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C6B775B9-53A3-4DA4-A161-00DE7E97D9F8}" xr6:coauthVersionLast="47" xr6:coauthVersionMax="47" xr10:uidLastSave="{00000000-0000-0000-0000-000000000000}"/>
  <bookViews>
    <workbookView xWindow="28680" yWindow="-120" windowWidth="24240" windowHeight="13020" activeTab="3" xr2:uid="{1184E521-FD12-4FB3-B926-4BFC5E966261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/>
  <c r="F40" i="4"/>
  <c r="F41" i="4"/>
  <c r="F42" i="4"/>
  <c r="F43" i="4"/>
  <c r="F44" i="4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36" i="4"/>
  <c r="K9" i="1"/>
  <c r="K7" i="1"/>
  <c r="Q2693" i="7"/>
  <c r="P2693" i="7"/>
  <c r="O2693" i="7"/>
  <c r="N2693" i="7"/>
  <c r="Q2692" i="7"/>
  <c r="P2692" i="7"/>
  <c r="O2692" i="7"/>
  <c r="N2692" i="7"/>
  <c r="Q2691" i="7"/>
  <c r="P2691" i="7"/>
  <c r="O2691" i="7"/>
  <c r="N2691" i="7"/>
  <c r="Q2690" i="7"/>
  <c r="P2690" i="7"/>
  <c r="O2690" i="7"/>
  <c r="N2690" i="7"/>
  <c r="U2689" i="7"/>
  <c r="Q2689" i="7"/>
  <c r="P2689" i="7"/>
  <c r="O2689" i="7"/>
  <c r="N2689" i="7"/>
  <c r="Q2688" i="7"/>
  <c r="P2688" i="7"/>
  <c r="O2688" i="7"/>
  <c r="N2688" i="7"/>
  <c r="Q2687" i="7"/>
  <c r="P2687" i="7"/>
  <c r="O2687" i="7"/>
  <c r="N2687" i="7"/>
  <c r="Q2686" i="7"/>
  <c r="P2686" i="7"/>
  <c r="O2686" i="7"/>
  <c r="N2686" i="7"/>
  <c r="Q2685" i="7"/>
  <c r="P2685" i="7"/>
  <c r="O2685" i="7"/>
  <c r="N2685" i="7"/>
  <c r="Q2684" i="7"/>
  <c r="P2684" i="7"/>
  <c r="O2684" i="7"/>
  <c r="N2684" i="7"/>
  <c r="U2683" i="7"/>
  <c r="T2683" i="7"/>
  <c r="S2683" i="7"/>
  <c r="R2683" i="7"/>
  <c r="Q2683" i="7"/>
  <c r="P2683" i="7"/>
  <c r="O2683" i="7"/>
  <c r="N2683" i="7"/>
  <c r="Q2682" i="7"/>
  <c r="P2682" i="7"/>
  <c r="O2682" i="7"/>
  <c r="N2682" i="7"/>
  <c r="Q2681" i="7"/>
  <c r="P2681" i="7"/>
  <c r="O2681" i="7"/>
  <c r="N2681" i="7"/>
  <c r="Q2680" i="7"/>
  <c r="S2680" i="7" s="1"/>
  <c r="P2680" i="7"/>
  <c r="O2680" i="7"/>
  <c r="N2680" i="7"/>
  <c r="Q2679" i="7"/>
  <c r="P2679" i="7"/>
  <c r="O2679" i="7"/>
  <c r="N2679" i="7"/>
  <c r="Q2678" i="7"/>
  <c r="P2678" i="7"/>
  <c r="O2678" i="7"/>
  <c r="N2678" i="7"/>
  <c r="Q2677" i="7"/>
  <c r="U2677" i="7" s="1"/>
  <c r="P2677" i="7"/>
  <c r="O2677" i="7"/>
  <c r="N2677" i="7"/>
  <c r="Q2676" i="7"/>
  <c r="P2676" i="7"/>
  <c r="O2676" i="7"/>
  <c r="N2676" i="7"/>
  <c r="Q2675" i="7"/>
  <c r="P2675" i="7"/>
  <c r="O2675" i="7"/>
  <c r="N2675" i="7"/>
  <c r="Q2674" i="7"/>
  <c r="P2674" i="7"/>
  <c r="O2674" i="7"/>
  <c r="N2674" i="7"/>
  <c r="U2673" i="7"/>
  <c r="Q2673" i="7"/>
  <c r="P2673" i="7"/>
  <c r="O2673" i="7"/>
  <c r="N2673" i="7"/>
  <c r="R2672" i="7"/>
  <c r="Q2672" i="7"/>
  <c r="P2672" i="7"/>
  <c r="O2672" i="7"/>
  <c r="N2672" i="7"/>
  <c r="U2671" i="7"/>
  <c r="Q2671" i="7"/>
  <c r="P2671" i="7"/>
  <c r="O2671" i="7"/>
  <c r="N2671" i="7"/>
  <c r="Q2670" i="7"/>
  <c r="P2670" i="7"/>
  <c r="O2670" i="7"/>
  <c r="N2670" i="7"/>
  <c r="Q2669" i="7"/>
  <c r="P2669" i="7"/>
  <c r="O2669" i="7"/>
  <c r="R2669" i="7" s="1"/>
  <c r="N2669" i="7"/>
  <c r="S2668" i="7"/>
  <c r="Q2668" i="7"/>
  <c r="P2668" i="7"/>
  <c r="O2668" i="7"/>
  <c r="N2668" i="7"/>
  <c r="U2667" i="7"/>
  <c r="T2667" i="7"/>
  <c r="Q2667" i="7"/>
  <c r="P2667" i="7"/>
  <c r="O2667" i="7"/>
  <c r="N2667" i="7"/>
  <c r="S2666" i="7"/>
  <c r="Q2666" i="7"/>
  <c r="P2666" i="7"/>
  <c r="O2666" i="7"/>
  <c r="N2666" i="7"/>
  <c r="U2665" i="7"/>
  <c r="Q2665" i="7"/>
  <c r="P2665" i="7"/>
  <c r="O2665" i="7"/>
  <c r="N2665" i="7"/>
  <c r="T2664" i="7"/>
  <c r="Q2664" i="7"/>
  <c r="P2664" i="7"/>
  <c r="U2664" i="7" s="1"/>
  <c r="O2664" i="7"/>
  <c r="N2664" i="7"/>
  <c r="T2663" i="7"/>
  <c r="S2663" i="7"/>
  <c r="R2663" i="7"/>
  <c r="Q2663" i="7"/>
  <c r="P2663" i="7"/>
  <c r="O2663" i="7"/>
  <c r="U2663" i="7" s="1"/>
  <c r="N2663" i="7"/>
  <c r="Q2662" i="7"/>
  <c r="P2662" i="7"/>
  <c r="O2662" i="7"/>
  <c r="N2662" i="7"/>
  <c r="Q2661" i="7"/>
  <c r="P2661" i="7"/>
  <c r="O2661" i="7"/>
  <c r="N2661" i="7"/>
  <c r="Q2660" i="7"/>
  <c r="P2660" i="7"/>
  <c r="O2660" i="7"/>
  <c r="N2660" i="7"/>
  <c r="Q2659" i="7"/>
  <c r="P2659" i="7"/>
  <c r="O2659" i="7"/>
  <c r="N2659" i="7"/>
  <c r="V2658" i="7"/>
  <c r="U2658" i="7"/>
  <c r="T2658" i="7"/>
  <c r="S2658" i="7"/>
  <c r="Q2658" i="7"/>
  <c r="P2658" i="7"/>
  <c r="O2658" i="7"/>
  <c r="N2658" i="7"/>
  <c r="R2658" i="7" s="1"/>
  <c r="Q2657" i="7"/>
  <c r="P2657" i="7"/>
  <c r="O2657" i="7"/>
  <c r="N2657" i="7"/>
  <c r="Q2656" i="7"/>
  <c r="P2656" i="7"/>
  <c r="O2656" i="7"/>
  <c r="N2656" i="7"/>
  <c r="Q2655" i="7"/>
  <c r="U2655" i="7" s="1"/>
  <c r="P2655" i="7"/>
  <c r="O2655" i="7"/>
  <c r="N2655" i="7"/>
  <c r="T2654" i="7"/>
  <c r="Q2654" i="7"/>
  <c r="P2654" i="7"/>
  <c r="O2654" i="7"/>
  <c r="N2654" i="7"/>
  <c r="Q2653" i="7"/>
  <c r="P2653" i="7"/>
  <c r="O2653" i="7"/>
  <c r="N2653" i="7"/>
  <c r="S2652" i="7"/>
  <c r="Q2652" i="7"/>
  <c r="P2652" i="7"/>
  <c r="O2652" i="7"/>
  <c r="N2652" i="7"/>
  <c r="U2651" i="7"/>
  <c r="T2651" i="7"/>
  <c r="S2651" i="7"/>
  <c r="R2651" i="7"/>
  <c r="Q2651" i="7"/>
  <c r="P2651" i="7"/>
  <c r="O2651" i="7"/>
  <c r="N2651" i="7"/>
  <c r="Q2650" i="7"/>
  <c r="P2650" i="7"/>
  <c r="O2650" i="7"/>
  <c r="N2650" i="7"/>
  <c r="U2649" i="7"/>
  <c r="Q2649" i="7"/>
  <c r="P2649" i="7"/>
  <c r="O2649" i="7"/>
  <c r="N2649" i="7"/>
  <c r="U2648" i="7"/>
  <c r="T2648" i="7"/>
  <c r="V2648" i="7" s="1"/>
  <c r="S2648" i="7"/>
  <c r="R2648" i="7"/>
  <c r="Q2648" i="7"/>
  <c r="P2648" i="7"/>
  <c r="O2648" i="7"/>
  <c r="N2648" i="7"/>
  <c r="Q2647" i="7"/>
  <c r="P2647" i="7"/>
  <c r="O2647" i="7"/>
  <c r="N2647" i="7"/>
  <c r="U2646" i="7"/>
  <c r="Q2646" i="7"/>
  <c r="P2646" i="7"/>
  <c r="O2646" i="7"/>
  <c r="N2646" i="7"/>
  <c r="Q2645" i="7"/>
  <c r="P2645" i="7"/>
  <c r="O2645" i="7"/>
  <c r="N2645" i="7"/>
  <c r="Q2644" i="7"/>
  <c r="S2644" i="7" s="1"/>
  <c r="P2644" i="7"/>
  <c r="O2644" i="7"/>
  <c r="N2644" i="7"/>
  <c r="Q2643" i="7"/>
  <c r="P2643" i="7"/>
  <c r="O2643" i="7"/>
  <c r="N2643" i="7"/>
  <c r="T2642" i="7"/>
  <c r="S2642" i="7"/>
  <c r="R2642" i="7"/>
  <c r="V2642" i="7" s="1"/>
  <c r="Q2642" i="7"/>
  <c r="P2642" i="7"/>
  <c r="O2642" i="7"/>
  <c r="N2642" i="7"/>
  <c r="Q2641" i="7"/>
  <c r="P2641" i="7"/>
  <c r="O2641" i="7"/>
  <c r="N2641" i="7"/>
  <c r="Q2640" i="7"/>
  <c r="P2640" i="7"/>
  <c r="O2640" i="7"/>
  <c r="N2640" i="7"/>
  <c r="Q2639" i="7"/>
  <c r="R2639" i="7" s="1"/>
  <c r="P2639" i="7"/>
  <c r="O2639" i="7"/>
  <c r="N2639" i="7"/>
  <c r="Q2638" i="7"/>
  <c r="P2638" i="7"/>
  <c r="O2638" i="7"/>
  <c r="N2638" i="7"/>
  <c r="U2637" i="7"/>
  <c r="Q2637" i="7"/>
  <c r="P2637" i="7"/>
  <c r="O2637" i="7"/>
  <c r="N2637" i="7"/>
  <c r="U2636" i="7"/>
  <c r="T2636" i="7"/>
  <c r="S2636" i="7"/>
  <c r="R2636" i="7"/>
  <c r="Q2636" i="7"/>
  <c r="P2636" i="7"/>
  <c r="O2636" i="7"/>
  <c r="N2636" i="7"/>
  <c r="S2635" i="7"/>
  <c r="Q2635" i="7"/>
  <c r="R2635" i="7" s="1"/>
  <c r="P2635" i="7"/>
  <c r="O2635" i="7"/>
  <c r="N2635" i="7"/>
  <c r="S2634" i="7"/>
  <c r="R2634" i="7"/>
  <c r="Q2634" i="7"/>
  <c r="P2634" i="7"/>
  <c r="O2634" i="7"/>
  <c r="N2634" i="7"/>
  <c r="U2633" i="7"/>
  <c r="Q2633" i="7"/>
  <c r="R2633" i="7" s="1"/>
  <c r="P2633" i="7"/>
  <c r="O2633" i="7"/>
  <c r="N2633" i="7"/>
  <c r="Q2632" i="7"/>
  <c r="P2632" i="7"/>
  <c r="O2632" i="7"/>
  <c r="N2632" i="7"/>
  <c r="Q2631" i="7"/>
  <c r="P2631" i="7"/>
  <c r="O2631" i="7"/>
  <c r="N2631" i="7"/>
  <c r="T2630" i="7"/>
  <c r="W2630" i="7" s="1"/>
  <c r="S2630" i="7"/>
  <c r="R2630" i="7"/>
  <c r="Q2630" i="7"/>
  <c r="P2630" i="7"/>
  <c r="O2630" i="7"/>
  <c r="N2630" i="7"/>
  <c r="U2630" i="7" s="1"/>
  <c r="Q2629" i="7"/>
  <c r="P2629" i="7"/>
  <c r="O2629" i="7"/>
  <c r="N2629" i="7"/>
  <c r="Q2628" i="7"/>
  <c r="P2628" i="7"/>
  <c r="O2628" i="7"/>
  <c r="N2628" i="7"/>
  <c r="U2627" i="7"/>
  <c r="T2627" i="7"/>
  <c r="S2627" i="7"/>
  <c r="R2627" i="7"/>
  <c r="Q2627" i="7"/>
  <c r="P2627" i="7"/>
  <c r="O2627" i="7"/>
  <c r="N2627" i="7"/>
  <c r="S2626" i="7"/>
  <c r="Q2626" i="7"/>
  <c r="P2626" i="7"/>
  <c r="O2626" i="7"/>
  <c r="N2626" i="7"/>
  <c r="Q2625" i="7"/>
  <c r="P2625" i="7"/>
  <c r="O2625" i="7"/>
  <c r="N2625" i="7"/>
  <c r="U2624" i="7"/>
  <c r="T2624" i="7"/>
  <c r="S2624" i="7"/>
  <c r="R2624" i="7"/>
  <c r="Q2624" i="7"/>
  <c r="P2624" i="7"/>
  <c r="O2624" i="7"/>
  <c r="N2624" i="7"/>
  <c r="Q2623" i="7"/>
  <c r="P2623" i="7"/>
  <c r="O2623" i="7"/>
  <c r="N2623" i="7"/>
  <c r="R2622" i="7"/>
  <c r="Q2622" i="7"/>
  <c r="P2622" i="7"/>
  <c r="O2622" i="7"/>
  <c r="N2622" i="7"/>
  <c r="Q2621" i="7"/>
  <c r="P2621" i="7"/>
  <c r="O2621" i="7"/>
  <c r="U2621" i="7" s="1"/>
  <c r="N2621" i="7"/>
  <c r="S2620" i="7"/>
  <c r="R2620" i="7"/>
  <c r="Q2620" i="7"/>
  <c r="P2620" i="7"/>
  <c r="O2620" i="7"/>
  <c r="N2620" i="7"/>
  <c r="Q2619" i="7"/>
  <c r="U2619" i="7" s="1"/>
  <c r="P2619" i="7"/>
  <c r="O2619" i="7"/>
  <c r="N2619" i="7"/>
  <c r="T2618" i="7"/>
  <c r="S2618" i="7"/>
  <c r="Q2618" i="7"/>
  <c r="P2618" i="7"/>
  <c r="O2618" i="7"/>
  <c r="N2618" i="7"/>
  <c r="Q2617" i="7"/>
  <c r="P2617" i="7"/>
  <c r="O2617" i="7"/>
  <c r="N2617" i="7"/>
  <c r="U2616" i="7"/>
  <c r="T2616" i="7"/>
  <c r="S2616" i="7"/>
  <c r="Q2616" i="7"/>
  <c r="P2616" i="7"/>
  <c r="O2616" i="7"/>
  <c r="N2616" i="7"/>
  <c r="Q2615" i="7"/>
  <c r="P2615" i="7"/>
  <c r="O2615" i="7"/>
  <c r="N2615" i="7"/>
  <c r="Q2614" i="7"/>
  <c r="S2614" i="7" s="1"/>
  <c r="P2614" i="7"/>
  <c r="O2614" i="7"/>
  <c r="N2614" i="7"/>
  <c r="Q2613" i="7"/>
  <c r="P2613" i="7"/>
  <c r="O2613" i="7"/>
  <c r="N2613" i="7"/>
  <c r="U2612" i="7"/>
  <c r="T2612" i="7"/>
  <c r="Q2612" i="7"/>
  <c r="P2612" i="7"/>
  <c r="O2612" i="7"/>
  <c r="N2612" i="7"/>
  <c r="U2611" i="7"/>
  <c r="T2611" i="7"/>
  <c r="S2611" i="7"/>
  <c r="R2611" i="7"/>
  <c r="Q2611" i="7"/>
  <c r="P2611" i="7"/>
  <c r="O2611" i="7"/>
  <c r="N2611" i="7"/>
  <c r="Q2610" i="7"/>
  <c r="P2610" i="7"/>
  <c r="O2610" i="7"/>
  <c r="N2610" i="7"/>
  <c r="Q2609" i="7"/>
  <c r="P2609" i="7"/>
  <c r="O2609" i="7"/>
  <c r="N2609" i="7"/>
  <c r="Q2608" i="7"/>
  <c r="P2608" i="7"/>
  <c r="O2608" i="7"/>
  <c r="N2608" i="7"/>
  <c r="Q2607" i="7"/>
  <c r="P2607" i="7"/>
  <c r="O2607" i="7"/>
  <c r="N2607" i="7"/>
  <c r="Q2606" i="7"/>
  <c r="P2606" i="7"/>
  <c r="O2606" i="7"/>
  <c r="N2606" i="7"/>
  <c r="Q2605" i="7"/>
  <c r="P2605" i="7"/>
  <c r="O2605" i="7"/>
  <c r="N2605" i="7"/>
  <c r="Q2604" i="7"/>
  <c r="P2604" i="7"/>
  <c r="O2604" i="7"/>
  <c r="N2604" i="7"/>
  <c r="R2603" i="7"/>
  <c r="Q2603" i="7"/>
  <c r="P2603" i="7"/>
  <c r="O2603" i="7"/>
  <c r="N2603" i="7"/>
  <c r="S2602" i="7"/>
  <c r="R2602" i="7"/>
  <c r="Q2602" i="7"/>
  <c r="P2602" i="7"/>
  <c r="O2602" i="7"/>
  <c r="N2602" i="7"/>
  <c r="U2601" i="7"/>
  <c r="Q2601" i="7"/>
  <c r="P2601" i="7"/>
  <c r="O2601" i="7"/>
  <c r="N2601" i="7"/>
  <c r="Q2600" i="7"/>
  <c r="P2600" i="7"/>
  <c r="O2600" i="7"/>
  <c r="N2600" i="7"/>
  <c r="U2599" i="7"/>
  <c r="T2599" i="7"/>
  <c r="Q2599" i="7"/>
  <c r="P2599" i="7"/>
  <c r="O2599" i="7"/>
  <c r="N2599" i="7"/>
  <c r="Q2598" i="7"/>
  <c r="P2598" i="7"/>
  <c r="O2598" i="7"/>
  <c r="N2598" i="7"/>
  <c r="Q2597" i="7"/>
  <c r="P2597" i="7"/>
  <c r="O2597" i="7"/>
  <c r="N2597" i="7"/>
  <c r="S2596" i="7"/>
  <c r="Q2596" i="7"/>
  <c r="P2596" i="7"/>
  <c r="O2596" i="7"/>
  <c r="N2596" i="7"/>
  <c r="Q2595" i="7"/>
  <c r="P2595" i="7"/>
  <c r="O2595" i="7"/>
  <c r="N2595" i="7"/>
  <c r="S2594" i="7"/>
  <c r="R2594" i="7"/>
  <c r="Q2594" i="7"/>
  <c r="P2594" i="7"/>
  <c r="O2594" i="7"/>
  <c r="N2594" i="7"/>
  <c r="U2593" i="7"/>
  <c r="Q2593" i="7"/>
  <c r="P2593" i="7"/>
  <c r="O2593" i="7"/>
  <c r="N2593" i="7"/>
  <c r="Q2592" i="7"/>
  <c r="P2592" i="7"/>
  <c r="O2592" i="7"/>
  <c r="N2592" i="7"/>
  <c r="Q2591" i="7"/>
  <c r="P2591" i="7"/>
  <c r="O2591" i="7"/>
  <c r="N2591" i="7"/>
  <c r="Q2590" i="7"/>
  <c r="P2590" i="7"/>
  <c r="O2590" i="7"/>
  <c r="N2590" i="7"/>
  <c r="Q2589" i="7"/>
  <c r="P2589" i="7"/>
  <c r="U2589" i="7" s="1"/>
  <c r="O2589" i="7"/>
  <c r="N2589" i="7"/>
  <c r="Q2588" i="7"/>
  <c r="P2588" i="7"/>
  <c r="O2588" i="7"/>
  <c r="N2588" i="7"/>
  <c r="R2587" i="7"/>
  <c r="Q2587" i="7"/>
  <c r="P2587" i="7"/>
  <c r="O2587" i="7"/>
  <c r="N2587" i="7"/>
  <c r="U2586" i="7"/>
  <c r="T2586" i="7"/>
  <c r="S2586" i="7"/>
  <c r="Q2586" i="7"/>
  <c r="P2586" i="7"/>
  <c r="O2586" i="7"/>
  <c r="N2586" i="7"/>
  <c r="Q2585" i="7"/>
  <c r="P2585" i="7"/>
  <c r="O2585" i="7"/>
  <c r="N2585" i="7"/>
  <c r="Q2584" i="7"/>
  <c r="P2584" i="7"/>
  <c r="O2584" i="7"/>
  <c r="N2584" i="7"/>
  <c r="Q2583" i="7"/>
  <c r="P2583" i="7"/>
  <c r="O2583" i="7"/>
  <c r="N2583" i="7"/>
  <c r="T2582" i="7"/>
  <c r="S2582" i="7"/>
  <c r="W2582" i="7" s="1"/>
  <c r="R2582" i="7"/>
  <c r="Q2582" i="7"/>
  <c r="P2582" i="7"/>
  <c r="O2582" i="7"/>
  <c r="N2582" i="7"/>
  <c r="U2582" i="7" s="1"/>
  <c r="Q2581" i="7"/>
  <c r="P2581" i="7"/>
  <c r="O2581" i="7"/>
  <c r="N2581" i="7"/>
  <c r="U2580" i="7"/>
  <c r="T2580" i="7"/>
  <c r="Q2580" i="7"/>
  <c r="P2580" i="7"/>
  <c r="O2580" i="7"/>
  <c r="N2580" i="7"/>
  <c r="T2579" i="7"/>
  <c r="Q2579" i="7"/>
  <c r="S2579" i="7" s="1"/>
  <c r="P2579" i="7"/>
  <c r="O2579" i="7"/>
  <c r="N2579" i="7"/>
  <c r="Q2578" i="7"/>
  <c r="P2578" i="7"/>
  <c r="O2578" i="7"/>
  <c r="N2578" i="7"/>
  <c r="U2577" i="7"/>
  <c r="Q2577" i="7"/>
  <c r="P2577" i="7"/>
  <c r="O2577" i="7"/>
  <c r="N2577" i="7"/>
  <c r="S2576" i="7"/>
  <c r="R2576" i="7"/>
  <c r="Q2576" i="7"/>
  <c r="P2576" i="7"/>
  <c r="O2576" i="7"/>
  <c r="N2576" i="7"/>
  <c r="T2575" i="7"/>
  <c r="S2575" i="7"/>
  <c r="R2575" i="7"/>
  <c r="Q2575" i="7"/>
  <c r="P2575" i="7"/>
  <c r="U2575" i="7" s="1"/>
  <c r="O2575" i="7"/>
  <c r="N2575" i="7"/>
  <c r="Q2574" i="7"/>
  <c r="P2574" i="7"/>
  <c r="O2574" i="7"/>
  <c r="N2574" i="7"/>
  <c r="U2573" i="7"/>
  <c r="R2573" i="7"/>
  <c r="Q2573" i="7"/>
  <c r="P2573" i="7"/>
  <c r="O2573" i="7"/>
  <c r="N2573" i="7"/>
  <c r="Q2572" i="7"/>
  <c r="P2572" i="7"/>
  <c r="O2572" i="7"/>
  <c r="N2572" i="7"/>
  <c r="Q2571" i="7"/>
  <c r="P2571" i="7"/>
  <c r="O2571" i="7"/>
  <c r="N2571" i="7"/>
  <c r="Q2570" i="7"/>
  <c r="P2570" i="7"/>
  <c r="O2570" i="7"/>
  <c r="N2570" i="7"/>
  <c r="Q2569" i="7"/>
  <c r="P2569" i="7"/>
  <c r="O2569" i="7"/>
  <c r="N2569" i="7"/>
  <c r="Q2568" i="7"/>
  <c r="P2568" i="7"/>
  <c r="U2568" i="7" s="1"/>
  <c r="O2568" i="7"/>
  <c r="N2568" i="7"/>
  <c r="U2567" i="7"/>
  <c r="T2567" i="7"/>
  <c r="S2567" i="7"/>
  <c r="Q2567" i="7"/>
  <c r="R2567" i="7" s="1"/>
  <c r="P2567" i="7"/>
  <c r="O2567" i="7"/>
  <c r="N2567" i="7"/>
  <c r="Q2566" i="7"/>
  <c r="P2566" i="7"/>
  <c r="O2566" i="7"/>
  <c r="N2566" i="7"/>
  <c r="Q2565" i="7"/>
  <c r="P2565" i="7"/>
  <c r="O2565" i="7"/>
  <c r="N2565" i="7"/>
  <c r="T2564" i="7"/>
  <c r="Q2564" i="7"/>
  <c r="U2564" i="7" s="1"/>
  <c r="P2564" i="7"/>
  <c r="O2564" i="7"/>
  <c r="N2564" i="7"/>
  <c r="Q2563" i="7"/>
  <c r="P2563" i="7"/>
  <c r="O2563" i="7"/>
  <c r="N2563" i="7"/>
  <c r="Q2562" i="7"/>
  <c r="R2562" i="7" s="1"/>
  <c r="P2562" i="7"/>
  <c r="O2562" i="7"/>
  <c r="N2562" i="7"/>
  <c r="Q2561" i="7"/>
  <c r="P2561" i="7"/>
  <c r="O2561" i="7"/>
  <c r="N2561" i="7"/>
  <c r="Q2560" i="7"/>
  <c r="P2560" i="7"/>
  <c r="O2560" i="7"/>
  <c r="N2560" i="7"/>
  <c r="Q2559" i="7"/>
  <c r="P2559" i="7"/>
  <c r="O2559" i="7"/>
  <c r="N2559" i="7"/>
  <c r="Q2558" i="7"/>
  <c r="P2558" i="7"/>
  <c r="O2558" i="7"/>
  <c r="N2558" i="7"/>
  <c r="U2557" i="7"/>
  <c r="Q2557" i="7"/>
  <c r="P2557" i="7"/>
  <c r="O2557" i="7"/>
  <c r="N2557" i="7"/>
  <c r="T2556" i="7"/>
  <c r="S2556" i="7"/>
  <c r="R2556" i="7"/>
  <c r="Q2556" i="7"/>
  <c r="P2556" i="7"/>
  <c r="O2556" i="7"/>
  <c r="N2556" i="7"/>
  <c r="U2556" i="7" s="1"/>
  <c r="Q2555" i="7"/>
  <c r="P2555" i="7"/>
  <c r="O2555" i="7"/>
  <c r="N2555" i="7"/>
  <c r="Q2554" i="7"/>
  <c r="P2554" i="7"/>
  <c r="O2554" i="7"/>
  <c r="N2554" i="7"/>
  <c r="U2553" i="7"/>
  <c r="T2553" i="7"/>
  <c r="S2553" i="7"/>
  <c r="Q2553" i="7"/>
  <c r="P2553" i="7"/>
  <c r="O2553" i="7"/>
  <c r="N2553" i="7"/>
  <c r="V2552" i="7"/>
  <c r="U2552" i="7"/>
  <c r="W2552" i="7" s="1"/>
  <c r="T2552" i="7"/>
  <c r="S2552" i="7"/>
  <c r="R2552" i="7"/>
  <c r="Q2552" i="7"/>
  <c r="P2552" i="7"/>
  <c r="O2552" i="7"/>
  <c r="N2552" i="7"/>
  <c r="Q2551" i="7"/>
  <c r="P2551" i="7"/>
  <c r="O2551" i="7"/>
  <c r="N2551" i="7"/>
  <c r="Q2550" i="7"/>
  <c r="P2550" i="7"/>
  <c r="O2550" i="7"/>
  <c r="N2550" i="7"/>
  <c r="U2549" i="7"/>
  <c r="Q2549" i="7"/>
  <c r="P2549" i="7"/>
  <c r="S2549" i="7" s="1"/>
  <c r="O2549" i="7"/>
  <c r="N2549" i="7"/>
  <c r="Q2548" i="7"/>
  <c r="P2548" i="7"/>
  <c r="O2548" i="7"/>
  <c r="N2548" i="7"/>
  <c r="S2547" i="7"/>
  <c r="Q2547" i="7"/>
  <c r="P2547" i="7"/>
  <c r="O2547" i="7"/>
  <c r="N2547" i="7"/>
  <c r="Q2546" i="7"/>
  <c r="P2546" i="7"/>
  <c r="O2546" i="7"/>
  <c r="N2546" i="7"/>
  <c r="Q2545" i="7"/>
  <c r="P2545" i="7"/>
  <c r="R2545" i="7" s="1"/>
  <c r="O2545" i="7"/>
  <c r="N2545" i="7"/>
  <c r="S2544" i="7"/>
  <c r="Q2544" i="7"/>
  <c r="P2544" i="7"/>
  <c r="T2544" i="7" s="1"/>
  <c r="O2544" i="7"/>
  <c r="N2544" i="7"/>
  <c r="T2543" i="7"/>
  <c r="Q2543" i="7"/>
  <c r="P2543" i="7"/>
  <c r="U2543" i="7" s="1"/>
  <c r="O2543" i="7"/>
  <c r="N2543" i="7"/>
  <c r="U2542" i="7"/>
  <c r="S2542" i="7"/>
  <c r="Q2542" i="7"/>
  <c r="R2542" i="7" s="1"/>
  <c r="P2542" i="7"/>
  <c r="O2542" i="7"/>
  <c r="N2542" i="7"/>
  <c r="U2541" i="7"/>
  <c r="Q2541" i="7"/>
  <c r="P2541" i="7"/>
  <c r="O2541" i="7"/>
  <c r="N2541" i="7"/>
  <c r="R2540" i="7"/>
  <c r="Q2540" i="7"/>
  <c r="P2540" i="7"/>
  <c r="O2540" i="7"/>
  <c r="N2540" i="7"/>
  <c r="U2539" i="7"/>
  <c r="T2539" i="7"/>
  <c r="Q2539" i="7"/>
  <c r="P2539" i="7"/>
  <c r="O2539" i="7"/>
  <c r="N2539" i="7"/>
  <c r="W2538" i="7"/>
  <c r="U2538" i="7"/>
  <c r="T2538" i="7"/>
  <c r="S2538" i="7"/>
  <c r="V2538" i="7" s="1"/>
  <c r="R2538" i="7"/>
  <c r="Q2538" i="7"/>
  <c r="P2538" i="7"/>
  <c r="O2538" i="7"/>
  <c r="N2538" i="7"/>
  <c r="U2537" i="7"/>
  <c r="T2537" i="7"/>
  <c r="S2537" i="7"/>
  <c r="Q2537" i="7"/>
  <c r="P2537" i="7"/>
  <c r="O2537" i="7"/>
  <c r="R2537" i="7" s="1"/>
  <c r="N2537" i="7"/>
  <c r="Q2536" i="7"/>
  <c r="P2536" i="7"/>
  <c r="O2536" i="7"/>
  <c r="N2536" i="7"/>
  <c r="U2535" i="7"/>
  <c r="Q2535" i="7"/>
  <c r="P2535" i="7"/>
  <c r="O2535" i="7"/>
  <c r="N2535" i="7"/>
  <c r="Q2534" i="7"/>
  <c r="P2534" i="7"/>
  <c r="O2534" i="7"/>
  <c r="N2534" i="7"/>
  <c r="R2533" i="7"/>
  <c r="Q2533" i="7"/>
  <c r="P2533" i="7"/>
  <c r="O2533" i="7"/>
  <c r="N2533" i="7"/>
  <c r="Q2532" i="7"/>
  <c r="P2532" i="7"/>
  <c r="O2532" i="7"/>
  <c r="N2532" i="7"/>
  <c r="Q2531" i="7"/>
  <c r="P2531" i="7"/>
  <c r="O2531" i="7"/>
  <c r="N2531" i="7"/>
  <c r="U2530" i="7"/>
  <c r="S2530" i="7"/>
  <c r="Q2530" i="7"/>
  <c r="P2530" i="7"/>
  <c r="O2530" i="7"/>
  <c r="N2530" i="7"/>
  <c r="Q2529" i="7"/>
  <c r="P2529" i="7"/>
  <c r="O2529" i="7"/>
  <c r="N2529" i="7"/>
  <c r="Q2528" i="7"/>
  <c r="S2528" i="7" s="1"/>
  <c r="P2528" i="7"/>
  <c r="O2528" i="7"/>
  <c r="N2528" i="7"/>
  <c r="Q2527" i="7"/>
  <c r="U2527" i="7" s="1"/>
  <c r="P2527" i="7"/>
  <c r="O2527" i="7"/>
  <c r="N2527" i="7"/>
  <c r="T2526" i="7"/>
  <c r="Q2526" i="7"/>
  <c r="P2526" i="7"/>
  <c r="O2526" i="7"/>
  <c r="N2526" i="7"/>
  <c r="Q2525" i="7"/>
  <c r="P2525" i="7"/>
  <c r="O2525" i="7"/>
  <c r="N2525" i="7"/>
  <c r="T2524" i="7"/>
  <c r="R2524" i="7"/>
  <c r="Q2524" i="7"/>
  <c r="S2524" i="7" s="1"/>
  <c r="P2524" i="7"/>
  <c r="O2524" i="7"/>
  <c r="N2524" i="7"/>
  <c r="R2523" i="7"/>
  <c r="Q2523" i="7"/>
  <c r="P2523" i="7"/>
  <c r="O2523" i="7"/>
  <c r="N2523" i="7"/>
  <c r="Q2522" i="7"/>
  <c r="P2522" i="7"/>
  <c r="O2522" i="7"/>
  <c r="N2522" i="7"/>
  <c r="U2521" i="7"/>
  <c r="T2521" i="7"/>
  <c r="S2521" i="7"/>
  <c r="R2521" i="7"/>
  <c r="Q2521" i="7"/>
  <c r="P2521" i="7"/>
  <c r="O2521" i="7"/>
  <c r="N2521" i="7"/>
  <c r="U2520" i="7"/>
  <c r="Q2520" i="7"/>
  <c r="P2520" i="7"/>
  <c r="O2520" i="7"/>
  <c r="N2520" i="7"/>
  <c r="Q2519" i="7"/>
  <c r="P2519" i="7"/>
  <c r="O2519" i="7"/>
  <c r="N2519" i="7"/>
  <c r="Q2518" i="7"/>
  <c r="P2518" i="7"/>
  <c r="O2518" i="7"/>
  <c r="U2518" i="7" s="1"/>
  <c r="N2518" i="7"/>
  <c r="Q2517" i="7"/>
  <c r="P2517" i="7"/>
  <c r="O2517" i="7"/>
  <c r="N2517" i="7"/>
  <c r="R2516" i="7"/>
  <c r="Q2516" i="7"/>
  <c r="P2516" i="7"/>
  <c r="O2516" i="7"/>
  <c r="N2516" i="7"/>
  <c r="Q2515" i="7"/>
  <c r="P2515" i="7"/>
  <c r="O2515" i="7"/>
  <c r="N2515" i="7"/>
  <c r="S2514" i="7"/>
  <c r="Q2514" i="7"/>
  <c r="P2514" i="7"/>
  <c r="O2514" i="7"/>
  <c r="N2514" i="7"/>
  <c r="Q2513" i="7"/>
  <c r="P2513" i="7"/>
  <c r="O2513" i="7"/>
  <c r="N2513" i="7"/>
  <c r="Q2512" i="7"/>
  <c r="P2512" i="7"/>
  <c r="O2512" i="7"/>
  <c r="N2512" i="7"/>
  <c r="U2511" i="7"/>
  <c r="T2511" i="7"/>
  <c r="S2511" i="7"/>
  <c r="Q2511" i="7"/>
  <c r="P2511" i="7"/>
  <c r="R2511" i="7" s="1"/>
  <c r="O2511" i="7"/>
  <c r="N2511" i="7"/>
  <c r="Q2510" i="7"/>
  <c r="T2510" i="7" s="1"/>
  <c r="P2510" i="7"/>
  <c r="O2510" i="7"/>
  <c r="N2510" i="7"/>
  <c r="Q2509" i="7"/>
  <c r="P2509" i="7"/>
  <c r="O2509" i="7"/>
  <c r="N2509" i="7"/>
  <c r="U2508" i="7"/>
  <c r="Q2508" i="7"/>
  <c r="P2508" i="7"/>
  <c r="O2508" i="7"/>
  <c r="N2508" i="7"/>
  <c r="Q2507" i="7"/>
  <c r="P2507" i="7"/>
  <c r="O2507" i="7"/>
  <c r="N2507" i="7"/>
  <c r="Q2506" i="7"/>
  <c r="U2506" i="7" s="1"/>
  <c r="P2506" i="7"/>
  <c r="O2506" i="7"/>
  <c r="N2506" i="7"/>
  <c r="T2505" i="7"/>
  <c r="S2505" i="7"/>
  <c r="Q2505" i="7"/>
  <c r="U2505" i="7" s="1"/>
  <c r="P2505" i="7"/>
  <c r="O2505" i="7"/>
  <c r="N2505" i="7"/>
  <c r="Q2504" i="7"/>
  <c r="P2504" i="7"/>
  <c r="O2504" i="7"/>
  <c r="N2504" i="7"/>
  <c r="U2503" i="7"/>
  <c r="Q2503" i="7"/>
  <c r="P2503" i="7"/>
  <c r="O2503" i="7"/>
  <c r="N2503" i="7"/>
  <c r="W2502" i="7"/>
  <c r="U2502" i="7"/>
  <c r="T2502" i="7"/>
  <c r="S2502" i="7"/>
  <c r="R2502" i="7"/>
  <c r="V2502" i="7" s="1"/>
  <c r="Q2502" i="7"/>
  <c r="P2502" i="7"/>
  <c r="O2502" i="7"/>
  <c r="N2502" i="7"/>
  <c r="Q2501" i="7"/>
  <c r="P2501" i="7"/>
  <c r="O2501" i="7"/>
  <c r="N2501" i="7"/>
  <c r="Q2500" i="7"/>
  <c r="P2500" i="7"/>
  <c r="O2500" i="7"/>
  <c r="N2500" i="7"/>
  <c r="Q2499" i="7"/>
  <c r="P2499" i="7"/>
  <c r="O2499" i="7"/>
  <c r="N2499" i="7"/>
  <c r="Q2498" i="7"/>
  <c r="R2498" i="7" s="1"/>
  <c r="P2498" i="7"/>
  <c r="O2498" i="7"/>
  <c r="N2498" i="7"/>
  <c r="Q2497" i="7"/>
  <c r="P2497" i="7"/>
  <c r="O2497" i="7"/>
  <c r="N2497" i="7"/>
  <c r="U2496" i="7"/>
  <c r="T2496" i="7"/>
  <c r="Q2496" i="7"/>
  <c r="P2496" i="7"/>
  <c r="O2496" i="7"/>
  <c r="N2496" i="7"/>
  <c r="U2495" i="7"/>
  <c r="T2495" i="7"/>
  <c r="S2495" i="7"/>
  <c r="R2495" i="7"/>
  <c r="Q2495" i="7"/>
  <c r="P2495" i="7"/>
  <c r="O2495" i="7"/>
  <c r="N2495" i="7"/>
  <c r="S2494" i="7"/>
  <c r="R2494" i="7"/>
  <c r="Q2494" i="7"/>
  <c r="P2494" i="7"/>
  <c r="O2494" i="7"/>
  <c r="N2494" i="7"/>
  <c r="R2493" i="7"/>
  <c r="Q2493" i="7"/>
  <c r="P2493" i="7"/>
  <c r="O2493" i="7"/>
  <c r="N2493" i="7"/>
  <c r="Q2492" i="7"/>
  <c r="R2492" i="7" s="1"/>
  <c r="P2492" i="7"/>
  <c r="O2492" i="7"/>
  <c r="N2492" i="7"/>
  <c r="Q2491" i="7"/>
  <c r="P2491" i="7"/>
  <c r="O2491" i="7"/>
  <c r="N2491" i="7"/>
  <c r="S2490" i="7"/>
  <c r="R2490" i="7"/>
  <c r="Q2490" i="7"/>
  <c r="P2490" i="7"/>
  <c r="O2490" i="7"/>
  <c r="N2490" i="7"/>
  <c r="U2489" i="7"/>
  <c r="Q2489" i="7"/>
  <c r="P2489" i="7"/>
  <c r="O2489" i="7"/>
  <c r="N2489" i="7"/>
  <c r="U2488" i="7"/>
  <c r="T2488" i="7"/>
  <c r="Q2488" i="7"/>
  <c r="P2488" i="7"/>
  <c r="O2488" i="7"/>
  <c r="N2488" i="7"/>
  <c r="Q2487" i="7"/>
  <c r="P2487" i="7"/>
  <c r="O2487" i="7"/>
  <c r="N2487" i="7"/>
  <c r="Q2486" i="7"/>
  <c r="P2486" i="7"/>
  <c r="O2486" i="7"/>
  <c r="N2486" i="7"/>
  <c r="U2485" i="7"/>
  <c r="Q2485" i="7"/>
  <c r="P2485" i="7"/>
  <c r="T2485" i="7" s="1"/>
  <c r="O2485" i="7"/>
  <c r="N2485" i="7"/>
  <c r="U2484" i="7"/>
  <c r="T2484" i="7"/>
  <c r="S2484" i="7"/>
  <c r="R2484" i="7"/>
  <c r="Q2484" i="7"/>
  <c r="P2484" i="7"/>
  <c r="O2484" i="7"/>
  <c r="N2484" i="7"/>
  <c r="Q2483" i="7"/>
  <c r="P2483" i="7"/>
  <c r="O2483" i="7"/>
  <c r="N2483" i="7"/>
  <c r="Q2482" i="7"/>
  <c r="P2482" i="7"/>
  <c r="U2482" i="7" s="1"/>
  <c r="O2482" i="7"/>
  <c r="N2482" i="7"/>
  <c r="Q2481" i="7"/>
  <c r="P2481" i="7"/>
  <c r="O2481" i="7"/>
  <c r="N2481" i="7"/>
  <c r="S2480" i="7"/>
  <c r="R2480" i="7"/>
  <c r="Q2480" i="7"/>
  <c r="P2480" i="7"/>
  <c r="O2480" i="7"/>
  <c r="N2480" i="7"/>
  <c r="Q2479" i="7"/>
  <c r="P2479" i="7"/>
  <c r="O2479" i="7"/>
  <c r="N2479" i="7"/>
  <c r="Q2478" i="7"/>
  <c r="P2478" i="7"/>
  <c r="O2478" i="7"/>
  <c r="U2478" i="7" s="1"/>
  <c r="N2478" i="7"/>
  <c r="U2477" i="7"/>
  <c r="T2477" i="7"/>
  <c r="S2477" i="7"/>
  <c r="R2477" i="7"/>
  <c r="Q2477" i="7"/>
  <c r="P2477" i="7"/>
  <c r="O2477" i="7"/>
  <c r="N2477" i="7"/>
  <c r="S2476" i="7"/>
  <c r="R2476" i="7"/>
  <c r="Q2476" i="7"/>
  <c r="P2476" i="7"/>
  <c r="O2476" i="7"/>
  <c r="N2476" i="7"/>
  <c r="R2475" i="7"/>
  <c r="Q2475" i="7"/>
  <c r="P2475" i="7"/>
  <c r="O2475" i="7"/>
  <c r="N2475" i="7"/>
  <c r="S2474" i="7"/>
  <c r="Q2474" i="7"/>
  <c r="P2474" i="7"/>
  <c r="O2474" i="7"/>
  <c r="N2474" i="7"/>
  <c r="Q2473" i="7"/>
  <c r="P2473" i="7"/>
  <c r="O2473" i="7"/>
  <c r="N2473" i="7"/>
  <c r="U2472" i="7"/>
  <c r="Q2472" i="7"/>
  <c r="P2472" i="7"/>
  <c r="O2472" i="7"/>
  <c r="N2472" i="7"/>
  <c r="S2471" i="7"/>
  <c r="Q2471" i="7"/>
  <c r="P2471" i="7"/>
  <c r="O2471" i="7"/>
  <c r="N2471" i="7"/>
  <c r="U2470" i="7"/>
  <c r="Q2470" i="7"/>
  <c r="P2470" i="7"/>
  <c r="O2470" i="7"/>
  <c r="N2470" i="7"/>
  <c r="U2469" i="7"/>
  <c r="T2469" i="7"/>
  <c r="S2469" i="7"/>
  <c r="Q2469" i="7"/>
  <c r="R2469" i="7" s="1"/>
  <c r="P2469" i="7"/>
  <c r="O2469" i="7"/>
  <c r="N2469" i="7"/>
  <c r="Q2468" i="7"/>
  <c r="P2468" i="7"/>
  <c r="O2468" i="7"/>
  <c r="N2468" i="7"/>
  <c r="Q2467" i="7"/>
  <c r="P2467" i="7"/>
  <c r="O2467" i="7"/>
  <c r="N2467" i="7"/>
  <c r="U2466" i="7"/>
  <c r="T2466" i="7"/>
  <c r="S2466" i="7"/>
  <c r="Q2466" i="7"/>
  <c r="P2466" i="7"/>
  <c r="O2466" i="7"/>
  <c r="N2466" i="7"/>
  <c r="U2465" i="7"/>
  <c r="T2465" i="7"/>
  <c r="S2465" i="7"/>
  <c r="Q2465" i="7"/>
  <c r="R2465" i="7" s="1"/>
  <c r="P2465" i="7"/>
  <c r="O2465" i="7"/>
  <c r="N2465" i="7"/>
  <c r="Q2464" i="7"/>
  <c r="S2464" i="7" s="1"/>
  <c r="P2464" i="7"/>
  <c r="O2464" i="7"/>
  <c r="N2464" i="7"/>
  <c r="S2463" i="7"/>
  <c r="Q2463" i="7"/>
  <c r="P2463" i="7"/>
  <c r="O2463" i="7"/>
  <c r="N2463" i="7"/>
  <c r="Q2462" i="7"/>
  <c r="P2462" i="7"/>
  <c r="O2462" i="7"/>
  <c r="S2462" i="7" s="1"/>
  <c r="N2462" i="7"/>
  <c r="Q2461" i="7"/>
  <c r="T2461" i="7" s="1"/>
  <c r="P2461" i="7"/>
  <c r="O2461" i="7"/>
  <c r="N2461" i="7"/>
  <c r="T2460" i="7"/>
  <c r="S2460" i="7"/>
  <c r="R2460" i="7"/>
  <c r="Q2460" i="7"/>
  <c r="P2460" i="7"/>
  <c r="O2460" i="7"/>
  <c r="N2460" i="7"/>
  <c r="U2460" i="7" s="1"/>
  <c r="S2459" i="7"/>
  <c r="Q2459" i="7"/>
  <c r="P2459" i="7"/>
  <c r="O2459" i="7"/>
  <c r="N2459" i="7"/>
  <c r="Q2458" i="7"/>
  <c r="P2458" i="7"/>
  <c r="O2458" i="7"/>
  <c r="N2458" i="7"/>
  <c r="U2457" i="7"/>
  <c r="T2457" i="7"/>
  <c r="Q2457" i="7"/>
  <c r="S2457" i="7" s="1"/>
  <c r="P2457" i="7"/>
  <c r="O2457" i="7"/>
  <c r="N2457" i="7"/>
  <c r="Q2456" i="7"/>
  <c r="P2456" i="7"/>
  <c r="O2456" i="7"/>
  <c r="N2456" i="7"/>
  <c r="Q2455" i="7"/>
  <c r="P2455" i="7"/>
  <c r="O2455" i="7"/>
  <c r="N2455" i="7"/>
  <c r="U2454" i="7"/>
  <c r="T2454" i="7"/>
  <c r="S2454" i="7"/>
  <c r="R2454" i="7"/>
  <c r="Q2454" i="7"/>
  <c r="P2454" i="7"/>
  <c r="O2454" i="7"/>
  <c r="N2454" i="7"/>
  <c r="T2453" i="7"/>
  <c r="Q2453" i="7"/>
  <c r="U2453" i="7" s="1"/>
  <c r="P2453" i="7"/>
  <c r="O2453" i="7"/>
  <c r="N2453" i="7"/>
  <c r="Q2452" i="7"/>
  <c r="P2452" i="7"/>
  <c r="O2452" i="7"/>
  <c r="N2452" i="7"/>
  <c r="Q2451" i="7"/>
  <c r="P2451" i="7"/>
  <c r="O2451" i="7"/>
  <c r="N2451" i="7"/>
  <c r="R2450" i="7"/>
  <c r="Q2450" i="7"/>
  <c r="P2450" i="7"/>
  <c r="O2450" i="7"/>
  <c r="S2450" i="7" s="1"/>
  <c r="N2450" i="7"/>
  <c r="Q2449" i="7"/>
  <c r="P2449" i="7"/>
  <c r="O2449" i="7"/>
  <c r="N2449" i="7"/>
  <c r="Q2448" i="7"/>
  <c r="P2448" i="7"/>
  <c r="O2448" i="7"/>
  <c r="N2448" i="7"/>
  <c r="Q2447" i="7"/>
  <c r="P2447" i="7"/>
  <c r="O2447" i="7"/>
  <c r="N2447" i="7"/>
  <c r="Q2446" i="7"/>
  <c r="P2446" i="7"/>
  <c r="O2446" i="7"/>
  <c r="N2446" i="7"/>
  <c r="U2445" i="7"/>
  <c r="T2445" i="7"/>
  <c r="S2445" i="7"/>
  <c r="Q2445" i="7"/>
  <c r="P2445" i="7"/>
  <c r="R2445" i="7" s="1"/>
  <c r="O2445" i="7"/>
  <c r="N2445" i="7"/>
  <c r="Q2444" i="7"/>
  <c r="P2444" i="7"/>
  <c r="O2444" i="7"/>
  <c r="N2444" i="7"/>
  <c r="Q2443" i="7"/>
  <c r="P2443" i="7"/>
  <c r="O2443" i="7"/>
  <c r="N2443" i="7"/>
  <c r="Q2442" i="7"/>
  <c r="P2442" i="7"/>
  <c r="O2442" i="7"/>
  <c r="N2442" i="7"/>
  <c r="U2441" i="7"/>
  <c r="T2441" i="7"/>
  <c r="S2441" i="7"/>
  <c r="Q2441" i="7"/>
  <c r="R2441" i="7" s="1"/>
  <c r="P2441" i="7"/>
  <c r="O2441" i="7"/>
  <c r="N2441" i="7"/>
  <c r="Q2440" i="7"/>
  <c r="P2440" i="7"/>
  <c r="O2440" i="7"/>
  <c r="N2440" i="7"/>
  <c r="Q2439" i="7"/>
  <c r="P2439" i="7"/>
  <c r="O2439" i="7"/>
  <c r="N2439" i="7"/>
  <c r="S2438" i="7"/>
  <c r="R2438" i="7"/>
  <c r="Q2438" i="7"/>
  <c r="P2438" i="7"/>
  <c r="O2438" i="7"/>
  <c r="N2438" i="7"/>
  <c r="Q2437" i="7"/>
  <c r="P2437" i="7"/>
  <c r="O2437" i="7"/>
  <c r="N2437" i="7"/>
  <c r="U2436" i="7"/>
  <c r="Q2436" i="7"/>
  <c r="P2436" i="7"/>
  <c r="O2436" i="7"/>
  <c r="N2436" i="7"/>
  <c r="Q2435" i="7"/>
  <c r="P2435" i="7"/>
  <c r="O2435" i="7"/>
  <c r="N2435" i="7"/>
  <c r="Q2434" i="7"/>
  <c r="T2434" i="7" s="1"/>
  <c r="P2434" i="7"/>
  <c r="O2434" i="7"/>
  <c r="N2434" i="7"/>
  <c r="U2433" i="7"/>
  <c r="Q2433" i="7"/>
  <c r="P2433" i="7"/>
  <c r="O2433" i="7"/>
  <c r="N2433" i="7"/>
  <c r="S2432" i="7"/>
  <c r="R2432" i="7"/>
  <c r="Q2432" i="7"/>
  <c r="P2432" i="7"/>
  <c r="O2432" i="7"/>
  <c r="N2432" i="7"/>
  <c r="Q2431" i="7"/>
  <c r="P2431" i="7"/>
  <c r="O2431" i="7"/>
  <c r="N2431" i="7"/>
  <c r="U2430" i="7"/>
  <c r="Q2430" i="7"/>
  <c r="P2430" i="7"/>
  <c r="O2430" i="7"/>
  <c r="N2430" i="7"/>
  <c r="U2429" i="7"/>
  <c r="T2429" i="7"/>
  <c r="S2429" i="7"/>
  <c r="Q2429" i="7"/>
  <c r="P2429" i="7"/>
  <c r="R2429" i="7" s="1"/>
  <c r="O2429" i="7"/>
  <c r="N2429" i="7"/>
  <c r="U2428" i="7"/>
  <c r="T2428" i="7"/>
  <c r="S2428" i="7"/>
  <c r="Q2428" i="7"/>
  <c r="R2428" i="7" s="1"/>
  <c r="P2428" i="7"/>
  <c r="O2428" i="7"/>
  <c r="N2428" i="7"/>
  <c r="Q2427" i="7"/>
  <c r="P2427" i="7"/>
  <c r="O2427" i="7"/>
  <c r="N2427" i="7"/>
  <c r="Q2426" i="7"/>
  <c r="P2426" i="7"/>
  <c r="O2426" i="7"/>
  <c r="N2426" i="7"/>
  <c r="U2425" i="7"/>
  <c r="T2425" i="7"/>
  <c r="Q2425" i="7"/>
  <c r="P2425" i="7"/>
  <c r="O2425" i="7"/>
  <c r="N2425" i="7"/>
  <c r="R2424" i="7"/>
  <c r="Q2424" i="7"/>
  <c r="P2424" i="7"/>
  <c r="O2424" i="7"/>
  <c r="N2424" i="7"/>
  <c r="S2423" i="7"/>
  <c r="Q2423" i="7"/>
  <c r="P2423" i="7"/>
  <c r="O2423" i="7"/>
  <c r="N2423" i="7"/>
  <c r="Q2422" i="7"/>
  <c r="P2422" i="7"/>
  <c r="O2422" i="7"/>
  <c r="N2422" i="7"/>
  <c r="S2421" i="7"/>
  <c r="Q2421" i="7"/>
  <c r="P2421" i="7"/>
  <c r="O2421" i="7"/>
  <c r="N2421" i="7"/>
  <c r="Q2420" i="7"/>
  <c r="P2420" i="7"/>
  <c r="O2420" i="7"/>
  <c r="N2420" i="7"/>
  <c r="Q2419" i="7"/>
  <c r="P2419" i="7"/>
  <c r="O2419" i="7"/>
  <c r="N2419" i="7"/>
  <c r="Q2418" i="7"/>
  <c r="P2418" i="7"/>
  <c r="O2418" i="7"/>
  <c r="N2418" i="7"/>
  <c r="U2417" i="7"/>
  <c r="Q2417" i="7"/>
  <c r="P2417" i="7"/>
  <c r="O2417" i="7"/>
  <c r="N2417" i="7"/>
  <c r="Q2416" i="7"/>
  <c r="P2416" i="7"/>
  <c r="O2416" i="7"/>
  <c r="N2416" i="7"/>
  <c r="Q2415" i="7"/>
  <c r="P2415" i="7"/>
  <c r="O2415" i="7"/>
  <c r="N2415" i="7"/>
  <c r="Q2414" i="7"/>
  <c r="P2414" i="7"/>
  <c r="O2414" i="7"/>
  <c r="N2414" i="7"/>
  <c r="Q2413" i="7"/>
  <c r="P2413" i="7"/>
  <c r="O2413" i="7"/>
  <c r="N2413" i="7"/>
  <c r="Q2412" i="7"/>
  <c r="P2412" i="7"/>
  <c r="O2412" i="7"/>
  <c r="N2412" i="7"/>
  <c r="Q2411" i="7"/>
  <c r="P2411" i="7"/>
  <c r="O2411" i="7"/>
  <c r="N2411" i="7"/>
  <c r="Q2410" i="7"/>
  <c r="P2410" i="7"/>
  <c r="O2410" i="7"/>
  <c r="N2410" i="7"/>
  <c r="U2409" i="7"/>
  <c r="T2409" i="7"/>
  <c r="S2409" i="7"/>
  <c r="Q2409" i="7"/>
  <c r="P2409" i="7"/>
  <c r="R2409" i="7" s="1"/>
  <c r="O2409" i="7"/>
  <c r="N2409" i="7"/>
  <c r="Q2408" i="7"/>
  <c r="P2408" i="7"/>
  <c r="O2408" i="7"/>
  <c r="N2408" i="7"/>
  <c r="Q2407" i="7"/>
  <c r="P2407" i="7"/>
  <c r="O2407" i="7"/>
  <c r="N2407" i="7"/>
  <c r="Q2406" i="7"/>
  <c r="P2406" i="7"/>
  <c r="O2406" i="7"/>
  <c r="N2406" i="7"/>
  <c r="Q2405" i="7"/>
  <c r="P2405" i="7"/>
  <c r="O2405" i="7"/>
  <c r="N2405" i="7"/>
  <c r="U2404" i="7"/>
  <c r="Q2404" i="7"/>
  <c r="P2404" i="7"/>
  <c r="O2404" i="7"/>
  <c r="N2404" i="7"/>
  <c r="Q2403" i="7"/>
  <c r="P2403" i="7"/>
  <c r="O2403" i="7"/>
  <c r="N2403" i="7"/>
  <c r="S2402" i="7"/>
  <c r="R2402" i="7"/>
  <c r="Q2402" i="7"/>
  <c r="P2402" i="7"/>
  <c r="O2402" i="7"/>
  <c r="N2402" i="7"/>
  <c r="Q2401" i="7"/>
  <c r="P2401" i="7"/>
  <c r="O2401" i="7"/>
  <c r="N2401" i="7"/>
  <c r="Q2400" i="7"/>
  <c r="P2400" i="7"/>
  <c r="O2400" i="7"/>
  <c r="N2400" i="7"/>
  <c r="Q2399" i="7"/>
  <c r="P2399" i="7"/>
  <c r="O2399" i="7"/>
  <c r="N2399" i="7"/>
  <c r="Q2398" i="7"/>
  <c r="P2398" i="7"/>
  <c r="O2398" i="7"/>
  <c r="N2398" i="7"/>
  <c r="Q2397" i="7"/>
  <c r="P2397" i="7"/>
  <c r="O2397" i="7"/>
  <c r="N2397" i="7"/>
  <c r="R2396" i="7"/>
  <c r="Q2396" i="7"/>
  <c r="P2396" i="7"/>
  <c r="O2396" i="7"/>
  <c r="N2396" i="7"/>
  <c r="Q2395" i="7"/>
  <c r="P2395" i="7"/>
  <c r="O2395" i="7"/>
  <c r="N2395" i="7"/>
  <c r="U2394" i="7"/>
  <c r="T2394" i="7"/>
  <c r="S2394" i="7"/>
  <c r="R2394" i="7"/>
  <c r="Q2394" i="7"/>
  <c r="P2394" i="7"/>
  <c r="O2394" i="7"/>
  <c r="N2394" i="7"/>
  <c r="Q2393" i="7"/>
  <c r="P2393" i="7"/>
  <c r="O2393" i="7"/>
  <c r="N2393" i="7"/>
  <c r="S2392" i="7"/>
  <c r="R2392" i="7"/>
  <c r="Q2392" i="7"/>
  <c r="P2392" i="7"/>
  <c r="O2392" i="7"/>
  <c r="N2392" i="7"/>
  <c r="T2391" i="7"/>
  <c r="Q2391" i="7"/>
  <c r="P2391" i="7"/>
  <c r="O2391" i="7"/>
  <c r="N2391" i="7"/>
  <c r="Q2390" i="7"/>
  <c r="P2390" i="7"/>
  <c r="O2390" i="7"/>
  <c r="N2390" i="7"/>
  <c r="T2389" i="7"/>
  <c r="Q2389" i="7"/>
  <c r="P2389" i="7"/>
  <c r="O2389" i="7"/>
  <c r="N2389" i="7"/>
  <c r="Q2388" i="7"/>
  <c r="P2388" i="7"/>
  <c r="O2388" i="7"/>
  <c r="N2388" i="7"/>
  <c r="U2387" i="7"/>
  <c r="T2387" i="7"/>
  <c r="S2387" i="7"/>
  <c r="Q2387" i="7"/>
  <c r="P2387" i="7"/>
  <c r="R2387" i="7" s="1"/>
  <c r="O2387" i="7"/>
  <c r="N2387" i="7"/>
  <c r="Q2386" i="7"/>
  <c r="P2386" i="7"/>
  <c r="O2386" i="7"/>
  <c r="N2386" i="7"/>
  <c r="T2385" i="7"/>
  <c r="S2385" i="7"/>
  <c r="R2385" i="7"/>
  <c r="Q2385" i="7"/>
  <c r="P2385" i="7"/>
  <c r="O2385" i="7"/>
  <c r="N2385" i="7"/>
  <c r="U2385" i="7" s="1"/>
  <c r="Q2384" i="7"/>
  <c r="P2384" i="7"/>
  <c r="O2384" i="7"/>
  <c r="N2384" i="7"/>
  <c r="U2383" i="7"/>
  <c r="Q2383" i="7"/>
  <c r="T2383" i="7" s="1"/>
  <c r="P2383" i="7"/>
  <c r="O2383" i="7"/>
  <c r="N2383" i="7"/>
  <c r="S2382" i="7"/>
  <c r="Q2382" i="7"/>
  <c r="P2382" i="7"/>
  <c r="O2382" i="7"/>
  <c r="N2382" i="7"/>
  <c r="U2381" i="7"/>
  <c r="T2381" i="7"/>
  <c r="S2381" i="7"/>
  <c r="Q2381" i="7"/>
  <c r="P2381" i="7"/>
  <c r="R2381" i="7" s="1"/>
  <c r="O2381" i="7"/>
  <c r="N2381" i="7"/>
  <c r="Q2380" i="7"/>
  <c r="S2380" i="7" s="1"/>
  <c r="P2380" i="7"/>
  <c r="O2380" i="7"/>
  <c r="N2380" i="7"/>
  <c r="Q2379" i="7"/>
  <c r="P2379" i="7"/>
  <c r="O2379" i="7"/>
  <c r="N2379" i="7"/>
  <c r="Q2378" i="7"/>
  <c r="S2378" i="7" s="1"/>
  <c r="P2378" i="7"/>
  <c r="O2378" i="7"/>
  <c r="N2378" i="7"/>
  <c r="Q2377" i="7"/>
  <c r="P2377" i="7"/>
  <c r="O2377" i="7"/>
  <c r="N2377" i="7"/>
  <c r="Q2376" i="7"/>
  <c r="P2376" i="7"/>
  <c r="O2376" i="7"/>
  <c r="N2376" i="7"/>
  <c r="Q2375" i="7"/>
  <c r="P2375" i="7"/>
  <c r="O2375" i="7"/>
  <c r="N2375" i="7"/>
  <c r="T2374" i="7"/>
  <c r="S2374" i="7"/>
  <c r="Q2374" i="7"/>
  <c r="R2374" i="7" s="1"/>
  <c r="P2374" i="7"/>
  <c r="O2374" i="7"/>
  <c r="N2374" i="7"/>
  <c r="S2373" i="7"/>
  <c r="R2373" i="7"/>
  <c r="Q2373" i="7"/>
  <c r="P2373" i="7"/>
  <c r="O2373" i="7"/>
  <c r="N2373" i="7"/>
  <c r="Q2372" i="7"/>
  <c r="S2372" i="7" s="1"/>
  <c r="P2372" i="7"/>
  <c r="O2372" i="7"/>
  <c r="N2372" i="7"/>
  <c r="Q2371" i="7"/>
  <c r="P2371" i="7"/>
  <c r="O2371" i="7"/>
  <c r="N2371" i="7"/>
  <c r="S2370" i="7"/>
  <c r="R2370" i="7"/>
  <c r="Q2370" i="7"/>
  <c r="P2370" i="7"/>
  <c r="O2370" i="7"/>
  <c r="N2370" i="7"/>
  <c r="T2369" i="7"/>
  <c r="Q2369" i="7"/>
  <c r="P2369" i="7"/>
  <c r="O2369" i="7"/>
  <c r="N2369" i="7"/>
  <c r="U2368" i="7"/>
  <c r="S2368" i="7"/>
  <c r="R2368" i="7"/>
  <c r="Q2368" i="7"/>
  <c r="P2368" i="7"/>
  <c r="O2368" i="7"/>
  <c r="N2368" i="7"/>
  <c r="T2367" i="7"/>
  <c r="S2367" i="7"/>
  <c r="Q2367" i="7"/>
  <c r="P2367" i="7"/>
  <c r="O2367" i="7"/>
  <c r="N2367" i="7"/>
  <c r="Q2366" i="7"/>
  <c r="P2366" i="7"/>
  <c r="O2366" i="7"/>
  <c r="N2366" i="7"/>
  <c r="U2365" i="7"/>
  <c r="T2365" i="7"/>
  <c r="Q2365" i="7"/>
  <c r="P2365" i="7"/>
  <c r="O2365" i="7"/>
  <c r="N2365" i="7"/>
  <c r="Q2364" i="7"/>
  <c r="P2364" i="7"/>
  <c r="O2364" i="7"/>
  <c r="N2364" i="7"/>
  <c r="U2363" i="7"/>
  <c r="T2363" i="7"/>
  <c r="Q2363" i="7"/>
  <c r="S2363" i="7" s="1"/>
  <c r="P2363" i="7"/>
  <c r="R2363" i="7" s="1"/>
  <c r="O2363" i="7"/>
  <c r="N2363" i="7"/>
  <c r="Q2362" i="7"/>
  <c r="P2362" i="7"/>
  <c r="O2362" i="7"/>
  <c r="N2362" i="7"/>
  <c r="Q2361" i="7"/>
  <c r="P2361" i="7"/>
  <c r="O2361" i="7"/>
  <c r="U2361" i="7" s="1"/>
  <c r="N2361" i="7"/>
  <c r="Q2360" i="7"/>
  <c r="P2360" i="7"/>
  <c r="O2360" i="7"/>
  <c r="N2360" i="7"/>
  <c r="Q2359" i="7"/>
  <c r="P2359" i="7"/>
  <c r="O2359" i="7"/>
  <c r="N2359" i="7"/>
  <c r="U2358" i="7"/>
  <c r="T2358" i="7"/>
  <c r="S2358" i="7"/>
  <c r="R2358" i="7"/>
  <c r="Q2358" i="7"/>
  <c r="P2358" i="7"/>
  <c r="O2358" i="7"/>
  <c r="N2358" i="7"/>
  <c r="R2357" i="7"/>
  <c r="Q2357" i="7"/>
  <c r="P2357" i="7"/>
  <c r="O2357" i="7"/>
  <c r="N2357" i="7"/>
  <c r="Q2356" i="7"/>
  <c r="P2356" i="7"/>
  <c r="O2356" i="7"/>
  <c r="N2356" i="7"/>
  <c r="Q2355" i="7"/>
  <c r="P2355" i="7"/>
  <c r="O2355" i="7"/>
  <c r="N2355" i="7"/>
  <c r="Q2354" i="7"/>
  <c r="P2354" i="7"/>
  <c r="O2354" i="7"/>
  <c r="N2354" i="7"/>
  <c r="Q2353" i="7"/>
  <c r="P2353" i="7"/>
  <c r="O2353" i="7"/>
  <c r="N2353" i="7"/>
  <c r="Q2352" i="7"/>
  <c r="P2352" i="7"/>
  <c r="O2352" i="7"/>
  <c r="N2352" i="7"/>
  <c r="Q2351" i="7"/>
  <c r="P2351" i="7"/>
  <c r="R2351" i="7" s="1"/>
  <c r="O2351" i="7"/>
  <c r="N2351" i="7"/>
  <c r="S2350" i="7"/>
  <c r="Q2350" i="7"/>
  <c r="P2350" i="7"/>
  <c r="O2350" i="7"/>
  <c r="N2350" i="7"/>
  <c r="Q2349" i="7"/>
  <c r="P2349" i="7"/>
  <c r="O2349" i="7"/>
  <c r="N2349" i="7"/>
  <c r="Q2348" i="7"/>
  <c r="P2348" i="7"/>
  <c r="O2348" i="7"/>
  <c r="N2348" i="7"/>
  <c r="Q2347" i="7"/>
  <c r="P2347" i="7"/>
  <c r="O2347" i="7"/>
  <c r="N2347" i="7"/>
  <c r="Q2346" i="7"/>
  <c r="P2346" i="7"/>
  <c r="O2346" i="7"/>
  <c r="N2346" i="7"/>
  <c r="T2345" i="7"/>
  <c r="Q2345" i="7"/>
  <c r="P2345" i="7"/>
  <c r="O2345" i="7"/>
  <c r="N2345" i="7"/>
  <c r="Q2344" i="7"/>
  <c r="P2344" i="7"/>
  <c r="O2344" i="7"/>
  <c r="N2344" i="7"/>
  <c r="U2343" i="7"/>
  <c r="Q2343" i="7"/>
  <c r="P2343" i="7"/>
  <c r="O2343" i="7"/>
  <c r="N2343" i="7"/>
  <c r="Q2342" i="7"/>
  <c r="P2342" i="7"/>
  <c r="O2342" i="7"/>
  <c r="N2342" i="7"/>
  <c r="U2341" i="7"/>
  <c r="T2341" i="7"/>
  <c r="Q2341" i="7"/>
  <c r="P2341" i="7"/>
  <c r="O2341" i="7"/>
  <c r="N2341" i="7"/>
  <c r="Q2340" i="7"/>
  <c r="P2340" i="7"/>
  <c r="O2340" i="7"/>
  <c r="N2340" i="7"/>
  <c r="T2339" i="7"/>
  <c r="S2339" i="7"/>
  <c r="Q2339" i="7"/>
  <c r="U2339" i="7" s="1"/>
  <c r="P2339" i="7"/>
  <c r="R2339" i="7" s="1"/>
  <c r="O2339" i="7"/>
  <c r="N2339" i="7"/>
  <c r="Q2338" i="7"/>
  <c r="U2338" i="7" s="1"/>
  <c r="P2338" i="7"/>
  <c r="O2338" i="7"/>
  <c r="N2338" i="7"/>
  <c r="Q2337" i="7"/>
  <c r="P2337" i="7"/>
  <c r="O2337" i="7"/>
  <c r="N2337" i="7"/>
  <c r="Q2336" i="7"/>
  <c r="P2336" i="7"/>
  <c r="O2336" i="7"/>
  <c r="S2336" i="7" s="1"/>
  <c r="N2336" i="7"/>
  <c r="U2335" i="7"/>
  <c r="Q2335" i="7"/>
  <c r="P2335" i="7"/>
  <c r="O2335" i="7"/>
  <c r="T2335" i="7" s="1"/>
  <c r="N2335" i="7"/>
  <c r="W2334" i="7"/>
  <c r="U2334" i="7"/>
  <c r="T2334" i="7"/>
  <c r="V2334" i="7" s="1"/>
  <c r="S2334" i="7"/>
  <c r="R2334" i="7"/>
  <c r="Q2334" i="7"/>
  <c r="P2334" i="7"/>
  <c r="O2334" i="7"/>
  <c r="N2334" i="7"/>
  <c r="T2333" i="7"/>
  <c r="Q2333" i="7"/>
  <c r="P2333" i="7"/>
  <c r="O2333" i="7"/>
  <c r="N2333" i="7"/>
  <c r="Q2332" i="7"/>
  <c r="P2332" i="7"/>
  <c r="O2332" i="7"/>
  <c r="N2332" i="7"/>
  <c r="Q2331" i="7"/>
  <c r="P2331" i="7"/>
  <c r="O2331" i="7"/>
  <c r="N2331" i="7"/>
  <c r="Q2330" i="7"/>
  <c r="P2330" i="7"/>
  <c r="O2330" i="7"/>
  <c r="N2330" i="7"/>
  <c r="Q2329" i="7"/>
  <c r="P2329" i="7"/>
  <c r="O2329" i="7"/>
  <c r="N2329" i="7"/>
  <c r="U2328" i="7"/>
  <c r="S2328" i="7"/>
  <c r="Q2328" i="7"/>
  <c r="P2328" i="7"/>
  <c r="O2328" i="7"/>
  <c r="N2328" i="7"/>
  <c r="Q2327" i="7"/>
  <c r="P2327" i="7"/>
  <c r="O2327" i="7"/>
  <c r="N2327" i="7"/>
  <c r="R2326" i="7"/>
  <c r="Q2326" i="7"/>
  <c r="S2326" i="7" s="1"/>
  <c r="P2326" i="7"/>
  <c r="O2326" i="7"/>
  <c r="N2326" i="7"/>
  <c r="U2325" i="7"/>
  <c r="T2325" i="7"/>
  <c r="S2325" i="7"/>
  <c r="Q2325" i="7"/>
  <c r="P2325" i="7"/>
  <c r="O2325" i="7"/>
  <c r="N2325" i="7"/>
  <c r="R2325" i="7" s="1"/>
  <c r="Q2324" i="7"/>
  <c r="P2324" i="7"/>
  <c r="O2324" i="7"/>
  <c r="N2324" i="7"/>
  <c r="Q2323" i="7"/>
  <c r="P2323" i="7"/>
  <c r="O2323" i="7"/>
  <c r="N2323" i="7"/>
  <c r="Q2322" i="7"/>
  <c r="P2322" i="7"/>
  <c r="O2322" i="7"/>
  <c r="N2322" i="7"/>
  <c r="Q2321" i="7"/>
  <c r="P2321" i="7"/>
  <c r="O2321" i="7"/>
  <c r="N2321" i="7"/>
  <c r="Q2320" i="7"/>
  <c r="P2320" i="7"/>
  <c r="O2320" i="7"/>
  <c r="N2320" i="7"/>
  <c r="U2319" i="7"/>
  <c r="T2319" i="7"/>
  <c r="Q2319" i="7"/>
  <c r="P2319" i="7"/>
  <c r="O2319" i="7"/>
  <c r="N2319" i="7"/>
  <c r="S2318" i="7"/>
  <c r="R2318" i="7"/>
  <c r="Q2318" i="7"/>
  <c r="P2318" i="7"/>
  <c r="O2318" i="7"/>
  <c r="N2318" i="7"/>
  <c r="Q2317" i="7"/>
  <c r="P2317" i="7"/>
  <c r="O2317" i="7"/>
  <c r="N2317" i="7"/>
  <c r="U2316" i="7"/>
  <c r="S2316" i="7"/>
  <c r="Q2316" i="7"/>
  <c r="P2316" i="7"/>
  <c r="O2316" i="7"/>
  <c r="N2316" i="7"/>
  <c r="U2315" i="7"/>
  <c r="T2315" i="7"/>
  <c r="S2315" i="7"/>
  <c r="Q2315" i="7"/>
  <c r="P2315" i="7"/>
  <c r="R2315" i="7" s="1"/>
  <c r="O2315" i="7"/>
  <c r="N2315" i="7"/>
  <c r="U2314" i="7"/>
  <c r="T2314" i="7"/>
  <c r="Q2314" i="7"/>
  <c r="P2314" i="7"/>
  <c r="O2314" i="7"/>
  <c r="N2314" i="7"/>
  <c r="Q2313" i="7"/>
  <c r="P2313" i="7"/>
  <c r="O2313" i="7"/>
  <c r="N2313" i="7"/>
  <c r="Q2312" i="7"/>
  <c r="P2312" i="7"/>
  <c r="O2312" i="7"/>
  <c r="S2312" i="7" s="1"/>
  <c r="N2312" i="7"/>
  <c r="Q2311" i="7"/>
  <c r="P2311" i="7"/>
  <c r="O2311" i="7"/>
  <c r="N2311" i="7"/>
  <c r="Q2310" i="7"/>
  <c r="P2310" i="7"/>
  <c r="O2310" i="7"/>
  <c r="N2310" i="7"/>
  <c r="U2309" i="7"/>
  <c r="T2309" i="7"/>
  <c r="S2309" i="7"/>
  <c r="W2309" i="7" s="1"/>
  <c r="R2309" i="7"/>
  <c r="Q2309" i="7"/>
  <c r="P2309" i="7"/>
  <c r="O2309" i="7"/>
  <c r="N2309" i="7"/>
  <c r="U2308" i="7"/>
  <c r="Q2308" i="7"/>
  <c r="P2308" i="7"/>
  <c r="O2308" i="7"/>
  <c r="N2308" i="7"/>
  <c r="Q2307" i="7"/>
  <c r="P2307" i="7"/>
  <c r="O2307" i="7"/>
  <c r="N2307" i="7"/>
  <c r="Q2306" i="7"/>
  <c r="S2306" i="7" s="1"/>
  <c r="P2306" i="7"/>
  <c r="O2306" i="7"/>
  <c r="N2306" i="7"/>
  <c r="Q2305" i="7"/>
  <c r="P2305" i="7"/>
  <c r="O2305" i="7"/>
  <c r="N2305" i="7"/>
  <c r="Q2304" i="7"/>
  <c r="P2304" i="7"/>
  <c r="O2304" i="7"/>
  <c r="N2304" i="7"/>
  <c r="Q2303" i="7"/>
  <c r="P2303" i="7"/>
  <c r="O2303" i="7"/>
  <c r="N2303" i="7"/>
  <c r="Q2302" i="7"/>
  <c r="U2302" i="7" s="1"/>
  <c r="P2302" i="7"/>
  <c r="O2302" i="7"/>
  <c r="N2302" i="7"/>
  <c r="Q2301" i="7"/>
  <c r="P2301" i="7"/>
  <c r="O2301" i="7"/>
  <c r="N2301" i="7"/>
  <c r="Q2300" i="7"/>
  <c r="S2300" i="7" s="1"/>
  <c r="P2300" i="7"/>
  <c r="O2300" i="7"/>
  <c r="N2300" i="7"/>
  <c r="Q2299" i="7"/>
  <c r="U2299" i="7" s="1"/>
  <c r="P2299" i="7"/>
  <c r="O2299" i="7"/>
  <c r="N2299" i="7"/>
  <c r="S2298" i="7"/>
  <c r="R2298" i="7"/>
  <c r="Q2298" i="7"/>
  <c r="P2298" i="7"/>
  <c r="O2298" i="7"/>
  <c r="N2298" i="7"/>
  <c r="U2297" i="7"/>
  <c r="Q2297" i="7"/>
  <c r="P2297" i="7"/>
  <c r="O2297" i="7"/>
  <c r="N2297" i="7"/>
  <c r="U2296" i="7"/>
  <c r="S2296" i="7"/>
  <c r="R2296" i="7"/>
  <c r="Q2296" i="7"/>
  <c r="P2296" i="7"/>
  <c r="O2296" i="7"/>
  <c r="N2296" i="7"/>
  <c r="Q2295" i="7"/>
  <c r="P2295" i="7"/>
  <c r="O2295" i="7"/>
  <c r="N2295" i="7"/>
  <c r="S2294" i="7"/>
  <c r="Q2294" i="7"/>
  <c r="P2294" i="7"/>
  <c r="O2294" i="7"/>
  <c r="R2294" i="7" s="1"/>
  <c r="N2294" i="7"/>
  <c r="Q2293" i="7"/>
  <c r="P2293" i="7"/>
  <c r="O2293" i="7"/>
  <c r="N2293" i="7"/>
  <c r="S2292" i="7"/>
  <c r="Q2292" i="7"/>
  <c r="P2292" i="7"/>
  <c r="O2292" i="7"/>
  <c r="N2292" i="7"/>
  <c r="U2291" i="7"/>
  <c r="T2291" i="7"/>
  <c r="Q2291" i="7"/>
  <c r="S2291" i="7" s="1"/>
  <c r="P2291" i="7"/>
  <c r="R2291" i="7" s="1"/>
  <c r="O2291" i="7"/>
  <c r="N2291" i="7"/>
  <c r="R2290" i="7"/>
  <c r="Q2290" i="7"/>
  <c r="P2290" i="7"/>
  <c r="O2290" i="7"/>
  <c r="N2290" i="7"/>
  <c r="Q2289" i="7"/>
  <c r="P2289" i="7"/>
  <c r="O2289" i="7"/>
  <c r="N2289" i="7"/>
  <c r="Q2288" i="7"/>
  <c r="P2288" i="7"/>
  <c r="O2288" i="7"/>
  <c r="N2288" i="7"/>
  <c r="Q2287" i="7"/>
  <c r="P2287" i="7"/>
  <c r="O2287" i="7"/>
  <c r="N2287" i="7"/>
  <c r="S2286" i="7"/>
  <c r="R2286" i="7"/>
  <c r="Q2286" i="7"/>
  <c r="P2286" i="7"/>
  <c r="O2286" i="7"/>
  <c r="N2286" i="7"/>
  <c r="Q2285" i="7"/>
  <c r="P2285" i="7"/>
  <c r="O2285" i="7"/>
  <c r="N2285" i="7"/>
  <c r="U2284" i="7"/>
  <c r="S2284" i="7"/>
  <c r="R2284" i="7"/>
  <c r="Q2284" i="7"/>
  <c r="P2284" i="7"/>
  <c r="O2284" i="7"/>
  <c r="N2284" i="7"/>
  <c r="T2284" i="7" s="1"/>
  <c r="Q2283" i="7"/>
  <c r="P2283" i="7"/>
  <c r="O2283" i="7"/>
  <c r="N2283" i="7"/>
  <c r="Q2282" i="7"/>
  <c r="P2282" i="7"/>
  <c r="O2282" i="7"/>
  <c r="N2282" i="7"/>
  <c r="Q2281" i="7"/>
  <c r="U2281" i="7" s="1"/>
  <c r="P2281" i="7"/>
  <c r="O2281" i="7"/>
  <c r="N2281" i="7"/>
  <c r="U2280" i="7"/>
  <c r="Q2280" i="7"/>
  <c r="P2280" i="7"/>
  <c r="O2280" i="7"/>
  <c r="N2280" i="7"/>
  <c r="Q2279" i="7"/>
  <c r="P2279" i="7"/>
  <c r="O2279" i="7"/>
  <c r="N2279" i="7"/>
  <c r="S2278" i="7"/>
  <c r="Q2278" i="7"/>
  <c r="P2278" i="7"/>
  <c r="O2278" i="7"/>
  <c r="N2278" i="7"/>
  <c r="U2277" i="7"/>
  <c r="T2277" i="7"/>
  <c r="S2277" i="7"/>
  <c r="R2277" i="7"/>
  <c r="Q2277" i="7"/>
  <c r="P2277" i="7"/>
  <c r="O2277" i="7"/>
  <c r="N2277" i="7"/>
  <c r="Q2276" i="7"/>
  <c r="P2276" i="7"/>
  <c r="O2276" i="7"/>
  <c r="N2276" i="7"/>
  <c r="U2275" i="7"/>
  <c r="T2275" i="7"/>
  <c r="Q2275" i="7"/>
  <c r="P2275" i="7"/>
  <c r="O2275" i="7"/>
  <c r="N2275" i="7"/>
  <c r="U2274" i="7"/>
  <c r="T2274" i="7"/>
  <c r="S2274" i="7"/>
  <c r="R2274" i="7"/>
  <c r="Q2274" i="7"/>
  <c r="P2274" i="7"/>
  <c r="O2274" i="7"/>
  <c r="N2274" i="7"/>
  <c r="S2273" i="7"/>
  <c r="R2273" i="7"/>
  <c r="Q2273" i="7"/>
  <c r="P2273" i="7"/>
  <c r="O2273" i="7"/>
  <c r="N2273" i="7"/>
  <c r="U2272" i="7"/>
  <c r="Q2272" i="7"/>
  <c r="P2272" i="7"/>
  <c r="O2272" i="7"/>
  <c r="N2272" i="7"/>
  <c r="Q2271" i="7"/>
  <c r="P2271" i="7"/>
  <c r="O2271" i="7"/>
  <c r="N2271" i="7"/>
  <c r="S2270" i="7"/>
  <c r="R2270" i="7"/>
  <c r="Q2270" i="7"/>
  <c r="P2270" i="7"/>
  <c r="O2270" i="7"/>
  <c r="N2270" i="7"/>
  <c r="Q2269" i="7"/>
  <c r="P2269" i="7"/>
  <c r="O2269" i="7"/>
  <c r="N2269" i="7"/>
  <c r="Q2268" i="7"/>
  <c r="P2268" i="7"/>
  <c r="O2268" i="7"/>
  <c r="N2268" i="7"/>
  <c r="T2267" i="7"/>
  <c r="Q2267" i="7"/>
  <c r="U2267" i="7" s="1"/>
  <c r="P2267" i="7"/>
  <c r="O2267" i="7"/>
  <c r="N2267" i="7"/>
  <c r="Q2266" i="7"/>
  <c r="U2266" i="7" s="1"/>
  <c r="P2266" i="7"/>
  <c r="O2266" i="7"/>
  <c r="N2266" i="7"/>
  <c r="U2265" i="7"/>
  <c r="T2265" i="7"/>
  <c r="S2265" i="7"/>
  <c r="R2265" i="7"/>
  <c r="Q2265" i="7"/>
  <c r="P2265" i="7"/>
  <c r="O2265" i="7"/>
  <c r="N2265" i="7"/>
  <c r="Q2264" i="7"/>
  <c r="P2264" i="7"/>
  <c r="O2264" i="7"/>
  <c r="N2264" i="7"/>
  <c r="Q2263" i="7"/>
  <c r="P2263" i="7"/>
  <c r="O2263" i="7"/>
  <c r="N2263" i="7"/>
  <c r="U2262" i="7"/>
  <c r="T2262" i="7"/>
  <c r="S2262" i="7"/>
  <c r="R2262" i="7"/>
  <c r="Q2262" i="7"/>
  <c r="P2262" i="7"/>
  <c r="O2262" i="7"/>
  <c r="N2262" i="7"/>
  <c r="Q2261" i="7"/>
  <c r="T2261" i="7" s="1"/>
  <c r="P2261" i="7"/>
  <c r="O2261" i="7"/>
  <c r="N2261" i="7"/>
  <c r="Q2260" i="7"/>
  <c r="P2260" i="7"/>
  <c r="O2260" i="7"/>
  <c r="N2260" i="7"/>
  <c r="U2259" i="7"/>
  <c r="T2259" i="7"/>
  <c r="S2259" i="7"/>
  <c r="Q2259" i="7"/>
  <c r="P2259" i="7"/>
  <c r="O2259" i="7"/>
  <c r="N2259" i="7"/>
  <c r="Q2258" i="7"/>
  <c r="P2258" i="7"/>
  <c r="R2258" i="7" s="1"/>
  <c r="O2258" i="7"/>
  <c r="N2258" i="7"/>
  <c r="Q2257" i="7"/>
  <c r="P2257" i="7"/>
  <c r="O2257" i="7"/>
  <c r="N2257" i="7"/>
  <c r="U2256" i="7"/>
  <c r="S2256" i="7"/>
  <c r="Q2256" i="7"/>
  <c r="P2256" i="7"/>
  <c r="O2256" i="7"/>
  <c r="N2256" i="7"/>
  <c r="Q2255" i="7"/>
  <c r="P2255" i="7"/>
  <c r="O2255" i="7"/>
  <c r="N2255" i="7"/>
  <c r="S2254" i="7"/>
  <c r="R2254" i="7"/>
  <c r="Q2254" i="7"/>
  <c r="P2254" i="7"/>
  <c r="O2254" i="7"/>
  <c r="N2254" i="7"/>
  <c r="Q2253" i="7"/>
  <c r="P2253" i="7"/>
  <c r="O2253" i="7"/>
  <c r="N2253" i="7"/>
  <c r="U2252" i="7"/>
  <c r="T2252" i="7"/>
  <c r="S2252" i="7"/>
  <c r="R2252" i="7"/>
  <c r="Q2252" i="7"/>
  <c r="P2252" i="7"/>
  <c r="O2252" i="7"/>
  <c r="N2252" i="7"/>
  <c r="Q2251" i="7"/>
  <c r="P2251" i="7"/>
  <c r="O2251" i="7"/>
  <c r="N2251" i="7"/>
  <c r="Q2250" i="7"/>
  <c r="P2250" i="7"/>
  <c r="O2250" i="7"/>
  <c r="N2250" i="7"/>
  <c r="Q2249" i="7"/>
  <c r="P2249" i="7"/>
  <c r="O2249" i="7"/>
  <c r="N2249" i="7"/>
  <c r="U2248" i="7"/>
  <c r="T2248" i="7"/>
  <c r="S2248" i="7"/>
  <c r="R2248" i="7"/>
  <c r="Q2248" i="7"/>
  <c r="P2248" i="7"/>
  <c r="O2248" i="7"/>
  <c r="N2248" i="7"/>
  <c r="S2247" i="7"/>
  <c r="Q2247" i="7"/>
  <c r="P2247" i="7"/>
  <c r="O2247" i="7"/>
  <c r="N2247" i="7"/>
  <c r="T2246" i="7"/>
  <c r="Q2246" i="7"/>
  <c r="P2246" i="7"/>
  <c r="O2246" i="7"/>
  <c r="N2246" i="7"/>
  <c r="U2245" i="7"/>
  <c r="Q2245" i="7"/>
  <c r="P2245" i="7"/>
  <c r="O2245" i="7"/>
  <c r="N2245" i="7"/>
  <c r="Q2244" i="7"/>
  <c r="P2244" i="7"/>
  <c r="O2244" i="7"/>
  <c r="N2244" i="7"/>
  <c r="Q2243" i="7"/>
  <c r="P2243" i="7"/>
  <c r="O2243" i="7"/>
  <c r="N2243" i="7"/>
  <c r="R2242" i="7"/>
  <c r="Q2242" i="7"/>
  <c r="S2242" i="7" s="1"/>
  <c r="P2242" i="7"/>
  <c r="O2242" i="7"/>
  <c r="N2242" i="7"/>
  <c r="U2241" i="7"/>
  <c r="Q2241" i="7"/>
  <c r="P2241" i="7"/>
  <c r="O2241" i="7"/>
  <c r="N2241" i="7"/>
  <c r="W2240" i="7"/>
  <c r="U2240" i="7"/>
  <c r="T2240" i="7"/>
  <c r="S2240" i="7"/>
  <c r="R2240" i="7"/>
  <c r="Q2240" i="7"/>
  <c r="P2240" i="7"/>
  <c r="O2240" i="7"/>
  <c r="N2240" i="7"/>
  <c r="Q2239" i="7"/>
  <c r="P2239" i="7"/>
  <c r="O2239" i="7"/>
  <c r="N2239" i="7"/>
  <c r="S2238" i="7"/>
  <c r="Q2238" i="7"/>
  <c r="P2238" i="7"/>
  <c r="O2238" i="7"/>
  <c r="N2238" i="7"/>
  <c r="Q2237" i="7"/>
  <c r="P2237" i="7"/>
  <c r="O2237" i="7"/>
  <c r="N2237" i="7"/>
  <c r="R2236" i="7"/>
  <c r="Q2236" i="7"/>
  <c r="P2236" i="7"/>
  <c r="O2236" i="7"/>
  <c r="N2236" i="7"/>
  <c r="U2235" i="7"/>
  <c r="T2235" i="7"/>
  <c r="Q2235" i="7"/>
  <c r="P2235" i="7"/>
  <c r="O2235" i="7"/>
  <c r="N2235" i="7"/>
  <c r="Q2234" i="7"/>
  <c r="P2234" i="7"/>
  <c r="O2234" i="7"/>
  <c r="N2234" i="7"/>
  <c r="Q2233" i="7"/>
  <c r="P2233" i="7"/>
  <c r="O2233" i="7"/>
  <c r="N2233" i="7"/>
  <c r="U2232" i="7"/>
  <c r="S2232" i="7"/>
  <c r="Q2232" i="7"/>
  <c r="P2232" i="7"/>
  <c r="O2232" i="7"/>
  <c r="N2232" i="7"/>
  <c r="U2231" i="7"/>
  <c r="T2231" i="7"/>
  <c r="Q2231" i="7"/>
  <c r="S2231" i="7" s="1"/>
  <c r="P2231" i="7"/>
  <c r="O2231" i="7"/>
  <c r="N2231" i="7"/>
  <c r="Q2230" i="7"/>
  <c r="P2230" i="7"/>
  <c r="O2230" i="7"/>
  <c r="N2230" i="7"/>
  <c r="U2229" i="7"/>
  <c r="Q2229" i="7"/>
  <c r="P2229" i="7"/>
  <c r="O2229" i="7"/>
  <c r="N2229" i="7"/>
  <c r="Q2228" i="7"/>
  <c r="P2228" i="7"/>
  <c r="O2228" i="7"/>
  <c r="N2228" i="7"/>
  <c r="Q2227" i="7"/>
  <c r="P2227" i="7"/>
  <c r="U2227" i="7" s="1"/>
  <c r="O2227" i="7"/>
  <c r="N2227" i="7"/>
  <c r="Q2226" i="7"/>
  <c r="P2226" i="7"/>
  <c r="O2226" i="7"/>
  <c r="N2226" i="7"/>
  <c r="Q2225" i="7"/>
  <c r="P2225" i="7"/>
  <c r="O2225" i="7"/>
  <c r="N2225" i="7"/>
  <c r="W2224" i="7"/>
  <c r="U2224" i="7"/>
  <c r="T2224" i="7"/>
  <c r="S2224" i="7"/>
  <c r="Q2224" i="7"/>
  <c r="R2224" i="7" s="1"/>
  <c r="P2224" i="7"/>
  <c r="O2224" i="7"/>
  <c r="N2224" i="7"/>
  <c r="T2223" i="7"/>
  <c r="Q2223" i="7"/>
  <c r="P2223" i="7"/>
  <c r="O2223" i="7"/>
  <c r="N2223" i="7"/>
  <c r="Q2222" i="7"/>
  <c r="P2222" i="7"/>
  <c r="O2222" i="7"/>
  <c r="N2222" i="7"/>
  <c r="U2221" i="7"/>
  <c r="Q2221" i="7"/>
  <c r="P2221" i="7"/>
  <c r="O2221" i="7"/>
  <c r="N2221" i="7"/>
  <c r="Q2220" i="7"/>
  <c r="U2220" i="7" s="1"/>
  <c r="P2220" i="7"/>
  <c r="O2220" i="7"/>
  <c r="N2220" i="7"/>
  <c r="Q2219" i="7"/>
  <c r="S2219" i="7" s="1"/>
  <c r="P2219" i="7"/>
  <c r="O2219" i="7"/>
  <c r="N2219" i="7"/>
  <c r="Q2218" i="7"/>
  <c r="S2218" i="7" s="1"/>
  <c r="P2218" i="7"/>
  <c r="O2218" i="7"/>
  <c r="N2218" i="7"/>
  <c r="U2217" i="7"/>
  <c r="Q2217" i="7"/>
  <c r="P2217" i="7"/>
  <c r="O2217" i="7"/>
  <c r="N2217" i="7"/>
  <c r="Q2216" i="7"/>
  <c r="P2216" i="7"/>
  <c r="O2216" i="7"/>
  <c r="N2216" i="7"/>
  <c r="U2215" i="7"/>
  <c r="R2215" i="7"/>
  <c r="Q2215" i="7"/>
  <c r="S2215" i="7" s="1"/>
  <c r="P2215" i="7"/>
  <c r="O2215" i="7"/>
  <c r="N2215" i="7"/>
  <c r="Q2214" i="7"/>
  <c r="P2214" i="7"/>
  <c r="O2214" i="7"/>
  <c r="N2214" i="7"/>
  <c r="U2213" i="7"/>
  <c r="T2213" i="7"/>
  <c r="Q2213" i="7"/>
  <c r="P2213" i="7"/>
  <c r="O2213" i="7"/>
  <c r="N2213" i="7"/>
  <c r="S2212" i="7"/>
  <c r="Q2212" i="7"/>
  <c r="P2212" i="7"/>
  <c r="O2212" i="7"/>
  <c r="N2212" i="7"/>
  <c r="Q2211" i="7"/>
  <c r="P2211" i="7"/>
  <c r="O2211" i="7"/>
  <c r="N2211" i="7"/>
  <c r="Q2210" i="7"/>
  <c r="P2210" i="7"/>
  <c r="O2210" i="7"/>
  <c r="N2210" i="7"/>
  <c r="Q2209" i="7"/>
  <c r="P2209" i="7"/>
  <c r="O2209" i="7"/>
  <c r="N2209" i="7"/>
  <c r="Q2208" i="7"/>
  <c r="P2208" i="7"/>
  <c r="O2208" i="7"/>
  <c r="N2208" i="7"/>
  <c r="Q2207" i="7"/>
  <c r="P2207" i="7"/>
  <c r="O2207" i="7"/>
  <c r="N2207" i="7"/>
  <c r="Q2206" i="7"/>
  <c r="S2206" i="7" s="1"/>
  <c r="P2206" i="7"/>
  <c r="O2206" i="7"/>
  <c r="N2206" i="7"/>
  <c r="Q2205" i="7"/>
  <c r="P2205" i="7"/>
  <c r="O2205" i="7"/>
  <c r="N2205" i="7"/>
  <c r="W2204" i="7"/>
  <c r="U2204" i="7"/>
  <c r="T2204" i="7"/>
  <c r="S2204" i="7"/>
  <c r="R2204" i="7"/>
  <c r="V2204" i="7" s="1"/>
  <c r="Q2204" i="7"/>
  <c r="P2204" i="7"/>
  <c r="O2204" i="7"/>
  <c r="N2204" i="7"/>
  <c r="Q2203" i="7"/>
  <c r="P2203" i="7"/>
  <c r="O2203" i="7"/>
  <c r="N2203" i="7"/>
  <c r="Q2202" i="7"/>
  <c r="P2202" i="7"/>
  <c r="O2202" i="7"/>
  <c r="N2202" i="7"/>
  <c r="Q2201" i="7"/>
  <c r="P2201" i="7"/>
  <c r="T2201" i="7" s="1"/>
  <c r="O2201" i="7"/>
  <c r="N2201" i="7"/>
  <c r="U2200" i="7"/>
  <c r="R2200" i="7"/>
  <c r="Q2200" i="7"/>
  <c r="P2200" i="7"/>
  <c r="O2200" i="7"/>
  <c r="N2200" i="7"/>
  <c r="Q2199" i="7"/>
  <c r="S2199" i="7" s="1"/>
  <c r="P2199" i="7"/>
  <c r="O2199" i="7"/>
  <c r="N2199" i="7"/>
  <c r="Q2198" i="7"/>
  <c r="P2198" i="7"/>
  <c r="O2198" i="7"/>
  <c r="N2198" i="7"/>
  <c r="U2197" i="7"/>
  <c r="T2197" i="7"/>
  <c r="S2197" i="7"/>
  <c r="R2197" i="7"/>
  <c r="Q2197" i="7"/>
  <c r="P2197" i="7"/>
  <c r="O2197" i="7"/>
  <c r="N2197" i="7"/>
  <c r="Q2196" i="7"/>
  <c r="P2196" i="7"/>
  <c r="O2196" i="7"/>
  <c r="N2196" i="7"/>
  <c r="Q2195" i="7"/>
  <c r="P2195" i="7"/>
  <c r="O2195" i="7"/>
  <c r="N2195" i="7"/>
  <c r="Q2194" i="7"/>
  <c r="P2194" i="7"/>
  <c r="O2194" i="7"/>
  <c r="N2194" i="7"/>
  <c r="R2193" i="7"/>
  <c r="Q2193" i="7"/>
  <c r="P2193" i="7"/>
  <c r="O2193" i="7"/>
  <c r="N2193" i="7"/>
  <c r="T2192" i="7"/>
  <c r="S2192" i="7"/>
  <c r="Q2192" i="7"/>
  <c r="P2192" i="7"/>
  <c r="O2192" i="7"/>
  <c r="N2192" i="7"/>
  <c r="T2191" i="7"/>
  <c r="Q2191" i="7"/>
  <c r="P2191" i="7"/>
  <c r="O2191" i="7"/>
  <c r="N2191" i="7"/>
  <c r="Q2190" i="7"/>
  <c r="P2190" i="7"/>
  <c r="O2190" i="7"/>
  <c r="S2190" i="7" s="1"/>
  <c r="N2190" i="7"/>
  <c r="U2189" i="7"/>
  <c r="Q2189" i="7"/>
  <c r="P2189" i="7"/>
  <c r="O2189" i="7"/>
  <c r="T2189" i="7" s="1"/>
  <c r="N2189" i="7"/>
  <c r="Q2188" i="7"/>
  <c r="P2188" i="7"/>
  <c r="O2188" i="7"/>
  <c r="N2188" i="7"/>
  <c r="T2187" i="7"/>
  <c r="S2187" i="7"/>
  <c r="Q2187" i="7"/>
  <c r="R2187" i="7" s="1"/>
  <c r="P2187" i="7"/>
  <c r="O2187" i="7"/>
  <c r="N2187" i="7"/>
  <c r="Q2186" i="7"/>
  <c r="P2186" i="7"/>
  <c r="O2186" i="7"/>
  <c r="N2186" i="7"/>
  <c r="Q2185" i="7"/>
  <c r="P2185" i="7"/>
  <c r="O2185" i="7"/>
  <c r="N2185" i="7"/>
  <c r="Q2184" i="7"/>
  <c r="P2184" i="7"/>
  <c r="R2184" i="7" s="1"/>
  <c r="O2184" i="7"/>
  <c r="N2184" i="7"/>
  <c r="Q2183" i="7"/>
  <c r="P2183" i="7"/>
  <c r="O2183" i="7"/>
  <c r="N2183" i="7"/>
  <c r="U2182" i="7"/>
  <c r="T2182" i="7"/>
  <c r="Q2182" i="7"/>
  <c r="P2182" i="7"/>
  <c r="O2182" i="7"/>
  <c r="N2182" i="7"/>
  <c r="Q2181" i="7"/>
  <c r="P2181" i="7"/>
  <c r="O2181" i="7"/>
  <c r="N2181" i="7"/>
  <c r="Q2180" i="7"/>
  <c r="P2180" i="7"/>
  <c r="O2180" i="7"/>
  <c r="N2180" i="7"/>
  <c r="Q2179" i="7"/>
  <c r="P2179" i="7"/>
  <c r="O2179" i="7"/>
  <c r="S2179" i="7" s="1"/>
  <c r="N2179" i="7"/>
  <c r="Q2178" i="7"/>
  <c r="P2178" i="7"/>
  <c r="O2178" i="7"/>
  <c r="N2178" i="7"/>
  <c r="Q2177" i="7"/>
  <c r="T2177" i="7" s="1"/>
  <c r="P2177" i="7"/>
  <c r="O2177" i="7"/>
  <c r="N2177" i="7"/>
  <c r="S2176" i="7"/>
  <c r="R2176" i="7"/>
  <c r="Q2176" i="7"/>
  <c r="P2176" i="7"/>
  <c r="O2176" i="7"/>
  <c r="N2176" i="7"/>
  <c r="T2175" i="7"/>
  <c r="S2175" i="7"/>
  <c r="R2175" i="7"/>
  <c r="Q2175" i="7"/>
  <c r="P2175" i="7"/>
  <c r="O2175" i="7"/>
  <c r="N2175" i="7"/>
  <c r="Q2174" i="7"/>
  <c r="P2174" i="7"/>
  <c r="O2174" i="7"/>
  <c r="N2174" i="7"/>
  <c r="Q2173" i="7"/>
  <c r="P2173" i="7"/>
  <c r="O2173" i="7"/>
  <c r="N2173" i="7"/>
  <c r="Q2172" i="7"/>
  <c r="P2172" i="7"/>
  <c r="O2172" i="7"/>
  <c r="N2172" i="7"/>
  <c r="T2171" i="7"/>
  <c r="Q2171" i="7"/>
  <c r="P2171" i="7"/>
  <c r="O2171" i="7"/>
  <c r="N2171" i="7"/>
  <c r="Q2170" i="7"/>
  <c r="P2170" i="7"/>
  <c r="O2170" i="7"/>
  <c r="N2170" i="7"/>
  <c r="W2169" i="7"/>
  <c r="V2169" i="7"/>
  <c r="U2169" i="7"/>
  <c r="T2169" i="7"/>
  <c r="S2169" i="7"/>
  <c r="R2169" i="7"/>
  <c r="Q2169" i="7"/>
  <c r="P2169" i="7"/>
  <c r="O2169" i="7"/>
  <c r="N2169" i="7"/>
  <c r="V2168" i="7"/>
  <c r="U2168" i="7"/>
  <c r="W2168" i="7" s="1"/>
  <c r="T2168" i="7"/>
  <c r="R2168" i="7"/>
  <c r="Q2168" i="7"/>
  <c r="S2168" i="7" s="1"/>
  <c r="P2168" i="7"/>
  <c r="O2168" i="7"/>
  <c r="N2168" i="7"/>
  <c r="Q2167" i="7"/>
  <c r="P2167" i="7"/>
  <c r="O2167" i="7"/>
  <c r="N2167" i="7"/>
  <c r="Q2166" i="7"/>
  <c r="P2166" i="7"/>
  <c r="O2166" i="7"/>
  <c r="N2166" i="7"/>
  <c r="U2165" i="7"/>
  <c r="Q2165" i="7"/>
  <c r="T2165" i="7" s="1"/>
  <c r="P2165" i="7"/>
  <c r="O2165" i="7"/>
  <c r="N2165" i="7"/>
  <c r="Q2164" i="7"/>
  <c r="P2164" i="7"/>
  <c r="O2164" i="7"/>
  <c r="N2164" i="7"/>
  <c r="Q2163" i="7"/>
  <c r="P2163" i="7"/>
  <c r="O2163" i="7"/>
  <c r="N2163" i="7"/>
  <c r="Q2162" i="7"/>
  <c r="P2162" i="7"/>
  <c r="O2162" i="7"/>
  <c r="N2162" i="7"/>
  <c r="Q2161" i="7"/>
  <c r="R2161" i="7" s="1"/>
  <c r="P2161" i="7"/>
  <c r="O2161" i="7"/>
  <c r="N2161" i="7"/>
  <c r="Q2160" i="7"/>
  <c r="P2160" i="7"/>
  <c r="O2160" i="7"/>
  <c r="N2160" i="7"/>
  <c r="Q2159" i="7"/>
  <c r="T2159" i="7" s="1"/>
  <c r="P2159" i="7"/>
  <c r="O2159" i="7"/>
  <c r="N2159" i="7"/>
  <c r="Q2158" i="7"/>
  <c r="P2158" i="7"/>
  <c r="O2158" i="7"/>
  <c r="N2158" i="7"/>
  <c r="Q2157" i="7"/>
  <c r="P2157" i="7"/>
  <c r="O2157" i="7"/>
  <c r="N2157" i="7"/>
  <c r="T2156" i="7"/>
  <c r="S2156" i="7"/>
  <c r="Q2156" i="7"/>
  <c r="P2156" i="7"/>
  <c r="O2156" i="7"/>
  <c r="N2156" i="7"/>
  <c r="Q2155" i="7"/>
  <c r="P2155" i="7"/>
  <c r="O2155" i="7"/>
  <c r="N2155" i="7"/>
  <c r="R2154" i="7"/>
  <c r="Q2154" i="7"/>
  <c r="P2154" i="7"/>
  <c r="O2154" i="7"/>
  <c r="N2154" i="7"/>
  <c r="Q2153" i="7"/>
  <c r="P2153" i="7"/>
  <c r="O2153" i="7"/>
  <c r="N2153" i="7"/>
  <c r="V2152" i="7"/>
  <c r="U2152" i="7"/>
  <c r="T2152" i="7"/>
  <c r="S2152" i="7"/>
  <c r="Q2152" i="7"/>
  <c r="R2152" i="7" s="1"/>
  <c r="P2152" i="7"/>
  <c r="O2152" i="7"/>
  <c r="N2152" i="7"/>
  <c r="Q2151" i="7"/>
  <c r="R2151" i="7" s="1"/>
  <c r="P2151" i="7"/>
  <c r="O2151" i="7"/>
  <c r="N2151" i="7"/>
  <c r="Q2150" i="7"/>
  <c r="P2150" i="7"/>
  <c r="O2150" i="7"/>
  <c r="N2150" i="7"/>
  <c r="U2149" i="7"/>
  <c r="Q2149" i="7"/>
  <c r="P2149" i="7"/>
  <c r="O2149" i="7"/>
  <c r="N2149" i="7"/>
  <c r="U2148" i="7"/>
  <c r="S2148" i="7"/>
  <c r="R2148" i="7"/>
  <c r="Q2148" i="7"/>
  <c r="P2148" i="7"/>
  <c r="O2148" i="7"/>
  <c r="N2148" i="7"/>
  <c r="U2147" i="7"/>
  <c r="Q2147" i="7"/>
  <c r="P2147" i="7"/>
  <c r="O2147" i="7"/>
  <c r="T2147" i="7" s="1"/>
  <c r="N2147" i="7"/>
  <c r="U2146" i="7"/>
  <c r="Q2146" i="7"/>
  <c r="P2146" i="7"/>
  <c r="O2146" i="7"/>
  <c r="N2146" i="7"/>
  <c r="R2145" i="7"/>
  <c r="Q2145" i="7"/>
  <c r="T2145" i="7" s="1"/>
  <c r="P2145" i="7"/>
  <c r="O2145" i="7"/>
  <c r="N2145" i="7"/>
  <c r="Q2144" i="7"/>
  <c r="P2144" i="7"/>
  <c r="O2144" i="7"/>
  <c r="N2144" i="7"/>
  <c r="Q2143" i="7"/>
  <c r="P2143" i="7"/>
  <c r="O2143" i="7"/>
  <c r="N2143" i="7"/>
  <c r="U2142" i="7"/>
  <c r="Q2142" i="7"/>
  <c r="P2142" i="7"/>
  <c r="O2142" i="7"/>
  <c r="R2142" i="7" s="1"/>
  <c r="N2142" i="7"/>
  <c r="Q2141" i="7"/>
  <c r="P2141" i="7"/>
  <c r="O2141" i="7"/>
  <c r="N2141" i="7"/>
  <c r="S2140" i="7"/>
  <c r="Q2140" i="7"/>
  <c r="R2140" i="7" s="1"/>
  <c r="P2140" i="7"/>
  <c r="O2140" i="7"/>
  <c r="N2140" i="7"/>
  <c r="Q2139" i="7"/>
  <c r="P2139" i="7"/>
  <c r="O2139" i="7"/>
  <c r="N2139" i="7"/>
  <c r="Q2138" i="7"/>
  <c r="P2138" i="7"/>
  <c r="O2138" i="7"/>
  <c r="N2138" i="7"/>
  <c r="W2137" i="7"/>
  <c r="U2137" i="7"/>
  <c r="T2137" i="7"/>
  <c r="S2137" i="7"/>
  <c r="Q2137" i="7"/>
  <c r="P2137" i="7"/>
  <c r="O2137" i="7"/>
  <c r="R2137" i="7" s="1"/>
  <c r="N2137" i="7"/>
  <c r="Q2136" i="7"/>
  <c r="P2136" i="7"/>
  <c r="O2136" i="7"/>
  <c r="N2136" i="7"/>
  <c r="Q2135" i="7"/>
  <c r="P2135" i="7"/>
  <c r="O2135" i="7"/>
  <c r="N2135" i="7"/>
  <c r="U2134" i="7"/>
  <c r="T2134" i="7"/>
  <c r="S2134" i="7"/>
  <c r="Q2134" i="7"/>
  <c r="P2134" i="7"/>
  <c r="O2134" i="7"/>
  <c r="N2134" i="7"/>
  <c r="U2133" i="7"/>
  <c r="Q2133" i="7"/>
  <c r="T2133" i="7" s="1"/>
  <c r="P2133" i="7"/>
  <c r="O2133" i="7"/>
  <c r="N2133" i="7"/>
  <c r="Q2132" i="7"/>
  <c r="P2132" i="7"/>
  <c r="O2132" i="7"/>
  <c r="N2132" i="7"/>
  <c r="U2131" i="7"/>
  <c r="T2131" i="7"/>
  <c r="S2131" i="7"/>
  <c r="R2131" i="7"/>
  <c r="Q2131" i="7"/>
  <c r="P2131" i="7"/>
  <c r="O2131" i="7"/>
  <c r="N2131" i="7"/>
  <c r="R2130" i="7"/>
  <c r="Q2130" i="7"/>
  <c r="P2130" i="7"/>
  <c r="O2130" i="7"/>
  <c r="N2130" i="7"/>
  <c r="Q2129" i="7"/>
  <c r="P2129" i="7"/>
  <c r="O2129" i="7"/>
  <c r="N2129" i="7"/>
  <c r="U2128" i="7"/>
  <c r="Q2128" i="7"/>
  <c r="P2128" i="7"/>
  <c r="O2128" i="7"/>
  <c r="N2128" i="7"/>
  <c r="Q2127" i="7"/>
  <c r="P2127" i="7"/>
  <c r="O2127" i="7"/>
  <c r="N2127" i="7"/>
  <c r="Q2126" i="7"/>
  <c r="P2126" i="7"/>
  <c r="O2126" i="7"/>
  <c r="N2126" i="7"/>
  <c r="Q2125" i="7"/>
  <c r="P2125" i="7"/>
  <c r="O2125" i="7"/>
  <c r="N2125" i="7"/>
  <c r="S2124" i="7"/>
  <c r="Q2124" i="7"/>
  <c r="P2124" i="7"/>
  <c r="O2124" i="7"/>
  <c r="N2124" i="7"/>
  <c r="U2123" i="7"/>
  <c r="Q2123" i="7"/>
  <c r="P2123" i="7"/>
  <c r="O2123" i="7"/>
  <c r="N2123" i="7"/>
  <c r="R2122" i="7"/>
  <c r="Q2122" i="7"/>
  <c r="U2122" i="7" s="1"/>
  <c r="P2122" i="7"/>
  <c r="O2122" i="7"/>
  <c r="N2122" i="7"/>
  <c r="Q2121" i="7"/>
  <c r="T2121" i="7" s="1"/>
  <c r="P2121" i="7"/>
  <c r="O2121" i="7"/>
  <c r="N2121" i="7"/>
  <c r="U2120" i="7"/>
  <c r="R2120" i="7"/>
  <c r="Q2120" i="7"/>
  <c r="P2120" i="7"/>
  <c r="O2120" i="7"/>
  <c r="N2120" i="7"/>
  <c r="U2119" i="7"/>
  <c r="T2119" i="7"/>
  <c r="Q2119" i="7"/>
  <c r="P2119" i="7"/>
  <c r="O2119" i="7"/>
  <c r="S2119" i="7" s="1"/>
  <c r="N2119" i="7"/>
  <c r="Q2118" i="7"/>
  <c r="P2118" i="7"/>
  <c r="R2118" i="7" s="1"/>
  <c r="O2118" i="7"/>
  <c r="N2118" i="7"/>
  <c r="Q2117" i="7"/>
  <c r="P2117" i="7"/>
  <c r="O2117" i="7"/>
  <c r="N2117" i="7"/>
  <c r="S2116" i="7"/>
  <c r="R2116" i="7"/>
  <c r="Q2116" i="7"/>
  <c r="P2116" i="7"/>
  <c r="O2116" i="7"/>
  <c r="N2116" i="7"/>
  <c r="Q2115" i="7"/>
  <c r="P2115" i="7"/>
  <c r="O2115" i="7"/>
  <c r="N2115" i="7"/>
  <c r="U2114" i="7"/>
  <c r="T2114" i="7"/>
  <c r="Q2114" i="7"/>
  <c r="P2114" i="7"/>
  <c r="O2114" i="7"/>
  <c r="N2114" i="7"/>
  <c r="Q2113" i="7"/>
  <c r="P2113" i="7"/>
  <c r="O2113" i="7"/>
  <c r="N2113" i="7"/>
  <c r="Q2112" i="7"/>
  <c r="P2112" i="7"/>
  <c r="O2112" i="7"/>
  <c r="N2112" i="7"/>
  <c r="Q2111" i="7"/>
  <c r="P2111" i="7"/>
  <c r="O2111" i="7"/>
  <c r="N2111" i="7"/>
  <c r="T2110" i="7"/>
  <c r="S2110" i="7"/>
  <c r="Q2110" i="7"/>
  <c r="P2110" i="7"/>
  <c r="O2110" i="7"/>
  <c r="N2110" i="7"/>
  <c r="Q2109" i="7"/>
  <c r="P2109" i="7"/>
  <c r="O2109" i="7"/>
  <c r="N2109" i="7"/>
  <c r="V2108" i="7"/>
  <c r="U2108" i="7"/>
  <c r="T2108" i="7"/>
  <c r="S2108" i="7"/>
  <c r="R2108" i="7"/>
  <c r="Q2108" i="7"/>
  <c r="P2108" i="7"/>
  <c r="O2108" i="7"/>
  <c r="N2108" i="7"/>
  <c r="Q2107" i="7"/>
  <c r="P2107" i="7"/>
  <c r="O2107" i="7"/>
  <c r="N2107" i="7"/>
  <c r="Q2106" i="7"/>
  <c r="P2106" i="7"/>
  <c r="R2106" i="7" s="1"/>
  <c r="O2106" i="7"/>
  <c r="N2106" i="7"/>
  <c r="V2105" i="7"/>
  <c r="U2105" i="7"/>
  <c r="T2105" i="7"/>
  <c r="S2105" i="7"/>
  <c r="Q2105" i="7"/>
  <c r="P2105" i="7"/>
  <c r="O2105" i="7"/>
  <c r="N2105" i="7"/>
  <c r="R2105" i="7" s="1"/>
  <c r="S2104" i="7"/>
  <c r="R2104" i="7"/>
  <c r="Q2104" i="7"/>
  <c r="P2104" i="7"/>
  <c r="O2104" i="7"/>
  <c r="N2104" i="7"/>
  <c r="Q2103" i="7"/>
  <c r="P2103" i="7"/>
  <c r="O2103" i="7"/>
  <c r="N2103" i="7"/>
  <c r="T2102" i="7"/>
  <c r="S2102" i="7"/>
  <c r="R2102" i="7"/>
  <c r="Q2102" i="7"/>
  <c r="U2102" i="7" s="1"/>
  <c r="P2102" i="7"/>
  <c r="O2102" i="7"/>
  <c r="N2102" i="7"/>
  <c r="Q2101" i="7"/>
  <c r="P2101" i="7"/>
  <c r="O2101" i="7"/>
  <c r="N2101" i="7"/>
  <c r="S2100" i="7"/>
  <c r="Q2100" i="7"/>
  <c r="P2100" i="7"/>
  <c r="O2100" i="7"/>
  <c r="N2100" i="7"/>
  <c r="U2099" i="7"/>
  <c r="T2099" i="7"/>
  <c r="S2099" i="7"/>
  <c r="Q2099" i="7"/>
  <c r="P2099" i="7"/>
  <c r="O2099" i="7"/>
  <c r="N2099" i="7"/>
  <c r="R2099" i="7" s="1"/>
  <c r="U2098" i="7"/>
  <c r="Q2098" i="7"/>
  <c r="T2098" i="7" s="1"/>
  <c r="P2098" i="7"/>
  <c r="O2098" i="7"/>
  <c r="N2098" i="7"/>
  <c r="Q2097" i="7"/>
  <c r="R2097" i="7" s="1"/>
  <c r="P2097" i="7"/>
  <c r="O2097" i="7"/>
  <c r="N2097" i="7"/>
  <c r="Q2096" i="7"/>
  <c r="P2096" i="7"/>
  <c r="S2096" i="7" s="1"/>
  <c r="O2096" i="7"/>
  <c r="N2096" i="7"/>
  <c r="U2095" i="7"/>
  <c r="R2095" i="7"/>
  <c r="Q2095" i="7"/>
  <c r="P2095" i="7"/>
  <c r="O2095" i="7"/>
  <c r="N2095" i="7"/>
  <c r="Q2094" i="7"/>
  <c r="P2094" i="7"/>
  <c r="O2094" i="7"/>
  <c r="N2094" i="7"/>
  <c r="U2093" i="7"/>
  <c r="T2093" i="7"/>
  <c r="S2093" i="7"/>
  <c r="Q2093" i="7"/>
  <c r="P2093" i="7"/>
  <c r="O2093" i="7"/>
  <c r="N2093" i="7"/>
  <c r="R2093" i="7" s="1"/>
  <c r="S2092" i="7"/>
  <c r="R2092" i="7"/>
  <c r="Q2092" i="7"/>
  <c r="P2092" i="7"/>
  <c r="T2092" i="7" s="1"/>
  <c r="O2092" i="7"/>
  <c r="N2092" i="7"/>
  <c r="Q2091" i="7"/>
  <c r="P2091" i="7"/>
  <c r="O2091" i="7"/>
  <c r="N2091" i="7"/>
  <c r="T2090" i="7"/>
  <c r="S2090" i="7"/>
  <c r="R2090" i="7"/>
  <c r="Q2090" i="7"/>
  <c r="P2090" i="7"/>
  <c r="O2090" i="7"/>
  <c r="N2090" i="7"/>
  <c r="Q2089" i="7"/>
  <c r="P2089" i="7"/>
  <c r="O2089" i="7"/>
  <c r="N2089" i="7"/>
  <c r="Q2088" i="7"/>
  <c r="P2088" i="7"/>
  <c r="O2088" i="7"/>
  <c r="N2088" i="7"/>
  <c r="U2087" i="7"/>
  <c r="T2087" i="7"/>
  <c r="S2087" i="7"/>
  <c r="Q2087" i="7"/>
  <c r="P2087" i="7"/>
  <c r="O2087" i="7"/>
  <c r="N2087" i="7"/>
  <c r="R2087" i="7" s="1"/>
  <c r="Q2086" i="7"/>
  <c r="P2086" i="7"/>
  <c r="O2086" i="7"/>
  <c r="N2086" i="7"/>
  <c r="T2085" i="7"/>
  <c r="S2085" i="7"/>
  <c r="R2085" i="7"/>
  <c r="Q2085" i="7"/>
  <c r="P2085" i="7"/>
  <c r="O2085" i="7"/>
  <c r="N2085" i="7"/>
  <c r="U2085" i="7" s="1"/>
  <c r="Q2084" i="7"/>
  <c r="P2084" i="7"/>
  <c r="O2084" i="7"/>
  <c r="N2084" i="7"/>
  <c r="Q2083" i="7"/>
  <c r="P2083" i="7"/>
  <c r="O2083" i="7"/>
  <c r="N2083" i="7"/>
  <c r="Q2082" i="7"/>
  <c r="P2082" i="7"/>
  <c r="O2082" i="7"/>
  <c r="N2082" i="7"/>
  <c r="Q2081" i="7"/>
  <c r="P2081" i="7"/>
  <c r="O2081" i="7"/>
  <c r="N2081" i="7"/>
  <c r="Q2080" i="7"/>
  <c r="P2080" i="7"/>
  <c r="O2080" i="7"/>
  <c r="N2080" i="7"/>
  <c r="Q2079" i="7"/>
  <c r="P2079" i="7"/>
  <c r="U2079" i="7" s="1"/>
  <c r="O2079" i="7"/>
  <c r="N2079" i="7"/>
  <c r="T2078" i="7"/>
  <c r="S2078" i="7"/>
  <c r="Q2078" i="7"/>
  <c r="P2078" i="7"/>
  <c r="R2078" i="7" s="1"/>
  <c r="O2078" i="7"/>
  <c r="N2078" i="7"/>
  <c r="Q2077" i="7"/>
  <c r="P2077" i="7"/>
  <c r="O2077" i="7"/>
  <c r="N2077" i="7"/>
  <c r="Q2076" i="7"/>
  <c r="P2076" i="7"/>
  <c r="O2076" i="7"/>
  <c r="N2076" i="7"/>
  <c r="U2075" i="7"/>
  <c r="T2075" i="7"/>
  <c r="Q2075" i="7"/>
  <c r="P2075" i="7"/>
  <c r="O2075" i="7"/>
  <c r="N2075" i="7"/>
  <c r="S2074" i="7"/>
  <c r="Q2074" i="7"/>
  <c r="P2074" i="7"/>
  <c r="O2074" i="7"/>
  <c r="N2074" i="7"/>
  <c r="R2073" i="7"/>
  <c r="Q2073" i="7"/>
  <c r="P2073" i="7"/>
  <c r="O2073" i="7"/>
  <c r="N2073" i="7"/>
  <c r="Q2072" i="7"/>
  <c r="P2072" i="7"/>
  <c r="O2072" i="7"/>
  <c r="N2072" i="7"/>
  <c r="U2071" i="7"/>
  <c r="R2071" i="7"/>
  <c r="Q2071" i="7"/>
  <c r="P2071" i="7"/>
  <c r="O2071" i="7"/>
  <c r="N2071" i="7"/>
  <c r="U2070" i="7"/>
  <c r="T2070" i="7"/>
  <c r="S2070" i="7"/>
  <c r="Q2070" i="7"/>
  <c r="P2070" i="7"/>
  <c r="O2070" i="7"/>
  <c r="N2070" i="7"/>
  <c r="Q2069" i="7"/>
  <c r="R2069" i="7" s="1"/>
  <c r="P2069" i="7"/>
  <c r="O2069" i="7"/>
  <c r="N2069" i="7"/>
  <c r="T2068" i="7"/>
  <c r="W2068" i="7" s="1"/>
  <c r="S2068" i="7"/>
  <c r="R2068" i="7"/>
  <c r="Q2068" i="7"/>
  <c r="P2068" i="7"/>
  <c r="O2068" i="7"/>
  <c r="U2068" i="7" s="1"/>
  <c r="N2068" i="7"/>
  <c r="U2067" i="7"/>
  <c r="Q2067" i="7"/>
  <c r="P2067" i="7"/>
  <c r="O2067" i="7"/>
  <c r="T2067" i="7" s="1"/>
  <c r="N2067" i="7"/>
  <c r="Q2066" i="7"/>
  <c r="P2066" i="7"/>
  <c r="O2066" i="7"/>
  <c r="N2066" i="7"/>
  <c r="U2065" i="7"/>
  <c r="Q2065" i="7"/>
  <c r="R2065" i="7" s="1"/>
  <c r="P2065" i="7"/>
  <c r="O2065" i="7"/>
  <c r="N2065" i="7"/>
  <c r="Q2064" i="7"/>
  <c r="P2064" i="7"/>
  <c r="O2064" i="7"/>
  <c r="N2064" i="7"/>
  <c r="Q2063" i="7"/>
  <c r="P2063" i="7"/>
  <c r="O2063" i="7"/>
  <c r="N2063" i="7"/>
  <c r="U2062" i="7"/>
  <c r="W2062" i="7" s="1"/>
  <c r="T2062" i="7"/>
  <c r="S2062" i="7"/>
  <c r="Q2062" i="7"/>
  <c r="R2062" i="7" s="1"/>
  <c r="P2062" i="7"/>
  <c r="O2062" i="7"/>
  <c r="N2062" i="7"/>
  <c r="Q2061" i="7"/>
  <c r="S2061" i="7" s="1"/>
  <c r="P2061" i="7"/>
  <c r="O2061" i="7"/>
  <c r="N2061" i="7"/>
  <c r="R2060" i="7"/>
  <c r="Q2060" i="7"/>
  <c r="P2060" i="7"/>
  <c r="O2060" i="7"/>
  <c r="N2060" i="7"/>
  <c r="Q2059" i="7"/>
  <c r="P2059" i="7"/>
  <c r="O2059" i="7"/>
  <c r="N2059" i="7"/>
  <c r="Q2058" i="7"/>
  <c r="P2058" i="7"/>
  <c r="O2058" i="7"/>
  <c r="N2058" i="7"/>
  <c r="T2057" i="7"/>
  <c r="S2057" i="7"/>
  <c r="Q2057" i="7"/>
  <c r="R2057" i="7" s="1"/>
  <c r="P2057" i="7"/>
  <c r="O2057" i="7"/>
  <c r="N2057" i="7"/>
  <c r="T2056" i="7"/>
  <c r="Q2056" i="7"/>
  <c r="P2056" i="7"/>
  <c r="O2056" i="7"/>
  <c r="N2056" i="7"/>
  <c r="U2055" i="7"/>
  <c r="Q2055" i="7"/>
  <c r="T2055" i="7" s="1"/>
  <c r="P2055" i="7"/>
  <c r="O2055" i="7"/>
  <c r="N2055" i="7"/>
  <c r="S2054" i="7"/>
  <c r="Q2054" i="7"/>
  <c r="P2054" i="7"/>
  <c r="O2054" i="7"/>
  <c r="N2054" i="7"/>
  <c r="Q2053" i="7"/>
  <c r="P2053" i="7"/>
  <c r="O2053" i="7"/>
  <c r="N2053" i="7"/>
  <c r="Q2052" i="7"/>
  <c r="P2052" i="7"/>
  <c r="O2052" i="7"/>
  <c r="N2052" i="7"/>
  <c r="T2051" i="7"/>
  <c r="Q2051" i="7"/>
  <c r="P2051" i="7"/>
  <c r="O2051" i="7"/>
  <c r="N2051" i="7"/>
  <c r="Q2050" i="7"/>
  <c r="P2050" i="7"/>
  <c r="O2050" i="7"/>
  <c r="N2050" i="7"/>
  <c r="S2049" i="7"/>
  <c r="Q2049" i="7"/>
  <c r="P2049" i="7"/>
  <c r="O2049" i="7"/>
  <c r="N2049" i="7"/>
  <c r="S2048" i="7"/>
  <c r="R2048" i="7"/>
  <c r="Q2048" i="7"/>
  <c r="P2048" i="7"/>
  <c r="O2048" i="7"/>
  <c r="N2048" i="7"/>
  <c r="Q2047" i="7"/>
  <c r="P2047" i="7"/>
  <c r="O2047" i="7"/>
  <c r="N2047" i="7"/>
  <c r="U2046" i="7"/>
  <c r="T2046" i="7"/>
  <c r="S2046" i="7"/>
  <c r="Q2046" i="7"/>
  <c r="P2046" i="7"/>
  <c r="O2046" i="7"/>
  <c r="N2046" i="7"/>
  <c r="S2045" i="7"/>
  <c r="R2045" i="7"/>
  <c r="Q2045" i="7"/>
  <c r="P2045" i="7"/>
  <c r="O2045" i="7"/>
  <c r="N2045" i="7"/>
  <c r="R2044" i="7"/>
  <c r="Q2044" i="7"/>
  <c r="P2044" i="7"/>
  <c r="O2044" i="7"/>
  <c r="N2044" i="7"/>
  <c r="U2043" i="7"/>
  <c r="Q2043" i="7"/>
  <c r="T2043" i="7" s="1"/>
  <c r="P2043" i="7"/>
  <c r="O2043" i="7"/>
  <c r="N2043" i="7"/>
  <c r="S2042" i="7"/>
  <c r="R2042" i="7"/>
  <c r="V2042" i="7" s="1"/>
  <c r="Q2042" i="7"/>
  <c r="P2042" i="7"/>
  <c r="T2042" i="7" s="1"/>
  <c r="O2042" i="7"/>
  <c r="N2042" i="7"/>
  <c r="Q2041" i="7"/>
  <c r="P2041" i="7"/>
  <c r="O2041" i="7"/>
  <c r="N2041" i="7"/>
  <c r="S2040" i="7"/>
  <c r="Q2040" i="7"/>
  <c r="P2040" i="7"/>
  <c r="O2040" i="7"/>
  <c r="N2040" i="7"/>
  <c r="Q2039" i="7"/>
  <c r="P2039" i="7"/>
  <c r="O2039" i="7"/>
  <c r="N2039" i="7"/>
  <c r="Q2038" i="7"/>
  <c r="P2038" i="7"/>
  <c r="O2038" i="7"/>
  <c r="N2038" i="7"/>
  <c r="U2037" i="7"/>
  <c r="Q2037" i="7"/>
  <c r="P2037" i="7"/>
  <c r="O2037" i="7"/>
  <c r="N2037" i="7"/>
  <c r="Q2036" i="7"/>
  <c r="P2036" i="7"/>
  <c r="O2036" i="7"/>
  <c r="N2036" i="7"/>
  <c r="Q2035" i="7"/>
  <c r="P2035" i="7"/>
  <c r="O2035" i="7"/>
  <c r="N2035" i="7"/>
  <c r="U2034" i="7"/>
  <c r="T2034" i="7"/>
  <c r="Q2034" i="7"/>
  <c r="P2034" i="7"/>
  <c r="O2034" i="7"/>
  <c r="S2034" i="7" s="1"/>
  <c r="N2034" i="7"/>
  <c r="Q2033" i="7"/>
  <c r="P2033" i="7"/>
  <c r="O2033" i="7"/>
  <c r="N2033" i="7"/>
  <c r="R2032" i="7"/>
  <c r="Q2032" i="7"/>
  <c r="P2032" i="7"/>
  <c r="O2032" i="7"/>
  <c r="N2032" i="7"/>
  <c r="U2031" i="7"/>
  <c r="Q2031" i="7"/>
  <c r="P2031" i="7"/>
  <c r="O2031" i="7"/>
  <c r="N2031" i="7"/>
  <c r="T2030" i="7"/>
  <c r="R2030" i="7"/>
  <c r="Q2030" i="7"/>
  <c r="P2030" i="7"/>
  <c r="S2030" i="7" s="1"/>
  <c r="O2030" i="7"/>
  <c r="N2030" i="7"/>
  <c r="U2029" i="7"/>
  <c r="R2029" i="7"/>
  <c r="Q2029" i="7"/>
  <c r="P2029" i="7"/>
  <c r="O2029" i="7"/>
  <c r="N2029" i="7"/>
  <c r="Q2028" i="7"/>
  <c r="P2028" i="7"/>
  <c r="O2028" i="7"/>
  <c r="N2028" i="7"/>
  <c r="W2027" i="7"/>
  <c r="U2027" i="7"/>
  <c r="T2027" i="7"/>
  <c r="S2027" i="7"/>
  <c r="V2027" i="7" s="1"/>
  <c r="Q2027" i="7"/>
  <c r="P2027" i="7"/>
  <c r="O2027" i="7"/>
  <c r="N2027" i="7"/>
  <c r="R2027" i="7" s="1"/>
  <c r="U2026" i="7"/>
  <c r="T2026" i="7"/>
  <c r="S2026" i="7"/>
  <c r="R2026" i="7"/>
  <c r="Q2026" i="7"/>
  <c r="P2026" i="7"/>
  <c r="O2026" i="7"/>
  <c r="N2026" i="7"/>
  <c r="Q2025" i="7"/>
  <c r="P2025" i="7"/>
  <c r="O2025" i="7"/>
  <c r="N2025" i="7"/>
  <c r="S2024" i="7"/>
  <c r="R2024" i="7"/>
  <c r="Q2024" i="7"/>
  <c r="P2024" i="7"/>
  <c r="O2024" i="7"/>
  <c r="N2024" i="7"/>
  <c r="U2023" i="7"/>
  <c r="Q2023" i="7"/>
  <c r="P2023" i="7"/>
  <c r="O2023" i="7"/>
  <c r="R2023" i="7" s="1"/>
  <c r="N2023" i="7"/>
  <c r="Q2022" i="7"/>
  <c r="P2022" i="7"/>
  <c r="O2022" i="7"/>
  <c r="N2022" i="7"/>
  <c r="U2021" i="7"/>
  <c r="T2021" i="7"/>
  <c r="S2021" i="7"/>
  <c r="R2021" i="7"/>
  <c r="Q2021" i="7"/>
  <c r="P2021" i="7"/>
  <c r="O2021" i="7"/>
  <c r="N2021" i="7"/>
  <c r="Q2020" i="7"/>
  <c r="P2020" i="7"/>
  <c r="O2020" i="7"/>
  <c r="N2020" i="7"/>
  <c r="Q2019" i="7"/>
  <c r="P2019" i="7"/>
  <c r="O2019" i="7"/>
  <c r="N2019" i="7"/>
  <c r="Q2018" i="7"/>
  <c r="P2018" i="7"/>
  <c r="O2018" i="7"/>
  <c r="N2018" i="7"/>
  <c r="Q2017" i="7"/>
  <c r="P2017" i="7"/>
  <c r="O2017" i="7"/>
  <c r="N2017" i="7"/>
  <c r="Q2016" i="7"/>
  <c r="P2016" i="7"/>
  <c r="O2016" i="7"/>
  <c r="N2016" i="7"/>
  <c r="U2015" i="7"/>
  <c r="T2015" i="7"/>
  <c r="S2015" i="7"/>
  <c r="Q2015" i="7"/>
  <c r="P2015" i="7"/>
  <c r="O2015" i="7"/>
  <c r="N2015" i="7"/>
  <c r="R2015" i="7" s="1"/>
  <c r="U2014" i="7"/>
  <c r="T2014" i="7"/>
  <c r="Q2014" i="7"/>
  <c r="S2014" i="7" s="1"/>
  <c r="P2014" i="7"/>
  <c r="O2014" i="7"/>
  <c r="N2014" i="7"/>
  <c r="Q2013" i="7"/>
  <c r="P2013" i="7"/>
  <c r="O2013" i="7"/>
  <c r="N2013" i="7"/>
  <c r="Q2012" i="7"/>
  <c r="P2012" i="7"/>
  <c r="O2012" i="7"/>
  <c r="N2012" i="7"/>
  <c r="U2011" i="7"/>
  <c r="R2011" i="7"/>
  <c r="Q2011" i="7"/>
  <c r="P2011" i="7"/>
  <c r="O2011" i="7"/>
  <c r="N2011" i="7"/>
  <c r="Q2010" i="7"/>
  <c r="P2010" i="7"/>
  <c r="T2010" i="7" s="1"/>
  <c r="O2010" i="7"/>
  <c r="N2010" i="7"/>
  <c r="Q2009" i="7"/>
  <c r="P2009" i="7"/>
  <c r="O2009" i="7"/>
  <c r="N2009" i="7"/>
  <c r="Q2008" i="7"/>
  <c r="P2008" i="7"/>
  <c r="S2008" i="7" s="1"/>
  <c r="O2008" i="7"/>
  <c r="N2008" i="7"/>
  <c r="Q2007" i="7"/>
  <c r="P2007" i="7"/>
  <c r="O2007" i="7"/>
  <c r="N2007" i="7"/>
  <c r="T2006" i="7"/>
  <c r="S2006" i="7"/>
  <c r="Q2006" i="7"/>
  <c r="P2006" i="7"/>
  <c r="R2006" i="7" s="1"/>
  <c r="O2006" i="7"/>
  <c r="N2006" i="7"/>
  <c r="U2005" i="7"/>
  <c r="Q2005" i="7"/>
  <c r="P2005" i="7"/>
  <c r="O2005" i="7"/>
  <c r="N2005" i="7"/>
  <c r="S2004" i="7"/>
  <c r="Q2004" i="7"/>
  <c r="P2004" i="7"/>
  <c r="O2004" i="7"/>
  <c r="N2004" i="7"/>
  <c r="T2003" i="7"/>
  <c r="Q2003" i="7"/>
  <c r="P2003" i="7"/>
  <c r="O2003" i="7"/>
  <c r="N2003" i="7"/>
  <c r="R2002" i="7"/>
  <c r="Q2002" i="7"/>
  <c r="P2002" i="7"/>
  <c r="O2002" i="7"/>
  <c r="N2002" i="7"/>
  <c r="Q2001" i="7"/>
  <c r="P2001" i="7"/>
  <c r="O2001" i="7"/>
  <c r="N2001" i="7"/>
  <c r="Q2000" i="7"/>
  <c r="P2000" i="7"/>
  <c r="O2000" i="7"/>
  <c r="N2000" i="7"/>
  <c r="U1999" i="7"/>
  <c r="R1999" i="7"/>
  <c r="Q1999" i="7"/>
  <c r="P1999" i="7"/>
  <c r="O1999" i="7"/>
  <c r="N1999" i="7"/>
  <c r="S1998" i="7"/>
  <c r="Q1998" i="7"/>
  <c r="P1998" i="7"/>
  <c r="O1998" i="7"/>
  <c r="N1998" i="7"/>
  <c r="Q1997" i="7"/>
  <c r="P1997" i="7"/>
  <c r="O1997" i="7"/>
  <c r="N1997" i="7"/>
  <c r="T1996" i="7"/>
  <c r="S1996" i="7"/>
  <c r="R1996" i="7"/>
  <c r="Q1996" i="7"/>
  <c r="P1996" i="7"/>
  <c r="O1996" i="7"/>
  <c r="U1996" i="7" s="1"/>
  <c r="N1996" i="7"/>
  <c r="U1995" i="7"/>
  <c r="Q1995" i="7"/>
  <c r="P1995" i="7"/>
  <c r="O1995" i="7"/>
  <c r="T1995" i="7" s="1"/>
  <c r="N1995" i="7"/>
  <c r="Q1994" i="7"/>
  <c r="P1994" i="7"/>
  <c r="O1994" i="7"/>
  <c r="N1994" i="7"/>
  <c r="U1993" i="7"/>
  <c r="R1993" i="7"/>
  <c r="Q1993" i="7"/>
  <c r="P1993" i="7"/>
  <c r="O1993" i="7"/>
  <c r="N1993" i="7"/>
  <c r="Q1992" i="7"/>
  <c r="P1992" i="7"/>
  <c r="O1992" i="7"/>
  <c r="N1992" i="7"/>
  <c r="Q1991" i="7"/>
  <c r="P1991" i="7"/>
  <c r="O1991" i="7"/>
  <c r="N1991" i="7"/>
  <c r="U1990" i="7"/>
  <c r="T1990" i="7"/>
  <c r="S1990" i="7"/>
  <c r="Q1990" i="7"/>
  <c r="R1990" i="7" s="1"/>
  <c r="P1990" i="7"/>
  <c r="O1990" i="7"/>
  <c r="N1990" i="7"/>
  <c r="U1989" i="7"/>
  <c r="Q1989" i="7"/>
  <c r="P1989" i="7"/>
  <c r="O1989" i="7"/>
  <c r="N1989" i="7"/>
  <c r="Q1988" i="7"/>
  <c r="P1988" i="7"/>
  <c r="O1988" i="7"/>
  <c r="N1988" i="7"/>
  <c r="Q1987" i="7"/>
  <c r="P1987" i="7"/>
  <c r="O1987" i="7"/>
  <c r="N1987" i="7"/>
  <c r="U1986" i="7"/>
  <c r="T1986" i="7"/>
  <c r="S1986" i="7"/>
  <c r="Q1986" i="7"/>
  <c r="P1986" i="7"/>
  <c r="O1986" i="7"/>
  <c r="N1986" i="7"/>
  <c r="Q1985" i="7"/>
  <c r="R1985" i="7" s="1"/>
  <c r="P1985" i="7"/>
  <c r="O1985" i="7"/>
  <c r="N1985" i="7"/>
  <c r="T1985" i="7" s="1"/>
  <c r="Q1984" i="7"/>
  <c r="P1984" i="7"/>
  <c r="O1984" i="7"/>
  <c r="N1984" i="7"/>
  <c r="Q1983" i="7"/>
  <c r="P1983" i="7"/>
  <c r="U1983" i="7" s="1"/>
  <c r="O1983" i="7"/>
  <c r="N1983" i="7"/>
  <c r="Q1982" i="7"/>
  <c r="P1982" i="7"/>
  <c r="O1982" i="7"/>
  <c r="N1982" i="7"/>
  <c r="Q1981" i="7"/>
  <c r="P1981" i="7"/>
  <c r="O1981" i="7"/>
  <c r="U1981" i="7" s="1"/>
  <c r="N1981" i="7"/>
  <c r="Q1980" i="7"/>
  <c r="P1980" i="7"/>
  <c r="O1980" i="7"/>
  <c r="N1980" i="7"/>
  <c r="T1979" i="7"/>
  <c r="S1979" i="7"/>
  <c r="Q1979" i="7"/>
  <c r="P1979" i="7"/>
  <c r="O1979" i="7"/>
  <c r="N1979" i="7"/>
  <c r="Q1978" i="7"/>
  <c r="P1978" i="7"/>
  <c r="O1978" i="7"/>
  <c r="N1978" i="7"/>
  <c r="Q1977" i="7"/>
  <c r="P1977" i="7"/>
  <c r="O1977" i="7"/>
  <c r="N1977" i="7"/>
  <c r="Q1976" i="7"/>
  <c r="P1976" i="7"/>
  <c r="O1976" i="7"/>
  <c r="N1976" i="7"/>
  <c r="Q1975" i="7"/>
  <c r="P1975" i="7"/>
  <c r="O1975" i="7"/>
  <c r="N1975" i="7"/>
  <c r="U1974" i="7"/>
  <c r="T1974" i="7"/>
  <c r="S1974" i="7"/>
  <c r="Q1974" i="7"/>
  <c r="P1974" i="7"/>
  <c r="O1974" i="7"/>
  <c r="N1974" i="7"/>
  <c r="Q1973" i="7"/>
  <c r="P1973" i="7"/>
  <c r="O1973" i="7"/>
  <c r="N1973" i="7"/>
  <c r="Q1972" i="7"/>
  <c r="P1972" i="7"/>
  <c r="O1972" i="7"/>
  <c r="N1972" i="7"/>
  <c r="Q1971" i="7"/>
  <c r="P1971" i="7"/>
  <c r="O1971" i="7"/>
  <c r="N1971" i="7"/>
  <c r="Q1970" i="7"/>
  <c r="P1970" i="7"/>
  <c r="O1970" i="7"/>
  <c r="N1970" i="7"/>
  <c r="Q1969" i="7"/>
  <c r="P1969" i="7"/>
  <c r="O1969" i="7"/>
  <c r="N1969" i="7"/>
  <c r="Q1968" i="7"/>
  <c r="P1968" i="7"/>
  <c r="S1968" i="7" s="1"/>
  <c r="O1968" i="7"/>
  <c r="N1968" i="7"/>
  <c r="U1967" i="7"/>
  <c r="S1967" i="7"/>
  <c r="Q1967" i="7"/>
  <c r="P1967" i="7"/>
  <c r="O1967" i="7"/>
  <c r="N1967" i="7"/>
  <c r="R1967" i="7" s="1"/>
  <c r="R1966" i="7"/>
  <c r="Q1966" i="7"/>
  <c r="P1966" i="7"/>
  <c r="O1966" i="7"/>
  <c r="N1966" i="7"/>
  <c r="Q1965" i="7"/>
  <c r="P1965" i="7"/>
  <c r="O1965" i="7"/>
  <c r="N1965" i="7"/>
  <c r="Q1964" i="7"/>
  <c r="P1964" i="7"/>
  <c r="O1964" i="7"/>
  <c r="N1964" i="7"/>
  <c r="Q1963" i="7"/>
  <c r="P1963" i="7"/>
  <c r="O1963" i="7"/>
  <c r="N1963" i="7"/>
  <c r="T1962" i="7"/>
  <c r="Q1962" i="7"/>
  <c r="P1962" i="7"/>
  <c r="O1962" i="7"/>
  <c r="S1962" i="7" s="1"/>
  <c r="N1962" i="7"/>
  <c r="Q1961" i="7"/>
  <c r="P1961" i="7"/>
  <c r="O1961" i="7"/>
  <c r="N1961" i="7"/>
  <c r="T1960" i="7"/>
  <c r="Q1960" i="7"/>
  <c r="P1960" i="7"/>
  <c r="O1960" i="7"/>
  <c r="N1960" i="7"/>
  <c r="U1959" i="7"/>
  <c r="Q1959" i="7"/>
  <c r="P1959" i="7"/>
  <c r="O1959" i="7"/>
  <c r="N1959" i="7"/>
  <c r="Q1958" i="7"/>
  <c r="P1958" i="7"/>
  <c r="O1958" i="7"/>
  <c r="N1958" i="7"/>
  <c r="Q1957" i="7"/>
  <c r="P1957" i="7"/>
  <c r="U1957" i="7" s="1"/>
  <c r="O1957" i="7"/>
  <c r="N1957" i="7"/>
  <c r="Q1956" i="7"/>
  <c r="P1956" i="7"/>
  <c r="O1956" i="7"/>
  <c r="N1956" i="7"/>
  <c r="W1955" i="7"/>
  <c r="U1955" i="7"/>
  <c r="T1955" i="7"/>
  <c r="V1955" i="7" s="1"/>
  <c r="S1955" i="7"/>
  <c r="Q1955" i="7"/>
  <c r="P1955" i="7"/>
  <c r="O1955" i="7"/>
  <c r="N1955" i="7"/>
  <c r="R1955" i="7" s="1"/>
  <c r="U1954" i="7"/>
  <c r="T1954" i="7"/>
  <c r="R1954" i="7"/>
  <c r="Q1954" i="7"/>
  <c r="S1954" i="7" s="1"/>
  <c r="P1954" i="7"/>
  <c r="O1954" i="7"/>
  <c r="N1954" i="7"/>
  <c r="Q1953" i="7"/>
  <c r="P1953" i="7"/>
  <c r="O1953" i="7"/>
  <c r="N1953" i="7"/>
  <c r="S1952" i="7"/>
  <c r="R1952" i="7"/>
  <c r="Q1952" i="7"/>
  <c r="P1952" i="7"/>
  <c r="O1952" i="7"/>
  <c r="N1952" i="7"/>
  <c r="Q1951" i="7"/>
  <c r="P1951" i="7"/>
  <c r="O1951" i="7"/>
  <c r="R1951" i="7" s="1"/>
  <c r="N1951" i="7"/>
  <c r="Q1950" i="7"/>
  <c r="P1950" i="7"/>
  <c r="O1950" i="7"/>
  <c r="N1950" i="7"/>
  <c r="Q1949" i="7"/>
  <c r="P1949" i="7"/>
  <c r="O1949" i="7"/>
  <c r="N1949" i="7"/>
  <c r="Q1948" i="7"/>
  <c r="P1948" i="7"/>
  <c r="O1948" i="7"/>
  <c r="N1948" i="7"/>
  <c r="Q1947" i="7"/>
  <c r="P1947" i="7"/>
  <c r="O1947" i="7"/>
  <c r="N1947" i="7"/>
  <c r="Q1946" i="7"/>
  <c r="P1946" i="7"/>
  <c r="O1946" i="7"/>
  <c r="N1946" i="7"/>
  <c r="U1945" i="7"/>
  <c r="R1945" i="7"/>
  <c r="Q1945" i="7"/>
  <c r="P1945" i="7"/>
  <c r="O1945" i="7"/>
  <c r="N1945" i="7"/>
  <c r="Q1944" i="7"/>
  <c r="P1944" i="7"/>
  <c r="O1944" i="7"/>
  <c r="N1944" i="7"/>
  <c r="U1943" i="7"/>
  <c r="T1943" i="7"/>
  <c r="S1943" i="7"/>
  <c r="Q1943" i="7"/>
  <c r="P1943" i="7"/>
  <c r="O1943" i="7"/>
  <c r="N1943" i="7"/>
  <c r="R1943" i="7" s="1"/>
  <c r="U1942" i="7"/>
  <c r="S1942" i="7"/>
  <c r="R1942" i="7"/>
  <c r="Q1942" i="7"/>
  <c r="T1942" i="7" s="1"/>
  <c r="P1942" i="7"/>
  <c r="O1942" i="7"/>
  <c r="N1942" i="7"/>
  <c r="Q1941" i="7"/>
  <c r="P1941" i="7"/>
  <c r="O1941" i="7"/>
  <c r="N1941" i="7"/>
  <c r="S1940" i="7"/>
  <c r="R1940" i="7"/>
  <c r="Q1940" i="7"/>
  <c r="P1940" i="7"/>
  <c r="O1940" i="7"/>
  <c r="N1940" i="7"/>
  <c r="R1939" i="7"/>
  <c r="Q1939" i="7"/>
  <c r="P1939" i="7"/>
  <c r="O1939" i="7"/>
  <c r="N1939" i="7"/>
  <c r="Q1938" i="7"/>
  <c r="P1938" i="7"/>
  <c r="O1938" i="7"/>
  <c r="N1938" i="7"/>
  <c r="U1937" i="7"/>
  <c r="T1937" i="7"/>
  <c r="Q1937" i="7"/>
  <c r="P1937" i="7"/>
  <c r="O1937" i="7"/>
  <c r="N1937" i="7"/>
  <c r="S1936" i="7"/>
  <c r="Q1936" i="7"/>
  <c r="R1936" i="7" s="1"/>
  <c r="P1936" i="7"/>
  <c r="O1936" i="7"/>
  <c r="N1936" i="7"/>
  <c r="U1935" i="7"/>
  <c r="Q1935" i="7"/>
  <c r="T1935" i="7" s="1"/>
  <c r="P1935" i="7"/>
  <c r="O1935" i="7"/>
  <c r="N1935" i="7"/>
  <c r="T1934" i="7"/>
  <c r="S1934" i="7"/>
  <c r="Q1934" i="7"/>
  <c r="P1934" i="7"/>
  <c r="R1934" i="7" s="1"/>
  <c r="V1934" i="7" s="1"/>
  <c r="O1934" i="7"/>
  <c r="N1934" i="7"/>
  <c r="Q1933" i="7"/>
  <c r="P1933" i="7"/>
  <c r="O1933" i="7"/>
  <c r="N1933" i="7"/>
  <c r="Q1932" i="7"/>
  <c r="P1932" i="7"/>
  <c r="O1932" i="7"/>
  <c r="N1932" i="7"/>
  <c r="Q1931" i="7"/>
  <c r="P1931" i="7"/>
  <c r="O1931" i="7"/>
  <c r="N1931" i="7"/>
  <c r="V1930" i="7"/>
  <c r="U1930" i="7"/>
  <c r="T1930" i="7"/>
  <c r="W1930" i="7" s="1"/>
  <c r="S1930" i="7"/>
  <c r="R1930" i="7"/>
  <c r="Q1930" i="7"/>
  <c r="P1930" i="7"/>
  <c r="O1930" i="7"/>
  <c r="N1930" i="7"/>
  <c r="Q1929" i="7"/>
  <c r="P1929" i="7"/>
  <c r="O1929" i="7"/>
  <c r="N1929" i="7"/>
  <c r="Q1928" i="7"/>
  <c r="P1928" i="7"/>
  <c r="O1928" i="7"/>
  <c r="N1928" i="7"/>
  <c r="U1927" i="7"/>
  <c r="R1927" i="7"/>
  <c r="Q1927" i="7"/>
  <c r="P1927" i="7"/>
  <c r="O1927" i="7"/>
  <c r="N1927" i="7"/>
  <c r="S1926" i="7"/>
  <c r="Q1926" i="7"/>
  <c r="P1926" i="7"/>
  <c r="U1926" i="7" s="1"/>
  <c r="O1926" i="7"/>
  <c r="N1926" i="7"/>
  <c r="Q1925" i="7"/>
  <c r="P1925" i="7"/>
  <c r="O1925" i="7"/>
  <c r="N1925" i="7"/>
  <c r="T1924" i="7"/>
  <c r="S1924" i="7"/>
  <c r="R1924" i="7"/>
  <c r="Q1924" i="7"/>
  <c r="P1924" i="7"/>
  <c r="O1924" i="7"/>
  <c r="U1924" i="7" s="1"/>
  <c r="N1924" i="7"/>
  <c r="Q1923" i="7"/>
  <c r="P1923" i="7"/>
  <c r="O1923" i="7"/>
  <c r="N1923" i="7"/>
  <c r="Q1922" i="7"/>
  <c r="P1922" i="7"/>
  <c r="O1922" i="7"/>
  <c r="N1922" i="7"/>
  <c r="R1921" i="7"/>
  <c r="Q1921" i="7"/>
  <c r="U1921" i="7" s="1"/>
  <c r="P1921" i="7"/>
  <c r="O1921" i="7"/>
  <c r="N1921" i="7"/>
  <c r="S1920" i="7"/>
  <c r="Q1920" i="7"/>
  <c r="P1920" i="7"/>
  <c r="O1920" i="7"/>
  <c r="N1920" i="7"/>
  <c r="Q1919" i="7"/>
  <c r="P1919" i="7"/>
  <c r="O1919" i="7"/>
  <c r="N1919" i="7"/>
  <c r="V1918" i="7"/>
  <c r="U1918" i="7"/>
  <c r="W1918" i="7" s="1"/>
  <c r="T1918" i="7"/>
  <c r="S1918" i="7"/>
  <c r="Q1918" i="7"/>
  <c r="R1918" i="7" s="1"/>
  <c r="P1918" i="7"/>
  <c r="O1918" i="7"/>
  <c r="N1918" i="7"/>
  <c r="T1917" i="7"/>
  <c r="Q1917" i="7"/>
  <c r="R1917" i="7" s="1"/>
  <c r="P1917" i="7"/>
  <c r="O1917" i="7"/>
  <c r="N1917" i="7"/>
  <c r="Q1916" i="7"/>
  <c r="P1916" i="7"/>
  <c r="O1916" i="7"/>
  <c r="N1916" i="7"/>
  <c r="Q1915" i="7"/>
  <c r="P1915" i="7"/>
  <c r="O1915" i="7"/>
  <c r="N1915" i="7"/>
  <c r="T1914" i="7"/>
  <c r="S1914" i="7"/>
  <c r="Q1914" i="7"/>
  <c r="P1914" i="7"/>
  <c r="O1914" i="7"/>
  <c r="U1914" i="7" s="1"/>
  <c r="N1914" i="7"/>
  <c r="Q1913" i="7"/>
  <c r="P1913" i="7"/>
  <c r="O1913" i="7"/>
  <c r="N1913" i="7"/>
  <c r="Q1912" i="7"/>
  <c r="P1912" i="7"/>
  <c r="T1912" i="7" s="1"/>
  <c r="O1912" i="7"/>
  <c r="N1912" i="7"/>
  <c r="Q1911" i="7"/>
  <c r="T1911" i="7" s="1"/>
  <c r="P1911" i="7"/>
  <c r="O1911" i="7"/>
  <c r="N1911" i="7"/>
  <c r="R1910" i="7"/>
  <c r="Q1910" i="7"/>
  <c r="S1910" i="7" s="1"/>
  <c r="P1910" i="7"/>
  <c r="O1910" i="7"/>
  <c r="N1910" i="7"/>
  <c r="U1909" i="7"/>
  <c r="Q1909" i="7"/>
  <c r="P1909" i="7"/>
  <c r="O1909" i="7"/>
  <c r="N1909" i="7"/>
  <c r="Q1908" i="7"/>
  <c r="P1908" i="7"/>
  <c r="O1908" i="7"/>
  <c r="N1908" i="7"/>
  <c r="T1907" i="7"/>
  <c r="S1907" i="7"/>
  <c r="Q1907" i="7"/>
  <c r="P1907" i="7"/>
  <c r="O1907" i="7"/>
  <c r="N1907" i="7"/>
  <c r="Q1906" i="7"/>
  <c r="P1906" i="7"/>
  <c r="O1906" i="7"/>
  <c r="N1906" i="7"/>
  <c r="U1905" i="7"/>
  <c r="T1905" i="7"/>
  <c r="S1905" i="7"/>
  <c r="V1905" i="7" s="1"/>
  <c r="R1905" i="7"/>
  <c r="Q1905" i="7"/>
  <c r="P1905" i="7"/>
  <c r="O1905" i="7"/>
  <c r="N1905" i="7"/>
  <c r="S1904" i="7"/>
  <c r="Q1904" i="7"/>
  <c r="P1904" i="7"/>
  <c r="O1904" i="7"/>
  <c r="N1904" i="7"/>
  <c r="Q1903" i="7"/>
  <c r="P1903" i="7"/>
  <c r="O1903" i="7"/>
  <c r="N1903" i="7"/>
  <c r="U1902" i="7"/>
  <c r="T1902" i="7"/>
  <c r="S1902" i="7"/>
  <c r="Q1902" i="7"/>
  <c r="P1902" i="7"/>
  <c r="O1902" i="7"/>
  <c r="N1902" i="7"/>
  <c r="R1901" i="7"/>
  <c r="Q1901" i="7"/>
  <c r="P1901" i="7"/>
  <c r="O1901" i="7"/>
  <c r="N1901" i="7"/>
  <c r="Q1900" i="7"/>
  <c r="P1900" i="7"/>
  <c r="R1900" i="7" s="1"/>
  <c r="O1900" i="7"/>
  <c r="N1900" i="7"/>
  <c r="U1899" i="7"/>
  <c r="Q1899" i="7"/>
  <c r="T1899" i="7" s="1"/>
  <c r="P1899" i="7"/>
  <c r="O1899" i="7"/>
  <c r="N1899" i="7"/>
  <c r="T1898" i="7"/>
  <c r="S1898" i="7"/>
  <c r="Q1898" i="7"/>
  <c r="P1898" i="7"/>
  <c r="R1898" i="7" s="1"/>
  <c r="O1898" i="7"/>
  <c r="N1898" i="7"/>
  <c r="Q1897" i="7"/>
  <c r="P1897" i="7"/>
  <c r="O1897" i="7"/>
  <c r="N1897" i="7"/>
  <c r="Q1896" i="7"/>
  <c r="P1896" i="7"/>
  <c r="S1896" i="7" s="1"/>
  <c r="O1896" i="7"/>
  <c r="N1896" i="7"/>
  <c r="U1895" i="7"/>
  <c r="T1895" i="7"/>
  <c r="S1895" i="7"/>
  <c r="Q1895" i="7"/>
  <c r="P1895" i="7"/>
  <c r="O1895" i="7"/>
  <c r="N1895" i="7"/>
  <c r="R1895" i="7" s="1"/>
  <c r="R1894" i="7"/>
  <c r="Q1894" i="7"/>
  <c r="P1894" i="7"/>
  <c r="O1894" i="7"/>
  <c r="N1894" i="7"/>
  <c r="U1893" i="7"/>
  <c r="T1893" i="7"/>
  <c r="Q1893" i="7"/>
  <c r="P1893" i="7"/>
  <c r="O1893" i="7"/>
  <c r="N1893" i="7"/>
  <c r="Q1892" i="7"/>
  <c r="P1892" i="7"/>
  <c r="O1892" i="7"/>
  <c r="N1892" i="7"/>
  <c r="R1891" i="7"/>
  <c r="Q1891" i="7"/>
  <c r="P1891" i="7"/>
  <c r="O1891" i="7"/>
  <c r="N1891" i="7"/>
  <c r="U1890" i="7"/>
  <c r="Q1890" i="7"/>
  <c r="P1890" i="7"/>
  <c r="O1890" i="7"/>
  <c r="S1890" i="7" s="1"/>
  <c r="N1890" i="7"/>
  <c r="U1889" i="7"/>
  <c r="Q1889" i="7"/>
  <c r="P1889" i="7"/>
  <c r="O1889" i="7"/>
  <c r="N1889" i="7"/>
  <c r="T1888" i="7"/>
  <c r="R1888" i="7"/>
  <c r="Q1888" i="7"/>
  <c r="P1888" i="7"/>
  <c r="S1888" i="7" s="1"/>
  <c r="O1888" i="7"/>
  <c r="N1888" i="7"/>
  <c r="U1887" i="7"/>
  <c r="Q1887" i="7"/>
  <c r="P1887" i="7"/>
  <c r="O1887" i="7"/>
  <c r="N1887" i="7"/>
  <c r="T1886" i="7"/>
  <c r="S1886" i="7"/>
  <c r="R1886" i="7"/>
  <c r="Q1886" i="7"/>
  <c r="P1886" i="7"/>
  <c r="O1886" i="7"/>
  <c r="N1886" i="7"/>
  <c r="Q1885" i="7"/>
  <c r="P1885" i="7"/>
  <c r="O1885" i="7"/>
  <c r="N1885" i="7"/>
  <c r="Q1884" i="7"/>
  <c r="P1884" i="7"/>
  <c r="O1884" i="7"/>
  <c r="N1884" i="7"/>
  <c r="U1883" i="7"/>
  <c r="W1883" i="7" s="1"/>
  <c r="T1883" i="7"/>
  <c r="S1883" i="7"/>
  <c r="V1883" i="7" s="1"/>
  <c r="Q1883" i="7"/>
  <c r="P1883" i="7"/>
  <c r="O1883" i="7"/>
  <c r="N1883" i="7"/>
  <c r="R1883" i="7" s="1"/>
  <c r="S1882" i="7"/>
  <c r="Q1882" i="7"/>
  <c r="P1882" i="7"/>
  <c r="O1882" i="7"/>
  <c r="N1882" i="7"/>
  <c r="R1881" i="7"/>
  <c r="Q1881" i="7"/>
  <c r="P1881" i="7"/>
  <c r="O1881" i="7"/>
  <c r="N1881" i="7"/>
  <c r="S1880" i="7"/>
  <c r="Q1880" i="7"/>
  <c r="R1880" i="7" s="1"/>
  <c r="P1880" i="7"/>
  <c r="O1880" i="7"/>
  <c r="N1880" i="7"/>
  <c r="U1879" i="7"/>
  <c r="Q1879" i="7"/>
  <c r="P1879" i="7"/>
  <c r="O1879" i="7"/>
  <c r="N1879" i="7"/>
  <c r="Q1878" i="7"/>
  <c r="P1878" i="7"/>
  <c r="O1878" i="7"/>
  <c r="N1878" i="7"/>
  <c r="R1877" i="7"/>
  <c r="Q1877" i="7"/>
  <c r="P1877" i="7"/>
  <c r="O1877" i="7"/>
  <c r="N1877" i="7"/>
  <c r="W1876" i="7"/>
  <c r="T1876" i="7"/>
  <c r="S1876" i="7"/>
  <c r="R1876" i="7"/>
  <c r="Q1876" i="7"/>
  <c r="P1876" i="7"/>
  <c r="O1876" i="7"/>
  <c r="U1876" i="7" s="1"/>
  <c r="N1876" i="7"/>
  <c r="Q1875" i="7"/>
  <c r="P1875" i="7"/>
  <c r="O1875" i="7"/>
  <c r="N1875" i="7"/>
  <c r="T1874" i="7"/>
  <c r="S1874" i="7"/>
  <c r="R1874" i="7"/>
  <c r="Q1874" i="7"/>
  <c r="P1874" i="7"/>
  <c r="O1874" i="7"/>
  <c r="N1874" i="7"/>
  <c r="Q1873" i="7"/>
  <c r="U1873" i="7" s="1"/>
  <c r="P1873" i="7"/>
  <c r="O1873" i="7"/>
  <c r="N1873" i="7"/>
  <c r="Q1872" i="7"/>
  <c r="P1872" i="7"/>
  <c r="O1872" i="7"/>
  <c r="N1872" i="7"/>
  <c r="W1871" i="7"/>
  <c r="U1871" i="7"/>
  <c r="T1871" i="7"/>
  <c r="S1871" i="7"/>
  <c r="V1871" i="7" s="1"/>
  <c r="Q1871" i="7"/>
  <c r="P1871" i="7"/>
  <c r="O1871" i="7"/>
  <c r="N1871" i="7"/>
  <c r="R1871" i="7" s="1"/>
  <c r="Q1870" i="7"/>
  <c r="P1870" i="7"/>
  <c r="O1870" i="7"/>
  <c r="N1870" i="7"/>
  <c r="Q1869" i="7"/>
  <c r="P1869" i="7"/>
  <c r="O1869" i="7"/>
  <c r="N1869" i="7"/>
  <c r="S1868" i="7"/>
  <c r="R1868" i="7"/>
  <c r="Q1868" i="7"/>
  <c r="P1868" i="7"/>
  <c r="O1868" i="7"/>
  <c r="N1868" i="7"/>
  <c r="U1867" i="7"/>
  <c r="R1867" i="7"/>
  <c r="Q1867" i="7"/>
  <c r="P1867" i="7"/>
  <c r="O1867" i="7"/>
  <c r="N1867" i="7"/>
  <c r="T1866" i="7"/>
  <c r="S1866" i="7"/>
  <c r="Q1866" i="7"/>
  <c r="P1866" i="7"/>
  <c r="O1866" i="7"/>
  <c r="N1866" i="7"/>
  <c r="U1865" i="7"/>
  <c r="T1865" i="7"/>
  <c r="Q1865" i="7"/>
  <c r="P1865" i="7"/>
  <c r="O1865" i="7"/>
  <c r="N1865" i="7"/>
  <c r="Q1864" i="7"/>
  <c r="P1864" i="7"/>
  <c r="O1864" i="7"/>
  <c r="N1864" i="7"/>
  <c r="U1863" i="7"/>
  <c r="T1863" i="7"/>
  <c r="Q1863" i="7"/>
  <c r="P1863" i="7"/>
  <c r="O1863" i="7"/>
  <c r="N1863" i="7"/>
  <c r="T1862" i="7"/>
  <c r="S1862" i="7"/>
  <c r="Q1862" i="7"/>
  <c r="P1862" i="7"/>
  <c r="R1862" i="7" s="1"/>
  <c r="O1862" i="7"/>
  <c r="N1862" i="7"/>
  <c r="R1861" i="7"/>
  <c r="Q1861" i="7"/>
  <c r="U1861" i="7" s="1"/>
  <c r="P1861" i="7"/>
  <c r="O1861" i="7"/>
  <c r="N1861" i="7"/>
  <c r="Q1860" i="7"/>
  <c r="P1860" i="7"/>
  <c r="O1860" i="7"/>
  <c r="N1860" i="7"/>
  <c r="U1859" i="7"/>
  <c r="T1859" i="7"/>
  <c r="Q1859" i="7"/>
  <c r="P1859" i="7"/>
  <c r="O1859" i="7"/>
  <c r="N1859" i="7"/>
  <c r="Q1858" i="7"/>
  <c r="R1858" i="7" s="1"/>
  <c r="P1858" i="7"/>
  <c r="O1858" i="7"/>
  <c r="N1858" i="7"/>
  <c r="U1857" i="7"/>
  <c r="Q1857" i="7"/>
  <c r="P1857" i="7"/>
  <c r="O1857" i="7"/>
  <c r="S1857" i="7" s="1"/>
  <c r="N1857" i="7"/>
  <c r="T1857" i="7" s="1"/>
  <c r="Q1856" i="7"/>
  <c r="P1856" i="7"/>
  <c r="O1856" i="7"/>
  <c r="N1856" i="7"/>
  <c r="U1855" i="7"/>
  <c r="R1855" i="7"/>
  <c r="Q1855" i="7"/>
  <c r="P1855" i="7"/>
  <c r="O1855" i="7"/>
  <c r="N1855" i="7"/>
  <c r="Q1854" i="7"/>
  <c r="P1854" i="7"/>
  <c r="O1854" i="7"/>
  <c r="N1854" i="7"/>
  <c r="R1853" i="7"/>
  <c r="Q1853" i="7"/>
  <c r="P1853" i="7"/>
  <c r="O1853" i="7"/>
  <c r="N1853" i="7"/>
  <c r="T1852" i="7"/>
  <c r="S1852" i="7"/>
  <c r="R1852" i="7"/>
  <c r="Q1852" i="7"/>
  <c r="P1852" i="7"/>
  <c r="O1852" i="7"/>
  <c r="U1852" i="7" s="1"/>
  <c r="N1852" i="7"/>
  <c r="T1851" i="7"/>
  <c r="Q1851" i="7"/>
  <c r="P1851" i="7"/>
  <c r="O1851" i="7"/>
  <c r="N1851" i="7"/>
  <c r="Q1850" i="7"/>
  <c r="P1850" i="7"/>
  <c r="O1850" i="7"/>
  <c r="N1850" i="7"/>
  <c r="U1849" i="7"/>
  <c r="R1849" i="7"/>
  <c r="Q1849" i="7"/>
  <c r="P1849" i="7"/>
  <c r="O1849" i="7"/>
  <c r="N1849" i="7"/>
  <c r="S1848" i="7"/>
  <c r="Q1848" i="7"/>
  <c r="P1848" i="7"/>
  <c r="O1848" i="7"/>
  <c r="N1848" i="7"/>
  <c r="Q1847" i="7"/>
  <c r="P1847" i="7"/>
  <c r="O1847" i="7"/>
  <c r="N1847" i="7"/>
  <c r="U1846" i="7"/>
  <c r="T1846" i="7"/>
  <c r="S1846" i="7"/>
  <c r="Q1846" i="7"/>
  <c r="R1846" i="7" s="1"/>
  <c r="P1846" i="7"/>
  <c r="O1846" i="7"/>
  <c r="N1846" i="7"/>
  <c r="T1845" i="7"/>
  <c r="R1845" i="7"/>
  <c r="Q1845" i="7"/>
  <c r="P1845" i="7"/>
  <c r="O1845" i="7"/>
  <c r="N1845" i="7"/>
  <c r="Q1844" i="7"/>
  <c r="P1844" i="7"/>
  <c r="O1844" i="7"/>
  <c r="N1844" i="7"/>
  <c r="U1843" i="7"/>
  <c r="R1843" i="7"/>
  <c r="Q1843" i="7"/>
  <c r="P1843" i="7"/>
  <c r="O1843" i="7"/>
  <c r="N1843" i="7"/>
  <c r="Q1842" i="7"/>
  <c r="P1842" i="7"/>
  <c r="O1842" i="7"/>
  <c r="N1842" i="7"/>
  <c r="T1841" i="7"/>
  <c r="S1841" i="7"/>
  <c r="Q1841" i="7"/>
  <c r="P1841" i="7"/>
  <c r="O1841" i="7"/>
  <c r="N1841" i="7"/>
  <c r="Q1840" i="7"/>
  <c r="P1840" i="7"/>
  <c r="O1840" i="7"/>
  <c r="N1840" i="7"/>
  <c r="Q1839" i="7"/>
  <c r="P1839" i="7"/>
  <c r="O1839" i="7"/>
  <c r="N1839" i="7"/>
  <c r="Q1838" i="7"/>
  <c r="P1838" i="7"/>
  <c r="O1838" i="7"/>
  <c r="N1838" i="7"/>
  <c r="Q1837" i="7"/>
  <c r="P1837" i="7"/>
  <c r="O1837" i="7"/>
  <c r="N1837" i="7"/>
  <c r="Q1836" i="7"/>
  <c r="P1836" i="7"/>
  <c r="S1836" i="7" s="1"/>
  <c r="O1836" i="7"/>
  <c r="N1836" i="7"/>
  <c r="S1835" i="7"/>
  <c r="Q1835" i="7"/>
  <c r="P1835" i="7"/>
  <c r="O1835" i="7"/>
  <c r="N1835" i="7"/>
  <c r="Q1834" i="7"/>
  <c r="P1834" i="7"/>
  <c r="O1834" i="7"/>
  <c r="N1834" i="7"/>
  <c r="S1833" i="7"/>
  <c r="R1833" i="7"/>
  <c r="Q1833" i="7"/>
  <c r="P1833" i="7"/>
  <c r="O1833" i="7"/>
  <c r="N1833" i="7"/>
  <c r="Q1832" i="7"/>
  <c r="P1832" i="7"/>
  <c r="O1832" i="7"/>
  <c r="N1832" i="7"/>
  <c r="Q1831" i="7"/>
  <c r="P1831" i="7"/>
  <c r="O1831" i="7"/>
  <c r="N1831" i="7"/>
  <c r="U1830" i="7"/>
  <c r="T1830" i="7"/>
  <c r="S1830" i="7"/>
  <c r="Q1830" i="7"/>
  <c r="P1830" i="7"/>
  <c r="O1830" i="7"/>
  <c r="N1830" i="7"/>
  <c r="Q1829" i="7"/>
  <c r="P1829" i="7"/>
  <c r="O1829" i="7"/>
  <c r="N1829" i="7"/>
  <c r="R1828" i="7"/>
  <c r="Q1828" i="7"/>
  <c r="P1828" i="7"/>
  <c r="O1828" i="7"/>
  <c r="N1828" i="7"/>
  <c r="Q1827" i="7"/>
  <c r="U1827" i="7" s="1"/>
  <c r="P1827" i="7"/>
  <c r="O1827" i="7"/>
  <c r="N1827" i="7"/>
  <c r="Q1826" i="7"/>
  <c r="P1826" i="7"/>
  <c r="O1826" i="7"/>
  <c r="N1826" i="7"/>
  <c r="Q1825" i="7"/>
  <c r="P1825" i="7"/>
  <c r="O1825" i="7"/>
  <c r="N1825" i="7"/>
  <c r="S1824" i="7"/>
  <c r="Q1824" i="7"/>
  <c r="P1824" i="7"/>
  <c r="O1824" i="7"/>
  <c r="N1824" i="7"/>
  <c r="T1823" i="7"/>
  <c r="Q1823" i="7"/>
  <c r="P1823" i="7"/>
  <c r="O1823" i="7"/>
  <c r="N1823" i="7"/>
  <c r="S1822" i="7"/>
  <c r="R1822" i="7"/>
  <c r="Q1822" i="7"/>
  <c r="P1822" i="7"/>
  <c r="O1822" i="7"/>
  <c r="N1822" i="7"/>
  <c r="Q1821" i="7"/>
  <c r="P1821" i="7"/>
  <c r="O1821" i="7"/>
  <c r="N1821" i="7"/>
  <c r="Q1820" i="7"/>
  <c r="P1820" i="7"/>
  <c r="O1820" i="7"/>
  <c r="N1820" i="7"/>
  <c r="Q1819" i="7"/>
  <c r="P1819" i="7"/>
  <c r="O1819" i="7"/>
  <c r="R1819" i="7" s="1"/>
  <c r="N1819" i="7"/>
  <c r="Q1818" i="7"/>
  <c r="P1818" i="7"/>
  <c r="O1818" i="7"/>
  <c r="N1818" i="7"/>
  <c r="U1817" i="7"/>
  <c r="T1817" i="7"/>
  <c r="S1817" i="7"/>
  <c r="R1817" i="7"/>
  <c r="Q1817" i="7"/>
  <c r="P1817" i="7"/>
  <c r="O1817" i="7"/>
  <c r="N1817" i="7"/>
  <c r="R1816" i="7"/>
  <c r="Q1816" i="7"/>
  <c r="P1816" i="7"/>
  <c r="T1816" i="7" s="1"/>
  <c r="O1816" i="7"/>
  <c r="N1816" i="7"/>
  <c r="Q1815" i="7"/>
  <c r="P1815" i="7"/>
  <c r="O1815" i="7"/>
  <c r="N1815" i="7"/>
  <c r="Q1814" i="7"/>
  <c r="P1814" i="7"/>
  <c r="O1814" i="7"/>
  <c r="N1814" i="7"/>
  <c r="Q1813" i="7"/>
  <c r="P1813" i="7"/>
  <c r="O1813" i="7"/>
  <c r="N1813" i="7"/>
  <c r="S1812" i="7"/>
  <c r="Q1812" i="7"/>
  <c r="P1812" i="7"/>
  <c r="O1812" i="7"/>
  <c r="N1812" i="7"/>
  <c r="U1811" i="7"/>
  <c r="T1811" i="7"/>
  <c r="S1811" i="7"/>
  <c r="Q1811" i="7"/>
  <c r="P1811" i="7"/>
  <c r="O1811" i="7"/>
  <c r="N1811" i="7"/>
  <c r="R1811" i="7" s="1"/>
  <c r="Q1810" i="7"/>
  <c r="P1810" i="7"/>
  <c r="O1810" i="7"/>
  <c r="N1810" i="7"/>
  <c r="Q1809" i="7"/>
  <c r="P1809" i="7"/>
  <c r="O1809" i="7"/>
  <c r="N1809" i="7"/>
  <c r="Q1808" i="7"/>
  <c r="P1808" i="7"/>
  <c r="O1808" i="7"/>
  <c r="N1808" i="7"/>
  <c r="U1807" i="7"/>
  <c r="R1807" i="7"/>
  <c r="Q1807" i="7"/>
  <c r="P1807" i="7"/>
  <c r="O1807" i="7"/>
  <c r="N1807" i="7"/>
  <c r="Q1806" i="7"/>
  <c r="P1806" i="7"/>
  <c r="O1806" i="7"/>
  <c r="N1806" i="7"/>
  <c r="T1805" i="7"/>
  <c r="Q1805" i="7"/>
  <c r="P1805" i="7"/>
  <c r="O1805" i="7"/>
  <c r="N1805" i="7"/>
  <c r="R1805" i="7" s="1"/>
  <c r="T1804" i="7"/>
  <c r="S1804" i="7"/>
  <c r="Q1804" i="7"/>
  <c r="P1804" i="7"/>
  <c r="O1804" i="7"/>
  <c r="N1804" i="7"/>
  <c r="Q1803" i="7"/>
  <c r="P1803" i="7"/>
  <c r="O1803" i="7"/>
  <c r="N1803" i="7"/>
  <c r="S1802" i="7"/>
  <c r="Q1802" i="7"/>
  <c r="P1802" i="7"/>
  <c r="O1802" i="7"/>
  <c r="N1802" i="7"/>
  <c r="Q1801" i="7"/>
  <c r="P1801" i="7"/>
  <c r="O1801" i="7"/>
  <c r="N1801" i="7"/>
  <c r="Q1800" i="7"/>
  <c r="P1800" i="7"/>
  <c r="O1800" i="7"/>
  <c r="N1800" i="7"/>
  <c r="U1799" i="7"/>
  <c r="T1799" i="7"/>
  <c r="S1799" i="7"/>
  <c r="Q1799" i="7"/>
  <c r="P1799" i="7"/>
  <c r="O1799" i="7"/>
  <c r="N1799" i="7"/>
  <c r="R1799" i="7" s="1"/>
  <c r="Q1798" i="7"/>
  <c r="P1798" i="7"/>
  <c r="O1798" i="7"/>
  <c r="N1798" i="7"/>
  <c r="Q1797" i="7"/>
  <c r="P1797" i="7"/>
  <c r="O1797" i="7"/>
  <c r="N1797" i="7"/>
  <c r="R1796" i="7"/>
  <c r="Q1796" i="7"/>
  <c r="P1796" i="7"/>
  <c r="O1796" i="7"/>
  <c r="N1796" i="7"/>
  <c r="Q1795" i="7"/>
  <c r="P1795" i="7"/>
  <c r="O1795" i="7"/>
  <c r="N1795" i="7"/>
  <c r="S1794" i="7"/>
  <c r="Q1794" i="7"/>
  <c r="P1794" i="7"/>
  <c r="O1794" i="7"/>
  <c r="N1794" i="7"/>
  <c r="Q1793" i="7"/>
  <c r="P1793" i="7"/>
  <c r="O1793" i="7"/>
  <c r="N1793" i="7"/>
  <c r="T1792" i="7"/>
  <c r="S1792" i="7"/>
  <c r="R1792" i="7"/>
  <c r="Q1792" i="7"/>
  <c r="P1792" i="7"/>
  <c r="O1792" i="7"/>
  <c r="N1792" i="7"/>
  <c r="Q1791" i="7"/>
  <c r="P1791" i="7"/>
  <c r="O1791" i="7"/>
  <c r="N1791" i="7"/>
  <c r="T1790" i="7"/>
  <c r="S1790" i="7"/>
  <c r="Q1790" i="7"/>
  <c r="P1790" i="7"/>
  <c r="R1790" i="7" s="1"/>
  <c r="O1790" i="7"/>
  <c r="N1790" i="7"/>
  <c r="Q1789" i="7"/>
  <c r="R1789" i="7" s="1"/>
  <c r="P1789" i="7"/>
  <c r="O1789" i="7"/>
  <c r="N1789" i="7"/>
  <c r="Q1788" i="7"/>
  <c r="P1788" i="7"/>
  <c r="O1788" i="7"/>
  <c r="N1788" i="7"/>
  <c r="U1787" i="7"/>
  <c r="T1787" i="7"/>
  <c r="Q1787" i="7"/>
  <c r="P1787" i="7"/>
  <c r="O1787" i="7"/>
  <c r="N1787" i="7"/>
  <c r="Q1786" i="7"/>
  <c r="P1786" i="7"/>
  <c r="O1786" i="7"/>
  <c r="N1786" i="7"/>
  <c r="Q1785" i="7"/>
  <c r="R1785" i="7" s="1"/>
  <c r="P1785" i="7"/>
  <c r="O1785" i="7"/>
  <c r="N1785" i="7"/>
  <c r="Q1784" i="7"/>
  <c r="P1784" i="7"/>
  <c r="O1784" i="7"/>
  <c r="N1784" i="7"/>
  <c r="U1783" i="7"/>
  <c r="R1783" i="7"/>
  <c r="Q1783" i="7"/>
  <c r="P1783" i="7"/>
  <c r="O1783" i="7"/>
  <c r="N1783" i="7"/>
  <c r="U1782" i="7"/>
  <c r="T1782" i="7"/>
  <c r="S1782" i="7"/>
  <c r="Q1782" i="7"/>
  <c r="P1782" i="7"/>
  <c r="O1782" i="7"/>
  <c r="N1782" i="7"/>
  <c r="R1781" i="7"/>
  <c r="Q1781" i="7"/>
  <c r="P1781" i="7"/>
  <c r="O1781" i="7"/>
  <c r="N1781" i="7"/>
  <c r="W1780" i="7"/>
  <c r="T1780" i="7"/>
  <c r="S1780" i="7"/>
  <c r="R1780" i="7"/>
  <c r="Q1780" i="7"/>
  <c r="P1780" i="7"/>
  <c r="O1780" i="7"/>
  <c r="U1780" i="7" s="1"/>
  <c r="N1780" i="7"/>
  <c r="Q1779" i="7"/>
  <c r="P1779" i="7"/>
  <c r="O1779" i="7"/>
  <c r="U1779" i="7" s="1"/>
  <c r="N1779" i="7"/>
  <c r="Q1778" i="7"/>
  <c r="P1778" i="7"/>
  <c r="O1778" i="7"/>
  <c r="N1778" i="7"/>
  <c r="R1777" i="7"/>
  <c r="Q1777" i="7"/>
  <c r="U1777" i="7" s="1"/>
  <c r="P1777" i="7"/>
  <c r="O1777" i="7"/>
  <c r="N1777" i="7"/>
  <c r="S1776" i="7"/>
  <c r="Q1776" i="7"/>
  <c r="P1776" i="7"/>
  <c r="O1776" i="7"/>
  <c r="N1776" i="7"/>
  <c r="Q1775" i="7"/>
  <c r="P1775" i="7"/>
  <c r="O1775" i="7"/>
  <c r="N1775" i="7"/>
  <c r="U1774" i="7"/>
  <c r="T1774" i="7"/>
  <c r="S1774" i="7"/>
  <c r="Q1774" i="7"/>
  <c r="R1774" i="7" s="1"/>
  <c r="P1774" i="7"/>
  <c r="O1774" i="7"/>
  <c r="N1774" i="7"/>
  <c r="S1773" i="7"/>
  <c r="R1773" i="7"/>
  <c r="Q1773" i="7"/>
  <c r="P1773" i="7"/>
  <c r="O1773" i="7"/>
  <c r="N1773" i="7"/>
  <c r="Q1772" i="7"/>
  <c r="P1772" i="7"/>
  <c r="R1772" i="7" s="1"/>
  <c r="O1772" i="7"/>
  <c r="N1772" i="7"/>
  <c r="U1771" i="7"/>
  <c r="R1771" i="7"/>
  <c r="Q1771" i="7"/>
  <c r="P1771" i="7"/>
  <c r="O1771" i="7"/>
  <c r="N1771" i="7"/>
  <c r="Q1770" i="7"/>
  <c r="P1770" i="7"/>
  <c r="O1770" i="7"/>
  <c r="N1770" i="7"/>
  <c r="T1769" i="7"/>
  <c r="Q1769" i="7"/>
  <c r="S1769" i="7" s="1"/>
  <c r="P1769" i="7"/>
  <c r="O1769" i="7"/>
  <c r="N1769" i="7"/>
  <c r="Q1768" i="7"/>
  <c r="P1768" i="7"/>
  <c r="O1768" i="7"/>
  <c r="N1768" i="7"/>
  <c r="Q1767" i="7"/>
  <c r="T1767" i="7" s="1"/>
  <c r="P1767" i="7"/>
  <c r="O1767" i="7"/>
  <c r="N1767" i="7"/>
  <c r="Q1766" i="7"/>
  <c r="P1766" i="7"/>
  <c r="O1766" i="7"/>
  <c r="N1766" i="7"/>
  <c r="U1765" i="7"/>
  <c r="Q1765" i="7"/>
  <c r="P1765" i="7"/>
  <c r="O1765" i="7"/>
  <c r="N1765" i="7"/>
  <c r="Q1764" i="7"/>
  <c r="P1764" i="7"/>
  <c r="O1764" i="7"/>
  <c r="N1764" i="7"/>
  <c r="T1763" i="7"/>
  <c r="Q1763" i="7"/>
  <c r="P1763" i="7"/>
  <c r="O1763" i="7"/>
  <c r="N1763" i="7"/>
  <c r="U1762" i="7"/>
  <c r="Q1762" i="7"/>
  <c r="P1762" i="7"/>
  <c r="O1762" i="7"/>
  <c r="N1762" i="7"/>
  <c r="S1761" i="7"/>
  <c r="R1761" i="7"/>
  <c r="Q1761" i="7"/>
  <c r="P1761" i="7"/>
  <c r="O1761" i="7"/>
  <c r="N1761" i="7"/>
  <c r="Q1760" i="7"/>
  <c r="P1760" i="7"/>
  <c r="O1760" i="7"/>
  <c r="N1760" i="7"/>
  <c r="Q1759" i="7"/>
  <c r="P1759" i="7"/>
  <c r="O1759" i="7"/>
  <c r="N1759" i="7"/>
  <c r="U1758" i="7"/>
  <c r="T1758" i="7"/>
  <c r="S1758" i="7"/>
  <c r="Q1758" i="7"/>
  <c r="P1758" i="7"/>
  <c r="O1758" i="7"/>
  <c r="N1758" i="7"/>
  <c r="V1757" i="7"/>
  <c r="U1757" i="7"/>
  <c r="T1757" i="7"/>
  <c r="R1757" i="7"/>
  <c r="Q1757" i="7"/>
  <c r="S1757" i="7" s="1"/>
  <c r="P1757" i="7"/>
  <c r="O1757" i="7"/>
  <c r="N1757" i="7"/>
  <c r="Q1756" i="7"/>
  <c r="P1756" i="7"/>
  <c r="O1756" i="7"/>
  <c r="N1756" i="7"/>
  <c r="Q1755" i="7"/>
  <c r="P1755" i="7"/>
  <c r="O1755" i="7"/>
  <c r="N1755" i="7"/>
  <c r="T1754" i="7"/>
  <c r="Q1754" i="7"/>
  <c r="P1754" i="7"/>
  <c r="S1754" i="7" s="1"/>
  <c r="O1754" i="7"/>
  <c r="N1754" i="7"/>
  <c r="Q1753" i="7"/>
  <c r="P1753" i="7"/>
  <c r="O1753" i="7"/>
  <c r="N1753" i="7"/>
  <c r="Q1752" i="7"/>
  <c r="P1752" i="7"/>
  <c r="S1752" i="7" s="1"/>
  <c r="O1752" i="7"/>
  <c r="N1752" i="7"/>
  <c r="Q1751" i="7"/>
  <c r="P1751" i="7"/>
  <c r="O1751" i="7"/>
  <c r="N1751" i="7"/>
  <c r="S1750" i="7"/>
  <c r="R1750" i="7"/>
  <c r="Q1750" i="7"/>
  <c r="P1750" i="7"/>
  <c r="O1750" i="7"/>
  <c r="N1750" i="7"/>
  <c r="U1749" i="7"/>
  <c r="Q1749" i="7"/>
  <c r="P1749" i="7"/>
  <c r="O1749" i="7"/>
  <c r="N1749" i="7"/>
  <c r="S1748" i="7"/>
  <c r="Q1748" i="7"/>
  <c r="R1748" i="7" s="1"/>
  <c r="P1748" i="7"/>
  <c r="O1748" i="7"/>
  <c r="N1748" i="7"/>
  <c r="Q1747" i="7"/>
  <c r="P1747" i="7"/>
  <c r="O1747" i="7"/>
  <c r="N1747" i="7"/>
  <c r="U1746" i="7"/>
  <c r="T1746" i="7"/>
  <c r="Q1746" i="7"/>
  <c r="P1746" i="7"/>
  <c r="O1746" i="7"/>
  <c r="S1746" i="7" s="1"/>
  <c r="N1746" i="7"/>
  <c r="Q1745" i="7"/>
  <c r="P1745" i="7"/>
  <c r="O1745" i="7"/>
  <c r="N1745" i="7"/>
  <c r="Q1744" i="7"/>
  <c r="P1744" i="7"/>
  <c r="O1744" i="7"/>
  <c r="N1744" i="7"/>
  <c r="U1743" i="7"/>
  <c r="Q1743" i="7"/>
  <c r="P1743" i="7"/>
  <c r="O1743" i="7"/>
  <c r="N1743" i="7"/>
  <c r="T1742" i="7"/>
  <c r="R1742" i="7"/>
  <c r="Q1742" i="7"/>
  <c r="P1742" i="7"/>
  <c r="O1742" i="7"/>
  <c r="N1742" i="7"/>
  <c r="R1741" i="7"/>
  <c r="Q1741" i="7"/>
  <c r="P1741" i="7"/>
  <c r="O1741" i="7"/>
  <c r="N1741" i="7"/>
  <c r="S1740" i="7"/>
  <c r="Q1740" i="7"/>
  <c r="P1740" i="7"/>
  <c r="O1740" i="7"/>
  <c r="N1740" i="7"/>
  <c r="U1739" i="7"/>
  <c r="T1739" i="7"/>
  <c r="S1739" i="7"/>
  <c r="Q1739" i="7"/>
  <c r="P1739" i="7"/>
  <c r="O1739" i="7"/>
  <c r="N1739" i="7"/>
  <c r="R1739" i="7" s="1"/>
  <c r="U1738" i="7"/>
  <c r="T1738" i="7"/>
  <c r="S1738" i="7"/>
  <c r="R1738" i="7"/>
  <c r="Q1738" i="7"/>
  <c r="P1738" i="7"/>
  <c r="O1738" i="7"/>
  <c r="N1738" i="7"/>
  <c r="Q1737" i="7"/>
  <c r="P1737" i="7"/>
  <c r="O1737" i="7"/>
  <c r="N1737" i="7"/>
  <c r="S1736" i="7"/>
  <c r="R1736" i="7"/>
  <c r="Q1736" i="7"/>
  <c r="P1736" i="7"/>
  <c r="O1736" i="7"/>
  <c r="N1736" i="7"/>
  <c r="Q1735" i="7"/>
  <c r="P1735" i="7"/>
  <c r="O1735" i="7"/>
  <c r="N1735" i="7"/>
  <c r="Q1734" i="7"/>
  <c r="P1734" i="7"/>
  <c r="O1734" i="7"/>
  <c r="N1734" i="7"/>
  <c r="U1733" i="7"/>
  <c r="T1733" i="7"/>
  <c r="S1733" i="7"/>
  <c r="R1733" i="7"/>
  <c r="Q1733" i="7"/>
  <c r="P1733" i="7"/>
  <c r="O1733" i="7"/>
  <c r="N1733" i="7"/>
  <c r="Q1732" i="7"/>
  <c r="P1732" i="7"/>
  <c r="O1732" i="7"/>
  <c r="N1732" i="7"/>
  <c r="Q1731" i="7"/>
  <c r="R1731" i="7" s="1"/>
  <c r="P1731" i="7"/>
  <c r="O1731" i="7"/>
  <c r="N1731" i="7"/>
  <c r="T1730" i="7"/>
  <c r="S1730" i="7"/>
  <c r="Q1730" i="7"/>
  <c r="P1730" i="7"/>
  <c r="O1730" i="7"/>
  <c r="N1730" i="7"/>
  <c r="R1729" i="7"/>
  <c r="Q1729" i="7"/>
  <c r="P1729" i="7"/>
  <c r="O1729" i="7"/>
  <c r="N1729" i="7"/>
  <c r="U1728" i="7"/>
  <c r="T1728" i="7"/>
  <c r="Q1728" i="7"/>
  <c r="S1728" i="7" s="1"/>
  <c r="P1728" i="7"/>
  <c r="O1728" i="7"/>
  <c r="N1728" i="7"/>
  <c r="Q1727" i="7"/>
  <c r="P1727" i="7"/>
  <c r="O1727" i="7"/>
  <c r="N1727" i="7"/>
  <c r="U1726" i="7"/>
  <c r="Q1726" i="7"/>
  <c r="P1726" i="7"/>
  <c r="T1726" i="7" s="1"/>
  <c r="O1726" i="7"/>
  <c r="N1726" i="7"/>
  <c r="V1725" i="7"/>
  <c r="U1725" i="7"/>
  <c r="T1725" i="7"/>
  <c r="S1725" i="7"/>
  <c r="R1725" i="7"/>
  <c r="Q1725" i="7"/>
  <c r="P1725" i="7"/>
  <c r="O1725" i="7"/>
  <c r="N1725" i="7"/>
  <c r="Q1724" i="7"/>
  <c r="P1724" i="7"/>
  <c r="O1724" i="7"/>
  <c r="N1724" i="7"/>
  <c r="U1723" i="7"/>
  <c r="S1723" i="7"/>
  <c r="Q1723" i="7"/>
  <c r="P1723" i="7"/>
  <c r="O1723" i="7"/>
  <c r="N1723" i="7"/>
  <c r="Q1722" i="7"/>
  <c r="S1722" i="7" s="1"/>
  <c r="P1722" i="7"/>
  <c r="O1722" i="7"/>
  <c r="N1722" i="7"/>
  <c r="S1721" i="7"/>
  <c r="Q1721" i="7"/>
  <c r="P1721" i="7"/>
  <c r="O1721" i="7"/>
  <c r="N1721" i="7"/>
  <c r="U1720" i="7"/>
  <c r="Q1720" i="7"/>
  <c r="P1720" i="7"/>
  <c r="O1720" i="7"/>
  <c r="N1720" i="7"/>
  <c r="S1719" i="7"/>
  <c r="Q1719" i="7"/>
  <c r="P1719" i="7"/>
  <c r="O1719" i="7"/>
  <c r="N1719" i="7"/>
  <c r="U1718" i="7"/>
  <c r="T1718" i="7"/>
  <c r="S1718" i="7"/>
  <c r="R1718" i="7"/>
  <c r="Q1718" i="7"/>
  <c r="P1718" i="7"/>
  <c r="O1718" i="7"/>
  <c r="N1718" i="7"/>
  <c r="R1717" i="7"/>
  <c r="Q1717" i="7"/>
  <c r="P1717" i="7"/>
  <c r="O1717" i="7"/>
  <c r="N1717" i="7"/>
  <c r="U1716" i="7"/>
  <c r="Q1716" i="7"/>
  <c r="P1716" i="7"/>
  <c r="O1716" i="7"/>
  <c r="N1716" i="7"/>
  <c r="W1715" i="7"/>
  <c r="V1715" i="7"/>
  <c r="U1715" i="7"/>
  <c r="T1715" i="7"/>
  <c r="S1715" i="7"/>
  <c r="R1715" i="7"/>
  <c r="Q1715" i="7"/>
  <c r="P1715" i="7"/>
  <c r="O1715" i="7"/>
  <c r="N1715" i="7"/>
  <c r="U1714" i="7"/>
  <c r="T1714" i="7"/>
  <c r="Q1714" i="7"/>
  <c r="P1714" i="7"/>
  <c r="S1714" i="7" s="1"/>
  <c r="O1714" i="7"/>
  <c r="N1714" i="7"/>
  <c r="Q1713" i="7"/>
  <c r="P1713" i="7"/>
  <c r="O1713" i="7"/>
  <c r="N1713" i="7"/>
  <c r="U1712" i="7"/>
  <c r="R1712" i="7"/>
  <c r="Q1712" i="7"/>
  <c r="P1712" i="7"/>
  <c r="O1712" i="7"/>
  <c r="N1712" i="7"/>
  <c r="R1711" i="7"/>
  <c r="Q1711" i="7"/>
  <c r="P1711" i="7"/>
  <c r="O1711" i="7"/>
  <c r="N1711" i="7"/>
  <c r="U1710" i="7"/>
  <c r="Q1710" i="7"/>
  <c r="P1710" i="7"/>
  <c r="O1710" i="7"/>
  <c r="N1710" i="7"/>
  <c r="Q1709" i="7"/>
  <c r="P1709" i="7"/>
  <c r="O1709" i="7"/>
  <c r="N1709" i="7"/>
  <c r="Q1708" i="7"/>
  <c r="P1708" i="7"/>
  <c r="O1708" i="7"/>
  <c r="N1708" i="7"/>
  <c r="Q1707" i="7"/>
  <c r="P1707" i="7"/>
  <c r="O1707" i="7"/>
  <c r="N1707" i="7"/>
  <c r="Q1706" i="7"/>
  <c r="P1706" i="7"/>
  <c r="O1706" i="7"/>
  <c r="R1706" i="7" s="1"/>
  <c r="N1706" i="7"/>
  <c r="Q1705" i="7"/>
  <c r="P1705" i="7"/>
  <c r="O1705" i="7"/>
  <c r="N1705" i="7"/>
  <c r="U1704" i="7"/>
  <c r="Q1704" i="7"/>
  <c r="P1704" i="7"/>
  <c r="O1704" i="7"/>
  <c r="N1704" i="7"/>
  <c r="Q1703" i="7"/>
  <c r="P1703" i="7"/>
  <c r="O1703" i="7"/>
  <c r="N1703" i="7"/>
  <c r="U1702" i="7"/>
  <c r="Q1702" i="7"/>
  <c r="P1702" i="7"/>
  <c r="O1702" i="7"/>
  <c r="N1702" i="7"/>
  <c r="U1701" i="7"/>
  <c r="T1701" i="7"/>
  <c r="S1701" i="7"/>
  <c r="R1701" i="7"/>
  <c r="Q1701" i="7"/>
  <c r="P1701" i="7"/>
  <c r="O1701" i="7"/>
  <c r="N1701" i="7"/>
  <c r="S1700" i="7"/>
  <c r="Q1700" i="7"/>
  <c r="P1700" i="7"/>
  <c r="O1700" i="7"/>
  <c r="N1700" i="7"/>
  <c r="S1699" i="7"/>
  <c r="R1699" i="7"/>
  <c r="Q1699" i="7"/>
  <c r="P1699" i="7"/>
  <c r="O1699" i="7"/>
  <c r="N1699" i="7"/>
  <c r="Q1698" i="7"/>
  <c r="P1698" i="7"/>
  <c r="O1698" i="7"/>
  <c r="N1698" i="7"/>
  <c r="Q1697" i="7"/>
  <c r="P1697" i="7"/>
  <c r="O1697" i="7"/>
  <c r="N1697" i="7"/>
  <c r="U1696" i="7"/>
  <c r="Q1696" i="7"/>
  <c r="P1696" i="7"/>
  <c r="T1696" i="7" s="1"/>
  <c r="O1696" i="7"/>
  <c r="N1696" i="7"/>
  <c r="Q1695" i="7"/>
  <c r="P1695" i="7"/>
  <c r="O1695" i="7"/>
  <c r="N1695" i="7"/>
  <c r="Q1694" i="7"/>
  <c r="P1694" i="7"/>
  <c r="O1694" i="7"/>
  <c r="N1694" i="7"/>
  <c r="U1693" i="7"/>
  <c r="R1693" i="7"/>
  <c r="Q1693" i="7"/>
  <c r="P1693" i="7"/>
  <c r="O1693" i="7"/>
  <c r="N1693" i="7"/>
  <c r="Q1692" i="7"/>
  <c r="P1692" i="7"/>
  <c r="O1692" i="7"/>
  <c r="N1692" i="7"/>
  <c r="Q1691" i="7"/>
  <c r="P1691" i="7"/>
  <c r="O1691" i="7"/>
  <c r="N1691" i="7"/>
  <c r="Q1690" i="7"/>
  <c r="P1690" i="7"/>
  <c r="O1690" i="7"/>
  <c r="N1690" i="7"/>
  <c r="Q1689" i="7"/>
  <c r="P1689" i="7"/>
  <c r="O1689" i="7"/>
  <c r="N1689" i="7"/>
  <c r="Q1688" i="7"/>
  <c r="P1688" i="7"/>
  <c r="O1688" i="7"/>
  <c r="N1688" i="7"/>
  <c r="Q1687" i="7"/>
  <c r="P1687" i="7"/>
  <c r="O1687" i="7"/>
  <c r="N1687" i="7"/>
  <c r="Q1686" i="7"/>
  <c r="P1686" i="7"/>
  <c r="O1686" i="7"/>
  <c r="N1686" i="7"/>
  <c r="U1685" i="7"/>
  <c r="R1685" i="7"/>
  <c r="Q1685" i="7"/>
  <c r="P1685" i="7"/>
  <c r="O1685" i="7"/>
  <c r="N1685" i="7"/>
  <c r="Q1684" i="7"/>
  <c r="P1684" i="7"/>
  <c r="O1684" i="7"/>
  <c r="N1684" i="7"/>
  <c r="Q1683" i="7"/>
  <c r="P1683" i="7"/>
  <c r="O1683" i="7"/>
  <c r="N1683" i="7"/>
  <c r="Q1682" i="7"/>
  <c r="P1682" i="7"/>
  <c r="O1682" i="7"/>
  <c r="N1682" i="7"/>
  <c r="U1681" i="7"/>
  <c r="T1681" i="7"/>
  <c r="S1681" i="7"/>
  <c r="R1681" i="7"/>
  <c r="Q1681" i="7"/>
  <c r="P1681" i="7"/>
  <c r="O1681" i="7"/>
  <c r="N1681" i="7"/>
  <c r="Q1680" i="7"/>
  <c r="P1680" i="7"/>
  <c r="O1680" i="7"/>
  <c r="N1680" i="7"/>
  <c r="Q1679" i="7"/>
  <c r="P1679" i="7"/>
  <c r="O1679" i="7"/>
  <c r="N1679" i="7"/>
  <c r="Q1678" i="7"/>
  <c r="P1678" i="7"/>
  <c r="O1678" i="7"/>
  <c r="N1678" i="7"/>
  <c r="Q1677" i="7"/>
  <c r="P1677" i="7"/>
  <c r="O1677" i="7"/>
  <c r="N1677" i="7"/>
  <c r="U1676" i="7"/>
  <c r="T1676" i="7"/>
  <c r="S1676" i="7"/>
  <c r="R1676" i="7"/>
  <c r="Q1676" i="7"/>
  <c r="P1676" i="7"/>
  <c r="O1676" i="7"/>
  <c r="N1676" i="7"/>
  <c r="Q1675" i="7"/>
  <c r="P1675" i="7"/>
  <c r="O1675" i="7"/>
  <c r="N1675" i="7"/>
  <c r="Q1674" i="7"/>
  <c r="P1674" i="7"/>
  <c r="O1674" i="7"/>
  <c r="N1674" i="7"/>
  <c r="Q1673" i="7"/>
  <c r="P1673" i="7"/>
  <c r="O1673" i="7"/>
  <c r="N1673" i="7"/>
  <c r="Q1672" i="7"/>
  <c r="P1672" i="7"/>
  <c r="O1672" i="7"/>
  <c r="S1672" i="7" s="1"/>
  <c r="N1672" i="7"/>
  <c r="Q1671" i="7"/>
  <c r="R1671" i="7" s="1"/>
  <c r="P1671" i="7"/>
  <c r="O1671" i="7"/>
  <c r="N1671" i="7"/>
  <c r="Q1670" i="7"/>
  <c r="P1670" i="7"/>
  <c r="O1670" i="7"/>
  <c r="N1670" i="7"/>
  <c r="Q1669" i="7"/>
  <c r="P1669" i="7"/>
  <c r="O1669" i="7"/>
  <c r="N1669" i="7"/>
  <c r="Q1668" i="7"/>
  <c r="P1668" i="7"/>
  <c r="O1668" i="7"/>
  <c r="N1668" i="7"/>
  <c r="Q1667" i="7"/>
  <c r="P1667" i="7"/>
  <c r="O1667" i="7"/>
  <c r="N1667" i="7"/>
  <c r="Q1666" i="7"/>
  <c r="P1666" i="7"/>
  <c r="O1666" i="7"/>
  <c r="N1666" i="7"/>
  <c r="V1665" i="7"/>
  <c r="U1665" i="7"/>
  <c r="T1665" i="7"/>
  <c r="S1665" i="7"/>
  <c r="R1665" i="7"/>
  <c r="Q1665" i="7"/>
  <c r="P1665" i="7"/>
  <c r="O1665" i="7"/>
  <c r="N1665" i="7"/>
  <c r="R1664" i="7"/>
  <c r="Q1664" i="7"/>
  <c r="P1664" i="7"/>
  <c r="O1664" i="7"/>
  <c r="N1664" i="7"/>
  <c r="Q1663" i="7"/>
  <c r="P1663" i="7"/>
  <c r="O1663" i="7"/>
  <c r="N1663" i="7"/>
  <c r="T1662" i="7"/>
  <c r="S1662" i="7"/>
  <c r="Q1662" i="7"/>
  <c r="P1662" i="7"/>
  <c r="O1662" i="7"/>
  <c r="N1662" i="7"/>
  <c r="R1661" i="7"/>
  <c r="Q1661" i="7"/>
  <c r="P1661" i="7"/>
  <c r="O1661" i="7"/>
  <c r="N1661" i="7"/>
  <c r="U1660" i="7"/>
  <c r="T1660" i="7"/>
  <c r="Q1660" i="7"/>
  <c r="P1660" i="7"/>
  <c r="O1660" i="7"/>
  <c r="N1660" i="7"/>
  <c r="Q1659" i="7"/>
  <c r="P1659" i="7"/>
  <c r="O1659" i="7"/>
  <c r="N1659" i="7"/>
  <c r="T1658" i="7"/>
  <c r="Q1658" i="7"/>
  <c r="P1658" i="7"/>
  <c r="O1658" i="7"/>
  <c r="N1658" i="7"/>
  <c r="V1657" i="7"/>
  <c r="U1657" i="7"/>
  <c r="T1657" i="7"/>
  <c r="S1657" i="7"/>
  <c r="R1657" i="7"/>
  <c r="Q1657" i="7"/>
  <c r="P1657" i="7"/>
  <c r="O1657" i="7"/>
  <c r="N1657" i="7"/>
  <c r="Q1656" i="7"/>
  <c r="P1656" i="7"/>
  <c r="O1656" i="7"/>
  <c r="N1656" i="7"/>
  <c r="Q1655" i="7"/>
  <c r="P1655" i="7"/>
  <c r="O1655" i="7"/>
  <c r="N1655" i="7"/>
  <c r="V1654" i="7"/>
  <c r="U1654" i="7"/>
  <c r="T1654" i="7"/>
  <c r="S1654" i="7"/>
  <c r="Q1654" i="7"/>
  <c r="P1654" i="7"/>
  <c r="O1654" i="7"/>
  <c r="N1654" i="7"/>
  <c r="R1654" i="7" s="1"/>
  <c r="Q1653" i="7"/>
  <c r="P1653" i="7"/>
  <c r="O1653" i="7"/>
  <c r="N1653" i="7"/>
  <c r="T1652" i="7"/>
  <c r="S1652" i="7"/>
  <c r="R1652" i="7"/>
  <c r="Q1652" i="7"/>
  <c r="P1652" i="7"/>
  <c r="O1652" i="7"/>
  <c r="N1652" i="7"/>
  <c r="R1651" i="7"/>
  <c r="Q1651" i="7"/>
  <c r="P1651" i="7"/>
  <c r="O1651" i="7"/>
  <c r="N1651" i="7"/>
  <c r="T1650" i="7"/>
  <c r="S1650" i="7"/>
  <c r="Q1650" i="7"/>
  <c r="P1650" i="7"/>
  <c r="O1650" i="7"/>
  <c r="N1650" i="7"/>
  <c r="Q1649" i="7"/>
  <c r="R1649" i="7" s="1"/>
  <c r="P1649" i="7"/>
  <c r="O1649" i="7"/>
  <c r="N1649" i="7"/>
  <c r="U1648" i="7"/>
  <c r="T1648" i="7"/>
  <c r="S1648" i="7"/>
  <c r="Q1648" i="7"/>
  <c r="P1648" i="7"/>
  <c r="O1648" i="7"/>
  <c r="N1648" i="7"/>
  <c r="R1647" i="7"/>
  <c r="Q1647" i="7"/>
  <c r="P1647" i="7"/>
  <c r="O1647" i="7"/>
  <c r="N1647" i="7"/>
  <c r="Q1646" i="7"/>
  <c r="P1646" i="7"/>
  <c r="O1646" i="7"/>
  <c r="N1646" i="7"/>
  <c r="U1645" i="7"/>
  <c r="S1645" i="7"/>
  <c r="Q1645" i="7"/>
  <c r="T1645" i="7" s="1"/>
  <c r="P1645" i="7"/>
  <c r="O1645" i="7"/>
  <c r="N1645" i="7"/>
  <c r="Q1644" i="7"/>
  <c r="P1644" i="7"/>
  <c r="O1644" i="7"/>
  <c r="N1644" i="7"/>
  <c r="Q1643" i="7"/>
  <c r="P1643" i="7"/>
  <c r="O1643" i="7"/>
  <c r="N1643" i="7"/>
  <c r="U1642" i="7"/>
  <c r="T1642" i="7"/>
  <c r="S1642" i="7"/>
  <c r="Q1642" i="7"/>
  <c r="P1642" i="7"/>
  <c r="O1642" i="7"/>
  <c r="N1642" i="7"/>
  <c r="R1642" i="7" s="1"/>
  <c r="Q1641" i="7"/>
  <c r="P1641" i="7"/>
  <c r="O1641" i="7"/>
  <c r="N1641" i="7"/>
  <c r="U1640" i="7"/>
  <c r="R1640" i="7"/>
  <c r="Q1640" i="7"/>
  <c r="P1640" i="7"/>
  <c r="O1640" i="7"/>
  <c r="N1640" i="7"/>
  <c r="Q1639" i="7"/>
  <c r="P1639" i="7"/>
  <c r="R1639" i="7" s="1"/>
  <c r="O1639" i="7"/>
  <c r="N1639" i="7"/>
  <c r="T1638" i="7"/>
  <c r="S1638" i="7"/>
  <c r="Q1638" i="7"/>
  <c r="P1638" i="7"/>
  <c r="O1638" i="7"/>
  <c r="N1638" i="7"/>
  <c r="U1637" i="7"/>
  <c r="R1637" i="7"/>
  <c r="Q1637" i="7"/>
  <c r="P1637" i="7"/>
  <c r="O1637" i="7"/>
  <c r="N1637" i="7"/>
  <c r="T1636" i="7"/>
  <c r="Q1636" i="7"/>
  <c r="P1636" i="7"/>
  <c r="O1636" i="7"/>
  <c r="N1636" i="7"/>
  <c r="Q1635" i="7"/>
  <c r="P1635" i="7"/>
  <c r="O1635" i="7"/>
  <c r="N1635" i="7"/>
  <c r="T1634" i="7"/>
  <c r="Q1634" i="7"/>
  <c r="P1634" i="7"/>
  <c r="U1634" i="7" s="1"/>
  <c r="O1634" i="7"/>
  <c r="N1634" i="7"/>
  <c r="U1633" i="7"/>
  <c r="T1633" i="7"/>
  <c r="S1633" i="7"/>
  <c r="R1633" i="7"/>
  <c r="Q1633" i="7"/>
  <c r="P1633" i="7"/>
  <c r="O1633" i="7"/>
  <c r="N1633" i="7"/>
  <c r="Q1632" i="7"/>
  <c r="P1632" i="7"/>
  <c r="O1632" i="7"/>
  <c r="N1632" i="7"/>
  <c r="Q1631" i="7"/>
  <c r="P1631" i="7"/>
  <c r="O1631" i="7"/>
  <c r="N1631" i="7"/>
  <c r="Q1630" i="7"/>
  <c r="P1630" i="7"/>
  <c r="O1630" i="7"/>
  <c r="N1630" i="7"/>
  <c r="Q1629" i="7"/>
  <c r="P1629" i="7"/>
  <c r="O1629" i="7"/>
  <c r="N1629" i="7"/>
  <c r="U1628" i="7"/>
  <c r="T1628" i="7"/>
  <c r="S1628" i="7"/>
  <c r="R1628" i="7"/>
  <c r="Q1628" i="7"/>
  <c r="P1628" i="7"/>
  <c r="O1628" i="7"/>
  <c r="N1628" i="7"/>
  <c r="S1627" i="7"/>
  <c r="R1627" i="7"/>
  <c r="Q1627" i="7"/>
  <c r="P1627" i="7"/>
  <c r="O1627" i="7"/>
  <c r="N1627" i="7"/>
  <c r="T1626" i="7"/>
  <c r="Q1626" i="7"/>
  <c r="P1626" i="7"/>
  <c r="O1626" i="7"/>
  <c r="N1626" i="7"/>
  <c r="Q1625" i="7"/>
  <c r="P1625" i="7"/>
  <c r="O1625" i="7"/>
  <c r="N1625" i="7"/>
  <c r="Q1624" i="7"/>
  <c r="P1624" i="7"/>
  <c r="S1624" i="7" s="1"/>
  <c r="O1624" i="7"/>
  <c r="N1624" i="7"/>
  <c r="Q1623" i="7"/>
  <c r="P1623" i="7"/>
  <c r="O1623" i="7"/>
  <c r="N1623" i="7"/>
  <c r="Q1622" i="7"/>
  <c r="P1622" i="7"/>
  <c r="O1622" i="7"/>
  <c r="N1622" i="7"/>
  <c r="Q1621" i="7"/>
  <c r="P1621" i="7"/>
  <c r="O1621" i="7"/>
  <c r="N1621" i="7"/>
  <c r="Q1620" i="7"/>
  <c r="P1620" i="7"/>
  <c r="O1620" i="7"/>
  <c r="N1620" i="7"/>
  <c r="Q1619" i="7"/>
  <c r="P1619" i="7"/>
  <c r="O1619" i="7"/>
  <c r="N1619" i="7"/>
  <c r="Q1618" i="7"/>
  <c r="P1618" i="7"/>
  <c r="O1618" i="7"/>
  <c r="N1618" i="7"/>
  <c r="V1617" i="7"/>
  <c r="U1617" i="7"/>
  <c r="T1617" i="7"/>
  <c r="S1617" i="7"/>
  <c r="W1617" i="7" s="1"/>
  <c r="R1617" i="7"/>
  <c r="Q1617" i="7"/>
  <c r="P1617" i="7"/>
  <c r="O1617" i="7"/>
  <c r="N1617" i="7"/>
  <c r="Q1616" i="7"/>
  <c r="P1616" i="7"/>
  <c r="O1616" i="7"/>
  <c r="N1616" i="7"/>
  <c r="R1615" i="7"/>
  <c r="Q1615" i="7"/>
  <c r="P1615" i="7"/>
  <c r="O1615" i="7"/>
  <c r="N1615" i="7"/>
  <c r="Q1614" i="7"/>
  <c r="P1614" i="7"/>
  <c r="O1614" i="7"/>
  <c r="N1614" i="7"/>
  <c r="Q1613" i="7"/>
  <c r="P1613" i="7"/>
  <c r="O1613" i="7"/>
  <c r="N1613" i="7"/>
  <c r="U1612" i="7"/>
  <c r="T1612" i="7"/>
  <c r="S1612" i="7"/>
  <c r="R1612" i="7"/>
  <c r="Q1612" i="7"/>
  <c r="P1612" i="7"/>
  <c r="O1612" i="7"/>
  <c r="N1612" i="7"/>
  <c r="Q1611" i="7"/>
  <c r="P1611" i="7"/>
  <c r="O1611" i="7"/>
  <c r="N1611" i="7"/>
  <c r="T1610" i="7"/>
  <c r="S1610" i="7"/>
  <c r="Q1610" i="7"/>
  <c r="R1610" i="7" s="1"/>
  <c r="P1610" i="7"/>
  <c r="O1610" i="7"/>
  <c r="N1610" i="7"/>
  <c r="Q1609" i="7"/>
  <c r="P1609" i="7"/>
  <c r="O1609" i="7"/>
  <c r="N1609" i="7"/>
  <c r="Q1608" i="7"/>
  <c r="P1608" i="7"/>
  <c r="O1608" i="7"/>
  <c r="N1608" i="7"/>
  <c r="U1607" i="7"/>
  <c r="T1607" i="7"/>
  <c r="W1607" i="7" s="1"/>
  <c r="S1607" i="7"/>
  <c r="R1607" i="7"/>
  <c r="Q1607" i="7"/>
  <c r="P1607" i="7"/>
  <c r="O1607" i="7"/>
  <c r="N1607" i="7"/>
  <c r="U1606" i="7"/>
  <c r="R1606" i="7"/>
  <c r="Q1606" i="7"/>
  <c r="T1606" i="7" s="1"/>
  <c r="P1606" i="7"/>
  <c r="O1606" i="7"/>
  <c r="N1606" i="7"/>
  <c r="Q1605" i="7"/>
  <c r="S1605" i="7" s="1"/>
  <c r="P1605" i="7"/>
  <c r="O1605" i="7"/>
  <c r="N1605" i="7"/>
  <c r="T1604" i="7"/>
  <c r="S1604" i="7"/>
  <c r="Q1604" i="7"/>
  <c r="P1604" i="7"/>
  <c r="O1604" i="7"/>
  <c r="N1604" i="7"/>
  <c r="R1603" i="7"/>
  <c r="Q1603" i="7"/>
  <c r="P1603" i="7"/>
  <c r="O1603" i="7"/>
  <c r="N1603" i="7"/>
  <c r="Q1602" i="7"/>
  <c r="P1602" i="7"/>
  <c r="O1602" i="7"/>
  <c r="N1602" i="7"/>
  <c r="U1601" i="7"/>
  <c r="T1601" i="7"/>
  <c r="Q1601" i="7"/>
  <c r="P1601" i="7"/>
  <c r="O1601" i="7"/>
  <c r="N1601" i="7"/>
  <c r="U1600" i="7"/>
  <c r="T1600" i="7"/>
  <c r="S1600" i="7"/>
  <c r="R1600" i="7"/>
  <c r="Q1600" i="7"/>
  <c r="P1600" i="7"/>
  <c r="O1600" i="7"/>
  <c r="N1600" i="7"/>
  <c r="Q1599" i="7"/>
  <c r="P1599" i="7"/>
  <c r="O1599" i="7"/>
  <c r="N1599" i="7"/>
  <c r="Q1598" i="7"/>
  <c r="P1598" i="7"/>
  <c r="O1598" i="7"/>
  <c r="N1598" i="7"/>
  <c r="Q1597" i="7"/>
  <c r="P1597" i="7"/>
  <c r="O1597" i="7"/>
  <c r="N1597" i="7"/>
  <c r="U1596" i="7"/>
  <c r="T1596" i="7"/>
  <c r="Q1596" i="7"/>
  <c r="P1596" i="7"/>
  <c r="O1596" i="7"/>
  <c r="N1596" i="7"/>
  <c r="T1595" i="7"/>
  <c r="S1595" i="7"/>
  <c r="R1595" i="7"/>
  <c r="Q1595" i="7"/>
  <c r="P1595" i="7"/>
  <c r="O1595" i="7"/>
  <c r="N1595" i="7"/>
  <c r="U1595" i="7" s="1"/>
  <c r="Q1594" i="7"/>
  <c r="P1594" i="7"/>
  <c r="O1594" i="7"/>
  <c r="N1594" i="7"/>
  <c r="U1593" i="7"/>
  <c r="T1593" i="7"/>
  <c r="S1593" i="7"/>
  <c r="R1593" i="7"/>
  <c r="Q1593" i="7"/>
  <c r="P1593" i="7"/>
  <c r="O1593" i="7"/>
  <c r="N1593" i="7"/>
  <c r="Q1592" i="7"/>
  <c r="P1592" i="7"/>
  <c r="O1592" i="7"/>
  <c r="N1592" i="7"/>
  <c r="Q1591" i="7"/>
  <c r="P1591" i="7"/>
  <c r="O1591" i="7"/>
  <c r="N1591" i="7"/>
  <c r="U1590" i="7"/>
  <c r="T1590" i="7"/>
  <c r="Q1590" i="7"/>
  <c r="P1590" i="7"/>
  <c r="O1590" i="7"/>
  <c r="N1590" i="7"/>
  <c r="Q1589" i="7"/>
  <c r="P1589" i="7"/>
  <c r="O1589" i="7"/>
  <c r="N1589" i="7"/>
  <c r="Q1588" i="7"/>
  <c r="P1588" i="7"/>
  <c r="O1588" i="7"/>
  <c r="N1588" i="7"/>
  <c r="Q1587" i="7"/>
  <c r="U1587" i="7" s="1"/>
  <c r="P1587" i="7"/>
  <c r="O1587" i="7"/>
  <c r="N1587" i="7"/>
  <c r="S1586" i="7"/>
  <c r="R1586" i="7"/>
  <c r="Q1586" i="7"/>
  <c r="P1586" i="7"/>
  <c r="T1586" i="7" s="1"/>
  <c r="O1586" i="7"/>
  <c r="N1586" i="7"/>
  <c r="R1585" i="7"/>
  <c r="Q1585" i="7"/>
  <c r="P1585" i="7"/>
  <c r="O1585" i="7"/>
  <c r="N1585" i="7"/>
  <c r="Q1584" i="7"/>
  <c r="P1584" i="7"/>
  <c r="O1584" i="7"/>
  <c r="N1584" i="7"/>
  <c r="W1583" i="7"/>
  <c r="V1583" i="7"/>
  <c r="U1583" i="7"/>
  <c r="S1583" i="7"/>
  <c r="R1583" i="7"/>
  <c r="Q1583" i="7"/>
  <c r="P1583" i="7"/>
  <c r="O1583" i="7"/>
  <c r="N1583" i="7"/>
  <c r="T1583" i="7" s="1"/>
  <c r="U1582" i="7"/>
  <c r="T1582" i="7"/>
  <c r="Q1582" i="7"/>
  <c r="P1582" i="7"/>
  <c r="R1582" i="7" s="1"/>
  <c r="O1582" i="7"/>
  <c r="N1582" i="7"/>
  <c r="Q1581" i="7"/>
  <c r="P1581" i="7"/>
  <c r="O1581" i="7"/>
  <c r="N1581" i="7"/>
  <c r="S1580" i="7"/>
  <c r="Q1580" i="7"/>
  <c r="P1580" i="7"/>
  <c r="T1580" i="7" s="1"/>
  <c r="O1580" i="7"/>
  <c r="N1580" i="7"/>
  <c r="R1579" i="7"/>
  <c r="Q1579" i="7"/>
  <c r="P1579" i="7"/>
  <c r="O1579" i="7"/>
  <c r="N1579" i="7"/>
  <c r="U1578" i="7"/>
  <c r="T1578" i="7"/>
  <c r="Q1578" i="7"/>
  <c r="P1578" i="7"/>
  <c r="O1578" i="7"/>
  <c r="N1578" i="7"/>
  <c r="U1577" i="7"/>
  <c r="T1577" i="7"/>
  <c r="Q1577" i="7"/>
  <c r="P1577" i="7"/>
  <c r="O1577" i="7"/>
  <c r="N1577" i="7"/>
  <c r="W1576" i="7"/>
  <c r="U1576" i="7"/>
  <c r="T1576" i="7"/>
  <c r="S1576" i="7"/>
  <c r="R1576" i="7"/>
  <c r="V1576" i="7" s="1"/>
  <c r="Q1576" i="7"/>
  <c r="P1576" i="7"/>
  <c r="O1576" i="7"/>
  <c r="N1576" i="7"/>
  <c r="Q1575" i="7"/>
  <c r="P1575" i="7"/>
  <c r="O1575" i="7"/>
  <c r="N1575" i="7"/>
  <c r="Q1574" i="7"/>
  <c r="S1574" i="7" s="1"/>
  <c r="P1574" i="7"/>
  <c r="O1574" i="7"/>
  <c r="N1574" i="7"/>
  <c r="Q1573" i="7"/>
  <c r="P1573" i="7"/>
  <c r="O1573" i="7"/>
  <c r="N1573" i="7"/>
  <c r="Q1572" i="7"/>
  <c r="P1572" i="7"/>
  <c r="O1572" i="7"/>
  <c r="T1572" i="7" s="1"/>
  <c r="N1572" i="7"/>
  <c r="R1571" i="7"/>
  <c r="Q1571" i="7"/>
  <c r="P1571" i="7"/>
  <c r="O1571" i="7"/>
  <c r="N1571" i="7"/>
  <c r="U1571" i="7" s="1"/>
  <c r="U1570" i="7"/>
  <c r="Q1570" i="7"/>
  <c r="R1570" i="7" s="1"/>
  <c r="P1570" i="7"/>
  <c r="O1570" i="7"/>
  <c r="N1570" i="7"/>
  <c r="Q1569" i="7"/>
  <c r="P1569" i="7"/>
  <c r="O1569" i="7"/>
  <c r="N1569" i="7"/>
  <c r="Q1568" i="7"/>
  <c r="P1568" i="7"/>
  <c r="O1568" i="7"/>
  <c r="N1568" i="7"/>
  <c r="Q1567" i="7"/>
  <c r="P1567" i="7"/>
  <c r="O1567" i="7"/>
  <c r="N1567" i="7"/>
  <c r="Q1566" i="7"/>
  <c r="P1566" i="7"/>
  <c r="O1566" i="7"/>
  <c r="N1566" i="7"/>
  <c r="U1565" i="7"/>
  <c r="T1565" i="7"/>
  <c r="Q1565" i="7"/>
  <c r="P1565" i="7"/>
  <c r="O1565" i="7"/>
  <c r="N1565" i="7"/>
  <c r="R1564" i="7"/>
  <c r="Q1564" i="7"/>
  <c r="P1564" i="7"/>
  <c r="O1564" i="7"/>
  <c r="N1564" i="7"/>
  <c r="Q1563" i="7"/>
  <c r="P1563" i="7"/>
  <c r="O1563" i="7"/>
  <c r="N1563" i="7"/>
  <c r="S1562" i="7"/>
  <c r="Q1562" i="7"/>
  <c r="T1562" i="7" s="1"/>
  <c r="P1562" i="7"/>
  <c r="O1562" i="7"/>
  <c r="N1562" i="7"/>
  <c r="Q1561" i="7"/>
  <c r="P1561" i="7"/>
  <c r="R1561" i="7" s="1"/>
  <c r="O1561" i="7"/>
  <c r="N1561" i="7"/>
  <c r="Q1560" i="7"/>
  <c r="P1560" i="7"/>
  <c r="O1560" i="7"/>
  <c r="N1560" i="7"/>
  <c r="W1559" i="7"/>
  <c r="V1559" i="7"/>
  <c r="U1559" i="7"/>
  <c r="T1559" i="7"/>
  <c r="S1559" i="7"/>
  <c r="R1559" i="7"/>
  <c r="Q1559" i="7"/>
  <c r="P1559" i="7"/>
  <c r="O1559" i="7"/>
  <c r="N1559" i="7"/>
  <c r="U1558" i="7"/>
  <c r="T1558" i="7"/>
  <c r="Q1558" i="7"/>
  <c r="P1558" i="7"/>
  <c r="R1558" i="7" s="1"/>
  <c r="O1558" i="7"/>
  <c r="N1558" i="7"/>
  <c r="Q1557" i="7"/>
  <c r="P1557" i="7"/>
  <c r="O1557" i="7"/>
  <c r="N1557" i="7"/>
  <c r="S1556" i="7"/>
  <c r="Q1556" i="7"/>
  <c r="P1556" i="7"/>
  <c r="T1556" i="7" s="1"/>
  <c r="O1556" i="7"/>
  <c r="N1556" i="7"/>
  <c r="R1555" i="7"/>
  <c r="Q1555" i="7"/>
  <c r="P1555" i="7"/>
  <c r="O1555" i="7"/>
  <c r="N1555" i="7"/>
  <c r="U1554" i="7"/>
  <c r="T1554" i="7"/>
  <c r="Q1554" i="7"/>
  <c r="P1554" i="7"/>
  <c r="O1554" i="7"/>
  <c r="N1554" i="7"/>
  <c r="U1553" i="7"/>
  <c r="T1553" i="7"/>
  <c r="Q1553" i="7"/>
  <c r="P1553" i="7"/>
  <c r="O1553" i="7"/>
  <c r="N1553" i="7"/>
  <c r="W1552" i="7"/>
  <c r="U1552" i="7"/>
  <c r="T1552" i="7"/>
  <c r="S1552" i="7"/>
  <c r="R1552" i="7"/>
  <c r="V1552" i="7" s="1"/>
  <c r="Q1552" i="7"/>
  <c r="P1552" i="7"/>
  <c r="O1552" i="7"/>
  <c r="N1552" i="7"/>
  <c r="U1551" i="7"/>
  <c r="T1551" i="7"/>
  <c r="Q1551" i="7"/>
  <c r="P1551" i="7"/>
  <c r="O1551" i="7"/>
  <c r="R1551" i="7" s="1"/>
  <c r="N1551" i="7"/>
  <c r="S1550" i="7"/>
  <c r="Q1550" i="7"/>
  <c r="R1550" i="7" s="1"/>
  <c r="P1550" i="7"/>
  <c r="O1550" i="7"/>
  <c r="N1550" i="7"/>
  <c r="Q1549" i="7"/>
  <c r="P1549" i="7"/>
  <c r="O1549" i="7"/>
  <c r="N1549" i="7"/>
  <c r="U1548" i="7"/>
  <c r="Q1548" i="7"/>
  <c r="P1548" i="7"/>
  <c r="T1548" i="7" s="1"/>
  <c r="O1548" i="7"/>
  <c r="N1548" i="7"/>
  <c r="R1547" i="7"/>
  <c r="Q1547" i="7"/>
  <c r="P1547" i="7"/>
  <c r="O1547" i="7"/>
  <c r="N1547" i="7"/>
  <c r="U1547" i="7" s="1"/>
  <c r="R1546" i="7"/>
  <c r="Q1546" i="7"/>
  <c r="P1546" i="7"/>
  <c r="O1546" i="7"/>
  <c r="N1546" i="7"/>
  <c r="T1545" i="7"/>
  <c r="S1545" i="7"/>
  <c r="Q1545" i="7"/>
  <c r="P1545" i="7"/>
  <c r="O1545" i="7"/>
  <c r="N1545" i="7"/>
  <c r="Q1544" i="7"/>
  <c r="P1544" i="7"/>
  <c r="O1544" i="7"/>
  <c r="N1544" i="7"/>
  <c r="Q1543" i="7"/>
  <c r="P1543" i="7"/>
  <c r="O1543" i="7"/>
  <c r="N1543" i="7"/>
  <c r="T1542" i="7"/>
  <c r="Q1542" i="7"/>
  <c r="P1542" i="7"/>
  <c r="U1542" i="7" s="1"/>
  <c r="O1542" i="7"/>
  <c r="N1542" i="7"/>
  <c r="Q1541" i="7"/>
  <c r="P1541" i="7"/>
  <c r="O1541" i="7"/>
  <c r="N1541" i="7"/>
  <c r="Q1540" i="7"/>
  <c r="P1540" i="7"/>
  <c r="O1540" i="7"/>
  <c r="N1540" i="7"/>
  <c r="Q1539" i="7"/>
  <c r="P1539" i="7"/>
  <c r="O1539" i="7"/>
  <c r="N1539" i="7"/>
  <c r="Q1538" i="7"/>
  <c r="P1538" i="7"/>
  <c r="O1538" i="7"/>
  <c r="N1538" i="7"/>
  <c r="Q1537" i="7"/>
  <c r="R1537" i="7" s="1"/>
  <c r="P1537" i="7"/>
  <c r="O1537" i="7"/>
  <c r="N1537" i="7"/>
  <c r="U1536" i="7"/>
  <c r="Q1536" i="7"/>
  <c r="P1536" i="7"/>
  <c r="O1536" i="7"/>
  <c r="N1536" i="7"/>
  <c r="W1535" i="7"/>
  <c r="V1535" i="7"/>
  <c r="U1535" i="7"/>
  <c r="S1535" i="7"/>
  <c r="R1535" i="7"/>
  <c r="Q1535" i="7"/>
  <c r="P1535" i="7"/>
  <c r="O1535" i="7"/>
  <c r="N1535" i="7"/>
  <c r="T1535" i="7" s="1"/>
  <c r="Q1534" i="7"/>
  <c r="P1534" i="7"/>
  <c r="O1534" i="7"/>
  <c r="N1534" i="7"/>
  <c r="Q1533" i="7"/>
  <c r="P1533" i="7"/>
  <c r="O1533" i="7"/>
  <c r="N1533" i="7"/>
  <c r="T1532" i="7"/>
  <c r="Q1532" i="7"/>
  <c r="P1532" i="7"/>
  <c r="O1532" i="7"/>
  <c r="S1532" i="7" s="1"/>
  <c r="N1532" i="7"/>
  <c r="Q1531" i="7"/>
  <c r="P1531" i="7"/>
  <c r="O1531" i="7"/>
  <c r="N1531" i="7"/>
  <c r="U1530" i="7"/>
  <c r="Q1530" i="7"/>
  <c r="P1530" i="7"/>
  <c r="O1530" i="7"/>
  <c r="N1530" i="7"/>
  <c r="T1529" i="7"/>
  <c r="Q1529" i="7"/>
  <c r="P1529" i="7"/>
  <c r="O1529" i="7"/>
  <c r="N1529" i="7"/>
  <c r="V1528" i="7"/>
  <c r="U1528" i="7"/>
  <c r="W1528" i="7" s="1"/>
  <c r="T1528" i="7"/>
  <c r="S1528" i="7"/>
  <c r="R1528" i="7"/>
  <c r="Q1528" i="7"/>
  <c r="P1528" i="7"/>
  <c r="O1528" i="7"/>
  <c r="N1528" i="7"/>
  <c r="U1527" i="7"/>
  <c r="T1527" i="7"/>
  <c r="S1527" i="7"/>
  <c r="R1527" i="7"/>
  <c r="Q1527" i="7"/>
  <c r="P1527" i="7"/>
  <c r="O1527" i="7"/>
  <c r="N1527" i="7"/>
  <c r="Q1526" i="7"/>
  <c r="S1526" i="7" s="1"/>
  <c r="P1526" i="7"/>
  <c r="O1526" i="7"/>
  <c r="N1526" i="7"/>
  <c r="R1525" i="7"/>
  <c r="Q1525" i="7"/>
  <c r="P1525" i="7"/>
  <c r="O1525" i="7"/>
  <c r="N1525" i="7"/>
  <c r="U1524" i="7"/>
  <c r="T1524" i="7"/>
  <c r="Q1524" i="7"/>
  <c r="P1524" i="7"/>
  <c r="O1524" i="7"/>
  <c r="N1524" i="7"/>
  <c r="Q1523" i="7"/>
  <c r="P1523" i="7"/>
  <c r="O1523" i="7"/>
  <c r="N1523" i="7"/>
  <c r="U1522" i="7"/>
  <c r="Q1522" i="7"/>
  <c r="R1522" i="7" s="1"/>
  <c r="P1522" i="7"/>
  <c r="O1522" i="7"/>
  <c r="N1522" i="7"/>
  <c r="Q1521" i="7"/>
  <c r="P1521" i="7"/>
  <c r="O1521" i="7"/>
  <c r="N1521" i="7"/>
  <c r="T1520" i="7"/>
  <c r="Q1520" i="7"/>
  <c r="P1520" i="7"/>
  <c r="O1520" i="7"/>
  <c r="N1520" i="7"/>
  <c r="Q1519" i="7"/>
  <c r="P1519" i="7"/>
  <c r="O1519" i="7"/>
  <c r="N1519" i="7"/>
  <c r="Q1518" i="7"/>
  <c r="P1518" i="7"/>
  <c r="T1518" i="7" s="1"/>
  <c r="O1518" i="7"/>
  <c r="N1518" i="7"/>
  <c r="U1517" i="7"/>
  <c r="T1517" i="7"/>
  <c r="S1517" i="7"/>
  <c r="R1517" i="7"/>
  <c r="Q1517" i="7"/>
  <c r="P1517" i="7"/>
  <c r="O1517" i="7"/>
  <c r="N1517" i="7"/>
  <c r="Q1516" i="7"/>
  <c r="P1516" i="7"/>
  <c r="O1516" i="7"/>
  <c r="N1516" i="7"/>
  <c r="Q1515" i="7"/>
  <c r="P1515" i="7"/>
  <c r="O1515" i="7"/>
  <c r="N1515" i="7"/>
  <c r="T1514" i="7"/>
  <c r="S1514" i="7"/>
  <c r="Q1514" i="7"/>
  <c r="P1514" i="7"/>
  <c r="R1514" i="7" s="1"/>
  <c r="O1514" i="7"/>
  <c r="N1514" i="7"/>
  <c r="Q1513" i="7"/>
  <c r="P1513" i="7"/>
  <c r="O1513" i="7"/>
  <c r="N1513" i="7"/>
  <c r="U1512" i="7"/>
  <c r="Q1512" i="7"/>
  <c r="P1512" i="7"/>
  <c r="O1512" i="7"/>
  <c r="N1512" i="7"/>
  <c r="V1511" i="7"/>
  <c r="U1511" i="7"/>
  <c r="T1511" i="7"/>
  <c r="S1511" i="7"/>
  <c r="R1511" i="7"/>
  <c r="Q1511" i="7"/>
  <c r="P1511" i="7"/>
  <c r="O1511" i="7"/>
  <c r="N1511" i="7"/>
  <c r="Q1510" i="7"/>
  <c r="P1510" i="7"/>
  <c r="O1510" i="7"/>
  <c r="N1510" i="7"/>
  <c r="U1509" i="7"/>
  <c r="Q1509" i="7"/>
  <c r="P1509" i="7"/>
  <c r="O1509" i="7"/>
  <c r="N1509" i="7"/>
  <c r="Q1508" i="7"/>
  <c r="P1508" i="7"/>
  <c r="O1508" i="7"/>
  <c r="N1508" i="7"/>
  <c r="Q1507" i="7"/>
  <c r="P1507" i="7"/>
  <c r="O1507" i="7"/>
  <c r="N1507" i="7"/>
  <c r="U1506" i="7"/>
  <c r="Q1506" i="7"/>
  <c r="P1506" i="7"/>
  <c r="T1506" i="7" s="1"/>
  <c r="O1506" i="7"/>
  <c r="N1506" i="7"/>
  <c r="T1505" i="7"/>
  <c r="Q1505" i="7"/>
  <c r="P1505" i="7"/>
  <c r="O1505" i="7"/>
  <c r="N1505" i="7"/>
  <c r="W1504" i="7"/>
  <c r="V1504" i="7"/>
  <c r="U1504" i="7"/>
  <c r="T1504" i="7"/>
  <c r="S1504" i="7"/>
  <c r="R1504" i="7"/>
  <c r="Q1504" i="7"/>
  <c r="P1504" i="7"/>
  <c r="O1504" i="7"/>
  <c r="N1504" i="7"/>
  <c r="T1503" i="7"/>
  <c r="S1503" i="7"/>
  <c r="Q1503" i="7"/>
  <c r="U1503" i="7" s="1"/>
  <c r="P1503" i="7"/>
  <c r="O1503" i="7"/>
  <c r="N1503" i="7"/>
  <c r="Q1502" i="7"/>
  <c r="P1502" i="7"/>
  <c r="O1502" i="7"/>
  <c r="N1502" i="7"/>
  <c r="Q1501" i="7"/>
  <c r="R1501" i="7" s="1"/>
  <c r="P1501" i="7"/>
  <c r="O1501" i="7"/>
  <c r="N1501" i="7"/>
  <c r="Q1500" i="7"/>
  <c r="P1500" i="7"/>
  <c r="O1500" i="7"/>
  <c r="N1500" i="7"/>
  <c r="Q1499" i="7"/>
  <c r="P1499" i="7"/>
  <c r="O1499" i="7"/>
  <c r="N1499" i="7"/>
  <c r="Q1498" i="7"/>
  <c r="P1498" i="7"/>
  <c r="O1498" i="7"/>
  <c r="N1498" i="7"/>
  <c r="T1497" i="7"/>
  <c r="S1497" i="7"/>
  <c r="R1497" i="7"/>
  <c r="Q1497" i="7"/>
  <c r="P1497" i="7"/>
  <c r="O1497" i="7"/>
  <c r="N1497" i="7"/>
  <c r="Q1496" i="7"/>
  <c r="P1496" i="7"/>
  <c r="O1496" i="7"/>
  <c r="N1496" i="7"/>
  <c r="Q1495" i="7"/>
  <c r="P1495" i="7"/>
  <c r="O1495" i="7"/>
  <c r="N1495" i="7"/>
  <c r="Q1494" i="7"/>
  <c r="P1494" i="7"/>
  <c r="O1494" i="7"/>
  <c r="N1494" i="7"/>
  <c r="W1493" i="7"/>
  <c r="U1493" i="7"/>
  <c r="T1493" i="7"/>
  <c r="S1493" i="7"/>
  <c r="Q1493" i="7"/>
  <c r="P1493" i="7"/>
  <c r="O1493" i="7"/>
  <c r="N1493" i="7"/>
  <c r="R1493" i="7" s="1"/>
  <c r="Q1492" i="7"/>
  <c r="P1492" i="7"/>
  <c r="O1492" i="7"/>
  <c r="N1492" i="7"/>
  <c r="Q1491" i="7"/>
  <c r="P1491" i="7"/>
  <c r="O1491" i="7"/>
  <c r="N1491" i="7"/>
  <c r="S1490" i="7"/>
  <c r="R1490" i="7"/>
  <c r="Q1490" i="7"/>
  <c r="T1490" i="7" s="1"/>
  <c r="P1490" i="7"/>
  <c r="O1490" i="7"/>
  <c r="N1490" i="7"/>
  <c r="Q1489" i="7"/>
  <c r="R1489" i="7" s="1"/>
  <c r="P1489" i="7"/>
  <c r="O1489" i="7"/>
  <c r="N1489" i="7"/>
  <c r="Q1488" i="7"/>
  <c r="P1488" i="7"/>
  <c r="O1488" i="7"/>
  <c r="N1488" i="7"/>
  <c r="U1487" i="7"/>
  <c r="T1487" i="7"/>
  <c r="S1487" i="7"/>
  <c r="W1487" i="7" s="1"/>
  <c r="R1487" i="7"/>
  <c r="Q1487" i="7"/>
  <c r="P1487" i="7"/>
  <c r="O1487" i="7"/>
  <c r="N1487" i="7"/>
  <c r="U1486" i="7"/>
  <c r="T1486" i="7"/>
  <c r="Q1486" i="7"/>
  <c r="P1486" i="7"/>
  <c r="O1486" i="7"/>
  <c r="N1486" i="7"/>
  <c r="Q1485" i="7"/>
  <c r="P1485" i="7"/>
  <c r="O1485" i="7"/>
  <c r="N1485" i="7"/>
  <c r="T1484" i="7"/>
  <c r="S1484" i="7"/>
  <c r="Q1484" i="7"/>
  <c r="P1484" i="7"/>
  <c r="O1484" i="7"/>
  <c r="N1484" i="7"/>
  <c r="Q1483" i="7"/>
  <c r="P1483" i="7"/>
  <c r="O1483" i="7"/>
  <c r="N1483" i="7"/>
  <c r="U1482" i="7"/>
  <c r="T1482" i="7"/>
  <c r="Q1482" i="7"/>
  <c r="P1482" i="7"/>
  <c r="O1482" i="7"/>
  <c r="N1482" i="7"/>
  <c r="Q1481" i="7"/>
  <c r="P1481" i="7"/>
  <c r="O1481" i="7"/>
  <c r="N1481" i="7"/>
  <c r="U1480" i="7"/>
  <c r="T1480" i="7"/>
  <c r="S1480" i="7"/>
  <c r="R1480" i="7"/>
  <c r="Q1480" i="7"/>
  <c r="P1480" i="7"/>
  <c r="O1480" i="7"/>
  <c r="N1480" i="7"/>
  <c r="Q1479" i="7"/>
  <c r="P1479" i="7"/>
  <c r="U1479" i="7" s="1"/>
  <c r="O1479" i="7"/>
  <c r="N1479" i="7"/>
  <c r="S1478" i="7"/>
  <c r="R1478" i="7"/>
  <c r="Q1478" i="7"/>
  <c r="P1478" i="7"/>
  <c r="O1478" i="7"/>
  <c r="N1478" i="7"/>
  <c r="Q1477" i="7"/>
  <c r="P1477" i="7"/>
  <c r="O1477" i="7"/>
  <c r="N1477" i="7"/>
  <c r="U1476" i="7"/>
  <c r="T1476" i="7"/>
  <c r="Q1476" i="7"/>
  <c r="P1476" i="7"/>
  <c r="O1476" i="7"/>
  <c r="N1476" i="7"/>
  <c r="T1475" i="7"/>
  <c r="S1475" i="7"/>
  <c r="R1475" i="7"/>
  <c r="Q1475" i="7"/>
  <c r="P1475" i="7"/>
  <c r="O1475" i="7"/>
  <c r="N1475" i="7"/>
  <c r="U1475" i="7" s="1"/>
  <c r="Q1474" i="7"/>
  <c r="P1474" i="7"/>
  <c r="O1474" i="7"/>
  <c r="N1474" i="7"/>
  <c r="U1473" i="7"/>
  <c r="T1473" i="7"/>
  <c r="S1473" i="7"/>
  <c r="Q1473" i="7"/>
  <c r="P1473" i="7"/>
  <c r="O1473" i="7"/>
  <c r="N1473" i="7"/>
  <c r="R1473" i="7" s="1"/>
  <c r="Q1472" i="7"/>
  <c r="P1472" i="7"/>
  <c r="O1472" i="7"/>
  <c r="N1472" i="7"/>
  <c r="Q1471" i="7"/>
  <c r="P1471" i="7"/>
  <c r="O1471" i="7"/>
  <c r="N1471" i="7"/>
  <c r="U1470" i="7"/>
  <c r="T1470" i="7"/>
  <c r="Q1470" i="7"/>
  <c r="P1470" i="7"/>
  <c r="O1470" i="7"/>
  <c r="N1470" i="7"/>
  <c r="T1469" i="7"/>
  <c r="S1469" i="7"/>
  <c r="R1469" i="7"/>
  <c r="Q1469" i="7"/>
  <c r="P1469" i="7"/>
  <c r="O1469" i="7"/>
  <c r="N1469" i="7"/>
  <c r="U1469" i="7" s="1"/>
  <c r="U1468" i="7"/>
  <c r="Q1468" i="7"/>
  <c r="P1468" i="7"/>
  <c r="O1468" i="7"/>
  <c r="N1468" i="7"/>
  <c r="Q1467" i="7"/>
  <c r="P1467" i="7"/>
  <c r="O1467" i="7"/>
  <c r="N1467" i="7"/>
  <c r="R1466" i="7"/>
  <c r="Q1466" i="7"/>
  <c r="P1466" i="7"/>
  <c r="O1466" i="7"/>
  <c r="N1466" i="7"/>
  <c r="R1465" i="7"/>
  <c r="Q1465" i="7"/>
  <c r="P1465" i="7"/>
  <c r="O1465" i="7"/>
  <c r="N1465" i="7"/>
  <c r="Q1464" i="7"/>
  <c r="P1464" i="7"/>
  <c r="O1464" i="7"/>
  <c r="N1464" i="7"/>
  <c r="R1463" i="7"/>
  <c r="Q1463" i="7"/>
  <c r="P1463" i="7"/>
  <c r="O1463" i="7"/>
  <c r="N1463" i="7"/>
  <c r="U1462" i="7"/>
  <c r="Q1462" i="7"/>
  <c r="P1462" i="7"/>
  <c r="O1462" i="7"/>
  <c r="N1462" i="7"/>
  <c r="V1461" i="7"/>
  <c r="U1461" i="7"/>
  <c r="T1461" i="7"/>
  <c r="S1461" i="7"/>
  <c r="R1461" i="7"/>
  <c r="Q1461" i="7"/>
  <c r="P1461" i="7"/>
  <c r="O1461" i="7"/>
  <c r="N1461" i="7"/>
  <c r="Q1460" i="7"/>
  <c r="P1460" i="7"/>
  <c r="S1460" i="7" s="1"/>
  <c r="O1460" i="7"/>
  <c r="N1460" i="7"/>
  <c r="Q1459" i="7"/>
  <c r="P1459" i="7"/>
  <c r="O1459" i="7"/>
  <c r="N1459" i="7"/>
  <c r="U1458" i="7"/>
  <c r="T1458" i="7"/>
  <c r="S1458" i="7"/>
  <c r="Q1458" i="7"/>
  <c r="P1458" i="7"/>
  <c r="O1458" i="7"/>
  <c r="N1458" i="7"/>
  <c r="V1457" i="7"/>
  <c r="U1457" i="7"/>
  <c r="T1457" i="7"/>
  <c r="S1457" i="7"/>
  <c r="R1457" i="7"/>
  <c r="Q1457" i="7"/>
  <c r="P1457" i="7"/>
  <c r="O1457" i="7"/>
  <c r="N1457" i="7"/>
  <c r="Q1456" i="7"/>
  <c r="P1456" i="7"/>
  <c r="O1456" i="7"/>
  <c r="N1456" i="7"/>
  <c r="Q1455" i="7"/>
  <c r="P1455" i="7"/>
  <c r="O1455" i="7"/>
  <c r="N1455" i="7"/>
  <c r="Q1454" i="7"/>
  <c r="P1454" i="7"/>
  <c r="O1454" i="7"/>
  <c r="S1454" i="7" s="1"/>
  <c r="N1454" i="7"/>
  <c r="Q1453" i="7"/>
  <c r="P1453" i="7"/>
  <c r="O1453" i="7"/>
  <c r="N1453" i="7"/>
  <c r="U1452" i="7"/>
  <c r="T1452" i="7"/>
  <c r="S1452" i="7"/>
  <c r="R1452" i="7"/>
  <c r="Q1452" i="7"/>
  <c r="P1452" i="7"/>
  <c r="O1452" i="7"/>
  <c r="N1452" i="7"/>
  <c r="S1451" i="7"/>
  <c r="Q1451" i="7"/>
  <c r="P1451" i="7"/>
  <c r="O1451" i="7"/>
  <c r="N1451" i="7"/>
  <c r="Q1450" i="7"/>
  <c r="P1450" i="7"/>
  <c r="O1450" i="7"/>
  <c r="N1450" i="7"/>
  <c r="U1449" i="7"/>
  <c r="T1449" i="7"/>
  <c r="S1449" i="7"/>
  <c r="Q1449" i="7"/>
  <c r="R1449" i="7" s="1"/>
  <c r="P1449" i="7"/>
  <c r="O1449" i="7"/>
  <c r="N1449" i="7"/>
  <c r="Q1448" i="7"/>
  <c r="P1448" i="7"/>
  <c r="O1448" i="7"/>
  <c r="N1448" i="7"/>
  <c r="Q1447" i="7"/>
  <c r="P1447" i="7"/>
  <c r="O1447" i="7"/>
  <c r="N1447" i="7"/>
  <c r="Q1446" i="7"/>
  <c r="P1446" i="7"/>
  <c r="O1446" i="7"/>
  <c r="N1446" i="7"/>
  <c r="Q1445" i="7"/>
  <c r="P1445" i="7"/>
  <c r="O1445" i="7"/>
  <c r="N1445" i="7"/>
  <c r="Q1444" i="7"/>
  <c r="P1444" i="7"/>
  <c r="O1444" i="7"/>
  <c r="N1444" i="7"/>
  <c r="S1443" i="7"/>
  <c r="Q1443" i="7"/>
  <c r="R1443" i="7" s="1"/>
  <c r="P1443" i="7"/>
  <c r="O1443" i="7"/>
  <c r="N1443" i="7"/>
  <c r="S1442" i="7"/>
  <c r="Q1442" i="7"/>
  <c r="P1442" i="7"/>
  <c r="O1442" i="7"/>
  <c r="N1442" i="7"/>
  <c r="U1441" i="7"/>
  <c r="T1441" i="7"/>
  <c r="Q1441" i="7"/>
  <c r="P1441" i="7"/>
  <c r="O1441" i="7"/>
  <c r="N1441" i="7"/>
  <c r="W1440" i="7"/>
  <c r="U1440" i="7"/>
  <c r="T1440" i="7"/>
  <c r="S1440" i="7"/>
  <c r="R1440" i="7"/>
  <c r="Q1440" i="7"/>
  <c r="P1440" i="7"/>
  <c r="O1440" i="7"/>
  <c r="N1440" i="7"/>
  <c r="Q1439" i="7"/>
  <c r="P1439" i="7"/>
  <c r="O1439" i="7"/>
  <c r="N1439" i="7"/>
  <c r="Q1438" i="7"/>
  <c r="P1438" i="7"/>
  <c r="O1438" i="7"/>
  <c r="N1438" i="7"/>
  <c r="U1437" i="7"/>
  <c r="T1437" i="7"/>
  <c r="S1437" i="7"/>
  <c r="R1437" i="7"/>
  <c r="Q1437" i="7"/>
  <c r="P1437" i="7"/>
  <c r="O1437" i="7"/>
  <c r="N1437" i="7"/>
  <c r="Q1436" i="7"/>
  <c r="P1436" i="7"/>
  <c r="O1436" i="7"/>
  <c r="N1436" i="7"/>
  <c r="S1435" i="7"/>
  <c r="Q1435" i="7"/>
  <c r="R1435" i="7" s="1"/>
  <c r="P1435" i="7"/>
  <c r="O1435" i="7"/>
  <c r="N1435" i="7"/>
  <c r="Q1434" i="7"/>
  <c r="P1434" i="7"/>
  <c r="O1434" i="7"/>
  <c r="N1434" i="7"/>
  <c r="U1433" i="7"/>
  <c r="T1433" i="7"/>
  <c r="Q1433" i="7"/>
  <c r="S1433" i="7" s="1"/>
  <c r="P1433" i="7"/>
  <c r="O1433" i="7"/>
  <c r="N1433" i="7"/>
  <c r="U1432" i="7"/>
  <c r="T1432" i="7"/>
  <c r="R1432" i="7"/>
  <c r="Q1432" i="7"/>
  <c r="S1432" i="7" s="1"/>
  <c r="P1432" i="7"/>
  <c r="O1432" i="7"/>
  <c r="N1432" i="7"/>
  <c r="Q1431" i="7"/>
  <c r="P1431" i="7"/>
  <c r="O1431" i="7"/>
  <c r="N1431" i="7"/>
  <c r="S1430" i="7"/>
  <c r="R1430" i="7"/>
  <c r="Q1430" i="7"/>
  <c r="P1430" i="7"/>
  <c r="O1430" i="7"/>
  <c r="N1430" i="7"/>
  <c r="Q1429" i="7"/>
  <c r="P1429" i="7"/>
  <c r="O1429" i="7"/>
  <c r="N1429" i="7"/>
  <c r="U1428" i="7"/>
  <c r="S1428" i="7"/>
  <c r="Q1428" i="7"/>
  <c r="R1428" i="7" s="1"/>
  <c r="P1428" i="7"/>
  <c r="O1428" i="7"/>
  <c r="N1428" i="7"/>
  <c r="Q1427" i="7"/>
  <c r="P1427" i="7"/>
  <c r="O1427" i="7"/>
  <c r="N1427" i="7"/>
  <c r="Q1426" i="7"/>
  <c r="P1426" i="7"/>
  <c r="O1426" i="7"/>
  <c r="N1426" i="7"/>
  <c r="Q1425" i="7"/>
  <c r="P1425" i="7"/>
  <c r="O1425" i="7"/>
  <c r="N1425" i="7"/>
  <c r="Q1424" i="7"/>
  <c r="P1424" i="7"/>
  <c r="O1424" i="7"/>
  <c r="N1424" i="7"/>
  <c r="U1423" i="7"/>
  <c r="T1423" i="7"/>
  <c r="S1423" i="7"/>
  <c r="Q1423" i="7"/>
  <c r="R1423" i="7" s="1"/>
  <c r="P1423" i="7"/>
  <c r="O1423" i="7"/>
  <c r="N1423" i="7"/>
  <c r="U1422" i="7"/>
  <c r="S1422" i="7"/>
  <c r="R1422" i="7"/>
  <c r="Q1422" i="7"/>
  <c r="P1422" i="7"/>
  <c r="O1422" i="7"/>
  <c r="N1422" i="7"/>
  <c r="Q1421" i="7"/>
  <c r="P1421" i="7"/>
  <c r="O1421" i="7"/>
  <c r="N1421" i="7"/>
  <c r="Q1420" i="7"/>
  <c r="P1420" i="7"/>
  <c r="O1420" i="7"/>
  <c r="N1420" i="7"/>
  <c r="Q1419" i="7"/>
  <c r="P1419" i="7"/>
  <c r="O1419" i="7"/>
  <c r="N1419" i="7"/>
  <c r="U1418" i="7"/>
  <c r="T1418" i="7"/>
  <c r="S1418" i="7"/>
  <c r="Q1418" i="7"/>
  <c r="R1418" i="7" s="1"/>
  <c r="P1418" i="7"/>
  <c r="O1418" i="7"/>
  <c r="N1418" i="7"/>
  <c r="S1417" i="7"/>
  <c r="R1417" i="7"/>
  <c r="Q1417" i="7"/>
  <c r="P1417" i="7"/>
  <c r="O1417" i="7"/>
  <c r="N1417" i="7"/>
  <c r="Q1416" i="7"/>
  <c r="P1416" i="7"/>
  <c r="O1416" i="7"/>
  <c r="N1416" i="7"/>
  <c r="Q1415" i="7"/>
  <c r="P1415" i="7"/>
  <c r="O1415" i="7"/>
  <c r="N1415" i="7"/>
  <c r="Q1414" i="7"/>
  <c r="P1414" i="7"/>
  <c r="O1414" i="7"/>
  <c r="N1414" i="7"/>
  <c r="U1413" i="7"/>
  <c r="T1413" i="7"/>
  <c r="S1413" i="7"/>
  <c r="R1413" i="7"/>
  <c r="Q1413" i="7"/>
  <c r="P1413" i="7"/>
  <c r="O1413" i="7"/>
  <c r="N1413" i="7"/>
  <c r="Q1412" i="7"/>
  <c r="P1412" i="7"/>
  <c r="O1412" i="7"/>
  <c r="N1412" i="7"/>
  <c r="Q1411" i="7"/>
  <c r="P1411" i="7"/>
  <c r="O1411" i="7"/>
  <c r="N1411" i="7"/>
  <c r="Q1410" i="7"/>
  <c r="P1410" i="7"/>
  <c r="O1410" i="7"/>
  <c r="N1410" i="7"/>
  <c r="U1409" i="7"/>
  <c r="T1409" i="7"/>
  <c r="Q1409" i="7"/>
  <c r="S1409" i="7" s="1"/>
  <c r="P1409" i="7"/>
  <c r="O1409" i="7"/>
  <c r="N1409" i="7"/>
  <c r="U1408" i="7"/>
  <c r="T1408" i="7"/>
  <c r="Q1408" i="7"/>
  <c r="S1408" i="7" s="1"/>
  <c r="P1408" i="7"/>
  <c r="O1408" i="7"/>
  <c r="N1408" i="7"/>
  <c r="S1407" i="7"/>
  <c r="Q1407" i="7"/>
  <c r="P1407" i="7"/>
  <c r="O1407" i="7"/>
  <c r="N1407" i="7"/>
  <c r="Q1406" i="7"/>
  <c r="P1406" i="7"/>
  <c r="O1406" i="7"/>
  <c r="N1406" i="7"/>
  <c r="Q1405" i="7"/>
  <c r="P1405" i="7"/>
  <c r="O1405" i="7"/>
  <c r="N1405" i="7"/>
  <c r="U1404" i="7"/>
  <c r="S1404" i="7"/>
  <c r="Q1404" i="7"/>
  <c r="R1404" i="7" s="1"/>
  <c r="P1404" i="7"/>
  <c r="O1404" i="7"/>
  <c r="N1404" i="7"/>
  <c r="U1403" i="7"/>
  <c r="Q1403" i="7"/>
  <c r="P1403" i="7"/>
  <c r="T1403" i="7" s="1"/>
  <c r="O1403" i="7"/>
  <c r="N1403" i="7"/>
  <c r="Q1402" i="7"/>
  <c r="T1402" i="7" s="1"/>
  <c r="P1402" i="7"/>
  <c r="O1402" i="7"/>
  <c r="N1402" i="7"/>
  <c r="Q1401" i="7"/>
  <c r="P1401" i="7"/>
  <c r="O1401" i="7"/>
  <c r="N1401" i="7"/>
  <c r="Q1400" i="7"/>
  <c r="P1400" i="7"/>
  <c r="O1400" i="7"/>
  <c r="N1400" i="7"/>
  <c r="U1399" i="7"/>
  <c r="T1399" i="7"/>
  <c r="S1399" i="7"/>
  <c r="Q1399" i="7"/>
  <c r="R1399" i="7" s="1"/>
  <c r="P1399" i="7"/>
  <c r="O1399" i="7"/>
  <c r="N1399" i="7"/>
  <c r="U1398" i="7"/>
  <c r="S1398" i="7"/>
  <c r="Q1398" i="7"/>
  <c r="P1398" i="7"/>
  <c r="R1398" i="7" s="1"/>
  <c r="O1398" i="7"/>
  <c r="N1398" i="7"/>
  <c r="T1397" i="7"/>
  <c r="S1397" i="7"/>
  <c r="Q1397" i="7"/>
  <c r="P1397" i="7"/>
  <c r="O1397" i="7"/>
  <c r="N1397" i="7"/>
  <c r="Q1396" i="7"/>
  <c r="P1396" i="7"/>
  <c r="O1396" i="7"/>
  <c r="N1396" i="7"/>
  <c r="U1395" i="7"/>
  <c r="Q1395" i="7"/>
  <c r="P1395" i="7"/>
  <c r="O1395" i="7"/>
  <c r="N1395" i="7"/>
  <c r="U1394" i="7"/>
  <c r="T1394" i="7"/>
  <c r="S1394" i="7"/>
  <c r="Q1394" i="7"/>
  <c r="R1394" i="7" s="1"/>
  <c r="P1394" i="7"/>
  <c r="O1394" i="7"/>
  <c r="N1394" i="7"/>
  <c r="W1393" i="7"/>
  <c r="U1393" i="7"/>
  <c r="T1393" i="7"/>
  <c r="S1393" i="7"/>
  <c r="Q1393" i="7"/>
  <c r="P1393" i="7"/>
  <c r="R1393" i="7" s="1"/>
  <c r="O1393" i="7"/>
  <c r="N1393" i="7"/>
  <c r="Q1392" i="7"/>
  <c r="P1392" i="7"/>
  <c r="O1392" i="7"/>
  <c r="N1392" i="7"/>
  <c r="Q1391" i="7"/>
  <c r="P1391" i="7"/>
  <c r="O1391" i="7"/>
  <c r="N1391" i="7"/>
  <c r="U1390" i="7"/>
  <c r="T1390" i="7"/>
  <c r="Q1390" i="7"/>
  <c r="P1390" i="7"/>
  <c r="O1390" i="7"/>
  <c r="N1390" i="7"/>
  <c r="U1389" i="7"/>
  <c r="T1389" i="7"/>
  <c r="S1389" i="7"/>
  <c r="R1389" i="7"/>
  <c r="Q1389" i="7"/>
  <c r="P1389" i="7"/>
  <c r="O1389" i="7"/>
  <c r="N1389" i="7"/>
  <c r="Q1388" i="7"/>
  <c r="P1388" i="7"/>
  <c r="O1388" i="7"/>
  <c r="N1388" i="7"/>
  <c r="S1387" i="7"/>
  <c r="Q1387" i="7"/>
  <c r="P1387" i="7"/>
  <c r="R1387" i="7" s="1"/>
  <c r="O1387" i="7"/>
  <c r="N1387" i="7"/>
  <c r="Q1386" i="7"/>
  <c r="P1386" i="7"/>
  <c r="O1386" i="7"/>
  <c r="N1386" i="7"/>
  <c r="U1385" i="7"/>
  <c r="T1385" i="7"/>
  <c r="Q1385" i="7"/>
  <c r="S1385" i="7" s="1"/>
  <c r="P1385" i="7"/>
  <c r="O1385" i="7"/>
  <c r="N1385" i="7"/>
  <c r="U1384" i="7"/>
  <c r="T1384" i="7"/>
  <c r="Q1384" i="7"/>
  <c r="R1384" i="7" s="1"/>
  <c r="P1384" i="7"/>
  <c r="O1384" i="7"/>
  <c r="N1384" i="7"/>
  <c r="Q1383" i="7"/>
  <c r="P1383" i="7"/>
  <c r="O1383" i="7"/>
  <c r="N1383" i="7"/>
  <c r="Q1382" i="7"/>
  <c r="S1382" i="7" s="1"/>
  <c r="P1382" i="7"/>
  <c r="O1382" i="7"/>
  <c r="N1382" i="7"/>
  <c r="Q1381" i="7"/>
  <c r="P1381" i="7"/>
  <c r="O1381" i="7"/>
  <c r="N1381" i="7"/>
  <c r="U1380" i="7"/>
  <c r="S1380" i="7"/>
  <c r="Q1380" i="7"/>
  <c r="R1380" i="7" s="1"/>
  <c r="P1380" i="7"/>
  <c r="O1380" i="7"/>
  <c r="N1380" i="7"/>
  <c r="Q1379" i="7"/>
  <c r="P1379" i="7"/>
  <c r="O1379" i="7"/>
  <c r="N1379" i="7"/>
  <c r="Q1378" i="7"/>
  <c r="P1378" i="7"/>
  <c r="O1378" i="7"/>
  <c r="N1378" i="7"/>
  <c r="R1377" i="7"/>
  <c r="Q1377" i="7"/>
  <c r="P1377" i="7"/>
  <c r="O1377" i="7"/>
  <c r="N1377" i="7"/>
  <c r="Q1376" i="7"/>
  <c r="P1376" i="7"/>
  <c r="O1376" i="7"/>
  <c r="N1376" i="7"/>
  <c r="U1375" i="7"/>
  <c r="T1375" i="7"/>
  <c r="W1375" i="7" s="1"/>
  <c r="S1375" i="7"/>
  <c r="Q1375" i="7"/>
  <c r="R1375" i="7" s="1"/>
  <c r="P1375" i="7"/>
  <c r="O1375" i="7"/>
  <c r="N1375" i="7"/>
  <c r="Q1374" i="7"/>
  <c r="P1374" i="7"/>
  <c r="O1374" i="7"/>
  <c r="N1374" i="7"/>
  <c r="Q1373" i="7"/>
  <c r="P1373" i="7"/>
  <c r="O1373" i="7"/>
  <c r="N1373" i="7"/>
  <c r="U1372" i="7"/>
  <c r="Q1372" i="7"/>
  <c r="P1372" i="7"/>
  <c r="O1372" i="7"/>
  <c r="N1372" i="7"/>
  <c r="Q1371" i="7"/>
  <c r="P1371" i="7"/>
  <c r="O1371" i="7"/>
  <c r="N1371" i="7"/>
  <c r="U1370" i="7"/>
  <c r="T1370" i="7"/>
  <c r="S1370" i="7"/>
  <c r="Q1370" i="7"/>
  <c r="R1370" i="7" s="1"/>
  <c r="P1370" i="7"/>
  <c r="O1370" i="7"/>
  <c r="N1370" i="7"/>
  <c r="Q1369" i="7"/>
  <c r="P1369" i="7"/>
  <c r="O1369" i="7"/>
  <c r="N1369" i="7"/>
  <c r="Q1368" i="7"/>
  <c r="P1368" i="7"/>
  <c r="O1368" i="7"/>
  <c r="N1368" i="7"/>
  <c r="Q1367" i="7"/>
  <c r="P1367" i="7"/>
  <c r="U1367" i="7" s="1"/>
  <c r="O1367" i="7"/>
  <c r="N1367" i="7"/>
  <c r="Q1366" i="7"/>
  <c r="P1366" i="7"/>
  <c r="O1366" i="7"/>
  <c r="N1366" i="7"/>
  <c r="Q1365" i="7"/>
  <c r="P1365" i="7"/>
  <c r="O1365" i="7"/>
  <c r="N1365" i="7"/>
  <c r="Q1364" i="7"/>
  <c r="P1364" i="7"/>
  <c r="O1364" i="7"/>
  <c r="N1364" i="7"/>
  <c r="Q1363" i="7"/>
  <c r="P1363" i="7"/>
  <c r="O1363" i="7"/>
  <c r="N1363" i="7"/>
  <c r="Q1362" i="7"/>
  <c r="P1362" i="7"/>
  <c r="O1362" i="7"/>
  <c r="N1362" i="7"/>
  <c r="W1361" i="7"/>
  <c r="V1361" i="7"/>
  <c r="U1361" i="7"/>
  <c r="T1361" i="7"/>
  <c r="R1361" i="7"/>
  <c r="Q1361" i="7"/>
  <c r="P1361" i="7"/>
  <c r="O1361" i="7"/>
  <c r="N1361" i="7"/>
  <c r="S1361" i="7" s="1"/>
  <c r="U1360" i="7"/>
  <c r="T1360" i="7"/>
  <c r="S1360" i="7"/>
  <c r="R1360" i="7"/>
  <c r="Q1360" i="7"/>
  <c r="P1360" i="7"/>
  <c r="O1360" i="7"/>
  <c r="N1360" i="7"/>
  <c r="Q1359" i="7"/>
  <c r="P1359" i="7"/>
  <c r="O1359" i="7"/>
  <c r="N1359" i="7"/>
  <c r="T1358" i="7"/>
  <c r="S1358" i="7"/>
  <c r="R1358" i="7"/>
  <c r="Q1358" i="7"/>
  <c r="P1358" i="7"/>
  <c r="O1358" i="7"/>
  <c r="N1358" i="7"/>
  <c r="U1358" i="7" s="1"/>
  <c r="Q1357" i="7"/>
  <c r="P1357" i="7"/>
  <c r="O1357" i="7"/>
  <c r="N1357" i="7"/>
  <c r="Q1356" i="7"/>
  <c r="P1356" i="7"/>
  <c r="O1356" i="7"/>
  <c r="N1356" i="7"/>
  <c r="U1355" i="7"/>
  <c r="T1355" i="7"/>
  <c r="R1355" i="7"/>
  <c r="Q1355" i="7"/>
  <c r="P1355" i="7"/>
  <c r="O1355" i="7"/>
  <c r="N1355" i="7"/>
  <c r="S1355" i="7" s="1"/>
  <c r="U1354" i="7"/>
  <c r="Q1354" i="7"/>
  <c r="P1354" i="7"/>
  <c r="T1354" i="7" s="1"/>
  <c r="O1354" i="7"/>
  <c r="N1354" i="7"/>
  <c r="Q1353" i="7"/>
  <c r="P1353" i="7"/>
  <c r="R1353" i="7" s="1"/>
  <c r="O1353" i="7"/>
  <c r="N1353" i="7"/>
  <c r="T1352" i="7"/>
  <c r="S1352" i="7"/>
  <c r="R1352" i="7"/>
  <c r="Q1352" i="7"/>
  <c r="P1352" i="7"/>
  <c r="O1352" i="7"/>
  <c r="N1352" i="7"/>
  <c r="U1352" i="7" s="1"/>
  <c r="Q1351" i="7"/>
  <c r="R1351" i="7" s="1"/>
  <c r="P1351" i="7"/>
  <c r="O1351" i="7"/>
  <c r="N1351" i="7"/>
  <c r="Q1350" i="7"/>
  <c r="P1350" i="7"/>
  <c r="O1350" i="7"/>
  <c r="N1350" i="7"/>
  <c r="U1349" i="7"/>
  <c r="T1349" i="7"/>
  <c r="R1349" i="7"/>
  <c r="Q1349" i="7"/>
  <c r="P1349" i="7"/>
  <c r="O1349" i="7"/>
  <c r="N1349" i="7"/>
  <c r="S1349" i="7" s="1"/>
  <c r="Q1348" i="7"/>
  <c r="P1348" i="7"/>
  <c r="O1348" i="7"/>
  <c r="N1348" i="7"/>
  <c r="R1347" i="7"/>
  <c r="Q1347" i="7"/>
  <c r="P1347" i="7"/>
  <c r="O1347" i="7"/>
  <c r="N1347" i="7"/>
  <c r="T1346" i="7"/>
  <c r="S1346" i="7"/>
  <c r="R1346" i="7"/>
  <c r="Q1346" i="7"/>
  <c r="P1346" i="7"/>
  <c r="O1346" i="7"/>
  <c r="N1346" i="7"/>
  <c r="U1346" i="7" s="1"/>
  <c r="Q1345" i="7"/>
  <c r="P1345" i="7"/>
  <c r="O1345" i="7"/>
  <c r="N1345" i="7"/>
  <c r="Q1344" i="7"/>
  <c r="P1344" i="7"/>
  <c r="O1344" i="7"/>
  <c r="N1344" i="7"/>
  <c r="W1343" i="7"/>
  <c r="V1343" i="7"/>
  <c r="U1343" i="7"/>
  <c r="T1343" i="7"/>
  <c r="R1343" i="7"/>
  <c r="Q1343" i="7"/>
  <c r="P1343" i="7"/>
  <c r="O1343" i="7"/>
  <c r="N1343" i="7"/>
  <c r="S1343" i="7" s="1"/>
  <c r="U1342" i="7"/>
  <c r="T1342" i="7"/>
  <c r="S1342" i="7"/>
  <c r="R1342" i="7"/>
  <c r="Q1342" i="7"/>
  <c r="P1342" i="7"/>
  <c r="O1342" i="7"/>
  <c r="N1342" i="7"/>
  <c r="Q1341" i="7"/>
  <c r="P1341" i="7"/>
  <c r="O1341" i="7"/>
  <c r="N1341" i="7"/>
  <c r="T1340" i="7"/>
  <c r="S1340" i="7"/>
  <c r="R1340" i="7"/>
  <c r="Q1340" i="7"/>
  <c r="P1340" i="7"/>
  <c r="O1340" i="7"/>
  <c r="N1340" i="7"/>
  <c r="U1340" i="7" s="1"/>
  <c r="Q1339" i="7"/>
  <c r="P1339" i="7"/>
  <c r="O1339" i="7"/>
  <c r="N1339" i="7"/>
  <c r="Q1338" i="7"/>
  <c r="P1338" i="7"/>
  <c r="O1338" i="7"/>
  <c r="N1338" i="7"/>
  <c r="U1337" i="7"/>
  <c r="T1337" i="7"/>
  <c r="R1337" i="7"/>
  <c r="Q1337" i="7"/>
  <c r="P1337" i="7"/>
  <c r="O1337" i="7"/>
  <c r="N1337" i="7"/>
  <c r="S1337" i="7" s="1"/>
  <c r="U1336" i="7"/>
  <c r="Q1336" i="7"/>
  <c r="P1336" i="7"/>
  <c r="T1336" i="7" s="1"/>
  <c r="O1336" i="7"/>
  <c r="N1336" i="7"/>
  <c r="R1335" i="7"/>
  <c r="Q1335" i="7"/>
  <c r="P1335" i="7"/>
  <c r="O1335" i="7"/>
  <c r="N1335" i="7"/>
  <c r="T1334" i="7"/>
  <c r="S1334" i="7"/>
  <c r="R1334" i="7"/>
  <c r="Q1334" i="7"/>
  <c r="P1334" i="7"/>
  <c r="O1334" i="7"/>
  <c r="N1334" i="7"/>
  <c r="U1334" i="7" s="1"/>
  <c r="Q1333" i="7"/>
  <c r="P1333" i="7"/>
  <c r="O1333" i="7"/>
  <c r="R1333" i="7" s="1"/>
  <c r="N1333" i="7"/>
  <c r="Q1332" i="7"/>
  <c r="P1332" i="7"/>
  <c r="O1332" i="7"/>
  <c r="N1332" i="7"/>
  <c r="U1331" i="7"/>
  <c r="T1331" i="7"/>
  <c r="R1331" i="7"/>
  <c r="Q1331" i="7"/>
  <c r="P1331" i="7"/>
  <c r="O1331" i="7"/>
  <c r="N1331" i="7"/>
  <c r="S1331" i="7" s="1"/>
  <c r="Q1330" i="7"/>
  <c r="P1330" i="7"/>
  <c r="O1330" i="7"/>
  <c r="N1330" i="7"/>
  <c r="R1329" i="7"/>
  <c r="Q1329" i="7"/>
  <c r="P1329" i="7"/>
  <c r="O1329" i="7"/>
  <c r="N1329" i="7"/>
  <c r="T1328" i="7"/>
  <c r="S1328" i="7"/>
  <c r="R1328" i="7"/>
  <c r="Q1328" i="7"/>
  <c r="P1328" i="7"/>
  <c r="O1328" i="7"/>
  <c r="N1328" i="7"/>
  <c r="U1328" i="7" s="1"/>
  <c r="Q1327" i="7"/>
  <c r="P1327" i="7"/>
  <c r="O1327" i="7"/>
  <c r="N1327" i="7"/>
  <c r="Q1326" i="7"/>
  <c r="P1326" i="7"/>
  <c r="O1326" i="7"/>
  <c r="N1326" i="7"/>
  <c r="W1325" i="7"/>
  <c r="V1325" i="7"/>
  <c r="U1325" i="7"/>
  <c r="T1325" i="7"/>
  <c r="R1325" i="7"/>
  <c r="Q1325" i="7"/>
  <c r="P1325" i="7"/>
  <c r="O1325" i="7"/>
  <c r="N1325" i="7"/>
  <c r="S1325" i="7" s="1"/>
  <c r="U1324" i="7"/>
  <c r="T1324" i="7"/>
  <c r="S1324" i="7"/>
  <c r="R1324" i="7"/>
  <c r="Q1324" i="7"/>
  <c r="P1324" i="7"/>
  <c r="O1324" i="7"/>
  <c r="N1324" i="7"/>
  <c r="Q1323" i="7"/>
  <c r="P1323" i="7"/>
  <c r="O1323" i="7"/>
  <c r="N1323" i="7"/>
  <c r="T1322" i="7"/>
  <c r="S1322" i="7"/>
  <c r="R1322" i="7"/>
  <c r="Q1322" i="7"/>
  <c r="P1322" i="7"/>
  <c r="O1322" i="7"/>
  <c r="N1322" i="7"/>
  <c r="U1322" i="7" s="1"/>
  <c r="Q1321" i="7"/>
  <c r="P1321" i="7"/>
  <c r="O1321" i="7"/>
  <c r="N1321" i="7"/>
  <c r="Q1320" i="7"/>
  <c r="P1320" i="7"/>
  <c r="O1320" i="7"/>
  <c r="N1320" i="7"/>
  <c r="U1319" i="7"/>
  <c r="T1319" i="7"/>
  <c r="R1319" i="7"/>
  <c r="Q1319" i="7"/>
  <c r="P1319" i="7"/>
  <c r="O1319" i="7"/>
  <c r="N1319" i="7"/>
  <c r="S1319" i="7" s="1"/>
  <c r="U1318" i="7"/>
  <c r="Q1318" i="7"/>
  <c r="P1318" i="7"/>
  <c r="T1318" i="7" s="1"/>
  <c r="O1318" i="7"/>
  <c r="N1318" i="7"/>
  <c r="Q1317" i="7"/>
  <c r="P1317" i="7"/>
  <c r="O1317" i="7"/>
  <c r="N1317" i="7"/>
  <c r="T1316" i="7"/>
  <c r="S1316" i="7"/>
  <c r="R1316" i="7"/>
  <c r="Q1316" i="7"/>
  <c r="P1316" i="7"/>
  <c r="O1316" i="7"/>
  <c r="N1316" i="7"/>
  <c r="U1316" i="7" s="1"/>
  <c r="Q1315" i="7"/>
  <c r="P1315" i="7"/>
  <c r="O1315" i="7"/>
  <c r="R1315" i="7" s="1"/>
  <c r="N1315" i="7"/>
  <c r="Q1314" i="7"/>
  <c r="P1314" i="7"/>
  <c r="O1314" i="7"/>
  <c r="N1314" i="7"/>
  <c r="U1313" i="7"/>
  <c r="T1313" i="7"/>
  <c r="R1313" i="7"/>
  <c r="W1313" i="7" s="1"/>
  <c r="Q1313" i="7"/>
  <c r="P1313" i="7"/>
  <c r="O1313" i="7"/>
  <c r="N1313" i="7"/>
  <c r="S1313" i="7" s="1"/>
  <c r="Q1312" i="7"/>
  <c r="P1312" i="7"/>
  <c r="O1312" i="7"/>
  <c r="N1312" i="7"/>
  <c r="R1311" i="7"/>
  <c r="Q1311" i="7"/>
  <c r="P1311" i="7"/>
  <c r="O1311" i="7"/>
  <c r="N1311" i="7"/>
  <c r="T1310" i="7"/>
  <c r="S1310" i="7"/>
  <c r="R1310" i="7"/>
  <c r="Q1310" i="7"/>
  <c r="P1310" i="7"/>
  <c r="O1310" i="7"/>
  <c r="N1310" i="7"/>
  <c r="U1310" i="7" s="1"/>
  <c r="R1309" i="7"/>
  <c r="Q1309" i="7"/>
  <c r="P1309" i="7"/>
  <c r="O1309" i="7"/>
  <c r="N1309" i="7"/>
  <c r="Q1308" i="7"/>
  <c r="P1308" i="7"/>
  <c r="O1308" i="7"/>
  <c r="N1308" i="7"/>
  <c r="W1307" i="7"/>
  <c r="V1307" i="7"/>
  <c r="U1307" i="7"/>
  <c r="T1307" i="7"/>
  <c r="R1307" i="7"/>
  <c r="Q1307" i="7"/>
  <c r="P1307" i="7"/>
  <c r="O1307" i="7"/>
  <c r="N1307" i="7"/>
  <c r="S1307" i="7" s="1"/>
  <c r="U1306" i="7"/>
  <c r="T1306" i="7"/>
  <c r="S1306" i="7"/>
  <c r="R1306" i="7"/>
  <c r="Q1306" i="7"/>
  <c r="P1306" i="7"/>
  <c r="O1306" i="7"/>
  <c r="N1306" i="7"/>
  <c r="Q1305" i="7"/>
  <c r="P1305" i="7"/>
  <c r="O1305" i="7"/>
  <c r="N1305" i="7"/>
  <c r="T1304" i="7"/>
  <c r="S1304" i="7"/>
  <c r="R1304" i="7"/>
  <c r="Q1304" i="7"/>
  <c r="P1304" i="7"/>
  <c r="O1304" i="7"/>
  <c r="N1304" i="7"/>
  <c r="U1304" i="7" s="1"/>
  <c r="Q1303" i="7"/>
  <c r="P1303" i="7"/>
  <c r="O1303" i="7"/>
  <c r="N1303" i="7"/>
  <c r="Q1302" i="7"/>
  <c r="P1302" i="7"/>
  <c r="O1302" i="7"/>
  <c r="N1302" i="7"/>
  <c r="U1301" i="7"/>
  <c r="T1301" i="7"/>
  <c r="R1301" i="7"/>
  <c r="Q1301" i="7"/>
  <c r="P1301" i="7"/>
  <c r="O1301" i="7"/>
  <c r="N1301" i="7"/>
  <c r="S1301" i="7" s="1"/>
  <c r="U1300" i="7"/>
  <c r="T1300" i="7"/>
  <c r="Q1300" i="7"/>
  <c r="P1300" i="7"/>
  <c r="S1300" i="7" s="1"/>
  <c r="O1300" i="7"/>
  <c r="N1300" i="7"/>
  <c r="Q1299" i="7"/>
  <c r="P1299" i="7"/>
  <c r="O1299" i="7"/>
  <c r="N1299" i="7"/>
  <c r="T1298" i="7"/>
  <c r="S1298" i="7"/>
  <c r="R1298" i="7"/>
  <c r="Q1298" i="7"/>
  <c r="P1298" i="7"/>
  <c r="O1298" i="7"/>
  <c r="N1298" i="7"/>
  <c r="U1298" i="7" s="1"/>
  <c r="Q1297" i="7"/>
  <c r="R1297" i="7" s="1"/>
  <c r="P1297" i="7"/>
  <c r="O1297" i="7"/>
  <c r="N1297" i="7"/>
  <c r="Q1296" i="7"/>
  <c r="P1296" i="7"/>
  <c r="O1296" i="7"/>
  <c r="N1296" i="7"/>
  <c r="U1295" i="7"/>
  <c r="T1295" i="7"/>
  <c r="R1295" i="7"/>
  <c r="Q1295" i="7"/>
  <c r="P1295" i="7"/>
  <c r="O1295" i="7"/>
  <c r="N1295" i="7"/>
  <c r="S1295" i="7" s="1"/>
  <c r="Q1294" i="7"/>
  <c r="P1294" i="7"/>
  <c r="O1294" i="7"/>
  <c r="N1294" i="7"/>
  <c r="R1293" i="7"/>
  <c r="Q1293" i="7"/>
  <c r="P1293" i="7"/>
  <c r="O1293" i="7"/>
  <c r="N1293" i="7"/>
  <c r="T1292" i="7"/>
  <c r="S1292" i="7"/>
  <c r="R1292" i="7"/>
  <c r="Q1292" i="7"/>
  <c r="P1292" i="7"/>
  <c r="O1292" i="7"/>
  <c r="N1292" i="7"/>
  <c r="U1292" i="7" s="1"/>
  <c r="Q1291" i="7"/>
  <c r="P1291" i="7"/>
  <c r="O1291" i="7"/>
  <c r="N1291" i="7"/>
  <c r="Q1290" i="7"/>
  <c r="P1290" i="7"/>
  <c r="O1290" i="7"/>
  <c r="N1290" i="7"/>
  <c r="Q1289" i="7"/>
  <c r="P1289" i="7"/>
  <c r="O1289" i="7"/>
  <c r="N1289" i="7"/>
  <c r="W1288" i="7"/>
  <c r="V1288" i="7"/>
  <c r="U1288" i="7"/>
  <c r="T1288" i="7"/>
  <c r="S1288" i="7"/>
  <c r="R1288" i="7"/>
  <c r="Q1288" i="7"/>
  <c r="P1288" i="7"/>
  <c r="O1288" i="7"/>
  <c r="N1288" i="7"/>
  <c r="U1287" i="7"/>
  <c r="T1287" i="7"/>
  <c r="S1287" i="7"/>
  <c r="R1287" i="7"/>
  <c r="Q1287" i="7"/>
  <c r="P1287" i="7"/>
  <c r="O1287" i="7"/>
  <c r="N1287" i="7"/>
  <c r="Q1286" i="7"/>
  <c r="P1286" i="7"/>
  <c r="O1286" i="7"/>
  <c r="N1286" i="7"/>
  <c r="R1285" i="7"/>
  <c r="Q1285" i="7"/>
  <c r="P1285" i="7"/>
  <c r="O1285" i="7"/>
  <c r="N1285" i="7"/>
  <c r="Q1284" i="7"/>
  <c r="P1284" i="7"/>
  <c r="O1284" i="7"/>
  <c r="N1284" i="7"/>
  <c r="Q1283" i="7"/>
  <c r="P1283" i="7"/>
  <c r="O1283" i="7"/>
  <c r="N1283" i="7"/>
  <c r="U1282" i="7"/>
  <c r="T1282" i="7"/>
  <c r="Q1282" i="7"/>
  <c r="P1282" i="7"/>
  <c r="S1282" i="7" s="1"/>
  <c r="O1282" i="7"/>
  <c r="N1282" i="7"/>
  <c r="V1281" i="7"/>
  <c r="U1281" i="7"/>
  <c r="T1281" i="7"/>
  <c r="S1281" i="7"/>
  <c r="R1281" i="7"/>
  <c r="Q1281" i="7"/>
  <c r="P1281" i="7"/>
  <c r="O1281" i="7"/>
  <c r="N1281" i="7"/>
  <c r="R1280" i="7"/>
  <c r="Q1280" i="7"/>
  <c r="P1280" i="7"/>
  <c r="O1280" i="7"/>
  <c r="N1280" i="7"/>
  <c r="Q1279" i="7"/>
  <c r="P1279" i="7"/>
  <c r="O1279" i="7"/>
  <c r="N1279" i="7"/>
  <c r="U1278" i="7"/>
  <c r="T1278" i="7"/>
  <c r="Q1278" i="7"/>
  <c r="P1278" i="7"/>
  <c r="O1278" i="7"/>
  <c r="N1278" i="7"/>
  <c r="R1277" i="7"/>
  <c r="Q1277" i="7"/>
  <c r="P1277" i="7"/>
  <c r="O1277" i="7"/>
  <c r="N1277" i="7"/>
  <c r="R1276" i="7"/>
  <c r="Q1276" i="7"/>
  <c r="P1276" i="7"/>
  <c r="O1276" i="7"/>
  <c r="N1276" i="7"/>
  <c r="U1275" i="7"/>
  <c r="T1275" i="7"/>
  <c r="Q1275" i="7"/>
  <c r="P1275" i="7"/>
  <c r="O1275" i="7"/>
  <c r="N1275" i="7"/>
  <c r="T1274" i="7"/>
  <c r="S1274" i="7"/>
  <c r="Q1274" i="7"/>
  <c r="P1274" i="7"/>
  <c r="O1274" i="7"/>
  <c r="R1274" i="7" s="1"/>
  <c r="N1274" i="7"/>
  <c r="Q1273" i="7"/>
  <c r="P1273" i="7"/>
  <c r="O1273" i="7"/>
  <c r="N1273" i="7"/>
  <c r="U1272" i="7"/>
  <c r="T1272" i="7"/>
  <c r="Q1272" i="7"/>
  <c r="P1272" i="7"/>
  <c r="O1272" i="7"/>
  <c r="N1272" i="7"/>
  <c r="W1271" i="7"/>
  <c r="V1271" i="7"/>
  <c r="U1271" i="7"/>
  <c r="T1271" i="7"/>
  <c r="S1271" i="7"/>
  <c r="R1271" i="7"/>
  <c r="Q1271" i="7"/>
  <c r="P1271" i="7"/>
  <c r="O1271" i="7"/>
  <c r="N1271" i="7"/>
  <c r="T1270" i="7"/>
  <c r="Q1270" i="7"/>
  <c r="R1270" i="7" s="1"/>
  <c r="P1270" i="7"/>
  <c r="O1270" i="7"/>
  <c r="N1270" i="7"/>
  <c r="R1269" i="7"/>
  <c r="Q1269" i="7"/>
  <c r="P1269" i="7"/>
  <c r="O1269" i="7"/>
  <c r="N1269" i="7"/>
  <c r="T1268" i="7"/>
  <c r="S1268" i="7"/>
  <c r="R1268" i="7"/>
  <c r="Q1268" i="7"/>
  <c r="P1268" i="7"/>
  <c r="O1268" i="7"/>
  <c r="N1268" i="7"/>
  <c r="U1268" i="7" s="1"/>
  <c r="Q1267" i="7"/>
  <c r="P1267" i="7"/>
  <c r="O1267" i="7"/>
  <c r="N1267" i="7"/>
  <c r="Q1266" i="7"/>
  <c r="P1266" i="7"/>
  <c r="O1266" i="7"/>
  <c r="N1266" i="7"/>
  <c r="Q1265" i="7"/>
  <c r="P1265" i="7"/>
  <c r="O1265" i="7"/>
  <c r="N1265" i="7"/>
  <c r="V1264" i="7"/>
  <c r="U1264" i="7"/>
  <c r="W1264" i="7" s="1"/>
  <c r="T1264" i="7"/>
  <c r="S1264" i="7"/>
  <c r="R1264" i="7"/>
  <c r="Q1264" i="7"/>
  <c r="P1264" i="7"/>
  <c r="O1264" i="7"/>
  <c r="N1264" i="7"/>
  <c r="U1263" i="7"/>
  <c r="T1263" i="7"/>
  <c r="S1263" i="7"/>
  <c r="R1263" i="7"/>
  <c r="Q1263" i="7"/>
  <c r="P1263" i="7"/>
  <c r="O1263" i="7"/>
  <c r="N1263" i="7"/>
  <c r="Q1262" i="7"/>
  <c r="P1262" i="7"/>
  <c r="O1262" i="7"/>
  <c r="N1262" i="7"/>
  <c r="S1261" i="7"/>
  <c r="Q1261" i="7"/>
  <c r="P1261" i="7"/>
  <c r="O1261" i="7"/>
  <c r="N1261" i="7"/>
  <c r="U1260" i="7"/>
  <c r="T1260" i="7"/>
  <c r="Q1260" i="7"/>
  <c r="P1260" i="7"/>
  <c r="O1260" i="7"/>
  <c r="N1260" i="7"/>
  <c r="Q1259" i="7"/>
  <c r="P1259" i="7"/>
  <c r="O1259" i="7"/>
  <c r="N1259" i="7"/>
  <c r="Q1258" i="7"/>
  <c r="R1258" i="7" s="1"/>
  <c r="P1258" i="7"/>
  <c r="O1258" i="7"/>
  <c r="N1258" i="7"/>
  <c r="Q1257" i="7"/>
  <c r="P1257" i="7"/>
  <c r="O1257" i="7"/>
  <c r="N1257" i="7"/>
  <c r="U1256" i="7"/>
  <c r="T1256" i="7"/>
  <c r="S1256" i="7"/>
  <c r="R1256" i="7"/>
  <c r="Q1256" i="7"/>
  <c r="P1256" i="7"/>
  <c r="O1256" i="7"/>
  <c r="N1256" i="7"/>
  <c r="Q1255" i="7"/>
  <c r="P1255" i="7"/>
  <c r="O1255" i="7"/>
  <c r="N1255" i="7"/>
  <c r="Q1254" i="7"/>
  <c r="P1254" i="7"/>
  <c r="O1254" i="7"/>
  <c r="N1254" i="7"/>
  <c r="U1253" i="7"/>
  <c r="T1253" i="7"/>
  <c r="S1253" i="7"/>
  <c r="V1253" i="7" s="1"/>
  <c r="Q1253" i="7"/>
  <c r="P1253" i="7"/>
  <c r="O1253" i="7"/>
  <c r="N1253" i="7"/>
  <c r="R1253" i="7" s="1"/>
  <c r="S1252" i="7"/>
  <c r="R1252" i="7"/>
  <c r="Q1252" i="7"/>
  <c r="P1252" i="7"/>
  <c r="O1252" i="7"/>
  <c r="N1252" i="7"/>
  <c r="Q1251" i="7"/>
  <c r="P1251" i="7"/>
  <c r="O1251" i="7"/>
  <c r="N1251" i="7"/>
  <c r="R1250" i="7"/>
  <c r="Q1250" i="7"/>
  <c r="P1250" i="7"/>
  <c r="O1250" i="7"/>
  <c r="N1250" i="7"/>
  <c r="Q1249" i="7"/>
  <c r="P1249" i="7"/>
  <c r="O1249" i="7"/>
  <c r="N1249" i="7"/>
  <c r="U1248" i="7"/>
  <c r="T1248" i="7"/>
  <c r="Q1248" i="7"/>
  <c r="P1248" i="7"/>
  <c r="O1248" i="7"/>
  <c r="N1248" i="7"/>
  <c r="Q1247" i="7"/>
  <c r="P1247" i="7"/>
  <c r="O1247" i="7"/>
  <c r="N1247" i="7"/>
  <c r="R1246" i="7"/>
  <c r="Q1246" i="7"/>
  <c r="P1246" i="7"/>
  <c r="O1246" i="7"/>
  <c r="N1246" i="7"/>
  <c r="Q1245" i="7"/>
  <c r="P1245" i="7"/>
  <c r="O1245" i="7"/>
  <c r="N1245" i="7"/>
  <c r="W1244" i="7"/>
  <c r="U1244" i="7"/>
  <c r="T1244" i="7"/>
  <c r="S1244" i="7"/>
  <c r="R1244" i="7"/>
  <c r="V1244" i="7" s="1"/>
  <c r="Q1244" i="7"/>
  <c r="P1244" i="7"/>
  <c r="O1244" i="7"/>
  <c r="N1244" i="7"/>
  <c r="U1243" i="7"/>
  <c r="S1243" i="7"/>
  <c r="Q1243" i="7"/>
  <c r="P1243" i="7"/>
  <c r="O1243" i="7"/>
  <c r="R1243" i="7" s="1"/>
  <c r="N1243" i="7"/>
  <c r="Q1242" i="7"/>
  <c r="P1242" i="7"/>
  <c r="O1242" i="7"/>
  <c r="N1242" i="7"/>
  <c r="Q1241" i="7"/>
  <c r="P1241" i="7"/>
  <c r="O1241" i="7"/>
  <c r="N1241" i="7"/>
  <c r="U1240" i="7"/>
  <c r="T1240" i="7"/>
  <c r="Q1240" i="7"/>
  <c r="P1240" i="7"/>
  <c r="O1240" i="7"/>
  <c r="N1240" i="7"/>
  <c r="U1239" i="7"/>
  <c r="T1239" i="7"/>
  <c r="S1239" i="7"/>
  <c r="R1239" i="7"/>
  <c r="Q1239" i="7"/>
  <c r="P1239" i="7"/>
  <c r="O1239" i="7"/>
  <c r="N1239" i="7"/>
  <c r="Q1238" i="7"/>
  <c r="P1238" i="7"/>
  <c r="O1238" i="7"/>
  <c r="N1238" i="7"/>
  <c r="Q1237" i="7"/>
  <c r="P1237" i="7"/>
  <c r="O1237" i="7"/>
  <c r="N1237" i="7"/>
  <c r="Q1236" i="7"/>
  <c r="P1236" i="7"/>
  <c r="O1236" i="7"/>
  <c r="N1236" i="7"/>
  <c r="U1235" i="7"/>
  <c r="Q1235" i="7"/>
  <c r="P1235" i="7"/>
  <c r="O1235" i="7"/>
  <c r="N1235" i="7"/>
  <c r="U1234" i="7"/>
  <c r="T1234" i="7"/>
  <c r="S1234" i="7"/>
  <c r="R1234" i="7"/>
  <c r="Q1234" i="7"/>
  <c r="P1234" i="7"/>
  <c r="O1234" i="7"/>
  <c r="N1234" i="7"/>
  <c r="Q1233" i="7"/>
  <c r="P1233" i="7"/>
  <c r="O1233" i="7"/>
  <c r="N1233" i="7"/>
  <c r="Q1232" i="7"/>
  <c r="P1232" i="7"/>
  <c r="O1232" i="7"/>
  <c r="N1232" i="7"/>
  <c r="Q1231" i="7"/>
  <c r="P1231" i="7"/>
  <c r="O1231" i="7"/>
  <c r="N1231" i="7"/>
  <c r="U1230" i="7"/>
  <c r="T1230" i="7"/>
  <c r="S1230" i="7"/>
  <c r="Q1230" i="7"/>
  <c r="P1230" i="7"/>
  <c r="O1230" i="7"/>
  <c r="N1230" i="7"/>
  <c r="R1230" i="7" s="1"/>
  <c r="Q1229" i="7"/>
  <c r="U1229" i="7" s="1"/>
  <c r="P1229" i="7"/>
  <c r="O1229" i="7"/>
  <c r="N1229" i="7"/>
  <c r="U1228" i="7"/>
  <c r="T1228" i="7"/>
  <c r="S1228" i="7"/>
  <c r="R1228" i="7"/>
  <c r="Q1228" i="7"/>
  <c r="P1228" i="7"/>
  <c r="O1228" i="7"/>
  <c r="N1228" i="7"/>
  <c r="Q1227" i="7"/>
  <c r="P1227" i="7"/>
  <c r="O1227" i="7"/>
  <c r="N1227" i="7"/>
  <c r="U1226" i="7"/>
  <c r="Q1226" i="7"/>
  <c r="P1226" i="7"/>
  <c r="O1226" i="7"/>
  <c r="N1226" i="7"/>
  <c r="U1225" i="7"/>
  <c r="T1225" i="7"/>
  <c r="S1225" i="7"/>
  <c r="V1225" i="7" s="1"/>
  <c r="Q1225" i="7"/>
  <c r="P1225" i="7"/>
  <c r="O1225" i="7"/>
  <c r="N1225" i="7"/>
  <c r="R1225" i="7" s="1"/>
  <c r="W1225" i="7" s="1"/>
  <c r="Q1224" i="7"/>
  <c r="P1224" i="7"/>
  <c r="O1224" i="7"/>
  <c r="N1224" i="7"/>
  <c r="Q1223" i="7"/>
  <c r="P1223" i="7"/>
  <c r="O1223" i="7"/>
  <c r="N1223" i="7"/>
  <c r="S1222" i="7"/>
  <c r="Q1222" i="7"/>
  <c r="T1222" i="7" s="1"/>
  <c r="P1222" i="7"/>
  <c r="O1222" i="7"/>
  <c r="N1222" i="7"/>
  <c r="Q1221" i="7"/>
  <c r="P1221" i="7"/>
  <c r="O1221" i="7"/>
  <c r="N1221" i="7"/>
  <c r="U1220" i="7"/>
  <c r="Q1220" i="7"/>
  <c r="P1220" i="7"/>
  <c r="O1220" i="7"/>
  <c r="N1220" i="7"/>
  <c r="U1219" i="7"/>
  <c r="T1219" i="7"/>
  <c r="S1219" i="7"/>
  <c r="V1219" i="7" s="1"/>
  <c r="Q1219" i="7"/>
  <c r="P1219" i="7"/>
  <c r="O1219" i="7"/>
  <c r="N1219" i="7"/>
  <c r="R1219" i="7" s="1"/>
  <c r="S1218" i="7"/>
  <c r="R1218" i="7"/>
  <c r="Q1218" i="7"/>
  <c r="P1218" i="7"/>
  <c r="O1218" i="7"/>
  <c r="N1218" i="7"/>
  <c r="Q1217" i="7"/>
  <c r="P1217" i="7"/>
  <c r="O1217" i="7"/>
  <c r="N1217" i="7"/>
  <c r="T1216" i="7"/>
  <c r="S1216" i="7"/>
  <c r="R1216" i="7"/>
  <c r="Q1216" i="7"/>
  <c r="P1216" i="7"/>
  <c r="O1216" i="7"/>
  <c r="N1216" i="7"/>
  <c r="Q1215" i="7"/>
  <c r="P1215" i="7"/>
  <c r="O1215" i="7"/>
  <c r="N1215" i="7"/>
  <c r="U1214" i="7"/>
  <c r="Q1214" i="7"/>
  <c r="P1214" i="7"/>
  <c r="O1214" i="7"/>
  <c r="N1214" i="7"/>
  <c r="U1213" i="7"/>
  <c r="T1213" i="7"/>
  <c r="S1213" i="7"/>
  <c r="V1213" i="7" s="1"/>
  <c r="Q1213" i="7"/>
  <c r="P1213" i="7"/>
  <c r="O1213" i="7"/>
  <c r="N1213" i="7"/>
  <c r="R1213" i="7" s="1"/>
  <c r="S1212" i="7"/>
  <c r="R1212" i="7"/>
  <c r="Q1212" i="7"/>
  <c r="P1212" i="7"/>
  <c r="O1212" i="7"/>
  <c r="N1212" i="7"/>
  <c r="Q1211" i="7"/>
  <c r="P1211" i="7"/>
  <c r="O1211" i="7"/>
  <c r="N1211" i="7"/>
  <c r="T1210" i="7"/>
  <c r="S1210" i="7"/>
  <c r="R1210" i="7"/>
  <c r="Q1210" i="7"/>
  <c r="P1210" i="7"/>
  <c r="O1210" i="7"/>
  <c r="N1210" i="7"/>
  <c r="Q1209" i="7"/>
  <c r="P1209" i="7"/>
  <c r="O1209" i="7"/>
  <c r="N1209" i="7"/>
  <c r="U1208" i="7"/>
  <c r="Q1208" i="7"/>
  <c r="P1208" i="7"/>
  <c r="O1208" i="7"/>
  <c r="N1208" i="7"/>
  <c r="U1207" i="7"/>
  <c r="T1207" i="7"/>
  <c r="S1207" i="7"/>
  <c r="Q1207" i="7"/>
  <c r="P1207" i="7"/>
  <c r="O1207" i="7"/>
  <c r="N1207" i="7"/>
  <c r="R1207" i="7" s="1"/>
  <c r="S1206" i="7"/>
  <c r="R1206" i="7"/>
  <c r="Q1206" i="7"/>
  <c r="P1206" i="7"/>
  <c r="O1206" i="7"/>
  <c r="N1206" i="7"/>
  <c r="Q1205" i="7"/>
  <c r="P1205" i="7"/>
  <c r="O1205" i="7"/>
  <c r="N1205" i="7"/>
  <c r="T1204" i="7"/>
  <c r="S1204" i="7"/>
  <c r="R1204" i="7"/>
  <c r="Q1204" i="7"/>
  <c r="P1204" i="7"/>
  <c r="O1204" i="7"/>
  <c r="N1204" i="7"/>
  <c r="Q1203" i="7"/>
  <c r="P1203" i="7"/>
  <c r="O1203" i="7"/>
  <c r="N1203" i="7"/>
  <c r="U1202" i="7"/>
  <c r="Q1202" i="7"/>
  <c r="P1202" i="7"/>
  <c r="O1202" i="7"/>
  <c r="N1202" i="7"/>
  <c r="U1201" i="7"/>
  <c r="T1201" i="7"/>
  <c r="S1201" i="7"/>
  <c r="V1201" i="7" s="1"/>
  <c r="Q1201" i="7"/>
  <c r="P1201" i="7"/>
  <c r="O1201" i="7"/>
  <c r="N1201" i="7"/>
  <c r="R1201" i="7" s="1"/>
  <c r="S1200" i="7"/>
  <c r="Q1200" i="7"/>
  <c r="P1200" i="7"/>
  <c r="O1200" i="7"/>
  <c r="N1200" i="7"/>
  <c r="Q1199" i="7"/>
  <c r="P1199" i="7"/>
  <c r="O1199" i="7"/>
  <c r="N1199" i="7"/>
  <c r="T1198" i="7"/>
  <c r="S1198" i="7"/>
  <c r="Q1198" i="7"/>
  <c r="R1198" i="7" s="1"/>
  <c r="P1198" i="7"/>
  <c r="O1198" i="7"/>
  <c r="N1198" i="7"/>
  <c r="Q1197" i="7"/>
  <c r="P1197" i="7"/>
  <c r="O1197" i="7"/>
  <c r="N1197" i="7"/>
  <c r="U1196" i="7"/>
  <c r="Q1196" i="7"/>
  <c r="P1196" i="7"/>
  <c r="O1196" i="7"/>
  <c r="N1196" i="7"/>
  <c r="V1195" i="7"/>
  <c r="U1195" i="7"/>
  <c r="T1195" i="7"/>
  <c r="S1195" i="7"/>
  <c r="Q1195" i="7"/>
  <c r="P1195" i="7"/>
  <c r="O1195" i="7"/>
  <c r="N1195" i="7"/>
  <c r="R1195" i="7" s="1"/>
  <c r="Q1194" i="7"/>
  <c r="P1194" i="7"/>
  <c r="O1194" i="7"/>
  <c r="N1194" i="7"/>
  <c r="Q1193" i="7"/>
  <c r="P1193" i="7"/>
  <c r="O1193" i="7"/>
  <c r="N1193" i="7"/>
  <c r="Q1192" i="7"/>
  <c r="T1192" i="7" s="1"/>
  <c r="P1192" i="7"/>
  <c r="O1192" i="7"/>
  <c r="N1192" i="7"/>
  <c r="Q1191" i="7"/>
  <c r="P1191" i="7"/>
  <c r="O1191" i="7"/>
  <c r="N1191" i="7"/>
  <c r="U1190" i="7"/>
  <c r="Q1190" i="7"/>
  <c r="P1190" i="7"/>
  <c r="O1190" i="7"/>
  <c r="N1190" i="7"/>
  <c r="V1189" i="7"/>
  <c r="U1189" i="7"/>
  <c r="T1189" i="7"/>
  <c r="S1189" i="7"/>
  <c r="Q1189" i="7"/>
  <c r="P1189" i="7"/>
  <c r="O1189" i="7"/>
  <c r="N1189" i="7"/>
  <c r="R1189" i="7" s="1"/>
  <c r="Q1188" i="7"/>
  <c r="P1188" i="7"/>
  <c r="O1188" i="7"/>
  <c r="N1188" i="7"/>
  <c r="Q1187" i="7"/>
  <c r="P1187" i="7"/>
  <c r="O1187" i="7"/>
  <c r="N1187" i="7"/>
  <c r="Q1186" i="7"/>
  <c r="P1186" i="7"/>
  <c r="O1186" i="7"/>
  <c r="N1186" i="7"/>
  <c r="Q1185" i="7"/>
  <c r="P1185" i="7"/>
  <c r="O1185" i="7"/>
  <c r="N1185" i="7"/>
  <c r="U1184" i="7"/>
  <c r="Q1184" i="7"/>
  <c r="P1184" i="7"/>
  <c r="O1184" i="7"/>
  <c r="N1184" i="7"/>
  <c r="V1183" i="7"/>
  <c r="U1183" i="7"/>
  <c r="T1183" i="7"/>
  <c r="S1183" i="7"/>
  <c r="Q1183" i="7"/>
  <c r="P1183" i="7"/>
  <c r="O1183" i="7"/>
  <c r="N1183" i="7"/>
  <c r="R1183" i="7" s="1"/>
  <c r="R1182" i="7"/>
  <c r="Q1182" i="7"/>
  <c r="P1182" i="7"/>
  <c r="O1182" i="7"/>
  <c r="N1182" i="7"/>
  <c r="Q1181" i="7"/>
  <c r="P1181" i="7"/>
  <c r="O1181" i="7"/>
  <c r="N1181" i="7"/>
  <c r="R1180" i="7"/>
  <c r="Q1180" i="7"/>
  <c r="P1180" i="7"/>
  <c r="O1180" i="7"/>
  <c r="N1180" i="7"/>
  <c r="Q1179" i="7"/>
  <c r="P1179" i="7"/>
  <c r="O1179" i="7"/>
  <c r="N1179" i="7"/>
  <c r="U1178" i="7"/>
  <c r="Q1178" i="7"/>
  <c r="P1178" i="7"/>
  <c r="O1178" i="7"/>
  <c r="N1178" i="7"/>
  <c r="U1177" i="7"/>
  <c r="T1177" i="7"/>
  <c r="V1177" i="7" s="1"/>
  <c r="S1177" i="7"/>
  <c r="Q1177" i="7"/>
  <c r="P1177" i="7"/>
  <c r="O1177" i="7"/>
  <c r="N1177" i="7"/>
  <c r="R1177" i="7" s="1"/>
  <c r="Q1176" i="7"/>
  <c r="P1176" i="7"/>
  <c r="O1176" i="7"/>
  <c r="N1176" i="7"/>
  <c r="Q1175" i="7"/>
  <c r="P1175" i="7"/>
  <c r="O1175" i="7"/>
  <c r="N1175" i="7"/>
  <c r="Q1174" i="7"/>
  <c r="P1174" i="7"/>
  <c r="O1174" i="7"/>
  <c r="N1174" i="7"/>
  <c r="Q1173" i="7"/>
  <c r="P1173" i="7"/>
  <c r="O1173" i="7"/>
  <c r="N1173" i="7"/>
  <c r="U1172" i="7"/>
  <c r="Q1172" i="7"/>
  <c r="P1172" i="7"/>
  <c r="O1172" i="7"/>
  <c r="N1172" i="7"/>
  <c r="V1171" i="7"/>
  <c r="U1171" i="7"/>
  <c r="T1171" i="7"/>
  <c r="S1171" i="7"/>
  <c r="Q1171" i="7"/>
  <c r="P1171" i="7"/>
  <c r="O1171" i="7"/>
  <c r="N1171" i="7"/>
  <c r="R1171" i="7" s="1"/>
  <c r="W1171" i="7" s="1"/>
  <c r="Q1170" i="7"/>
  <c r="P1170" i="7"/>
  <c r="O1170" i="7"/>
  <c r="N1170" i="7"/>
  <c r="Q1169" i="7"/>
  <c r="P1169" i="7"/>
  <c r="O1169" i="7"/>
  <c r="N1169" i="7"/>
  <c r="T1168" i="7"/>
  <c r="S1168" i="7"/>
  <c r="R1168" i="7"/>
  <c r="Q1168" i="7"/>
  <c r="P1168" i="7"/>
  <c r="O1168" i="7"/>
  <c r="N1168" i="7"/>
  <c r="Q1167" i="7"/>
  <c r="P1167" i="7"/>
  <c r="O1167" i="7"/>
  <c r="N1167" i="7"/>
  <c r="U1166" i="7"/>
  <c r="Q1166" i="7"/>
  <c r="P1166" i="7"/>
  <c r="O1166" i="7"/>
  <c r="N1166" i="7"/>
  <c r="V1165" i="7"/>
  <c r="U1165" i="7"/>
  <c r="T1165" i="7"/>
  <c r="S1165" i="7"/>
  <c r="Q1165" i="7"/>
  <c r="P1165" i="7"/>
  <c r="O1165" i="7"/>
  <c r="N1165" i="7"/>
  <c r="R1165" i="7" s="1"/>
  <c r="W1165" i="7" s="1"/>
  <c r="S1164" i="7"/>
  <c r="R1164" i="7"/>
  <c r="Q1164" i="7"/>
  <c r="P1164" i="7"/>
  <c r="O1164" i="7"/>
  <c r="N1164" i="7"/>
  <c r="Q1163" i="7"/>
  <c r="P1163" i="7"/>
  <c r="O1163" i="7"/>
  <c r="N1163" i="7"/>
  <c r="T1162" i="7"/>
  <c r="S1162" i="7"/>
  <c r="Q1162" i="7"/>
  <c r="R1162" i="7" s="1"/>
  <c r="P1162" i="7"/>
  <c r="O1162" i="7"/>
  <c r="N1162" i="7"/>
  <c r="Q1161" i="7"/>
  <c r="P1161" i="7"/>
  <c r="O1161" i="7"/>
  <c r="N1161" i="7"/>
  <c r="U1160" i="7"/>
  <c r="Q1160" i="7"/>
  <c r="P1160" i="7"/>
  <c r="O1160" i="7"/>
  <c r="N1160" i="7"/>
  <c r="V1159" i="7"/>
  <c r="U1159" i="7"/>
  <c r="T1159" i="7"/>
  <c r="S1159" i="7"/>
  <c r="Q1159" i="7"/>
  <c r="P1159" i="7"/>
  <c r="O1159" i="7"/>
  <c r="N1159" i="7"/>
  <c r="R1159" i="7" s="1"/>
  <c r="S1158" i="7"/>
  <c r="R1158" i="7"/>
  <c r="Q1158" i="7"/>
  <c r="P1158" i="7"/>
  <c r="O1158" i="7"/>
  <c r="N1158" i="7"/>
  <c r="Q1157" i="7"/>
  <c r="P1157" i="7"/>
  <c r="O1157" i="7"/>
  <c r="N1157" i="7"/>
  <c r="T1156" i="7"/>
  <c r="S1156" i="7"/>
  <c r="Q1156" i="7"/>
  <c r="R1156" i="7" s="1"/>
  <c r="P1156" i="7"/>
  <c r="O1156" i="7"/>
  <c r="N1156" i="7"/>
  <c r="Q1155" i="7"/>
  <c r="P1155" i="7"/>
  <c r="O1155" i="7"/>
  <c r="N1155" i="7"/>
  <c r="U1154" i="7"/>
  <c r="Q1154" i="7"/>
  <c r="P1154" i="7"/>
  <c r="O1154" i="7"/>
  <c r="N1154" i="7"/>
  <c r="U1153" i="7"/>
  <c r="T1153" i="7"/>
  <c r="S1153" i="7"/>
  <c r="V1153" i="7" s="1"/>
  <c r="Q1153" i="7"/>
  <c r="P1153" i="7"/>
  <c r="O1153" i="7"/>
  <c r="N1153" i="7"/>
  <c r="R1153" i="7" s="1"/>
  <c r="W1153" i="7" s="1"/>
  <c r="S1152" i="7"/>
  <c r="Q1152" i="7"/>
  <c r="P1152" i="7"/>
  <c r="O1152" i="7"/>
  <c r="N1152" i="7"/>
  <c r="Q1151" i="7"/>
  <c r="P1151" i="7"/>
  <c r="O1151" i="7"/>
  <c r="N1151" i="7"/>
  <c r="T1150" i="7"/>
  <c r="S1150" i="7"/>
  <c r="R1150" i="7"/>
  <c r="Q1150" i="7"/>
  <c r="P1150" i="7"/>
  <c r="O1150" i="7"/>
  <c r="N1150" i="7"/>
  <c r="Q1149" i="7"/>
  <c r="P1149" i="7"/>
  <c r="O1149" i="7"/>
  <c r="N1149" i="7"/>
  <c r="U1148" i="7"/>
  <c r="Q1148" i="7"/>
  <c r="P1148" i="7"/>
  <c r="O1148" i="7"/>
  <c r="N1148" i="7"/>
  <c r="U1147" i="7"/>
  <c r="T1147" i="7"/>
  <c r="S1147" i="7"/>
  <c r="V1147" i="7" s="1"/>
  <c r="Q1147" i="7"/>
  <c r="P1147" i="7"/>
  <c r="O1147" i="7"/>
  <c r="N1147" i="7"/>
  <c r="R1147" i="7" s="1"/>
  <c r="W1147" i="7" s="1"/>
  <c r="S1146" i="7"/>
  <c r="R1146" i="7"/>
  <c r="Q1146" i="7"/>
  <c r="P1146" i="7"/>
  <c r="O1146" i="7"/>
  <c r="N1146" i="7"/>
  <c r="Q1145" i="7"/>
  <c r="P1145" i="7"/>
  <c r="O1145" i="7"/>
  <c r="N1145" i="7"/>
  <c r="T1144" i="7"/>
  <c r="S1144" i="7"/>
  <c r="R1144" i="7"/>
  <c r="Q1144" i="7"/>
  <c r="P1144" i="7"/>
  <c r="O1144" i="7"/>
  <c r="N1144" i="7"/>
  <c r="Q1143" i="7"/>
  <c r="P1143" i="7"/>
  <c r="O1143" i="7"/>
  <c r="N1143" i="7"/>
  <c r="U1142" i="7"/>
  <c r="Q1142" i="7"/>
  <c r="P1142" i="7"/>
  <c r="O1142" i="7"/>
  <c r="N1142" i="7"/>
  <c r="U1141" i="7"/>
  <c r="T1141" i="7"/>
  <c r="S1141" i="7"/>
  <c r="V1141" i="7" s="1"/>
  <c r="Q1141" i="7"/>
  <c r="P1141" i="7"/>
  <c r="O1141" i="7"/>
  <c r="N1141" i="7"/>
  <c r="R1141" i="7" s="1"/>
  <c r="S1140" i="7"/>
  <c r="R1140" i="7"/>
  <c r="Q1140" i="7"/>
  <c r="P1140" i="7"/>
  <c r="O1140" i="7"/>
  <c r="N1140" i="7"/>
  <c r="Q1139" i="7"/>
  <c r="P1139" i="7"/>
  <c r="O1139" i="7"/>
  <c r="N1139" i="7"/>
  <c r="T1138" i="7"/>
  <c r="S1138" i="7"/>
  <c r="R1138" i="7"/>
  <c r="Q1138" i="7"/>
  <c r="P1138" i="7"/>
  <c r="O1138" i="7"/>
  <c r="N1138" i="7"/>
  <c r="Q1137" i="7"/>
  <c r="P1137" i="7"/>
  <c r="O1137" i="7"/>
  <c r="N1137" i="7"/>
  <c r="U1136" i="7"/>
  <c r="Q1136" i="7"/>
  <c r="P1136" i="7"/>
  <c r="O1136" i="7"/>
  <c r="N1136" i="7"/>
  <c r="U1135" i="7"/>
  <c r="T1135" i="7"/>
  <c r="S1135" i="7"/>
  <c r="V1135" i="7" s="1"/>
  <c r="Q1135" i="7"/>
  <c r="P1135" i="7"/>
  <c r="O1135" i="7"/>
  <c r="N1135" i="7"/>
  <c r="R1135" i="7" s="1"/>
  <c r="S1134" i="7"/>
  <c r="R1134" i="7"/>
  <c r="Q1134" i="7"/>
  <c r="P1134" i="7"/>
  <c r="O1134" i="7"/>
  <c r="N1134" i="7"/>
  <c r="Q1133" i="7"/>
  <c r="P1133" i="7"/>
  <c r="O1133" i="7"/>
  <c r="N1133" i="7"/>
  <c r="T1132" i="7"/>
  <c r="S1132" i="7"/>
  <c r="R1132" i="7"/>
  <c r="Q1132" i="7"/>
  <c r="P1132" i="7"/>
  <c r="O1132" i="7"/>
  <c r="N1132" i="7"/>
  <c r="Q1131" i="7"/>
  <c r="P1131" i="7"/>
  <c r="O1131" i="7"/>
  <c r="N1131" i="7"/>
  <c r="U1130" i="7"/>
  <c r="Q1130" i="7"/>
  <c r="P1130" i="7"/>
  <c r="O1130" i="7"/>
  <c r="N1130" i="7"/>
  <c r="U1129" i="7"/>
  <c r="T1129" i="7"/>
  <c r="S1129" i="7"/>
  <c r="V1129" i="7" s="1"/>
  <c r="Q1129" i="7"/>
  <c r="P1129" i="7"/>
  <c r="O1129" i="7"/>
  <c r="N1129" i="7"/>
  <c r="R1129" i="7" s="1"/>
  <c r="S1128" i="7"/>
  <c r="Q1128" i="7"/>
  <c r="P1128" i="7"/>
  <c r="O1128" i="7"/>
  <c r="N1128" i="7"/>
  <c r="Q1127" i="7"/>
  <c r="P1127" i="7"/>
  <c r="O1127" i="7"/>
  <c r="N1127" i="7"/>
  <c r="T1126" i="7"/>
  <c r="S1126" i="7"/>
  <c r="Q1126" i="7"/>
  <c r="R1126" i="7" s="1"/>
  <c r="P1126" i="7"/>
  <c r="O1126" i="7"/>
  <c r="N1126" i="7"/>
  <c r="Q1125" i="7"/>
  <c r="P1125" i="7"/>
  <c r="O1125" i="7"/>
  <c r="N1125" i="7"/>
  <c r="U1124" i="7"/>
  <c r="Q1124" i="7"/>
  <c r="P1124" i="7"/>
  <c r="O1124" i="7"/>
  <c r="N1124" i="7"/>
  <c r="V1123" i="7"/>
  <c r="U1123" i="7"/>
  <c r="T1123" i="7"/>
  <c r="S1123" i="7"/>
  <c r="Q1123" i="7"/>
  <c r="P1123" i="7"/>
  <c r="O1123" i="7"/>
  <c r="N1123" i="7"/>
  <c r="R1123" i="7" s="1"/>
  <c r="Q1122" i="7"/>
  <c r="P1122" i="7"/>
  <c r="O1122" i="7"/>
  <c r="N1122" i="7"/>
  <c r="Q1121" i="7"/>
  <c r="P1121" i="7"/>
  <c r="O1121" i="7"/>
  <c r="N1121" i="7"/>
  <c r="Q1120" i="7"/>
  <c r="T1120" i="7" s="1"/>
  <c r="P1120" i="7"/>
  <c r="O1120" i="7"/>
  <c r="N1120" i="7"/>
  <c r="Q1119" i="7"/>
  <c r="P1119" i="7"/>
  <c r="O1119" i="7"/>
  <c r="N1119" i="7"/>
  <c r="U1118" i="7"/>
  <c r="Q1118" i="7"/>
  <c r="P1118" i="7"/>
  <c r="O1118" i="7"/>
  <c r="N1118" i="7"/>
  <c r="U1117" i="7"/>
  <c r="T1117" i="7"/>
  <c r="S1117" i="7"/>
  <c r="V1117" i="7" s="1"/>
  <c r="Q1117" i="7"/>
  <c r="P1117" i="7"/>
  <c r="O1117" i="7"/>
  <c r="N1117" i="7"/>
  <c r="R1117" i="7" s="1"/>
  <c r="Q1116" i="7"/>
  <c r="P1116" i="7"/>
  <c r="O1116" i="7"/>
  <c r="N1116" i="7"/>
  <c r="Q1115" i="7"/>
  <c r="P1115" i="7"/>
  <c r="O1115" i="7"/>
  <c r="N1115" i="7"/>
  <c r="Q1114" i="7"/>
  <c r="P1114" i="7"/>
  <c r="O1114" i="7"/>
  <c r="N1114" i="7"/>
  <c r="Q1113" i="7"/>
  <c r="P1113" i="7"/>
  <c r="O1113" i="7"/>
  <c r="N1113" i="7"/>
  <c r="U1112" i="7"/>
  <c r="Q1112" i="7"/>
  <c r="P1112" i="7"/>
  <c r="O1112" i="7"/>
  <c r="N1112" i="7"/>
  <c r="V1111" i="7"/>
  <c r="U1111" i="7"/>
  <c r="T1111" i="7"/>
  <c r="S1111" i="7"/>
  <c r="Q1111" i="7"/>
  <c r="P1111" i="7"/>
  <c r="O1111" i="7"/>
  <c r="N1111" i="7"/>
  <c r="R1111" i="7" s="1"/>
  <c r="Q1110" i="7"/>
  <c r="P1110" i="7"/>
  <c r="O1110" i="7"/>
  <c r="N1110" i="7"/>
  <c r="Q1109" i="7"/>
  <c r="P1109" i="7"/>
  <c r="O1109" i="7"/>
  <c r="N1109" i="7"/>
  <c r="Q1108" i="7"/>
  <c r="P1108" i="7"/>
  <c r="O1108" i="7"/>
  <c r="N1108" i="7"/>
  <c r="Q1107" i="7"/>
  <c r="P1107" i="7"/>
  <c r="O1107" i="7"/>
  <c r="N1107" i="7"/>
  <c r="U1106" i="7"/>
  <c r="Q1106" i="7"/>
  <c r="P1106" i="7"/>
  <c r="O1106" i="7"/>
  <c r="N1106" i="7"/>
  <c r="U1105" i="7"/>
  <c r="T1105" i="7"/>
  <c r="V1105" i="7" s="1"/>
  <c r="S1105" i="7"/>
  <c r="Q1105" i="7"/>
  <c r="P1105" i="7"/>
  <c r="O1105" i="7"/>
  <c r="N1105" i="7"/>
  <c r="R1105" i="7" s="1"/>
  <c r="S1104" i="7"/>
  <c r="R1104" i="7"/>
  <c r="Q1104" i="7"/>
  <c r="P1104" i="7"/>
  <c r="O1104" i="7"/>
  <c r="N1104" i="7"/>
  <c r="Q1103" i="7"/>
  <c r="P1103" i="7"/>
  <c r="O1103" i="7"/>
  <c r="N1103" i="7"/>
  <c r="Q1102" i="7"/>
  <c r="P1102" i="7"/>
  <c r="O1102" i="7"/>
  <c r="N1102" i="7"/>
  <c r="Q1101" i="7"/>
  <c r="P1101" i="7"/>
  <c r="O1101" i="7"/>
  <c r="N1101" i="7"/>
  <c r="U1100" i="7"/>
  <c r="Q1100" i="7"/>
  <c r="P1100" i="7"/>
  <c r="O1100" i="7"/>
  <c r="N1100" i="7"/>
  <c r="V1099" i="7"/>
  <c r="U1099" i="7"/>
  <c r="T1099" i="7"/>
  <c r="S1099" i="7"/>
  <c r="Q1099" i="7"/>
  <c r="P1099" i="7"/>
  <c r="O1099" i="7"/>
  <c r="N1099" i="7"/>
  <c r="R1099" i="7" s="1"/>
  <c r="W1099" i="7" s="1"/>
  <c r="Q1098" i="7"/>
  <c r="P1098" i="7"/>
  <c r="O1098" i="7"/>
  <c r="N1098" i="7"/>
  <c r="Q1097" i="7"/>
  <c r="P1097" i="7"/>
  <c r="O1097" i="7"/>
  <c r="N1097" i="7"/>
  <c r="T1096" i="7"/>
  <c r="S1096" i="7"/>
  <c r="Q1096" i="7"/>
  <c r="R1096" i="7" s="1"/>
  <c r="P1096" i="7"/>
  <c r="O1096" i="7"/>
  <c r="N1096" i="7"/>
  <c r="Q1095" i="7"/>
  <c r="P1095" i="7"/>
  <c r="O1095" i="7"/>
  <c r="N1095" i="7"/>
  <c r="U1094" i="7"/>
  <c r="Q1094" i="7"/>
  <c r="P1094" i="7"/>
  <c r="O1094" i="7"/>
  <c r="N1094" i="7"/>
  <c r="V1093" i="7"/>
  <c r="U1093" i="7"/>
  <c r="T1093" i="7"/>
  <c r="S1093" i="7"/>
  <c r="Q1093" i="7"/>
  <c r="P1093" i="7"/>
  <c r="O1093" i="7"/>
  <c r="N1093" i="7"/>
  <c r="R1093" i="7" s="1"/>
  <c r="W1093" i="7" s="1"/>
  <c r="S1092" i="7"/>
  <c r="Q1092" i="7"/>
  <c r="P1092" i="7"/>
  <c r="O1092" i="7"/>
  <c r="N1092" i="7"/>
  <c r="Q1091" i="7"/>
  <c r="P1091" i="7"/>
  <c r="O1091" i="7"/>
  <c r="N1091" i="7"/>
  <c r="T1090" i="7"/>
  <c r="S1090" i="7"/>
  <c r="R1090" i="7"/>
  <c r="Q1090" i="7"/>
  <c r="P1090" i="7"/>
  <c r="O1090" i="7"/>
  <c r="N1090" i="7"/>
  <c r="Q1089" i="7"/>
  <c r="P1089" i="7"/>
  <c r="O1089" i="7"/>
  <c r="N1089" i="7"/>
  <c r="U1088" i="7"/>
  <c r="Q1088" i="7"/>
  <c r="P1088" i="7"/>
  <c r="O1088" i="7"/>
  <c r="N1088" i="7"/>
  <c r="V1087" i="7"/>
  <c r="U1087" i="7"/>
  <c r="T1087" i="7"/>
  <c r="S1087" i="7"/>
  <c r="Q1087" i="7"/>
  <c r="P1087" i="7"/>
  <c r="O1087" i="7"/>
  <c r="N1087" i="7"/>
  <c r="R1087" i="7" s="1"/>
  <c r="W1087" i="7" s="1"/>
  <c r="Q1086" i="7"/>
  <c r="P1086" i="7"/>
  <c r="O1086" i="7"/>
  <c r="N1086" i="7"/>
  <c r="Q1085" i="7"/>
  <c r="P1085" i="7"/>
  <c r="O1085" i="7"/>
  <c r="N1085" i="7"/>
  <c r="T1084" i="7"/>
  <c r="S1084" i="7"/>
  <c r="R1084" i="7"/>
  <c r="Q1084" i="7"/>
  <c r="P1084" i="7"/>
  <c r="O1084" i="7"/>
  <c r="N1084" i="7"/>
  <c r="Q1083" i="7"/>
  <c r="P1083" i="7"/>
  <c r="O1083" i="7"/>
  <c r="N1083" i="7"/>
  <c r="U1082" i="7"/>
  <c r="Q1082" i="7"/>
  <c r="P1082" i="7"/>
  <c r="O1082" i="7"/>
  <c r="N1082" i="7"/>
  <c r="U1081" i="7"/>
  <c r="T1081" i="7"/>
  <c r="S1081" i="7"/>
  <c r="V1081" i="7" s="1"/>
  <c r="Q1081" i="7"/>
  <c r="P1081" i="7"/>
  <c r="O1081" i="7"/>
  <c r="N1081" i="7"/>
  <c r="R1081" i="7" s="1"/>
  <c r="W1081" i="7" s="1"/>
  <c r="S1080" i="7"/>
  <c r="R1080" i="7"/>
  <c r="Q1080" i="7"/>
  <c r="P1080" i="7"/>
  <c r="O1080" i="7"/>
  <c r="N1080" i="7"/>
  <c r="Q1079" i="7"/>
  <c r="P1079" i="7"/>
  <c r="O1079" i="7"/>
  <c r="N1079" i="7"/>
  <c r="Q1078" i="7"/>
  <c r="T1078" i="7" s="1"/>
  <c r="P1078" i="7"/>
  <c r="O1078" i="7"/>
  <c r="N1078" i="7"/>
  <c r="Q1077" i="7"/>
  <c r="P1077" i="7"/>
  <c r="O1077" i="7"/>
  <c r="N1077" i="7"/>
  <c r="U1076" i="7"/>
  <c r="Q1076" i="7"/>
  <c r="P1076" i="7"/>
  <c r="O1076" i="7"/>
  <c r="N1076" i="7"/>
  <c r="U1075" i="7"/>
  <c r="T1075" i="7"/>
  <c r="S1075" i="7"/>
  <c r="V1075" i="7" s="1"/>
  <c r="Q1075" i="7"/>
  <c r="P1075" i="7"/>
  <c r="O1075" i="7"/>
  <c r="N1075" i="7"/>
  <c r="R1075" i="7" s="1"/>
  <c r="W1075" i="7" s="1"/>
  <c r="S1074" i="7"/>
  <c r="R1074" i="7"/>
  <c r="Q1074" i="7"/>
  <c r="P1074" i="7"/>
  <c r="O1074" i="7"/>
  <c r="N1074" i="7"/>
  <c r="Q1073" i="7"/>
  <c r="P1073" i="7"/>
  <c r="O1073" i="7"/>
  <c r="N1073" i="7"/>
  <c r="T1072" i="7"/>
  <c r="S1072" i="7"/>
  <c r="R1072" i="7"/>
  <c r="Q1072" i="7"/>
  <c r="P1072" i="7"/>
  <c r="O1072" i="7"/>
  <c r="N1072" i="7"/>
  <c r="Q1071" i="7"/>
  <c r="P1071" i="7"/>
  <c r="O1071" i="7"/>
  <c r="N1071" i="7"/>
  <c r="U1070" i="7"/>
  <c r="Q1070" i="7"/>
  <c r="P1070" i="7"/>
  <c r="O1070" i="7"/>
  <c r="N1070" i="7"/>
  <c r="U1069" i="7"/>
  <c r="T1069" i="7"/>
  <c r="S1069" i="7"/>
  <c r="V1069" i="7" s="1"/>
  <c r="Q1069" i="7"/>
  <c r="P1069" i="7"/>
  <c r="O1069" i="7"/>
  <c r="N1069" i="7"/>
  <c r="R1069" i="7" s="1"/>
  <c r="W1069" i="7" s="1"/>
  <c r="S1068" i="7"/>
  <c r="R1068" i="7"/>
  <c r="Q1068" i="7"/>
  <c r="P1068" i="7"/>
  <c r="O1068" i="7"/>
  <c r="N1068" i="7"/>
  <c r="Q1067" i="7"/>
  <c r="P1067" i="7"/>
  <c r="O1067" i="7"/>
  <c r="N1067" i="7"/>
  <c r="T1066" i="7"/>
  <c r="S1066" i="7"/>
  <c r="R1066" i="7"/>
  <c r="Q1066" i="7"/>
  <c r="P1066" i="7"/>
  <c r="O1066" i="7"/>
  <c r="N1066" i="7"/>
  <c r="Q1065" i="7"/>
  <c r="R1065" i="7" s="1"/>
  <c r="P1065" i="7"/>
  <c r="O1065" i="7"/>
  <c r="N1065" i="7"/>
  <c r="Q1064" i="7"/>
  <c r="P1064" i="7"/>
  <c r="O1064" i="7"/>
  <c r="N1064" i="7"/>
  <c r="U1063" i="7"/>
  <c r="T1063" i="7"/>
  <c r="S1063" i="7"/>
  <c r="Q1063" i="7"/>
  <c r="P1063" i="7"/>
  <c r="O1063" i="7"/>
  <c r="N1063" i="7"/>
  <c r="Q1062" i="7"/>
  <c r="U1062" i="7" s="1"/>
  <c r="P1062" i="7"/>
  <c r="O1062" i="7"/>
  <c r="N1062" i="7"/>
  <c r="Q1061" i="7"/>
  <c r="P1061" i="7"/>
  <c r="O1061" i="7"/>
  <c r="N1061" i="7"/>
  <c r="Q1060" i="7"/>
  <c r="P1060" i="7"/>
  <c r="O1060" i="7"/>
  <c r="N1060" i="7"/>
  <c r="Q1059" i="7"/>
  <c r="P1059" i="7"/>
  <c r="R1059" i="7" s="1"/>
  <c r="O1059" i="7"/>
  <c r="N1059" i="7"/>
  <c r="Q1058" i="7"/>
  <c r="P1058" i="7"/>
  <c r="O1058" i="7"/>
  <c r="N1058" i="7"/>
  <c r="U1057" i="7"/>
  <c r="T1057" i="7"/>
  <c r="Q1057" i="7"/>
  <c r="P1057" i="7"/>
  <c r="O1057" i="7"/>
  <c r="N1057" i="7"/>
  <c r="R1057" i="7" s="1"/>
  <c r="R1056" i="7"/>
  <c r="Q1056" i="7"/>
  <c r="P1056" i="7"/>
  <c r="O1056" i="7"/>
  <c r="N1056" i="7"/>
  <c r="Q1055" i="7"/>
  <c r="P1055" i="7"/>
  <c r="O1055" i="7"/>
  <c r="N1055" i="7"/>
  <c r="Q1054" i="7"/>
  <c r="P1054" i="7"/>
  <c r="O1054" i="7"/>
  <c r="N1054" i="7"/>
  <c r="S1053" i="7"/>
  <c r="R1053" i="7"/>
  <c r="Q1053" i="7"/>
  <c r="P1053" i="7"/>
  <c r="O1053" i="7"/>
  <c r="N1053" i="7"/>
  <c r="U1052" i="7"/>
  <c r="Q1052" i="7"/>
  <c r="P1052" i="7"/>
  <c r="O1052" i="7"/>
  <c r="N1052" i="7"/>
  <c r="Q1051" i="7"/>
  <c r="P1051" i="7"/>
  <c r="O1051" i="7"/>
  <c r="N1051" i="7"/>
  <c r="V1050" i="7"/>
  <c r="U1050" i="7"/>
  <c r="T1050" i="7"/>
  <c r="S1050" i="7"/>
  <c r="R1050" i="7"/>
  <c r="Q1050" i="7"/>
  <c r="P1050" i="7"/>
  <c r="O1050" i="7"/>
  <c r="N1050" i="7"/>
  <c r="V1049" i="7"/>
  <c r="U1049" i="7"/>
  <c r="T1049" i="7"/>
  <c r="S1049" i="7"/>
  <c r="R1049" i="7"/>
  <c r="Q1049" i="7"/>
  <c r="P1049" i="7"/>
  <c r="O1049" i="7"/>
  <c r="N1049" i="7"/>
  <c r="Q1048" i="7"/>
  <c r="P1048" i="7"/>
  <c r="O1048" i="7"/>
  <c r="N1048" i="7"/>
  <c r="Q1047" i="7"/>
  <c r="P1047" i="7"/>
  <c r="O1047" i="7"/>
  <c r="N1047" i="7"/>
  <c r="Q1046" i="7"/>
  <c r="P1046" i="7"/>
  <c r="U1046" i="7" s="1"/>
  <c r="O1046" i="7"/>
  <c r="N1046" i="7"/>
  <c r="T1045" i="7"/>
  <c r="S1045" i="7"/>
  <c r="Q1045" i="7"/>
  <c r="P1045" i="7"/>
  <c r="O1045" i="7"/>
  <c r="N1045" i="7"/>
  <c r="Q1044" i="7"/>
  <c r="P1044" i="7"/>
  <c r="O1044" i="7"/>
  <c r="N1044" i="7"/>
  <c r="U1043" i="7"/>
  <c r="Q1043" i="7"/>
  <c r="P1043" i="7"/>
  <c r="O1043" i="7"/>
  <c r="N1043" i="7"/>
  <c r="Q1042" i="7"/>
  <c r="P1042" i="7"/>
  <c r="O1042" i="7"/>
  <c r="N1042" i="7"/>
  <c r="R1041" i="7"/>
  <c r="Q1041" i="7"/>
  <c r="P1041" i="7"/>
  <c r="O1041" i="7"/>
  <c r="N1041" i="7"/>
  <c r="Q1040" i="7"/>
  <c r="P1040" i="7"/>
  <c r="O1040" i="7"/>
  <c r="N1040" i="7"/>
  <c r="U1039" i="7"/>
  <c r="T1039" i="7"/>
  <c r="S1039" i="7"/>
  <c r="Q1039" i="7"/>
  <c r="P1039" i="7"/>
  <c r="O1039" i="7"/>
  <c r="N1039" i="7"/>
  <c r="T1038" i="7"/>
  <c r="Q1038" i="7"/>
  <c r="P1038" i="7"/>
  <c r="O1038" i="7"/>
  <c r="N1038" i="7"/>
  <c r="Q1037" i="7"/>
  <c r="P1037" i="7"/>
  <c r="O1037" i="7"/>
  <c r="N1037" i="7"/>
  <c r="U1036" i="7"/>
  <c r="T1036" i="7"/>
  <c r="Q1036" i="7"/>
  <c r="P1036" i="7"/>
  <c r="O1036" i="7"/>
  <c r="N1036" i="7"/>
  <c r="Q1035" i="7"/>
  <c r="P1035" i="7"/>
  <c r="O1035" i="7"/>
  <c r="N1035" i="7"/>
  <c r="Q1034" i="7"/>
  <c r="P1034" i="7"/>
  <c r="O1034" i="7"/>
  <c r="N1034" i="7"/>
  <c r="U1033" i="7"/>
  <c r="T1033" i="7"/>
  <c r="Q1033" i="7"/>
  <c r="P1033" i="7"/>
  <c r="O1033" i="7"/>
  <c r="N1033" i="7"/>
  <c r="R1033" i="7" s="1"/>
  <c r="U1032" i="7"/>
  <c r="T1032" i="7"/>
  <c r="S1032" i="7"/>
  <c r="R1032" i="7"/>
  <c r="Q1032" i="7"/>
  <c r="P1032" i="7"/>
  <c r="O1032" i="7"/>
  <c r="N1032" i="7"/>
  <c r="S1031" i="7"/>
  <c r="Q1031" i="7"/>
  <c r="P1031" i="7"/>
  <c r="O1031" i="7"/>
  <c r="N1031" i="7"/>
  <c r="Q1030" i="7"/>
  <c r="P1030" i="7"/>
  <c r="O1030" i="7"/>
  <c r="N1030" i="7"/>
  <c r="S1029" i="7"/>
  <c r="R1029" i="7"/>
  <c r="Q1029" i="7"/>
  <c r="P1029" i="7"/>
  <c r="O1029" i="7"/>
  <c r="N1029" i="7"/>
  <c r="Q1028" i="7"/>
  <c r="P1028" i="7"/>
  <c r="O1028" i="7"/>
  <c r="N1028" i="7"/>
  <c r="Q1027" i="7"/>
  <c r="P1027" i="7"/>
  <c r="O1027" i="7"/>
  <c r="N1027" i="7"/>
  <c r="W1026" i="7"/>
  <c r="V1026" i="7"/>
  <c r="U1026" i="7"/>
  <c r="T1026" i="7"/>
  <c r="S1026" i="7"/>
  <c r="R1026" i="7"/>
  <c r="Q1026" i="7"/>
  <c r="P1026" i="7"/>
  <c r="O1026" i="7"/>
  <c r="N1026" i="7"/>
  <c r="V1025" i="7"/>
  <c r="U1025" i="7"/>
  <c r="W1025" i="7" s="1"/>
  <c r="T1025" i="7"/>
  <c r="S1025" i="7"/>
  <c r="R1025" i="7"/>
  <c r="Q1025" i="7"/>
  <c r="P1025" i="7"/>
  <c r="O1025" i="7"/>
  <c r="N1025" i="7"/>
  <c r="R1024" i="7"/>
  <c r="Q1024" i="7"/>
  <c r="P1024" i="7"/>
  <c r="O1024" i="7"/>
  <c r="N1024" i="7"/>
  <c r="Q1023" i="7"/>
  <c r="P1023" i="7"/>
  <c r="O1023" i="7"/>
  <c r="N1023" i="7"/>
  <c r="Q1022" i="7"/>
  <c r="P1022" i="7"/>
  <c r="U1022" i="7" s="1"/>
  <c r="O1022" i="7"/>
  <c r="N1022" i="7"/>
  <c r="Q1021" i="7"/>
  <c r="P1021" i="7"/>
  <c r="O1021" i="7"/>
  <c r="N1021" i="7"/>
  <c r="Q1020" i="7"/>
  <c r="P1020" i="7"/>
  <c r="O1020" i="7"/>
  <c r="N1020" i="7"/>
  <c r="Q1019" i="7"/>
  <c r="P1019" i="7"/>
  <c r="O1019" i="7"/>
  <c r="N1019" i="7"/>
  <c r="U1018" i="7"/>
  <c r="T1018" i="7"/>
  <c r="S1018" i="7"/>
  <c r="R1018" i="7"/>
  <c r="Q1018" i="7"/>
  <c r="P1018" i="7"/>
  <c r="O1018" i="7"/>
  <c r="N1018" i="7"/>
  <c r="Q1017" i="7"/>
  <c r="P1017" i="7"/>
  <c r="O1017" i="7"/>
  <c r="N1017" i="7"/>
  <c r="U1016" i="7"/>
  <c r="Q1016" i="7"/>
  <c r="P1016" i="7"/>
  <c r="O1016" i="7"/>
  <c r="N1016" i="7"/>
  <c r="U1015" i="7"/>
  <c r="T1015" i="7"/>
  <c r="S1015" i="7"/>
  <c r="Q1015" i="7"/>
  <c r="P1015" i="7"/>
  <c r="O1015" i="7"/>
  <c r="N1015" i="7"/>
  <c r="T1014" i="7"/>
  <c r="S1014" i="7"/>
  <c r="Q1014" i="7"/>
  <c r="U1014" i="7" s="1"/>
  <c r="P1014" i="7"/>
  <c r="O1014" i="7"/>
  <c r="N1014" i="7"/>
  <c r="Q1013" i="7"/>
  <c r="P1013" i="7"/>
  <c r="O1013" i="7"/>
  <c r="N1013" i="7"/>
  <c r="Q1012" i="7"/>
  <c r="P1012" i="7"/>
  <c r="O1012" i="7"/>
  <c r="N1012" i="7"/>
  <c r="Q1011" i="7"/>
  <c r="P1011" i="7"/>
  <c r="O1011" i="7"/>
  <c r="S1011" i="7" s="1"/>
  <c r="N1011" i="7"/>
  <c r="Q1010" i="7"/>
  <c r="P1010" i="7"/>
  <c r="O1010" i="7"/>
  <c r="N1010" i="7"/>
  <c r="U1009" i="7"/>
  <c r="T1009" i="7"/>
  <c r="Q1009" i="7"/>
  <c r="P1009" i="7"/>
  <c r="O1009" i="7"/>
  <c r="N1009" i="7"/>
  <c r="R1009" i="7" s="1"/>
  <c r="Q1008" i="7"/>
  <c r="P1008" i="7"/>
  <c r="O1008" i="7"/>
  <c r="N1008" i="7"/>
  <c r="Q1007" i="7"/>
  <c r="P1007" i="7"/>
  <c r="O1007" i="7"/>
  <c r="N1007" i="7"/>
  <c r="Q1006" i="7"/>
  <c r="P1006" i="7"/>
  <c r="O1006" i="7"/>
  <c r="N1006" i="7"/>
  <c r="S1005" i="7"/>
  <c r="R1005" i="7"/>
  <c r="Q1005" i="7"/>
  <c r="P1005" i="7"/>
  <c r="O1005" i="7"/>
  <c r="N1005" i="7"/>
  <c r="Q1004" i="7"/>
  <c r="P1004" i="7"/>
  <c r="O1004" i="7"/>
  <c r="N1004" i="7"/>
  <c r="Q1003" i="7"/>
  <c r="P1003" i="7"/>
  <c r="O1003" i="7"/>
  <c r="N1003" i="7"/>
  <c r="W1002" i="7"/>
  <c r="V1002" i="7"/>
  <c r="U1002" i="7"/>
  <c r="T1002" i="7"/>
  <c r="S1002" i="7"/>
  <c r="R1002" i="7"/>
  <c r="Q1002" i="7"/>
  <c r="P1002" i="7"/>
  <c r="O1002" i="7"/>
  <c r="N1002" i="7"/>
  <c r="U1001" i="7"/>
  <c r="T1001" i="7"/>
  <c r="S1001" i="7"/>
  <c r="R1001" i="7"/>
  <c r="Q1001" i="7"/>
  <c r="P1001" i="7"/>
  <c r="O1001" i="7"/>
  <c r="N1001" i="7"/>
  <c r="Q1000" i="7"/>
  <c r="P1000" i="7"/>
  <c r="O1000" i="7"/>
  <c r="N1000" i="7"/>
  <c r="Q999" i="7"/>
  <c r="P999" i="7"/>
  <c r="O999" i="7"/>
  <c r="N999" i="7"/>
  <c r="Q998" i="7"/>
  <c r="P998" i="7"/>
  <c r="U998" i="7" s="1"/>
  <c r="O998" i="7"/>
  <c r="N998" i="7"/>
  <c r="T997" i="7"/>
  <c r="S997" i="7"/>
  <c r="Q997" i="7"/>
  <c r="P997" i="7"/>
  <c r="O997" i="7"/>
  <c r="N997" i="7"/>
  <c r="Q996" i="7"/>
  <c r="P996" i="7"/>
  <c r="O996" i="7"/>
  <c r="N996" i="7"/>
  <c r="U995" i="7"/>
  <c r="Q995" i="7"/>
  <c r="P995" i="7"/>
  <c r="O995" i="7"/>
  <c r="N995" i="7"/>
  <c r="Q994" i="7"/>
  <c r="P994" i="7"/>
  <c r="O994" i="7"/>
  <c r="N994" i="7"/>
  <c r="R993" i="7"/>
  <c r="Q993" i="7"/>
  <c r="P993" i="7"/>
  <c r="O993" i="7"/>
  <c r="N993" i="7"/>
  <c r="Q992" i="7"/>
  <c r="P992" i="7"/>
  <c r="O992" i="7"/>
  <c r="N992" i="7"/>
  <c r="U991" i="7"/>
  <c r="T991" i="7"/>
  <c r="S991" i="7"/>
  <c r="Q991" i="7"/>
  <c r="P991" i="7"/>
  <c r="O991" i="7"/>
  <c r="N991" i="7"/>
  <c r="R990" i="7"/>
  <c r="Q990" i="7"/>
  <c r="P990" i="7"/>
  <c r="O990" i="7"/>
  <c r="N990" i="7"/>
  <c r="R989" i="7"/>
  <c r="Q989" i="7"/>
  <c r="P989" i="7"/>
  <c r="O989" i="7"/>
  <c r="N989" i="7"/>
  <c r="Q988" i="7"/>
  <c r="P988" i="7"/>
  <c r="O988" i="7"/>
  <c r="N988" i="7"/>
  <c r="S987" i="7"/>
  <c r="Q987" i="7"/>
  <c r="P987" i="7"/>
  <c r="O987" i="7"/>
  <c r="R987" i="7" s="1"/>
  <c r="N987" i="7"/>
  <c r="Q986" i="7"/>
  <c r="P986" i="7"/>
  <c r="O986" i="7"/>
  <c r="N986" i="7"/>
  <c r="U985" i="7"/>
  <c r="T985" i="7"/>
  <c r="Q985" i="7"/>
  <c r="P985" i="7"/>
  <c r="O985" i="7"/>
  <c r="N985" i="7"/>
  <c r="R985" i="7" s="1"/>
  <c r="U984" i="7"/>
  <c r="T984" i="7"/>
  <c r="S984" i="7"/>
  <c r="R984" i="7"/>
  <c r="Q984" i="7"/>
  <c r="P984" i="7"/>
  <c r="O984" i="7"/>
  <c r="N984" i="7"/>
  <c r="T983" i="7"/>
  <c r="Q983" i="7"/>
  <c r="P983" i="7"/>
  <c r="O983" i="7"/>
  <c r="N983" i="7"/>
  <c r="Q982" i="7"/>
  <c r="P982" i="7"/>
  <c r="O982" i="7"/>
  <c r="N982" i="7"/>
  <c r="S981" i="7"/>
  <c r="R981" i="7"/>
  <c r="Q981" i="7"/>
  <c r="P981" i="7"/>
  <c r="O981" i="7"/>
  <c r="N981" i="7"/>
  <c r="U980" i="7"/>
  <c r="Q980" i="7"/>
  <c r="P980" i="7"/>
  <c r="O980" i="7"/>
  <c r="N980" i="7"/>
  <c r="Q979" i="7"/>
  <c r="P979" i="7"/>
  <c r="O979" i="7"/>
  <c r="N979" i="7"/>
  <c r="W978" i="7"/>
  <c r="V978" i="7"/>
  <c r="U978" i="7"/>
  <c r="T978" i="7"/>
  <c r="S978" i="7"/>
  <c r="R978" i="7"/>
  <c r="Q978" i="7"/>
  <c r="P978" i="7"/>
  <c r="O978" i="7"/>
  <c r="N978" i="7"/>
  <c r="U977" i="7"/>
  <c r="T977" i="7"/>
  <c r="S977" i="7"/>
  <c r="R977" i="7"/>
  <c r="Q977" i="7"/>
  <c r="P977" i="7"/>
  <c r="O977" i="7"/>
  <c r="N977" i="7"/>
  <c r="T976" i="7"/>
  <c r="Q976" i="7"/>
  <c r="P976" i="7"/>
  <c r="O976" i="7"/>
  <c r="N976" i="7"/>
  <c r="Q975" i="7"/>
  <c r="P975" i="7"/>
  <c r="O975" i="7"/>
  <c r="N975" i="7"/>
  <c r="Q974" i="7"/>
  <c r="P974" i="7"/>
  <c r="U974" i="7" s="1"/>
  <c r="O974" i="7"/>
  <c r="N974" i="7"/>
  <c r="Q973" i="7"/>
  <c r="P973" i="7"/>
  <c r="O973" i="7"/>
  <c r="N973" i="7"/>
  <c r="Q972" i="7"/>
  <c r="P972" i="7"/>
  <c r="O972" i="7"/>
  <c r="N972" i="7"/>
  <c r="Q971" i="7"/>
  <c r="P971" i="7"/>
  <c r="O971" i="7"/>
  <c r="N971" i="7"/>
  <c r="U970" i="7"/>
  <c r="S970" i="7"/>
  <c r="Q970" i="7"/>
  <c r="T970" i="7" s="1"/>
  <c r="P970" i="7"/>
  <c r="O970" i="7"/>
  <c r="N970" i="7"/>
  <c r="Q969" i="7"/>
  <c r="P969" i="7"/>
  <c r="O969" i="7"/>
  <c r="N969" i="7"/>
  <c r="U968" i="7"/>
  <c r="Q968" i="7"/>
  <c r="P968" i="7"/>
  <c r="O968" i="7"/>
  <c r="N968" i="7"/>
  <c r="U967" i="7"/>
  <c r="T967" i="7"/>
  <c r="S967" i="7"/>
  <c r="Q967" i="7"/>
  <c r="P967" i="7"/>
  <c r="O967" i="7"/>
  <c r="N967" i="7"/>
  <c r="T966" i="7"/>
  <c r="S966" i="7"/>
  <c r="R966" i="7"/>
  <c r="Q966" i="7"/>
  <c r="U966" i="7" s="1"/>
  <c r="P966" i="7"/>
  <c r="O966" i="7"/>
  <c r="N966" i="7"/>
  <c r="R965" i="7"/>
  <c r="Q965" i="7"/>
  <c r="P965" i="7"/>
  <c r="O965" i="7"/>
  <c r="N965" i="7"/>
  <c r="U964" i="7"/>
  <c r="T964" i="7"/>
  <c r="Q964" i="7"/>
  <c r="P964" i="7"/>
  <c r="O964" i="7"/>
  <c r="N964" i="7"/>
  <c r="S963" i="7"/>
  <c r="R963" i="7"/>
  <c r="Q963" i="7"/>
  <c r="P963" i="7"/>
  <c r="O963" i="7"/>
  <c r="N963" i="7"/>
  <c r="Q962" i="7"/>
  <c r="P962" i="7"/>
  <c r="O962" i="7"/>
  <c r="N962" i="7"/>
  <c r="U961" i="7"/>
  <c r="T961" i="7"/>
  <c r="Q961" i="7"/>
  <c r="P961" i="7"/>
  <c r="O961" i="7"/>
  <c r="N961" i="7"/>
  <c r="R961" i="7" s="1"/>
  <c r="Q960" i="7"/>
  <c r="P960" i="7"/>
  <c r="O960" i="7"/>
  <c r="N960" i="7"/>
  <c r="U959" i="7"/>
  <c r="T959" i="7"/>
  <c r="S959" i="7"/>
  <c r="Q959" i="7"/>
  <c r="P959" i="7"/>
  <c r="O959" i="7"/>
  <c r="R959" i="7" s="1"/>
  <c r="N959" i="7"/>
  <c r="Q958" i="7"/>
  <c r="P958" i="7"/>
  <c r="O958" i="7"/>
  <c r="N958" i="7"/>
  <c r="S957" i="7"/>
  <c r="R957" i="7"/>
  <c r="Q957" i="7"/>
  <c r="P957" i="7"/>
  <c r="O957" i="7"/>
  <c r="N957" i="7"/>
  <c r="U956" i="7"/>
  <c r="Q956" i="7"/>
  <c r="P956" i="7"/>
  <c r="O956" i="7"/>
  <c r="N956" i="7"/>
  <c r="Q955" i="7"/>
  <c r="P955" i="7"/>
  <c r="O955" i="7"/>
  <c r="N955" i="7"/>
  <c r="U954" i="7"/>
  <c r="T954" i="7"/>
  <c r="S954" i="7"/>
  <c r="R954" i="7"/>
  <c r="Q954" i="7"/>
  <c r="P954" i="7"/>
  <c r="O954" i="7"/>
  <c r="N954" i="7"/>
  <c r="U953" i="7"/>
  <c r="T953" i="7"/>
  <c r="S953" i="7"/>
  <c r="R953" i="7"/>
  <c r="Q953" i="7"/>
  <c r="P953" i="7"/>
  <c r="O953" i="7"/>
  <c r="N953" i="7"/>
  <c r="Q952" i="7"/>
  <c r="P952" i="7"/>
  <c r="O952" i="7"/>
  <c r="N952" i="7"/>
  <c r="Q951" i="7"/>
  <c r="P951" i="7"/>
  <c r="O951" i="7"/>
  <c r="N951" i="7"/>
  <c r="U950" i="7"/>
  <c r="Q950" i="7"/>
  <c r="P950" i="7"/>
  <c r="O950" i="7"/>
  <c r="N950" i="7"/>
  <c r="S949" i="7"/>
  <c r="Q949" i="7"/>
  <c r="P949" i="7"/>
  <c r="O949" i="7"/>
  <c r="N949" i="7"/>
  <c r="Q948" i="7"/>
  <c r="P948" i="7"/>
  <c r="O948" i="7"/>
  <c r="N948" i="7"/>
  <c r="Q947" i="7"/>
  <c r="P947" i="7"/>
  <c r="O947" i="7"/>
  <c r="N947" i="7"/>
  <c r="U946" i="7"/>
  <c r="Q946" i="7"/>
  <c r="T946" i="7" s="1"/>
  <c r="P946" i="7"/>
  <c r="O946" i="7"/>
  <c r="N946" i="7"/>
  <c r="Q945" i="7"/>
  <c r="P945" i="7"/>
  <c r="O945" i="7"/>
  <c r="R945" i="7" s="1"/>
  <c r="N945" i="7"/>
  <c r="U944" i="7"/>
  <c r="Q944" i="7"/>
  <c r="P944" i="7"/>
  <c r="O944" i="7"/>
  <c r="N944" i="7"/>
  <c r="U943" i="7"/>
  <c r="T943" i="7"/>
  <c r="S943" i="7"/>
  <c r="Q943" i="7"/>
  <c r="P943" i="7"/>
  <c r="O943" i="7"/>
  <c r="N943" i="7"/>
  <c r="T942" i="7"/>
  <c r="R942" i="7"/>
  <c r="Q942" i="7"/>
  <c r="P942" i="7"/>
  <c r="O942" i="7"/>
  <c r="N942" i="7"/>
  <c r="R941" i="7"/>
  <c r="Q941" i="7"/>
  <c r="P941" i="7"/>
  <c r="O941" i="7"/>
  <c r="N941" i="7"/>
  <c r="U940" i="7"/>
  <c r="T940" i="7"/>
  <c r="Q940" i="7"/>
  <c r="P940" i="7"/>
  <c r="O940" i="7"/>
  <c r="N940" i="7"/>
  <c r="S939" i="7"/>
  <c r="Q939" i="7"/>
  <c r="P939" i="7"/>
  <c r="O939" i="7"/>
  <c r="R939" i="7" s="1"/>
  <c r="N939" i="7"/>
  <c r="Q938" i="7"/>
  <c r="P938" i="7"/>
  <c r="O938" i="7"/>
  <c r="N938" i="7"/>
  <c r="U937" i="7"/>
  <c r="T937" i="7"/>
  <c r="Q937" i="7"/>
  <c r="P937" i="7"/>
  <c r="O937" i="7"/>
  <c r="N937" i="7"/>
  <c r="R937" i="7" s="1"/>
  <c r="W936" i="7"/>
  <c r="U936" i="7"/>
  <c r="T936" i="7"/>
  <c r="S936" i="7"/>
  <c r="V936" i="7" s="1"/>
  <c r="R936" i="7"/>
  <c r="Q936" i="7"/>
  <c r="P936" i="7"/>
  <c r="O936" i="7"/>
  <c r="N936" i="7"/>
  <c r="S935" i="7"/>
  <c r="R935" i="7"/>
  <c r="Q935" i="7"/>
  <c r="P935" i="7"/>
  <c r="O935" i="7"/>
  <c r="U935" i="7" s="1"/>
  <c r="N935" i="7"/>
  <c r="Q934" i="7"/>
  <c r="P934" i="7"/>
  <c r="O934" i="7"/>
  <c r="N934" i="7"/>
  <c r="S933" i="7"/>
  <c r="R933" i="7"/>
  <c r="Q933" i="7"/>
  <c r="P933" i="7"/>
  <c r="O933" i="7"/>
  <c r="N933" i="7"/>
  <c r="U932" i="7"/>
  <c r="Q932" i="7"/>
  <c r="P932" i="7"/>
  <c r="O932" i="7"/>
  <c r="N932" i="7"/>
  <c r="Q931" i="7"/>
  <c r="P931" i="7"/>
  <c r="O931" i="7"/>
  <c r="N931" i="7"/>
  <c r="W930" i="7"/>
  <c r="V930" i="7"/>
  <c r="U930" i="7"/>
  <c r="T930" i="7"/>
  <c r="S930" i="7"/>
  <c r="R930" i="7"/>
  <c r="Q930" i="7"/>
  <c r="P930" i="7"/>
  <c r="O930" i="7"/>
  <c r="N930" i="7"/>
  <c r="U929" i="7"/>
  <c r="W929" i="7" s="1"/>
  <c r="T929" i="7"/>
  <c r="V929" i="7" s="1"/>
  <c r="S929" i="7"/>
  <c r="R929" i="7"/>
  <c r="Q929" i="7"/>
  <c r="P929" i="7"/>
  <c r="O929" i="7"/>
  <c r="N929" i="7"/>
  <c r="R928" i="7"/>
  <c r="Q928" i="7"/>
  <c r="P928" i="7"/>
  <c r="O928" i="7"/>
  <c r="N928" i="7"/>
  <c r="Q927" i="7"/>
  <c r="P927" i="7"/>
  <c r="O927" i="7"/>
  <c r="N927" i="7"/>
  <c r="Q926" i="7"/>
  <c r="U926" i="7" s="1"/>
  <c r="P926" i="7"/>
  <c r="O926" i="7"/>
  <c r="N926" i="7"/>
  <c r="Q925" i="7"/>
  <c r="P925" i="7"/>
  <c r="O925" i="7"/>
  <c r="N925" i="7"/>
  <c r="Q924" i="7"/>
  <c r="P924" i="7"/>
  <c r="O924" i="7"/>
  <c r="N924" i="7"/>
  <c r="Q923" i="7"/>
  <c r="P923" i="7"/>
  <c r="O923" i="7"/>
  <c r="N923" i="7"/>
  <c r="S922" i="7"/>
  <c r="R922" i="7"/>
  <c r="Q922" i="7"/>
  <c r="P922" i="7"/>
  <c r="O922" i="7"/>
  <c r="N922" i="7"/>
  <c r="Q921" i="7"/>
  <c r="P921" i="7"/>
  <c r="O921" i="7"/>
  <c r="N921" i="7"/>
  <c r="U920" i="7"/>
  <c r="Q920" i="7"/>
  <c r="P920" i="7"/>
  <c r="O920" i="7"/>
  <c r="N920" i="7"/>
  <c r="U919" i="7"/>
  <c r="T919" i="7"/>
  <c r="S919" i="7"/>
  <c r="Q919" i="7"/>
  <c r="P919" i="7"/>
  <c r="O919" i="7"/>
  <c r="N919" i="7"/>
  <c r="T918" i="7"/>
  <c r="S918" i="7"/>
  <c r="R918" i="7"/>
  <c r="Q918" i="7"/>
  <c r="U918" i="7" s="1"/>
  <c r="P918" i="7"/>
  <c r="O918" i="7"/>
  <c r="N918" i="7"/>
  <c r="Q917" i="7"/>
  <c r="R917" i="7" s="1"/>
  <c r="P917" i="7"/>
  <c r="O917" i="7"/>
  <c r="N917" i="7"/>
  <c r="U916" i="7"/>
  <c r="T916" i="7"/>
  <c r="Q916" i="7"/>
  <c r="P916" i="7"/>
  <c r="O916" i="7"/>
  <c r="N916" i="7"/>
  <c r="S915" i="7"/>
  <c r="R915" i="7"/>
  <c r="Q915" i="7"/>
  <c r="P915" i="7"/>
  <c r="O915" i="7"/>
  <c r="N915" i="7"/>
  <c r="Q914" i="7"/>
  <c r="P914" i="7"/>
  <c r="O914" i="7"/>
  <c r="N914" i="7"/>
  <c r="U913" i="7"/>
  <c r="T913" i="7"/>
  <c r="Q913" i="7"/>
  <c r="P913" i="7"/>
  <c r="O913" i="7"/>
  <c r="N913" i="7"/>
  <c r="R913" i="7" s="1"/>
  <c r="R912" i="7"/>
  <c r="Q912" i="7"/>
  <c r="P912" i="7"/>
  <c r="O912" i="7"/>
  <c r="N912" i="7"/>
  <c r="U911" i="7"/>
  <c r="T911" i="7"/>
  <c r="S911" i="7"/>
  <c r="Q911" i="7"/>
  <c r="P911" i="7"/>
  <c r="O911" i="7"/>
  <c r="R911" i="7" s="1"/>
  <c r="N911" i="7"/>
  <c r="Q910" i="7"/>
  <c r="P910" i="7"/>
  <c r="O910" i="7"/>
  <c r="N910" i="7"/>
  <c r="S909" i="7"/>
  <c r="R909" i="7"/>
  <c r="Q909" i="7"/>
  <c r="P909" i="7"/>
  <c r="O909" i="7"/>
  <c r="N909" i="7"/>
  <c r="U908" i="7"/>
  <c r="Q908" i="7"/>
  <c r="P908" i="7"/>
  <c r="O908" i="7"/>
  <c r="N908" i="7"/>
  <c r="Q907" i="7"/>
  <c r="P907" i="7"/>
  <c r="O907" i="7"/>
  <c r="N907" i="7"/>
  <c r="U906" i="7"/>
  <c r="T906" i="7"/>
  <c r="S906" i="7"/>
  <c r="R906" i="7"/>
  <c r="Q906" i="7"/>
  <c r="P906" i="7"/>
  <c r="O906" i="7"/>
  <c r="N906" i="7"/>
  <c r="U905" i="7"/>
  <c r="T905" i="7"/>
  <c r="S905" i="7"/>
  <c r="R905" i="7"/>
  <c r="Q905" i="7"/>
  <c r="P905" i="7"/>
  <c r="O905" i="7"/>
  <c r="N905" i="7"/>
  <c r="Q904" i="7"/>
  <c r="P904" i="7"/>
  <c r="O904" i="7"/>
  <c r="N904" i="7"/>
  <c r="Q903" i="7"/>
  <c r="P903" i="7"/>
  <c r="O903" i="7"/>
  <c r="N903" i="7"/>
  <c r="U902" i="7"/>
  <c r="Q902" i="7"/>
  <c r="P902" i="7"/>
  <c r="O902" i="7"/>
  <c r="N902" i="7"/>
  <c r="S901" i="7"/>
  <c r="Q901" i="7"/>
  <c r="P901" i="7"/>
  <c r="O901" i="7"/>
  <c r="N901" i="7"/>
  <c r="T901" i="7" s="1"/>
  <c r="Q900" i="7"/>
  <c r="P900" i="7"/>
  <c r="O900" i="7"/>
  <c r="N900" i="7"/>
  <c r="Q899" i="7"/>
  <c r="P899" i="7"/>
  <c r="O899" i="7"/>
  <c r="N899" i="7"/>
  <c r="U898" i="7"/>
  <c r="Q898" i="7"/>
  <c r="T898" i="7" s="1"/>
  <c r="P898" i="7"/>
  <c r="O898" i="7"/>
  <c r="N898" i="7"/>
  <c r="Q897" i="7"/>
  <c r="P897" i="7"/>
  <c r="O897" i="7"/>
  <c r="R897" i="7" s="1"/>
  <c r="N897" i="7"/>
  <c r="U896" i="7"/>
  <c r="Q896" i="7"/>
  <c r="P896" i="7"/>
  <c r="O896" i="7"/>
  <c r="N896" i="7"/>
  <c r="U895" i="7"/>
  <c r="T895" i="7"/>
  <c r="S895" i="7"/>
  <c r="Q895" i="7"/>
  <c r="P895" i="7"/>
  <c r="O895" i="7"/>
  <c r="N895" i="7"/>
  <c r="R894" i="7"/>
  <c r="Q894" i="7"/>
  <c r="P894" i="7"/>
  <c r="O894" i="7"/>
  <c r="N894" i="7"/>
  <c r="R893" i="7"/>
  <c r="Q893" i="7"/>
  <c r="P893" i="7"/>
  <c r="O893" i="7"/>
  <c r="N893" i="7"/>
  <c r="Q892" i="7"/>
  <c r="P892" i="7"/>
  <c r="O892" i="7"/>
  <c r="N892" i="7"/>
  <c r="S891" i="7"/>
  <c r="Q891" i="7"/>
  <c r="P891" i="7"/>
  <c r="O891" i="7"/>
  <c r="R891" i="7" s="1"/>
  <c r="N891" i="7"/>
  <c r="Q890" i="7"/>
  <c r="P890" i="7"/>
  <c r="O890" i="7"/>
  <c r="N890" i="7"/>
  <c r="U889" i="7"/>
  <c r="T889" i="7"/>
  <c r="Q889" i="7"/>
  <c r="P889" i="7"/>
  <c r="O889" i="7"/>
  <c r="N889" i="7"/>
  <c r="R889" i="7" s="1"/>
  <c r="U888" i="7"/>
  <c r="T888" i="7"/>
  <c r="S888" i="7"/>
  <c r="R888" i="7"/>
  <c r="Q888" i="7"/>
  <c r="P888" i="7"/>
  <c r="O888" i="7"/>
  <c r="N888" i="7"/>
  <c r="Q887" i="7"/>
  <c r="P887" i="7"/>
  <c r="O887" i="7"/>
  <c r="N887" i="7"/>
  <c r="Q886" i="7"/>
  <c r="P886" i="7"/>
  <c r="O886" i="7"/>
  <c r="N886" i="7"/>
  <c r="S885" i="7"/>
  <c r="R885" i="7"/>
  <c r="Q885" i="7"/>
  <c r="P885" i="7"/>
  <c r="O885" i="7"/>
  <c r="N885" i="7"/>
  <c r="U884" i="7"/>
  <c r="Q884" i="7"/>
  <c r="P884" i="7"/>
  <c r="O884" i="7"/>
  <c r="N884" i="7"/>
  <c r="Q883" i="7"/>
  <c r="P883" i="7"/>
  <c r="O883" i="7"/>
  <c r="N883" i="7"/>
  <c r="W882" i="7"/>
  <c r="V882" i="7"/>
  <c r="U882" i="7"/>
  <c r="T882" i="7"/>
  <c r="S882" i="7"/>
  <c r="R882" i="7"/>
  <c r="Q882" i="7"/>
  <c r="P882" i="7"/>
  <c r="O882" i="7"/>
  <c r="N882" i="7"/>
  <c r="U881" i="7"/>
  <c r="T881" i="7"/>
  <c r="S881" i="7"/>
  <c r="R881" i="7"/>
  <c r="Q881" i="7"/>
  <c r="P881" i="7"/>
  <c r="O881" i="7"/>
  <c r="N881" i="7"/>
  <c r="T880" i="7"/>
  <c r="Q880" i="7"/>
  <c r="P880" i="7"/>
  <c r="O880" i="7"/>
  <c r="N880" i="7"/>
  <c r="Q879" i="7"/>
  <c r="P879" i="7"/>
  <c r="O879" i="7"/>
  <c r="N879" i="7"/>
  <c r="Q878" i="7"/>
  <c r="P878" i="7"/>
  <c r="U878" i="7" s="1"/>
  <c r="O878" i="7"/>
  <c r="N878" i="7"/>
  <c r="Q877" i="7"/>
  <c r="P877" i="7"/>
  <c r="O877" i="7"/>
  <c r="N877" i="7"/>
  <c r="Q876" i="7"/>
  <c r="P876" i="7"/>
  <c r="O876" i="7"/>
  <c r="N876" i="7"/>
  <c r="Q875" i="7"/>
  <c r="P875" i="7"/>
  <c r="O875" i="7"/>
  <c r="N875" i="7"/>
  <c r="R874" i="7"/>
  <c r="Q874" i="7"/>
  <c r="P874" i="7"/>
  <c r="O874" i="7"/>
  <c r="N874" i="7"/>
  <c r="Q873" i="7"/>
  <c r="P873" i="7"/>
  <c r="O873" i="7"/>
  <c r="N873" i="7"/>
  <c r="Q872" i="7"/>
  <c r="P872" i="7"/>
  <c r="O872" i="7"/>
  <c r="N872" i="7"/>
  <c r="U871" i="7"/>
  <c r="T871" i="7"/>
  <c r="S871" i="7"/>
  <c r="Q871" i="7"/>
  <c r="P871" i="7"/>
  <c r="O871" i="7"/>
  <c r="N871" i="7"/>
  <c r="T870" i="7"/>
  <c r="S870" i="7"/>
  <c r="R870" i="7"/>
  <c r="Q870" i="7"/>
  <c r="U870" i="7" s="1"/>
  <c r="P870" i="7"/>
  <c r="O870" i="7"/>
  <c r="N870" i="7"/>
  <c r="Q869" i="7"/>
  <c r="P869" i="7"/>
  <c r="R869" i="7" s="1"/>
  <c r="O869" i="7"/>
  <c r="N869" i="7"/>
  <c r="U868" i="7"/>
  <c r="T868" i="7"/>
  <c r="Q868" i="7"/>
  <c r="P868" i="7"/>
  <c r="O868" i="7"/>
  <c r="N868" i="7"/>
  <c r="Q867" i="7"/>
  <c r="P867" i="7"/>
  <c r="O867" i="7"/>
  <c r="N867" i="7"/>
  <c r="Q866" i="7"/>
  <c r="P866" i="7"/>
  <c r="O866" i="7"/>
  <c r="N866" i="7"/>
  <c r="U865" i="7"/>
  <c r="T865" i="7"/>
  <c r="Q865" i="7"/>
  <c r="P865" i="7"/>
  <c r="O865" i="7"/>
  <c r="N865" i="7"/>
  <c r="R865" i="7" s="1"/>
  <c r="Q864" i="7"/>
  <c r="P864" i="7"/>
  <c r="O864" i="7"/>
  <c r="N864" i="7"/>
  <c r="U863" i="7"/>
  <c r="T863" i="7"/>
  <c r="S863" i="7"/>
  <c r="R863" i="7"/>
  <c r="Q863" i="7"/>
  <c r="P863" i="7"/>
  <c r="O863" i="7"/>
  <c r="N863" i="7"/>
  <c r="Q862" i="7"/>
  <c r="P862" i="7"/>
  <c r="O862" i="7"/>
  <c r="N862" i="7"/>
  <c r="S861" i="7"/>
  <c r="R861" i="7"/>
  <c r="Q861" i="7"/>
  <c r="P861" i="7"/>
  <c r="O861" i="7"/>
  <c r="N861" i="7"/>
  <c r="U860" i="7"/>
  <c r="Q860" i="7"/>
  <c r="P860" i="7"/>
  <c r="O860" i="7"/>
  <c r="N860" i="7"/>
  <c r="Q859" i="7"/>
  <c r="P859" i="7"/>
  <c r="O859" i="7"/>
  <c r="N859" i="7"/>
  <c r="U858" i="7"/>
  <c r="T858" i="7"/>
  <c r="S858" i="7"/>
  <c r="R858" i="7"/>
  <c r="Q858" i="7"/>
  <c r="P858" i="7"/>
  <c r="O858" i="7"/>
  <c r="N858" i="7"/>
  <c r="U857" i="7"/>
  <c r="T857" i="7"/>
  <c r="S857" i="7"/>
  <c r="R857" i="7"/>
  <c r="Q857" i="7"/>
  <c r="P857" i="7"/>
  <c r="O857" i="7"/>
  <c r="N857" i="7"/>
  <c r="T856" i="7"/>
  <c r="Q856" i="7"/>
  <c r="P856" i="7"/>
  <c r="O856" i="7"/>
  <c r="N856" i="7"/>
  <c r="Q855" i="7"/>
  <c r="P855" i="7"/>
  <c r="O855" i="7"/>
  <c r="N855" i="7"/>
  <c r="U854" i="7"/>
  <c r="Q854" i="7"/>
  <c r="P854" i="7"/>
  <c r="O854" i="7"/>
  <c r="N854" i="7"/>
  <c r="Q853" i="7"/>
  <c r="P853" i="7"/>
  <c r="O853" i="7"/>
  <c r="N853" i="7"/>
  <c r="Q852" i="7"/>
  <c r="P852" i="7"/>
  <c r="O852" i="7"/>
  <c r="N852" i="7"/>
  <c r="Q851" i="7"/>
  <c r="P851" i="7"/>
  <c r="O851" i="7"/>
  <c r="N851" i="7"/>
  <c r="U850" i="7"/>
  <c r="T850" i="7"/>
  <c r="S850" i="7"/>
  <c r="Q850" i="7"/>
  <c r="R850" i="7" s="1"/>
  <c r="P850" i="7"/>
  <c r="O850" i="7"/>
  <c r="N850" i="7"/>
  <c r="Q849" i="7"/>
  <c r="P849" i="7"/>
  <c r="O849" i="7"/>
  <c r="N849" i="7"/>
  <c r="Q848" i="7"/>
  <c r="P848" i="7"/>
  <c r="O848" i="7"/>
  <c r="N848" i="7"/>
  <c r="U847" i="7"/>
  <c r="T847" i="7"/>
  <c r="S847" i="7"/>
  <c r="Q847" i="7"/>
  <c r="P847" i="7"/>
  <c r="O847" i="7"/>
  <c r="N847" i="7"/>
  <c r="R846" i="7"/>
  <c r="Q846" i="7"/>
  <c r="P846" i="7"/>
  <c r="O846" i="7"/>
  <c r="N846" i="7"/>
  <c r="R845" i="7"/>
  <c r="Q845" i="7"/>
  <c r="P845" i="7"/>
  <c r="O845" i="7"/>
  <c r="N845" i="7"/>
  <c r="Q844" i="7"/>
  <c r="P844" i="7"/>
  <c r="O844" i="7"/>
  <c r="N844" i="7"/>
  <c r="U843" i="7"/>
  <c r="T843" i="7"/>
  <c r="Q843" i="7"/>
  <c r="P843" i="7"/>
  <c r="O843" i="7"/>
  <c r="N843" i="7"/>
  <c r="V842" i="7"/>
  <c r="U842" i="7"/>
  <c r="T842" i="7"/>
  <c r="S842" i="7"/>
  <c r="R842" i="7"/>
  <c r="Q842" i="7"/>
  <c r="P842" i="7"/>
  <c r="O842" i="7"/>
  <c r="N842" i="7"/>
  <c r="Q841" i="7"/>
  <c r="P841" i="7"/>
  <c r="O841" i="7"/>
  <c r="N841" i="7"/>
  <c r="Q840" i="7"/>
  <c r="P840" i="7"/>
  <c r="O840" i="7"/>
  <c r="N840" i="7"/>
  <c r="Q839" i="7"/>
  <c r="P839" i="7"/>
  <c r="O839" i="7"/>
  <c r="N839" i="7"/>
  <c r="Q838" i="7"/>
  <c r="P838" i="7"/>
  <c r="O838" i="7"/>
  <c r="N838" i="7"/>
  <c r="U837" i="7"/>
  <c r="T837" i="7"/>
  <c r="Q837" i="7"/>
  <c r="P837" i="7"/>
  <c r="O837" i="7"/>
  <c r="N837" i="7"/>
  <c r="U836" i="7"/>
  <c r="T836" i="7"/>
  <c r="S836" i="7"/>
  <c r="R836" i="7"/>
  <c r="Q836" i="7"/>
  <c r="P836" i="7"/>
  <c r="O836" i="7"/>
  <c r="N836" i="7"/>
  <c r="Q835" i="7"/>
  <c r="P835" i="7"/>
  <c r="O835" i="7"/>
  <c r="N835" i="7"/>
  <c r="T834" i="7"/>
  <c r="S834" i="7"/>
  <c r="R834" i="7"/>
  <c r="Q834" i="7"/>
  <c r="P834" i="7"/>
  <c r="O834" i="7"/>
  <c r="N834" i="7"/>
  <c r="Q833" i="7"/>
  <c r="P833" i="7"/>
  <c r="O833" i="7"/>
  <c r="N833" i="7"/>
  <c r="Q832" i="7"/>
  <c r="P832" i="7"/>
  <c r="O832" i="7"/>
  <c r="N832" i="7"/>
  <c r="U831" i="7"/>
  <c r="Q831" i="7"/>
  <c r="P831" i="7"/>
  <c r="O831" i="7"/>
  <c r="N831" i="7"/>
  <c r="W830" i="7"/>
  <c r="V830" i="7"/>
  <c r="U830" i="7"/>
  <c r="T830" i="7"/>
  <c r="S830" i="7"/>
  <c r="R830" i="7"/>
  <c r="Q830" i="7"/>
  <c r="P830" i="7"/>
  <c r="O830" i="7"/>
  <c r="N830" i="7"/>
  <c r="V829" i="7"/>
  <c r="U829" i="7"/>
  <c r="T829" i="7"/>
  <c r="S829" i="7"/>
  <c r="R829" i="7"/>
  <c r="Q829" i="7"/>
  <c r="P829" i="7"/>
  <c r="O829" i="7"/>
  <c r="N829" i="7"/>
  <c r="Q828" i="7"/>
  <c r="P828" i="7"/>
  <c r="O828" i="7"/>
  <c r="N828" i="7"/>
  <c r="Q827" i="7"/>
  <c r="P827" i="7"/>
  <c r="O827" i="7"/>
  <c r="N827" i="7"/>
  <c r="Q826" i="7"/>
  <c r="P826" i="7"/>
  <c r="O826" i="7"/>
  <c r="N826" i="7"/>
  <c r="Q825" i="7"/>
  <c r="P825" i="7"/>
  <c r="O825" i="7"/>
  <c r="N825" i="7"/>
  <c r="V824" i="7"/>
  <c r="U824" i="7"/>
  <c r="W824" i="7" s="1"/>
  <c r="T824" i="7"/>
  <c r="S824" i="7"/>
  <c r="R824" i="7"/>
  <c r="Q824" i="7"/>
  <c r="P824" i="7"/>
  <c r="O824" i="7"/>
  <c r="N824" i="7"/>
  <c r="U823" i="7"/>
  <c r="T823" i="7"/>
  <c r="S823" i="7"/>
  <c r="V823" i="7" s="1"/>
  <c r="R823" i="7"/>
  <c r="Q823" i="7"/>
  <c r="P823" i="7"/>
  <c r="O823" i="7"/>
  <c r="N823" i="7"/>
  <c r="T822" i="7"/>
  <c r="S822" i="7"/>
  <c r="R822" i="7"/>
  <c r="Q822" i="7"/>
  <c r="P822" i="7"/>
  <c r="O822" i="7"/>
  <c r="N822" i="7"/>
  <c r="Q821" i="7"/>
  <c r="P821" i="7"/>
  <c r="O821" i="7"/>
  <c r="N821" i="7"/>
  <c r="Q820" i="7"/>
  <c r="U820" i="7" s="1"/>
  <c r="P820" i="7"/>
  <c r="O820" i="7"/>
  <c r="N820" i="7"/>
  <c r="Q819" i="7"/>
  <c r="P819" i="7"/>
  <c r="O819" i="7"/>
  <c r="N819" i="7"/>
  <c r="Q818" i="7"/>
  <c r="P818" i="7"/>
  <c r="O818" i="7"/>
  <c r="N818" i="7"/>
  <c r="Q817" i="7"/>
  <c r="P817" i="7"/>
  <c r="O817" i="7"/>
  <c r="N817" i="7"/>
  <c r="Q816" i="7"/>
  <c r="P816" i="7"/>
  <c r="O816" i="7"/>
  <c r="N816" i="7"/>
  <c r="Q815" i="7"/>
  <c r="P815" i="7"/>
  <c r="O815" i="7"/>
  <c r="N815" i="7"/>
  <c r="U814" i="7"/>
  <c r="Q814" i="7"/>
  <c r="P814" i="7"/>
  <c r="O814" i="7"/>
  <c r="N814" i="7"/>
  <c r="U813" i="7"/>
  <c r="T813" i="7"/>
  <c r="S813" i="7"/>
  <c r="Q813" i="7"/>
  <c r="P813" i="7"/>
  <c r="O813" i="7"/>
  <c r="N813" i="7"/>
  <c r="T812" i="7"/>
  <c r="S812" i="7"/>
  <c r="Q812" i="7"/>
  <c r="U812" i="7" s="1"/>
  <c r="P812" i="7"/>
  <c r="O812" i="7"/>
  <c r="N812" i="7"/>
  <c r="Q811" i="7"/>
  <c r="P811" i="7"/>
  <c r="R811" i="7" s="1"/>
  <c r="O811" i="7"/>
  <c r="N811" i="7"/>
  <c r="U810" i="7"/>
  <c r="T810" i="7"/>
  <c r="Q810" i="7"/>
  <c r="P810" i="7"/>
  <c r="O810" i="7"/>
  <c r="N810" i="7"/>
  <c r="Q809" i="7"/>
  <c r="P809" i="7"/>
  <c r="O809" i="7"/>
  <c r="N809" i="7"/>
  <c r="Q808" i="7"/>
  <c r="P808" i="7"/>
  <c r="O808" i="7"/>
  <c r="N808" i="7"/>
  <c r="U807" i="7"/>
  <c r="T807" i="7"/>
  <c r="W807" i="7" s="1"/>
  <c r="S807" i="7"/>
  <c r="Q807" i="7"/>
  <c r="P807" i="7"/>
  <c r="O807" i="7"/>
  <c r="N807" i="7"/>
  <c r="R807" i="7" s="1"/>
  <c r="T806" i="7"/>
  <c r="S806" i="7"/>
  <c r="R806" i="7"/>
  <c r="Q806" i="7"/>
  <c r="U806" i="7" s="1"/>
  <c r="P806" i="7"/>
  <c r="O806" i="7"/>
  <c r="N806" i="7"/>
  <c r="T805" i="7"/>
  <c r="Q805" i="7"/>
  <c r="P805" i="7"/>
  <c r="U805" i="7" s="1"/>
  <c r="O805" i="7"/>
  <c r="N805" i="7"/>
  <c r="Q804" i="7"/>
  <c r="P804" i="7"/>
  <c r="O804" i="7"/>
  <c r="N804" i="7"/>
  <c r="S803" i="7"/>
  <c r="R803" i="7"/>
  <c r="Q803" i="7"/>
  <c r="P803" i="7"/>
  <c r="O803" i="7"/>
  <c r="N803" i="7"/>
  <c r="U802" i="7"/>
  <c r="Q802" i="7"/>
  <c r="P802" i="7"/>
  <c r="O802" i="7"/>
  <c r="N802" i="7"/>
  <c r="Q801" i="7"/>
  <c r="P801" i="7"/>
  <c r="O801" i="7"/>
  <c r="N801" i="7"/>
  <c r="U800" i="7"/>
  <c r="T800" i="7"/>
  <c r="S800" i="7"/>
  <c r="R800" i="7"/>
  <c r="Q800" i="7"/>
  <c r="P800" i="7"/>
  <c r="O800" i="7"/>
  <c r="N800" i="7"/>
  <c r="V799" i="7"/>
  <c r="U799" i="7"/>
  <c r="T799" i="7"/>
  <c r="S799" i="7"/>
  <c r="R799" i="7"/>
  <c r="W799" i="7" s="1"/>
  <c r="Q799" i="7"/>
  <c r="P799" i="7"/>
  <c r="O799" i="7"/>
  <c r="N799" i="7"/>
  <c r="Q798" i="7"/>
  <c r="P798" i="7"/>
  <c r="O798" i="7"/>
  <c r="N798" i="7"/>
  <c r="Q797" i="7"/>
  <c r="P797" i="7"/>
  <c r="O797" i="7"/>
  <c r="N797" i="7"/>
  <c r="Q796" i="7"/>
  <c r="P796" i="7"/>
  <c r="U796" i="7" s="1"/>
  <c r="O796" i="7"/>
  <c r="N796" i="7"/>
  <c r="S795" i="7"/>
  <c r="Q795" i="7"/>
  <c r="P795" i="7"/>
  <c r="O795" i="7"/>
  <c r="N795" i="7"/>
  <c r="Q794" i="7"/>
  <c r="P794" i="7"/>
  <c r="O794" i="7"/>
  <c r="N794" i="7"/>
  <c r="Q793" i="7"/>
  <c r="P793" i="7"/>
  <c r="O793" i="7"/>
  <c r="N793" i="7"/>
  <c r="Q792" i="7"/>
  <c r="P792" i="7"/>
  <c r="O792" i="7"/>
  <c r="N792" i="7"/>
  <c r="Q791" i="7"/>
  <c r="P791" i="7"/>
  <c r="O791" i="7"/>
  <c r="R791" i="7" s="1"/>
  <c r="N791" i="7"/>
  <c r="U790" i="7"/>
  <c r="Q790" i="7"/>
  <c r="P790" i="7"/>
  <c r="O790" i="7"/>
  <c r="N790" i="7"/>
  <c r="U789" i="7"/>
  <c r="T789" i="7"/>
  <c r="S789" i="7"/>
  <c r="Q789" i="7"/>
  <c r="P789" i="7"/>
  <c r="O789" i="7"/>
  <c r="N789" i="7"/>
  <c r="T788" i="7"/>
  <c r="S788" i="7"/>
  <c r="R788" i="7"/>
  <c r="Q788" i="7"/>
  <c r="U788" i="7" s="1"/>
  <c r="P788" i="7"/>
  <c r="O788" i="7"/>
  <c r="N788" i="7"/>
  <c r="Q787" i="7"/>
  <c r="P787" i="7"/>
  <c r="O787" i="7"/>
  <c r="N787" i="7"/>
  <c r="Q786" i="7"/>
  <c r="P786" i="7"/>
  <c r="O786" i="7"/>
  <c r="N786" i="7"/>
  <c r="T786" i="7" s="1"/>
  <c r="Q785" i="7"/>
  <c r="P785" i="7"/>
  <c r="O785" i="7"/>
  <c r="N785" i="7"/>
  <c r="Q784" i="7"/>
  <c r="P784" i="7"/>
  <c r="O784" i="7"/>
  <c r="N784" i="7"/>
  <c r="W783" i="7"/>
  <c r="V783" i="7"/>
  <c r="U783" i="7"/>
  <c r="T783" i="7"/>
  <c r="S783" i="7"/>
  <c r="Q783" i="7"/>
  <c r="P783" i="7"/>
  <c r="O783" i="7"/>
  <c r="N783" i="7"/>
  <c r="R783" i="7" s="1"/>
  <c r="U782" i="7"/>
  <c r="T782" i="7"/>
  <c r="S782" i="7"/>
  <c r="Q782" i="7"/>
  <c r="R782" i="7" s="1"/>
  <c r="V782" i="7" s="1"/>
  <c r="P782" i="7"/>
  <c r="O782" i="7"/>
  <c r="N782" i="7"/>
  <c r="Q781" i="7"/>
  <c r="P781" i="7"/>
  <c r="O781" i="7"/>
  <c r="N781" i="7"/>
  <c r="Q780" i="7"/>
  <c r="P780" i="7"/>
  <c r="O780" i="7"/>
  <c r="N780" i="7"/>
  <c r="S779" i="7"/>
  <c r="R779" i="7"/>
  <c r="Q779" i="7"/>
  <c r="P779" i="7"/>
  <c r="O779" i="7"/>
  <c r="N779" i="7"/>
  <c r="Q778" i="7"/>
  <c r="P778" i="7"/>
  <c r="O778" i="7"/>
  <c r="N778" i="7"/>
  <c r="Q777" i="7"/>
  <c r="P777" i="7"/>
  <c r="O777" i="7"/>
  <c r="N777" i="7"/>
  <c r="W776" i="7"/>
  <c r="U776" i="7"/>
  <c r="T776" i="7"/>
  <c r="V776" i="7" s="1"/>
  <c r="S776" i="7"/>
  <c r="R776" i="7"/>
  <c r="Q776" i="7"/>
  <c r="P776" i="7"/>
  <c r="O776" i="7"/>
  <c r="N776" i="7"/>
  <c r="V775" i="7"/>
  <c r="U775" i="7"/>
  <c r="W775" i="7" s="1"/>
  <c r="T775" i="7"/>
  <c r="S775" i="7"/>
  <c r="R775" i="7"/>
  <c r="Q775" i="7"/>
  <c r="P775" i="7"/>
  <c r="O775" i="7"/>
  <c r="N775" i="7"/>
  <c r="Q774" i="7"/>
  <c r="P774" i="7"/>
  <c r="T774" i="7" s="1"/>
  <c r="O774" i="7"/>
  <c r="N774" i="7"/>
  <c r="S774" i="7" s="1"/>
  <c r="Q773" i="7"/>
  <c r="P773" i="7"/>
  <c r="O773" i="7"/>
  <c r="N773" i="7"/>
  <c r="Q772" i="7"/>
  <c r="P772" i="7"/>
  <c r="U772" i="7" s="1"/>
  <c r="O772" i="7"/>
  <c r="N772" i="7"/>
  <c r="Q771" i="7"/>
  <c r="P771" i="7"/>
  <c r="O771" i="7"/>
  <c r="N771" i="7"/>
  <c r="Q770" i="7"/>
  <c r="P770" i="7"/>
  <c r="O770" i="7"/>
  <c r="N770" i="7"/>
  <c r="Q769" i="7"/>
  <c r="P769" i="7"/>
  <c r="O769" i="7"/>
  <c r="N769" i="7"/>
  <c r="U768" i="7"/>
  <c r="S768" i="7"/>
  <c r="R768" i="7"/>
  <c r="Q768" i="7"/>
  <c r="T768" i="7" s="1"/>
  <c r="P768" i="7"/>
  <c r="O768" i="7"/>
  <c r="N768" i="7"/>
  <c r="Q767" i="7"/>
  <c r="P767" i="7"/>
  <c r="O767" i="7"/>
  <c r="N767" i="7"/>
  <c r="U766" i="7"/>
  <c r="Q766" i="7"/>
  <c r="P766" i="7"/>
  <c r="O766" i="7"/>
  <c r="N766" i="7"/>
  <c r="U765" i="7"/>
  <c r="T765" i="7"/>
  <c r="S765" i="7"/>
  <c r="Q765" i="7"/>
  <c r="P765" i="7"/>
  <c r="O765" i="7"/>
  <c r="N765" i="7"/>
  <c r="Q764" i="7"/>
  <c r="P764" i="7"/>
  <c r="O764" i="7"/>
  <c r="N764" i="7"/>
  <c r="Q763" i="7"/>
  <c r="P763" i="7"/>
  <c r="O763" i="7"/>
  <c r="N763" i="7"/>
  <c r="Q762" i="7"/>
  <c r="P762" i="7"/>
  <c r="O762" i="7"/>
  <c r="N762" i="7"/>
  <c r="Q761" i="7"/>
  <c r="S761" i="7" s="1"/>
  <c r="P761" i="7"/>
  <c r="O761" i="7"/>
  <c r="N761" i="7"/>
  <c r="Q760" i="7"/>
  <c r="P760" i="7"/>
  <c r="O760" i="7"/>
  <c r="N760" i="7"/>
  <c r="W759" i="7"/>
  <c r="V759" i="7"/>
  <c r="U759" i="7"/>
  <c r="T759" i="7"/>
  <c r="S759" i="7"/>
  <c r="Q759" i="7"/>
  <c r="P759" i="7"/>
  <c r="O759" i="7"/>
  <c r="N759" i="7"/>
  <c r="R759" i="7" s="1"/>
  <c r="U758" i="7"/>
  <c r="T758" i="7"/>
  <c r="S758" i="7"/>
  <c r="R758" i="7"/>
  <c r="Q758" i="7"/>
  <c r="P758" i="7"/>
  <c r="O758" i="7"/>
  <c r="N758" i="7"/>
  <c r="Q757" i="7"/>
  <c r="P757" i="7"/>
  <c r="O757" i="7"/>
  <c r="N757" i="7"/>
  <c r="Q756" i="7"/>
  <c r="P756" i="7"/>
  <c r="O756" i="7"/>
  <c r="N756" i="7"/>
  <c r="S755" i="7"/>
  <c r="R755" i="7"/>
  <c r="Q755" i="7"/>
  <c r="P755" i="7"/>
  <c r="O755" i="7"/>
  <c r="N755" i="7"/>
  <c r="Q754" i="7"/>
  <c r="P754" i="7"/>
  <c r="O754" i="7"/>
  <c r="U754" i="7" s="1"/>
  <c r="N754" i="7"/>
  <c r="Q753" i="7"/>
  <c r="P753" i="7"/>
  <c r="O753" i="7"/>
  <c r="N753" i="7"/>
  <c r="U752" i="7"/>
  <c r="T752" i="7"/>
  <c r="W752" i="7" s="1"/>
  <c r="S752" i="7"/>
  <c r="R752" i="7"/>
  <c r="Q752" i="7"/>
  <c r="P752" i="7"/>
  <c r="O752" i="7"/>
  <c r="N752" i="7"/>
  <c r="W751" i="7"/>
  <c r="U751" i="7"/>
  <c r="T751" i="7"/>
  <c r="S751" i="7"/>
  <c r="R751" i="7"/>
  <c r="V751" i="7" s="1"/>
  <c r="Q751" i="7"/>
  <c r="P751" i="7"/>
  <c r="O751" i="7"/>
  <c r="N751" i="7"/>
  <c r="Q750" i="7"/>
  <c r="S750" i="7" s="1"/>
  <c r="P750" i="7"/>
  <c r="O750" i="7"/>
  <c r="N750" i="7"/>
  <c r="Q749" i="7"/>
  <c r="P749" i="7"/>
  <c r="O749" i="7"/>
  <c r="N749" i="7"/>
  <c r="U748" i="7"/>
  <c r="Q748" i="7"/>
  <c r="P748" i="7"/>
  <c r="O748" i="7"/>
  <c r="N748" i="7"/>
  <c r="S747" i="7"/>
  <c r="Q747" i="7"/>
  <c r="P747" i="7"/>
  <c r="O747" i="7"/>
  <c r="N747" i="7"/>
  <c r="T747" i="7" s="1"/>
  <c r="Q746" i="7"/>
  <c r="P746" i="7"/>
  <c r="O746" i="7"/>
  <c r="N746" i="7"/>
  <c r="U745" i="7"/>
  <c r="Q745" i="7"/>
  <c r="P745" i="7"/>
  <c r="O745" i="7"/>
  <c r="N745" i="7"/>
  <c r="Q744" i="7"/>
  <c r="P744" i="7"/>
  <c r="O744" i="7"/>
  <c r="N744" i="7"/>
  <c r="Q743" i="7"/>
  <c r="R743" i="7" s="1"/>
  <c r="P743" i="7"/>
  <c r="O743" i="7"/>
  <c r="N743" i="7"/>
  <c r="U742" i="7"/>
  <c r="Q742" i="7"/>
  <c r="P742" i="7"/>
  <c r="O742" i="7"/>
  <c r="N742" i="7"/>
  <c r="U741" i="7"/>
  <c r="T741" i="7"/>
  <c r="S741" i="7"/>
  <c r="Q741" i="7"/>
  <c r="P741" i="7"/>
  <c r="O741" i="7"/>
  <c r="N741" i="7"/>
  <c r="T740" i="7"/>
  <c r="Q740" i="7"/>
  <c r="P740" i="7"/>
  <c r="O740" i="7"/>
  <c r="N740" i="7"/>
  <c r="Q739" i="7"/>
  <c r="P739" i="7"/>
  <c r="O739" i="7"/>
  <c r="N739" i="7"/>
  <c r="U738" i="7"/>
  <c r="T738" i="7"/>
  <c r="Q738" i="7"/>
  <c r="P738" i="7"/>
  <c r="O738" i="7"/>
  <c r="N738" i="7"/>
  <c r="R737" i="7"/>
  <c r="Q737" i="7"/>
  <c r="P737" i="7"/>
  <c r="O737" i="7"/>
  <c r="N737" i="7"/>
  <c r="Q736" i="7"/>
  <c r="P736" i="7"/>
  <c r="O736" i="7"/>
  <c r="N736" i="7"/>
  <c r="U735" i="7"/>
  <c r="T735" i="7"/>
  <c r="S735" i="7"/>
  <c r="Q735" i="7"/>
  <c r="P735" i="7"/>
  <c r="O735" i="7"/>
  <c r="N735" i="7"/>
  <c r="R735" i="7" s="1"/>
  <c r="Q734" i="7"/>
  <c r="P734" i="7"/>
  <c r="O734" i="7"/>
  <c r="N734" i="7"/>
  <c r="U733" i="7"/>
  <c r="S733" i="7"/>
  <c r="Q733" i="7"/>
  <c r="R733" i="7" s="1"/>
  <c r="P733" i="7"/>
  <c r="O733" i="7"/>
  <c r="N733" i="7"/>
  <c r="Q732" i="7"/>
  <c r="P732" i="7"/>
  <c r="O732" i="7"/>
  <c r="N732" i="7"/>
  <c r="S731" i="7"/>
  <c r="R731" i="7"/>
  <c r="Q731" i="7"/>
  <c r="P731" i="7"/>
  <c r="O731" i="7"/>
  <c r="N731" i="7"/>
  <c r="Q730" i="7"/>
  <c r="P730" i="7"/>
  <c r="O730" i="7"/>
  <c r="U730" i="7" s="1"/>
  <c r="N730" i="7"/>
  <c r="Q729" i="7"/>
  <c r="P729" i="7"/>
  <c r="O729" i="7"/>
  <c r="N729" i="7"/>
  <c r="U728" i="7"/>
  <c r="T728" i="7"/>
  <c r="S728" i="7"/>
  <c r="R728" i="7"/>
  <c r="Q728" i="7"/>
  <c r="P728" i="7"/>
  <c r="O728" i="7"/>
  <c r="N728" i="7"/>
  <c r="W727" i="7"/>
  <c r="U727" i="7"/>
  <c r="T727" i="7"/>
  <c r="S727" i="7"/>
  <c r="R727" i="7"/>
  <c r="V727" i="7" s="1"/>
  <c r="Q727" i="7"/>
  <c r="P727" i="7"/>
  <c r="O727" i="7"/>
  <c r="N727" i="7"/>
  <c r="T726" i="7"/>
  <c r="S726" i="7"/>
  <c r="R726" i="7"/>
  <c r="Q726" i="7"/>
  <c r="P726" i="7"/>
  <c r="O726" i="7"/>
  <c r="N726" i="7"/>
  <c r="U726" i="7" s="1"/>
  <c r="Q725" i="7"/>
  <c r="P725" i="7"/>
  <c r="O725" i="7"/>
  <c r="N725" i="7"/>
  <c r="Q724" i="7"/>
  <c r="U724" i="7" s="1"/>
  <c r="P724" i="7"/>
  <c r="O724" i="7"/>
  <c r="N724" i="7"/>
  <c r="T723" i="7"/>
  <c r="Q723" i="7"/>
  <c r="P723" i="7"/>
  <c r="O723" i="7"/>
  <c r="S723" i="7" s="1"/>
  <c r="N723" i="7"/>
  <c r="Q722" i="7"/>
  <c r="P722" i="7"/>
  <c r="O722" i="7"/>
  <c r="N722" i="7"/>
  <c r="U721" i="7"/>
  <c r="Q721" i="7"/>
  <c r="P721" i="7"/>
  <c r="O721" i="7"/>
  <c r="N721" i="7"/>
  <c r="U720" i="7"/>
  <c r="T720" i="7"/>
  <c r="S720" i="7"/>
  <c r="Q720" i="7"/>
  <c r="R720" i="7" s="1"/>
  <c r="P720" i="7"/>
  <c r="O720" i="7"/>
  <c r="N720" i="7"/>
  <c r="R719" i="7"/>
  <c r="Q719" i="7"/>
  <c r="P719" i="7"/>
  <c r="O719" i="7"/>
  <c r="N719" i="7"/>
  <c r="U718" i="7"/>
  <c r="Q718" i="7"/>
  <c r="P718" i="7"/>
  <c r="O718" i="7"/>
  <c r="N718" i="7"/>
  <c r="U717" i="7"/>
  <c r="T717" i="7"/>
  <c r="S717" i="7"/>
  <c r="Q717" i="7"/>
  <c r="P717" i="7"/>
  <c r="O717" i="7"/>
  <c r="N717" i="7"/>
  <c r="Q716" i="7"/>
  <c r="P716" i="7"/>
  <c r="O716" i="7"/>
  <c r="N716" i="7"/>
  <c r="Q715" i="7"/>
  <c r="P715" i="7"/>
  <c r="R715" i="7" s="1"/>
  <c r="O715" i="7"/>
  <c r="N715" i="7"/>
  <c r="Q714" i="7"/>
  <c r="P714" i="7"/>
  <c r="O714" i="7"/>
  <c r="N714" i="7"/>
  <c r="S713" i="7"/>
  <c r="R713" i="7"/>
  <c r="Q713" i="7"/>
  <c r="P713" i="7"/>
  <c r="O713" i="7"/>
  <c r="N713" i="7"/>
  <c r="Q712" i="7"/>
  <c r="P712" i="7"/>
  <c r="O712" i="7"/>
  <c r="N712" i="7"/>
  <c r="U711" i="7"/>
  <c r="W711" i="7" s="1"/>
  <c r="T711" i="7"/>
  <c r="V711" i="7" s="1"/>
  <c r="S711" i="7"/>
  <c r="Q711" i="7"/>
  <c r="P711" i="7"/>
  <c r="O711" i="7"/>
  <c r="N711" i="7"/>
  <c r="R711" i="7" s="1"/>
  <c r="R710" i="7"/>
  <c r="Q710" i="7"/>
  <c r="P710" i="7"/>
  <c r="O710" i="7"/>
  <c r="N710" i="7"/>
  <c r="R709" i="7"/>
  <c r="Q709" i="7"/>
  <c r="P709" i="7"/>
  <c r="O709" i="7"/>
  <c r="N709" i="7"/>
  <c r="Q708" i="7"/>
  <c r="P708" i="7"/>
  <c r="O708" i="7"/>
  <c r="N708" i="7"/>
  <c r="S707" i="7"/>
  <c r="R707" i="7"/>
  <c r="Q707" i="7"/>
  <c r="P707" i="7"/>
  <c r="O707" i="7"/>
  <c r="N707" i="7"/>
  <c r="Q706" i="7"/>
  <c r="U706" i="7" s="1"/>
  <c r="P706" i="7"/>
  <c r="O706" i="7"/>
  <c r="N706" i="7"/>
  <c r="Q705" i="7"/>
  <c r="P705" i="7"/>
  <c r="O705" i="7"/>
  <c r="N705" i="7"/>
  <c r="V704" i="7"/>
  <c r="U704" i="7"/>
  <c r="T704" i="7"/>
  <c r="W704" i="7" s="1"/>
  <c r="S704" i="7"/>
  <c r="R704" i="7"/>
  <c r="Q704" i="7"/>
  <c r="P704" i="7"/>
  <c r="O704" i="7"/>
  <c r="N704" i="7"/>
  <c r="U703" i="7"/>
  <c r="T703" i="7"/>
  <c r="V703" i="7" s="1"/>
  <c r="S703" i="7"/>
  <c r="R703" i="7"/>
  <c r="W703" i="7" s="1"/>
  <c r="Q703" i="7"/>
  <c r="P703" i="7"/>
  <c r="O703" i="7"/>
  <c r="N703" i="7"/>
  <c r="R702" i="7"/>
  <c r="Q702" i="7"/>
  <c r="P702" i="7"/>
  <c r="O702" i="7"/>
  <c r="N702" i="7"/>
  <c r="Q701" i="7"/>
  <c r="P701" i="7"/>
  <c r="O701" i="7"/>
  <c r="N701" i="7"/>
  <c r="U700" i="7"/>
  <c r="S700" i="7"/>
  <c r="Q700" i="7"/>
  <c r="P700" i="7"/>
  <c r="O700" i="7"/>
  <c r="N700" i="7"/>
  <c r="T699" i="7"/>
  <c r="S699" i="7"/>
  <c r="Q699" i="7"/>
  <c r="U699" i="7" s="1"/>
  <c r="P699" i="7"/>
  <c r="O699" i="7"/>
  <c r="N699" i="7"/>
  <c r="T698" i="7"/>
  <c r="S698" i="7"/>
  <c r="R698" i="7"/>
  <c r="Q698" i="7"/>
  <c r="P698" i="7"/>
  <c r="O698" i="7"/>
  <c r="U698" i="7" s="1"/>
  <c r="N698" i="7"/>
  <c r="R697" i="7"/>
  <c r="Q697" i="7"/>
  <c r="P697" i="7"/>
  <c r="O697" i="7"/>
  <c r="N697" i="7"/>
  <c r="U696" i="7"/>
  <c r="Q696" i="7"/>
  <c r="P696" i="7"/>
  <c r="O696" i="7"/>
  <c r="N696" i="7"/>
  <c r="U695" i="7"/>
  <c r="S695" i="7"/>
  <c r="R695" i="7"/>
  <c r="Q695" i="7"/>
  <c r="P695" i="7"/>
  <c r="O695" i="7"/>
  <c r="N695" i="7"/>
  <c r="U694" i="7"/>
  <c r="Q694" i="7"/>
  <c r="P694" i="7"/>
  <c r="O694" i="7"/>
  <c r="N694" i="7"/>
  <c r="Q693" i="7"/>
  <c r="P693" i="7"/>
  <c r="O693" i="7"/>
  <c r="N693" i="7"/>
  <c r="W692" i="7"/>
  <c r="V692" i="7"/>
  <c r="U692" i="7"/>
  <c r="T692" i="7"/>
  <c r="S692" i="7"/>
  <c r="R692" i="7"/>
  <c r="Q692" i="7"/>
  <c r="P692" i="7"/>
  <c r="O692" i="7"/>
  <c r="N692" i="7"/>
  <c r="U691" i="7"/>
  <c r="T691" i="7"/>
  <c r="V691" i="7" s="1"/>
  <c r="S691" i="7"/>
  <c r="R691" i="7"/>
  <c r="W691" i="7" s="1"/>
  <c r="Q691" i="7"/>
  <c r="P691" i="7"/>
  <c r="O691" i="7"/>
  <c r="N691" i="7"/>
  <c r="U690" i="7"/>
  <c r="Q690" i="7"/>
  <c r="P690" i="7"/>
  <c r="S690" i="7" s="1"/>
  <c r="O690" i="7"/>
  <c r="N690" i="7"/>
  <c r="Q689" i="7"/>
  <c r="P689" i="7"/>
  <c r="O689" i="7"/>
  <c r="N689" i="7"/>
  <c r="U688" i="7"/>
  <c r="S688" i="7"/>
  <c r="Q688" i="7"/>
  <c r="P688" i="7"/>
  <c r="O688" i="7"/>
  <c r="N688" i="7"/>
  <c r="Q687" i="7"/>
  <c r="P687" i="7"/>
  <c r="O687" i="7"/>
  <c r="N687" i="7"/>
  <c r="Q686" i="7"/>
  <c r="P686" i="7"/>
  <c r="O686" i="7"/>
  <c r="N686" i="7"/>
  <c r="R685" i="7"/>
  <c r="Q685" i="7"/>
  <c r="P685" i="7"/>
  <c r="O685" i="7"/>
  <c r="N685" i="7"/>
  <c r="Q684" i="7"/>
  <c r="P684" i="7"/>
  <c r="O684" i="7"/>
  <c r="N684" i="7"/>
  <c r="U683" i="7"/>
  <c r="S683" i="7"/>
  <c r="Q683" i="7"/>
  <c r="R683" i="7" s="1"/>
  <c r="P683" i="7"/>
  <c r="O683" i="7"/>
  <c r="N683" i="7"/>
  <c r="Q682" i="7"/>
  <c r="P682" i="7"/>
  <c r="O682" i="7"/>
  <c r="N682" i="7"/>
  <c r="Q681" i="7"/>
  <c r="P681" i="7"/>
  <c r="O681" i="7"/>
  <c r="N681" i="7"/>
  <c r="U680" i="7"/>
  <c r="T680" i="7"/>
  <c r="S680" i="7"/>
  <c r="Q680" i="7"/>
  <c r="P680" i="7"/>
  <c r="O680" i="7"/>
  <c r="R680" i="7" s="1"/>
  <c r="N680" i="7"/>
  <c r="V679" i="7"/>
  <c r="U679" i="7"/>
  <c r="W679" i="7" s="1"/>
  <c r="T679" i="7"/>
  <c r="S679" i="7"/>
  <c r="R679" i="7"/>
  <c r="Q679" i="7"/>
  <c r="P679" i="7"/>
  <c r="O679" i="7"/>
  <c r="N679" i="7"/>
  <c r="Q678" i="7"/>
  <c r="P678" i="7"/>
  <c r="O678" i="7"/>
  <c r="T678" i="7" s="1"/>
  <c r="N678" i="7"/>
  <c r="Q677" i="7"/>
  <c r="P677" i="7"/>
  <c r="O677" i="7"/>
  <c r="N677" i="7"/>
  <c r="U676" i="7"/>
  <c r="S676" i="7"/>
  <c r="Q676" i="7"/>
  <c r="P676" i="7"/>
  <c r="O676" i="7"/>
  <c r="N676" i="7"/>
  <c r="U675" i="7"/>
  <c r="T675" i="7"/>
  <c r="S675" i="7"/>
  <c r="Q675" i="7"/>
  <c r="P675" i="7"/>
  <c r="O675" i="7"/>
  <c r="N675" i="7"/>
  <c r="Q674" i="7"/>
  <c r="P674" i="7"/>
  <c r="O674" i="7"/>
  <c r="N674" i="7"/>
  <c r="Q673" i="7"/>
  <c r="P673" i="7"/>
  <c r="R673" i="7" s="1"/>
  <c r="O673" i="7"/>
  <c r="N673" i="7"/>
  <c r="Q672" i="7"/>
  <c r="P672" i="7"/>
  <c r="O672" i="7"/>
  <c r="N672" i="7"/>
  <c r="U671" i="7"/>
  <c r="Q671" i="7"/>
  <c r="P671" i="7"/>
  <c r="O671" i="7"/>
  <c r="N671" i="7"/>
  <c r="Q670" i="7"/>
  <c r="P670" i="7"/>
  <c r="O670" i="7"/>
  <c r="N670" i="7"/>
  <c r="Q669" i="7"/>
  <c r="P669" i="7"/>
  <c r="O669" i="7"/>
  <c r="N669" i="7"/>
  <c r="V668" i="7"/>
  <c r="U668" i="7"/>
  <c r="T668" i="7"/>
  <c r="S668" i="7"/>
  <c r="Q668" i="7"/>
  <c r="P668" i="7"/>
  <c r="O668" i="7"/>
  <c r="R668" i="7" s="1"/>
  <c r="W668" i="7" s="1"/>
  <c r="N668" i="7"/>
  <c r="Q667" i="7"/>
  <c r="P667" i="7"/>
  <c r="O667" i="7"/>
  <c r="N667" i="7"/>
  <c r="Q666" i="7"/>
  <c r="P666" i="7"/>
  <c r="O666" i="7"/>
  <c r="N666" i="7"/>
  <c r="Q665" i="7"/>
  <c r="P665" i="7"/>
  <c r="O665" i="7"/>
  <c r="N665" i="7"/>
  <c r="U664" i="7"/>
  <c r="S664" i="7"/>
  <c r="Q664" i="7"/>
  <c r="P664" i="7"/>
  <c r="O664" i="7"/>
  <c r="N664" i="7"/>
  <c r="U663" i="7"/>
  <c r="Q663" i="7"/>
  <c r="T663" i="7" s="1"/>
  <c r="P663" i="7"/>
  <c r="O663" i="7"/>
  <c r="N663" i="7"/>
  <c r="S662" i="7"/>
  <c r="Q662" i="7"/>
  <c r="P662" i="7"/>
  <c r="O662" i="7"/>
  <c r="N662" i="7"/>
  <c r="Q661" i="7"/>
  <c r="R661" i="7" s="1"/>
  <c r="P661" i="7"/>
  <c r="O661" i="7"/>
  <c r="N661" i="7"/>
  <c r="U660" i="7"/>
  <c r="T660" i="7"/>
  <c r="Q660" i="7"/>
  <c r="P660" i="7"/>
  <c r="O660" i="7"/>
  <c r="N660" i="7"/>
  <c r="U659" i="7"/>
  <c r="Q659" i="7"/>
  <c r="P659" i="7"/>
  <c r="O659" i="7"/>
  <c r="N659" i="7"/>
  <c r="S658" i="7"/>
  <c r="Q658" i="7"/>
  <c r="P658" i="7"/>
  <c r="O658" i="7"/>
  <c r="N658" i="7"/>
  <c r="Q657" i="7"/>
  <c r="P657" i="7"/>
  <c r="O657" i="7"/>
  <c r="N657" i="7"/>
  <c r="U656" i="7"/>
  <c r="T656" i="7"/>
  <c r="W656" i="7" s="1"/>
  <c r="S656" i="7"/>
  <c r="Q656" i="7"/>
  <c r="P656" i="7"/>
  <c r="O656" i="7"/>
  <c r="R656" i="7" s="1"/>
  <c r="N656" i="7"/>
  <c r="S655" i="7"/>
  <c r="Q655" i="7"/>
  <c r="P655" i="7"/>
  <c r="O655" i="7"/>
  <c r="N655" i="7"/>
  <c r="S654" i="7"/>
  <c r="R654" i="7"/>
  <c r="Q654" i="7"/>
  <c r="P654" i="7"/>
  <c r="O654" i="7"/>
  <c r="N654" i="7"/>
  <c r="Q653" i="7"/>
  <c r="P653" i="7"/>
  <c r="O653" i="7"/>
  <c r="N653" i="7"/>
  <c r="U652" i="7"/>
  <c r="S652" i="7"/>
  <c r="Q652" i="7"/>
  <c r="P652" i="7"/>
  <c r="O652" i="7"/>
  <c r="N652" i="7"/>
  <c r="Q651" i="7"/>
  <c r="P651" i="7"/>
  <c r="O651" i="7"/>
  <c r="N651" i="7"/>
  <c r="T650" i="7"/>
  <c r="S650" i="7"/>
  <c r="Q650" i="7"/>
  <c r="P650" i="7"/>
  <c r="O650" i="7"/>
  <c r="N650" i="7"/>
  <c r="Q649" i="7"/>
  <c r="P649" i="7"/>
  <c r="O649" i="7"/>
  <c r="N649" i="7"/>
  <c r="T648" i="7"/>
  <c r="Q648" i="7"/>
  <c r="P648" i="7"/>
  <c r="O648" i="7"/>
  <c r="N648" i="7"/>
  <c r="U648" i="7" s="1"/>
  <c r="Q647" i="7"/>
  <c r="P647" i="7"/>
  <c r="O647" i="7"/>
  <c r="N647" i="7"/>
  <c r="S646" i="7"/>
  <c r="Q646" i="7"/>
  <c r="P646" i="7"/>
  <c r="O646" i="7"/>
  <c r="N646" i="7"/>
  <c r="U646" i="7" s="1"/>
  <c r="Q645" i="7"/>
  <c r="P645" i="7"/>
  <c r="O645" i="7"/>
  <c r="N645" i="7"/>
  <c r="V644" i="7"/>
  <c r="U644" i="7"/>
  <c r="T644" i="7"/>
  <c r="S644" i="7"/>
  <c r="Q644" i="7"/>
  <c r="P644" i="7"/>
  <c r="O644" i="7"/>
  <c r="R644" i="7" s="1"/>
  <c r="W644" i="7" s="1"/>
  <c r="N644" i="7"/>
  <c r="U643" i="7"/>
  <c r="T643" i="7"/>
  <c r="S643" i="7"/>
  <c r="Q643" i="7"/>
  <c r="R643" i="7" s="1"/>
  <c r="V643" i="7" s="1"/>
  <c r="P643" i="7"/>
  <c r="O643" i="7"/>
  <c r="N643" i="7"/>
  <c r="Q642" i="7"/>
  <c r="P642" i="7"/>
  <c r="O642" i="7"/>
  <c r="N642" i="7"/>
  <c r="Q641" i="7"/>
  <c r="P641" i="7"/>
  <c r="O641" i="7"/>
  <c r="N641" i="7"/>
  <c r="U640" i="7"/>
  <c r="S640" i="7"/>
  <c r="Q640" i="7"/>
  <c r="P640" i="7"/>
  <c r="O640" i="7"/>
  <c r="N640" i="7"/>
  <c r="Q639" i="7"/>
  <c r="U639" i="7" s="1"/>
  <c r="P639" i="7"/>
  <c r="O639" i="7"/>
  <c r="N639" i="7"/>
  <c r="Q638" i="7"/>
  <c r="P638" i="7"/>
  <c r="O638" i="7"/>
  <c r="N638" i="7"/>
  <c r="R637" i="7"/>
  <c r="Q637" i="7"/>
  <c r="P637" i="7"/>
  <c r="O637" i="7"/>
  <c r="N637" i="7"/>
  <c r="Q636" i="7"/>
  <c r="P636" i="7"/>
  <c r="O636" i="7"/>
  <c r="N636" i="7"/>
  <c r="Q635" i="7"/>
  <c r="U635" i="7" s="1"/>
  <c r="P635" i="7"/>
  <c r="O635" i="7"/>
  <c r="N635" i="7"/>
  <c r="Q634" i="7"/>
  <c r="P634" i="7"/>
  <c r="O634" i="7"/>
  <c r="N634" i="7"/>
  <c r="Q633" i="7"/>
  <c r="P633" i="7"/>
  <c r="O633" i="7"/>
  <c r="N633" i="7"/>
  <c r="U632" i="7"/>
  <c r="T632" i="7"/>
  <c r="S632" i="7"/>
  <c r="Q632" i="7"/>
  <c r="P632" i="7"/>
  <c r="O632" i="7"/>
  <c r="R632" i="7" s="1"/>
  <c r="N632" i="7"/>
  <c r="S631" i="7"/>
  <c r="R631" i="7"/>
  <c r="Q631" i="7"/>
  <c r="P631" i="7"/>
  <c r="O631" i="7"/>
  <c r="N631" i="7"/>
  <c r="Q630" i="7"/>
  <c r="P630" i="7"/>
  <c r="O630" i="7"/>
  <c r="N630" i="7"/>
  <c r="Q629" i="7"/>
  <c r="P629" i="7"/>
  <c r="O629" i="7"/>
  <c r="N629" i="7"/>
  <c r="U628" i="7"/>
  <c r="S628" i="7"/>
  <c r="Q628" i="7"/>
  <c r="P628" i="7"/>
  <c r="O628" i="7"/>
  <c r="N628" i="7"/>
  <c r="Q627" i="7"/>
  <c r="T627" i="7" s="1"/>
  <c r="P627" i="7"/>
  <c r="O627" i="7"/>
  <c r="N627" i="7"/>
  <c r="Q626" i="7"/>
  <c r="S626" i="7" s="1"/>
  <c r="P626" i="7"/>
  <c r="O626" i="7"/>
  <c r="N626" i="7"/>
  <c r="Q625" i="7"/>
  <c r="R625" i="7" s="1"/>
  <c r="P625" i="7"/>
  <c r="O625" i="7"/>
  <c r="N625" i="7"/>
  <c r="T624" i="7"/>
  <c r="Q624" i="7"/>
  <c r="P624" i="7"/>
  <c r="O624" i="7"/>
  <c r="N624" i="7"/>
  <c r="U624" i="7" s="1"/>
  <c r="Q623" i="7"/>
  <c r="P623" i="7"/>
  <c r="O623" i="7"/>
  <c r="N623" i="7"/>
  <c r="Q622" i="7"/>
  <c r="P622" i="7"/>
  <c r="U622" i="7" s="1"/>
  <c r="O622" i="7"/>
  <c r="N622" i="7"/>
  <c r="Q621" i="7"/>
  <c r="P621" i="7"/>
  <c r="O621" i="7"/>
  <c r="N621" i="7"/>
  <c r="T620" i="7"/>
  <c r="Q620" i="7"/>
  <c r="P620" i="7"/>
  <c r="O620" i="7"/>
  <c r="N620" i="7"/>
  <c r="U620" i="7" s="1"/>
  <c r="U619" i="7"/>
  <c r="T619" i="7"/>
  <c r="S619" i="7"/>
  <c r="R619" i="7"/>
  <c r="Q619" i="7"/>
  <c r="P619" i="7"/>
  <c r="O619" i="7"/>
  <c r="N619" i="7"/>
  <c r="T618" i="7"/>
  <c r="S618" i="7"/>
  <c r="Q618" i="7"/>
  <c r="R618" i="7" s="1"/>
  <c r="P618" i="7"/>
  <c r="O618" i="7"/>
  <c r="N618" i="7"/>
  <c r="U617" i="7"/>
  <c r="T617" i="7"/>
  <c r="Q617" i="7"/>
  <c r="P617" i="7"/>
  <c r="O617" i="7"/>
  <c r="N617" i="7"/>
  <c r="S616" i="7"/>
  <c r="Q616" i="7"/>
  <c r="P616" i="7"/>
  <c r="O616" i="7"/>
  <c r="N616" i="7"/>
  <c r="Q615" i="7"/>
  <c r="P615" i="7"/>
  <c r="O615" i="7"/>
  <c r="N615" i="7"/>
  <c r="T614" i="7"/>
  <c r="Q614" i="7"/>
  <c r="P614" i="7"/>
  <c r="O614" i="7"/>
  <c r="N614" i="7"/>
  <c r="U614" i="7" s="1"/>
  <c r="U613" i="7"/>
  <c r="T613" i="7"/>
  <c r="S613" i="7"/>
  <c r="V613" i="7" s="1"/>
  <c r="R613" i="7"/>
  <c r="Q613" i="7"/>
  <c r="P613" i="7"/>
  <c r="O613" i="7"/>
  <c r="N613" i="7"/>
  <c r="Q612" i="7"/>
  <c r="P612" i="7"/>
  <c r="O612" i="7"/>
  <c r="N612" i="7"/>
  <c r="Q611" i="7"/>
  <c r="P611" i="7"/>
  <c r="T611" i="7" s="1"/>
  <c r="O611" i="7"/>
  <c r="N611" i="7"/>
  <c r="Q610" i="7"/>
  <c r="P610" i="7"/>
  <c r="O610" i="7"/>
  <c r="N610" i="7"/>
  <c r="Q609" i="7"/>
  <c r="P609" i="7"/>
  <c r="O609" i="7"/>
  <c r="N609" i="7"/>
  <c r="T608" i="7"/>
  <c r="Q608" i="7"/>
  <c r="P608" i="7"/>
  <c r="O608" i="7"/>
  <c r="N608" i="7"/>
  <c r="U608" i="7" s="1"/>
  <c r="U607" i="7"/>
  <c r="T607" i="7"/>
  <c r="S607" i="7"/>
  <c r="R607" i="7"/>
  <c r="W607" i="7" s="1"/>
  <c r="Q607" i="7"/>
  <c r="P607" i="7"/>
  <c r="O607" i="7"/>
  <c r="N607" i="7"/>
  <c r="S606" i="7"/>
  <c r="R606" i="7"/>
  <c r="Q606" i="7"/>
  <c r="T606" i="7" s="1"/>
  <c r="P606" i="7"/>
  <c r="O606" i="7"/>
  <c r="N606" i="7"/>
  <c r="U605" i="7"/>
  <c r="Q605" i="7"/>
  <c r="P605" i="7"/>
  <c r="O605" i="7"/>
  <c r="N605" i="7"/>
  <c r="S604" i="7"/>
  <c r="R604" i="7"/>
  <c r="Q604" i="7"/>
  <c r="P604" i="7"/>
  <c r="O604" i="7"/>
  <c r="N604" i="7"/>
  <c r="Q603" i="7"/>
  <c r="P603" i="7"/>
  <c r="O603" i="7"/>
  <c r="N603" i="7"/>
  <c r="T602" i="7"/>
  <c r="Q602" i="7"/>
  <c r="P602" i="7"/>
  <c r="O602" i="7"/>
  <c r="N602" i="7"/>
  <c r="U602" i="7" s="1"/>
  <c r="V601" i="7"/>
  <c r="U601" i="7"/>
  <c r="T601" i="7"/>
  <c r="S601" i="7"/>
  <c r="R601" i="7"/>
  <c r="Q601" i="7"/>
  <c r="P601" i="7"/>
  <c r="O601" i="7"/>
  <c r="N601" i="7"/>
  <c r="T600" i="7"/>
  <c r="R600" i="7"/>
  <c r="Q600" i="7"/>
  <c r="P600" i="7"/>
  <c r="O600" i="7"/>
  <c r="N600" i="7"/>
  <c r="Q599" i="7"/>
  <c r="P599" i="7"/>
  <c r="O599" i="7"/>
  <c r="N599" i="7"/>
  <c r="S598" i="7"/>
  <c r="R598" i="7"/>
  <c r="Q598" i="7"/>
  <c r="P598" i="7"/>
  <c r="O598" i="7"/>
  <c r="N598" i="7"/>
  <c r="Q597" i="7"/>
  <c r="P597" i="7"/>
  <c r="O597" i="7"/>
  <c r="N597" i="7"/>
  <c r="T596" i="7"/>
  <c r="Q596" i="7"/>
  <c r="P596" i="7"/>
  <c r="O596" i="7"/>
  <c r="N596" i="7"/>
  <c r="U595" i="7"/>
  <c r="T595" i="7"/>
  <c r="S595" i="7"/>
  <c r="R595" i="7"/>
  <c r="Q595" i="7"/>
  <c r="P595" i="7"/>
  <c r="O595" i="7"/>
  <c r="N595" i="7"/>
  <c r="Q594" i="7"/>
  <c r="P594" i="7"/>
  <c r="O594" i="7"/>
  <c r="N594" i="7"/>
  <c r="T593" i="7"/>
  <c r="R593" i="7"/>
  <c r="Q593" i="7"/>
  <c r="P593" i="7"/>
  <c r="O593" i="7"/>
  <c r="U593" i="7" s="1"/>
  <c r="N593" i="7"/>
  <c r="Q592" i="7"/>
  <c r="P592" i="7"/>
  <c r="O592" i="7"/>
  <c r="N592" i="7"/>
  <c r="Q591" i="7"/>
  <c r="P591" i="7"/>
  <c r="O591" i="7"/>
  <c r="N591" i="7"/>
  <c r="T590" i="7"/>
  <c r="Q590" i="7"/>
  <c r="P590" i="7"/>
  <c r="O590" i="7"/>
  <c r="N590" i="7"/>
  <c r="U589" i="7"/>
  <c r="T589" i="7"/>
  <c r="V589" i="7" s="1"/>
  <c r="S589" i="7"/>
  <c r="R589" i="7"/>
  <c r="Q589" i="7"/>
  <c r="P589" i="7"/>
  <c r="O589" i="7"/>
  <c r="N589" i="7"/>
  <c r="T588" i="7"/>
  <c r="R588" i="7"/>
  <c r="Q588" i="7"/>
  <c r="P588" i="7"/>
  <c r="O588" i="7"/>
  <c r="N588" i="7"/>
  <c r="Q587" i="7"/>
  <c r="P587" i="7"/>
  <c r="O587" i="7"/>
  <c r="N587" i="7"/>
  <c r="S586" i="7"/>
  <c r="R586" i="7"/>
  <c r="Q586" i="7"/>
  <c r="P586" i="7"/>
  <c r="O586" i="7"/>
  <c r="N586" i="7"/>
  <c r="Q585" i="7"/>
  <c r="P585" i="7"/>
  <c r="O585" i="7"/>
  <c r="N585" i="7"/>
  <c r="T584" i="7"/>
  <c r="Q584" i="7"/>
  <c r="P584" i="7"/>
  <c r="O584" i="7"/>
  <c r="N584" i="7"/>
  <c r="U583" i="7"/>
  <c r="T583" i="7"/>
  <c r="S583" i="7"/>
  <c r="R583" i="7"/>
  <c r="Q583" i="7"/>
  <c r="P583" i="7"/>
  <c r="O583" i="7"/>
  <c r="N583" i="7"/>
  <c r="Q582" i="7"/>
  <c r="P582" i="7"/>
  <c r="O582" i="7"/>
  <c r="N582" i="7"/>
  <c r="T581" i="7"/>
  <c r="R581" i="7"/>
  <c r="Q581" i="7"/>
  <c r="P581" i="7"/>
  <c r="O581" i="7"/>
  <c r="U581" i="7" s="1"/>
  <c r="N581" i="7"/>
  <c r="Q580" i="7"/>
  <c r="P580" i="7"/>
  <c r="O580" i="7"/>
  <c r="N580" i="7"/>
  <c r="Q579" i="7"/>
  <c r="P579" i="7"/>
  <c r="O579" i="7"/>
  <c r="N579" i="7"/>
  <c r="T578" i="7"/>
  <c r="Q578" i="7"/>
  <c r="P578" i="7"/>
  <c r="O578" i="7"/>
  <c r="N578" i="7"/>
  <c r="U577" i="7"/>
  <c r="T577" i="7"/>
  <c r="V577" i="7" s="1"/>
  <c r="S577" i="7"/>
  <c r="R577" i="7"/>
  <c r="Q577" i="7"/>
  <c r="P577" i="7"/>
  <c r="O577" i="7"/>
  <c r="N577" i="7"/>
  <c r="Q576" i="7"/>
  <c r="P576" i="7"/>
  <c r="R576" i="7" s="1"/>
  <c r="O576" i="7"/>
  <c r="N576" i="7"/>
  <c r="Q575" i="7"/>
  <c r="P575" i="7"/>
  <c r="O575" i="7"/>
  <c r="N575" i="7"/>
  <c r="S574" i="7"/>
  <c r="R574" i="7"/>
  <c r="Q574" i="7"/>
  <c r="P574" i="7"/>
  <c r="O574" i="7"/>
  <c r="N574" i="7"/>
  <c r="Q573" i="7"/>
  <c r="P573" i="7"/>
  <c r="O573" i="7"/>
  <c r="N573" i="7"/>
  <c r="T572" i="7"/>
  <c r="Q572" i="7"/>
  <c r="P572" i="7"/>
  <c r="O572" i="7"/>
  <c r="N572" i="7"/>
  <c r="U571" i="7"/>
  <c r="T571" i="7"/>
  <c r="S571" i="7"/>
  <c r="R571" i="7"/>
  <c r="Q571" i="7"/>
  <c r="P571" i="7"/>
  <c r="O571" i="7"/>
  <c r="N571" i="7"/>
  <c r="Q570" i="7"/>
  <c r="P570" i="7"/>
  <c r="O570" i="7"/>
  <c r="N570" i="7"/>
  <c r="T569" i="7"/>
  <c r="R569" i="7"/>
  <c r="Q569" i="7"/>
  <c r="P569" i="7"/>
  <c r="O569" i="7"/>
  <c r="U569" i="7" s="1"/>
  <c r="N569" i="7"/>
  <c r="Q568" i="7"/>
  <c r="P568" i="7"/>
  <c r="O568" i="7"/>
  <c r="N568" i="7"/>
  <c r="Q567" i="7"/>
  <c r="P567" i="7"/>
  <c r="O567" i="7"/>
  <c r="N567" i="7"/>
  <c r="T566" i="7"/>
  <c r="Q566" i="7"/>
  <c r="P566" i="7"/>
  <c r="O566" i="7"/>
  <c r="N566" i="7"/>
  <c r="U565" i="7"/>
  <c r="T565" i="7"/>
  <c r="V565" i="7" s="1"/>
  <c r="S565" i="7"/>
  <c r="R565" i="7"/>
  <c r="Q565" i="7"/>
  <c r="P565" i="7"/>
  <c r="O565" i="7"/>
  <c r="N565" i="7"/>
  <c r="T564" i="7"/>
  <c r="R564" i="7"/>
  <c r="Q564" i="7"/>
  <c r="P564" i="7"/>
  <c r="O564" i="7"/>
  <c r="N564" i="7"/>
  <c r="Q563" i="7"/>
  <c r="P563" i="7"/>
  <c r="O563" i="7"/>
  <c r="N563" i="7"/>
  <c r="S562" i="7"/>
  <c r="R562" i="7"/>
  <c r="Q562" i="7"/>
  <c r="P562" i="7"/>
  <c r="O562" i="7"/>
  <c r="N562" i="7"/>
  <c r="Q561" i="7"/>
  <c r="P561" i="7"/>
  <c r="O561" i="7"/>
  <c r="N561" i="7"/>
  <c r="T560" i="7"/>
  <c r="Q560" i="7"/>
  <c r="P560" i="7"/>
  <c r="O560" i="7"/>
  <c r="N560" i="7"/>
  <c r="U559" i="7"/>
  <c r="T559" i="7"/>
  <c r="S559" i="7"/>
  <c r="R559" i="7"/>
  <c r="Q559" i="7"/>
  <c r="P559" i="7"/>
  <c r="O559" i="7"/>
  <c r="N559" i="7"/>
  <c r="Q558" i="7"/>
  <c r="P558" i="7"/>
  <c r="O558" i="7"/>
  <c r="N558" i="7"/>
  <c r="T557" i="7"/>
  <c r="R557" i="7"/>
  <c r="Q557" i="7"/>
  <c r="P557" i="7"/>
  <c r="O557" i="7"/>
  <c r="U557" i="7" s="1"/>
  <c r="N557" i="7"/>
  <c r="Q556" i="7"/>
  <c r="P556" i="7"/>
  <c r="O556" i="7"/>
  <c r="N556" i="7"/>
  <c r="Q555" i="7"/>
  <c r="P555" i="7"/>
  <c r="O555" i="7"/>
  <c r="N555" i="7"/>
  <c r="T554" i="7"/>
  <c r="Q554" i="7"/>
  <c r="P554" i="7"/>
  <c r="O554" i="7"/>
  <c r="N554" i="7"/>
  <c r="U553" i="7"/>
  <c r="T553" i="7"/>
  <c r="V553" i="7" s="1"/>
  <c r="S553" i="7"/>
  <c r="R553" i="7"/>
  <c r="Q553" i="7"/>
  <c r="P553" i="7"/>
  <c r="O553" i="7"/>
  <c r="N553" i="7"/>
  <c r="T552" i="7"/>
  <c r="R552" i="7"/>
  <c r="Q552" i="7"/>
  <c r="P552" i="7"/>
  <c r="O552" i="7"/>
  <c r="N552" i="7"/>
  <c r="Q551" i="7"/>
  <c r="P551" i="7"/>
  <c r="O551" i="7"/>
  <c r="N551" i="7"/>
  <c r="S550" i="7"/>
  <c r="R550" i="7"/>
  <c r="Q550" i="7"/>
  <c r="P550" i="7"/>
  <c r="O550" i="7"/>
  <c r="N550" i="7"/>
  <c r="Q549" i="7"/>
  <c r="P549" i="7"/>
  <c r="O549" i="7"/>
  <c r="N549" i="7"/>
  <c r="T548" i="7"/>
  <c r="Q548" i="7"/>
  <c r="P548" i="7"/>
  <c r="O548" i="7"/>
  <c r="N548" i="7"/>
  <c r="U547" i="7"/>
  <c r="T547" i="7"/>
  <c r="S547" i="7"/>
  <c r="R547" i="7"/>
  <c r="Q547" i="7"/>
  <c r="P547" i="7"/>
  <c r="O547" i="7"/>
  <c r="N547" i="7"/>
  <c r="Q546" i="7"/>
  <c r="P546" i="7"/>
  <c r="O546" i="7"/>
  <c r="N546" i="7"/>
  <c r="T545" i="7"/>
  <c r="R545" i="7"/>
  <c r="Q545" i="7"/>
  <c r="P545" i="7"/>
  <c r="O545" i="7"/>
  <c r="U545" i="7" s="1"/>
  <c r="N545" i="7"/>
  <c r="Q544" i="7"/>
  <c r="P544" i="7"/>
  <c r="O544" i="7"/>
  <c r="N544" i="7"/>
  <c r="Q543" i="7"/>
  <c r="P543" i="7"/>
  <c r="O543" i="7"/>
  <c r="N543" i="7"/>
  <c r="T542" i="7"/>
  <c r="Q542" i="7"/>
  <c r="P542" i="7"/>
  <c r="O542" i="7"/>
  <c r="N542" i="7"/>
  <c r="U541" i="7"/>
  <c r="T541" i="7"/>
  <c r="V541" i="7" s="1"/>
  <c r="S541" i="7"/>
  <c r="R541" i="7"/>
  <c r="Q541" i="7"/>
  <c r="P541" i="7"/>
  <c r="O541" i="7"/>
  <c r="N541" i="7"/>
  <c r="Q540" i="7"/>
  <c r="P540" i="7"/>
  <c r="R540" i="7" s="1"/>
  <c r="O540" i="7"/>
  <c r="N540" i="7"/>
  <c r="Q539" i="7"/>
  <c r="P539" i="7"/>
  <c r="O539" i="7"/>
  <c r="N539" i="7"/>
  <c r="S538" i="7"/>
  <c r="R538" i="7"/>
  <c r="Q538" i="7"/>
  <c r="P538" i="7"/>
  <c r="O538" i="7"/>
  <c r="N538" i="7"/>
  <c r="Q537" i="7"/>
  <c r="P537" i="7"/>
  <c r="O537" i="7"/>
  <c r="N537" i="7"/>
  <c r="T536" i="7"/>
  <c r="Q536" i="7"/>
  <c r="P536" i="7"/>
  <c r="O536" i="7"/>
  <c r="N536" i="7"/>
  <c r="U535" i="7"/>
  <c r="T535" i="7"/>
  <c r="S535" i="7"/>
  <c r="R535" i="7"/>
  <c r="Q535" i="7"/>
  <c r="P535" i="7"/>
  <c r="O535" i="7"/>
  <c r="N535" i="7"/>
  <c r="Q534" i="7"/>
  <c r="P534" i="7"/>
  <c r="O534" i="7"/>
  <c r="N534" i="7"/>
  <c r="T533" i="7"/>
  <c r="R533" i="7"/>
  <c r="Q533" i="7"/>
  <c r="P533" i="7"/>
  <c r="O533" i="7"/>
  <c r="U533" i="7" s="1"/>
  <c r="N533" i="7"/>
  <c r="Q532" i="7"/>
  <c r="P532" i="7"/>
  <c r="O532" i="7"/>
  <c r="N532" i="7"/>
  <c r="Q531" i="7"/>
  <c r="P531" i="7"/>
  <c r="O531" i="7"/>
  <c r="N531" i="7"/>
  <c r="T530" i="7"/>
  <c r="Q530" i="7"/>
  <c r="P530" i="7"/>
  <c r="O530" i="7"/>
  <c r="N530" i="7"/>
  <c r="V529" i="7"/>
  <c r="U529" i="7"/>
  <c r="T529" i="7"/>
  <c r="S529" i="7"/>
  <c r="R529" i="7"/>
  <c r="Q529" i="7"/>
  <c r="P529" i="7"/>
  <c r="O529" i="7"/>
  <c r="N529" i="7"/>
  <c r="T528" i="7"/>
  <c r="R528" i="7"/>
  <c r="Q528" i="7"/>
  <c r="P528" i="7"/>
  <c r="O528" i="7"/>
  <c r="N528" i="7"/>
  <c r="Q527" i="7"/>
  <c r="P527" i="7"/>
  <c r="O527" i="7"/>
  <c r="N527" i="7"/>
  <c r="S526" i="7"/>
  <c r="R526" i="7"/>
  <c r="Q526" i="7"/>
  <c r="P526" i="7"/>
  <c r="O526" i="7"/>
  <c r="N526" i="7"/>
  <c r="Q525" i="7"/>
  <c r="P525" i="7"/>
  <c r="O525" i="7"/>
  <c r="N525" i="7"/>
  <c r="T524" i="7"/>
  <c r="Q524" i="7"/>
  <c r="P524" i="7"/>
  <c r="O524" i="7"/>
  <c r="N524" i="7"/>
  <c r="U523" i="7"/>
  <c r="T523" i="7"/>
  <c r="S523" i="7"/>
  <c r="R523" i="7"/>
  <c r="Q523" i="7"/>
  <c r="P523" i="7"/>
  <c r="O523" i="7"/>
  <c r="N523" i="7"/>
  <c r="Q522" i="7"/>
  <c r="P522" i="7"/>
  <c r="O522" i="7"/>
  <c r="N522" i="7"/>
  <c r="T521" i="7"/>
  <c r="R521" i="7"/>
  <c r="Q521" i="7"/>
  <c r="P521" i="7"/>
  <c r="O521" i="7"/>
  <c r="U521" i="7" s="1"/>
  <c r="N521" i="7"/>
  <c r="Q520" i="7"/>
  <c r="P520" i="7"/>
  <c r="O520" i="7"/>
  <c r="N520" i="7"/>
  <c r="Q519" i="7"/>
  <c r="P519" i="7"/>
  <c r="O519" i="7"/>
  <c r="N519" i="7"/>
  <c r="T518" i="7"/>
  <c r="Q518" i="7"/>
  <c r="P518" i="7"/>
  <c r="O518" i="7"/>
  <c r="N518" i="7"/>
  <c r="U517" i="7"/>
  <c r="T517" i="7"/>
  <c r="V517" i="7" s="1"/>
  <c r="S517" i="7"/>
  <c r="R517" i="7"/>
  <c r="Q517" i="7"/>
  <c r="P517" i="7"/>
  <c r="O517" i="7"/>
  <c r="N517" i="7"/>
  <c r="T516" i="7"/>
  <c r="R516" i="7"/>
  <c r="Q516" i="7"/>
  <c r="P516" i="7"/>
  <c r="O516" i="7"/>
  <c r="N516" i="7"/>
  <c r="Q515" i="7"/>
  <c r="P515" i="7"/>
  <c r="O515" i="7"/>
  <c r="N515" i="7"/>
  <c r="S514" i="7"/>
  <c r="R514" i="7"/>
  <c r="Q514" i="7"/>
  <c r="P514" i="7"/>
  <c r="O514" i="7"/>
  <c r="N514" i="7"/>
  <c r="Q513" i="7"/>
  <c r="P513" i="7"/>
  <c r="O513" i="7"/>
  <c r="N513" i="7"/>
  <c r="T512" i="7"/>
  <c r="Q512" i="7"/>
  <c r="P512" i="7"/>
  <c r="O512" i="7"/>
  <c r="N512" i="7"/>
  <c r="U511" i="7"/>
  <c r="T511" i="7"/>
  <c r="S511" i="7"/>
  <c r="R511" i="7"/>
  <c r="Q511" i="7"/>
  <c r="P511" i="7"/>
  <c r="O511" i="7"/>
  <c r="N511" i="7"/>
  <c r="Q510" i="7"/>
  <c r="P510" i="7"/>
  <c r="O510" i="7"/>
  <c r="N510" i="7"/>
  <c r="T509" i="7"/>
  <c r="R509" i="7"/>
  <c r="Q509" i="7"/>
  <c r="P509" i="7"/>
  <c r="O509" i="7"/>
  <c r="U509" i="7" s="1"/>
  <c r="N509" i="7"/>
  <c r="Q508" i="7"/>
  <c r="P508" i="7"/>
  <c r="O508" i="7"/>
  <c r="N508" i="7"/>
  <c r="Q507" i="7"/>
  <c r="P507" i="7"/>
  <c r="O507" i="7"/>
  <c r="N507" i="7"/>
  <c r="T506" i="7"/>
  <c r="Q506" i="7"/>
  <c r="P506" i="7"/>
  <c r="O506" i="7"/>
  <c r="N506" i="7"/>
  <c r="U505" i="7"/>
  <c r="T505" i="7"/>
  <c r="V505" i="7" s="1"/>
  <c r="S505" i="7"/>
  <c r="R505" i="7"/>
  <c r="Q505" i="7"/>
  <c r="P505" i="7"/>
  <c r="O505" i="7"/>
  <c r="N505" i="7"/>
  <c r="Q504" i="7"/>
  <c r="P504" i="7"/>
  <c r="R504" i="7" s="1"/>
  <c r="O504" i="7"/>
  <c r="N504" i="7"/>
  <c r="Q503" i="7"/>
  <c r="P503" i="7"/>
  <c r="O503" i="7"/>
  <c r="N503" i="7"/>
  <c r="S502" i="7"/>
  <c r="R502" i="7"/>
  <c r="Q502" i="7"/>
  <c r="P502" i="7"/>
  <c r="O502" i="7"/>
  <c r="N502" i="7"/>
  <c r="Q501" i="7"/>
  <c r="P501" i="7"/>
  <c r="O501" i="7"/>
  <c r="N501" i="7"/>
  <c r="T500" i="7"/>
  <c r="Q500" i="7"/>
  <c r="P500" i="7"/>
  <c r="O500" i="7"/>
  <c r="N500" i="7"/>
  <c r="U499" i="7"/>
  <c r="T499" i="7"/>
  <c r="S499" i="7"/>
  <c r="R499" i="7"/>
  <c r="Q499" i="7"/>
  <c r="P499" i="7"/>
  <c r="O499" i="7"/>
  <c r="N499" i="7"/>
  <c r="Q498" i="7"/>
  <c r="P498" i="7"/>
  <c r="O498" i="7"/>
  <c r="N498" i="7"/>
  <c r="T497" i="7"/>
  <c r="R497" i="7"/>
  <c r="Q497" i="7"/>
  <c r="P497" i="7"/>
  <c r="O497" i="7"/>
  <c r="U497" i="7" s="1"/>
  <c r="N497" i="7"/>
  <c r="Q496" i="7"/>
  <c r="P496" i="7"/>
  <c r="O496" i="7"/>
  <c r="N496" i="7"/>
  <c r="Q495" i="7"/>
  <c r="P495" i="7"/>
  <c r="O495" i="7"/>
  <c r="N495" i="7"/>
  <c r="T494" i="7"/>
  <c r="Q494" i="7"/>
  <c r="P494" i="7"/>
  <c r="O494" i="7"/>
  <c r="N494" i="7"/>
  <c r="V493" i="7"/>
  <c r="U493" i="7"/>
  <c r="T493" i="7"/>
  <c r="S493" i="7"/>
  <c r="R493" i="7"/>
  <c r="Q493" i="7"/>
  <c r="P493" i="7"/>
  <c r="O493" i="7"/>
  <c r="N493" i="7"/>
  <c r="T492" i="7"/>
  <c r="R492" i="7"/>
  <c r="Q492" i="7"/>
  <c r="P492" i="7"/>
  <c r="O492" i="7"/>
  <c r="N492" i="7"/>
  <c r="Q491" i="7"/>
  <c r="P491" i="7"/>
  <c r="O491" i="7"/>
  <c r="N491" i="7"/>
  <c r="S490" i="7"/>
  <c r="R490" i="7"/>
  <c r="Q490" i="7"/>
  <c r="P490" i="7"/>
  <c r="O490" i="7"/>
  <c r="N490" i="7"/>
  <c r="Q489" i="7"/>
  <c r="P489" i="7"/>
  <c r="O489" i="7"/>
  <c r="N489" i="7"/>
  <c r="T488" i="7"/>
  <c r="Q488" i="7"/>
  <c r="P488" i="7"/>
  <c r="O488" i="7"/>
  <c r="N488" i="7"/>
  <c r="U487" i="7"/>
  <c r="T487" i="7"/>
  <c r="S487" i="7"/>
  <c r="R487" i="7"/>
  <c r="Q487" i="7"/>
  <c r="P487" i="7"/>
  <c r="O487" i="7"/>
  <c r="N487" i="7"/>
  <c r="Q486" i="7"/>
  <c r="P486" i="7"/>
  <c r="O486" i="7"/>
  <c r="N486" i="7"/>
  <c r="T485" i="7"/>
  <c r="R485" i="7"/>
  <c r="Q485" i="7"/>
  <c r="P485" i="7"/>
  <c r="O485" i="7"/>
  <c r="U485" i="7" s="1"/>
  <c r="N485" i="7"/>
  <c r="Q484" i="7"/>
  <c r="P484" i="7"/>
  <c r="O484" i="7"/>
  <c r="N484" i="7"/>
  <c r="Q483" i="7"/>
  <c r="P483" i="7"/>
  <c r="O483" i="7"/>
  <c r="N483" i="7"/>
  <c r="T482" i="7"/>
  <c r="Q482" i="7"/>
  <c r="P482" i="7"/>
  <c r="O482" i="7"/>
  <c r="N482" i="7"/>
  <c r="U481" i="7"/>
  <c r="T481" i="7"/>
  <c r="V481" i="7" s="1"/>
  <c r="S481" i="7"/>
  <c r="R481" i="7"/>
  <c r="Q481" i="7"/>
  <c r="P481" i="7"/>
  <c r="O481" i="7"/>
  <c r="N481" i="7"/>
  <c r="T480" i="7"/>
  <c r="R480" i="7"/>
  <c r="Q480" i="7"/>
  <c r="P480" i="7"/>
  <c r="O480" i="7"/>
  <c r="N480" i="7"/>
  <c r="Q479" i="7"/>
  <c r="P479" i="7"/>
  <c r="O479" i="7"/>
  <c r="N479" i="7"/>
  <c r="S478" i="7"/>
  <c r="R478" i="7"/>
  <c r="Q478" i="7"/>
  <c r="P478" i="7"/>
  <c r="O478" i="7"/>
  <c r="N478" i="7"/>
  <c r="Q477" i="7"/>
  <c r="P477" i="7"/>
  <c r="O477" i="7"/>
  <c r="N477" i="7"/>
  <c r="T476" i="7"/>
  <c r="Q476" i="7"/>
  <c r="P476" i="7"/>
  <c r="O476" i="7"/>
  <c r="N476" i="7"/>
  <c r="U475" i="7"/>
  <c r="T475" i="7"/>
  <c r="S475" i="7"/>
  <c r="R475" i="7"/>
  <c r="Q475" i="7"/>
  <c r="P475" i="7"/>
  <c r="O475" i="7"/>
  <c r="N475" i="7"/>
  <c r="Q474" i="7"/>
  <c r="P474" i="7"/>
  <c r="O474" i="7"/>
  <c r="N474" i="7"/>
  <c r="T473" i="7"/>
  <c r="R473" i="7"/>
  <c r="Q473" i="7"/>
  <c r="P473" i="7"/>
  <c r="O473" i="7"/>
  <c r="U473" i="7" s="1"/>
  <c r="N473" i="7"/>
  <c r="Q472" i="7"/>
  <c r="P472" i="7"/>
  <c r="O472" i="7"/>
  <c r="N472" i="7"/>
  <c r="Q471" i="7"/>
  <c r="P471" i="7"/>
  <c r="O471" i="7"/>
  <c r="N471" i="7"/>
  <c r="T470" i="7"/>
  <c r="Q470" i="7"/>
  <c r="P470" i="7"/>
  <c r="O470" i="7"/>
  <c r="N470" i="7"/>
  <c r="U469" i="7"/>
  <c r="T469" i="7"/>
  <c r="V469" i="7" s="1"/>
  <c r="S469" i="7"/>
  <c r="R469" i="7"/>
  <c r="Q469" i="7"/>
  <c r="P469" i="7"/>
  <c r="O469" i="7"/>
  <c r="N469" i="7"/>
  <c r="Q468" i="7"/>
  <c r="P468" i="7"/>
  <c r="R468" i="7" s="1"/>
  <c r="O468" i="7"/>
  <c r="N468" i="7"/>
  <c r="Q467" i="7"/>
  <c r="P467" i="7"/>
  <c r="O467" i="7"/>
  <c r="N467" i="7"/>
  <c r="S466" i="7"/>
  <c r="R466" i="7"/>
  <c r="Q466" i="7"/>
  <c r="P466" i="7"/>
  <c r="O466" i="7"/>
  <c r="N466" i="7"/>
  <c r="Q465" i="7"/>
  <c r="P465" i="7"/>
  <c r="O465" i="7"/>
  <c r="N465" i="7"/>
  <c r="T464" i="7"/>
  <c r="Q464" i="7"/>
  <c r="P464" i="7"/>
  <c r="O464" i="7"/>
  <c r="N464" i="7"/>
  <c r="U463" i="7"/>
  <c r="T463" i="7"/>
  <c r="S463" i="7"/>
  <c r="R463" i="7"/>
  <c r="Q463" i="7"/>
  <c r="P463" i="7"/>
  <c r="O463" i="7"/>
  <c r="N463" i="7"/>
  <c r="Q462" i="7"/>
  <c r="P462" i="7"/>
  <c r="O462" i="7"/>
  <c r="N462" i="7"/>
  <c r="T461" i="7"/>
  <c r="R461" i="7"/>
  <c r="Q461" i="7"/>
  <c r="P461" i="7"/>
  <c r="O461" i="7"/>
  <c r="U461" i="7" s="1"/>
  <c r="N461" i="7"/>
  <c r="Q460" i="7"/>
  <c r="P460" i="7"/>
  <c r="O460" i="7"/>
  <c r="N460" i="7"/>
  <c r="Q459" i="7"/>
  <c r="P459" i="7"/>
  <c r="O459" i="7"/>
  <c r="N459" i="7"/>
  <c r="T458" i="7"/>
  <c r="Q458" i="7"/>
  <c r="P458" i="7"/>
  <c r="O458" i="7"/>
  <c r="N458" i="7"/>
  <c r="V457" i="7"/>
  <c r="U457" i="7"/>
  <c r="T457" i="7"/>
  <c r="S457" i="7"/>
  <c r="R457" i="7"/>
  <c r="Q457" i="7"/>
  <c r="P457" i="7"/>
  <c r="O457" i="7"/>
  <c r="N457" i="7"/>
  <c r="T456" i="7"/>
  <c r="R456" i="7"/>
  <c r="Q456" i="7"/>
  <c r="P456" i="7"/>
  <c r="O456" i="7"/>
  <c r="N456" i="7"/>
  <c r="Q455" i="7"/>
  <c r="P455" i="7"/>
  <c r="O455" i="7"/>
  <c r="N455" i="7"/>
  <c r="S454" i="7"/>
  <c r="R454" i="7"/>
  <c r="Q454" i="7"/>
  <c r="P454" i="7"/>
  <c r="O454" i="7"/>
  <c r="N454" i="7"/>
  <c r="Q453" i="7"/>
  <c r="P453" i="7"/>
  <c r="O453" i="7"/>
  <c r="N453" i="7"/>
  <c r="T452" i="7"/>
  <c r="Q452" i="7"/>
  <c r="P452" i="7"/>
  <c r="O452" i="7"/>
  <c r="N452" i="7"/>
  <c r="U451" i="7"/>
  <c r="T451" i="7"/>
  <c r="S451" i="7"/>
  <c r="R451" i="7"/>
  <c r="Q451" i="7"/>
  <c r="P451" i="7"/>
  <c r="O451" i="7"/>
  <c r="N451" i="7"/>
  <c r="Q450" i="7"/>
  <c r="P450" i="7"/>
  <c r="O450" i="7"/>
  <c r="N450" i="7"/>
  <c r="T449" i="7"/>
  <c r="R449" i="7"/>
  <c r="Q449" i="7"/>
  <c r="P449" i="7"/>
  <c r="O449" i="7"/>
  <c r="U449" i="7" s="1"/>
  <c r="N449" i="7"/>
  <c r="Q448" i="7"/>
  <c r="P448" i="7"/>
  <c r="O448" i="7"/>
  <c r="N448" i="7"/>
  <c r="Q447" i="7"/>
  <c r="P447" i="7"/>
  <c r="O447" i="7"/>
  <c r="N447" i="7"/>
  <c r="T446" i="7"/>
  <c r="Q446" i="7"/>
  <c r="P446" i="7"/>
  <c r="O446" i="7"/>
  <c r="N446" i="7"/>
  <c r="U445" i="7"/>
  <c r="T445" i="7"/>
  <c r="V445" i="7" s="1"/>
  <c r="S445" i="7"/>
  <c r="R445" i="7"/>
  <c r="Q445" i="7"/>
  <c r="P445" i="7"/>
  <c r="O445" i="7"/>
  <c r="N445" i="7"/>
  <c r="T444" i="7"/>
  <c r="R444" i="7"/>
  <c r="Q444" i="7"/>
  <c r="P444" i="7"/>
  <c r="O444" i="7"/>
  <c r="N444" i="7"/>
  <c r="Q443" i="7"/>
  <c r="P443" i="7"/>
  <c r="O443" i="7"/>
  <c r="N443" i="7"/>
  <c r="S442" i="7"/>
  <c r="R442" i="7"/>
  <c r="Q442" i="7"/>
  <c r="P442" i="7"/>
  <c r="O442" i="7"/>
  <c r="N442" i="7"/>
  <c r="Q441" i="7"/>
  <c r="P441" i="7"/>
  <c r="O441" i="7"/>
  <c r="N441" i="7"/>
  <c r="T440" i="7"/>
  <c r="Q440" i="7"/>
  <c r="P440" i="7"/>
  <c r="O440" i="7"/>
  <c r="N440" i="7"/>
  <c r="U439" i="7"/>
  <c r="T439" i="7"/>
  <c r="S439" i="7"/>
  <c r="R439" i="7"/>
  <c r="Q439" i="7"/>
  <c r="P439" i="7"/>
  <c r="O439" i="7"/>
  <c r="N439" i="7"/>
  <c r="Q438" i="7"/>
  <c r="P438" i="7"/>
  <c r="O438" i="7"/>
  <c r="N438" i="7"/>
  <c r="T437" i="7"/>
  <c r="R437" i="7"/>
  <c r="Q437" i="7"/>
  <c r="P437" i="7"/>
  <c r="O437" i="7"/>
  <c r="U437" i="7" s="1"/>
  <c r="N437" i="7"/>
  <c r="Q436" i="7"/>
  <c r="P436" i="7"/>
  <c r="O436" i="7"/>
  <c r="N436" i="7"/>
  <c r="Q435" i="7"/>
  <c r="P435" i="7"/>
  <c r="O435" i="7"/>
  <c r="N435" i="7"/>
  <c r="T434" i="7"/>
  <c r="Q434" i="7"/>
  <c r="P434" i="7"/>
  <c r="O434" i="7"/>
  <c r="N434" i="7"/>
  <c r="U433" i="7"/>
  <c r="T433" i="7"/>
  <c r="V433" i="7" s="1"/>
  <c r="S433" i="7"/>
  <c r="R433" i="7"/>
  <c r="Q433" i="7"/>
  <c r="P433" i="7"/>
  <c r="O433" i="7"/>
  <c r="N433" i="7"/>
  <c r="Q432" i="7"/>
  <c r="P432" i="7"/>
  <c r="R432" i="7" s="1"/>
  <c r="O432" i="7"/>
  <c r="N432" i="7"/>
  <c r="Q431" i="7"/>
  <c r="P431" i="7"/>
  <c r="O431" i="7"/>
  <c r="N431" i="7"/>
  <c r="S430" i="7"/>
  <c r="R430" i="7"/>
  <c r="Q430" i="7"/>
  <c r="P430" i="7"/>
  <c r="O430" i="7"/>
  <c r="N430" i="7"/>
  <c r="Q429" i="7"/>
  <c r="P429" i="7"/>
  <c r="O429" i="7"/>
  <c r="N429" i="7"/>
  <c r="T428" i="7"/>
  <c r="Q428" i="7"/>
  <c r="P428" i="7"/>
  <c r="O428" i="7"/>
  <c r="N428" i="7"/>
  <c r="U427" i="7"/>
  <c r="T427" i="7"/>
  <c r="S427" i="7"/>
  <c r="R427" i="7"/>
  <c r="Q427" i="7"/>
  <c r="P427" i="7"/>
  <c r="O427" i="7"/>
  <c r="N427" i="7"/>
  <c r="Q426" i="7"/>
  <c r="P426" i="7"/>
  <c r="O426" i="7"/>
  <c r="N426" i="7"/>
  <c r="T425" i="7"/>
  <c r="R425" i="7"/>
  <c r="Q425" i="7"/>
  <c r="P425" i="7"/>
  <c r="O425" i="7"/>
  <c r="U425" i="7" s="1"/>
  <c r="N425" i="7"/>
  <c r="Q424" i="7"/>
  <c r="P424" i="7"/>
  <c r="O424" i="7"/>
  <c r="N424" i="7"/>
  <c r="Q423" i="7"/>
  <c r="P423" i="7"/>
  <c r="O423" i="7"/>
  <c r="N423" i="7"/>
  <c r="T422" i="7"/>
  <c r="Q422" i="7"/>
  <c r="P422" i="7"/>
  <c r="O422" i="7"/>
  <c r="N422" i="7"/>
  <c r="V421" i="7"/>
  <c r="U421" i="7"/>
  <c r="T421" i="7"/>
  <c r="S421" i="7"/>
  <c r="R421" i="7"/>
  <c r="Q421" i="7"/>
  <c r="P421" i="7"/>
  <c r="O421" i="7"/>
  <c r="N421" i="7"/>
  <c r="T420" i="7"/>
  <c r="R420" i="7"/>
  <c r="Q420" i="7"/>
  <c r="P420" i="7"/>
  <c r="O420" i="7"/>
  <c r="N420" i="7"/>
  <c r="Q419" i="7"/>
  <c r="P419" i="7"/>
  <c r="O419" i="7"/>
  <c r="N419" i="7"/>
  <c r="S418" i="7"/>
  <c r="R418" i="7"/>
  <c r="Q418" i="7"/>
  <c r="P418" i="7"/>
  <c r="O418" i="7"/>
  <c r="N418" i="7"/>
  <c r="Q417" i="7"/>
  <c r="P417" i="7"/>
  <c r="O417" i="7"/>
  <c r="N417" i="7"/>
  <c r="T416" i="7"/>
  <c r="Q416" i="7"/>
  <c r="P416" i="7"/>
  <c r="O416" i="7"/>
  <c r="N416" i="7"/>
  <c r="U415" i="7"/>
  <c r="T415" i="7"/>
  <c r="S415" i="7"/>
  <c r="R415" i="7"/>
  <c r="Q415" i="7"/>
  <c r="P415" i="7"/>
  <c r="O415" i="7"/>
  <c r="N415" i="7"/>
  <c r="Q414" i="7"/>
  <c r="P414" i="7"/>
  <c r="O414" i="7"/>
  <c r="N414" i="7"/>
  <c r="T413" i="7"/>
  <c r="R413" i="7"/>
  <c r="Q413" i="7"/>
  <c r="P413" i="7"/>
  <c r="O413" i="7"/>
  <c r="U413" i="7" s="1"/>
  <c r="N413" i="7"/>
  <c r="Q412" i="7"/>
  <c r="P412" i="7"/>
  <c r="O412" i="7"/>
  <c r="N412" i="7"/>
  <c r="Q411" i="7"/>
  <c r="P411" i="7"/>
  <c r="O411" i="7"/>
  <c r="N411" i="7"/>
  <c r="T410" i="7"/>
  <c r="Q410" i="7"/>
  <c r="P410" i="7"/>
  <c r="O410" i="7"/>
  <c r="N410" i="7"/>
  <c r="U409" i="7"/>
  <c r="T409" i="7"/>
  <c r="V409" i="7" s="1"/>
  <c r="S409" i="7"/>
  <c r="R409" i="7"/>
  <c r="Q409" i="7"/>
  <c r="P409" i="7"/>
  <c r="O409" i="7"/>
  <c r="N409" i="7"/>
  <c r="T408" i="7"/>
  <c r="R408" i="7"/>
  <c r="Q408" i="7"/>
  <c r="P408" i="7"/>
  <c r="O408" i="7"/>
  <c r="N408" i="7"/>
  <c r="Q407" i="7"/>
  <c r="P407" i="7"/>
  <c r="O407" i="7"/>
  <c r="N407" i="7"/>
  <c r="S406" i="7"/>
  <c r="R406" i="7"/>
  <c r="Q406" i="7"/>
  <c r="P406" i="7"/>
  <c r="O406" i="7"/>
  <c r="N406" i="7"/>
  <c r="Q405" i="7"/>
  <c r="P405" i="7"/>
  <c r="O405" i="7"/>
  <c r="N405" i="7"/>
  <c r="T404" i="7"/>
  <c r="Q404" i="7"/>
  <c r="P404" i="7"/>
  <c r="O404" i="7"/>
  <c r="N404" i="7"/>
  <c r="U403" i="7"/>
  <c r="T403" i="7"/>
  <c r="S403" i="7"/>
  <c r="R403" i="7"/>
  <c r="Q403" i="7"/>
  <c r="P403" i="7"/>
  <c r="O403" i="7"/>
  <c r="N403" i="7"/>
  <c r="Q402" i="7"/>
  <c r="P402" i="7"/>
  <c r="O402" i="7"/>
  <c r="N402" i="7"/>
  <c r="T401" i="7"/>
  <c r="R401" i="7"/>
  <c r="Q401" i="7"/>
  <c r="P401" i="7"/>
  <c r="O401" i="7"/>
  <c r="U401" i="7" s="1"/>
  <c r="N401" i="7"/>
  <c r="Q400" i="7"/>
  <c r="P400" i="7"/>
  <c r="O400" i="7"/>
  <c r="N400" i="7"/>
  <c r="Q399" i="7"/>
  <c r="P399" i="7"/>
  <c r="O399" i="7"/>
  <c r="N399" i="7"/>
  <c r="T398" i="7"/>
  <c r="Q398" i="7"/>
  <c r="P398" i="7"/>
  <c r="O398" i="7"/>
  <c r="N398" i="7"/>
  <c r="V397" i="7"/>
  <c r="U397" i="7"/>
  <c r="W397" i="7" s="1"/>
  <c r="T397" i="7"/>
  <c r="S397" i="7"/>
  <c r="R397" i="7"/>
  <c r="Q397" i="7"/>
  <c r="P397" i="7"/>
  <c r="O397" i="7"/>
  <c r="N397" i="7"/>
  <c r="T396" i="7"/>
  <c r="S396" i="7"/>
  <c r="R396" i="7"/>
  <c r="Q396" i="7"/>
  <c r="P396" i="7"/>
  <c r="U396" i="7" s="1"/>
  <c r="O396" i="7"/>
  <c r="N396" i="7"/>
  <c r="T395" i="7"/>
  <c r="R395" i="7"/>
  <c r="Q395" i="7"/>
  <c r="P395" i="7"/>
  <c r="O395" i="7"/>
  <c r="N395" i="7"/>
  <c r="S394" i="7"/>
  <c r="Q394" i="7"/>
  <c r="P394" i="7"/>
  <c r="O394" i="7"/>
  <c r="N394" i="7"/>
  <c r="Q393" i="7"/>
  <c r="P393" i="7"/>
  <c r="O393" i="7"/>
  <c r="N393" i="7"/>
  <c r="Q392" i="7"/>
  <c r="P392" i="7"/>
  <c r="O392" i="7"/>
  <c r="N392" i="7"/>
  <c r="V391" i="7"/>
  <c r="U391" i="7"/>
  <c r="W391" i="7" s="1"/>
  <c r="T391" i="7"/>
  <c r="S391" i="7"/>
  <c r="R391" i="7"/>
  <c r="Q391" i="7"/>
  <c r="P391" i="7"/>
  <c r="O391" i="7"/>
  <c r="N391" i="7"/>
  <c r="T390" i="7"/>
  <c r="S390" i="7"/>
  <c r="Q390" i="7"/>
  <c r="P390" i="7"/>
  <c r="U390" i="7" s="1"/>
  <c r="O390" i="7"/>
  <c r="N390" i="7"/>
  <c r="Q389" i="7"/>
  <c r="P389" i="7"/>
  <c r="O389" i="7"/>
  <c r="N389" i="7"/>
  <c r="Q388" i="7"/>
  <c r="P388" i="7"/>
  <c r="S388" i="7" s="1"/>
  <c r="O388" i="7"/>
  <c r="N388" i="7"/>
  <c r="Q387" i="7"/>
  <c r="P387" i="7"/>
  <c r="O387" i="7"/>
  <c r="N387" i="7"/>
  <c r="T386" i="7"/>
  <c r="Q386" i="7"/>
  <c r="P386" i="7"/>
  <c r="O386" i="7"/>
  <c r="N386" i="7"/>
  <c r="U385" i="7"/>
  <c r="T385" i="7"/>
  <c r="S385" i="7"/>
  <c r="R385" i="7"/>
  <c r="Q385" i="7"/>
  <c r="P385" i="7"/>
  <c r="O385" i="7"/>
  <c r="N385" i="7"/>
  <c r="Q384" i="7"/>
  <c r="P384" i="7"/>
  <c r="O384" i="7"/>
  <c r="N384" i="7"/>
  <c r="T383" i="7"/>
  <c r="R383" i="7"/>
  <c r="Q383" i="7"/>
  <c r="P383" i="7"/>
  <c r="O383" i="7"/>
  <c r="N383" i="7"/>
  <c r="Q382" i="7"/>
  <c r="P382" i="7"/>
  <c r="O382" i="7"/>
  <c r="N382" i="7"/>
  <c r="Q381" i="7"/>
  <c r="P381" i="7"/>
  <c r="O381" i="7"/>
  <c r="N381" i="7"/>
  <c r="T380" i="7"/>
  <c r="Q380" i="7"/>
  <c r="P380" i="7"/>
  <c r="O380" i="7"/>
  <c r="N380" i="7"/>
  <c r="W379" i="7"/>
  <c r="V379" i="7"/>
  <c r="U379" i="7"/>
  <c r="T379" i="7"/>
  <c r="S379" i="7"/>
  <c r="R379" i="7"/>
  <c r="Q379" i="7"/>
  <c r="P379" i="7"/>
  <c r="O379" i="7"/>
  <c r="N379" i="7"/>
  <c r="T378" i="7"/>
  <c r="S378" i="7"/>
  <c r="R378" i="7"/>
  <c r="W378" i="7" s="1"/>
  <c r="Q378" i="7"/>
  <c r="P378" i="7"/>
  <c r="U378" i="7" s="1"/>
  <c r="O378" i="7"/>
  <c r="N378" i="7"/>
  <c r="Q377" i="7"/>
  <c r="P377" i="7"/>
  <c r="O377" i="7"/>
  <c r="N377" i="7"/>
  <c r="S376" i="7"/>
  <c r="Q376" i="7"/>
  <c r="P376" i="7"/>
  <c r="O376" i="7"/>
  <c r="N376" i="7"/>
  <c r="Q375" i="7"/>
  <c r="P375" i="7"/>
  <c r="O375" i="7"/>
  <c r="N375" i="7"/>
  <c r="Q374" i="7"/>
  <c r="P374" i="7"/>
  <c r="O374" i="7"/>
  <c r="N374" i="7"/>
  <c r="W373" i="7"/>
  <c r="V373" i="7"/>
  <c r="U373" i="7"/>
  <c r="T373" i="7"/>
  <c r="S373" i="7"/>
  <c r="R373" i="7"/>
  <c r="Q373" i="7"/>
  <c r="P373" i="7"/>
  <c r="O373" i="7"/>
  <c r="N373" i="7"/>
  <c r="T372" i="7"/>
  <c r="S372" i="7"/>
  <c r="R372" i="7"/>
  <c r="Q372" i="7"/>
  <c r="P372" i="7"/>
  <c r="U372" i="7" s="1"/>
  <c r="O372" i="7"/>
  <c r="N372" i="7"/>
  <c r="Q371" i="7"/>
  <c r="P371" i="7"/>
  <c r="O371" i="7"/>
  <c r="N371" i="7"/>
  <c r="S370" i="7"/>
  <c r="Q370" i="7"/>
  <c r="P370" i="7"/>
  <c r="O370" i="7"/>
  <c r="R370" i="7" s="1"/>
  <c r="N370" i="7"/>
  <c r="Q369" i="7"/>
  <c r="P369" i="7"/>
  <c r="O369" i="7"/>
  <c r="N369" i="7"/>
  <c r="T368" i="7"/>
  <c r="Q368" i="7"/>
  <c r="P368" i="7"/>
  <c r="O368" i="7"/>
  <c r="N368" i="7"/>
  <c r="U367" i="7"/>
  <c r="T367" i="7"/>
  <c r="S367" i="7"/>
  <c r="R367" i="7"/>
  <c r="Q367" i="7"/>
  <c r="P367" i="7"/>
  <c r="O367" i="7"/>
  <c r="N367" i="7"/>
  <c r="Q366" i="7"/>
  <c r="P366" i="7"/>
  <c r="O366" i="7"/>
  <c r="N366" i="7"/>
  <c r="T365" i="7"/>
  <c r="R365" i="7"/>
  <c r="Q365" i="7"/>
  <c r="P365" i="7"/>
  <c r="O365" i="7"/>
  <c r="U365" i="7" s="1"/>
  <c r="N365" i="7"/>
  <c r="Q364" i="7"/>
  <c r="P364" i="7"/>
  <c r="O364" i="7"/>
  <c r="N364" i="7"/>
  <c r="Q363" i="7"/>
  <c r="P363" i="7"/>
  <c r="O363" i="7"/>
  <c r="N363" i="7"/>
  <c r="T362" i="7"/>
  <c r="Q362" i="7"/>
  <c r="P362" i="7"/>
  <c r="O362" i="7"/>
  <c r="N362" i="7"/>
  <c r="V361" i="7"/>
  <c r="U361" i="7"/>
  <c r="W361" i="7" s="1"/>
  <c r="T361" i="7"/>
  <c r="S361" i="7"/>
  <c r="R361" i="7"/>
  <c r="Q361" i="7"/>
  <c r="P361" i="7"/>
  <c r="O361" i="7"/>
  <c r="N361" i="7"/>
  <c r="T360" i="7"/>
  <c r="V360" i="7" s="1"/>
  <c r="S360" i="7"/>
  <c r="R360" i="7"/>
  <c r="Q360" i="7"/>
  <c r="P360" i="7"/>
  <c r="U360" i="7" s="1"/>
  <c r="O360" i="7"/>
  <c r="N360" i="7"/>
  <c r="Q359" i="7"/>
  <c r="P359" i="7"/>
  <c r="O359" i="7"/>
  <c r="N359" i="7"/>
  <c r="S358" i="7"/>
  <c r="Q358" i="7"/>
  <c r="P358" i="7"/>
  <c r="O358" i="7"/>
  <c r="N358" i="7"/>
  <c r="Q357" i="7"/>
  <c r="P357" i="7"/>
  <c r="O357" i="7"/>
  <c r="N357" i="7"/>
  <c r="Q356" i="7"/>
  <c r="P356" i="7"/>
  <c r="O356" i="7"/>
  <c r="N356" i="7"/>
  <c r="U355" i="7"/>
  <c r="T355" i="7"/>
  <c r="S355" i="7"/>
  <c r="R355" i="7"/>
  <c r="W355" i="7" s="1"/>
  <c r="Q355" i="7"/>
  <c r="P355" i="7"/>
  <c r="O355" i="7"/>
  <c r="N355" i="7"/>
  <c r="T354" i="7"/>
  <c r="S354" i="7"/>
  <c r="R354" i="7"/>
  <c r="Q354" i="7"/>
  <c r="P354" i="7"/>
  <c r="U354" i="7" s="1"/>
  <c r="O354" i="7"/>
  <c r="N354" i="7"/>
  <c r="Q353" i="7"/>
  <c r="P353" i="7"/>
  <c r="O353" i="7"/>
  <c r="N353" i="7"/>
  <c r="Q352" i="7"/>
  <c r="P352" i="7"/>
  <c r="S352" i="7" s="1"/>
  <c r="O352" i="7"/>
  <c r="N352" i="7"/>
  <c r="Q351" i="7"/>
  <c r="P351" i="7"/>
  <c r="O351" i="7"/>
  <c r="N351" i="7"/>
  <c r="T350" i="7"/>
  <c r="Q350" i="7"/>
  <c r="P350" i="7"/>
  <c r="O350" i="7"/>
  <c r="N350" i="7"/>
  <c r="U349" i="7"/>
  <c r="T349" i="7"/>
  <c r="S349" i="7"/>
  <c r="R349" i="7"/>
  <c r="Q349" i="7"/>
  <c r="P349" i="7"/>
  <c r="O349" i="7"/>
  <c r="N349" i="7"/>
  <c r="Q348" i="7"/>
  <c r="P348" i="7"/>
  <c r="O348" i="7"/>
  <c r="N348" i="7"/>
  <c r="T347" i="7"/>
  <c r="S347" i="7"/>
  <c r="R347" i="7"/>
  <c r="Q347" i="7"/>
  <c r="P347" i="7"/>
  <c r="O347" i="7"/>
  <c r="N347" i="7"/>
  <c r="U347" i="7" s="1"/>
  <c r="Q346" i="7"/>
  <c r="P346" i="7"/>
  <c r="R346" i="7" s="1"/>
  <c r="O346" i="7"/>
  <c r="N346" i="7"/>
  <c r="Q345" i="7"/>
  <c r="P345" i="7"/>
  <c r="O345" i="7"/>
  <c r="N345" i="7"/>
  <c r="T344" i="7"/>
  <c r="Q344" i="7"/>
  <c r="P344" i="7"/>
  <c r="O344" i="7"/>
  <c r="N344" i="7"/>
  <c r="W343" i="7"/>
  <c r="U343" i="7"/>
  <c r="T343" i="7"/>
  <c r="S343" i="7"/>
  <c r="R343" i="7"/>
  <c r="V343" i="7" s="1"/>
  <c r="Q343" i="7"/>
  <c r="P343" i="7"/>
  <c r="O343" i="7"/>
  <c r="N343" i="7"/>
  <c r="U342" i="7"/>
  <c r="Q342" i="7"/>
  <c r="P342" i="7"/>
  <c r="T342" i="7" s="1"/>
  <c r="O342" i="7"/>
  <c r="N342" i="7"/>
  <c r="U341" i="7"/>
  <c r="S341" i="7"/>
  <c r="Q341" i="7"/>
  <c r="R341" i="7" s="1"/>
  <c r="P341" i="7"/>
  <c r="O341" i="7"/>
  <c r="T341" i="7" s="1"/>
  <c r="N341" i="7"/>
  <c r="Q340" i="7"/>
  <c r="P340" i="7"/>
  <c r="O340" i="7"/>
  <c r="N340" i="7"/>
  <c r="Q339" i="7"/>
  <c r="P339" i="7"/>
  <c r="O339" i="7"/>
  <c r="N339" i="7"/>
  <c r="T338" i="7"/>
  <c r="Q338" i="7"/>
  <c r="P338" i="7"/>
  <c r="O338" i="7"/>
  <c r="N338" i="7"/>
  <c r="W337" i="7"/>
  <c r="V337" i="7"/>
  <c r="U337" i="7"/>
  <c r="T337" i="7"/>
  <c r="S337" i="7"/>
  <c r="R337" i="7"/>
  <c r="Q337" i="7"/>
  <c r="P337" i="7"/>
  <c r="O337" i="7"/>
  <c r="N337" i="7"/>
  <c r="U336" i="7"/>
  <c r="T336" i="7"/>
  <c r="Q336" i="7"/>
  <c r="P336" i="7"/>
  <c r="S336" i="7" s="1"/>
  <c r="O336" i="7"/>
  <c r="N336" i="7"/>
  <c r="U335" i="7"/>
  <c r="T335" i="7"/>
  <c r="R335" i="7"/>
  <c r="Q335" i="7"/>
  <c r="P335" i="7"/>
  <c r="O335" i="7"/>
  <c r="N335" i="7"/>
  <c r="Q334" i="7"/>
  <c r="P334" i="7"/>
  <c r="O334" i="7"/>
  <c r="N334" i="7"/>
  <c r="Q333" i="7"/>
  <c r="U333" i="7" s="1"/>
  <c r="P333" i="7"/>
  <c r="O333" i="7"/>
  <c r="N333" i="7"/>
  <c r="Q332" i="7"/>
  <c r="P332" i="7"/>
  <c r="O332" i="7"/>
  <c r="N332" i="7"/>
  <c r="Q331" i="7"/>
  <c r="T331" i="7" s="1"/>
  <c r="P331" i="7"/>
  <c r="O331" i="7"/>
  <c r="N331" i="7"/>
  <c r="U330" i="7"/>
  <c r="T330" i="7"/>
  <c r="Q330" i="7"/>
  <c r="P330" i="7"/>
  <c r="O330" i="7"/>
  <c r="N330" i="7"/>
  <c r="Q329" i="7"/>
  <c r="U329" i="7" s="1"/>
  <c r="P329" i="7"/>
  <c r="O329" i="7"/>
  <c r="N329" i="7"/>
  <c r="Q328" i="7"/>
  <c r="P328" i="7"/>
  <c r="O328" i="7"/>
  <c r="N328" i="7"/>
  <c r="Q327" i="7"/>
  <c r="U327" i="7" s="1"/>
  <c r="P327" i="7"/>
  <c r="O327" i="7"/>
  <c r="N327" i="7"/>
  <c r="Q326" i="7"/>
  <c r="P326" i="7"/>
  <c r="O326" i="7"/>
  <c r="N326" i="7"/>
  <c r="R326" i="7" s="1"/>
  <c r="Q325" i="7"/>
  <c r="P325" i="7"/>
  <c r="O325" i="7"/>
  <c r="N325" i="7"/>
  <c r="T324" i="7"/>
  <c r="Q324" i="7"/>
  <c r="P324" i="7"/>
  <c r="O324" i="7"/>
  <c r="U324" i="7" s="1"/>
  <c r="N324" i="7"/>
  <c r="U323" i="7"/>
  <c r="Q323" i="7"/>
  <c r="P323" i="7"/>
  <c r="T323" i="7" s="1"/>
  <c r="O323" i="7"/>
  <c r="N323" i="7"/>
  <c r="Q322" i="7"/>
  <c r="P322" i="7"/>
  <c r="O322" i="7"/>
  <c r="N322" i="7"/>
  <c r="U321" i="7"/>
  <c r="Q321" i="7"/>
  <c r="P321" i="7"/>
  <c r="O321" i="7"/>
  <c r="N321" i="7"/>
  <c r="Q320" i="7"/>
  <c r="P320" i="7"/>
  <c r="O320" i="7"/>
  <c r="N320" i="7"/>
  <c r="R320" i="7" s="1"/>
  <c r="R319" i="7"/>
  <c r="Q319" i="7"/>
  <c r="P319" i="7"/>
  <c r="O319" i="7"/>
  <c r="N319" i="7"/>
  <c r="Q318" i="7"/>
  <c r="P318" i="7"/>
  <c r="O318" i="7"/>
  <c r="N318" i="7"/>
  <c r="S317" i="7"/>
  <c r="R317" i="7"/>
  <c r="Q317" i="7"/>
  <c r="P317" i="7"/>
  <c r="O317" i="7"/>
  <c r="U317" i="7" s="1"/>
  <c r="N317" i="7"/>
  <c r="Q316" i="7"/>
  <c r="P316" i="7"/>
  <c r="O316" i="7"/>
  <c r="N316" i="7"/>
  <c r="Q315" i="7"/>
  <c r="P315" i="7"/>
  <c r="O315" i="7"/>
  <c r="N315" i="7"/>
  <c r="Q314" i="7"/>
  <c r="P314" i="7"/>
  <c r="O314" i="7"/>
  <c r="U314" i="7" s="1"/>
  <c r="N314" i="7"/>
  <c r="S314" i="7" s="1"/>
  <c r="U313" i="7"/>
  <c r="T313" i="7"/>
  <c r="S313" i="7"/>
  <c r="R313" i="7"/>
  <c r="Q313" i="7"/>
  <c r="P313" i="7"/>
  <c r="O313" i="7"/>
  <c r="N313" i="7"/>
  <c r="Q312" i="7"/>
  <c r="P312" i="7"/>
  <c r="O312" i="7"/>
  <c r="N312" i="7"/>
  <c r="U311" i="7"/>
  <c r="T311" i="7"/>
  <c r="S311" i="7"/>
  <c r="Q311" i="7"/>
  <c r="P311" i="7"/>
  <c r="O311" i="7"/>
  <c r="N311" i="7"/>
  <c r="R311" i="7" s="1"/>
  <c r="Q310" i="7"/>
  <c r="P310" i="7"/>
  <c r="O310" i="7"/>
  <c r="N310" i="7"/>
  <c r="S310" i="7" s="1"/>
  <c r="Q309" i="7"/>
  <c r="P309" i="7"/>
  <c r="O309" i="7"/>
  <c r="N309" i="7"/>
  <c r="U308" i="7"/>
  <c r="S308" i="7"/>
  <c r="Q308" i="7"/>
  <c r="P308" i="7"/>
  <c r="O308" i="7"/>
  <c r="N308" i="7"/>
  <c r="R308" i="7" s="1"/>
  <c r="Q307" i="7"/>
  <c r="P307" i="7"/>
  <c r="O307" i="7"/>
  <c r="N307" i="7"/>
  <c r="Q306" i="7"/>
  <c r="P306" i="7"/>
  <c r="O306" i="7"/>
  <c r="N306" i="7"/>
  <c r="T305" i="7"/>
  <c r="S305" i="7"/>
  <c r="R305" i="7"/>
  <c r="Q305" i="7"/>
  <c r="P305" i="7"/>
  <c r="U305" i="7" s="1"/>
  <c r="O305" i="7"/>
  <c r="N305" i="7"/>
  <c r="Q304" i="7"/>
  <c r="P304" i="7"/>
  <c r="O304" i="7"/>
  <c r="N304" i="7"/>
  <c r="Q303" i="7"/>
  <c r="P303" i="7"/>
  <c r="O303" i="7"/>
  <c r="N303" i="7"/>
  <c r="T302" i="7"/>
  <c r="S302" i="7"/>
  <c r="Q302" i="7"/>
  <c r="P302" i="7"/>
  <c r="O302" i="7"/>
  <c r="U302" i="7" s="1"/>
  <c r="N302" i="7"/>
  <c r="U301" i="7"/>
  <c r="T301" i="7"/>
  <c r="S301" i="7"/>
  <c r="R301" i="7"/>
  <c r="Q301" i="7"/>
  <c r="P301" i="7"/>
  <c r="O301" i="7"/>
  <c r="N301" i="7"/>
  <c r="Q300" i="7"/>
  <c r="P300" i="7"/>
  <c r="O300" i="7"/>
  <c r="N300" i="7"/>
  <c r="U299" i="7"/>
  <c r="T299" i="7"/>
  <c r="S299" i="7"/>
  <c r="Q299" i="7"/>
  <c r="P299" i="7"/>
  <c r="O299" i="7"/>
  <c r="N299" i="7"/>
  <c r="R299" i="7" s="1"/>
  <c r="S298" i="7"/>
  <c r="R298" i="7"/>
  <c r="Q298" i="7"/>
  <c r="P298" i="7"/>
  <c r="O298" i="7"/>
  <c r="N298" i="7"/>
  <c r="Q297" i="7"/>
  <c r="P297" i="7"/>
  <c r="O297" i="7"/>
  <c r="N297" i="7"/>
  <c r="T296" i="7"/>
  <c r="S296" i="7"/>
  <c r="Q296" i="7"/>
  <c r="P296" i="7"/>
  <c r="O296" i="7"/>
  <c r="U296" i="7" s="1"/>
  <c r="N296" i="7"/>
  <c r="U295" i="7"/>
  <c r="T295" i="7"/>
  <c r="S295" i="7"/>
  <c r="Q295" i="7"/>
  <c r="R295" i="7" s="1"/>
  <c r="P295" i="7"/>
  <c r="O295" i="7"/>
  <c r="N295" i="7"/>
  <c r="S294" i="7"/>
  <c r="R294" i="7"/>
  <c r="Q294" i="7"/>
  <c r="P294" i="7"/>
  <c r="O294" i="7"/>
  <c r="N294" i="7"/>
  <c r="Q293" i="7"/>
  <c r="P293" i="7"/>
  <c r="O293" i="7"/>
  <c r="N293" i="7"/>
  <c r="Q292" i="7"/>
  <c r="S292" i="7" s="1"/>
  <c r="P292" i="7"/>
  <c r="O292" i="7"/>
  <c r="N292" i="7"/>
  <c r="Q291" i="7"/>
  <c r="P291" i="7"/>
  <c r="O291" i="7"/>
  <c r="N291" i="7"/>
  <c r="U290" i="7"/>
  <c r="S290" i="7"/>
  <c r="Q290" i="7"/>
  <c r="P290" i="7"/>
  <c r="O290" i="7"/>
  <c r="N290" i="7"/>
  <c r="V289" i="7"/>
  <c r="U289" i="7"/>
  <c r="T289" i="7"/>
  <c r="S289" i="7"/>
  <c r="R289" i="7"/>
  <c r="Q289" i="7"/>
  <c r="P289" i="7"/>
  <c r="O289" i="7"/>
  <c r="N289" i="7"/>
  <c r="T288" i="7"/>
  <c r="Q288" i="7"/>
  <c r="P288" i="7"/>
  <c r="U288" i="7" s="1"/>
  <c r="O288" i="7"/>
  <c r="N288" i="7"/>
  <c r="Q287" i="7"/>
  <c r="P287" i="7"/>
  <c r="O287" i="7"/>
  <c r="N287" i="7"/>
  <c r="Q286" i="7"/>
  <c r="S286" i="7" s="1"/>
  <c r="P286" i="7"/>
  <c r="O286" i="7"/>
  <c r="N286" i="7"/>
  <c r="Q285" i="7"/>
  <c r="P285" i="7"/>
  <c r="O285" i="7"/>
  <c r="N285" i="7"/>
  <c r="U284" i="7"/>
  <c r="T284" i="7"/>
  <c r="Q284" i="7"/>
  <c r="P284" i="7"/>
  <c r="O284" i="7"/>
  <c r="N284" i="7"/>
  <c r="R284" i="7" s="1"/>
  <c r="U283" i="7"/>
  <c r="R283" i="7"/>
  <c r="Q283" i="7"/>
  <c r="P283" i="7"/>
  <c r="O283" i="7"/>
  <c r="N283" i="7"/>
  <c r="T282" i="7"/>
  <c r="S282" i="7"/>
  <c r="Q282" i="7"/>
  <c r="P282" i="7"/>
  <c r="O282" i="7"/>
  <c r="N282" i="7"/>
  <c r="U281" i="7"/>
  <c r="Q281" i="7"/>
  <c r="P281" i="7"/>
  <c r="O281" i="7"/>
  <c r="N281" i="7"/>
  <c r="S280" i="7"/>
  <c r="R280" i="7"/>
  <c r="V280" i="7" s="1"/>
  <c r="Q280" i="7"/>
  <c r="P280" i="7"/>
  <c r="O280" i="7"/>
  <c r="T280" i="7" s="1"/>
  <c r="N280" i="7"/>
  <c r="Q279" i="7"/>
  <c r="P279" i="7"/>
  <c r="O279" i="7"/>
  <c r="N279" i="7"/>
  <c r="Q278" i="7"/>
  <c r="P278" i="7"/>
  <c r="O278" i="7"/>
  <c r="N278" i="7"/>
  <c r="W277" i="7"/>
  <c r="U277" i="7"/>
  <c r="T277" i="7"/>
  <c r="S277" i="7"/>
  <c r="Q277" i="7"/>
  <c r="P277" i="7"/>
  <c r="O277" i="7"/>
  <c r="N277" i="7"/>
  <c r="R277" i="7" s="1"/>
  <c r="V277" i="7" s="1"/>
  <c r="Q276" i="7"/>
  <c r="U276" i="7" s="1"/>
  <c r="P276" i="7"/>
  <c r="O276" i="7"/>
  <c r="N276" i="7"/>
  <c r="Q275" i="7"/>
  <c r="P275" i="7"/>
  <c r="O275" i="7"/>
  <c r="N275" i="7"/>
  <c r="T274" i="7"/>
  <c r="Q274" i="7"/>
  <c r="P274" i="7"/>
  <c r="O274" i="7"/>
  <c r="N274" i="7"/>
  <c r="Q273" i="7"/>
  <c r="P273" i="7"/>
  <c r="R273" i="7" s="1"/>
  <c r="O273" i="7"/>
  <c r="N273" i="7"/>
  <c r="Q272" i="7"/>
  <c r="P272" i="7"/>
  <c r="S272" i="7" s="1"/>
  <c r="O272" i="7"/>
  <c r="N272" i="7"/>
  <c r="Q271" i="7"/>
  <c r="P271" i="7"/>
  <c r="O271" i="7"/>
  <c r="N271" i="7"/>
  <c r="U270" i="7"/>
  <c r="T270" i="7"/>
  <c r="S270" i="7"/>
  <c r="W270" i="7" s="1"/>
  <c r="Q270" i="7"/>
  <c r="P270" i="7"/>
  <c r="O270" i="7"/>
  <c r="R270" i="7" s="1"/>
  <c r="N270" i="7"/>
  <c r="U269" i="7"/>
  <c r="T269" i="7"/>
  <c r="R269" i="7"/>
  <c r="W269" i="7" s="1"/>
  <c r="Q269" i="7"/>
  <c r="P269" i="7"/>
  <c r="S269" i="7" s="1"/>
  <c r="O269" i="7"/>
  <c r="N269" i="7"/>
  <c r="Q268" i="7"/>
  <c r="P268" i="7"/>
  <c r="O268" i="7"/>
  <c r="N268" i="7"/>
  <c r="Q267" i="7"/>
  <c r="P267" i="7"/>
  <c r="O267" i="7"/>
  <c r="N267" i="7"/>
  <c r="Q266" i="7"/>
  <c r="P266" i="7"/>
  <c r="U266" i="7" s="1"/>
  <c r="O266" i="7"/>
  <c r="N266" i="7"/>
  <c r="T266" i="7" s="1"/>
  <c r="T265" i="7"/>
  <c r="S265" i="7"/>
  <c r="R265" i="7"/>
  <c r="Q265" i="7"/>
  <c r="P265" i="7"/>
  <c r="O265" i="7"/>
  <c r="N265" i="7"/>
  <c r="U265" i="7" s="1"/>
  <c r="Q264" i="7"/>
  <c r="P264" i="7"/>
  <c r="O264" i="7"/>
  <c r="N264" i="7"/>
  <c r="U263" i="7"/>
  <c r="T263" i="7"/>
  <c r="Q263" i="7"/>
  <c r="P263" i="7"/>
  <c r="O263" i="7"/>
  <c r="N263" i="7"/>
  <c r="Q262" i="7"/>
  <c r="P262" i="7"/>
  <c r="T262" i="7" s="1"/>
  <c r="O262" i="7"/>
  <c r="N262" i="7"/>
  <c r="S262" i="7" s="1"/>
  <c r="Q261" i="7"/>
  <c r="S261" i="7" s="1"/>
  <c r="P261" i="7"/>
  <c r="O261" i="7"/>
  <c r="N261" i="7"/>
  <c r="Q260" i="7"/>
  <c r="P260" i="7"/>
  <c r="O260" i="7"/>
  <c r="N260" i="7"/>
  <c r="U259" i="7"/>
  <c r="T259" i="7"/>
  <c r="Q259" i="7"/>
  <c r="P259" i="7"/>
  <c r="O259" i="7"/>
  <c r="N259" i="7"/>
  <c r="T258" i="7"/>
  <c r="S258" i="7"/>
  <c r="R258" i="7"/>
  <c r="W258" i="7" s="1"/>
  <c r="Q258" i="7"/>
  <c r="P258" i="7"/>
  <c r="U258" i="7" s="1"/>
  <c r="O258" i="7"/>
  <c r="N258" i="7"/>
  <c r="Q257" i="7"/>
  <c r="P257" i="7"/>
  <c r="U257" i="7" s="1"/>
  <c r="O257" i="7"/>
  <c r="N257" i="7"/>
  <c r="S257" i="7" s="1"/>
  <c r="S256" i="7"/>
  <c r="Q256" i="7"/>
  <c r="P256" i="7"/>
  <c r="O256" i="7"/>
  <c r="R256" i="7" s="1"/>
  <c r="N256" i="7"/>
  <c r="Q255" i="7"/>
  <c r="P255" i="7"/>
  <c r="O255" i="7"/>
  <c r="N255" i="7"/>
  <c r="U254" i="7"/>
  <c r="T254" i="7"/>
  <c r="Q254" i="7"/>
  <c r="P254" i="7"/>
  <c r="O254" i="7"/>
  <c r="N254" i="7"/>
  <c r="R254" i="7" s="1"/>
  <c r="Q253" i="7"/>
  <c r="S253" i="7" s="1"/>
  <c r="P253" i="7"/>
  <c r="O253" i="7"/>
  <c r="N253" i="7"/>
  <c r="U252" i="7"/>
  <c r="T252" i="7"/>
  <c r="Q252" i="7"/>
  <c r="S252" i="7" s="1"/>
  <c r="P252" i="7"/>
  <c r="O252" i="7"/>
  <c r="N252" i="7"/>
  <c r="Q251" i="7"/>
  <c r="S251" i="7" s="1"/>
  <c r="P251" i="7"/>
  <c r="O251" i="7"/>
  <c r="N251" i="7"/>
  <c r="Q250" i="7"/>
  <c r="P250" i="7"/>
  <c r="O250" i="7"/>
  <c r="N250" i="7"/>
  <c r="U249" i="7"/>
  <c r="Q249" i="7"/>
  <c r="P249" i="7"/>
  <c r="O249" i="7"/>
  <c r="N249" i="7"/>
  <c r="W248" i="7"/>
  <c r="U248" i="7"/>
  <c r="T248" i="7"/>
  <c r="S248" i="7"/>
  <c r="Q248" i="7"/>
  <c r="P248" i="7"/>
  <c r="O248" i="7"/>
  <c r="N248" i="7"/>
  <c r="R248" i="7" s="1"/>
  <c r="V248" i="7" s="1"/>
  <c r="U247" i="7"/>
  <c r="S247" i="7"/>
  <c r="R247" i="7"/>
  <c r="Q247" i="7"/>
  <c r="P247" i="7"/>
  <c r="O247" i="7"/>
  <c r="N247" i="7"/>
  <c r="Q246" i="7"/>
  <c r="T246" i="7" s="1"/>
  <c r="P246" i="7"/>
  <c r="O246" i="7"/>
  <c r="N246" i="7"/>
  <c r="S245" i="7"/>
  <c r="Q245" i="7"/>
  <c r="P245" i="7"/>
  <c r="O245" i="7"/>
  <c r="N245" i="7"/>
  <c r="Q244" i="7"/>
  <c r="P244" i="7"/>
  <c r="O244" i="7"/>
  <c r="N244" i="7"/>
  <c r="Q243" i="7"/>
  <c r="P243" i="7"/>
  <c r="O243" i="7"/>
  <c r="N243" i="7"/>
  <c r="U242" i="7"/>
  <c r="T242" i="7"/>
  <c r="W242" i="7" s="1"/>
  <c r="S242" i="7"/>
  <c r="Q242" i="7"/>
  <c r="P242" i="7"/>
  <c r="O242" i="7"/>
  <c r="N242" i="7"/>
  <c r="R242" i="7" s="1"/>
  <c r="Q241" i="7"/>
  <c r="S241" i="7" s="1"/>
  <c r="P241" i="7"/>
  <c r="O241" i="7"/>
  <c r="N241" i="7"/>
  <c r="U240" i="7"/>
  <c r="T240" i="7"/>
  <c r="Q240" i="7"/>
  <c r="S240" i="7" s="1"/>
  <c r="P240" i="7"/>
  <c r="O240" i="7"/>
  <c r="N240" i="7"/>
  <c r="Q239" i="7"/>
  <c r="S239" i="7" s="1"/>
  <c r="P239" i="7"/>
  <c r="O239" i="7"/>
  <c r="N239" i="7"/>
  <c r="Q238" i="7"/>
  <c r="P238" i="7"/>
  <c r="O238" i="7"/>
  <c r="N238" i="7"/>
  <c r="U237" i="7"/>
  <c r="Q237" i="7"/>
  <c r="P237" i="7"/>
  <c r="O237" i="7"/>
  <c r="N237" i="7"/>
  <c r="U236" i="7"/>
  <c r="T236" i="7"/>
  <c r="S236" i="7"/>
  <c r="Q236" i="7"/>
  <c r="P236" i="7"/>
  <c r="O236" i="7"/>
  <c r="N236" i="7"/>
  <c r="R236" i="7" s="1"/>
  <c r="V236" i="7" s="1"/>
  <c r="U235" i="7"/>
  <c r="S235" i="7"/>
  <c r="R235" i="7"/>
  <c r="Q235" i="7"/>
  <c r="P235" i="7"/>
  <c r="O235" i="7"/>
  <c r="N235" i="7"/>
  <c r="Q234" i="7"/>
  <c r="T234" i="7" s="1"/>
  <c r="P234" i="7"/>
  <c r="O234" i="7"/>
  <c r="N234" i="7"/>
  <c r="S233" i="7"/>
  <c r="Q233" i="7"/>
  <c r="P233" i="7"/>
  <c r="O233" i="7"/>
  <c r="N233" i="7"/>
  <c r="Q232" i="7"/>
  <c r="P232" i="7"/>
  <c r="O232" i="7"/>
  <c r="N232" i="7"/>
  <c r="Q231" i="7"/>
  <c r="P231" i="7"/>
  <c r="O231" i="7"/>
  <c r="N231" i="7"/>
  <c r="U230" i="7"/>
  <c r="T230" i="7"/>
  <c r="W230" i="7" s="1"/>
  <c r="S230" i="7"/>
  <c r="Q230" i="7"/>
  <c r="P230" i="7"/>
  <c r="O230" i="7"/>
  <c r="N230" i="7"/>
  <c r="R230" i="7" s="1"/>
  <c r="Q229" i="7"/>
  <c r="S229" i="7" s="1"/>
  <c r="P229" i="7"/>
  <c r="O229" i="7"/>
  <c r="N229" i="7"/>
  <c r="U228" i="7"/>
  <c r="T228" i="7"/>
  <c r="S228" i="7"/>
  <c r="Q228" i="7"/>
  <c r="P228" i="7"/>
  <c r="O228" i="7"/>
  <c r="N228" i="7"/>
  <c r="Q227" i="7"/>
  <c r="S227" i="7" s="1"/>
  <c r="P227" i="7"/>
  <c r="O227" i="7"/>
  <c r="N227" i="7"/>
  <c r="Q226" i="7"/>
  <c r="P226" i="7"/>
  <c r="O226" i="7"/>
  <c r="N226" i="7"/>
  <c r="U225" i="7"/>
  <c r="Q225" i="7"/>
  <c r="P225" i="7"/>
  <c r="O225" i="7"/>
  <c r="N225" i="7"/>
  <c r="U224" i="7"/>
  <c r="T224" i="7"/>
  <c r="S224" i="7"/>
  <c r="Q224" i="7"/>
  <c r="P224" i="7"/>
  <c r="O224" i="7"/>
  <c r="N224" i="7"/>
  <c r="R224" i="7" s="1"/>
  <c r="V224" i="7" s="1"/>
  <c r="U223" i="7"/>
  <c r="S223" i="7"/>
  <c r="R223" i="7"/>
  <c r="Q223" i="7"/>
  <c r="P223" i="7"/>
  <c r="O223" i="7"/>
  <c r="N223" i="7"/>
  <c r="Q222" i="7"/>
  <c r="T222" i="7" s="1"/>
  <c r="P222" i="7"/>
  <c r="O222" i="7"/>
  <c r="N222" i="7"/>
  <c r="S221" i="7"/>
  <c r="Q221" i="7"/>
  <c r="P221" i="7"/>
  <c r="O221" i="7"/>
  <c r="N221" i="7"/>
  <c r="Q220" i="7"/>
  <c r="P220" i="7"/>
  <c r="O220" i="7"/>
  <c r="N220" i="7"/>
  <c r="Q219" i="7"/>
  <c r="P219" i="7"/>
  <c r="O219" i="7"/>
  <c r="N219" i="7"/>
  <c r="U218" i="7"/>
  <c r="T218" i="7"/>
  <c r="W218" i="7" s="1"/>
  <c r="S218" i="7"/>
  <c r="Q218" i="7"/>
  <c r="P218" i="7"/>
  <c r="O218" i="7"/>
  <c r="N218" i="7"/>
  <c r="R218" i="7" s="1"/>
  <c r="Q217" i="7"/>
  <c r="S217" i="7" s="1"/>
  <c r="P217" i="7"/>
  <c r="O217" i="7"/>
  <c r="N217" i="7"/>
  <c r="U216" i="7"/>
  <c r="T216" i="7"/>
  <c r="S216" i="7"/>
  <c r="Q216" i="7"/>
  <c r="P216" i="7"/>
  <c r="O216" i="7"/>
  <c r="N216" i="7"/>
  <c r="Q215" i="7"/>
  <c r="R215" i="7" s="1"/>
  <c r="P215" i="7"/>
  <c r="O215" i="7"/>
  <c r="N215" i="7"/>
  <c r="Q214" i="7"/>
  <c r="P214" i="7"/>
  <c r="O214" i="7"/>
  <c r="N214" i="7"/>
  <c r="U213" i="7"/>
  <c r="Q213" i="7"/>
  <c r="P213" i="7"/>
  <c r="O213" i="7"/>
  <c r="N213" i="7"/>
  <c r="U212" i="7"/>
  <c r="T212" i="7"/>
  <c r="S212" i="7"/>
  <c r="Q212" i="7"/>
  <c r="P212" i="7"/>
  <c r="O212" i="7"/>
  <c r="N212" i="7"/>
  <c r="R212" i="7" s="1"/>
  <c r="V212" i="7" s="1"/>
  <c r="U211" i="7"/>
  <c r="S211" i="7"/>
  <c r="R211" i="7"/>
  <c r="Q211" i="7"/>
  <c r="P211" i="7"/>
  <c r="O211" i="7"/>
  <c r="N211" i="7"/>
  <c r="Q210" i="7"/>
  <c r="T210" i="7" s="1"/>
  <c r="P210" i="7"/>
  <c r="O210" i="7"/>
  <c r="N210" i="7"/>
  <c r="S209" i="7"/>
  <c r="Q209" i="7"/>
  <c r="P209" i="7"/>
  <c r="O209" i="7"/>
  <c r="N209" i="7"/>
  <c r="Q208" i="7"/>
  <c r="P208" i="7"/>
  <c r="O208" i="7"/>
  <c r="N208" i="7"/>
  <c r="Q207" i="7"/>
  <c r="P207" i="7"/>
  <c r="O207" i="7"/>
  <c r="N207" i="7"/>
  <c r="U206" i="7"/>
  <c r="T206" i="7"/>
  <c r="W206" i="7" s="1"/>
  <c r="S206" i="7"/>
  <c r="Q206" i="7"/>
  <c r="P206" i="7"/>
  <c r="O206" i="7"/>
  <c r="N206" i="7"/>
  <c r="R206" i="7" s="1"/>
  <c r="Q205" i="7"/>
  <c r="S205" i="7" s="1"/>
  <c r="P205" i="7"/>
  <c r="O205" i="7"/>
  <c r="N205" i="7"/>
  <c r="U204" i="7"/>
  <c r="T204" i="7"/>
  <c r="S204" i="7"/>
  <c r="Q204" i="7"/>
  <c r="P204" i="7"/>
  <c r="O204" i="7"/>
  <c r="N204" i="7"/>
  <c r="Q203" i="7"/>
  <c r="S203" i="7" s="1"/>
  <c r="P203" i="7"/>
  <c r="O203" i="7"/>
  <c r="N203" i="7"/>
  <c r="Q202" i="7"/>
  <c r="P202" i="7"/>
  <c r="O202" i="7"/>
  <c r="N202" i="7"/>
  <c r="U201" i="7"/>
  <c r="Q201" i="7"/>
  <c r="P201" i="7"/>
  <c r="O201" i="7"/>
  <c r="N201" i="7"/>
  <c r="U200" i="7"/>
  <c r="T200" i="7"/>
  <c r="S200" i="7"/>
  <c r="Q200" i="7"/>
  <c r="P200" i="7"/>
  <c r="O200" i="7"/>
  <c r="N200" i="7"/>
  <c r="R200" i="7" s="1"/>
  <c r="V200" i="7" s="1"/>
  <c r="U199" i="7"/>
  <c r="S199" i="7"/>
  <c r="R199" i="7"/>
  <c r="Q199" i="7"/>
  <c r="P199" i="7"/>
  <c r="O199" i="7"/>
  <c r="N199" i="7"/>
  <c r="Q198" i="7"/>
  <c r="T198" i="7" s="1"/>
  <c r="P198" i="7"/>
  <c r="O198" i="7"/>
  <c r="N198" i="7"/>
  <c r="S197" i="7"/>
  <c r="Q197" i="7"/>
  <c r="P197" i="7"/>
  <c r="O197" i="7"/>
  <c r="N197" i="7"/>
  <c r="Q196" i="7"/>
  <c r="P196" i="7"/>
  <c r="O196" i="7"/>
  <c r="N196" i="7"/>
  <c r="Q195" i="7"/>
  <c r="P195" i="7"/>
  <c r="O195" i="7"/>
  <c r="N195" i="7"/>
  <c r="U194" i="7"/>
  <c r="T194" i="7"/>
  <c r="W194" i="7" s="1"/>
  <c r="S194" i="7"/>
  <c r="Q194" i="7"/>
  <c r="P194" i="7"/>
  <c r="O194" i="7"/>
  <c r="N194" i="7"/>
  <c r="R194" i="7" s="1"/>
  <c r="Q193" i="7"/>
  <c r="S193" i="7" s="1"/>
  <c r="P193" i="7"/>
  <c r="O193" i="7"/>
  <c r="N193" i="7"/>
  <c r="U192" i="7"/>
  <c r="T192" i="7"/>
  <c r="S192" i="7"/>
  <c r="Q192" i="7"/>
  <c r="P192" i="7"/>
  <c r="O192" i="7"/>
  <c r="N192" i="7"/>
  <c r="Q191" i="7"/>
  <c r="R191" i="7" s="1"/>
  <c r="P191" i="7"/>
  <c r="O191" i="7"/>
  <c r="N191" i="7"/>
  <c r="Q190" i="7"/>
  <c r="P190" i="7"/>
  <c r="O190" i="7"/>
  <c r="N190" i="7"/>
  <c r="U189" i="7"/>
  <c r="Q189" i="7"/>
  <c r="P189" i="7"/>
  <c r="O189" i="7"/>
  <c r="N189" i="7"/>
  <c r="U188" i="7"/>
  <c r="T188" i="7"/>
  <c r="S188" i="7"/>
  <c r="Q188" i="7"/>
  <c r="P188" i="7"/>
  <c r="O188" i="7"/>
  <c r="N188" i="7"/>
  <c r="R188" i="7" s="1"/>
  <c r="V188" i="7" s="1"/>
  <c r="U187" i="7"/>
  <c r="S187" i="7"/>
  <c r="R187" i="7"/>
  <c r="Q187" i="7"/>
  <c r="P187" i="7"/>
  <c r="O187" i="7"/>
  <c r="N187" i="7"/>
  <c r="Q186" i="7"/>
  <c r="T186" i="7" s="1"/>
  <c r="P186" i="7"/>
  <c r="O186" i="7"/>
  <c r="N186" i="7"/>
  <c r="S185" i="7"/>
  <c r="Q185" i="7"/>
  <c r="P185" i="7"/>
  <c r="O185" i="7"/>
  <c r="N185" i="7"/>
  <c r="Q184" i="7"/>
  <c r="P184" i="7"/>
  <c r="O184" i="7"/>
  <c r="N184" i="7"/>
  <c r="Q183" i="7"/>
  <c r="P183" i="7"/>
  <c r="O183" i="7"/>
  <c r="N183" i="7"/>
  <c r="U182" i="7"/>
  <c r="T182" i="7"/>
  <c r="W182" i="7" s="1"/>
  <c r="S182" i="7"/>
  <c r="Q182" i="7"/>
  <c r="P182" i="7"/>
  <c r="O182" i="7"/>
  <c r="N182" i="7"/>
  <c r="R182" i="7" s="1"/>
  <c r="Q181" i="7"/>
  <c r="S181" i="7" s="1"/>
  <c r="P181" i="7"/>
  <c r="O181" i="7"/>
  <c r="N181" i="7"/>
  <c r="U180" i="7"/>
  <c r="T180" i="7"/>
  <c r="S180" i="7"/>
  <c r="Q180" i="7"/>
  <c r="P180" i="7"/>
  <c r="O180" i="7"/>
  <c r="N180" i="7"/>
  <c r="Q179" i="7"/>
  <c r="R179" i="7" s="1"/>
  <c r="P179" i="7"/>
  <c r="O179" i="7"/>
  <c r="N179" i="7"/>
  <c r="Q178" i="7"/>
  <c r="P178" i="7"/>
  <c r="O178" i="7"/>
  <c r="N178" i="7"/>
  <c r="U177" i="7"/>
  <c r="Q177" i="7"/>
  <c r="P177" i="7"/>
  <c r="O177" i="7"/>
  <c r="N177" i="7"/>
  <c r="U176" i="7"/>
  <c r="T176" i="7"/>
  <c r="S176" i="7"/>
  <c r="Q176" i="7"/>
  <c r="P176" i="7"/>
  <c r="O176" i="7"/>
  <c r="N176" i="7"/>
  <c r="R176" i="7" s="1"/>
  <c r="V176" i="7" s="1"/>
  <c r="U175" i="7"/>
  <c r="S175" i="7"/>
  <c r="R175" i="7"/>
  <c r="Q175" i="7"/>
  <c r="P175" i="7"/>
  <c r="O175" i="7"/>
  <c r="N175" i="7"/>
  <c r="Q174" i="7"/>
  <c r="T174" i="7" s="1"/>
  <c r="P174" i="7"/>
  <c r="O174" i="7"/>
  <c r="N174" i="7"/>
  <c r="S173" i="7"/>
  <c r="Q173" i="7"/>
  <c r="P173" i="7"/>
  <c r="O173" i="7"/>
  <c r="N173" i="7"/>
  <c r="Q172" i="7"/>
  <c r="P172" i="7"/>
  <c r="O172" i="7"/>
  <c r="N172" i="7"/>
  <c r="Q171" i="7"/>
  <c r="P171" i="7"/>
  <c r="O171" i="7"/>
  <c r="N171" i="7"/>
  <c r="U170" i="7"/>
  <c r="T170" i="7"/>
  <c r="W170" i="7" s="1"/>
  <c r="S170" i="7"/>
  <c r="Q170" i="7"/>
  <c r="P170" i="7"/>
  <c r="O170" i="7"/>
  <c r="N170" i="7"/>
  <c r="R170" i="7" s="1"/>
  <c r="Q169" i="7"/>
  <c r="S169" i="7" s="1"/>
  <c r="P169" i="7"/>
  <c r="O169" i="7"/>
  <c r="N169" i="7"/>
  <c r="U168" i="7"/>
  <c r="T168" i="7"/>
  <c r="S168" i="7"/>
  <c r="Q168" i="7"/>
  <c r="P168" i="7"/>
  <c r="O168" i="7"/>
  <c r="N168" i="7"/>
  <c r="Q167" i="7"/>
  <c r="R167" i="7" s="1"/>
  <c r="P167" i="7"/>
  <c r="O167" i="7"/>
  <c r="N167" i="7"/>
  <c r="Q166" i="7"/>
  <c r="P166" i="7"/>
  <c r="O166" i="7"/>
  <c r="N166" i="7"/>
  <c r="U165" i="7"/>
  <c r="Q165" i="7"/>
  <c r="P165" i="7"/>
  <c r="O165" i="7"/>
  <c r="N165" i="7"/>
  <c r="U164" i="7"/>
  <c r="T164" i="7"/>
  <c r="S164" i="7"/>
  <c r="Q164" i="7"/>
  <c r="P164" i="7"/>
  <c r="O164" i="7"/>
  <c r="N164" i="7"/>
  <c r="R164" i="7" s="1"/>
  <c r="V164" i="7" s="1"/>
  <c r="U163" i="7"/>
  <c r="S163" i="7"/>
  <c r="R163" i="7"/>
  <c r="Q163" i="7"/>
  <c r="P163" i="7"/>
  <c r="O163" i="7"/>
  <c r="N163" i="7"/>
  <c r="Q162" i="7"/>
  <c r="T162" i="7" s="1"/>
  <c r="P162" i="7"/>
  <c r="O162" i="7"/>
  <c r="N162" i="7"/>
  <c r="S161" i="7"/>
  <c r="Q161" i="7"/>
  <c r="P161" i="7"/>
  <c r="O161" i="7"/>
  <c r="N161" i="7"/>
  <c r="Q160" i="7"/>
  <c r="P160" i="7"/>
  <c r="O160" i="7"/>
  <c r="N160" i="7"/>
  <c r="Q159" i="7"/>
  <c r="P159" i="7"/>
  <c r="O159" i="7"/>
  <c r="N159" i="7"/>
  <c r="U158" i="7"/>
  <c r="T158" i="7"/>
  <c r="W158" i="7" s="1"/>
  <c r="S158" i="7"/>
  <c r="Q158" i="7"/>
  <c r="P158" i="7"/>
  <c r="O158" i="7"/>
  <c r="N158" i="7"/>
  <c r="R158" i="7" s="1"/>
  <c r="Q157" i="7"/>
  <c r="S157" i="7" s="1"/>
  <c r="P157" i="7"/>
  <c r="O157" i="7"/>
  <c r="N157" i="7"/>
  <c r="U156" i="7"/>
  <c r="T156" i="7"/>
  <c r="S156" i="7"/>
  <c r="Q156" i="7"/>
  <c r="P156" i="7"/>
  <c r="O156" i="7"/>
  <c r="N156" i="7"/>
  <c r="R156" i="7" s="1"/>
  <c r="Q155" i="7"/>
  <c r="R155" i="7" s="1"/>
  <c r="P155" i="7"/>
  <c r="O155" i="7"/>
  <c r="N155" i="7"/>
  <c r="Q154" i="7"/>
  <c r="P154" i="7"/>
  <c r="O154" i="7"/>
  <c r="N154" i="7"/>
  <c r="U153" i="7"/>
  <c r="Q153" i="7"/>
  <c r="P153" i="7"/>
  <c r="O153" i="7"/>
  <c r="N153" i="7"/>
  <c r="U152" i="7"/>
  <c r="T152" i="7"/>
  <c r="S152" i="7"/>
  <c r="Q152" i="7"/>
  <c r="P152" i="7"/>
  <c r="O152" i="7"/>
  <c r="N152" i="7"/>
  <c r="R152" i="7" s="1"/>
  <c r="V152" i="7" s="1"/>
  <c r="U151" i="7"/>
  <c r="S151" i="7"/>
  <c r="R151" i="7"/>
  <c r="Q151" i="7"/>
  <c r="P151" i="7"/>
  <c r="O151" i="7"/>
  <c r="N151" i="7"/>
  <c r="Q150" i="7"/>
  <c r="T150" i="7" s="1"/>
  <c r="P150" i="7"/>
  <c r="O150" i="7"/>
  <c r="U150" i="7" s="1"/>
  <c r="N150" i="7"/>
  <c r="S149" i="7"/>
  <c r="Q149" i="7"/>
  <c r="P149" i="7"/>
  <c r="O149" i="7"/>
  <c r="N149" i="7"/>
  <c r="Q148" i="7"/>
  <c r="P148" i="7"/>
  <c r="O148" i="7"/>
  <c r="N148" i="7"/>
  <c r="Q147" i="7"/>
  <c r="P147" i="7"/>
  <c r="O147" i="7"/>
  <c r="N147" i="7"/>
  <c r="U146" i="7"/>
  <c r="T146" i="7"/>
  <c r="W146" i="7" s="1"/>
  <c r="S146" i="7"/>
  <c r="Q146" i="7"/>
  <c r="P146" i="7"/>
  <c r="O146" i="7"/>
  <c r="N146" i="7"/>
  <c r="R146" i="7" s="1"/>
  <c r="Q145" i="7"/>
  <c r="S145" i="7" s="1"/>
  <c r="P145" i="7"/>
  <c r="O145" i="7"/>
  <c r="N145" i="7"/>
  <c r="U144" i="7"/>
  <c r="T144" i="7"/>
  <c r="S144" i="7"/>
  <c r="Q144" i="7"/>
  <c r="P144" i="7"/>
  <c r="O144" i="7"/>
  <c r="N144" i="7"/>
  <c r="R144" i="7" s="1"/>
  <c r="Q143" i="7"/>
  <c r="R143" i="7" s="1"/>
  <c r="P143" i="7"/>
  <c r="O143" i="7"/>
  <c r="N143" i="7"/>
  <c r="Q142" i="7"/>
  <c r="P142" i="7"/>
  <c r="O142" i="7"/>
  <c r="N142" i="7"/>
  <c r="U141" i="7"/>
  <c r="Q141" i="7"/>
  <c r="P141" i="7"/>
  <c r="O141" i="7"/>
  <c r="N141" i="7"/>
  <c r="U140" i="7"/>
  <c r="T140" i="7"/>
  <c r="S140" i="7"/>
  <c r="Q140" i="7"/>
  <c r="P140" i="7"/>
  <c r="O140" i="7"/>
  <c r="N140" i="7"/>
  <c r="R140" i="7" s="1"/>
  <c r="V140" i="7" s="1"/>
  <c r="U139" i="7"/>
  <c r="S139" i="7"/>
  <c r="R139" i="7"/>
  <c r="Q139" i="7"/>
  <c r="P139" i="7"/>
  <c r="O139" i="7"/>
  <c r="N139" i="7"/>
  <c r="Q138" i="7"/>
  <c r="T138" i="7" s="1"/>
  <c r="P138" i="7"/>
  <c r="O138" i="7"/>
  <c r="U138" i="7" s="1"/>
  <c r="N138" i="7"/>
  <c r="S137" i="7"/>
  <c r="Q137" i="7"/>
  <c r="P137" i="7"/>
  <c r="O137" i="7"/>
  <c r="N137" i="7"/>
  <c r="Q136" i="7"/>
  <c r="P136" i="7"/>
  <c r="O136" i="7"/>
  <c r="N136" i="7"/>
  <c r="Q135" i="7"/>
  <c r="P135" i="7"/>
  <c r="O135" i="7"/>
  <c r="N135" i="7"/>
  <c r="U134" i="7"/>
  <c r="T134" i="7"/>
  <c r="W134" i="7" s="1"/>
  <c r="S134" i="7"/>
  <c r="Q134" i="7"/>
  <c r="P134" i="7"/>
  <c r="O134" i="7"/>
  <c r="N134" i="7"/>
  <c r="R134" i="7" s="1"/>
  <c r="Q133" i="7"/>
  <c r="S133" i="7" s="1"/>
  <c r="P133" i="7"/>
  <c r="O133" i="7"/>
  <c r="N133" i="7"/>
  <c r="U132" i="7"/>
  <c r="T132" i="7"/>
  <c r="S132" i="7"/>
  <c r="Q132" i="7"/>
  <c r="P132" i="7"/>
  <c r="O132" i="7"/>
  <c r="N132" i="7"/>
  <c r="R132" i="7" s="1"/>
  <c r="Q131" i="7"/>
  <c r="R131" i="7" s="1"/>
  <c r="P131" i="7"/>
  <c r="O131" i="7"/>
  <c r="N131" i="7"/>
  <c r="Q130" i="7"/>
  <c r="P130" i="7"/>
  <c r="O130" i="7"/>
  <c r="N130" i="7"/>
  <c r="U129" i="7"/>
  <c r="Q129" i="7"/>
  <c r="P129" i="7"/>
  <c r="O129" i="7"/>
  <c r="N129" i="7"/>
  <c r="U128" i="7"/>
  <c r="T128" i="7"/>
  <c r="S128" i="7"/>
  <c r="Q128" i="7"/>
  <c r="P128" i="7"/>
  <c r="O128" i="7"/>
  <c r="N128" i="7"/>
  <c r="R128" i="7" s="1"/>
  <c r="V128" i="7" s="1"/>
  <c r="U127" i="7"/>
  <c r="S127" i="7"/>
  <c r="R127" i="7"/>
  <c r="Q127" i="7"/>
  <c r="P127" i="7"/>
  <c r="O127" i="7"/>
  <c r="N127" i="7"/>
  <c r="Q126" i="7"/>
  <c r="T126" i="7" s="1"/>
  <c r="P126" i="7"/>
  <c r="O126" i="7"/>
  <c r="U126" i="7" s="1"/>
  <c r="N126" i="7"/>
  <c r="S125" i="7"/>
  <c r="Q125" i="7"/>
  <c r="P125" i="7"/>
  <c r="O125" i="7"/>
  <c r="N125" i="7"/>
  <c r="Q124" i="7"/>
  <c r="P124" i="7"/>
  <c r="O124" i="7"/>
  <c r="N124" i="7"/>
  <c r="Q123" i="7"/>
  <c r="P123" i="7"/>
  <c r="O123" i="7"/>
  <c r="N123" i="7"/>
  <c r="U122" i="7"/>
  <c r="T122" i="7"/>
  <c r="W122" i="7" s="1"/>
  <c r="S122" i="7"/>
  <c r="Q122" i="7"/>
  <c r="P122" i="7"/>
  <c r="O122" i="7"/>
  <c r="N122" i="7"/>
  <c r="R122" i="7" s="1"/>
  <c r="Q121" i="7"/>
  <c r="S121" i="7" s="1"/>
  <c r="P121" i="7"/>
  <c r="O121" i="7"/>
  <c r="N121" i="7"/>
  <c r="U120" i="7"/>
  <c r="T120" i="7"/>
  <c r="S120" i="7"/>
  <c r="Q120" i="7"/>
  <c r="P120" i="7"/>
  <c r="O120" i="7"/>
  <c r="N120" i="7"/>
  <c r="R120" i="7" s="1"/>
  <c r="Q119" i="7"/>
  <c r="R119" i="7" s="1"/>
  <c r="P119" i="7"/>
  <c r="O119" i="7"/>
  <c r="N119" i="7"/>
  <c r="Q118" i="7"/>
  <c r="P118" i="7"/>
  <c r="O118" i="7"/>
  <c r="N118" i="7"/>
  <c r="U117" i="7"/>
  <c r="Q117" i="7"/>
  <c r="P117" i="7"/>
  <c r="O117" i="7"/>
  <c r="N117" i="7"/>
  <c r="U116" i="7"/>
  <c r="T116" i="7"/>
  <c r="S116" i="7"/>
  <c r="Q116" i="7"/>
  <c r="P116" i="7"/>
  <c r="O116" i="7"/>
  <c r="N116" i="7"/>
  <c r="R116" i="7" s="1"/>
  <c r="V116" i="7" s="1"/>
  <c r="U115" i="7"/>
  <c r="S115" i="7"/>
  <c r="R115" i="7"/>
  <c r="Q115" i="7"/>
  <c r="P115" i="7"/>
  <c r="O115" i="7"/>
  <c r="N115" i="7"/>
  <c r="Q114" i="7"/>
  <c r="T114" i="7" s="1"/>
  <c r="P114" i="7"/>
  <c r="O114" i="7"/>
  <c r="U114" i="7" s="1"/>
  <c r="N114" i="7"/>
  <c r="S113" i="7"/>
  <c r="Q113" i="7"/>
  <c r="P113" i="7"/>
  <c r="O113" i="7"/>
  <c r="N113" i="7"/>
  <c r="Q112" i="7"/>
  <c r="P112" i="7"/>
  <c r="O112" i="7"/>
  <c r="N112" i="7"/>
  <c r="Q111" i="7"/>
  <c r="P111" i="7"/>
  <c r="O111" i="7"/>
  <c r="N111" i="7"/>
  <c r="U110" i="7"/>
  <c r="T110" i="7"/>
  <c r="W110" i="7" s="1"/>
  <c r="S110" i="7"/>
  <c r="Q110" i="7"/>
  <c r="P110" i="7"/>
  <c r="O110" i="7"/>
  <c r="N110" i="7"/>
  <c r="R110" i="7" s="1"/>
  <c r="Q109" i="7"/>
  <c r="S109" i="7" s="1"/>
  <c r="P109" i="7"/>
  <c r="O109" i="7"/>
  <c r="N109" i="7"/>
  <c r="U108" i="7"/>
  <c r="T108" i="7"/>
  <c r="S108" i="7"/>
  <c r="Q108" i="7"/>
  <c r="P108" i="7"/>
  <c r="O108" i="7"/>
  <c r="N108" i="7"/>
  <c r="R108" i="7" s="1"/>
  <c r="Q107" i="7"/>
  <c r="R107" i="7" s="1"/>
  <c r="P107" i="7"/>
  <c r="O107" i="7"/>
  <c r="N107" i="7"/>
  <c r="Q106" i="7"/>
  <c r="P106" i="7"/>
  <c r="O106" i="7"/>
  <c r="N106" i="7"/>
  <c r="U105" i="7"/>
  <c r="Q105" i="7"/>
  <c r="P105" i="7"/>
  <c r="O105" i="7"/>
  <c r="N105" i="7"/>
  <c r="U104" i="7"/>
  <c r="T104" i="7"/>
  <c r="S104" i="7"/>
  <c r="Q104" i="7"/>
  <c r="P104" i="7"/>
  <c r="O104" i="7"/>
  <c r="N104" i="7"/>
  <c r="R104" i="7" s="1"/>
  <c r="V104" i="7" s="1"/>
  <c r="U103" i="7"/>
  <c r="S103" i="7"/>
  <c r="R103" i="7"/>
  <c r="Q103" i="7"/>
  <c r="P103" i="7"/>
  <c r="O103" i="7"/>
  <c r="N103" i="7"/>
  <c r="Q102" i="7"/>
  <c r="T102" i="7" s="1"/>
  <c r="P102" i="7"/>
  <c r="O102" i="7"/>
  <c r="U102" i="7" s="1"/>
  <c r="N102" i="7"/>
  <c r="S101" i="7"/>
  <c r="Q101" i="7"/>
  <c r="P101" i="7"/>
  <c r="O101" i="7"/>
  <c r="N101" i="7"/>
  <c r="Q100" i="7"/>
  <c r="P100" i="7"/>
  <c r="O100" i="7"/>
  <c r="N100" i="7"/>
  <c r="Q99" i="7"/>
  <c r="P99" i="7"/>
  <c r="O99" i="7"/>
  <c r="N99" i="7"/>
  <c r="U98" i="7"/>
  <c r="T98" i="7"/>
  <c r="W98" i="7" s="1"/>
  <c r="S98" i="7"/>
  <c r="Q98" i="7"/>
  <c r="P98" i="7"/>
  <c r="O98" i="7"/>
  <c r="N98" i="7"/>
  <c r="R98" i="7" s="1"/>
  <c r="Q97" i="7"/>
  <c r="S97" i="7" s="1"/>
  <c r="P97" i="7"/>
  <c r="O97" i="7"/>
  <c r="N97" i="7"/>
  <c r="U96" i="7"/>
  <c r="T96" i="7"/>
  <c r="S96" i="7"/>
  <c r="Q96" i="7"/>
  <c r="P96" i="7"/>
  <c r="O96" i="7"/>
  <c r="N96" i="7"/>
  <c r="R96" i="7" s="1"/>
  <c r="Q95" i="7"/>
  <c r="R95" i="7" s="1"/>
  <c r="P95" i="7"/>
  <c r="O95" i="7"/>
  <c r="N95" i="7"/>
  <c r="Q94" i="7"/>
  <c r="P94" i="7"/>
  <c r="O94" i="7"/>
  <c r="N94" i="7"/>
  <c r="U93" i="7"/>
  <c r="Q93" i="7"/>
  <c r="P93" i="7"/>
  <c r="O93" i="7"/>
  <c r="N93" i="7"/>
  <c r="U92" i="7"/>
  <c r="T92" i="7"/>
  <c r="S92" i="7"/>
  <c r="Q92" i="7"/>
  <c r="P92" i="7"/>
  <c r="O92" i="7"/>
  <c r="N92" i="7"/>
  <c r="R92" i="7" s="1"/>
  <c r="V92" i="7" s="1"/>
  <c r="U91" i="7"/>
  <c r="S91" i="7"/>
  <c r="R91" i="7"/>
  <c r="Q91" i="7"/>
  <c r="P91" i="7"/>
  <c r="O91" i="7"/>
  <c r="N91" i="7"/>
  <c r="Q90" i="7"/>
  <c r="T90" i="7" s="1"/>
  <c r="P90" i="7"/>
  <c r="O90" i="7"/>
  <c r="U90" i="7" s="1"/>
  <c r="N90" i="7"/>
  <c r="S89" i="7"/>
  <c r="Q89" i="7"/>
  <c r="P89" i="7"/>
  <c r="O89" i="7"/>
  <c r="N89" i="7"/>
  <c r="Q88" i="7"/>
  <c r="P88" i="7"/>
  <c r="O88" i="7"/>
  <c r="N88" i="7"/>
  <c r="Q87" i="7"/>
  <c r="P87" i="7"/>
  <c r="O87" i="7"/>
  <c r="N87" i="7"/>
  <c r="U86" i="7"/>
  <c r="T86" i="7"/>
  <c r="W86" i="7" s="1"/>
  <c r="S86" i="7"/>
  <c r="Q86" i="7"/>
  <c r="P86" i="7"/>
  <c r="O86" i="7"/>
  <c r="N86" i="7"/>
  <c r="R86" i="7" s="1"/>
  <c r="Q85" i="7"/>
  <c r="S85" i="7" s="1"/>
  <c r="P85" i="7"/>
  <c r="O85" i="7"/>
  <c r="N85" i="7"/>
  <c r="U84" i="7"/>
  <c r="T84" i="7"/>
  <c r="S84" i="7"/>
  <c r="Q84" i="7"/>
  <c r="P84" i="7"/>
  <c r="O84" i="7"/>
  <c r="N84" i="7"/>
  <c r="R84" i="7" s="1"/>
  <c r="Q83" i="7"/>
  <c r="R83" i="7" s="1"/>
  <c r="P83" i="7"/>
  <c r="O83" i="7"/>
  <c r="N83" i="7"/>
  <c r="Q82" i="7"/>
  <c r="P82" i="7"/>
  <c r="O82" i="7"/>
  <c r="N82" i="7"/>
  <c r="U81" i="7"/>
  <c r="Q81" i="7"/>
  <c r="P81" i="7"/>
  <c r="O81" i="7"/>
  <c r="N81" i="7"/>
  <c r="U80" i="7"/>
  <c r="T80" i="7"/>
  <c r="S80" i="7"/>
  <c r="Q80" i="7"/>
  <c r="P80" i="7"/>
  <c r="O80" i="7"/>
  <c r="N80" i="7"/>
  <c r="R80" i="7" s="1"/>
  <c r="V80" i="7" s="1"/>
  <c r="U79" i="7"/>
  <c r="S79" i="7"/>
  <c r="R79" i="7"/>
  <c r="Q79" i="7"/>
  <c r="P79" i="7"/>
  <c r="O79" i="7"/>
  <c r="N79" i="7"/>
  <c r="Q78" i="7"/>
  <c r="T78" i="7" s="1"/>
  <c r="P78" i="7"/>
  <c r="O78" i="7"/>
  <c r="U78" i="7" s="1"/>
  <c r="N78" i="7"/>
  <c r="S77" i="7"/>
  <c r="Q77" i="7"/>
  <c r="P77" i="7"/>
  <c r="O77" i="7"/>
  <c r="N77" i="7"/>
  <c r="Q76" i="7"/>
  <c r="P76" i="7"/>
  <c r="O76" i="7"/>
  <c r="N76" i="7"/>
  <c r="Q75" i="7"/>
  <c r="P75" i="7"/>
  <c r="O75" i="7"/>
  <c r="N75" i="7"/>
  <c r="U74" i="7"/>
  <c r="T74" i="7"/>
  <c r="W74" i="7" s="1"/>
  <c r="S74" i="7"/>
  <c r="Q74" i="7"/>
  <c r="P74" i="7"/>
  <c r="O74" i="7"/>
  <c r="N74" i="7"/>
  <c r="R74" i="7" s="1"/>
  <c r="Q73" i="7"/>
  <c r="S73" i="7" s="1"/>
  <c r="P73" i="7"/>
  <c r="O73" i="7"/>
  <c r="N73" i="7"/>
  <c r="U72" i="7"/>
  <c r="T72" i="7"/>
  <c r="S72" i="7"/>
  <c r="Q72" i="7"/>
  <c r="P72" i="7"/>
  <c r="O72" i="7"/>
  <c r="N72" i="7"/>
  <c r="R72" i="7" s="1"/>
  <c r="Q71" i="7"/>
  <c r="R71" i="7" s="1"/>
  <c r="P71" i="7"/>
  <c r="O71" i="7"/>
  <c r="N71" i="7"/>
  <c r="Q70" i="7"/>
  <c r="P70" i="7"/>
  <c r="O70" i="7"/>
  <c r="N70" i="7"/>
  <c r="U69" i="7"/>
  <c r="Q69" i="7"/>
  <c r="P69" i="7"/>
  <c r="O69" i="7"/>
  <c r="N69" i="7"/>
  <c r="U68" i="7"/>
  <c r="T68" i="7"/>
  <c r="S68" i="7"/>
  <c r="Q68" i="7"/>
  <c r="P68" i="7"/>
  <c r="O68" i="7"/>
  <c r="N68" i="7"/>
  <c r="R68" i="7" s="1"/>
  <c r="V68" i="7" s="1"/>
  <c r="U67" i="7"/>
  <c r="S67" i="7"/>
  <c r="R67" i="7"/>
  <c r="Q67" i="7"/>
  <c r="P67" i="7"/>
  <c r="O67" i="7"/>
  <c r="N67" i="7"/>
  <c r="Q66" i="7"/>
  <c r="T66" i="7" s="1"/>
  <c r="P66" i="7"/>
  <c r="O66" i="7"/>
  <c r="U66" i="7" s="1"/>
  <c r="N66" i="7"/>
  <c r="S65" i="7"/>
  <c r="Q65" i="7"/>
  <c r="P65" i="7"/>
  <c r="O65" i="7"/>
  <c r="N65" i="7"/>
  <c r="Q64" i="7"/>
  <c r="P64" i="7"/>
  <c r="O64" i="7"/>
  <c r="N64" i="7"/>
  <c r="Q63" i="7"/>
  <c r="P63" i="7"/>
  <c r="O63" i="7"/>
  <c r="N63" i="7"/>
  <c r="U62" i="7"/>
  <c r="T62" i="7"/>
  <c r="W62" i="7" s="1"/>
  <c r="S62" i="7"/>
  <c r="Q62" i="7"/>
  <c r="P62" i="7"/>
  <c r="O62" i="7"/>
  <c r="N62" i="7"/>
  <c r="R62" i="7" s="1"/>
  <c r="Q61" i="7"/>
  <c r="S61" i="7" s="1"/>
  <c r="P61" i="7"/>
  <c r="O61" i="7"/>
  <c r="N61" i="7"/>
  <c r="U60" i="7"/>
  <c r="T60" i="7"/>
  <c r="S60" i="7"/>
  <c r="Q60" i="7"/>
  <c r="P60" i="7"/>
  <c r="O60" i="7"/>
  <c r="N60" i="7"/>
  <c r="R60" i="7" s="1"/>
  <c r="Q59" i="7"/>
  <c r="R59" i="7" s="1"/>
  <c r="P59" i="7"/>
  <c r="O59" i="7"/>
  <c r="N59" i="7"/>
  <c r="Q58" i="7"/>
  <c r="P58" i="7"/>
  <c r="O58" i="7"/>
  <c r="N58" i="7"/>
  <c r="U57" i="7"/>
  <c r="Q57" i="7"/>
  <c r="P57" i="7"/>
  <c r="O57" i="7"/>
  <c r="N57" i="7"/>
  <c r="U56" i="7"/>
  <c r="T56" i="7"/>
  <c r="S56" i="7"/>
  <c r="Q56" i="7"/>
  <c r="P56" i="7"/>
  <c r="O56" i="7"/>
  <c r="N56" i="7"/>
  <c r="R56" i="7" s="1"/>
  <c r="V56" i="7" s="1"/>
  <c r="U55" i="7"/>
  <c r="S55" i="7"/>
  <c r="R55" i="7"/>
  <c r="Q55" i="7"/>
  <c r="P55" i="7"/>
  <c r="O55" i="7"/>
  <c r="N55" i="7"/>
  <c r="Q54" i="7"/>
  <c r="T54" i="7" s="1"/>
  <c r="P54" i="7"/>
  <c r="O54" i="7"/>
  <c r="U54" i="7" s="1"/>
  <c r="N54" i="7"/>
  <c r="S53" i="7"/>
  <c r="Q53" i="7"/>
  <c r="P53" i="7"/>
  <c r="O53" i="7"/>
  <c r="N53" i="7"/>
  <c r="Q52" i="7"/>
  <c r="P52" i="7"/>
  <c r="O52" i="7"/>
  <c r="N52" i="7"/>
  <c r="Q51" i="7"/>
  <c r="P51" i="7"/>
  <c r="O51" i="7"/>
  <c r="N51" i="7"/>
  <c r="U50" i="7"/>
  <c r="T50" i="7"/>
  <c r="W50" i="7" s="1"/>
  <c r="S50" i="7"/>
  <c r="Q50" i="7"/>
  <c r="P50" i="7"/>
  <c r="O50" i="7"/>
  <c r="N50" i="7"/>
  <c r="R50" i="7" s="1"/>
  <c r="Q49" i="7"/>
  <c r="S49" i="7" s="1"/>
  <c r="P49" i="7"/>
  <c r="O49" i="7"/>
  <c r="N49" i="7"/>
  <c r="U48" i="7"/>
  <c r="T48" i="7"/>
  <c r="S48" i="7"/>
  <c r="Q48" i="7"/>
  <c r="P48" i="7"/>
  <c r="O48" i="7"/>
  <c r="N48" i="7"/>
  <c r="Q47" i="7"/>
  <c r="R47" i="7" s="1"/>
  <c r="P47" i="7"/>
  <c r="O47" i="7"/>
  <c r="N47" i="7"/>
  <c r="Q46" i="7"/>
  <c r="P46" i="7"/>
  <c r="O46" i="7"/>
  <c r="N46" i="7"/>
  <c r="U45" i="7"/>
  <c r="Q45" i="7"/>
  <c r="P45" i="7"/>
  <c r="O45" i="7"/>
  <c r="N45" i="7"/>
  <c r="U44" i="7"/>
  <c r="T44" i="7"/>
  <c r="S44" i="7"/>
  <c r="Q44" i="7"/>
  <c r="P44" i="7"/>
  <c r="O44" i="7"/>
  <c r="N44" i="7"/>
  <c r="R44" i="7" s="1"/>
  <c r="V44" i="7" s="1"/>
  <c r="U43" i="7"/>
  <c r="S43" i="7"/>
  <c r="R43" i="7"/>
  <c r="Q43" i="7"/>
  <c r="P43" i="7"/>
  <c r="O43" i="7"/>
  <c r="N43" i="7"/>
  <c r="Q42" i="7"/>
  <c r="T42" i="7" s="1"/>
  <c r="P42" i="7"/>
  <c r="O42" i="7"/>
  <c r="N42" i="7"/>
  <c r="S41" i="7"/>
  <c r="Q41" i="7"/>
  <c r="P41" i="7"/>
  <c r="O41" i="7"/>
  <c r="N41" i="7"/>
  <c r="Q40" i="7"/>
  <c r="P40" i="7"/>
  <c r="O40" i="7"/>
  <c r="N40" i="7"/>
  <c r="Q39" i="7"/>
  <c r="P39" i="7"/>
  <c r="O39" i="7"/>
  <c r="N39" i="7"/>
  <c r="U38" i="7"/>
  <c r="T38" i="7"/>
  <c r="W38" i="7" s="1"/>
  <c r="S38" i="7"/>
  <c r="Q38" i="7"/>
  <c r="P38" i="7"/>
  <c r="O38" i="7"/>
  <c r="N38" i="7"/>
  <c r="R38" i="7" s="1"/>
  <c r="Q37" i="7"/>
  <c r="S37" i="7" s="1"/>
  <c r="P37" i="7"/>
  <c r="O37" i="7"/>
  <c r="N37" i="7"/>
  <c r="U36" i="7"/>
  <c r="T36" i="7"/>
  <c r="S36" i="7"/>
  <c r="Q36" i="7"/>
  <c r="P36" i="7"/>
  <c r="O36" i="7"/>
  <c r="N36" i="7"/>
  <c r="R36" i="7" s="1"/>
  <c r="Q35" i="7"/>
  <c r="R35" i="7" s="1"/>
  <c r="P35" i="7"/>
  <c r="O35" i="7"/>
  <c r="N35" i="7"/>
  <c r="Q34" i="7"/>
  <c r="P34" i="7"/>
  <c r="O34" i="7"/>
  <c r="N34" i="7"/>
  <c r="U33" i="7"/>
  <c r="Q33" i="7"/>
  <c r="P33" i="7"/>
  <c r="O33" i="7"/>
  <c r="N33" i="7"/>
  <c r="U32" i="7"/>
  <c r="T32" i="7"/>
  <c r="S32" i="7"/>
  <c r="Q32" i="7"/>
  <c r="P32" i="7"/>
  <c r="O32" i="7"/>
  <c r="N32" i="7"/>
  <c r="R32" i="7" s="1"/>
  <c r="V32" i="7" s="1"/>
  <c r="U31" i="7"/>
  <c r="S31" i="7"/>
  <c r="R31" i="7"/>
  <c r="Q31" i="7"/>
  <c r="P31" i="7"/>
  <c r="O31" i="7"/>
  <c r="N31" i="7"/>
  <c r="Q30" i="7"/>
  <c r="T30" i="7" s="1"/>
  <c r="P30" i="7"/>
  <c r="O30" i="7"/>
  <c r="U30" i="7" s="1"/>
  <c r="N30" i="7"/>
  <c r="S29" i="7"/>
  <c r="Q29" i="7"/>
  <c r="P29" i="7"/>
  <c r="O29" i="7"/>
  <c r="N29" i="7"/>
  <c r="Q28" i="7"/>
  <c r="P28" i="7"/>
  <c r="O28" i="7"/>
  <c r="N28" i="7"/>
  <c r="Q27" i="7"/>
  <c r="P27" i="7"/>
  <c r="O27" i="7"/>
  <c r="N27" i="7"/>
  <c r="U26" i="7"/>
  <c r="T26" i="7"/>
  <c r="W26" i="7" s="1"/>
  <c r="S26" i="7"/>
  <c r="Q26" i="7"/>
  <c r="P26" i="7"/>
  <c r="O26" i="7"/>
  <c r="N26" i="7"/>
  <c r="R26" i="7" s="1"/>
  <c r="Q25" i="7"/>
  <c r="S25" i="7" s="1"/>
  <c r="P25" i="7"/>
  <c r="O25" i="7"/>
  <c r="N25" i="7"/>
  <c r="U24" i="7"/>
  <c r="T24" i="7"/>
  <c r="S24" i="7"/>
  <c r="Q24" i="7"/>
  <c r="P24" i="7"/>
  <c r="O24" i="7"/>
  <c r="N24" i="7"/>
  <c r="R24" i="7" s="1"/>
  <c r="Q23" i="7"/>
  <c r="R23" i="7" s="1"/>
  <c r="P23" i="7"/>
  <c r="O23" i="7"/>
  <c r="N23" i="7"/>
  <c r="Q22" i="7"/>
  <c r="P22" i="7"/>
  <c r="O22" i="7"/>
  <c r="N22" i="7"/>
  <c r="U21" i="7"/>
  <c r="Q21" i="7"/>
  <c r="P21" i="7"/>
  <c r="O21" i="7"/>
  <c r="N21" i="7"/>
  <c r="U20" i="7"/>
  <c r="T20" i="7"/>
  <c r="S20" i="7"/>
  <c r="Q20" i="7"/>
  <c r="P20" i="7"/>
  <c r="O20" i="7"/>
  <c r="N20" i="7"/>
  <c r="R20" i="7" s="1"/>
  <c r="V20" i="7" s="1"/>
  <c r="U19" i="7"/>
  <c r="S19" i="7"/>
  <c r="R19" i="7"/>
  <c r="Q19" i="7"/>
  <c r="P19" i="7"/>
  <c r="O19" i="7"/>
  <c r="N19" i="7"/>
  <c r="Q18" i="7"/>
  <c r="T18" i="7" s="1"/>
  <c r="P18" i="7"/>
  <c r="O18" i="7"/>
  <c r="U18" i="7" s="1"/>
  <c r="N18" i="7"/>
  <c r="S17" i="7"/>
  <c r="Q17" i="7"/>
  <c r="P17" i="7"/>
  <c r="O17" i="7"/>
  <c r="N17" i="7"/>
  <c r="Q16" i="7"/>
  <c r="P16" i="7"/>
  <c r="O16" i="7"/>
  <c r="N16" i="7"/>
  <c r="Q15" i="7"/>
  <c r="P15" i="7"/>
  <c r="O15" i="7"/>
  <c r="N15" i="7"/>
  <c r="U14" i="7"/>
  <c r="T14" i="7"/>
  <c r="W14" i="7" s="1"/>
  <c r="S14" i="7"/>
  <c r="Q14" i="7"/>
  <c r="P14" i="7"/>
  <c r="O14" i="7"/>
  <c r="N14" i="7"/>
  <c r="R14" i="7" s="1"/>
  <c r="Q13" i="7"/>
  <c r="S13" i="7" s="1"/>
  <c r="P13" i="7"/>
  <c r="O13" i="7"/>
  <c r="N13" i="7"/>
  <c r="U12" i="7"/>
  <c r="T12" i="7"/>
  <c r="S12" i="7"/>
  <c r="Q12" i="7"/>
  <c r="P12" i="7"/>
  <c r="O12" i="7"/>
  <c r="N12" i="7"/>
  <c r="R12" i="7" s="1"/>
  <c r="Q11" i="7"/>
  <c r="R11" i="7" s="1"/>
  <c r="P11" i="7"/>
  <c r="O11" i="7"/>
  <c r="N11" i="7"/>
  <c r="Q10" i="7"/>
  <c r="P10" i="7"/>
  <c r="O10" i="7"/>
  <c r="N10" i="7"/>
  <c r="U9" i="7"/>
  <c r="Q9" i="7"/>
  <c r="P9" i="7"/>
  <c r="O9" i="7"/>
  <c r="N9" i="7"/>
  <c r="U8" i="7"/>
  <c r="T8" i="7"/>
  <c r="S8" i="7"/>
  <c r="Q8" i="7"/>
  <c r="P8" i="7"/>
  <c r="O8" i="7"/>
  <c r="N8" i="7"/>
  <c r="R8" i="7" s="1"/>
  <c r="V8" i="7" s="1"/>
  <c r="U7" i="7"/>
  <c r="S7" i="7"/>
  <c r="R7" i="7"/>
  <c r="Q7" i="7"/>
  <c r="P7" i="7"/>
  <c r="O7" i="7"/>
  <c r="N7" i="7"/>
  <c r="Q6" i="7"/>
  <c r="T6" i="7" s="1"/>
  <c r="P6" i="7"/>
  <c r="O6" i="7"/>
  <c r="U6" i="7" s="1"/>
  <c r="N6" i="7"/>
  <c r="S5" i="7"/>
  <c r="Q5" i="7"/>
  <c r="P5" i="7"/>
  <c r="O5" i="7"/>
  <c r="N5" i="7"/>
  <c r="Q4" i="7"/>
  <c r="P4" i="7"/>
  <c r="O4" i="7"/>
  <c r="N4" i="7"/>
  <c r="Q3" i="7"/>
  <c r="P3" i="7"/>
  <c r="O3" i="7"/>
  <c r="N3" i="7"/>
  <c r="U2" i="7"/>
  <c r="T2" i="7"/>
  <c r="W2" i="7" s="1"/>
  <c r="S2" i="7"/>
  <c r="Q2" i="7"/>
  <c r="P2" i="7"/>
  <c r="O2" i="7"/>
  <c r="N2" i="7"/>
  <c r="R2" i="7" s="1"/>
  <c r="E2" i="5"/>
  <c r="E3" i="5" s="1"/>
  <c r="E4" i="5" s="1"/>
  <c r="E5" i="5" s="1"/>
  <c r="E6" i="5" s="1"/>
  <c r="D27" i="4"/>
  <c r="D28" i="4" s="1"/>
  <c r="C15" i="4"/>
  <c r="C16" i="4" s="1"/>
  <c r="C17" i="4" s="1"/>
  <c r="C14" i="4"/>
  <c r="C13" i="4"/>
  <c r="D4" i="4"/>
  <c r="C4" i="4"/>
  <c r="C2693" i="3"/>
  <c r="E2693" i="3" s="1"/>
  <c r="E2692" i="3"/>
  <c r="C2692" i="3"/>
  <c r="D2692" i="3" s="1"/>
  <c r="E2691" i="3"/>
  <c r="C2691" i="3"/>
  <c r="D2691" i="3" s="1"/>
  <c r="C2690" i="3"/>
  <c r="E2690" i="3" s="1"/>
  <c r="E2689" i="3"/>
  <c r="D2689" i="3"/>
  <c r="C2689" i="3"/>
  <c r="C2688" i="3"/>
  <c r="E2688" i="3" s="1"/>
  <c r="E2687" i="3"/>
  <c r="D2687" i="3"/>
  <c r="C2687" i="3"/>
  <c r="D2686" i="3"/>
  <c r="C2686" i="3"/>
  <c r="E2686" i="3" s="1"/>
  <c r="C2685" i="3"/>
  <c r="E2685" i="3" s="1"/>
  <c r="E2684" i="3"/>
  <c r="C2684" i="3"/>
  <c r="D2684" i="3" s="1"/>
  <c r="C2683" i="3"/>
  <c r="D2682" i="3"/>
  <c r="C2682" i="3"/>
  <c r="E2682" i="3" s="1"/>
  <c r="D2681" i="3"/>
  <c r="C2681" i="3"/>
  <c r="E2681" i="3" s="1"/>
  <c r="E2680" i="3"/>
  <c r="C2680" i="3"/>
  <c r="D2680" i="3" s="1"/>
  <c r="E2679" i="3"/>
  <c r="C2679" i="3"/>
  <c r="D2679" i="3" s="1"/>
  <c r="C2678" i="3"/>
  <c r="E2678" i="3" s="1"/>
  <c r="E2677" i="3"/>
  <c r="D2677" i="3"/>
  <c r="C2677" i="3"/>
  <c r="C2676" i="3"/>
  <c r="E2676" i="3" s="1"/>
  <c r="E2675" i="3"/>
  <c r="D2675" i="3"/>
  <c r="C2675" i="3"/>
  <c r="D2674" i="3"/>
  <c r="C2674" i="3"/>
  <c r="E2674" i="3" s="1"/>
  <c r="C2673" i="3"/>
  <c r="E2673" i="3" s="1"/>
  <c r="E2672" i="3"/>
  <c r="C2672" i="3"/>
  <c r="D2672" i="3" s="1"/>
  <c r="C2671" i="3"/>
  <c r="D2670" i="3"/>
  <c r="C2670" i="3"/>
  <c r="E2670" i="3" s="1"/>
  <c r="D2669" i="3"/>
  <c r="C2669" i="3"/>
  <c r="E2669" i="3" s="1"/>
  <c r="E2668" i="3"/>
  <c r="C2668" i="3"/>
  <c r="D2668" i="3" s="1"/>
  <c r="E2667" i="3"/>
  <c r="C2667" i="3"/>
  <c r="D2667" i="3" s="1"/>
  <c r="C2666" i="3"/>
  <c r="E2666" i="3" s="1"/>
  <c r="E2665" i="3"/>
  <c r="D2665" i="3"/>
  <c r="C2665" i="3"/>
  <c r="C2664" i="3"/>
  <c r="E2664" i="3" s="1"/>
  <c r="E2663" i="3"/>
  <c r="D2663" i="3"/>
  <c r="C2663" i="3"/>
  <c r="D2662" i="3"/>
  <c r="C2662" i="3"/>
  <c r="E2662" i="3" s="1"/>
  <c r="C2661" i="3"/>
  <c r="E2661" i="3" s="1"/>
  <c r="E2660" i="3"/>
  <c r="C2660" i="3"/>
  <c r="D2660" i="3" s="1"/>
  <c r="C2659" i="3"/>
  <c r="C2658" i="3"/>
  <c r="E2658" i="3" s="1"/>
  <c r="D2657" i="3"/>
  <c r="C2657" i="3"/>
  <c r="E2657" i="3" s="1"/>
  <c r="E2656" i="3"/>
  <c r="C2656" i="3"/>
  <c r="D2656" i="3" s="1"/>
  <c r="E2655" i="3"/>
  <c r="C2655" i="3"/>
  <c r="D2655" i="3" s="1"/>
  <c r="C2654" i="3"/>
  <c r="E2654" i="3" s="1"/>
  <c r="E2653" i="3"/>
  <c r="D2653" i="3"/>
  <c r="C2653" i="3"/>
  <c r="C2652" i="3"/>
  <c r="E2652" i="3" s="1"/>
  <c r="E2651" i="3"/>
  <c r="D2651" i="3"/>
  <c r="C2651" i="3"/>
  <c r="D2650" i="3"/>
  <c r="C2650" i="3"/>
  <c r="E2650" i="3" s="1"/>
  <c r="C2649" i="3"/>
  <c r="E2649" i="3" s="1"/>
  <c r="E2648" i="3"/>
  <c r="C2648" i="3"/>
  <c r="D2648" i="3" s="1"/>
  <c r="C2647" i="3"/>
  <c r="C2646" i="3"/>
  <c r="D2645" i="3"/>
  <c r="C2645" i="3"/>
  <c r="E2645" i="3" s="1"/>
  <c r="E2644" i="3"/>
  <c r="C2644" i="3"/>
  <c r="D2644" i="3" s="1"/>
  <c r="E2643" i="3"/>
  <c r="C2643" i="3"/>
  <c r="D2643" i="3" s="1"/>
  <c r="C2642" i="3"/>
  <c r="E2642" i="3" s="1"/>
  <c r="E2641" i="3"/>
  <c r="D2641" i="3"/>
  <c r="C2641" i="3"/>
  <c r="C2640" i="3"/>
  <c r="E2640" i="3" s="1"/>
  <c r="E2639" i="3"/>
  <c r="D2639" i="3"/>
  <c r="C2639" i="3"/>
  <c r="D2638" i="3"/>
  <c r="C2638" i="3"/>
  <c r="E2638" i="3" s="1"/>
  <c r="C2637" i="3"/>
  <c r="E2637" i="3" s="1"/>
  <c r="E2636" i="3"/>
  <c r="C2636" i="3"/>
  <c r="D2636" i="3" s="1"/>
  <c r="C2635" i="3"/>
  <c r="C2634" i="3"/>
  <c r="D2633" i="3"/>
  <c r="C2633" i="3"/>
  <c r="E2633" i="3" s="1"/>
  <c r="E2632" i="3"/>
  <c r="C2632" i="3"/>
  <c r="D2632" i="3" s="1"/>
  <c r="E2631" i="3"/>
  <c r="C2631" i="3"/>
  <c r="D2631" i="3" s="1"/>
  <c r="C2630" i="3"/>
  <c r="E2630" i="3" s="1"/>
  <c r="E2629" i="3"/>
  <c r="D2629" i="3"/>
  <c r="C2629" i="3"/>
  <c r="C2628" i="3"/>
  <c r="E2628" i="3" s="1"/>
  <c r="E2627" i="3"/>
  <c r="D2627" i="3"/>
  <c r="C2627" i="3"/>
  <c r="D2626" i="3"/>
  <c r="C2626" i="3"/>
  <c r="E2626" i="3" s="1"/>
  <c r="C2625" i="3"/>
  <c r="E2625" i="3" s="1"/>
  <c r="E2624" i="3"/>
  <c r="C2624" i="3"/>
  <c r="D2624" i="3" s="1"/>
  <c r="C2623" i="3"/>
  <c r="C2622" i="3"/>
  <c r="E2622" i="3" s="1"/>
  <c r="D2621" i="3"/>
  <c r="C2621" i="3"/>
  <c r="E2621" i="3" s="1"/>
  <c r="E2620" i="3"/>
  <c r="C2620" i="3"/>
  <c r="D2620" i="3" s="1"/>
  <c r="E2619" i="3"/>
  <c r="C2619" i="3"/>
  <c r="D2619" i="3" s="1"/>
  <c r="C2618" i="3"/>
  <c r="E2618" i="3" s="1"/>
  <c r="E2617" i="3"/>
  <c r="D2617" i="3"/>
  <c r="C2617" i="3"/>
  <c r="C2616" i="3"/>
  <c r="E2616" i="3" s="1"/>
  <c r="E2615" i="3"/>
  <c r="D2615" i="3"/>
  <c r="C2615" i="3"/>
  <c r="D2614" i="3"/>
  <c r="C2614" i="3"/>
  <c r="E2614" i="3" s="1"/>
  <c r="C2613" i="3"/>
  <c r="E2613" i="3" s="1"/>
  <c r="E2612" i="3"/>
  <c r="C2612" i="3"/>
  <c r="D2612" i="3" s="1"/>
  <c r="C2611" i="3"/>
  <c r="D2610" i="3"/>
  <c r="C2610" i="3"/>
  <c r="E2610" i="3" s="1"/>
  <c r="D2609" i="3"/>
  <c r="C2609" i="3"/>
  <c r="E2609" i="3" s="1"/>
  <c r="E2608" i="3"/>
  <c r="C2608" i="3"/>
  <c r="D2608" i="3" s="1"/>
  <c r="E2607" i="3"/>
  <c r="C2607" i="3"/>
  <c r="D2607" i="3" s="1"/>
  <c r="C2606" i="3"/>
  <c r="E2606" i="3" s="1"/>
  <c r="E2605" i="3"/>
  <c r="D2605" i="3"/>
  <c r="C2605" i="3"/>
  <c r="C2604" i="3"/>
  <c r="E2604" i="3" s="1"/>
  <c r="E2603" i="3"/>
  <c r="D2603" i="3"/>
  <c r="C2603" i="3"/>
  <c r="D2602" i="3"/>
  <c r="C2602" i="3"/>
  <c r="E2602" i="3" s="1"/>
  <c r="C2601" i="3"/>
  <c r="E2601" i="3" s="1"/>
  <c r="E2600" i="3"/>
  <c r="C2600" i="3"/>
  <c r="D2600" i="3" s="1"/>
  <c r="C2599" i="3"/>
  <c r="C2598" i="3"/>
  <c r="E2598" i="3" s="1"/>
  <c r="D2597" i="3"/>
  <c r="C2597" i="3"/>
  <c r="E2597" i="3" s="1"/>
  <c r="E2596" i="3"/>
  <c r="C2596" i="3"/>
  <c r="D2596" i="3" s="1"/>
  <c r="E2595" i="3"/>
  <c r="C2595" i="3"/>
  <c r="D2595" i="3" s="1"/>
  <c r="C2594" i="3"/>
  <c r="E2594" i="3" s="1"/>
  <c r="E2593" i="3"/>
  <c r="D2593" i="3"/>
  <c r="C2593" i="3"/>
  <c r="C2592" i="3"/>
  <c r="E2592" i="3" s="1"/>
  <c r="E2591" i="3"/>
  <c r="D2591" i="3"/>
  <c r="C2591" i="3"/>
  <c r="D2590" i="3"/>
  <c r="C2590" i="3"/>
  <c r="E2590" i="3" s="1"/>
  <c r="C2589" i="3"/>
  <c r="E2589" i="3" s="1"/>
  <c r="E2588" i="3"/>
  <c r="C2588" i="3"/>
  <c r="D2588" i="3" s="1"/>
  <c r="C2587" i="3"/>
  <c r="C2586" i="3"/>
  <c r="E2586" i="3" s="1"/>
  <c r="D2585" i="3"/>
  <c r="C2585" i="3"/>
  <c r="E2585" i="3" s="1"/>
  <c r="E2584" i="3"/>
  <c r="D2584" i="3"/>
  <c r="C2584" i="3"/>
  <c r="D2583" i="3"/>
  <c r="C2583" i="3"/>
  <c r="E2583" i="3" s="1"/>
  <c r="C2582" i="3"/>
  <c r="E2582" i="3" s="1"/>
  <c r="E2581" i="3"/>
  <c r="C2581" i="3"/>
  <c r="D2581" i="3" s="1"/>
  <c r="C2580" i="3"/>
  <c r="E2579" i="3"/>
  <c r="D2579" i="3"/>
  <c r="C2579" i="3"/>
  <c r="C2578" i="3"/>
  <c r="E2578" i="3" s="1"/>
  <c r="C2577" i="3"/>
  <c r="E2577" i="3" s="1"/>
  <c r="D2576" i="3"/>
  <c r="C2576" i="3"/>
  <c r="E2576" i="3" s="1"/>
  <c r="C2575" i="3"/>
  <c r="E2574" i="3"/>
  <c r="D2574" i="3"/>
  <c r="C2574" i="3"/>
  <c r="C2573" i="3"/>
  <c r="E2573" i="3" s="1"/>
  <c r="E2572" i="3"/>
  <c r="D2572" i="3"/>
  <c r="C2572" i="3"/>
  <c r="C2571" i="3"/>
  <c r="E2571" i="3" s="1"/>
  <c r="C2570" i="3"/>
  <c r="E2570" i="3" s="1"/>
  <c r="D2569" i="3"/>
  <c r="C2569" i="3"/>
  <c r="E2569" i="3" s="1"/>
  <c r="C2568" i="3"/>
  <c r="E2567" i="3"/>
  <c r="D2567" i="3"/>
  <c r="C2567" i="3"/>
  <c r="C2566" i="3"/>
  <c r="E2565" i="3"/>
  <c r="C2565" i="3"/>
  <c r="D2565" i="3" s="1"/>
  <c r="C2564" i="3"/>
  <c r="C2563" i="3"/>
  <c r="D2562" i="3"/>
  <c r="C2562" i="3"/>
  <c r="E2562" i="3" s="1"/>
  <c r="D2561" i="3"/>
  <c r="C2561" i="3"/>
  <c r="E2561" i="3" s="1"/>
  <c r="E2560" i="3"/>
  <c r="D2560" i="3"/>
  <c r="C2560" i="3"/>
  <c r="C2559" i="3"/>
  <c r="C2558" i="3"/>
  <c r="E2558" i="3" s="1"/>
  <c r="C2557" i="3"/>
  <c r="E2556" i="3"/>
  <c r="D2556" i="3"/>
  <c r="C2556" i="3"/>
  <c r="E2555" i="3"/>
  <c r="D2555" i="3"/>
  <c r="C2555" i="3"/>
  <c r="C2554" i="3"/>
  <c r="E2554" i="3" s="1"/>
  <c r="E2553" i="3"/>
  <c r="C2553" i="3"/>
  <c r="D2553" i="3" s="1"/>
  <c r="C2552" i="3"/>
  <c r="E2552" i="3" s="1"/>
  <c r="C2551" i="3"/>
  <c r="E2551" i="3" s="1"/>
  <c r="C2550" i="3"/>
  <c r="E2550" i="3" s="1"/>
  <c r="E2549" i="3"/>
  <c r="D2549" i="3"/>
  <c r="C2549" i="3"/>
  <c r="E2548" i="3"/>
  <c r="D2548" i="3"/>
  <c r="C2548" i="3"/>
  <c r="E2547" i="3"/>
  <c r="C2547" i="3"/>
  <c r="D2547" i="3" s="1"/>
  <c r="C2546" i="3"/>
  <c r="E2545" i="3"/>
  <c r="D2545" i="3"/>
  <c r="C2545" i="3"/>
  <c r="C2544" i="3"/>
  <c r="E2543" i="3"/>
  <c r="D2543" i="3"/>
  <c r="C2543" i="3"/>
  <c r="C2542" i="3"/>
  <c r="E2542" i="3" s="1"/>
  <c r="E2541" i="3"/>
  <c r="C2541" i="3"/>
  <c r="D2541" i="3" s="1"/>
  <c r="E2540" i="3"/>
  <c r="D2540" i="3"/>
  <c r="C2540" i="3"/>
  <c r="C2539" i="3"/>
  <c r="C2538" i="3"/>
  <c r="E2538" i="3" s="1"/>
  <c r="E2537" i="3"/>
  <c r="D2537" i="3"/>
  <c r="C2537" i="3"/>
  <c r="E2536" i="3"/>
  <c r="D2536" i="3"/>
  <c r="C2536" i="3"/>
  <c r="E2535" i="3"/>
  <c r="D2535" i="3"/>
  <c r="C2535" i="3"/>
  <c r="C2534" i="3"/>
  <c r="E2533" i="3"/>
  <c r="D2533" i="3"/>
  <c r="C2533" i="3"/>
  <c r="D2532" i="3"/>
  <c r="C2532" i="3"/>
  <c r="E2532" i="3" s="1"/>
  <c r="E2531" i="3"/>
  <c r="D2531" i="3"/>
  <c r="C2531" i="3"/>
  <c r="D2530" i="3"/>
  <c r="C2530" i="3"/>
  <c r="E2530" i="3" s="1"/>
  <c r="C2529" i="3"/>
  <c r="C2528" i="3"/>
  <c r="D2527" i="3"/>
  <c r="C2527" i="3"/>
  <c r="E2527" i="3" s="1"/>
  <c r="C2526" i="3"/>
  <c r="E2526" i="3" s="1"/>
  <c r="C2525" i="3"/>
  <c r="E2525" i="3" s="1"/>
  <c r="C2524" i="3"/>
  <c r="E2524" i="3" s="1"/>
  <c r="E2523" i="3"/>
  <c r="D2523" i="3"/>
  <c r="C2523" i="3"/>
  <c r="E2522" i="3"/>
  <c r="D2522" i="3"/>
  <c r="C2522" i="3"/>
  <c r="D2521" i="3"/>
  <c r="C2521" i="3"/>
  <c r="E2521" i="3" s="1"/>
  <c r="D2520" i="3"/>
  <c r="C2520" i="3"/>
  <c r="E2520" i="3" s="1"/>
  <c r="D2519" i="3"/>
  <c r="C2519" i="3"/>
  <c r="E2519" i="3" s="1"/>
  <c r="D2518" i="3"/>
  <c r="C2518" i="3"/>
  <c r="E2518" i="3" s="1"/>
  <c r="C2517" i="3"/>
  <c r="E2517" i="3" s="1"/>
  <c r="E2516" i="3"/>
  <c r="C2516" i="3"/>
  <c r="D2516" i="3" s="1"/>
  <c r="D2515" i="3"/>
  <c r="C2515" i="3"/>
  <c r="E2515" i="3" s="1"/>
  <c r="C2514" i="3"/>
  <c r="E2513" i="3"/>
  <c r="D2513" i="3"/>
  <c r="C2513" i="3"/>
  <c r="C2512" i="3"/>
  <c r="E2512" i="3" s="1"/>
  <c r="E2511" i="3"/>
  <c r="D2511" i="3"/>
  <c r="C2511" i="3"/>
  <c r="C2510" i="3"/>
  <c r="E2510" i="3" s="1"/>
  <c r="D2509" i="3"/>
  <c r="C2509" i="3"/>
  <c r="E2509" i="3" s="1"/>
  <c r="C2508" i="3"/>
  <c r="E2508" i="3" s="1"/>
  <c r="C2507" i="3"/>
  <c r="E2507" i="3" s="1"/>
  <c r="C2506" i="3"/>
  <c r="E2506" i="3" s="1"/>
  <c r="D2505" i="3"/>
  <c r="C2505" i="3"/>
  <c r="E2505" i="3" s="1"/>
  <c r="C2504" i="3"/>
  <c r="D2504" i="3" s="1"/>
  <c r="E2503" i="3"/>
  <c r="D2503" i="3"/>
  <c r="C2503" i="3"/>
  <c r="C2502" i="3"/>
  <c r="D2502" i="3" s="1"/>
  <c r="D2501" i="3"/>
  <c r="C2501" i="3"/>
  <c r="E2501" i="3" s="1"/>
  <c r="E2500" i="3"/>
  <c r="C2500" i="3"/>
  <c r="D2500" i="3" s="1"/>
  <c r="E2499" i="3"/>
  <c r="D2499" i="3"/>
  <c r="C2499" i="3"/>
  <c r="C2498" i="3"/>
  <c r="E2498" i="3" s="1"/>
  <c r="D2497" i="3"/>
  <c r="C2497" i="3"/>
  <c r="E2497" i="3" s="1"/>
  <c r="C2496" i="3"/>
  <c r="E2496" i="3" s="1"/>
  <c r="C2495" i="3"/>
  <c r="E2495" i="3" s="1"/>
  <c r="C2494" i="3"/>
  <c r="E2494" i="3" s="1"/>
  <c r="D2493" i="3"/>
  <c r="C2493" i="3"/>
  <c r="E2493" i="3" s="1"/>
  <c r="C2492" i="3"/>
  <c r="D2492" i="3" s="1"/>
  <c r="E2491" i="3"/>
  <c r="C2491" i="3"/>
  <c r="D2491" i="3" s="1"/>
  <c r="C2490" i="3"/>
  <c r="D2490" i="3" s="1"/>
  <c r="E2489" i="3"/>
  <c r="C2489" i="3"/>
  <c r="D2489" i="3" s="1"/>
  <c r="E2488" i="3"/>
  <c r="C2488" i="3"/>
  <c r="D2488" i="3" s="1"/>
  <c r="E2487" i="3"/>
  <c r="D2487" i="3"/>
  <c r="C2487" i="3"/>
  <c r="C2486" i="3"/>
  <c r="E2486" i="3" s="1"/>
  <c r="D2485" i="3"/>
  <c r="C2485" i="3"/>
  <c r="E2485" i="3" s="1"/>
  <c r="C2484" i="3"/>
  <c r="E2484" i="3" s="1"/>
  <c r="C2483" i="3"/>
  <c r="E2483" i="3" s="1"/>
  <c r="C2482" i="3"/>
  <c r="E2482" i="3" s="1"/>
  <c r="E2481" i="3"/>
  <c r="D2481" i="3"/>
  <c r="C2481" i="3"/>
  <c r="C2480" i="3"/>
  <c r="D2480" i="3" s="1"/>
  <c r="C2479" i="3"/>
  <c r="C2478" i="3"/>
  <c r="D2478" i="3" s="1"/>
  <c r="D2477" i="3"/>
  <c r="C2477" i="3"/>
  <c r="E2477" i="3" s="1"/>
  <c r="C2476" i="3"/>
  <c r="E2476" i="3" s="1"/>
  <c r="E2475" i="3"/>
  <c r="D2475" i="3"/>
  <c r="C2475" i="3"/>
  <c r="C2474" i="3"/>
  <c r="C2473" i="3"/>
  <c r="E2473" i="3" s="1"/>
  <c r="C2472" i="3"/>
  <c r="E2472" i="3" s="1"/>
  <c r="E2471" i="3"/>
  <c r="D2471" i="3"/>
  <c r="C2471" i="3"/>
  <c r="E2470" i="3"/>
  <c r="C2470" i="3"/>
  <c r="D2470" i="3" s="1"/>
  <c r="C2469" i="3"/>
  <c r="E2469" i="3" s="1"/>
  <c r="E2468" i="3"/>
  <c r="D2468" i="3"/>
  <c r="C2468" i="3"/>
  <c r="C2467" i="3"/>
  <c r="C2466" i="3"/>
  <c r="E2466" i="3" s="1"/>
  <c r="E2465" i="3"/>
  <c r="C2465" i="3"/>
  <c r="D2465" i="3" s="1"/>
  <c r="E2464" i="3"/>
  <c r="C2464" i="3"/>
  <c r="D2464" i="3" s="1"/>
  <c r="E2463" i="3"/>
  <c r="D2463" i="3"/>
  <c r="C2463" i="3"/>
  <c r="C2462" i="3"/>
  <c r="E2462" i="3" s="1"/>
  <c r="D2461" i="3"/>
  <c r="C2461" i="3"/>
  <c r="E2461" i="3" s="1"/>
  <c r="C2460" i="3"/>
  <c r="E2460" i="3" s="1"/>
  <c r="E2459" i="3"/>
  <c r="D2459" i="3"/>
  <c r="C2459" i="3"/>
  <c r="C2458" i="3"/>
  <c r="E2458" i="3" s="1"/>
  <c r="C2457" i="3"/>
  <c r="E2457" i="3" s="1"/>
  <c r="C2456" i="3"/>
  <c r="E2456" i="3" s="1"/>
  <c r="C2455" i="3"/>
  <c r="E2454" i="3"/>
  <c r="C2454" i="3"/>
  <c r="D2454" i="3" s="1"/>
  <c r="C2453" i="3"/>
  <c r="E2452" i="3"/>
  <c r="C2452" i="3"/>
  <c r="D2452" i="3" s="1"/>
  <c r="C2451" i="3"/>
  <c r="C2450" i="3"/>
  <c r="D2449" i="3"/>
  <c r="C2449" i="3"/>
  <c r="E2449" i="3" s="1"/>
  <c r="D2448" i="3"/>
  <c r="C2448" i="3"/>
  <c r="E2448" i="3" s="1"/>
  <c r="E2447" i="3"/>
  <c r="D2447" i="3"/>
  <c r="C2447" i="3"/>
  <c r="C2446" i="3"/>
  <c r="C2445" i="3"/>
  <c r="E2445" i="3" s="1"/>
  <c r="E2444" i="3"/>
  <c r="C2444" i="3"/>
  <c r="D2444" i="3" s="1"/>
  <c r="D2443" i="3"/>
  <c r="C2443" i="3"/>
  <c r="E2443" i="3" s="1"/>
  <c r="E2442" i="3"/>
  <c r="C2442" i="3"/>
  <c r="D2442" i="3" s="1"/>
  <c r="E2441" i="3"/>
  <c r="D2441" i="3"/>
  <c r="C2441" i="3"/>
  <c r="E2440" i="3"/>
  <c r="C2440" i="3"/>
  <c r="D2440" i="3" s="1"/>
  <c r="D2439" i="3"/>
  <c r="C2439" i="3"/>
  <c r="E2439" i="3" s="1"/>
  <c r="C2438" i="3"/>
  <c r="D2437" i="3"/>
  <c r="C2437" i="3"/>
  <c r="E2437" i="3" s="1"/>
  <c r="C2436" i="3"/>
  <c r="E2436" i="3" s="1"/>
  <c r="E2435" i="3"/>
  <c r="D2435" i="3"/>
  <c r="C2435" i="3"/>
  <c r="C2434" i="3"/>
  <c r="E2434" i="3" s="1"/>
  <c r="C2433" i="3"/>
  <c r="E2433" i="3" s="1"/>
  <c r="C2432" i="3"/>
  <c r="E2432" i="3" s="1"/>
  <c r="C2431" i="3"/>
  <c r="E2430" i="3"/>
  <c r="C2430" i="3"/>
  <c r="D2430" i="3" s="1"/>
  <c r="C2429" i="3"/>
  <c r="E2428" i="3"/>
  <c r="C2428" i="3"/>
  <c r="D2428" i="3" s="1"/>
  <c r="C2427" i="3"/>
  <c r="C2426" i="3"/>
  <c r="D2425" i="3"/>
  <c r="C2425" i="3"/>
  <c r="E2425" i="3" s="1"/>
  <c r="E2424" i="3"/>
  <c r="D2424" i="3"/>
  <c r="C2424" i="3"/>
  <c r="E2423" i="3"/>
  <c r="D2423" i="3"/>
  <c r="C2423" i="3"/>
  <c r="C2422" i="3"/>
  <c r="E2422" i="3" s="1"/>
  <c r="C2421" i="3"/>
  <c r="E2421" i="3" s="1"/>
  <c r="C2420" i="3"/>
  <c r="E2420" i="3" s="1"/>
  <c r="D2419" i="3"/>
  <c r="C2419" i="3"/>
  <c r="E2419" i="3" s="1"/>
  <c r="C2418" i="3"/>
  <c r="E2418" i="3" s="1"/>
  <c r="C2417" i="3"/>
  <c r="E2417" i="3" s="1"/>
  <c r="E2416" i="3"/>
  <c r="C2416" i="3"/>
  <c r="D2416" i="3" s="1"/>
  <c r="C2415" i="3"/>
  <c r="E2415" i="3" s="1"/>
  <c r="C2414" i="3"/>
  <c r="E2413" i="3"/>
  <c r="D2413" i="3"/>
  <c r="C2413" i="3"/>
  <c r="C2412" i="3"/>
  <c r="E2412" i="3" s="1"/>
  <c r="E2411" i="3"/>
  <c r="D2411" i="3"/>
  <c r="C2411" i="3"/>
  <c r="C2410" i="3"/>
  <c r="E2410" i="3" s="1"/>
  <c r="C2409" i="3"/>
  <c r="E2409" i="3" s="1"/>
  <c r="C2408" i="3"/>
  <c r="E2408" i="3" s="1"/>
  <c r="C2407" i="3"/>
  <c r="E2406" i="3"/>
  <c r="C2406" i="3"/>
  <c r="D2406" i="3" s="1"/>
  <c r="C2405" i="3"/>
  <c r="E2404" i="3"/>
  <c r="C2404" i="3"/>
  <c r="D2404" i="3" s="1"/>
  <c r="C2403" i="3"/>
  <c r="D2402" i="3"/>
  <c r="C2402" i="3"/>
  <c r="E2402" i="3" s="1"/>
  <c r="C2401" i="3"/>
  <c r="D2400" i="3"/>
  <c r="C2400" i="3"/>
  <c r="E2400" i="3" s="1"/>
  <c r="E2399" i="3"/>
  <c r="D2399" i="3"/>
  <c r="C2399" i="3"/>
  <c r="C2398" i="3"/>
  <c r="C2397" i="3"/>
  <c r="E2396" i="3"/>
  <c r="D2396" i="3"/>
  <c r="C2396" i="3"/>
  <c r="D2395" i="3"/>
  <c r="C2395" i="3"/>
  <c r="E2395" i="3" s="1"/>
  <c r="D2394" i="3"/>
  <c r="C2394" i="3"/>
  <c r="E2394" i="3" s="1"/>
  <c r="D2393" i="3"/>
  <c r="C2393" i="3"/>
  <c r="E2393" i="3" s="1"/>
  <c r="E2392" i="3"/>
  <c r="C2392" i="3"/>
  <c r="D2392" i="3" s="1"/>
  <c r="C2391" i="3"/>
  <c r="D2390" i="3"/>
  <c r="C2390" i="3"/>
  <c r="E2390" i="3" s="1"/>
  <c r="C2389" i="3"/>
  <c r="C2388" i="3"/>
  <c r="E2388" i="3" s="1"/>
  <c r="E2387" i="3"/>
  <c r="D2387" i="3"/>
  <c r="C2387" i="3"/>
  <c r="C2386" i="3"/>
  <c r="E2386" i="3" s="1"/>
  <c r="C2385" i="3"/>
  <c r="C2384" i="3"/>
  <c r="E2384" i="3" s="1"/>
  <c r="D2383" i="3"/>
  <c r="C2383" i="3"/>
  <c r="E2383" i="3" s="1"/>
  <c r="E2382" i="3"/>
  <c r="C2382" i="3"/>
  <c r="D2382" i="3" s="1"/>
  <c r="D2381" i="3"/>
  <c r="C2381" i="3"/>
  <c r="E2381" i="3" s="1"/>
  <c r="E2380" i="3"/>
  <c r="C2380" i="3"/>
  <c r="D2380" i="3" s="1"/>
  <c r="C2379" i="3"/>
  <c r="C2378" i="3"/>
  <c r="E2378" i="3" s="1"/>
  <c r="C2377" i="3"/>
  <c r="C2376" i="3"/>
  <c r="E2376" i="3" s="1"/>
  <c r="E2375" i="3"/>
  <c r="D2375" i="3"/>
  <c r="C2375" i="3"/>
  <c r="D2374" i="3"/>
  <c r="C2374" i="3"/>
  <c r="E2374" i="3" s="1"/>
  <c r="C2373" i="3"/>
  <c r="E2372" i="3"/>
  <c r="C2372" i="3"/>
  <c r="D2372" i="3" s="1"/>
  <c r="D2371" i="3"/>
  <c r="C2371" i="3"/>
  <c r="E2371" i="3" s="1"/>
  <c r="E2370" i="3"/>
  <c r="C2370" i="3"/>
  <c r="D2370" i="3" s="1"/>
  <c r="D2369" i="3"/>
  <c r="C2369" i="3"/>
  <c r="E2369" i="3" s="1"/>
  <c r="E2368" i="3"/>
  <c r="C2368" i="3"/>
  <c r="D2368" i="3" s="1"/>
  <c r="E2367" i="3"/>
  <c r="C2367" i="3"/>
  <c r="D2367" i="3" s="1"/>
  <c r="C2366" i="3"/>
  <c r="C2365" i="3"/>
  <c r="D2365" i="3" s="1"/>
  <c r="E2364" i="3"/>
  <c r="C2364" i="3"/>
  <c r="D2364" i="3" s="1"/>
  <c r="E2363" i="3"/>
  <c r="D2363" i="3"/>
  <c r="C2363" i="3"/>
  <c r="E2362" i="3"/>
  <c r="C2362" i="3"/>
  <c r="D2362" i="3" s="1"/>
  <c r="C2361" i="3"/>
  <c r="E2360" i="3"/>
  <c r="C2360" i="3"/>
  <c r="D2360" i="3" s="1"/>
  <c r="D2359" i="3"/>
  <c r="C2359" i="3"/>
  <c r="E2359" i="3" s="1"/>
  <c r="C2358" i="3"/>
  <c r="D2357" i="3"/>
  <c r="C2357" i="3"/>
  <c r="E2357" i="3" s="1"/>
  <c r="E2356" i="3"/>
  <c r="C2356" i="3"/>
  <c r="D2356" i="3" s="1"/>
  <c r="C2355" i="3"/>
  <c r="D2355" i="3" s="1"/>
  <c r="C2354" i="3"/>
  <c r="E2354" i="3" s="1"/>
  <c r="E2353" i="3"/>
  <c r="C2353" i="3"/>
  <c r="D2353" i="3" s="1"/>
  <c r="E2352" i="3"/>
  <c r="D2352" i="3"/>
  <c r="C2352" i="3"/>
  <c r="C2351" i="3"/>
  <c r="C2350" i="3"/>
  <c r="E2350" i="3" s="1"/>
  <c r="E2349" i="3"/>
  <c r="D2349" i="3"/>
  <c r="C2349" i="3"/>
  <c r="D2348" i="3"/>
  <c r="C2348" i="3"/>
  <c r="E2348" i="3" s="1"/>
  <c r="E2347" i="3"/>
  <c r="D2347" i="3"/>
  <c r="C2347" i="3"/>
  <c r="D2346" i="3"/>
  <c r="C2346" i="3"/>
  <c r="E2346" i="3" s="1"/>
  <c r="E2345" i="3"/>
  <c r="C2345" i="3"/>
  <c r="D2345" i="3" s="1"/>
  <c r="D2344" i="3"/>
  <c r="C2344" i="3"/>
  <c r="E2344" i="3" s="1"/>
  <c r="C2343" i="3"/>
  <c r="E2342" i="3"/>
  <c r="D2342" i="3"/>
  <c r="C2342" i="3"/>
  <c r="E2341" i="3"/>
  <c r="C2341" i="3"/>
  <c r="D2341" i="3" s="1"/>
  <c r="E2340" i="3"/>
  <c r="D2340" i="3"/>
  <c r="C2340" i="3"/>
  <c r="D2339" i="3"/>
  <c r="C2339" i="3"/>
  <c r="E2339" i="3" s="1"/>
  <c r="C2338" i="3"/>
  <c r="E2338" i="3" s="1"/>
  <c r="C2337" i="3"/>
  <c r="D2336" i="3"/>
  <c r="C2336" i="3"/>
  <c r="E2336" i="3" s="1"/>
  <c r="E2335" i="3"/>
  <c r="C2335" i="3"/>
  <c r="D2335" i="3" s="1"/>
  <c r="D2334" i="3"/>
  <c r="C2334" i="3"/>
  <c r="E2334" i="3" s="1"/>
  <c r="E2333" i="3"/>
  <c r="C2333" i="3"/>
  <c r="D2333" i="3" s="1"/>
  <c r="E2332" i="3"/>
  <c r="C2332" i="3"/>
  <c r="D2332" i="3" s="1"/>
  <c r="C2331" i="3"/>
  <c r="C2330" i="3"/>
  <c r="E2329" i="3"/>
  <c r="C2329" i="3"/>
  <c r="D2329" i="3" s="1"/>
  <c r="E2328" i="3"/>
  <c r="D2328" i="3"/>
  <c r="C2328" i="3"/>
  <c r="D2327" i="3"/>
  <c r="C2327" i="3"/>
  <c r="E2327" i="3" s="1"/>
  <c r="C2326" i="3"/>
  <c r="E2326" i="3" s="1"/>
  <c r="D2325" i="3"/>
  <c r="C2325" i="3"/>
  <c r="E2325" i="3" s="1"/>
  <c r="C2324" i="3"/>
  <c r="E2324" i="3" s="1"/>
  <c r="C2323" i="3"/>
  <c r="E2322" i="3"/>
  <c r="D2322" i="3"/>
  <c r="C2322" i="3"/>
  <c r="E2321" i="3"/>
  <c r="C2321" i="3"/>
  <c r="D2321" i="3" s="1"/>
  <c r="E2320" i="3"/>
  <c r="D2320" i="3"/>
  <c r="C2320" i="3"/>
  <c r="C2319" i="3"/>
  <c r="E2318" i="3"/>
  <c r="D2318" i="3"/>
  <c r="C2318" i="3"/>
  <c r="E2317" i="3"/>
  <c r="C2317" i="3"/>
  <c r="D2317" i="3" s="1"/>
  <c r="E2316" i="3"/>
  <c r="D2316" i="3"/>
  <c r="C2316" i="3"/>
  <c r="E2315" i="3"/>
  <c r="C2315" i="3"/>
  <c r="D2315" i="3" s="1"/>
  <c r="C2314" i="3"/>
  <c r="E2314" i="3" s="1"/>
  <c r="E2313" i="3"/>
  <c r="C2313" i="3"/>
  <c r="D2313" i="3" s="1"/>
  <c r="C2312" i="3"/>
  <c r="E2312" i="3" s="1"/>
  <c r="D2311" i="3"/>
  <c r="C2311" i="3"/>
  <c r="E2311" i="3" s="1"/>
  <c r="C2310" i="3"/>
  <c r="E2310" i="3" s="1"/>
  <c r="E2309" i="3"/>
  <c r="C2309" i="3"/>
  <c r="D2309" i="3" s="1"/>
  <c r="E2308" i="3"/>
  <c r="D2308" i="3"/>
  <c r="C2308" i="3"/>
  <c r="C2307" i="3"/>
  <c r="C2306" i="3"/>
  <c r="E2306" i="3" s="1"/>
  <c r="C2305" i="3"/>
  <c r="E2304" i="3"/>
  <c r="D2304" i="3"/>
  <c r="C2304" i="3"/>
  <c r="C2303" i="3"/>
  <c r="E2303" i="3" s="1"/>
  <c r="C2302" i="3"/>
  <c r="E2302" i="3" s="1"/>
  <c r="C2301" i="3"/>
  <c r="E2301" i="3" s="1"/>
  <c r="C2300" i="3"/>
  <c r="E2300" i="3" s="1"/>
  <c r="C2299" i="3"/>
  <c r="E2298" i="3"/>
  <c r="D2298" i="3"/>
  <c r="C2298" i="3"/>
  <c r="E2297" i="3"/>
  <c r="C2297" i="3"/>
  <c r="D2297" i="3" s="1"/>
  <c r="E2296" i="3"/>
  <c r="D2296" i="3"/>
  <c r="C2296" i="3"/>
  <c r="C2295" i="3"/>
  <c r="E2294" i="3"/>
  <c r="D2294" i="3"/>
  <c r="C2294" i="3"/>
  <c r="E2293" i="3"/>
  <c r="C2293" i="3"/>
  <c r="D2293" i="3" s="1"/>
  <c r="E2292" i="3"/>
  <c r="D2292" i="3"/>
  <c r="C2292" i="3"/>
  <c r="E2291" i="3"/>
  <c r="C2291" i="3"/>
  <c r="D2291" i="3" s="1"/>
  <c r="C2290" i="3"/>
  <c r="E2290" i="3" s="1"/>
  <c r="E2289" i="3"/>
  <c r="C2289" i="3"/>
  <c r="D2289" i="3" s="1"/>
  <c r="C2288" i="3"/>
  <c r="E2288" i="3" s="1"/>
  <c r="D2287" i="3"/>
  <c r="C2287" i="3"/>
  <c r="E2287" i="3" s="1"/>
  <c r="E2286" i="3"/>
  <c r="C2286" i="3"/>
  <c r="D2286" i="3" s="1"/>
  <c r="E2285" i="3"/>
  <c r="C2285" i="3"/>
  <c r="D2285" i="3" s="1"/>
  <c r="E2284" i="3"/>
  <c r="D2284" i="3"/>
  <c r="C2284" i="3"/>
  <c r="C2283" i="3"/>
  <c r="C2282" i="3"/>
  <c r="E2282" i="3" s="1"/>
  <c r="C2281" i="3"/>
  <c r="E2280" i="3"/>
  <c r="D2280" i="3"/>
  <c r="C2280" i="3"/>
  <c r="C2279" i="3"/>
  <c r="E2279" i="3" s="1"/>
  <c r="C2278" i="3"/>
  <c r="E2278" i="3" s="1"/>
  <c r="E2277" i="3"/>
  <c r="C2277" i="3"/>
  <c r="D2277" i="3" s="1"/>
  <c r="C2276" i="3"/>
  <c r="D2275" i="3"/>
  <c r="C2275" i="3"/>
  <c r="E2275" i="3" s="1"/>
  <c r="E2274" i="3"/>
  <c r="D2274" i="3"/>
  <c r="C2274" i="3"/>
  <c r="E2273" i="3"/>
  <c r="C2273" i="3"/>
  <c r="D2273" i="3" s="1"/>
  <c r="E2272" i="3"/>
  <c r="D2272" i="3"/>
  <c r="C2272" i="3"/>
  <c r="C2271" i="3"/>
  <c r="E2270" i="3"/>
  <c r="D2270" i="3"/>
  <c r="C2270" i="3"/>
  <c r="E2269" i="3"/>
  <c r="C2269" i="3"/>
  <c r="D2269" i="3" s="1"/>
  <c r="E2268" i="3"/>
  <c r="D2268" i="3"/>
  <c r="C2268" i="3"/>
  <c r="E2267" i="3"/>
  <c r="C2267" i="3"/>
  <c r="D2267" i="3" s="1"/>
  <c r="C2266" i="3"/>
  <c r="E2266" i="3" s="1"/>
  <c r="E2265" i="3"/>
  <c r="C2265" i="3"/>
  <c r="D2265" i="3" s="1"/>
  <c r="D2264" i="3"/>
  <c r="C2264" i="3"/>
  <c r="E2264" i="3" s="1"/>
  <c r="E2263" i="3"/>
  <c r="C2263" i="3"/>
  <c r="D2263" i="3" s="1"/>
  <c r="D2262" i="3"/>
  <c r="C2262" i="3"/>
  <c r="E2262" i="3" s="1"/>
  <c r="E2261" i="3"/>
  <c r="C2261" i="3"/>
  <c r="D2261" i="3" s="1"/>
  <c r="E2260" i="3"/>
  <c r="C2260" i="3"/>
  <c r="D2260" i="3" s="1"/>
  <c r="D2259" i="3"/>
  <c r="C2259" i="3"/>
  <c r="E2259" i="3" s="1"/>
  <c r="C2258" i="3"/>
  <c r="E2258" i="3" s="1"/>
  <c r="D2257" i="3"/>
  <c r="C2257" i="3"/>
  <c r="E2257" i="3" s="1"/>
  <c r="E2256" i="3"/>
  <c r="D2256" i="3"/>
  <c r="C2256" i="3"/>
  <c r="C2255" i="3"/>
  <c r="D2255" i="3" s="1"/>
  <c r="C2254" i="3"/>
  <c r="C2253" i="3"/>
  <c r="D2253" i="3" s="1"/>
  <c r="E2252" i="3"/>
  <c r="D2252" i="3"/>
  <c r="C2252" i="3"/>
  <c r="C2251" i="3"/>
  <c r="D2251" i="3" s="1"/>
  <c r="D2250" i="3"/>
  <c r="C2250" i="3"/>
  <c r="E2250" i="3" s="1"/>
  <c r="E2249" i="3"/>
  <c r="C2249" i="3"/>
  <c r="D2249" i="3" s="1"/>
  <c r="C2248" i="3"/>
  <c r="E2248" i="3" s="1"/>
  <c r="D2247" i="3"/>
  <c r="C2247" i="3"/>
  <c r="E2247" i="3" s="1"/>
  <c r="C2246" i="3"/>
  <c r="E2246" i="3" s="1"/>
  <c r="D2245" i="3"/>
  <c r="C2245" i="3"/>
  <c r="E2245" i="3" s="1"/>
  <c r="E2244" i="3"/>
  <c r="D2244" i="3"/>
  <c r="C2244" i="3"/>
  <c r="E2243" i="3"/>
  <c r="C2243" i="3"/>
  <c r="D2243" i="3" s="1"/>
  <c r="C2242" i="3"/>
  <c r="C2241" i="3"/>
  <c r="D2241" i="3" s="1"/>
  <c r="C2240" i="3"/>
  <c r="E2240" i="3" s="1"/>
  <c r="C2239" i="3"/>
  <c r="D2239" i="3" s="1"/>
  <c r="C2238" i="3"/>
  <c r="E2238" i="3" s="1"/>
  <c r="E2237" i="3"/>
  <c r="C2237" i="3"/>
  <c r="D2237" i="3" s="1"/>
  <c r="C2236" i="3"/>
  <c r="D2235" i="3"/>
  <c r="C2235" i="3"/>
  <c r="E2235" i="3" s="1"/>
  <c r="D2234" i="3"/>
  <c r="C2234" i="3"/>
  <c r="E2234" i="3" s="1"/>
  <c r="D2233" i="3"/>
  <c r="C2233" i="3"/>
  <c r="E2233" i="3" s="1"/>
  <c r="E2232" i="3"/>
  <c r="D2232" i="3"/>
  <c r="C2232" i="3"/>
  <c r="C2231" i="3"/>
  <c r="D2231" i="3" s="1"/>
  <c r="C2230" i="3"/>
  <c r="C2229" i="3"/>
  <c r="E2229" i="3" s="1"/>
  <c r="C2228" i="3"/>
  <c r="E2228" i="3" s="1"/>
  <c r="E2227" i="3"/>
  <c r="D2227" i="3"/>
  <c r="C2227" i="3"/>
  <c r="C2226" i="3"/>
  <c r="E2225" i="3"/>
  <c r="C2225" i="3"/>
  <c r="D2225" i="3" s="1"/>
  <c r="E2224" i="3"/>
  <c r="C2224" i="3"/>
  <c r="D2224" i="3" s="1"/>
  <c r="D2223" i="3"/>
  <c r="C2223" i="3"/>
  <c r="E2223" i="3" s="1"/>
  <c r="C2222" i="3"/>
  <c r="E2222" i="3" s="1"/>
  <c r="C2221" i="3"/>
  <c r="E2220" i="3"/>
  <c r="D2220" i="3"/>
  <c r="C2220" i="3"/>
  <c r="E2219" i="3"/>
  <c r="C2219" i="3"/>
  <c r="D2219" i="3" s="1"/>
  <c r="C2218" i="3"/>
  <c r="C2217" i="3"/>
  <c r="E2217" i="3" s="1"/>
  <c r="E2216" i="3"/>
  <c r="D2216" i="3"/>
  <c r="C2216" i="3"/>
  <c r="E2215" i="3"/>
  <c r="D2215" i="3"/>
  <c r="C2215" i="3"/>
  <c r="C2214" i="3"/>
  <c r="E2213" i="3"/>
  <c r="C2213" i="3"/>
  <c r="D2213" i="3" s="1"/>
  <c r="E2212" i="3"/>
  <c r="C2212" i="3"/>
  <c r="D2212" i="3" s="1"/>
  <c r="D2211" i="3"/>
  <c r="C2211" i="3"/>
  <c r="E2211" i="3" s="1"/>
  <c r="C2210" i="3"/>
  <c r="E2210" i="3" s="1"/>
  <c r="C2209" i="3"/>
  <c r="E2208" i="3"/>
  <c r="D2208" i="3"/>
  <c r="C2208" i="3"/>
  <c r="E2207" i="3"/>
  <c r="C2207" i="3"/>
  <c r="D2207" i="3" s="1"/>
  <c r="C2206" i="3"/>
  <c r="C2205" i="3"/>
  <c r="E2205" i="3" s="1"/>
  <c r="E2204" i="3"/>
  <c r="D2204" i="3"/>
  <c r="C2204" i="3"/>
  <c r="E2203" i="3"/>
  <c r="D2203" i="3"/>
  <c r="C2203" i="3"/>
  <c r="C2202" i="3"/>
  <c r="E2201" i="3"/>
  <c r="C2201" i="3"/>
  <c r="D2201" i="3" s="1"/>
  <c r="E2200" i="3"/>
  <c r="C2200" i="3"/>
  <c r="D2200" i="3" s="1"/>
  <c r="D2199" i="3"/>
  <c r="C2199" i="3"/>
  <c r="E2199" i="3" s="1"/>
  <c r="C2198" i="3"/>
  <c r="E2198" i="3" s="1"/>
  <c r="C2197" i="3"/>
  <c r="E2196" i="3"/>
  <c r="D2196" i="3"/>
  <c r="C2196" i="3"/>
  <c r="E2195" i="3"/>
  <c r="C2195" i="3"/>
  <c r="D2195" i="3" s="1"/>
  <c r="C2194" i="3"/>
  <c r="C2193" i="3"/>
  <c r="E2193" i="3" s="1"/>
  <c r="D2192" i="3"/>
  <c r="C2192" i="3"/>
  <c r="E2192" i="3" s="1"/>
  <c r="E2191" i="3"/>
  <c r="D2191" i="3"/>
  <c r="C2191" i="3"/>
  <c r="C2190" i="3"/>
  <c r="C2189" i="3"/>
  <c r="D2189" i="3" s="1"/>
  <c r="E2188" i="3"/>
  <c r="C2188" i="3"/>
  <c r="D2188" i="3" s="1"/>
  <c r="E2187" i="3"/>
  <c r="C2187" i="3"/>
  <c r="D2187" i="3" s="1"/>
  <c r="E2186" i="3"/>
  <c r="D2186" i="3"/>
  <c r="C2186" i="3"/>
  <c r="D2185" i="3"/>
  <c r="C2185" i="3"/>
  <c r="E2185" i="3" s="1"/>
  <c r="C2184" i="3"/>
  <c r="D2183" i="3"/>
  <c r="C2183" i="3"/>
  <c r="E2183" i="3" s="1"/>
  <c r="D2182" i="3"/>
  <c r="C2182" i="3"/>
  <c r="E2182" i="3" s="1"/>
  <c r="E2181" i="3"/>
  <c r="C2181" i="3"/>
  <c r="D2181" i="3" s="1"/>
  <c r="D2180" i="3"/>
  <c r="C2180" i="3"/>
  <c r="E2180" i="3" s="1"/>
  <c r="E2179" i="3"/>
  <c r="D2179" i="3"/>
  <c r="C2179" i="3"/>
  <c r="C2178" i="3"/>
  <c r="D2177" i="3"/>
  <c r="C2177" i="3"/>
  <c r="E2177" i="3" s="1"/>
  <c r="C2176" i="3"/>
  <c r="C2175" i="3"/>
  <c r="E2174" i="3"/>
  <c r="D2174" i="3"/>
  <c r="C2174" i="3"/>
  <c r="E2173" i="3"/>
  <c r="C2173" i="3"/>
  <c r="D2173" i="3" s="1"/>
  <c r="C2172" i="3"/>
  <c r="E2171" i="3"/>
  <c r="D2171" i="3"/>
  <c r="C2171" i="3"/>
  <c r="E2170" i="3"/>
  <c r="C2170" i="3"/>
  <c r="D2170" i="3" s="1"/>
  <c r="C2169" i="3"/>
  <c r="E2168" i="3"/>
  <c r="C2168" i="3"/>
  <c r="D2168" i="3" s="1"/>
  <c r="E2167" i="3"/>
  <c r="D2167" i="3"/>
  <c r="C2167" i="3"/>
  <c r="C2166" i="3"/>
  <c r="E2166" i="3" s="1"/>
  <c r="D2165" i="3"/>
  <c r="C2165" i="3"/>
  <c r="E2165" i="3" s="1"/>
  <c r="C2164" i="3"/>
  <c r="C2163" i="3"/>
  <c r="E2163" i="3" s="1"/>
  <c r="E2162" i="3"/>
  <c r="D2162" i="3"/>
  <c r="C2162" i="3"/>
  <c r="E2161" i="3"/>
  <c r="D2161" i="3"/>
  <c r="C2161" i="3"/>
  <c r="C2160" i="3"/>
  <c r="E2159" i="3"/>
  <c r="D2159" i="3"/>
  <c r="C2159" i="3"/>
  <c r="C2158" i="3"/>
  <c r="E2157" i="3"/>
  <c r="D2157" i="3"/>
  <c r="C2157" i="3"/>
  <c r="C2156" i="3"/>
  <c r="E2155" i="3"/>
  <c r="D2155" i="3"/>
  <c r="C2155" i="3"/>
  <c r="E2154" i="3"/>
  <c r="C2154" i="3"/>
  <c r="D2154" i="3" s="1"/>
  <c r="D2153" i="3"/>
  <c r="C2153" i="3"/>
  <c r="E2153" i="3" s="1"/>
  <c r="E2152" i="3"/>
  <c r="C2152" i="3"/>
  <c r="D2152" i="3" s="1"/>
  <c r="E2151" i="3"/>
  <c r="D2151" i="3"/>
  <c r="C2151" i="3"/>
  <c r="E2150" i="3"/>
  <c r="D2150" i="3"/>
  <c r="C2150" i="3"/>
  <c r="E2149" i="3"/>
  <c r="D2149" i="3"/>
  <c r="C2149" i="3"/>
  <c r="C2148" i="3"/>
  <c r="E2147" i="3"/>
  <c r="D2147" i="3"/>
  <c r="C2147" i="3"/>
  <c r="C2146" i="3"/>
  <c r="E2145" i="3"/>
  <c r="D2145" i="3"/>
  <c r="C2145" i="3"/>
  <c r="D2144" i="3"/>
  <c r="C2144" i="3"/>
  <c r="E2144" i="3" s="1"/>
  <c r="E2143" i="3"/>
  <c r="D2143" i="3"/>
  <c r="C2143" i="3"/>
  <c r="D2142" i="3"/>
  <c r="C2142" i="3"/>
  <c r="E2142" i="3" s="1"/>
  <c r="D2141" i="3"/>
  <c r="C2141" i="3"/>
  <c r="E2141" i="3" s="1"/>
  <c r="E2140" i="3"/>
  <c r="C2140" i="3"/>
  <c r="D2140" i="3" s="1"/>
  <c r="E2139" i="3"/>
  <c r="C2139" i="3"/>
  <c r="D2139" i="3" s="1"/>
  <c r="E2138" i="3"/>
  <c r="D2138" i="3"/>
  <c r="C2138" i="3"/>
  <c r="C2137" i="3"/>
  <c r="C2136" i="3"/>
  <c r="C2135" i="3"/>
  <c r="E2134" i="3"/>
  <c r="C2134" i="3"/>
  <c r="D2134" i="3" s="1"/>
  <c r="C2133" i="3"/>
  <c r="E2132" i="3"/>
  <c r="D2132" i="3"/>
  <c r="C2132" i="3"/>
  <c r="E2131" i="3"/>
  <c r="C2131" i="3"/>
  <c r="D2131" i="3" s="1"/>
  <c r="E2130" i="3"/>
  <c r="D2130" i="3"/>
  <c r="C2130" i="3"/>
  <c r="C2129" i="3"/>
  <c r="E2129" i="3" s="1"/>
  <c r="D2128" i="3"/>
  <c r="C2128" i="3"/>
  <c r="E2128" i="3" s="1"/>
  <c r="C2127" i="3"/>
  <c r="C2126" i="3"/>
  <c r="E2125" i="3"/>
  <c r="C2125" i="3"/>
  <c r="D2125" i="3" s="1"/>
  <c r="E2124" i="3"/>
  <c r="C2124" i="3"/>
  <c r="D2124" i="3" s="1"/>
  <c r="C2123" i="3"/>
  <c r="E2123" i="3" s="1"/>
  <c r="E2122" i="3"/>
  <c r="C2122" i="3"/>
  <c r="D2122" i="3" s="1"/>
  <c r="C2121" i="3"/>
  <c r="D2120" i="3"/>
  <c r="C2120" i="3"/>
  <c r="E2120" i="3" s="1"/>
  <c r="C2119" i="3"/>
  <c r="E2119" i="3" s="1"/>
  <c r="D2118" i="3"/>
  <c r="C2118" i="3"/>
  <c r="E2118" i="3" s="1"/>
  <c r="E2117" i="3"/>
  <c r="D2117" i="3"/>
  <c r="C2117" i="3"/>
  <c r="E2116" i="3"/>
  <c r="D2116" i="3"/>
  <c r="C2116" i="3"/>
  <c r="C2115" i="3"/>
  <c r="D2114" i="3"/>
  <c r="C2114" i="3"/>
  <c r="E2114" i="3" s="1"/>
  <c r="E2113" i="3"/>
  <c r="C2113" i="3"/>
  <c r="D2113" i="3" s="1"/>
  <c r="C2112" i="3"/>
  <c r="D2111" i="3"/>
  <c r="C2111" i="3"/>
  <c r="E2111" i="3" s="1"/>
  <c r="E2110" i="3"/>
  <c r="C2110" i="3"/>
  <c r="D2110" i="3" s="1"/>
  <c r="E2109" i="3"/>
  <c r="C2109" i="3"/>
  <c r="D2109" i="3" s="1"/>
  <c r="D2108" i="3"/>
  <c r="C2108" i="3"/>
  <c r="E2108" i="3" s="1"/>
  <c r="E2107" i="3"/>
  <c r="C2107" i="3"/>
  <c r="D2107" i="3" s="1"/>
  <c r="E2106" i="3"/>
  <c r="D2106" i="3"/>
  <c r="C2106" i="3"/>
  <c r="E2105" i="3"/>
  <c r="D2105" i="3"/>
  <c r="C2105" i="3"/>
  <c r="C2104" i="3"/>
  <c r="E2104" i="3" s="1"/>
  <c r="C2103" i="3"/>
  <c r="C2102" i="3"/>
  <c r="E2102" i="3" s="1"/>
  <c r="D2101" i="3"/>
  <c r="C2101" i="3"/>
  <c r="E2101" i="3" s="1"/>
  <c r="C2100" i="3"/>
  <c r="D2099" i="3"/>
  <c r="C2099" i="3"/>
  <c r="E2099" i="3" s="1"/>
  <c r="E2098" i="3"/>
  <c r="C2098" i="3"/>
  <c r="D2098" i="3" s="1"/>
  <c r="E2097" i="3"/>
  <c r="C2097" i="3"/>
  <c r="D2097" i="3" s="1"/>
  <c r="C2096" i="3"/>
  <c r="E2096" i="3" s="1"/>
  <c r="E2095" i="3"/>
  <c r="C2095" i="3"/>
  <c r="D2095" i="3" s="1"/>
  <c r="E2094" i="3"/>
  <c r="D2094" i="3"/>
  <c r="C2094" i="3"/>
  <c r="E2093" i="3"/>
  <c r="D2093" i="3"/>
  <c r="C2093" i="3"/>
  <c r="E2092" i="3"/>
  <c r="D2092" i="3"/>
  <c r="C2092" i="3"/>
  <c r="C2091" i="3"/>
  <c r="E2090" i="3"/>
  <c r="D2090" i="3"/>
  <c r="C2090" i="3"/>
  <c r="D2089" i="3"/>
  <c r="C2089" i="3"/>
  <c r="E2089" i="3" s="1"/>
  <c r="C2088" i="3"/>
  <c r="D2087" i="3"/>
  <c r="C2087" i="3"/>
  <c r="E2087" i="3" s="1"/>
  <c r="E2086" i="3"/>
  <c r="C2086" i="3"/>
  <c r="D2086" i="3" s="1"/>
  <c r="E2085" i="3"/>
  <c r="C2085" i="3"/>
  <c r="D2085" i="3" s="1"/>
  <c r="D2084" i="3"/>
  <c r="C2084" i="3"/>
  <c r="E2084" i="3" s="1"/>
  <c r="E2083" i="3"/>
  <c r="C2083" i="3"/>
  <c r="D2083" i="3" s="1"/>
  <c r="C2082" i="3"/>
  <c r="E2082" i="3" s="1"/>
  <c r="E2081" i="3"/>
  <c r="D2081" i="3"/>
  <c r="C2081" i="3"/>
  <c r="D2080" i="3"/>
  <c r="C2080" i="3"/>
  <c r="E2080" i="3" s="1"/>
  <c r="C2079" i="3"/>
  <c r="C2078" i="3"/>
  <c r="E2078" i="3" s="1"/>
  <c r="D2077" i="3"/>
  <c r="C2077" i="3"/>
  <c r="E2077" i="3" s="1"/>
  <c r="E2076" i="3"/>
  <c r="C2076" i="3"/>
  <c r="D2076" i="3" s="1"/>
  <c r="D2075" i="3"/>
  <c r="C2075" i="3"/>
  <c r="E2075" i="3" s="1"/>
  <c r="E2074" i="3"/>
  <c r="C2074" i="3"/>
  <c r="D2074" i="3" s="1"/>
  <c r="E2073" i="3"/>
  <c r="C2073" i="3"/>
  <c r="D2073" i="3" s="1"/>
  <c r="C2072" i="3"/>
  <c r="E2072" i="3" s="1"/>
  <c r="E2071" i="3"/>
  <c r="C2071" i="3"/>
  <c r="D2071" i="3" s="1"/>
  <c r="E2070" i="3"/>
  <c r="D2070" i="3"/>
  <c r="C2070" i="3"/>
  <c r="E2069" i="3"/>
  <c r="D2069" i="3"/>
  <c r="C2069" i="3"/>
  <c r="E2068" i="3"/>
  <c r="D2068" i="3"/>
  <c r="C2068" i="3"/>
  <c r="C2067" i="3"/>
  <c r="E2066" i="3"/>
  <c r="C2066" i="3"/>
  <c r="D2066" i="3" s="1"/>
  <c r="D2065" i="3"/>
  <c r="C2065" i="3"/>
  <c r="E2065" i="3" s="1"/>
  <c r="C2064" i="3"/>
  <c r="D2063" i="3"/>
  <c r="C2063" i="3"/>
  <c r="E2063" i="3" s="1"/>
  <c r="E2062" i="3"/>
  <c r="C2062" i="3"/>
  <c r="D2062" i="3" s="1"/>
  <c r="E2061" i="3"/>
  <c r="D2061" i="3"/>
  <c r="C2061" i="3"/>
  <c r="C2060" i="3"/>
  <c r="E2059" i="3"/>
  <c r="C2059" i="3"/>
  <c r="D2059" i="3" s="1"/>
  <c r="E2058" i="3"/>
  <c r="D2058" i="3"/>
  <c r="C2058" i="3"/>
  <c r="E2057" i="3"/>
  <c r="D2057" i="3"/>
  <c r="C2057" i="3"/>
  <c r="C2056" i="3"/>
  <c r="C2055" i="3"/>
  <c r="E2054" i="3"/>
  <c r="C2054" i="3"/>
  <c r="D2054" i="3" s="1"/>
  <c r="D2053" i="3"/>
  <c r="C2053" i="3"/>
  <c r="E2053" i="3" s="1"/>
  <c r="E2052" i="3"/>
  <c r="C2052" i="3"/>
  <c r="D2052" i="3" s="1"/>
  <c r="D2051" i="3"/>
  <c r="C2051" i="3"/>
  <c r="E2051" i="3" s="1"/>
  <c r="E2050" i="3"/>
  <c r="C2050" i="3"/>
  <c r="D2050" i="3" s="1"/>
  <c r="E2049" i="3"/>
  <c r="D2049" i="3"/>
  <c r="C2049" i="3"/>
  <c r="C2048" i="3"/>
  <c r="E2048" i="3" s="1"/>
  <c r="E2047" i="3"/>
  <c r="D2047" i="3"/>
  <c r="C2047" i="3"/>
  <c r="C2046" i="3"/>
  <c r="E2045" i="3"/>
  <c r="D2045" i="3"/>
  <c r="C2045" i="3"/>
  <c r="E2044" i="3"/>
  <c r="C2044" i="3"/>
  <c r="D2044" i="3" s="1"/>
  <c r="C2043" i="3"/>
  <c r="E2042" i="3"/>
  <c r="C2042" i="3"/>
  <c r="D2042" i="3" s="1"/>
  <c r="D2041" i="3"/>
  <c r="C2041" i="3"/>
  <c r="E2041" i="3" s="1"/>
  <c r="E2040" i="3"/>
  <c r="D2040" i="3"/>
  <c r="C2040" i="3"/>
  <c r="D2039" i="3"/>
  <c r="C2039" i="3"/>
  <c r="E2039" i="3" s="1"/>
  <c r="E2038" i="3"/>
  <c r="C2038" i="3"/>
  <c r="D2038" i="3" s="1"/>
  <c r="E2037" i="3"/>
  <c r="D2037" i="3"/>
  <c r="C2037" i="3"/>
  <c r="C2036" i="3"/>
  <c r="E2036" i="3" s="1"/>
  <c r="E2035" i="3"/>
  <c r="D2035" i="3"/>
  <c r="C2035" i="3"/>
  <c r="D2034" i="3"/>
  <c r="C2034" i="3"/>
  <c r="E2034" i="3" s="1"/>
  <c r="E2033" i="3"/>
  <c r="D2033" i="3"/>
  <c r="C2033" i="3"/>
  <c r="E2032" i="3"/>
  <c r="D2032" i="3"/>
  <c r="C2032" i="3"/>
  <c r="C2031" i="3"/>
  <c r="E2031" i="3" s="1"/>
  <c r="C2030" i="3"/>
  <c r="C2029" i="3"/>
  <c r="E2028" i="3"/>
  <c r="D2028" i="3"/>
  <c r="C2028" i="3"/>
  <c r="C2027" i="3"/>
  <c r="C2026" i="3"/>
  <c r="E2026" i="3" s="1"/>
  <c r="E2025" i="3"/>
  <c r="C2025" i="3"/>
  <c r="D2025" i="3" s="1"/>
  <c r="C2024" i="3"/>
  <c r="E2024" i="3" s="1"/>
  <c r="D2023" i="3"/>
  <c r="C2023" i="3"/>
  <c r="E2023" i="3" s="1"/>
  <c r="C2022" i="3"/>
  <c r="E2022" i="3" s="1"/>
  <c r="C2021" i="3"/>
  <c r="E2020" i="3"/>
  <c r="D2020" i="3"/>
  <c r="C2020" i="3"/>
  <c r="E2019" i="3"/>
  <c r="D2019" i="3"/>
  <c r="C2019" i="3"/>
  <c r="C2018" i="3"/>
  <c r="C2017" i="3"/>
  <c r="E2016" i="3"/>
  <c r="C2016" i="3"/>
  <c r="D2016" i="3" s="1"/>
  <c r="C2015" i="3"/>
  <c r="D2014" i="3"/>
  <c r="C2014" i="3"/>
  <c r="E2014" i="3" s="1"/>
  <c r="E2013" i="3"/>
  <c r="C2013" i="3"/>
  <c r="D2013" i="3" s="1"/>
  <c r="C2012" i="3"/>
  <c r="E2012" i="3" s="1"/>
  <c r="D2011" i="3"/>
  <c r="C2011" i="3"/>
  <c r="E2011" i="3" s="1"/>
  <c r="C2010" i="3"/>
  <c r="C2009" i="3"/>
  <c r="E2008" i="3"/>
  <c r="D2008" i="3"/>
  <c r="C2008" i="3"/>
  <c r="C2007" i="3"/>
  <c r="C2006" i="3"/>
  <c r="D2005" i="3"/>
  <c r="C2005" i="3"/>
  <c r="E2005" i="3" s="1"/>
  <c r="E2004" i="3"/>
  <c r="C2004" i="3"/>
  <c r="D2004" i="3" s="1"/>
  <c r="C2003" i="3"/>
  <c r="C2002" i="3"/>
  <c r="E2001" i="3"/>
  <c r="C2001" i="3"/>
  <c r="D2001" i="3" s="1"/>
  <c r="C2000" i="3"/>
  <c r="E2000" i="3" s="1"/>
  <c r="D1999" i="3"/>
  <c r="C1999" i="3"/>
  <c r="E1999" i="3" s="1"/>
  <c r="D1998" i="3"/>
  <c r="C1998" i="3"/>
  <c r="E1998" i="3" s="1"/>
  <c r="C1997" i="3"/>
  <c r="E1996" i="3"/>
  <c r="D1996" i="3"/>
  <c r="C1996" i="3"/>
  <c r="E1995" i="3"/>
  <c r="C1995" i="3"/>
  <c r="D1995" i="3" s="1"/>
  <c r="C1994" i="3"/>
  <c r="C1993" i="3"/>
  <c r="E1993" i="3" s="1"/>
  <c r="D1992" i="3"/>
  <c r="C1992" i="3"/>
  <c r="E1992" i="3" s="1"/>
  <c r="D1991" i="3"/>
  <c r="C1991" i="3"/>
  <c r="E1991" i="3" s="1"/>
  <c r="D1990" i="3"/>
  <c r="C1990" i="3"/>
  <c r="E1990" i="3" s="1"/>
  <c r="E1989" i="3"/>
  <c r="C1989" i="3"/>
  <c r="D1989" i="3" s="1"/>
  <c r="E1988" i="3"/>
  <c r="C1988" i="3"/>
  <c r="D1988" i="3" s="1"/>
  <c r="C1987" i="3"/>
  <c r="E1987" i="3" s="1"/>
  <c r="E1986" i="3"/>
  <c r="C1986" i="3"/>
  <c r="D1986" i="3" s="1"/>
  <c r="D1985" i="3"/>
  <c r="C1985" i="3"/>
  <c r="E1985" i="3" s="1"/>
  <c r="E1984" i="3"/>
  <c r="D1984" i="3"/>
  <c r="C1984" i="3"/>
  <c r="D1983" i="3"/>
  <c r="C1983" i="3"/>
  <c r="E1983" i="3" s="1"/>
  <c r="C1982" i="3"/>
  <c r="E1981" i="3"/>
  <c r="D1981" i="3"/>
  <c r="C1981" i="3"/>
  <c r="D1980" i="3"/>
  <c r="C1980" i="3"/>
  <c r="E1980" i="3" s="1"/>
  <c r="E1979" i="3"/>
  <c r="D1979" i="3"/>
  <c r="C1979" i="3"/>
  <c r="D1978" i="3"/>
  <c r="C1978" i="3"/>
  <c r="E1978" i="3" s="1"/>
  <c r="E1977" i="3"/>
  <c r="C1977" i="3"/>
  <c r="D1977" i="3" s="1"/>
  <c r="E1976" i="3"/>
  <c r="C1976" i="3"/>
  <c r="D1976" i="3" s="1"/>
  <c r="C1975" i="3"/>
  <c r="E1974" i="3"/>
  <c r="C1974" i="3"/>
  <c r="D1974" i="3" s="1"/>
  <c r="D1973" i="3"/>
  <c r="C1973" i="3"/>
  <c r="E1973" i="3" s="1"/>
  <c r="E1972" i="3"/>
  <c r="D1972" i="3"/>
  <c r="C1972" i="3"/>
  <c r="E1971" i="3"/>
  <c r="C1971" i="3"/>
  <c r="D1971" i="3" s="1"/>
  <c r="C1970" i="3"/>
  <c r="C1969" i="3"/>
  <c r="D1968" i="3"/>
  <c r="C1968" i="3"/>
  <c r="E1968" i="3" s="1"/>
  <c r="D1967" i="3"/>
  <c r="C1967" i="3"/>
  <c r="E1967" i="3" s="1"/>
  <c r="D1966" i="3"/>
  <c r="C1966" i="3"/>
  <c r="E1966" i="3" s="1"/>
  <c r="E1965" i="3"/>
  <c r="C1965" i="3"/>
  <c r="D1965" i="3" s="1"/>
  <c r="E1964" i="3"/>
  <c r="D1964" i="3"/>
  <c r="C1964" i="3"/>
  <c r="D1963" i="3"/>
  <c r="C1963" i="3"/>
  <c r="E1963" i="3" s="1"/>
  <c r="E1962" i="3"/>
  <c r="C1962" i="3"/>
  <c r="D1962" i="3" s="1"/>
  <c r="C1961" i="3"/>
  <c r="E1961" i="3" s="1"/>
  <c r="E1960" i="3"/>
  <c r="D1960" i="3"/>
  <c r="C1960" i="3"/>
  <c r="D1959" i="3"/>
  <c r="C1959" i="3"/>
  <c r="E1959" i="3" s="1"/>
  <c r="C1958" i="3"/>
  <c r="C1957" i="3"/>
  <c r="E1957" i="3" s="1"/>
  <c r="D1956" i="3"/>
  <c r="C1956" i="3"/>
  <c r="E1956" i="3" s="1"/>
  <c r="E1955" i="3"/>
  <c r="C1955" i="3"/>
  <c r="D1955" i="3" s="1"/>
  <c r="D1954" i="3"/>
  <c r="C1954" i="3"/>
  <c r="E1954" i="3" s="1"/>
  <c r="E1953" i="3"/>
  <c r="C1953" i="3"/>
  <c r="D1953" i="3" s="1"/>
  <c r="E1952" i="3"/>
  <c r="D1952" i="3"/>
  <c r="C1952" i="3"/>
  <c r="C1951" i="3"/>
  <c r="E1950" i="3"/>
  <c r="D1950" i="3"/>
  <c r="C1950" i="3"/>
  <c r="C1949" i="3"/>
  <c r="E1948" i="3"/>
  <c r="D1948" i="3"/>
  <c r="C1948" i="3"/>
  <c r="C1947" i="3"/>
  <c r="E1947" i="3" s="1"/>
  <c r="C1946" i="3"/>
  <c r="E1945" i="3"/>
  <c r="D1945" i="3"/>
  <c r="C1945" i="3"/>
  <c r="D1944" i="3"/>
  <c r="C1944" i="3"/>
  <c r="E1944" i="3" s="1"/>
  <c r="C1943" i="3"/>
  <c r="D1942" i="3"/>
  <c r="C1942" i="3"/>
  <c r="E1942" i="3" s="1"/>
  <c r="E1941" i="3"/>
  <c r="C1941" i="3"/>
  <c r="D1941" i="3" s="1"/>
  <c r="E1940" i="3"/>
  <c r="D1940" i="3"/>
  <c r="C1940" i="3"/>
  <c r="D1939" i="3"/>
  <c r="C1939" i="3"/>
  <c r="E1939" i="3" s="1"/>
  <c r="E1938" i="3"/>
  <c r="D1938" i="3"/>
  <c r="C1938" i="3"/>
  <c r="E1937" i="3"/>
  <c r="C1937" i="3"/>
  <c r="D1937" i="3" s="1"/>
  <c r="E1936" i="3"/>
  <c r="D1936" i="3"/>
  <c r="C1936" i="3"/>
  <c r="E1935" i="3"/>
  <c r="D1935" i="3"/>
  <c r="C1935" i="3"/>
  <c r="C1934" i="3"/>
  <c r="E1933" i="3"/>
  <c r="D1933" i="3"/>
  <c r="C1933" i="3"/>
  <c r="D1932" i="3"/>
  <c r="C1932" i="3"/>
  <c r="E1932" i="3" s="1"/>
  <c r="C1931" i="3"/>
  <c r="D1930" i="3"/>
  <c r="C1930" i="3"/>
  <c r="E1930" i="3" s="1"/>
  <c r="E1929" i="3"/>
  <c r="C1929" i="3"/>
  <c r="D1929" i="3" s="1"/>
  <c r="E1928" i="3"/>
  <c r="D1928" i="3"/>
  <c r="C1928" i="3"/>
  <c r="C1927" i="3"/>
  <c r="E1927" i="3" s="1"/>
  <c r="E1926" i="3"/>
  <c r="D1926" i="3"/>
  <c r="C1926" i="3"/>
  <c r="C1925" i="3"/>
  <c r="E1925" i="3" s="1"/>
  <c r="E1924" i="3"/>
  <c r="D1924" i="3"/>
  <c r="C1924" i="3"/>
  <c r="C1923" i="3"/>
  <c r="C1922" i="3"/>
  <c r="C1921" i="3"/>
  <c r="E1921" i="3" s="1"/>
  <c r="D1920" i="3"/>
  <c r="C1920" i="3"/>
  <c r="E1920" i="3" s="1"/>
  <c r="E1919" i="3"/>
  <c r="C1919" i="3"/>
  <c r="D1919" i="3" s="1"/>
  <c r="D1918" i="3"/>
  <c r="C1918" i="3"/>
  <c r="E1918" i="3" s="1"/>
  <c r="E1917" i="3"/>
  <c r="C1917" i="3"/>
  <c r="D1917" i="3" s="1"/>
  <c r="E1916" i="3"/>
  <c r="D1916" i="3"/>
  <c r="C1916" i="3"/>
  <c r="C1915" i="3"/>
  <c r="E1915" i="3" s="1"/>
  <c r="E1914" i="3"/>
  <c r="D1914" i="3"/>
  <c r="C1914" i="3"/>
  <c r="C1913" i="3"/>
  <c r="E1912" i="3"/>
  <c r="D1912" i="3"/>
  <c r="C1912" i="3"/>
  <c r="C1911" i="3"/>
  <c r="E1911" i="3" s="1"/>
  <c r="C1910" i="3"/>
  <c r="E1909" i="3"/>
  <c r="D1909" i="3"/>
  <c r="C1909" i="3"/>
  <c r="D1908" i="3"/>
  <c r="C1908" i="3"/>
  <c r="E1908" i="3" s="1"/>
  <c r="C1907" i="3"/>
  <c r="E1907" i="3" s="1"/>
  <c r="D1906" i="3"/>
  <c r="C1906" i="3"/>
  <c r="E1906" i="3" s="1"/>
  <c r="E1905" i="3"/>
  <c r="C1905" i="3"/>
  <c r="D1905" i="3" s="1"/>
  <c r="E1904" i="3"/>
  <c r="D1904" i="3"/>
  <c r="C1904" i="3"/>
  <c r="D1903" i="3"/>
  <c r="C1903" i="3"/>
  <c r="E1903" i="3" s="1"/>
  <c r="E1902" i="3"/>
  <c r="D1902" i="3"/>
  <c r="C1902" i="3"/>
  <c r="E1901" i="3"/>
  <c r="C1901" i="3"/>
  <c r="D1901" i="3" s="1"/>
  <c r="E1900" i="3"/>
  <c r="D1900" i="3"/>
  <c r="C1900" i="3"/>
  <c r="E1899" i="3"/>
  <c r="D1899" i="3"/>
  <c r="C1899" i="3"/>
  <c r="C1898" i="3"/>
  <c r="D1897" i="3"/>
  <c r="C1897" i="3"/>
  <c r="E1897" i="3" s="1"/>
  <c r="D1896" i="3"/>
  <c r="C1896" i="3"/>
  <c r="E1896" i="3" s="1"/>
  <c r="C1895" i="3"/>
  <c r="D1894" i="3"/>
  <c r="C1894" i="3"/>
  <c r="E1894" i="3" s="1"/>
  <c r="E1893" i="3"/>
  <c r="C1893" i="3"/>
  <c r="D1893" i="3" s="1"/>
  <c r="E1892" i="3"/>
  <c r="D1892" i="3"/>
  <c r="C1892" i="3"/>
  <c r="C1891" i="3"/>
  <c r="E1891" i="3" s="1"/>
  <c r="E1890" i="3"/>
  <c r="D1890" i="3"/>
  <c r="C1890" i="3"/>
  <c r="E1889" i="3"/>
  <c r="D1889" i="3"/>
  <c r="C1889" i="3"/>
  <c r="E1888" i="3"/>
  <c r="D1888" i="3"/>
  <c r="C1888" i="3"/>
  <c r="C1887" i="3"/>
  <c r="E1887" i="3" s="1"/>
  <c r="C1886" i="3"/>
  <c r="C1885" i="3"/>
  <c r="E1885" i="3" s="1"/>
  <c r="D1884" i="3"/>
  <c r="C1884" i="3"/>
  <c r="E1884" i="3" s="1"/>
  <c r="E1883" i="3"/>
  <c r="C1883" i="3"/>
  <c r="D1883" i="3" s="1"/>
  <c r="D1882" i="3"/>
  <c r="C1882" i="3"/>
  <c r="E1882" i="3" s="1"/>
  <c r="E1881" i="3"/>
  <c r="C1881" i="3"/>
  <c r="D1881" i="3" s="1"/>
  <c r="E1880" i="3"/>
  <c r="D1880" i="3"/>
  <c r="C1880" i="3"/>
  <c r="D1879" i="3"/>
  <c r="C1879" i="3"/>
  <c r="E1879" i="3" s="1"/>
  <c r="E1878" i="3"/>
  <c r="D1878" i="3"/>
  <c r="C1878" i="3"/>
  <c r="C1877" i="3"/>
  <c r="E1877" i="3" s="1"/>
  <c r="C1876" i="3"/>
  <c r="E1875" i="3"/>
  <c r="D1875" i="3"/>
  <c r="C1875" i="3"/>
  <c r="C1874" i="3"/>
  <c r="E1874" i="3" s="1"/>
  <c r="C1873" i="3"/>
  <c r="E1873" i="3" s="1"/>
  <c r="C1872" i="3"/>
  <c r="E1872" i="3" s="1"/>
  <c r="E1871" i="3"/>
  <c r="D1871" i="3"/>
  <c r="C1871" i="3"/>
  <c r="C1870" i="3"/>
  <c r="E1870" i="3" s="1"/>
  <c r="D1869" i="3"/>
  <c r="C1869" i="3"/>
  <c r="E1869" i="3" s="1"/>
  <c r="E1868" i="3"/>
  <c r="C1868" i="3"/>
  <c r="D1868" i="3" s="1"/>
  <c r="C1867" i="3"/>
  <c r="E1867" i="3" s="1"/>
  <c r="D1866" i="3"/>
  <c r="C1866" i="3"/>
  <c r="E1866" i="3" s="1"/>
  <c r="E1865" i="3"/>
  <c r="D1865" i="3"/>
  <c r="C1865" i="3"/>
  <c r="C1864" i="3"/>
  <c r="E1863" i="3"/>
  <c r="D1863" i="3"/>
  <c r="C1863" i="3"/>
  <c r="E1862" i="3"/>
  <c r="D1862" i="3"/>
  <c r="C1862" i="3"/>
  <c r="C1861" i="3"/>
  <c r="E1861" i="3" s="1"/>
  <c r="E1860" i="3"/>
  <c r="C1860" i="3"/>
  <c r="D1860" i="3" s="1"/>
  <c r="E1859" i="3"/>
  <c r="D1859" i="3"/>
  <c r="C1859" i="3"/>
  <c r="E1858" i="3"/>
  <c r="C1858" i="3"/>
  <c r="D1858" i="3" s="1"/>
  <c r="D1857" i="3"/>
  <c r="C1857" i="3"/>
  <c r="E1857" i="3" s="1"/>
  <c r="E1856" i="3"/>
  <c r="C1856" i="3"/>
  <c r="D1856" i="3" s="1"/>
  <c r="E1855" i="3"/>
  <c r="C1855" i="3"/>
  <c r="D1855" i="3" s="1"/>
  <c r="D1854" i="3"/>
  <c r="C1854" i="3"/>
  <c r="E1854" i="3" s="1"/>
  <c r="E1853" i="3"/>
  <c r="D1853" i="3"/>
  <c r="C1853" i="3"/>
  <c r="C1852" i="3"/>
  <c r="E1851" i="3"/>
  <c r="D1851" i="3"/>
  <c r="C1851" i="3"/>
  <c r="E1850" i="3"/>
  <c r="D1850" i="3"/>
  <c r="C1850" i="3"/>
  <c r="C1849" i="3"/>
  <c r="E1849" i="3" s="1"/>
  <c r="D1848" i="3"/>
  <c r="C1848" i="3"/>
  <c r="E1848" i="3" s="1"/>
  <c r="E1847" i="3"/>
  <c r="D1847" i="3"/>
  <c r="C1847" i="3"/>
  <c r="E1846" i="3"/>
  <c r="D1846" i="3"/>
  <c r="C1846" i="3"/>
  <c r="D1845" i="3"/>
  <c r="C1845" i="3"/>
  <c r="E1845" i="3" s="1"/>
  <c r="E1844" i="3"/>
  <c r="C1844" i="3"/>
  <c r="D1844" i="3" s="1"/>
  <c r="C1843" i="3"/>
  <c r="D1843" i="3" s="1"/>
  <c r="D1842" i="3"/>
  <c r="C1842" i="3"/>
  <c r="E1842" i="3" s="1"/>
  <c r="C1841" i="3"/>
  <c r="E1841" i="3" s="1"/>
  <c r="C1840" i="3"/>
  <c r="E1839" i="3"/>
  <c r="D1839" i="3"/>
  <c r="C1839" i="3"/>
  <c r="E1838" i="3"/>
  <c r="D1838" i="3"/>
  <c r="C1838" i="3"/>
  <c r="C1837" i="3"/>
  <c r="E1837" i="3" s="1"/>
  <c r="C1836" i="3"/>
  <c r="E1836" i="3" s="1"/>
  <c r="E1835" i="3"/>
  <c r="D1835" i="3"/>
  <c r="C1835" i="3"/>
  <c r="D1834" i="3"/>
  <c r="C1834" i="3"/>
  <c r="E1834" i="3" s="1"/>
  <c r="C1833" i="3"/>
  <c r="E1833" i="3" s="1"/>
  <c r="E1832" i="3"/>
  <c r="C1832" i="3"/>
  <c r="D1832" i="3" s="1"/>
  <c r="E1831" i="3"/>
  <c r="D1831" i="3"/>
  <c r="C1831" i="3"/>
  <c r="D1830" i="3"/>
  <c r="C1830" i="3"/>
  <c r="E1830" i="3" s="1"/>
  <c r="C1829" i="3"/>
  <c r="E1829" i="3" s="1"/>
  <c r="C1828" i="3"/>
  <c r="E1827" i="3"/>
  <c r="D1827" i="3"/>
  <c r="C1827" i="3"/>
  <c r="C1826" i="3"/>
  <c r="E1826" i="3" s="1"/>
  <c r="C1825" i="3"/>
  <c r="E1825" i="3" s="1"/>
  <c r="C1824" i="3"/>
  <c r="E1824" i="3" s="1"/>
  <c r="E1823" i="3"/>
  <c r="D1823" i="3"/>
  <c r="C1823" i="3"/>
  <c r="C1822" i="3"/>
  <c r="E1822" i="3" s="1"/>
  <c r="D1821" i="3"/>
  <c r="C1821" i="3"/>
  <c r="E1821" i="3" s="1"/>
  <c r="E1820" i="3"/>
  <c r="C1820" i="3"/>
  <c r="D1820" i="3" s="1"/>
  <c r="C1819" i="3"/>
  <c r="E1819" i="3" s="1"/>
  <c r="D1818" i="3"/>
  <c r="C1818" i="3"/>
  <c r="E1818" i="3" s="1"/>
  <c r="E1817" i="3"/>
  <c r="D1817" i="3"/>
  <c r="C1817" i="3"/>
  <c r="C1816" i="3"/>
  <c r="E1815" i="3"/>
  <c r="D1815" i="3"/>
  <c r="C1815" i="3"/>
  <c r="E1814" i="3"/>
  <c r="D1814" i="3"/>
  <c r="C1814" i="3"/>
  <c r="C1813" i="3"/>
  <c r="E1813" i="3" s="1"/>
  <c r="E1812" i="3"/>
  <c r="C1812" i="3"/>
  <c r="D1812" i="3" s="1"/>
  <c r="E1811" i="3"/>
  <c r="D1811" i="3"/>
  <c r="C1811" i="3"/>
  <c r="E1810" i="3"/>
  <c r="C1810" i="3"/>
  <c r="D1810" i="3" s="1"/>
  <c r="D1809" i="3"/>
  <c r="C1809" i="3"/>
  <c r="E1809" i="3" s="1"/>
  <c r="E1808" i="3"/>
  <c r="C1808" i="3"/>
  <c r="D1808" i="3" s="1"/>
  <c r="E1807" i="3"/>
  <c r="C1807" i="3"/>
  <c r="D1807" i="3" s="1"/>
  <c r="D1806" i="3"/>
  <c r="C1806" i="3"/>
  <c r="E1806" i="3" s="1"/>
  <c r="E1805" i="3"/>
  <c r="D1805" i="3"/>
  <c r="C1805" i="3"/>
  <c r="C1804" i="3"/>
  <c r="E1803" i="3"/>
  <c r="D1803" i="3"/>
  <c r="C1803" i="3"/>
  <c r="E1802" i="3"/>
  <c r="C1802" i="3"/>
  <c r="D1802" i="3" s="1"/>
  <c r="C1801" i="3"/>
  <c r="E1800" i="3"/>
  <c r="C1800" i="3"/>
  <c r="D1800" i="3" s="1"/>
  <c r="E1799" i="3"/>
  <c r="D1799" i="3"/>
  <c r="C1799" i="3"/>
  <c r="C1798" i="3"/>
  <c r="D1797" i="3"/>
  <c r="C1797" i="3"/>
  <c r="E1797" i="3" s="1"/>
  <c r="E1796" i="3"/>
  <c r="C1796" i="3"/>
  <c r="D1796" i="3" s="1"/>
  <c r="E1795" i="3"/>
  <c r="C1795" i="3"/>
  <c r="D1795" i="3" s="1"/>
  <c r="D1794" i="3"/>
  <c r="C1794" i="3"/>
  <c r="E1794" i="3" s="1"/>
  <c r="E1793" i="3"/>
  <c r="D1793" i="3"/>
  <c r="C1793" i="3"/>
  <c r="C1792" i="3"/>
  <c r="E1791" i="3"/>
  <c r="D1791" i="3"/>
  <c r="C1791" i="3"/>
  <c r="D1790" i="3"/>
  <c r="C1790" i="3"/>
  <c r="E1790" i="3" s="1"/>
  <c r="C1789" i="3"/>
  <c r="E1788" i="3"/>
  <c r="D1788" i="3"/>
  <c r="C1788" i="3"/>
  <c r="E1787" i="3"/>
  <c r="D1787" i="3"/>
  <c r="C1787" i="3"/>
  <c r="E1786" i="3"/>
  <c r="D1786" i="3"/>
  <c r="C1786" i="3"/>
  <c r="D1785" i="3"/>
  <c r="C1785" i="3"/>
  <c r="E1785" i="3" s="1"/>
  <c r="E1784" i="3"/>
  <c r="C1784" i="3"/>
  <c r="D1784" i="3" s="1"/>
  <c r="D1783" i="3"/>
  <c r="C1783" i="3"/>
  <c r="E1783" i="3" s="1"/>
  <c r="D1782" i="3"/>
  <c r="C1782" i="3"/>
  <c r="E1782" i="3" s="1"/>
  <c r="E1781" i="3"/>
  <c r="C1781" i="3"/>
  <c r="D1781" i="3" s="1"/>
  <c r="C1780" i="3"/>
  <c r="E1779" i="3"/>
  <c r="D1779" i="3"/>
  <c r="C1779" i="3"/>
  <c r="E1778" i="3"/>
  <c r="D1778" i="3"/>
  <c r="C1778" i="3"/>
  <c r="C1777" i="3"/>
  <c r="E1776" i="3"/>
  <c r="C1776" i="3"/>
  <c r="D1776" i="3" s="1"/>
  <c r="E1775" i="3"/>
  <c r="D1775" i="3"/>
  <c r="C1775" i="3"/>
  <c r="E1774" i="3"/>
  <c r="C1774" i="3"/>
  <c r="D1774" i="3" s="1"/>
  <c r="C1773" i="3"/>
  <c r="E1773" i="3" s="1"/>
  <c r="E1772" i="3"/>
  <c r="C1772" i="3"/>
  <c r="D1772" i="3" s="1"/>
  <c r="E1771" i="3"/>
  <c r="D1771" i="3"/>
  <c r="C1771" i="3"/>
  <c r="D1770" i="3"/>
  <c r="C1770" i="3"/>
  <c r="E1770" i="3" s="1"/>
  <c r="D1769" i="3"/>
  <c r="C1769" i="3"/>
  <c r="E1769" i="3" s="1"/>
  <c r="C1768" i="3"/>
  <c r="E1767" i="3"/>
  <c r="D1767" i="3"/>
  <c r="C1767" i="3"/>
  <c r="C1766" i="3"/>
  <c r="E1766" i="3" s="1"/>
  <c r="C1765" i="3"/>
  <c r="D1764" i="3"/>
  <c r="C1764" i="3"/>
  <c r="E1764" i="3" s="1"/>
  <c r="E1763" i="3"/>
  <c r="D1763" i="3"/>
  <c r="C1763" i="3"/>
  <c r="D1762" i="3"/>
  <c r="C1762" i="3"/>
  <c r="E1762" i="3" s="1"/>
  <c r="C1761" i="3"/>
  <c r="E1760" i="3"/>
  <c r="C1760" i="3"/>
  <c r="D1760" i="3" s="1"/>
  <c r="C1759" i="3"/>
  <c r="E1759" i="3" s="1"/>
  <c r="D1758" i="3"/>
  <c r="C1758" i="3"/>
  <c r="E1758" i="3" s="1"/>
  <c r="E1757" i="3"/>
  <c r="D1757" i="3"/>
  <c r="C1757" i="3"/>
  <c r="C1756" i="3"/>
  <c r="E1755" i="3"/>
  <c r="D1755" i="3"/>
  <c r="C1755" i="3"/>
  <c r="C1754" i="3"/>
  <c r="C1753" i="3"/>
  <c r="E1752" i="3"/>
  <c r="D1752" i="3"/>
  <c r="C1752" i="3"/>
  <c r="E1751" i="3"/>
  <c r="D1751" i="3"/>
  <c r="C1751" i="3"/>
  <c r="E1750" i="3"/>
  <c r="D1750" i="3"/>
  <c r="C1750" i="3"/>
  <c r="D1749" i="3"/>
  <c r="C1749" i="3"/>
  <c r="E1749" i="3" s="1"/>
  <c r="E1748" i="3"/>
  <c r="C1748" i="3"/>
  <c r="D1748" i="3" s="1"/>
  <c r="C1747" i="3"/>
  <c r="D1746" i="3"/>
  <c r="C1746" i="3"/>
  <c r="E1746" i="3" s="1"/>
  <c r="C1745" i="3"/>
  <c r="E1745" i="3" s="1"/>
  <c r="C1744" i="3"/>
  <c r="E1743" i="3"/>
  <c r="D1743" i="3"/>
  <c r="C1743" i="3"/>
  <c r="D1742" i="3"/>
  <c r="C1742" i="3"/>
  <c r="E1742" i="3" s="1"/>
  <c r="C1741" i="3"/>
  <c r="C1740" i="3"/>
  <c r="E1740" i="3" s="1"/>
  <c r="E1739" i="3"/>
  <c r="D1739" i="3"/>
  <c r="C1739" i="3"/>
  <c r="C1738" i="3"/>
  <c r="E1738" i="3" s="1"/>
  <c r="C1737" i="3"/>
  <c r="E1736" i="3"/>
  <c r="C1736" i="3"/>
  <c r="D1736" i="3" s="1"/>
  <c r="C1735" i="3"/>
  <c r="D1734" i="3"/>
  <c r="C1734" i="3"/>
  <c r="E1734" i="3" s="1"/>
  <c r="C1733" i="3"/>
  <c r="C1732" i="3"/>
  <c r="E1731" i="3"/>
  <c r="D1731" i="3"/>
  <c r="C1731" i="3"/>
  <c r="E1730" i="3"/>
  <c r="D1730" i="3"/>
  <c r="C1730" i="3"/>
  <c r="C1729" i="3"/>
  <c r="C1728" i="3"/>
  <c r="E1727" i="3"/>
  <c r="D1727" i="3"/>
  <c r="C1727" i="3"/>
  <c r="C1726" i="3"/>
  <c r="D1725" i="3"/>
  <c r="C1725" i="3"/>
  <c r="E1725" i="3" s="1"/>
  <c r="E1724" i="3"/>
  <c r="C1724" i="3"/>
  <c r="D1724" i="3" s="1"/>
  <c r="C1723" i="3"/>
  <c r="E1723" i="3" s="1"/>
  <c r="D1722" i="3"/>
  <c r="C1722" i="3"/>
  <c r="E1722" i="3" s="1"/>
  <c r="D1721" i="3"/>
  <c r="C1721" i="3"/>
  <c r="E1721" i="3" s="1"/>
  <c r="C1720" i="3"/>
  <c r="E1719" i="3"/>
  <c r="D1719" i="3"/>
  <c r="C1719" i="3"/>
  <c r="D1718" i="3"/>
  <c r="C1718" i="3"/>
  <c r="E1718" i="3" s="1"/>
  <c r="C1717" i="3"/>
  <c r="E1716" i="3"/>
  <c r="D1716" i="3"/>
  <c r="C1716" i="3"/>
  <c r="E1715" i="3"/>
  <c r="D1715" i="3"/>
  <c r="C1715" i="3"/>
  <c r="C1714" i="3"/>
  <c r="D1713" i="3"/>
  <c r="C1713" i="3"/>
  <c r="E1713" i="3" s="1"/>
  <c r="E1712" i="3"/>
  <c r="C1712" i="3"/>
  <c r="D1712" i="3" s="1"/>
  <c r="C1711" i="3"/>
  <c r="C1710" i="3"/>
  <c r="E1710" i="3" s="1"/>
  <c r="E1709" i="3"/>
  <c r="D1709" i="3"/>
  <c r="C1709" i="3"/>
  <c r="E1708" i="3"/>
  <c r="D1708" i="3"/>
  <c r="C1708" i="3"/>
  <c r="E1707" i="3"/>
  <c r="D1707" i="3"/>
  <c r="C1707" i="3"/>
  <c r="C1706" i="3"/>
  <c r="E1706" i="3" s="1"/>
  <c r="C1705" i="3"/>
  <c r="C1704" i="3"/>
  <c r="E1704" i="3" s="1"/>
  <c r="C1703" i="3"/>
  <c r="C1702" i="3"/>
  <c r="E1702" i="3" s="1"/>
  <c r="E1701" i="3"/>
  <c r="C1701" i="3"/>
  <c r="D1701" i="3" s="1"/>
  <c r="E1700" i="3"/>
  <c r="C1700" i="3"/>
  <c r="D1700" i="3" s="1"/>
  <c r="E1699" i="3"/>
  <c r="C1699" i="3"/>
  <c r="D1699" i="3" s="1"/>
  <c r="D1698" i="3"/>
  <c r="C1698" i="3"/>
  <c r="E1698" i="3" s="1"/>
  <c r="C1697" i="3"/>
  <c r="E1697" i="3" s="1"/>
  <c r="E1696" i="3"/>
  <c r="D1696" i="3"/>
  <c r="C1696" i="3"/>
  <c r="E1695" i="3"/>
  <c r="D1695" i="3"/>
  <c r="C1695" i="3"/>
  <c r="C1694" i="3"/>
  <c r="E1694" i="3" s="1"/>
  <c r="C1693" i="3"/>
  <c r="C1692" i="3"/>
  <c r="E1692" i="3" s="1"/>
  <c r="C1691" i="3"/>
  <c r="C1690" i="3"/>
  <c r="E1690" i="3" s="1"/>
  <c r="C1689" i="3"/>
  <c r="E1688" i="3"/>
  <c r="C1688" i="3"/>
  <c r="D1688" i="3" s="1"/>
  <c r="E1687" i="3"/>
  <c r="D1687" i="3"/>
  <c r="C1687" i="3"/>
  <c r="D1686" i="3"/>
  <c r="C1686" i="3"/>
  <c r="E1686" i="3" s="1"/>
  <c r="C1685" i="3"/>
  <c r="E1685" i="3" s="1"/>
  <c r="E1684" i="3"/>
  <c r="D1684" i="3"/>
  <c r="C1684" i="3"/>
  <c r="E1683" i="3"/>
  <c r="D1683" i="3"/>
  <c r="C1683" i="3"/>
  <c r="C1682" i="3"/>
  <c r="E1682" i="3" s="1"/>
  <c r="C1681" i="3"/>
  <c r="C1680" i="3"/>
  <c r="E1680" i="3" s="1"/>
  <c r="D1679" i="3"/>
  <c r="C1679" i="3"/>
  <c r="E1679" i="3" s="1"/>
  <c r="C1678" i="3"/>
  <c r="E1678" i="3" s="1"/>
  <c r="C1677" i="3"/>
  <c r="E1676" i="3"/>
  <c r="C1676" i="3"/>
  <c r="D1676" i="3" s="1"/>
  <c r="E1675" i="3"/>
  <c r="C1675" i="3"/>
  <c r="D1675" i="3" s="1"/>
  <c r="D1674" i="3"/>
  <c r="C1674" i="3"/>
  <c r="E1674" i="3" s="1"/>
  <c r="E1673" i="3"/>
  <c r="D1673" i="3"/>
  <c r="C1673" i="3"/>
  <c r="E1672" i="3"/>
  <c r="D1672" i="3"/>
  <c r="C1672" i="3"/>
  <c r="E1671" i="3"/>
  <c r="D1671" i="3"/>
  <c r="C1671" i="3"/>
  <c r="C1670" i="3"/>
  <c r="E1670" i="3" s="1"/>
  <c r="C1669" i="3"/>
  <c r="C1668" i="3"/>
  <c r="E1668" i="3" s="1"/>
  <c r="C1667" i="3"/>
  <c r="C1666" i="3"/>
  <c r="E1666" i="3" s="1"/>
  <c r="E1665" i="3"/>
  <c r="D1665" i="3"/>
  <c r="C1665" i="3"/>
  <c r="E1664" i="3"/>
  <c r="C1664" i="3"/>
  <c r="D1664" i="3" s="1"/>
  <c r="C1663" i="3"/>
  <c r="E1663" i="3" s="1"/>
  <c r="D1662" i="3"/>
  <c r="C1662" i="3"/>
  <c r="E1662" i="3" s="1"/>
  <c r="C1661" i="3"/>
  <c r="E1661" i="3" s="1"/>
  <c r="E1660" i="3"/>
  <c r="D1660" i="3"/>
  <c r="C1660" i="3"/>
  <c r="E1659" i="3"/>
  <c r="D1659" i="3"/>
  <c r="C1659" i="3"/>
  <c r="C1658" i="3"/>
  <c r="E1658" i="3" s="1"/>
  <c r="C1657" i="3"/>
  <c r="C1656" i="3"/>
  <c r="E1656" i="3" s="1"/>
  <c r="C1655" i="3"/>
  <c r="C1654" i="3"/>
  <c r="E1654" i="3" s="1"/>
  <c r="C1653" i="3"/>
  <c r="E1652" i="3"/>
  <c r="C1652" i="3"/>
  <c r="D1652" i="3" s="1"/>
  <c r="E1651" i="3"/>
  <c r="D1651" i="3"/>
  <c r="C1651" i="3"/>
  <c r="D1650" i="3"/>
  <c r="C1650" i="3"/>
  <c r="E1650" i="3" s="1"/>
  <c r="C1649" i="3"/>
  <c r="E1649" i="3" s="1"/>
  <c r="E1648" i="3"/>
  <c r="D1648" i="3"/>
  <c r="C1648" i="3"/>
  <c r="E1647" i="3"/>
  <c r="D1647" i="3"/>
  <c r="C1647" i="3"/>
  <c r="C1646" i="3"/>
  <c r="E1646" i="3" s="1"/>
  <c r="C1645" i="3"/>
  <c r="C1644" i="3"/>
  <c r="E1644" i="3" s="1"/>
  <c r="E1643" i="3"/>
  <c r="D1643" i="3"/>
  <c r="C1643" i="3"/>
  <c r="C1642" i="3"/>
  <c r="E1642" i="3" s="1"/>
  <c r="C1641" i="3"/>
  <c r="E1640" i="3"/>
  <c r="C1640" i="3"/>
  <c r="D1640" i="3" s="1"/>
  <c r="E1639" i="3"/>
  <c r="D1639" i="3"/>
  <c r="C1639" i="3"/>
  <c r="D1638" i="3"/>
  <c r="C1638" i="3"/>
  <c r="E1638" i="3" s="1"/>
  <c r="C1637" i="3"/>
  <c r="E1636" i="3"/>
  <c r="D1636" i="3"/>
  <c r="C1636" i="3"/>
  <c r="E1635" i="3"/>
  <c r="D1635" i="3"/>
  <c r="C1635" i="3"/>
  <c r="C1634" i="3"/>
  <c r="E1634" i="3" s="1"/>
  <c r="C1633" i="3"/>
  <c r="C1632" i="3"/>
  <c r="E1632" i="3" s="1"/>
  <c r="C1631" i="3"/>
  <c r="E1631" i="3" s="1"/>
  <c r="C1630" i="3"/>
  <c r="E1630" i="3" s="1"/>
  <c r="C1629" i="3"/>
  <c r="E1628" i="3"/>
  <c r="C1628" i="3"/>
  <c r="D1628" i="3" s="1"/>
  <c r="C1627" i="3"/>
  <c r="E1627" i="3" s="1"/>
  <c r="D1626" i="3"/>
  <c r="C1626" i="3"/>
  <c r="E1626" i="3" s="1"/>
  <c r="D1625" i="3"/>
  <c r="C1625" i="3"/>
  <c r="E1625" i="3" s="1"/>
  <c r="E1624" i="3"/>
  <c r="D1624" i="3"/>
  <c r="C1624" i="3"/>
  <c r="E1623" i="3"/>
  <c r="D1623" i="3"/>
  <c r="C1623" i="3"/>
  <c r="C1622" i="3"/>
  <c r="E1622" i="3" s="1"/>
  <c r="C1621" i="3"/>
  <c r="C1620" i="3"/>
  <c r="E1620" i="3" s="1"/>
  <c r="C1619" i="3"/>
  <c r="C1618" i="3"/>
  <c r="E1618" i="3" s="1"/>
  <c r="D1617" i="3"/>
  <c r="C1617" i="3"/>
  <c r="E1617" i="3" s="1"/>
  <c r="E1616" i="3"/>
  <c r="C1616" i="3"/>
  <c r="D1616" i="3" s="1"/>
  <c r="C1615" i="3"/>
  <c r="D1614" i="3"/>
  <c r="C1614" i="3"/>
  <c r="E1614" i="3" s="1"/>
  <c r="E1613" i="3"/>
  <c r="D1613" i="3"/>
  <c r="C1613" i="3"/>
  <c r="E1612" i="3"/>
  <c r="D1612" i="3"/>
  <c r="C1612" i="3"/>
  <c r="E1611" i="3"/>
  <c r="D1611" i="3"/>
  <c r="C1611" i="3"/>
  <c r="C1610" i="3"/>
  <c r="C1609" i="3"/>
  <c r="C1608" i="3"/>
  <c r="D1607" i="3"/>
  <c r="C1607" i="3"/>
  <c r="E1607" i="3" s="1"/>
  <c r="C1606" i="3"/>
  <c r="E1605" i="3"/>
  <c r="D1605" i="3"/>
  <c r="C1605" i="3"/>
  <c r="E1604" i="3"/>
  <c r="C1604" i="3"/>
  <c r="D1604" i="3" s="1"/>
  <c r="E1603" i="3"/>
  <c r="D1603" i="3"/>
  <c r="C1603" i="3"/>
  <c r="D1602" i="3"/>
  <c r="C1602" i="3"/>
  <c r="E1602" i="3" s="1"/>
  <c r="C1601" i="3"/>
  <c r="E1601" i="3" s="1"/>
  <c r="E1600" i="3"/>
  <c r="D1600" i="3"/>
  <c r="C1600" i="3"/>
  <c r="E1599" i="3"/>
  <c r="D1599" i="3"/>
  <c r="C1599" i="3"/>
  <c r="C1598" i="3"/>
  <c r="C1597" i="3"/>
  <c r="C1596" i="3"/>
  <c r="D1595" i="3"/>
  <c r="C1595" i="3"/>
  <c r="E1595" i="3" s="1"/>
  <c r="C1594" i="3"/>
  <c r="E1593" i="3"/>
  <c r="D1593" i="3"/>
  <c r="C1593" i="3"/>
  <c r="E1592" i="3"/>
  <c r="C1592" i="3"/>
  <c r="D1592" i="3" s="1"/>
  <c r="E1591" i="3"/>
  <c r="D1591" i="3"/>
  <c r="C1591" i="3"/>
  <c r="D1590" i="3"/>
  <c r="C1590" i="3"/>
  <c r="E1590" i="3" s="1"/>
  <c r="C1589" i="3"/>
  <c r="E1589" i="3" s="1"/>
  <c r="E1588" i="3"/>
  <c r="D1588" i="3"/>
  <c r="C1588" i="3"/>
  <c r="E1587" i="3"/>
  <c r="D1587" i="3"/>
  <c r="C1587" i="3"/>
  <c r="C1586" i="3"/>
  <c r="C1585" i="3"/>
  <c r="C1584" i="3"/>
  <c r="D1583" i="3"/>
  <c r="C1583" i="3"/>
  <c r="E1583" i="3" s="1"/>
  <c r="C1582" i="3"/>
  <c r="E1581" i="3"/>
  <c r="D1581" i="3"/>
  <c r="C1581" i="3"/>
  <c r="E1580" i="3"/>
  <c r="C1580" i="3"/>
  <c r="D1580" i="3" s="1"/>
  <c r="E1579" i="3"/>
  <c r="D1579" i="3"/>
  <c r="C1579" i="3"/>
  <c r="C1578" i="3"/>
  <c r="E1578" i="3" s="1"/>
  <c r="E1577" i="3"/>
  <c r="D1577" i="3"/>
  <c r="C1577" i="3"/>
  <c r="E1576" i="3"/>
  <c r="C1576" i="3"/>
  <c r="D1576" i="3" s="1"/>
  <c r="D1575" i="3"/>
  <c r="C1575" i="3"/>
  <c r="E1575" i="3" s="1"/>
  <c r="E1574" i="3"/>
  <c r="C1574" i="3"/>
  <c r="D1574" i="3" s="1"/>
  <c r="C1573" i="3"/>
  <c r="D1572" i="3"/>
  <c r="C1572" i="3"/>
  <c r="E1572" i="3" s="1"/>
  <c r="E1571" i="3"/>
  <c r="D1571" i="3"/>
  <c r="C1571" i="3"/>
  <c r="E1570" i="3"/>
  <c r="C1570" i="3"/>
  <c r="D1570" i="3" s="1"/>
  <c r="D1569" i="3"/>
  <c r="C1569" i="3"/>
  <c r="E1569" i="3" s="1"/>
  <c r="E1568" i="3"/>
  <c r="D1568" i="3"/>
  <c r="C1568" i="3"/>
  <c r="C1567" i="3"/>
  <c r="E1567" i="3" s="1"/>
  <c r="C1566" i="3"/>
  <c r="E1565" i="3"/>
  <c r="D1565" i="3"/>
  <c r="C1565" i="3"/>
  <c r="C1564" i="3"/>
  <c r="E1564" i="3" s="1"/>
  <c r="D1563" i="3"/>
  <c r="C1563" i="3"/>
  <c r="E1563" i="3" s="1"/>
  <c r="E1562" i="3"/>
  <c r="D1562" i="3"/>
  <c r="C1562" i="3"/>
  <c r="C1561" i="3"/>
  <c r="E1560" i="3"/>
  <c r="D1560" i="3"/>
  <c r="C1560" i="3"/>
  <c r="C1559" i="3"/>
  <c r="C1558" i="3"/>
  <c r="D1558" i="3" s="1"/>
  <c r="C1557" i="3"/>
  <c r="E1556" i="3"/>
  <c r="D1556" i="3"/>
  <c r="C1556" i="3"/>
  <c r="D1555" i="3"/>
  <c r="C1555" i="3"/>
  <c r="E1555" i="3" s="1"/>
  <c r="D1554" i="3"/>
  <c r="C1554" i="3"/>
  <c r="E1554" i="3" s="1"/>
  <c r="E1553" i="3"/>
  <c r="D1553" i="3"/>
  <c r="C1553" i="3"/>
  <c r="D1552" i="3"/>
  <c r="C1552" i="3"/>
  <c r="E1552" i="3" s="1"/>
  <c r="D1551" i="3"/>
  <c r="C1551" i="3"/>
  <c r="E1551" i="3" s="1"/>
  <c r="C1550" i="3"/>
  <c r="E1550" i="3" s="1"/>
  <c r="C1549" i="3"/>
  <c r="C1548" i="3"/>
  <c r="E1548" i="3" s="1"/>
  <c r="C1547" i="3"/>
  <c r="E1546" i="3"/>
  <c r="C1546" i="3"/>
  <c r="D1546" i="3" s="1"/>
  <c r="C1545" i="3"/>
  <c r="E1544" i="3"/>
  <c r="D1544" i="3"/>
  <c r="C1544" i="3"/>
  <c r="D1543" i="3"/>
  <c r="C1543" i="3"/>
  <c r="E1543" i="3" s="1"/>
  <c r="C1542" i="3"/>
  <c r="E1542" i="3" s="1"/>
  <c r="E1541" i="3"/>
  <c r="D1541" i="3"/>
  <c r="C1541" i="3"/>
  <c r="C1540" i="3"/>
  <c r="D1539" i="3"/>
  <c r="C1539" i="3"/>
  <c r="E1539" i="3" s="1"/>
  <c r="C1538" i="3"/>
  <c r="C1537" i="3"/>
  <c r="C1536" i="3"/>
  <c r="E1536" i="3" s="1"/>
  <c r="C1535" i="3"/>
  <c r="C1534" i="3"/>
  <c r="D1533" i="3"/>
  <c r="C1533" i="3"/>
  <c r="E1533" i="3" s="1"/>
  <c r="C1532" i="3"/>
  <c r="E1531" i="3"/>
  <c r="C1531" i="3"/>
  <c r="D1531" i="3" s="1"/>
  <c r="D1530" i="3"/>
  <c r="C1530" i="3"/>
  <c r="E1530" i="3" s="1"/>
  <c r="E1529" i="3"/>
  <c r="D1529" i="3"/>
  <c r="C1529" i="3"/>
  <c r="E1528" i="3"/>
  <c r="D1528" i="3"/>
  <c r="C1528" i="3"/>
  <c r="C1527" i="3"/>
  <c r="E1527" i="3" s="1"/>
  <c r="E1526" i="3"/>
  <c r="D1526" i="3"/>
  <c r="C1526" i="3"/>
  <c r="E1525" i="3"/>
  <c r="D1525" i="3"/>
  <c r="C1525" i="3"/>
  <c r="C1524" i="3"/>
  <c r="C1523" i="3"/>
  <c r="C1522" i="3"/>
  <c r="C1521" i="3"/>
  <c r="E1521" i="3" s="1"/>
  <c r="D1520" i="3"/>
  <c r="C1520" i="3"/>
  <c r="E1520" i="3" s="1"/>
  <c r="E1519" i="3"/>
  <c r="D1519" i="3"/>
  <c r="C1519" i="3"/>
  <c r="E1518" i="3"/>
  <c r="C1518" i="3"/>
  <c r="D1518" i="3" s="1"/>
  <c r="E1517" i="3"/>
  <c r="D1517" i="3"/>
  <c r="C1517" i="3"/>
  <c r="D1516" i="3"/>
  <c r="C1516" i="3"/>
  <c r="E1516" i="3" s="1"/>
  <c r="D1515" i="3"/>
  <c r="C1515" i="3"/>
  <c r="E1515" i="3" s="1"/>
  <c r="E1514" i="3"/>
  <c r="C1514" i="3"/>
  <c r="D1514" i="3" s="1"/>
  <c r="E1513" i="3"/>
  <c r="D1513" i="3"/>
  <c r="C1513" i="3"/>
  <c r="C1512" i="3"/>
  <c r="C1511" i="3"/>
  <c r="E1510" i="3"/>
  <c r="C1510" i="3"/>
  <c r="D1510" i="3" s="1"/>
  <c r="D1509" i="3"/>
  <c r="C1509" i="3"/>
  <c r="E1509" i="3" s="1"/>
  <c r="D1508" i="3"/>
  <c r="C1508" i="3"/>
  <c r="E1508" i="3" s="1"/>
  <c r="E1507" i="3"/>
  <c r="C1507" i="3"/>
  <c r="D1507" i="3" s="1"/>
  <c r="C1506" i="3"/>
  <c r="E1506" i="3" s="1"/>
  <c r="E1505" i="3"/>
  <c r="D1505" i="3"/>
  <c r="C1505" i="3"/>
  <c r="E1504" i="3"/>
  <c r="D1504" i="3"/>
  <c r="C1504" i="3"/>
  <c r="C1503" i="3"/>
  <c r="E1502" i="3"/>
  <c r="D1502" i="3"/>
  <c r="C1502" i="3"/>
  <c r="D1501" i="3"/>
  <c r="C1501" i="3"/>
  <c r="E1501" i="3" s="1"/>
  <c r="C1500" i="3"/>
  <c r="E1499" i="3"/>
  <c r="C1499" i="3"/>
  <c r="D1499" i="3" s="1"/>
  <c r="C1498" i="3"/>
  <c r="C1497" i="3"/>
  <c r="D1496" i="3"/>
  <c r="C1496" i="3"/>
  <c r="E1496" i="3" s="1"/>
  <c r="C1495" i="3"/>
  <c r="E1494" i="3"/>
  <c r="C1494" i="3"/>
  <c r="D1494" i="3" s="1"/>
  <c r="E1493" i="3"/>
  <c r="D1493" i="3"/>
  <c r="C1493" i="3"/>
  <c r="D1492" i="3"/>
  <c r="C1492" i="3"/>
  <c r="E1492" i="3" s="1"/>
  <c r="D1491" i="3"/>
  <c r="C1491" i="3"/>
  <c r="E1491" i="3" s="1"/>
  <c r="C1490" i="3"/>
  <c r="E1489" i="3"/>
  <c r="D1489" i="3"/>
  <c r="C1489" i="3"/>
  <c r="C1488" i="3"/>
  <c r="C1487" i="3"/>
  <c r="C1486" i="3"/>
  <c r="D1486" i="3" s="1"/>
  <c r="D1485" i="3"/>
  <c r="C1485" i="3"/>
  <c r="E1485" i="3" s="1"/>
  <c r="E1484" i="3"/>
  <c r="D1484" i="3"/>
  <c r="C1484" i="3"/>
  <c r="E1483" i="3"/>
  <c r="C1483" i="3"/>
  <c r="D1483" i="3" s="1"/>
  <c r="C1482" i="3"/>
  <c r="E1482" i="3" s="1"/>
  <c r="E1481" i="3"/>
  <c r="D1481" i="3"/>
  <c r="C1481" i="3"/>
  <c r="E1480" i="3"/>
  <c r="D1480" i="3"/>
  <c r="C1480" i="3"/>
  <c r="D1479" i="3"/>
  <c r="C1479" i="3"/>
  <c r="E1479" i="3" s="1"/>
  <c r="E1478" i="3"/>
  <c r="D1478" i="3"/>
  <c r="C1478" i="3"/>
  <c r="E1477" i="3"/>
  <c r="D1477" i="3"/>
  <c r="C1477" i="3"/>
  <c r="C1476" i="3"/>
  <c r="C1475" i="3"/>
  <c r="E1475" i="3" s="1"/>
  <c r="E1474" i="3"/>
  <c r="C1474" i="3"/>
  <c r="D1474" i="3" s="1"/>
  <c r="E1473" i="3"/>
  <c r="D1473" i="3"/>
  <c r="C1473" i="3"/>
  <c r="D1472" i="3"/>
  <c r="C1472" i="3"/>
  <c r="E1472" i="3" s="1"/>
  <c r="E1471" i="3"/>
  <c r="D1471" i="3"/>
  <c r="C1471" i="3"/>
  <c r="E1470" i="3"/>
  <c r="D1470" i="3"/>
  <c r="C1470" i="3"/>
  <c r="D1469" i="3"/>
  <c r="C1469" i="3"/>
  <c r="E1469" i="3" s="1"/>
  <c r="C1468" i="3"/>
  <c r="C1467" i="3"/>
  <c r="E1466" i="3"/>
  <c r="D1466" i="3"/>
  <c r="C1466" i="3"/>
  <c r="E1465" i="3"/>
  <c r="D1465" i="3"/>
  <c r="C1465" i="3"/>
  <c r="C1464" i="3"/>
  <c r="E1463" i="3"/>
  <c r="D1463" i="3"/>
  <c r="C1463" i="3"/>
  <c r="E1462" i="3"/>
  <c r="C1462" i="3"/>
  <c r="D1462" i="3" s="1"/>
  <c r="C1461" i="3"/>
  <c r="D1460" i="3"/>
  <c r="C1460" i="3"/>
  <c r="E1460" i="3" s="1"/>
  <c r="E1459" i="3"/>
  <c r="D1459" i="3"/>
  <c r="C1459" i="3"/>
  <c r="E1458" i="3"/>
  <c r="C1458" i="3"/>
  <c r="D1458" i="3" s="1"/>
  <c r="D1457" i="3"/>
  <c r="C1457" i="3"/>
  <c r="E1457" i="3" s="1"/>
  <c r="E1456" i="3"/>
  <c r="D1456" i="3"/>
  <c r="C1456" i="3"/>
  <c r="C1455" i="3"/>
  <c r="E1454" i="3"/>
  <c r="D1454" i="3"/>
  <c r="C1454" i="3"/>
  <c r="C1453" i="3"/>
  <c r="E1453" i="3" s="1"/>
  <c r="C1452" i="3"/>
  <c r="E1451" i="3"/>
  <c r="D1451" i="3"/>
  <c r="C1451" i="3"/>
  <c r="E1450" i="3"/>
  <c r="C1450" i="3"/>
  <c r="D1450" i="3" s="1"/>
  <c r="C1449" i="3"/>
  <c r="E1449" i="3" s="1"/>
  <c r="C1448" i="3"/>
  <c r="E1448" i="3" s="1"/>
  <c r="E1447" i="3"/>
  <c r="D1447" i="3"/>
  <c r="C1447" i="3"/>
  <c r="C1446" i="3"/>
  <c r="E1446" i="3" s="1"/>
  <c r="D1445" i="3"/>
  <c r="C1445" i="3"/>
  <c r="E1445" i="3" s="1"/>
  <c r="E1444" i="3"/>
  <c r="D1444" i="3"/>
  <c r="C1444" i="3"/>
  <c r="C1443" i="3"/>
  <c r="E1442" i="3"/>
  <c r="D1442" i="3"/>
  <c r="C1442" i="3"/>
  <c r="C1441" i="3"/>
  <c r="E1441" i="3" s="1"/>
  <c r="C1440" i="3"/>
  <c r="E1439" i="3"/>
  <c r="C1439" i="3"/>
  <c r="D1439" i="3" s="1"/>
  <c r="E1438" i="3"/>
  <c r="C1438" i="3"/>
  <c r="D1438" i="3" s="1"/>
  <c r="E1437" i="3"/>
  <c r="D1437" i="3"/>
  <c r="C1437" i="3"/>
  <c r="C1436" i="3"/>
  <c r="E1436" i="3" s="1"/>
  <c r="E1435" i="3"/>
  <c r="D1435" i="3"/>
  <c r="C1435" i="3"/>
  <c r="C1434" i="3"/>
  <c r="E1434" i="3" s="1"/>
  <c r="D1433" i="3"/>
  <c r="C1433" i="3"/>
  <c r="E1433" i="3" s="1"/>
  <c r="C1432" i="3"/>
  <c r="E1432" i="3" s="1"/>
  <c r="C1431" i="3"/>
  <c r="E1430" i="3"/>
  <c r="D1430" i="3"/>
  <c r="C1430" i="3"/>
  <c r="D1429" i="3"/>
  <c r="C1429" i="3"/>
  <c r="E1429" i="3" s="1"/>
  <c r="C1428" i="3"/>
  <c r="C1427" i="3"/>
  <c r="E1427" i="3" s="1"/>
  <c r="E1426" i="3"/>
  <c r="C1426" i="3"/>
  <c r="D1426" i="3" s="1"/>
  <c r="E1425" i="3"/>
  <c r="C1425" i="3"/>
  <c r="D1425" i="3" s="1"/>
  <c r="D1424" i="3"/>
  <c r="C1424" i="3"/>
  <c r="E1424" i="3" s="1"/>
  <c r="E1423" i="3"/>
  <c r="D1423" i="3"/>
  <c r="C1423" i="3"/>
  <c r="D1422" i="3"/>
  <c r="C1422" i="3"/>
  <c r="E1422" i="3" s="1"/>
  <c r="D1421" i="3"/>
  <c r="C1421" i="3"/>
  <c r="E1421" i="3" s="1"/>
  <c r="C1420" i="3"/>
  <c r="E1420" i="3" s="1"/>
  <c r="C1419" i="3"/>
  <c r="E1418" i="3"/>
  <c r="D1418" i="3"/>
  <c r="C1418" i="3"/>
  <c r="C1417" i="3"/>
  <c r="C1416" i="3"/>
  <c r="C1415" i="3"/>
  <c r="E1415" i="3" s="1"/>
  <c r="E1414" i="3"/>
  <c r="C1414" i="3"/>
  <c r="D1414" i="3" s="1"/>
  <c r="C1413" i="3"/>
  <c r="E1413" i="3" s="1"/>
  <c r="C1412" i="3"/>
  <c r="E1411" i="3"/>
  <c r="D1411" i="3"/>
  <c r="C1411" i="3"/>
  <c r="C1410" i="3"/>
  <c r="D1409" i="3"/>
  <c r="C1409" i="3"/>
  <c r="E1409" i="3" s="1"/>
  <c r="D1408" i="3"/>
  <c r="C1408" i="3"/>
  <c r="E1408" i="3" s="1"/>
  <c r="C1407" i="3"/>
  <c r="E1406" i="3"/>
  <c r="D1406" i="3"/>
  <c r="C1406" i="3"/>
  <c r="C1405" i="3"/>
  <c r="E1405" i="3" s="1"/>
  <c r="C1404" i="3"/>
  <c r="D1403" i="3"/>
  <c r="C1403" i="3"/>
  <c r="E1403" i="3" s="1"/>
  <c r="E1402" i="3"/>
  <c r="C1402" i="3"/>
  <c r="D1402" i="3" s="1"/>
  <c r="C1401" i="3"/>
  <c r="E1401" i="3" s="1"/>
  <c r="D1400" i="3"/>
  <c r="C1400" i="3"/>
  <c r="E1400" i="3" s="1"/>
  <c r="E1399" i="3"/>
  <c r="D1399" i="3"/>
  <c r="C1399" i="3"/>
  <c r="D1398" i="3"/>
  <c r="C1398" i="3"/>
  <c r="E1398" i="3" s="1"/>
  <c r="D1397" i="3"/>
  <c r="C1397" i="3"/>
  <c r="E1397" i="3" s="1"/>
  <c r="C1396" i="3"/>
  <c r="C1395" i="3"/>
  <c r="E1394" i="3"/>
  <c r="D1394" i="3"/>
  <c r="C1394" i="3"/>
  <c r="C1393" i="3"/>
  <c r="D1393" i="3" s="1"/>
  <c r="C1392" i="3"/>
  <c r="C1391" i="3"/>
  <c r="E1390" i="3"/>
  <c r="C1390" i="3"/>
  <c r="D1390" i="3" s="1"/>
  <c r="D1389" i="3"/>
  <c r="C1389" i="3"/>
  <c r="E1389" i="3" s="1"/>
  <c r="C1388" i="3"/>
  <c r="E1387" i="3"/>
  <c r="D1387" i="3"/>
  <c r="C1387" i="3"/>
  <c r="C1386" i="3"/>
  <c r="E1386" i="3" s="1"/>
  <c r="D1385" i="3"/>
  <c r="C1385" i="3"/>
  <c r="E1385" i="3" s="1"/>
  <c r="C1384" i="3"/>
  <c r="C1383" i="3"/>
  <c r="E1382" i="3"/>
  <c r="D1382" i="3"/>
  <c r="C1382" i="3"/>
  <c r="C1381" i="3"/>
  <c r="C1380" i="3"/>
  <c r="D1379" i="3"/>
  <c r="C1379" i="3"/>
  <c r="E1379" i="3" s="1"/>
  <c r="E1378" i="3"/>
  <c r="C1378" i="3"/>
  <c r="D1378" i="3" s="1"/>
  <c r="C1377" i="3"/>
  <c r="C1376" i="3"/>
  <c r="E1376" i="3" s="1"/>
  <c r="E1375" i="3"/>
  <c r="D1375" i="3"/>
  <c r="C1375" i="3"/>
  <c r="D1374" i="3"/>
  <c r="C1374" i="3"/>
  <c r="E1374" i="3" s="1"/>
  <c r="D1373" i="3"/>
  <c r="C1373" i="3"/>
  <c r="E1373" i="3" s="1"/>
  <c r="E1372" i="3"/>
  <c r="D1372" i="3"/>
  <c r="C1372" i="3"/>
  <c r="C1371" i="3"/>
  <c r="E1370" i="3"/>
  <c r="D1370" i="3"/>
  <c r="C1370" i="3"/>
  <c r="E1369" i="3"/>
  <c r="D1369" i="3"/>
  <c r="C1369" i="3"/>
  <c r="C1368" i="3"/>
  <c r="E1367" i="3"/>
  <c r="D1367" i="3"/>
  <c r="C1367" i="3"/>
  <c r="E1366" i="3"/>
  <c r="C1366" i="3"/>
  <c r="D1366" i="3" s="1"/>
  <c r="D1365" i="3"/>
  <c r="C1365" i="3"/>
  <c r="E1365" i="3" s="1"/>
  <c r="D1364" i="3"/>
  <c r="C1364" i="3"/>
  <c r="E1364" i="3" s="1"/>
  <c r="E1363" i="3"/>
  <c r="D1363" i="3"/>
  <c r="C1363" i="3"/>
  <c r="E1362" i="3"/>
  <c r="D1362" i="3"/>
  <c r="C1362" i="3"/>
  <c r="D1361" i="3"/>
  <c r="C1361" i="3"/>
  <c r="E1361" i="3" s="1"/>
  <c r="E1360" i="3"/>
  <c r="D1360" i="3"/>
  <c r="C1360" i="3"/>
  <c r="C1359" i="3"/>
  <c r="E1358" i="3"/>
  <c r="D1358" i="3"/>
  <c r="C1358" i="3"/>
  <c r="D1357" i="3"/>
  <c r="C1357" i="3"/>
  <c r="E1357" i="3" s="1"/>
  <c r="C1356" i="3"/>
  <c r="E1355" i="3"/>
  <c r="D1355" i="3"/>
  <c r="C1355" i="3"/>
  <c r="E1354" i="3"/>
  <c r="C1354" i="3"/>
  <c r="D1354" i="3" s="1"/>
  <c r="C1353" i="3"/>
  <c r="E1353" i="3" s="1"/>
  <c r="D1352" i="3"/>
  <c r="C1352" i="3"/>
  <c r="E1352" i="3" s="1"/>
  <c r="E1351" i="3"/>
  <c r="D1351" i="3"/>
  <c r="C1351" i="3"/>
  <c r="E1350" i="3"/>
  <c r="C1350" i="3"/>
  <c r="D1350" i="3" s="1"/>
  <c r="D1349" i="3"/>
  <c r="C1349" i="3"/>
  <c r="E1349" i="3" s="1"/>
  <c r="C1348" i="3"/>
  <c r="C1347" i="3"/>
  <c r="E1346" i="3"/>
  <c r="D1346" i="3"/>
  <c r="C1346" i="3"/>
  <c r="C1345" i="3"/>
  <c r="E1345" i="3" s="1"/>
  <c r="C1344" i="3"/>
  <c r="D1343" i="3"/>
  <c r="C1343" i="3"/>
  <c r="E1343" i="3" s="1"/>
  <c r="E1342" i="3"/>
  <c r="C1342" i="3"/>
  <c r="D1342" i="3" s="1"/>
  <c r="C1341" i="3"/>
  <c r="E1341" i="3" s="1"/>
  <c r="D1340" i="3"/>
  <c r="C1340" i="3"/>
  <c r="E1340" i="3" s="1"/>
  <c r="E1339" i="3"/>
  <c r="D1339" i="3"/>
  <c r="C1339" i="3"/>
  <c r="C1338" i="3"/>
  <c r="D1337" i="3"/>
  <c r="C1337" i="3"/>
  <c r="E1337" i="3" s="1"/>
  <c r="E1336" i="3"/>
  <c r="D1336" i="3"/>
  <c r="C1336" i="3"/>
  <c r="C1335" i="3"/>
  <c r="E1334" i="3"/>
  <c r="D1334" i="3"/>
  <c r="C1334" i="3"/>
  <c r="E1333" i="3"/>
  <c r="D1333" i="3"/>
  <c r="C1333" i="3"/>
  <c r="C1332" i="3"/>
  <c r="C1331" i="3"/>
  <c r="E1331" i="3" s="1"/>
  <c r="E1330" i="3"/>
  <c r="C1330" i="3"/>
  <c r="D1330" i="3" s="1"/>
  <c r="C1329" i="3"/>
  <c r="D1328" i="3"/>
  <c r="C1328" i="3"/>
  <c r="E1328" i="3" s="1"/>
  <c r="E1327" i="3"/>
  <c r="D1327" i="3"/>
  <c r="C1327" i="3"/>
  <c r="E1326" i="3"/>
  <c r="D1326" i="3"/>
  <c r="C1326" i="3"/>
  <c r="D1325" i="3"/>
  <c r="C1325" i="3"/>
  <c r="E1325" i="3" s="1"/>
  <c r="E1324" i="3"/>
  <c r="D1324" i="3"/>
  <c r="C1324" i="3"/>
  <c r="C1323" i="3"/>
  <c r="E1322" i="3"/>
  <c r="D1322" i="3"/>
  <c r="C1322" i="3"/>
  <c r="E1321" i="3"/>
  <c r="D1321" i="3"/>
  <c r="C1321" i="3"/>
  <c r="C1320" i="3"/>
  <c r="E1319" i="3"/>
  <c r="D1319" i="3"/>
  <c r="C1319" i="3"/>
  <c r="E1318" i="3"/>
  <c r="C1318" i="3"/>
  <c r="D1318" i="3" s="1"/>
  <c r="C1317" i="3"/>
  <c r="D1316" i="3"/>
  <c r="C1316" i="3"/>
  <c r="E1316" i="3" s="1"/>
  <c r="E1315" i="3"/>
  <c r="D1315" i="3"/>
  <c r="C1315" i="3"/>
  <c r="E1314" i="3"/>
  <c r="C1314" i="3"/>
  <c r="D1314" i="3" s="1"/>
  <c r="D1313" i="3"/>
  <c r="C1313" i="3"/>
  <c r="E1313" i="3" s="1"/>
  <c r="E1312" i="3"/>
  <c r="D1312" i="3"/>
  <c r="C1312" i="3"/>
  <c r="C1311" i="3"/>
  <c r="E1310" i="3"/>
  <c r="D1310" i="3"/>
  <c r="C1310" i="3"/>
  <c r="C1309" i="3"/>
  <c r="C1308" i="3"/>
  <c r="C1307" i="3"/>
  <c r="E1307" i="3" s="1"/>
  <c r="E1306" i="3"/>
  <c r="C1306" i="3"/>
  <c r="D1306" i="3" s="1"/>
  <c r="C1305" i="3"/>
  <c r="E1305" i="3" s="1"/>
  <c r="C1304" i="3"/>
  <c r="E1304" i="3" s="1"/>
  <c r="E1303" i="3"/>
  <c r="D1303" i="3"/>
  <c r="C1303" i="3"/>
  <c r="C1302" i="3"/>
  <c r="E1302" i="3" s="1"/>
  <c r="D1301" i="3"/>
  <c r="C1301" i="3"/>
  <c r="E1301" i="3" s="1"/>
  <c r="C1300" i="3"/>
  <c r="E1300" i="3" s="1"/>
  <c r="C1299" i="3"/>
  <c r="E1298" i="3"/>
  <c r="C1298" i="3"/>
  <c r="D1298" i="3" s="1"/>
  <c r="E1297" i="3"/>
  <c r="D1297" i="3"/>
  <c r="C1297" i="3"/>
  <c r="C1296" i="3"/>
  <c r="E1295" i="3"/>
  <c r="C1295" i="3"/>
  <c r="D1295" i="3" s="1"/>
  <c r="E1294" i="3"/>
  <c r="C1294" i="3"/>
  <c r="D1294" i="3" s="1"/>
  <c r="C1293" i="3"/>
  <c r="E1293" i="3" s="1"/>
  <c r="D1292" i="3"/>
  <c r="C1292" i="3"/>
  <c r="E1292" i="3" s="1"/>
  <c r="E1291" i="3"/>
  <c r="D1291" i="3"/>
  <c r="C1291" i="3"/>
  <c r="E1290" i="3"/>
  <c r="D1290" i="3"/>
  <c r="C1290" i="3"/>
  <c r="D1289" i="3"/>
  <c r="C1289" i="3"/>
  <c r="E1289" i="3" s="1"/>
  <c r="E1288" i="3"/>
  <c r="D1288" i="3"/>
  <c r="C1288" i="3"/>
  <c r="C1287" i="3"/>
  <c r="E1286" i="3"/>
  <c r="D1286" i="3"/>
  <c r="C1286" i="3"/>
  <c r="C1285" i="3"/>
  <c r="C1284" i="3"/>
  <c r="D1284" i="3" s="1"/>
  <c r="C1283" i="3"/>
  <c r="E1283" i="3" s="1"/>
  <c r="E1282" i="3"/>
  <c r="C1282" i="3"/>
  <c r="D1282" i="3" s="1"/>
  <c r="C1281" i="3"/>
  <c r="E1281" i="3" s="1"/>
  <c r="C1280" i="3"/>
  <c r="E1279" i="3"/>
  <c r="D1279" i="3"/>
  <c r="C1279" i="3"/>
  <c r="D1278" i="3"/>
  <c r="C1278" i="3"/>
  <c r="E1278" i="3" s="1"/>
  <c r="D1277" i="3"/>
  <c r="C1277" i="3"/>
  <c r="E1277" i="3" s="1"/>
  <c r="C1276" i="3"/>
  <c r="C1275" i="3"/>
  <c r="E1274" i="3"/>
  <c r="C1274" i="3"/>
  <c r="D1274" i="3" s="1"/>
  <c r="C1273" i="3"/>
  <c r="C1272" i="3"/>
  <c r="C1271" i="3"/>
  <c r="E1271" i="3" s="1"/>
  <c r="E1270" i="3"/>
  <c r="C1270" i="3"/>
  <c r="D1270" i="3" s="1"/>
  <c r="C1269" i="3"/>
  <c r="D1268" i="3"/>
  <c r="C1268" i="3"/>
  <c r="E1268" i="3" s="1"/>
  <c r="E1267" i="3"/>
  <c r="D1267" i="3"/>
  <c r="C1267" i="3"/>
  <c r="E1266" i="3"/>
  <c r="D1266" i="3"/>
  <c r="C1266" i="3"/>
  <c r="D1265" i="3"/>
  <c r="C1265" i="3"/>
  <c r="E1265" i="3" s="1"/>
  <c r="E1264" i="3"/>
  <c r="D1264" i="3"/>
  <c r="C1264" i="3"/>
  <c r="C1263" i="3"/>
  <c r="C1262" i="3"/>
  <c r="C1261" i="3"/>
  <c r="E1260" i="3"/>
  <c r="C1260" i="3"/>
  <c r="D1260" i="3" s="1"/>
  <c r="C1259" i="3"/>
  <c r="E1259" i="3" s="1"/>
  <c r="E1258" i="3"/>
  <c r="C1258" i="3"/>
  <c r="D1258" i="3" s="1"/>
  <c r="C1257" i="3"/>
  <c r="E1257" i="3" s="1"/>
  <c r="D1256" i="3"/>
  <c r="C1256" i="3"/>
  <c r="E1256" i="3" s="1"/>
  <c r="E1255" i="3"/>
  <c r="D1255" i="3"/>
  <c r="C1255" i="3"/>
  <c r="D1254" i="3"/>
  <c r="C1254" i="3"/>
  <c r="E1254" i="3" s="1"/>
  <c r="D1253" i="3"/>
  <c r="C1253" i="3"/>
  <c r="E1253" i="3" s="1"/>
  <c r="D1252" i="3"/>
  <c r="C1252" i="3"/>
  <c r="E1252" i="3" s="1"/>
  <c r="C1251" i="3"/>
  <c r="E1250" i="3"/>
  <c r="C1250" i="3"/>
  <c r="D1250" i="3" s="1"/>
  <c r="D1249" i="3"/>
  <c r="C1249" i="3"/>
  <c r="E1249" i="3" s="1"/>
  <c r="C1248" i="3"/>
  <c r="C1247" i="3"/>
  <c r="E1247" i="3" s="1"/>
  <c r="E1246" i="3"/>
  <c r="C1246" i="3"/>
  <c r="D1246" i="3" s="1"/>
  <c r="E1245" i="3"/>
  <c r="D1245" i="3"/>
  <c r="C1245" i="3"/>
  <c r="D1244" i="3"/>
  <c r="C1244" i="3"/>
  <c r="E1244" i="3" s="1"/>
  <c r="E1243" i="3"/>
  <c r="D1243" i="3"/>
  <c r="C1243" i="3"/>
  <c r="E1242" i="3"/>
  <c r="D1242" i="3"/>
  <c r="C1242" i="3"/>
  <c r="D1241" i="3"/>
  <c r="C1241" i="3"/>
  <c r="E1241" i="3" s="1"/>
  <c r="E1240" i="3"/>
  <c r="D1240" i="3"/>
  <c r="C1240" i="3"/>
  <c r="C1239" i="3"/>
  <c r="E1238" i="3"/>
  <c r="C1238" i="3"/>
  <c r="D1238" i="3" s="1"/>
  <c r="C1237" i="3"/>
  <c r="E1236" i="3"/>
  <c r="C1236" i="3"/>
  <c r="D1236" i="3" s="1"/>
  <c r="C1235" i="3"/>
  <c r="E1235" i="3" s="1"/>
  <c r="E1234" i="3"/>
  <c r="C1234" i="3"/>
  <c r="D1234" i="3" s="1"/>
  <c r="C1233" i="3"/>
  <c r="E1233" i="3" s="1"/>
  <c r="C1232" i="3"/>
  <c r="D1232" i="3" s="1"/>
  <c r="E1231" i="3"/>
  <c r="D1231" i="3"/>
  <c r="C1231" i="3"/>
  <c r="C1230" i="3"/>
  <c r="E1230" i="3" s="1"/>
  <c r="D1229" i="3"/>
  <c r="C1229" i="3"/>
  <c r="E1229" i="3" s="1"/>
  <c r="C1228" i="3"/>
  <c r="E1227" i="3"/>
  <c r="C1227" i="3"/>
  <c r="D1227" i="3" s="1"/>
  <c r="E1226" i="3"/>
  <c r="D1226" i="3"/>
  <c r="C1226" i="3"/>
  <c r="C1225" i="3"/>
  <c r="E1224" i="3"/>
  <c r="C1224" i="3"/>
  <c r="D1224" i="3" s="1"/>
  <c r="C1223" i="3"/>
  <c r="E1223" i="3" s="1"/>
  <c r="E1222" i="3"/>
  <c r="D1222" i="3"/>
  <c r="C1222" i="3"/>
  <c r="E1221" i="3"/>
  <c r="D1221" i="3"/>
  <c r="C1221" i="3"/>
  <c r="C1220" i="3"/>
  <c r="E1220" i="3" s="1"/>
  <c r="E1219" i="3"/>
  <c r="D1219" i="3"/>
  <c r="C1219" i="3"/>
  <c r="D1218" i="3"/>
  <c r="C1218" i="3"/>
  <c r="E1218" i="3" s="1"/>
  <c r="C1217" i="3"/>
  <c r="E1217" i="3" s="1"/>
  <c r="E1216" i="3"/>
  <c r="C1216" i="3"/>
  <c r="D1216" i="3" s="1"/>
  <c r="E1215" i="3"/>
  <c r="D1215" i="3"/>
  <c r="C1215" i="3"/>
  <c r="C1214" i="3"/>
  <c r="C1213" i="3"/>
  <c r="E1213" i="3" s="1"/>
  <c r="E1212" i="3"/>
  <c r="D1212" i="3"/>
  <c r="C1212" i="3"/>
  <c r="D1211" i="3"/>
  <c r="C1211" i="3"/>
  <c r="E1211" i="3" s="1"/>
  <c r="C1210" i="3"/>
  <c r="E1210" i="3" s="1"/>
  <c r="D1209" i="3"/>
  <c r="C1209" i="3"/>
  <c r="E1209" i="3" s="1"/>
  <c r="E1208" i="3"/>
  <c r="D1208" i="3"/>
  <c r="C1208" i="3"/>
  <c r="E1207" i="3"/>
  <c r="D1207" i="3"/>
  <c r="C1207" i="3"/>
  <c r="C1206" i="3"/>
  <c r="C1205" i="3"/>
  <c r="E1205" i="3" s="1"/>
  <c r="E1204" i="3"/>
  <c r="C1204" i="3"/>
  <c r="D1204" i="3" s="1"/>
  <c r="E1203" i="3"/>
  <c r="D1203" i="3"/>
  <c r="C1203" i="3"/>
  <c r="E1202" i="3"/>
  <c r="D1202" i="3"/>
  <c r="C1202" i="3"/>
  <c r="C1201" i="3"/>
  <c r="E1201" i="3" s="1"/>
  <c r="E1200" i="3"/>
  <c r="D1200" i="3"/>
  <c r="C1200" i="3"/>
  <c r="D1199" i="3"/>
  <c r="C1199" i="3"/>
  <c r="E1199" i="3" s="1"/>
  <c r="E1198" i="3"/>
  <c r="D1198" i="3"/>
  <c r="C1198" i="3"/>
  <c r="C1197" i="3"/>
  <c r="E1197" i="3" s="1"/>
  <c r="E1196" i="3"/>
  <c r="D1196" i="3"/>
  <c r="C1196" i="3"/>
  <c r="D1195" i="3"/>
  <c r="C1195" i="3"/>
  <c r="E1195" i="3" s="1"/>
  <c r="C1194" i="3"/>
  <c r="C1193" i="3"/>
  <c r="E1193" i="3" s="1"/>
  <c r="E1192" i="3"/>
  <c r="D1192" i="3"/>
  <c r="C1192" i="3"/>
  <c r="E1191" i="3"/>
  <c r="D1191" i="3"/>
  <c r="C1191" i="3"/>
  <c r="D1190" i="3"/>
  <c r="C1190" i="3"/>
  <c r="E1190" i="3" s="1"/>
  <c r="C1189" i="3"/>
  <c r="E1189" i="3" s="1"/>
  <c r="E1188" i="3"/>
  <c r="D1188" i="3"/>
  <c r="C1188" i="3"/>
  <c r="C1187" i="3"/>
  <c r="E1187" i="3" s="1"/>
  <c r="C1186" i="3"/>
  <c r="E1186" i="3" s="1"/>
  <c r="D1185" i="3"/>
  <c r="C1185" i="3"/>
  <c r="E1185" i="3" s="1"/>
  <c r="E1184" i="3"/>
  <c r="D1184" i="3"/>
  <c r="C1184" i="3"/>
  <c r="D1183" i="3"/>
  <c r="C1183" i="3"/>
  <c r="E1183" i="3" s="1"/>
  <c r="C1182" i="3"/>
  <c r="E1181" i="3"/>
  <c r="D1181" i="3"/>
  <c r="C1181" i="3"/>
  <c r="C1180" i="3"/>
  <c r="E1179" i="3"/>
  <c r="D1179" i="3"/>
  <c r="C1179" i="3"/>
  <c r="D1178" i="3"/>
  <c r="C1178" i="3"/>
  <c r="E1178" i="3" s="1"/>
  <c r="C1177" i="3"/>
  <c r="C1176" i="3"/>
  <c r="E1176" i="3" s="1"/>
  <c r="E1175" i="3"/>
  <c r="D1175" i="3"/>
  <c r="C1175" i="3"/>
  <c r="D1174" i="3"/>
  <c r="C1174" i="3"/>
  <c r="E1174" i="3" s="1"/>
  <c r="C1173" i="3"/>
  <c r="E1172" i="3"/>
  <c r="D1172" i="3"/>
  <c r="C1172" i="3"/>
  <c r="E1171" i="3"/>
  <c r="D1171" i="3"/>
  <c r="C1171" i="3"/>
  <c r="D1170" i="3"/>
  <c r="C1170" i="3"/>
  <c r="E1170" i="3" s="1"/>
  <c r="E1169" i="3"/>
  <c r="D1169" i="3"/>
  <c r="C1169" i="3"/>
  <c r="D1168" i="3"/>
  <c r="C1168" i="3"/>
  <c r="E1168" i="3" s="1"/>
  <c r="E1167" i="3"/>
  <c r="D1167" i="3"/>
  <c r="C1167" i="3"/>
  <c r="E1166" i="3"/>
  <c r="C1166" i="3"/>
  <c r="D1166" i="3" s="1"/>
  <c r="C1165" i="3"/>
  <c r="E1164" i="3"/>
  <c r="C1164" i="3"/>
  <c r="D1164" i="3" s="1"/>
  <c r="D1163" i="3"/>
  <c r="C1163" i="3"/>
  <c r="E1163" i="3" s="1"/>
  <c r="C1162" i="3"/>
  <c r="C1161" i="3"/>
  <c r="E1161" i="3" s="1"/>
  <c r="E1160" i="3"/>
  <c r="D1160" i="3"/>
  <c r="C1160" i="3"/>
  <c r="E1159" i="3"/>
  <c r="D1159" i="3"/>
  <c r="C1159" i="3"/>
  <c r="C1158" i="3"/>
  <c r="E1158" i="3" s="1"/>
  <c r="E1157" i="3"/>
  <c r="D1157" i="3"/>
  <c r="C1157" i="3"/>
  <c r="E1156" i="3"/>
  <c r="D1156" i="3"/>
  <c r="C1156" i="3"/>
  <c r="E1155" i="3"/>
  <c r="D1155" i="3"/>
  <c r="C1155" i="3"/>
  <c r="E1154" i="3"/>
  <c r="D1154" i="3"/>
  <c r="C1154" i="3"/>
  <c r="C1153" i="3"/>
  <c r="C1152" i="3"/>
  <c r="E1151" i="3"/>
  <c r="D1151" i="3"/>
  <c r="C1151" i="3"/>
  <c r="D1150" i="3"/>
  <c r="C1150" i="3"/>
  <c r="E1150" i="3" s="1"/>
  <c r="E1149" i="3"/>
  <c r="D1149" i="3"/>
  <c r="C1149" i="3"/>
  <c r="E1148" i="3"/>
  <c r="D1148" i="3"/>
  <c r="C1148" i="3"/>
  <c r="C1147" i="3"/>
  <c r="E1147" i="3" s="1"/>
  <c r="C1146" i="3"/>
  <c r="E1146" i="3" s="1"/>
  <c r="C1145" i="3"/>
  <c r="E1145" i="3" s="1"/>
  <c r="C1144" i="3"/>
  <c r="E1143" i="3"/>
  <c r="D1143" i="3"/>
  <c r="C1143" i="3"/>
  <c r="C1142" i="3"/>
  <c r="C1141" i="3"/>
  <c r="D1140" i="3"/>
  <c r="C1140" i="3"/>
  <c r="E1140" i="3" s="1"/>
  <c r="E1139" i="3"/>
  <c r="D1139" i="3"/>
  <c r="C1139" i="3"/>
  <c r="E1138" i="3"/>
  <c r="D1138" i="3"/>
  <c r="C1138" i="3"/>
  <c r="E1137" i="3"/>
  <c r="D1137" i="3"/>
  <c r="C1137" i="3"/>
  <c r="E1136" i="3"/>
  <c r="C1136" i="3"/>
  <c r="D1136" i="3" s="1"/>
  <c r="C1135" i="3"/>
  <c r="E1135" i="3" s="1"/>
  <c r="D1134" i="3"/>
  <c r="C1134" i="3"/>
  <c r="E1134" i="3" s="1"/>
  <c r="C1133" i="3"/>
  <c r="E1133" i="3" s="1"/>
  <c r="E1132" i="3"/>
  <c r="D1132" i="3"/>
  <c r="C1132" i="3"/>
  <c r="E1131" i="3"/>
  <c r="D1131" i="3"/>
  <c r="C1131" i="3"/>
  <c r="E1130" i="3"/>
  <c r="D1130" i="3"/>
  <c r="C1130" i="3"/>
  <c r="C1129" i="3"/>
  <c r="E1128" i="3"/>
  <c r="D1128" i="3"/>
  <c r="C1128" i="3"/>
  <c r="E1127" i="3"/>
  <c r="D1127" i="3"/>
  <c r="C1127" i="3"/>
  <c r="E1126" i="3"/>
  <c r="C1126" i="3"/>
  <c r="D1126" i="3" s="1"/>
  <c r="E1125" i="3"/>
  <c r="D1125" i="3"/>
  <c r="C1125" i="3"/>
  <c r="E1124" i="3"/>
  <c r="C1124" i="3"/>
  <c r="D1124" i="3" s="1"/>
  <c r="C1123" i="3"/>
  <c r="E1123" i="3" s="1"/>
  <c r="C1122" i="3"/>
  <c r="E1122" i="3" s="1"/>
  <c r="C1121" i="3"/>
  <c r="E1121" i="3" s="1"/>
  <c r="E1120" i="3"/>
  <c r="C1120" i="3"/>
  <c r="D1120" i="3" s="1"/>
  <c r="E1119" i="3"/>
  <c r="D1119" i="3"/>
  <c r="C1119" i="3"/>
  <c r="E1118" i="3"/>
  <c r="C1118" i="3"/>
  <c r="D1118" i="3" s="1"/>
  <c r="C1117" i="3"/>
  <c r="E1116" i="3"/>
  <c r="D1116" i="3"/>
  <c r="C1116" i="3"/>
  <c r="E1115" i="3"/>
  <c r="D1115" i="3"/>
  <c r="C1115" i="3"/>
  <c r="D1114" i="3"/>
  <c r="C1114" i="3"/>
  <c r="E1114" i="3" s="1"/>
  <c r="E1113" i="3"/>
  <c r="D1113" i="3"/>
  <c r="C1113" i="3"/>
  <c r="E1112" i="3"/>
  <c r="C1112" i="3"/>
  <c r="D1112" i="3" s="1"/>
  <c r="C1111" i="3"/>
  <c r="E1111" i="3" s="1"/>
  <c r="D1110" i="3"/>
  <c r="C1110" i="3"/>
  <c r="E1110" i="3" s="1"/>
  <c r="C1109" i="3"/>
  <c r="E1109" i="3" s="1"/>
  <c r="C1108" i="3"/>
  <c r="E1107" i="3"/>
  <c r="D1107" i="3"/>
  <c r="C1107" i="3"/>
  <c r="C1106" i="3"/>
  <c r="C1105" i="3"/>
  <c r="E1104" i="3"/>
  <c r="D1104" i="3"/>
  <c r="C1104" i="3"/>
  <c r="E1103" i="3"/>
  <c r="D1103" i="3"/>
  <c r="C1103" i="3"/>
  <c r="C1102" i="3"/>
  <c r="E1101" i="3"/>
  <c r="D1101" i="3"/>
  <c r="C1101" i="3"/>
  <c r="E1100" i="3"/>
  <c r="C1100" i="3"/>
  <c r="D1100" i="3" s="1"/>
  <c r="C1099" i="3"/>
  <c r="E1099" i="3" s="1"/>
  <c r="D1098" i="3"/>
  <c r="C1098" i="3"/>
  <c r="E1098" i="3" s="1"/>
  <c r="C1097" i="3"/>
  <c r="E1097" i="3" s="1"/>
  <c r="E1096" i="3"/>
  <c r="C1096" i="3"/>
  <c r="D1096" i="3" s="1"/>
  <c r="E1095" i="3"/>
  <c r="D1095" i="3"/>
  <c r="C1095" i="3"/>
  <c r="E1094" i="3"/>
  <c r="C1094" i="3"/>
  <c r="D1094" i="3" s="1"/>
  <c r="C1093" i="3"/>
  <c r="C1092" i="3"/>
  <c r="E1092" i="3" s="1"/>
  <c r="E1091" i="3"/>
  <c r="D1091" i="3"/>
  <c r="C1091" i="3"/>
  <c r="C1090" i="3"/>
  <c r="E1090" i="3" s="1"/>
  <c r="E1089" i="3"/>
  <c r="D1089" i="3"/>
  <c r="C1089" i="3"/>
  <c r="E1088" i="3"/>
  <c r="C1088" i="3"/>
  <c r="D1088" i="3" s="1"/>
  <c r="C1087" i="3"/>
  <c r="E1087" i="3" s="1"/>
  <c r="C1086" i="3"/>
  <c r="E1086" i="3" s="1"/>
  <c r="C1085" i="3"/>
  <c r="E1085" i="3" s="1"/>
  <c r="C1084" i="3"/>
  <c r="E1084" i="3" s="1"/>
  <c r="E1083" i="3"/>
  <c r="D1083" i="3"/>
  <c r="C1083" i="3"/>
  <c r="C1082" i="3"/>
  <c r="E1082" i="3" s="1"/>
  <c r="D1081" i="3"/>
  <c r="C1081" i="3"/>
  <c r="E1081" i="3" s="1"/>
  <c r="E1080" i="3"/>
  <c r="D1080" i="3"/>
  <c r="C1080" i="3"/>
  <c r="E1079" i="3"/>
  <c r="C1079" i="3"/>
  <c r="D1079" i="3" s="1"/>
  <c r="C1078" i="3"/>
  <c r="E1078" i="3" s="1"/>
  <c r="C1077" i="3"/>
  <c r="E1077" i="3" s="1"/>
  <c r="C1076" i="3"/>
  <c r="C1075" i="3"/>
  <c r="E1074" i="3"/>
  <c r="C1074" i="3"/>
  <c r="D1074" i="3" s="1"/>
  <c r="E1073" i="3"/>
  <c r="D1073" i="3"/>
  <c r="C1073" i="3"/>
  <c r="E1072" i="3"/>
  <c r="C1072" i="3"/>
  <c r="D1072" i="3" s="1"/>
  <c r="E1071" i="3"/>
  <c r="D1071" i="3"/>
  <c r="C1071" i="3"/>
  <c r="E1070" i="3"/>
  <c r="D1070" i="3"/>
  <c r="C1070" i="3"/>
  <c r="D1069" i="3"/>
  <c r="C1069" i="3"/>
  <c r="E1069" i="3" s="1"/>
  <c r="E1068" i="3"/>
  <c r="D1068" i="3"/>
  <c r="C1068" i="3"/>
  <c r="D1067" i="3"/>
  <c r="C1067" i="3"/>
  <c r="E1067" i="3" s="1"/>
  <c r="C1066" i="3"/>
  <c r="E1066" i="3" s="1"/>
  <c r="E1065" i="3"/>
  <c r="C1065" i="3"/>
  <c r="D1065" i="3" s="1"/>
  <c r="C1064" i="3"/>
  <c r="C1063" i="3"/>
  <c r="D1062" i="3"/>
  <c r="C1062" i="3"/>
  <c r="E1062" i="3" s="1"/>
  <c r="E1061" i="3"/>
  <c r="D1061" i="3"/>
  <c r="C1061" i="3"/>
  <c r="D1060" i="3"/>
  <c r="C1060" i="3"/>
  <c r="E1060" i="3" s="1"/>
  <c r="E1059" i="3"/>
  <c r="D1059" i="3"/>
  <c r="C1059" i="3"/>
  <c r="E1058" i="3"/>
  <c r="D1058" i="3"/>
  <c r="C1058" i="3"/>
  <c r="C1057" i="3"/>
  <c r="E1057" i="3" s="1"/>
  <c r="E1056" i="3"/>
  <c r="D1056" i="3"/>
  <c r="C1056" i="3"/>
  <c r="C1055" i="3"/>
  <c r="C1054" i="3"/>
  <c r="E1054" i="3" s="1"/>
  <c r="C1053" i="3"/>
  <c r="E1053" i="3" s="1"/>
  <c r="C1052" i="3"/>
  <c r="D1051" i="3"/>
  <c r="C1051" i="3"/>
  <c r="E1051" i="3" s="1"/>
  <c r="C1050" i="3"/>
  <c r="E1049" i="3"/>
  <c r="D1049" i="3"/>
  <c r="C1049" i="3"/>
  <c r="C1048" i="3"/>
  <c r="E1047" i="3"/>
  <c r="D1047" i="3"/>
  <c r="C1047" i="3"/>
  <c r="D1046" i="3"/>
  <c r="C1046" i="3"/>
  <c r="E1046" i="3" s="1"/>
  <c r="D1045" i="3"/>
  <c r="C1045" i="3"/>
  <c r="E1045" i="3" s="1"/>
  <c r="E1044" i="3"/>
  <c r="D1044" i="3"/>
  <c r="C1044" i="3"/>
  <c r="E1043" i="3"/>
  <c r="C1043" i="3"/>
  <c r="D1043" i="3" s="1"/>
  <c r="C1042" i="3"/>
  <c r="E1042" i="3" s="1"/>
  <c r="C1041" i="3"/>
  <c r="E1041" i="3" s="1"/>
  <c r="C1040" i="3"/>
  <c r="C1039" i="3"/>
  <c r="E1038" i="3"/>
  <c r="D1038" i="3"/>
  <c r="C1038" i="3"/>
  <c r="E1037" i="3"/>
  <c r="D1037" i="3"/>
  <c r="C1037" i="3"/>
  <c r="C1036" i="3"/>
  <c r="E1036" i="3" s="1"/>
  <c r="E1035" i="3"/>
  <c r="D1035" i="3"/>
  <c r="C1035" i="3"/>
  <c r="C1034" i="3"/>
  <c r="E1034" i="3" s="1"/>
  <c r="D1033" i="3"/>
  <c r="C1033" i="3"/>
  <c r="E1033" i="3" s="1"/>
  <c r="E1032" i="3"/>
  <c r="D1032" i="3"/>
  <c r="C1032" i="3"/>
  <c r="D1031" i="3"/>
  <c r="C1031" i="3"/>
  <c r="E1031" i="3" s="1"/>
  <c r="C1030" i="3"/>
  <c r="E1030" i="3" s="1"/>
  <c r="D1029" i="3"/>
  <c r="C1029" i="3"/>
  <c r="E1029" i="3" s="1"/>
  <c r="C1028" i="3"/>
  <c r="E1027" i="3"/>
  <c r="C1027" i="3"/>
  <c r="D1027" i="3" s="1"/>
  <c r="E1026" i="3"/>
  <c r="D1026" i="3"/>
  <c r="C1026" i="3"/>
  <c r="E1025" i="3"/>
  <c r="D1025" i="3"/>
  <c r="C1025" i="3"/>
  <c r="E1024" i="3"/>
  <c r="D1024" i="3"/>
  <c r="C1024" i="3"/>
  <c r="E1023" i="3"/>
  <c r="D1023" i="3"/>
  <c r="C1023" i="3"/>
  <c r="E1022" i="3"/>
  <c r="D1022" i="3"/>
  <c r="C1022" i="3"/>
  <c r="D1021" i="3"/>
  <c r="C1021" i="3"/>
  <c r="E1021" i="3" s="1"/>
  <c r="E1020" i="3"/>
  <c r="D1020" i="3"/>
  <c r="C1020" i="3"/>
  <c r="D1019" i="3"/>
  <c r="C1019" i="3"/>
  <c r="E1019" i="3" s="1"/>
  <c r="C1018" i="3"/>
  <c r="E1018" i="3" s="1"/>
  <c r="E1017" i="3"/>
  <c r="C1017" i="3"/>
  <c r="D1017" i="3" s="1"/>
  <c r="C1016" i="3"/>
  <c r="E1015" i="3"/>
  <c r="C1015" i="3"/>
  <c r="D1015" i="3" s="1"/>
  <c r="D1014" i="3"/>
  <c r="C1014" i="3"/>
  <c r="E1014" i="3" s="1"/>
  <c r="E1013" i="3"/>
  <c r="D1013" i="3"/>
  <c r="C1013" i="3"/>
  <c r="D1012" i="3"/>
  <c r="C1012" i="3"/>
  <c r="E1012" i="3" s="1"/>
  <c r="E1011" i="3"/>
  <c r="D1011" i="3"/>
  <c r="C1011" i="3"/>
  <c r="E1010" i="3"/>
  <c r="D1010" i="3"/>
  <c r="C1010" i="3"/>
  <c r="C1009" i="3"/>
  <c r="E1009" i="3" s="1"/>
  <c r="E1008" i="3"/>
  <c r="D1008" i="3"/>
  <c r="C1008" i="3"/>
  <c r="C1007" i="3"/>
  <c r="C1006" i="3"/>
  <c r="E1006" i="3" s="1"/>
  <c r="C1005" i="3"/>
  <c r="E1005" i="3" s="1"/>
  <c r="C1004" i="3"/>
  <c r="D1003" i="3"/>
  <c r="C1003" i="3"/>
  <c r="E1003" i="3" s="1"/>
  <c r="C1002" i="3"/>
  <c r="E1001" i="3"/>
  <c r="D1001" i="3"/>
  <c r="C1001" i="3"/>
  <c r="C1000" i="3"/>
  <c r="E999" i="3"/>
  <c r="D999" i="3"/>
  <c r="C999" i="3"/>
  <c r="D998" i="3"/>
  <c r="C998" i="3"/>
  <c r="E998" i="3" s="1"/>
  <c r="D997" i="3"/>
  <c r="C997" i="3"/>
  <c r="E997" i="3" s="1"/>
  <c r="E996" i="3"/>
  <c r="D996" i="3"/>
  <c r="C996" i="3"/>
  <c r="E995" i="3"/>
  <c r="D995" i="3"/>
  <c r="C995" i="3"/>
  <c r="C994" i="3"/>
  <c r="E994" i="3" s="1"/>
  <c r="E993" i="3"/>
  <c r="D993" i="3"/>
  <c r="C993" i="3"/>
  <c r="C992" i="3"/>
  <c r="C991" i="3"/>
  <c r="E990" i="3"/>
  <c r="D990" i="3"/>
  <c r="C990" i="3"/>
  <c r="E989" i="3"/>
  <c r="D989" i="3"/>
  <c r="C989" i="3"/>
  <c r="E988" i="3"/>
  <c r="C988" i="3"/>
  <c r="D988" i="3" s="1"/>
  <c r="D987" i="3"/>
  <c r="C987" i="3"/>
  <c r="E987" i="3" s="1"/>
  <c r="C986" i="3"/>
  <c r="E986" i="3" s="1"/>
  <c r="C985" i="3"/>
  <c r="E985" i="3" s="1"/>
  <c r="E984" i="3"/>
  <c r="D984" i="3"/>
  <c r="C984" i="3"/>
  <c r="C983" i="3"/>
  <c r="D983" i="3" s="1"/>
  <c r="C982" i="3"/>
  <c r="E982" i="3" s="1"/>
  <c r="E981" i="3"/>
  <c r="D981" i="3"/>
  <c r="C981" i="3"/>
  <c r="C980" i="3"/>
  <c r="C979" i="3"/>
  <c r="E979" i="3" s="1"/>
  <c r="E978" i="3"/>
  <c r="D978" i="3"/>
  <c r="C978" i="3"/>
  <c r="E977" i="3"/>
  <c r="D977" i="3"/>
  <c r="C977" i="3"/>
  <c r="E976" i="3"/>
  <c r="D976" i="3"/>
  <c r="C976" i="3"/>
  <c r="D975" i="3"/>
  <c r="C975" i="3"/>
  <c r="E975" i="3" s="1"/>
  <c r="C974" i="3"/>
  <c r="E974" i="3" s="1"/>
  <c r="C973" i="3"/>
  <c r="E973" i="3" s="1"/>
  <c r="E972" i="3"/>
  <c r="D972" i="3"/>
  <c r="C972" i="3"/>
  <c r="E971" i="3"/>
  <c r="D971" i="3"/>
  <c r="C971" i="3"/>
  <c r="C970" i="3"/>
  <c r="E970" i="3" s="1"/>
  <c r="E969" i="3"/>
  <c r="C969" i="3"/>
  <c r="D969" i="3" s="1"/>
  <c r="C968" i="3"/>
  <c r="C967" i="3"/>
  <c r="E966" i="3"/>
  <c r="D966" i="3"/>
  <c r="C966" i="3"/>
  <c r="E965" i="3"/>
  <c r="D965" i="3"/>
  <c r="C965" i="3"/>
  <c r="E964" i="3"/>
  <c r="D964" i="3"/>
  <c r="C964" i="3"/>
  <c r="D963" i="3"/>
  <c r="C963" i="3"/>
  <c r="E963" i="3" s="1"/>
  <c r="E962" i="3"/>
  <c r="D962" i="3"/>
  <c r="C962" i="3"/>
  <c r="D961" i="3"/>
  <c r="C961" i="3"/>
  <c r="E961" i="3" s="1"/>
  <c r="E960" i="3"/>
  <c r="D960" i="3"/>
  <c r="C960" i="3"/>
  <c r="D959" i="3"/>
  <c r="C959" i="3"/>
  <c r="E959" i="3" s="1"/>
  <c r="C958" i="3"/>
  <c r="E958" i="3" s="1"/>
  <c r="E957" i="3"/>
  <c r="C957" i="3"/>
  <c r="D957" i="3" s="1"/>
  <c r="C956" i="3"/>
  <c r="E955" i="3"/>
  <c r="C955" i="3"/>
  <c r="D955" i="3" s="1"/>
  <c r="D954" i="3"/>
  <c r="C954" i="3"/>
  <c r="E954" i="3" s="1"/>
  <c r="E953" i="3"/>
  <c r="D953" i="3"/>
  <c r="C953" i="3"/>
  <c r="D952" i="3"/>
  <c r="C952" i="3"/>
  <c r="E952" i="3" s="1"/>
  <c r="E951" i="3"/>
  <c r="D951" i="3"/>
  <c r="C951" i="3"/>
  <c r="E950" i="3"/>
  <c r="D950" i="3"/>
  <c r="C950" i="3"/>
  <c r="D949" i="3"/>
  <c r="C949" i="3"/>
  <c r="E949" i="3" s="1"/>
  <c r="E948" i="3"/>
  <c r="D948" i="3"/>
  <c r="C948" i="3"/>
  <c r="C947" i="3"/>
  <c r="C946" i="3"/>
  <c r="E946" i="3" s="1"/>
  <c r="E945" i="3"/>
  <c r="C945" i="3"/>
  <c r="D945" i="3" s="1"/>
  <c r="C944" i="3"/>
  <c r="D943" i="3"/>
  <c r="C943" i="3"/>
  <c r="E943" i="3" s="1"/>
  <c r="C942" i="3"/>
  <c r="E941" i="3"/>
  <c r="D941" i="3"/>
  <c r="C941" i="3"/>
  <c r="C940" i="3"/>
  <c r="E939" i="3"/>
  <c r="D939" i="3"/>
  <c r="C939" i="3"/>
  <c r="C938" i="3"/>
  <c r="E938" i="3" s="1"/>
  <c r="D937" i="3"/>
  <c r="C937" i="3"/>
  <c r="E937" i="3" s="1"/>
  <c r="E936" i="3"/>
  <c r="D936" i="3"/>
  <c r="C936" i="3"/>
  <c r="C935" i="3"/>
  <c r="D935" i="3" s="1"/>
  <c r="C934" i="3"/>
  <c r="E934" i="3" s="1"/>
  <c r="C933" i="3"/>
  <c r="E933" i="3" s="1"/>
  <c r="C932" i="3"/>
  <c r="C931" i="3"/>
  <c r="E930" i="3"/>
  <c r="D930" i="3"/>
  <c r="C930" i="3"/>
  <c r="E929" i="3"/>
  <c r="D929" i="3"/>
  <c r="C929" i="3"/>
  <c r="E928" i="3"/>
  <c r="C928" i="3"/>
  <c r="D928" i="3" s="1"/>
  <c r="D927" i="3"/>
  <c r="C927" i="3"/>
  <c r="E927" i="3" s="1"/>
  <c r="C926" i="3"/>
  <c r="C925" i="3"/>
  <c r="E925" i="3" s="1"/>
  <c r="E924" i="3"/>
  <c r="D924" i="3"/>
  <c r="C924" i="3"/>
  <c r="C923" i="3"/>
  <c r="C922" i="3"/>
  <c r="E922" i="3" s="1"/>
  <c r="E921" i="3"/>
  <c r="D921" i="3"/>
  <c r="C921" i="3"/>
  <c r="C920" i="3"/>
  <c r="D919" i="3"/>
  <c r="C919" i="3"/>
  <c r="E919" i="3" s="1"/>
  <c r="E918" i="3"/>
  <c r="D918" i="3"/>
  <c r="C918" i="3"/>
  <c r="E917" i="3"/>
  <c r="D917" i="3"/>
  <c r="C917" i="3"/>
  <c r="C916" i="3"/>
  <c r="E916" i="3" s="1"/>
  <c r="D915" i="3"/>
  <c r="C915" i="3"/>
  <c r="E915" i="3" s="1"/>
  <c r="E914" i="3"/>
  <c r="D914" i="3"/>
  <c r="C914" i="3"/>
  <c r="C913" i="3"/>
  <c r="E913" i="3" s="1"/>
  <c r="E912" i="3"/>
  <c r="D912" i="3"/>
  <c r="C912" i="3"/>
  <c r="E911" i="3"/>
  <c r="D911" i="3"/>
  <c r="C911" i="3"/>
  <c r="C910" i="3"/>
  <c r="E910" i="3" s="1"/>
  <c r="C909" i="3"/>
  <c r="C908" i="3"/>
  <c r="D907" i="3"/>
  <c r="C907" i="3"/>
  <c r="E907" i="3" s="1"/>
  <c r="E906" i="3"/>
  <c r="D906" i="3"/>
  <c r="C906" i="3"/>
  <c r="E905" i="3"/>
  <c r="D905" i="3"/>
  <c r="C905" i="3"/>
  <c r="E904" i="3"/>
  <c r="D904" i="3"/>
  <c r="C904" i="3"/>
  <c r="E903" i="3"/>
  <c r="D903" i="3"/>
  <c r="C903" i="3"/>
  <c r="E902" i="3"/>
  <c r="C902" i="3"/>
  <c r="D902" i="3" s="1"/>
  <c r="C901" i="3"/>
  <c r="E901" i="3" s="1"/>
  <c r="E900" i="3"/>
  <c r="D900" i="3"/>
  <c r="C900" i="3"/>
  <c r="E899" i="3"/>
  <c r="D899" i="3"/>
  <c r="C899" i="3"/>
  <c r="C898" i="3"/>
  <c r="E898" i="3" s="1"/>
  <c r="D897" i="3"/>
  <c r="C897" i="3"/>
  <c r="E897" i="3" s="1"/>
  <c r="C896" i="3"/>
  <c r="E895" i="3"/>
  <c r="D895" i="3"/>
  <c r="C895" i="3"/>
  <c r="E894" i="3"/>
  <c r="D894" i="3"/>
  <c r="C894" i="3"/>
  <c r="E893" i="3"/>
  <c r="D893" i="3"/>
  <c r="C893" i="3"/>
  <c r="E892" i="3"/>
  <c r="D892" i="3"/>
  <c r="C892" i="3"/>
  <c r="E891" i="3"/>
  <c r="D891" i="3"/>
  <c r="C891" i="3"/>
  <c r="C890" i="3"/>
  <c r="E890" i="3" s="1"/>
  <c r="D889" i="3"/>
  <c r="C889" i="3"/>
  <c r="E889" i="3" s="1"/>
  <c r="E888" i="3"/>
  <c r="D888" i="3"/>
  <c r="C888" i="3"/>
  <c r="E887" i="3"/>
  <c r="D887" i="3"/>
  <c r="C887" i="3"/>
  <c r="C886" i="3"/>
  <c r="D885" i="3"/>
  <c r="C885" i="3"/>
  <c r="E885" i="3" s="1"/>
  <c r="E884" i="3"/>
  <c r="C884" i="3"/>
  <c r="D884" i="3" s="1"/>
  <c r="C883" i="3"/>
  <c r="C882" i="3"/>
  <c r="E881" i="3"/>
  <c r="D881" i="3"/>
  <c r="C881" i="3"/>
  <c r="C880" i="3"/>
  <c r="E880" i="3" s="1"/>
  <c r="D879" i="3"/>
  <c r="C879" i="3"/>
  <c r="E879" i="3" s="1"/>
  <c r="E878" i="3"/>
  <c r="C878" i="3"/>
  <c r="D878" i="3" s="1"/>
  <c r="D877" i="3"/>
  <c r="C877" i="3"/>
  <c r="E877" i="3" s="1"/>
  <c r="E876" i="3"/>
  <c r="D876" i="3"/>
  <c r="C876" i="3"/>
  <c r="D875" i="3"/>
  <c r="C875" i="3"/>
  <c r="E875" i="3" s="1"/>
  <c r="C874" i="3"/>
  <c r="E873" i="3"/>
  <c r="C873" i="3"/>
  <c r="D873" i="3" s="1"/>
  <c r="C872" i="3"/>
  <c r="E871" i="3"/>
  <c r="D871" i="3"/>
  <c r="C871" i="3"/>
  <c r="E870" i="3"/>
  <c r="C870" i="3"/>
  <c r="D870" i="3" s="1"/>
  <c r="E869" i="3"/>
  <c r="D869" i="3"/>
  <c r="C869" i="3"/>
  <c r="C868" i="3"/>
  <c r="D867" i="3"/>
  <c r="C867" i="3"/>
  <c r="E867" i="3" s="1"/>
  <c r="C866" i="3"/>
  <c r="D865" i="3"/>
  <c r="C865" i="3"/>
  <c r="E865" i="3" s="1"/>
  <c r="E864" i="3"/>
  <c r="D864" i="3"/>
  <c r="C864" i="3"/>
  <c r="E863" i="3"/>
  <c r="D863" i="3"/>
  <c r="C863" i="3"/>
  <c r="E862" i="3"/>
  <c r="C862" i="3"/>
  <c r="D862" i="3" s="1"/>
  <c r="C861" i="3"/>
  <c r="E861" i="3" s="1"/>
  <c r="E860" i="3"/>
  <c r="C860" i="3"/>
  <c r="D860" i="3" s="1"/>
  <c r="C859" i="3"/>
  <c r="E859" i="3" s="1"/>
  <c r="D858" i="3"/>
  <c r="C858" i="3"/>
  <c r="E858" i="3" s="1"/>
  <c r="E857" i="3"/>
  <c r="D857" i="3"/>
  <c r="C857" i="3"/>
  <c r="E856" i="3"/>
  <c r="D856" i="3"/>
  <c r="C856" i="3"/>
  <c r="D855" i="3"/>
  <c r="C855" i="3"/>
  <c r="E855" i="3" s="1"/>
  <c r="E854" i="3"/>
  <c r="C854" i="3"/>
  <c r="D854" i="3" s="1"/>
  <c r="C853" i="3"/>
  <c r="E853" i="3" s="1"/>
  <c r="E852" i="3"/>
  <c r="C852" i="3"/>
  <c r="D852" i="3" s="1"/>
  <c r="C851" i="3"/>
  <c r="E851" i="3" s="1"/>
  <c r="E850" i="3"/>
  <c r="C850" i="3"/>
  <c r="D850" i="3" s="1"/>
  <c r="E849" i="3"/>
  <c r="C849" i="3"/>
  <c r="D849" i="3" s="1"/>
  <c r="E848" i="3"/>
  <c r="C848" i="3"/>
  <c r="D848" i="3" s="1"/>
  <c r="E847" i="3"/>
  <c r="C847" i="3"/>
  <c r="D847" i="3" s="1"/>
  <c r="D846" i="3"/>
  <c r="C846" i="3"/>
  <c r="E846" i="3" s="1"/>
  <c r="E845" i="3"/>
  <c r="D845" i="3"/>
  <c r="C845" i="3"/>
  <c r="E844" i="3"/>
  <c r="D844" i="3"/>
  <c r="C844" i="3"/>
  <c r="D843" i="3"/>
  <c r="C843" i="3"/>
  <c r="E843" i="3" s="1"/>
  <c r="E842" i="3"/>
  <c r="C842" i="3"/>
  <c r="D842" i="3" s="1"/>
  <c r="C841" i="3"/>
  <c r="E840" i="3"/>
  <c r="C840" i="3"/>
  <c r="D840" i="3" s="1"/>
  <c r="D839" i="3"/>
  <c r="C839" i="3"/>
  <c r="E839" i="3" s="1"/>
  <c r="E838" i="3"/>
  <c r="C838" i="3"/>
  <c r="D838" i="3" s="1"/>
  <c r="C837" i="3"/>
  <c r="D837" i="3" s="1"/>
  <c r="E836" i="3"/>
  <c r="C836" i="3"/>
  <c r="D836" i="3" s="1"/>
  <c r="E835" i="3"/>
  <c r="D835" i="3"/>
  <c r="C835" i="3"/>
  <c r="D834" i="3"/>
  <c r="C834" i="3"/>
  <c r="E834" i="3" s="1"/>
  <c r="E833" i="3"/>
  <c r="D833" i="3"/>
  <c r="C833" i="3"/>
  <c r="E832" i="3"/>
  <c r="D832" i="3"/>
  <c r="C832" i="3"/>
  <c r="E831" i="3"/>
  <c r="D831" i="3"/>
  <c r="C831" i="3"/>
  <c r="C830" i="3"/>
  <c r="C829" i="3"/>
  <c r="E829" i="3" s="1"/>
  <c r="C828" i="3"/>
  <c r="D827" i="3"/>
  <c r="C827" i="3"/>
  <c r="E827" i="3" s="1"/>
  <c r="C826" i="3"/>
  <c r="D826" i="3" s="1"/>
  <c r="D825" i="3"/>
  <c r="C825" i="3"/>
  <c r="E825" i="3" s="1"/>
  <c r="E824" i="3"/>
  <c r="C824" i="3"/>
  <c r="D824" i="3" s="1"/>
  <c r="C823" i="3"/>
  <c r="E823" i="3" s="1"/>
  <c r="E822" i="3"/>
  <c r="D822" i="3"/>
  <c r="C822" i="3"/>
  <c r="E821" i="3"/>
  <c r="D821" i="3"/>
  <c r="C821" i="3"/>
  <c r="E820" i="3"/>
  <c r="C820" i="3"/>
  <c r="D820" i="3" s="1"/>
  <c r="D819" i="3"/>
  <c r="C819" i="3"/>
  <c r="E819" i="3" s="1"/>
  <c r="C818" i="3"/>
  <c r="C817" i="3"/>
  <c r="E817" i="3" s="1"/>
  <c r="C816" i="3"/>
  <c r="C815" i="3"/>
  <c r="E815" i="3" s="1"/>
  <c r="C814" i="3"/>
  <c r="D814" i="3" s="1"/>
  <c r="C813" i="3"/>
  <c r="E813" i="3" s="1"/>
  <c r="E812" i="3"/>
  <c r="C812" i="3"/>
  <c r="D812" i="3" s="1"/>
  <c r="E811" i="3"/>
  <c r="C811" i="3"/>
  <c r="D811" i="3" s="1"/>
  <c r="E810" i="3"/>
  <c r="D810" i="3"/>
  <c r="C810" i="3"/>
  <c r="E809" i="3"/>
  <c r="D809" i="3"/>
  <c r="C809" i="3"/>
  <c r="E808" i="3"/>
  <c r="C808" i="3"/>
  <c r="D808" i="3" s="1"/>
  <c r="D807" i="3"/>
  <c r="C807" i="3"/>
  <c r="E807" i="3" s="1"/>
  <c r="C806" i="3"/>
  <c r="D805" i="3"/>
  <c r="C805" i="3"/>
  <c r="E805" i="3" s="1"/>
  <c r="C804" i="3"/>
  <c r="C803" i="3"/>
  <c r="C802" i="3"/>
  <c r="D802" i="3" s="1"/>
  <c r="C801" i="3"/>
  <c r="E801" i="3" s="1"/>
  <c r="E800" i="3"/>
  <c r="C800" i="3"/>
  <c r="D800" i="3" s="1"/>
  <c r="E799" i="3"/>
  <c r="D799" i="3"/>
  <c r="C799" i="3"/>
  <c r="E798" i="3"/>
  <c r="D798" i="3"/>
  <c r="C798" i="3"/>
  <c r="E797" i="3"/>
  <c r="D797" i="3"/>
  <c r="C797" i="3"/>
  <c r="C796" i="3"/>
  <c r="E796" i="3" s="1"/>
  <c r="D795" i="3"/>
  <c r="C795" i="3"/>
  <c r="E795" i="3" s="1"/>
  <c r="C794" i="3"/>
  <c r="C793" i="3"/>
  <c r="E793" i="3" s="1"/>
  <c r="C792" i="3"/>
  <c r="D791" i="3"/>
  <c r="C791" i="3"/>
  <c r="E791" i="3" s="1"/>
  <c r="C790" i="3"/>
  <c r="D790" i="3" s="1"/>
  <c r="E789" i="3"/>
  <c r="D789" i="3"/>
  <c r="C789" i="3"/>
  <c r="E788" i="3"/>
  <c r="C788" i="3"/>
  <c r="D788" i="3" s="1"/>
  <c r="C787" i="3"/>
  <c r="E787" i="3" s="1"/>
  <c r="E786" i="3"/>
  <c r="D786" i="3"/>
  <c r="C786" i="3"/>
  <c r="E785" i="3"/>
  <c r="D785" i="3"/>
  <c r="C785" i="3"/>
  <c r="C784" i="3"/>
  <c r="E784" i="3" s="1"/>
  <c r="D783" i="3"/>
  <c r="C783" i="3"/>
  <c r="E783" i="3" s="1"/>
  <c r="C782" i="3"/>
  <c r="C781" i="3"/>
  <c r="C780" i="3"/>
  <c r="E779" i="3"/>
  <c r="D779" i="3"/>
  <c r="C779" i="3"/>
  <c r="C778" i="3"/>
  <c r="D778" i="3" s="1"/>
  <c r="E777" i="3"/>
  <c r="C777" i="3"/>
  <c r="D777" i="3" s="1"/>
  <c r="E776" i="3"/>
  <c r="C776" i="3"/>
  <c r="D776" i="3" s="1"/>
  <c r="C775" i="3"/>
  <c r="E774" i="3"/>
  <c r="D774" i="3"/>
  <c r="C774" i="3"/>
  <c r="E773" i="3"/>
  <c r="D773" i="3"/>
  <c r="C773" i="3"/>
  <c r="C772" i="3"/>
  <c r="E772" i="3" s="1"/>
  <c r="D771" i="3"/>
  <c r="C771" i="3"/>
  <c r="E771" i="3" s="1"/>
  <c r="C770" i="3"/>
  <c r="D769" i="3"/>
  <c r="C769" i="3"/>
  <c r="E769" i="3" s="1"/>
  <c r="C768" i="3"/>
  <c r="E767" i="3"/>
  <c r="C767" i="3"/>
  <c r="D767" i="3" s="1"/>
  <c r="C766" i="3"/>
  <c r="D766" i="3" s="1"/>
  <c r="E765" i="3"/>
  <c r="D765" i="3"/>
  <c r="C765" i="3"/>
  <c r="E764" i="3"/>
  <c r="C764" i="3"/>
  <c r="D764" i="3" s="1"/>
  <c r="C763" i="3"/>
  <c r="E763" i="3" s="1"/>
  <c r="E762" i="3"/>
  <c r="D762" i="3"/>
  <c r="C762" i="3"/>
  <c r="E761" i="3"/>
  <c r="D761" i="3"/>
  <c r="C761" i="3"/>
  <c r="C760" i="3"/>
  <c r="E760" i="3" s="1"/>
  <c r="E759" i="3"/>
  <c r="D759" i="3"/>
  <c r="C759" i="3"/>
  <c r="D758" i="3"/>
  <c r="C758" i="3"/>
  <c r="E758" i="3" s="1"/>
  <c r="D757" i="3"/>
  <c r="C757" i="3"/>
  <c r="E757" i="3" s="1"/>
  <c r="C756" i="3"/>
  <c r="E756" i="3" s="1"/>
  <c r="E755" i="3"/>
  <c r="D755" i="3"/>
  <c r="C755" i="3"/>
  <c r="C754" i="3"/>
  <c r="C753" i="3"/>
  <c r="E753" i="3" s="1"/>
  <c r="C752" i="3"/>
  <c r="D752" i="3" s="1"/>
  <c r="D751" i="3"/>
  <c r="C751" i="3"/>
  <c r="E751" i="3" s="1"/>
  <c r="C750" i="3"/>
  <c r="E750" i="3" s="1"/>
  <c r="E749" i="3"/>
  <c r="D749" i="3"/>
  <c r="C749" i="3"/>
  <c r="C748" i="3"/>
  <c r="E747" i="3"/>
  <c r="D747" i="3"/>
  <c r="C747" i="3"/>
  <c r="E746" i="3"/>
  <c r="C746" i="3"/>
  <c r="D746" i="3" s="1"/>
  <c r="D745" i="3"/>
  <c r="C745" i="3"/>
  <c r="E745" i="3" s="1"/>
  <c r="C744" i="3"/>
  <c r="D744" i="3" s="1"/>
  <c r="E743" i="3"/>
  <c r="D743" i="3"/>
  <c r="C743" i="3"/>
  <c r="C742" i="3"/>
  <c r="D742" i="3" s="1"/>
  <c r="E741" i="3"/>
  <c r="D741" i="3"/>
  <c r="C741" i="3"/>
  <c r="C740" i="3"/>
  <c r="E739" i="3"/>
  <c r="D739" i="3"/>
  <c r="C739" i="3"/>
  <c r="C738" i="3"/>
  <c r="E737" i="3"/>
  <c r="D737" i="3"/>
  <c r="C737" i="3"/>
  <c r="C736" i="3"/>
  <c r="E736" i="3" s="1"/>
  <c r="D735" i="3"/>
  <c r="C735" i="3"/>
  <c r="E735" i="3" s="1"/>
  <c r="E734" i="3"/>
  <c r="C734" i="3"/>
  <c r="D734" i="3" s="1"/>
  <c r="D733" i="3"/>
  <c r="C733" i="3"/>
  <c r="E733" i="3" s="1"/>
  <c r="D732" i="3"/>
  <c r="C732" i="3"/>
  <c r="E732" i="3" s="1"/>
  <c r="E731" i="3"/>
  <c r="D731" i="3"/>
  <c r="C731" i="3"/>
  <c r="C730" i="3"/>
  <c r="D730" i="3" s="1"/>
  <c r="E729" i="3"/>
  <c r="D729" i="3"/>
  <c r="C729" i="3"/>
  <c r="D728" i="3"/>
  <c r="C728" i="3"/>
  <c r="E728" i="3" s="1"/>
  <c r="E727" i="3"/>
  <c r="C727" i="3"/>
  <c r="D727" i="3" s="1"/>
  <c r="E726" i="3"/>
  <c r="D726" i="3"/>
  <c r="C726" i="3"/>
  <c r="D725" i="3"/>
  <c r="C725" i="3"/>
  <c r="E725" i="3" s="1"/>
  <c r="E724" i="3"/>
  <c r="D724" i="3"/>
  <c r="C724" i="3"/>
  <c r="C723" i="3"/>
  <c r="E723" i="3" s="1"/>
  <c r="D722" i="3"/>
  <c r="C722" i="3"/>
  <c r="E722" i="3" s="1"/>
  <c r="C721" i="3"/>
  <c r="E721" i="3" s="1"/>
  <c r="E720" i="3"/>
  <c r="C720" i="3"/>
  <c r="D720" i="3" s="1"/>
  <c r="C719" i="3"/>
  <c r="E719" i="3" s="1"/>
  <c r="E718" i="3"/>
  <c r="D718" i="3"/>
  <c r="C718" i="3"/>
  <c r="D717" i="3"/>
  <c r="C717" i="3"/>
  <c r="E717" i="3" s="1"/>
  <c r="C716" i="3"/>
  <c r="E715" i="3"/>
  <c r="D715" i="3"/>
  <c r="C715" i="3"/>
  <c r="C714" i="3"/>
  <c r="D713" i="3"/>
  <c r="C713" i="3"/>
  <c r="E713" i="3" s="1"/>
  <c r="C712" i="3"/>
  <c r="C711" i="3"/>
  <c r="E711" i="3" s="1"/>
  <c r="E710" i="3"/>
  <c r="D710" i="3"/>
  <c r="C710" i="3"/>
  <c r="C709" i="3"/>
  <c r="E708" i="3"/>
  <c r="C708" i="3"/>
  <c r="D708" i="3" s="1"/>
  <c r="E707" i="3"/>
  <c r="D707" i="3"/>
  <c r="C707" i="3"/>
  <c r="E706" i="3"/>
  <c r="D706" i="3"/>
  <c r="C706" i="3"/>
  <c r="E705" i="3"/>
  <c r="D705" i="3"/>
  <c r="C705" i="3"/>
  <c r="C704" i="3"/>
  <c r="E703" i="3"/>
  <c r="D703" i="3"/>
  <c r="C703" i="3"/>
  <c r="E702" i="3"/>
  <c r="D702" i="3"/>
  <c r="C702" i="3"/>
  <c r="D701" i="3"/>
  <c r="C701" i="3"/>
  <c r="E701" i="3" s="1"/>
  <c r="D700" i="3"/>
  <c r="C700" i="3"/>
  <c r="E700" i="3" s="1"/>
  <c r="C699" i="3"/>
  <c r="E699" i="3" s="1"/>
  <c r="E698" i="3"/>
  <c r="D698" i="3"/>
  <c r="C698" i="3"/>
  <c r="D697" i="3"/>
  <c r="C697" i="3"/>
  <c r="E697" i="3" s="1"/>
  <c r="E696" i="3"/>
  <c r="C696" i="3"/>
  <c r="D696" i="3" s="1"/>
  <c r="E695" i="3"/>
  <c r="D695" i="3"/>
  <c r="C695" i="3"/>
  <c r="E694" i="3"/>
  <c r="D694" i="3"/>
  <c r="C694" i="3"/>
  <c r="E693" i="3"/>
  <c r="D693" i="3"/>
  <c r="C693" i="3"/>
  <c r="C692" i="3"/>
  <c r="E691" i="3"/>
  <c r="D691" i="3"/>
  <c r="C691" i="3"/>
  <c r="E690" i="3"/>
  <c r="D690" i="3"/>
  <c r="C690" i="3"/>
  <c r="D689" i="3"/>
  <c r="C689" i="3"/>
  <c r="E689" i="3" s="1"/>
  <c r="E688" i="3"/>
  <c r="D688" i="3"/>
  <c r="C688" i="3"/>
  <c r="C687" i="3"/>
  <c r="E687" i="3" s="1"/>
  <c r="E686" i="3"/>
  <c r="D686" i="3"/>
  <c r="C686" i="3"/>
  <c r="C685" i="3"/>
  <c r="E685" i="3" s="1"/>
  <c r="E684" i="3"/>
  <c r="C684" i="3"/>
  <c r="D684" i="3" s="1"/>
  <c r="E683" i="3"/>
  <c r="D683" i="3"/>
  <c r="C683" i="3"/>
  <c r="E682" i="3"/>
  <c r="D682" i="3"/>
  <c r="C682" i="3"/>
  <c r="C681" i="3"/>
  <c r="D681" i="3" s="1"/>
  <c r="C680" i="3"/>
  <c r="E679" i="3"/>
  <c r="D679" i="3"/>
  <c r="C679" i="3"/>
  <c r="C678" i="3"/>
  <c r="D678" i="3" s="1"/>
  <c r="D677" i="3"/>
  <c r="C677" i="3"/>
  <c r="E677" i="3" s="1"/>
  <c r="D676" i="3"/>
  <c r="C676" i="3"/>
  <c r="E676" i="3" s="1"/>
  <c r="C675" i="3"/>
  <c r="E675" i="3" s="1"/>
  <c r="C674" i="3"/>
  <c r="D673" i="3"/>
  <c r="C673" i="3"/>
  <c r="E673" i="3" s="1"/>
  <c r="E672" i="3"/>
  <c r="C672" i="3"/>
  <c r="D672" i="3" s="1"/>
  <c r="C671" i="3"/>
  <c r="E671" i="3" s="1"/>
  <c r="E670" i="3"/>
  <c r="D670" i="3"/>
  <c r="C670" i="3"/>
  <c r="D669" i="3"/>
  <c r="C669" i="3"/>
  <c r="E669" i="3" s="1"/>
  <c r="C668" i="3"/>
  <c r="E667" i="3"/>
  <c r="D667" i="3"/>
  <c r="C667" i="3"/>
  <c r="C666" i="3"/>
  <c r="E666" i="3" s="1"/>
  <c r="D665" i="3"/>
  <c r="C665" i="3"/>
  <c r="E665" i="3" s="1"/>
  <c r="C664" i="3"/>
  <c r="C663" i="3"/>
  <c r="E663" i="3" s="1"/>
  <c r="E662" i="3"/>
  <c r="D662" i="3"/>
  <c r="C662" i="3"/>
  <c r="C661" i="3"/>
  <c r="E660" i="3"/>
  <c r="C660" i="3"/>
  <c r="D660" i="3" s="1"/>
  <c r="E659" i="3"/>
  <c r="D659" i="3"/>
  <c r="C659" i="3"/>
  <c r="E658" i="3"/>
  <c r="D658" i="3"/>
  <c r="C658" i="3"/>
  <c r="E657" i="3"/>
  <c r="D657" i="3"/>
  <c r="C657" i="3"/>
  <c r="C656" i="3"/>
  <c r="E655" i="3"/>
  <c r="D655" i="3"/>
  <c r="C655" i="3"/>
  <c r="E654" i="3"/>
  <c r="D654" i="3"/>
  <c r="C654" i="3"/>
  <c r="D653" i="3"/>
  <c r="C653" i="3"/>
  <c r="E653" i="3" s="1"/>
  <c r="D652" i="3"/>
  <c r="C652" i="3"/>
  <c r="E652" i="3" s="1"/>
  <c r="C651" i="3"/>
  <c r="E651" i="3" s="1"/>
  <c r="E650" i="3"/>
  <c r="D650" i="3"/>
  <c r="C650" i="3"/>
  <c r="D649" i="3"/>
  <c r="C649" i="3"/>
  <c r="E649" i="3" s="1"/>
  <c r="E648" i="3"/>
  <c r="C648" i="3"/>
  <c r="D648" i="3" s="1"/>
  <c r="E647" i="3"/>
  <c r="D647" i="3"/>
  <c r="C647" i="3"/>
  <c r="E646" i="3"/>
  <c r="D646" i="3"/>
  <c r="C646" i="3"/>
  <c r="E645" i="3"/>
  <c r="D645" i="3"/>
  <c r="C645" i="3"/>
  <c r="C644" i="3"/>
  <c r="E643" i="3"/>
  <c r="D643" i="3"/>
  <c r="C643" i="3"/>
  <c r="D642" i="3"/>
  <c r="C642" i="3"/>
  <c r="E642" i="3" s="1"/>
  <c r="D641" i="3"/>
  <c r="C641" i="3"/>
  <c r="E641" i="3" s="1"/>
  <c r="E640" i="3"/>
  <c r="C640" i="3"/>
  <c r="D640" i="3" s="1"/>
  <c r="C639" i="3"/>
  <c r="E639" i="3" s="1"/>
  <c r="E638" i="3"/>
  <c r="D638" i="3"/>
  <c r="C638" i="3"/>
  <c r="D637" i="3"/>
  <c r="C637" i="3"/>
  <c r="E637" i="3" s="1"/>
  <c r="C636" i="3"/>
  <c r="D636" i="3" s="1"/>
  <c r="E635" i="3"/>
  <c r="C635" i="3"/>
  <c r="D635" i="3" s="1"/>
  <c r="E634" i="3"/>
  <c r="D634" i="3"/>
  <c r="C634" i="3"/>
  <c r="E633" i="3"/>
  <c r="C633" i="3"/>
  <c r="D633" i="3" s="1"/>
  <c r="C632" i="3"/>
  <c r="E631" i="3"/>
  <c r="D631" i="3"/>
  <c r="C631" i="3"/>
  <c r="E630" i="3"/>
  <c r="D630" i="3"/>
  <c r="C630" i="3"/>
  <c r="D629" i="3"/>
  <c r="C629" i="3"/>
  <c r="E629" i="3" s="1"/>
  <c r="D628" i="3"/>
  <c r="C628" i="3"/>
  <c r="E628" i="3" s="1"/>
  <c r="C627" i="3"/>
  <c r="E627" i="3" s="1"/>
  <c r="E626" i="3"/>
  <c r="C626" i="3"/>
  <c r="D626" i="3" s="1"/>
  <c r="C625" i="3"/>
  <c r="E625" i="3" s="1"/>
  <c r="C624" i="3"/>
  <c r="D624" i="3" s="1"/>
  <c r="D623" i="3"/>
  <c r="C623" i="3"/>
  <c r="E623" i="3" s="1"/>
  <c r="E622" i="3"/>
  <c r="D622" i="3"/>
  <c r="C622" i="3"/>
  <c r="D621" i="3"/>
  <c r="C621" i="3"/>
  <c r="E621" i="3" s="1"/>
  <c r="C620" i="3"/>
  <c r="E619" i="3"/>
  <c r="D619" i="3"/>
  <c r="C619" i="3"/>
  <c r="C618" i="3"/>
  <c r="E618" i="3" s="1"/>
  <c r="D617" i="3"/>
  <c r="C617" i="3"/>
  <c r="E617" i="3" s="1"/>
  <c r="E616" i="3"/>
  <c r="D616" i="3"/>
  <c r="C616" i="3"/>
  <c r="C615" i="3"/>
  <c r="E615" i="3" s="1"/>
  <c r="D614" i="3"/>
  <c r="C614" i="3"/>
  <c r="E614" i="3" s="1"/>
  <c r="C613" i="3"/>
  <c r="E612" i="3"/>
  <c r="C612" i="3"/>
  <c r="D612" i="3" s="1"/>
  <c r="E611" i="3"/>
  <c r="D611" i="3"/>
  <c r="C611" i="3"/>
  <c r="E610" i="3"/>
  <c r="D610" i="3"/>
  <c r="C610" i="3"/>
  <c r="E609" i="3"/>
  <c r="D609" i="3"/>
  <c r="C609" i="3"/>
  <c r="C608" i="3"/>
  <c r="E607" i="3"/>
  <c r="D607" i="3"/>
  <c r="C607" i="3"/>
  <c r="C606" i="3"/>
  <c r="D605" i="3"/>
  <c r="C605" i="3"/>
  <c r="E605" i="3" s="1"/>
  <c r="C604" i="3"/>
  <c r="E604" i="3" s="1"/>
  <c r="C603" i="3"/>
  <c r="E603" i="3" s="1"/>
  <c r="E602" i="3"/>
  <c r="D602" i="3"/>
  <c r="C602" i="3"/>
  <c r="C601" i="3"/>
  <c r="E601" i="3" s="1"/>
  <c r="C600" i="3"/>
  <c r="D600" i="3" s="1"/>
  <c r="C599" i="3"/>
  <c r="E599" i="3" s="1"/>
  <c r="E598" i="3"/>
  <c r="D598" i="3"/>
  <c r="C598" i="3"/>
  <c r="D597" i="3"/>
  <c r="C597" i="3"/>
  <c r="E597" i="3" s="1"/>
  <c r="C596" i="3"/>
  <c r="E596" i="3" s="1"/>
  <c r="E595" i="3"/>
  <c r="D595" i="3"/>
  <c r="C595" i="3"/>
  <c r="D594" i="3"/>
  <c r="C594" i="3"/>
  <c r="E594" i="3" s="1"/>
  <c r="D593" i="3"/>
  <c r="C593" i="3"/>
  <c r="E593" i="3" s="1"/>
  <c r="C592" i="3"/>
  <c r="E592" i="3" s="1"/>
  <c r="C591" i="3"/>
  <c r="D591" i="3" s="1"/>
  <c r="C590" i="3"/>
  <c r="D590" i="3" s="1"/>
  <c r="C589" i="3"/>
  <c r="E589" i="3" s="1"/>
  <c r="C588" i="3"/>
  <c r="D588" i="3" s="1"/>
  <c r="C587" i="3"/>
  <c r="E587" i="3" s="1"/>
  <c r="E586" i="3"/>
  <c r="D586" i="3"/>
  <c r="C586" i="3"/>
  <c r="C585" i="3"/>
  <c r="C584" i="3"/>
  <c r="E584" i="3" s="1"/>
  <c r="E583" i="3"/>
  <c r="D583" i="3"/>
  <c r="C583" i="3"/>
  <c r="D582" i="3"/>
  <c r="C582" i="3"/>
  <c r="E582" i="3" s="1"/>
  <c r="C581" i="3"/>
  <c r="C580" i="3"/>
  <c r="D580" i="3" s="1"/>
  <c r="C579" i="3"/>
  <c r="D579" i="3" s="1"/>
  <c r="C578" i="3"/>
  <c r="E578" i="3" s="1"/>
  <c r="C577" i="3"/>
  <c r="E577" i="3" s="1"/>
  <c r="E576" i="3"/>
  <c r="C576" i="3"/>
  <c r="D576" i="3" s="1"/>
  <c r="C575" i="3"/>
  <c r="E575" i="3" s="1"/>
  <c r="E574" i="3"/>
  <c r="D574" i="3"/>
  <c r="C574" i="3"/>
  <c r="C573" i="3"/>
  <c r="D572" i="3"/>
  <c r="C572" i="3"/>
  <c r="E572" i="3" s="1"/>
  <c r="E571" i="3"/>
  <c r="D571" i="3"/>
  <c r="C571" i="3"/>
  <c r="E570" i="3"/>
  <c r="C570" i="3"/>
  <c r="D570" i="3" s="1"/>
  <c r="C569" i="3"/>
  <c r="D568" i="3"/>
  <c r="C568" i="3"/>
  <c r="E568" i="3" s="1"/>
  <c r="C567" i="3"/>
  <c r="D567" i="3" s="1"/>
  <c r="E566" i="3"/>
  <c r="C566" i="3"/>
  <c r="D566" i="3" s="1"/>
  <c r="C565" i="3"/>
  <c r="E565" i="3" s="1"/>
  <c r="C564" i="3"/>
  <c r="D564" i="3" s="1"/>
  <c r="C563" i="3"/>
  <c r="E563" i="3" s="1"/>
  <c r="E562" i="3"/>
  <c r="D562" i="3"/>
  <c r="C562" i="3"/>
  <c r="C561" i="3"/>
  <c r="D560" i="3"/>
  <c r="C560" i="3"/>
  <c r="E560" i="3" s="1"/>
  <c r="E559" i="3"/>
  <c r="D559" i="3"/>
  <c r="C559" i="3"/>
  <c r="E558" i="3"/>
  <c r="D558" i="3"/>
  <c r="C558" i="3"/>
  <c r="C557" i="3"/>
  <c r="C556" i="3"/>
  <c r="C555" i="3"/>
  <c r="D555" i="3" s="1"/>
  <c r="E554" i="3"/>
  <c r="D554" i="3"/>
  <c r="C554" i="3"/>
  <c r="C553" i="3"/>
  <c r="E553" i="3" s="1"/>
  <c r="C552" i="3"/>
  <c r="D552" i="3" s="1"/>
  <c r="C551" i="3"/>
  <c r="E551" i="3" s="1"/>
  <c r="E550" i="3"/>
  <c r="D550" i="3"/>
  <c r="C550" i="3"/>
  <c r="C549" i="3"/>
  <c r="C548" i="3"/>
  <c r="E548" i="3" s="1"/>
  <c r="E547" i="3"/>
  <c r="D547" i="3"/>
  <c r="C547" i="3"/>
  <c r="C546" i="3"/>
  <c r="E546" i="3" s="1"/>
  <c r="C545" i="3"/>
  <c r="C544" i="3"/>
  <c r="D544" i="3" s="1"/>
  <c r="C543" i="3"/>
  <c r="D543" i="3" s="1"/>
  <c r="D542" i="3"/>
  <c r="C542" i="3"/>
  <c r="E542" i="3" s="1"/>
  <c r="C541" i="3"/>
  <c r="E541" i="3" s="1"/>
  <c r="C540" i="3"/>
  <c r="D540" i="3" s="1"/>
  <c r="C539" i="3"/>
  <c r="E539" i="3" s="1"/>
  <c r="E538" i="3"/>
  <c r="D538" i="3"/>
  <c r="C538" i="3"/>
  <c r="C537" i="3"/>
  <c r="D536" i="3"/>
  <c r="C536" i="3"/>
  <c r="E536" i="3" s="1"/>
  <c r="E535" i="3"/>
  <c r="D535" i="3"/>
  <c r="C535" i="3"/>
  <c r="E534" i="3"/>
  <c r="D534" i="3"/>
  <c r="C534" i="3"/>
  <c r="C533" i="3"/>
  <c r="C532" i="3"/>
  <c r="E532" i="3" s="1"/>
  <c r="C531" i="3"/>
  <c r="D531" i="3" s="1"/>
  <c r="E530" i="3"/>
  <c r="C530" i="3"/>
  <c r="D530" i="3" s="1"/>
  <c r="C529" i="3"/>
  <c r="E529" i="3" s="1"/>
  <c r="E528" i="3"/>
  <c r="C528" i="3"/>
  <c r="D528" i="3" s="1"/>
  <c r="C527" i="3"/>
  <c r="E527" i="3" s="1"/>
  <c r="E526" i="3"/>
  <c r="D526" i="3"/>
  <c r="C526" i="3"/>
  <c r="C525" i="3"/>
  <c r="D524" i="3"/>
  <c r="C524" i="3"/>
  <c r="E524" i="3" s="1"/>
  <c r="E523" i="3"/>
  <c r="D523" i="3"/>
  <c r="C523" i="3"/>
  <c r="C522" i="3"/>
  <c r="D522" i="3" s="1"/>
  <c r="C521" i="3"/>
  <c r="E520" i="3"/>
  <c r="C520" i="3"/>
  <c r="D520" i="3" s="1"/>
  <c r="C519" i="3"/>
  <c r="D519" i="3" s="1"/>
  <c r="E518" i="3"/>
  <c r="D518" i="3"/>
  <c r="C518" i="3"/>
  <c r="C517" i="3"/>
  <c r="E517" i="3" s="1"/>
  <c r="C516" i="3"/>
  <c r="C515" i="3"/>
  <c r="E515" i="3" s="1"/>
  <c r="E514" i="3"/>
  <c r="D514" i="3"/>
  <c r="C514" i="3"/>
  <c r="C513" i="3"/>
  <c r="C512" i="3"/>
  <c r="E512" i="3" s="1"/>
  <c r="E511" i="3"/>
  <c r="D511" i="3"/>
  <c r="C511" i="3"/>
  <c r="C510" i="3"/>
  <c r="E510" i="3" s="1"/>
  <c r="C509" i="3"/>
  <c r="E508" i="3"/>
  <c r="D508" i="3"/>
  <c r="C508" i="3"/>
  <c r="C507" i="3"/>
  <c r="D507" i="3" s="1"/>
  <c r="E506" i="3"/>
  <c r="C506" i="3"/>
  <c r="D506" i="3" s="1"/>
  <c r="C505" i="3"/>
  <c r="E505" i="3" s="1"/>
  <c r="C504" i="3"/>
  <c r="D504" i="3" s="1"/>
  <c r="C503" i="3"/>
  <c r="E503" i="3" s="1"/>
  <c r="E502" i="3"/>
  <c r="D502" i="3"/>
  <c r="C502" i="3"/>
  <c r="C501" i="3"/>
  <c r="D500" i="3"/>
  <c r="C500" i="3"/>
  <c r="E500" i="3" s="1"/>
  <c r="E499" i="3"/>
  <c r="D499" i="3"/>
  <c r="C499" i="3"/>
  <c r="C498" i="3"/>
  <c r="C497" i="3"/>
  <c r="D496" i="3"/>
  <c r="C496" i="3"/>
  <c r="E496" i="3" s="1"/>
  <c r="C495" i="3"/>
  <c r="D495" i="3" s="1"/>
  <c r="C494" i="3"/>
  <c r="D494" i="3" s="1"/>
  <c r="C493" i="3"/>
  <c r="E493" i="3" s="1"/>
  <c r="C492" i="3"/>
  <c r="D492" i="3" s="1"/>
  <c r="C491" i="3"/>
  <c r="E491" i="3" s="1"/>
  <c r="E490" i="3"/>
  <c r="D490" i="3"/>
  <c r="C490" i="3"/>
  <c r="C489" i="3"/>
  <c r="C488" i="3"/>
  <c r="E488" i="3" s="1"/>
  <c r="C487" i="3"/>
  <c r="E486" i="3"/>
  <c r="D486" i="3"/>
  <c r="C486" i="3"/>
  <c r="D485" i="3"/>
  <c r="C485" i="3"/>
  <c r="E485" i="3" s="1"/>
  <c r="D484" i="3"/>
  <c r="C484" i="3"/>
  <c r="E484" i="3" s="1"/>
  <c r="C483" i="3"/>
  <c r="C482" i="3"/>
  <c r="E482" i="3" s="1"/>
  <c r="C481" i="3"/>
  <c r="E481" i="3" s="1"/>
  <c r="C480" i="3"/>
  <c r="E479" i="3"/>
  <c r="C479" i="3"/>
  <c r="D479" i="3" s="1"/>
  <c r="C478" i="3"/>
  <c r="E478" i="3" s="1"/>
  <c r="E477" i="3"/>
  <c r="D477" i="3"/>
  <c r="C477" i="3"/>
  <c r="C476" i="3"/>
  <c r="E476" i="3" s="1"/>
  <c r="C475" i="3"/>
  <c r="E474" i="3"/>
  <c r="D474" i="3"/>
  <c r="C474" i="3"/>
  <c r="C473" i="3"/>
  <c r="E473" i="3" s="1"/>
  <c r="D472" i="3"/>
  <c r="C472" i="3"/>
  <c r="E472" i="3" s="1"/>
  <c r="E471" i="3"/>
  <c r="C471" i="3"/>
  <c r="D471" i="3" s="1"/>
  <c r="C470" i="3"/>
  <c r="E470" i="3" s="1"/>
  <c r="D469" i="3"/>
  <c r="C469" i="3"/>
  <c r="E469" i="3" s="1"/>
  <c r="C468" i="3"/>
  <c r="E468" i="3" s="1"/>
  <c r="E467" i="3"/>
  <c r="C467" i="3"/>
  <c r="D467" i="3" s="1"/>
  <c r="D466" i="3"/>
  <c r="C466" i="3"/>
  <c r="E466" i="3" s="1"/>
  <c r="E465" i="3"/>
  <c r="D465" i="3"/>
  <c r="C465" i="3"/>
  <c r="D464" i="3"/>
  <c r="C464" i="3"/>
  <c r="E464" i="3" s="1"/>
  <c r="C463" i="3"/>
  <c r="E462" i="3"/>
  <c r="D462" i="3"/>
  <c r="C462" i="3"/>
  <c r="D461" i="3"/>
  <c r="C461" i="3"/>
  <c r="E461" i="3" s="1"/>
  <c r="D460" i="3"/>
  <c r="C460" i="3"/>
  <c r="E460" i="3" s="1"/>
  <c r="E459" i="3"/>
  <c r="C459" i="3"/>
  <c r="D459" i="3" s="1"/>
  <c r="C458" i="3"/>
  <c r="E458" i="3" s="1"/>
  <c r="E457" i="3"/>
  <c r="D457" i="3"/>
  <c r="C457" i="3"/>
  <c r="C456" i="3"/>
  <c r="E456" i="3" s="1"/>
  <c r="E455" i="3"/>
  <c r="C455" i="3"/>
  <c r="D455" i="3" s="1"/>
  <c r="C454" i="3"/>
  <c r="D454" i="3" s="1"/>
  <c r="E453" i="3"/>
  <c r="D453" i="3"/>
  <c r="C453" i="3"/>
  <c r="C452" i="3"/>
  <c r="D452" i="3" s="1"/>
  <c r="C451" i="3"/>
  <c r="E450" i="3"/>
  <c r="D450" i="3"/>
  <c r="C450" i="3"/>
  <c r="E449" i="3"/>
  <c r="C449" i="3"/>
  <c r="D449" i="3" s="1"/>
  <c r="D448" i="3"/>
  <c r="C448" i="3"/>
  <c r="E448" i="3" s="1"/>
  <c r="C447" i="3"/>
  <c r="D447" i="3" s="1"/>
  <c r="C446" i="3"/>
  <c r="E446" i="3" s="1"/>
  <c r="C445" i="3"/>
  <c r="E445" i="3" s="1"/>
  <c r="C444" i="3"/>
  <c r="E444" i="3" s="1"/>
  <c r="E443" i="3"/>
  <c r="C443" i="3"/>
  <c r="D443" i="3" s="1"/>
  <c r="C442" i="3"/>
  <c r="E442" i="3" s="1"/>
  <c r="E441" i="3"/>
  <c r="D441" i="3"/>
  <c r="C441" i="3"/>
  <c r="D440" i="3"/>
  <c r="C440" i="3"/>
  <c r="E440" i="3" s="1"/>
  <c r="C439" i="3"/>
  <c r="E438" i="3"/>
  <c r="D438" i="3"/>
  <c r="C438" i="3"/>
  <c r="C437" i="3"/>
  <c r="E437" i="3" s="1"/>
  <c r="D436" i="3"/>
  <c r="C436" i="3"/>
  <c r="E436" i="3" s="1"/>
  <c r="C435" i="3"/>
  <c r="C434" i="3"/>
  <c r="E434" i="3" s="1"/>
  <c r="C433" i="3"/>
  <c r="E433" i="3" s="1"/>
  <c r="C432" i="3"/>
  <c r="E431" i="3"/>
  <c r="C431" i="3"/>
  <c r="D431" i="3" s="1"/>
  <c r="C430" i="3"/>
  <c r="E430" i="3" s="1"/>
  <c r="E429" i="3"/>
  <c r="D429" i="3"/>
  <c r="C429" i="3"/>
  <c r="C428" i="3"/>
  <c r="E428" i="3" s="1"/>
  <c r="C427" i="3"/>
  <c r="E426" i="3"/>
  <c r="D426" i="3"/>
  <c r="C426" i="3"/>
  <c r="C425" i="3"/>
  <c r="E425" i="3" s="1"/>
  <c r="D424" i="3"/>
  <c r="C424" i="3"/>
  <c r="E424" i="3" s="1"/>
  <c r="E423" i="3"/>
  <c r="C423" i="3"/>
  <c r="D423" i="3" s="1"/>
  <c r="C422" i="3"/>
  <c r="E422" i="3" s="1"/>
  <c r="D421" i="3"/>
  <c r="C421" i="3"/>
  <c r="E421" i="3" s="1"/>
  <c r="C420" i="3"/>
  <c r="E420" i="3" s="1"/>
  <c r="E419" i="3"/>
  <c r="C419" i="3"/>
  <c r="D419" i="3" s="1"/>
  <c r="D418" i="3"/>
  <c r="C418" i="3"/>
  <c r="E418" i="3" s="1"/>
  <c r="E417" i="3"/>
  <c r="D417" i="3"/>
  <c r="C417" i="3"/>
  <c r="D416" i="3"/>
  <c r="C416" i="3"/>
  <c r="E416" i="3" s="1"/>
  <c r="C415" i="3"/>
  <c r="E414" i="3"/>
  <c r="D414" i="3"/>
  <c r="C414" i="3"/>
  <c r="D413" i="3"/>
  <c r="C413" i="3"/>
  <c r="E413" i="3" s="1"/>
  <c r="D412" i="3"/>
  <c r="C412" i="3"/>
  <c r="E412" i="3" s="1"/>
  <c r="E411" i="3"/>
  <c r="C411" i="3"/>
  <c r="D411" i="3" s="1"/>
  <c r="C410" i="3"/>
  <c r="E410" i="3" s="1"/>
  <c r="C409" i="3"/>
  <c r="D409" i="3" s="1"/>
  <c r="C408" i="3"/>
  <c r="E408" i="3" s="1"/>
  <c r="E407" i="3"/>
  <c r="C407" i="3"/>
  <c r="D407" i="3" s="1"/>
  <c r="C406" i="3"/>
  <c r="E406" i="3" s="1"/>
  <c r="E405" i="3"/>
  <c r="D405" i="3"/>
  <c r="C405" i="3"/>
  <c r="E404" i="3"/>
  <c r="C404" i="3"/>
  <c r="D404" i="3" s="1"/>
  <c r="C403" i="3"/>
  <c r="E402" i="3"/>
  <c r="D402" i="3"/>
  <c r="C402" i="3"/>
  <c r="C401" i="3"/>
  <c r="D401" i="3" s="1"/>
  <c r="D400" i="3"/>
  <c r="C400" i="3"/>
  <c r="E400" i="3" s="1"/>
  <c r="D399" i="3"/>
  <c r="C399" i="3"/>
  <c r="E399" i="3" s="1"/>
  <c r="C398" i="3"/>
  <c r="E398" i="3" s="1"/>
  <c r="C397" i="3"/>
  <c r="E397" i="3" s="1"/>
  <c r="C396" i="3"/>
  <c r="E396" i="3" s="1"/>
  <c r="E395" i="3"/>
  <c r="C395" i="3"/>
  <c r="D395" i="3" s="1"/>
  <c r="C394" i="3"/>
  <c r="E394" i="3" s="1"/>
  <c r="E393" i="3"/>
  <c r="D393" i="3"/>
  <c r="C393" i="3"/>
  <c r="C392" i="3"/>
  <c r="E392" i="3" s="1"/>
  <c r="C391" i="3"/>
  <c r="E390" i="3"/>
  <c r="D390" i="3"/>
  <c r="C390" i="3"/>
  <c r="C389" i="3"/>
  <c r="E389" i="3" s="1"/>
  <c r="D388" i="3"/>
  <c r="C388" i="3"/>
  <c r="E388" i="3" s="1"/>
  <c r="C387" i="3"/>
  <c r="C386" i="3"/>
  <c r="E386" i="3" s="1"/>
  <c r="C385" i="3"/>
  <c r="E385" i="3" s="1"/>
  <c r="C384" i="3"/>
  <c r="E383" i="3"/>
  <c r="C383" i="3"/>
  <c r="D383" i="3" s="1"/>
  <c r="C382" i="3"/>
  <c r="E382" i="3" s="1"/>
  <c r="E381" i="3"/>
  <c r="D381" i="3"/>
  <c r="C381" i="3"/>
  <c r="C380" i="3"/>
  <c r="E380" i="3" s="1"/>
  <c r="C379" i="3"/>
  <c r="E378" i="3"/>
  <c r="D378" i="3"/>
  <c r="C378" i="3"/>
  <c r="C377" i="3"/>
  <c r="E377" i="3" s="1"/>
  <c r="D376" i="3"/>
  <c r="C376" i="3"/>
  <c r="E376" i="3" s="1"/>
  <c r="E375" i="3"/>
  <c r="C375" i="3"/>
  <c r="D375" i="3" s="1"/>
  <c r="C374" i="3"/>
  <c r="E374" i="3" s="1"/>
  <c r="D373" i="3"/>
  <c r="C373" i="3"/>
  <c r="E373" i="3" s="1"/>
  <c r="C372" i="3"/>
  <c r="E372" i="3" s="1"/>
  <c r="E371" i="3"/>
  <c r="C371" i="3"/>
  <c r="D371" i="3" s="1"/>
  <c r="D370" i="3"/>
  <c r="C370" i="3"/>
  <c r="E370" i="3" s="1"/>
  <c r="E369" i="3"/>
  <c r="D369" i="3"/>
  <c r="C369" i="3"/>
  <c r="D368" i="3"/>
  <c r="C368" i="3"/>
  <c r="E368" i="3" s="1"/>
  <c r="C367" i="3"/>
  <c r="E366" i="3"/>
  <c r="D366" i="3"/>
  <c r="C366" i="3"/>
  <c r="D365" i="3"/>
  <c r="C365" i="3"/>
  <c r="E365" i="3" s="1"/>
  <c r="D364" i="3"/>
  <c r="C364" i="3"/>
  <c r="E364" i="3" s="1"/>
  <c r="E363" i="3"/>
  <c r="C363" i="3"/>
  <c r="D363" i="3" s="1"/>
  <c r="C362" i="3"/>
  <c r="E362" i="3" s="1"/>
  <c r="C361" i="3"/>
  <c r="E361" i="3" s="1"/>
  <c r="C360" i="3"/>
  <c r="E360" i="3" s="1"/>
  <c r="E359" i="3"/>
  <c r="C359" i="3"/>
  <c r="D359" i="3" s="1"/>
  <c r="E358" i="3"/>
  <c r="D358" i="3"/>
  <c r="C358" i="3"/>
  <c r="E357" i="3"/>
  <c r="D357" i="3"/>
  <c r="C357" i="3"/>
  <c r="C356" i="3"/>
  <c r="D356" i="3" s="1"/>
  <c r="C355" i="3"/>
  <c r="E354" i="3"/>
  <c r="D354" i="3"/>
  <c r="C354" i="3"/>
  <c r="E353" i="3"/>
  <c r="D353" i="3"/>
  <c r="C353" i="3"/>
  <c r="D352" i="3"/>
  <c r="C352" i="3"/>
  <c r="E352" i="3" s="1"/>
  <c r="C351" i="3"/>
  <c r="D351" i="3" s="1"/>
  <c r="C350" i="3"/>
  <c r="E350" i="3" s="1"/>
  <c r="C349" i="3"/>
  <c r="E349" i="3" s="1"/>
  <c r="D348" i="3"/>
  <c r="C348" i="3"/>
  <c r="E348" i="3" s="1"/>
  <c r="E347" i="3"/>
  <c r="C347" i="3"/>
  <c r="D347" i="3" s="1"/>
  <c r="C346" i="3"/>
  <c r="E346" i="3" s="1"/>
  <c r="E345" i="3"/>
  <c r="D345" i="3"/>
  <c r="C345" i="3"/>
  <c r="C344" i="3"/>
  <c r="E344" i="3" s="1"/>
  <c r="C343" i="3"/>
  <c r="E342" i="3"/>
  <c r="D342" i="3"/>
  <c r="C342" i="3"/>
  <c r="D341" i="3"/>
  <c r="C341" i="3"/>
  <c r="E341" i="3" s="1"/>
  <c r="D340" i="3"/>
  <c r="C340" i="3"/>
  <c r="E340" i="3" s="1"/>
  <c r="C339" i="3"/>
  <c r="C338" i="3"/>
  <c r="E338" i="3" s="1"/>
  <c r="C337" i="3"/>
  <c r="E337" i="3" s="1"/>
  <c r="C336" i="3"/>
  <c r="E335" i="3"/>
  <c r="C335" i="3"/>
  <c r="D335" i="3" s="1"/>
  <c r="C334" i="3"/>
  <c r="E334" i="3" s="1"/>
  <c r="E333" i="3"/>
  <c r="D333" i="3"/>
  <c r="C333" i="3"/>
  <c r="C332" i="3"/>
  <c r="E332" i="3" s="1"/>
  <c r="C331" i="3"/>
  <c r="E330" i="3"/>
  <c r="D330" i="3"/>
  <c r="C330" i="3"/>
  <c r="C329" i="3"/>
  <c r="E329" i="3" s="1"/>
  <c r="D328" i="3"/>
  <c r="C328" i="3"/>
  <c r="E328" i="3" s="1"/>
  <c r="E327" i="3"/>
  <c r="C327" i="3"/>
  <c r="D327" i="3" s="1"/>
  <c r="C326" i="3"/>
  <c r="E326" i="3" s="1"/>
  <c r="D325" i="3"/>
  <c r="C325" i="3"/>
  <c r="E325" i="3" s="1"/>
  <c r="C324" i="3"/>
  <c r="E324" i="3" s="1"/>
  <c r="E323" i="3"/>
  <c r="C323" i="3"/>
  <c r="D323" i="3" s="1"/>
  <c r="D322" i="3"/>
  <c r="C322" i="3"/>
  <c r="E322" i="3" s="1"/>
  <c r="E321" i="3"/>
  <c r="D321" i="3"/>
  <c r="C321" i="3"/>
  <c r="D320" i="3"/>
  <c r="C320" i="3"/>
  <c r="E320" i="3" s="1"/>
  <c r="C319" i="3"/>
  <c r="E318" i="3"/>
  <c r="D318" i="3"/>
  <c r="C318" i="3"/>
  <c r="D317" i="3"/>
  <c r="C317" i="3"/>
  <c r="E317" i="3" s="1"/>
  <c r="D316" i="3"/>
  <c r="C316" i="3"/>
  <c r="E316" i="3" s="1"/>
  <c r="E315" i="3"/>
  <c r="C315" i="3"/>
  <c r="D315" i="3" s="1"/>
  <c r="C314" i="3"/>
  <c r="E314" i="3" s="1"/>
  <c r="E313" i="3"/>
  <c r="D313" i="3"/>
  <c r="C313" i="3"/>
  <c r="C312" i="3"/>
  <c r="E312" i="3" s="1"/>
  <c r="E311" i="3"/>
  <c r="C311" i="3"/>
  <c r="D311" i="3" s="1"/>
  <c r="C310" i="3"/>
  <c r="D310" i="3" s="1"/>
  <c r="E309" i="3"/>
  <c r="D309" i="3"/>
  <c r="C309" i="3"/>
  <c r="E308" i="3"/>
  <c r="D308" i="3"/>
  <c r="C308" i="3"/>
  <c r="C307" i="3"/>
  <c r="E306" i="3"/>
  <c r="D306" i="3"/>
  <c r="C306" i="3"/>
  <c r="C305" i="3"/>
  <c r="D305" i="3" s="1"/>
  <c r="D304" i="3"/>
  <c r="C304" i="3"/>
  <c r="E304" i="3" s="1"/>
  <c r="C303" i="3"/>
  <c r="E303" i="3" s="1"/>
  <c r="C302" i="3"/>
  <c r="E302" i="3" s="1"/>
  <c r="C301" i="3"/>
  <c r="E301" i="3" s="1"/>
  <c r="C300" i="3"/>
  <c r="E300" i="3" s="1"/>
  <c r="E299" i="3"/>
  <c r="C299" i="3"/>
  <c r="D299" i="3" s="1"/>
  <c r="D298" i="3"/>
  <c r="C298" i="3"/>
  <c r="E298" i="3" s="1"/>
  <c r="E297" i="3"/>
  <c r="D297" i="3"/>
  <c r="C297" i="3"/>
  <c r="C296" i="3"/>
  <c r="E296" i="3" s="1"/>
  <c r="C295" i="3"/>
  <c r="E294" i="3"/>
  <c r="D294" i="3"/>
  <c r="C294" i="3"/>
  <c r="C293" i="3"/>
  <c r="E293" i="3" s="1"/>
  <c r="D292" i="3"/>
  <c r="C292" i="3"/>
  <c r="E292" i="3" s="1"/>
  <c r="C291" i="3"/>
  <c r="C290" i="3"/>
  <c r="E290" i="3" s="1"/>
  <c r="C289" i="3"/>
  <c r="E289" i="3" s="1"/>
  <c r="C288" i="3"/>
  <c r="E287" i="3"/>
  <c r="C287" i="3"/>
  <c r="D287" i="3" s="1"/>
  <c r="C286" i="3"/>
  <c r="E286" i="3" s="1"/>
  <c r="E285" i="3"/>
  <c r="D285" i="3"/>
  <c r="C285" i="3"/>
  <c r="C284" i="3"/>
  <c r="E284" i="3" s="1"/>
  <c r="C283" i="3"/>
  <c r="E282" i="3"/>
  <c r="D282" i="3"/>
  <c r="C282" i="3"/>
  <c r="C281" i="3"/>
  <c r="E281" i="3" s="1"/>
  <c r="D280" i="3"/>
  <c r="C280" i="3"/>
  <c r="E280" i="3" s="1"/>
  <c r="E279" i="3"/>
  <c r="C279" i="3"/>
  <c r="D279" i="3" s="1"/>
  <c r="C278" i="3"/>
  <c r="E278" i="3" s="1"/>
  <c r="D277" i="3"/>
  <c r="C277" i="3"/>
  <c r="E277" i="3" s="1"/>
  <c r="C276" i="3"/>
  <c r="E276" i="3" s="1"/>
  <c r="E275" i="3"/>
  <c r="C275" i="3"/>
  <c r="D275" i="3" s="1"/>
  <c r="D274" i="3"/>
  <c r="C274" i="3"/>
  <c r="E274" i="3" s="1"/>
  <c r="E273" i="3"/>
  <c r="D273" i="3"/>
  <c r="C273" i="3"/>
  <c r="D272" i="3"/>
  <c r="C272" i="3"/>
  <c r="E272" i="3" s="1"/>
  <c r="C271" i="3"/>
  <c r="E270" i="3"/>
  <c r="D270" i="3"/>
  <c r="C270" i="3"/>
  <c r="D269" i="3"/>
  <c r="C269" i="3"/>
  <c r="E269" i="3" s="1"/>
  <c r="D268" i="3"/>
  <c r="C268" i="3"/>
  <c r="E268" i="3" s="1"/>
  <c r="E267" i="3"/>
  <c r="C267" i="3"/>
  <c r="D267" i="3" s="1"/>
  <c r="C266" i="3"/>
  <c r="E266" i="3" s="1"/>
  <c r="C265" i="3"/>
  <c r="E265" i="3" s="1"/>
  <c r="C264" i="3"/>
  <c r="E264" i="3" s="1"/>
  <c r="E263" i="3"/>
  <c r="C263" i="3"/>
  <c r="D263" i="3" s="1"/>
  <c r="D262" i="3"/>
  <c r="C262" i="3"/>
  <c r="E262" i="3" s="1"/>
  <c r="E261" i="3"/>
  <c r="D261" i="3"/>
  <c r="C261" i="3"/>
  <c r="C260" i="3"/>
  <c r="E260" i="3" s="1"/>
  <c r="C259" i="3"/>
  <c r="E258" i="3"/>
  <c r="D258" i="3"/>
  <c r="C258" i="3"/>
  <c r="C257" i="3"/>
  <c r="E257" i="3" s="1"/>
  <c r="D256" i="3"/>
  <c r="C256" i="3"/>
  <c r="E256" i="3" s="1"/>
  <c r="C255" i="3"/>
  <c r="D255" i="3" s="1"/>
  <c r="C254" i="3"/>
  <c r="E254" i="3" s="1"/>
  <c r="D253" i="3"/>
  <c r="C253" i="3"/>
  <c r="E253" i="3" s="1"/>
  <c r="C252" i="3"/>
  <c r="E252" i="3" s="1"/>
  <c r="E251" i="3"/>
  <c r="C251" i="3"/>
  <c r="D251" i="3" s="1"/>
  <c r="C250" i="3"/>
  <c r="E250" i="3" s="1"/>
  <c r="E249" i="3"/>
  <c r="D249" i="3"/>
  <c r="C249" i="3"/>
  <c r="C248" i="3"/>
  <c r="E248" i="3" s="1"/>
  <c r="C247" i="3"/>
  <c r="E246" i="3"/>
  <c r="D246" i="3"/>
  <c r="C246" i="3"/>
  <c r="D245" i="3"/>
  <c r="C245" i="3"/>
  <c r="E245" i="3" s="1"/>
  <c r="D244" i="3"/>
  <c r="C244" i="3"/>
  <c r="E244" i="3" s="1"/>
  <c r="C243" i="3"/>
  <c r="C242" i="3"/>
  <c r="E242" i="3" s="1"/>
  <c r="C241" i="3"/>
  <c r="D241" i="3" s="1"/>
  <c r="C240" i="3"/>
  <c r="E240" i="3" s="1"/>
  <c r="E239" i="3"/>
  <c r="C239" i="3"/>
  <c r="D239" i="3" s="1"/>
  <c r="C238" i="3"/>
  <c r="E237" i="3"/>
  <c r="D237" i="3"/>
  <c r="C237" i="3"/>
  <c r="C236" i="3"/>
  <c r="C235" i="3"/>
  <c r="E234" i="3"/>
  <c r="D234" i="3"/>
  <c r="C234" i="3"/>
  <c r="D233" i="3"/>
  <c r="C233" i="3"/>
  <c r="E233" i="3" s="1"/>
  <c r="D232" i="3"/>
  <c r="C232" i="3"/>
  <c r="E232" i="3" s="1"/>
  <c r="C231" i="3"/>
  <c r="E231" i="3" s="1"/>
  <c r="C230" i="3"/>
  <c r="E230" i="3" s="1"/>
  <c r="C229" i="3"/>
  <c r="C228" i="3"/>
  <c r="E228" i="3" s="1"/>
  <c r="C227" i="3"/>
  <c r="D227" i="3" s="1"/>
  <c r="C226" i="3"/>
  <c r="E226" i="3" s="1"/>
  <c r="E225" i="3"/>
  <c r="D225" i="3"/>
  <c r="C225" i="3"/>
  <c r="C224" i="3"/>
  <c r="E224" i="3" s="1"/>
  <c r="C223" i="3"/>
  <c r="E222" i="3"/>
  <c r="D222" i="3"/>
  <c r="C222" i="3"/>
  <c r="D221" i="3"/>
  <c r="C221" i="3"/>
  <c r="E221" i="3" s="1"/>
  <c r="D220" i="3"/>
  <c r="C220" i="3"/>
  <c r="E220" i="3" s="1"/>
  <c r="C219" i="3"/>
  <c r="E219" i="3" s="1"/>
  <c r="C218" i="3"/>
  <c r="E218" i="3" s="1"/>
  <c r="C217" i="3"/>
  <c r="E217" i="3" s="1"/>
  <c r="C216" i="3"/>
  <c r="E216" i="3" s="1"/>
  <c r="C215" i="3"/>
  <c r="D215" i="3" s="1"/>
  <c r="C214" i="3"/>
  <c r="E214" i="3" s="1"/>
  <c r="E213" i="3"/>
  <c r="D213" i="3"/>
  <c r="C213" i="3"/>
  <c r="C212" i="3"/>
  <c r="E212" i="3" s="1"/>
  <c r="C211" i="3"/>
  <c r="E210" i="3"/>
  <c r="D210" i="3"/>
  <c r="C210" i="3"/>
  <c r="D209" i="3"/>
  <c r="C209" i="3"/>
  <c r="E209" i="3" s="1"/>
  <c r="D208" i="3"/>
  <c r="C208" i="3"/>
  <c r="E208" i="3" s="1"/>
  <c r="C207" i="3"/>
  <c r="D207" i="3" s="1"/>
  <c r="C206" i="3"/>
  <c r="E206" i="3" s="1"/>
  <c r="E205" i="3"/>
  <c r="C205" i="3"/>
  <c r="D205" i="3" s="1"/>
  <c r="D204" i="3"/>
  <c r="C204" i="3"/>
  <c r="E204" i="3" s="1"/>
  <c r="C203" i="3"/>
  <c r="D203" i="3" s="1"/>
  <c r="C202" i="3"/>
  <c r="E202" i="3" s="1"/>
  <c r="E201" i="3"/>
  <c r="D201" i="3"/>
  <c r="C201" i="3"/>
  <c r="C200" i="3"/>
  <c r="E200" i="3" s="1"/>
  <c r="C199" i="3"/>
  <c r="E198" i="3"/>
  <c r="D198" i="3"/>
  <c r="C198" i="3"/>
  <c r="E197" i="3"/>
  <c r="D197" i="3"/>
  <c r="C197" i="3"/>
  <c r="D196" i="3"/>
  <c r="C196" i="3"/>
  <c r="E196" i="3" s="1"/>
  <c r="C195" i="3"/>
  <c r="E195" i="3" s="1"/>
  <c r="C194" i="3"/>
  <c r="E194" i="3" s="1"/>
  <c r="D193" i="3"/>
  <c r="C193" i="3"/>
  <c r="E193" i="3" s="1"/>
  <c r="C192" i="3"/>
  <c r="E192" i="3" s="1"/>
  <c r="C191" i="3"/>
  <c r="C190" i="3"/>
  <c r="D190" i="3" s="1"/>
  <c r="E189" i="3"/>
  <c r="D189" i="3"/>
  <c r="C189" i="3"/>
  <c r="C188" i="3"/>
  <c r="E188" i="3" s="1"/>
  <c r="C187" i="3"/>
  <c r="E186" i="3"/>
  <c r="D186" i="3"/>
  <c r="C186" i="3"/>
  <c r="E185" i="3"/>
  <c r="C185" i="3"/>
  <c r="D185" i="3" s="1"/>
  <c r="D184" i="3"/>
  <c r="C184" i="3"/>
  <c r="E184" i="3" s="1"/>
  <c r="E183" i="3"/>
  <c r="D183" i="3"/>
  <c r="C183" i="3"/>
  <c r="C182" i="3"/>
  <c r="E182" i="3" s="1"/>
  <c r="E181" i="3"/>
  <c r="C181" i="3"/>
  <c r="D181" i="3" s="1"/>
  <c r="D180" i="3"/>
  <c r="C180" i="3"/>
  <c r="E180" i="3" s="1"/>
  <c r="C179" i="3"/>
  <c r="D179" i="3" s="1"/>
  <c r="E178" i="3"/>
  <c r="D178" i="3"/>
  <c r="C178" i="3"/>
  <c r="E177" i="3"/>
  <c r="D177" i="3"/>
  <c r="C177" i="3"/>
  <c r="E176" i="3"/>
  <c r="D176" i="3"/>
  <c r="C176" i="3"/>
  <c r="C175" i="3"/>
  <c r="E174" i="3"/>
  <c r="D174" i="3"/>
  <c r="C174" i="3"/>
  <c r="D173" i="3"/>
  <c r="C173" i="3"/>
  <c r="E173" i="3" s="1"/>
  <c r="D172" i="3"/>
  <c r="C172" i="3"/>
  <c r="E172" i="3" s="1"/>
  <c r="E171" i="3"/>
  <c r="C171" i="3"/>
  <c r="D171" i="3" s="1"/>
  <c r="C170" i="3"/>
  <c r="E170" i="3" s="1"/>
  <c r="E169" i="3"/>
  <c r="D169" i="3"/>
  <c r="C169" i="3"/>
  <c r="D168" i="3"/>
  <c r="C168" i="3"/>
  <c r="E168" i="3" s="1"/>
  <c r="C167" i="3"/>
  <c r="D167" i="3" s="1"/>
  <c r="E166" i="3"/>
  <c r="C166" i="3"/>
  <c r="D166" i="3" s="1"/>
  <c r="E165" i="3"/>
  <c r="D165" i="3"/>
  <c r="C165" i="3"/>
  <c r="D164" i="3"/>
  <c r="C164" i="3"/>
  <c r="E164" i="3" s="1"/>
  <c r="C163" i="3"/>
  <c r="E163" i="3" s="1"/>
  <c r="E162" i="3"/>
  <c r="D162" i="3"/>
  <c r="C162" i="3"/>
  <c r="C161" i="3"/>
  <c r="D161" i="3" s="1"/>
  <c r="D160" i="3"/>
  <c r="C160" i="3"/>
  <c r="E160" i="3" s="1"/>
  <c r="C159" i="3"/>
  <c r="D159" i="3" s="1"/>
  <c r="C158" i="3"/>
  <c r="C157" i="3"/>
  <c r="E157" i="3" s="1"/>
  <c r="C156" i="3"/>
  <c r="E156" i="3" s="1"/>
  <c r="E155" i="3"/>
  <c r="C155" i="3"/>
  <c r="D155" i="3" s="1"/>
  <c r="D154" i="3"/>
  <c r="C154" i="3"/>
  <c r="E154" i="3" s="1"/>
  <c r="E153" i="3"/>
  <c r="D153" i="3"/>
  <c r="C153" i="3"/>
  <c r="E152" i="3"/>
  <c r="D152" i="3"/>
  <c r="C152" i="3"/>
  <c r="C151" i="3"/>
  <c r="E151" i="3" s="1"/>
  <c r="E150" i="3"/>
  <c r="D150" i="3"/>
  <c r="C150" i="3"/>
  <c r="E149" i="3"/>
  <c r="C149" i="3"/>
  <c r="D149" i="3" s="1"/>
  <c r="D148" i="3"/>
  <c r="C148" i="3"/>
  <c r="E148" i="3" s="1"/>
  <c r="E147" i="3"/>
  <c r="C147" i="3"/>
  <c r="D147" i="3" s="1"/>
  <c r="C146" i="3"/>
  <c r="E145" i="3"/>
  <c r="D145" i="3"/>
  <c r="C145" i="3"/>
  <c r="C144" i="3"/>
  <c r="E144" i="3" s="1"/>
  <c r="C143" i="3"/>
  <c r="D143" i="3" s="1"/>
  <c r="C142" i="3"/>
  <c r="E142" i="3" s="1"/>
  <c r="E141" i="3"/>
  <c r="D141" i="3"/>
  <c r="C141" i="3"/>
  <c r="C140" i="3"/>
  <c r="D140" i="3" s="1"/>
  <c r="C139" i="3"/>
  <c r="E139" i="3" s="1"/>
  <c r="E138" i="3"/>
  <c r="D138" i="3"/>
  <c r="C138" i="3"/>
  <c r="E137" i="3"/>
  <c r="D137" i="3"/>
  <c r="C137" i="3"/>
  <c r="C136" i="3"/>
  <c r="E136" i="3" s="1"/>
  <c r="E135" i="3"/>
  <c r="D135" i="3"/>
  <c r="C135" i="3"/>
  <c r="C134" i="3"/>
  <c r="D134" i="3" s="1"/>
  <c r="E133" i="3"/>
  <c r="D133" i="3"/>
  <c r="C133" i="3"/>
  <c r="C132" i="3"/>
  <c r="E132" i="3" s="1"/>
  <c r="C131" i="3"/>
  <c r="D131" i="3" s="1"/>
  <c r="C130" i="3"/>
  <c r="E130" i="3" s="1"/>
  <c r="E129" i="3"/>
  <c r="D129" i="3"/>
  <c r="C129" i="3"/>
  <c r="C128" i="3"/>
  <c r="D128" i="3" s="1"/>
  <c r="C127" i="3"/>
  <c r="E127" i="3" s="1"/>
  <c r="E126" i="3"/>
  <c r="D126" i="3"/>
  <c r="C126" i="3"/>
  <c r="E125" i="3"/>
  <c r="D125" i="3"/>
  <c r="C125" i="3"/>
  <c r="C124" i="3"/>
  <c r="E124" i="3" s="1"/>
  <c r="E123" i="3"/>
  <c r="D123" i="3"/>
  <c r="C123" i="3"/>
  <c r="C122" i="3"/>
  <c r="D122" i="3" s="1"/>
  <c r="E121" i="3"/>
  <c r="D121" i="3"/>
  <c r="C121" i="3"/>
  <c r="C120" i="3"/>
  <c r="E120" i="3" s="1"/>
  <c r="C119" i="3"/>
  <c r="D119" i="3" s="1"/>
  <c r="C118" i="3"/>
  <c r="E118" i="3" s="1"/>
  <c r="E117" i="3"/>
  <c r="D117" i="3"/>
  <c r="C117" i="3"/>
  <c r="C116" i="3"/>
  <c r="D116" i="3" s="1"/>
  <c r="C115" i="3"/>
  <c r="E115" i="3" s="1"/>
  <c r="E114" i="3"/>
  <c r="D114" i="3"/>
  <c r="C114" i="3"/>
  <c r="E113" i="3"/>
  <c r="D113" i="3"/>
  <c r="C113" i="3"/>
  <c r="C112" i="3"/>
  <c r="E112" i="3" s="1"/>
  <c r="E111" i="3"/>
  <c r="D111" i="3"/>
  <c r="C111" i="3"/>
  <c r="C110" i="3"/>
  <c r="D110" i="3" s="1"/>
  <c r="E109" i="3"/>
  <c r="D109" i="3"/>
  <c r="C109" i="3"/>
  <c r="C108" i="3"/>
  <c r="E108" i="3" s="1"/>
  <c r="C107" i="3"/>
  <c r="D107" i="3" s="1"/>
  <c r="C106" i="3"/>
  <c r="E106" i="3" s="1"/>
  <c r="E105" i="3"/>
  <c r="D105" i="3"/>
  <c r="C105" i="3"/>
  <c r="C104" i="3"/>
  <c r="D104" i="3" s="1"/>
  <c r="C103" i="3"/>
  <c r="E103" i="3" s="1"/>
  <c r="E102" i="3"/>
  <c r="D102" i="3"/>
  <c r="C102" i="3"/>
  <c r="E101" i="3"/>
  <c r="D101" i="3"/>
  <c r="C101" i="3"/>
  <c r="C100" i="3"/>
  <c r="E100" i="3" s="1"/>
  <c r="E99" i="3"/>
  <c r="D99" i="3"/>
  <c r="C99" i="3"/>
  <c r="C98" i="3"/>
  <c r="D98" i="3" s="1"/>
  <c r="E97" i="3"/>
  <c r="D97" i="3"/>
  <c r="C97" i="3"/>
  <c r="C96" i="3"/>
  <c r="E96" i="3" s="1"/>
  <c r="E95" i="3"/>
  <c r="C95" i="3"/>
  <c r="D95" i="3" s="1"/>
  <c r="C94" i="3"/>
  <c r="E94" i="3" s="1"/>
  <c r="E93" i="3"/>
  <c r="D93" i="3"/>
  <c r="C93" i="3"/>
  <c r="C92" i="3"/>
  <c r="D92" i="3" s="1"/>
  <c r="D91" i="3"/>
  <c r="C91" i="3"/>
  <c r="E91" i="3" s="1"/>
  <c r="E90" i="3"/>
  <c r="D90" i="3"/>
  <c r="C90" i="3"/>
  <c r="E89" i="3"/>
  <c r="D89" i="3"/>
  <c r="C89" i="3"/>
  <c r="C88" i="3"/>
  <c r="E88" i="3" s="1"/>
  <c r="E87" i="3"/>
  <c r="D87" i="3"/>
  <c r="C87" i="3"/>
  <c r="C86" i="3"/>
  <c r="D86" i="3" s="1"/>
  <c r="E85" i="3"/>
  <c r="D85" i="3"/>
  <c r="C85" i="3"/>
  <c r="C84" i="3"/>
  <c r="E84" i="3" s="1"/>
  <c r="C83" i="3"/>
  <c r="D83" i="3" s="1"/>
  <c r="C82" i="3"/>
  <c r="E82" i="3" s="1"/>
  <c r="E81" i="3"/>
  <c r="D81" i="3"/>
  <c r="C81" i="3"/>
  <c r="C80" i="3"/>
  <c r="D80" i="3" s="1"/>
  <c r="C79" i="3"/>
  <c r="E79" i="3" s="1"/>
  <c r="E78" i="3"/>
  <c r="D78" i="3"/>
  <c r="C78" i="3"/>
  <c r="E77" i="3"/>
  <c r="D77" i="3"/>
  <c r="C77" i="3"/>
  <c r="C76" i="3"/>
  <c r="E76" i="3" s="1"/>
  <c r="E75" i="3"/>
  <c r="D75" i="3"/>
  <c r="C75" i="3"/>
  <c r="C74" i="3"/>
  <c r="D74" i="3" s="1"/>
  <c r="E73" i="3"/>
  <c r="D73" i="3"/>
  <c r="C73" i="3"/>
  <c r="C72" i="3"/>
  <c r="E72" i="3" s="1"/>
  <c r="E71" i="3"/>
  <c r="C71" i="3"/>
  <c r="D71" i="3" s="1"/>
  <c r="C70" i="3"/>
  <c r="E70" i="3" s="1"/>
  <c r="E69" i="3"/>
  <c r="D69" i="3"/>
  <c r="C69" i="3"/>
  <c r="C68" i="3"/>
  <c r="D68" i="3" s="1"/>
  <c r="D67" i="3"/>
  <c r="C67" i="3"/>
  <c r="E67" i="3" s="1"/>
  <c r="E66" i="3"/>
  <c r="D66" i="3"/>
  <c r="C66" i="3"/>
  <c r="E65" i="3"/>
  <c r="D65" i="3"/>
  <c r="C65" i="3"/>
  <c r="C64" i="3"/>
  <c r="E64" i="3" s="1"/>
  <c r="E63" i="3"/>
  <c r="D63" i="3"/>
  <c r="C63" i="3"/>
  <c r="C62" i="3"/>
  <c r="D62" i="3" s="1"/>
  <c r="E61" i="3"/>
  <c r="D61" i="3"/>
  <c r="C61" i="3"/>
  <c r="C60" i="3"/>
  <c r="E60" i="3" s="1"/>
  <c r="C59" i="3"/>
  <c r="D59" i="3" s="1"/>
  <c r="C58" i="3"/>
  <c r="E58" i="3" s="1"/>
  <c r="E57" i="3"/>
  <c r="D57" i="3"/>
  <c r="C57" i="3"/>
  <c r="C56" i="3"/>
  <c r="D56" i="3" s="1"/>
  <c r="C55" i="3"/>
  <c r="E55" i="3" s="1"/>
  <c r="E54" i="3"/>
  <c r="D54" i="3"/>
  <c r="C54" i="3"/>
  <c r="E53" i="3"/>
  <c r="D53" i="3"/>
  <c r="C53" i="3"/>
  <c r="C52" i="3"/>
  <c r="E52" i="3" s="1"/>
  <c r="E51" i="3"/>
  <c r="D51" i="3"/>
  <c r="C51" i="3"/>
  <c r="C50" i="3"/>
  <c r="D50" i="3" s="1"/>
  <c r="E49" i="3"/>
  <c r="D49" i="3"/>
  <c r="C49" i="3"/>
  <c r="C48" i="3"/>
  <c r="E48" i="3" s="1"/>
  <c r="C47" i="3"/>
  <c r="D47" i="3" s="1"/>
  <c r="C46" i="3"/>
  <c r="E46" i="3" s="1"/>
  <c r="E45" i="3"/>
  <c r="D45" i="3"/>
  <c r="C45" i="3"/>
  <c r="C44" i="3"/>
  <c r="D44" i="3" s="1"/>
  <c r="C43" i="3"/>
  <c r="E43" i="3" s="1"/>
  <c r="E42" i="3"/>
  <c r="D42" i="3"/>
  <c r="C42" i="3"/>
  <c r="E41" i="3"/>
  <c r="D41" i="3"/>
  <c r="C41" i="3"/>
  <c r="C40" i="3"/>
  <c r="E40" i="3" s="1"/>
  <c r="E39" i="3"/>
  <c r="D39" i="3"/>
  <c r="C39" i="3"/>
  <c r="C38" i="3"/>
  <c r="D38" i="3" s="1"/>
  <c r="E37" i="3"/>
  <c r="D37" i="3"/>
  <c r="C37" i="3"/>
  <c r="C36" i="3"/>
  <c r="E36" i="3" s="1"/>
  <c r="E35" i="3"/>
  <c r="C35" i="3"/>
  <c r="D35" i="3" s="1"/>
  <c r="C34" i="3"/>
  <c r="E34" i="3" s="1"/>
  <c r="E33" i="3"/>
  <c r="D33" i="3"/>
  <c r="C33" i="3"/>
  <c r="C32" i="3"/>
  <c r="E32" i="3" s="1"/>
  <c r="D31" i="3"/>
  <c r="C31" i="3"/>
  <c r="E31" i="3" s="1"/>
  <c r="E30" i="3"/>
  <c r="D30" i="3"/>
  <c r="C30" i="3"/>
  <c r="E29" i="3"/>
  <c r="D29" i="3"/>
  <c r="C29" i="3"/>
  <c r="C28" i="3"/>
  <c r="E28" i="3" s="1"/>
  <c r="E27" i="3"/>
  <c r="D27" i="3"/>
  <c r="C27" i="3"/>
  <c r="C26" i="3"/>
  <c r="D26" i="3" s="1"/>
  <c r="E25" i="3"/>
  <c r="D25" i="3"/>
  <c r="C25" i="3"/>
  <c r="C24" i="3"/>
  <c r="E24" i="3" s="1"/>
  <c r="C23" i="3"/>
  <c r="D23" i="3" s="1"/>
  <c r="C22" i="3"/>
  <c r="E22" i="3" s="1"/>
  <c r="E21" i="3"/>
  <c r="D21" i="3"/>
  <c r="C21" i="3"/>
  <c r="C20" i="3"/>
  <c r="D20" i="3" s="1"/>
  <c r="C19" i="3"/>
  <c r="E19" i="3" s="1"/>
  <c r="E18" i="3"/>
  <c r="D18" i="3"/>
  <c r="C18" i="3"/>
  <c r="E17" i="3"/>
  <c r="D17" i="3"/>
  <c r="C17" i="3"/>
  <c r="C16" i="3"/>
  <c r="E16" i="3" s="1"/>
  <c r="C15" i="3"/>
  <c r="E15" i="3" s="1"/>
  <c r="C14" i="3"/>
  <c r="E14" i="3" s="1"/>
  <c r="E13" i="3"/>
  <c r="D13" i="3"/>
  <c r="C13" i="3"/>
  <c r="C12" i="3"/>
  <c r="E12" i="3" s="1"/>
  <c r="C11" i="3"/>
  <c r="E11" i="3" s="1"/>
  <c r="C10" i="3"/>
  <c r="E10" i="3" s="1"/>
  <c r="E9" i="3"/>
  <c r="D9" i="3"/>
  <c r="C9" i="3"/>
  <c r="D8" i="3"/>
  <c r="C8" i="3"/>
  <c r="E8" i="3" s="1"/>
  <c r="C7" i="3"/>
  <c r="E7" i="3" s="1"/>
  <c r="D6" i="3"/>
  <c r="C6" i="3"/>
  <c r="E6" i="3" s="1"/>
  <c r="C5" i="3"/>
  <c r="E5" i="3" s="1"/>
  <c r="C4" i="3"/>
  <c r="E4" i="3" s="1"/>
  <c r="E3" i="3"/>
  <c r="C3" i="3"/>
  <c r="D3" i="3" s="1"/>
  <c r="I2693" i="2" a="1"/>
  <c r="I2693" i="2" s="1"/>
  <c r="H2693" i="2"/>
  <c r="G2693" i="2"/>
  <c r="F2693" i="2"/>
  <c r="E2693" i="2"/>
  <c r="D2693" i="2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F2691" i="2"/>
  <c r="E2691" i="2"/>
  <c r="D2691" i="2"/>
  <c r="C2691" i="2"/>
  <c r="I2690" i="2" a="1"/>
  <c r="I2690" i="2" s="1"/>
  <c r="H2690" i="2"/>
  <c r="G2690" i="2"/>
  <c r="F2690" i="2"/>
  <c r="E2690" i="2"/>
  <c r="D2690" i="2"/>
  <c r="C2690" i="2"/>
  <c r="I2689" i="2" a="1"/>
  <c r="I2689" i="2" s="1"/>
  <c r="H2689" i="2"/>
  <c r="G2689" i="2"/>
  <c r="F2689" i="2"/>
  <c r="E2689" i="2"/>
  <c r="D2689" i="2"/>
  <c r="C2689" i="2"/>
  <c r="I2688" i="2"/>
  <c r="I2688" i="2" a="1"/>
  <c r="H2688" i="2"/>
  <c r="G2688" i="2"/>
  <c r="F2688" i="2"/>
  <c r="E2688" i="2"/>
  <c r="D2688" i="2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/>
  <c r="I2685" i="2" a="1"/>
  <c r="H2685" i="2"/>
  <c r="G2685" i="2"/>
  <c r="F2685" i="2"/>
  <c r="E2685" i="2"/>
  <c r="D2685" i="2"/>
  <c r="C2685" i="2"/>
  <c r="I2684" i="2"/>
  <c r="I2684" i="2" a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E2682" i="2"/>
  <c r="D2682" i="2"/>
  <c r="C2682" i="2"/>
  <c r="I2681" i="2" a="1"/>
  <c r="I2681" i="2" s="1"/>
  <c r="H2681" i="2"/>
  <c r="G2681" i="2"/>
  <c r="F2681" i="2"/>
  <c r="E2681" i="2"/>
  <c r="D2681" i="2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F2679" i="2"/>
  <c r="E2679" i="2"/>
  <c r="D2679" i="2"/>
  <c r="C2679" i="2"/>
  <c r="I2678" i="2" a="1"/>
  <c r="I2678" i="2" s="1"/>
  <c r="H2678" i="2"/>
  <c r="G2678" i="2"/>
  <c r="F2678" i="2"/>
  <c r="E2678" i="2"/>
  <c r="D2678" i="2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/>
  <c r="I2671" i="2" a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F2669" i="2"/>
  <c r="E2669" i="2"/>
  <c r="D2669" i="2"/>
  <c r="C2669" i="2"/>
  <c r="I2668" i="2" a="1"/>
  <c r="I2668" i="2" s="1"/>
  <c r="H2668" i="2"/>
  <c r="G2668" i="2"/>
  <c r="F2668" i="2"/>
  <c r="E2668" i="2"/>
  <c r="D2668" i="2"/>
  <c r="C2668" i="2"/>
  <c r="I2667" i="2"/>
  <c r="I2667" i="2" a="1"/>
  <c r="H2667" i="2"/>
  <c r="G2667" i="2"/>
  <c r="F2667" i="2"/>
  <c r="E2667" i="2"/>
  <c r="D2667" i="2"/>
  <c r="C2667" i="2"/>
  <c r="I2666" i="2" a="1"/>
  <c r="I2666" i="2" s="1"/>
  <c r="H2666" i="2"/>
  <c r="G2666" i="2"/>
  <c r="F2666" i="2"/>
  <c r="E2666" i="2"/>
  <c r="D2666" i="2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/>
  <c r="I2660" i="2" a="1"/>
  <c r="H2660" i="2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F2657" i="2"/>
  <c r="E2657" i="2"/>
  <c r="D2657" i="2"/>
  <c r="C2657" i="2"/>
  <c r="I2656" i="2" a="1"/>
  <c r="I2656" i="2" s="1"/>
  <c r="H2656" i="2"/>
  <c r="G2656" i="2"/>
  <c r="F2656" i="2"/>
  <c r="E2656" i="2"/>
  <c r="D2656" i="2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F2654" i="2"/>
  <c r="E2654" i="2"/>
  <c r="D2654" i="2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C2646" i="2"/>
  <c r="I2645" i="2" a="1"/>
  <c r="I2645" i="2" s="1"/>
  <c r="H2645" i="2"/>
  <c r="G2645" i="2"/>
  <c r="F2645" i="2"/>
  <c r="E2645" i="2"/>
  <c r="D2645" i="2"/>
  <c r="C2645" i="2"/>
  <c r="I2644" i="2" a="1"/>
  <c r="I2644" i="2" s="1"/>
  <c r="H2644" i="2"/>
  <c r="G2644" i="2"/>
  <c r="F2644" i="2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F2642" i="2"/>
  <c r="E2642" i="2"/>
  <c r="D2642" i="2"/>
  <c r="C2642" i="2"/>
  <c r="I2641" i="2" a="1"/>
  <c r="I2641" i="2" s="1"/>
  <c r="H2641" i="2"/>
  <c r="G2641" i="2"/>
  <c r="F2641" i="2"/>
  <c r="E2641" i="2"/>
  <c r="D2641" i="2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F2639" i="2"/>
  <c r="E2639" i="2"/>
  <c r="D2639" i="2"/>
  <c r="C2639" i="2"/>
  <c r="I2638" i="2" a="1"/>
  <c r="I2638" i="2" s="1"/>
  <c r="H2638" i="2"/>
  <c r="G2638" i="2"/>
  <c r="F2638" i="2"/>
  <c r="E2638" i="2"/>
  <c r="D2638" i="2"/>
  <c r="C2638" i="2"/>
  <c r="I2637" i="2" a="1"/>
  <c r="I2637" i="2" s="1"/>
  <c r="H2637" i="2"/>
  <c r="G2637" i="2"/>
  <c r="F2637" i="2"/>
  <c r="E2637" i="2"/>
  <c r="D2637" i="2"/>
  <c r="C2637" i="2"/>
  <c r="I2636" i="2" a="1"/>
  <c r="I2636" i="2" s="1"/>
  <c r="H2636" i="2"/>
  <c r="G2636" i="2"/>
  <c r="F2636" i="2"/>
  <c r="E2636" i="2"/>
  <c r="D2636" i="2"/>
  <c r="C2636" i="2"/>
  <c r="I2635" i="2" a="1"/>
  <c r="I2635" i="2" s="1"/>
  <c r="H2635" i="2"/>
  <c r="G2635" i="2"/>
  <c r="F2635" i="2"/>
  <c r="E2635" i="2"/>
  <c r="D2635" i="2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F2632" i="2"/>
  <c r="E2632" i="2"/>
  <c r="D2632" i="2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F2630" i="2"/>
  <c r="E2630" i="2"/>
  <c r="D2630" i="2"/>
  <c r="C2630" i="2"/>
  <c r="I2629" i="2" a="1"/>
  <c r="I2629" i="2" s="1"/>
  <c r="H2629" i="2"/>
  <c r="G2629" i="2"/>
  <c r="F2629" i="2"/>
  <c r="E2629" i="2"/>
  <c r="D2629" i="2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/>
  <c r="I2625" i="2" a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F2620" i="2"/>
  <c r="E2620" i="2"/>
  <c r="D2620" i="2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F2618" i="2"/>
  <c r="E2618" i="2"/>
  <c r="D2618" i="2"/>
  <c r="C2618" i="2"/>
  <c r="I2617" i="2" a="1"/>
  <c r="I2617" i="2" s="1"/>
  <c r="H2617" i="2"/>
  <c r="G2617" i="2"/>
  <c r="F2617" i="2"/>
  <c r="E2617" i="2"/>
  <c r="D2617" i="2"/>
  <c r="C2617" i="2"/>
  <c r="I2616" i="2"/>
  <c r="I2616" i="2" a="1"/>
  <c r="H2616" i="2"/>
  <c r="G2616" i="2"/>
  <c r="F2616" i="2"/>
  <c r="E2616" i="2"/>
  <c r="D2616" i="2"/>
  <c r="C2616" i="2"/>
  <c r="I2615" i="2" a="1"/>
  <c r="I2615" i="2" s="1"/>
  <c r="H2615" i="2"/>
  <c r="G2615" i="2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/>
  <c r="I2613" i="2" a="1"/>
  <c r="H2613" i="2"/>
  <c r="G2613" i="2"/>
  <c r="F2613" i="2"/>
  <c r="E2613" i="2"/>
  <c r="D2613" i="2"/>
  <c r="C2613" i="2"/>
  <c r="I2612" i="2"/>
  <c r="I2612" i="2" a="1"/>
  <c r="H2612" i="2"/>
  <c r="G2612" i="2"/>
  <c r="F2612" i="2"/>
  <c r="E2612" i="2"/>
  <c r="D2612" i="2"/>
  <c r="C2612" i="2"/>
  <c r="I2611" i="2" a="1"/>
  <c r="I2611" i="2" s="1"/>
  <c r="H2611" i="2"/>
  <c r="G2611" i="2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F2608" i="2"/>
  <c r="E2608" i="2"/>
  <c r="D2608" i="2"/>
  <c r="C2608" i="2"/>
  <c r="I2607" i="2" a="1"/>
  <c r="I2607" i="2" s="1"/>
  <c r="H2607" i="2"/>
  <c r="G2607" i="2"/>
  <c r="F2607" i="2"/>
  <c r="E2607" i="2"/>
  <c r="D2607" i="2"/>
  <c r="C2607" i="2"/>
  <c r="I2606" i="2" a="1"/>
  <c r="I2606" i="2" s="1"/>
  <c r="H2606" i="2"/>
  <c r="G2606" i="2"/>
  <c r="F2606" i="2"/>
  <c r="E2606" i="2"/>
  <c r="D2606" i="2"/>
  <c r="C2606" i="2"/>
  <c r="I2605" i="2" a="1"/>
  <c r="I2605" i="2" s="1"/>
  <c r="H2605" i="2"/>
  <c r="G2605" i="2"/>
  <c r="F2605" i="2"/>
  <c r="E2605" i="2"/>
  <c r="D2605" i="2"/>
  <c r="C2605" i="2"/>
  <c r="I2604" i="2"/>
  <c r="I2604" i="2" a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/>
  <c r="I2600" i="2" a="1"/>
  <c r="H2600" i="2"/>
  <c r="G2600" i="2"/>
  <c r="F2600" i="2"/>
  <c r="E2600" i="2"/>
  <c r="D2600" i="2"/>
  <c r="C2600" i="2"/>
  <c r="I2599" i="2"/>
  <c r="I2599" i="2" a="1"/>
  <c r="H2599" i="2"/>
  <c r="G2599" i="2"/>
  <c r="F2599" i="2"/>
  <c r="E2599" i="2"/>
  <c r="D2599" i="2"/>
  <c r="C2599" i="2"/>
  <c r="I2598" i="2" a="1"/>
  <c r="I2598" i="2" s="1"/>
  <c r="H2598" i="2"/>
  <c r="G2598" i="2"/>
  <c r="F2598" i="2"/>
  <c r="E2598" i="2"/>
  <c r="D2598" i="2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F2596" i="2"/>
  <c r="E2596" i="2"/>
  <c r="D2596" i="2"/>
  <c r="C2596" i="2"/>
  <c r="I2595" i="2" a="1"/>
  <c r="I2595" i="2" s="1"/>
  <c r="H2595" i="2"/>
  <c r="G2595" i="2"/>
  <c r="F2595" i="2"/>
  <c r="E2595" i="2"/>
  <c r="D2595" i="2"/>
  <c r="C2595" i="2"/>
  <c r="I2594" i="2" a="1"/>
  <c r="I2594" i="2" s="1"/>
  <c r="H2594" i="2"/>
  <c r="G2594" i="2"/>
  <c r="F2594" i="2"/>
  <c r="E2594" i="2"/>
  <c r="D2594" i="2"/>
  <c r="C2594" i="2"/>
  <c r="I2593" i="2" a="1"/>
  <c r="I2593" i="2" s="1"/>
  <c r="H2593" i="2"/>
  <c r="G2593" i="2"/>
  <c r="F2593" i="2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/>
  <c r="I2587" i="2" a="1"/>
  <c r="H2587" i="2"/>
  <c r="G2587" i="2"/>
  <c r="F2587" i="2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G2585" i="2"/>
  <c r="F2585" i="2"/>
  <c r="E2585" i="2"/>
  <c r="D2585" i="2"/>
  <c r="C2585" i="2"/>
  <c r="I2584" i="2" a="1"/>
  <c r="I2584" i="2" s="1"/>
  <c r="H2584" i="2"/>
  <c r="G2584" i="2"/>
  <c r="F2584" i="2"/>
  <c r="E2584" i="2"/>
  <c r="D2584" i="2"/>
  <c r="C2584" i="2"/>
  <c r="I2583" i="2" a="1"/>
  <c r="I2583" i="2" s="1"/>
  <c r="H2583" i="2"/>
  <c r="G2583" i="2"/>
  <c r="F2583" i="2"/>
  <c r="E2583" i="2"/>
  <c r="D2583" i="2"/>
  <c r="C2583" i="2"/>
  <c r="I2582" i="2" a="1"/>
  <c r="I2582" i="2" s="1"/>
  <c r="H2582" i="2"/>
  <c r="G2582" i="2"/>
  <c r="F2582" i="2"/>
  <c r="E2582" i="2"/>
  <c r="D2582" i="2"/>
  <c r="C2582" i="2"/>
  <c r="I2581" i="2"/>
  <c r="I2581" i="2" a="1"/>
  <c r="H2581" i="2"/>
  <c r="G2581" i="2"/>
  <c r="F2581" i="2"/>
  <c r="E2581" i="2"/>
  <c r="D2581" i="2"/>
  <c r="C2581" i="2"/>
  <c r="I2580" i="2" a="1"/>
  <c r="I2580" i="2" s="1"/>
  <c r="H2580" i="2"/>
  <c r="G2580" i="2"/>
  <c r="F2580" i="2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C2577" i="2"/>
  <c r="I2576" i="2"/>
  <c r="I2576" i="2" a="1"/>
  <c r="H2576" i="2"/>
  <c r="G2576" i="2"/>
  <c r="F2576" i="2"/>
  <c r="E2576" i="2"/>
  <c r="D2576" i="2"/>
  <c r="C2576" i="2"/>
  <c r="I2575" i="2" a="1"/>
  <c r="I2575" i="2" s="1"/>
  <c r="H2575" i="2"/>
  <c r="G2575" i="2"/>
  <c r="F2575" i="2"/>
  <c r="E2575" i="2"/>
  <c r="D2575" i="2"/>
  <c r="C2575" i="2"/>
  <c r="I2574" i="2" a="1"/>
  <c r="I2574" i="2" s="1"/>
  <c r="H2574" i="2"/>
  <c r="G2574" i="2"/>
  <c r="F2574" i="2"/>
  <c r="E2574" i="2"/>
  <c r="D2574" i="2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F2572" i="2"/>
  <c r="E2572" i="2"/>
  <c r="D2572" i="2"/>
  <c r="C2572" i="2"/>
  <c r="I2571" i="2" a="1"/>
  <c r="I2571" i="2" s="1"/>
  <c r="H2571" i="2"/>
  <c r="G2571" i="2"/>
  <c r="F2571" i="2"/>
  <c r="E2571" i="2"/>
  <c r="D2571" i="2"/>
  <c r="C2571" i="2"/>
  <c r="I2570" i="2" a="1"/>
  <c r="I2570" i="2" s="1"/>
  <c r="H2570" i="2"/>
  <c r="G2570" i="2"/>
  <c r="F2570" i="2"/>
  <c r="E2570" i="2"/>
  <c r="D2570" i="2"/>
  <c r="C2570" i="2"/>
  <c r="I2569" i="2" a="1"/>
  <c r="I2569" i="2" s="1"/>
  <c r="H2569" i="2"/>
  <c r="G2569" i="2"/>
  <c r="F2569" i="2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/>
  <c r="I2564" i="2" a="1"/>
  <c r="H2564" i="2"/>
  <c r="G2564" i="2"/>
  <c r="F2564" i="2"/>
  <c r="E2564" i="2"/>
  <c r="D2564" i="2"/>
  <c r="C2564" i="2"/>
  <c r="I2563" i="2" a="1"/>
  <c r="I2563" i="2" s="1"/>
  <c r="H2563" i="2"/>
  <c r="G2563" i="2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F2560" i="2"/>
  <c r="E2560" i="2"/>
  <c r="D2560" i="2"/>
  <c r="C2560" i="2"/>
  <c r="I2559" i="2" a="1"/>
  <c r="I2559" i="2" s="1"/>
  <c r="H2559" i="2"/>
  <c r="G2559" i="2"/>
  <c r="F2559" i="2"/>
  <c r="E2559" i="2"/>
  <c r="D2559" i="2"/>
  <c r="C2559" i="2"/>
  <c r="I2558" i="2" a="1"/>
  <c r="I2558" i="2" s="1"/>
  <c r="H2558" i="2"/>
  <c r="G2558" i="2"/>
  <c r="F2558" i="2"/>
  <c r="E2558" i="2"/>
  <c r="D2558" i="2"/>
  <c r="C2558" i="2"/>
  <c r="I2557" i="2" a="1"/>
  <c r="I2557" i="2" s="1"/>
  <c r="H2557" i="2"/>
  <c r="G2557" i="2"/>
  <c r="F2557" i="2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/>
  <c r="I2553" i="2" a="1"/>
  <c r="H2553" i="2"/>
  <c r="G2553" i="2"/>
  <c r="F2553" i="2"/>
  <c r="E2553" i="2"/>
  <c r="D2553" i="2"/>
  <c r="C2553" i="2"/>
  <c r="I2552" i="2"/>
  <c r="I2552" i="2" a="1"/>
  <c r="H2552" i="2"/>
  <c r="G2552" i="2"/>
  <c r="F2552" i="2"/>
  <c r="E2552" i="2"/>
  <c r="D2552" i="2"/>
  <c r="C2552" i="2"/>
  <c r="I2551" i="2"/>
  <c r="I2551" i="2" a="1"/>
  <c r="H2551" i="2"/>
  <c r="G2551" i="2"/>
  <c r="F2551" i="2"/>
  <c r="E2551" i="2"/>
  <c r="D2551" i="2"/>
  <c r="C2551" i="2"/>
  <c r="I2550" i="2"/>
  <c r="I2550" i="2" a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F2548" i="2"/>
  <c r="E2548" i="2"/>
  <c r="D2548" i="2"/>
  <c r="C2548" i="2"/>
  <c r="I2547" i="2" a="1"/>
  <c r="I2547" i="2" s="1"/>
  <c r="H2547" i="2"/>
  <c r="G2547" i="2"/>
  <c r="F2547" i="2"/>
  <c r="E2547" i="2"/>
  <c r="D2547" i="2"/>
  <c r="C2547" i="2"/>
  <c r="I2546" i="2" a="1"/>
  <c r="I2546" i="2" s="1"/>
  <c r="H2546" i="2"/>
  <c r="G2546" i="2"/>
  <c r="F2546" i="2"/>
  <c r="E2546" i="2"/>
  <c r="D2546" i="2"/>
  <c r="C2546" i="2"/>
  <c r="I2545" i="2" a="1"/>
  <c r="I2545" i="2" s="1"/>
  <c r="H2545" i="2"/>
  <c r="G2545" i="2"/>
  <c r="F2545" i="2"/>
  <c r="E2545" i="2"/>
  <c r="D2545" i="2"/>
  <c r="C2545" i="2"/>
  <c r="I2544" i="2"/>
  <c r="I2544" i="2" a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/>
  <c r="I2541" i="2" a="1"/>
  <c r="H2541" i="2"/>
  <c r="G2541" i="2"/>
  <c r="F2541" i="2"/>
  <c r="E2541" i="2"/>
  <c r="D2541" i="2"/>
  <c r="C2541" i="2"/>
  <c r="I2540" i="2"/>
  <c r="I2540" i="2" a="1"/>
  <c r="H2540" i="2"/>
  <c r="G2540" i="2"/>
  <c r="F2540" i="2"/>
  <c r="E2540" i="2"/>
  <c r="D2540" i="2"/>
  <c r="C2540" i="2"/>
  <c r="I2539" i="2" a="1"/>
  <c r="I2539" i="2" s="1"/>
  <c r="H2539" i="2"/>
  <c r="G2539" i="2"/>
  <c r="F2539" i="2"/>
  <c r="E2539" i="2"/>
  <c r="D2539" i="2"/>
  <c r="C2539" i="2"/>
  <c r="I2538" i="2"/>
  <c r="I2538" i="2" a="1"/>
  <c r="H2538" i="2"/>
  <c r="G2538" i="2"/>
  <c r="F2538" i="2"/>
  <c r="E2538" i="2"/>
  <c r="D2538" i="2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F2536" i="2"/>
  <c r="E2536" i="2"/>
  <c r="D2536" i="2"/>
  <c r="C2536" i="2"/>
  <c r="I2535" i="2" a="1"/>
  <c r="I2535" i="2" s="1"/>
  <c r="H2535" i="2"/>
  <c r="G2535" i="2"/>
  <c r="F2535" i="2"/>
  <c r="E2535" i="2"/>
  <c r="D2535" i="2"/>
  <c r="C2535" i="2"/>
  <c r="I2534" i="2"/>
  <c r="I2534" i="2" a="1"/>
  <c r="H2534" i="2"/>
  <c r="G2534" i="2"/>
  <c r="F2534" i="2"/>
  <c r="E2534" i="2"/>
  <c r="D2534" i="2"/>
  <c r="C2534" i="2"/>
  <c r="I2533" i="2" a="1"/>
  <c r="I2533" i="2" s="1"/>
  <c r="H2533" i="2"/>
  <c r="G2533" i="2"/>
  <c r="F2533" i="2"/>
  <c r="E2533" i="2"/>
  <c r="D2533" i="2"/>
  <c r="C2533" i="2"/>
  <c r="I2532" i="2"/>
  <c r="I2532" i="2" a="1"/>
  <c r="H2532" i="2"/>
  <c r="G2532" i="2"/>
  <c r="F2532" i="2"/>
  <c r="E2532" i="2"/>
  <c r="D2532" i="2"/>
  <c r="C2532" i="2"/>
  <c r="I2531" i="2" a="1"/>
  <c r="I2531" i="2" s="1"/>
  <c r="H2531" i="2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/>
  <c r="I2529" i="2" a="1"/>
  <c r="H2529" i="2"/>
  <c r="G2529" i="2"/>
  <c r="F2529" i="2"/>
  <c r="E2529" i="2"/>
  <c r="D2529" i="2"/>
  <c r="C2529" i="2"/>
  <c r="I2528" i="2"/>
  <c r="I2528" i="2" a="1"/>
  <c r="H2528" i="2"/>
  <c r="G2528" i="2"/>
  <c r="F2528" i="2"/>
  <c r="E2528" i="2"/>
  <c r="D2528" i="2"/>
  <c r="C2528" i="2"/>
  <c r="I2527" i="2"/>
  <c r="I2527" i="2" a="1"/>
  <c r="H2527" i="2"/>
  <c r="G2527" i="2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F2524" i="2"/>
  <c r="E2524" i="2"/>
  <c r="D2524" i="2"/>
  <c r="C2524" i="2"/>
  <c r="I2523" i="2" a="1"/>
  <c r="I2523" i="2" s="1"/>
  <c r="H2523" i="2"/>
  <c r="G2523" i="2"/>
  <c r="F2523" i="2"/>
  <c r="E2523" i="2"/>
  <c r="D2523" i="2"/>
  <c r="C2523" i="2"/>
  <c r="I2522" i="2"/>
  <c r="I2522" i="2" a="1"/>
  <c r="H2522" i="2"/>
  <c r="G2522" i="2"/>
  <c r="F2522" i="2"/>
  <c r="E2522" i="2"/>
  <c r="D2522" i="2"/>
  <c r="C2522" i="2"/>
  <c r="I2521" i="2"/>
  <c r="I2521" i="2" a="1"/>
  <c r="H2521" i="2"/>
  <c r="G2521" i="2"/>
  <c r="F2521" i="2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/>
  <c r="I2516" i="2" a="1"/>
  <c r="H2516" i="2"/>
  <c r="G2516" i="2"/>
  <c r="F2516" i="2"/>
  <c r="E2516" i="2"/>
  <c r="D2516" i="2"/>
  <c r="C2516" i="2"/>
  <c r="I2515" i="2"/>
  <c r="I2515" i="2" a="1"/>
  <c r="H2515" i="2"/>
  <c r="G2515" i="2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G2513" i="2"/>
  <c r="F2513" i="2"/>
  <c r="E2513" i="2"/>
  <c r="D2513" i="2"/>
  <c r="C2513" i="2"/>
  <c r="I2512" i="2" a="1"/>
  <c r="I2512" i="2" s="1"/>
  <c r="H2512" i="2"/>
  <c r="G2512" i="2"/>
  <c r="F2512" i="2"/>
  <c r="E2512" i="2"/>
  <c r="D2512" i="2"/>
  <c r="C2512" i="2"/>
  <c r="I2511" i="2" a="1"/>
  <c r="I2511" i="2" s="1"/>
  <c r="H2511" i="2"/>
  <c r="G2511" i="2"/>
  <c r="F2511" i="2"/>
  <c r="E2511" i="2"/>
  <c r="D2511" i="2"/>
  <c r="C2511" i="2"/>
  <c r="I2510" i="2" a="1"/>
  <c r="I2510" i="2" s="1"/>
  <c r="H2510" i="2"/>
  <c r="G2510" i="2"/>
  <c r="F2510" i="2"/>
  <c r="E2510" i="2"/>
  <c r="D2510" i="2"/>
  <c r="C2510" i="2"/>
  <c r="I2509" i="2" a="1"/>
  <c r="I2509" i="2" s="1"/>
  <c r="H2509" i="2"/>
  <c r="G2509" i="2"/>
  <c r="F2509" i="2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/>
  <c r="I2505" i="2" a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F2502" i="2"/>
  <c r="E2502" i="2"/>
  <c r="D2502" i="2"/>
  <c r="C2502" i="2"/>
  <c r="I2501" i="2" a="1"/>
  <c r="I2501" i="2" s="1"/>
  <c r="H2501" i="2"/>
  <c r="G2501" i="2"/>
  <c r="F2501" i="2"/>
  <c r="E2501" i="2"/>
  <c r="D2501" i="2"/>
  <c r="C2501" i="2"/>
  <c r="I2500" i="2" a="1"/>
  <c r="I2500" i="2" s="1"/>
  <c r="H2500" i="2"/>
  <c r="G2500" i="2"/>
  <c r="F2500" i="2"/>
  <c r="E2500" i="2"/>
  <c r="D2500" i="2"/>
  <c r="C2500" i="2"/>
  <c r="I2499" i="2" a="1"/>
  <c r="I2499" i="2" s="1"/>
  <c r="H2499" i="2"/>
  <c r="G2499" i="2"/>
  <c r="F2499" i="2"/>
  <c r="E2499" i="2"/>
  <c r="D2499" i="2"/>
  <c r="C2499" i="2"/>
  <c r="I2498" i="2" a="1"/>
  <c r="I2498" i="2" s="1"/>
  <c r="H2498" i="2"/>
  <c r="G2498" i="2"/>
  <c r="F2498" i="2"/>
  <c r="E2498" i="2"/>
  <c r="D2498" i="2"/>
  <c r="C2498" i="2"/>
  <c r="I2497" i="2" a="1"/>
  <c r="I2497" i="2" s="1"/>
  <c r="H2497" i="2"/>
  <c r="G2497" i="2"/>
  <c r="F2497" i="2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/>
  <c r="I2491" i="2" a="1"/>
  <c r="H2491" i="2"/>
  <c r="G2491" i="2"/>
  <c r="F2491" i="2"/>
  <c r="E2491" i="2"/>
  <c r="D2491" i="2"/>
  <c r="C2491" i="2"/>
  <c r="I2490" i="2" a="1"/>
  <c r="I2490" i="2" s="1"/>
  <c r="H2490" i="2"/>
  <c r="G2490" i="2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F2488" i="2"/>
  <c r="E2488" i="2"/>
  <c r="D2488" i="2"/>
  <c r="C2488" i="2"/>
  <c r="I2487" i="2" a="1"/>
  <c r="I2487" i="2" s="1"/>
  <c r="H2487" i="2"/>
  <c r="G2487" i="2"/>
  <c r="F2487" i="2"/>
  <c r="E2487" i="2"/>
  <c r="D2487" i="2"/>
  <c r="C2487" i="2"/>
  <c r="I2486" i="2" a="1"/>
  <c r="I2486" i="2" s="1"/>
  <c r="H2486" i="2"/>
  <c r="G2486" i="2"/>
  <c r="F2486" i="2"/>
  <c r="E2486" i="2"/>
  <c r="D2486" i="2"/>
  <c r="C2486" i="2"/>
  <c r="I2485" i="2" a="1"/>
  <c r="I2485" i="2" s="1"/>
  <c r="H2485" i="2"/>
  <c r="G2485" i="2"/>
  <c r="F2485" i="2"/>
  <c r="E2485" i="2"/>
  <c r="D2485" i="2"/>
  <c r="C2485" i="2"/>
  <c r="I2484" i="2"/>
  <c r="I2484" i="2" a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F2476" i="2"/>
  <c r="E2476" i="2"/>
  <c r="D2476" i="2"/>
  <c r="C2476" i="2"/>
  <c r="I2475" i="2"/>
  <c r="I2475" i="2" a="1"/>
  <c r="H2475" i="2"/>
  <c r="G2475" i="2"/>
  <c r="F2475" i="2"/>
  <c r="E2475" i="2"/>
  <c r="D2475" i="2"/>
  <c r="C2475" i="2"/>
  <c r="I2474" i="2"/>
  <c r="I2474" i="2" a="1"/>
  <c r="H2474" i="2"/>
  <c r="G2474" i="2"/>
  <c r="F2474" i="2"/>
  <c r="E2474" i="2"/>
  <c r="D2474" i="2"/>
  <c r="C2474" i="2"/>
  <c r="I2473" i="2" a="1"/>
  <c r="I2473" i="2" s="1"/>
  <c r="H2473" i="2"/>
  <c r="G2473" i="2"/>
  <c r="F2473" i="2"/>
  <c r="E2473" i="2"/>
  <c r="D2473" i="2"/>
  <c r="C2473" i="2"/>
  <c r="I2472" i="2"/>
  <c r="I2472" i="2" a="1"/>
  <c r="H2472" i="2"/>
  <c r="G2472" i="2"/>
  <c r="F2472" i="2"/>
  <c r="E2472" i="2"/>
  <c r="D2472" i="2"/>
  <c r="C2472" i="2"/>
  <c r="I2471" i="2" a="1"/>
  <c r="I2471" i="2" s="1"/>
  <c r="H2471" i="2"/>
  <c r="G2471" i="2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/>
  <c r="I2469" i="2" a="1"/>
  <c r="H2469" i="2"/>
  <c r="G2469" i="2"/>
  <c r="F2469" i="2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F2464" i="2"/>
  <c r="E2464" i="2"/>
  <c r="D2464" i="2"/>
  <c r="C2464" i="2"/>
  <c r="I2463" i="2" a="1"/>
  <c r="I2463" i="2" s="1"/>
  <c r="H2463" i="2"/>
  <c r="G2463" i="2"/>
  <c r="F2463" i="2"/>
  <c r="E2463" i="2"/>
  <c r="D2463" i="2"/>
  <c r="C2463" i="2"/>
  <c r="I2462" i="2" a="1"/>
  <c r="I2462" i="2" s="1"/>
  <c r="H2462" i="2"/>
  <c r="G2462" i="2"/>
  <c r="F2462" i="2"/>
  <c r="E2462" i="2"/>
  <c r="D2462" i="2"/>
  <c r="C2462" i="2"/>
  <c r="I2461" i="2" a="1"/>
  <c r="I2461" i="2" s="1"/>
  <c r="H2461" i="2"/>
  <c r="G2461" i="2"/>
  <c r="F2461" i="2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/>
  <c r="I2457" i="2" a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/>
  <c r="I2455" i="2" a="1"/>
  <c r="H2455" i="2"/>
  <c r="G2455" i="2"/>
  <c r="F2455" i="2"/>
  <c r="E2455" i="2"/>
  <c r="D2455" i="2"/>
  <c r="C2455" i="2"/>
  <c r="I2454" i="2"/>
  <c r="I2454" i="2" a="1"/>
  <c r="H2454" i="2"/>
  <c r="G2454" i="2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F2452" i="2"/>
  <c r="E2452" i="2"/>
  <c r="D2452" i="2"/>
  <c r="C2452" i="2"/>
  <c r="I2451" i="2" a="1"/>
  <c r="I2451" i="2" s="1"/>
  <c r="H2451" i="2"/>
  <c r="G2451" i="2"/>
  <c r="F2451" i="2"/>
  <c r="E2451" i="2"/>
  <c r="D2451" i="2"/>
  <c r="C2451" i="2"/>
  <c r="I2450" i="2" a="1"/>
  <c r="I2450" i="2" s="1"/>
  <c r="H2450" i="2"/>
  <c r="G2450" i="2"/>
  <c r="F2450" i="2"/>
  <c r="E2450" i="2"/>
  <c r="D2450" i="2"/>
  <c r="C2450" i="2"/>
  <c r="I2449" i="2" a="1"/>
  <c r="I2449" i="2" s="1"/>
  <c r="H2449" i="2"/>
  <c r="G2449" i="2"/>
  <c r="F2449" i="2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C2444" i="2"/>
  <c r="I2443" i="2"/>
  <c r="I2443" i="2" a="1"/>
  <c r="H2443" i="2"/>
  <c r="G2443" i="2"/>
  <c r="F2443" i="2"/>
  <c r="E2443" i="2"/>
  <c r="D2443" i="2"/>
  <c r="C2443" i="2"/>
  <c r="I2442" i="2" a="1"/>
  <c r="I2442" i="2" s="1"/>
  <c r="H2442" i="2"/>
  <c r="G2442" i="2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F2440" i="2"/>
  <c r="E2440" i="2"/>
  <c r="D2440" i="2"/>
  <c r="C2440" i="2"/>
  <c r="I2439" i="2" a="1"/>
  <c r="I2439" i="2" s="1"/>
  <c r="H2439" i="2"/>
  <c r="G2439" i="2"/>
  <c r="F2439" i="2"/>
  <c r="E2439" i="2"/>
  <c r="D2439" i="2"/>
  <c r="C2439" i="2"/>
  <c r="I2438" i="2"/>
  <c r="I2438" i="2" a="1"/>
  <c r="H2438" i="2"/>
  <c r="G2438" i="2"/>
  <c r="F2438" i="2"/>
  <c r="E2438" i="2"/>
  <c r="D2438" i="2"/>
  <c r="C2438" i="2"/>
  <c r="I2437" i="2"/>
  <c r="I2437" i="2" a="1"/>
  <c r="H2437" i="2"/>
  <c r="G2437" i="2"/>
  <c r="F2437" i="2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E2432" i="2"/>
  <c r="D2432" i="2"/>
  <c r="C2432" i="2"/>
  <c r="I2431" i="2"/>
  <c r="I2431" i="2" a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F2428" i="2"/>
  <c r="E2428" i="2"/>
  <c r="D2428" i="2"/>
  <c r="C2428" i="2"/>
  <c r="I2427" i="2" a="1"/>
  <c r="I2427" i="2" s="1"/>
  <c r="H2427" i="2"/>
  <c r="G2427" i="2"/>
  <c r="F2427" i="2"/>
  <c r="E2427" i="2"/>
  <c r="D2427" i="2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E2425" i="2"/>
  <c r="D2425" i="2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/>
  <c r="I2420" i="2" a="1"/>
  <c r="H2420" i="2"/>
  <c r="G2420" i="2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F2416" i="2"/>
  <c r="E2416" i="2"/>
  <c r="D2416" i="2"/>
  <c r="C2416" i="2"/>
  <c r="I2415" i="2" a="1"/>
  <c r="I2415" i="2" s="1"/>
  <c r="H2415" i="2"/>
  <c r="G2415" i="2"/>
  <c r="F2415" i="2"/>
  <c r="E2415" i="2"/>
  <c r="D2415" i="2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E2413" i="2"/>
  <c r="D2413" i="2"/>
  <c r="C2413" i="2"/>
  <c r="I2412" i="2" a="1"/>
  <c r="I2412" i="2" s="1"/>
  <c r="H2412" i="2"/>
  <c r="G2412" i="2"/>
  <c r="F2412" i="2"/>
  <c r="E2412" i="2"/>
  <c r="D2412" i="2"/>
  <c r="C2412" i="2"/>
  <c r="I2411" i="2"/>
  <c r="I2411" i="2" a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F2404" i="2"/>
  <c r="E2404" i="2"/>
  <c r="D2404" i="2"/>
  <c r="C2404" i="2"/>
  <c r="I2403" i="2" a="1"/>
  <c r="I2403" i="2" s="1"/>
  <c r="H2403" i="2"/>
  <c r="G2403" i="2"/>
  <c r="F2403" i="2"/>
  <c r="E2403" i="2"/>
  <c r="D2403" i="2"/>
  <c r="C2403" i="2"/>
  <c r="I2402" i="2" a="1"/>
  <c r="I2402" i="2" s="1"/>
  <c r="H2402" i="2"/>
  <c r="G2402" i="2"/>
  <c r="F2402" i="2"/>
  <c r="E2402" i="2"/>
  <c r="D2402" i="2"/>
  <c r="C2402" i="2"/>
  <c r="I2401" i="2"/>
  <c r="I2401" i="2" a="1"/>
  <c r="H2401" i="2"/>
  <c r="G2401" i="2"/>
  <c r="F2401" i="2"/>
  <c r="E2401" i="2"/>
  <c r="D2401" i="2"/>
  <c r="C2401" i="2"/>
  <c r="I2400" i="2"/>
  <c r="I2400" i="2" a="1"/>
  <c r="H2400" i="2"/>
  <c r="G2400" i="2"/>
  <c r="F2400" i="2"/>
  <c r="E2400" i="2"/>
  <c r="D2400" i="2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/>
  <c r="I2396" i="2" a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F2392" i="2"/>
  <c r="E2392" i="2"/>
  <c r="D2392" i="2"/>
  <c r="C2392" i="2"/>
  <c r="I2391" i="2" a="1"/>
  <c r="I2391" i="2" s="1"/>
  <c r="H2391" i="2"/>
  <c r="G2391" i="2"/>
  <c r="F2391" i="2"/>
  <c r="E2391" i="2"/>
  <c r="D2391" i="2"/>
  <c r="C2391" i="2"/>
  <c r="I2390" i="2"/>
  <c r="I2390" i="2" a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E2389" i="2"/>
  <c r="D2389" i="2"/>
  <c r="C2389" i="2"/>
  <c r="I2388" i="2" a="1"/>
  <c r="I2388" i="2" s="1"/>
  <c r="H2388" i="2"/>
  <c r="G2388" i="2"/>
  <c r="F2388" i="2"/>
  <c r="E2388" i="2"/>
  <c r="D2388" i="2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/>
  <c r="I2383" i="2" a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F2380" i="2"/>
  <c r="E2380" i="2"/>
  <c r="D2380" i="2"/>
  <c r="C2380" i="2"/>
  <c r="I2379" i="2" a="1"/>
  <c r="I2379" i="2" s="1"/>
  <c r="H2379" i="2"/>
  <c r="G2379" i="2"/>
  <c r="F2379" i="2"/>
  <c r="E2379" i="2"/>
  <c r="D2379" i="2"/>
  <c r="C2379" i="2"/>
  <c r="I2378" i="2"/>
  <c r="I2378" i="2" a="1"/>
  <c r="H2378" i="2"/>
  <c r="G2378" i="2"/>
  <c r="F2378" i="2"/>
  <c r="E2378" i="2"/>
  <c r="D2378" i="2"/>
  <c r="C2378" i="2"/>
  <c r="I2377" i="2" a="1"/>
  <c r="I2377" i="2" s="1"/>
  <c r="H2377" i="2"/>
  <c r="G2377" i="2"/>
  <c r="F2377" i="2"/>
  <c r="E2377" i="2"/>
  <c r="D2377" i="2"/>
  <c r="C2377" i="2"/>
  <c r="I2376" i="2" a="1"/>
  <c r="I2376" i="2" s="1"/>
  <c r="H2376" i="2"/>
  <c r="G2376" i="2"/>
  <c r="F2376" i="2"/>
  <c r="E2376" i="2"/>
  <c r="D2376" i="2"/>
  <c r="C2376" i="2"/>
  <c r="I2375" i="2"/>
  <c r="I2375" i="2" a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F2368" i="2"/>
  <c r="E2368" i="2"/>
  <c r="D2368" i="2"/>
  <c r="C2368" i="2"/>
  <c r="I2367" i="2" a="1"/>
  <c r="I2367" i="2" s="1"/>
  <c r="H2367" i="2"/>
  <c r="G2367" i="2"/>
  <c r="F2367" i="2"/>
  <c r="E2367" i="2"/>
  <c r="D2367" i="2"/>
  <c r="C2367" i="2"/>
  <c r="I2366" i="2" a="1"/>
  <c r="I2366" i="2" s="1"/>
  <c r="H2366" i="2"/>
  <c r="G2366" i="2"/>
  <c r="F2366" i="2"/>
  <c r="E2366" i="2"/>
  <c r="D2366" i="2"/>
  <c r="C2366" i="2"/>
  <c r="I2365" i="2"/>
  <c r="I2365" i="2" a="1"/>
  <c r="H2365" i="2"/>
  <c r="G2365" i="2"/>
  <c r="F2365" i="2"/>
  <c r="E2365" i="2"/>
  <c r="D2365" i="2"/>
  <c r="C2365" i="2"/>
  <c r="I2364" i="2"/>
  <c r="I2364" i="2" a="1"/>
  <c r="H2364" i="2"/>
  <c r="G2364" i="2"/>
  <c r="F2364" i="2"/>
  <c r="E2364" i="2"/>
  <c r="D2364" i="2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/>
  <c r="I2360" i="2" a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/>
  <c r="I2358" i="2" a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F2356" i="2"/>
  <c r="E2356" i="2"/>
  <c r="D2356" i="2"/>
  <c r="C2356" i="2"/>
  <c r="I2355" i="2" a="1"/>
  <c r="I2355" i="2" s="1"/>
  <c r="H2355" i="2"/>
  <c r="G2355" i="2"/>
  <c r="F2355" i="2"/>
  <c r="E2355" i="2"/>
  <c r="D2355" i="2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E2353" i="2"/>
  <c r="D2353" i="2"/>
  <c r="C2353" i="2"/>
  <c r="I2352" i="2" a="1"/>
  <c r="I2352" i="2" s="1"/>
  <c r="H2352" i="2"/>
  <c r="G2352" i="2"/>
  <c r="F2352" i="2"/>
  <c r="E2352" i="2"/>
  <c r="D2352" i="2"/>
  <c r="C2352" i="2"/>
  <c r="I2351" i="2"/>
  <c r="I2351" i="2" a="1"/>
  <c r="H2351" i="2"/>
  <c r="G2351" i="2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C2348" i="2"/>
  <c r="I2347" i="2"/>
  <c r="I2347" i="2" a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E2346" i="2"/>
  <c r="D2346" i="2"/>
  <c r="C2346" i="2"/>
  <c r="I2345" i="2" a="1"/>
  <c r="I2345" i="2" s="1"/>
  <c r="H2345" i="2"/>
  <c r="G2345" i="2"/>
  <c r="F2345" i="2"/>
  <c r="E2345" i="2"/>
  <c r="D2345" i="2"/>
  <c r="C2345" i="2"/>
  <c r="I2344" i="2"/>
  <c r="I2344" i="2" a="1"/>
  <c r="H2344" i="2"/>
  <c r="G2344" i="2"/>
  <c r="F2344" i="2"/>
  <c r="E2344" i="2"/>
  <c r="D2344" i="2"/>
  <c r="C2344" i="2"/>
  <c r="I2343" i="2" a="1"/>
  <c r="I2343" i="2" s="1"/>
  <c r="H2343" i="2"/>
  <c r="G2343" i="2"/>
  <c r="F2343" i="2"/>
  <c r="E2343" i="2"/>
  <c r="D2343" i="2"/>
  <c r="C2343" i="2"/>
  <c r="I2342" i="2" a="1"/>
  <c r="I2342" i="2" s="1"/>
  <c r="H2342" i="2"/>
  <c r="G2342" i="2"/>
  <c r="F2342" i="2"/>
  <c r="E2342" i="2"/>
  <c r="D2342" i="2"/>
  <c r="C2342" i="2"/>
  <c r="I2341" i="2"/>
  <c r="I2341" i="2" a="1"/>
  <c r="H2341" i="2"/>
  <c r="G2341" i="2"/>
  <c r="F2341" i="2"/>
  <c r="E2341" i="2"/>
  <c r="D2341" i="2"/>
  <c r="C2341" i="2"/>
  <c r="I2340" i="2" a="1"/>
  <c r="I2340" i="2" s="1"/>
  <c r="H2340" i="2"/>
  <c r="G2340" i="2"/>
  <c r="F2340" i="2"/>
  <c r="E2340" i="2"/>
  <c r="D2340" i="2"/>
  <c r="C2340" i="2"/>
  <c r="I2339" i="2"/>
  <c r="I2339" i="2" a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C2336" i="2"/>
  <c r="I2335" i="2"/>
  <c r="I2335" i="2" a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/>
  <c r="I2333" i="2" a="1"/>
  <c r="H2333" i="2"/>
  <c r="G2333" i="2"/>
  <c r="F2333" i="2"/>
  <c r="E2333" i="2"/>
  <c r="D2333" i="2"/>
  <c r="C2333" i="2"/>
  <c r="I2332" i="2"/>
  <c r="I2332" i="2" a="1"/>
  <c r="H2332" i="2"/>
  <c r="G2332" i="2"/>
  <c r="F2332" i="2"/>
  <c r="E2332" i="2"/>
  <c r="D2332" i="2"/>
  <c r="C2332" i="2"/>
  <c r="I2331" i="2"/>
  <c r="I2331" i="2" a="1"/>
  <c r="H2331" i="2"/>
  <c r="G2331" i="2"/>
  <c r="F2331" i="2"/>
  <c r="E2331" i="2"/>
  <c r="D2331" i="2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E2329" i="2"/>
  <c r="D2329" i="2"/>
  <c r="C2329" i="2"/>
  <c r="I2328" i="2" a="1"/>
  <c r="I2328" i="2" s="1"/>
  <c r="H2328" i="2"/>
  <c r="G2328" i="2"/>
  <c r="F2328" i="2"/>
  <c r="E2328" i="2"/>
  <c r="D2328" i="2"/>
  <c r="C2328" i="2"/>
  <c r="I2327" i="2" a="1"/>
  <c r="I2327" i="2" s="1"/>
  <c r="H2327" i="2"/>
  <c r="G2327" i="2"/>
  <c r="F2327" i="2"/>
  <c r="E2327" i="2"/>
  <c r="D2327" i="2"/>
  <c r="C2327" i="2"/>
  <c r="I2326" i="2"/>
  <c r="I2326" i="2" a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/>
  <c r="I2324" i="2" a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C2322" i="2"/>
  <c r="I2321" i="2" a="1"/>
  <c r="I2321" i="2" s="1"/>
  <c r="H2321" i="2"/>
  <c r="G2321" i="2"/>
  <c r="F2321" i="2"/>
  <c r="E2321" i="2"/>
  <c r="D2321" i="2"/>
  <c r="C2321" i="2"/>
  <c r="I2320" i="2"/>
  <c r="I2320" i="2" a="1"/>
  <c r="H2320" i="2"/>
  <c r="G2320" i="2"/>
  <c r="F2320" i="2"/>
  <c r="E2320" i="2"/>
  <c r="D2320" i="2"/>
  <c r="C2320" i="2"/>
  <c r="I2319" i="2" a="1"/>
  <c r="I2319" i="2" s="1"/>
  <c r="H2319" i="2"/>
  <c r="G2319" i="2"/>
  <c r="F2319" i="2"/>
  <c r="E2319" i="2"/>
  <c r="D2319" i="2"/>
  <c r="C2319" i="2"/>
  <c r="I2318" i="2"/>
  <c r="I2318" i="2" a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E2317" i="2"/>
  <c r="D2317" i="2"/>
  <c r="C2317" i="2"/>
  <c r="I2316" i="2"/>
  <c r="I2316" i="2" a="1"/>
  <c r="H2316" i="2"/>
  <c r="G2316" i="2"/>
  <c r="F2316" i="2"/>
  <c r="E2316" i="2"/>
  <c r="D2316" i="2"/>
  <c r="C2316" i="2"/>
  <c r="I2315" i="2" a="1"/>
  <c r="I2315" i="2" s="1"/>
  <c r="H2315" i="2"/>
  <c r="G2315" i="2"/>
  <c r="F2315" i="2"/>
  <c r="E2315" i="2"/>
  <c r="D2315" i="2"/>
  <c r="C2315" i="2"/>
  <c r="I2314" i="2"/>
  <c r="I2314" i="2" a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E2312" i="2"/>
  <c r="D2312" i="2"/>
  <c r="C2312" i="2"/>
  <c r="I2311" i="2"/>
  <c r="I2311" i="2" a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/>
  <c r="I2308" i="2" a="1"/>
  <c r="H2308" i="2"/>
  <c r="G2308" i="2"/>
  <c r="F2308" i="2"/>
  <c r="E2308" i="2"/>
  <c r="D2308" i="2"/>
  <c r="C2308" i="2"/>
  <c r="I2307" i="2"/>
  <c r="I2307" i="2" a="1"/>
  <c r="H2307" i="2"/>
  <c r="G2307" i="2"/>
  <c r="F2307" i="2"/>
  <c r="E2307" i="2"/>
  <c r="D2307" i="2"/>
  <c r="C2307" i="2"/>
  <c r="I2306" i="2"/>
  <c r="I2306" i="2" a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/>
  <c r="I2302" i="2" a="1"/>
  <c r="H2302" i="2"/>
  <c r="G2302" i="2"/>
  <c r="F2302" i="2"/>
  <c r="E2302" i="2"/>
  <c r="D2302" i="2"/>
  <c r="C2302" i="2"/>
  <c r="I2301" i="2"/>
  <c r="I2301" i="2" a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F2298" i="2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/>
  <c r="I2296" i="2" a="1"/>
  <c r="H2296" i="2"/>
  <c r="G2296" i="2"/>
  <c r="F2296" i="2"/>
  <c r="E2296" i="2"/>
  <c r="D2296" i="2"/>
  <c r="C2296" i="2"/>
  <c r="I2295" i="2" a="1"/>
  <c r="I2295" i="2" s="1"/>
  <c r="H2295" i="2"/>
  <c r="G2295" i="2"/>
  <c r="F2295" i="2"/>
  <c r="E2295" i="2"/>
  <c r="D2295" i="2"/>
  <c r="C2295" i="2"/>
  <c r="I2294" i="2"/>
  <c r="I2294" i="2" a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E2293" i="2"/>
  <c r="D2293" i="2"/>
  <c r="C2293" i="2"/>
  <c r="I2292" i="2"/>
  <c r="I2292" i="2" a="1"/>
  <c r="H2292" i="2"/>
  <c r="G2292" i="2"/>
  <c r="F2292" i="2"/>
  <c r="E2292" i="2"/>
  <c r="D2292" i="2"/>
  <c r="C2292" i="2"/>
  <c r="I2291" i="2" a="1"/>
  <c r="I2291" i="2" s="1"/>
  <c r="H2291" i="2"/>
  <c r="G2291" i="2"/>
  <c r="F2291" i="2"/>
  <c r="E2291" i="2"/>
  <c r="D2291" i="2"/>
  <c r="C2291" i="2"/>
  <c r="I2290" i="2"/>
  <c r="I2290" i="2" a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/>
  <c r="I2287" i="2" a="1"/>
  <c r="H2287" i="2"/>
  <c r="G2287" i="2"/>
  <c r="F2287" i="2"/>
  <c r="E2287" i="2"/>
  <c r="D2287" i="2"/>
  <c r="C2287" i="2"/>
  <c r="I2286" i="2" a="1"/>
  <c r="I2286" i="2" s="1"/>
  <c r="H2286" i="2"/>
  <c r="G2286" i="2"/>
  <c r="F2286" i="2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/>
  <c r="I2284" i="2" a="1"/>
  <c r="H2284" i="2"/>
  <c r="G2284" i="2"/>
  <c r="F2284" i="2"/>
  <c r="E2284" i="2"/>
  <c r="D2284" i="2"/>
  <c r="C2284" i="2"/>
  <c r="I2283" i="2"/>
  <c r="I2283" i="2" a="1"/>
  <c r="H2283" i="2"/>
  <c r="G2283" i="2"/>
  <c r="F2283" i="2"/>
  <c r="E2283" i="2"/>
  <c r="D2283" i="2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E2281" i="2"/>
  <c r="D2281" i="2"/>
  <c r="C2281" i="2"/>
  <c r="I2280" i="2" a="1"/>
  <c r="I2280" i="2" s="1"/>
  <c r="H2280" i="2"/>
  <c r="G2280" i="2"/>
  <c r="F2280" i="2"/>
  <c r="E2280" i="2"/>
  <c r="D2280" i="2"/>
  <c r="C2280" i="2"/>
  <c r="I2279" i="2" a="1"/>
  <c r="I2279" i="2" s="1"/>
  <c r="H2279" i="2"/>
  <c r="G2279" i="2"/>
  <c r="F2279" i="2"/>
  <c r="E2279" i="2"/>
  <c r="D2279" i="2"/>
  <c r="C2279" i="2"/>
  <c r="I2278" i="2"/>
  <c r="I2278" i="2" a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F2274" i="2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/>
  <c r="I2272" i="2" a="1"/>
  <c r="H2272" i="2"/>
  <c r="G2272" i="2"/>
  <c r="F2272" i="2"/>
  <c r="E2272" i="2"/>
  <c r="D2272" i="2"/>
  <c r="C2272" i="2"/>
  <c r="I2271" i="2" a="1"/>
  <c r="I2271" i="2" s="1"/>
  <c r="H2271" i="2"/>
  <c r="G2271" i="2"/>
  <c r="F2271" i="2"/>
  <c r="E2271" i="2"/>
  <c r="D2271" i="2"/>
  <c r="C2271" i="2"/>
  <c r="I2270" i="2"/>
  <c r="I2270" i="2" a="1"/>
  <c r="H2270" i="2"/>
  <c r="G2270" i="2"/>
  <c r="F2270" i="2"/>
  <c r="E2270" i="2"/>
  <c r="D2270" i="2"/>
  <c r="C2270" i="2"/>
  <c r="I2269" i="2" a="1"/>
  <c r="I2269" i="2" s="1"/>
  <c r="H2269" i="2"/>
  <c r="G2269" i="2"/>
  <c r="F2269" i="2"/>
  <c r="E2269" i="2"/>
  <c r="D2269" i="2"/>
  <c r="C2269" i="2"/>
  <c r="I2268" i="2"/>
  <c r="I2268" i="2" a="1"/>
  <c r="H2268" i="2"/>
  <c r="G2268" i="2"/>
  <c r="F2268" i="2"/>
  <c r="E2268" i="2"/>
  <c r="D2268" i="2"/>
  <c r="C2268" i="2"/>
  <c r="I2267" i="2" a="1"/>
  <c r="I2267" i="2" s="1"/>
  <c r="H2267" i="2"/>
  <c r="G2267" i="2"/>
  <c r="F2267" i="2"/>
  <c r="E2267" i="2"/>
  <c r="D2267" i="2"/>
  <c r="C2267" i="2"/>
  <c r="I2266" i="2"/>
  <c r="I2266" i="2" a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F2262" i="2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F2259" i="2"/>
  <c r="E2259" i="2"/>
  <c r="D2259" i="2"/>
  <c r="C2259" i="2"/>
  <c r="I2258" i="2" a="1"/>
  <c r="I2258" i="2" s="1"/>
  <c r="H2258" i="2"/>
  <c r="G2258" i="2"/>
  <c r="F2258" i="2"/>
  <c r="E2258" i="2"/>
  <c r="D2258" i="2"/>
  <c r="C2258" i="2"/>
  <c r="I2257" i="2"/>
  <c r="I2257" i="2" a="1"/>
  <c r="H2257" i="2"/>
  <c r="G2257" i="2"/>
  <c r="F2257" i="2"/>
  <c r="E2257" i="2"/>
  <c r="D2257" i="2"/>
  <c r="C2257" i="2"/>
  <c r="I2256" i="2" a="1"/>
  <c r="I2256" i="2" s="1"/>
  <c r="H2256" i="2"/>
  <c r="G2256" i="2"/>
  <c r="F2256" i="2"/>
  <c r="E2256" i="2"/>
  <c r="D2256" i="2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/>
  <c r="I2252" i="2" a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F2250" i="2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/>
  <c r="I2247" i="2" a="1"/>
  <c r="H2247" i="2"/>
  <c r="G2247" i="2"/>
  <c r="F2247" i="2"/>
  <c r="E2247" i="2"/>
  <c r="D2247" i="2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E2245" i="2"/>
  <c r="D2245" i="2"/>
  <c r="C2245" i="2"/>
  <c r="I2244" i="2" a="1"/>
  <c r="I2244" i="2" s="1"/>
  <c r="H2244" i="2"/>
  <c r="G2244" i="2"/>
  <c r="F2244" i="2"/>
  <c r="E2244" i="2"/>
  <c r="D2244" i="2"/>
  <c r="C2244" i="2"/>
  <c r="I2243" i="2" a="1"/>
  <c r="I2243" i="2" s="1"/>
  <c r="H2243" i="2"/>
  <c r="G2243" i="2"/>
  <c r="F2243" i="2"/>
  <c r="E2243" i="2"/>
  <c r="D2243" i="2"/>
  <c r="C2243" i="2"/>
  <c r="I2242" i="2"/>
  <c r="I2242" i="2" a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/>
  <c r="I2239" i="2" a="1"/>
  <c r="H2239" i="2"/>
  <c r="G2239" i="2"/>
  <c r="F2239" i="2"/>
  <c r="E2239" i="2"/>
  <c r="D2239" i="2"/>
  <c r="C2239" i="2"/>
  <c r="I2238" i="2" a="1"/>
  <c r="I2238" i="2" s="1"/>
  <c r="H2238" i="2"/>
  <c r="G2238" i="2"/>
  <c r="F2238" i="2"/>
  <c r="E2238" i="2"/>
  <c r="D2238" i="2"/>
  <c r="C2238" i="2"/>
  <c r="I2237" i="2"/>
  <c r="I2237" i="2" a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/>
  <c r="I2235" i="2" a="1"/>
  <c r="H2235" i="2"/>
  <c r="G2235" i="2"/>
  <c r="F2235" i="2"/>
  <c r="E2235" i="2"/>
  <c r="D2235" i="2"/>
  <c r="C2235" i="2"/>
  <c r="I2234" i="2" a="1"/>
  <c r="I2234" i="2" s="1"/>
  <c r="H2234" i="2"/>
  <c r="G2234" i="2"/>
  <c r="F2234" i="2"/>
  <c r="E2234" i="2"/>
  <c r="D2234" i="2"/>
  <c r="C2234" i="2"/>
  <c r="I2233" i="2"/>
  <c r="I2233" i="2" a="1"/>
  <c r="H2233" i="2"/>
  <c r="G2233" i="2"/>
  <c r="F2233" i="2"/>
  <c r="E2233" i="2"/>
  <c r="D2233" i="2"/>
  <c r="C2233" i="2"/>
  <c r="I2232" i="2" a="1"/>
  <c r="I2232" i="2" s="1"/>
  <c r="H2232" i="2"/>
  <c r="G2232" i="2"/>
  <c r="F2232" i="2"/>
  <c r="E2232" i="2"/>
  <c r="D2232" i="2"/>
  <c r="C2232" i="2"/>
  <c r="I2231" i="2"/>
  <c r="I2231" i="2" a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/>
  <c r="I2228" i="2" a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F2226" i="2"/>
  <c r="E2226" i="2"/>
  <c r="D2226" i="2"/>
  <c r="C2226" i="2"/>
  <c r="I2225" i="2"/>
  <c r="I2225" i="2" a="1"/>
  <c r="H2225" i="2"/>
  <c r="G2225" i="2"/>
  <c r="F2225" i="2"/>
  <c r="E2225" i="2"/>
  <c r="D2225" i="2"/>
  <c r="C2225" i="2"/>
  <c r="I2224" i="2"/>
  <c r="I2224" i="2" a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E2223" i="2"/>
  <c r="D2223" i="2"/>
  <c r="C2223" i="2"/>
  <c r="I2222" i="2" a="1"/>
  <c r="I2222" i="2" s="1"/>
  <c r="H2222" i="2"/>
  <c r="G2222" i="2"/>
  <c r="F2222" i="2"/>
  <c r="E2222" i="2"/>
  <c r="D2222" i="2"/>
  <c r="C2222" i="2"/>
  <c r="I2221" i="2" a="1"/>
  <c r="I2221" i="2" s="1"/>
  <c r="H2221" i="2"/>
  <c r="G2221" i="2"/>
  <c r="F2221" i="2"/>
  <c r="E2221" i="2"/>
  <c r="D2221" i="2"/>
  <c r="C2221" i="2"/>
  <c r="I2220" i="2" a="1"/>
  <c r="I2220" i="2" s="1"/>
  <c r="H2220" i="2"/>
  <c r="G2220" i="2"/>
  <c r="F2220" i="2"/>
  <c r="E2220" i="2"/>
  <c r="D2220" i="2"/>
  <c r="C2220" i="2"/>
  <c r="I2219" i="2"/>
  <c r="I2219" i="2" a="1"/>
  <c r="H2219" i="2"/>
  <c r="G2219" i="2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/>
  <c r="I2217" i="2" a="1"/>
  <c r="H2217" i="2"/>
  <c r="G2217" i="2"/>
  <c r="F2217" i="2"/>
  <c r="E2217" i="2"/>
  <c r="D2217" i="2"/>
  <c r="C2217" i="2"/>
  <c r="I2216" i="2" a="1"/>
  <c r="I2216" i="2" s="1"/>
  <c r="H2216" i="2"/>
  <c r="G2216" i="2"/>
  <c r="F2216" i="2"/>
  <c r="E2216" i="2"/>
  <c r="D2216" i="2"/>
  <c r="C2216" i="2"/>
  <c r="I2215" i="2"/>
  <c r="I2215" i="2" a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/>
  <c r="I2213" i="2" a="1"/>
  <c r="H2213" i="2"/>
  <c r="G2213" i="2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E2211" i="2"/>
  <c r="D2211" i="2"/>
  <c r="C2211" i="2"/>
  <c r="I2210" i="2"/>
  <c r="I2210" i="2" a="1"/>
  <c r="H2210" i="2"/>
  <c r="G2210" i="2"/>
  <c r="F2210" i="2"/>
  <c r="E2210" i="2"/>
  <c r="D2210" i="2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C2208" i="2"/>
  <c r="I2207" i="2"/>
  <c r="I2207" i="2" a="1"/>
  <c r="H2207" i="2"/>
  <c r="G2207" i="2"/>
  <c r="F2207" i="2"/>
  <c r="E2207" i="2"/>
  <c r="D2207" i="2"/>
  <c r="C2207" i="2"/>
  <c r="I2206" i="2"/>
  <c r="I2206" i="2" a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/>
  <c r="I2201" i="2" a="1"/>
  <c r="H2201" i="2"/>
  <c r="G2201" i="2"/>
  <c r="F2201" i="2"/>
  <c r="E2201" i="2"/>
  <c r="D2201" i="2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F2199" i="2"/>
  <c r="E2199" i="2"/>
  <c r="D2199" i="2"/>
  <c r="C2199" i="2"/>
  <c r="I2198" i="2" a="1"/>
  <c r="I2198" i="2" s="1"/>
  <c r="H2198" i="2"/>
  <c r="G2198" i="2"/>
  <c r="F2198" i="2"/>
  <c r="E2198" i="2"/>
  <c r="D2198" i="2"/>
  <c r="C2198" i="2"/>
  <c r="I2197" i="2"/>
  <c r="I2197" i="2" a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C2196" i="2"/>
  <c r="I2195" i="2"/>
  <c r="I2195" i="2" a="1"/>
  <c r="H2195" i="2"/>
  <c r="G2195" i="2"/>
  <c r="F2195" i="2"/>
  <c r="E2195" i="2"/>
  <c r="D2195" i="2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/>
  <c r="I2192" i="2" a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C2190" i="2"/>
  <c r="I2189" i="2"/>
  <c r="I2189" i="2" a="1"/>
  <c r="H2189" i="2"/>
  <c r="G2189" i="2"/>
  <c r="F2189" i="2"/>
  <c r="E2189" i="2"/>
  <c r="D2189" i="2"/>
  <c r="C2189" i="2"/>
  <c r="I2188" i="2"/>
  <c r="I2188" i="2" a="1"/>
  <c r="H2188" i="2"/>
  <c r="G2188" i="2"/>
  <c r="F2188" i="2"/>
  <c r="E2188" i="2"/>
  <c r="D2188" i="2"/>
  <c r="C2188" i="2"/>
  <c r="I2187" i="2" a="1"/>
  <c r="I2187" i="2" s="1"/>
  <c r="H2187" i="2"/>
  <c r="G2187" i="2"/>
  <c r="F2187" i="2"/>
  <c r="E2187" i="2"/>
  <c r="D2187" i="2"/>
  <c r="C2187" i="2"/>
  <c r="I2186" i="2"/>
  <c r="I2186" i="2" a="1"/>
  <c r="H2186" i="2"/>
  <c r="G2186" i="2"/>
  <c r="F2186" i="2"/>
  <c r="E2186" i="2"/>
  <c r="D2186" i="2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C2184" i="2"/>
  <c r="I2183" i="2"/>
  <c r="I2183" i="2" a="1"/>
  <c r="H2183" i="2"/>
  <c r="G2183" i="2"/>
  <c r="F2183" i="2"/>
  <c r="E2183" i="2"/>
  <c r="D2183" i="2"/>
  <c r="C2183" i="2"/>
  <c r="I2182" i="2"/>
  <c r="I2182" i="2" a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/>
  <c r="I2179" i="2" a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/>
  <c r="I2177" i="2" a="1"/>
  <c r="H2177" i="2"/>
  <c r="G2177" i="2"/>
  <c r="F2177" i="2"/>
  <c r="E2177" i="2"/>
  <c r="D2177" i="2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F2175" i="2"/>
  <c r="E2175" i="2"/>
  <c r="D2175" i="2"/>
  <c r="C2175" i="2"/>
  <c r="I2174" i="2"/>
  <c r="I2174" i="2" a="1"/>
  <c r="H2174" i="2"/>
  <c r="G2174" i="2"/>
  <c r="F2174" i="2"/>
  <c r="E2174" i="2"/>
  <c r="D2174" i="2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C2172" i="2"/>
  <c r="I2171" i="2" a="1"/>
  <c r="I2171" i="2" s="1"/>
  <c r="H2171" i="2"/>
  <c r="G2171" i="2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/>
  <c r="I2169" i="2" a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C2168" i="2"/>
  <c r="I2167" i="2"/>
  <c r="I2167" i="2" a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E2166" i="2"/>
  <c r="D2166" i="2"/>
  <c r="C2166" i="2"/>
  <c r="I2165" i="2" a="1"/>
  <c r="I2165" i="2" s="1"/>
  <c r="H2165" i="2"/>
  <c r="G2165" i="2"/>
  <c r="F2165" i="2"/>
  <c r="E2165" i="2"/>
  <c r="D2165" i="2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F2163" i="2"/>
  <c r="E2163" i="2"/>
  <c r="D2163" i="2"/>
  <c r="C2163" i="2"/>
  <c r="I2162" i="2" a="1"/>
  <c r="I2162" i="2" s="1"/>
  <c r="H2162" i="2"/>
  <c r="G2162" i="2"/>
  <c r="F2162" i="2"/>
  <c r="E2162" i="2"/>
  <c r="D2162" i="2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C2160" i="2"/>
  <c r="I2159" i="2" a="1"/>
  <c r="I2159" i="2" s="1"/>
  <c r="H2159" i="2"/>
  <c r="G2159" i="2"/>
  <c r="F2159" i="2"/>
  <c r="E2159" i="2"/>
  <c r="D2159" i="2"/>
  <c r="C2159" i="2"/>
  <c r="I2158" i="2"/>
  <c r="I2158" i="2" a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E2157" i="2"/>
  <c r="D2157" i="2"/>
  <c r="C2157" i="2"/>
  <c r="I2156" i="2" a="1"/>
  <c r="I2156" i="2" s="1"/>
  <c r="H2156" i="2"/>
  <c r="G2156" i="2"/>
  <c r="F2156" i="2"/>
  <c r="E2156" i="2"/>
  <c r="D2156" i="2"/>
  <c r="C2156" i="2"/>
  <c r="I2155" i="2"/>
  <c r="I2155" i="2" a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F2153" i="2"/>
  <c r="E2153" i="2"/>
  <c r="D2153" i="2"/>
  <c r="C2153" i="2"/>
  <c r="I2152" i="2" a="1"/>
  <c r="I2152" i="2" s="1"/>
  <c r="H2152" i="2"/>
  <c r="G2152" i="2"/>
  <c r="F2152" i="2"/>
  <c r="E2152" i="2"/>
  <c r="D2152" i="2"/>
  <c r="C2152" i="2"/>
  <c r="I2151" i="2"/>
  <c r="I2151" i="2" a="1"/>
  <c r="H2151" i="2"/>
  <c r="G2151" i="2"/>
  <c r="F2151" i="2"/>
  <c r="E2151" i="2"/>
  <c r="D2151" i="2"/>
  <c r="C2151" i="2"/>
  <c r="I2150" i="2" a="1"/>
  <c r="I2150" i="2" s="1"/>
  <c r="H2150" i="2"/>
  <c r="G2150" i="2"/>
  <c r="F2150" i="2"/>
  <c r="E2150" i="2"/>
  <c r="D2150" i="2"/>
  <c r="C2150" i="2"/>
  <c r="I2149" i="2"/>
  <c r="I2149" i="2" a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E2146" i="2"/>
  <c r="D2146" i="2"/>
  <c r="C2146" i="2"/>
  <c r="I2145" i="2"/>
  <c r="I2145" i="2" a="1"/>
  <c r="H2145" i="2"/>
  <c r="G2145" i="2"/>
  <c r="F2145" i="2"/>
  <c r="E2145" i="2"/>
  <c r="D2145" i="2"/>
  <c r="C2145" i="2"/>
  <c r="I2144" i="2"/>
  <c r="I2144" i="2" a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F2141" i="2"/>
  <c r="E2141" i="2"/>
  <c r="D2141" i="2"/>
  <c r="C2141" i="2"/>
  <c r="I2140" i="2" a="1"/>
  <c r="I2140" i="2" s="1"/>
  <c r="H2140" i="2"/>
  <c r="G2140" i="2"/>
  <c r="F2140" i="2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F2138" i="2"/>
  <c r="E2138" i="2"/>
  <c r="D2138" i="2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/>
  <c r="I2132" i="2" a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G2129" i="2"/>
  <c r="F2129" i="2"/>
  <c r="E2129" i="2"/>
  <c r="D2129" i="2"/>
  <c r="C2129" i="2"/>
  <c r="I2128" i="2"/>
  <c r="I2128" i="2" a="1"/>
  <c r="H2128" i="2"/>
  <c r="G2128" i="2"/>
  <c r="F2128" i="2"/>
  <c r="E2128" i="2"/>
  <c r="D2128" i="2"/>
  <c r="C2128" i="2"/>
  <c r="I2127" i="2"/>
  <c r="I2127" i="2" a="1"/>
  <c r="H2127" i="2"/>
  <c r="G2127" i="2"/>
  <c r="F2127" i="2"/>
  <c r="E2127" i="2"/>
  <c r="D2127" i="2"/>
  <c r="C2127" i="2"/>
  <c r="I2126" i="2" a="1"/>
  <c r="I2126" i="2" s="1"/>
  <c r="H2126" i="2"/>
  <c r="G2126" i="2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/>
  <c r="I2121" i="2" a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/>
  <c r="I2119" i="2" a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G2117" i="2"/>
  <c r="F2117" i="2"/>
  <c r="E2117" i="2"/>
  <c r="D2117" i="2"/>
  <c r="C2117" i="2"/>
  <c r="I2116" i="2" a="1"/>
  <c r="I2116" i="2" s="1"/>
  <c r="H2116" i="2"/>
  <c r="G2116" i="2"/>
  <c r="F2116" i="2"/>
  <c r="E2116" i="2"/>
  <c r="D2116" i="2"/>
  <c r="C2116" i="2"/>
  <c r="I2115" i="2"/>
  <c r="I2115" i="2" a="1"/>
  <c r="H2115" i="2"/>
  <c r="G2115" i="2"/>
  <c r="F2115" i="2"/>
  <c r="E2115" i="2"/>
  <c r="D2115" i="2"/>
  <c r="C2115" i="2"/>
  <c r="I2114" i="2" a="1"/>
  <c r="I2114" i="2" s="1"/>
  <c r="H2114" i="2"/>
  <c r="G2114" i="2"/>
  <c r="F2114" i="2"/>
  <c r="E2114" i="2"/>
  <c r="D2114" i="2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F2105" i="2"/>
  <c r="E2105" i="2"/>
  <c r="D2105" i="2"/>
  <c r="C2105" i="2"/>
  <c r="I2104" i="2"/>
  <c r="I2104" i="2" a="1"/>
  <c r="H2104" i="2"/>
  <c r="G2104" i="2"/>
  <c r="F2104" i="2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/>
  <c r="I2102" i="2" a="1"/>
  <c r="H2102" i="2"/>
  <c r="G2102" i="2"/>
  <c r="F2102" i="2"/>
  <c r="E2102" i="2"/>
  <c r="D2102" i="2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/>
  <c r="I2097" i="2" a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F2093" i="2"/>
  <c r="E2093" i="2"/>
  <c r="D2093" i="2"/>
  <c r="C2093" i="2"/>
  <c r="I2092" i="2" a="1"/>
  <c r="I2092" i="2" s="1"/>
  <c r="H2092" i="2"/>
  <c r="G2092" i="2"/>
  <c r="F2092" i="2"/>
  <c r="E2092" i="2"/>
  <c r="D2092" i="2"/>
  <c r="C2092" i="2"/>
  <c r="I2091" i="2"/>
  <c r="I2091" i="2" a="1"/>
  <c r="H2091" i="2"/>
  <c r="G2091" i="2"/>
  <c r="F2091" i="2"/>
  <c r="E2091" i="2"/>
  <c r="D2091" i="2"/>
  <c r="C2091" i="2"/>
  <c r="I2090" i="2" a="1"/>
  <c r="I2090" i="2" s="1"/>
  <c r="H2090" i="2"/>
  <c r="G2090" i="2"/>
  <c r="F2090" i="2"/>
  <c r="E2090" i="2"/>
  <c r="D2090" i="2"/>
  <c r="C2090" i="2"/>
  <c r="I2089" i="2" a="1"/>
  <c r="I2089" i="2" s="1"/>
  <c r="H2089" i="2"/>
  <c r="G2089" i="2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/>
  <c r="I2086" i="2" a="1"/>
  <c r="H2086" i="2"/>
  <c r="G2086" i="2"/>
  <c r="F2086" i="2"/>
  <c r="E2086" i="2"/>
  <c r="D2086" i="2"/>
  <c r="C2086" i="2"/>
  <c r="I2085" i="2"/>
  <c r="I2085" i="2" a="1"/>
  <c r="H2085" i="2"/>
  <c r="G2085" i="2"/>
  <c r="F2085" i="2"/>
  <c r="E2085" i="2"/>
  <c r="D2085" i="2"/>
  <c r="C2085" i="2"/>
  <c r="I2084" i="2"/>
  <c r="I2084" i="2" a="1"/>
  <c r="H2084" i="2"/>
  <c r="G2084" i="2"/>
  <c r="F2084" i="2"/>
  <c r="E2084" i="2"/>
  <c r="D2084" i="2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F2081" i="2"/>
  <c r="E2081" i="2"/>
  <c r="D2081" i="2"/>
  <c r="C2081" i="2"/>
  <c r="I2080" i="2"/>
  <c r="I2080" i="2" a="1"/>
  <c r="H2080" i="2"/>
  <c r="G2080" i="2"/>
  <c r="F2080" i="2"/>
  <c r="E2080" i="2"/>
  <c r="D2080" i="2"/>
  <c r="C2080" i="2"/>
  <c r="I2079" i="2"/>
  <c r="I2079" i="2" a="1"/>
  <c r="H2079" i="2"/>
  <c r="G2079" i="2"/>
  <c r="F2079" i="2"/>
  <c r="E2079" i="2"/>
  <c r="D2079" i="2"/>
  <c r="C2079" i="2"/>
  <c r="I2078" i="2" a="1"/>
  <c r="I2078" i="2" s="1"/>
  <c r="H2078" i="2"/>
  <c r="G2078" i="2"/>
  <c r="F2078" i="2"/>
  <c r="E2078" i="2"/>
  <c r="D2078" i="2"/>
  <c r="C2078" i="2"/>
  <c r="I2077" i="2"/>
  <c r="I2077" i="2" a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/>
  <c r="I2073" i="2" a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F2069" i="2"/>
  <c r="E2069" i="2"/>
  <c r="D2069" i="2"/>
  <c r="C2069" i="2"/>
  <c r="I2068" i="2"/>
  <c r="I2068" i="2" a="1"/>
  <c r="H2068" i="2"/>
  <c r="G2068" i="2"/>
  <c r="F2068" i="2"/>
  <c r="E2068" i="2"/>
  <c r="D2068" i="2"/>
  <c r="C2068" i="2"/>
  <c r="I2067" i="2" a="1"/>
  <c r="I2067" i="2" s="1"/>
  <c r="H2067" i="2"/>
  <c r="G2067" i="2"/>
  <c r="F2067" i="2"/>
  <c r="E2067" i="2"/>
  <c r="D2067" i="2"/>
  <c r="C2067" i="2"/>
  <c r="I2066" i="2" a="1"/>
  <c r="I2066" i="2" s="1"/>
  <c r="H2066" i="2"/>
  <c r="G2066" i="2"/>
  <c r="F2066" i="2"/>
  <c r="E2066" i="2"/>
  <c r="D2066" i="2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/>
  <c r="I2062" i="2" a="1"/>
  <c r="H2062" i="2"/>
  <c r="G2062" i="2"/>
  <c r="F2062" i="2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/>
  <c r="I2060" i="2" a="1"/>
  <c r="H2060" i="2"/>
  <c r="G2060" i="2"/>
  <c r="F2060" i="2"/>
  <c r="E2060" i="2"/>
  <c r="D2060" i="2"/>
  <c r="C2060" i="2"/>
  <c r="I2059" i="2"/>
  <c r="I2059" i="2" a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/>
  <c r="I2056" i="2" a="1"/>
  <c r="H2056" i="2"/>
  <c r="G2056" i="2"/>
  <c r="F2056" i="2"/>
  <c r="E2056" i="2"/>
  <c r="D2056" i="2"/>
  <c r="C2056" i="2"/>
  <c r="I2055" i="2"/>
  <c r="I2055" i="2" a="1"/>
  <c r="H2055" i="2"/>
  <c r="G2055" i="2"/>
  <c r="F2055" i="2"/>
  <c r="E2055" i="2"/>
  <c r="D2055" i="2"/>
  <c r="C2055" i="2"/>
  <c r="I2054" i="2" a="1"/>
  <c r="I2054" i="2" s="1"/>
  <c r="H2054" i="2"/>
  <c r="G2054" i="2"/>
  <c r="F2054" i="2"/>
  <c r="E2054" i="2"/>
  <c r="D2054" i="2"/>
  <c r="C2054" i="2"/>
  <c r="I2053" i="2"/>
  <c r="I2053" i="2" a="1"/>
  <c r="H2053" i="2"/>
  <c r="G2053" i="2"/>
  <c r="F2053" i="2"/>
  <c r="E2053" i="2"/>
  <c r="D2053" i="2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/>
  <c r="I2047" i="2" a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F2044" i="2"/>
  <c r="E2044" i="2"/>
  <c r="D2044" i="2"/>
  <c r="C2044" i="2"/>
  <c r="I2043" i="2"/>
  <c r="I2043" i="2" a="1"/>
  <c r="H2043" i="2"/>
  <c r="G2043" i="2"/>
  <c r="F2043" i="2"/>
  <c r="E2043" i="2"/>
  <c r="D2043" i="2"/>
  <c r="C2043" i="2"/>
  <c r="I2042" i="2"/>
  <c r="I2042" i="2" a="1"/>
  <c r="H2042" i="2"/>
  <c r="G2042" i="2"/>
  <c r="F2042" i="2"/>
  <c r="E2042" i="2"/>
  <c r="D2042" i="2"/>
  <c r="C2042" i="2"/>
  <c r="I2041" i="2" a="1"/>
  <c r="I2041" i="2" s="1"/>
  <c r="H2041" i="2"/>
  <c r="G2041" i="2"/>
  <c r="F2041" i="2"/>
  <c r="E2041" i="2"/>
  <c r="D2041" i="2"/>
  <c r="C2041" i="2"/>
  <c r="I2040" i="2"/>
  <c r="I2040" i="2" a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F2035" i="2"/>
  <c r="E2035" i="2"/>
  <c r="D2035" i="2"/>
  <c r="C2035" i="2"/>
  <c r="I2034" i="2"/>
  <c r="I2034" i="2" a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F2032" i="2"/>
  <c r="E2032" i="2"/>
  <c r="D2032" i="2"/>
  <c r="C2032" i="2"/>
  <c r="I2031" i="2" a="1"/>
  <c r="I2031" i="2" s="1"/>
  <c r="H2031" i="2"/>
  <c r="G2031" i="2"/>
  <c r="F2031" i="2"/>
  <c r="E2031" i="2"/>
  <c r="D2031" i="2"/>
  <c r="C2031" i="2"/>
  <c r="I2030" i="2" a="1"/>
  <c r="I2030" i="2" s="1"/>
  <c r="H2030" i="2"/>
  <c r="G2030" i="2"/>
  <c r="F2030" i="2"/>
  <c r="E2030" i="2"/>
  <c r="D2030" i="2"/>
  <c r="C2030" i="2"/>
  <c r="I2029" i="2" a="1"/>
  <c r="I2029" i="2" s="1"/>
  <c r="H2029" i="2"/>
  <c r="G2029" i="2"/>
  <c r="F2029" i="2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/>
  <c r="I2024" i="2" a="1"/>
  <c r="H2024" i="2"/>
  <c r="G2024" i="2"/>
  <c r="F2024" i="2"/>
  <c r="E2024" i="2"/>
  <c r="D2024" i="2"/>
  <c r="C2024" i="2"/>
  <c r="I2023" i="2"/>
  <c r="I2023" i="2" a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F2020" i="2"/>
  <c r="E2020" i="2"/>
  <c r="D2020" i="2"/>
  <c r="C2020" i="2"/>
  <c r="I2019" i="2"/>
  <c r="I2019" i="2" a="1"/>
  <c r="H2019" i="2"/>
  <c r="G2019" i="2"/>
  <c r="F2019" i="2"/>
  <c r="E2019" i="2"/>
  <c r="D2019" i="2"/>
  <c r="C2019" i="2"/>
  <c r="I2018" i="2" a="1"/>
  <c r="I2018" i="2" s="1"/>
  <c r="H2018" i="2"/>
  <c r="G2018" i="2"/>
  <c r="F2018" i="2"/>
  <c r="E2018" i="2"/>
  <c r="D2018" i="2"/>
  <c r="C2018" i="2"/>
  <c r="I2017" i="2"/>
  <c r="I2017" i="2" a="1"/>
  <c r="H2017" i="2"/>
  <c r="G2017" i="2"/>
  <c r="F2017" i="2"/>
  <c r="E2017" i="2"/>
  <c r="D2017" i="2"/>
  <c r="C2017" i="2"/>
  <c r="I2016" i="2"/>
  <c r="I2016" i="2" a="1"/>
  <c r="H2016" i="2"/>
  <c r="G2016" i="2"/>
  <c r="F2016" i="2"/>
  <c r="E2016" i="2"/>
  <c r="D2016" i="2"/>
  <c r="C2016" i="2"/>
  <c r="I2015" i="2" a="1"/>
  <c r="I2015" i="2" s="1"/>
  <c r="H2015" i="2"/>
  <c r="G2015" i="2"/>
  <c r="F2015" i="2"/>
  <c r="E2015" i="2"/>
  <c r="D2015" i="2"/>
  <c r="C2015" i="2"/>
  <c r="I2014" i="2" a="1"/>
  <c r="I2014" i="2" s="1"/>
  <c r="H2014" i="2"/>
  <c r="G2014" i="2"/>
  <c r="F2014" i="2"/>
  <c r="E2014" i="2"/>
  <c r="D2014" i="2"/>
  <c r="C2014" i="2"/>
  <c r="I2013" i="2"/>
  <c r="I2013" i="2" a="1"/>
  <c r="H2013" i="2"/>
  <c r="G2013" i="2"/>
  <c r="F2013" i="2"/>
  <c r="E2013" i="2"/>
  <c r="D2013" i="2"/>
  <c r="C2013" i="2"/>
  <c r="I2012" i="2"/>
  <c r="I2012" i="2" a="1"/>
  <c r="H2012" i="2"/>
  <c r="G2012" i="2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/>
  <c r="I2010" i="2" a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/>
  <c r="I2008" i="2" a="1"/>
  <c r="H2008" i="2"/>
  <c r="G2008" i="2"/>
  <c r="F2008" i="2"/>
  <c r="E2008" i="2"/>
  <c r="D2008" i="2"/>
  <c r="C2008" i="2"/>
  <c r="I2007" i="2" a="1"/>
  <c r="I2007" i="2" s="1"/>
  <c r="H2007" i="2"/>
  <c r="G2007" i="2"/>
  <c r="F2007" i="2"/>
  <c r="E2007" i="2"/>
  <c r="D2007" i="2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E2005" i="2"/>
  <c r="D2005" i="2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C2001" i="2"/>
  <c r="I2000" i="2"/>
  <c r="I2000" i="2" a="1"/>
  <c r="H2000" i="2"/>
  <c r="G2000" i="2"/>
  <c r="F2000" i="2"/>
  <c r="E2000" i="2"/>
  <c r="D2000" i="2"/>
  <c r="C2000" i="2"/>
  <c r="I1999" i="2"/>
  <c r="I1999" i="2" a="1"/>
  <c r="H1999" i="2"/>
  <c r="G1999" i="2"/>
  <c r="F1999" i="2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F1996" i="2"/>
  <c r="E1996" i="2"/>
  <c r="D1996" i="2"/>
  <c r="C1996" i="2"/>
  <c r="I1995" i="2"/>
  <c r="I1995" i="2" a="1"/>
  <c r="H1995" i="2"/>
  <c r="G1995" i="2"/>
  <c r="F1995" i="2"/>
  <c r="E1995" i="2"/>
  <c r="D1995" i="2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F1993" i="2"/>
  <c r="E1993" i="2"/>
  <c r="D1993" i="2"/>
  <c r="C1993" i="2"/>
  <c r="I1992" i="2"/>
  <c r="I1992" i="2" a="1"/>
  <c r="H1992" i="2"/>
  <c r="G1992" i="2"/>
  <c r="F1992" i="2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C1987" i="2"/>
  <c r="I1986" i="2"/>
  <c r="I1986" i="2" a="1"/>
  <c r="H1986" i="2"/>
  <c r="G1986" i="2"/>
  <c r="F1986" i="2"/>
  <c r="E1986" i="2"/>
  <c r="D1986" i="2"/>
  <c r="C1986" i="2"/>
  <c r="I1985" i="2" a="1"/>
  <c r="I1985" i="2" s="1"/>
  <c r="H1985" i="2"/>
  <c r="G1985" i="2"/>
  <c r="F1985" i="2"/>
  <c r="E1985" i="2"/>
  <c r="D1985" i="2"/>
  <c r="C1985" i="2"/>
  <c r="I1984" i="2" a="1"/>
  <c r="I1984" i="2" s="1"/>
  <c r="H1984" i="2"/>
  <c r="G1984" i="2"/>
  <c r="F1984" i="2"/>
  <c r="E1984" i="2"/>
  <c r="D1984" i="2"/>
  <c r="C1984" i="2"/>
  <c r="I1983" i="2" a="1"/>
  <c r="I1983" i="2" s="1"/>
  <c r="H1983" i="2"/>
  <c r="G1983" i="2"/>
  <c r="F1983" i="2"/>
  <c r="E1983" i="2"/>
  <c r="D1983" i="2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E1981" i="2"/>
  <c r="D1981" i="2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F1978" i="2"/>
  <c r="E1978" i="2"/>
  <c r="D1978" i="2"/>
  <c r="C1978" i="2"/>
  <c r="I1977" i="2" a="1"/>
  <c r="I1977" i="2" s="1"/>
  <c r="H1977" i="2"/>
  <c r="G1977" i="2"/>
  <c r="F1977" i="2"/>
  <c r="E1977" i="2"/>
  <c r="D1977" i="2"/>
  <c r="C1977" i="2"/>
  <c r="I1976" i="2"/>
  <c r="I1976" i="2" a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/>
  <c r="I1974" i="2" a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F1972" i="2"/>
  <c r="E1972" i="2"/>
  <c r="D1972" i="2"/>
  <c r="C1972" i="2"/>
  <c r="I1971" i="2"/>
  <c r="I1971" i="2" a="1"/>
  <c r="H1971" i="2"/>
  <c r="G1971" i="2"/>
  <c r="F1971" i="2"/>
  <c r="E1971" i="2"/>
  <c r="D1971" i="2"/>
  <c r="C1971" i="2"/>
  <c r="I1970" i="2"/>
  <c r="I1970" i="2" a="1"/>
  <c r="H1970" i="2"/>
  <c r="G1970" i="2"/>
  <c r="F1970" i="2"/>
  <c r="E1970" i="2"/>
  <c r="D1970" i="2"/>
  <c r="C1970" i="2"/>
  <c r="I1969" i="2"/>
  <c r="I1969" i="2" a="1"/>
  <c r="H1969" i="2"/>
  <c r="G1969" i="2"/>
  <c r="F1969" i="2"/>
  <c r="E1969" i="2"/>
  <c r="D1969" i="2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/>
  <c r="I1966" i="2" a="1"/>
  <c r="H1966" i="2"/>
  <c r="G1966" i="2"/>
  <c r="F1966" i="2"/>
  <c r="E1966" i="2"/>
  <c r="D1966" i="2"/>
  <c r="C1966" i="2"/>
  <c r="I1965" i="2"/>
  <c r="I1965" i="2" a="1"/>
  <c r="H1965" i="2"/>
  <c r="G1965" i="2"/>
  <c r="F1965" i="2"/>
  <c r="E1965" i="2"/>
  <c r="D1965" i="2"/>
  <c r="C1965" i="2"/>
  <c r="I1964" i="2"/>
  <c r="I1964" i="2" a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/>
  <c r="I1962" i="2" a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/>
  <c r="I1960" i="2" a="1"/>
  <c r="H1960" i="2"/>
  <c r="G1960" i="2"/>
  <c r="F1960" i="2"/>
  <c r="E1960" i="2"/>
  <c r="D1960" i="2"/>
  <c r="C1960" i="2"/>
  <c r="I1959" i="2" a="1"/>
  <c r="I1959" i="2" s="1"/>
  <c r="H1959" i="2"/>
  <c r="G1959" i="2"/>
  <c r="F1959" i="2"/>
  <c r="E1959" i="2"/>
  <c r="D1959" i="2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E1957" i="2"/>
  <c r="D1957" i="2"/>
  <c r="C1957" i="2"/>
  <c r="I1956" i="2" a="1"/>
  <c r="I1956" i="2" s="1"/>
  <c r="H1956" i="2"/>
  <c r="G1956" i="2"/>
  <c r="F1956" i="2"/>
  <c r="E1956" i="2"/>
  <c r="D1956" i="2"/>
  <c r="C1956" i="2"/>
  <c r="I1955" i="2" a="1"/>
  <c r="I1955" i="2" s="1"/>
  <c r="H1955" i="2"/>
  <c r="G1955" i="2"/>
  <c r="F1955" i="2"/>
  <c r="E1955" i="2"/>
  <c r="D1955" i="2"/>
  <c r="C1955" i="2"/>
  <c r="I1954" i="2"/>
  <c r="I1954" i="2" a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/>
  <c r="I1952" i="2" a="1"/>
  <c r="H1952" i="2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F1948" i="2"/>
  <c r="E1948" i="2"/>
  <c r="D1948" i="2"/>
  <c r="C1948" i="2"/>
  <c r="I1947" i="2"/>
  <c r="I1947" i="2" a="1"/>
  <c r="H1947" i="2"/>
  <c r="G1947" i="2"/>
  <c r="F1947" i="2"/>
  <c r="E1947" i="2"/>
  <c r="D1947" i="2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E1945" i="2"/>
  <c r="D1945" i="2"/>
  <c r="C1945" i="2"/>
  <c r="I1944" i="2"/>
  <c r="I1944" i="2" a="1"/>
  <c r="H1944" i="2"/>
  <c r="G1944" i="2"/>
  <c r="F1944" i="2"/>
  <c r="E1944" i="2"/>
  <c r="D1944" i="2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/>
  <c r="I1940" i="2" a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/>
  <c r="I1938" i="2" a="1"/>
  <c r="H1938" i="2"/>
  <c r="G1938" i="2"/>
  <c r="F1938" i="2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/>
  <c r="I1936" i="2" a="1"/>
  <c r="H1936" i="2"/>
  <c r="G1936" i="2"/>
  <c r="F1936" i="2"/>
  <c r="E1936" i="2"/>
  <c r="D1936" i="2"/>
  <c r="C1936" i="2"/>
  <c r="I1935" i="2" a="1"/>
  <c r="I1935" i="2" s="1"/>
  <c r="H1935" i="2"/>
  <c r="G1935" i="2"/>
  <c r="F1935" i="2"/>
  <c r="E1935" i="2"/>
  <c r="D1935" i="2"/>
  <c r="C1935" i="2"/>
  <c r="I1934" i="2" a="1"/>
  <c r="I1934" i="2" s="1"/>
  <c r="H1934" i="2"/>
  <c r="G1934" i="2"/>
  <c r="F1934" i="2"/>
  <c r="E1934" i="2"/>
  <c r="D1934" i="2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C1932" i="2"/>
  <c r="I1931" i="2" a="1"/>
  <c r="I1931" i="2" s="1"/>
  <c r="H1931" i="2"/>
  <c r="G1931" i="2"/>
  <c r="F1931" i="2"/>
  <c r="E1931" i="2"/>
  <c r="D1931" i="2"/>
  <c r="C1931" i="2"/>
  <c r="I1930" i="2" a="1"/>
  <c r="I1930" i="2" s="1"/>
  <c r="H1930" i="2"/>
  <c r="G1930" i="2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/>
  <c r="I1928" i="2" a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C1927" i="2"/>
  <c r="I1926" i="2"/>
  <c r="I1926" i="2" a="1"/>
  <c r="H1926" i="2"/>
  <c r="G1926" i="2"/>
  <c r="F1926" i="2"/>
  <c r="E1926" i="2"/>
  <c r="D1926" i="2"/>
  <c r="C1926" i="2"/>
  <c r="I1925" i="2" a="1"/>
  <c r="I1925" i="2" s="1"/>
  <c r="H1925" i="2"/>
  <c r="G1925" i="2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/>
  <c r="I1923" i="2" a="1"/>
  <c r="H1923" i="2"/>
  <c r="G1923" i="2"/>
  <c r="F1923" i="2"/>
  <c r="E1923" i="2"/>
  <c r="D1923" i="2"/>
  <c r="C1923" i="2"/>
  <c r="I1922" i="2"/>
  <c r="I1922" i="2" a="1"/>
  <c r="H1922" i="2"/>
  <c r="G1922" i="2"/>
  <c r="F1922" i="2"/>
  <c r="E1922" i="2"/>
  <c r="D1922" i="2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C1920" i="2"/>
  <c r="I1919" i="2" a="1"/>
  <c r="I1919" i="2" s="1"/>
  <c r="H1919" i="2"/>
  <c r="G1919" i="2"/>
  <c r="F1919" i="2"/>
  <c r="E1919" i="2"/>
  <c r="D1919" i="2"/>
  <c r="C1919" i="2"/>
  <c r="I1918" i="2"/>
  <c r="I1918" i="2" a="1"/>
  <c r="H1918" i="2"/>
  <c r="G1918" i="2"/>
  <c r="F1918" i="2"/>
  <c r="E1918" i="2"/>
  <c r="D1918" i="2"/>
  <c r="C1918" i="2"/>
  <c r="I1917" i="2"/>
  <c r="I1917" i="2" a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/>
  <c r="I1914" i="2" a="1"/>
  <c r="H1914" i="2"/>
  <c r="G1914" i="2"/>
  <c r="F1914" i="2"/>
  <c r="E1914" i="2"/>
  <c r="D1914" i="2"/>
  <c r="C1914" i="2"/>
  <c r="I1913" i="2" a="1"/>
  <c r="I1913" i="2" s="1"/>
  <c r="H1913" i="2"/>
  <c r="G1913" i="2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E1911" i="2"/>
  <c r="D1911" i="2"/>
  <c r="C1911" i="2"/>
  <c r="I1910" i="2"/>
  <c r="I1910" i="2" a="1"/>
  <c r="H1910" i="2"/>
  <c r="G1910" i="2"/>
  <c r="F1910" i="2"/>
  <c r="E1910" i="2"/>
  <c r="D1910" i="2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C1908" i="2"/>
  <c r="I1907" i="2" a="1"/>
  <c r="I1907" i="2" s="1"/>
  <c r="H1907" i="2"/>
  <c r="G1907" i="2"/>
  <c r="F1907" i="2"/>
  <c r="E1907" i="2"/>
  <c r="D1907" i="2"/>
  <c r="C1907" i="2"/>
  <c r="I1906" i="2"/>
  <c r="I1906" i="2" a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/>
  <c r="I1903" i="2" a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C1902" i="2"/>
  <c r="I1901" i="2" a="1"/>
  <c r="I1901" i="2" s="1"/>
  <c r="H1901" i="2"/>
  <c r="G1901" i="2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/>
  <c r="I1899" i="2" a="1"/>
  <c r="H1899" i="2"/>
  <c r="G1899" i="2"/>
  <c r="F1899" i="2"/>
  <c r="E1899" i="2"/>
  <c r="D1899" i="2"/>
  <c r="C1899" i="2"/>
  <c r="I1898" i="2" a="1"/>
  <c r="I1898" i="2" s="1"/>
  <c r="H1898" i="2"/>
  <c r="G1898" i="2"/>
  <c r="F1898" i="2"/>
  <c r="E1898" i="2"/>
  <c r="D1898" i="2"/>
  <c r="C1898" i="2"/>
  <c r="I1897" i="2" a="1"/>
  <c r="I1897" i="2" s="1"/>
  <c r="H1897" i="2"/>
  <c r="G1897" i="2"/>
  <c r="F1897" i="2"/>
  <c r="E1897" i="2"/>
  <c r="D1897" i="2"/>
  <c r="C1897" i="2"/>
  <c r="I1896" i="2"/>
  <c r="I1896" i="2" a="1"/>
  <c r="H1896" i="2"/>
  <c r="G1896" i="2"/>
  <c r="F1896" i="2"/>
  <c r="E1896" i="2"/>
  <c r="D1896" i="2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/>
  <c r="I1892" i="2" a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E1887" i="2"/>
  <c r="D1887" i="2"/>
  <c r="C1887" i="2"/>
  <c r="I1886" i="2"/>
  <c r="I1886" i="2" a="1"/>
  <c r="H1886" i="2"/>
  <c r="G1886" i="2"/>
  <c r="F1886" i="2"/>
  <c r="E1886" i="2"/>
  <c r="D1886" i="2"/>
  <c r="C1886" i="2"/>
  <c r="I1885" i="2" a="1"/>
  <c r="I1885" i="2" s="1"/>
  <c r="H1885" i="2"/>
  <c r="G1885" i="2"/>
  <c r="F1885" i="2"/>
  <c r="E1885" i="2"/>
  <c r="D1885" i="2"/>
  <c r="C1885" i="2"/>
  <c r="I1884" i="2"/>
  <c r="I1884" i="2" a="1"/>
  <c r="H1884" i="2"/>
  <c r="G1884" i="2"/>
  <c r="F1884" i="2"/>
  <c r="E1884" i="2"/>
  <c r="D1884" i="2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/>
  <c r="I1879" i="2" a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F1877" i="2"/>
  <c r="E1877" i="2"/>
  <c r="D1877" i="2"/>
  <c r="C1877" i="2"/>
  <c r="I1876" i="2"/>
  <c r="I1876" i="2" a="1"/>
  <c r="H1876" i="2"/>
  <c r="G1876" i="2"/>
  <c r="F1876" i="2"/>
  <c r="E1876" i="2"/>
  <c r="D1876" i="2"/>
  <c r="C1876" i="2"/>
  <c r="I1875" i="2" a="1"/>
  <c r="I1875" i="2" s="1"/>
  <c r="H1875" i="2"/>
  <c r="G1875" i="2"/>
  <c r="F1875" i="2"/>
  <c r="E1875" i="2"/>
  <c r="D1875" i="2"/>
  <c r="C1875" i="2"/>
  <c r="I1874" i="2" a="1"/>
  <c r="I1874" i="2" s="1"/>
  <c r="H1874" i="2"/>
  <c r="G1874" i="2"/>
  <c r="F1874" i="2"/>
  <c r="E1874" i="2"/>
  <c r="D1874" i="2"/>
  <c r="C1874" i="2"/>
  <c r="I1873" i="2"/>
  <c r="I1873" i="2" a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C1872" i="2"/>
  <c r="I1871" i="2" a="1"/>
  <c r="I1871" i="2" s="1"/>
  <c r="H1871" i="2"/>
  <c r="G1871" i="2"/>
  <c r="F1871" i="2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/>
  <c r="I1868" i="2" a="1"/>
  <c r="H1868" i="2"/>
  <c r="G1868" i="2"/>
  <c r="F1868" i="2"/>
  <c r="E1868" i="2"/>
  <c r="D1868" i="2"/>
  <c r="C1868" i="2"/>
  <c r="I1867" i="2"/>
  <c r="I1867" i="2" a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F1865" i="2"/>
  <c r="E1865" i="2"/>
  <c r="D1865" i="2"/>
  <c r="C1865" i="2"/>
  <c r="I1864" i="2" a="1"/>
  <c r="I1864" i="2" s="1"/>
  <c r="H1864" i="2"/>
  <c r="G1864" i="2"/>
  <c r="F1864" i="2"/>
  <c r="E1864" i="2"/>
  <c r="D1864" i="2"/>
  <c r="C1864" i="2"/>
  <c r="I1863" i="2"/>
  <c r="I1863" i="2" a="1"/>
  <c r="H1863" i="2"/>
  <c r="G1863" i="2"/>
  <c r="F1863" i="2"/>
  <c r="E1863" i="2"/>
  <c r="D1863" i="2"/>
  <c r="C1863" i="2"/>
  <c r="I1862" i="2" a="1"/>
  <c r="I1862" i="2" s="1"/>
  <c r="H1862" i="2"/>
  <c r="G1862" i="2"/>
  <c r="F1862" i="2"/>
  <c r="E1862" i="2"/>
  <c r="D1862" i="2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/>
  <c r="I1857" i="2" a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/>
  <c r="I1855" i="2" a="1"/>
  <c r="H1855" i="2"/>
  <c r="G1855" i="2"/>
  <c r="F1855" i="2"/>
  <c r="E1855" i="2"/>
  <c r="D1855" i="2"/>
  <c r="C1855" i="2"/>
  <c r="I1854" i="2"/>
  <c r="I1854" i="2" a="1"/>
  <c r="H1854" i="2"/>
  <c r="G1854" i="2"/>
  <c r="F1854" i="2"/>
  <c r="E1854" i="2"/>
  <c r="D1854" i="2"/>
  <c r="C1854" i="2"/>
  <c r="I1853" i="2" a="1"/>
  <c r="I1853" i="2" s="1"/>
  <c r="H1853" i="2"/>
  <c r="G1853" i="2"/>
  <c r="F1853" i="2"/>
  <c r="E1853" i="2"/>
  <c r="D1853" i="2"/>
  <c r="C1853" i="2"/>
  <c r="I1852" i="2" a="1"/>
  <c r="I1852" i="2" s="1"/>
  <c r="H1852" i="2"/>
  <c r="G1852" i="2"/>
  <c r="F1852" i="2"/>
  <c r="E1852" i="2"/>
  <c r="D1852" i="2"/>
  <c r="C1852" i="2"/>
  <c r="I1851" i="2" a="1"/>
  <c r="I1851" i="2" s="1"/>
  <c r="H1851" i="2"/>
  <c r="G1851" i="2"/>
  <c r="F1851" i="2"/>
  <c r="E1851" i="2"/>
  <c r="D1851" i="2"/>
  <c r="C1851" i="2"/>
  <c r="I1850" i="2" a="1"/>
  <c r="I1850" i="2" s="1"/>
  <c r="H1850" i="2"/>
  <c r="G1850" i="2"/>
  <c r="F1850" i="2"/>
  <c r="E1850" i="2"/>
  <c r="D1850" i="2"/>
  <c r="C1850" i="2"/>
  <c r="I1849" i="2" a="1"/>
  <c r="I1849" i="2" s="1"/>
  <c r="H1849" i="2"/>
  <c r="G1849" i="2"/>
  <c r="F1849" i="2"/>
  <c r="E1849" i="2"/>
  <c r="D1849" i="2"/>
  <c r="C1849" i="2"/>
  <c r="I1848" i="2"/>
  <c r="I1848" i="2" a="1"/>
  <c r="H1848" i="2"/>
  <c r="G1848" i="2"/>
  <c r="F1848" i="2"/>
  <c r="E1848" i="2"/>
  <c r="D1848" i="2"/>
  <c r="C1848" i="2"/>
  <c r="I1847" i="2" a="1"/>
  <c r="I1847" i="2" s="1"/>
  <c r="H1847" i="2"/>
  <c r="G1847" i="2"/>
  <c r="F1847" i="2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/>
  <c r="I1844" i="2" a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F1841" i="2"/>
  <c r="E1841" i="2"/>
  <c r="D1841" i="2"/>
  <c r="C1841" i="2"/>
  <c r="I1840" i="2" a="1"/>
  <c r="I1840" i="2" s="1"/>
  <c r="H1840" i="2"/>
  <c r="G1840" i="2"/>
  <c r="F1840" i="2"/>
  <c r="E1840" i="2"/>
  <c r="D1840" i="2"/>
  <c r="C1840" i="2"/>
  <c r="I1839" i="2" a="1"/>
  <c r="I1839" i="2" s="1"/>
  <c r="H1839" i="2"/>
  <c r="G1839" i="2"/>
  <c r="F1839" i="2"/>
  <c r="E1839" i="2"/>
  <c r="D1839" i="2"/>
  <c r="C1839" i="2"/>
  <c r="I1838" i="2" a="1"/>
  <c r="I1838" i="2" s="1"/>
  <c r="H1838" i="2"/>
  <c r="G1838" i="2"/>
  <c r="F1838" i="2"/>
  <c r="E1838" i="2"/>
  <c r="D1838" i="2"/>
  <c r="C1838" i="2"/>
  <c r="I1837" i="2"/>
  <c r="I1837" i="2" a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F1829" i="2"/>
  <c r="E1829" i="2"/>
  <c r="D1829" i="2"/>
  <c r="C1829" i="2"/>
  <c r="I1828" i="2" a="1"/>
  <c r="I1828" i="2" s="1"/>
  <c r="H1828" i="2"/>
  <c r="G1828" i="2"/>
  <c r="F1828" i="2"/>
  <c r="E1828" i="2"/>
  <c r="D1828" i="2"/>
  <c r="C1828" i="2"/>
  <c r="I1827" i="2"/>
  <c r="I1827" i="2" a="1"/>
  <c r="H1827" i="2"/>
  <c r="G1827" i="2"/>
  <c r="F1827" i="2"/>
  <c r="E1827" i="2"/>
  <c r="D1827" i="2"/>
  <c r="C1827" i="2"/>
  <c r="I1826" i="2" a="1"/>
  <c r="I1826" i="2" s="1"/>
  <c r="H1826" i="2"/>
  <c r="G1826" i="2"/>
  <c r="F1826" i="2"/>
  <c r="E1826" i="2"/>
  <c r="D1826" i="2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/>
  <c r="I1821" i="2" a="1"/>
  <c r="H1821" i="2"/>
  <c r="G1821" i="2"/>
  <c r="F1821" i="2"/>
  <c r="E1821" i="2"/>
  <c r="D1821" i="2"/>
  <c r="C1821" i="2"/>
  <c r="I1820" i="2"/>
  <c r="I1820" i="2" a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F1817" i="2"/>
  <c r="E1817" i="2"/>
  <c r="D1817" i="2"/>
  <c r="C1817" i="2"/>
  <c r="I1816" i="2" a="1"/>
  <c r="I1816" i="2" s="1"/>
  <c r="H1816" i="2"/>
  <c r="G1816" i="2"/>
  <c r="F1816" i="2"/>
  <c r="E1816" i="2"/>
  <c r="D1816" i="2"/>
  <c r="C1816" i="2"/>
  <c r="I1815" i="2"/>
  <c r="I1815" i="2" a="1"/>
  <c r="H1815" i="2"/>
  <c r="G1815" i="2"/>
  <c r="F1815" i="2"/>
  <c r="E1815" i="2"/>
  <c r="D1815" i="2"/>
  <c r="C1815" i="2"/>
  <c r="I1814" i="2" a="1"/>
  <c r="I1814" i="2" s="1"/>
  <c r="H1814" i="2"/>
  <c r="G1814" i="2"/>
  <c r="F1814" i="2"/>
  <c r="E1814" i="2"/>
  <c r="D1814" i="2"/>
  <c r="C1814" i="2"/>
  <c r="I1813" i="2" a="1"/>
  <c r="I1813" i="2" s="1"/>
  <c r="H1813" i="2"/>
  <c r="G1813" i="2"/>
  <c r="F1813" i="2"/>
  <c r="E1813" i="2"/>
  <c r="D1813" i="2"/>
  <c r="C1813" i="2"/>
  <c r="I1812" i="2"/>
  <c r="I1812" i="2" a="1"/>
  <c r="H1812" i="2"/>
  <c r="G1812" i="2"/>
  <c r="F1812" i="2"/>
  <c r="E1812" i="2"/>
  <c r="D1812" i="2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/>
  <c r="I1809" i="2" a="1"/>
  <c r="H1809" i="2"/>
  <c r="G1809" i="2"/>
  <c r="F1809" i="2"/>
  <c r="E1809" i="2"/>
  <c r="D1809" i="2"/>
  <c r="C1809" i="2"/>
  <c r="I1808" i="2"/>
  <c r="I1808" i="2" a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F1805" i="2"/>
  <c r="E1805" i="2"/>
  <c r="D1805" i="2"/>
  <c r="C1805" i="2"/>
  <c r="I1804" i="2" a="1"/>
  <c r="I1804" i="2" s="1"/>
  <c r="H1804" i="2"/>
  <c r="G1804" i="2"/>
  <c r="F1804" i="2"/>
  <c r="E1804" i="2"/>
  <c r="D1804" i="2"/>
  <c r="C1804" i="2"/>
  <c r="I1803" i="2" a="1"/>
  <c r="I1803" i="2" s="1"/>
  <c r="H1803" i="2"/>
  <c r="G1803" i="2"/>
  <c r="F1803" i="2"/>
  <c r="E1803" i="2"/>
  <c r="D1803" i="2"/>
  <c r="C1803" i="2"/>
  <c r="I1802" i="2" a="1"/>
  <c r="I1802" i="2" s="1"/>
  <c r="H1802" i="2"/>
  <c r="G1802" i="2"/>
  <c r="F1802" i="2"/>
  <c r="E1802" i="2"/>
  <c r="D1802" i="2"/>
  <c r="C1802" i="2"/>
  <c r="I1801" i="2"/>
  <c r="I1801" i="2" a="1"/>
  <c r="H1801" i="2"/>
  <c r="G1801" i="2"/>
  <c r="F1801" i="2"/>
  <c r="E1801" i="2"/>
  <c r="D1801" i="2"/>
  <c r="C1801" i="2"/>
  <c r="I1800" i="2"/>
  <c r="I1800" i="2" a="1"/>
  <c r="H1800" i="2"/>
  <c r="G1800" i="2"/>
  <c r="F1800" i="2"/>
  <c r="E1800" i="2"/>
  <c r="D1800" i="2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F1797" i="2"/>
  <c r="E1797" i="2"/>
  <c r="D1797" i="2"/>
  <c r="C1797" i="2"/>
  <c r="I1796" i="2"/>
  <c r="I1796" i="2" a="1"/>
  <c r="H1796" i="2"/>
  <c r="G1796" i="2"/>
  <c r="F1796" i="2"/>
  <c r="E1796" i="2"/>
  <c r="D1796" i="2"/>
  <c r="C1796" i="2"/>
  <c r="I1795" i="2"/>
  <c r="I1795" i="2" a="1"/>
  <c r="H1795" i="2"/>
  <c r="G1795" i="2"/>
  <c r="F1795" i="2"/>
  <c r="E1795" i="2"/>
  <c r="D1795" i="2"/>
  <c r="C1795" i="2"/>
  <c r="I1794" i="2"/>
  <c r="I1794" i="2" a="1"/>
  <c r="H1794" i="2"/>
  <c r="G1794" i="2"/>
  <c r="F1794" i="2"/>
  <c r="E1794" i="2"/>
  <c r="D1794" i="2"/>
  <c r="C1794" i="2"/>
  <c r="I1793" i="2" a="1"/>
  <c r="I1793" i="2" s="1"/>
  <c r="H1793" i="2"/>
  <c r="G1793" i="2"/>
  <c r="F1793" i="2"/>
  <c r="E1793" i="2"/>
  <c r="D1793" i="2"/>
  <c r="C1793" i="2"/>
  <c r="I1792" i="2" a="1"/>
  <c r="I1792" i="2" s="1"/>
  <c r="H1792" i="2"/>
  <c r="G1792" i="2"/>
  <c r="F1792" i="2"/>
  <c r="E1792" i="2"/>
  <c r="D1792" i="2"/>
  <c r="C1792" i="2"/>
  <c r="I1791" i="2" a="1"/>
  <c r="I1791" i="2" s="1"/>
  <c r="H1791" i="2"/>
  <c r="G1791" i="2"/>
  <c r="F1791" i="2"/>
  <c r="E1791" i="2"/>
  <c r="D1791" i="2"/>
  <c r="C1791" i="2"/>
  <c r="I1790" i="2" a="1"/>
  <c r="I1790" i="2" s="1"/>
  <c r="H1790" i="2"/>
  <c r="G1790" i="2"/>
  <c r="F1790" i="2"/>
  <c r="E1790" i="2"/>
  <c r="D1790" i="2"/>
  <c r="C1790" i="2"/>
  <c r="I1789" i="2"/>
  <c r="I1789" i="2" a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/>
  <c r="I1783" i="2" a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F1781" i="2"/>
  <c r="E1781" i="2"/>
  <c r="D1781" i="2"/>
  <c r="C1781" i="2"/>
  <c r="I1780" i="2" a="1"/>
  <c r="I1780" i="2" s="1"/>
  <c r="H1780" i="2"/>
  <c r="G1780" i="2"/>
  <c r="F1780" i="2"/>
  <c r="E1780" i="2"/>
  <c r="D1780" i="2"/>
  <c r="C1780" i="2"/>
  <c r="I1779" i="2" a="1"/>
  <c r="I1779" i="2" s="1"/>
  <c r="H1779" i="2"/>
  <c r="G1779" i="2"/>
  <c r="F1779" i="2"/>
  <c r="E1779" i="2"/>
  <c r="D1779" i="2"/>
  <c r="C1779" i="2"/>
  <c r="I1778" i="2"/>
  <c r="I1778" i="2" a="1"/>
  <c r="H1778" i="2"/>
  <c r="G1778" i="2"/>
  <c r="F1778" i="2"/>
  <c r="E1778" i="2"/>
  <c r="D1778" i="2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F1769" i="2"/>
  <c r="E1769" i="2"/>
  <c r="D1769" i="2"/>
  <c r="C1769" i="2"/>
  <c r="I1768" i="2" a="1"/>
  <c r="I1768" i="2" s="1"/>
  <c r="H1768" i="2"/>
  <c r="G1768" i="2"/>
  <c r="F1768" i="2"/>
  <c r="E1768" i="2"/>
  <c r="D1768" i="2"/>
  <c r="C1768" i="2"/>
  <c r="I1767" i="2" a="1"/>
  <c r="I1767" i="2" s="1"/>
  <c r="H1767" i="2"/>
  <c r="G1767" i="2"/>
  <c r="F1767" i="2"/>
  <c r="E1767" i="2"/>
  <c r="D1767" i="2"/>
  <c r="C1767" i="2"/>
  <c r="I1766" i="2" a="1"/>
  <c r="I1766" i="2" s="1"/>
  <c r="H1766" i="2"/>
  <c r="G1766" i="2"/>
  <c r="F1766" i="2"/>
  <c r="E1766" i="2"/>
  <c r="D1766" i="2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/>
  <c r="I1760" i="2" a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F1757" i="2"/>
  <c r="E1757" i="2"/>
  <c r="D1757" i="2"/>
  <c r="C1757" i="2"/>
  <c r="I1756" i="2" a="1"/>
  <c r="I1756" i="2" s="1"/>
  <c r="H1756" i="2"/>
  <c r="G1756" i="2"/>
  <c r="F1756" i="2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F1754" i="2"/>
  <c r="E1754" i="2"/>
  <c r="D1754" i="2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/>
  <c r="I1749" i="2" a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/>
  <c r="I1746" i="2" a="1"/>
  <c r="H1746" i="2"/>
  <c r="G1746" i="2"/>
  <c r="F1746" i="2"/>
  <c r="E1746" i="2"/>
  <c r="D1746" i="2"/>
  <c r="C1746" i="2"/>
  <c r="I1745" i="2" a="1"/>
  <c r="I1745" i="2" s="1"/>
  <c r="H1745" i="2"/>
  <c r="G1745" i="2"/>
  <c r="F1745" i="2"/>
  <c r="E1745" i="2"/>
  <c r="D1745" i="2"/>
  <c r="C1745" i="2"/>
  <c r="I1744" i="2" a="1"/>
  <c r="I1744" i="2" s="1"/>
  <c r="H1744" i="2"/>
  <c r="G1744" i="2"/>
  <c r="F1744" i="2"/>
  <c r="E1744" i="2"/>
  <c r="D1744" i="2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F1742" i="2"/>
  <c r="E1742" i="2"/>
  <c r="D1742" i="2"/>
  <c r="C1742" i="2"/>
  <c r="I1741" i="2" a="1"/>
  <c r="I1741" i="2" s="1"/>
  <c r="H1741" i="2"/>
  <c r="G1741" i="2"/>
  <c r="F1741" i="2"/>
  <c r="E1741" i="2"/>
  <c r="D1741" i="2"/>
  <c r="C1741" i="2"/>
  <c r="I1740" i="2"/>
  <c r="I1740" i="2" a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/>
  <c r="I1737" i="2" a="1"/>
  <c r="H1737" i="2"/>
  <c r="G1737" i="2"/>
  <c r="F1737" i="2"/>
  <c r="E1737" i="2"/>
  <c r="D1737" i="2"/>
  <c r="C1737" i="2"/>
  <c r="I1736" i="2"/>
  <c r="I1736" i="2" a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F1733" i="2"/>
  <c r="E1733" i="2"/>
  <c r="D1733" i="2"/>
  <c r="C1733" i="2"/>
  <c r="I1732" i="2" a="1"/>
  <c r="I1732" i="2" s="1"/>
  <c r="H1732" i="2"/>
  <c r="G1732" i="2"/>
  <c r="F1732" i="2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F1730" i="2"/>
  <c r="E1730" i="2"/>
  <c r="D1730" i="2"/>
  <c r="C1730" i="2"/>
  <c r="I1729" i="2" a="1"/>
  <c r="I1729" i="2" s="1"/>
  <c r="H1729" i="2"/>
  <c r="G1729" i="2"/>
  <c r="F1729" i="2"/>
  <c r="E1729" i="2"/>
  <c r="D1729" i="2"/>
  <c r="C1729" i="2"/>
  <c r="I1728" i="2"/>
  <c r="I1728" i="2" a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/>
  <c r="I1725" i="2" a="1"/>
  <c r="H1725" i="2"/>
  <c r="G1725" i="2"/>
  <c r="F1725" i="2"/>
  <c r="E1725" i="2"/>
  <c r="D1725" i="2"/>
  <c r="C1725" i="2"/>
  <c r="I1724" i="2"/>
  <c r="I1724" i="2" a="1"/>
  <c r="H1724" i="2"/>
  <c r="G1724" i="2"/>
  <c r="F1724" i="2"/>
  <c r="E1724" i="2"/>
  <c r="D1724" i="2"/>
  <c r="C1724" i="2"/>
  <c r="I1723" i="2"/>
  <c r="I1723" i="2" a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F1721" i="2"/>
  <c r="E1721" i="2"/>
  <c r="D1721" i="2"/>
  <c r="C1721" i="2"/>
  <c r="I1720" i="2" a="1"/>
  <c r="I1720" i="2" s="1"/>
  <c r="H1720" i="2"/>
  <c r="G1720" i="2"/>
  <c r="F1720" i="2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/>
  <c r="I1718" i="2" a="1"/>
  <c r="H1718" i="2"/>
  <c r="G1718" i="2"/>
  <c r="F1718" i="2"/>
  <c r="E1718" i="2"/>
  <c r="D1718" i="2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/>
  <c r="I1715" i="2" a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F1709" i="2"/>
  <c r="E1709" i="2"/>
  <c r="D1709" i="2"/>
  <c r="C1709" i="2"/>
  <c r="I1708" i="2" a="1"/>
  <c r="I1708" i="2" s="1"/>
  <c r="H1708" i="2"/>
  <c r="G1708" i="2"/>
  <c r="F1708" i="2"/>
  <c r="E1708" i="2"/>
  <c r="D1708" i="2"/>
  <c r="C1708" i="2"/>
  <c r="I1707" i="2"/>
  <c r="I1707" i="2" a="1"/>
  <c r="H1707" i="2"/>
  <c r="G1707" i="2"/>
  <c r="F1707" i="2"/>
  <c r="E1707" i="2"/>
  <c r="D1707" i="2"/>
  <c r="C1707" i="2"/>
  <c r="I1706" i="2"/>
  <c r="I1706" i="2" a="1"/>
  <c r="H1706" i="2"/>
  <c r="G1706" i="2"/>
  <c r="F1706" i="2"/>
  <c r="E1706" i="2"/>
  <c r="D1706" i="2"/>
  <c r="C1706" i="2"/>
  <c r="I1705" i="2"/>
  <c r="I1705" i="2" a="1"/>
  <c r="H1705" i="2"/>
  <c r="G1705" i="2"/>
  <c r="F1705" i="2"/>
  <c r="E1705" i="2"/>
  <c r="D1705" i="2"/>
  <c r="C1705" i="2"/>
  <c r="I1704" i="2"/>
  <c r="I1704" i="2" a="1"/>
  <c r="H1704" i="2"/>
  <c r="G1704" i="2"/>
  <c r="F1704" i="2"/>
  <c r="E1704" i="2"/>
  <c r="D1704" i="2"/>
  <c r="C1704" i="2"/>
  <c r="I1703" i="2"/>
  <c r="I1703" i="2" a="1"/>
  <c r="H1703" i="2"/>
  <c r="G1703" i="2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/>
  <c r="I1699" i="2" a="1"/>
  <c r="H1699" i="2"/>
  <c r="G1699" i="2"/>
  <c r="F1699" i="2"/>
  <c r="E1699" i="2"/>
  <c r="D1699" i="2"/>
  <c r="C1699" i="2"/>
  <c r="I1698" i="2" a="1"/>
  <c r="I1698" i="2" s="1"/>
  <c r="H1698" i="2"/>
  <c r="G1698" i="2"/>
  <c r="F1698" i="2"/>
  <c r="E1698" i="2"/>
  <c r="D1698" i="2"/>
  <c r="C1698" i="2"/>
  <c r="I1697" i="2" a="1"/>
  <c r="I1697" i="2" s="1"/>
  <c r="H1697" i="2"/>
  <c r="G1697" i="2"/>
  <c r="F1697" i="2"/>
  <c r="E1697" i="2"/>
  <c r="D1697" i="2"/>
  <c r="C1697" i="2"/>
  <c r="I1696" i="2" a="1"/>
  <c r="I1696" i="2" s="1"/>
  <c r="H1696" i="2"/>
  <c r="G1696" i="2"/>
  <c r="F1696" i="2"/>
  <c r="E1696" i="2"/>
  <c r="D1696" i="2"/>
  <c r="C1696" i="2"/>
  <c r="I1695" i="2"/>
  <c r="I1695" i="2" a="1"/>
  <c r="H1695" i="2"/>
  <c r="G1695" i="2"/>
  <c r="F1695" i="2"/>
  <c r="E1695" i="2"/>
  <c r="D1695" i="2"/>
  <c r="C1695" i="2"/>
  <c r="I1694" i="2" a="1"/>
  <c r="I1694" i="2" s="1"/>
  <c r="H1694" i="2"/>
  <c r="G1694" i="2"/>
  <c r="F1694" i="2"/>
  <c r="E1694" i="2"/>
  <c r="D1694" i="2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/>
  <c r="I1691" i="2" a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/>
  <c r="I1689" i="2" a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F1685" i="2"/>
  <c r="E1685" i="2"/>
  <c r="D1685" i="2"/>
  <c r="C1685" i="2"/>
  <c r="I1684" i="2" a="1"/>
  <c r="I1684" i="2" s="1"/>
  <c r="H1684" i="2"/>
  <c r="G1684" i="2"/>
  <c r="F1684" i="2"/>
  <c r="E1684" i="2"/>
  <c r="D1684" i="2"/>
  <c r="C1684" i="2"/>
  <c r="I1683" i="2"/>
  <c r="I1683" i="2" a="1"/>
  <c r="H1683" i="2"/>
  <c r="G1683" i="2"/>
  <c r="F1683" i="2"/>
  <c r="E1683" i="2"/>
  <c r="D1683" i="2"/>
  <c r="C1683" i="2"/>
  <c r="I1682" i="2"/>
  <c r="I1682" i="2" a="1"/>
  <c r="H1682" i="2"/>
  <c r="G1682" i="2"/>
  <c r="F1682" i="2"/>
  <c r="E1682" i="2"/>
  <c r="D1682" i="2"/>
  <c r="C1682" i="2"/>
  <c r="I1681" i="2"/>
  <c r="I1681" i="2" a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/>
  <c r="I1676" i="2" a="1"/>
  <c r="H1676" i="2"/>
  <c r="G1676" i="2"/>
  <c r="F1676" i="2"/>
  <c r="E1676" i="2"/>
  <c r="D1676" i="2"/>
  <c r="C1676" i="2"/>
  <c r="I1675" i="2"/>
  <c r="I1675" i="2" a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F1673" i="2"/>
  <c r="E1673" i="2"/>
  <c r="D1673" i="2"/>
  <c r="C1673" i="2"/>
  <c r="I1672" i="2" a="1"/>
  <c r="I1672" i="2" s="1"/>
  <c r="H1672" i="2"/>
  <c r="G1672" i="2"/>
  <c r="F1672" i="2"/>
  <c r="E1672" i="2"/>
  <c r="D1672" i="2"/>
  <c r="C1672" i="2"/>
  <c r="I1671" i="2"/>
  <c r="I1671" i="2" a="1"/>
  <c r="H1671" i="2"/>
  <c r="G1671" i="2"/>
  <c r="F1671" i="2"/>
  <c r="E1671" i="2"/>
  <c r="D1671" i="2"/>
  <c r="C1671" i="2"/>
  <c r="I1670" i="2" a="1"/>
  <c r="I1670" i="2" s="1"/>
  <c r="H1670" i="2"/>
  <c r="G1670" i="2"/>
  <c r="F1670" i="2"/>
  <c r="E1670" i="2"/>
  <c r="D1670" i="2"/>
  <c r="C1670" i="2"/>
  <c r="I1669" i="2"/>
  <c r="I1669" i="2" a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/>
  <c r="I1667" i="2" a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F1661" i="2"/>
  <c r="E1661" i="2"/>
  <c r="D1661" i="2"/>
  <c r="C1661" i="2"/>
  <c r="I1660" i="2" a="1"/>
  <c r="I1660" i="2" s="1"/>
  <c r="H1660" i="2"/>
  <c r="G1660" i="2"/>
  <c r="F1660" i="2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/>
  <c r="I1658" i="2" a="1"/>
  <c r="H1658" i="2"/>
  <c r="G1658" i="2"/>
  <c r="F1658" i="2"/>
  <c r="E1658" i="2"/>
  <c r="D1658" i="2"/>
  <c r="C1658" i="2"/>
  <c r="I1657" i="2"/>
  <c r="I1657" i="2" a="1"/>
  <c r="H1657" i="2"/>
  <c r="G1657" i="2"/>
  <c r="F1657" i="2"/>
  <c r="E1657" i="2"/>
  <c r="D1657" i="2"/>
  <c r="C1657" i="2"/>
  <c r="I1656" i="2"/>
  <c r="I1656" i="2" a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F1648" i="2"/>
  <c r="E1648" i="2"/>
  <c r="D1648" i="2"/>
  <c r="C1648" i="2"/>
  <c r="I1647" i="2"/>
  <c r="I1647" i="2" a="1"/>
  <c r="H1647" i="2"/>
  <c r="G1647" i="2"/>
  <c r="F1647" i="2"/>
  <c r="E1647" i="2"/>
  <c r="D1647" i="2"/>
  <c r="C1647" i="2"/>
  <c r="I1646" i="2" a="1"/>
  <c r="I1646" i="2" s="1"/>
  <c r="H1646" i="2"/>
  <c r="G1646" i="2"/>
  <c r="F1646" i="2"/>
  <c r="E1646" i="2"/>
  <c r="D1646" i="2"/>
  <c r="C1646" i="2"/>
  <c r="I1645" i="2"/>
  <c r="I1645" i="2" a="1"/>
  <c r="H1645" i="2"/>
  <c r="G1645" i="2"/>
  <c r="F1645" i="2"/>
  <c r="E1645" i="2"/>
  <c r="D1645" i="2"/>
  <c r="C1645" i="2"/>
  <c r="I1644" i="2"/>
  <c r="I1644" i="2" a="1"/>
  <c r="H1644" i="2"/>
  <c r="G1644" i="2"/>
  <c r="F1644" i="2"/>
  <c r="E1644" i="2"/>
  <c r="D1644" i="2"/>
  <c r="C1644" i="2"/>
  <c r="I1643" i="2"/>
  <c r="I1643" i="2" a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/>
  <c r="I1640" i="2" a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/>
  <c r="I1637" i="2" a="1"/>
  <c r="H1637" i="2"/>
  <c r="G1637" i="2"/>
  <c r="F1637" i="2"/>
  <c r="E1637" i="2"/>
  <c r="D1637" i="2"/>
  <c r="C1637" i="2"/>
  <c r="I1636" i="2" a="1"/>
  <c r="I1636" i="2" s="1"/>
  <c r="H1636" i="2"/>
  <c r="G1636" i="2"/>
  <c r="F1636" i="2"/>
  <c r="E1636" i="2"/>
  <c r="D1636" i="2"/>
  <c r="C1636" i="2"/>
  <c r="I1635" i="2" a="1"/>
  <c r="I1635" i="2" s="1"/>
  <c r="H1635" i="2"/>
  <c r="G1635" i="2"/>
  <c r="F1635" i="2"/>
  <c r="E1635" i="2"/>
  <c r="D1635" i="2"/>
  <c r="C1635" i="2"/>
  <c r="I1634" i="2"/>
  <c r="I1634" i="2" a="1"/>
  <c r="H1634" i="2"/>
  <c r="G1634" i="2"/>
  <c r="F1634" i="2"/>
  <c r="E1634" i="2"/>
  <c r="D1634" i="2"/>
  <c r="C1634" i="2"/>
  <c r="I1633" i="2"/>
  <c r="I1633" i="2" a="1"/>
  <c r="H1633" i="2"/>
  <c r="G1633" i="2"/>
  <c r="F1633" i="2"/>
  <c r="E1633" i="2"/>
  <c r="D1633" i="2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F1624" i="2"/>
  <c r="E1624" i="2"/>
  <c r="D1624" i="2"/>
  <c r="C1624" i="2"/>
  <c r="I1623" i="2" a="1"/>
  <c r="I1623" i="2" s="1"/>
  <c r="H1623" i="2"/>
  <c r="G1623" i="2"/>
  <c r="F1623" i="2"/>
  <c r="E1623" i="2"/>
  <c r="D1623" i="2"/>
  <c r="C1623" i="2"/>
  <c r="I1622" i="2"/>
  <c r="I1622" i="2" a="1"/>
  <c r="H1622" i="2"/>
  <c r="G1622" i="2"/>
  <c r="F1622" i="2"/>
  <c r="E1622" i="2"/>
  <c r="D1622" i="2"/>
  <c r="C1622" i="2"/>
  <c r="I1621" i="2" a="1"/>
  <c r="I1621" i="2" s="1"/>
  <c r="H1621" i="2"/>
  <c r="G1621" i="2"/>
  <c r="F1621" i="2"/>
  <c r="E1621" i="2"/>
  <c r="D1621" i="2"/>
  <c r="C1621" i="2"/>
  <c r="I1620" i="2" a="1"/>
  <c r="I1620" i="2" s="1"/>
  <c r="H1620" i="2"/>
  <c r="G1620" i="2"/>
  <c r="F1620" i="2"/>
  <c r="E1620" i="2"/>
  <c r="D1620" i="2"/>
  <c r="C1620" i="2"/>
  <c r="I1619" i="2"/>
  <c r="I1619" i="2" a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F1612" i="2"/>
  <c r="E1612" i="2"/>
  <c r="D1612" i="2"/>
  <c r="C1612" i="2"/>
  <c r="I1611" i="2" a="1"/>
  <c r="I1611" i="2" s="1"/>
  <c r="H1611" i="2"/>
  <c r="G1611" i="2"/>
  <c r="F1611" i="2"/>
  <c r="E1611" i="2"/>
  <c r="D1611" i="2"/>
  <c r="C1611" i="2"/>
  <c r="I1610" i="2"/>
  <c r="I1610" i="2" a="1"/>
  <c r="H1610" i="2"/>
  <c r="G1610" i="2"/>
  <c r="F1610" i="2"/>
  <c r="E1610" i="2"/>
  <c r="D1610" i="2"/>
  <c r="C1610" i="2"/>
  <c r="I1609" i="2"/>
  <c r="I1609" i="2" a="1"/>
  <c r="H1609" i="2"/>
  <c r="G1609" i="2"/>
  <c r="F1609" i="2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/>
  <c r="I1607" i="2" a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F1600" i="2"/>
  <c r="E1600" i="2"/>
  <c r="D1600" i="2"/>
  <c r="C1600" i="2"/>
  <c r="I1599" i="2"/>
  <c r="I1599" i="2" a="1"/>
  <c r="H1599" i="2"/>
  <c r="G1599" i="2"/>
  <c r="F1599" i="2"/>
  <c r="E1599" i="2"/>
  <c r="D1599" i="2"/>
  <c r="C1599" i="2"/>
  <c r="I1598" i="2" a="1"/>
  <c r="I1598" i="2" s="1"/>
  <c r="H1598" i="2"/>
  <c r="G1598" i="2"/>
  <c r="F1598" i="2"/>
  <c r="E1598" i="2"/>
  <c r="D1598" i="2"/>
  <c r="C1598" i="2"/>
  <c r="I1597" i="2"/>
  <c r="I1597" i="2" a="1"/>
  <c r="H1597" i="2"/>
  <c r="G1597" i="2"/>
  <c r="F1597" i="2"/>
  <c r="E1597" i="2"/>
  <c r="D1597" i="2"/>
  <c r="C1597" i="2"/>
  <c r="I1596" i="2"/>
  <c r="I1596" i="2" a="1"/>
  <c r="H1596" i="2"/>
  <c r="G1596" i="2"/>
  <c r="F1596" i="2"/>
  <c r="E1596" i="2"/>
  <c r="D1596" i="2"/>
  <c r="C1596" i="2"/>
  <c r="I1595" i="2" a="1"/>
  <c r="I1595" i="2" s="1"/>
  <c r="H1595" i="2"/>
  <c r="G1595" i="2"/>
  <c r="F1595" i="2"/>
  <c r="E1595" i="2"/>
  <c r="D1595" i="2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/>
  <c r="I1592" i="2" a="1"/>
  <c r="H1592" i="2"/>
  <c r="G1592" i="2"/>
  <c r="F1592" i="2"/>
  <c r="E1592" i="2"/>
  <c r="D1592" i="2"/>
  <c r="C1592" i="2"/>
  <c r="I1591" i="2"/>
  <c r="I1591" i="2" a="1"/>
  <c r="H1591" i="2"/>
  <c r="G1591" i="2"/>
  <c r="F1591" i="2"/>
  <c r="E1591" i="2"/>
  <c r="D1591" i="2"/>
  <c r="C1591" i="2"/>
  <c r="I1590" i="2"/>
  <c r="I1590" i="2" a="1"/>
  <c r="H1590" i="2"/>
  <c r="G1590" i="2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F1588" i="2"/>
  <c r="E1588" i="2"/>
  <c r="D1588" i="2"/>
  <c r="C1588" i="2"/>
  <c r="I1587" i="2"/>
  <c r="I1587" i="2" a="1"/>
  <c r="H1587" i="2"/>
  <c r="G1587" i="2"/>
  <c r="F1587" i="2"/>
  <c r="E1587" i="2"/>
  <c r="D1587" i="2"/>
  <c r="C1587" i="2"/>
  <c r="I1586" i="2" a="1"/>
  <c r="I1586" i="2" s="1"/>
  <c r="H1586" i="2"/>
  <c r="G1586" i="2"/>
  <c r="F1586" i="2"/>
  <c r="E1586" i="2"/>
  <c r="D1586" i="2"/>
  <c r="C1586" i="2"/>
  <c r="I1585" i="2"/>
  <c r="I1585" i="2" a="1"/>
  <c r="H1585" i="2"/>
  <c r="G1585" i="2"/>
  <c r="F1585" i="2"/>
  <c r="E1585" i="2"/>
  <c r="D1585" i="2"/>
  <c r="C1585" i="2"/>
  <c r="I1584" i="2"/>
  <c r="I1584" i="2" a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/>
  <c r="I1580" i="2" a="1"/>
  <c r="H1580" i="2"/>
  <c r="G1580" i="2"/>
  <c r="F1580" i="2"/>
  <c r="E1580" i="2"/>
  <c r="D1580" i="2"/>
  <c r="C1580" i="2"/>
  <c r="I1579" i="2"/>
  <c r="I1579" i="2" a="1"/>
  <c r="H1579" i="2"/>
  <c r="G1579" i="2"/>
  <c r="F1579" i="2"/>
  <c r="E1579" i="2"/>
  <c r="D1579" i="2"/>
  <c r="C1579" i="2"/>
  <c r="I1578" i="2" a="1"/>
  <c r="I1578" i="2" s="1"/>
  <c r="H1578" i="2"/>
  <c r="G1578" i="2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F1576" i="2"/>
  <c r="E1576" i="2"/>
  <c r="D1576" i="2"/>
  <c r="C1576" i="2"/>
  <c r="I1575" i="2"/>
  <c r="I1575" i="2" a="1"/>
  <c r="H1575" i="2"/>
  <c r="G1575" i="2"/>
  <c r="F1575" i="2"/>
  <c r="E1575" i="2"/>
  <c r="D1575" i="2"/>
  <c r="C1575" i="2"/>
  <c r="I1574" i="2"/>
  <c r="I1574" i="2" a="1"/>
  <c r="H1574" i="2"/>
  <c r="G1574" i="2"/>
  <c r="F1574" i="2"/>
  <c r="E1574" i="2"/>
  <c r="D1574" i="2"/>
  <c r="C1574" i="2"/>
  <c r="I1573" i="2" a="1"/>
  <c r="I1573" i="2" s="1"/>
  <c r="H1573" i="2"/>
  <c r="G1573" i="2"/>
  <c r="F1573" i="2"/>
  <c r="E1573" i="2"/>
  <c r="D1573" i="2"/>
  <c r="C1573" i="2"/>
  <c r="I1572" i="2"/>
  <c r="I1572" i="2" a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/>
  <c r="I1569" i="2" a="1"/>
  <c r="H1569" i="2"/>
  <c r="G1569" i="2"/>
  <c r="F1569" i="2"/>
  <c r="E1569" i="2"/>
  <c r="D1569" i="2"/>
  <c r="C1569" i="2"/>
  <c r="I1568" i="2"/>
  <c r="I1568" i="2" a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F1564" i="2"/>
  <c r="E1564" i="2"/>
  <c r="D1564" i="2"/>
  <c r="C1564" i="2"/>
  <c r="I1563" i="2" a="1"/>
  <c r="I1563" i="2" s="1"/>
  <c r="H1563" i="2"/>
  <c r="G1563" i="2"/>
  <c r="F1563" i="2"/>
  <c r="E1563" i="2"/>
  <c r="D1563" i="2"/>
  <c r="C1563" i="2"/>
  <c r="I1562" i="2" a="1"/>
  <c r="I1562" i="2" s="1"/>
  <c r="H1562" i="2"/>
  <c r="G1562" i="2"/>
  <c r="F1562" i="2"/>
  <c r="E1562" i="2"/>
  <c r="D1562" i="2"/>
  <c r="C1562" i="2"/>
  <c r="I1561" i="2"/>
  <c r="I1561" i="2" a="1"/>
  <c r="H1561" i="2"/>
  <c r="G1561" i="2"/>
  <c r="F1561" i="2"/>
  <c r="E1561" i="2"/>
  <c r="D1561" i="2"/>
  <c r="C1561" i="2"/>
  <c r="I1560" i="2" a="1"/>
  <c r="I1560" i="2" s="1"/>
  <c r="H1560" i="2"/>
  <c r="G1560" i="2"/>
  <c r="F1560" i="2"/>
  <c r="E1560" i="2"/>
  <c r="D1560" i="2"/>
  <c r="C1560" i="2"/>
  <c r="I1559" i="2"/>
  <c r="I1559" i="2" a="1"/>
  <c r="H1559" i="2"/>
  <c r="G1559" i="2"/>
  <c r="F1559" i="2"/>
  <c r="E1559" i="2"/>
  <c r="D1559" i="2"/>
  <c r="C1559" i="2"/>
  <c r="I1558" i="2"/>
  <c r="I1558" i="2" a="1"/>
  <c r="H1558" i="2"/>
  <c r="G1558" i="2"/>
  <c r="F1558" i="2"/>
  <c r="E1558" i="2"/>
  <c r="D1558" i="2"/>
  <c r="C1558" i="2"/>
  <c r="I1557" i="2"/>
  <c r="I1557" i="2" a="1"/>
  <c r="H1557" i="2"/>
  <c r="G1557" i="2"/>
  <c r="F1557" i="2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/>
  <c r="I1554" i="2" a="1"/>
  <c r="H1554" i="2"/>
  <c r="G1554" i="2"/>
  <c r="F1554" i="2"/>
  <c r="E1554" i="2"/>
  <c r="D1554" i="2"/>
  <c r="C1554" i="2"/>
  <c r="I1553" i="2"/>
  <c r="I1553" i="2" a="1"/>
  <c r="H1553" i="2"/>
  <c r="G1553" i="2"/>
  <c r="F1553" i="2"/>
  <c r="E1553" i="2"/>
  <c r="D1553" i="2"/>
  <c r="C1553" i="2"/>
  <c r="I1552" i="2"/>
  <c r="I1552" i="2" a="1"/>
  <c r="H1552" i="2"/>
  <c r="G1552" i="2"/>
  <c r="F1552" i="2"/>
  <c r="E1552" i="2"/>
  <c r="D1552" i="2"/>
  <c r="C1552" i="2"/>
  <c r="I1551" i="2"/>
  <c r="I1551" i="2" a="1"/>
  <c r="H1551" i="2"/>
  <c r="G1551" i="2"/>
  <c r="F1551" i="2"/>
  <c r="E1551" i="2"/>
  <c r="D1551" i="2"/>
  <c r="C1551" i="2"/>
  <c r="I1550" i="2" a="1"/>
  <c r="I1550" i="2" s="1"/>
  <c r="H1550" i="2"/>
  <c r="G1550" i="2"/>
  <c r="F1550" i="2"/>
  <c r="E1550" i="2"/>
  <c r="D1550" i="2"/>
  <c r="C1550" i="2"/>
  <c r="I1549" i="2"/>
  <c r="I1549" i="2" a="1"/>
  <c r="H1549" i="2"/>
  <c r="G1549" i="2"/>
  <c r="F1549" i="2"/>
  <c r="E1549" i="2"/>
  <c r="D1549" i="2"/>
  <c r="C1549" i="2"/>
  <c r="I1548" i="2" a="1"/>
  <c r="I1548" i="2" s="1"/>
  <c r="H1548" i="2"/>
  <c r="G1548" i="2"/>
  <c r="F1548" i="2"/>
  <c r="E1548" i="2"/>
  <c r="D1548" i="2"/>
  <c r="C1548" i="2"/>
  <c r="I1547" i="2"/>
  <c r="I1547" i="2" a="1"/>
  <c r="H1547" i="2"/>
  <c r="G1547" i="2"/>
  <c r="F1547" i="2"/>
  <c r="E1547" i="2"/>
  <c r="D1547" i="2"/>
  <c r="C1547" i="2"/>
  <c r="I1546" i="2"/>
  <c r="I1546" i="2" a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/>
  <c r="I1541" i="2" a="1"/>
  <c r="H1541" i="2"/>
  <c r="G1541" i="2"/>
  <c r="F1541" i="2"/>
  <c r="E1541" i="2"/>
  <c r="D1541" i="2"/>
  <c r="C1541" i="2"/>
  <c r="I1540" i="2"/>
  <c r="I1540" i="2" a="1"/>
  <c r="H1540" i="2"/>
  <c r="G1540" i="2"/>
  <c r="F1540" i="2"/>
  <c r="E1540" i="2"/>
  <c r="D1540" i="2"/>
  <c r="C1540" i="2"/>
  <c r="I1539" i="2" a="1"/>
  <c r="I1539" i="2" s="1"/>
  <c r="H1539" i="2"/>
  <c r="G1539" i="2"/>
  <c r="F1539" i="2"/>
  <c r="E1539" i="2"/>
  <c r="D1539" i="2"/>
  <c r="C1539" i="2"/>
  <c r="I1538" i="2"/>
  <c r="I1538" i="2" a="1"/>
  <c r="H1538" i="2"/>
  <c r="G1538" i="2"/>
  <c r="F1538" i="2"/>
  <c r="E1538" i="2"/>
  <c r="D1538" i="2"/>
  <c r="C1538" i="2"/>
  <c r="I1537" i="2"/>
  <c r="I1537" i="2" a="1"/>
  <c r="H1537" i="2"/>
  <c r="G1537" i="2"/>
  <c r="F1537" i="2"/>
  <c r="E1537" i="2"/>
  <c r="D1537" i="2"/>
  <c r="C1537" i="2"/>
  <c r="I1536" i="2" a="1"/>
  <c r="I1536" i="2" s="1"/>
  <c r="H1536" i="2"/>
  <c r="G1536" i="2"/>
  <c r="F1536" i="2"/>
  <c r="E1536" i="2"/>
  <c r="D1536" i="2"/>
  <c r="C1536" i="2"/>
  <c r="I1535" i="2"/>
  <c r="I1535" i="2" a="1"/>
  <c r="H1535" i="2"/>
  <c r="G1535" i="2"/>
  <c r="F1535" i="2"/>
  <c r="E1535" i="2"/>
  <c r="D1535" i="2"/>
  <c r="C1535" i="2"/>
  <c r="I1534" i="2"/>
  <c r="I1534" i="2" a="1"/>
  <c r="H1534" i="2"/>
  <c r="G1534" i="2"/>
  <c r="F1534" i="2"/>
  <c r="E1534" i="2"/>
  <c r="D1534" i="2"/>
  <c r="C1534" i="2"/>
  <c r="I1533" i="2"/>
  <c r="I1533" i="2" a="1"/>
  <c r="H1533" i="2"/>
  <c r="G1533" i="2"/>
  <c r="F1533" i="2"/>
  <c r="E1533" i="2"/>
  <c r="D1533" i="2"/>
  <c r="C1533" i="2"/>
  <c r="I1532" i="2"/>
  <c r="I1532" i="2" a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/>
  <c r="I1530" i="2" a="1"/>
  <c r="H1530" i="2"/>
  <c r="G1530" i="2"/>
  <c r="F1530" i="2"/>
  <c r="E1530" i="2"/>
  <c r="D1530" i="2"/>
  <c r="C1530" i="2"/>
  <c r="I1529" i="2"/>
  <c r="I1529" i="2" a="1"/>
  <c r="H1529" i="2"/>
  <c r="G1529" i="2"/>
  <c r="F1529" i="2"/>
  <c r="E1529" i="2"/>
  <c r="D1529" i="2"/>
  <c r="C1529" i="2"/>
  <c r="I1528" i="2"/>
  <c r="I1528" i="2" a="1"/>
  <c r="H1528" i="2"/>
  <c r="G1528" i="2"/>
  <c r="F1528" i="2"/>
  <c r="E1528" i="2"/>
  <c r="D1528" i="2"/>
  <c r="C1528" i="2"/>
  <c r="I1527" i="2" a="1"/>
  <c r="I1527" i="2" s="1"/>
  <c r="H1527" i="2"/>
  <c r="G1527" i="2"/>
  <c r="F1527" i="2"/>
  <c r="E1527" i="2"/>
  <c r="D1527" i="2"/>
  <c r="C1527" i="2"/>
  <c r="I1526" i="2" a="1"/>
  <c r="I1526" i="2" s="1"/>
  <c r="H1526" i="2"/>
  <c r="G1526" i="2"/>
  <c r="F1526" i="2"/>
  <c r="E1526" i="2"/>
  <c r="D1526" i="2"/>
  <c r="C1526" i="2"/>
  <c r="I1525" i="2"/>
  <c r="I1525" i="2" a="1"/>
  <c r="H1525" i="2"/>
  <c r="G1525" i="2"/>
  <c r="F1525" i="2"/>
  <c r="E1525" i="2"/>
  <c r="D1525" i="2"/>
  <c r="C1525" i="2"/>
  <c r="I1524" i="2" a="1"/>
  <c r="I1524" i="2" s="1"/>
  <c r="H1524" i="2"/>
  <c r="G1524" i="2"/>
  <c r="F1524" i="2"/>
  <c r="E1524" i="2"/>
  <c r="D1524" i="2"/>
  <c r="C1524" i="2"/>
  <c r="I1523" i="2"/>
  <c r="I1523" i="2" a="1"/>
  <c r="H1523" i="2"/>
  <c r="G1523" i="2"/>
  <c r="F1523" i="2"/>
  <c r="E1523" i="2"/>
  <c r="D1523" i="2"/>
  <c r="C1523" i="2"/>
  <c r="I1522" i="2"/>
  <c r="I1522" i="2" a="1"/>
  <c r="H1522" i="2"/>
  <c r="G1522" i="2"/>
  <c r="F1522" i="2"/>
  <c r="E1522" i="2"/>
  <c r="D1522" i="2"/>
  <c r="C1522" i="2"/>
  <c r="I1521" i="2"/>
  <c r="I1521" i="2" a="1"/>
  <c r="H1521" i="2"/>
  <c r="G1521" i="2"/>
  <c r="F1521" i="2"/>
  <c r="E1521" i="2"/>
  <c r="D1521" i="2"/>
  <c r="C1521" i="2"/>
  <c r="I1520" i="2"/>
  <c r="I1520" i="2" a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/>
  <c r="I1517" i="2" a="1"/>
  <c r="H1517" i="2"/>
  <c r="G1517" i="2"/>
  <c r="F1517" i="2"/>
  <c r="E1517" i="2"/>
  <c r="D1517" i="2"/>
  <c r="C1517" i="2"/>
  <c r="I1516" i="2"/>
  <c r="I1516" i="2" a="1"/>
  <c r="H1516" i="2"/>
  <c r="G1516" i="2"/>
  <c r="F1516" i="2"/>
  <c r="E1516" i="2"/>
  <c r="D1516" i="2"/>
  <c r="C1516" i="2"/>
  <c r="I1515" i="2" a="1"/>
  <c r="I1515" i="2" s="1"/>
  <c r="H1515" i="2"/>
  <c r="G1515" i="2"/>
  <c r="F1515" i="2"/>
  <c r="E1515" i="2"/>
  <c r="D1515" i="2"/>
  <c r="C1515" i="2"/>
  <c r="I1514" i="2"/>
  <c r="I1514" i="2" a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E1513" i="2"/>
  <c r="D1513" i="2"/>
  <c r="C1513" i="2"/>
  <c r="I1512" i="2" a="1"/>
  <c r="I1512" i="2" s="1"/>
  <c r="H1512" i="2"/>
  <c r="G1512" i="2"/>
  <c r="F1512" i="2"/>
  <c r="E1512" i="2"/>
  <c r="D1512" i="2"/>
  <c r="C1512" i="2"/>
  <c r="I1511" i="2"/>
  <c r="I1511" i="2" a="1"/>
  <c r="H1511" i="2"/>
  <c r="G1511" i="2"/>
  <c r="F1511" i="2"/>
  <c r="E1511" i="2"/>
  <c r="D1511" i="2"/>
  <c r="C1511" i="2"/>
  <c r="I1510" i="2"/>
  <c r="I1510" i="2" a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C1506" i="2"/>
  <c r="I1505" i="2"/>
  <c r="I1505" i="2" a="1"/>
  <c r="H1505" i="2"/>
  <c r="G1505" i="2"/>
  <c r="F1505" i="2"/>
  <c r="E1505" i="2"/>
  <c r="D1505" i="2"/>
  <c r="C1505" i="2"/>
  <c r="I1504" i="2"/>
  <c r="I1504" i="2" a="1"/>
  <c r="H1504" i="2"/>
  <c r="G1504" i="2"/>
  <c r="F1504" i="2"/>
  <c r="E1504" i="2"/>
  <c r="D1504" i="2"/>
  <c r="C1504" i="2"/>
  <c r="I1503" i="2" a="1"/>
  <c r="I1503" i="2" s="1"/>
  <c r="H1503" i="2"/>
  <c r="G1503" i="2"/>
  <c r="F1503" i="2"/>
  <c r="E1503" i="2"/>
  <c r="D1503" i="2"/>
  <c r="C1503" i="2"/>
  <c r="I1502" i="2" a="1"/>
  <c r="I1502" i="2" s="1"/>
  <c r="H1502" i="2"/>
  <c r="G1502" i="2"/>
  <c r="F1502" i="2"/>
  <c r="E1502" i="2"/>
  <c r="D1502" i="2"/>
  <c r="C1502" i="2"/>
  <c r="I1501" i="2"/>
  <c r="I1501" i="2" a="1"/>
  <c r="H1501" i="2"/>
  <c r="G1501" i="2"/>
  <c r="F1501" i="2"/>
  <c r="E1501" i="2"/>
  <c r="D1501" i="2"/>
  <c r="C1501" i="2"/>
  <c r="I1500" i="2" a="1"/>
  <c r="I1500" i="2" s="1"/>
  <c r="H1500" i="2"/>
  <c r="G1500" i="2"/>
  <c r="F1500" i="2"/>
  <c r="E1500" i="2"/>
  <c r="D1500" i="2"/>
  <c r="C1500" i="2"/>
  <c r="I1499" i="2"/>
  <c r="I1499" i="2" a="1"/>
  <c r="H1499" i="2"/>
  <c r="G1499" i="2"/>
  <c r="F1499" i="2"/>
  <c r="E1499" i="2"/>
  <c r="D1499" i="2"/>
  <c r="C1499" i="2"/>
  <c r="I1498" i="2"/>
  <c r="I1498" i="2" a="1"/>
  <c r="H1498" i="2"/>
  <c r="G1498" i="2"/>
  <c r="F1498" i="2"/>
  <c r="E1498" i="2"/>
  <c r="D1498" i="2"/>
  <c r="C1498" i="2"/>
  <c r="I1497" i="2"/>
  <c r="I1497" i="2" a="1"/>
  <c r="H1497" i="2"/>
  <c r="G1497" i="2"/>
  <c r="F1497" i="2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F1494" i="2"/>
  <c r="E1494" i="2"/>
  <c r="D1494" i="2"/>
  <c r="C1494" i="2"/>
  <c r="I1493" i="2"/>
  <c r="I1493" i="2" a="1"/>
  <c r="H1493" i="2"/>
  <c r="G1493" i="2"/>
  <c r="F1493" i="2"/>
  <c r="E1493" i="2"/>
  <c r="D1493" i="2"/>
  <c r="C1493" i="2"/>
  <c r="I1492" i="2"/>
  <c r="I1492" i="2" a="1"/>
  <c r="H1492" i="2"/>
  <c r="G1492" i="2"/>
  <c r="F1492" i="2"/>
  <c r="E1492" i="2"/>
  <c r="D1492" i="2"/>
  <c r="C1492" i="2"/>
  <c r="I1491" i="2" a="1"/>
  <c r="I1491" i="2" s="1"/>
  <c r="H1491" i="2"/>
  <c r="G1491" i="2"/>
  <c r="F1491" i="2"/>
  <c r="E1491" i="2"/>
  <c r="D1491" i="2"/>
  <c r="C1491" i="2"/>
  <c r="I1490" i="2"/>
  <c r="I1490" i="2" a="1"/>
  <c r="H1490" i="2"/>
  <c r="G1490" i="2"/>
  <c r="F1490" i="2"/>
  <c r="E1490" i="2"/>
  <c r="D1490" i="2"/>
  <c r="C1490" i="2"/>
  <c r="I1489" i="2"/>
  <c r="I1489" i="2" a="1"/>
  <c r="H1489" i="2"/>
  <c r="G1489" i="2"/>
  <c r="F1489" i="2"/>
  <c r="E1489" i="2"/>
  <c r="D1489" i="2"/>
  <c r="C1489" i="2"/>
  <c r="I1488" i="2" a="1"/>
  <c r="I1488" i="2" s="1"/>
  <c r="H1488" i="2"/>
  <c r="G1488" i="2"/>
  <c r="F1488" i="2"/>
  <c r="E1488" i="2"/>
  <c r="D1488" i="2"/>
  <c r="C1488" i="2"/>
  <c r="I1487" i="2"/>
  <c r="I1487" i="2" a="1"/>
  <c r="H1487" i="2"/>
  <c r="G1487" i="2"/>
  <c r="F1487" i="2"/>
  <c r="E1487" i="2"/>
  <c r="D1487" i="2"/>
  <c r="C1487" i="2"/>
  <c r="I1486" i="2"/>
  <c r="I1486" i="2" a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/>
  <c r="I1484" i="2" a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F1482" i="2"/>
  <c r="E1482" i="2"/>
  <c r="D1482" i="2"/>
  <c r="C1482" i="2"/>
  <c r="I1481" i="2"/>
  <c r="I1481" i="2" a="1"/>
  <c r="H1481" i="2"/>
  <c r="G1481" i="2"/>
  <c r="F1481" i="2"/>
  <c r="E1481" i="2"/>
  <c r="D1481" i="2"/>
  <c r="C1481" i="2"/>
  <c r="I1480" i="2"/>
  <c r="I1480" i="2" a="1"/>
  <c r="H1480" i="2"/>
  <c r="G1480" i="2"/>
  <c r="F1480" i="2"/>
  <c r="E1480" i="2"/>
  <c r="D1480" i="2"/>
  <c r="C1480" i="2"/>
  <c r="I1479" i="2" a="1"/>
  <c r="I1479" i="2" s="1"/>
  <c r="H1479" i="2"/>
  <c r="G1479" i="2"/>
  <c r="F1479" i="2"/>
  <c r="E1479" i="2"/>
  <c r="D1479" i="2"/>
  <c r="C1479" i="2"/>
  <c r="I1478" i="2" a="1"/>
  <c r="I1478" i="2" s="1"/>
  <c r="H1478" i="2"/>
  <c r="G1478" i="2"/>
  <c r="F1478" i="2"/>
  <c r="E1478" i="2"/>
  <c r="D1478" i="2"/>
  <c r="C1478" i="2"/>
  <c r="I1477" i="2"/>
  <c r="I1477" i="2" a="1"/>
  <c r="H1477" i="2"/>
  <c r="G1477" i="2"/>
  <c r="F1477" i="2"/>
  <c r="E1477" i="2"/>
  <c r="D1477" i="2"/>
  <c r="C1477" i="2"/>
  <c r="I1476" i="2" a="1"/>
  <c r="I1476" i="2" s="1"/>
  <c r="H1476" i="2"/>
  <c r="G1476" i="2"/>
  <c r="F1476" i="2"/>
  <c r="E1476" i="2"/>
  <c r="D1476" i="2"/>
  <c r="C1476" i="2"/>
  <c r="I1475" i="2"/>
  <c r="I1475" i="2" a="1"/>
  <c r="H1475" i="2"/>
  <c r="G1475" i="2"/>
  <c r="F1475" i="2"/>
  <c r="E1475" i="2"/>
  <c r="D1475" i="2"/>
  <c r="C1475" i="2"/>
  <c r="I1474" i="2"/>
  <c r="I1474" i="2" a="1"/>
  <c r="H1474" i="2"/>
  <c r="G1474" i="2"/>
  <c r="F1474" i="2"/>
  <c r="E1474" i="2"/>
  <c r="D1474" i="2"/>
  <c r="C1474" i="2"/>
  <c r="I1473" i="2"/>
  <c r="I1473" i="2" a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/>
  <c r="I1470" i="2" a="1"/>
  <c r="H1470" i="2"/>
  <c r="G1470" i="2"/>
  <c r="F1470" i="2"/>
  <c r="E1470" i="2"/>
  <c r="D1470" i="2"/>
  <c r="C1470" i="2"/>
  <c r="I1469" i="2"/>
  <c r="I1469" i="2" a="1"/>
  <c r="H1469" i="2"/>
  <c r="G1469" i="2"/>
  <c r="F1469" i="2"/>
  <c r="E1469" i="2"/>
  <c r="D1469" i="2"/>
  <c r="C1469" i="2"/>
  <c r="I1468" i="2"/>
  <c r="I1468" i="2" a="1"/>
  <c r="H1468" i="2"/>
  <c r="G1468" i="2"/>
  <c r="F1468" i="2"/>
  <c r="E1468" i="2"/>
  <c r="D1468" i="2"/>
  <c r="C1468" i="2"/>
  <c r="I1467" i="2" a="1"/>
  <c r="I1467" i="2" s="1"/>
  <c r="H1467" i="2"/>
  <c r="G1467" i="2"/>
  <c r="F1467" i="2"/>
  <c r="E1467" i="2"/>
  <c r="D1467" i="2"/>
  <c r="C1467" i="2"/>
  <c r="I1466" i="2"/>
  <c r="I1466" i="2" a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E1465" i="2"/>
  <c r="D1465" i="2"/>
  <c r="C1465" i="2"/>
  <c r="I1464" i="2" a="1"/>
  <c r="I1464" i="2" s="1"/>
  <c r="H1464" i="2"/>
  <c r="G1464" i="2"/>
  <c r="F1464" i="2"/>
  <c r="E1464" i="2"/>
  <c r="D1464" i="2"/>
  <c r="C1464" i="2"/>
  <c r="I1463" i="2"/>
  <c r="I1463" i="2" a="1"/>
  <c r="H1463" i="2"/>
  <c r="G1463" i="2"/>
  <c r="F1463" i="2"/>
  <c r="E1463" i="2"/>
  <c r="D1463" i="2"/>
  <c r="C1463" i="2"/>
  <c r="I1462" i="2"/>
  <c r="I1462" i="2" a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F1458" i="2"/>
  <c r="E1458" i="2"/>
  <c r="D1458" i="2"/>
  <c r="C1458" i="2"/>
  <c r="I1457" i="2"/>
  <c r="I1457" i="2" a="1"/>
  <c r="H1457" i="2"/>
  <c r="G1457" i="2"/>
  <c r="F1457" i="2"/>
  <c r="E1457" i="2"/>
  <c r="D1457" i="2"/>
  <c r="C1457" i="2"/>
  <c r="I1456" i="2"/>
  <c r="I1456" i="2" a="1"/>
  <c r="H1456" i="2"/>
  <c r="G1456" i="2"/>
  <c r="F1456" i="2"/>
  <c r="E1456" i="2"/>
  <c r="D1456" i="2"/>
  <c r="C1456" i="2"/>
  <c r="I1455" i="2" a="1"/>
  <c r="I1455" i="2" s="1"/>
  <c r="H1455" i="2"/>
  <c r="G1455" i="2"/>
  <c r="F1455" i="2"/>
  <c r="E1455" i="2"/>
  <c r="D1455" i="2"/>
  <c r="C1455" i="2"/>
  <c r="I1454" i="2" a="1"/>
  <c r="I1454" i="2" s="1"/>
  <c r="H1454" i="2"/>
  <c r="G1454" i="2"/>
  <c r="F1454" i="2"/>
  <c r="E1454" i="2"/>
  <c r="D1454" i="2"/>
  <c r="C1454" i="2"/>
  <c r="I1453" i="2"/>
  <c r="I1453" i="2" a="1"/>
  <c r="H1453" i="2"/>
  <c r="G1453" i="2"/>
  <c r="F1453" i="2"/>
  <c r="E1453" i="2"/>
  <c r="D1453" i="2"/>
  <c r="C1453" i="2"/>
  <c r="I1452" i="2" a="1"/>
  <c r="I1452" i="2" s="1"/>
  <c r="H1452" i="2"/>
  <c r="G1452" i="2"/>
  <c r="F1452" i="2"/>
  <c r="E1452" i="2"/>
  <c r="D1452" i="2"/>
  <c r="C1452" i="2"/>
  <c r="I1451" i="2"/>
  <c r="I1451" i="2" a="1"/>
  <c r="H1451" i="2"/>
  <c r="G1451" i="2"/>
  <c r="F1451" i="2"/>
  <c r="E1451" i="2"/>
  <c r="D1451" i="2"/>
  <c r="C1451" i="2"/>
  <c r="I1450" i="2"/>
  <c r="I1450" i="2" a="1"/>
  <c r="H1450" i="2"/>
  <c r="G1450" i="2"/>
  <c r="F1450" i="2"/>
  <c r="E1450" i="2"/>
  <c r="D1450" i="2"/>
  <c r="C1450" i="2"/>
  <c r="I1449" i="2"/>
  <c r="I1449" i="2" a="1"/>
  <c r="H1449" i="2"/>
  <c r="G1449" i="2"/>
  <c r="F1449" i="2"/>
  <c r="E1449" i="2"/>
  <c r="D1449" i="2"/>
  <c r="C1449" i="2"/>
  <c r="I1448" i="2"/>
  <c r="I1448" i="2" a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F1446" i="2"/>
  <c r="E1446" i="2"/>
  <c r="D1446" i="2"/>
  <c r="C1446" i="2"/>
  <c r="I1445" i="2"/>
  <c r="I1445" i="2" a="1"/>
  <c r="H1445" i="2"/>
  <c r="G1445" i="2"/>
  <c r="F1445" i="2"/>
  <c r="E1445" i="2"/>
  <c r="D1445" i="2"/>
  <c r="C1445" i="2"/>
  <c r="I1444" i="2"/>
  <c r="I1444" i="2" a="1"/>
  <c r="H1444" i="2"/>
  <c r="G1444" i="2"/>
  <c r="F1444" i="2"/>
  <c r="E1444" i="2"/>
  <c r="D1444" i="2"/>
  <c r="C1444" i="2"/>
  <c r="I1443" i="2" a="1"/>
  <c r="I1443" i="2" s="1"/>
  <c r="H1443" i="2"/>
  <c r="G1443" i="2"/>
  <c r="F1443" i="2"/>
  <c r="E1443" i="2"/>
  <c r="D1443" i="2"/>
  <c r="C1443" i="2"/>
  <c r="I1442" i="2"/>
  <c r="I1442" i="2" a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E1441" i="2"/>
  <c r="D1441" i="2"/>
  <c r="C1441" i="2"/>
  <c r="I1440" i="2" a="1"/>
  <c r="I1440" i="2" s="1"/>
  <c r="H1440" i="2"/>
  <c r="G1440" i="2"/>
  <c r="F1440" i="2"/>
  <c r="E1440" i="2"/>
  <c r="D1440" i="2"/>
  <c r="C1440" i="2"/>
  <c r="I1439" i="2"/>
  <c r="I1439" i="2" a="1"/>
  <c r="H1439" i="2"/>
  <c r="G1439" i="2"/>
  <c r="F1439" i="2"/>
  <c r="E1439" i="2"/>
  <c r="D1439" i="2"/>
  <c r="C1439" i="2"/>
  <c r="I1438" i="2"/>
  <c r="I1438" i="2" a="1"/>
  <c r="H1438" i="2"/>
  <c r="G1438" i="2"/>
  <c r="F1438" i="2"/>
  <c r="E1438" i="2"/>
  <c r="D1438" i="2"/>
  <c r="C1438" i="2"/>
  <c r="I1437" i="2" a="1"/>
  <c r="I1437" i="2" s="1"/>
  <c r="H1437" i="2"/>
  <c r="G1437" i="2"/>
  <c r="F1437" i="2"/>
  <c r="E1437" i="2"/>
  <c r="D1437" i="2"/>
  <c r="C1437" i="2"/>
  <c r="I1436" i="2"/>
  <c r="I1436" i="2" a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F1434" i="2"/>
  <c r="E1434" i="2"/>
  <c r="D1434" i="2"/>
  <c r="C1434" i="2"/>
  <c r="I1433" i="2"/>
  <c r="I1433" i="2" a="1"/>
  <c r="H1433" i="2"/>
  <c r="G1433" i="2"/>
  <c r="F1433" i="2"/>
  <c r="E1433" i="2"/>
  <c r="D1433" i="2"/>
  <c r="C1433" i="2"/>
  <c r="I1432" i="2"/>
  <c r="I1432" i="2" a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E1431" i="2"/>
  <c r="D1431" i="2"/>
  <c r="C1431" i="2"/>
  <c r="I1430" i="2" a="1"/>
  <c r="I1430" i="2" s="1"/>
  <c r="H1430" i="2"/>
  <c r="G1430" i="2"/>
  <c r="F1430" i="2"/>
  <c r="E1430" i="2"/>
  <c r="D1430" i="2"/>
  <c r="C1430" i="2"/>
  <c r="I1429" i="2"/>
  <c r="I1429" i="2" a="1"/>
  <c r="H1429" i="2"/>
  <c r="G1429" i="2"/>
  <c r="F1429" i="2"/>
  <c r="E1429" i="2"/>
  <c r="D1429" i="2"/>
  <c r="C1429" i="2"/>
  <c r="I1428" i="2" a="1"/>
  <c r="I1428" i="2" s="1"/>
  <c r="H1428" i="2"/>
  <c r="G1428" i="2"/>
  <c r="F1428" i="2"/>
  <c r="E1428" i="2"/>
  <c r="D1428" i="2"/>
  <c r="C1428" i="2"/>
  <c r="I1427" i="2"/>
  <c r="I1427" i="2" a="1"/>
  <c r="H1427" i="2"/>
  <c r="G1427" i="2"/>
  <c r="F1427" i="2"/>
  <c r="E1427" i="2"/>
  <c r="D1427" i="2"/>
  <c r="C1427" i="2"/>
  <c r="I1426" i="2"/>
  <c r="I1426" i="2" a="1"/>
  <c r="H1426" i="2"/>
  <c r="G1426" i="2"/>
  <c r="F1426" i="2"/>
  <c r="E1426" i="2"/>
  <c r="D1426" i="2"/>
  <c r="C1426" i="2"/>
  <c r="I1425" i="2"/>
  <c r="I1425" i="2" a="1"/>
  <c r="H1425" i="2"/>
  <c r="G1425" i="2"/>
  <c r="F1425" i="2"/>
  <c r="E1425" i="2"/>
  <c r="D1425" i="2"/>
  <c r="C1425" i="2"/>
  <c r="I1424" i="2"/>
  <c r="I1424" i="2" a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F1422" i="2"/>
  <c r="E1422" i="2"/>
  <c r="D1422" i="2"/>
  <c r="C1422" i="2"/>
  <c r="I1421" i="2"/>
  <c r="I1421" i="2" a="1"/>
  <c r="H1421" i="2"/>
  <c r="G1421" i="2"/>
  <c r="F1421" i="2"/>
  <c r="E1421" i="2"/>
  <c r="D1421" i="2"/>
  <c r="C1421" i="2"/>
  <c r="I1420" i="2"/>
  <c r="I1420" i="2" a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E1419" i="2"/>
  <c r="D1419" i="2"/>
  <c r="C1419" i="2"/>
  <c r="I1418" i="2"/>
  <c r="I1418" i="2" a="1"/>
  <c r="H1418" i="2"/>
  <c r="G1418" i="2"/>
  <c r="F1418" i="2"/>
  <c r="E1418" i="2"/>
  <c r="D1418" i="2"/>
  <c r="C1418" i="2"/>
  <c r="I1417" i="2" a="1"/>
  <c r="I1417" i="2" s="1"/>
  <c r="H1417" i="2"/>
  <c r="G1417" i="2"/>
  <c r="F1417" i="2"/>
  <c r="E1417" i="2"/>
  <c r="D1417" i="2"/>
  <c r="C1417" i="2"/>
  <c r="I1416" i="2" a="1"/>
  <c r="I1416" i="2" s="1"/>
  <c r="H1416" i="2"/>
  <c r="G1416" i="2"/>
  <c r="F1416" i="2"/>
  <c r="E1416" i="2"/>
  <c r="D1416" i="2"/>
  <c r="C1416" i="2"/>
  <c r="I1415" i="2"/>
  <c r="I1415" i="2" a="1"/>
  <c r="H1415" i="2"/>
  <c r="G1415" i="2"/>
  <c r="F1415" i="2"/>
  <c r="E1415" i="2"/>
  <c r="D1415" i="2"/>
  <c r="C1415" i="2"/>
  <c r="I1414" i="2"/>
  <c r="I1414" i="2" a="1"/>
  <c r="H1414" i="2"/>
  <c r="G1414" i="2"/>
  <c r="F1414" i="2"/>
  <c r="E1414" i="2"/>
  <c r="D1414" i="2"/>
  <c r="C1414" i="2"/>
  <c r="I1413" i="2" a="1"/>
  <c r="I1413" i="2" s="1"/>
  <c r="H1413" i="2"/>
  <c r="G1413" i="2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/>
  <c r="I1409" i="2" a="1"/>
  <c r="H1409" i="2"/>
  <c r="G1409" i="2"/>
  <c r="F1409" i="2"/>
  <c r="E1409" i="2"/>
  <c r="D1409" i="2"/>
  <c r="C1409" i="2"/>
  <c r="I1408" i="2"/>
  <c r="I1408" i="2" a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E1407" i="2"/>
  <c r="D1407" i="2"/>
  <c r="C1407" i="2"/>
  <c r="I1406" i="2" a="1"/>
  <c r="I1406" i="2" s="1"/>
  <c r="H1406" i="2"/>
  <c r="G1406" i="2"/>
  <c r="F1406" i="2"/>
  <c r="E1406" i="2"/>
  <c r="D1406" i="2"/>
  <c r="C1406" i="2"/>
  <c r="I1405" i="2"/>
  <c r="I1405" i="2" a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C1404" i="2"/>
  <c r="I1403" i="2"/>
  <c r="I1403" i="2" a="1"/>
  <c r="H1403" i="2"/>
  <c r="G1403" i="2"/>
  <c r="F1403" i="2"/>
  <c r="E1403" i="2"/>
  <c r="D1403" i="2"/>
  <c r="C1403" i="2"/>
  <c r="I1402" i="2"/>
  <c r="I1402" i="2" a="1"/>
  <c r="H1402" i="2"/>
  <c r="G1402" i="2"/>
  <c r="F1402" i="2"/>
  <c r="E1402" i="2"/>
  <c r="D1402" i="2"/>
  <c r="C1402" i="2"/>
  <c r="I1401" i="2"/>
  <c r="I1401" i="2" a="1"/>
  <c r="H1401" i="2"/>
  <c r="G1401" i="2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/>
  <c r="I1397" i="2" a="1"/>
  <c r="H1397" i="2"/>
  <c r="G1397" i="2"/>
  <c r="F1397" i="2"/>
  <c r="E1397" i="2"/>
  <c r="D1397" i="2"/>
  <c r="C1397" i="2"/>
  <c r="I1396" i="2"/>
  <c r="I1396" i="2" a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E1395" i="2"/>
  <c r="D1395" i="2"/>
  <c r="C1395" i="2"/>
  <c r="I1394" i="2"/>
  <c r="I1394" i="2" a="1"/>
  <c r="H1394" i="2"/>
  <c r="G1394" i="2"/>
  <c r="F1394" i="2"/>
  <c r="E1394" i="2"/>
  <c r="D1394" i="2"/>
  <c r="C1394" i="2"/>
  <c r="I1393" i="2"/>
  <c r="I1393" i="2" a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C1392" i="2"/>
  <c r="I1391" i="2"/>
  <c r="I1391" i="2" a="1"/>
  <c r="H1391" i="2"/>
  <c r="G1391" i="2"/>
  <c r="F1391" i="2"/>
  <c r="E1391" i="2"/>
  <c r="D1391" i="2"/>
  <c r="C1391" i="2"/>
  <c r="I1390" i="2"/>
  <c r="I1390" i="2" a="1"/>
  <c r="H1390" i="2"/>
  <c r="G1390" i="2"/>
  <c r="F1390" i="2"/>
  <c r="E1390" i="2"/>
  <c r="D1390" i="2"/>
  <c r="C1390" i="2"/>
  <c r="I1389" i="2"/>
  <c r="I1389" i="2" a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/>
  <c r="I1386" i="2" a="1"/>
  <c r="H1386" i="2"/>
  <c r="G1386" i="2"/>
  <c r="F1386" i="2"/>
  <c r="E1386" i="2"/>
  <c r="D1386" i="2"/>
  <c r="C1386" i="2"/>
  <c r="I1385" i="2"/>
  <c r="I1385" i="2" a="1"/>
  <c r="H1385" i="2"/>
  <c r="G1385" i="2"/>
  <c r="F1385" i="2"/>
  <c r="E1385" i="2"/>
  <c r="D1385" i="2"/>
  <c r="C1385" i="2"/>
  <c r="I1384" i="2"/>
  <c r="I1384" i="2" a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E1383" i="2"/>
  <c r="D1383" i="2"/>
  <c r="C1383" i="2"/>
  <c r="I1382" i="2" a="1"/>
  <c r="I1382" i="2" s="1"/>
  <c r="H1382" i="2"/>
  <c r="G1382" i="2"/>
  <c r="F1382" i="2"/>
  <c r="E1382" i="2"/>
  <c r="D1382" i="2"/>
  <c r="C1382" i="2"/>
  <c r="I1381" i="2"/>
  <c r="I1381" i="2" a="1"/>
  <c r="H1381" i="2"/>
  <c r="G1381" i="2"/>
  <c r="F1381" i="2"/>
  <c r="E1381" i="2"/>
  <c r="D1381" i="2"/>
  <c r="C1381" i="2"/>
  <c r="I1380" i="2" a="1"/>
  <c r="I1380" i="2" s="1"/>
  <c r="H1380" i="2"/>
  <c r="G1380" i="2"/>
  <c r="F1380" i="2"/>
  <c r="E1380" i="2"/>
  <c r="D1380" i="2"/>
  <c r="C1380" i="2"/>
  <c r="I1379" i="2"/>
  <c r="I1379" i="2" a="1"/>
  <c r="H1379" i="2"/>
  <c r="G1379" i="2"/>
  <c r="F1379" i="2"/>
  <c r="E1379" i="2"/>
  <c r="D1379" i="2"/>
  <c r="C1379" i="2"/>
  <c r="I1378" i="2"/>
  <c r="I1378" i="2" a="1"/>
  <c r="H1378" i="2"/>
  <c r="G1378" i="2"/>
  <c r="F1378" i="2"/>
  <c r="E1378" i="2"/>
  <c r="D1378" i="2"/>
  <c r="C1378" i="2"/>
  <c r="I1377" i="2"/>
  <c r="I1377" i="2" a="1"/>
  <c r="H1377" i="2"/>
  <c r="G1377" i="2"/>
  <c r="F1377" i="2"/>
  <c r="E1377" i="2"/>
  <c r="D1377" i="2"/>
  <c r="C1377" i="2"/>
  <c r="I1376" i="2"/>
  <c r="I1376" i="2" a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/>
  <c r="I1373" i="2" a="1"/>
  <c r="H1373" i="2"/>
  <c r="G1373" i="2"/>
  <c r="F1373" i="2"/>
  <c r="E1373" i="2"/>
  <c r="D1373" i="2"/>
  <c r="C1373" i="2"/>
  <c r="I1372" i="2"/>
  <c r="I1372" i="2" a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E1371" i="2"/>
  <c r="D1371" i="2"/>
  <c r="C1371" i="2"/>
  <c r="I1370" i="2"/>
  <c r="I1370" i="2" a="1"/>
  <c r="H1370" i="2"/>
  <c r="G1370" i="2"/>
  <c r="F1370" i="2"/>
  <c r="E1370" i="2"/>
  <c r="D1370" i="2"/>
  <c r="C1370" i="2"/>
  <c r="I1369" i="2" a="1"/>
  <c r="I1369" i="2" s="1"/>
  <c r="H1369" i="2"/>
  <c r="G1369" i="2"/>
  <c r="F1369" i="2"/>
  <c r="E1369" i="2"/>
  <c r="D1369" i="2"/>
  <c r="C1369" i="2"/>
  <c r="I1368" i="2" a="1"/>
  <c r="I1368" i="2" s="1"/>
  <c r="H1368" i="2"/>
  <c r="G1368" i="2"/>
  <c r="F1368" i="2"/>
  <c r="E1368" i="2"/>
  <c r="D1368" i="2"/>
  <c r="C1368" i="2"/>
  <c r="I1367" i="2"/>
  <c r="I1367" i="2" a="1"/>
  <c r="H1367" i="2"/>
  <c r="G1367" i="2"/>
  <c r="F1367" i="2"/>
  <c r="E1367" i="2"/>
  <c r="D1367" i="2"/>
  <c r="C1367" i="2"/>
  <c r="I1366" i="2"/>
  <c r="I1366" i="2" a="1"/>
  <c r="H1366" i="2"/>
  <c r="G1366" i="2"/>
  <c r="F1366" i="2"/>
  <c r="E1366" i="2"/>
  <c r="D1366" i="2"/>
  <c r="C1366" i="2"/>
  <c r="I1365" i="2"/>
  <c r="I1365" i="2" a="1"/>
  <c r="H1365" i="2"/>
  <c r="G1365" i="2"/>
  <c r="F1365" i="2"/>
  <c r="E1365" i="2"/>
  <c r="D1365" i="2"/>
  <c r="C1365" i="2"/>
  <c r="I1364" i="2"/>
  <c r="I1364" i="2" a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/>
  <c r="I1362" i="2" a="1"/>
  <c r="H1362" i="2"/>
  <c r="G1362" i="2"/>
  <c r="F1362" i="2"/>
  <c r="E1362" i="2"/>
  <c r="D1362" i="2"/>
  <c r="C1362" i="2"/>
  <c r="I1361" i="2"/>
  <c r="I1361" i="2" a="1"/>
  <c r="H1361" i="2"/>
  <c r="G1361" i="2"/>
  <c r="F1361" i="2"/>
  <c r="E1361" i="2"/>
  <c r="D1361" i="2"/>
  <c r="C1361" i="2"/>
  <c r="I1360" i="2"/>
  <c r="I1360" i="2" a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E1359" i="2"/>
  <c r="D1359" i="2"/>
  <c r="C1359" i="2"/>
  <c r="I1358" i="2" a="1"/>
  <c r="I1358" i="2" s="1"/>
  <c r="H1358" i="2"/>
  <c r="G1358" i="2"/>
  <c r="F1358" i="2"/>
  <c r="E1358" i="2"/>
  <c r="D1358" i="2"/>
  <c r="C1358" i="2"/>
  <c r="I1357" i="2"/>
  <c r="I1357" i="2" a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C1356" i="2"/>
  <c r="I1355" i="2"/>
  <c r="I1355" i="2" a="1"/>
  <c r="H1355" i="2"/>
  <c r="G1355" i="2"/>
  <c r="F1355" i="2"/>
  <c r="E1355" i="2"/>
  <c r="D1355" i="2"/>
  <c r="C1355" i="2"/>
  <c r="I1354" i="2"/>
  <c r="I1354" i="2" a="1"/>
  <c r="H1354" i="2"/>
  <c r="G1354" i="2"/>
  <c r="F1354" i="2"/>
  <c r="E1354" i="2"/>
  <c r="D1354" i="2"/>
  <c r="C1354" i="2"/>
  <c r="I1353" i="2"/>
  <c r="I1353" i="2" a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C1350" i="2"/>
  <c r="I1349" i="2"/>
  <c r="I1349" i="2" a="1"/>
  <c r="H1349" i="2"/>
  <c r="G1349" i="2"/>
  <c r="F1349" i="2"/>
  <c r="E1349" i="2"/>
  <c r="D1349" i="2"/>
  <c r="C1349" i="2"/>
  <c r="I1348" i="2"/>
  <c r="I1348" i="2" a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E1347" i="2"/>
  <c r="D1347" i="2"/>
  <c r="C1347" i="2"/>
  <c r="I1346" i="2"/>
  <c r="I1346" i="2" a="1"/>
  <c r="H1346" i="2"/>
  <c r="G1346" i="2"/>
  <c r="F1346" i="2"/>
  <c r="E1346" i="2"/>
  <c r="D1346" i="2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C1344" i="2"/>
  <c r="I1343" i="2"/>
  <c r="I1343" i="2" a="1"/>
  <c r="H1343" i="2"/>
  <c r="G1343" i="2"/>
  <c r="F1343" i="2"/>
  <c r="E1343" i="2"/>
  <c r="D1343" i="2"/>
  <c r="C1343" i="2"/>
  <c r="I1342" i="2"/>
  <c r="I1342" i="2" a="1"/>
  <c r="H1342" i="2"/>
  <c r="G1342" i="2"/>
  <c r="F1342" i="2"/>
  <c r="E1342" i="2"/>
  <c r="D1342" i="2"/>
  <c r="C1342" i="2"/>
  <c r="I1341" i="2" a="1"/>
  <c r="I1341" i="2" s="1"/>
  <c r="H1341" i="2"/>
  <c r="G1341" i="2"/>
  <c r="F1341" i="2"/>
  <c r="E1341" i="2"/>
  <c r="D1341" i="2"/>
  <c r="C1341" i="2"/>
  <c r="I1340" i="2"/>
  <c r="I1340" i="2" a="1"/>
  <c r="H1340" i="2"/>
  <c r="G1340" i="2"/>
  <c r="F1340" i="2"/>
  <c r="E1340" i="2"/>
  <c r="D1340" i="2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/>
  <c r="I1337" i="2" a="1"/>
  <c r="H1337" i="2"/>
  <c r="G1337" i="2"/>
  <c r="F1337" i="2"/>
  <c r="E1337" i="2"/>
  <c r="D1337" i="2"/>
  <c r="C1337" i="2"/>
  <c r="I1336" i="2"/>
  <c r="I1336" i="2" a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E1335" i="2"/>
  <c r="D1335" i="2"/>
  <c r="C1335" i="2"/>
  <c r="I1334" i="2" a="1"/>
  <c r="I1334" i="2" s="1"/>
  <c r="H1334" i="2"/>
  <c r="G1334" i="2"/>
  <c r="F1334" i="2"/>
  <c r="E1334" i="2"/>
  <c r="D1334" i="2"/>
  <c r="C1334" i="2"/>
  <c r="I1333" i="2"/>
  <c r="I1333" i="2" a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C1332" i="2"/>
  <c r="I1331" i="2"/>
  <c r="I1331" i="2" a="1"/>
  <c r="H1331" i="2"/>
  <c r="G1331" i="2"/>
  <c r="F1331" i="2"/>
  <c r="E1331" i="2"/>
  <c r="D1331" i="2"/>
  <c r="C1331" i="2"/>
  <c r="I1330" i="2"/>
  <c r="I1330" i="2" a="1"/>
  <c r="H1330" i="2"/>
  <c r="G1330" i="2"/>
  <c r="F1330" i="2"/>
  <c r="E1330" i="2"/>
  <c r="D1330" i="2"/>
  <c r="C1330" i="2"/>
  <c r="I1329" i="2"/>
  <c r="I1329" i="2" a="1"/>
  <c r="H1329" i="2"/>
  <c r="G1329" i="2"/>
  <c r="F1329" i="2"/>
  <c r="E1329" i="2"/>
  <c r="D1329" i="2"/>
  <c r="C1329" i="2"/>
  <c r="I1328" i="2"/>
  <c r="I1328" i="2" a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/>
  <c r="I1326" i="2" a="1"/>
  <c r="H1326" i="2"/>
  <c r="G1326" i="2"/>
  <c r="F1326" i="2"/>
  <c r="E1326" i="2"/>
  <c r="D1326" i="2"/>
  <c r="C1326" i="2"/>
  <c r="I1325" i="2"/>
  <c r="I1325" i="2" a="1"/>
  <c r="H1325" i="2"/>
  <c r="G1325" i="2"/>
  <c r="F1325" i="2"/>
  <c r="E1325" i="2"/>
  <c r="D1325" i="2"/>
  <c r="C1325" i="2"/>
  <c r="I1324" i="2"/>
  <c r="I1324" i="2" a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/>
  <c r="I1322" i="2" a="1"/>
  <c r="H1322" i="2"/>
  <c r="G1322" i="2"/>
  <c r="F1322" i="2"/>
  <c r="E1322" i="2"/>
  <c r="D1322" i="2"/>
  <c r="C1322" i="2"/>
  <c r="I1321" i="2"/>
  <c r="I1321" i="2" a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/>
  <c r="I1319" i="2" a="1"/>
  <c r="H1319" i="2"/>
  <c r="G1319" i="2"/>
  <c r="F1319" i="2"/>
  <c r="E1319" i="2"/>
  <c r="D1319" i="2"/>
  <c r="C1319" i="2"/>
  <c r="I1318" i="2"/>
  <c r="I1318" i="2" a="1"/>
  <c r="H1318" i="2"/>
  <c r="G1318" i="2"/>
  <c r="F1318" i="2"/>
  <c r="E1318" i="2"/>
  <c r="D1318" i="2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/>
  <c r="I1313" i="2" a="1"/>
  <c r="H1313" i="2"/>
  <c r="G1313" i="2"/>
  <c r="F1313" i="2"/>
  <c r="E1313" i="2"/>
  <c r="D1313" i="2"/>
  <c r="C1313" i="2"/>
  <c r="I1312" i="2"/>
  <c r="I1312" i="2" a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/>
  <c r="I1309" i="2" a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/>
  <c r="I1307" i="2" a="1"/>
  <c r="H1307" i="2"/>
  <c r="G1307" i="2"/>
  <c r="F1307" i="2"/>
  <c r="E1307" i="2"/>
  <c r="D1307" i="2"/>
  <c r="C1307" i="2"/>
  <c r="I1306" i="2"/>
  <c r="I1306" i="2" a="1"/>
  <c r="H1306" i="2"/>
  <c r="G1306" i="2"/>
  <c r="F1306" i="2"/>
  <c r="E1306" i="2"/>
  <c r="D1306" i="2"/>
  <c r="C1306" i="2"/>
  <c r="I1305" i="2"/>
  <c r="I1305" i="2" a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/>
  <c r="I1301" i="2" a="1"/>
  <c r="H1301" i="2"/>
  <c r="G1301" i="2"/>
  <c r="F1301" i="2"/>
  <c r="E1301" i="2"/>
  <c r="D1301" i="2"/>
  <c r="C1301" i="2"/>
  <c r="I1300" i="2"/>
  <c r="I1300" i="2" a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/>
  <c r="I1298" i="2" a="1"/>
  <c r="H1298" i="2"/>
  <c r="G1298" i="2"/>
  <c r="F1298" i="2"/>
  <c r="E1298" i="2"/>
  <c r="D1298" i="2"/>
  <c r="C1298" i="2"/>
  <c r="I1297" i="2"/>
  <c r="I1297" i="2" a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/>
  <c r="I1295" i="2" a="1"/>
  <c r="H1295" i="2"/>
  <c r="G1295" i="2"/>
  <c r="F1295" i="2"/>
  <c r="E1295" i="2"/>
  <c r="D1295" i="2"/>
  <c r="C1295" i="2"/>
  <c r="I1294" i="2"/>
  <c r="I1294" i="2" a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/>
  <c r="I1292" i="2" a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/>
  <c r="I1289" i="2" a="1"/>
  <c r="H1289" i="2"/>
  <c r="G1289" i="2"/>
  <c r="F1289" i="2"/>
  <c r="E1289" i="2"/>
  <c r="D1289" i="2"/>
  <c r="C1289" i="2"/>
  <c r="I1288" i="2"/>
  <c r="I1288" i="2" a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/>
  <c r="I1285" i="2" a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/>
  <c r="I1283" i="2" a="1"/>
  <c r="H1283" i="2"/>
  <c r="G1283" i="2"/>
  <c r="F1283" i="2"/>
  <c r="E1283" i="2"/>
  <c r="D1283" i="2"/>
  <c r="C1283" i="2"/>
  <c r="I1282" i="2"/>
  <c r="I1282" i="2" a="1"/>
  <c r="H1282" i="2"/>
  <c r="G1282" i="2"/>
  <c r="F1282" i="2"/>
  <c r="E1282" i="2"/>
  <c r="D1282" i="2"/>
  <c r="C1282" i="2"/>
  <c r="I1281" i="2"/>
  <c r="I1281" i="2" a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/>
  <c r="I1277" i="2" a="1"/>
  <c r="H1277" i="2"/>
  <c r="G1277" i="2"/>
  <c r="F1277" i="2"/>
  <c r="E1277" i="2"/>
  <c r="D1277" i="2"/>
  <c r="C1277" i="2"/>
  <c r="I1276" i="2"/>
  <c r="I1276" i="2" a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/>
  <c r="I1274" i="2" a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/>
  <c r="I1271" i="2" a="1"/>
  <c r="H1271" i="2"/>
  <c r="G1271" i="2"/>
  <c r="F1271" i="2"/>
  <c r="E1271" i="2"/>
  <c r="D1271" i="2"/>
  <c r="C1271" i="2"/>
  <c r="I1270" i="2"/>
  <c r="I1270" i="2" a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/>
  <c r="I1265" i="2" a="1"/>
  <c r="H1265" i="2"/>
  <c r="G1265" i="2"/>
  <c r="F1265" i="2"/>
  <c r="E1265" i="2"/>
  <c r="D1265" i="2"/>
  <c r="C1265" i="2"/>
  <c r="I1264" i="2"/>
  <c r="I1264" i="2" a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/>
  <c r="I1261" i="2" a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/>
  <c r="I1259" i="2" a="1"/>
  <c r="H1259" i="2"/>
  <c r="G1259" i="2"/>
  <c r="F1259" i="2"/>
  <c r="E1259" i="2"/>
  <c r="D1259" i="2"/>
  <c r="C1259" i="2"/>
  <c r="I1258" i="2"/>
  <c r="I1258" i="2" a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/>
  <c r="I1253" i="2" a="1"/>
  <c r="H1253" i="2"/>
  <c r="G1253" i="2"/>
  <c r="F1253" i="2"/>
  <c r="E1253" i="2"/>
  <c r="D1253" i="2"/>
  <c r="C1253" i="2"/>
  <c r="I1252" i="2"/>
  <c r="I1252" i="2" a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/>
  <c r="I1250" i="2" a="1"/>
  <c r="H1250" i="2"/>
  <c r="G1250" i="2"/>
  <c r="F1250" i="2"/>
  <c r="E1250" i="2"/>
  <c r="D1250" i="2"/>
  <c r="C1250" i="2"/>
  <c r="I1249" i="2"/>
  <c r="I1249" i="2" a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/>
  <c r="I1247" i="2" a="1"/>
  <c r="H1247" i="2"/>
  <c r="G1247" i="2"/>
  <c r="F1247" i="2"/>
  <c r="E1247" i="2"/>
  <c r="D1247" i="2"/>
  <c r="C1247" i="2"/>
  <c r="I1246" i="2"/>
  <c r="I1246" i="2" a="1"/>
  <c r="H1246" i="2"/>
  <c r="G1246" i="2"/>
  <c r="F1246" i="2"/>
  <c r="E1246" i="2"/>
  <c r="D1246" i="2"/>
  <c r="C1246" i="2"/>
  <c r="I1245" i="2"/>
  <c r="I1245" i="2" a="1"/>
  <c r="H1245" i="2"/>
  <c r="G1245" i="2"/>
  <c r="F1245" i="2"/>
  <c r="E1245" i="2"/>
  <c r="D1245" i="2"/>
  <c r="C1245" i="2"/>
  <c r="I1244" i="2"/>
  <c r="I1244" i="2" a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/>
  <c r="I1242" i="2" a="1"/>
  <c r="H1242" i="2"/>
  <c r="G1242" i="2"/>
  <c r="F1242" i="2"/>
  <c r="E1242" i="2"/>
  <c r="D1242" i="2"/>
  <c r="C1242" i="2"/>
  <c r="I1241" i="2"/>
  <c r="I1241" i="2" a="1"/>
  <c r="H1241" i="2"/>
  <c r="G1241" i="2"/>
  <c r="F1241" i="2"/>
  <c r="E1241" i="2"/>
  <c r="D1241" i="2"/>
  <c r="C1241" i="2"/>
  <c r="I1240" i="2"/>
  <c r="I1240" i="2" a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/>
  <c r="I1235" i="2" a="1"/>
  <c r="H1235" i="2"/>
  <c r="G1235" i="2"/>
  <c r="F1235" i="2"/>
  <c r="E1235" i="2"/>
  <c r="D1235" i="2"/>
  <c r="C1235" i="2"/>
  <c r="I1234" i="2"/>
  <c r="I1234" i="2" a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/>
  <c r="I1231" i="2" a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/>
  <c r="I1229" i="2" a="1"/>
  <c r="H1229" i="2"/>
  <c r="G1229" i="2"/>
  <c r="F1229" i="2"/>
  <c r="E1229" i="2"/>
  <c r="D1229" i="2"/>
  <c r="C1229" i="2"/>
  <c r="I1228" i="2"/>
  <c r="I1228" i="2" a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/>
  <c r="I1223" i="2" a="1"/>
  <c r="H1223" i="2"/>
  <c r="G1223" i="2"/>
  <c r="F1223" i="2"/>
  <c r="E1223" i="2"/>
  <c r="D1223" i="2"/>
  <c r="C1223" i="2"/>
  <c r="I1222" i="2"/>
  <c r="I1222" i="2" a="1"/>
  <c r="H1222" i="2"/>
  <c r="G1222" i="2"/>
  <c r="F1222" i="2"/>
  <c r="E1222" i="2"/>
  <c r="D1222" i="2"/>
  <c r="C1222" i="2"/>
  <c r="I1221" i="2"/>
  <c r="I1221" i="2" a="1"/>
  <c r="H1221" i="2"/>
  <c r="G1221" i="2"/>
  <c r="F1221" i="2"/>
  <c r="E1221" i="2"/>
  <c r="D1221" i="2"/>
  <c r="C1221" i="2"/>
  <c r="I1220" i="2"/>
  <c r="I1220" i="2" a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/>
  <c r="I1218" i="2" a="1"/>
  <c r="H1218" i="2"/>
  <c r="G1218" i="2"/>
  <c r="F1218" i="2"/>
  <c r="E1218" i="2"/>
  <c r="D1218" i="2"/>
  <c r="C1218" i="2"/>
  <c r="I1217" i="2"/>
  <c r="I1217" i="2" a="1"/>
  <c r="H1217" i="2"/>
  <c r="G1217" i="2"/>
  <c r="F1217" i="2"/>
  <c r="E1217" i="2"/>
  <c r="D1217" i="2"/>
  <c r="C1217" i="2"/>
  <c r="I1216" i="2"/>
  <c r="I1216" i="2" a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/>
  <c r="I1213" i="2" a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/>
  <c r="I1211" i="2" a="1"/>
  <c r="H1211" i="2"/>
  <c r="G1211" i="2"/>
  <c r="F1211" i="2"/>
  <c r="E1211" i="2"/>
  <c r="D1211" i="2"/>
  <c r="C1211" i="2"/>
  <c r="I1210" i="2"/>
  <c r="I1210" i="2" a="1"/>
  <c r="H1210" i="2"/>
  <c r="G1210" i="2"/>
  <c r="F1210" i="2"/>
  <c r="E1210" i="2"/>
  <c r="D1210" i="2"/>
  <c r="C1210" i="2"/>
  <c r="I1209" i="2"/>
  <c r="I1209" i="2" a="1"/>
  <c r="H1209" i="2"/>
  <c r="G1209" i="2"/>
  <c r="F1209" i="2"/>
  <c r="E1209" i="2"/>
  <c r="D1209" i="2"/>
  <c r="C1209" i="2"/>
  <c r="I1208" i="2"/>
  <c r="I1208" i="2" a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/>
  <c r="I1206" i="2" a="1"/>
  <c r="H1206" i="2"/>
  <c r="G1206" i="2"/>
  <c r="F1206" i="2"/>
  <c r="E1206" i="2"/>
  <c r="D1206" i="2"/>
  <c r="C1206" i="2"/>
  <c r="I1205" i="2"/>
  <c r="I1205" i="2" a="1"/>
  <c r="H1205" i="2"/>
  <c r="G1205" i="2"/>
  <c r="F1205" i="2"/>
  <c r="E1205" i="2"/>
  <c r="D1205" i="2"/>
  <c r="C1205" i="2"/>
  <c r="I1204" i="2"/>
  <c r="I1204" i="2" a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/>
  <c r="I1201" i="2" a="1"/>
  <c r="H1201" i="2"/>
  <c r="G1201" i="2"/>
  <c r="F1201" i="2"/>
  <c r="E1201" i="2"/>
  <c r="D1201" i="2"/>
  <c r="C1201" i="2"/>
  <c r="I1200" i="2"/>
  <c r="I1200" i="2" a="1"/>
  <c r="H1200" i="2"/>
  <c r="G1200" i="2"/>
  <c r="F1200" i="2"/>
  <c r="E1200" i="2"/>
  <c r="D1200" i="2"/>
  <c r="C1200" i="2"/>
  <c r="I1199" i="2"/>
  <c r="I1199" i="2" a="1"/>
  <c r="H1199" i="2"/>
  <c r="G1199" i="2"/>
  <c r="F1199" i="2"/>
  <c r="E1199" i="2"/>
  <c r="D1199" i="2"/>
  <c r="C1199" i="2"/>
  <c r="I1198" i="2"/>
  <c r="I1198" i="2" a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/>
  <c r="I1196" i="2" a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/>
  <c r="I1192" i="2" a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/>
  <c r="I1190" i="2" a="1"/>
  <c r="H1190" i="2"/>
  <c r="G1190" i="2"/>
  <c r="F1190" i="2"/>
  <c r="E1190" i="2"/>
  <c r="D1190" i="2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C1188" i="2"/>
  <c r="I1187" i="2"/>
  <c r="I1187" i="2" a="1"/>
  <c r="H1187" i="2"/>
  <c r="G1187" i="2"/>
  <c r="F1187" i="2"/>
  <c r="E1187" i="2"/>
  <c r="D1187" i="2"/>
  <c r="C1187" i="2"/>
  <c r="I1186" i="2"/>
  <c r="I1186" i="2" a="1"/>
  <c r="H1186" i="2"/>
  <c r="G1186" i="2"/>
  <c r="F1186" i="2"/>
  <c r="E1186" i="2"/>
  <c r="D1186" i="2"/>
  <c r="C1186" i="2"/>
  <c r="I1185" i="2"/>
  <c r="I1185" i="2" a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E1184" i="2"/>
  <c r="D1184" i="2"/>
  <c r="C1184" i="2"/>
  <c r="I1183" i="2" a="1"/>
  <c r="I1183" i="2" s="1"/>
  <c r="H1183" i="2"/>
  <c r="G1183" i="2"/>
  <c r="F1183" i="2"/>
  <c r="E1183" i="2"/>
  <c r="D1183" i="2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C1181" i="2"/>
  <c r="I1180" i="2"/>
  <c r="I1180" i="2" a="1"/>
  <c r="H1180" i="2"/>
  <c r="G1180" i="2"/>
  <c r="F1180" i="2"/>
  <c r="E1180" i="2"/>
  <c r="D1180" i="2"/>
  <c r="C1180" i="2"/>
  <c r="I1179" i="2"/>
  <c r="I1179" i="2" a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C1176" i="2"/>
  <c r="I1175" i="2" a="1"/>
  <c r="I1175" i="2" s="1"/>
  <c r="H1175" i="2"/>
  <c r="G1175" i="2"/>
  <c r="F1175" i="2"/>
  <c r="E1175" i="2"/>
  <c r="D1175" i="2"/>
  <c r="C1175" i="2"/>
  <c r="I1174" i="2"/>
  <c r="I1174" i="2" a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C1169" i="2"/>
  <c r="I1168" i="2"/>
  <c r="I1168" i="2" a="1"/>
  <c r="H1168" i="2"/>
  <c r="G1168" i="2"/>
  <c r="F1168" i="2"/>
  <c r="E1168" i="2"/>
  <c r="D1168" i="2"/>
  <c r="C1168" i="2"/>
  <c r="I1167" i="2" a="1"/>
  <c r="I1167" i="2" s="1"/>
  <c r="H1167" i="2"/>
  <c r="G1167" i="2"/>
  <c r="F1167" i="2"/>
  <c r="E1167" i="2"/>
  <c r="D1167" i="2"/>
  <c r="C1167" i="2"/>
  <c r="I1166" i="2"/>
  <c r="I1166" i="2" a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/>
  <c r="I1163" i="2" a="1"/>
  <c r="H1163" i="2"/>
  <c r="G1163" i="2"/>
  <c r="F1163" i="2"/>
  <c r="E1163" i="2"/>
  <c r="D1163" i="2"/>
  <c r="C1163" i="2"/>
  <c r="I1162" i="2"/>
  <c r="I1162" i="2" a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C1161" i="2"/>
  <c r="I1160" i="2"/>
  <c r="I1160" i="2" a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/>
  <c r="I1157" i="2" a="1"/>
  <c r="H1157" i="2"/>
  <c r="G1157" i="2"/>
  <c r="F1157" i="2"/>
  <c r="E1157" i="2"/>
  <c r="D1157" i="2"/>
  <c r="C1157" i="2"/>
  <c r="I1156" i="2"/>
  <c r="I1156" i="2" a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C1154" i="2"/>
  <c r="I1153" i="2"/>
  <c r="I1153" i="2" a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/>
  <c r="I1150" i="2" a="1"/>
  <c r="H1150" i="2"/>
  <c r="G1150" i="2"/>
  <c r="F1150" i="2"/>
  <c r="E1150" i="2"/>
  <c r="D1150" i="2"/>
  <c r="C1150" i="2"/>
  <c r="I1149" i="2"/>
  <c r="I1149" i="2" a="1"/>
  <c r="H1149" i="2"/>
  <c r="G1149" i="2"/>
  <c r="F1149" i="2"/>
  <c r="E1149" i="2"/>
  <c r="D1149" i="2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C1147" i="2"/>
  <c r="I1146" i="2"/>
  <c r="I1146" i="2" a="1"/>
  <c r="H1146" i="2"/>
  <c r="G1146" i="2"/>
  <c r="F1146" i="2"/>
  <c r="E1146" i="2"/>
  <c r="D1146" i="2"/>
  <c r="C1146" i="2"/>
  <c r="I1145" i="2"/>
  <c r="I1145" i="2" a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/>
  <c r="I1142" i="2" a="1"/>
  <c r="H1142" i="2"/>
  <c r="G1142" i="2"/>
  <c r="F1142" i="2"/>
  <c r="E1142" i="2"/>
  <c r="D1142" i="2"/>
  <c r="C1142" i="2"/>
  <c r="I1141" i="2" a="1"/>
  <c r="I1141" i="2" s="1"/>
  <c r="H1141" i="2"/>
  <c r="G1141" i="2"/>
  <c r="F1141" i="2"/>
  <c r="E1141" i="2"/>
  <c r="D1141" i="2"/>
  <c r="C1141" i="2"/>
  <c r="I1140" i="2"/>
  <c r="I1140" i="2" a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/>
  <c r="I1138" i="2" a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C1135" i="2"/>
  <c r="I1134" i="2"/>
  <c r="I1134" i="2" a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/>
  <c r="I1131" i="2" a="1"/>
  <c r="H1131" i="2"/>
  <c r="G1131" i="2"/>
  <c r="F1131" i="2"/>
  <c r="E1131" i="2"/>
  <c r="D1131" i="2"/>
  <c r="C1131" i="2"/>
  <c r="I1130" i="2"/>
  <c r="I1130" i="2" a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/>
  <c r="I1128" i="2" a="1"/>
  <c r="H1128" i="2"/>
  <c r="G1128" i="2"/>
  <c r="F1128" i="2"/>
  <c r="E1128" i="2"/>
  <c r="D1128" i="2"/>
  <c r="C1128" i="2"/>
  <c r="I1127" i="2"/>
  <c r="I1127" i="2" a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/>
  <c r="I1124" i="2" a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/>
  <c r="I1122" i="2" a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C1117" i="2"/>
  <c r="I1116" i="2"/>
  <c r="I1116" i="2" a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/>
  <c r="I1113" i="2" a="1"/>
  <c r="H1113" i="2"/>
  <c r="G1113" i="2"/>
  <c r="F1113" i="2"/>
  <c r="E1113" i="2"/>
  <c r="D1113" i="2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/>
  <c r="I1110" i="2" a="1"/>
  <c r="H1110" i="2"/>
  <c r="G1110" i="2"/>
  <c r="F1110" i="2"/>
  <c r="E1110" i="2"/>
  <c r="D1110" i="2"/>
  <c r="C1110" i="2"/>
  <c r="I1109" i="2"/>
  <c r="I1109" i="2" a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C1106" i="2"/>
  <c r="I1105" i="2" a="1"/>
  <c r="I1105" i="2" s="1"/>
  <c r="H1105" i="2"/>
  <c r="G1105" i="2"/>
  <c r="F1105" i="2"/>
  <c r="E1105" i="2"/>
  <c r="D1105" i="2"/>
  <c r="C1105" i="2"/>
  <c r="I1104" i="2"/>
  <c r="I1104" i="2" a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/>
  <c r="I1098" i="2" a="1"/>
  <c r="H1098" i="2"/>
  <c r="G1098" i="2"/>
  <c r="F1098" i="2"/>
  <c r="E1098" i="2"/>
  <c r="D1098" i="2"/>
  <c r="C1098" i="2"/>
  <c r="I1097" i="2" a="1"/>
  <c r="I1097" i="2" s="1"/>
  <c r="H1097" i="2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/>
  <c r="I1095" i="2" a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/>
  <c r="I1092" i="2" a="1"/>
  <c r="H1092" i="2"/>
  <c r="G1092" i="2"/>
  <c r="F1092" i="2"/>
  <c r="E1092" i="2"/>
  <c r="D1092" i="2"/>
  <c r="C1092" i="2"/>
  <c r="I1091" i="2"/>
  <c r="I1091" i="2" a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G1087" i="2"/>
  <c r="F1087" i="2"/>
  <c r="E1087" i="2"/>
  <c r="D1087" i="2"/>
  <c r="C1087" i="2"/>
  <c r="I1086" i="2"/>
  <c r="I1086" i="2" a="1"/>
  <c r="H1086" i="2"/>
  <c r="G1086" i="2"/>
  <c r="F1086" i="2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C1084" i="2"/>
  <c r="I1083" i="2"/>
  <c r="I1083" i="2" a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/>
  <c r="I1080" i="2" a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/>
  <c r="I1077" i="2" a="1"/>
  <c r="H1077" i="2"/>
  <c r="G1077" i="2"/>
  <c r="F1077" i="2"/>
  <c r="E1077" i="2"/>
  <c r="D1077" i="2"/>
  <c r="C1077" i="2"/>
  <c r="I1076" i="2" a="1"/>
  <c r="I1076" i="2" s="1"/>
  <c r="H1076" i="2"/>
  <c r="G1076" i="2"/>
  <c r="F1076" i="2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/>
  <c r="I1074" i="2" a="1"/>
  <c r="H1074" i="2"/>
  <c r="G1074" i="2"/>
  <c r="F1074" i="2"/>
  <c r="E1074" i="2"/>
  <c r="D1074" i="2"/>
  <c r="C1074" i="2"/>
  <c r="I1073" i="2"/>
  <c r="I1073" i="2" a="1"/>
  <c r="H1073" i="2"/>
  <c r="G1073" i="2"/>
  <c r="F1073" i="2"/>
  <c r="E1073" i="2"/>
  <c r="D1073" i="2"/>
  <c r="C1073" i="2"/>
  <c r="I1072" i="2" a="1"/>
  <c r="I1072" i="2" s="1"/>
  <c r="H1072" i="2"/>
  <c r="G1072" i="2"/>
  <c r="F1072" i="2"/>
  <c r="E1072" i="2"/>
  <c r="D1072" i="2"/>
  <c r="C1072" i="2"/>
  <c r="I1071" i="2"/>
  <c r="I1071" i="2" a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/>
  <c r="I1068" i="2" a="1"/>
  <c r="H1068" i="2"/>
  <c r="G1068" i="2"/>
  <c r="F1068" i="2"/>
  <c r="E1068" i="2"/>
  <c r="D1068" i="2"/>
  <c r="C1068" i="2"/>
  <c r="I1067" i="2" a="1"/>
  <c r="I1067" i="2" s="1"/>
  <c r="H1067" i="2"/>
  <c r="G1067" i="2"/>
  <c r="F1067" i="2"/>
  <c r="E1067" i="2"/>
  <c r="D1067" i="2"/>
  <c r="C1067" i="2"/>
  <c r="I1066" i="2"/>
  <c r="I1066" i="2" a="1"/>
  <c r="H1066" i="2"/>
  <c r="G1066" i="2"/>
  <c r="F1066" i="2"/>
  <c r="E1066" i="2"/>
  <c r="D1066" i="2"/>
  <c r="C1066" i="2"/>
  <c r="I1065" i="2"/>
  <c r="I1065" i="2" a="1"/>
  <c r="H1065" i="2"/>
  <c r="G1065" i="2"/>
  <c r="F1065" i="2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G1063" i="2"/>
  <c r="F1063" i="2"/>
  <c r="E1063" i="2"/>
  <c r="D1063" i="2"/>
  <c r="C1063" i="2"/>
  <c r="I1062" i="2"/>
  <c r="I1062" i="2" a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E1060" i="2"/>
  <c r="D1060" i="2"/>
  <c r="C1060" i="2"/>
  <c r="I1059" i="2"/>
  <c r="I1059" i="2" a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E1057" i="2"/>
  <c r="D1057" i="2"/>
  <c r="C1057" i="2"/>
  <c r="I1056" i="2"/>
  <c r="I1056" i="2" a="1"/>
  <c r="H1056" i="2"/>
  <c r="G1056" i="2"/>
  <c r="F1056" i="2"/>
  <c r="E1056" i="2"/>
  <c r="D1056" i="2"/>
  <c r="C1056" i="2"/>
  <c r="I1055" i="2"/>
  <c r="I1055" i="2" a="1"/>
  <c r="H1055" i="2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/>
  <c r="I1052" i="2" a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/>
  <c r="I1050" i="2" a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G1048" i="2"/>
  <c r="F1048" i="2"/>
  <c r="E1048" i="2"/>
  <c r="D1048" i="2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/>
  <c r="I1044" i="2" a="1"/>
  <c r="H1044" i="2"/>
  <c r="G1044" i="2"/>
  <c r="F1044" i="2"/>
  <c r="E1044" i="2"/>
  <c r="D1044" i="2"/>
  <c r="C1044" i="2"/>
  <c r="I1043" i="2"/>
  <c r="I1043" i="2" a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/>
  <c r="I1041" i="2" a="1"/>
  <c r="H1041" i="2"/>
  <c r="G1041" i="2"/>
  <c r="F1041" i="2"/>
  <c r="E1041" i="2"/>
  <c r="D1041" i="2"/>
  <c r="C1041" i="2"/>
  <c r="I1040" i="2"/>
  <c r="I1040" i="2" a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/>
  <c r="I1038" i="2" a="1"/>
  <c r="H1038" i="2"/>
  <c r="G1038" i="2"/>
  <c r="F1038" i="2"/>
  <c r="E1038" i="2"/>
  <c r="D1038" i="2"/>
  <c r="C1038" i="2"/>
  <c r="I1037" i="2"/>
  <c r="I1037" i="2" a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F1033" i="2"/>
  <c r="E1033" i="2"/>
  <c r="D1033" i="2"/>
  <c r="C1033" i="2"/>
  <c r="I1032" i="2"/>
  <c r="I1032" i="2" a="1"/>
  <c r="H1032" i="2"/>
  <c r="G1032" i="2"/>
  <c r="F1032" i="2"/>
  <c r="E1032" i="2"/>
  <c r="D1032" i="2"/>
  <c r="C1032" i="2"/>
  <c r="I1031" i="2" a="1"/>
  <c r="I1031" i="2" s="1"/>
  <c r="H1031" i="2"/>
  <c r="G1031" i="2"/>
  <c r="F1031" i="2"/>
  <c r="E1031" i="2"/>
  <c r="D1031" i="2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G1029" i="2"/>
  <c r="F1029" i="2"/>
  <c r="E1029" i="2"/>
  <c r="D1029" i="2"/>
  <c r="C1029" i="2"/>
  <c r="I1028" i="2" a="1"/>
  <c r="I1028" i="2" s="1"/>
  <c r="H1028" i="2"/>
  <c r="G1028" i="2"/>
  <c r="F1028" i="2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/>
  <c r="I1026" i="2" a="1"/>
  <c r="H1026" i="2"/>
  <c r="G1026" i="2"/>
  <c r="F1026" i="2"/>
  <c r="E1026" i="2"/>
  <c r="D1026" i="2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/>
  <c r="I1023" i="2" a="1"/>
  <c r="H1023" i="2"/>
  <c r="G1023" i="2"/>
  <c r="F1023" i="2"/>
  <c r="E1023" i="2"/>
  <c r="D1023" i="2"/>
  <c r="C1023" i="2"/>
  <c r="I1022" i="2"/>
  <c r="I1022" i="2" a="1"/>
  <c r="H1022" i="2"/>
  <c r="G1022" i="2"/>
  <c r="F1022" i="2"/>
  <c r="E1022" i="2"/>
  <c r="D1022" i="2"/>
  <c r="C1022" i="2"/>
  <c r="I1021" i="2" a="1"/>
  <c r="I1021" i="2" s="1"/>
  <c r="H1021" i="2"/>
  <c r="G1021" i="2"/>
  <c r="F1021" i="2"/>
  <c r="E1021" i="2"/>
  <c r="D1021" i="2"/>
  <c r="C1021" i="2"/>
  <c r="I1020" i="2"/>
  <c r="I1020" i="2" a="1"/>
  <c r="H1020" i="2"/>
  <c r="G1020" i="2"/>
  <c r="F1020" i="2"/>
  <c r="E1020" i="2"/>
  <c r="D1020" i="2"/>
  <c r="C1020" i="2"/>
  <c r="I1019" i="2"/>
  <c r="I1019" i="2" a="1"/>
  <c r="H1019" i="2"/>
  <c r="G1019" i="2"/>
  <c r="F1019" i="2"/>
  <c r="E1019" i="2"/>
  <c r="D1019" i="2"/>
  <c r="C1019" i="2"/>
  <c r="I1018" i="2"/>
  <c r="I1018" i="2" a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G1016" i="2"/>
  <c r="F1016" i="2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/>
  <c r="I1014" i="2" a="1"/>
  <c r="H1014" i="2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G1011" i="2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C1009" i="2"/>
  <c r="I1008" i="2"/>
  <c r="I1008" i="2" a="1"/>
  <c r="H1008" i="2"/>
  <c r="G1008" i="2"/>
  <c r="F1008" i="2"/>
  <c r="E1008" i="2"/>
  <c r="D1008" i="2"/>
  <c r="C1008" i="2"/>
  <c r="I1007" i="2"/>
  <c r="I1007" i="2" a="1"/>
  <c r="H1007" i="2"/>
  <c r="G1007" i="2"/>
  <c r="F1007" i="2"/>
  <c r="E1007" i="2"/>
  <c r="D1007" i="2"/>
  <c r="C1007" i="2"/>
  <c r="I1006" i="2" a="1"/>
  <c r="I1006" i="2" s="1"/>
  <c r="H1006" i="2"/>
  <c r="G1006" i="2"/>
  <c r="F1006" i="2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/>
  <c r="I1004" i="2" a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/>
  <c r="I1002" i="2" a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F997" i="2"/>
  <c r="E997" i="2"/>
  <c r="D997" i="2"/>
  <c r="C997" i="2"/>
  <c r="I996" i="2"/>
  <c r="I996" i="2" a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G992" i="2"/>
  <c r="F992" i="2"/>
  <c r="E992" i="2"/>
  <c r="D992" i="2"/>
  <c r="C992" i="2"/>
  <c r="I991" i="2" a="1"/>
  <c r="I991" i="2" s="1"/>
  <c r="H991" i="2"/>
  <c r="G991" i="2"/>
  <c r="F991" i="2"/>
  <c r="E991" i="2"/>
  <c r="D991" i="2"/>
  <c r="C991" i="2"/>
  <c r="I990" i="2"/>
  <c r="I990" i="2" a="1"/>
  <c r="H990" i="2"/>
  <c r="G990" i="2"/>
  <c r="F990" i="2"/>
  <c r="E990" i="2"/>
  <c r="D990" i="2"/>
  <c r="C990" i="2"/>
  <c r="I989" i="2"/>
  <c r="I989" i="2" a="1"/>
  <c r="H989" i="2"/>
  <c r="G989" i="2"/>
  <c r="F989" i="2"/>
  <c r="E989" i="2"/>
  <c r="D989" i="2"/>
  <c r="C989" i="2"/>
  <c r="I988" i="2" a="1"/>
  <c r="I988" i="2" s="1"/>
  <c r="H988" i="2"/>
  <c r="G988" i="2"/>
  <c r="F988" i="2"/>
  <c r="E988" i="2"/>
  <c r="D988" i="2"/>
  <c r="C988" i="2"/>
  <c r="I987" i="2" a="1"/>
  <c r="I987" i="2" s="1"/>
  <c r="H987" i="2"/>
  <c r="G987" i="2"/>
  <c r="F987" i="2"/>
  <c r="E987" i="2"/>
  <c r="D987" i="2"/>
  <c r="C987" i="2"/>
  <c r="I986" i="2"/>
  <c r="I986" i="2" a="1"/>
  <c r="H986" i="2"/>
  <c r="G986" i="2"/>
  <c r="F986" i="2"/>
  <c r="E986" i="2"/>
  <c r="D986" i="2"/>
  <c r="C986" i="2"/>
  <c r="I985" i="2" a="1"/>
  <c r="I985" i="2" s="1"/>
  <c r="H985" i="2"/>
  <c r="G985" i="2"/>
  <c r="F985" i="2"/>
  <c r="E985" i="2"/>
  <c r="D985" i="2"/>
  <c r="C985" i="2"/>
  <c r="I984" i="2"/>
  <c r="I984" i="2" a="1"/>
  <c r="H984" i="2"/>
  <c r="G984" i="2"/>
  <c r="F984" i="2"/>
  <c r="E984" i="2"/>
  <c r="D984" i="2"/>
  <c r="C984" i="2"/>
  <c r="I983" i="2" a="1"/>
  <c r="I983" i="2" s="1"/>
  <c r="H983" i="2"/>
  <c r="G983" i="2"/>
  <c r="F983" i="2"/>
  <c r="E983" i="2"/>
  <c r="D983" i="2"/>
  <c r="C983" i="2"/>
  <c r="I982" i="2" a="1"/>
  <c r="I982" i="2" s="1"/>
  <c r="H982" i="2"/>
  <c r="G982" i="2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/>
  <c r="I978" i="2" a="1"/>
  <c r="H978" i="2"/>
  <c r="G978" i="2"/>
  <c r="F978" i="2"/>
  <c r="E978" i="2"/>
  <c r="D978" i="2"/>
  <c r="C978" i="2"/>
  <c r="I977" i="2" a="1"/>
  <c r="I977" i="2" s="1"/>
  <c r="H977" i="2"/>
  <c r="G977" i="2"/>
  <c r="F977" i="2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C974" i="2"/>
  <c r="I973" i="2" a="1"/>
  <c r="I973" i="2" s="1"/>
  <c r="H973" i="2"/>
  <c r="G973" i="2"/>
  <c r="F973" i="2"/>
  <c r="E973" i="2"/>
  <c r="D973" i="2"/>
  <c r="C973" i="2"/>
  <c r="I972" i="2"/>
  <c r="I972" i="2" a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E970" i="2"/>
  <c r="D970" i="2"/>
  <c r="C970" i="2"/>
  <c r="I969" i="2" a="1"/>
  <c r="I969" i="2" s="1"/>
  <c r="H969" i="2"/>
  <c r="G969" i="2"/>
  <c r="F969" i="2"/>
  <c r="E969" i="2"/>
  <c r="D969" i="2"/>
  <c r="C969" i="2"/>
  <c r="I968" i="2"/>
  <c r="I968" i="2" a="1"/>
  <c r="H968" i="2"/>
  <c r="G968" i="2"/>
  <c r="F968" i="2"/>
  <c r="E968" i="2"/>
  <c r="D968" i="2"/>
  <c r="C968" i="2"/>
  <c r="I967" i="2" a="1"/>
  <c r="I967" i="2" s="1"/>
  <c r="H967" i="2"/>
  <c r="G967" i="2"/>
  <c r="F967" i="2"/>
  <c r="E967" i="2"/>
  <c r="D967" i="2"/>
  <c r="C967" i="2"/>
  <c r="I966" i="2"/>
  <c r="I966" i="2" a="1"/>
  <c r="H966" i="2"/>
  <c r="G966" i="2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/>
  <c r="I963" i="2" a="1"/>
  <c r="H963" i="2"/>
  <c r="G963" i="2"/>
  <c r="F963" i="2"/>
  <c r="E963" i="2"/>
  <c r="D963" i="2"/>
  <c r="C963" i="2"/>
  <c r="I962" i="2" a="1"/>
  <c r="I962" i="2" s="1"/>
  <c r="H962" i="2"/>
  <c r="G962" i="2"/>
  <c r="F962" i="2"/>
  <c r="E962" i="2"/>
  <c r="D962" i="2"/>
  <c r="C962" i="2"/>
  <c r="I961" i="2" a="1"/>
  <c r="I961" i="2" s="1"/>
  <c r="H961" i="2"/>
  <c r="G961" i="2"/>
  <c r="F961" i="2"/>
  <c r="E961" i="2"/>
  <c r="D961" i="2"/>
  <c r="C961" i="2"/>
  <c r="I960" i="2"/>
  <c r="I960" i="2" a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F958" i="2"/>
  <c r="E958" i="2"/>
  <c r="D958" i="2"/>
  <c r="C958" i="2"/>
  <c r="I957" i="2"/>
  <c r="I957" i="2" a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/>
  <c r="I954" i="2" a="1"/>
  <c r="H954" i="2"/>
  <c r="G954" i="2"/>
  <c r="F954" i="2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F951" i="2"/>
  <c r="E951" i="2"/>
  <c r="D951" i="2"/>
  <c r="C951" i="2"/>
  <c r="I950" i="2" a="1"/>
  <c r="I950" i="2" s="1"/>
  <c r="H950" i="2"/>
  <c r="G950" i="2"/>
  <c r="F950" i="2"/>
  <c r="E950" i="2"/>
  <c r="D950" i="2"/>
  <c r="C950" i="2"/>
  <c r="I949" i="2" a="1"/>
  <c r="I949" i="2" s="1"/>
  <c r="H949" i="2"/>
  <c r="G949" i="2"/>
  <c r="F949" i="2"/>
  <c r="E949" i="2"/>
  <c r="D949" i="2"/>
  <c r="C949" i="2"/>
  <c r="I948" i="2"/>
  <c r="I948" i="2" a="1"/>
  <c r="H948" i="2"/>
  <c r="G948" i="2"/>
  <c r="F948" i="2"/>
  <c r="E948" i="2"/>
  <c r="D948" i="2"/>
  <c r="C948" i="2"/>
  <c r="I947" i="2" a="1"/>
  <c r="I947" i="2" s="1"/>
  <c r="H947" i="2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/>
  <c r="I942" i="2" a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/>
  <c r="I939" i="2" a="1"/>
  <c r="H939" i="2"/>
  <c r="G939" i="2"/>
  <c r="F939" i="2"/>
  <c r="E939" i="2"/>
  <c r="D939" i="2"/>
  <c r="C939" i="2"/>
  <c r="I938" i="2" a="1"/>
  <c r="I938" i="2" s="1"/>
  <c r="H938" i="2"/>
  <c r="G938" i="2"/>
  <c r="F938" i="2"/>
  <c r="E938" i="2"/>
  <c r="D938" i="2"/>
  <c r="C938" i="2"/>
  <c r="I937" i="2" a="1"/>
  <c r="I937" i="2" s="1"/>
  <c r="H937" i="2"/>
  <c r="G937" i="2"/>
  <c r="F937" i="2"/>
  <c r="E937" i="2"/>
  <c r="D937" i="2"/>
  <c r="C937" i="2"/>
  <c r="I936" i="2"/>
  <c r="I936" i="2" a="1"/>
  <c r="H936" i="2"/>
  <c r="G936" i="2"/>
  <c r="F936" i="2"/>
  <c r="E936" i="2"/>
  <c r="D936" i="2"/>
  <c r="C936" i="2"/>
  <c r="I935" i="2" a="1"/>
  <c r="I935" i="2" s="1"/>
  <c r="H935" i="2"/>
  <c r="G935" i="2"/>
  <c r="F935" i="2"/>
  <c r="E935" i="2"/>
  <c r="D935" i="2"/>
  <c r="C935" i="2"/>
  <c r="I934" i="2" a="1"/>
  <c r="I934" i="2" s="1"/>
  <c r="H934" i="2"/>
  <c r="G934" i="2"/>
  <c r="F934" i="2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/>
  <c r="I930" i="2" a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C926" i="2"/>
  <c r="I925" i="2" a="1"/>
  <c r="I925" i="2" s="1"/>
  <c r="H925" i="2"/>
  <c r="G925" i="2"/>
  <c r="F925" i="2"/>
  <c r="E925" i="2"/>
  <c r="D925" i="2"/>
  <c r="C925" i="2"/>
  <c r="I924" i="2"/>
  <c r="I924" i="2" a="1"/>
  <c r="H924" i="2"/>
  <c r="G924" i="2"/>
  <c r="F924" i="2"/>
  <c r="E924" i="2"/>
  <c r="D924" i="2"/>
  <c r="C924" i="2"/>
  <c r="I923" i="2"/>
  <c r="I923" i="2" a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/>
  <c r="I918" i="2" a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G916" i="2"/>
  <c r="F916" i="2"/>
  <c r="E916" i="2"/>
  <c r="D916" i="2"/>
  <c r="C916" i="2"/>
  <c r="I915" i="2" a="1"/>
  <c r="I915" i="2" s="1"/>
  <c r="H915" i="2"/>
  <c r="G915" i="2"/>
  <c r="F915" i="2"/>
  <c r="E915" i="2"/>
  <c r="D915" i="2"/>
  <c r="C915" i="2"/>
  <c r="I914" i="2"/>
  <c r="I914" i="2" a="1"/>
  <c r="H914" i="2"/>
  <c r="G914" i="2"/>
  <c r="F914" i="2"/>
  <c r="E914" i="2"/>
  <c r="D914" i="2"/>
  <c r="C914" i="2"/>
  <c r="I913" i="2" a="1"/>
  <c r="I913" i="2" s="1"/>
  <c r="H913" i="2"/>
  <c r="G913" i="2"/>
  <c r="F913" i="2"/>
  <c r="E913" i="2"/>
  <c r="D913" i="2"/>
  <c r="C913" i="2"/>
  <c r="I912" i="2"/>
  <c r="I912" i="2" a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E910" i="2"/>
  <c r="D910" i="2"/>
  <c r="C910" i="2"/>
  <c r="I909" i="2" a="1"/>
  <c r="I909" i="2" s="1"/>
  <c r="H909" i="2"/>
  <c r="G909" i="2"/>
  <c r="F909" i="2"/>
  <c r="E909" i="2"/>
  <c r="D909" i="2"/>
  <c r="C909" i="2"/>
  <c r="I908" i="2"/>
  <c r="I908" i="2" a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/>
  <c r="I906" i="2" a="1"/>
  <c r="H906" i="2"/>
  <c r="G906" i="2"/>
  <c r="F906" i="2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G904" i="2"/>
  <c r="F904" i="2"/>
  <c r="E904" i="2"/>
  <c r="D904" i="2"/>
  <c r="C904" i="2"/>
  <c r="I903" i="2" a="1"/>
  <c r="I903" i="2" s="1"/>
  <c r="H903" i="2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C902" i="2"/>
  <c r="I901" i="2" a="1"/>
  <c r="I901" i="2" s="1"/>
  <c r="H901" i="2"/>
  <c r="G901" i="2"/>
  <c r="F901" i="2"/>
  <c r="E901" i="2"/>
  <c r="D901" i="2"/>
  <c r="C901" i="2"/>
  <c r="I900" i="2"/>
  <c r="I900" i="2" a="1"/>
  <c r="H900" i="2"/>
  <c r="G900" i="2"/>
  <c r="F900" i="2"/>
  <c r="E900" i="2"/>
  <c r="D900" i="2"/>
  <c r="C900" i="2"/>
  <c r="I899" i="2"/>
  <c r="I899" i="2" a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G896" i="2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/>
  <c r="I894" i="2" a="1"/>
  <c r="H894" i="2"/>
  <c r="G894" i="2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F891" i="2"/>
  <c r="E891" i="2"/>
  <c r="D891" i="2"/>
  <c r="C891" i="2"/>
  <c r="I890" i="2"/>
  <c r="I890" i="2" a="1"/>
  <c r="H890" i="2"/>
  <c r="G890" i="2"/>
  <c r="F890" i="2"/>
  <c r="E890" i="2"/>
  <c r="D890" i="2"/>
  <c r="C890" i="2"/>
  <c r="I889" i="2" a="1"/>
  <c r="I889" i="2" s="1"/>
  <c r="H889" i="2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F887" i="2"/>
  <c r="E887" i="2"/>
  <c r="D887" i="2"/>
  <c r="C887" i="2"/>
  <c r="I886" i="2" a="1"/>
  <c r="I886" i="2" s="1"/>
  <c r="H886" i="2"/>
  <c r="G886" i="2"/>
  <c r="F886" i="2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E882" i="2"/>
  <c r="D882" i="2"/>
  <c r="C882" i="2"/>
  <c r="I881" i="2" a="1"/>
  <c r="I881" i="2" s="1"/>
  <c r="H881" i="2"/>
  <c r="G881" i="2"/>
  <c r="F881" i="2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/>
  <c r="I878" i="2" a="1"/>
  <c r="H878" i="2"/>
  <c r="G878" i="2"/>
  <c r="F878" i="2"/>
  <c r="E878" i="2"/>
  <c r="D878" i="2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G875" i="2"/>
  <c r="F875" i="2"/>
  <c r="E875" i="2"/>
  <c r="D875" i="2"/>
  <c r="C875" i="2"/>
  <c r="I874" i="2" a="1"/>
  <c r="I874" i="2" s="1"/>
  <c r="H874" i="2"/>
  <c r="G874" i="2"/>
  <c r="F874" i="2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G868" i="2"/>
  <c r="F868" i="2"/>
  <c r="E868" i="2"/>
  <c r="D868" i="2"/>
  <c r="C868" i="2"/>
  <c r="I867" i="2" a="1"/>
  <c r="I867" i="2" s="1"/>
  <c r="H867" i="2"/>
  <c r="G867" i="2"/>
  <c r="F867" i="2"/>
  <c r="E867" i="2"/>
  <c r="D867" i="2"/>
  <c r="C867" i="2"/>
  <c r="I866" i="2"/>
  <c r="I866" i="2" a="1"/>
  <c r="H866" i="2"/>
  <c r="G866" i="2"/>
  <c r="F866" i="2"/>
  <c r="E866" i="2"/>
  <c r="D866" i="2"/>
  <c r="C866" i="2"/>
  <c r="I865" i="2" a="1"/>
  <c r="I865" i="2" s="1"/>
  <c r="H865" i="2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/>
  <c r="I863" i="2" a="1"/>
  <c r="H863" i="2"/>
  <c r="G863" i="2"/>
  <c r="F863" i="2"/>
  <c r="E863" i="2"/>
  <c r="D863" i="2"/>
  <c r="C863" i="2"/>
  <c r="I862" i="2"/>
  <c r="I862" i="2" a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C861" i="2"/>
  <c r="I860" i="2" a="1"/>
  <c r="I860" i="2" s="1"/>
  <c r="H860" i="2"/>
  <c r="G860" i="2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C856" i="2"/>
  <c r="I855" i="2" a="1"/>
  <c r="I855" i="2" s="1"/>
  <c r="H855" i="2"/>
  <c r="G855" i="2"/>
  <c r="F855" i="2"/>
  <c r="E855" i="2"/>
  <c r="D855" i="2"/>
  <c r="C855" i="2"/>
  <c r="I854" i="2"/>
  <c r="I854" i="2" a="1"/>
  <c r="H854" i="2"/>
  <c r="G854" i="2"/>
  <c r="F854" i="2"/>
  <c r="E854" i="2"/>
  <c r="D854" i="2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C851" i="2"/>
  <c r="I850" i="2"/>
  <c r="I850" i="2" a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C849" i="2"/>
  <c r="I848" i="2"/>
  <c r="I848" i="2" a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/>
  <c r="I844" i="2" a="1"/>
  <c r="H844" i="2"/>
  <c r="G844" i="2"/>
  <c r="F844" i="2"/>
  <c r="E844" i="2"/>
  <c r="D844" i="2"/>
  <c r="C844" i="2"/>
  <c r="I843" i="2" a="1"/>
  <c r="I843" i="2" s="1"/>
  <c r="H843" i="2"/>
  <c r="G843" i="2"/>
  <c r="F843" i="2"/>
  <c r="E843" i="2"/>
  <c r="D843" i="2"/>
  <c r="C843" i="2"/>
  <c r="I842" i="2" a="1"/>
  <c r="I842" i="2" s="1"/>
  <c r="H842" i="2"/>
  <c r="G842" i="2"/>
  <c r="F842" i="2"/>
  <c r="E842" i="2"/>
  <c r="D842" i="2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C839" i="2"/>
  <c r="I838" i="2" a="1"/>
  <c r="I838" i="2" s="1"/>
  <c r="H838" i="2"/>
  <c r="G838" i="2"/>
  <c r="F838" i="2"/>
  <c r="E838" i="2"/>
  <c r="D838" i="2"/>
  <c r="C838" i="2"/>
  <c r="I837" i="2"/>
  <c r="I837" i="2" a="1"/>
  <c r="H837" i="2"/>
  <c r="G837" i="2"/>
  <c r="F837" i="2"/>
  <c r="E837" i="2"/>
  <c r="D837" i="2"/>
  <c r="C837" i="2"/>
  <c r="I836" i="2"/>
  <c r="I836" i="2" a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/>
  <c r="I833" i="2" a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C832" i="2"/>
  <c r="I831" i="2" a="1"/>
  <c r="I831" i="2" s="1"/>
  <c r="H831" i="2"/>
  <c r="G831" i="2"/>
  <c r="F831" i="2"/>
  <c r="E831" i="2"/>
  <c r="D831" i="2"/>
  <c r="C831" i="2"/>
  <c r="I830" i="2" a="1"/>
  <c r="I830" i="2" s="1"/>
  <c r="H830" i="2"/>
  <c r="G830" i="2"/>
  <c r="F830" i="2"/>
  <c r="E830" i="2"/>
  <c r="D830" i="2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/>
  <c r="I827" i="2" a="1"/>
  <c r="H827" i="2"/>
  <c r="G827" i="2"/>
  <c r="F827" i="2"/>
  <c r="E827" i="2"/>
  <c r="D827" i="2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C825" i="2"/>
  <c r="I824" i="2"/>
  <c r="I824" i="2" a="1"/>
  <c r="H824" i="2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C820" i="2"/>
  <c r="I819" i="2" a="1"/>
  <c r="I819" i="2" s="1"/>
  <c r="H819" i="2"/>
  <c r="G819" i="2"/>
  <c r="F819" i="2"/>
  <c r="E819" i="2"/>
  <c r="D819" i="2"/>
  <c r="C819" i="2"/>
  <c r="I818" i="2"/>
  <c r="I818" i="2" a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C810" i="2"/>
  <c r="I809" i="2"/>
  <c r="I809" i="2" a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C805" i="2"/>
  <c r="I804" i="2" a="1"/>
  <c r="I804" i="2" s="1"/>
  <c r="H804" i="2"/>
  <c r="G804" i="2"/>
  <c r="F804" i="2"/>
  <c r="E804" i="2"/>
  <c r="D804" i="2"/>
  <c r="C804" i="2"/>
  <c r="I803" i="2"/>
  <c r="I803" i="2" a="1"/>
  <c r="H803" i="2"/>
  <c r="G803" i="2"/>
  <c r="F803" i="2"/>
  <c r="E803" i="2"/>
  <c r="D803" i="2"/>
  <c r="C803" i="2"/>
  <c r="I802" i="2"/>
  <c r="I802" i="2" a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C798" i="2"/>
  <c r="I797" i="2" a="1"/>
  <c r="I797" i="2" s="1"/>
  <c r="H797" i="2"/>
  <c r="G797" i="2"/>
  <c r="F797" i="2"/>
  <c r="E797" i="2"/>
  <c r="D797" i="2"/>
  <c r="C797" i="2"/>
  <c r="I796" i="2" a="1"/>
  <c r="I796" i="2" s="1"/>
  <c r="H796" i="2"/>
  <c r="G796" i="2"/>
  <c r="F796" i="2"/>
  <c r="E796" i="2"/>
  <c r="D796" i="2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C793" i="2"/>
  <c r="I792" i="2" a="1"/>
  <c r="I792" i="2" s="1"/>
  <c r="H792" i="2"/>
  <c r="G792" i="2"/>
  <c r="F792" i="2"/>
  <c r="E792" i="2"/>
  <c r="D792" i="2"/>
  <c r="C792" i="2"/>
  <c r="I791" i="2"/>
  <c r="I791" i="2" a="1"/>
  <c r="H791" i="2"/>
  <c r="G791" i="2"/>
  <c r="F791" i="2"/>
  <c r="E791" i="2"/>
  <c r="D791" i="2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/>
  <c r="I788" i="2" a="1"/>
  <c r="H788" i="2"/>
  <c r="G788" i="2"/>
  <c r="F788" i="2"/>
  <c r="E788" i="2"/>
  <c r="D788" i="2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C786" i="2"/>
  <c r="I785" i="2" a="1"/>
  <c r="I785" i="2" s="1"/>
  <c r="H785" i="2"/>
  <c r="G785" i="2"/>
  <c r="F785" i="2"/>
  <c r="E785" i="2"/>
  <c r="D785" i="2"/>
  <c r="C785" i="2"/>
  <c r="I784" i="2"/>
  <c r="I784" i="2" a="1"/>
  <c r="H784" i="2"/>
  <c r="G784" i="2"/>
  <c r="F784" i="2"/>
  <c r="E784" i="2"/>
  <c r="D784" i="2"/>
  <c r="C784" i="2"/>
  <c r="I783" i="2"/>
  <c r="I783" i="2" a="1"/>
  <c r="H783" i="2"/>
  <c r="G783" i="2"/>
  <c r="F783" i="2"/>
  <c r="E783" i="2"/>
  <c r="D783" i="2"/>
  <c r="C783" i="2"/>
  <c r="I782" i="2"/>
  <c r="I782" i="2" a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C779" i="2"/>
  <c r="I778" i="2"/>
  <c r="I778" i="2" a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C769" i="2"/>
  <c r="I768" i="2" a="1"/>
  <c r="I768" i="2" s="1"/>
  <c r="H768" i="2"/>
  <c r="G768" i="2"/>
  <c r="F768" i="2"/>
  <c r="E768" i="2"/>
  <c r="D768" i="2"/>
  <c r="C768" i="2"/>
  <c r="I767" i="2"/>
  <c r="I767" i="2" a="1"/>
  <c r="H767" i="2"/>
  <c r="G767" i="2"/>
  <c r="F767" i="2"/>
  <c r="E767" i="2"/>
  <c r="D767" i="2"/>
  <c r="C767" i="2"/>
  <c r="I766" i="2" a="1"/>
  <c r="I766" i="2" s="1"/>
  <c r="H766" i="2"/>
  <c r="G766" i="2"/>
  <c r="F766" i="2"/>
  <c r="E766" i="2"/>
  <c r="D766" i="2"/>
  <c r="C766" i="2"/>
  <c r="I765" i="2"/>
  <c r="I765" i="2" a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C762" i="2"/>
  <c r="I761" i="2" a="1"/>
  <c r="I761" i="2" s="1"/>
  <c r="H761" i="2"/>
  <c r="G761" i="2"/>
  <c r="F761" i="2"/>
  <c r="E761" i="2"/>
  <c r="D761" i="2"/>
  <c r="C761" i="2"/>
  <c r="I760" i="2"/>
  <c r="I760" i="2" a="1"/>
  <c r="H760" i="2"/>
  <c r="G760" i="2"/>
  <c r="F760" i="2"/>
  <c r="E760" i="2"/>
  <c r="D760" i="2"/>
  <c r="C760" i="2"/>
  <c r="I759" i="2" a="1"/>
  <c r="I759" i="2" s="1"/>
  <c r="H759" i="2"/>
  <c r="G759" i="2"/>
  <c r="F759" i="2"/>
  <c r="E759" i="2"/>
  <c r="D759" i="2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C748" i="2"/>
  <c r="I747" i="2" a="1"/>
  <c r="I747" i="2" s="1"/>
  <c r="H747" i="2"/>
  <c r="G747" i="2"/>
  <c r="F747" i="2"/>
  <c r="E747" i="2"/>
  <c r="D747" i="2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C743" i="2"/>
  <c r="I742" i="2"/>
  <c r="I742" i="2" a="1"/>
  <c r="H742" i="2"/>
  <c r="G742" i="2"/>
  <c r="F742" i="2"/>
  <c r="E742" i="2"/>
  <c r="D742" i="2"/>
  <c r="C742" i="2"/>
  <c r="I741" i="2"/>
  <c r="I741" i="2" a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C736" i="2"/>
  <c r="I735" i="2"/>
  <c r="I735" i="2" a="1"/>
  <c r="H735" i="2"/>
  <c r="G735" i="2"/>
  <c r="F735" i="2"/>
  <c r="E735" i="2"/>
  <c r="D735" i="2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C733" i="2"/>
  <c r="I732" i="2" a="1"/>
  <c r="I732" i="2" s="1"/>
  <c r="H732" i="2"/>
  <c r="G732" i="2"/>
  <c r="F732" i="2"/>
  <c r="E732" i="2"/>
  <c r="D732" i="2"/>
  <c r="C732" i="2"/>
  <c r="I731" i="2"/>
  <c r="I731" i="2" a="1"/>
  <c r="H731" i="2"/>
  <c r="G731" i="2"/>
  <c r="F731" i="2"/>
  <c r="E731" i="2"/>
  <c r="D731" i="2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C726" i="2"/>
  <c r="I725" i="2" a="1"/>
  <c r="I725" i="2" s="1"/>
  <c r="H725" i="2"/>
  <c r="G725" i="2"/>
  <c r="F725" i="2"/>
  <c r="E725" i="2"/>
  <c r="D725" i="2"/>
  <c r="C725" i="2"/>
  <c r="I724" i="2"/>
  <c r="I724" i="2" a="1"/>
  <c r="H724" i="2"/>
  <c r="G724" i="2"/>
  <c r="F724" i="2"/>
  <c r="E724" i="2"/>
  <c r="D724" i="2"/>
  <c r="C724" i="2"/>
  <c r="I723" i="2" a="1"/>
  <c r="I723" i="2" s="1"/>
  <c r="H723" i="2"/>
  <c r="G723" i="2"/>
  <c r="F723" i="2"/>
  <c r="E723" i="2"/>
  <c r="D723" i="2"/>
  <c r="C723" i="2"/>
  <c r="I722" i="2"/>
  <c r="I722" i="2" a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C721" i="2"/>
  <c r="I720" i="2" a="1"/>
  <c r="I720" i="2" s="1"/>
  <c r="H720" i="2"/>
  <c r="G720" i="2"/>
  <c r="F720" i="2"/>
  <c r="E720" i="2"/>
  <c r="D720" i="2"/>
  <c r="C720" i="2"/>
  <c r="I719" i="2"/>
  <c r="I719" i="2" a="1"/>
  <c r="H719" i="2"/>
  <c r="G719" i="2"/>
  <c r="F719" i="2"/>
  <c r="E719" i="2"/>
  <c r="D719" i="2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C712" i="2"/>
  <c r="I711" i="2" a="1"/>
  <c r="I711" i="2" s="1"/>
  <c r="H711" i="2"/>
  <c r="G711" i="2"/>
  <c r="F711" i="2"/>
  <c r="E711" i="2"/>
  <c r="D711" i="2"/>
  <c r="C711" i="2"/>
  <c r="I710" i="2"/>
  <c r="I710" i="2" a="1"/>
  <c r="H710" i="2"/>
  <c r="G710" i="2"/>
  <c r="F710" i="2"/>
  <c r="E710" i="2"/>
  <c r="D710" i="2"/>
  <c r="C710" i="2"/>
  <c r="I709" i="2" a="1"/>
  <c r="I709" i="2" s="1"/>
  <c r="H709" i="2"/>
  <c r="G709" i="2"/>
  <c r="F709" i="2"/>
  <c r="E709" i="2"/>
  <c r="D709" i="2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C707" i="2"/>
  <c r="I706" i="2"/>
  <c r="I706" i="2" a="1"/>
  <c r="H706" i="2"/>
  <c r="G706" i="2"/>
  <c r="F706" i="2"/>
  <c r="E706" i="2"/>
  <c r="D706" i="2"/>
  <c r="C706" i="2"/>
  <c r="I705" i="2"/>
  <c r="I705" i="2" a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C700" i="2"/>
  <c r="I699" i="2"/>
  <c r="I699" i="2" a="1"/>
  <c r="H699" i="2"/>
  <c r="G699" i="2"/>
  <c r="F699" i="2"/>
  <c r="E699" i="2"/>
  <c r="D699" i="2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F697" i="2"/>
  <c r="E697" i="2"/>
  <c r="D697" i="2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C695" i="2"/>
  <c r="I694" i="2" a="1"/>
  <c r="I694" i="2" s="1"/>
  <c r="H694" i="2"/>
  <c r="G694" i="2"/>
  <c r="F694" i="2"/>
  <c r="E694" i="2"/>
  <c r="D694" i="2"/>
  <c r="C694" i="2"/>
  <c r="I693" i="2"/>
  <c r="I693" i="2" a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C688" i="2"/>
  <c r="I687" i="2" a="1"/>
  <c r="I687" i="2" s="1"/>
  <c r="H687" i="2"/>
  <c r="G687" i="2"/>
  <c r="F687" i="2"/>
  <c r="E687" i="2"/>
  <c r="D687" i="2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C685" i="2"/>
  <c r="I684" i="2" a="1"/>
  <c r="I684" i="2" s="1"/>
  <c r="H684" i="2"/>
  <c r="G684" i="2"/>
  <c r="F684" i="2"/>
  <c r="E684" i="2"/>
  <c r="D684" i="2"/>
  <c r="C684" i="2"/>
  <c r="I683" i="2"/>
  <c r="I683" i="2" a="1"/>
  <c r="H683" i="2"/>
  <c r="G683" i="2"/>
  <c r="F683" i="2"/>
  <c r="E683" i="2"/>
  <c r="D683" i="2"/>
  <c r="C683" i="2"/>
  <c r="I682" i="2" a="1"/>
  <c r="I682" i="2" s="1"/>
  <c r="H682" i="2"/>
  <c r="G682" i="2"/>
  <c r="F682" i="2"/>
  <c r="E682" i="2"/>
  <c r="D682" i="2"/>
  <c r="C682" i="2"/>
  <c r="I681" i="2"/>
  <c r="I681" i="2" a="1"/>
  <c r="H681" i="2"/>
  <c r="G681" i="2"/>
  <c r="F681" i="2"/>
  <c r="E681" i="2"/>
  <c r="D681" i="2"/>
  <c r="C681" i="2"/>
  <c r="I680" i="2"/>
  <c r="I680" i="2" a="1"/>
  <c r="H680" i="2"/>
  <c r="G680" i="2"/>
  <c r="F680" i="2"/>
  <c r="E680" i="2"/>
  <c r="D680" i="2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C678" i="2"/>
  <c r="I677" i="2" a="1"/>
  <c r="I677" i="2" s="1"/>
  <c r="H677" i="2"/>
  <c r="G677" i="2"/>
  <c r="F677" i="2"/>
  <c r="E677" i="2"/>
  <c r="D677" i="2"/>
  <c r="C677" i="2"/>
  <c r="I676" i="2"/>
  <c r="I676" i="2" a="1"/>
  <c r="H676" i="2"/>
  <c r="G676" i="2"/>
  <c r="F676" i="2"/>
  <c r="E676" i="2"/>
  <c r="D676" i="2"/>
  <c r="C676" i="2"/>
  <c r="I675" i="2" a="1"/>
  <c r="I675" i="2" s="1"/>
  <c r="H675" i="2"/>
  <c r="G675" i="2"/>
  <c r="F675" i="2"/>
  <c r="E675" i="2"/>
  <c r="D675" i="2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C671" i="2"/>
  <c r="I670" i="2" a="1"/>
  <c r="I670" i="2" s="1"/>
  <c r="H670" i="2"/>
  <c r="G670" i="2"/>
  <c r="F670" i="2"/>
  <c r="E670" i="2"/>
  <c r="D670" i="2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C668" i="2"/>
  <c r="I667" i="2"/>
  <c r="I667" i="2" a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C666" i="2"/>
  <c r="I665" i="2" a="1"/>
  <c r="I665" i="2" s="1"/>
  <c r="H665" i="2"/>
  <c r="G665" i="2"/>
  <c r="F665" i="2"/>
  <c r="E665" i="2"/>
  <c r="D665" i="2"/>
  <c r="C665" i="2"/>
  <c r="I664" i="2"/>
  <c r="I664" i="2" a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C663" i="2"/>
  <c r="I662" i="2"/>
  <c r="I662" i="2" a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C659" i="2"/>
  <c r="I658" i="2"/>
  <c r="I658" i="2" a="1"/>
  <c r="H658" i="2"/>
  <c r="G658" i="2"/>
  <c r="F658" i="2"/>
  <c r="E658" i="2"/>
  <c r="D658" i="2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F656" i="2"/>
  <c r="E656" i="2"/>
  <c r="D656" i="2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/>
  <c r="I651" i="2" a="1"/>
  <c r="H651" i="2"/>
  <c r="G651" i="2"/>
  <c r="F651" i="2"/>
  <c r="E651" i="2"/>
  <c r="D651" i="2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C649" i="2"/>
  <c r="I648" i="2" a="1"/>
  <c r="I648" i="2" s="1"/>
  <c r="H648" i="2"/>
  <c r="G648" i="2"/>
  <c r="F648" i="2"/>
  <c r="E648" i="2"/>
  <c r="D648" i="2"/>
  <c r="C648" i="2"/>
  <c r="I647" i="2"/>
  <c r="I647" i="2" a="1"/>
  <c r="H647" i="2"/>
  <c r="G647" i="2"/>
  <c r="F647" i="2"/>
  <c r="E647" i="2"/>
  <c r="D647" i="2"/>
  <c r="C647" i="2"/>
  <c r="I646" i="2"/>
  <c r="I646" i="2" a="1"/>
  <c r="H646" i="2"/>
  <c r="G646" i="2"/>
  <c r="F646" i="2"/>
  <c r="E646" i="2"/>
  <c r="D646" i="2"/>
  <c r="C646" i="2"/>
  <c r="I645" i="2"/>
  <c r="I645" i="2" a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C644" i="2"/>
  <c r="I643" i="2"/>
  <c r="I643" i="2" a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C635" i="2"/>
  <c r="I634" i="2"/>
  <c r="I634" i="2" a="1"/>
  <c r="H634" i="2"/>
  <c r="G634" i="2"/>
  <c r="F634" i="2"/>
  <c r="E634" i="2"/>
  <c r="D634" i="2"/>
  <c r="C634" i="2"/>
  <c r="I633" i="2"/>
  <c r="I633" i="2" a="1"/>
  <c r="H633" i="2"/>
  <c r="G633" i="2"/>
  <c r="F633" i="2"/>
  <c r="E633" i="2"/>
  <c r="D633" i="2"/>
  <c r="C633" i="2"/>
  <c r="I632" i="2"/>
  <c r="I632" i="2" a="1"/>
  <c r="H632" i="2"/>
  <c r="G632" i="2"/>
  <c r="F632" i="2"/>
  <c r="E632" i="2"/>
  <c r="D632" i="2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C630" i="2"/>
  <c r="I629" i="2"/>
  <c r="I629" i="2" a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F627" i="2"/>
  <c r="E627" i="2"/>
  <c r="D627" i="2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C615" i="2"/>
  <c r="I614" i="2"/>
  <c r="I614" i="2" a="1"/>
  <c r="H614" i="2"/>
  <c r="G614" i="2"/>
  <c r="F614" i="2"/>
  <c r="E614" i="2"/>
  <c r="D614" i="2"/>
  <c r="C614" i="2"/>
  <c r="I613" i="2" a="1"/>
  <c r="I613" i="2" s="1"/>
  <c r="H613" i="2"/>
  <c r="G613" i="2"/>
  <c r="F613" i="2"/>
  <c r="E613" i="2"/>
  <c r="D613" i="2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E610" i="2"/>
  <c r="D610" i="2"/>
  <c r="C610" i="2"/>
  <c r="I609" i="2"/>
  <c r="I609" i="2" a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C608" i="2"/>
  <c r="I607" i="2"/>
  <c r="I607" i="2" a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C605" i="2"/>
  <c r="I604" i="2"/>
  <c r="I604" i="2" a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C600" i="2"/>
  <c r="I599" i="2"/>
  <c r="I599" i="2" a="1"/>
  <c r="H599" i="2"/>
  <c r="G599" i="2"/>
  <c r="F599" i="2"/>
  <c r="E599" i="2"/>
  <c r="D599" i="2"/>
  <c r="C599" i="2"/>
  <c r="I598" i="2"/>
  <c r="I598" i="2" a="1"/>
  <c r="H598" i="2"/>
  <c r="G598" i="2"/>
  <c r="F598" i="2"/>
  <c r="E598" i="2"/>
  <c r="D598" i="2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F593" i="2"/>
  <c r="E593" i="2"/>
  <c r="D593" i="2"/>
  <c r="C593" i="2"/>
  <c r="I592" i="2" a="1"/>
  <c r="I592" i="2" s="1"/>
  <c r="H592" i="2"/>
  <c r="G592" i="2"/>
  <c r="F592" i="2"/>
  <c r="E592" i="2"/>
  <c r="D592" i="2"/>
  <c r="C592" i="2"/>
  <c r="I591" i="2"/>
  <c r="I591" i="2" a="1"/>
  <c r="H591" i="2"/>
  <c r="G591" i="2"/>
  <c r="F591" i="2"/>
  <c r="E591" i="2"/>
  <c r="D591" i="2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/>
  <c r="I588" i="2" a="1"/>
  <c r="H588" i="2"/>
  <c r="G588" i="2"/>
  <c r="F588" i="2"/>
  <c r="E588" i="2"/>
  <c r="D588" i="2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C584" i="2"/>
  <c r="I583" i="2" a="1"/>
  <c r="I583" i="2" s="1"/>
  <c r="H583" i="2"/>
  <c r="G583" i="2"/>
  <c r="F583" i="2"/>
  <c r="E583" i="2"/>
  <c r="D583" i="2"/>
  <c r="C583" i="2"/>
  <c r="I582" i="2"/>
  <c r="I582" i="2" a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C581" i="2"/>
  <c r="I580" i="2" a="1"/>
  <c r="I580" i="2" s="1"/>
  <c r="H580" i="2"/>
  <c r="G580" i="2"/>
  <c r="F580" i="2"/>
  <c r="E580" i="2"/>
  <c r="D580" i="2"/>
  <c r="C580" i="2"/>
  <c r="I579" i="2"/>
  <c r="I579" i="2" a="1"/>
  <c r="H579" i="2"/>
  <c r="G579" i="2"/>
  <c r="F579" i="2"/>
  <c r="E579" i="2"/>
  <c r="D579" i="2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/>
  <c r="I576" i="2" a="1"/>
  <c r="H576" i="2"/>
  <c r="G576" i="2"/>
  <c r="F576" i="2"/>
  <c r="E576" i="2"/>
  <c r="D576" i="2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C574" i="2"/>
  <c r="I573" i="2"/>
  <c r="I573" i="2" a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C571" i="2"/>
  <c r="I570" i="2"/>
  <c r="I570" i="2" a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C569" i="2"/>
  <c r="I568" i="2" a="1"/>
  <c r="I568" i="2" s="1"/>
  <c r="H568" i="2"/>
  <c r="G568" i="2"/>
  <c r="F568" i="2"/>
  <c r="E568" i="2"/>
  <c r="D568" i="2"/>
  <c r="C568" i="2"/>
  <c r="I567" i="2"/>
  <c r="I567" i="2" a="1"/>
  <c r="H567" i="2"/>
  <c r="G567" i="2"/>
  <c r="F567" i="2"/>
  <c r="E567" i="2"/>
  <c r="D567" i="2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/>
  <c r="I564" i="2" a="1"/>
  <c r="H564" i="2"/>
  <c r="G564" i="2"/>
  <c r="F564" i="2"/>
  <c r="E564" i="2"/>
  <c r="D564" i="2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C559" i="2"/>
  <c r="I558" i="2"/>
  <c r="I558" i="2" a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C557" i="2"/>
  <c r="I556" i="2" a="1"/>
  <c r="I556" i="2" s="1"/>
  <c r="H556" i="2"/>
  <c r="G556" i="2"/>
  <c r="F556" i="2"/>
  <c r="E556" i="2"/>
  <c r="D556" i="2"/>
  <c r="C556" i="2"/>
  <c r="I555" i="2"/>
  <c r="I555" i="2" a="1"/>
  <c r="H555" i="2"/>
  <c r="G555" i="2"/>
  <c r="F555" i="2"/>
  <c r="E555" i="2"/>
  <c r="D555" i="2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/>
  <c r="I552" i="2" a="1"/>
  <c r="H552" i="2"/>
  <c r="G552" i="2"/>
  <c r="F552" i="2"/>
  <c r="E552" i="2"/>
  <c r="D552" i="2"/>
  <c r="C552" i="2"/>
  <c r="I551" i="2"/>
  <c r="I551" i="2" a="1"/>
  <c r="H551" i="2"/>
  <c r="G551" i="2"/>
  <c r="F551" i="2"/>
  <c r="E551" i="2"/>
  <c r="D551" i="2"/>
  <c r="C551" i="2"/>
  <c r="I550" i="2" a="1"/>
  <c r="I550" i="2" s="1"/>
  <c r="H550" i="2"/>
  <c r="G550" i="2"/>
  <c r="F550" i="2"/>
  <c r="E550" i="2"/>
  <c r="D550" i="2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C547" i="2"/>
  <c r="I546" i="2"/>
  <c r="I546" i="2" a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C545" i="2"/>
  <c r="I544" i="2" a="1"/>
  <c r="I544" i="2" s="1"/>
  <c r="H544" i="2"/>
  <c r="G544" i="2"/>
  <c r="F544" i="2"/>
  <c r="E544" i="2"/>
  <c r="D544" i="2"/>
  <c r="C544" i="2"/>
  <c r="I543" i="2"/>
  <c r="I543" i="2" a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/>
  <c r="I540" i="2" a="1"/>
  <c r="H540" i="2"/>
  <c r="G540" i="2"/>
  <c r="F540" i="2"/>
  <c r="E540" i="2"/>
  <c r="D540" i="2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C535" i="2"/>
  <c r="I534" i="2"/>
  <c r="I534" i="2" a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C533" i="2"/>
  <c r="I532" i="2" a="1"/>
  <c r="I532" i="2" s="1"/>
  <c r="H532" i="2"/>
  <c r="G532" i="2"/>
  <c r="F532" i="2"/>
  <c r="E532" i="2"/>
  <c r="D532" i="2"/>
  <c r="C532" i="2"/>
  <c r="I531" i="2"/>
  <c r="I531" i="2" a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/>
  <c r="I528" i="2" a="1"/>
  <c r="H528" i="2"/>
  <c r="G528" i="2"/>
  <c r="F528" i="2"/>
  <c r="E528" i="2"/>
  <c r="D528" i="2"/>
  <c r="C528" i="2"/>
  <c r="I527" i="2"/>
  <c r="I527" i="2" a="1"/>
  <c r="H527" i="2"/>
  <c r="G527" i="2"/>
  <c r="F527" i="2"/>
  <c r="E527" i="2"/>
  <c r="D527" i="2"/>
  <c r="C527" i="2"/>
  <c r="I526" i="2" a="1"/>
  <c r="I526" i="2" s="1"/>
  <c r="H526" i="2"/>
  <c r="G526" i="2"/>
  <c r="F526" i="2"/>
  <c r="E526" i="2"/>
  <c r="D526" i="2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C523" i="2"/>
  <c r="I522" i="2"/>
  <c r="I522" i="2" a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C521" i="2"/>
  <c r="I520" i="2" a="1"/>
  <c r="I520" i="2" s="1"/>
  <c r="H520" i="2"/>
  <c r="G520" i="2"/>
  <c r="F520" i="2"/>
  <c r="E520" i="2"/>
  <c r="D520" i="2"/>
  <c r="C520" i="2"/>
  <c r="I519" i="2"/>
  <c r="I519" i="2" a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/>
  <c r="I516" i="2" a="1"/>
  <c r="H516" i="2"/>
  <c r="G516" i="2"/>
  <c r="F516" i="2"/>
  <c r="E516" i="2"/>
  <c r="D516" i="2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G514" i="2"/>
  <c r="F514" i="2"/>
  <c r="E514" i="2"/>
  <c r="D514" i="2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F511" i="2"/>
  <c r="E511" i="2"/>
  <c r="D511" i="2"/>
  <c r="C511" i="2"/>
  <c r="I510" i="2"/>
  <c r="I510" i="2" a="1"/>
  <c r="H510" i="2"/>
  <c r="G510" i="2"/>
  <c r="F510" i="2"/>
  <c r="E510" i="2"/>
  <c r="D510" i="2"/>
  <c r="C510" i="2"/>
  <c r="I509" i="2" a="1"/>
  <c r="I509" i="2" s="1"/>
  <c r="H509" i="2"/>
  <c r="G509" i="2"/>
  <c r="F509" i="2"/>
  <c r="E509" i="2"/>
  <c r="D509" i="2"/>
  <c r="C509" i="2"/>
  <c r="I508" i="2" a="1"/>
  <c r="I508" i="2" s="1"/>
  <c r="H508" i="2"/>
  <c r="G508" i="2"/>
  <c r="F508" i="2"/>
  <c r="E508" i="2"/>
  <c r="D508" i="2"/>
  <c r="C508" i="2"/>
  <c r="I507" i="2"/>
  <c r="I507" i="2" a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/>
  <c r="I504" i="2" a="1"/>
  <c r="H504" i="2"/>
  <c r="G504" i="2"/>
  <c r="F504" i="2"/>
  <c r="E504" i="2"/>
  <c r="D504" i="2"/>
  <c r="C504" i="2"/>
  <c r="I503" i="2"/>
  <c r="I503" i="2" a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C499" i="2"/>
  <c r="I498" i="2"/>
  <c r="I498" i="2" a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C497" i="2"/>
  <c r="I496" i="2" a="1"/>
  <c r="I496" i="2" s="1"/>
  <c r="H496" i="2"/>
  <c r="G496" i="2"/>
  <c r="F496" i="2"/>
  <c r="E496" i="2"/>
  <c r="D496" i="2"/>
  <c r="C496" i="2"/>
  <c r="I495" i="2"/>
  <c r="I495" i="2" a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/>
  <c r="I492" i="2" a="1"/>
  <c r="H492" i="2"/>
  <c r="G492" i="2"/>
  <c r="F492" i="2"/>
  <c r="E492" i="2"/>
  <c r="D492" i="2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F487" i="2"/>
  <c r="E487" i="2"/>
  <c r="D487" i="2"/>
  <c r="C487" i="2"/>
  <c r="I486" i="2"/>
  <c r="I486" i="2" a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/>
  <c r="I483" i="2" a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C482" i="2"/>
  <c r="I481" i="2" a="1"/>
  <c r="I481" i="2" s="1"/>
  <c r="H481" i="2"/>
  <c r="G481" i="2"/>
  <c r="F481" i="2"/>
  <c r="E481" i="2"/>
  <c r="D481" i="2"/>
  <c r="C481" i="2"/>
  <c r="I480" i="2"/>
  <c r="I480" i="2" a="1"/>
  <c r="H480" i="2"/>
  <c r="G480" i="2"/>
  <c r="F480" i="2"/>
  <c r="E480" i="2"/>
  <c r="D480" i="2"/>
  <c r="C480" i="2"/>
  <c r="I479" i="2"/>
  <c r="I479" i="2" a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G475" i="2"/>
  <c r="F475" i="2"/>
  <c r="E475" i="2"/>
  <c r="D475" i="2"/>
  <c r="C475" i="2"/>
  <c r="I474" i="2"/>
  <c r="I474" i="2" a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E472" i="2"/>
  <c r="D472" i="2"/>
  <c r="C472" i="2"/>
  <c r="I471" i="2"/>
  <c r="I471" i="2" a="1"/>
  <c r="H471" i="2"/>
  <c r="G471" i="2"/>
  <c r="F471" i="2"/>
  <c r="E471" i="2"/>
  <c r="D471" i="2"/>
  <c r="C471" i="2"/>
  <c r="I470" i="2" a="1"/>
  <c r="I470" i="2" s="1"/>
  <c r="H470" i="2"/>
  <c r="G470" i="2"/>
  <c r="F470" i="2"/>
  <c r="E470" i="2"/>
  <c r="D470" i="2"/>
  <c r="C470" i="2"/>
  <c r="I469" i="2" a="1"/>
  <c r="I469" i="2" s="1"/>
  <c r="H469" i="2"/>
  <c r="G469" i="2"/>
  <c r="F469" i="2"/>
  <c r="E469" i="2"/>
  <c r="D469" i="2"/>
  <c r="C469" i="2"/>
  <c r="I468" i="2"/>
  <c r="I468" i="2" a="1"/>
  <c r="H468" i="2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G463" i="2"/>
  <c r="F463" i="2"/>
  <c r="E463" i="2"/>
  <c r="D463" i="2"/>
  <c r="C463" i="2"/>
  <c r="I462" i="2"/>
  <c r="I462" i="2" a="1"/>
  <c r="H462" i="2"/>
  <c r="G462" i="2"/>
  <c r="F462" i="2"/>
  <c r="E462" i="2"/>
  <c r="D462" i="2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C460" i="2"/>
  <c r="I459" i="2"/>
  <c r="I459" i="2" a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/>
  <c r="I456" i="2" a="1"/>
  <c r="H456" i="2"/>
  <c r="G456" i="2"/>
  <c r="F456" i="2"/>
  <c r="E456" i="2"/>
  <c r="D456" i="2"/>
  <c r="C456" i="2"/>
  <c r="I455" i="2"/>
  <c r="I455" i="2" a="1"/>
  <c r="H455" i="2"/>
  <c r="G455" i="2"/>
  <c r="F455" i="2"/>
  <c r="E455" i="2"/>
  <c r="D455" i="2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C448" i="2"/>
  <c r="I447" i="2"/>
  <c r="I447" i="2" a="1"/>
  <c r="H447" i="2"/>
  <c r="G447" i="2"/>
  <c r="F447" i="2"/>
  <c r="E447" i="2"/>
  <c r="D447" i="2"/>
  <c r="C447" i="2"/>
  <c r="I446" i="2" a="1"/>
  <c r="I446" i="2" s="1"/>
  <c r="H446" i="2"/>
  <c r="G446" i="2"/>
  <c r="F446" i="2"/>
  <c r="E446" i="2"/>
  <c r="D446" i="2"/>
  <c r="C446" i="2"/>
  <c r="I445" i="2"/>
  <c r="I445" i="2" a="1"/>
  <c r="H445" i="2"/>
  <c r="G445" i="2"/>
  <c r="F445" i="2"/>
  <c r="E445" i="2"/>
  <c r="D445" i="2"/>
  <c r="C445" i="2"/>
  <c r="I444" i="2" a="1"/>
  <c r="I444" i="2" s="1"/>
  <c r="H444" i="2"/>
  <c r="G444" i="2"/>
  <c r="F444" i="2"/>
  <c r="E444" i="2"/>
  <c r="D444" i="2"/>
  <c r="C444" i="2"/>
  <c r="I443" i="2"/>
  <c r="I443" i="2" a="1"/>
  <c r="H443" i="2"/>
  <c r="G443" i="2"/>
  <c r="F443" i="2"/>
  <c r="E443" i="2"/>
  <c r="D443" i="2"/>
  <c r="C443" i="2"/>
  <c r="I442" i="2"/>
  <c r="I442" i="2" a="1"/>
  <c r="H442" i="2"/>
  <c r="G442" i="2"/>
  <c r="F442" i="2"/>
  <c r="E442" i="2"/>
  <c r="D442" i="2"/>
  <c r="C442" i="2"/>
  <c r="I441" i="2" a="1"/>
  <c r="I441" i="2" s="1"/>
  <c r="H441" i="2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/>
  <c r="I439" i="2" a="1"/>
  <c r="H439" i="2"/>
  <c r="G439" i="2"/>
  <c r="F439" i="2"/>
  <c r="E439" i="2"/>
  <c r="D439" i="2"/>
  <c r="C439" i="2"/>
  <c r="I438" i="2"/>
  <c r="I438" i="2" a="1"/>
  <c r="H438" i="2"/>
  <c r="G438" i="2"/>
  <c r="F438" i="2"/>
  <c r="E438" i="2"/>
  <c r="D438" i="2"/>
  <c r="C438" i="2"/>
  <c r="I437" i="2" a="1"/>
  <c r="I437" i="2" s="1"/>
  <c r="H437" i="2"/>
  <c r="G437" i="2"/>
  <c r="F437" i="2"/>
  <c r="E437" i="2"/>
  <c r="D437" i="2"/>
  <c r="C437" i="2"/>
  <c r="I436" i="2"/>
  <c r="I436" i="2" a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G434" i="2"/>
  <c r="F434" i="2"/>
  <c r="E434" i="2"/>
  <c r="D434" i="2"/>
  <c r="C434" i="2"/>
  <c r="I433" i="2"/>
  <c r="I433" i="2" a="1"/>
  <c r="H433" i="2"/>
  <c r="G433" i="2"/>
  <c r="F433" i="2"/>
  <c r="E433" i="2"/>
  <c r="D433" i="2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/>
  <c r="I429" i="2" a="1"/>
  <c r="H429" i="2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C428" i="2"/>
  <c r="I427" i="2"/>
  <c r="I427" i="2" a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C426" i="2"/>
  <c r="I425" i="2"/>
  <c r="I425" i="2" a="1"/>
  <c r="H425" i="2"/>
  <c r="G425" i="2"/>
  <c r="F425" i="2"/>
  <c r="E425" i="2"/>
  <c r="D425" i="2"/>
  <c r="C425" i="2"/>
  <c r="I424" i="2"/>
  <c r="I424" i="2" a="1"/>
  <c r="H424" i="2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G422" i="2"/>
  <c r="F422" i="2"/>
  <c r="E422" i="2"/>
  <c r="D422" i="2"/>
  <c r="C422" i="2"/>
  <c r="I421" i="2"/>
  <c r="I421" i="2" a="1"/>
  <c r="H421" i="2"/>
  <c r="G421" i="2"/>
  <c r="F421" i="2"/>
  <c r="E421" i="2"/>
  <c r="D421" i="2"/>
  <c r="C421" i="2"/>
  <c r="I420" i="2"/>
  <c r="I420" i="2" a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/>
  <c r="I418" i="2" a="1"/>
  <c r="H418" i="2"/>
  <c r="G418" i="2"/>
  <c r="F418" i="2"/>
  <c r="E418" i="2"/>
  <c r="D418" i="2"/>
  <c r="C418" i="2"/>
  <c r="I417" i="2" a="1"/>
  <c r="I417" i="2" s="1"/>
  <c r="H417" i="2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C416" i="2"/>
  <c r="I415" i="2"/>
  <c r="I415" i="2" a="1"/>
  <c r="H415" i="2"/>
  <c r="G415" i="2"/>
  <c r="F415" i="2"/>
  <c r="E415" i="2"/>
  <c r="D415" i="2"/>
  <c r="C415" i="2"/>
  <c r="I414" i="2"/>
  <c r="I414" i="2" a="1"/>
  <c r="H414" i="2"/>
  <c r="G414" i="2"/>
  <c r="F414" i="2"/>
  <c r="E414" i="2"/>
  <c r="D414" i="2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/>
  <c r="I411" i="2" a="1"/>
  <c r="H411" i="2"/>
  <c r="G411" i="2"/>
  <c r="F411" i="2"/>
  <c r="E411" i="2"/>
  <c r="D411" i="2"/>
  <c r="C411" i="2"/>
  <c r="I410" i="2" a="1"/>
  <c r="I410" i="2" s="1"/>
  <c r="H410" i="2"/>
  <c r="G410" i="2"/>
  <c r="F410" i="2"/>
  <c r="E410" i="2"/>
  <c r="D410" i="2"/>
  <c r="C410" i="2"/>
  <c r="I409" i="2"/>
  <c r="I409" i="2" a="1"/>
  <c r="H409" i="2"/>
  <c r="G409" i="2"/>
  <c r="F409" i="2"/>
  <c r="E409" i="2"/>
  <c r="D409" i="2"/>
  <c r="C409" i="2"/>
  <c r="I408" i="2" a="1"/>
  <c r="I408" i="2" s="1"/>
  <c r="H408" i="2"/>
  <c r="G408" i="2"/>
  <c r="F408" i="2"/>
  <c r="E408" i="2"/>
  <c r="D408" i="2"/>
  <c r="C408" i="2"/>
  <c r="I407" i="2"/>
  <c r="I407" i="2" a="1"/>
  <c r="H407" i="2"/>
  <c r="G407" i="2"/>
  <c r="F407" i="2"/>
  <c r="E407" i="2"/>
  <c r="D407" i="2"/>
  <c r="C407" i="2"/>
  <c r="I406" i="2"/>
  <c r="I406" i="2" a="1"/>
  <c r="H406" i="2"/>
  <c r="G406" i="2"/>
  <c r="F406" i="2"/>
  <c r="E406" i="2"/>
  <c r="D406" i="2"/>
  <c r="C406" i="2"/>
  <c r="I405" i="2" a="1"/>
  <c r="I405" i="2" s="1"/>
  <c r="H405" i="2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C404" i="2"/>
  <c r="I403" i="2"/>
  <c r="I403" i="2" a="1"/>
  <c r="H403" i="2"/>
  <c r="G403" i="2"/>
  <c r="F403" i="2"/>
  <c r="E403" i="2"/>
  <c r="D403" i="2"/>
  <c r="C403" i="2"/>
  <c r="I402" i="2"/>
  <c r="I402" i="2" a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C399" i="2"/>
  <c r="I398" i="2" a="1"/>
  <c r="I398" i="2" s="1"/>
  <c r="H398" i="2"/>
  <c r="G398" i="2"/>
  <c r="F398" i="2"/>
  <c r="E398" i="2"/>
  <c r="D398" i="2"/>
  <c r="C398" i="2"/>
  <c r="I397" i="2"/>
  <c r="I397" i="2" a="1"/>
  <c r="H397" i="2"/>
  <c r="G397" i="2"/>
  <c r="F397" i="2"/>
  <c r="E397" i="2"/>
  <c r="D397" i="2"/>
  <c r="C397" i="2"/>
  <c r="I396" i="2"/>
  <c r="I396" i="2" a="1"/>
  <c r="H396" i="2"/>
  <c r="G396" i="2"/>
  <c r="F396" i="2"/>
  <c r="E396" i="2"/>
  <c r="D396" i="2"/>
  <c r="C396" i="2"/>
  <c r="I395" i="2" a="1"/>
  <c r="I395" i="2" s="1"/>
  <c r="H395" i="2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/>
  <c r="I393" i="2" a="1"/>
  <c r="H393" i="2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C392" i="2"/>
  <c r="I391" i="2"/>
  <c r="I391" i="2" a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/>
  <c r="I389" i="2" a="1"/>
  <c r="H389" i="2"/>
  <c r="G389" i="2"/>
  <c r="F389" i="2"/>
  <c r="E389" i="2"/>
  <c r="D389" i="2"/>
  <c r="C389" i="2"/>
  <c r="I388" i="2"/>
  <c r="I388" i="2" a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C387" i="2"/>
  <c r="I386" i="2" a="1"/>
  <c r="I386" i="2" s="1"/>
  <c r="H386" i="2"/>
  <c r="G386" i="2"/>
  <c r="F386" i="2"/>
  <c r="E386" i="2"/>
  <c r="D386" i="2"/>
  <c r="C386" i="2"/>
  <c r="I385" i="2"/>
  <c r="I385" i="2" a="1"/>
  <c r="H385" i="2"/>
  <c r="G385" i="2"/>
  <c r="F385" i="2"/>
  <c r="E385" i="2"/>
  <c r="D385" i="2"/>
  <c r="C385" i="2"/>
  <c r="I384" i="2"/>
  <c r="I384" i="2" a="1"/>
  <c r="H384" i="2"/>
  <c r="G384" i="2"/>
  <c r="F384" i="2"/>
  <c r="E384" i="2"/>
  <c r="D384" i="2"/>
  <c r="C384" i="2"/>
  <c r="I383" i="2" a="1"/>
  <c r="I383" i="2" s="1"/>
  <c r="H383" i="2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/>
  <c r="I381" i="2" a="1"/>
  <c r="H381" i="2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C380" i="2"/>
  <c r="I379" i="2"/>
  <c r="I379" i="2" a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G376" i="2"/>
  <c r="F376" i="2"/>
  <c r="E376" i="2"/>
  <c r="D376" i="2"/>
  <c r="C376" i="2"/>
  <c r="I375" i="2"/>
  <c r="I375" i="2" a="1"/>
  <c r="H375" i="2"/>
  <c r="G375" i="2"/>
  <c r="F375" i="2"/>
  <c r="E375" i="2"/>
  <c r="D375" i="2"/>
  <c r="C375" i="2"/>
  <c r="I374" i="2" a="1"/>
  <c r="I374" i="2" s="1"/>
  <c r="H374" i="2"/>
  <c r="G374" i="2"/>
  <c r="F374" i="2"/>
  <c r="E374" i="2"/>
  <c r="D374" i="2"/>
  <c r="C374" i="2"/>
  <c r="I373" i="2"/>
  <c r="I373" i="2" a="1"/>
  <c r="H373" i="2"/>
  <c r="G373" i="2"/>
  <c r="F373" i="2"/>
  <c r="E373" i="2"/>
  <c r="D373" i="2"/>
  <c r="C373" i="2"/>
  <c r="I372" i="2" a="1"/>
  <c r="I372" i="2" s="1"/>
  <c r="H372" i="2"/>
  <c r="G372" i="2"/>
  <c r="F372" i="2"/>
  <c r="E372" i="2"/>
  <c r="D372" i="2"/>
  <c r="C372" i="2"/>
  <c r="I371" i="2"/>
  <c r="I371" i="2" a="1"/>
  <c r="H371" i="2"/>
  <c r="G371" i="2"/>
  <c r="F371" i="2"/>
  <c r="E371" i="2"/>
  <c r="D371" i="2"/>
  <c r="C371" i="2"/>
  <c r="I370" i="2"/>
  <c r="I370" i="2" a="1"/>
  <c r="H370" i="2"/>
  <c r="G370" i="2"/>
  <c r="F370" i="2"/>
  <c r="E370" i="2"/>
  <c r="D370" i="2"/>
  <c r="C370" i="2"/>
  <c r="I369" i="2" a="1"/>
  <c r="I369" i="2" s="1"/>
  <c r="H369" i="2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C368" i="2"/>
  <c r="I367" i="2"/>
  <c r="I367" i="2" a="1"/>
  <c r="H367" i="2"/>
  <c r="G367" i="2"/>
  <c r="F367" i="2"/>
  <c r="E367" i="2"/>
  <c r="D367" i="2"/>
  <c r="C367" i="2"/>
  <c r="I366" i="2"/>
  <c r="I366" i="2" a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G364" i="2"/>
  <c r="F364" i="2"/>
  <c r="E364" i="2"/>
  <c r="D364" i="2"/>
  <c r="C364" i="2"/>
  <c r="I363" i="2"/>
  <c r="I363" i="2" a="1"/>
  <c r="H363" i="2"/>
  <c r="G363" i="2"/>
  <c r="F363" i="2"/>
  <c r="E363" i="2"/>
  <c r="D363" i="2"/>
  <c r="C363" i="2"/>
  <c r="I362" i="2" a="1"/>
  <c r="I362" i="2" s="1"/>
  <c r="H362" i="2"/>
  <c r="G362" i="2"/>
  <c r="F362" i="2"/>
  <c r="E362" i="2"/>
  <c r="D362" i="2"/>
  <c r="C362" i="2"/>
  <c r="I361" i="2"/>
  <c r="I361" i="2" a="1"/>
  <c r="H361" i="2"/>
  <c r="G361" i="2"/>
  <c r="F361" i="2"/>
  <c r="E361" i="2"/>
  <c r="D361" i="2"/>
  <c r="C361" i="2"/>
  <c r="I360" i="2" a="1"/>
  <c r="I360" i="2" s="1"/>
  <c r="H360" i="2"/>
  <c r="G360" i="2"/>
  <c r="F360" i="2"/>
  <c r="E360" i="2"/>
  <c r="D360" i="2"/>
  <c r="C360" i="2"/>
  <c r="I359" i="2"/>
  <c r="I359" i="2" a="1"/>
  <c r="H359" i="2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/>
  <c r="I357" i="2" a="1"/>
  <c r="H357" i="2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C356" i="2"/>
  <c r="I355" i="2"/>
  <c r="I355" i="2" a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/>
  <c r="I353" i="2" a="1"/>
  <c r="H353" i="2"/>
  <c r="G353" i="2"/>
  <c r="F353" i="2"/>
  <c r="E353" i="2"/>
  <c r="D353" i="2"/>
  <c r="C353" i="2"/>
  <c r="I352" i="2"/>
  <c r="I352" i="2" a="1"/>
  <c r="H352" i="2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C351" i="2"/>
  <c r="I350" i="2" a="1"/>
  <c r="I350" i="2" s="1"/>
  <c r="H350" i="2"/>
  <c r="G350" i="2"/>
  <c r="F350" i="2"/>
  <c r="E350" i="2"/>
  <c r="D350" i="2"/>
  <c r="C350" i="2"/>
  <c r="I349" i="2"/>
  <c r="I349" i="2" a="1"/>
  <c r="H349" i="2"/>
  <c r="G349" i="2"/>
  <c r="F349" i="2"/>
  <c r="E349" i="2"/>
  <c r="D349" i="2"/>
  <c r="C349" i="2"/>
  <c r="I348" i="2"/>
  <c r="I348" i="2" a="1"/>
  <c r="H348" i="2"/>
  <c r="G348" i="2"/>
  <c r="F348" i="2"/>
  <c r="E348" i="2"/>
  <c r="D348" i="2"/>
  <c r="C348" i="2"/>
  <c r="I347" i="2" a="1"/>
  <c r="I347" i="2" s="1"/>
  <c r="H347" i="2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/>
  <c r="I345" i="2" a="1"/>
  <c r="H345" i="2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C344" i="2"/>
  <c r="I343" i="2"/>
  <c r="I343" i="2" a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/>
  <c r="I341" i="2" a="1"/>
  <c r="H341" i="2"/>
  <c r="G341" i="2"/>
  <c r="F341" i="2"/>
  <c r="E341" i="2"/>
  <c r="D341" i="2"/>
  <c r="C341" i="2"/>
  <c r="I340" i="2" a="1"/>
  <c r="I340" i="2" s="1"/>
  <c r="H340" i="2"/>
  <c r="G340" i="2"/>
  <c r="F340" i="2"/>
  <c r="E340" i="2"/>
  <c r="D340" i="2"/>
  <c r="C340" i="2"/>
  <c r="I339" i="2"/>
  <c r="I339" i="2" a="1"/>
  <c r="H339" i="2"/>
  <c r="G339" i="2"/>
  <c r="F339" i="2"/>
  <c r="E339" i="2"/>
  <c r="D339" i="2"/>
  <c r="C339" i="2"/>
  <c r="I338" i="2" a="1"/>
  <c r="I338" i="2" s="1"/>
  <c r="H338" i="2"/>
  <c r="G338" i="2"/>
  <c r="F338" i="2"/>
  <c r="E338" i="2"/>
  <c r="D338" i="2"/>
  <c r="C338" i="2"/>
  <c r="I337" i="2"/>
  <c r="I337" i="2" a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/>
  <c r="I335" i="2" a="1"/>
  <c r="H335" i="2"/>
  <c r="G335" i="2"/>
  <c r="F335" i="2"/>
  <c r="E335" i="2"/>
  <c r="D335" i="2"/>
  <c r="C335" i="2"/>
  <c r="I334" i="2"/>
  <c r="I334" i="2" a="1"/>
  <c r="H334" i="2"/>
  <c r="G334" i="2"/>
  <c r="F334" i="2"/>
  <c r="E334" i="2"/>
  <c r="D334" i="2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F332" i="2"/>
  <c r="E332" i="2"/>
  <c r="D332" i="2"/>
  <c r="C332" i="2"/>
  <c r="I331" i="2"/>
  <c r="I331" i="2" a="1"/>
  <c r="H331" i="2"/>
  <c r="G331" i="2"/>
  <c r="F331" i="2"/>
  <c r="E331" i="2"/>
  <c r="D331" i="2"/>
  <c r="C331" i="2"/>
  <c r="I330" i="2"/>
  <c r="I330" i="2" a="1"/>
  <c r="H330" i="2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C327" i="2"/>
  <c r="I326" i="2" a="1"/>
  <c r="I326" i="2" s="1"/>
  <c r="H326" i="2"/>
  <c r="G326" i="2"/>
  <c r="F326" i="2"/>
  <c r="E326" i="2"/>
  <c r="D326" i="2"/>
  <c r="C326" i="2"/>
  <c r="I325" i="2"/>
  <c r="I325" i="2" a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C322" i="2"/>
  <c r="I321" i="2"/>
  <c r="I321" i="2" a="1"/>
  <c r="H321" i="2"/>
  <c r="G321" i="2"/>
  <c r="F321" i="2"/>
  <c r="E321" i="2"/>
  <c r="D321" i="2"/>
  <c r="C321" i="2"/>
  <c r="I320" i="2" a="1"/>
  <c r="I320" i="2" s="1"/>
  <c r="H320" i="2"/>
  <c r="G320" i="2"/>
  <c r="F320" i="2"/>
  <c r="E320" i="2"/>
  <c r="D320" i="2"/>
  <c r="C320" i="2"/>
  <c r="I319" i="2"/>
  <c r="I319" i="2" a="1"/>
  <c r="H319" i="2"/>
  <c r="G319" i="2"/>
  <c r="F319" i="2"/>
  <c r="E319" i="2"/>
  <c r="D319" i="2"/>
  <c r="C319" i="2"/>
  <c r="I318" i="2" a="1"/>
  <c r="I318" i="2" s="1"/>
  <c r="H318" i="2"/>
  <c r="G318" i="2"/>
  <c r="F318" i="2"/>
  <c r="E318" i="2"/>
  <c r="D318" i="2"/>
  <c r="C318" i="2"/>
  <c r="I317" i="2"/>
  <c r="I317" i="2" a="1"/>
  <c r="H317" i="2"/>
  <c r="G317" i="2"/>
  <c r="F317" i="2"/>
  <c r="E317" i="2"/>
  <c r="D317" i="2"/>
  <c r="C317" i="2"/>
  <c r="I316" i="2"/>
  <c r="I316" i="2" a="1"/>
  <c r="H316" i="2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C315" i="2"/>
  <c r="I314" i="2" a="1"/>
  <c r="I314" i="2" s="1"/>
  <c r="H314" i="2"/>
  <c r="G314" i="2"/>
  <c r="F314" i="2"/>
  <c r="E314" i="2"/>
  <c r="D314" i="2"/>
  <c r="C314" i="2"/>
  <c r="I313" i="2"/>
  <c r="I313" i="2" a="1"/>
  <c r="H313" i="2"/>
  <c r="G313" i="2"/>
  <c r="F313" i="2"/>
  <c r="E313" i="2"/>
  <c r="D313" i="2"/>
  <c r="C313" i="2"/>
  <c r="I312" i="2"/>
  <c r="I312" i="2" a="1"/>
  <c r="H312" i="2"/>
  <c r="G312" i="2"/>
  <c r="F312" i="2"/>
  <c r="E312" i="2"/>
  <c r="D312" i="2"/>
  <c r="C312" i="2"/>
  <c r="I311" i="2" a="1"/>
  <c r="I311" i="2" s="1"/>
  <c r="H311" i="2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F308" i="2"/>
  <c r="E308" i="2"/>
  <c r="D308" i="2"/>
  <c r="C308" i="2"/>
  <c r="I307" i="2"/>
  <c r="I307" i="2" a="1"/>
  <c r="H307" i="2"/>
  <c r="G307" i="2"/>
  <c r="F307" i="2"/>
  <c r="E307" i="2"/>
  <c r="D307" i="2"/>
  <c r="C307" i="2"/>
  <c r="I306" i="2" a="1"/>
  <c r="I306" i="2" s="1"/>
  <c r="H306" i="2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G304" i="2"/>
  <c r="F304" i="2"/>
  <c r="E304" i="2"/>
  <c r="D304" i="2"/>
  <c r="C304" i="2"/>
  <c r="I303" i="2"/>
  <c r="I303" i="2" a="1"/>
  <c r="H303" i="2"/>
  <c r="G303" i="2"/>
  <c r="F303" i="2"/>
  <c r="E303" i="2"/>
  <c r="D303" i="2"/>
  <c r="C303" i="2"/>
  <c r="I302" i="2" a="1"/>
  <c r="I302" i="2" s="1"/>
  <c r="H302" i="2"/>
  <c r="G302" i="2"/>
  <c r="F302" i="2"/>
  <c r="E302" i="2"/>
  <c r="D302" i="2"/>
  <c r="C302" i="2"/>
  <c r="I301" i="2"/>
  <c r="I301" i="2" a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/>
  <c r="I299" i="2" a="1"/>
  <c r="H299" i="2"/>
  <c r="G299" i="2"/>
  <c r="F299" i="2"/>
  <c r="E299" i="2"/>
  <c r="D299" i="2"/>
  <c r="C299" i="2"/>
  <c r="I298" i="2"/>
  <c r="I298" i="2" a="1"/>
  <c r="H298" i="2"/>
  <c r="G298" i="2"/>
  <c r="F298" i="2"/>
  <c r="E298" i="2"/>
  <c r="D298" i="2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G296" i="2"/>
  <c r="F296" i="2"/>
  <c r="E296" i="2"/>
  <c r="D296" i="2"/>
  <c r="C296" i="2"/>
  <c r="I295" i="2"/>
  <c r="I295" i="2" a="1"/>
  <c r="H295" i="2"/>
  <c r="G295" i="2"/>
  <c r="F295" i="2"/>
  <c r="E295" i="2"/>
  <c r="D295" i="2"/>
  <c r="C295" i="2"/>
  <c r="I294" i="2"/>
  <c r="I294" i="2" a="1"/>
  <c r="H294" i="2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G291" i="2"/>
  <c r="F291" i="2"/>
  <c r="E291" i="2"/>
  <c r="D291" i="2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C286" i="2"/>
  <c r="I285" i="2"/>
  <c r="I285" i="2" a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/>
  <c r="I282" i="2" a="1"/>
  <c r="H282" i="2"/>
  <c r="G282" i="2"/>
  <c r="F282" i="2"/>
  <c r="E282" i="2"/>
  <c r="D282" i="2"/>
  <c r="C282" i="2"/>
  <c r="I281" i="2"/>
  <c r="I281" i="2" a="1"/>
  <c r="H281" i="2"/>
  <c r="G281" i="2"/>
  <c r="F281" i="2"/>
  <c r="E281" i="2"/>
  <c r="D281" i="2"/>
  <c r="C281" i="2"/>
  <c r="I280" i="2"/>
  <c r="I280" i="2" a="1"/>
  <c r="H280" i="2"/>
  <c r="G280" i="2"/>
  <c r="F280" i="2"/>
  <c r="E280" i="2"/>
  <c r="D280" i="2"/>
  <c r="C280" i="2"/>
  <c r="I279" i="2" a="1"/>
  <c r="I279" i="2" s="1"/>
  <c r="H279" i="2"/>
  <c r="G279" i="2"/>
  <c r="F279" i="2"/>
  <c r="E279" i="2"/>
  <c r="D279" i="2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G277" i="2"/>
  <c r="F277" i="2"/>
  <c r="E277" i="2"/>
  <c r="D277" i="2"/>
  <c r="C277" i="2"/>
  <c r="I276" i="2"/>
  <c r="I276" i="2" a="1"/>
  <c r="H276" i="2"/>
  <c r="G276" i="2"/>
  <c r="F276" i="2"/>
  <c r="E276" i="2"/>
  <c r="D276" i="2"/>
  <c r="C276" i="2"/>
  <c r="I275" i="2" a="1"/>
  <c r="I275" i="2" s="1"/>
  <c r="H275" i="2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C274" i="2"/>
  <c r="I273" i="2"/>
  <c r="I273" i="2" a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C271" i="2"/>
  <c r="I270" i="2" a="1"/>
  <c r="I270" i="2" s="1"/>
  <c r="H270" i="2"/>
  <c r="G270" i="2"/>
  <c r="F270" i="2"/>
  <c r="E270" i="2"/>
  <c r="D270" i="2"/>
  <c r="C270" i="2"/>
  <c r="I269" i="2"/>
  <c r="I269" i="2" a="1"/>
  <c r="H269" i="2"/>
  <c r="G269" i="2"/>
  <c r="F269" i="2"/>
  <c r="E269" i="2"/>
  <c r="D269" i="2"/>
  <c r="C269" i="2"/>
  <c r="I268" i="2"/>
  <c r="I268" i="2" a="1"/>
  <c r="H268" i="2"/>
  <c r="G268" i="2"/>
  <c r="F268" i="2"/>
  <c r="E268" i="2"/>
  <c r="D268" i="2"/>
  <c r="C268" i="2"/>
  <c r="I267" i="2" a="1"/>
  <c r="I267" i="2" s="1"/>
  <c r="H267" i="2"/>
  <c r="G267" i="2"/>
  <c r="F267" i="2"/>
  <c r="E267" i="2"/>
  <c r="D267" i="2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G263" i="2"/>
  <c r="F263" i="2"/>
  <c r="E263" i="2"/>
  <c r="D263" i="2"/>
  <c r="C263" i="2"/>
  <c r="I262" i="2" a="1"/>
  <c r="I262" i="2" s="1"/>
  <c r="H262" i="2"/>
  <c r="G262" i="2"/>
  <c r="F262" i="2"/>
  <c r="E262" i="2"/>
  <c r="D262" i="2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C259" i="2"/>
  <c r="I258" i="2" a="1"/>
  <c r="I258" i="2" s="1"/>
  <c r="H258" i="2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C257" i="2"/>
  <c r="I256" i="2"/>
  <c r="I256" i="2" a="1"/>
  <c r="H256" i="2"/>
  <c r="G256" i="2"/>
  <c r="F256" i="2"/>
  <c r="E256" i="2"/>
  <c r="D256" i="2"/>
  <c r="C256" i="2"/>
  <c r="I255" i="2"/>
  <c r="I255" i="2" a="1"/>
  <c r="H255" i="2"/>
  <c r="G255" i="2"/>
  <c r="F255" i="2"/>
  <c r="E255" i="2"/>
  <c r="D255" i="2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G253" i="2"/>
  <c r="F253" i="2"/>
  <c r="E253" i="2"/>
  <c r="D253" i="2"/>
  <c r="C253" i="2"/>
  <c r="I252" i="2"/>
  <c r="I252" i="2" a="1"/>
  <c r="H252" i="2"/>
  <c r="G252" i="2"/>
  <c r="F252" i="2"/>
  <c r="E252" i="2"/>
  <c r="D252" i="2"/>
  <c r="C252" i="2"/>
  <c r="I251" i="2" a="1"/>
  <c r="I251" i="2" s="1"/>
  <c r="H251" i="2"/>
  <c r="G251" i="2"/>
  <c r="F251" i="2"/>
  <c r="E251" i="2"/>
  <c r="D251" i="2"/>
  <c r="C251" i="2"/>
  <c r="I250" i="2" a="1"/>
  <c r="I250" i="2" s="1"/>
  <c r="H250" i="2"/>
  <c r="G250" i="2"/>
  <c r="F250" i="2"/>
  <c r="E250" i="2"/>
  <c r="D250" i="2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C247" i="2"/>
  <c r="I246" i="2" a="1"/>
  <c r="I246" i="2" s="1"/>
  <c r="H246" i="2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C245" i="2"/>
  <c r="I244" i="2" a="1"/>
  <c r="I244" i="2" s="1"/>
  <c r="H244" i="2"/>
  <c r="G244" i="2"/>
  <c r="F244" i="2"/>
  <c r="E244" i="2"/>
  <c r="D244" i="2"/>
  <c r="C244" i="2"/>
  <c r="I243" i="2"/>
  <c r="I243" i="2" a="1"/>
  <c r="H243" i="2"/>
  <c r="G243" i="2"/>
  <c r="F243" i="2"/>
  <c r="E243" i="2"/>
  <c r="D243" i="2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/>
  <c r="I239" i="2" a="1"/>
  <c r="H239" i="2"/>
  <c r="G239" i="2"/>
  <c r="F239" i="2"/>
  <c r="E239" i="2"/>
  <c r="D239" i="2"/>
  <c r="C239" i="2"/>
  <c r="I238" i="2"/>
  <c r="I238" i="2" a="1"/>
  <c r="H238" i="2"/>
  <c r="G238" i="2"/>
  <c r="F238" i="2"/>
  <c r="E238" i="2"/>
  <c r="D238" i="2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C235" i="2"/>
  <c r="I234" i="2"/>
  <c r="I234" i="2" a="1"/>
  <c r="H234" i="2"/>
  <c r="G234" i="2"/>
  <c r="F234" i="2"/>
  <c r="E234" i="2"/>
  <c r="D234" i="2"/>
  <c r="C234" i="2"/>
  <c r="I233" i="2" a="1"/>
  <c r="I233" i="2" s="1"/>
  <c r="H233" i="2"/>
  <c r="G233" i="2"/>
  <c r="F233" i="2"/>
  <c r="E233" i="2"/>
  <c r="D233" i="2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F231" i="2"/>
  <c r="E231" i="2"/>
  <c r="D231" i="2"/>
  <c r="C231" i="2"/>
  <c r="I230" i="2" a="1"/>
  <c r="I230" i="2" s="1"/>
  <c r="H230" i="2"/>
  <c r="G230" i="2"/>
  <c r="F230" i="2"/>
  <c r="E230" i="2"/>
  <c r="D230" i="2"/>
  <c r="C230" i="2"/>
  <c r="I229" i="2" a="1"/>
  <c r="I229" i="2" s="1"/>
  <c r="H229" i="2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G227" i="2"/>
  <c r="F227" i="2"/>
  <c r="E227" i="2"/>
  <c r="D227" i="2"/>
  <c r="C227" i="2"/>
  <c r="I226" i="2"/>
  <c r="I226" i="2" a="1"/>
  <c r="H226" i="2"/>
  <c r="G226" i="2"/>
  <c r="F226" i="2"/>
  <c r="E226" i="2"/>
  <c r="D226" i="2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C223" i="2"/>
  <c r="I222" i="2"/>
  <c r="I222" i="2" a="1"/>
  <c r="H222" i="2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C221" i="2"/>
  <c r="I220" i="2"/>
  <c r="I220" i="2" a="1"/>
  <c r="H220" i="2"/>
  <c r="G220" i="2"/>
  <c r="F220" i="2"/>
  <c r="E220" i="2"/>
  <c r="D220" i="2"/>
  <c r="C220" i="2"/>
  <c r="I219" i="2" a="1"/>
  <c r="I219" i="2" s="1"/>
  <c r="H219" i="2"/>
  <c r="G219" i="2"/>
  <c r="F219" i="2"/>
  <c r="E219" i="2"/>
  <c r="D219" i="2"/>
  <c r="C219" i="2"/>
  <c r="I218" i="2" a="1"/>
  <c r="I218" i="2" s="1"/>
  <c r="H218" i="2"/>
  <c r="G218" i="2"/>
  <c r="F218" i="2"/>
  <c r="E218" i="2"/>
  <c r="D218" i="2"/>
  <c r="C218" i="2"/>
  <c r="I217" i="2" a="1"/>
  <c r="I217" i="2" s="1"/>
  <c r="H217" i="2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C214" i="2"/>
  <c r="I213" i="2"/>
  <c r="I213" i="2" a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C211" i="2"/>
  <c r="I210" i="2"/>
  <c r="I210" i="2" a="1"/>
  <c r="H210" i="2"/>
  <c r="G210" i="2"/>
  <c r="F210" i="2"/>
  <c r="E210" i="2"/>
  <c r="D210" i="2"/>
  <c r="C210" i="2"/>
  <c r="I209" i="2"/>
  <c r="I209" i="2" a="1"/>
  <c r="H209" i="2"/>
  <c r="G209" i="2"/>
  <c r="F209" i="2"/>
  <c r="E209" i="2"/>
  <c r="D209" i="2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G207" i="2"/>
  <c r="F207" i="2"/>
  <c r="E207" i="2"/>
  <c r="D207" i="2"/>
  <c r="C207" i="2"/>
  <c r="I206" i="2" a="1"/>
  <c r="I206" i="2" s="1"/>
  <c r="H206" i="2"/>
  <c r="G206" i="2"/>
  <c r="F206" i="2"/>
  <c r="E206" i="2"/>
  <c r="D206" i="2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C202" i="2"/>
  <c r="I201" i="2"/>
  <c r="I201" i="2" a="1"/>
  <c r="H201" i="2"/>
  <c r="G201" i="2"/>
  <c r="F201" i="2"/>
  <c r="E201" i="2"/>
  <c r="D201" i="2"/>
  <c r="C201" i="2"/>
  <c r="I200" i="2" a="1"/>
  <c r="I200" i="2" s="1"/>
  <c r="G200" i="2"/>
  <c r="F200" i="2"/>
  <c r="E200" i="2"/>
  <c r="D200" i="2"/>
  <c r="C200" i="2"/>
  <c r="I199" i="2"/>
  <c r="I199" i="2" a="1"/>
  <c r="G199" i="2"/>
  <c r="F199" i="2"/>
  <c r="E199" i="2"/>
  <c r="D199" i="2"/>
  <c r="C199" i="2"/>
  <c r="I198" i="2" a="1"/>
  <c r="I198" i="2" s="1"/>
  <c r="G198" i="2"/>
  <c r="F198" i="2"/>
  <c r="E198" i="2"/>
  <c r="D198" i="2"/>
  <c r="C198" i="2"/>
  <c r="I197" i="2"/>
  <c r="I197" i="2" a="1"/>
  <c r="G197" i="2"/>
  <c r="F197" i="2"/>
  <c r="E197" i="2"/>
  <c r="D197" i="2"/>
  <c r="C197" i="2"/>
  <c r="I196" i="2" a="1"/>
  <c r="I196" i="2" s="1"/>
  <c r="G196" i="2"/>
  <c r="F196" i="2"/>
  <c r="E196" i="2"/>
  <c r="D196" i="2"/>
  <c r="C196" i="2"/>
  <c r="I195" i="2"/>
  <c r="I195" i="2" a="1"/>
  <c r="G195" i="2"/>
  <c r="F195" i="2"/>
  <c r="E195" i="2"/>
  <c r="D195" i="2"/>
  <c r="C195" i="2"/>
  <c r="I194" i="2"/>
  <c r="I194" i="2" a="1"/>
  <c r="G194" i="2"/>
  <c r="F194" i="2"/>
  <c r="E194" i="2"/>
  <c r="D194" i="2"/>
  <c r="C194" i="2"/>
  <c r="I193" i="2" a="1"/>
  <c r="I193" i="2" s="1"/>
  <c r="G193" i="2"/>
  <c r="F193" i="2"/>
  <c r="E193" i="2"/>
  <c r="D193" i="2"/>
  <c r="C193" i="2"/>
  <c r="I192" i="2" a="1"/>
  <c r="I192" i="2" s="1"/>
  <c r="G192" i="2"/>
  <c r="F192" i="2"/>
  <c r="E192" i="2"/>
  <c r="D192" i="2"/>
  <c r="C192" i="2"/>
  <c r="I191" i="2"/>
  <c r="I191" i="2" a="1"/>
  <c r="G191" i="2"/>
  <c r="F191" i="2"/>
  <c r="E191" i="2"/>
  <c r="D191" i="2"/>
  <c r="C191" i="2"/>
  <c r="I190" i="2" a="1"/>
  <c r="I190" i="2" s="1"/>
  <c r="G190" i="2"/>
  <c r="F190" i="2"/>
  <c r="E190" i="2"/>
  <c r="D190" i="2"/>
  <c r="C190" i="2"/>
  <c r="I189" i="2" a="1"/>
  <c r="I189" i="2" s="1"/>
  <c r="G189" i="2"/>
  <c r="F189" i="2"/>
  <c r="E189" i="2"/>
  <c r="D189" i="2"/>
  <c r="C189" i="2"/>
  <c r="I188" i="2" a="1"/>
  <c r="I188" i="2" s="1"/>
  <c r="G188" i="2"/>
  <c r="F188" i="2"/>
  <c r="E188" i="2"/>
  <c r="D188" i="2"/>
  <c r="C188" i="2"/>
  <c r="I187" i="2"/>
  <c r="I187" i="2" a="1"/>
  <c r="G187" i="2"/>
  <c r="F187" i="2"/>
  <c r="E187" i="2"/>
  <c r="D187" i="2"/>
  <c r="C187" i="2"/>
  <c r="I186" i="2" a="1"/>
  <c r="I186" i="2" s="1"/>
  <c r="G186" i="2"/>
  <c r="F186" i="2"/>
  <c r="E186" i="2"/>
  <c r="D186" i="2"/>
  <c r="C186" i="2"/>
  <c r="I185" i="2" a="1"/>
  <c r="I185" i="2" s="1"/>
  <c r="G185" i="2"/>
  <c r="F185" i="2"/>
  <c r="E185" i="2"/>
  <c r="D185" i="2"/>
  <c r="C185" i="2"/>
  <c r="I184" i="2" a="1"/>
  <c r="I184" i="2" s="1"/>
  <c r="G184" i="2"/>
  <c r="F184" i="2"/>
  <c r="E184" i="2"/>
  <c r="D184" i="2"/>
  <c r="C184" i="2"/>
  <c r="I183" i="2"/>
  <c r="I183" i="2" a="1"/>
  <c r="G183" i="2"/>
  <c r="F183" i="2"/>
  <c r="E183" i="2"/>
  <c r="D183" i="2"/>
  <c r="C183" i="2"/>
  <c r="I182" i="2" a="1"/>
  <c r="I182" i="2" s="1"/>
  <c r="G182" i="2"/>
  <c r="F182" i="2"/>
  <c r="E182" i="2"/>
  <c r="D182" i="2"/>
  <c r="C182" i="2"/>
  <c r="I181" i="2"/>
  <c r="I181" i="2" a="1"/>
  <c r="G181" i="2"/>
  <c r="F181" i="2"/>
  <c r="E181" i="2"/>
  <c r="D181" i="2"/>
  <c r="C181" i="2"/>
  <c r="I180" i="2" a="1"/>
  <c r="I180" i="2" s="1"/>
  <c r="G180" i="2"/>
  <c r="F180" i="2"/>
  <c r="E180" i="2"/>
  <c r="D180" i="2"/>
  <c r="C180" i="2"/>
  <c r="I179" i="2"/>
  <c r="I179" i="2" a="1"/>
  <c r="G179" i="2"/>
  <c r="F179" i="2"/>
  <c r="E179" i="2"/>
  <c r="D179" i="2"/>
  <c r="C179" i="2"/>
  <c r="I178" i="2"/>
  <c r="I178" i="2" a="1"/>
  <c r="G178" i="2"/>
  <c r="F178" i="2"/>
  <c r="E178" i="2"/>
  <c r="D178" i="2"/>
  <c r="C178" i="2"/>
  <c r="I177" i="2" a="1"/>
  <c r="I177" i="2" s="1"/>
  <c r="G177" i="2"/>
  <c r="F177" i="2"/>
  <c r="E177" i="2"/>
  <c r="D177" i="2"/>
  <c r="C177" i="2"/>
  <c r="I176" i="2" a="1"/>
  <c r="I176" i="2" s="1"/>
  <c r="G176" i="2"/>
  <c r="F176" i="2"/>
  <c r="E176" i="2"/>
  <c r="D176" i="2"/>
  <c r="C176" i="2"/>
  <c r="I175" i="2"/>
  <c r="I175" i="2" a="1"/>
  <c r="G175" i="2"/>
  <c r="F175" i="2"/>
  <c r="E175" i="2"/>
  <c r="D175" i="2"/>
  <c r="C175" i="2"/>
  <c r="I174" i="2" a="1"/>
  <c r="I174" i="2" s="1"/>
  <c r="G174" i="2"/>
  <c r="F174" i="2"/>
  <c r="E174" i="2"/>
  <c r="D174" i="2"/>
  <c r="C174" i="2"/>
  <c r="I173" i="2" a="1"/>
  <c r="I173" i="2" s="1"/>
  <c r="G173" i="2"/>
  <c r="F173" i="2"/>
  <c r="E173" i="2"/>
  <c r="D173" i="2"/>
  <c r="C173" i="2"/>
  <c r="I172" i="2" a="1"/>
  <c r="I172" i="2" s="1"/>
  <c r="G172" i="2"/>
  <c r="F172" i="2"/>
  <c r="E172" i="2"/>
  <c r="D172" i="2"/>
  <c r="C172" i="2"/>
  <c r="I171" i="2"/>
  <c r="I171" i="2" a="1"/>
  <c r="G171" i="2"/>
  <c r="F171" i="2"/>
  <c r="E171" i="2"/>
  <c r="D171" i="2"/>
  <c r="C171" i="2"/>
  <c r="I170" i="2" a="1"/>
  <c r="I170" i="2" s="1"/>
  <c r="G170" i="2"/>
  <c r="F170" i="2"/>
  <c r="E170" i="2"/>
  <c r="D170" i="2"/>
  <c r="C170" i="2"/>
  <c r="I169" i="2" a="1"/>
  <c r="I169" i="2" s="1"/>
  <c r="G169" i="2"/>
  <c r="F169" i="2"/>
  <c r="E169" i="2"/>
  <c r="D169" i="2"/>
  <c r="C169" i="2"/>
  <c r="I168" i="2" a="1"/>
  <c r="I168" i="2" s="1"/>
  <c r="G168" i="2"/>
  <c r="F168" i="2"/>
  <c r="E168" i="2"/>
  <c r="D168" i="2"/>
  <c r="C168" i="2"/>
  <c r="I167" i="2"/>
  <c r="I167" i="2" a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/>
  <c r="I165" i="2" a="1"/>
  <c r="G165" i="2"/>
  <c r="F165" i="2"/>
  <c r="E165" i="2"/>
  <c r="D165" i="2"/>
  <c r="C165" i="2"/>
  <c r="I164" i="2" a="1"/>
  <c r="I164" i="2" s="1"/>
  <c r="G164" i="2"/>
  <c r="F164" i="2"/>
  <c r="E164" i="2"/>
  <c r="D164" i="2"/>
  <c r="C164" i="2"/>
  <c r="I163" i="2"/>
  <c r="I163" i="2" a="1"/>
  <c r="G163" i="2"/>
  <c r="F163" i="2"/>
  <c r="E163" i="2"/>
  <c r="D163" i="2"/>
  <c r="C163" i="2"/>
  <c r="I162" i="2"/>
  <c r="I162" i="2" a="1"/>
  <c r="G162" i="2"/>
  <c r="F162" i="2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E160" i="2"/>
  <c r="D160" i="2"/>
  <c r="C160" i="2"/>
  <c r="I159" i="2"/>
  <c r="I159" i="2" a="1"/>
  <c r="G159" i="2"/>
  <c r="F159" i="2"/>
  <c r="E159" i="2"/>
  <c r="D159" i="2"/>
  <c r="C159" i="2"/>
  <c r="I158" i="2" a="1"/>
  <c r="I158" i="2" s="1"/>
  <c r="G158" i="2"/>
  <c r="F158" i="2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E156" i="2"/>
  <c r="D156" i="2"/>
  <c r="C156" i="2"/>
  <c r="I155" i="2"/>
  <c r="I155" i="2" a="1"/>
  <c r="G155" i="2"/>
  <c r="F155" i="2"/>
  <c r="E155" i="2"/>
  <c r="D155" i="2"/>
  <c r="C155" i="2"/>
  <c r="I154" i="2" a="1"/>
  <c r="I154" i="2" s="1"/>
  <c r="G154" i="2"/>
  <c r="F154" i="2"/>
  <c r="E154" i="2"/>
  <c r="D154" i="2"/>
  <c r="C154" i="2"/>
  <c r="I153" i="2" a="1"/>
  <c r="I153" i="2" s="1"/>
  <c r="G153" i="2"/>
  <c r="F153" i="2"/>
  <c r="E153" i="2"/>
  <c r="D153" i="2"/>
  <c r="C153" i="2"/>
  <c r="I152" i="2" a="1"/>
  <c r="I152" i="2" s="1"/>
  <c r="G152" i="2"/>
  <c r="F152" i="2"/>
  <c r="E152" i="2"/>
  <c r="D152" i="2"/>
  <c r="C152" i="2"/>
  <c r="I151" i="2"/>
  <c r="I151" i="2" a="1"/>
  <c r="G151" i="2"/>
  <c r="F151" i="2"/>
  <c r="E151" i="2"/>
  <c r="D151" i="2"/>
  <c r="C151" i="2"/>
  <c r="I150" i="2" a="1"/>
  <c r="I150" i="2" s="1"/>
  <c r="G150" i="2"/>
  <c r="F150" i="2"/>
  <c r="E150" i="2"/>
  <c r="D150" i="2"/>
  <c r="C150" i="2"/>
  <c r="I149" i="2"/>
  <c r="I149" i="2" a="1"/>
  <c r="G149" i="2"/>
  <c r="F149" i="2"/>
  <c r="E149" i="2"/>
  <c r="D149" i="2"/>
  <c r="C149" i="2"/>
  <c r="I148" i="2" a="1"/>
  <c r="I148" i="2" s="1"/>
  <c r="G148" i="2"/>
  <c r="F148" i="2"/>
  <c r="E148" i="2"/>
  <c r="D148" i="2"/>
  <c r="C148" i="2"/>
  <c r="I147" i="2"/>
  <c r="I147" i="2" a="1"/>
  <c r="G147" i="2"/>
  <c r="F147" i="2"/>
  <c r="E147" i="2"/>
  <c r="D147" i="2"/>
  <c r="C147" i="2"/>
  <c r="I146" i="2"/>
  <c r="I146" i="2" a="1"/>
  <c r="G146" i="2"/>
  <c r="F146" i="2"/>
  <c r="E146" i="2"/>
  <c r="D146" i="2"/>
  <c r="C146" i="2"/>
  <c r="I145" i="2" a="1"/>
  <c r="I145" i="2" s="1"/>
  <c r="G145" i="2"/>
  <c r="F145" i="2"/>
  <c r="E145" i="2"/>
  <c r="D145" i="2"/>
  <c r="C145" i="2"/>
  <c r="I144" i="2" a="1"/>
  <c r="I144" i="2" s="1"/>
  <c r="G144" i="2"/>
  <c r="F144" i="2"/>
  <c r="E144" i="2"/>
  <c r="D144" i="2"/>
  <c r="C144" i="2"/>
  <c r="I143" i="2"/>
  <c r="I143" i="2" a="1"/>
  <c r="G143" i="2"/>
  <c r="F143" i="2"/>
  <c r="E143" i="2"/>
  <c r="D143" i="2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E141" i="2"/>
  <c r="D141" i="2"/>
  <c r="C141" i="2"/>
  <c r="I140" i="2" a="1"/>
  <c r="I140" i="2" s="1"/>
  <c r="G140" i="2"/>
  <c r="F140" i="2"/>
  <c r="E140" i="2"/>
  <c r="D140" i="2"/>
  <c r="C140" i="2"/>
  <c r="I139" i="2"/>
  <c r="I139" i="2" a="1"/>
  <c r="G139" i="2"/>
  <c r="F139" i="2"/>
  <c r="E139" i="2"/>
  <c r="D139" i="2"/>
  <c r="C139" i="2"/>
  <c r="I138" i="2" a="1"/>
  <c r="I138" i="2" s="1"/>
  <c r="G138" i="2"/>
  <c r="F138" i="2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E136" i="2"/>
  <c r="D136" i="2"/>
  <c r="C136" i="2"/>
  <c r="I135" i="2"/>
  <c r="I135" i="2" a="1"/>
  <c r="G135" i="2"/>
  <c r="F135" i="2"/>
  <c r="E135" i="2"/>
  <c r="D135" i="2"/>
  <c r="C135" i="2"/>
  <c r="I134" i="2" a="1"/>
  <c r="I134" i="2" s="1"/>
  <c r="G134" i="2"/>
  <c r="F134" i="2"/>
  <c r="E134" i="2"/>
  <c r="D134" i="2"/>
  <c r="C134" i="2"/>
  <c r="I133" i="2"/>
  <c r="I133" i="2" a="1"/>
  <c r="G133" i="2"/>
  <c r="F133" i="2"/>
  <c r="E133" i="2"/>
  <c r="D133" i="2"/>
  <c r="C133" i="2"/>
  <c r="I132" i="2" a="1"/>
  <c r="I132" i="2" s="1"/>
  <c r="G132" i="2"/>
  <c r="F132" i="2"/>
  <c r="E132" i="2"/>
  <c r="D132" i="2"/>
  <c r="C132" i="2"/>
  <c r="I131" i="2"/>
  <c r="I131" i="2" a="1"/>
  <c r="G131" i="2"/>
  <c r="F131" i="2"/>
  <c r="E131" i="2"/>
  <c r="D131" i="2"/>
  <c r="C131" i="2"/>
  <c r="I130" i="2"/>
  <c r="I130" i="2" a="1"/>
  <c r="G130" i="2"/>
  <c r="F130" i="2"/>
  <c r="E130" i="2"/>
  <c r="D130" i="2"/>
  <c r="C130" i="2"/>
  <c r="I129" i="2" a="1"/>
  <c r="I129" i="2" s="1"/>
  <c r="G129" i="2"/>
  <c r="F129" i="2"/>
  <c r="E129" i="2"/>
  <c r="D129" i="2"/>
  <c r="C129" i="2"/>
  <c r="I128" i="2" a="1"/>
  <c r="I128" i="2" s="1"/>
  <c r="G128" i="2"/>
  <c r="F128" i="2"/>
  <c r="E128" i="2"/>
  <c r="D128" i="2"/>
  <c r="C128" i="2"/>
  <c r="I127" i="2"/>
  <c r="I127" i="2" a="1"/>
  <c r="G127" i="2"/>
  <c r="F127" i="2"/>
  <c r="E127" i="2"/>
  <c r="D127" i="2"/>
  <c r="C127" i="2"/>
  <c r="I126" i="2" a="1"/>
  <c r="I126" i="2" s="1"/>
  <c r="G126" i="2"/>
  <c r="F126" i="2"/>
  <c r="E126" i="2"/>
  <c r="D126" i="2"/>
  <c r="C126" i="2"/>
  <c r="I125" i="2" a="1"/>
  <c r="I125" i="2" s="1"/>
  <c r="G125" i="2"/>
  <c r="F125" i="2"/>
  <c r="E125" i="2"/>
  <c r="D125" i="2"/>
  <c r="C125" i="2"/>
  <c r="I124" i="2" a="1"/>
  <c r="I124" i="2" s="1"/>
  <c r="G124" i="2"/>
  <c r="F124" i="2"/>
  <c r="E124" i="2"/>
  <c r="D124" i="2"/>
  <c r="C124" i="2"/>
  <c r="I123" i="2"/>
  <c r="I123" i="2" a="1"/>
  <c r="G123" i="2"/>
  <c r="F123" i="2"/>
  <c r="E123" i="2"/>
  <c r="D123" i="2"/>
  <c r="C123" i="2"/>
  <c r="I122" i="2" a="1"/>
  <c r="I122" i="2" s="1"/>
  <c r="G122" i="2"/>
  <c r="F122" i="2"/>
  <c r="E122" i="2"/>
  <c r="D122" i="2"/>
  <c r="C122" i="2"/>
  <c r="I121" i="2" a="1"/>
  <c r="I121" i="2" s="1"/>
  <c r="G121" i="2"/>
  <c r="F121" i="2"/>
  <c r="E121" i="2"/>
  <c r="D121" i="2"/>
  <c r="C121" i="2"/>
  <c r="I120" i="2" a="1"/>
  <c r="I120" i="2" s="1"/>
  <c r="G120" i="2"/>
  <c r="F120" i="2"/>
  <c r="E120" i="2"/>
  <c r="D120" i="2"/>
  <c r="C120" i="2"/>
  <c r="I119" i="2"/>
  <c r="I119" i="2" a="1"/>
  <c r="G119" i="2"/>
  <c r="F119" i="2"/>
  <c r="E119" i="2"/>
  <c r="D119" i="2"/>
  <c r="C119" i="2"/>
  <c r="I118" i="2" a="1"/>
  <c r="I118" i="2" s="1"/>
  <c r="G118" i="2"/>
  <c r="F118" i="2"/>
  <c r="E118" i="2"/>
  <c r="D118" i="2"/>
  <c r="C118" i="2"/>
  <c r="I117" i="2"/>
  <c r="I117" i="2" a="1"/>
  <c r="G117" i="2"/>
  <c r="F117" i="2"/>
  <c r="E117" i="2"/>
  <c r="D117" i="2"/>
  <c r="C117" i="2"/>
  <c r="I116" i="2" a="1"/>
  <c r="I116" i="2" s="1"/>
  <c r="G116" i="2"/>
  <c r="F116" i="2"/>
  <c r="E116" i="2"/>
  <c r="D116" i="2"/>
  <c r="C116" i="2"/>
  <c r="I115" i="2"/>
  <c r="I115" i="2" a="1"/>
  <c r="G115" i="2"/>
  <c r="F115" i="2"/>
  <c r="E115" i="2"/>
  <c r="D115" i="2"/>
  <c r="C115" i="2"/>
  <c r="I114" i="2"/>
  <c r="I114" i="2" a="1"/>
  <c r="G114" i="2"/>
  <c r="F114" i="2"/>
  <c r="E114" i="2"/>
  <c r="D114" i="2"/>
  <c r="C114" i="2"/>
  <c r="I113" i="2"/>
  <c r="I113" i="2" a="1"/>
  <c r="G113" i="2"/>
  <c r="F113" i="2"/>
  <c r="E113" i="2"/>
  <c r="D113" i="2"/>
  <c r="C113" i="2"/>
  <c r="I112" i="2" a="1"/>
  <c r="I112" i="2" s="1"/>
  <c r="G112" i="2"/>
  <c r="F112" i="2"/>
  <c r="E112" i="2"/>
  <c r="D112" i="2"/>
  <c r="C112" i="2"/>
  <c r="I111" i="2"/>
  <c r="I111" i="2" a="1"/>
  <c r="G111" i="2"/>
  <c r="F111" i="2"/>
  <c r="E111" i="2"/>
  <c r="D111" i="2"/>
  <c r="C111" i="2"/>
  <c r="I110" i="2"/>
  <c r="I110" i="2" a="1"/>
  <c r="G110" i="2"/>
  <c r="F110" i="2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E108" i="2"/>
  <c r="D108" i="2"/>
  <c r="C108" i="2"/>
  <c r="I107" i="2"/>
  <c r="I107" i="2" a="1"/>
  <c r="G107" i="2"/>
  <c r="F107" i="2"/>
  <c r="E107" i="2"/>
  <c r="D107" i="2"/>
  <c r="C107" i="2"/>
  <c r="I106" i="2" a="1"/>
  <c r="I106" i="2" s="1"/>
  <c r="G106" i="2"/>
  <c r="F106" i="2"/>
  <c r="E106" i="2"/>
  <c r="D106" i="2"/>
  <c r="C106" i="2"/>
  <c r="I105" i="2" a="1"/>
  <c r="I105" i="2" s="1"/>
  <c r="G105" i="2"/>
  <c r="F105" i="2"/>
  <c r="E105" i="2"/>
  <c r="D105" i="2"/>
  <c r="C105" i="2"/>
  <c r="I104" i="2" a="1"/>
  <c r="I104" i="2" s="1"/>
  <c r="G104" i="2"/>
  <c r="F104" i="2"/>
  <c r="E104" i="2"/>
  <c r="D104" i="2"/>
  <c r="C104" i="2"/>
  <c r="I103" i="2"/>
  <c r="I103" i="2" a="1"/>
  <c r="G103" i="2"/>
  <c r="F103" i="2"/>
  <c r="E103" i="2"/>
  <c r="D103" i="2"/>
  <c r="C103" i="2"/>
  <c r="I102" i="2" a="1"/>
  <c r="I102" i="2" s="1"/>
  <c r="G102" i="2"/>
  <c r="F102" i="2"/>
  <c r="E102" i="2"/>
  <c r="D102" i="2"/>
  <c r="C102" i="2"/>
  <c r="I101" i="2"/>
  <c r="I101" i="2" a="1"/>
  <c r="G101" i="2"/>
  <c r="F101" i="2"/>
  <c r="E101" i="2"/>
  <c r="D101" i="2"/>
  <c r="C101" i="2"/>
  <c r="I100" i="2" a="1"/>
  <c r="I100" i="2" s="1"/>
  <c r="G100" i="2"/>
  <c r="F100" i="2"/>
  <c r="E100" i="2"/>
  <c r="D100" i="2"/>
  <c r="C100" i="2"/>
  <c r="I99" i="2"/>
  <c r="I99" i="2" a="1"/>
  <c r="G99" i="2"/>
  <c r="F99" i="2"/>
  <c r="E99" i="2"/>
  <c r="D99" i="2"/>
  <c r="C99" i="2"/>
  <c r="I98" i="2"/>
  <c r="I98" i="2" a="1"/>
  <c r="G98" i="2"/>
  <c r="F98" i="2"/>
  <c r="E98" i="2"/>
  <c r="D98" i="2"/>
  <c r="C98" i="2"/>
  <c r="I97" i="2"/>
  <c r="I97" i="2" a="1"/>
  <c r="G97" i="2"/>
  <c r="F97" i="2"/>
  <c r="E97" i="2"/>
  <c r="D97" i="2"/>
  <c r="C97" i="2"/>
  <c r="I96" i="2" a="1"/>
  <c r="I96" i="2" s="1"/>
  <c r="G96" i="2"/>
  <c r="F96" i="2"/>
  <c r="E96" i="2"/>
  <c r="D96" i="2"/>
  <c r="C96" i="2"/>
  <c r="I95" i="2"/>
  <c r="I95" i="2" a="1"/>
  <c r="G95" i="2"/>
  <c r="F95" i="2"/>
  <c r="E95" i="2"/>
  <c r="D95" i="2"/>
  <c r="C95" i="2"/>
  <c r="I94" i="2"/>
  <c r="I94" i="2" a="1"/>
  <c r="G94" i="2"/>
  <c r="F94" i="2"/>
  <c r="E94" i="2"/>
  <c r="D94" i="2"/>
  <c r="C94" i="2"/>
  <c r="I93" i="2" a="1"/>
  <c r="I93" i="2" s="1"/>
  <c r="G93" i="2"/>
  <c r="F93" i="2"/>
  <c r="E93" i="2"/>
  <c r="D93" i="2"/>
  <c r="C93" i="2"/>
  <c r="I92" i="2" a="1"/>
  <c r="I92" i="2" s="1"/>
  <c r="G92" i="2"/>
  <c r="F92" i="2"/>
  <c r="E92" i="2"/>
  <c r="D92" i="2"/>
  <c r="C92" i="2"/>
  <c r="I91" i="2"/>
  <c r="I91" i="2" a="1"/>
  <c r="G91" i="2"/>
  <c r="F91" i="2"/>
  <c r="E91" i="2"/>
  <c r="D91" i="2"/>
  <c r="C91" i="2"/>
  <c r="I90" i="2" a="1"/>
  <c r="I90" i="2" s="1"/>
  <c r="G90" i="2"/>
  <c r="F90" i="2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E88" i="2"/>
  <c r="D88" i="2"/>
  <c r="C88" i="2"/>
  <c r="I87" i="2"/>
  <c r="I87" i="2" a="1"/>
  <c r="G87" i="2"/>
  <c r="F87" i="2"/>
  <c r="E87" i="2"/>
  <c r="D87" i="2"/>
  <c r="C87" i="2"/>
  <c r="I86" i="2" a="1"/>
  <c r="I86" i="2" s="1"/>
  <c r="G86" i="2"/>
  <c r="F86" i="2"/>
  <c r="E86" i="2"/>
  <c r="D86" i="2"/>
  <c r="C86" i="2"/>
  <c r="I85" i="2"/>
  <c r="I85" i="2" a="1"/>
  <c r="G85" i="2"/>
  <c r="F85" i="2"/>
  <c r="E85" i="2"/>
  <c r="D85" i="2"/>
  <c r="C85" i="2"/>
  <c r="I84" i="2" a="1"/>
  <c r="I84" i="2" s="1"/>
  <c r="G84" i="2"/>
  <c r="F84" i="2"/>
  <c r="E84" i="2"/>
  <c r="D84" i="2"/>
  <c r="C84" i="2"/>
  <c r="I83" i="2"/>
  <c r="I83" i="2" a="1"/>
  <c r="G83" i="2"/>
  <c r="F83" i="2"/>
  <c r="E83" i="2"/>
  <c r="D83" i="2"/>
  <c r="C83" i="2"/>
  <c r="I82" i="2"/>
  <c r="I82" i="2" a="1"/>
  <c r="G82" i="2"/>
  <c r="F82" i="2"/>
  <c r="E82" i="2"/>
  <c r="D82" i="2"/>
  <c r="C82" i="2"/>
  <c r="I81" i="2" a="1"/>
  <c r="I81" i="2" s="1"/>
  <c r="G81" i="2"/>
  <c r="F81" i="2"/>
  <c r="E81" i="2"/>
  <c r="D81" i="2"/>
  <c r="C81" i="2"/>
  <c r="I80" i="2" a="1"/>
  <c r="I80" i="2" s="1"/>
  <c r="G80" i="2"/>
  <c r="F80" i="2"/>
  <c r="E80" i="2"/>
  <c r="D80" i="2"/>
  <c r="C80" i="2"/>
  <c r="I79" i="2"/>
  <c r="I79" i="2" a="1"/>
  <c r="G79" i="2"/>
  <c r="F79" i="2"/>
  <c r="E79" i="2"/>
  <c r="D79" i="2"/>
  <c r="C79" i="2"/>
  <c r="I78" i="2" a="1"/>
  <c r="I78" i="2" s="1"/>
  <c r="G78" i="2"/>
  <c r="F78" i="2"/>
  <c r="E78" i="2"/>
  <c r="D78" i="2"/>
  <c r="C78" i="2"/>
  <c r="I77" i="2" a="1"/>
  <c r="I77" i="2" s="1"/>
  <c r="G77" i="2"/>
  <c r="F77" i="2"/>
  <c r="E77" i="2"/>
  <c r="D77" i="2"/>
  <c r="C77" i="2"/>
  <c r="I76" i="2" a="1"/>
  <c r="I76" i="2" s="1"/>
  <c r="G76" i="2"/>
  <c r="F76" i="2"/>
  <c r="E76" i="2"/>
  <c r="D76" i="2"/>
  <c r="C76" i="2"/>
  <c r="I75" i="2"/>
  <c r="I75" i="2" a="1"/>
  <c r="G75" i="2"/>
  <c r="F75" i="2"/>
  <c r="E75" i="2"/>
  <c r="D75" i="2"/>
  <c r="C75" i="2"/>
  <c r="I74" i="2" a="1"/>
  <c r="I74" i="2" s="1"/>
  <c r="G74" i="2"/>
  <c r="F74" i="2"/>
  <c r="E74" i="2"/>
  <c r="D74" i="2"/>
  <c r="C74" i="2"/>
  <c r="I73" i="2" a="1"/>
  <c r="I73" i="2" s="1"/>
  <c r="G73" i="2"/>
  <c r="F73" i="2"/>
  <c r="E73" i="2"/>
  <c r="D73" i="2"/>
  <c r="C73" i="2"/>
  <c r="I72" i="2" a="1"/>
  <c r="I72" i="2" s="1"/>
  <c r="G72" i="2"/>
  <c r="F72" i="2"/>
  <c r="E72" i="2"/>
  <c r="D72" i="2"/>
  <c r="C72" i="2"/>
  <c r="I71" i="2"/>
  <c r="I71" i="2" a="1"/>
  <c r="G71" i="2"/>
  <c r="F71" i="2"/>
  <c r="E71" i="2"/>
  <c r="D71" i="2"/>
  <c r="C71" i="2"/>
  <c r="I70" i="2" a="1"/>
  <c r="I70" i="2" s="1"/>
  <c r="G70" i="2"/>
  <c r="F70" i="2"/>
  <c r="E70" i="2"/>
  <c r="D70" i="2"/>
  <c r="C70" i="2"/>
  <c r="I69" i="2"/>
  <c r="I69" i="2" a="1"/>
  <c r="G69" i="2"/>
  <c r="F69" i="2"/>
  <c r="E69" i="2"/>
  <c r="D69" i="2"/>
  <c r="C69" i="2"/>
  <c r="I68" i="2" a="1"/>
  <c r="I68" i="2" s="1"/>
  <c r="G68" i="2"/>
  <c r="F68" i="2"/>
  <c r="E68" i="2"/>
  <c r="D68" i="2"/>
  <c r="C68" i="2"/>
  <c r="I67" i="2"/>
  <c r="I67" i="2" a="1"/>
  <c r="G67" i="2"/>
  <c r="F67" i="2"/>
  <c r="E67" i="2"/>
  <c r="D67" i="2"/>
  <c r="C67" i="2"/>
  <c r="I66" i="2"/>
  <c r="I66" i="2" a="1"/>
  <c r="G66" i="2"/>
  <c r="F66" i="2"/>
  <c r="E66" i="2"/>
  <c r="D66" i="2"/>
  <c r="C66" i="2"/>
  <c r="I65" i="2" a="1"/>
  <c r="I65" i="2" s="1"/>
  <c r="G65" i="2"/>
  <c r="F65" i="2"/>
  <c r="E65" i="2"/>
  <c r="D65" i="2"/>
  <c r="C65" i="2"/>
  <c r="I64" i="2" a="1"/>
  <c r="I64" i="2" s="1"/>
  <c r="G64" i="2"/>
  <c r="F64" i="2"/>
  <c r="E64" i="2"/>
  <c r="D64" i="2"/>
  <c r="C64" i="2"/>
  <c r="I63" i="2"/>
  <c r="I63" i="2" a="1"/>
  <c r="G63" i="2"/>
  <c r="F63" i="2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/>
  <c r="I59" i="2" a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E57" i="2"/>
  <c r="D57" i="2"/>
  <c r="C57" i="2"/>
  <c r="I56" i="2" a="1"/>
  <c r="I56" i="2" s="1"/>
  <c r="G56" i="2"/>
  <c r="F56" i="2"/>
  <c r="E56" i="2"/>
  <c r="D56" i="2"/>
  <c r="C56" i="2"/>
  <c r="I55" i="2"/>
  <c r="I55" i="2" a="1"/>
  <c r="G55" i="2"/>
  <c r="F55" i="2"/>
  <c r="E55" i="2"/>
  <c r="D55" i="2"/>
  <c r="C55" i="2"/>
  <c r="I54" i="2" a="1"/>
  <c r="I54" i="2" s="1"/>
  <c r="G54" i="2"/>
  <c r="F54" i="2"/>
  <c r="E54" i="2"/>
  <c r="D54" i="2"/>
  <c r="C54" i="2"/>
  <c r="I53" i="2"/>
  <c r="I53" i="2" a="1"/>
  <c r="G53" i="2"/>
  <c r="F53" i="2"/>
  <c r="E53" i="2"/>
  <c r="D53" i="2"/>
  <c r="C53" i="2"/>
  <c r="I52" i="2" a="1"/>
  <c r="I52" i="2" s="1"/>
  <c r="G52" i="2"/>
  <c r="F52" i="2"/>
  <c r="E52" i="2"/>
  <c r="D52" i="2"/>
  <c r="C52" i="2"/>
  <c r="I51" i="2"/>
  <c r="I51" i="2" a="1"/>
  <c r="G51" i="2"/>
  <c r="F51" i="2"/>
  <c r="E51" i="2"/>
  <c r="D51" i="2"/>
  <c r="C51" i="2"/>
  <c r="K50" i="2"/>
  <c r="I50" i="2"/>
  <c r="I50" i="2" a="1"/>
  <c r="G50" i="2"/>
  <c r="F50" i="2"/>
  <c r="E50" i="2"/>
  <c r="D50" i="2"/>
  <c r="C50" i="2"/>
  <c r="I49" i="2" a="1"/>
  <c r="I49" i="2" s="1"/>
  <c r="F49" i="2"/>
  <c r="E49" i="2"/>
  <c r="D49" i="2"/>
  <c r="C49" i="2"/>
  <c r="I48" i="2"/>
  <c r="I48" i="2" a="1"/>
  <c r="F48" i="2"/>
  <c r="E48" i="2"/>
  <c r="D48" i="2"/>
  <c r="C48" i="2"/>
  <c r="I47" i="2" a="1"/>
  <c r="I47" i="2" s="1"/>
  <c r="F47" i="2"/>
  <c r="E47" i="2"/>
  <c r="D47" i="2"/>
  <c r="C47" i="2"/>
  <c r="I46" i="2"/>
  <c r="I46" i="2" a="1"/>
  <c r="F46" i="2"/>
  <c r="E46" i="2"/>
  <c r="D46" i="2"/>
  <c r="C46" i="2"/>
  <c r="I45" i="2" a="1"/>
  <c r="I45" i="2" s="1"/>
  <c r="F45" i="2"/>
  <c r="E45" i="2"/>
  <c r="D45" i="2"/>
  <c r="C45" i="2"/>
  <c r="I44" i="2" a="1"/>
  <c r="I44" i="2" s="1"/>
  <c r="F44" i="2"/>
  <c r="E44" i="2"/>
  <c r="D44" i="2"/>
  <c r="C44" i="2"/>
  <c r="I43" i="2"/>
  <c r="I43" i="2" a="1"/>
  <c r="F43" i="2"/>
  <c r="E43" i="2"/>
  <c r="D43" i="2"/>
  <c r="C43" i="2"/>
  <c r="I42" i="2"/>
  <c r="I42" i="2" a="1"/>
  <c r="F42" i="2"/>
  <c r="E42" i="2"/>
  <c r="D42" i="2"/>
  <c r="C42" i="2"/>
  <c r="I41" i="2"/>
  <c r="I41" i="2" a="1"/>
  <c r="F41" i="2"/>
  <c r="E41" i="2"/>
  <c r="D41" i="2"/>
  <c r="C41" i="2"/>
  <c r="I40" i="2" a="1"/>
  <c r="I40" i="2" s="1"/>
  <c r="F40" i="2"/>
  <c r="E40" i="2"/>
  <c r="D40" i="2"/>
  <c r="C40" i="2"/>
  <c r="I39" i="2" a="1"/>
  <c r="I39" i="2" s="1"/>
  <c r="F39" i="2"/>
  <c r="E39" i="2"/>
  <c r="D39" i="2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C37" i="2"/>
  <c r="I36" i="2"/>
  <c r="I36" i="2" a="1"/>
  <c r="F36" i="2"/>
  <c r="E36" i="2"/>
  <c r="D36" i="2"/>
  <c r="C36" i="2"/>
  <c r="I35" i="2" a="1"/>
  <c r="I35" i="2" s="1"/>
  <c r="F35" i="2"/>
  <c r="E35" i="2"/>
  <c r="D35" i="2"/>
  <c r="C35" i="2"/>
  <c r="I34" i="2"/>
  <c r="I34" i="2" a="1"/>
  <c r="F34" i="2"/>
  <c r="E34" i="2"/>
  <c r="D34" i="2"/>
  <c r="C34" i="2"/>
  <c r="I33" i="2" a="1"/>
  <c r="I33" i="2" s="1"/>
  <c r="F33" i="2"/>
  <c r="E33" i="2"/>
  <c r="D33" i="2"/>
  <c r="C33" i="2"/>
  <c r="I32" i="2"/>
  <c r="I32" i="2" a="1"/>
  <c r="F32" i="2"/>
  <c r="E32" i="2"/>
  <c r="D32" i="2"/>
  <c r="C32" i="2"/>
  <c r="I31" i="2" a="1"/>
  <c r="I31" i="2" s="1"/>
  <c r="F31" i="2"/>
  <c r="E31" i="2"/>
  <c r="D31" i="2"/>
  <c r="C31" i="2"/>
  <c r="I30" i="2" a="1"/>
  <c r="I30" i="2" s="1"/>
  <c r="F30" i="2"/>
  <c r="E30" i="2"/>
  <c r="D30" i="2"/>
  <c r="C30" i="2"/>
  <c r="I29" i="2"/>
  <c r="I29" i="2" a="1"/>
  <c r="F29" i="2"/>
  <c r="E29" i="2"/>
  <c r="D29" i="2"/>
  <c r="C29" i="2"/>
  <c r="I28" i="2" a="1"/>
  <c r="I28" i="2" s="1"/>
  <c r="F28" i="2"/>
  <c r="E28" i="2"/>
  <c r="D28" i="2"/>
  <c r="C28" i="2"/>
  <c r="I27" i="2" a="1"/>
  <c r="I27" i="2" s="1"/>
  <c r="F27" i="2"/>
  <c r="E27" i="2"/>
  <c r="D27" i="2"/>
  <c r="C27" i="2"/>
  <c r="I26" i="2" a="1"/>
  <c r="I26" i="2" s="1"/>
  <c r="F26" i="2"/>
  <c r="E26" i="2"/>
  <c r="D26" i="2"/>
  <c r="C26" i="2"/>
  <c r="I25" i="2"/>
  <c r="I25" i="2" a="1"/>
  <c r="F25" i="2"/>
  <c r="E25" i="2"/>
  <c r="D25" i="2"/>
  <c r="C25" i="2"/>
  <c r="I24" i="2"/>
  <c r="I24" i="2" a="1"/>
  <c r="F24" i="2"/>
  <c r="E24" i="2"/>
  <c r="D24" i="2"/>
  <c r="C24" i="2"/>
  <c r="I23" i="2"/>
  <c r="I23" i="2" a="1"/>
  <c r="F23" i="2"/>
  <c r="E23" i="2"/>
  <c r="D23" i="2"/>
  <c r="C23" i="2"/>
  <c r="I22" i="2"/>
  <c r="I22" i="2" a="1"/>
  <c r="F22" i="2"/>
  <c r="E22" i="2"/>
  <c r="D22" i="2"/>
  <c r="C22" i="2"/>
  <c r="I21" i="2" a="1"/>
  <c r="I21" i="2" s="1"/>
  <c r="F21" i="2"/>
  <c r="E21" i="2"/>
  <c r="D21" i="2"/>
  <c r="C21" i="2"/>
  <c r="I20" i="2" a="1"/>
  <c r="I20" i="2" s="1"/>
  <c r="F20" i="2"/>
  <c r="J20" i="2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K4" i="2"/>
  <c r="J4" i="2"/>
  <c r="C4" i="2"/>
  <c r="C3" i="2"/>
  <c r="K2696" i="1"/>
  <c r="J2696" i="1"/>
  <c r="H2696" i="1"/>
  <c r="H2695" i="1"/>
  <c r="K8" i="1"/>
  <c r="K10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6" i="1"/>
  <c r="G2689" i="1"/>
  <c r="G2690" i="1"/>
  <c r="G2691" i="1"/>
  <c r="G2692" i="1"/>
  <c r="G2693" i="1"/>
  <c r="G2694" i="1"/>
  <c r="G2695" i="1"/>
  <c r="G2696" i="1"/>
  <c r="G2688" i="1"/>
  <c r="V256" i="7" l="1"/>
  <c r="W256" i="7"/>
  <c r="V432" i="7"/>
  <c r="W1297" i="7"/>
  <c r="V1297" i="7"/>
  <c r="V199" i="7"/>
  <c r="W215" i="7"/>
  <c r="V215" i="7"/>
  <c r="W59" i="7"/>
  <c r="V59" i="7"/>
  <c r="V115" i="7"/>
  <c r="W131" i="7"/>
  <c r="V103" i="7"/>
  <c r="V119" i="7"/>
  <c r="V83" i="7"/>
  <c r="V139" i="7"/>
  <c r="W155" i="7"/>
  <c r="V155" i="7"/>
  <c r="V552" i="7"/>
  <c r="V19" i="7"/>
  <c r="W179" i="7"/>
  <c r="V179" i="7"/>
  <c r="V235" i="7"/>
  <c r="W273" i="7"/>
  <c r="V273" i="7"/>
  <c r="W341" i="7"/>
  <c r="V341" i="7"/>
  <c r="T275" i="7"/>
  <c r="S275" i="7"/>
  <c r="U275" i="7"/>
  <c r="U300" i="7"/>
  <c r="T300" i="7"/>
  <c r="S300" i="7"/>
  <c r="R300" i="7"/>
  <c r="W317" i="7"/>
  <c r="R332" i="7"/>
  <c r="U332" i="7"/>
  <c r="U334" i="7"/>
  <c r="T334" i="7"/>
  <c r="R334" i="7"/>
  <c r="S334" i="7"/>
  <c r="W588" i="7"/>
  <c r="V631" i="7"/>
  <c r="W858" i="7"/>
  <c r="V858" i="7"/>
  <c r="T1102" i="7"/>
  <c r="S1102" i="7"/>
  <c r="W1463" i="7"/>
  <c r="W8" i="7"/>
  <c r="W20" i="7"/>
  <c r="W32" i="7"/>
  <c r="W44" i="7"/>
  <c r="W56" i="7"/>
  <c r="W68" i="7"/>
  <c r="W80" i="7"/>
  <c r="W92" i="7"/>
  <c r="W104" i="7"/>
  <c r="W116" i="7"/>
  <c r="W128" i="7"/>
  <c r="W140" i="7"/>
  <c r="W152" i="7"/>
  <c r="W164" i="7"/>
  <c r="W176" i="7"/>
  <c r="W188" i="7"/>
  <c r="W200" i="7"/>
  <c r="W212" i="7"/>
  <c r="W224" i="7"/>
  <c r="W236" i="7"/>
  <c r="U348" i="7"/>
  <c r="T348" i="7"/>
  <c r="S348" i="7"/>
  <c r="R348" i="7"/>
  <c r="W403" i="7"/>
  <c r="V403" i="7"/>
  <c r="W439" i="7"/>
  <c r="V439" i="7"/>
  <c r="W475" i="7"/>
  <c r="V475" i="7"/>
  <c r="W492" i="7"/>
  <c r="W511" i="7"/>
  <c r="V511" i="7"/>
  <c r="W547" i="7"/>
  <c r="V547" i="7"/>
  <c r="W583" i="7"/>
  <c r="V583" i="7"/>
  <c r="V600" i="7"/>
  <c r="W604" i="7"/>
  <c r="V604" i="7"/>
  <c r="W619" i="7"/>
  <c r="V619" i="7"/>
  <c r="T651" i="7"/>
  <c r="S651" i="7"/>
  <c r="U651" i="7"/>
  <c r="T658" i="7"/>
  <c r="R658" i="7"/>
  <c r="U662" i="7"/>
  <c r="T662" i="7"/>
  <c r="W673" i="7"/>
  <c r="V673" i="7"/>
  <c r="W698" i="7"/>
  <c r="V698" i="7"/>
  <c r="R781" i="7"/>
  <c r="U781" i="7"/>
  <c r="T781" i="7"/>
  <c r="S781" i="7"/>
  <c r="U797" i="7"/>
  <c r="T797" i="7"/>
  <c r="S797" i="7"/>
  <c r="R797" i="7"/>
  <c r="R816" i="7"/>
  <c r="T816" i="7"/>
  <c r="S816" i="7"/>
  <c r="U876" i="7"/>
  <c r="T876" i="7"/>
  <c r="S876" i="7"/>
  <c r="R876" i="7"/>
  <c r="U904" i="7"/>
  <c r="T904" i="7"/>
  <c r="S904" i="7"/>
  <c r="R904" i="7"/>
  <c r="T908" i="7"/>
  <c r="S908" i="7"/>
  <c r="R908" i="7"/>
  <c r="U910" i="7"/>
  <c r="T910" i="7"/>
  <c r="S910" i="7"/>
  <c r="R910" i="7"/>
  <c r="W959" i="7"/>
  <c r="V959" i="7"/>
  <c r="V965" i="7"/>
  <c r="U1054" i="7"/>
  <c r="T1054" i="7"/>
  <c r="S1054" i="7"/>
  <c r="R1054" i="7"/>
  <c r="U1224" i="7"/>
  <c r="T1224" i="7"/>
  <c r="S1224" i="7"/>
  <c r="U1249" i="7"/>
  <c r="T1249" i="7"/>
  <c r="R1249" i="7"/>
  <c r="S1249" i="7"/>
  <c r="W1355" i="7"/>
  <c r="V1355" i="7"/>
  <c r="R6" i="7"/>
  <c r="T9" i="7"/>
  <c r="S9" i="7"/>
  <c r="R9" i="7"/>
  <c r="T11" i="7"/>
  <c r="U11" i="7"/>
  <c r="R18" i="7"/>
  <c r="T21" i="7"/>
  <c r="S21" i="7"/>
  <c r="R21" i="7"/>
  <c r="T23" i="7"/>
  <c r="U23" i="7"/>
  <c r="R30" i="7"/>
  <c r="T33" i="7"/>
  <c r="S33" i="7"/>
  <c r="R33" i="7"/>
  <c r="T35" i="7"/>
  <c r="U35" i="7"/>
  <c r="T45" i="7"/>
  <c r="S45" i="7"/>
  <c r="R45" i="7"/>
  <c r="T47" i="7"/>
  <c r="V47" i="7" s="1"/>
  <c r="U47" i="7"/>
  <c r="R54" i="7"/>
  <c r="T57" i="7"/>
  <c r="S57" i="7"/>
  <c r="R57" i="7"/>
  <c r="T59" i="7"/>
  <c r="U59" i="7"/>
  <c r="R66" i="7"/>
  <c r="T69" i="7"/>
  <c r="S69" i="7"/>
  <c r="R69" i="7"/>
  <c r="T71" i="7"/>
  <c r="U71" i="7"/>
  <c r="R78" i="7"/>
  <c r="T81" i="7"/>
  <c r="S81" i="7"/>
  <c r="R81" i="7"/>
  <c r="T83" i="7"/>
  <c r="U83" i="7"/>
  <c r="R90" i="7"/>
  <c r="T93" i="7"/>
  <c r="S93" i="7"/>
  <c r="R93" i="7"/>
  <c r="T95" i="7"/>
  <c r="U95" i="7"/>
  <c r="R102" i="7"/>
  <c r="T105" i="7"/>
  <c r="S105" i="7"/>
  <c r="R105" i="7"/>
  <c r="U107" i="7"/>
  <c r="T107" i="7"/>
  <c r="R114" i="7"/>
  <c r="T117" i="7"/>
  <c r="S117" i="7"/>
  <c r="R117" i="7"/>
  <c r="U119" i="7"/>
  <c r="W119" i="7" s="1"/>
  <c r="T119" i="7"/>
  <c r="R126" i="7"/>
  <c r="T129" i="7"/>
  <c r="S129" i="7"/>
  <c r="R129" i="7"/>
  <c r="U131" i="7"/>
  <c r="T131" i="7"/>
  <c r="R138" i="7"/>
  <c r="T141" i="7"/>
  <c r="S141" i="7"/>
  <c r="R141" i="7"/>
  <c r="T143" i="7"/>
  <c r="W143" i="7" s="1"/>
  <c r="U143" i="7"/>
  <c r="R150" i="7"/>
  <c r="T153" i="7"/>
  <c r="S153" i="7"/>
  <c r="R153" i="7"/>
  <c r="T155" i="7"/>
  <c r="U155" i="7"/>
  <c r="T165" i="7"/>
  <c r="S165" i="7"/>
  <c r="R165" i="7"/>
  <c r="U167" i="7"/>
  <c r="T167" i="7"/>
  <c r="T177" i="7"/>
  <c r="S177" i="7"/>
  <c r="R177" i="7"/>
  <c r="T179" i="7"/>
  <c r="U179" i="7"/>
  <c r="T189" i="7"/>
  <c r="S189" i="7"/>
  <c r="R189" i="7"/>
  <c r="T191" i="7"/>
  <c r="V191" i="7" s="1"/>
  <c r="U191" i="7"/>
  <c r="T201" i="7"/>
  <c r="S201" i="7"/>
  <c r="R201" i="7"/>
  <c r="U203" i="7"/>
  <c r="T203" i="7"/>
  <c r="T213" i="7"/>
  <c r="S213" i="7"/>
  <c r="R213" i="7"/>
  <c r="T215" i="7"/>
  <c r="U215" i="7"/>
  <c r="T225" i="7"/>
  <c r="S225" i="7"/>
  <c r="R225" i="7"/>
  <c r="T227" i="7"/>
  <c r="U227" i="7"/>
  <c r="T237" i="7"/>
  <c r="S237" i="7"/>
  <c r="R237" i="7"/>
  <c r="T239" i="7"/>
  <c r="U239" i="7"/>
  <c r="T249" i="7"/>
  <c r="S249" i="7"/>
  <c r="R249" i="7"/>
  <c r="T251" i="7"/>
  <c r="U251" i="7"/>
  <c r="R276" i="7"/>
  <c r="R278" i="7"/>
  <c r="U278" i="7"/>
  <c r="T278" i="7"/>
  <c r="S278" i="7"/>
  <c r="R282" i="7"/>
  <c r="U282" i="7"/>
  <c r="R292" i="7"/>
  <c r="U294" i="7"/>
  <c r="T294" i="7"/>
  <c r="V294" i="7" s="1"/>
  <c r="U298" i="7"/>
  <c r="T298" i="7"/>
  <c r="W298" i="7" s="1"/>
  <c r="T307" i="7"/>
  <c r="U307" i="7"/>
  <c r="S329" i="7"/>
  <c r="W372" i="7"/>
  <c r="V372" i="7"/>
  <c r="T431" i="7"/>
  <c r="R431" i="7"/>
  <c r="T467" i="7"/>
  <c r="R467" i="7"/>
  <c r="T503" i="7"/>
  <c r="R503" i="7"/>
  <c r="T539" i="7"/>
  <c r="R539" i="7"/>
  <c r="T575" i="7"/>
  <c r="R575" i="7"/>
  <c r="W719" i="7"/>
  <c r="R801" i="7"/>
  <c r="U801" i="7"/>
  <c r="T801" i="7"/>
  <c r="S801" i="7"/>
  <c r="U816" i="7"/>
  <c r="T828" i="7"/>
  <c r="S828" i="7"/>
  <c r="R828" i="7"/>
  <c r="U838" i="7"/>
  <c r="T838" i="7"/>
  <c r="S838" i="7"/>
  <c r="R838" i="7"/>
  <c r="S867" i="7"/>
  <c r="R867" i="7"/>
  <c r="W977" i="7"/>
  <c r="V977" i="7"/>
  <c r="U1008" i="7"/>
  <c r="T1008" i="7"/>
  <c r="S1008" i="7"/>
  <c r="R1008" i="7"/>
  <c r="U1119" i="7"/>
  <c r="T1119" i="7"/>
  <c r="S1119" i="7"/>
  <c r="R1119" i="7"/>
  <c r="R1224" i="7"/>
  <c r="U1247" i="7"/>
  <c r="T1247" i="7"/>
  <c r="S1247" i="7"/>
  <c r="R1247" i="7"/>
  <c r="R1382" i="7"/>
  <c r="U1429" i="7"/>
  <c r="T1429" i="7"/>
  <c r="S1429" i="7"/>
  <c r="R1429" i="7"/>
  <c r="W1465" i="7"/>
  <c r="T4" i="7"/>
  <c r="T13" i="7"/>
  <c r="T16" i="7"/>
  <c r="T25" i="7"/>
  <c r="T28" i="7"/>
  <c r="T37" i="7"/>
  <c r="T40" i="7"/>
  <c r="R42" i="7"/>
  <c r="T52" i="7"/>
  <c r="T61" i="7"/>
  <c r="T64" i="7"/>
  <c r="T73" i="7"/>
  <c r="T76" i="7"/>
  <c r="T85" i="7"/>
  <c r="T88" i="7"/>
  <c r="T97" i="7"/>
  <c r="T100" i="7"/>
  <c r="T109" i="7"/>
  <c r="T112" i="7"/>
  <c r="T121" i="7"/>
  <c r="T124" i="7"/>
  <c r="T133" i="7"/>
  <c r="T136" i="7"/>
  <c r="T145" i="7"/>
  <c r="T148" i="7"/>
  <c r="T157" i="7"/>
  <c r="T160" i="7"/>
  <c r="R162" i="7"/>
  <c r="T172" i="7"/>
  <c r="R174" i="7"/>
  <c r="T181" i="7"/>
  <c r="T184" i="7"/>
  <c r="R186" i="7"/>
  <c r="T196" i="7"/>
  <c r="R198" i="7"/>
  <c r="T208" i="7"/>
  <c r="R210" i="7"/>
  <c r="T220" i="7"/>
  <c r="R222" i="7"/>
  <c r="T232" i="7"/>
  <c r="R234" i="7"/>
  <c r="T244" i="7"/>
  <c r="R246" i="7"/>
  <c r="R261" i="7"/>
  <c r="W265" i="7"/>
  <c r="V265" i="7"/>
  <c r="T276" i="7"/>
  <c r="R288" i="7"/>
  <c r="W305" i="7"/>
  <c r="V305" i="7"/>
  <c r="R307" i="7"/>
  <c r="W313" i="7"/>
  <c r="V313" i="7"/>
  <c r="R323" i="7"/>
  <c r="T329" i="7"/>
  <c r="W360" i="7"/>
  <c r="U366" i="7"/>
  <c r="T366" i="7"/>
  <c r="S366" i="7"/>
  <c r="R366" i="7"/>
  <c r="W401" i="7"/>
  <c r="V401" i="7"/>
  <c r="U408" i="7"/>
  <c r="S408" i="7"/>
  <c r="U414" i="7"/>
  <c r="T414" i="7"/>
  <c r="S414" i="7"/>
  <c r="R414" i="7"/>
  <c r="V418" i="7"/>
  <c r="U429" i="7"/>
  <c r="T429" i="7"/>
  <c r="S429" i="7"/>
  <c r="R429" i="7"/>
  <c r="U444" i="7"/>
  <c r="S444" i="7"/>
  <c r="U450" i="7"/>
  <c r="T450" i="7"/>
  <c r="S450" i="7"/>
  <c r="R450" i="7"/>
  <c r="V454" i="7"/>
  <c r="U465" i="7"/>
  <c r="T465" i="7"/>
  <c r="S465" i="7"/>
  <c r="R465" i="7"/>
  <c r="U480" i="7"/>
  <c r="S480" i="7"/>
  <c r="U486" i="7"/>
  <c r="T486" i="7"/>
  <c r="S486" i="7"/>
  <c r="R486" i="7"/>
  <c r="U501" i="7"/>
  <c r="T501" i="7"/>
  <c r="S501" i="7"/>
  <c r="R501" i="7"/>
  <c r="W509" i="7"/>
  <c r="V509" i="7"/>
  <c r="U516" i="7"/>
  <c r="S516" i="7"/>
  <c r="V516" i="7" s="1"/>
  <c r="U522" i="7"/>
  <c r="T522" i="7"/>
  <c r="S522" i="7"/>
  <c r="R522" i="7"/>
  <c r="V528" i="7"/>
  <c r="U537" i="7"/>
  <c r="T537" i="7"/>
  <c r="S537" i="7"/>
  <c r="R537" i="7"/>
  <c r="W545" i="7"/>
  <c r="V545" i="7"/>
  <c r="U552" i="7"/>
  <c r="S552" i="7"/>
  <c r="U558" i="7"/>
  <c r="T558" i="7"/>
  <c r="S558" i="7"/>
  <c r="R558" i="7"/>
  <c r="V562" i="7"/>
  <c r="V564" i="7"/>
  <c r="U573" i="7"/>
  <c r="T573" i="7"/>
  <c r="S573" i="7"/>
  <c r="R573" i="7"/>
  <c r="U588" i="7"/>
  <c r="S588" i="7"/>
  <c r="U594" i="7"/>
  <c r="T594" i="7"/>
  <c r="S594" i="7"/>
  <c r="R594" i="7"/>
  <c r="V598" i="7"/>
  <c r="R635" i="7"/>
  <c r="U649" i="7"/>
  <c r="T649" i="7"/>
  <c r="S649" i="7"/>
  <c r="R649" i="7"/>
  <c r="S671" i="7"/>
  <c r="R671" i="7"/>
  <c r="U678" i="7"/>
  <c r="S678" i="7"/>
  <c r="R678" i="7"/>
  <c r="T687" i="7"/>
  <c r="S687" i="7"/>
  <c r="T709" i="7"/>
  <c r="V709" i="7" s="1"/>
  <c r="S709" i="7"/>
  <c r="T734" i="7"/>
  <c r="S734" i="7"/>
  <c r="R734" i="7"/>
  <c r="R750" i="7"/>
  <c r="V894" i="7"/>
  <c r="V945" i="7"/>
  <c r="W954" i="7"/>
  <c r="V954" i="7"/>
  <c r="R1021" i="7"/>
  <c r="U1021" i="7"/>
  <c r="T1021" i="7"/>
  <c r="S1021" i="7"/>
  <c r="R1027" i="7"/>
  <c r="U1027" i="7"/>
  <c r="T1027" i="7"/>
  <c r="S1027" i="7"/>
  <c r="W1104" i="7"/>
  <c r="V1104" i="7"/>
  <c r="W1126" i="7"/>
  <c r="V1126" i="7"/>
  <c r="V1150" i="7"/>
  <c r="U1209" i="7"/>
  <c r="T1209" i="7"/>
  <c r="S1209" i="7"/>
  <c r="R1209" i="7"/>
  <c r="U1211" i="7"/>
  <c r="T1211" i="7"/>
  <c r="S1211" i="7"/>
  <c r="R1211" i="7"/>
  <c r="U1317" i="7"/>
  <c r="T1317" i="7"/>
  <c r="S1317" i="7"/>
  <c r="R1317" i="7"/>
  <c r="W1349" i="7"/>
  <c r="V1349" i="7"/>
  <c r="W1921" i="7"/>
  <c r="V1921" i="7"/>
  <c r="U4" i="7"/>
  <c r="R4" i="7"/>
  <c r="S4" i="7"/>
  <c r="R16" i="7"/>
  <c r="U16" i="7"/>
  <c r="S16" i="7"/>
  <c r="U28" i="7"/>
  <c r="R28" i="7"/>
  <c r="S28" i="7"/>
  <c r="U40" i="7"/>
  <c r="R40" i="7"/>
  <c r="S40" i="7"/>
  <c r="T49" i="7"/>
  <c r="R52" i="7"/>
  <c r="U52" i="7"/>
  <c r="S52" i="7"/>
  <c r="U64" i="7"/>
  <c r="R64" i="7"/>
  <c r="S64" i="7"/>
  <c r="U76" i="7"/>
  <c r="R76" i="7"/>
  <c r="S76" i="7"/>
  <c r="U88" i="7"/>
  <c r="R88" i="7"/>
  <c r="S88" i="7"/>
  <c r="U100" i="7"/>
  <c r="R100" i="7"/>
  <c r="S100" i="7"/>
  <c r="U112" i="7"/>
  <c r="R112" i="7"/>
  <c r="S112" i="7"/>
  <c r="U124" i="7"/>
  <c r="R124" i="7"/>
  <c r="S124" i="7"/>
  <c r="U136" i="7"/>
  <c r="R136" i="7"/>
  <c r="S136" i="7"/>
  <c r="U148" i="7"/>
  <c r="R148" i="7"/>
  <c r="S148" i="7"/>
  <c r="U160" i="7"/>
  <c r="R160" i="7"/>
  <c r="S160" i="7"/>
  <c r="T169" i="7"/>
  <c r="U172" i="7"/>
  <c r="R172" i="7"/>
  <c r="S172" i="7"/>
  <c r="U184" i="7"/>
  <c r="R184" i="7"/>
  <c r="S184" i="7"/>
  <c r="T193" i="7"/>
  <c r="U196" i="7"/>
  <c r="R196" i="7"/>
  <c r="S196" i="7"/>
  <c r="T205" i="7"/>
  <c r="U208" i="7"/>
  <c r="R208" i="7"/>
  <c r="S208" i="7"/>
  <c r="T217" i="7"/>
  <c r="U220" i="7"/>
  <c r="R220" i="7"/>
  <c r="S220" i="7"/>
  <c r="T229" i="7"/>
  <c r="U232" i="7"/>
  <c r="R232" i="7"/>
  <c r="S232" i="7"/>
  <c r="T241" i="7"/>
  <c r="U244" i="7"/>
  <c r="R244" i="7"/>
  <c r="S244" i="7"/>
  <c r="T253" i="7"/>
  <c r="U273" i="7"/>
  <c r="S288" i="7"/>
  <c r="S307" i="7"/>
  <c r="U319" i="7"/>
  <c r="T319" i="7"/>
  <c r="S319" i="7"/>
  <c r="W319" i="7" s="1"/>
  <c r="U325" i="7"/>
  <c r="T325" i="7"/>
  <c r="S325" i="7"/>
  <c r="R325" i="7"/>
  <c r="S353" i="7"/>
  <c r="U353" i="7"/>
  <c r="T353" i="7"/>
  <c r="R353" i="7"/>
  <c r="S364" i="7"/>
  <c r="R364" i="7"/>
  <c r="R388" i="7"/>
  <c r="R390" i="7"/>
  <c r="S412" i="7"/>
  <c r="R412" i="7"/>
  <c r="S448" i="7"/>
  <c r="R448" i="7"/>
  <c r="S484" i="7"/>
  <c r="R484" i="7"/>
  <c r="S520" i="7"/>
  <c r="R520" i="7"/>
  <c r="S556" i="7"/>
  <c r="R556" i="7"/>
  <c r="S592" i="7"/>
  <c r="R592" i="7"/>
  <c r="U609" i="7"/>
  <c r="T609" i="7"/>
  <c r="S609" i="7"/>
  <c r="R609" i="7"/>
  <c r="U638" i="7"/>
  <c r="R638" i="7"/>
  <c r="T638" i="7"/>
  <c r="S638" i="7"/>
  <c r="R662" i="7"/>
  <c r="U674" i="7"/>
  <c r="T674" i="7"/>
  <c r="S674" i="7"/>
  <c r="R674" i="7"/>
  <c r="U685" i="7"/>
  <c r="T685" i="7"/>
  <c r="S685" i="7"/>
  <c r="U687" i="7"/>
  <c r="U734" i="7"/>
  <c r="W803" i="7"/>
  <c r="T817" i="7"/>
  <c r="S817" i="7"/>
  <c r="R817" i="7"/>
  <c r="U817" i="7"/>
  <c r="V822" i="7"/>
  <c r="W836" i="7"/>
  <c r="V836" i="7"/>
  <c r="U841" i="7"/>
  <c r="T841" i="7"/>
  <c r="S841" i="7"/>
  <c r="R841" i="7"/>
  <c r="T874" i="7"/>
  <c r="U874" i="7"/>
  <c r="S874" i="7"/>
  <c r="W874" i="7" s="1"/>
  <c r="V912" i="7"/>
  <c r="S988" i="7"/>
  <c r="R988" i="7"/>
  <c r="U988" i="7"/>
  <c r="T988" i="7"/>
  <c r="U990" i="7"/>
  <c r="T990" i="7"/>
  <c r="S990" i="7"/>
  <c r="T1004" i="7"/>
  <c r="S1004" i="7"/>
  <c r="R1004" i="7"/>
  <c r="U1004" i="7"/>
  <c r="T1034" i="7"/>
  <c r="S1034" i="7"/>
  <c r="R1034" i="7"/>
  <c r="U1034" i="7"/>
  <c r="U1086" i="7"/>
  <c r="T1086" i="7"/>
  <c r="R1086" i="7"/>
  <c r="S1086" i="7"/>
  <c r="R1236" i="7"/>
  <c r="U1236" i="7"/>
  <c r="T1236" i="7"/>
  <c r="S1236" i="7"/>
  <c r="R1540" i="7"/>
  <c r="S1540" i="7"/>
  <c r="U1540" i="7"/>
  <c r="T1540" i="7"/>
  <c r="R472" i="7"/>
  <c r="S472" i="7"/>
  <c r="S508" i="7"/>
  <c r="R508" i="7"/>
  <c r="S544" i="7"/>
  <c r="R544" i="7"/>
  <c r="S580" i="7"/>
  <c r="R580" i="7"/>
  <c r="U610" i="7"/>
  <c r="T610" i="7"/>
  <c r="S610" i="7"/>
  <c r="R610" i="7"/>
  <c r="S622" i="7"/>
  <c r="V656" i="7"/>
  <c r="U746" i="7"/>
  <c r="T746" i="7"/>
  <c r="S746" i="7"/>
  <c r="R746" i="7"/>
  <c r="T793" i="7"/>
  <c r="S793" i="7"/>
  <c r="R793" i="7"/>
  <c r="U793" i="7"/>
  <c r="V811" i="7"/>
  <c r="U821" i="7"/>
  <c r="T821" i="7"/>
  <c r="S821" i="7"/>
  <c r="R821" i="7"/>
  <c r="T1007" i="7"/>
  <c r="S1007" i="7"/>
  <c r="R1007" i="7"/>
  <c r="U1007" i="7"/>
  <c r="T1019" i="7"/>
  <c r="S1019" i="7"/>
  <c r="R1019" i="7"/>
  <c r="U1019" i="7"/>
  <c r="U1110" i="7"/>
  <c r="T1110" i="7"/>
  <c r="S1110" i="7"/>
  <c r="R1110" i="7"/>
  <c r="U1125" i="7"/>
  <c r="T1125" i="7"/>
  <c r="S1125" i="7"/>
  <c r="R1125" i="7"/>
  <c r="U1170" i="7"/>
  <c r="T1170" i="7"/>
  <c r="R1170" i="7"/>
  <c r="V1216" i="7"/>
  <c r="V1792" i="7"/>
  <c r="W1792" i="7"/>
  <c r="T1795" i="7"/>
  <c r="S1795" i="7"/>
  <c r="U1795" i="7"/>
  <c r="R1795" i="7"/>
  <c r="T1885" i="7"/>
  <c r="S1885" i="7"/>
  <c r="R1885" i="7"/>
  <c r="U1885" i="7"/>
  <c r="T2125" i="7"/>
  <c r="S2125" i="7"/>
  <c r="U2125" i="7"/>
  <c r="R2125" i="7"/>
  <c r="U304" i="7"/>
  <c r="T304" i="7"/>
  <c r="S359" i="7"/>
  <c r="U359" i="7"/>
  <c r="W571" i="7"/>
  <c r="V571" i="7"/>
  <c r="U798" i="7"/>
  <c r="T798" i="7"/>
  <c r="S798" i="7"/>
  <c r="R798" i="7"/>
  <c r="V874" i="7"/>
  <c r="W990" i="7"/>
  <c r="V990" i="7"/>
  <c r="S6" i="7"/>
  <c r="S66" i="7"/>
  <c r="S78" i="7"/>
  <c r="S90" i="7"/>
  <c r="S102" i="7"/>
  <c r="S198" i="7"/>
  <c r="R203" i="7"/>
  <c r="S35" i="7"/>
  <c r="W35" i="7" s="1"/>
  <c r="S714" i="7"/>
  <c r="R714" i="7"/>
  <c r="U714" i="7"/>
  <c r="T7" i="7"/>
  <c r="W7" i="7" s="1"/>
  <c r="T10" i="7"/>
  <c r="U13" i="7"/>
  <c r="T19" i="7"/>
  <c r="W19" i="7" s="1"/>
  <c r="T22" i="7"/>
  <c r="U25" i="7"/>
  <c r="T31" i="7"/>
  <c r="W31" i="7" s="1"/>
  <c r="T34" i="7"/>
  <c r="U37" i="7"/>
  <c r="T43" i="7"/>
  <c r="W43" i="7" s="1"/>
  <c r="T46" i="7"/>
  <c r="R48" i="7"/>
  <c r="U49" i="7"/>
  <c r="T55" i="7"/>
  <c r="W55" i="7" s="1"/>
  <c r="T58" i="7"/>
  <c r="U61" i="7"/>
  <c r="T67" i="7"/>
  <c r="W67" i="7" s="1"/>
  <c r="T70" i="7"/>
  <c r="U73" i="7"/>
  <c r="T79" i="7"/>
  <c r="W79" i="7" s="1"/>
  <c r="T82" i="7"/>
  <c r="U85" i="7"/>
  <c r="T91" i="7"/>
  <c r="W91" i="7" s="1"/>
  <c r="T94" i="7"/>
  <c r="U97" i="7"/>
  <c r="T103" i="7"/>
  <c r="W103" i="7" s="1"/>
  <c r="T106" i="7"/>
  <c r="U109" i="7"/>
  <c r="T115" i="7"/>
  <c r="W115" i="7" s="1"/>
  <c r="T118" i="7"/>
  <c r="U121" i="7"/>
  <c r="T127" i="7"/>
  <c r="W127" i="7" s="1"/>
  <c r="T130" i="7"/>
  <c r="U133" i="7"/>
  <c r="T139" i="7"/>
  <c r="W139" i="7" s="1"/>
  <c r="T142" i="7"/>
  <c r="U145" i="7"/>
  <c r="T151" i="7"/>
  <c r="W151" i="7" s="1"/>
  <c r="T154" i="7"/>
  <c r="U157" i="7"/>
  <c r="T163" i="7"/>
  <c r="W163" i="7" s="1"/>
  <c r="T166" i="7"/>
  <c r="R168" i="7"/>
  <c r="U169" i="7"/>
  <c r="T175" i="7"/>
  <c r="W175" i="7" s="1"/>
  <c r="T178" i="7"/>
  <c r="R180" i="7"/>
  <c r="U181" i="7"/>
  <c r="T187" i="7"/>
  <c r="W187" i="7" s="1"/>
  <c r="T190" i="7"/>
  <c r="R192" i="7"/>
  <c r="U193" i="7"/>
  <c r="T202" i="7"/>
  <c r="R204" i="7"/>
  <c r="U205" i="7"/>
  <c r="T214" i="7"/>
  <c r="R216" i="7"/>
  <c r="U217" i="7"/>
  <c r="T226" i="7"/>
  <c r="R228" i="7"/>
  <c r="U229" i="7"/>
  <c r="T238" i="7"/>
  <c r="R240" i="7"/>
  <c r="U241" i="7"/>
  <c r="T250" i="7"/>
  <c r="R252" i="7"/>
  <c r="U253" i="7"/>
  <c r="V258" i="7"/>
  <c r="R262" i="7"/>
  <c r="R275" i="7"/>
  <c r="T281" i="7"/>
  <c r="S281" i="7"/>
  <c r="R281" i="7"/>
  <c r="W299" i="7"/>
  <c r="V299" i="7"/>
  <c r="R304" i="7"/>
  <c r="S326" i="7"/>
  <c r="W326" i="7" s="1"/>
  <c r="S332" i="7"/>
  <c r="S335" i="7"/>
  <c r="W335" i="7" s="1"/>
  <c r="S338" i="7"/>
  <c r="R338" i="7"/>
  <c r="U338" i="7"/>
  <c r="S340" i="7"/>
  <c r="R340" i="7"/>
  <c r="R359" i="7"/>
  <c r="U369" i="7"/>
  <c r="T369" i="7"/>
  <c r="S369" i="7"/>
  <c r="R369" i="7"/>
  <c r="U375" i="7"/>
  <c r="T375" i="7"/>
  <c r="S375" i="7"/>
  <c r="R375" i="7"/>
  <c r="S395" i="7"/>
  <c r="W395" i="7" s="1"/>
  <c r="U395" i="7"/>
  <c r="W415" i="7"/>
  <c r="V415" i="7"/>
  <c r="W451" i="7"/>
  <c r="V451" i="7"/>
  <c r="W487" i="7"/>
  <c r="V487" i="7"/>
  <c r="W523" i="7"/>
  <c r="V523" i="7"/>
  <c r="W559" i="7"/>
  <c r="V559" i="7"/>
  <c r="W595" i="7"/>
  <c r="V595" i="7"/>
  <c r="U604" i="7"/>
  <c r="T604" i="7"/>
  <c r="S617" i="7"/>
  <c r="R617" i="7"/>
  <c r="W632" i="7"/>
  <c r="V632" i="7"/>
  <c r="T670" i="7"/>
  <c r="R670" i="7"/>
  <c r="U670" i="7"/>
  <c r="S670" i="7"/>
  <c r="U686" i="7"/>
  <c r="S686" i="7"/>
  <c r="R686" i="7"/>
  <c r="T686" i="7"/>
  <c r="U702" i="7"/>
  <c r="S710" i="7"/>
  <c r="U710" i="7"/>
  <c r="T710" i="7"/>
  <c r="S809" i="7"/>
  <c r="R809" i="7"/>
  <c r="T1058" i="7"/>
  <c r="S1058" i="7"/>
  <c r="R1058" i="7"/>
  <c r="U1058" i="7"/>
  <c r="S1170" i="7"/>
  <c r="V1276" i="7"/>
  <c r="W1276" i="7"/>
  <c r="W1285" i="7"/>
  <c r="U1388" i="7"/>
  <c r="T1388" i="7"/>
  <c r="S1388" i="7"/>
  <c r="R1388" i="7"/>
  <c r="S271" i="7"/>
  <c r="U271" i="7"/>
  <c r="T271" i="7"/>
  <c r="R271" i="7"/>
  <c r="U310" i="7"/>
  <c r="T310" i="7"/>
  <c r="R310" i="7"/>
  <c r="U384" i="7"/>
  <c r="T384" i="7"/>
  <c r="S384" i="7"/>
  <c r="R384" i="7"/>
  <c r="W408" i="7"/>
  <c r="W427" i="7"/>
  <c r="V427" i="7"/>
  <c r="W444" i="7"/>
  <c r="W463" i="7"/>
  <c r="V463" i="7"/>
  <c r="W480" i="7"/>
  <c r="W499" i="7"/>
  <c r="V499" i="7"/>
  <c r="W535" i="7"/>
  <c r="V535" i="7"/>
  <c r="S636" i="7"/>
  <c r="R636" i="7"/>
  <c r="U636" i="7"/>
  <c r="T636" i="7"/>
  <c r="S786" i="7"/>
  <c r="R786" i="7"/>
  <c r="T890" i="7"/>
  <c r="S890" i="7"/>
  <c r="R890" i="7"/>
  <c r="U890" i="7"/>
  <c r="U1191" i="7"/>
  <c r="T1191" i="7"/>
  <c r="S1191" i="7"/>
  <c r="R1191" i="7"/>
  <c r="V1315" i="7"/>
  <c r="S1533" i="7"/>
  <c r="R1533" i="7"/>
  <c r="U1533" i="7"/>
  <c r="T1533" i="7"/>
  <c r="S18" i="7"/>
  <c r="S30" i="7"/>
  <c r="S42" i="7"/>
  <c r="S54" i="7"/>
  <c r="S114" i="7"/>
  <c r="S126" i="7"/>
  <c r="S138" i="7"/>
  <c r="S150" i="7"/>
  <c r="S162" i="7"/>
  <c r="S174" i="7"/>
  <c r="S186" i="7"/>
  <c r="S210" i="7"/>
  <c r="S222" i="7"/>
  <c r="R227" i="7"/>
  <c r="S234" i="7"/>
  <c r="R239" i="7"/>
  <c r="S246" i="7"/>
  <c r="R251" i="7"/>
  <c r="R260" i="7"/>
  <c r="U260" i="7"/>
  <c r="T260" i="7"/>
  <c r="S260" i="7"/>
  <c r="W320" i="7"/>
  <c r="U328" i="7"/>
  <c r="T328" i="7"/>
  <c r="S328" i="7"/>
  <c r="R328" i="7"/>
  <c r="S371" i="7"/>
  <c r="U371" i="7"/>
  <c r="T371" i="7"/>
  <c r="R371" i="7"/>
  <c r="S382" i="7"/>
  <c r="R382" i="7"/>
  <c r="T419" i="7"/>
  <c r="R419" i="7"/>
  <c r="T455" i="7"/>
  <c r="R455" i="7"/>
  <c r="T491" i="7"/>
  <c r="R491" i="7"/>
  <c r="T527" i="7"/>
  <c r="R527" i="7"/>
  <c r="T563" i="7"/>
  <c r="R563" i="7"/>
  <c r="T599" i="7"/>
  <c r="R599" i="7"/>
  <c r="W618" i="7"/>
  <c r="V618" i="7"/>
  <c r="U647" i="7"/>
  <c r="S647" i="7"/>
  <c r="R647" i="7"/>
  <c r="U658" i="7"/>
  <c r="U667" i="7"/>
  <c r="T667" i="7"/>
  <c r="S667" i="7"/>
  <c r="R667" i="7"/>
  <c r="W720" i="7"/>
  <c r="V720" i="7"/>
  <c r="R771" i="7"/>
  <c r="U771" i="7"/>
  <c r="T771" i="7"/>
  <c r="S771" i="7"/>
  <c r="U792" i="7"/>
  <c r="T792" i="7"/>
  <c r="S792" i="7"/>
  <c r="R792" i="7"/>
  <c r="W806" i="7"/>
  <c r="V806" i="7"/>
  <c r="U815" i="7"/>
  <c r="T815" i="7"/>
  <c r="S815" i="7"/>
  <c r="R815" i="7"/>
  <c r="W888" i="7"/>
  <c r="V888" i="7"/>
  <c r="R1102" i="7"/>
  <c r="V1144" i="7"/>
  <c r="U1203" i="7"/>
  <c r="T1203" i="7"/>
  <c r="S1203" i="7"/>
  <c r="R1203" i="7"/>
  <c r="U1205" i="7"/>
  <c r="T1205" i="7"/>
  <c r="S1205" i="7"/>
  <c r="R1205" i="7"/>
  <c r="W1603" i="7"/>
  <c r="W1639" i="7"/>
  <c r="V1639" i="7"/>
  <c r="S11" i="7"/>
  <c r="W11" i="7" s="1"/>
  <c r="R13" i="7"/>
  <c r="S23" i="7"/>
  <c r="W23" i="7" s="1"/>
  <c r="R25" i="7"/>
  <c r="R37" i="7"/>
  <c r="S47" i="7"/>
  <c r="W47" i="7" s="1"/>
  <c r="R49" i="7"/>
  <c r="S59" i="7"/>
  <c r="R61" i="7"/>
  <c r="S71" i="7"/>
  <c r="W71" i="7" s="1"/>
  <c r="R73" i="7"/>
  <c r="S83" i="7"/>
  <c r="W83" i="7" s="1"/>
  <c r="R85" i="7"/>
  <c r="S95" i="7"/>
  <c r="W95" i="7" s="1"/>
  <c r="R97" i="7"/>
  <c r="S107" i="7"/>
  <c r="W107" i="7" s="1"/>
  <c r="R109" i="7"/>
  <c r="S119" i="7"/>
  <c r="R121" i="7"/>
  <c r="S131" i="7"/>
  <c r="V131" i="7" s="1"/>
  <c r="R133" i="7"/>
  <c r="S143" i="7"/>
  <c r="R145" i="7"/>
  <c r="S155" i="7"/>
  <c r="R157" i="7"/>
  <c r="S167" i="7"/>
  <c r="W167" i="7" s="1"/>
  <c r="R169" i="7"/>
  <c r="S179" i="7"/>
  <c r="R181" i="7"/>
  <c r="S191" i="7"/>
  <c r="R193" i="7"/>
  <c r="R205" i="7"/>
  <c r="S215" i="7"/>
  <c r="R217" i="7"/>
  <c r="R229" i="7"/>
  <c r="R241" i="7"/>
  <c r="R253" i="7"/>
  <c r="T255" i="7"/>
  <c r="U255" i="7"/>
  <c r="S255" i="7"/>
  <c r="R255" i="7"/>
  <c r="U287" i="7"/>
  <c r="T287" i="7"/>
  <c r="S287" i="7"/>
  <c r="R287" i="7"/>
  <c r="R306" i="7"/>
  <c r="U306" i="7"/>
  <c r="T306" i="7"/>
  <c r="S306" i="7"/>
  <c r="U351" i="7"/>
  <c r="T351" i="7"/>
  <c r="S351" i="7"/>
  <c r="R351" i="7"/>
  <c r="U357" i="7"/>
  <c r="T357" i="7"/>
  <c r="S357" i="7"/>
  <c r="R357" i="7"/>
  <c r="S377" i="7"/>
  <c r="U377" i="7"/>
  <c r="W396" i="7"/>
  <c r="U402" i="7"/>
  <c r="T402" i="7"/>
  <c r="S402" i="7"/>
  <c r="R402" i="7"/>
  <c r="V408" i="7"/>
  <c r="U417" i="7"/>
  <c r="T417" i="7"/>
  <c r="S417" i="7"/>
  <c r="R417" i="7"/>
  <c r="W425" i="7"/>
  <c r="V425" i="7"/>
  <c r="U432" i="7"/>
  <c r="W432" i="7" s="1"/>
  <c r="S432" i="7"/>
  <c r="U438" i="7"/>
  <c r="T438" i="7"/>
  <c r="S438" i="7"/>
  <c r="R438" i="7"/>
  <c r="W442" i="7"/>
  <c r="V442" i="7"/>
  <c r="V444" i="7"/>
  <c r="U453" i="7"/>
  <c r="T453" i="7"/>
  <c r="S453" i="7"/>
  <c r="R453" i="7"/>
  <c r="U468" i="7"/>
  <c r="S468" i="7"/>
  <c r="W468" i="7" s="1"/>
  <c r="U474" i="7"/>
  <c r="T474" i="7"/>
  <c r="S474" i="7"/>
  <c r="R474" i="7"/>
  <c r="V480" i="7"/>
  <c r="U489" i="7"/>
  <c r="T489" i="7"/>
  <c r="S489" i="7"/>
  <c r="R489" i="7"/>
  <c r="U504" i="7"/>
  <c r="S504" i="7"/>
  <c r="W504" i="7" s="1"/>
  <c r="U510" i="7"/>
  <c r="T510" i="7"/>
  <c r="S510" i="7"/>
  <c r="R510" i="7"/>
  <c r="W514" i="7"/>
  <c r="U525" i="7"/>
  <c r="T525" i="7"/>
  <c r="S525" i="7"/>
  <c r="R525" i="7"/>
  <c r="W533" i="7"/>
  <c r="V533" i="7"/>
  <c r="U540" i="7"/>
  <c r="S540" i="7"/>
  <c r="W540" i="7" s="1"/>
  <c r="U546" i="7"/>
  <c r="T546" i="7"/>
  <c r="S546" i="7"/>
  <c r="R546" i="7"/>
  <c r="U561" i="7"/>
  <c r="T561" i="7"/>
  <c r="S561" i="7"/>
  <c r="R561" i="7"/>
  <c r="W569" i="7"/>
  <c r="V569" i="7"/>
  <c r="U576" i="7"/>
  <c r="S576" i="7"/>
  <c r="W576" i="7" s="1"/>
  <c r="U582" i="7"/>
  <c r="T582" i="7"/>
  <c r="S582" i="7"/>
  <c r="R582" i="7"/>
  <c r="V586" i="7"/>
  <c r="V588" i="7"/>
  <c r="U597" i="7"/>
  <c r="T597" i="7"/>
  <c r="S597" i="7"/>
  <c r="R597" i="7"/>
  <c r="U612" i="7"/>
  <c r="T612" i="7"/>
  <c r="S612" i="7"/>
  <c r="R612" i="7"/>
  <c r="R630" i="7"/>
  <c r="U630" i="7"/>
  <c r="W631" i="7"/>
  <c r="T634" i="7"/>
  <c r="R634" i="7"/>
  <c r="U634" i="7"/>
  <c r="S634" i="7"/>
  <c r="T641" i="7"/>
  <c r="U641" i="7"/>
  <c r="S641" i="7"/>
  <c r="R641" i="7"/>
  <c r="R645" i="7"/>
  <c r="U645" i="7"/>
  <c r="T645" i="7"/>
  <c r="S645" i="7"/>
  <c r="T672" i="7"/>
  <c r="S672" i="7"/>
  <c r="R672" i="7"/>
  <c r="U672" i="7"/>
  <c r="W685" i="7"/>
  <c r="V685" i="7"/>
  <c r="R705" i="7"/>
  <c r="U705" i="7"/>
  <c r="T705" i="7"/>
  <c r="S705" i="7"/>
  <c r="U716" i="7"/>
  <c r="T716" i="7"/>
  <c r="S716" i="7"/>
  <c r="R716" i="7"/>
  <c r="U722" i="7"/>
  <c r="T722" i="7"/>
  <c r="S722" i="7"/>
  <c r="R722" i="7"/>
  <c r="W768" i="7"/>
  <c r="V768" i="7"/>
  <c r="W984" i="7"/>
  <c r="V984" i="7"/>
  <c r="T986" i="7"/>
  <c r="S986" i="7"/>
  <c r="R986" i="7"/>
  <c r="U986" i="7"/>
  <c r="W1024" i="7"/>
  <c r="V1024" i="7"/>
  <c r="T1028" i="7"/>
  <c r="S1028" i="7"/>
  <c r="R1028" i="7"/>
  <c r="U1028" i="7"/>
  <c r="W1032" i="7"/>
  <c r="V1032" i="7"/>
  <c r="W1207" i="7"/>
  <c r="V1207" i="7"/>
  <c r="W1218" i="7"/>
  <c r="V1218" i="7"/>
  <c r="U1296" i="7"/>
  <c r="S1296" i="7"/>
  <c r="R1296" i="7"/>
  <c r="T1296" i="7"/>
  <c r="R1392" i="7"/>
  <c r="S1392" i="7"/>
  <c r="T3" i="7"/>
  <c r="S3" i="7"/>
  <c r="R3" i="7"/>
  <c r="U5" i="7"/>
  <c r="T5" i="7"/>
  <c r="V12" i="7"/>
  <c r="W12" i="7"/>
  <c r="T15" i="7"/>
  <c r="S15" i="7"/>
  <c r="R15" i="7"/>
  <c r="U17" i="7"/>
  <c r="T17" i="7"/>
  <c r="V24" i="7"/>
  <c r="W24" i="7"/>
  <c r="T27" i="7"/>
  <c r="S27" i="7"/>
  <c r="R27" i="7"/>
  <c r="T29" i="7"/>
  <c r="U29" i="7"/>
  <c r="V36" i="7"/>
  <c r="W36" i="7"/>
  <c r="T39" i="7"/>
  <c r="S39" i="7"/>
  <c r="R39" i="7"/>
  <c r="T41" i="7"/>
  <c r="U41" i="7"/>
  <c r="U42" i="7"/>
  <c r="T51" i="7"/>
  <c r="S51" i="7"/>
  <c r="R51" i="7"/>
  <c r="T53" i="7"/>
  <c r="U53" i="7"/>
  <c r="V60" i="7"/>
  <c r="W60" i="7"/>
  <c r="T63" i="7"/>
  <c r="S63" i="7"/>
  <c r="R63" i="7"/>
  <c r="T65" i="7"/>
  <c r="U65" i="7"/>
  <c r="V72" i="7"/>
  <c r="W72" i="7"/>
  <c r="T75" i="7"/>
  <c r="S75" i="7"/>
  <c r="R75" i="7"/>
  <c r="U77" i="7"/>
  <c r="T77" i="7"/>
  <c r="V84" i="7"/>
  <c r="W84" i="7"/>
  <c r="T87" i="7"/>
  <c r="S87" i="7"/>
  <c r="R87" i="7"/>
  <c r="T89" i="7"/>
  <c r="U89" i="7"/>
  <c r="V96" i="7"/>
  <c r="W96" i="7"/>
  <c r="T99" i="7"/>
  <c r="S99" i="7"/>
  <c r="R99" i="7"/>
  <c r="T101" i="7"/>
  <c r="U101" i="7"/>
  <c r="V108" i="7"/>
  <c r="W108" i="7"/>
  <c r="T111" i="7"/>
  <c r="S111" i="7"/>
  <c r="R111" i="7"/>
  <c r="U113" i="7"/>
  <c r="T113" i="7"/>
  <c r="V120" i="7"/>
  <c r="W120" i="7"/>
  <c r="T123" i="7"/>
  <c r="S123" i="7"/>
  <c r="R123" i="7"/>
  <c r="T125" i="7"/>
  <c r="U125" i="7"/>
  <c r="V132" i="7"/>
  <c r="W132" i="7"/>
  <c r="T135" i="7"/>
  <c r="S135" i="7"/>
  <c r="R135" i="7"/>
  <c r="U137" i="7"/>
  <c r="T137" i="7"/>
  <c r="V144" i="7"/>
  <c r="W144" i="7"/>
  <c r="T147" i="7"/>
  <c r="S147" i="7"/>
  <c r="R147" i="7"/>
  <c r="U149" i="7"/>
  <c r="T149" i="7"/>
  <c r="V156" i="7"/>
  <c r="W156" i="7"/>
  <c r="T159" i="7"/>
  <c r="S159" i="7"/>
  <c r="R159" i="7"/>
  <c r="T161" i="7"/>
  <c r="U161" i="7"/>
  <c r="U162" i="7"/>
  <c r="T171" i="7"/>
  <c r="S171" i="7"/>
  <c r="R171" i="7"/>
  <c r="U173" i="7"/>
  <c r="T173" i="7"/>
  <c r="U174" i="7"/>
  <c r="T183" i="7"/>
  <c r="S183" i="7"/>
  <c r="R183" i="7"/>
  <c r="T185" i="7"/>
  <c r="U185" i="7"/>
  <c r="U186" i="7"/>
  <c r="T195" i="7"/>
  <c r="S195" i="7"/>
  <c r="R195" i="7"/>
  <c r="T197" i="7"/>
  <c r="U197" i="7"/>
  <c r="U198" i="7"/>
  <c r="T207" i="7"/>
  <c r="S207" i="7"/>
  <c r="R207" i="7"/>
  <c r="T209" i="7"/>
  <c r="U209" i="7"/>
  <c r="U210" i="7"/>
  <c r="T219" i="7"/>
  <c r="S219" i="7"/>
  <c r="R219" i="7"/>
  <c r="T221" i="7"/>
  <c r="U221" i="7"/>
  <c r="U222" i="7"/>
  <c r="T231" i="7"/>
  <c r="S231" i="7"/>
  <c r="R231" i="7"/>
  <c r="T233" i="7"/>
  <c r="U233" i="7"/>
  <c r="U234" i="7"/>
  <c r="T243" i="7"/>
  <c r="S243" i="7"/>
  <c r="R243" i="7"/>
  <c r="T245" i="7"/>
  <c r="U245" i="7"/>
  <c r="U246" i="7"/>
  <c r="U264" i="7"/>
  <c r="T264" i="7"/>
  <c r="R264" i="7"/>
  <c r="S264" i="7"/>
  <c r="U268" i="7"/>
  <c r="S268" i="7"/>
  <c r="T268" i="7"/>
  <c r="V269" i="7"/>
  <c r="T279" i="7"/>
  <c r="S279" i="7"/>
  <c r="R279" i="7"/>
  <c r="T293" i="7"/>
  <c r="S293" i="7"/>
  <c r="R293" i="7"/>
  <c r="U312" i="7"/>
  <c r="T312" i="7"/>
  <c r="S312" i="7"/>
  <c r="R312" i="7"/>
  <c r="U316" i="7"/>
  <c r="T316" i="7"/>
  <c r="S316" i="7"/>
  <c r="U318" i="7"/>
  <c r="T318" i="7"/>
  <c r="S318" i="7"/>
  <c r="R318" i="7"/>
  <c r="S322" i="7"/>
  <c r="R322" i="7"/>
  <c r="W347" i="7"/>
  <c r="V347" i="7"/>
  <c r="W349" i="7"/>
  <c r="V349" i="7"/>
  <c r="V378" i="7"/>
  <c r="S389" i="7"/>
  <c r="U389" i="7"/>
  <c r="T389" i="7"/>
  <c r="R389" i="7"/>
  <c r="S400" i="7"/>
  <c r="R400" i="7"/>
  <c r="S436" i="7"/>
  <c r="R436" i="7"/>
  <c r="R10" i="7"/>
  <c r="U10" i="7"/>
  <c r="S10" i="7"/>
  <c r="U22" i="7"/>
  <c r="R22" i="7"/>
  <c r="S22" i="7"/>
  <c r="U34" i="7"/>
  <c r="R34" i="7"/>
  <c r="S34" i="7"/>
  <c r="U46" i="7"/>
  <c r="R46" i="7"/>
  <c r="S46" i="7"/>
  <c r="R58" i="7"/>
  <c r="U58" i="7"/>
  <c r="S58" i="7"/>
  <c r="U70" i="7"/>
  <c r="R70" i="7"/>
  <c r="S70" i="7"/>
  <c r="R82" i="7"/>
  <c r="U82" i="7"/>
  <c r="S82" i="7"/>
  <c r="U94" i="7"/>
  <c r="R94" i="7"/>
  <c r="S94" i="7"/>
  <c r="U106" i="7"/>
  <c r="S106" i="7"/>
  <c r="R106" i="7"/>
  <c r="R118" i="7"/>
  <c r="U118" i="7"/>
  <c r="S118" i="7"/>
  <c r="U130" i="7"/>
  <c r="R130" i="7"/>
  <c r="S130" i="7"/>
  <c r="U142" i="7"/>
  <c r="S142" i="7"/>
  <c r="R142" i="7"/>
  <c r="U154" i="7"/>
  <c r="R154" i="7"/>
  <c r="S154" i="7"/>
  <c r="U166" i="7"/>
  <c r="R166" i="7"/>
  <c r="S166" i="7"/>
  <c r="U178" i="7"/>
  <c r="R178" i="7"/>
  <c r="S178" i="7"/>
  <c r="U190" i="7"/>
  <c r="R190" i="7"/>
  <c r="S190" i="7"/>
  <c r="T199" i="7"/>
  <c r="W199" i="7" s="1"/>
  <c r="U202" i="7"/>
  <c r="R202" i="7"/>
  <c r="S202" i="7"/>
  <c r="T211" i="7"/>
  <c r="W211" i="7" s="1"/>
  <c r="U214" i="7"/>
  <c r="R214" i="7"/>
  <c r="S214" i="7"/>
  <c r="T223" i="7"/>
  <c r="W223" i="7" s="1"/>
  <c r="U226" i="7"/>
  <c r="R226" i="7"/>
  <c r="S226" i="7"/>
  <c r="T235" i="7"/>
  <c r="W235" i="7" s="1"/>
  <c r="U238" i="7"/>
  <c r="R238" i="7"/>
  <c r="S238" i="7"/>
  <c r="T247" i="7"/>
  <c r="W247" i="7" s="1"/>
  <c r="U250" i="7"/>
  <c r="R250" i="7"/>
  <c r="S250" i="7"/>
  <c r="R257" i="7"/>
  <c r="S266" i="7"/>
  <c r="V270" i="7"/>
  <c r="T283" i="7"/>
  <c r="S283" i="7"/>
  <c r="W289" i="7"/>
  <c r="T291" i="7"/>
  <c r="S291" i="7"/>
  <c r="R291" i="7"/>
  <c r="U291" i="7"/>
  <c r="W295" i="7"/>
  <c r="V295" i="7"/>
  <c r="T297" i="7"/>
  <c r="S297" i="7"/>
  <c r="R297" i="7"/>
  <c r="U297" i="7"/>
  <c r="S304" i="7"/>
  <c r="S320" i="7"/>
  <c r="V320" i="7" s="1"/>
  <c r="T326" i="7"/>
  <c r="T332" i="7"/>
  <c r="T359" i="7"/>
  <c r="W367" i="7"/>
  <c r="V367" i="7"/>
  <c r="U383" i="7"/>
  <c r="V396" i="7"/>
  <c r="T407" i="7"/>
  <c r="R407" i="7"/>
  <c r="T432" i="7"/>
  <c r="T443" i="7"/>
  <c r="R443" i="7"/>
  <c r="T468" i="7"/>
  <c r="T479" i="7"/>
  <c r="R479" i="7"/>
  <c r="T504" i="7"/>
  <c r="T515" i="7"/>
  <c r="R515" i="7"/>
  <c r="T540" i="7"/>
  <c r="T551" i="7"/>
  <c r="R551" i="7"/>
  <c r="T576" i="7"/>
  <c r="T587" i="7"/>
  <c r="R587" i="7"/>
  <c r="V607" i="7"/>
  <c r="V625" i="7"/>
  <c r="W625" i="7"/>
  <c r="W643" i="7"/>
  <c r="V661" i="7"/>
  <c r="T694" i="7"/>
  <c r="R694" i="7"/>
  <c r="S694" i="7"/>
  <c r="T702" i="7"/>
  <c r="S702" i="7"/>
  <c r="U744" i="7"/>
  <c r="T744" i="7"/>
  <c r="S744" i="7"/>
  <c r="T778" i="7"/>
  <c r="S778" i="7"/>
  <c r="R778" i="7"/>
  <c r="U778" i="7"/>
  <c r="U786" i="7"/>
  <c r="W842" i="7"/>
  <c r="T928" i="7"/>
  <c r="S928" i="7"/>
  <c r="U960" i="7"/>
  <c r="T960" i="7"/>
  <c r="S960" i="7"/>
  <c r="R960" i="7"/>
  <c r="U999" i="7"/>
  <c r="T999" i="7"/>
  <c r="S999" i="7"/>
  <c r="R999" i="7"/>
  <c r="W1001" i="7"/>
  <c r="V1001" i="7"/>
  <c r="U1013" i="7"/>
  <c r="T1013" i="7"/>
  <c r="S1013" i="7"/>
  <c r="R1013" i="7"/>
  <c r="R1051" i="7"/>
  <c r="U1051" i="7"/>
  <c r="T1051" i="7"/>
  <c r="S1051" i="7"/>
  <c r="U1083" i="7"/>
  <c r="T1083" i="7"/>
  <c r="S1083" i="7"/>
  <c r="R1083" i="7"/>
  <c r="U1085" i="7"/>
  <c r="T1085" i="7"/>
  <c r="S1085" i="7"/>
  <c r="R1085" i="7"/>
  <c r="W1096" i="7"/>
  <c r="V1096" i="7"/>
  <c r="T257" i="7"/>
  <c r="S259" i="7"/>
  <c r="R259" i="7"/>
  <c r="T261" i="7"/>
  <c r="U261" i="7"/>
  <c r="R272" i="7"/>
  <c r="T272" i="7"/>
  <c r="U272" i="7"/>
  <c r="U274" i="7"/>
  <c r="S274" i="7"/>
  <c r="R274" i="7"/>
  <c r="U285" i="7"/>
  <c r="W311" i="7"/>
  <c r="V311" i="7"/>
  <c r="T320" i="7"/>
  <c r="S323" i="7"/>
  <c r="U326" i="7"/>
  <c r="R329" i="7"/>
  <c r="S344" i="7"/>
  <c r="R344" i="7"/>
  <c r="U344" i="7"/>
  <c r="U346" i="7"/>
  <c r="T346" i="7"/>
  <c r="S346" i="7"/>
  <c r="W346" i="7" s="1"/>
  <c r="V355" i="7"/>
  <c r="R377" i="7"/>
  <c r="U387" i="7"/>
  <c r="T387" i="7"/>
  <c r="S387" i="7"/>
  <c r="R387" i="7"/>
  <c r="U393" i="7"/>
  <c r="T393" i="7"/>
  <c r="S393" i="7"/>
  <c r="R393" i="7"/>
  <c r="U405" i="7"/>
  <c r="T405" i="7"/>
  <c r="S405" i="7"/>
  <c r="R405" i="7"/>
  <c r="U420" i="7"/>
  <c r="S420" i="7"/>
  <c r="V420" i="7" s="1"/>
  <c r="U426" i="7"/>
  <c r="T426" i="7"/>
  <c r="S426" i="7"/>
  <c r="R426" i="7"/>
  <c r="U441" i="7"/>
  <c r="T441" i="7"/>
  <c r="S441" i="7"/>
  <c r="R441" i="7"/>
  <c r="W449" i="7"/>
  <c r="V449" i="7"/>
  <c r="U456" i="7"/>
  <c r="S456" i="7"/>
  <c r="W456" i="7" s="1"/>
  <c r="U462" i="7"/>
  <c r="T462" i="7"/>
  <c r="S462" i="7"/>
  <c r="R462" i="7"/>
  <c r="V466" i="7"/>
  <c r="U477" i="7"/>
  <c r="T477" i="7"/>
  <c r="S477" i="7"/>
  <c r="R477" i="7"/>
  <c r="W485" i="7"/>
  <c r="V485" i="7"/>
  <c r="U492" i="7"/>
  <c r="S492" i="7"/>
  <c r="V492" i="7" s="1"/>
  <c r="U498" i="7"/>
  <c r="T498" i="7"/>
  <c r="S498" i="7"/>
  <c r="R498" i="7"/>
  <c r="W502" i="7"/>
  <c r="V502" i="7"/>
  <c r="U513" i="7"/>
  <c r="T513" i="7"/>
  <c r="S513" i="7"/>
  <c r="R513" i="7"/>
  <c r="U528" i="7"/>
  <c r="S528" i="7"/>
  <c r="W528" i="7" s="1"/>
  <c r="U534" i="7"/>
  <c r="T534" i="7"/>
  <c r="S534" i="7"/>
  <c r="R534" i="7"/>
  <c r="U549" i="7"/>
  <c r="T549" i="7"/>
  <c r="S549" i="7"/>
  <c r="R549" i="7"/>
  <c r="U564" i="7"/>
  <c r="S564" i="7"/>
  <c r="W564" i="7" s="1"/>
  <c r="U570" i="7"/>
  <c r="T570" i="7"/>
  <c r="S570" i="7"/>
  <c r="R570" i="7"/>
  <c r="W574" i="7"/>
  <c r="V574" i="7"/>
  <c r="U585" i="7"/>
  <c r="T585" i="7"/>
  <c r="S585" i="7"/>
  <c r="R585" i="7"/>
  <c r="V593" i="7"/>
  <c r="U600" i="7"/>
  <c r="S600" i="7"/>
  <c r="W600" i="7" s="1"/>
  <c r="S623" i="7"/>
  <c r="R623" i="7"/>
  <c r="U623" i="7"/>
  <c r="S630" i="7"/>
  <c r="S639" i="7"/>
  <c r="R655" i="7"/>
  <c r="U655" i="7"/>
  <c r="T655" i="7"/>
  <c r="T714" i="7"/>
  <c r="R744" i="7"/>
  <c r="W782" i="7"/>
  <c r="R819" i="7"/>
  <c r="U819" i="7"/>
  <c r="S819" i="7"/>
  <c r="T819" i="7"/>
  <c r="U887" i="7"/>
  <c r="S887" i="7"/>
  <c r="R887" i="7"/>
  <c r="T887" i="7"/>
  <c r="R1061" i="7"/>
  <c r="V1162" i="7"/>
  <c r="W1228" i="7"/>
  <c r="V1228" i="7"/>
  <c r="W1230" i="7"/>
  <c r="V1230" i="7"/>
  <c r="T1233" i="7"/>
  <c r="S1233" i="7"/>
  <c r="R1233" i="7"/>
  <c r="U1233" i="7"/>
  <c r="S1237" i="7"/>
  <c r="R1237" i="7"/>
  <c r="V326" i="7"/>
  <c r="W552" i="7"/>
  <c r="W1146" i="7"/>
  <c r="V1146" i="7"/>
  <c r="V2" i="7"/>
  <c r="U3" i="7"/>
  <c r="R5" i="7"/>
  <c r="V14" i="7"/>
  <c r="U15" i="7"/>
  <c r="R17" i="7"/>
  <c r="V26" i="7"/>
  <c r="U27" i="7"/>
  <c r="R29" i="7"/>
  <c r="V38" i="7"/>
  <c r="U39" i="7"/>
  <c r="R41" i="7"/>
  <c r="V50" i="7"/>
  <c r="U51" i="7"/>
  <c r="R53" i="7"/>
  <c r="V62" i="7"/>
  <c r="U63" i="7"/>
  <c r="R65" i="7"/>
  <c r="V74" i="7"/>
  <c r="U75" i="7"/>
  <c r="R77" i="7"/>
  <c r="V86" i="7"/>
  <c r="U87" i="7"/>
  <c r="R89" i="7"/>
  <c r="V98" i="7"/>
  <c r="U99" i="7"/>
  <c r="R101" i="7"/>
  <c r="V110" i="7"/>
  <c r="U111" i="7"/>
  <c r="R113" i="7"/>
  <c r="V122" i="7"/>
  <c r="U123" i="7"/>
  <c r="R125" i="7"/>
  <c r="V134" i="7"/>
  <c r="U135" i="7"/>
  <c r="R137" i="7"/>
  <c r="V146" i="7"/>
  <c r="U147" i="7"/>
  <c r="R149" i="7"/>
  <c r="V158" i="7"/>
  <c r="U159" i="7"/>
  <c r="R161" i="7"/>
  <c r="V170" i="7"/>
  <c r="U171" i="7"/>
  <c r="R173" i="7"/>
  <c r="V182" i="7"/>
  <c r="U183" i="7"/>
  <c r="R185" i="7"/>
  <c r="V194" i="7"/>
  <c r="U195" i="7"/>
  <c r="R197" i="7"/>
  <c r="V206" i="7"/>
  <c r="U207" i="7"/>
  <c r="R209" i="7"/>
  <c r="V218" i="7"/>
  <c r="U219" i="7"/>
  <c r="R221" i="7"/>
  <c r="V230" i="7"/>
  <c r="U231" i="7"/>
  <c r="R233" i="7"/>
  <c r="V242" i="7"/>
  <c r="U243" i="7"/>
  <c r="R245" i="7"/>
  <c r="T256" i="7"/>
  <c r="U256" i="7"/>
  <c r="S263" i="7"/>
  <c r="R263" i="7"/>
  <c r="R268" i="7"/>
  <c r="S276" i="7"/>
  <c r="U279" i="7"/>
  <c r="U293" i="7"/>
  <c r="W301" i="7"/>
  <c r="V301" i="7"/>
  <c r="T303" i="7"/>
  <c r="S303" i="7"/>
  <c r="R303" i="7"/>
  <c r="U303" i="7"/>
  <c r="T309" i="7"/>
  <c r="S309" i="7"/>
  <c r="R309" i="7"/>
  <c r="U309" i="7"/>
  <c r="R316" i="7"/>
  <c r="U320" i="7"/>
  <c r="R352" i="7"/>
  <c r="W354" i="7"/>
  <c r="V354" i="7"/>
  <c r="T377" i="7"/>
  <c r="W385" i="7"/>
  <c r="V385" i="7"/>
  <c r="S424" i="7"/>
  <c r="R424" i="7"/>
  <c r="S460" i="7"/>
  <c r="R460" i="7"/>
  <c r="S496" i="7"/>
  <c r="R496" i="7"/>
  <c r="S532" i="7"/>
  <c r="R532" i="7"/>
  <c r="S568" i="7"/>
  <c r="R568" i="7"/>
  <c r="V606" i="7"/>
  <c r="U611" i="7"/>
  <c r="R621" i="7"/>
  <c r="U621" i="7"/>
  <c r="T621" i="7"/>
  <c r="S621" i="7"/>
  <c r="U626" i="7"/>
  <c r="T626" i="7"/>
  <c r="R626" i="7"/>
  <c r="T630" i="7"/>
  <c r="T639" i="7"/>
  <c r="R642" i="7"/>
  <c r="U642" i="7"/>
  <c r="T642" i="7"/>
  <c r="S642" i="7"/>
  <c r="S660" i="7"/>
  <c r="R660" i="7"/>
  <c r="T666" i="7"/>
  <c r="S666" i="7"/>
  <c r="V702" i="7"/>
  <c r="W702" i="7"/>
  <c r="T736" i="7"/>
  <c r="S736" i="7"/>
  <c r="R736" i="7"/>
  <c r="U736" i="7"/>
  <c r="V758" i="7"/>
  <c r="T760" i="7"/>
  <c r="S760" i="7"/>
  <c r="R760" i="7"/>
  <c r="U760" i="7"/>
  <c r="W800" i="7"/>
  <c r="V800" i="7"/>
  <c r="U849" i="7"/>
  <c r="T849" i="7"/>
  <c r="S849" i="7"/>
  <c r="R849" i="7"/>
  <c r="T851" i="7"/>
  <c r="S851" i="7"/>
  <c r="R851" i="7"/>
  <c r="U851" i="7"/>
  <c r="W928" i="7"/>
  <c r="V928" i="7"/>
  <c r="T938" i="7"/>
  <c r="S938" i="7"/>
  <c r="R938" i="7"/>
  <c r="U938" i="7"/>
  <c r="S1036" i="7"/>
  <c r="R1036" i="7"/>
  <c r="U1092" i="7"/>
  <c r="T1092" i="7"/>
  <c r="R1092" i="7"/>
  <c r="V1156" i="7"/>
  <c r="U1573" i="7"/>
  <c r="T1573" i="7"/>
  <c r="S1573" i="7"/>
  <c r="R1573" i="7"/>
  <c r="U1588" i="7"/>
  <c r="T1588" i="7"/>
  <c r="S1588" i="7"/>
  <c r="T689" i="7"/>
  <c r="U689" i="7"/>
  <c r="S689" i="7"/>
  <c r="R689" i="7"/>
  <c r="T712" i="7"/>
  <c r="S712" i="7"/>
  <c r="R712" i="7"/>
  <c r="U712" i="7"/>
  <c r="W735" i="7"/>
  <c r="V735" i="7"/>
  <c r="U740" i="7"/>
  <c r="S740" i="7"/>
  <c r="U756" i="7"/>
  <c r="T756" i="7"/>
  <c r="S756" i="7"/>
  <c r="R756" i="7"/>
  <c r="U773" i="7"/>
  <c r="T773" i="7"/>
  <c r="S773" i="7"/>
  <c r="R773" i="7"/>
  <c r="W788" i="7"/>
  <c r="V788" i="7"/>
  <c r="R795" i="7"/>
  <c r="U795" i="7"/>
  <c r="U818" i="7"/>
  <c r="T818" i="7"/>
  <c r="S818" i="7"/>
  <c r="R818" i="7"/>
  <c r="U826" i="7"/>
  <c r="T826" i="7"/>
  <c r="S826" i="7"/>
  <c r="R826" i="7"/>
  <c r="U855" i="7"/>
  <c r="T855" i="7"/>
  <c r="S855" i="7"/>
  <c r="R855" i="7"/>
  <c r="T899" i="7"/>
  <c r="S899" i="7"/>
  <c r="R899" i="7"/>
  <c r="U899" i="7"/>
  <c r="T947" i="7"/>
  <c r="S947" i="7"/>
  <c r="R947" i="7"/>
  <c r="U947" i="7"/>
  <c r="S976" i="7"/>
  <c r="R976" i="7"/>
  <c r="T1024" i="7"/>
  <c r="S1024" i="7"/>
  <c r="U1038" i="7"/>
  <c r="S1038" i="7"/>
  <c r="U1042" i="7"/>
  <c r="T1042" i="7"/>
  <c r="S1042" i="7"/>
  <c r="R1042" i="7"/>
  <c r="U1048" i="7"/>
  <c r="T1048" i="7"/>
  <c r="S1048" i="7"/>
  <c r="R1048" i="7"/>
  <c r="U1098" i="7"/>
  <c r="T1098" i="7"/>
  <c r="S1098" i="7"/>
  <c r="U1152" i="7"/>
  <c r="T1152" i="7"/>
  <c r="V1168" i="7"/>
  <c r="T1186" i="7"/>
  <c r="S1186" i="7"/>
  <c r="R1186" i="7"/>
  <c r="S1266" i="7"/>
  <c r="R1266" i="7"/>
  <c r="U1266" i="7"/>
  <c r="T1266" i="7"/>
  <c r="W1295" i="7"/>
  <c r="V1295" i="7"/>
  <c r="W1331" i="7"/>
  <c r="V1331" i="7"/>
  <c r="U1353" i="7"/>
  <c r="T1353" i="7"/>
  <c r="S1353" i="7"/>
  <c r="W1353" i="7" s="1"/>
  <c r="W1384" i="7"/>
  <c r="V1384" i="7"/>
  <c r="W1394" i="7"/>
  <c r="V1394" i="7"/>
  <c r="U1427" i="7"/>
  <c r="T1427" i="7"/>
  <c r="S1427" i="7"/>
  <c r="T285" i="7"/>
  <c r="S285" i="7"/>
  <c r="R285" i="7"/>
  <c r="T308" i="7"/>
  <c r="V308" i="7" s="1"/>
  <c r="U322" i="7"/>
  <c r="T322" i="7"/>
  <c r="U340" i="7"/>
  <c r="T340" i="7"/>
  <c r="S362" i="7"/>
  <c r="R362" i="7"/>
  <c r="U362" i="7"/>
  <c r="U364" i="7"/>
  <c r="T364" i="7"/>
  <c r="S380" i="7"/>
  <c r="R380" i="7"/>
  <c r="U380" i="7"/>
  <c r="U382" i="7"/>
  <c r="T382" i="7"/>
  <c r="S398" i="7"/>
  <c r="R398" i="7"/>
  <c r="U398" i="7"/>
  <c r="U400" i="7"/>
  <c r="T400" i="7"/>
  <c r="S407" i="7"/>
  <c r="S410" i="7"/>
  <c r="R410" i="7"/>
  <c r="U410" i="7"/>
  <c r="U412" i="7"/>
  <c r="T412" i="7"/>
  <c r="S419" i="7"/>
  <c r="S422" i="7"/>
  <c r="R422" i="7"/>
  <c r="U422" i="7"/>
  <c r="U424" i="7"/>
  <c r="T424" i="7"/>
  <c r="S431" i="7"/>
  <c r="S434" i="7"/>
  <c r="R434" i="7"/>
  <c r="U434" i="7"/>
  <c r="U436" i="7"/>
  <c r="T436" i="7"/>
  <c r="S443" i="7"/>
  <c r="S446" i="7"/>
  <c r="R446" i="7"/>
  <c r="U446" i="7"/>
  <c r="U448" i="7"/>
  <c r="T448" i="7"/>
  <c r="S455" i="7"/>
  <c r="S458" i="7"/>
  <c r="R458" i="7"/>
  <c r="U458" i="7"/>
  <c r="U460" i="7"/>
  <c r="T460" i="7"/>
  <c r="S467" i="7"/>
  <c r="S470" i="7"/>
  <c r="R470" i="7"/>
  <c r="U470" i="7"/>
  <c r="U472" i="7"/>
  <c r="T472" i="7"/>
  <c r="S479" i="7"/>
  <c r="S482" i="7"/>
  <c r="R482" i="7"/>
  <c r="U482" i="7"/>
  <c r="U484" i="7"/>
  <c r="T484" i="7"/>
  <c r="S491" i="7"/>
  <c r="S494" i="7"/>
  <c r="R494" i="7"/>
  <c r="U494" i="7"/>
  <c r="U496" i="7"/>
  <c r="T496" i="7"/>
  <c r="S503" i="7"/>
  <c r="S506" i="7"/>
  <c r="R506" i="7"/>
  <c r="U506" i="7"/>
  <c r="U508" i="7"/>
  <c r="T508" i="7"/>
  <c r="S515" i="7"/>
  <c r="S518" i="7"/>
  <c r="R518" i="7"/>
  <c r="U518" i="7"/>
  <c r="U520" i="7"/>
  <c r="T520" i="7"/>
  <c r="S527" i="7"/>
  <c r="S530" i="7"/>
  <c r="R530" i="7"/>
  <c r="U530" i="7"/>
  <c r="U532" i="7"/>
  <c r="T532" i="7"/>
  <c r="S539" i="7"/>
  <c r="S542" i="7"/>
  <c r="R542" i="7"/>
  <c r="U542" i="7"/>
  <c r="U544" i="7"/>
  <c r="T544" i="7"/>
  <c r="S551" i="7"/>
  <c r="S554" i="7"/>
  <c r="R554" i="7"/>
  <c r="U554" i="7"/>
  <c r="U556" i="7"/>
  <c r="T556" i="7"/>
  <c r="S563" i="7"/>
  <c r="S566" i="7"/>
  <c r="R566" i="7"/>
  <c r="U566" i="7"/>
  <c r="U568" i="7"/>
  <c r="T568" i="7"/>
  <c r="S575" i="7"/>
  <c r="S578" i="7"/>
  <c r="R578" i="7"/>
  <c r="U578" i="7"/>
  <c r="U580" i="7"/>
  <c r="T580" i="7"/>
  <c r="S587" i="7"/>
  <c r="S590" i="7"/>
  <c r="R590" i="7"/>
  <c r="U590" i="7"/>
  <c r="U592" i="7"/>
  <c r="T592" i="7"/>
  <c r="S599" i="7"/>
  <c r="U606" i="7"/>
  <c r="W606" i="7" s="1"/>
  <c r="W613" i="7"/>
  <c r="U615" i="7"/>
  <c r="T615" i="7"/>
  <c r="S615" i="7"/>
  <c r="R615" i="7"/>
  <c r="R666" i="7"/>
  <c r="R681" i="7"/>
  <c r="U681" i="7"/>
  <c r="T681" i="7"/>
  <c r="S681" i="7"/>
  <c r="U709" i="7"/>
  <c r="W726" i="7"/>
  <c r="V726" i="7"/>
  <c r="T730" i="7"/>
  <c r="S730" i="7"/>
  <c r="R730" i="7"/>
  <c r="U732" i="7"/>
  <c r="T732" i="7"/>
  <c r="S732" i="7"/>
  <c r="R732" i="7"/>
  <c r="R740" i="7"/>
  <c r="W758" i="7"/>
  <c r="S762" i="7"/>
  <c r="R762" i="7"/>
  <c r="U762" i="7"/>
  <c r="T762" i="7"/>
  <c r="U764" i="7"/>
  <c r="T764" i="7"/>
  <c r="S764" i="7"/>
  <c r="R764" i="7"/>
  <c r="T784" i="7"/>
  <c r="S784" i="7"/>
  <c r="R784" i="7"/>
  <c r="U784" i="7"/>
  <c r="S805" i="7"/>
  <c r="R805" i="7"/>
  <c r="U844" i="7"/>
  <c r="T844" i="7"/>
  <c r="S844" i="7"/>
  <c r="R844" i="7"/>
  <c r="U846" i="7"/>
  <c r="T846" i="7"/>
  <c r="S846" i="7"/>
  <c r="W846" i="7" s="1"/>
  <c r="R853" i="7"/>
  <c r="U853" i="7"/>
  <c r="T853" i="7"/>
  <c r="S853" i="7"/>
  <c r="W857" i="7"/>
  <c r="V857" i="7"/>
  <c r="U912" i="7"/>
  <c r="T912" i="7"/>
  <c r="S912" i="7"/>
  <c r="W912" i="7" s="1"/>
  <c r="U965" i="7"/>
  <c r="W965" i="7" s="1"/>
  <c r="T965" i="7"/>
  <c r="S965" i="7"/>
  <c r="U969" i="7"/>
  <c r="T969" i="7"/>
  <c r="S969" i="7"/>
  <c r="R969" i="7"/>
  <c r="W981" i="7"/>
  <c r="U994" i="7"/>
  <c r="T994" i="7"/>
  <c r="S994" i="7"/>
  <c r="R994" i="7"/>
  <c r="U1017" i="7"/>
  <c r="T1017" i="7"/>
  <c r="S1017" i="7"/>
  <c r="R1017" i="7"/>
  <c r="R1038" i="7"/>
  <c r="U1056" i="7"/>
  <c r="T1056" i="7"/>
  <c r="S1056" i="7"/>
  <c r="W1056" i="7" s="1"/>
  <c r="R1098" i="7"/>
  <c r="T1114" i="7"/>
  <c r="S1114" i="7"/>
  <c r="R1114" i="7"/>
  <c r="R1152" i="7"/>
  <c r="V1198" i="7"/>
  <c r="R1222" i="7"/>
  <c r="U1238" i="7"/>
  <c r="T1238" i="7"/>
  <c r="S1238" i="7"/>
  <c r="R1238" i="7"/>
  <c r="U1251" i="7"/>
  <c r="T1251" i="7"/>
  <c r="S1251" i="7"/>
  <c r="R1251" i="7"/>
  <c r="S1270" i="7"/>
  <c r="W1270" i="7" s="1"/>
  <c r="S1384" i="7"/>
  <c r="U1669" i="7"/>
  <c r="T1669" i="7"/>
  <c r="S1669" i="7"/>
  <c r="R1669" i="7"/>
  <c r="W284" i="7"/>
  <c r="T315" i="7"/>
  <c r="S315" i="7"/>
  <c r="R315" i="7"/>
  <c r="S356" i="7"/>
  <c r="R356" i="7"/>
  <c r="U356" i="7"/>
  <c r="U358" i="7"/>
  <c r="T358" i="7"/>
  <c r="S374" i="7"/>
  <c r="R374" i="7"/>
  <c r="U374" i="7"/>
  <c r="U376" i="7"/>
  <c r="T376" i="7"/>
  <c r="S392" i="7"/>
  <c r="R392" i="7"/>
  <c r="U392" i="7"/>
  <c r="U394" i="7"/>
  <c r="T394" i="7"/>
  <c r="S605" i="7"/>
  <c r="R605" i="7"/>
  <c r="U616" i="7"/>
  <c r="T616" i="7"/>
  <c r="T684" i="7"/>
  <c r="S684" i="7"/>
  <c r="R684" i="7"/>
  <c r="U684" i="7"/>
  <c r="U725" i="7"/>
  <c r="T725" i="7"/>
  <c r="S725" i="7"/>
  <c r="R725" i="7"/>
  <c r="U757" i="7"/>
  <c r="T757" i="7"/>
  <c r="S757" i="7"/>
  <c r="U767" i="7"/>
  <c r="T767" i="7"/>
  <c r="S767" i="7"/>
  <c r="R777" i="7"/>
  <c r="U777" i="7"/>
  <c r="T777" i="7"/>
  <c r="S777" i="7"/>
  <c r="U787" i="7"/>
  <c r="T787" i="7"/>
  <c r="S787" i="7"/>
  <c r="R787" i="7"/>
  <c r="V791" i="7"/>
  <c r="W791" i="7"/>
  <c r="T795" i="7"/>
  <c r="U827" i="7"/>
  <c r="T827" i="7"/>
  <c r="S827" i="7"/>
  <c r="R827" i="7"/>
  <c r="W881" i="7"/>
  <c r="V881" i="7"/>
  <c r="W906" i="7"/>
  <c r="V906" i="7"/>
  <c r="V915" i="7"/>
  <c r="V933" i="7"/>
  <c r="W933" i="7"/>
  <c r="T935" i="7"/>
  <c r="W935" i="7" s="1"/>
  <c r="U951" i="7"/>
  <c r="T951" i="7"/>
  <c r="S951" i="7"/>
  <c r="R951" i="7"/>
  <c r="W953" i="7"/>
  <c r="V953" i="7"/>
  <c r="U1006" i="7"/>
  <c r="T1006" i="7"/>
  <c r="S1006" i="7"/>
  <c r="R1006" i="7"/>
  <c r="V1090" i="7"/>
  <c r="W1180" i="7"/>
  <c r="U1199" i="7"/>
  <c r="T1199" i="7"/>
  <c r="S1199" i="7"/>
  <c r="R1199" i="7"/>
  <c r="W1256" i="7"/>
  <c r="V1256" i="7"/>
  <c r="U1267" i="7"/>
  <c r="T1267" i="7"/>
  <c r="S1267" i="7"/>
  <c r="R1267" i="7"/>
  <c r="U1286" i="7"/>
  <c r="T1286" i="7"/>
  <c r="S1286" i="7"/>
  <c r="R1286" i="7"/>
  <c r="U1294" i="7"/>
  <c r="T1294" i="7"/>
  <c r="S1294" i="7"/>
  <c r="W1319" i="7"/>
  <c r="V1319" i="7"/>
  <c r="T1368" i="7"/>
  <c r="U1368" i="7"/>
  <c r="S1368" i="7"/>
  <c r="R1368" i="7"/>
  <c r="U1378" i="7"/>
  <c r="T1378" i="7"/>
  <c r="S1378" i="7"/>
  <c r="R1378" i="7"/>
  <c r="V1380" i="7"/>
  <c r="T1439" i="7"/>
  <c r="U1439" i="7"/>
  <c r="S1439" i="7"/>
  <c r="R1439" i="7"/>
  <c r="U1446" i="7"/>
  <c r="T1446" i="7"/>
  <c r="S1446" i="7"/>
  <c r="U1456" i="7"/>
  <c r="T1456" i="7"/>
  <c r="S1456" i="7"/>
  <c r="R1456" i="7"/>
  <c r="U1621" i="7"/>
  <c r="T1621" i="7"/>
  <c r="S1621" i="7"/>
  <c r="T1747" i="7"/>
  <c r="S1747" i="7"/>
  <c r="U1747" i="7"/>
  <c r="R1747" i="7"/>
  <c r="V2092" i="7"/>
  <c r="W2441" i="7"/>
  <c r="V2441" i="7"/>
  <c r="R290" i="7"/>
  <c r="T290" i="7"/>
  <c r="R330" i="7"/>
  <c r="R331" i="7"/>
  <c r="U345" i="7"/>
  <c r="T345" i="7"/>
  <c r="S345" i="7"/>
  <c r="R345" i="7"/>
  <c r="T654" i="7"/>
  <c r="V654" i="7" s="1"/>
  <c r="R657" i="7"/>
  <c r="U657" i="7"/>
  <c r="T657" i="7"/>
  <c r="S657" i="7"/>
  <c r="S659" i="7"/>
  <c r="R659" i="7"/>
  <c r="T682" i="7"/>
  <c r="R682" i="7"/>
  <c r="U682" i="7"/>
  <c r="S682" i="7"/>
  <c r="R693" i="7"/>
  <c r="U693" i="7"/>
  <c r="T693" i="7"/>
  <c r="S693" i="7"/>
  <c r="U719" i="7"/>
  <c r="T719" i="7"/>
  <c r="S719" i="7"/>
  <c r="V719" i="7" s="1"/>
  <c r="T733" i="7"/>
  <c r="V733" i="7" s="1"/>
  <c r="U739" i="7"/>
  <c r="T739" i="7"/>
  <c r="S739" i="7"/>
  <c r="R739" i="7"/>
  <c r="U763" i="7"/>
  <c r="T763" i="7"/>
  <c r="S763" i="7"/>
  <c r="T769" i="7"/>
  <c r="S769" i="7"/>
  <c r="R769" i="7"/>
  <c r="U769" i="7"/>
  <c r="V779" i="7"/>
  <c r="S785" i="7"/>
  <c r="R785" i="7"/>
  <c r="U822" i="7"/>
  <c r="W822" i="7" s="1"/>
  <c r="U839" i="7"/>
  <c r="T839" i="7"/>
  <c r="S839" i="7"/>
  <c r="R839" i="7"/>
  <c r="T860" i="7"/>
  <c r="S860" i="7"/>
  <c r="R860" i="7"/>
  <c r="U862" i="7"/>
  <c r="T862" i="7"/>
  <c r="S862" i="7"/>
  <c r="R862" i="7"/>
  <c r="U1023" i="7"/>
  <c r="T1023" i="7"/>
  <c r="S1023" i="7"/>
  <c r="R1023" i="7"/>
  <c r="U1031" i="7"/>
  <c r="T1031" i="7"/>
  <c r="V1084" i="7"/>
  <c r="U1176" i="7"/>
  <c r="T1176" i="7"/>
  <c r="U1197" i="7"/>
  <c r="T1197" i="7"/>
  <c r="S1197" i="7"/>
  <c r="R1197" i="7"/>
  <c r="U1232" i="7"/>
  <c r="T1232" i="7"/>
  <c r="S1232" i="7"/>
  <c r="R1232" i="7"/>
  <c r="W1234" i="7"/>
  <c r="V1234" i="7"/>
  <c r="U1241" i="7"/>
  <c r="T1241" i="7"/>
  <c r="S1241" i="7"/>
  <c r="R1241" i="7"/>
  <c r="W1370" i="7"/>
  <c r="V1370" i="7"/>
  <c r="U1597" i="7"/>
  <c r="T1597" i="7"/>
  <c r="S1597" i="7"/>
  <c r="R1597" i="7"/>
  <c r="V1603" i="7"/>
  <c r="R1605" i="7"/>
  <c r="T1614" i="7"/>
  <c r="U1614" i="7"/>
  <c r="R1621" i="7"/>
  <c r="T267" i="7"/>
  <c r="S267" i="7"/>
  <c r="R267" i="7"/>
  <c r="U280" i="7"/>
  <c r="W280" i="7" s="1"/>
  <c r="R296" i="7"/>
  <c r="R302" i="7"/>
  <c r="T317" i="7"/>
  <c r="V317" i="7" s="1"/>
  <c r="T321" i="7"/>
  <c r="S321" i="7"/>
  <c r="R321" i="7"/>
  <c r="T327" i="7"/>
  <c r="S327" i="7"/>
  <c r="R327" i="7"/>
  <c r="S331" i="7"/>
  <c r="T333" i="7"/>
  <c r="S333" i="7"/>
  <c r="R333" i="7"/>
  <c r="U339" i="7"/>
  <c r="T339" i="7"/>
  <c r="S339" i="7"/>
  <c r="R339" i="7"/>
  <c r="R342" i="7"/>
  <c r="S365" i="7"/>
  <c r="W365" i="7" s="1"/>
  <c r="S383" i="7"/>
  <c r="W383" i="7" s="1"/>
  <c r="S401" i="7"/>
  <c r="S404" i="7"/>
  <c r="R404" i="7"/>
  <c r="U404" i="7"/>
  <c r="U406" i="7"/>
  <c r="T406" i="7"/>
  <c r="W406" i="7" s="1"/>
  <c r="U407" i="7"/>
  <c r="S413" i="7"/>
  <c r="W413" i="7" s="1"/>
  <c r="S416" i="7"/>
  <c r="R416" i="7"/>
  <c r="U416" i="7"/>
  <c r="U418" i="7"/>
  <c r="W418" i="7" s="1"/>
  <c r="T418" i="7"/>
  <c r="U419" i="7"/>
  <c r="S425" i="7"/>
  <c r="S428" i="7"/>
  <c r="R428" i="7"/>
  <c r="U428" i="7"/>
  <c r="U430" i="7"/>
  <c r="T430" i="7"/>
  <c r="W430" i="7" s="1"/>
  <c r="U431" i="7"/>
  <c r="S437" i="7"/>
  <c r="W437" i="7" s="1"/>
  <c r="S440" i="7"/>
  <c r="R440" i="7"/>
  <c r="U440" i="7"/>
  <c r="U442" i="7"/>
  <c r="T442" i="7"/>
  <c r="U443" i="7"/>
  <c r="S449" i="7"/>
  <c r="S452" i="7"/>
  <c r="R452" i="7"/>
  <c r="U452" i="7"/>
  <c r="U454" i="7"/>
  <c r="T454" i="7"/>
  <c r="W454" i="7" s="1"/>
  <c r="U455" i="7"/>
  <c r="S461" i="7"/>
  <c r="W461" i="7" s="1"/>
  <c r="S464" i="7"/>
  <c r="R464" i="7"/>
  <c r="U464" i="7"/>
  <c r="U466" i="7"/>
  <c r="T466" i="7"/>
  <c r="W466" i="7" s="1"/>
  <c r="U467" i="7"/>
  <c r="S473" i="7"/>
  <c r="W473" i="7" s="1"/>
  <c r="S476" i="7"/>
  <c r="R476" i="7"/>
  <c r="U476" i="7"/>
  <c r="U478" i="7"/>
  <c r="T478" i="7"/>
  <c r="V478" i="7" s="1"/>
  <c r="U479" i="7"/>
  <c r="S485" i="7"/>
  <c r="S488" i="7"/>
  <c r="R488" i="7"/>
  <c r="U488" i="7"/>
  <c r="U490" i="7"/>
  <c r="T490" i="7"/>
  <c r="W490" i="7" s="1"/>
  <c r="U491" i="7"/>
  <c r="S497" i="7"/>
  <c r="W497" i="7" s="1"/>
  <c r="S500" i="7"/>
  <c r="R500" i="7"/>
  <c r="U500" i="7"/>
  <c r="U502" i="7"/>
  <c r="T502" i="7"/>
  <c r="U503" i="7"/>
  <c r="S509" i="7"/>
  <c r="S512" i="7"/>
  <c r="R512" i="7"/>
  <c r="U512" i="7"/>
  <c r="U514" i="7"/>
  <c r="T514" i="7"/>
  <c r="V514" i="7" s="1"/>
  <c r="U515" i="7"/>
  <c r="S521" i="7"/>
  <c r="W521" i="7" s="1"/>
  <c r="S524" i="7"/>
  <c r="R524" i="7"/>
  <c r="U524" i="7"/>
  <c r="U526" i="7"/>
  <c r="T526" i="7"/>
  <c r="W526" i="7" s="1"/>
  <c r="U527" i="7"/>
  <c r="S533" i="7"/>
  <c r="S536" i="7"/>
  <c r="R536" i="7"/>
  <c r="U536" i="7"/>
  <c r="U538" i="7"/>
  <c r="T538" i="7"/>
  <c r="W538" i="7" s="1"/>
  <c r="U539" i="7"/>
  <c r="S545" i="7"/>
  <c r="S548" i="7"/>
  <c r="R548" i="7"/>
  <c r="U548" i="7"/>
  <c r="U550" i="7"/>
  <c r="T550" i="7"/>
  <c r="W550" i="7" s="1"/>
  <c r="U551" i="7"/>
  <c r="S557" i="7"/>
  <c r="W557" i="7" s="1"/>
  <c r="S560" i="7"/>
  <c r="R560" i="7"/>
  <c r="U560" i="7"/>
  <c r="U562" i="7"/>
  <c r="W562" i="7" s="1"/>
  <c r="T562" i="7"/>
  <c r="U563" i="7"/>
  <c r="S569" i="7"/>
  <c r="S572" i="7"/>
  <c r="R572" i="7"/>
  <c r="U572" i="7"/>
  <c r="U574" i="7"/>
  <c r="T574" i="7"/>
  <c r="U575" i="7"/>
  <c r="S581" i="7"/>
  <c r="W581" i="7" s="1"/>
  <c r="S584" i="7"/>
  <c r="R584" i="7"/>
  <c r="U584" i="7"/>
  <c r="U586" i="7"/>
  <c r="T586" i="7"/>
  <c r="W586" i="7" s="1"/>
  <c r="U587" i="7"/>
  <c r="S593" i="7"/>
  <c r="W593" i="7" s="1"/>
  <c r="S596" i="7"/>
  <c r="R596" i="7"/>
  <c r="U596" i="7"/>
  <c r="U598" i="7"/>
  <c r="T598" i="7"/>
  <c r="W598" i="7" s="1"/>
  <c r="U599" i="7"/>
  <c r="W601" i="7"/>
  <c r="U603" i="7"/>
  <c r="T603" i="7"/>
  <c r="S603" i="7"/>
  <c r="R603" i="7"/>
  <c r="U618" i="7"/>
  <c r="S627" i="7"/>
  <c r="U654" i="7"/>
  <c r="W654" i="7" s="1"/>
  <c r="U666" i="7"/>
  <c r="W680" i="7"/>
  <c r="V680" i="7"/>
  <c r="U697" i="7"/>
  <c r="T697" i="7"/>
  <c r="V697" i="7" s="1"/>
  <c r="S697" i="7"/>
  <c r="T721" i="7"/>
  <c r="S721" i="7"/>
  <c r="R721" i="7"/>
  <c r="W728" i="7"/>
  <c r="V728" i="7"/>
  <c r="S737" i="7"/>
  <c r="V752" i="7"/>
  <c r="T802" i="7"/>
  <c r="S802" i="7"/>
  <c r="R802" i="7"/>
  <c r="U833" i="7"/>
  <c r="T833" i="7"/>
  <c r="S833" i="7"/>
  <c r="R833" i="7"/>
  <c r="S880" i="7"/>
  <c r="R880" i="7"/>
  <c r="U924" i="7"/>
  <c r="T924" i="7"/>
  <c r="S924" i="7"/>
  <c r="R924" i="7"/>
  <c r="R949" i="7"/>
  <c r="U949" i="7"/>
  <c r="T949" i="7"/>
  <c r="U972" i="7"/>
  <c r="T972" i="7"/>
  <c r="S972" i="7"/>
  <c r="R972" i="7"/>
  <c r="W1050" i="7"/>
  <c r="U1055" i="7"/>
  <c r="T1055" i="7"/>
  <c r="S1055" i="7"/>
  <c r="R1055" i="7"/>
  <c r="S1059" i="7"/>
  <c r="V1059" i="7" s="1"/>
  <c r="R1078" i="7"/>
  <c r="U1121" i="7"/>
  <c r="T1121" i="7"/>
  <c r="S1121" i="7"/>
  <c r="R1121" i="7"/>
  <c r="R1176" i="7"/>
  <c r="T1245" i="7"/>
  <c r="S1245" i="7"/>
  <c r="R1245" i="7"/>
  <c r="U1245" i="7"/>
  <c r="S1290" i="7"/>
  <c r="R1290" i="7"/>
  <c r="U1290" i="7"/>
  <c r="T1290" i="7"/>
  <c r="W1292" i="7"/>
  <c r="V1292" i="7"/>
  <c r="R1294" i="7"/>
  <c r="W1324" i="7"/>
  <c r="V1324" i="7"/>
  <c r="U1335" i="7"/>
  <c r="T1335" i="7"/>
  <c r="S1335" i="7"/>
  <c r="W1335" i="7" s="1"/>
  <c r="V1742" i="7"/>
  <c r="U262" i="7"/>
  <c r="R266" i="7"/>
  <c r="T273" i="7"/>
  <c r="S273" i="7"/>
  <c r="U286" i="7"/>
  <c r="T286" i="7"/>
  <c r="R286" i="7"/>
  <c r="W308" i="7"/>
  <c r="R324" i="7"/>
  <c r="U331" i="7"/>
  <c r="R336" i="7"/>
  <c r="S342" i="7"/>
  <c r="U363" i="7"/>
  <c r="T363" i="7"/>
  <c r="S363" i="7"/>
  <c r="R363" i="7"/>
  <c r="U381" i="7"/>
  <c r="T381" i="7"/>
  <c r="S381" i="7"/>
  <c r="R381" i="7"/>
  <c r="U399" i="7"/>
  <c r="T399" i="7"/>
  <c r="S399" i="7"/>
  <c r="R399" i="7"/>
  <c r="W409" i="7"/>
  <c r="U411" i="7"/>
  <c r="T411" i="7"/>
  <c r="S411" i="7"/>
  <c r="R411" i="7"/>
  <c r="W421" i="7"/>
  <c r="U423" i="7"/>
  <c r="T423" i="7"/>
  <c r="S423" i="7"/>
  <c r="R423" i="7"/>
  <c r="W433" i="7"/>
  <c r="U435" i="7"/>
  <c r="T435" i="7"/>
  <c r="S435" i="7"/>
  <c r="R435" i="7"/>
  <c r="W445" i="7"/>
  <c r="U447" i="7"/>
  <c r="T447" i="7"/>
  <c r="S447" i="7"/>
  <c r="R447" i="7"/>
  <c r="W457" i="7"/>
  <c r="U459" i="7"/>
  <c r="T459" i="7"/>
  <c r="S459" i="7"/>
  <c r="R459" i="7"/>
  <c r="W469" i="7"/>
  <c r="U471" i="7"/>
  <c r="T471" i="7"/>
  <c r="S471" i="7"/>
  <c r="R471" i="7"/>
  <c r="W481" i="7"/>
  <c r="U483" i="7"/>
  <c r="T483" i="7"/>
  <c r="S483" i="7"/>
  <c r="R483" i="7"/>
  <c r="W493" i="7"/>
  <c r="U495" i="7"/>
  <c r="T495" i="7"/>
  <c r="S495" i="7"/>
  <c r="R495" i="7"/>
  <c r="W505" i="7"/>
  <c r="U507" i="7"/>
  <c r="T507" i="7"/>
  <c r="S507" i="7"/>
  <c r="R507" i="7"/>
  <c r="W517" i="7"/>
  <c r="U519" i="7"/>
  <c r="T519" i="7"/>
  <c r="S519" i="7"/>
  <c r="R519" i="7"/>
  <c r="W529" i="7"/>
  <c r="U531" i="7"/>
  <c r="T531" i="7"/>
  <c r="S531" i="7"/>
  <c r="R531" i="7"/>
  <c r="W541" i="7"/>
  <c r="U543" i="7"/>
  <c r="T543" i="7"/>
  <c r="S543" i="7"/>
  <c r="R543" i="7"/>
  <c r="W553" i="7"/>
  <c r="U555" i="7"/>
  <c r="T555" i="7"/>
  <c r="S555" i="7"/>
  <c r="R555" i="7"/>
  <c r="W565" i="7"/>
  <c r="U567" i="7"/>
  <c r="T567" i="7"/>
  <c r="S567" i="7"/>
  <c r="R567" i="7"/>
  <c r="W577" i="7"/>
  <c r="U579" i="7"/>
  <c r="T579" i="7"/>
  <c r="S579" i="7"/>
  <c r="R579" i="7"/>
  <c r="W589" i="7"/>
  <c r="U591" i="7"/>
  <c r="T591" i="7"/>
  <c r="S591" i="7"/>
  <c r="R591" i="7"/>
  <c r="S611" i="7"/>
  <c r="R611" i="7"/>
  <c r="S624" i="7"/>
  <c r="R624" i="7"/>
  <c r="U627" i="7"/>
  <c r="U637" i="7"/>
  <c r="T637" i="7"/>
  <c r="S637" i="7"/>
  <c r="V637" i="7" s="1"/>
  <c r="T646" i="7"/>
  <c r="R646" i="7"/>
  <c r="U650" i="7"/>
  <c r="R650" i="7"/>
  <c r="R690" i="7"/>
  <c r="T701" i="7"/>
  <c r="U701" i="7"/>
  <c r="S701" i="7"/>
  <c r="R701" i="7"/>
  <c r="R757" i="7"/>
  <c r="R761" i="7"/>
  <c r="R774" i="7"/>
  <c r="U804" i="7"/>
  <c r="T804" i="7"/>
  <c r="S804" i="7"/>
  <c r="R804" i="7"/>
  <c r="V807" i="7"/>
  <c r="S831" i="7"/>
  <c r="R831" i="7"/>
  <c r="T831" i="7"/>
  <c r="U835" i="7"/>
  <c r="T835" i="7"/>
  <c r="S835" i="7"/>
  <c r="R835" i="7"/>
  <c r="U873" i="7"/>
  <c r="T873" i="7"/>
  <c r="S873" i="7"/>
  <c r="R873" i="7"/>
  <c r="U983" i="7"/>
  <c r="S983" i="7"/>
  <c r="R983" i="7"/>
  <c r="R1011" i="7"/>
  <c r="W1049" i="7"/>
  <c r="W1072" i="7"/>
  <c r="V1072" i="7"/>
  <c r="S1078" i="7"/>
  <c r="T1174" i="7"/>
  <c r="S1174" i="7"/>
  <c r="S1176" i="7"/>
  <c r="U1215" i="7"/>
  <c r="T1215" i="7"/>
  <c r="S1215" i="7"/>
  <c r="R1215" i="7"/>
  <c r="U1217" i="7"/>
  <c r="T1217" i="7"/>
  <c r="S1217" i="7"/>
  <c r="R1217" i="7"/>
  <c r="W1239" i="7"/>
  <c r="V1239" i="7"/>
  <c r="S1284" i="7"/>
  <c r="R1284" i="7"/>
  <c r="U1284" i="7"/>
  <c r="T1284" i="7"/>
  <c r="U1407" i="7"/>
  <c r="T1407" i="7"/>
  <c r="U1467" i="7"/>
  <c r="R1467" i="7"/>
  <c r="W1585" i="7"/>
  <c r="S1646" i="7"/>
  <c r="R1646" i="7"/>
  <c r="T1646" i="7"/>
  <c r="U1646" i="7"/>
  <c r="S254" i="7"/>
  <c r="V254" i="7" s="1"/>
  <c r="U267" i="7"/>
  <c r="S284" i="7"/>
  <c r="V284" i="7" s="1"/>
  <c r="U292" i="7"/>
  <c r="T292" i="7"/>
  <c r="R314" i="7"/>
  <c r="T314" i="7"/>
  <c r="U315" i="7"/>
  <c r="S324" i="7"/>
  <c r="S330" i="7"/>
  <c r="S350" i="7"/>
  <c r="R350" i="7"/>
  <c r="U350" i="7"/>
  <c r="U352" i="7"/>
  <c r="T352" i="7"/>
  <c r="T356" i="7"/>
  <c r="R358" i="7"/>
  <c r="S368" i="7"/>
  <c r="R368" i="7"/>
  <c r="U368" i="7"/>
  <c r="U370" i="7"/>
  <c r="T370" i="7"/>
  <c r="W370" i="7" s="1"/>
  <c r="T374" i="7"/>
  <c r="R376" i="7"/>
  <c r="S386" i="7"/>
  <c r="R386" i="7"/>
  <c r="U386" i="7"/>
  <c r="U388" i="7"/>
  <c r="T388" i="7"/>
  <c r="T392" i="7"/>
  <c r="R394" i="7"/>
  <c r="T605" i="7"/>
  <c r="R616" i="7"/>
  <c r="R622" i="7"/>
  <c r="U631" i="7"/>
  <c r="T631" i="7"/>
  <c r="S635" i="7"/>
  <c r="S663" i="7"/>
  <c r="U673" i="7"/>
  <c r="T673" i="7"/>
  <c r="S673" i="7"/>
  <c r="T677" i="7"/>
  <c r="U677" i="7"/>
  <c r="S677" i="7"/>
  <c r="R677" i="7"/>
  <c r="T690" i="7"/>
  <c r="R753" i="7"/>
  <c r="U753" i="7"/>
  <c r="T753" i="7"/>
  <c r="S753" i="7"/>
  <c r="R763" i="7"/>
  <c r="R767" i="7"/>
  <c r="U780" i="7"/>
  <c r="T780" i="7"/>
  <c r="S780" i="7"/>
  <c r="R780" i="7"/>
  <c r="S810" i="7"/>
  <c r="R810" i="7"/>
  <c r="W823" i="7"/>
  <c r="U864" i="7"/>
  <c r="T864" i="7"/>
  <c r="S864" i="7"/>
  <c r="R864" i="7"/>
  <c r="U869" i="7"/>
  <c r="T869" i="7"/>
  <c r="S869" i="7"/>
  <c r="W869" i="7" s="1"/>
  <c r="S892" i="7"/>
  <c r="R892" i="7"/>
  <c r="U892" i="7"/>
  <c r="T892" i="7"/>
  <c r="U894" i="7"/>
  <c r="T894" i="7"/>
  <c r="S894" i="7"/>
  <c r="W894" i="7" s="1"/>
  <c r="U922" i="7"/>
  <c r="T922" i="7"/>
  <c r="V922" i="7" s="1"/>
  <c r="U942" i="7"/>
  <c r="S942" i="7"/>
  <c r="W942" i="7" s="1"/>
  <c r="U952" i="7"/>
  <c r="T952" i="7"/>
  <c r="S952" i="7"/>
  <c r="R952" i="7"/>
  <c r="R970" i="7"/>
  <c r="W1018" i="7"/>
  <c r="V1018" i="7"/>
  <c r="R1031" i="7"/>
  <c r="S1060" i="7"/>
  <c r="R1060" i="7"/>
  <c r="U1060" i="7"/>
  <c r="T1060" i="7"/>
  <c r="R1174" i="7"/>
  <c r="U1188" i="7"/>
  <c r="T1188" i="7"/>
  <c r="S1188" i="7"/>
  <c r="R1188" i="7"/>
  <c r="S1280" i="7"/>
  <c r="W1280" i="7" s="1"/>
  <c r="R1299" i="7"/>
  <c r="W1301" i="7"/>
  <c r="V1301" i="7"/>
  <c r="W1311" i="7"/>
  <c r="V1311" i="7"/>
  <c r="V1313" i="7"/>
  <c r="R1407" i="7"/>
  <c r="U1431" i="7"/>
  <c r="T1431" i="7"/>
  <c r="S1431" i="7"/>
  <c r="R1431" i="7"/>
  <c r="V1497" i="7"/>
  <c r="U1644" i="7"/>
  <c r="T1644" i="7"/>
  <c r="S1644" i="7"/>
  <c r="R1644" i="7"/>
  <c r="U1737" i="7"/>
  <c r="T1737" i="7"/>
  <c r="S1737" i="7"/>
  <c r="R1737" i="7"/>
  <c r="U1745" i="7"/>
  <c r="R1745" i="7"/>
  <c r="T1745" i="7"/>
  <c r="S1745" i="7"/>
  <c r="T629" i="7"/>
  <c r="U629" i="7"/>
  <c r="S629" i="7"/>
  <c r="R629" i="7"/>
  <c r="T665" i="7"/>
  <c r="U665" i="7"/>
  <c r="S665" i="7"/>
  <c r="R665" i="7"/>
  <c r="R723" i="7"/>
  <c r="U723" i="7"/>
  <c r="U750" i="7"/>
  <c r="U770" i="7"/>
  <c r="T770" i="7"/>
  <c r="S770" i="7"/>
  <c r="R770" i="7"/>
  <c r="U811" i="7"/>
  <c r="W811" i="7" s="1"/>
  <c r="T811" i="7"/>
  <c r="S811" i="7"/>
  <c r="S825" i="7"/>
  <c r="R825" i="7"/>
  <c r="U825" i="7"/>
  <c r="T825" i="7"/>
  <c r="W834" i="7"/>
  <c r="V834" i="7"/>
  <c r="W850" i="7"/>
  <c r="V850" i="7"/>
  <c r="R877" i="7"/>
  <c r="U877" i="7"/>
  <c r="T877" i="7"/>
  <c r="S877" i="7"/>
  <c r="R931" i="7"/>
  <c r="U931" i="7"/>
  <c r="T931" i="7"/>
  <c r="S931" i="7"/>
  <c r="R973" i="7"/>
  <c r="U973" i="7"/>
  <c r="T973" i="7"/>
  <c r="S973" i="7"/>
  <c r="U1080" i="7"/>
  <c r="T1080" i="7"/>
  <c r="W1080" i="7" s="1"/>
  <c r="U1116" i="7"/>
  <c r="T1116" i="7"/>
  <c r="S1116" i="7"/>
  <c r="R1116" i="7"/>
  <c r="U1158" i="7"/>
  <c r="T1158" i="7"/>
  <c r="W1158" i="7" s="1"/>
  <c r="U1164" i="7"/>
  <c r="T1164" i="7"/>
  <c r="W1164" i="7" s="1"/>
  <c r="U1193" i="7"/>
  <c r="T1193" i="7"/>
  <c r="S1193" i="7"/>
  <c r="R1193" i="7"/>
  <c r="W1268" i="7"/>
  <c r="V1268" i="7"/>
  <c r="V1274" i="7"/>
  <c r="S1364" i="7"/>
  <c r="R1364" i="7"/>
  <c r="U1364" i="7"/>
  <c r="T1364" i="7"/>
  <c r="T1386" i="7"/>
  <c r="U1386" i="7"/>
  <c r="S1386" i="7"/>
  <c r="R1386" i="7"/>
  <c r="W1437" i="7"/>
  <c r="V1437" i="7"/>
  <c r="W1443" i="7"/>
  <c r="V1443" i="7"/>
  <c r="W1593" i="7"/>
  <c r="V1593" i="7"/>
  <c r="V1595" i="7"/>
  <c r="W1595" i="7"/>
  <c r="V2683" i="7"/>
  <c r="W2683" i="7"/>
  <c r="S2036" i="7"/>
  <c r="R2036" i="7"/>
  <c r="V2090" i="7"/>
  <c r="W2090" i="7"/>
  <c r="U2327" i="7"/>
  <c r="T2327" i="7"/>
  <c r="S2327" i="7"/>
  <c r="W2385" i="7"/>
  <c r="V2385" i="7"/>
  <c r="V2392" i="7"/>
  <c r="U2410" i="7"/>
  <c r="T2410" i="7"/>
  <c r="T696" i="7"/>
  <c r="S696" i="7"/>
  <c r="R696" i="7"/>
  <c r="T706" i="7"/>
  <c r="S706" i="7"/>
  <c r="R706" i="7"/>
  <c r="U743" i="7"/>
  <c r="T743" i="7"/>
  <c r="S743" i="7"/>
  <c r="W743" i="7" s="1"/>
  <c r="T750" i="7"/>
  <c r="T808" i="7"/>
  <c r="S808" i="7"/>
  <c r="R808" i="7"/>
  <c r="U808" i="7"/>
  <c r="R883" i="7"/>
  <c r="U883" i="7"/>
  <c r="T883" i="7"/>
  <c r="S883" i="7"/>
  <c r="R925" i="7"/>
  <c r="U925" i="7"/>
  <c r="T925" i="7"/>
  <c r="S925" i="7"/>
  <c r="R979" i="7"/>
  <c r="U979" i="7"/>
  <c r="T979" i="7"/>
  <c r="S979" i="7"/>
  <c r="S1035" i="7"/>
  <c r="R1035" i="7"/>
  <c r="U1065" i="7"/>
  <c r="T1065" i="7"/>
  <c r="S1065" i="7"/>
  <c r="V1065" i="7" s="1"/>
  <c r="U1077" i="7"/>
  <c r="T1077" i="7"/>
  <c r="S1077" i="7"/>
  <c r="R1077" i="7"/>
  <c r="U1079" i="7"/>
  <c r="T1079" i="7"/>
  <c r="S1079" i="7"/>
  <c r="R1079" i="7"/>
  <c r="W1135" i="7"/>
  <c r="W1141" i="7"/>
  <c r="U1155" i="7"/>
  <c r="T1155" i="7"/>
  <c r="S1155" i="7"/>
  <c r="R1155" i="7"/>
  <c r="U1157" i="7"/>
  <c r="T1157" i="7"/>
  <c r="S1157" i="7"/>
  <c r="R1157" i="7"/>
  <c r="U1182" i="7"/>
  <c r="T1182" i="7"/>
  <c r="S1182" i="7"/>
  <c r="W1182" i="7" s="1"/>
  <c r="W1219" i="7"/>
  <c r="U1227" i="7"/>
  <c r="T1227" i="7"/>
  <c r="S1227" i="7"/>
  <c r="R1227" i="7"/>
  <c r="R1242" i="7"/>
  <c r="U1242" i="7"/>
  <c r="T1242" i="7"/>
  <c r="S1242" i="7"/>
  <c r="U1259" i="7"/>
  <c r="T1259" i="7"/>
  <c r="S1259" i="7"/>
  <c r="R1259" i="7"/>
  <c r="W1263" i="7"/>
  <c r="V1263" i="7"/>
  <c r="U1411" i="7"/>
  <c r="T1411" i="7"/>
  <c r="S1411" i="7"/>
  <c r="R1411" i="7"/>
  <c r="W1469" i="7"/>
  <c r="V1469" i="7"/>
  <c r="T2059" i="7"/>
  <c r="S2059" i="7"/>
  <c r="U2059" i="7"/>
  <c r="R2059" i="7"/>
  <c r="T2080" i="7"/>
  <c r="S2080" i="7"/>
  <c r="R2080" i="7"/>
  <c r="S602" i="7"/>
  <c r="R602" i="7"/>
  <c r="S608" i="7"/>
  <c r="R608" i="7"/>
  <c r="S614" i="7"/>
  <c r="R614" i="7"/>
  <c r="S620" i="7"/>
  <c r="R620" i="7"/>
  <c r="U625" i="7"/>
  <c r="T625" i="7"/>
  <c r="S625" i="7"/>
  <c r="R633" i="7"/>
  <c r="U633" i="7"/>
  <c r="T633" i="7"/>
  <c r="S633" i="7"/>
  <c r="S648" i="7"/>
  <c r="R648" i="7"/>
  <c r="U661" i="7"/>
  <c r="T661" i="7"/>
  <c r="S661" i="7"/>
  <c r="W661" i="7" s="1"/>
  <c r="R669" i="7"/>
  <c r="U669" i="7"/>
  <c r="T669" i="7"/>
  <c r="S669" i="7"/>
  <c r="U708" i="7"/>
  <c r="T708" i="7"/>
  <c r="S708" i="7"/>
  <c r="R708" i="7"/>
  <c r="R747" i="7"/>
  <c r="U747" i="7"/>
  <c r="U774" i="7"/>
  <c r="U794" i="7"/>
  <c r="T794" i="7"/>
  <c r="S794" i="7"/>
  <c r="R794" i="7"/>
  <c r="R901" i="7"/>
  <c r="U901" i="7"/>
  <c r="U903" i="7"/>
  <c r="T903" i="7"/>
  <c r="S903" i="7"/>
  <c r="R903" i="7"/>
  <c r="W905" i="7"/>
  <c r="V905" i="7"/>
  <c r="W911" i="7"/>
  <c r="V911" i="7"/>
  <c r="U917" i="7"/>
  <c r="T917" i="7"/>
  <c r="S917" i="7"/>
  <c r="V917" i="7" s="1"/>
  <c r="T956" i="7"/>
  <c r="S956" i="7"/>
  <c r="R956" i="7"/>
  <c r="T995" i="7"/>
  <c r="S995" i="7"/>
  <c r="R995" i="7"/>
  <c r="U1000" i="7"/>
  <c r="T1000" i="7"/>
  <c r="S1000" i="7"/>
  <c r="R1000" i="7"/>
  <c r="U1067" i="7"/>
  <c r="T1067" i="7"/>
  <c r="S1067" i="7"/>
  <c r="R1067" i="7"/>
  <c r="U1071" i="7"/>
  <c r="T1071" i="7"/>
  <c r="S1071" i="7"/>
  <c r="R1071" i="7"/>
  <c r="U1073" i="7"/>
  <c r="T1073" i="7"/>
  <c r="S1073" i="7"/>
  <c r="R1073" i="7"/>
  <c r="T1108" i="7"/>
  <c r="S1108" i="7"/>
  <c r="U1149" i="7"/>
  <c r="T1149" i="7"/>
  <c r="S1149" i="7"/>
  <c r="R1149" i="7"/>
  <c r="U1151" i="7"/>
  <c r="T1151" i="7"/>
  <c r="S1151" i="7"/>
  <c r="R1151" i="7"/>
  <c r="W1213" i="7"/>
  <c r="R1289" i="7"/>
  <c r="U1289" i="7"/>
  <c r="T1289" i="7"/>
  <c r="S1289" i="7"/>
  <c r="W1306" i="7"/>
  <c r="V1306" i="7"/>
  <c r="W1337" i="7"/>
  <c r="V1337" i="7"/>
  <c r="W1413" i="7"/>
  <c r="V1413" i="7"/>
  <c r="U1425" i="7"/>
  <c r="T1425" i="7"/>
  <c r="S1425" i="7"/>
  <c r="R1425" i="7"/>
  <c r="S1459" i="7"/>
  <c r="R1459" i="7"/>
  <c r="U1459" i="7"/>
  <c r="T1459" i="7"/>
  <c r="U1472" i="7"/>
  <c r="T1472" i="7"/>
  <c r="S1472" i="7"/>
  <c r="R1472" i="7"/>
  <c r="R1616" i="7"/>
  <c r="U1616" i="7"/>
  <c r="T1616" i="7"/>
  <c r="S1616" i="7"/>
  <c r="W1628" i="7"/>
  <c r="V1628" i="7"/>
  <c r="U1703" i="7"/>
  <c r="T1703" i="7"/>
  <c r="S1703" i="7"/>
  <c r="R1703" i="7"/>
  <c r="T1708" i="7"/>
  <c r="S1708" i="7"/>
  <c r="R1708" i="7"/>
  <c r="T1735" i="7"/>
  <c r="S1735" i="7"/>
  <c r="U1735" i="7"/>
  <c r="R1735" i="7"/>
  <c r="T1970" i="7"/>
  <c r="S1970" i="7"/>
  <c r="R1970" i="7"/>
  <c r="T622" i="7"/>
  <c r="T653" i="7"/>
  <c r="U653" i="7"/>
  <c r="S653" i="7"/>
  <c r="R653" i="7"/>
  <c r="U715" i="7"/>
  <c r="T715" i="7"/>
  <c r="S715" i="7"/>
  <c r="V715" i="7" s="1"/>
  <c r="R729" i="7"/>
  <c r="U729" i="7"/>
  <c r="T729" i="7"/>
  <c r="S729" i="7"/>
  <c r="S738" i="7"/>
  <c r="R738" i="7"/>
  <c r="T745" i="7"/>
  <c r="S745" i="7"/>
  <c r="R745" i="7"/>
  <c r="U749" i="7"/>
  <c r="T749" i="7"/>
  <c r="S749" i="7"/>
  <c r="R749" i="7"/>
  <c r="T754" i="7"/>
  <c r="S754" i="7"/>
  <c r="R754" i="7"/>
  <c r="U791" i="7"/>
  <c r="T791" i="7"/>
  <c r="S791" i="7"/>
  <c r="V803" i="7"/>
  <c r="R812" i="7"/>
  <c r="U840" i="7"/>
  <c r="T840" i="7"/>
  <c r="S840" i="7"/>
  <c r="R840" i="7"/>
  <c r="U856" i="7"/>
  <c r="S856" i="7"/>
  <c r="R856" i="7"/>
  <c r="U921" i="7"/>
  <c r="T921" i="7"/>
  <c r="S921" i="7"/>
  <c r="R921" i="7"/>
  <c r="S940" i="7"/>
  <c r="R940" i="7"/>
  <c r="U958" i="7"/>
  <c r="T958" i="7"/>
  <c r="S958" i="7"/>
  <c r="R958" i="7"/>
  <c r="S1012" i="7"/>
  <c r="R1012" i="7"/>
  <c r="U1012" i="7"/>
  <c r="T1012" i="7"/>
  <c r="U1020" i="7"/>
  <c r="T1020" i="7"/>
  <c r="S1020" i="7"/>
  <c r="R1020" i="7"/>
  <c r="U1061" i="7"/>
  <c r="T1061" i="7"/>
  <c r="S1061" i="7"/>
  <c r="U1104" i="7"/>
  <c r="T1104" i="7"/>
  <c r="R1108" i="7"/>
  <c r="U1127" i="7"/>
  <c r="T1127" i="7"/>
  <c r="S1127" i="7"/>
  <c r="R1127" i="7"/>
  <c r="U1131" i="7"/>
  <c r="T1131" i="7"/>
  <c r="S1131" i="7"/>
  <c r="R1131" i="7"/>
  <c r="U1133" i="7"/>
  <c r="T1133" i="7"/>
  <c r="S1133" i="7"/>
  <c r="R1133" i="7"/>
  <c r="U1137" i="7"/>
  <c r="T1137" i="7"/>
  <c r="S1137" i="7"/>
  <c r="R1137" i="7"/>
  <c r="U1139" i="7"/>
  <c r="T1139" i="7"/>
  <c r="S1139" i="7"/>
  <c r="R1139" i="7"/>
  <c r="U1143" i="7"/>
  <c r="T1143" i="7"/>
  <c r="S1143" i="7"/>
  <c r="R1143" i="7"/>
  <c r="U1145" i="7"/>
  <c r="T1145" i="7"/>
  <c r="S1145" i="7"/>
  <c r="R1145" i="7"/>
  <c r="T1180" i="7"/>
  <c r="S1180" i="7"/>
  <c r="V1180" i="7" s="1"/>
  <c r="U1221" i="7"/>
  <c r="T1221" i="7"/>
  <c r="S1221" i="7"/>
  <c r="R1221" i="7"/>
  <c r="U1223" i="7"/>
  <c r="T1223" i="7"/>
  <c r="S1223" i="7"/>
  <c r="R1223" i="7"/>
  <c r="W1253" i="7"/>
  <c r="U1255" i="7"/>
  <c r="T1255" i="7"/>
  <c r="S1255" i="7"/>
  <c r="R1255" i="7"/>
  <c r="T1257" i="7"/>
  <c r="S1257" i="7"/>
  <c r="R1257" i="7"/>
  <c r="U1257" i="7"/>
  <c r="U1308" i="7"/>
  <c r="S1308" i="7"/>
  <c r="R1308" i="7"/>
  <c r="T1308" i="7"/>
  <c r="S1366" i="7"/>
  <c r="U1366" i="7"/>
  <c r="T1366" i="7"/>
  <c r="R1366" i="7"/>
  <c r="T1374" i="7"/>
  <c r="U1374" i="7"/>
  <c r="S1374" i="7"/>
  <c r="R1374" i="7"/>
  <c r="W1418" i="7"/>
  <c r="V1418" i="7"/>
  <c r="S1500" i="7"/>
  <c r="R1500" i="7"/>
  <c r="U1500" i="7"/>
  <c r="T1500" i="7"/>
  <c r="V1664" i="7"/>
  <c r="T1709" i="7"/>
  <c r="S1709" i="7"/>
  <c r="R1709" i="7"/>
  <c r="U1709" i="7"/>
  <c r="W1342" i="7"/>
  <c r="V1342" i="7"/>
  <c r="W1360" i="7"/>
  <c r="V1360" i="7"/>
  <c r="U1369" i="7"/>
  <c r="T1369" i="7"/>
  <c r="S1369" i="7"/>
  <c r="R1369" i="7"/>
  <c r="U1401" i="7"/>
  <c r="T1401" i="7"/>
  <c r="S1401" i="7"/>
  <c r="R1401" i="7"/>
  <c r="U1412" i="7"/>
  <c r="T1412" i="7"/>
  <c r="S1412" i="7"/>
  <c r="R1412" i="7"/>
  <c r="R1421" i="7"/>
  <c r="U1421" i="7"/>
  <c r="T1421" i="7"/>
  <c r="S1421" i="7"/>
  <c r="W1449" i="7"/>
  <c r="V1449" i="7"/>
  <c r="U1521" i="7"/>
  <c r="S1521" i="7"/>
  <c r="R1521" i="7"/>
  <c r="W1642" i="7"/>
  <c r="V1642" i="7"/>
  <c r="V1649" i="7"/>
  <c r="W1649" i="7"/>
  <c r="S1656" i="7"/>
  <c r="R1656" i="7"/>
  <c r="T1656" i="7"/>
  <c r="W1701" i="7"/>
  <c r="V1701" i="7"/>
  <c r="S2009" i="7"/>
  <c r="R2009" i="7"/>
  <c r="T2009" i="7"/>
  <c r="U2009" i="7"/>
  <c r="W2073" i="7"/>
  <c r="V2073" i="7"/>
  <c r="V2545" i="7"/>
  <c r="U2555" i="7"/>
  <c r="T2555" i="7"/>
  <c r="R2555" i="7"/>
  <c r="S2555" i="7"/>
  <c r="T628" i="7"/>
  <c r="R628" i="7"/>
  <c r="T640" i="7"/>
  <c r="R640" i="7"/>
  <c r="T652" i="7"/>
  <c r="R652" i="7"/>
  <c r="T664" i="7"/>
  <c r="R664" i="7"/>
  <c r="T676" i="7"/>
  <c r="R676" i="7"/>
  <c r="T688" i="7"/>
  <c r="R688" i="7"/>
  <c r="T700" i="7"/>
  <c r="R700" i="7"/>
  <c r="T718" i="7"/>
  <c r="S718" i="7"/>
  <c r="R718" i="7"/>
  <c r="T742" i="7"/>
  <c r="S742" i="7"/>
  <c r="R742" i="7"/>
  <c r="T766" i="7"/>
  <c r="S766" i="7"/>
  <c r="R766" i="7"/>
  <c r="T790" i="7"/>
  <c r="S790" i="7"/>
  <c r="R790" i="7"/>
  <c r="T814" i="7"/>
  <c r="S814" i="7"/>
  <c r="R814" i="7"/>
  <c r="S843" i="7"/>
  <c r="R843" i="7"/>
  <c r="T875" i="7"/>
  <c r="S875" i="7"/>
  <c r="R875" i="7"/>
  <c r="U879" i="7"/>
  <c r="T879" i="7"/>
  <c r="S879" i="7"/>
  <c r="R879" i="7"/>
  <c r="T884" i="7"/>
  <c r="S884" i="7"/>
  <c r="R884" i="7"/>
  <c r="S916" i="7"/>
  <c r="R916" i="7"/>
  <c r="T923" i="7"/>
  <c r="S923" i="7"/>
  <c r="R923" i="7"/>
  <c r="U927" i="7"/>
  <c r="T927" i="7"/>
  <c r="S927" i="7"/>
  <c r="R927" i="7"/>
  <c r="T932" i="7"/>
  <c r="S932" i="7"/>
  <c r="R932" i="7"/>
  <c r="S964" i="7"/>
  <c r="R964" i="7"/>
  <c r="T971" i="7"/>
  <c r="S971" i="7"/>
  <c r="R971" i="7"/>
  <c r="U975" i="7"/>
  <c r="T975" i="7"/>
  <c r="S975" i="7"/>
  <c r="R975" i="7"/>
  <c r="T980" i="7"/>
  <c r="S980" i="7"/>
  <c r="R980" i="7"/>
  <c r="R1003" i="7"/>
  <c r="U1003" i="7"/>
  <c r="T1003" i="7"/>
  <c r="S1003" i="7"/>
  <c r="T1010" i="7"/>
  <c r="S1010" i="7"/>
  <c r="R1010" i="7"/>
  <c r="U1010" i="7"/>
  <c r="U1030" i="7"/>
  <c r="T1030" i="7"/>
  <c r="S1030" i="7"/>
  <c r="R1030" i="7"/>
  <c r="U1037" i="7"/>
  <c r="T1037" i="7"/>
  <c r="S1037" i="7"/>
  <c r="U1089" i="7"/>
  <c r="T1089" i="7"/>
  <c r="S1089" i="7"/>
  <c r="R1089" i="7"/>
  <c r="U1091" i="7"/>
  <c r="T1091" i="7"/>
  <c r="S1091" i="7"/>
  <c r="R1091" i="7"/>
  <c r="W1105" i="7"/>
  <c r="U1122" i="7"/>
  <c r="T1122" i="7"/>
  <c r="U1161" i="7"/>
  <c r="T1161" i="7"/>
  <c r="S1161" i="7"/>
  <c r="R1161" i="7"/>
  <c r="U1163" i="7"/>
  <c r="T1163" i="7"/>
  <c r="S1163" i="7"/>
  <c r="R1163" i="7"/>
  <c r="W1177" i="7"/>
  <c r="U1194" i="7"/>
  <c r="T1194" i="7"/>
  <c r="U1312" i="7"/>
  <c r="T1312" i="7"/>
  <c r="U1326" i="7"/>
  <c r="S1326" i="7"/>
  <c r="R1326" i="7"/>
  <c r="T1326" i="7"/>
  <c r="U1330" i="7"/>
  <c r="T1330" i="7"/>
  <c r="U1344" i="7"/>
  <c r="S1344" i="7"/>
  <c r="R1344" i="7"/>
  <c r="T1344" i="7"/>
  <c r="U1348" i="7"/>
  <c r="T1348" i="7"/>
  <c r="T1362" i="7"/>
  <c r="S1362" i="7"/>
  <c r="R1362" i="7"/>
  <c r="U1362" i="7"/>
  <c r="U1406" i="7"/>
  <c r="T1406" i="7"/>
  <c r="S1406" i="7"/>
  <c r="R1406" i="7"/>
  <c r="S1488" i="7"/>
  <c r="R1488" i="7"/>
  <c r="T1488" i="7"/>
  <c r="U1488" i="7"/>
  <c r="R1598" i="7"/>
  <c r="S1598" i="7"/>
  <c r="W1600" i="7"/>
  <c r="V1600" i="7"/>
  <c r="S1602" i="7"/>
  <c r="R1602" i="7"/>
  <c r="T1602" i="7"/>
  <c r="U1602" i="7"/>
  <c r="U1878" i="7"/>
  <c r="T1878" i="7"/>
  <c r="S1878" i="7"/>
  <c r="R2052" i="7"/>
  <c r="U2052" i="7"/>
  <c r="T2052" i="7"/>
  <c r="S2052" i="7"/>
  <c r="U707" i="7"/>
  <c r="T707" i="7"/>
  <c r="V707" i="7" s="1"/>
  <c r="U731" i="7"/>
  <c r="T731" i="7"/>
  <c r="V731" i="7" s="1"/>
  <c r="U755" i="7"/>
  <c r="T755" i="7"/>
  <c r="V755" i="7" s="1"/>
  <c r="U779" i="7"/>
  <c r="W779" i="7" s="1"/>
  <c r="T779" i="7"/>
  <c r="U803" i="7"/>
  <c r="T803" i="7"/>
  <c r="U834" i="7"/>
  <c r="S868" i="7"/>
  <c r="R868" i="7"/>
  <c r="U886" i="7"/>
  <c r="T886" i="7"/>
  <c r="S886" i="7"/>
  <c r="R886" i="7"/>
  <c r="U893" i="7"/>
  <c r="T893" i="7"/>
  <c r="W893" i="7" s="1"/>
  <c r="S893" i="7"/>
  <c r="R898" i="7"/>
  <c r="R907" i="7"/>
  <c r="U907" i="7"/>
  <c r="T907" i="7"/>
  <c r="S907" i="7"/>
  <c r="T914" i="7"/>
  <c r="S914" i="7"/>
  <c r="R914" i="7"/>
  <c r="U914" i="7"/>
  <c r="U934" i="7"/>
  <c r="T934" i="7"/>
  <c r="S934" i="7"/>
  <c r="R934" i="7"/>
  <c r="U941" i="7"/>
  <c r="T941" i="7"/>
  <c r="S941" i="7"/>
  <c r="R946" i="7"/>
  <c r="R955" i="7"/>
  <c r="U955" i="7"/>
  <c r="T955" i="7"/>
  <c r="S955" i="7"/>
  <c r="T962" i="7"/>
  <c r="S962" i="7"/>
  <c r="R962" i="7"/>
  <c r="U962" i="7"/>
  <c r="U982" i="7"/>
  <c r="T982" i="7"/>
  <c r="S982" i="7"/>
  <c r="R982" i="7"/>
  <c r="U989" i="7"/>
  <c r="T989" i="7"/>
  <c r="S989" i="7"/>
  <c r="V989" i="7" s="1"/>
  <c r="U1044" i="7"/>
  <c r="T1044" i="7"/>
  <c r="S1044" i="7"/>
  <c r="R1044" i="7"/>
  <c r="R1062" i="7"/>
  <c r="U1095" i="7"/>
  <c r="T1095" i="7"/>
  <c r="S1095" i="7"/>
  <c r="R1095" i="7"/>
  <c r="U1097" i="7"/>
  <c r="T1097" i="7"/>
  <c r="S1097" i="7"/>
  <c r="R1097" i="7"/>
  <c r="W1111" i="7"/>
  <c r="R1120" i="7"/>
  <c r="R1122" i="7"/>
  <c r="U1128" i="7"/>
  <c r="T1128" i="7"/>
  <c r="W1159" i="7"/>
  <c r="U1167" i="7"/>
  <c r="T1167" i="7"/>
  <c r="S1167" i="7"/>
  <c r="R1167" i="7"/>
  <c r="U1169" i="7"/>
  <c r="T1169" i="7"/>
  <c r="S1169" i="7"/>
  <c r="R1169" i="7"/>
  <c r="W1183" i="7"/>
  <c r="R1192" i="7"/>
  <c r="R1194" i="7"/>
  <c r="U1200" i="7"/>
  <c r="T1200" i="7"/>
  <c r="R1265" i="7"/>
  <c r="U1265" i="7"/>
  <c r="T1265" i="7"/>
  <c r="S1265" i="7"/>
  <c r="S1275" i="7"/>
  <c r="R1275" i="7"/>
  <c r="U1277" i="7"/>
  <c r="T1277" i="7"/>
  <c r="S1277" i="7"/>
  <c r="W1277" i="7" s="1"/>
  <c r="U1314" i="7"/>
  <c r="S1314" i="7"/>
  <c r="R1314" i="7"/>
  <c r="T1314" i="7"/>
  <c r="U1332" i="7"/>
  <c r="S1332" i="7"/>
  <c r="R1332" i="7"/>
  <c r="T1332" i="7"/>
  <c r="U1350" i="7"/>
  <c r="S1350" i="7"/>
  <c r="R1350" i="7"/>
  <c r="T1350" i="7"/>
  <c r="T1372" i="7"/>
  <c r="S1372" i="7"/>
  <c r="R1372" i="7"/>
  <c r="U1376" i="7"/>
  <c r="T1376" i="7"/>
  <c r="S1376" i="7"/>
  <c r="R1376" i="7"/>
  <c r="V1387" i="7"/>
  <c r="W1387" i="7"/>
  <c r="U1417" i="7"/>
  <c r="W1417" i="7" s="1"/>
  <c r="T1417" i="7"/>
  <c r="V1423" i="7"/>
  <c r="W1423" i="7"/>
  <c r="T1557" i="7"/>
  <c r="U1557" i="7"/>
  <c r="S1557" i="7"/>
  <c r="R1557" i="7"/>
  <c r="T1826" i="7"/>
  <c r="S1826" i="7"/>
  <c r="S1829" i="7"/>
  <c r="R1829" i="7"/>
  <c r="U1829" i="7"/>
  <c r="T1829" i="7"/>
  <c r="W1846" i="7"/>
  <c r="V1846" i="7"/>
  <c r="T623" i="7"/>
  <c r="T635" i="7"/>
  <c r="T647" i="7"/>
  <c r="T659" i="7"/>
  <c r="T671" i="7"/>
  <c r="T683" i="7"/>
  <c r="W683" i="7" s="1"/>
  <c r="T695" i="7"/>
  <c r="W695" i="7" s="1"/>
  <c r="U832" i="7"/>
  <c r="T832" i="7"/>
  <c r="S832" i="7"/>
  <c r="R832" i="7"/>
  <c r="U845" i="7"/>
  <c r="T845" i="7"/>
  <c r="S845" i="7"/>
  <c r="W845" i="7" s="1"/>
  <c r="R859" i="7"/>
  <c r="U859" i="7"/>
  <c r="T859" i="7"/>
  <c r="S859" i="7"/>
  <c r="T866" i="7"/>
  <c r="S866" i="7"/>
  <c r="R866" i="7"/>
  <c r="U866" i="7"/>
  <c r="S898" i="7"/>
  <c r="S946" i="7"/>
  <c r="U996" i="7"/>
  <c r="T996" i="7"/>
  <c r="S996" i="7"/>
  <c r="R996" i="7"/>
  <c r="R1014" i="7"/>
  <c r="U1041" i="7"/>
  <c r="T1041" i="7"/>
  <c r="V1041" i="7" s="1"/>
  <c r="S1041" i="7"/>
  <c r="S1062" i="7"/>
  <c r="U1101" i="7"/>
  <c r="T1101" i="7"/>
  <c r="S1101" i="7"/>
  <c r="R1101" i="7"/>
  <c r="U1103" i="7"/>
  <c r="T1103" i="7"/>
  <c r="S1103" i="7"/>
  <c r="R1103" i="7"/>
  <c r="W1117" i="7"/>
  <c r="S1120" i="7"/>
  <c r="S1122" i="7"/>
  <c r="R1128" i="7"/>
  <c r="U1134" i="7"/>
  <c r="T1134" i="7"/>
  <c r="W1134" i="7" s="1"/>
  <c r="U1173" i="7"/>
  <c r="T1173" i="7"/>
  <c r="S1173" i="7"/>
  <c r="R1173" i="7"/>
  <c r="U1175" i="7"/>
  <c r="T1175" i="7"/>
  <c r="S1175" i="7"/>
  <c r="R1175" i="7"/>
  <c r="W1189" i="7"/>
  <c r="S1192" i="7"/>
  <c r="S1194" i="7"/>
  <c r="R1200" i="7"/>
  <c r="U1206" i="7"/>
  <c r="T1206" i="7"/>
  <c r="W1206" i="7" s="1"/>
  <c r="U1262" i="7"/>
  <c r="T1262" i="7"/>
  <c r="S1262" i="7"/>
  <c r="R1262" i="7"/>
  <c r="U1279" i="7"/>
  <c r="T1279" i="7"/>
  <c r="S1279" i="7"/>
  <c r="R1279" i="7"/>
  <c r="U1305" i="7"/>
  <c r="T1305" i="7"/>
  <c r="S1305" i="7"/>
  <c r="R1305" i="7"/>
  <c r="R1312" i="7"/>
  <c r="R1330" i="7"/>
  <c r="R1348" i="7"/>
  <c r="V1399" i="7"/>
  <c r="W1399" i="7"/>
  <c r="T1814" i="7"/>
  <c r="R1814" i="7"/>
  <c r="S1892" i="7"/>
  <c r="R1892" i="7"/>
  <c r="R627" i="7"/>
  <c r="R639" i="7"/>
  <c r="R651" i="7"/>
  <c r="R663" i="7"/>
  <c r="R675" i="7"/>
  <c r="R687" i="7"/>
  <c r="R699" i="7"/>
  <c r="R717" i="7"/>
  <c r="T724" i="7"/>
  <c r="S724" i="7"/>
  <c r="R724" i="7"/>
  <c r="R741" i="7"/>
  <c r="T748" i="7"/>
  <c r="S748" i="7"/>
  <c r="R748" i="7"/>
  <c r="R765" i="7"/>
  <c r="T772" i="7"/>
  <c r="S772" i="7"/>
  <c r="R772" i="7"/>
  <c r="R789" i="7"/>
  <c r="T796" i="7"/>
  <c r="S796" i="7"/>
  <c r="R796" i="7"/>
  <c r="R813" i="7"/>
  <c r="T820" i="7"/>
  <c r="S820" i="7"/>
  <c r="R820" i="7"/>
  <c r="W829" i="7"/>
  <c r="S837" i="7"/>
  <c r="R837" i="7"/>
  <c r="U875" i="7"/>
  <c r="U900" i="7"/>
  <c r="T900" i="7"/>
  <c r="S900" i="7"/>
  <c r="R900" i="7"/>
  <c r="W918" i="7"/>
  <c r="V918" i="7"/>
  <c r="U923" i="7"/>
  <c r="U948" i="7"/>
  <c r="T948" i="7"/>
  <c r="S948" i="7"/>
  <c r="R948" i="7"/>
  <c r="W966" i="7"/>
  <c r="V966" i="7"/>
  <c r="U971" i="7"/>
  <c r="U993" i="7"/>
  <c r="T993" i="7"/>
  <c r="S993" i="7"/>
  <c r="V993" i="7" s="1"/>
  <c r="U1024" i="7"/>
  <c r="R1037" i="7"/>
  <c r="R1045" i="7"/>
  <c r="U1045" i="7"/>
  <c r="T1062" i="7"/>
  <c r="U1068" i="7"/>
  <c r="T1068" i="7"/>
  <c r="U1107" i="7"/>
  <c r="T1107" i="7"/>
  <c r="S1107" i="7"/>
  <c r="R1107" i="7"/>
  <c r="U1109" i="7"/>
  <c r="T1109" i="7"/>
  <c r="S1109" i="7"/>
  <c r="R1109" i="7"/>
  <c r="W1123" i="7"/>
  <c r="W1132" i="7"/>
  <c r="V1132" i="7"/>
  <c r="U1140" i="7"/>
  <c r="T1140" i="7"/>
  <c r="V1140" i="7" s="1"/>
  <c r="U1179" i="7"/>
  <c r="T1179" i="7"/>
  <c r="S1179" i="7"/>
  <c r="R1179" i="7"/>
  <c r="U1181" i="7"/>
  <c r="T1181" i="7"/>
  <c r="S1181" i="7"/>
  <c r="R1181" i="7"/>
  <c r="W1195" i="7"/>
  <c r="V1204" i="7"/>
  <c r="U1212" i="7"/>
  <c r="T1212" i="7"/>
  <c r="W1212" i="7" s="1"/>
  <c r="U1273" i="7"/>
  <c r="T1273" i="7"/>
  <c r="S1273" i="7"/>
  <c r="R1273" i="7"/>
  <c r="U1291" i="7"/>
  <c r="T1291" i="7"/>
  <c r="S1291" i="7"/>
  <c r="R1291" i="7"/>
  <c r="U1303" i="7"/>
  <c r="T1303" i="7"/>
  <c r="S1303" i="7"/>
  <c r="R1303" i="7"/>
  <c r="S1312" i="7"/>
  <c r="U1323" i="7"/>
  <c r="T1323" i="7"/>
  <c r="S1323" i="7"/>
  <c r="R1323" i="7"/>
  <c r="S1330" i="7"/>
  <c r="U1341" i="7"/>
  <c r="T1341" i="7"/>
  <c r="S1341" i="7"/>
  <c r="R1341" i="7"/>
  <c r="S1348" i="7"/>
  <c r="U1359" i="7"/>
  <c r="T1359" i="7"/>
  <c r="S1359" i="7"/>
  <c r="R1359" i="7"/>
  <c r="T1392" i="7"/>
  <c r="U1392" i="7"/>
  <c r="R1415" i="7"/>
  <c r="U1415" i="7"/>
  <c r="T1415" i="7"/>
  <c r="S1415" i="7"/>
  <c r="V1417" i="7"/>
  <c r="T1450" i="7"/>
  <c r="S1450" i="7"/>
  <c r="R1450" i="7"/>
  <c r="U1450" i="7"/>
  <c r="T1521" i="7"/>
  <c r="R1545" i="7"/>
  <c r="U1545" i="7"/>
  <c r="U1549" i="7"/>
  <c r="T1549" i="7"/>
  <c r="S1549" i="7"/>
  <c r="R1549" i="7"/>
  <c r="W1561" i="7"/>
  <c r="V1561" i="7"/>
  <c r="W1773" i="7"/>
  <c r="V1773" i="7"/>
  <c r="R1826" i="7"/>
  <c r="T1837" i="7"/>
  <c r="S1837" i="7"/>
  <c r="R1837" i="7"/>
  <c r="U1837" i="7"/>
  <c r="U1842" i="7"/>
  <c r="T1842" i="7"/>
  <c r="S1842" i="7"/>
  <c r="U713" i="7"/>
  <c r="T713" i="7"/>
  <c r="V713" i="7" s="1"/>
  <c r="U737" i="7"/>
  <c r="T737" i="7"/>
  <c r="W737" i="7" s="1"/>
  <c r="U761" i="7"/>
  <c r="T761" i="7"/>
  <c r="U785" i="7"/>
  <c r="T785" i="7"/>
  <c r="U809" i="7"/>
  <c r="T809" i="7"/>
  <c r="U828" i="7"/>
  <c r="U852" i="7"/>
  <c r="T852" i="7"/>
  <c r="S852" i="7"/>
  <c r="R852" i="7"/>
  <c r="W863" i="7"/>
  <c r="V863" i="7"/>
  <c r="W870" i="7"/>
  <c r="V870" i="7"/>
  <c r="U880" i="7"/>
  <c r="U897" i="7"/>
  <c r="T897" i="7"/>
  <c r="S897" i="7"/>
  <c r="V897" i="7" s="1"/>
  <c r="V909" i="7"/>
  <c r="U928" i="7"/>
  <c r="W941" i="7"/>
  <c r="V941" i="7"/>
  <c r="U945" i="7"/>
  <c r="W945" i="7" s="1"/>
  <c r="T945" i="7"/>
  <c r="S945" i="7"/>
  <c r="U976" i="7"/>
  <c r="R997" i="7"/>
  <c r="U997" i="7"/>
  <c r="T1043" i="7"/>
  <c r="S1043" i="7"/>
  <c r="R1043" i="7"/>
  <c r="U1047" i="7"/>
  <c r="T1047" i="7"/>
  <c r="S1047" i="7"/>
  <c r="R1047" i="7"/>
  <c r="T1052" i="7"/>
  <c r="S1052" i="7"/>
  <c r="R1052" i="7"/>
  <c r="V1066" i="7"/>
  <c r="W1068" i="7"/>
  <c r="V1068" i="7"/>
  <c r="U1074" i="7"/>
  <c r="T1074" i="7"/>
  <c r="V1074" i="7" s="1"/>
  <c r="U1113" i="7"/>
  <c r="T1113" i="7"/>
  <c r="S1113" i="7"/>
  <c r="R1113" i="7"/>
  <c r="U1115" i="7"/>
  <c r="T1115" i="7"/>
  <c r="S1115" i="7"/>
  <c r="R1115" i="7"/>
  <c r="W1129" i="7"/>
  <c r="W1138" i="7"/>
  <c r="V1138" i="7"/>
  <c r="W1140" i="7"/>
  <c r="U1146" i="7"/>
  <c r="T1146" i="7"/>
  <c r="U1185" i="7"/>
  <c r="T1185" i="7"/>
  <c r="S1185" i="7"/>
  <c r="R1185" i="7"/>
  <c r="U1187" i="7"/>
  <c r="T1187" i="7"/>
  <c r="S1187" i="7"/>
  <c r="R1187" i="7"/>
  <c r="W1201" i="7"/>
  <c r="V1210" i="7"/>
  <c r="U1218" i="7"/>
  <c r="T1218" i="7"/>
  <c r="R1235" i="7"/>
  <c r="T1235" i="7"/>
  <c r="S1235" i="7"/>
  <c r="U1252" i="7"/>
  <c r="T1252" i="7"/>
  <c r="W1252" i="7" s="1"/>
  <c r="U1258" i="7"/>
  <c r="T1258" i="7"/>
  <c r="S1258" i="7"/>
  <c r="V1258" i="7" s="1"/>
  <c r="U1270" i="7"/>
  <c r="W1287" i="7"/>
  <c r="V1287" i="7"/>
  <c r="U1299" i="7"/>
  <c r="T1299" i="7"/>
  <c r="S1299" i="7"/>
  <c r="U1321" i="7"/>
  <c r="T1321" i="7"/>
  <c r="S1321" i="7"/>
  <c r="R1321" i="7"/>
  <c r="U1339" i="7"/>
  <c r="T1339" i="7"/>
  <c r="S1339" i="7"/>
  <c r="R1339" i="7"/>
  <c r="U1357" i="7"/>
  <c r="T1357" i="7"/>
  <c r="S1357" i="7"/>
  <c r="R1357" i="7"/>
  <c r="U1363" i="7"/>
  <c r="T1363" i="7"/>
  <c r="S1363" i="7"/>
  <c r="R1363" i="7"/>
  <c r="U1379" i="7"/>
  <c r="T1379" i="7"/>
  <c r="S1379" i="7"/>
  <c r="U1448" i="7"/>
  <c r="T1448" i="7"/>
  <c r="S1448" i="7"/>
  <c r="R1448" i="7"/>
  <c r="V1501" i="7"/>
  <c r="W1501" i="7"/>
  <c r="W1731" i="7"/>
  <c r="V1731" i="7"/>
  <c r="R1802" i="7"/>
  <c r="T1802" i="7"/>
  <c r="S1814" i="7"/>
  <c r="T848" i="7"/>
  <c r="S848" i="7"/>
  <c r="R848" i="7"/>
  <c r="T872" i="7"/>
  <c r="S872" i="7"/>
  <c r="R872" i="7"/>
  <c r="T896" i="7"/>
  <c r="S896" i="7"/>
  <c r="R896" i="7"/>
  <c r="T920" i="7"/>
  <c r="S920" i="7"/>
  <c r="R920" i="7"/>
  <c r="T944" i="7"/>
  <c r="S944" i="7"/>
  <c r="R944" i="7"/>
  <c r="T968" i="7"/>
  <c r="S968" i="7"/>
  <c r="R968" i="7"/>
  <c r="T992" i="7"/>
  <c r="S992" i="7"/>
  <c r="R992" i="7"/>
  <c r="T1016" i="7"/>
  <c r="S1016" i="7"/>
  <c r="R1016" i="7"/>
  <c r="T1040" i="7"/>
  <c r="S1040" i="7"/>
  <c r="R1040" i="7"/>
  <c r="T1064" i="7"/>
  <c r="S1064" i="7"/>
  <c r="R1064" i="7"/>
  <c r="U1269" i="7"/>
  <c r="T1269" i="7"/>
  <c r="S1269" i="7"/>
  <c r="W1269" i="7" s="1"/>
  <c r="U1293" i="7"/>
  <c r="W1293" i="7" s="1"/>
  <c r="T1293" i="7"/>
  <c r="S1293" i="7"/>
  <c r="U1309" i="7"/>
  <c r="T1309" i="7"/>
  <c r="S1309" i="7"/>
  <c r="V1309" i="7" s="1"/>
  <c r="U1327" i="7"/>
  <c r="T1327" i="7"/>
  <c r="S1327" i="7"/>
  <c r="U1345" i="7"/>
  <c r="T1345" i="7"/>
  <c r="S1345" i="7"/>
  <c r="U1383" i="7"/>
  <c r="T1383" i="7"/>
  <c r="S1383" i="7"/>
  <c r="R1383" i="7"/>
  <c r="U1426" i="7"/>
  <c r="T1426" i="7"/>
  <c r="S1426" i="7"/>
  <c r="R1426" i="7"/>
  <c r="U1477" i="7"/>
  <c r="T1477" i="7"/>
  <c r="S1477" i="7"/>
  <c r="R1477" i="7"/>
  <c r="U1523" i="7"/>
  <c r="T1523" i="7"/>
  <c r="S1523" i="7"/>
  <c r="R1523" i="7"/>
  <c r="U1592" i="7"/>
  <c r="T1592" i="7"/>
  <c r="S1592" i="7"/>
  <c r="R1592" i="7"/>
  <c r="U1689" i="7"/>
  <c r="T1689" i="7"/>
  <c r="V1699" i="7"/>
  <c r="V1772" i="7"/>
  <c r="U1988" i="7"/>
  <c r="T1988" i="7"/>
  <c r="S1988" i="7"/>
  <c r="R1988" i="7"/>
  <c r="W2148" i="7"/>
  <c r="V2148" i="7"/>
  <c r="U2548" i="7"/>
  <c r="S2548" i="7"/>
  <c r="R2548" i="7"/>
  <c r="R2692" i="7"/>
  <c r="S2692" i="7"/>
  <c r="U861" i="7"/>
  <c r="T861" i="7"/>
  <c r="W861" i="7" s="1"/>
  <c r="U885" i="7"/>
  <c r="T885" i="7"/>
  <c r="V885" i="7" s="1"/>
  <c r="U909" i="7"/>
  <c r="T909" i="7"/>
  <c r="U933" i="7"/>
  <c r="T933" i="7"/>
  <c r="U957" i="7"/>
  <c r="T957" i="7"/>
  <c r="W957" i="7" s="1"/>
  <c r="U981" i="7"/>
  <c r="T981" i="7"/>
  <c r="V981" i="7" s="1"/>
  <c r="U1005" i="7"/>
  <c r="T1005" i="7"/>
  <c r="W1005" i="7" s="1"/>
  <c r="U1029" i="7"/>
  <c r="T1029" i="7"/>
  <c r="W1029" i="7" s="1"/>
  <c r="U1053" i="7"/>
  <c r="T1053" i="7"/>
  <c r="V1053" i="7" s="1"/>
  <c r="T1070" i="7"/>
  <c r="S1070" i="7"/>
  <c r="R1070" i="7"/>
  <c r="T1076" i="7"/>
  <c r="S1076" i="7"/>
  <c r="R1076" i="7"/>
  <c r="T1082" i="7"/>
  <c r="S1082" i="7"/>
  <c r="R1082" i="7"/>
  <c r="T1088" i="7"/>
  <c r="S1088" i="7"/>
  <c r="R1088" i="7"/>
  <c r="T1094" i="7"/>
  <c r="S1094" i="7"/>
  <c r="R1094" i="7"/>
  <c r="T1100" i="7"/>
  <c r="S1100" i="7"/>
  <c r="R1100" i="7"/>
  <c r="T1106" i="7"/>
  <c r="S1106" i="7"/>
  <c r="R1106" i="7"/>
  <c r="T1112" i="7"/>
  <c r="S1112" i="7"/>
  <c r="R1112" i="7"/>
  <c r="T1118" i="7"/>
  <c r="S1118" i="7"/>
  <c r="R1118" i="7"/>
  <c r="T1124" i="7"/>
  <c r="S1124" i="7"/>
  <c r="R1124" i="7"/>
  <c r="T1130" i="7"/>
  <c r="S1130" i="7"/>
  <c r="R1130" i="7"/>
  <c r="T1136" i="7"/>
  <c r="S1136" i="7"/>
  <c r="R1136" i="7"/>
  <c r="T1142" i="7"/>
  <c r="S1142" i="7"/>
  <c r="R1142" i="7"/>
  <c r="T1148" i="7"/>
  <c r="S1148" i="7"/>
  <c r="R1148" i="7"/>
  <c r="T1154" i="7"/>
  <c r="S1154" i="7"/>
  <c r="R1154" i="7"/>
  <c r="T1160" i="7"/>
  <c r="S1160" i="7"/>
  <c r="R1160" i="7"/>
  <c r="T1166" i="7"/>
  <c r="S1166" i="7"/>
  <c r="R1166" i="7"/>
  <c r="T1172" i="7"/>
  <c r="S1172" i="7"/>
  <c r="R1172" i="7"/>
  <c r="T1178" i="7"/>
  <c r="S1178" i="7"/>
  <c r="R1178" i="7"/>
  <c r="T1184" i="7"/>
  <c r="S1184" i="7"/>
  <c r="R1184" i="7"/>
  <c r="T1190" i="7"/>
  <c r="S1190" i="7"/>
  <c r="R1190" i="7"/>
  <c r="T1196" i="7"/>
  <c r="S1196" i="7"/>
  <c r="R1196" i="7"/>
  <c r="T1202" i="7"/>
  <c r="S1202" i="7"/>
  <c r="R1202" i="7"/>
  <c r="T1208" i="7"/>
  <c r="S1208" i="7"/>
  <c r="R1208" i="7"/>
  <c r="T1214" i="7"/>
  <c r="S1214" i="7"/>
  <c r="R1214" i="7"/>
  <c r="T1220" i="7"/>
  <c r="S1220" i="7"/>
  <c r="R1220" i="7"/>
  <c r="T1226" i="7"/>
  <c r="S1226" i="7"/>
  <c r="R1226" i="7"/>
  <c r="R1229" i="7"/>
  <c r="S1254" i="7"/>
  <c r="R1254" i="7"/>
  <c r="U1254" i="7"/>
  <c r="T1254" i="7"/>
  <c r="U1261" i="7"/>
  <c r="T1261" i="7"/>
  <c r="R1261" i="7"/>
  <c r="U1311" i="7"/>
  <c r="T1311" i="7"/>
  <c r="S1311" i="7"/>
  <c r="U1329" i="7"/>
  <c r="T1329" i="7"/>
  <c r="S1329" i="7"/>
  <c r="V1329" i="7" s="1"/>
  <c r="U1347" i="7"/>
  <c r="T1347" i="7"/>
  <c r="S1347" i="7"/>
  <c r="W1347" i="7" s="1"/>
  <c r="R1373" i="7"/>
  <c r="U1373" i="7"/>
  <c r="T1373" i="7"/>
  <c r="S1373" i="7"/>
  <c r="U1377" i="7"/>
  <c r="T1377" i="7"/>
  <c r="S1377" i="7"/>
  <c r="W1377" i="7" s="1"/>
  <c r="U1381" i="7"/>
  <c r="T1381" i="7"/>
  <c r="S1381" i="7"/>
  <c r="R1381" i="7"/>
  <c r="R1402" i="7"/>
  <c r="R1486" i="7"/>
  <c r="U1510" i="7"/>
  <c r="U1519" i="7"/>
  <c r="T1519" i="7"/>
  <c r="S1519" i="7"/>
  <c r="R1519" i="7"/>
  <c r="W1527" i="7"/>
  <c r="V1527" i="7"/>
  <c r="U1622" i="7"/>
  <c r="T1622" i="7"/>
  <c r="R1689" i="7"/>
  <c r="T1692" i="7"/>
  <c r="S1692" i="7"/>
  <c r="R1692" i="7"/>
  <c r="U1798" i="7"/>
  <c r="T1798" i="7"/>
  <c r="R1798" i="7"/>
  <c r="S1798" i="7"/>
  <c r="W1807" i="7"/>
  <c r="T1834" i="7"/>
  <c r="S1834" i="7"/>
  <c r="R1834" i="7"/>
  <c r="U1834" i="7"/>
  <c r="U2107" i="7"/>
  <c r="R2107" i="7"/>
  <c r="U1066" i="7"/>
  <c r="W1066" i="7" s="1"/>
  <c r="U1072" i="7"/>
  <c r="U1078" i="7"/>
  <c r="U1084" i="7"/>
  <c r="W1084" i="7" s="1"/>
  <c r="U1090" i="7"/>
  <c r="W1090" i="7" s="1"/>
  <c r="U1096" i="7"/>
  <c r="U1102" i="7"/>
  <c r="U1108" i="7"/>
  <c r="U1114" i="7"/>
  <c r="U1120" i="7"/>
  <c r="U1126" i="7"/>
  <c r="U1132" i="7"/>
  <c r="U1138" i="7"/>
  <c r="U1144" i="7"/>
  <c r="W1144" i="7" s="1"/>
  <c r="U1150" i="7"/>
  <c r="W1150" i="7" s="1"/>
  <c r="U1156" i="7"/>
  <c r="W1156" i="7" s="1"/>
  <c r="U1162" i="7"/>
  <c r="W1162" i="7" s="1"/>
  <c r="U1168" i="7"/>
  <c r="W1168" i="7" s="1"/>
  <c r="U1174" i="7"/>
  <c r="U1180" i="7"/>
  <c r="U1186" i="7"/>
  <c r="U1192" i="7"/>
  <c r="U1198" i="7"/>
  <c r="W1198" i="7" s="1"/>
  <c r="U1204" i="7"/>
  <c r="W1204" i="7" s="1"/>
  <c r="U1210" i="7"/>
  <c r="W1210" i="7" s="1"/>
  <c r="U1216" i="7"/>
  <c r="W1216" i="7" s="1"/>
  <c r="U1222" i="7"/>
  <c r="S1229" i="7"/>
  <c r="T1237" i="7"/>
  <c r="U1237" i="7"/>
  <c r="U1246" i="7"/>
  <c r="T1246" i="7"/>
  <c r="S1246" i="7"/>
  <c r="W1281" i="7"/>
  <c r="W1298" i="7"/>
  <c r="V1298" i="7"/>
  <c r="R1300" i="7"/>
  <c r="R1318" i="7"/>
  <c r="R1336" i="7"/>
  <c r="R1354" i="7"/>
  <c r="U1365" i="7"/>
  <c r="T1365" i="7"/>
  <c r="S1365" i="7"/>
  <c r="R1365" i="7"/>
  <c r="W1389" i="7"/>
  <c r="V1389" i="7"/>
  <c r="V1393" i="7"/>
  <c r="R1397" i="7"/>
  <c r="U1397" i="7"/>
  <c r="S1402" i="7"/>
  <c r="W1404" i="7"/>
  <c r="V1404" i="7"/>
  <c r="T1416" i="7"/>
  <c r="U1416" i="7"/>
  <c r="S1416" i="7"/>
  <c r="R1416" i="7"/>
  <c r="W1432" i="7"/>
  <c r="V1432" i="7"/>
  <c r="T1434" i="7"/>
  <c r="U1434" i="7"/>
  <c r="S1434" i="7"/>
  <c r="R1434" i="7"/>
  <c r="U1436" i="7"/>
  <c r="T1436" i="7"/>
  <c r="S1436" i="7"/>
  <c r="R1436" i="7"/>
  <c r="U1444" i="7"/>
  <c r="T1444" i="7"/>
  <c r="S1444" i="7"/>
  <c r="R1444" i="7"/>
  <c r="T1510" i="7"/>
  <c r="S1510" i="7"/>
  <c r="R1510" i="7"/>
  <c r="W1550" i="7"/>
  <c r="V1550" i="7"/>
  <c r="S1560" i="7"/>
  <c r="R1560" i="7"/>
  <c r="T1560" i="7"/>
  <c r="U1560" i="7"/>
  <c r="U1620" i="7"/>
  <c r="R1620" i="7"/>
  <c r="T1620" i="7"/>
  <c r="S1620" i="7"/>
  <c r="T1653" i="7"/>
  <c r="R1653" i="7"/>
  <c r="U1653" i="7"/>
  <c r="W1661" i="7"/>
  <c r="V1661" i="7"/>
  <c r="U1664" i="7"/>
  <c r="W1664" i="7" s="1"/>
  <c r="T1664" i="7"/>
  <c r="S1664" i="7"/>
  <c r="S1689" i="7"/>
  <c r="U1695" i="7"/>
  <c r="T1695" i="7"/>
  <c r="S1695" i="7"/>
  <c r="R1695" i="7"/>
  <c r="U1767" i="7"/>
  <c r="R1944" i="7"/>
  <c r="U1944" i="7"/>
  <c r="T1944" i="7"/>
  <c r="S1944" i="7"/>
  <c r="R847" i="7"/>
  <c r="T854" i="7"/>
  <c r="S854" i="7"/>
  <c r="R854" i="7"/>
  <c r="R871" i="7"/>
  <c r="T878" i="7"/>
  <c r="S878" i="7"/>
  <c r="R878" i="7"/>
  <c r="R895" i="7"/>
  <c r="T902" i="7"/>
  <c r="S902" i="7"/>
  <c r="R902" i="7"/>
  <c r="R919" i="7"/>
  <c r="T926" i="7"/>
  <c r="S926" i="7"/>
  <c r="R926" i="7"/>
  <c r="R943" i="7"/>
  <c r="T950" i="7"/>
  <c r="S950" i="7"/>
  <c r="R950" i="7"/>
  <c r="R967" i="7"/>
  <c r="T974" i="7"/>
  <c r="S974" i="7"/>
  <c r="R974" i="7"/>
  <c r="R991" i="7"/>
  <c r="T998" i="7"/>
  <c r="S998" i="7"/>
  <c r="R998" i="7"/>
  <c r="R1015" i="7"/>
  <c r="T1022" i="7"/>
  <c r="S1022" i="7"/>
  <c r="R1022" i="7"/>
  <c r="R1039" i="7"/>
  <c r="T1046" i="7"/>
  <c r="S1046" i="7"/>
  <c r="R1046" i="7"/>
  <c r="R1063" i="7"/>
  <c r="T1229" i="7"/>
  <c r="U1276" i="7"/>
  <c r="T1276" i="7"/>
  <c r="S1276" i="7"/>
  <c r="U1283" i="7"/>
  <c r="T1283" i="7"/>
  <c r="S1283" i="7"/>
  <c r="R1283" i="7"/>
  <c r="U1302" i="7"/>
  <c r="S1302" i="7"/>
  <c r="R1302" i="7"/>
  <c r="T1302" i="7"/>
  <c r="S1318" i="7"/>
  <c r="U1320" i="7"/>
  <c r="S1320" i="7"/>
  <c r="R1320" i="7"/>
  <c r="T1320" i="7"/>
  <c r="S1336" i="7"/>
  <c r="U1338" i="7"/>
  <c r="S1338" i="7"/>
  <c r="R1338" i="7"/>
  <c r="T1338" i="7"/>
  <c r="S1354" i="7"/>
  <c r="U1356" i="7"/>
  <c r="S1356" i="7"/>
  <c r="R1356" i="7"/>
  <c r="T1356" i="7"/>
  <c r="V1375" i="7"/>
  <c r="U1420" i="7"/>
  <c r="T1420" i="7"/>
  <c r="S1420" i="7"/>
  <c r="R1420" i="7"/>
  <c r="U1424" i="7"/>
  <c r="T1424" i="7"/>
  <c r="S1424" i="7"/>
  <c r="R1424" i="7"/>
  <c r="V1440" i="7"/>
  <c r="U1442" i="7"/>
  <c r="T1442" i="7"/>
  <c r="R1442" i="7"/>
  <c r="V1475" i="7"/>
  <c r="W1475" i="7"/>
  <c r="S1486" i="7"/>
  <c r="V1487" i="7"/>
  <c r="R1492" i="7"/>
  <c r="U1492" i="7"/>
  <c r="T1492" i="7"/>
  <c r="S1492" i="7"/>
  <c r="T1508" i="7"/>
  <c r="S1508" i="7"/>
  <c r="R1534" i="7"/>
  <c r="U1534" i="7"/>
  <c r="T1534" i="7"/>
  <c r="S1534" i="7"/>
  <c r="U1568" i="7"/>
  <c r="T1568" i="7"/>
  <c r="S1568" i="7"/>
  <c r="R1568" i="7"/>
  <c r="U1572" i="7"/>
  <c r="S1575" i="7"/>
  <c r="R1575" i="7"/>
  <c r="U1575" i="7"/>
  <c r="T1575" i="7"/>
  <c r="S1653" i="7"/>
  <c r="U1680" i="7"/>
  <c r="T1680" i="7"/>
  <c r="S1680" i="7"/>
  <c r="R1680" i="7"/>
  <c r="S1687" i="7"/>
  <c r="R1687" i="7"/>
  <c r="R1690" i="7"/>
  <c r="T1690" i="7"/>
  <c r="U1690" i="7"/>
  <c r="S1690" i="7"/>
  <c r="R1751" i="7"/>
  <c r="U1751" i="7"/>
  <c r="T1751" i="7"/>
  <c r="S1751" i="7"/>
  <c r="T1946" i="7"/>
  <c r="S1946" i="7"/>
  <c r="R1946" i="7"/>
  <c r="U2077" i="7"/>
  <c r="R2077" i="7"/>
  <c r="W2087" i="7"/>
  <c r="V2087" i="7"/>
  <c r="U2094" i="7"/>
  <c r="T2094" i="7"/>
  <c r="S2094" i="7"/>
  <c r="U848" i="7"/>
  <c r="S865" i="7"/>
  <c r="U867" i="7"/>
  <c r="T867" i="7"/>
  <c r="U872" i="7"/>
  <c r="S889" i="7"/>
  <c r="U891" i="7"/>
  <c r="T891" i="7"/>
  <c r="V891" i="7" s="1"/>
  <c r="S913" i="7"/>
  <c r="U915" i="7"/>
  <c r="T915" i="7"/>
  <c r="W915" i="7" s="1"/>
  <c r="S937" i="7"/>
  <c r="U939" i="7"/>
  <c r="T939" i="7"/>
  <c r="V939" i="7" s="1"/>
  <c r="S961" i="7"/>
  <c r="U963" i="7"/>
  <c r="T963" i="7"/>
  <c r="W963" i="7" s="1"/>
  <c r="S985" i="7"/>
  <c r="U987" i="7"/>
  <c r="T987" i="7"/>
  <c r="V987" i="7" s="1"/>
  <c r="U992" i="7"/>
  <c r="S1009" i="7"/>
  <c r="U1011" i="7"/>
  <c r="T1011" i="7"/>
  <c r="S1033" i="7"/>
  <c r="U1035" i="7"/>
  <c r="T1035" i="7"/>
  <c r="U1040" i="7"/>
  <c r="S1057" i="7"/>
  <c r="U1059" i="7"/>
  <c r="T1059" i="7"/>
  <c r="U1064" i="7"/>
  <c r="T1231" i="7"/>
  <c r="U1231" i="7"/>
  <c r="S1231" i="7"/>
  <c r="R1231" i="7"/>
  <c r="S1240" i="7"/>
  <c r="R1240" i="7"/>
  <c r="V1246" i="7"/>
  <c r="U1250" i="7"/>
  <c r="T1250" i="7"/>
  <c r="V1250" i="7" s="1"/>
  <c r="S1250" i="7"/>
  <c r="W1250" i="7" s="1"/>
  <c r="U1280" i="7"/>
  <c r="T1280" i="7"/>
  <c r="V1293" i="7"/>
  <c r="U1297" i="7"/>
  <c r="T1297" i="7"/>
  <c r="S1297" i="7"/>
  <c r="W1309" i="7"/>
  <c r="U1315" i="7"/>
  <c r="W1315" i="7" s="1"/>
  <c r="T1315" i="7"/>
  <c r="S1315" i="7"/>
  <c r="R1327" i="7"/>
  <c r="U1333" i="7"/>
  <c r="T1333" i="7"/>
  <c r="S1333" i="7"/>
  <c r="V1333" i="7" s="1"/>
  <c r="R1345" i="7"/>
  <c r="U1351" i="7"/>
  <c r="T1351" i="7"/>
  <c r="S1351" i="7"/>
  <c r="W1351" i="7" s="1"/>
  <c r="T1371" i="7"/>
  <c r="R1371" i="7"/>
  <c r="U1371" i="7"/>
  <c r="S1371" i="7"/>
  <c r="T1395" i="7"/>
  <c r="S1395" i="7"/>
  <c r="R1395" i="7"/>
  <c r="S1414" i="7"/>
  <c r="R1414" i="7"/>
  <c r="U1414" i="7"/>
  <c r="T1414" i="7"/>
  <c r="W1422" i="7"/>
  <c r="U1471" i="7"/>
  <c r="T1471" i="7"/>
  <c r="S1471" i="7"/>
  <c r="R1471" i="7"/>
  <c r="R1502" i="7"/>
  <c r="W1517" i="7"/>
  <c r="V1517" i="7"/>
  <c r="U1609" i="7"/>
  <c r="T1609" i="7"/>
  <c r="S1609" i="7"/>
  <c r="R1609" i="7"/>
  <c r="S1749" i="7"/>
  <c r="R1749" i="7"/>
  <c r="T1749" i="7"/>
  <c r="S1760" i="7"/>
  <c r="R1760" i="7"/>
  <c r="R1786" i="7"/>
  <c r="U1786" i="7"/>
  <c r="T1786" i="7"/>
  <c r="S1786" i="7"/>
  <c r="V1895" i="7"/>
  <c r="V1942" i="7"/>
  <c r="W1942" i="7"/>
  <c r="W2085" i="7"/>
  <c r="V2085" i="7"/>
  <c r="S1272" i="7"/>
  <c r="R1272" i="7"/>
  <c r="R1391" i="7"/>
  <c r="U1391" i="7"/>
  <c r="T1391" i="7"/>
  <c r="S1391" i="7"/>
  <c r="U1396" i="7"/>
  <c r="T1396" i="7"/>
  <c r="S1396" i="7"/>
  <c r="R1396" i="7"/>
  <c r="T1419" i="7"/>
  <c r="S1419" i="7"/>
  <c r="R1419" i="7"/>
  <c r="W1480" i="7"/>
  <c r="V1480" i="7"/>
  <c r="U1485" i="7"/>
  <c r="T1485" i="7"/>
  <c r="S1485" i="7"/>
  <c r="R1485" i="7"/>
  <c r="U1513" i="7"/>
  <c r="T1513" i="7"/>
  <c r="S1513" i="7"/>
  <c r="R1513" i="7"/>
  <c r="T1538" i="7"/>
  <c r="S1538" i="7"/>
  <c r="W1612" i="7"/>
  <c r="V1612" i="7"/>
  <c r="T1629" i="7"/>
  <c r="S1629" i="7"/>
  <c r="R1629" i="7"/>
  <c r="U1629" i="7"/>
  <c r="U1632" i="7"/>
  <c r="T1632" i="7"/>
  <c r="S1632" i="7"/>
  <c r="R1632" i="7"/>
  <c r="T1677" i="7"/>
  <c r="S1677" i="7"/>
  <c r="R1677" i="7"/>
  <c r="U1677" i="7"/>
  <c r="U1682" i="7"/>
  <c r="T1682" i="7"/>
  <c r="U1698" i="7"/>
  <c r="R1698" i="7"/>
  <c r="T1698" i="7"/>
  <c r="S1698" i="7"/>
  <c r="W1867" i="7"/>
  <c r="V1867" i="7"/>
  <c r="R1872" i="7"/>
  <c r="U1872" i="7"/>
  <c r="T1872" i="7"/>
  <c r="S1872" i="7"/>
  <c r="T2174" i="7"/>
  <c r="S2174" i="7"/>
  <c r="U2174" i="7"/>
  <c r="R2174" i="7"/>
  <c r="U2181" i="7"/>
  <c r="T2181" i="7"/>
  <c r="S2181" i="7"/>
  <c r="U2243" i="7"/>
  <c r="T2243" i="7"/>
  <c r="S2243" i="7"/>
  <c r="U2546" i="7"/>
  <c r="T2546" i="7"/>
  <c r="S2546" i="7"/>
  <c r="R2546" i="7"/>
  <c r="U2598" i="7"/>
  <c r="T2598" i="7"/>
  <c r="S2598" i="7"/>
  <c r="R2598" i="7"/>
  <c r="S2682" i="7"/>
  <c r="R2682" i="7"/>
  <c r="U2682" i="7"/>
  <c r="T2682" i="7"/>
  <c r="U1445" i="7"/>
  <c r="T1445" i="7"/>
  <c r="U1451" i="7"/>
  <c r="T1451" i="7"/>
  <c r="U1455" i="7"/>
  <c r="T1455" i="7"/>
  <c r="S1455" i="7"/>
  <c r="R1455" i="7"/>
  <c r="S1464" i="7"/>
  <c r="T1464" i="7"/>
  <c r="R1464" i="7"/>
  <c r="U1464" i="7"/>
  <c r="W1511" i="7"/>
  <c r="S1541" i="7"/>
  <c r="R1541" i="7"/>
  <c r="U1541" i="7"/>
  <c r="T1541" i="7"/>
  <c r="W1558" i="7"/>
  <c r="R1569" i="7"/>
  <c r="U1569" i="7"/>
  <c r="T1569" i="7"/>
  <c r="S1569" i="7"/>
  <c r="W1582" i="7"/>
  <c r="V1585" i="7"/>
  <c r="R1587" i="7"/>
  <c r="V1610" i="7"/>
  <c r="R1618" i="7"/>
  <c r="T1618" i="7"/>
  <c r="S1618" i="7"/>
  <c r="U1618" i="7"/>
  <c r="U1984" i="7"/>
  <c r="S1984" i="7"/>
  <c r="R1984" i="7"/>
  <c r="T1984" i="7"/>
  <c r="R2033" i="7"/>
  <c r="U2033" i="7"/>
  <c r="W2069" i="7"/>
  <c r="U2162" i="7"/>
  <c r="R2162" i="7"/>
  <c r="R2181" i="7"/>
  <c r="T2222" i="7"/>
  <c r="S2222" i="7"/>
  <c r="R2222" i="7"/>
  <c r="U2412" i="7"/>
  <c r="T2412" i="7"/>
  <c r="S2412" i="7"/>
  <c r="R2412" i="7"/>
  <c r="R1282" i="7"/>
  <c r="U1285" i="7"/>
  <c r="T1285" i="7"/>
  <c r="S1285" i="7"/>
  <c r="U1382" i="7"/>
  <c r="T1382" i="7"/>
  <c r="S1403" i="7"/>
  <c r="R1408" i="7"/>
  <c r="U1430" i="7"/>
  <c r="T1430" i="7"/>
  <c r="W1430" i="7" s="1"/>
  <c r="R1438" i="7"/>
  <c r="U1438" i="7"/>
  <c r="T1438" i="7"/>
  <c r="S1438" i="7"/>
  <c r="R1445" i="7"/>
  <c r="R1460" i="7"/>
  <c r="U1483" i="7"/>
  <c r="T1483" i="7"/>
  <c r="S1483" i="7"/>
  <c r="R1483" i="7"/>
  <c r="R1538" i="7"/>
  <c r="S1564" i="7"/>
  <c r="V1564" i="7" s="1"/>
  <c r="U1564" i="7"/>
  <c r="T1564" i="7"/>
  <c r="T1566" i="7"/>
  <c r="U1566" i="7"/>
  <c r="S1608" i="7"/>
  <c r="R1608" i="7"/>
  <c r="T1608" i="7"/>
  <c r="U1608" i="7"/>
  <c r="U1626" i="7"/>
  <c r="R1626" i="7"/>
  <c r="S1626" i="7"/>
  <c r="W1665" i="7"/>
  <c r="S1670" i="7"/>
  <c r="R1670" i="7"/>
  <c r="U1670" i="7"/>
  <c r="T1670" i="7"/>
  <c r="R1678" i="7"/>
  <c r="U1678" i="7"/>
  <c r="T1678" i="7"/>
  <c r="S1678" i="7"/>
  <c r="T1688" i="7"/>
  <c r="S1688" i="7"/>
  <c r="R1688" i="7"/>
  <c r="U1688" i="7"/>
  <c r="V1789" i="7"/>
  <c r="T1850" i="7"/>
  <c r="S1850" i="7"/>
  <c r="R1850" i="7"/>
  <c r="R1957" i="7"/>
  <c r="S2033" i="7"/>
  <c r="U2038" i="7"/>
  <c r="T2038" i="7"/>
  <c r="R2038" i="7"/>
  <c r="T1243" i="7"/>
  <c r="S1248" i="7"/>
  <c r="R1248" i="7"/>
  <c r="S1260" i="7"/>
  <c r="R1260" i="7"/>
  <c r="U1274" i="7"/>
  <c r="W1274" i="7" s="1"/>
  <c r="S1278" i="7"/>
  <c r="R1278" i="7"/>
  <c r="R1367" i="7"/>
  <c r="T1367" i="7"/>
  <c r="S1367" i="7"/>
  <c r="U1387" i="7"/>
  <c r="T1387" i="7"/>
  <c r="U1402" i="7"/>
  <c r="U1405" i="7"/>
  <c r="T1405" i="7"/>
  <c r="S1405" i="7"/>
  <c r="R1405" i="7"/>
  <c r="U1419" i="7"/>
  <c r="U1435" i="7"/>
  <c r="T1435" i="7"/>
  <c r="V1435" i="7" s="1"/>
  <c r="S1445" i="7"/>
  <c r="R1451" i="7"/>
  <c r="U1453" i="7"/>
  <c r="T1453" i="7"/>
  <c r="W1473" i="7"/>
  <c r="V1473" i="7"/>
  <c r="U1496" i="7"/>
  <c r="S1496" i="7"/>
  <c r="R1496" i="7"/>
  <c r="T1496" i="7"/>
  <c r="V1522" i="7"/>
  <c r="T1530" i="7"/>
  <c r="S1558" i="7"/>
  <c r="V1558" i="7" s="1"/>
  <c r="S1582" i="7"/>
  <c r="V1582" i="7" s="1"/>
  <c r="R1624" i="7"/>
  <c r="U1624" i="7"/>
  <c r="T1624" i="7"/>
  <c r="R1630" i="7"/>
  <c r="T1630" i="7"/>
  <c r="S1630" i="7"/>
  <c r="U1630" i="7"/>
  <c r="U1673" i="7"/>
  <c r="R1673" i="7"/>
  <c r="R1705" i="7"/>
  <c r="U1705" i="7"/>
  <c r="S1705" i="7"/>
  <c r="U1755" i="7"/>
  <c r="T1755" i="7"/>
  <c r="R1769" i="7"/>
  <c r="W1811" i="7"/>
  <c r="V1811" i="7"/>
  <c r="S1821" i="7"/>
  <c r="R1821" i="7"/>
  <c r="U1821" i="7"/>
  <c r="T1821" i="7"/>
  <c r="R1870" i="7"/>
  <c r="U1870" i="7"/>
  <c r="T1870" i="7"/>
  <c r="S1870" i="7"/>
  <c r="W1943" i="7"/>
  <c r="V1943" i="7"/>
  <c r="T2033" i="7"/>
  <c r="S2038" i="7"/>
  <c r="U2143" i="7"/>
  <c r="T2143" i="7"/>
  <c r="S2143" i="7"/>
  <c r="R2143" i="7"/>
  <c r="W1304" i="7"/>
  <c r="V1304" i="7"/>
  <c r="W1310" i="7"/>
  <c r="V1310" i="7"/>
  <c r="W1316" i="7"/>
  <c r="V1316" i="7"/>
  <c r="W1322" i="7"/>
  <c r="V1322" i="7"/>
  <c r="W1328" i="7"/>
  <c r="V1328" i="7"/>
  <c r="W1334" i="7"/>
  <c r="V1334" i="7"/>
  <c r="W1340" i="7"/>
  <c r="V1340" i="7"/>
  <c r="W1346" i="7"/>
  <c r="V1346" i="7"/>
  <c r="W1352" i="7"/>
  <c r="V1352" i="7"/>
  <c r="W1358" i="7"/>
  <c r="V1358" i="7"/>
  <c r="S1390" i="7"/>
  <c r="R1390" i="7"/>
  <c r="U1400" i="7"/>
  <c r="T1400" i="7"/>
  <c r="S1400" i="7"/>
  <c r="R1400" i="7"/>
  <c r="T1410" i="7"/>
  <c r="U1410" i="7"/>
  <c r="S1410" i="7"/>
  <c r="R1410" i="7"/>
  <c r="W1457" i="7"/>
  <c r="T1462" i="7"/>
  <c r="S1462" i="7"/>
  <c r="R1462" i="7"/>
  <c r="T1479" i="7"/>
  <c r="S1479" i="7"/>
  <c r="R1479" i="7"/>
  <c r="S1481" i="7"/>
  <c r="R1481" i="7"/>
  <c r="U1481" i="7"/>
  <c r="T1481" i="7"/>
  <c r="T1498" i="7"/>
  <c r="S1498" i="7"/>
  <c r="U1498" i="7"/>
  <c r="R1498" i="7"/>
  <c r="U1507" i="7"/>
  <c r="T1507" i="7"/>
  <c r="S1507" i="7"/>
  <c r="R1507" i="7"/>
  <c r="U1516" i="7"/>
  <c r="T1516" i="7"/>
  <c r="S1516" i="7"/>
  <c r="R1516" i="7"/>
  <c r="S1584" i="7"/>
  <c r="R1584" i="7"/>
  <c r="T1584" i="7"/>
  <c r="U1584" i="7"/>
  <c r="T1605" i="7"/>
  <c r="U1605" i="7"/>
  <c r="T1611" i="7"/>
  <c r="S1611" i="7"/>
  <c r="U1611" i="7"/>
  <c r="R1611" i="7"/>
  <c r="U1668" i="7"/>
  <c r="S1668" i="7"/>
  <c r="R1668" i="7"/>
  <c r="T1668" i="7"/>
  <c r="U1711" i="7"/>
  <c r="S1711" i="7"/>
  <c r="W1711" i="7" s="1"/>
  <c r="U1713" i="7"/>
  <c r="T1713" i="7"/>
  <c r="S1713" i="7"/>
  <c r="R1713" i="7"/>
  <c r="V1718" i="7"/>
  <c r="W1718" i="7"/>
  <c r="V1774" i="7"/>
  <c r="W1774" i="7"/>
  <c r="R1809" i="7"/>
  <c r="V1828" i="7"/>
  <c r="W1828" i="7"/>
  <c r="T1831" i="7"/>
  <c r="S1831" i="7"/>
  <c r="U1831" i="7"/>
  <c r="R1831" i="7"/>
  <c r="U1844" i="7"/>
  <c r="T1844" i="7"/>
  <c r="S1844" i="7"/>
  <c r="R1844" i="7"/>
  <c r="R1860" i="7"/>
  <c r="U1860" i="7"/>
  <c r="T1860" i="7"/>
  <c r="S1860" i="7"/>
  <c r="W1939" i="7"/>
  <c r="R1949" i="7"/>
  <c r="U1949" i="7"/>
  <c r="T1949" i="7"/>
  <c r="S1949" i="7"/>
  <c r="U1971" i="7"/>
  <c r="T1971" i="7"/>
  <c r="W2029" i="7"/>
  <c r="V2029" i="7"/>
  <c r="U2172" i="7"/>
  <c r="T2172" i="7"/>
  <c r="S2172" i="7"/>
  <c r="R2172" i="7"/>
  <c r="T1380" i="7"/>
  <c r="W1380" i="7" s="1"/>
  <c r="R1385" i="7"/>
  <c r="T1404" i="7"/>
  <c r="R1409" i="7"/>
  <c r="T1428" i="7"/>
  <c r="R1433" i="7"/>
  <c r="T1466" i="7"/>
  <c r="S1466" i="7"/>
  <c r="W1466" i="7" s="1"/>
  <c r="T1468" i="7"/>
  <c r="S1468" i="7"/>
  <c r="R1468" i="7"/>
  <c r="V1514" i="7"/>
  <c r="U1520" i="7"/>
  <c r="S1520" i="7"/>
  <c r="R1520" i="7"/>
  <c r="S1524" i="7"/>
  <c r="R1524" i="7"/>
  <c r="U1531" i="7"/>
  <c r="T1531" i="7"/>
  <c r="S1531" i="7"/>
  <c r="R1531" i="7"/>
  <c r="T1539" i="7"/>
  <c r="S1539" i="7"/>
  <c r="U1539" i="7"/>
  <c r="R1539" i="7"/>
  <c r="S1553" i="7"/>
  <c r="R1553" i="7"/>
  <c r="S1577" i="7"/>
  <c r="R1577" i="7"/>
  <c r="U1581" i="7"/>
  <c r="T1581" i="7"/>
  <c r="S1581" i="7"/>
  <c r="R1581" i="7"/>
  <c r="W1586" i="7"/>
  <c r="V1586" i="7"/>
  <c r="U1613" i="7"/>
  <c r="T1613" i="7"/>
  <c r="S1613" i="7"/>
  <c r="R1613" i="7"/>
  <c r="U1647" i="7"/>
  <c r="T1647" i="7"/>
  <c r="S1647" i="7"/>
  <c r="W1652" i="7"/>
  <c r="V1652" i="7"/>
  <c r="W1733" i="7"/>
  <c r="V1733" i="7"/>
  <c r="U1770" i="7"/>
  <c r="T1770" i="7"/>
  <c r="S1770" i="7"/>
  <c r="U1801" i="7"/>
  <c r="U1840" i="7"/>
  <c r="S1840" i="7"/>
  <c r="R1840" i="7"/>
  <c r="W1881" i="7"/>
  <c r="U1904" i="7"/>
  <c r="T1904" i="7"/>
  <c r="R1904" i="7"/>
  <c r="V1924" i="7"/>
  <c r="W1924" i="7"/>
  <c r="U1966" i="7"/>
  <c r="T1966" i="7"/>
  <c r="S1966" i="7"/>
  <c r="S1977" i="7"/>
  <c r="R1977" i="7"/>
  <c r="U1977" i="7"/>
  <c r="T1977" i="7"/>
  <c r="U2000" i="7"/>
  <c r="T2000" i="7"/>
  <c r="S2000" i="7"/>
  <c r="R2000" i="7"/>
  <c r="W2026" i="7"/>
  <c r="V2026" i="7"/>
  <c r="R2028" i="7"/>
  <c r="U2028" i="7"/>
  <c r="T2028" i="7"/>
  <c r="S2028" i="7"/>
  <c r="U2588" i="7"/>
  <c r="T2588" i="7"/>
  <c r="S2588" i="7"/>
  <c r="R2588" i="7"/>
  <c r="T2690" i="7"/>
  <c r="S2690" i="7"/>
  <c r="S1447" i="7"/>
  <c r="R1447" i="7"/>
  <c r="U1447" i="7"/>
  <c r="T1447" i="7"/>
  <c r="R1458" i="7"/>
  <c r="U1494" i="7"/>
  <c r="T1494" i="7"/>
  <c r="R1562" i="7"/>
  <c r="U1585" i="7"/>
  <c r="T1585" i="7"/>
  <c r="S1585" i="7"/>
  <c r="V1607" i="7"/>
  <c r="S1639" i="7"/>
  <c r="R1666" i="7"/>
  <c r="T1666" i="7"/>
  <c r="S1666" i="7"/>
  <c r="U1666" i="7"/>
  <c r="U1674" i="7"/>
  <c r="R1674" i="7"/>
  <c r="S1674" i="7"/>
  <c r="T1674" i="7"/>
  <c r="W1676" i="7"/>
  <c r="V1676" i="7"/>
  <c r="U1686" i="7"/>
  <c r="R1686" i="7"/>
  <c r="T1686" i="7"/>
  <c r="S1686" i="7"/>
  <c r="W1693" i="7"/>
  <c r="V1693" i="7"/>
  <c r="S1704" i="7"/>
  <c r="T1704" i="7"/>
  <c r="T1707" i="7"/>
  <c r="S1707" i="7"/>
  <c r="U1707" i="7"/>
  <c r="R1707" i="7"/>
  <c r="U1729" i="7"/>
  <c r="S1729" i="7"/>
  <c r="V1739" i="7"/>
  <c r="W1739" i="7"/>
  <c r="R1835" i="7"/>
  <c r="U1835" i="7"/>
  <c r="T1835" i="7"/>
  <c r="V1881" i="7"/>
  <c r="U1913" i="7"/>
  <c r="T1913" i="7"/>
  <c r="S1913" i="7"/>
  <c r="R1913" i="7"/>
  <c r="U1961" i="7"/>
  <c r="T1961" i="7"/>
  <c r="U1964" i="7"/>
  <c r="T1964" i="7"/>
  <c r="S1964" i="7"/>
  <c r="R1964" i="7"/>
  <c r="V1966" i="7"/>
  <c r="W1966" i="7"/>
  <c r="S2007" i="7"/>
  <c r="R2007" i="7"/>
  <c r="U2007" i="7"/>
  <c r="T2007" i="7"/>
  <c r="V2104" i="7"/>
  <c r="W2104" i="7"/>
  <c r="W2106" i="7"/>
  <c r="U2113" i="7"/>
  <c r="T2113" i="7"/>
  <c r="S2113" i="7"/>
  <c r="U2144" i="7"/>
  <c r="R2144" i="7"/>
  <c r="V2175" i="7"/>
  <c r="W2175" i="7"/>
  <c r="T2263" i="7"/>
  <c r="U2263" i="7"/>
  <c r="U1443" i="7"/>
  <c r="T1443" i="7"/>
  <c r="W1461" i="7"/>
  <c r="U1463" i="7"/>
  <c r="T1463" i="7"/>
  <c r="S1463" i="7"/>
  <c r="V1463" i="7" s="1"/>
  <c r="V1466" i="7"/>
  <c r="W1490" i="7"/>
  <c r="V1490" i="7"/>
  <c r="U1497" i="7"/>
  <c r="W1497" i="7" s="1"/>
  <c r="U1544" i="7"/>
  <c r="T1544" i="7"/>
  <c r="S1544" i="7"/>
  <c r="R1544" i="7"/>
  <c r="U1550" i="7"/>
  <c r="T1550" i="7"/>
  <c r="S1565" i="7"/>
  <c r="R1565" i="7"/>
  <c r="T1587" i="7"/>
  <c r="S1587" i="7"/>
  <c r="U1589" i="7"/>
  <c r="T1589" i="7"/>
  <c r="S1589" i="7"/>
  <c r="R1589" i="7"/>
  <c r="U1625" i="7"/>
  <c r="R1625" i="7"/>
  <c r="T1631" i="7"/>
  <c r="S1631" i="7"/>
  <c r="U1631" i="7"/>
  <c r="R1631" i="7"/>
  <c r="T1641" i="7"/>
  <c r="U1641" i="7"/>
  <c r="S1641" i="7"/>
  <c r="R1641" i="7"/>
  <c r="W1681" i="7"/>
  <c r="V1681" i="7"/>
  <c r="R1684" i="7"/>
  <c r="U1684" i="7"/>
  <c r="T1684" i="7"/>
  <c r="S1684" i="7"/>
  <c r="V1717" i="7"/>
  <c r="W1741" i="7"/>
  <c r="V1741" i="7"/>
  <c r="U1768" i="7"/>
  <c r="S1768" i="7"/>
  <c r="R1768" i="7"/>
  <c r="T1768" i="7"/>
  <c r="U1797" i="7"/>
  <c r="S1797" i="7"/>
  <c r="T1797" i="7"/>
  <c r="R1797" i="7"/>
  <c r="V1853" i="7"/>
  <c r="R1929" i="7"/>
  <c r="U1929" i="7"/>
  <c r="T1929" i="7"/>
  <c r="S1929" i="7"/>
  <c r="R1961" i="7"/>
  <c r="W2102" i="7"/>
  <c r="V2102" i="7"/>
  <c r="R2111" i="7"/>
  <c r="U2111" i="7"/>
  <c r="T2111" i="7"/>
  <c r="S2111" i="7"/>
  <c r="R2113" i="7"/>
  <c r="S2139" i="7"/>
  <c r="R2139" i="7"/>
  <c r="T2139" i="7"/>
  <c r="U2139" i="7"/>
  <c r="S2188" i="7"/>
  <c r="R2188" i="7"/>
  <c r="U2188" i="7"/>
  <c r="T2188" i="7"/>
  <c r="R1379" i="7"/>
  <c r="T1398" i="7"/>
  <c r="W1398" i="7" s="1"/>
  <c r="R1403" i="7"/>
  <c r="T1422" i="7"/>
  <c r="V1422" i="7" s="1"/>
  <c r="R1427" i="7"/>
  <c r="U1460" i="7"/>
  <c r="T1460" i="7"/>
  <c r="T1474" i="7"/>
  <c r="S1474" i="7"/>
  <c r="U1474" i="7"/>
  <c r="R1474" i="7"/>
  <c r="V1493" i="7"/>
  <c r="U1499" i="7"/>
  <c r="T1499" i="7"/>
  <c r="S1499" i="7"/>
  <c r="R1499" i="7"/>
  <c r="T1509" i="7"/>
  <c r="S1509" i="7"/>
  <c r="R1509" i="7"/>
  <c r="U1561" i="7"/>
  <c r="T1561" i="7"/>
  <c r="S1561" i="7"/>
  <c r="T1563" i="7"/>
  <c r="S1563" i="7"/>
  <c r="U1563" i="7"/>
  <c r="R1563" i="7"/>
  <c r="V1571" i="7"/>
  <c r="W1571" i="7"/>
  <c r="U1574" i="7"/>
  <c r="T1574" i="7"/>
  <c r="R1574" i="7"/>
  <c r="R1599" i="7"/>
  <c r="U1599" i="7"/>
  <c r="T1599" i="7"/>
  <c r="S1599" i="7"/>
  <c r="U1623" i="7"/>
  <c r="T1623" i="7"/>
  <c r="S1623" i="7"/>
  <c r="R1623" i="7"/>
  <c r="W1633" i="7"/>
  <c r="V1633" i="7"/>
  <c r="U1659" i="7"/>
  <c r="T1659" i="7"/>
  <c r="S1659" i="7"/>
  <c r="R1659" i="7"/>
  <c r="W1799" i="7"/>
  <c r="V1799" i="7"/>
  <c r="R1801" i="7"/>
  <c r="R1823" i="7"/>
  <c r="U1823" i="7"/>
  <c r="S1823" i="7"/>
  <c r="T1840" i="7"/>
  <c r="S1961" i="7"/>
  <c r="T1998" i="7"/>
  <c r="U1998" i="7"/>
  <c r="W2042" i="7"/>
  <c r="T2126" i="7"/>
  <c r="S2126" i="7"/>
  <c r="R2126" i="7"/>
  <c r="U2126" i="7"/>
  <c r="T2167" i="7"/>
  <c r="S2167" i="7"/>
  <c r="R2167" i="7"/>
  <c r="S2183" i="7"/>
  <c r="R2183" i="7"/>
  <c r="U2183" i="7"/>
  <c r="T2183" i="7"/>
  <c r="R1446" i="7"/>
  <c r="W1452" i="7"/>
  <c r="V1452" i="7"/>
  <c r="U1454" i="7"/>
  <c r="T1454" i="7"/>
  <c r="R1454" i="7"/>
  <c r="U1489" i="7"/>
  <c r="T1489" i="7"/>
  <c r="W1489" i="7" s="1"/>
  <c r="S1489" i="7"/>
  <c r="T1491" i="7"/>
  <c r="S1491" i="7"/>
  <c r="U1491" i="7"/>
  <c r="R1491" i="7"/>
  <c r="U1495" i="7"/>
  <c r="T1495" i="7"/>
  <c r="S1495" i="7"/>
  <c r="R1495" i="7"/>
  <c r="T1515" i="7"/>
  <c r="S1515" i="7"/>
  <c r="U1515" i="7"/>
  <c r="R1515" i="7"/>
  <c r="U1532" i="7"/>
  <c r="R1532" i="7"/>
  <c r="U1603" i="7"/>
  <c r="T1603" i="7"/>
  <c r="S1603" i="7"/>
  <c r="S1606" i="7"/>
  <c r="V1615" i="7"/>
  <c r="T1619" i="7"/>
  <c r="S1619" i="7"/>
  <c r="U1619" i="7"/>
  <c r="R1619" i="7"/>
  <c r="R1645" i="7"/>
  <c r="T1655" i="7"/>
  <c r="S1655" i="7"/>
  <c r="U1655" i="7"/>
  <c r="R1655" i="7"/>
  <c r="S1694" i="7"/>
  <c r="R1694" i="7"/>
  <c r="T1694" i="7"/>
  <c r="U1694" i="7"/>
  <c r="R1716" i="7"/>
  <c r="S1716" i="7"/>
  <c r="T1716" i="7"/>
  <c r="U1724" i="7"/>
  <c r="T1724" i="7"/>
  <c r="S1724" i="7"/>
  <c r="R1724" i="7"/>
  <c r="T1753" i="7"/>
  <c r="S1753" i="7"/>
  <c r="U1753" i="7"/>
  <c r="R1753" i="7"/>
  <c r="W1757" i="7"/>
  <c r="R1764" i="7"/>
  <c r="U1764" i="7"/>
  <c r="T1764" i="7"/>
  <c r="S1764" i="7"/>
  <c r="T1838" i="7"/>
  <c r="S1838" i="7"/>
  <c r="R1838" i="7"/>
  <c r="V1910" i="7"/>
  <c r="W1910" i="7"/>
  <c r="U1916" i="7"/>
  <c r="T1916" i="7"/>
  <c r="S1916" i="7"/>
  <c r="R1916" i="7"/>
  <c r="U1953" i="7"/>
  <c r="T1953" i="7"/>
  <c r="S1953" i="7"/>
  <c r="R1953" i="7"/>
  <c r="U1973" i="7"/>
  <c r="T1973" i="7"/>
  <c r="S1973" i="7"/>
  <c r="R1973" i="7"/>
  <c r="R2001" i="7"/>
  <c r="T2001" i="7"/>
  <c r="S2001" i="7"/>
  <c r="U2001" i="7"/>
  <c r="T2054" i="7"/>
  <c r="R2054" i="7"/>
  <c r="U2082" i="7"/>
  <c r="T2082" i="7"/>
  <c r="S2082" i="7"/>
  <c r="S2173" i="7"/>
  <c r="R2173" i="7"/>
  <c r="S2223" i="7"/>
  <c r="R2223" i="7"/>
  <c r="U2223" i="7"/>
  <c r="V2363" i="7"/>
  <c r="W2363" i="7"/>
  <c r="W2484" i="7"/>
  <c r="V2484" i="7"/>
  <c r="U1502" i="7"/>
  <c r="T1502" i="7"/>
  <c r="S1505" i="7"/>
  <c r="R1505" i="7"/>
  <c r="U1526" i="7"/>
  <c r="T1526" i="7"/>
  <c r="R1526" i="7"/>
  <c r="S1529" i="7"/>
  <c r="R1529" i="7"/>
  <c r="U1537" i="7"/>
  <c r="T1537" i="7"/>
  <c r="S1537" i="7"/>
  <c r="W1537" i="7" s="1"/>
  <c r="U1555" i="7"/>
  <c r="T1555" i="7"/>
  <c r="S1555" i="7"/>
  <c r="W1555" i="7" s="1"/>
  <c r="U1579" i="7"/>
  <c r="T1579" i="7"/>
  <c r="S1579" i="7"/>
  <c r="W1579" i="7" s="1"/>
  <c r="U1635" i="7"/>
  <c r="T1635" i="7"/>
  <c r="S1635" i="7"/>
  <c r="R1635" i="7"/>
  <c r="U1649" i="7"/>
  <c r="U1651" i="7"/>
  <c r="T1651" i="7"/>
  <c r="S1651" i="7"/>
  <c r="W1651" i="7" s="1"/>
  <c r="W1654" i="7"/>
  <c r="S1658" i="7"/>
  <c r="R1658" i="7"/>
  <c r="U1658" i="7"/>
  <c r="T1693" i="7"/>
  <c r="S1693" i="7"/>
  <c r="T1741" i="7"/>
  <c r="S1741" i="7"/>
  <c r="U1741" i="7"/>
  <c r="T1759" i="7"/>
  <c r="S1759" i="7"/>
  <c r="U1759" i="7"/>
  <c r="R1759" i="7"/>
  <c r="R1776" i="7"/>
  <c r="U1776" i="7"/>
  <c r="T1776" i="7"/>
  <c r="T1801" i="7"/>
  <c r="S1801" i="7"/>
  <c r="U1833" i="7"/>
  <c r="T1833" i="7"/>
  <c r="W1833" i="7" s="1"/>
  <c r="R1884" i="7"/>
  <c r="U1884" i="7"/>
  <c r="T1884" i="7"/>
  <c r="S1884" i="7"/>
  <c r="T1915" i="7"/>
  <c r="S1915" i="7"/>
  <c r="U1915" i="7"/>
  <c r="R1915" i="7"/>
  <c r="U1933" i="7"/>
  <c r="R1933" i="7"/>
  <c r="V1996" i="7"/>
  <c r="W1996" i="7"/>
  <c r="W2021" i="7"/>
  <c r="V2021" i="7"/>
  <c r="V2060" i="7"/>
  <c r="R2186" i="7"/>
  <c r="U2186" i="7"/>
  <c r="T2198" i="7"/>
  <c r="S2198" i="7"/>
  <c r="R2198" i="7"/>
  <c r="U2198" i="7"/>
  <c r="S2293" i="7"/>
  <c r="R2293" i="7"/>
  <c r="U2293" i="7"/>
  <c r="T2293" i="7"/>
  <c r="S2330" i="7"/>
  <c r="R2330" i="7"/>
  <c r="U1465" i="7"/>
  <c r="T1465" i="7"/>
  <c r="S1465" i="7"/>
  <c r="V1465" i="7" s="1"/>
  <c r="S1476" i="7"/>
  <c r="R1476" i="7"/>
  <c r="S1482" i="7"/>
  <c r="R1482" i="7"/>
  <c r="S1502" i="7"/>
  <c r="U1505" i="7"/>
  <c r="U1525" i="7"/>
  <c r="T1525" i="7"/>
  <c r="V1525" i="7" s="1"/>
  <c r="S1525" i="7"/>
  <c r="U1529" i="7"/>
  <c r="S1536" i="7"/>
  <c r="R1536" i="7"/>
  <c r="T1536" i="7"/>
  <c r="S1547" i="7"/>
  <c r="S1571" i="7"/>
  <c r="T1594" i="7"/>
  <c r="S1594" i="7"/>
  <c r="U1594" i="7"/>
  <c r="U1615" i="7"/>
  <c r="W1615" i="7" s="1"/>
  <c r="T1615" i="7"/>
  <c r="S1615" i="7"/>
  <c r="U1627" i="7"/>
  <c r="T1627" i="7"/>
  <c r="W1627" i="7" s="1"/>
  <c r="R1636" i="7"/>
  <c r="U1636" i="7"/>
  <c r="S1636" i="7"/>
  <c r="T1643" i="7"/>
  <c r="S1643" i="7"/>
  <c r="U1643" i="7"/>
  <c r="R1643" i="7"/>
  <c r="U1663" i="7"/>
  <c r="T1663" i="7"/>
  <c r="S1663" i="7"/>
  <c r="R1663" i="7"/>
  <c r="U1700" i="7"/>
  <c r="T1700" i="7"/>
  <c r="T1717" i="7"/>
  <c r="U1717" i="7"/>
  <c r="S1717" i="7"/>
  <c r="W1717" i="7" s="1"/>
  <c r="R1730" i="7"/>
  <c r="U1730" i="7"/>
  <c r="U1732" i="7"/>
  <c r="T1732" i="7"/>
  <c r="S1732" i="7"/>
  <c r="U1744" i="7"/>
  <c r="T1744" i="7"/>
  <c r="S1744" i="7"/>
  <c r="R1744" i="7"/>
  <c r="U1756" i="7"/>
  <c r="T1756" i="7"/>
  <c r="S1756" i="7"/>
  <c r="T1766" i="7"/>
  <c r="S1766" i="7"/>
  <c r="W1790" i="7"/>
  <c r="T1813" i="7"/>
  <c r="S1813" i="7"/>
  <c r="U1813" i="7"/>
  <c r="R1813" i="7"/>
  <c r="V1862" i="7"/>
  <c r="S1864" i="7"/>
  <c r="R1864" i="7"/>
  <c r="V1898" i="7"/>
  <c r="W1898" i="7"/>
  <c r="U1925" i="7"/>
  <c r="T1925" i="7"/>
  <c r="S1925" i="7"/>
  <c r="R1925" i="7"/>
  <c r="U1941" i="7"/>
  <c r="T1941" i="7"/>
  <c r="S1941" i="7"/>
  <c r="R1941" i="7"/>
  <c r="S1947" i="7"/>
  <c r="R1947" i="7"/>
  <c r="U1947" i="7"/>
  <c r="T1947" i="7"/>
  <c r="R2013" i="7"/>
  <c r="T2013" i="7"/>
  <c r="U2020" i="7"/>
  <c r="S2020" i="7"/>
  <c r="T2020" i="7"/>
  <c r="R2020" i="7"/>
  <c r="U2022" i="7"/>
  <c r="T2022" i="7"/>
  <c r="S2022" i="7"/>
  <c r="R2153" i="7"/>
  <c r="S2153" i="7"/>
  <c r="U2153" i="7"/>
  <c r="T2153" i="7"/>
  <c r="T2216" i="7"/>
  <c r="S2216" i="7"/>
  <c r="R2216" i="7"/>
  <c r="U2216" i="7"/>
  <c r="V2357" i="7"/>
  <c r="S2444" i="7"/>
  <c r="R2444" i="7"/>
  <c r="W2477" i="7"/>
  <c r="V2477" i="7"/>
  <c r="U2679" i="7"/>
  <c r="T2679" i="7"/>
  <c r="U1484" i="7"/>
  <c r="R1484" i="7"/>
  <c r="U1501" i="7"/>
  <c r="T1501" i="7"/>
  <c r="S1501" i="7"/>
  <c r="S1512" i="7"/>
  <c r="R1512" i="7"/>
  <c r="T1512" i="7"/>
  <c r="T1547" i="7"/>
  <c r="V1547" i="7" s="1"/>
  <c r="S1554" i="7"/>
  <c r="R1554" i="7"/>
  <c r="T1570" i="7"/>
  <c r="S1570" i="7"/>
  <c r="T1571" i="7"/>
  <c r="S1578" i="7"/>
  <c r="R1578" i="7"/>
  <c r="U1591" i="7"/>
  <c r="T1591" i="7"/>
  <c r="S1591" i="7"/>
  <c r="R1591" i="7"/>
  <c r="S1596" i="7"/>
  <c r="R1596" i="7"/>
  <c r="U1638" i="7"/>
  <c r="R1638" i="7"/>
  <c r="U1661" i="7"/>
  <c r="U1750" i="7"/>
  <c r="T1750" i="7"/>
  <c r="W1750" i="7" s="1"/>
  <c r="T1771" i="7"/>
  <c r="S1771" i="7"/>
  <c r="W1771" i="7" s="1"/>
  <c r="U1781" i="7"/>
  <c r="T1781" i="7"/>
  <c r="S1781" i="7"/>
  <c r="V1781" i="7" s="1"/>
  <c r="U1785" i="7"/>
  <c r="T1785" i="7"/>
  <c r="S1785" i="7"/>
  <c r="W1785" i="7" s="1"/>
  <c r="S1791" i="7"/>
  <c r="R1791" i="7"/>
  <c r="U1791" i="7"/>
  <c r="T1791" i="7"/>
  <c r="S1793" i="7"/>
  <c r="R1793" i="7"/>
  <c r="U1793" i="7"/>
  <c r="T1793" i="7"/>
  <c r="U1806" i="7"/>
  <c r="T1806" i="7"/>
  <c r="S1806" i="7"/>
  <c r="U1820" i="7"/>
  <c r="T1820" i="7"/>
  <c r="S1820" i="7"/>
  <c r="R1820" i="7"/>
  <c r="U1854" i="7"/>
  <c r="T1854" i="7"/>
  <c r="S1854" i="7"/>
  <c r="S1858" i="7"/>
  <c r="W1858" i="7" s="1"/>
  <c r="S1923" i="7"/>
  <c r="R1923" i="7"/>
  <c r="U1923" i="7"/>
  <c r="T1923" i="7"/>
  <c r="T1939" i="7"/>
  <c r="S1939" i="7"/>
  <c r="V1939" i="7" s="1"/>
  <c r="U1939" i="7"/>
  <c r="W1954" i="7"/>
  <c r="V1954" i="7"/>
  <c r="T1963" i="7"/>
  <c r="S1963" i="7"/>
  <c r="U1963" i="7"/>
  <c r="R1963" i="7"/>
  <c r="T1975" i="7"/>
  <c r="S1975" i="7"/>
  <c r="U1975" i="7"/>
  <c r="R1975" i="7"/>
  <c r="W2057" i="7"/>
  <c r="V2057" i="7"/>
  <c r="W2097" i="7"/>
  <c r="R2129" i="7"/>
  <c r="U2129" i="7"/>
  <c r="S2129" i="7"/>
  <c r="T2129" i="7"/>
  <c r="S2151" i="7"/>
  <c r="V2151" i="7" s="1"/>
  <c r="R2158" i="7"/>
  <c r="U2158" i="7"/>
  <c r="T2158" i="7"/>
  <c r="S2158" i="7"/>
  <c r="U2199" i="7"/>
  <c r="T2199" i="7"/>
  <c r="R2199" i="7"/>
  <c r="T2214" i="7"/>
  <c r="R2214" i="7"/>
  <c r="U2214" i="7"/>
  <c r="S2214" i="7"/>
  <c r="T2226" i="7"/>
  <c r="R2226" i="7"/>
  <c r="U2226" i="7"/>
  <c r="S2226" i="7"/>
  <c r="U2355" i="7"/>
  <c r="T2355" i="7"/>
  <c r="S2355" i="7"/>
  <c r="W2357" i="7"/>
  <c r="W2454" i="7"/>
  <c r="V2454" i="7"/>
  <c r="R2464" i="7"/>
  <c r="W2475" i="7"/>
  <c r="V2475" i="7"/>
  <c r="R2519" i="7"/>
  <c r="U2519" i="7"/>
  <c r="T2519" i="7"/>
  <c r="S2519" i="7"/>
  <c r="T2536" i="7"/>
  <c r="U2536" i="7"/>
  <c r="R2536" i="7"/>
  <c r="S2536" i="7"/>
  <c r="W2639" i="7"/>
  <c r="V2639" i="7"/>
  <c r="T1467" i="7"/>
  <c r="S1467" i="7"/>
  <c r="R1503" i="7"/>
  <c r="U1518" i="7"/>
  <c r="T1546" i="7"/>
  <c r="S1546" i="7"/>
  <c r="U1546" i="7"/>
  <c r="U1580" i="7"/>
  <c r="R1580" i="7"/>
  <c r="R1594" i="7"/>
  <c r="U1675" i="7"/>
  <c r="T1675" i="7"/>
  <c r="S1675" i="7"/>
  <c r="R1675" i="7"/>
  <c r="S1696" i="7"/>
  <c r="R1714" i="7"/>
  <c r="R1719" i="7"/>
  <c r="U1719" i="7"/>
  <c r="T1719" i="7"/>
  <c r="R1721" i="7"/>
  <c r="U1721" i="7"/>
  <c r="T1721" i="7"/>
  <c r="V1750" i="7"/>
  <c r="R1754" i="7"/>
  <c r="T1762" i="7"/>
  <c r="S1762" i="7"/>
  <c r="R1762" i="7"/>
  <c r="R1766" i="7"/>
  <c r="U1773" i="7"/>
  <c r="T1773" i="7"/>
  <c r="U1789" i="7"/>
  <c r="R1848" i="7"/>
  <c r="U1848" i="7"/>
  <c r="T1848" i="7"/>
  <c r="T1858" i="7"/>
  <c r="T1864" i="7"/>
  <c r="T1889" i="7"/>
  <c r="S1889" i="7"/>
  <c r="R1889" i="7"/>
  <c r="R1932" i="7"/>
  <c r="U1932" i="7"/>
  <c r="T1932" i="7"/>
  <c r="S1932" i="7"/>
  <c r="R2008" i="7"/>
  <c r="T2050" i="7"/>
  <c r="S2050" i="7"/>
  <c r="R2050" i="7"/>
  <c r="U2050" i="7"/>
  <c r="T2151" i="7"/>
  <c r="S2185" i="7"/>
  <c r="R2185" i="7"/>
  <c r="T2185" i="7"/>
  <c r="U2185" i="7"/>
  <c r="V2252" i="7"/>
  <c r="W2252" i="7"/>
  <c r="V2254" i="7"/>
  <c r="W2254" i="7"/>
  <c r="U2406" i="7"/>
  <c r="T2406" i="7"/>
  <c r="S2406" i="7"/>
  <c r="R2406" i="7"/>
  <c r="U2420" i="7"/>
  <c r="T2420" i="7"/>
  <c r="R2420" i="7"/>
  <c r="S2420" i="7"/>
  <c r="S2427" i="7"/>
  <c r="R2427" i="7"/>
  <c r="V2521" i="7"/>
  <c r="W2521" i="7"/>
  <c r="W2523" i="7"/>
  <c r="V2523" i="7"/>
  <c r="S1441" i="7"/>
  <c r="R1441" i="7"/>
  <c r="S1453" i="7"/>
  <c r="R1453" i="7"/>
  <c r="U1478" i="7"/>
  <c r="T1478" i="7"/>
  <c r="W1478" i="7" s="1"/>
  <c r="S1506" i="7"/>
  <c r="R1506" i="7"/>
  <c r="T1522" i="7"/>
  <c r="S1522" i="7"/>
  <c r="W1522" i="7" s="1"/>
  <c r="S1530" i="7"/>
  <c r="R1530" i="7"/>
  <c r="U1543" i="7"/>
  <c r="T1543" i="7"/>
  <c r="S1543" i="7"/>
  <c r="R1543" i="7"/>
  <c r="S1548" i="7"/>
  <c r="R1548" i="7"/>
  <c r="S1551" i="7"/>
  <c r="V1551" i="7" s="1"/>
  <c r="U1567" i="7"/>
  <c r="T1567" i="7"/>
  <c r="S1567" i="7"/>
  <c r="R1567" i="7"/>
  <c r="S1572" i="7"/>
  <c r="R1572" i="7"/>
  <c r="R1588" i="7"/>
  <c r="U1598" i="7"/>
  <c r="T1598" i="7"/>
  <c r="S1601" i="7"/>
  <c r="R1601" i="7"/>
  <c r="S1622" i="7"/>
  <c r="R1622" i="7"/>
  <c r="U1683" i="7"/>
  <c r="T1683" i="7"/>
  <c r="S1683" i="7"/>
  <c r="R1683" i="7"/>
  <c r="R1700" i="7"/>
  <c r="R1732" i="7"/>
  <c r="R1756" i="7"/>
  <c r="T1779" i="7"/>
  <c r="U1816" i="7"/>
  <c r="S1816" i="7"/>
  <c r="V1816" i="7" s="1"/>
  <c r="T1825" i="7"/>
  <c r="S1825" i="7"/>
  <c r="U1825" i="7"/>
  <c r="R1825" i="7"/>
  <c r="U1832" i="7"/>
  <c r="T1832" i="7"/>
  <c r="S1832" i="7"/>
  <c r="R1832" i="7"/>
  <c r="U1858" i="7"/>
  <c r="V1952" i="7"/>
  <c r="W1952" i="7"/>
  <c r="T2008" i="7"/>
  <c r="S2013" i="7"/>
  <c r="T2053" i="7"/>
  <c r="S2053" i="7"/>
  <c r="R2053" i="7"/>
  <c r="U2053" i="7"/>
  <c r="U2104" i="7"/>
  <c r="T2104" i="7"/>
  <c r="S2115" i="7"/>
  <c r="R2115" i="7"/>
  <c r="U2115" i="7"/>
  <c r="T2115" i="7"/>
  <c r="T2127" i="7"/>
  <c r="S2127" i="7"/>
  <c r="R2127" i="7"/>
  <c r="U2127" i="7"/>
  <c r="U2151" i="7"/>
  <c r="R2322" i="7"/>
  <c r="T2322" i="7"/>
  <c r="S2322" i="7"/>
  <c r="U2322" i="7"/>
  <c r="T1679" i="7"/>
  <c r="S1679" i="7"/>
  <c r="U1679" i="7"/>
  <c r="R1679" i="7"/>
  <c r="U1692" i="7"/>
  <c r="U1699" i="7"/>
  <c r="W1699" i="7" s="1"/>
  <c r="T1699" i="7"/>
  <c r="W1725" i="7"/>
  <c r="U1727" i="7"/>
  <c r="T1727" i="7"/>
  <c r="S1727" i="7"/>
  <c r="R1727" i="7"/>
  <c r="U1734" i="7"/>
  <c r="T1734" i="7"/>
  <c r="S1734" i="7"/>
  <c r="T1765" i="7"/>
  <c r="S1765" i="7"/>
  <c r="R1765" i="7"/>
  <c r="U1796" i="7"/>
  <c r="T1796" i="7"/>
  <c r="S1796" i="7"/>
  <c r="V1796" i="7" s="1"/>
  <c r="U1804" i="7"/>
  <c r="T1810" i="7"/>
  <c r="S1810" i="7"/>
  <c r="R1810" i="7"/>
  <c r="U1810" i="7"/>
  <c r="S1815" i="7"/>
  <c r="R1815" i="7"/>
  <c r="T1815" i="7"/>
  <c r="U1815" i="7"/>
  <c r="U1882" i="7"/>
  <c r="T1882" i="7"/>
  <c r="U1901" i="7"/>
  <c r="T1901" i="7"/>
  <c r="S1901" i="7"/>
  <c r="W1901" i="7" s="1"/>
  <c r="U1960" i="7"/>
  <c r="R1960" i="7"/>
  <c r="R1980" i="7"/>
  <c r="U1980" i="7"/>
  <c r="T1980" i="7"/>
  <c r="S1980" i="7"/>
  <c r="U1997" i="7"/>
  <c r="T1997" i="7"/>
  <c r="S1997" i="7"/>
  <c r="R1997" i="7"/>
  <c r="V2015" i="7"/>
  <c r="W2015" i="7"/>
  <c r="R2039" i="7"/>
  <c r="U2039" i="7"/>
  <c r="T2039" i="7"/>
  <c r="S2039" i="7"/>
  <c r="U2049" i="7"/>
  <c r="T2049" i="7"/>
  <c r="R2049" i="7"/>
  <c r="R2064" i="7"/>
  <c r="U2064" i="7"/>
  <c r="T2064" i="7"/>
  <c r="S2064" i="7"/>
  <c r="T2074" i="7"/>
  <c r="U2074" i="7"/>
  <c r="S2081" i="7"/>
  <c r="R2081" i="7"/>
  <c r="U2081" i="7"/>
  <c r="T2081" i="7"/>
  <c r="T2136" i="7"/>
  <c r="U2136" i="7"/>
  <c r="S2136" i="7"/>
  <c r="R2136" i="7"/>
  <c r="U2138" i="7"/>
  <c r="T2138" i="7"/>
  <c r="S2138" i="7"/>
  <c r="R2138" i="7"/>
  <c r="V2184" i="7"/>
  <c r="S2196" i="7"/>
  <c r="R2196" i="7"/>
  <c r="S2271" i="7"/>
  <c r="U2271" i="7"/>
  <c r="T2271" i="7"/>
  <c r="V2296" i="7"/>
  <c r="T2304" i="7"/>
  <c r="R2304" i="7"/>
  <c r="U2304" i="7"/>
  <c r="S2304" i="7"/>
  <c r="U2311" i="7"/>
  <c r="T2311" i="7"/>
  <c r="W2318" i="7"/>
  <c r="U2377" i="7"/>
  <c r="T2377" i="7"/>
  <c r="S2458" i="7"/>
  <c r="R2458" i="7"/>
  <c r="U2458" i="7"/>
  <c r="T2458" i="7"/>
  <c r="U2504" i="7"/>
  <c r="T2504" i="7"/>
  <c r="R2504" i="7"/>
  <c r="S2504" i="7"/>
  <c r="R2688" i="7"/>
  <c r="U2688" i="7"/>
  <c r="T2688" i="7"/>
  <c r="S2688" i="7"/>
  <c r="U1508" i="7"/>
  <c r="R1508" i="7"/>
  <c r="U1556" i="7"/>
  <c r="R1556" i="7"/>
  <c r="U1604" i="7"/>
  <c r="R1604" i="7"/>
  <c r="T1640" i="7"/>
  <c r="V1640" i="7" s="1"/>
  <c r="S1640" i="7"/>
  <c r="U1650" i="7"/>
  <c r="R1650" i="7"/>
  <c r="R1660" i="7"/>
  <c r="S1660" i="7"/>
  <c r="R1672" i="7"/>
  <c r="U1672" i="7"/>
  <c r="T1672" i="7"/>
  <c r="U1697" i="7"/>
  <c r="R1697" i="7"/>
  <c r="U1706" i="7"/>
  <c r="T1706" i="7"/>
  <c r="V1706" i="7" s="1"/>
  <c r="S1706" i="7"/>
  <c r="R1722" i="7"/>
  <c r="U1722" i="7"/>
  <c r="T1722" i="7"/>
  <c r="W1738" i="7"/>
  <c r="V1738" i="7"/>
  <c r="R1740" i="7"/>
  <c r="U1740" i="7"/>
  <c r="T1740" i="7"/>
  <c r="U1761" i="7"/>
  <c r="T1761" i="7"/>
  <c r="W1761" i="7" s="1"/>
  <c r="R1763" i="7"/>
  <c r="U1763" i="7"/>
  <c r="S1763" i="7"/>
  <c r="T1778" i="7"/>
  <c r="S1778" i="7"/>
  <c r="R1778" i="7"/>
  <c r="U1784" i="7"/>
  <c r="T1784" i="7"/>
  <c r="S1784" i="7"/>
  <c r="R1784" i="7"/>
  <c r="S1851" i="7"/>
  <c r="R1851" i="7"/>
  <c r="U1851" i="7"/>
  <c r="S1863" i="7"/>
  <c r="R1863" i="7"/>
  <c r="S1865" i="7"/>
  <c r="R1865" i="7"/>
  <c r="R1882" i="7"/>
  <c r="U1894" i="7"/>
  <c r="T1894" i="7"/>
  <c r="S1894" i="7"/>
  <c r="V1894" i="7" s="1"/>
  <c r="U1911" i="7"/>
  <c r="S1917" i="7"/>
  <c r="V1917" i="7" s="1"/>
  <c r="R1919" i="7"/>
  <c r="U1919" i="7"/>
  <c r="T1919" i="7"/>
  <c r="S1919" i="7"/>
  <c r="R1931" i="7"/>
  <c r="S1931" i="7"/>
  <c r="U1931" i="7"/>
  <c r="T1931" i="7"/>
  <c r="W1967" i="7"/>
  <c r="V1967" i="7"/>
  <c r="V2030" i="7"/>
  <c r="V2032" i="7"/>
  <c r="W2032" i="7"/>
  <c r="S2037" i="7"/>
  <c r="R2037" i="7"/>
  <c r="T2037" i="7"/>
  <c r="U2045" i="7"/>
  <c r="T2045" i="7"/>
  <c r="W2045" i="7" s="1"/>
  <c r="R2074" i="7"/>
  <c r="W2078" i="7"/>
  <c r="V2093" i="7"/>
  <c r="W2105" i="7"/>
  <c r="U2164" i="7"/>
  <c r="T2164" i="7"/>
  <c r="S2164" i="7"/>
  <c r="R2164" i="7"/>
  <c r="U2193" i="7"/>
  <c r="T2193" i="7"/>
  <c r="S2193" i="7"/>
  <c r="S2203" i="7"/>
  <c r="S2269" i="7"/>
  <c r="R2269" i="7"/>
  <c r="U2269" i="7"/>
  <c r="T2269" i="7"/>
  <c r="V2298" i="7"/>
  <c r="S2301" i="7"/>
  <c r="R2301" i="7"/>
  <c r="S2343" i="7"/>
  <c r="T2343" i="7"/>
  <c r="W2624" i="7"/>
  <c r="V2624" i="7"/>
  <c r="U1845" i="7"/>
  <c r="S1845" i="7"/>
  <c r="V1845" i="7" s="1"/>
  <c r="V1888" i="7"/>
  <c r="W1888" i="7"/>
  <c r="U1940" i="7"/>
  <c r="T1940" i="7"/>
  <c r="V1940" i="7" s="1"/>
  <c r="T1958" i="7"/>
  <c r="S1958" i="7"/>
  <c r="R1958" i="7"/>
  <c r="S1965" i="7"/>
  <c r="R1965" i="7"/>
  <c r="U1965" i="7"/>
  <c r="T1965" i="7"/>
  <c r="W1985" i="7"/>
  <c r="R2025" i="7"/>
  <c r="S2079" i="7"/>
  <c r="R2079" i="7"/>
  <c r="T2079" i="7"/>
  <c r="W2099" i="7"/>
  <c r="V2099" i="7"/>
  <c r="T2109" i="7"/>
  <c r="S2109" i="7"/>
  <c r="R2109" i="7"/>
  <c r="U2109" i="7"/>
  <c r="U2141" i="7"/>
  <c r="T2141" i="7"/>
  <c r="S2141" i="7"/>
  <c r="R2170" i="7"/>
  <c r="U2170" i="7"/>
  <c r="T2170" i="7"/>
  <c r="S2170" i="7"/>
  <c r="S2184" i="7"/>
  <c r="W2193" i="7"/>
  <c r="V2193" i="7"/>
  <c r="R2225" i="7"/>
  <c r="S2225" i="7"/>
  <c r="U2225" i="7"/>
  <c r="T2225" i="7"/>
  <c r="V2262" i="7"/>
  <c r="W2262" i="7"/>
  <c r="T2287" i="7"/>
  <c r="U2287" i="7"/>
  <c r="V2294" i="7"/>
  <c r="U2357" i="7"/>
  <c r="T2357" i="7"/>
  <c r="S2357" i="7"/>
  <c r="W2495" i="7"/>
  <c r="V2495" i="7"/>
  <c r="U1652" i="7"/>
  <c r="T1667" i="7"/>
  <c r="S1667" i="7"/>
  <c r="U1667" i="7"/>
  <c r="R1667" i="7"/>
  <c r="T1710" i="7"/>
  <c r="S1710" i="7"/>
  <c r="T1720" i="7"/>
  <c r="S1720" i="7"/>
  <c r="R1720" i="7"/>
  <c r="S1742" i="7"/>
  <c r="W1742" i="7" s="1"/>
  <c r="R1788" i="7"/>
  <c r="U1788" i="7"/>
  <c r="T1788" i="7"/>
  <c r="S1788" i="7"/>
  <c r="U1794" i="7"/>
  <c r="T1794" i="7"/>
  <c r="R1804" i="7"/>
  <c r="V1817" i="7"/>
  <c r="U1828" i="7"/>
  <c r="T1828" i="7"/>
  <c r="S1828" i="7"/>
  <c r="R1847" i="7"/>
  <c r="U1847" i="7"/>
  <c r="T1847" i="7"/>
  <c r="S1847" i="7"/>
  <c r="T1890" i="7"/>
  <c r="U1917" i="7"/>
  <c r="T1926" i="7"/>
  <c r="S1960" i="7"/>
  <c r="U1976" i="7"/>
  <c r="T1976" i="7"/>
  <c r="S1976" i="7"/>
  <c r="R1976" i="7"/>
  <c r="T1983" i="7"/>
  <c r="S1985" i="7"/>
  <c r="V1985" i="7" s="1"/>
  <c r="R2016" i="7"/>
  <c r="U2016" i="7"/>
  <c r="T2016" i="7"/>
  <c r="S2016" i="7"/>
  <c r="S2018" i="7"/>
  <c r="T2018" i="7"/>
  <c r="R2018" i="7"/>
  <c r="T2029" i="7"/>
  <c r="S2029" i="7"/>
  <c r="U2086" i="7"/>
  <c r="T2086" i="7"/>
  <c r="S2086" i="7"/>
  <c r="R2086" i="7"/>
  <c r="U2132" i="7"/>
  <c r="T2132" i="7"/>
  <c r="S2132" i="7"/>
  <c r="R2132" i="7"/>
  <c r="W2152" i="7"/>
  <c r="S2161" i="7"/>
  <c r="U2180" i="7"/>
  <c r="T2180" i="7"/>
  <c r="S2180" i="7"/>
  <c r="R2180" i="7"/>
  <c r="W2184" i="7"/>
  <c r="U2201" i="7"/>
  <c r="R2203" i="7"/>
  <c r="U2244" i="7"/>
  <c r="S2244" i="7"/>
  <c r="T2332" i="7"/>
  <c r="U2332" i="7"/>
  <c r="S2332" i="7"/>
  <c r="R2332" i="7"/>
  <c r="W2387" i="7"/>
  <c r="V2387" i="7"/>
  <c r="W2394" i="7"/>
  <c r="V2394" i="7"/>
  <c r="W2396" i="7"/>
  <c r="U2408" i="7"/>
  <c r="T2408" i="7"/>
  <c r="S2408" i="7"/>
  <c r="R2408" i="7"/>
  <c r="R2416" i="7"/>
  <c r="S2416" i="7"/>
  <c r="T2416" i="7"/>
  <c r="U2416" i="7"/>
  <c r="V2540" i="7"/>
  <c r="W2540" i="7"/>
  <c r="S1808" i="7"/>
  <c r="R1808" i="7"/>
  <c r="V1852" i="7"/>
  <c r="W1852" i="7"/>
  <c r="T1867" i="7"/>
  <c r="S1867" i="7"/>
  <c r="U1869" i="7"/>
  <c r="T1869" i="7"/>
  <c r="S1869" i="7"/>
  <c r="R1869" i="7"/>
  <c r="S1887" i="7"/>
  <c r="R1887" i="7"/>
  <c r="T1887" i="7"/>
  <c r="R1908" i="7"/>
  <c r="U1908" i="7"/>
  <c r="T1908" i="7"/>
  <c r="S1908" i="7"/>
  <c r="T1922" i="7"/>
  <c r="S1922" i="7"/>
  <c r="R1922" i="7"/>
  <c r="U1928" i="7"/>
  <c r="T1928" i="7"/>
  <c r="S1928" i="7"/>
  <c r="R1928" i="7"/>
  <c r="U1948" i="7"/>
  <c r="T1948" i="7"/>
  <c r="S1948" i="7"/>
  <c r="R1948" i="7"/>
  <c r="T1967" i="7"/>
  <c r="T1987" i="7"/>
  <c r="S1987" i="7"/>
  <c r="U1987" i="7"/>
  <c r="R1987" i="7"/>
  <c r="S1989" i="7"/>
  <c r="R1989" i="7"/>
  <c r="R1991" i="7"/>
  <c r="U1991" i="7"/>
  <c r="T1991" i="7"/>
  <c r="S1991" i="7"/>
  <c r="S1995" i="7"/>
  <c r="R1995" i="7"/>
  <c r="V2006" i="7"/>
  <c r="U2010" i="7"/>
  <c r="S2010" i="7"/>
  <c r="U2012" i="7"/>
  <c r="T2012" i="7"/>
  <c r="S2012" i="7"/>
  <c r="R2012" i="7"/>
  <c r="T2041" i="7"/>
  <c r="S2041" i="7"/>
  <c r="U2041" i="7"/>
  <c r="R2041" i="7"/>
  <c r="U2056" i="7"/>
  <c r="S2056" i="7"/>
  <c r="R2056" i="7"/>
  <c r="U2058" i="7"/>
  <c r="T2058" i="7"/>
  <c r="S2058" i="7"/>
  <c r="V2062" i="7"/>
  <c r="W2071" i="7"/>
  <c r="V2071" i="7"/>
  <c r="U2092" i="7"/>
  <c r="W2092" i="7" s="1"/>
  <c r="U2178" i="7"/>
  <c r="T2178" i="7"/>
  <c r="R2178" i="7"/>
  <c r="S2178" i="7"/>
  <c r="U2208" i="7"/>
  <c r="S2208" i="7"/>
  <c r="R2283" i="7"/>
  <c r="U2283" i="7"/>
  <c r="T2283" i="7"/>
  <c r="S2283" i="7"/>
  <c r="U2303" i="7"/>
  <c r="T2303" i="7"/>
  <c r="S2303" i="7"/>
  <c r="S2320" i="7"/>
  <c r="R2320" i="7"/>
  <c r="R2327" i="7"/>
  <c r="R2346" i="7"/>
  <c r="T2346" i="7"/>
  <c r="S2346" i="7"/>
  <c r="U2346" i="7"/>
  <c r="U2415" i="7"/>
  <c r="T2415" i="7"/>
  <c r="S2415" i="7"/>
  <c r="R2415" i="7"/>
  <c r="S2437" i="7"/>
  <c r="R2437" i="7"/>
  <c r="U2437" i="7"/>
  <c r="T2437" i="7"/>
  <c r="S2468" i="7"/>
  <c r="R2468" i="7"/>
  <c r="S2497" i="7"/>
  <c r="R2497" i="7"/>
  <c r="U2497" i="7"/>
  <c r="T2497" i="7"/>
  <c r="U2645" i="7"/>
  <c r="R2645" i="7"/>
  <c r="S1803" i="7"/>
  <c r="R1803" i="7"/>
  <c r="U1803" i="7"/>
  <c r="T1803" i="7"/>
  <c r="S1818" i="7"/>
  <c r="U1818" i="7"/>
  <c r="T1818" i="7"/>
  <c r="T1873" i="7"/>
  <c r="S1873" i="7"/>
  <c r="V1874" i="7"/>
  <c r="V1876" i="7"/>
  <c r="T1897" i="7"/>
  <c r="S1897" i="7"/>
  <c r="U1897" i="7"/>
  <c r="R1897" i="7"/>
  <c r="R1956" i="7"/>
  <c r="U1956" i="7"/>
  <c r="T1956" i="7"/>
  <c r="U1972" i="7"/>
  <c r="T1972" i="7"/>
  <c r="S1972" i="7"/>
  <c r="R1972" i="7"/>
  <c r="T1989" i="7"/>
  <c r="U2002" i="7"/>
  <c r="T2002" i="7"/>
  <c r="S2002" i="7"/>
  <c r="V2002" i="7" s="1"/>
  <c r="T2035" i="7"/>
  <c r="S2035" i="7"/>
  <c r="U2035" i="7"/>
  <c r="T2066" i="7"/>
  <c r="S2066" i="7"/>
  <c r="R2066" i="7"/>
  <c r="U2072" i="7"/>
  <c r="T2072" i="7"/>
  <c r="S2072" i="7"/>
  <c r="R2072" i="7"/>
  <c r="U2084" i="7"/>
  <c r="T2084" i="7"/>
  <c r="S2084" i="7"/>
  <c r="U2118" i="7"/>
  <c r="S2118" i="7"/>
  <c r="V2118" i="7" s="1"/>
  <c r="V2140" i="7"/>
  <c r="R2155" i="7"/>
  <c r="U2155" i="7"/>
  <c r="T2155" i="7"/>
  <c r="S2155" i="7"/>
  <c r="W2248" i="7"/>
  <c r="V2248" i="7"/>
  <c r="T2251" i="7"/>
  <c r="U2251" i="7"/>
  <c r="S2251" i="7"/>
  <c r="R2251" i="7"/>
  <c r="R2295" i="7"/>
  <c r="U2295" i="7"/>
  <c r="T2295" i="7"/>
  <c r="S2295" i="7"/>
  <c r="U2359" i="7"/>
  <c r="T2359" i="7"/>
  <c r="T2364" i="7"/>
  <c r="R2364" i="7"/>
  <c r="U2364" i="7"/>
  <c r="S2364" i="7"/>
  <c r="R2366" i="7"/>
  <c r="S2366" i="7"/>
  <c r="R2418" i="7"/>
  <c r="S2418" i="7"/>
  <c r="U2447" i="7"/>
  <c r="T2447" i="7"/>
  <c r="R2447" i="7"/>
  <c r="S2447" i="7"/>
  <c r="T2500" i="7"/>
  <c r="S2500" i="7"/>
  <c r="R2500" i="7"/>
  <c r="S2234" i="7"/>
  <c r="R2234" i="7"/>
  <c r="T2234" i="7"/>
  <c r="U2289" i="7"/>
  <c r="T2289" i="7"/>
  <c r="S2289" i="7"/>
  <c r="R2289" i="7"/>
  <c r="S2305" i="7"/>
  <c r="R2305" i="7"/>
  <c r="U2305" i="7"/>
  <c r="T2305" i="7"/>
  <c r="U2440" i="7"/>
  <c r="T2440" i="7"/>
  <c r="S2440" i="7"/>
  <c r="R2440" i="7"/>
  <c r="R2487" i="7"/>
  <c r="S2487" i="7"/>
  <c r="T2487" i="7"/>
  <c r="U2550" i="7"/>
  <c r="T2550" i="7"/>
  <c r="S2550" i="7"/>
  <c r="R2550" i="7"/>
  <c r="R2559" i="7"/>
  <c r="S2559" i="7"/>
  <c r="U2559" i="7"/>
  <c r="T2559" i="7"/>
  <c r="V2603" i="7"/>
  <c r="S1805" i="7"/>
  <c r="V1805" i="7" s="1"/>
  <c r="T1819" i="7"/>
  <c r="S1819" i="7"/>
  <c r="W1819" i="7" s="1"/>
  <c r="U1819" i="7"/>
  <c r="U1841" i="7"/>
  <c r="R1841" i="7"/>
  <c r="R1857" i="7"/>
  <c r="R1873" i="7"/>
  <c r="S1875" i="7"/>
  <c r="R1875" i="7"/>
  <c r="U1875" i="7"/>
  <c r="T1875" i="7"/>
  <c r="U1877" i="7"/>
  <c r="T1877" i="7"/>
  <c r="S1877" i="7"/>
  <c r="V1877" i="7" s="1"/>
  <c r="T1879" i="7"/>
  <c r="S1879" i="7"/>
  <c r="R1879" i="7"/>
  <c r="U1881" i="7"/>
  <c r="T1881" i="7"/>
  <c r="S1881" i="7"/>
  <c r="U1892" i="7"/>
  <c r="T1892" i="7"/>
  <c r="R1907" i="7"/>
  <c r="U1907" i="7"/>
  <c r="T1909" i="7"/>
  <c r="S1909" i="7"/>
  <c r="R1909" i="7"/>
  <c r="T1936" i="7"/>
  <c r="V1936" i="7" s="1"/>
  <c r="U1938" i="7"/>
  <c r="T1938" i="7"/>
  <c r="S1938" i="7"/>
  <c r="T1951" i="7"/>
  <c r="S1951" i="7"/>
  <c r="V1951" i="7" s="1"/>
  <c r="U1951" i="7"/>
  <c r="S1956" i="7"/>
  <c r="S1959" i="7"/>
  <c r="R1959" i="7"/>
  <c r="T1959" i="7"/>
  <c r="U1962" i="7"/>
  <c r="T1982" i="7"/>
  <c r="S1982" i="7"/>
  <c r="R1982" i="7"/>
  <c r="R1992" i="7"/>
  <c r="U1992" i="7"/>
  <c r="T1992" i="7"/>
  <c r="S1992" i="7"/>
  <c r="R2003" i="7"/>
  <c r="S2003" i="7"/>
  <c r="U2003" i="7"/>
  <c r="R2005" i="7"/>
  <c r="V2024" i="7"/>
  <c r="U2032" i="7"/>
  <c r="T2032" i="7"/>
  <c r="S2032" i="7"/>
  <c r="R2035" i="7"/>
  <c r="T2047" i="7"/>
  <c r="S2047" i="7"/>
  <c r="U2047" i="7"/>
  <c r="R2047" i="7"/>
  <c r="U2061" i="7"/>
  <c r="T2061" i="7"/>
  <c r="R2061" i="7"/>
  <c r="U2073" i="7"/>
  <c r="T2073" i="7"/>
  <c r="S2073" i="7"/>
  <c r="R2084" i="7"/>
  <c r="T2123" i="7"/>
  <c r="S2123" i="7"/>
  <c r="T2146" i="7"/>
  <c r="S2146" i="7"/>
  <c r="R2146" i="7"/>
  <c r="U2150" i="7"/>
  <c r="T2150" i="7"/>
  <c r="S2150" i="7"/>
  <c r="R2150" i="7"/>
  <c r="R2156" i="7"/>
  <c r="U2156" i="7"/>
  <c r="R2207" i="7"/>
  <c r="S2207" i="7"/>
  <c r="U2207" i="7"/>
  <c r="T2207" i="7"/>
  <c r="U2212" i="7"/>
  <c r="T2212" i="7"/>
  <c r="S2308" i="7"/>
  <c r="R2308" i="7"/>
  <c r="T2321" i="7"/>
  <c r="S2321" i="7"/>
  <c r="R2321" i="7"/>
  <c r="U2324" i="7"/>
  <c r="T2324" i="7"/>
  <c r="R2324" i="7"/>
  <c r="S2324" i="7"/>
  <c r="U2371" i="7"/>
  <c r="T2371" i="7"/>
  <c r="U2375" i="7"/>
  <c r="T2375" i="7"/>
  <c r="S2435" i="7"/>
  <c r="R2435" i="7"/>
  <c r="V2567" i="7"/>
  <c r="W2567" i="7"/>
  <c r="R2686" i="7"/>
  <c r="S2686" i="7"/>
  <c r="T1978" i="7"/>
  <c r="S1978" i="7"/>
  <c r="R1978" i="7"/>
  <c r="U2069" i="7"/>
  <c r="T2069" i="7"/>
  <c r="S2069" i="7"/>
  <c r="V2069" i="7" s="1"/>
  <c r="T2089" i="7"/>
  <c r="S2089" i="7"/>
  <c r="U2089" i="7"/>
  <c r="R2089" i="7"/>
  <c r="W2093" i="7"/>
  <c r="T2101" i="7"/>
  <c r="S2101" i="7"/>
  <c r="U2101" i="7"/>
  <c r="R2101" i="7"/>
  <c r="V2187" i="7"/>
  <c r="R2212" i="7"/>
  <c r="V2273" i="7"/>
  <c r="W2273" i="7"/>
  <c r="T2310" i="7"/>
  <c r="S2310" i="7"/>
  <c r="R2310" i="7"/>
  <c r="U2310" i="7"/>
  <c r="U2321" i="7"/>
  <c r="S2375" i="7"/>
  <c r="T2422" i="7"/>
  <c r="U2422" i="7"/>
  <c r="W2429" i="7"/>
  <c r="V2429" i="7"/>
  <c r="U2523" i="7"/>
  <c r="T2523" i="7"/>
  <c r="S2523" i="7"/>
  <c r="T2541" i="7"/>
  <c r="S2541" i="7"/>
  <c r="S2661" i="7"/>
  <c r="R2661" i="7"/>
  <c r="T2661" i="7"/>
  <c r="U2661" i="7"/>
  <c r="U1805" i="7"/>
  <c r="W1817" i="7"/>
  <c r="U1839" i="7"/>
  <c r="T1839" i="7"/>
  <c r="R1859" i="7"/>
  <c r="S1859" i="7"/>
  <c r="V1886" i="7"/>
  <c r="W1905" i="7"/>
  <c r="U1978" i="7"/>
  <c r="U1985" i="7"/>
  <c r="W1990" i="7"/>
  <c r="V1990" i="7"/>
  <c r="T2017" i="7"/>
  <c r="S2017" i="7"/>
  <c r="U2017" i="7"/>
  <c r="R2017" i="7"/>
  <c r="T2023" i="7"/>
  <c r="S2023" i="7"/>
  <c r="W2023" i="7" s="1"/>
  <c r="U2025" i="7"/>
  <c r="T2025" i="7"/>
  <c r="S2025" i="7"/>
  <c r="U2044" i="7"/>
  <c r="T2044" i="7"/>
  <c r="W2044" i="7" s="1"/>
  <c r="S2044" i="7"/>
  <c r="V2044" i="7" s="1"/>
  <c r="T2083" i="7"/>
  <c r="S2083" i="7"/>
  <c r="U2083" i="7"/>
  <c r="R2083" i="7"/>
  <c r="R2117" i="7"/>
  <c r="U2117" i="7"/>
  <c r="T2117" i="7"/>
  <c r="S2117" i="7"/>
  <c r="U2121" i="7"/>
  <c r="S2121" i="7"/>
  <c r="R2121" i="7"/>
  <c r="U2177" i="7"/>
  <c r="R2192" i="7"/>
  <c r="U2192" i="7"/>
  <c r="R2194" i="7"/>
  <c r="U2194" i="7"/>
  <c r="T2194" i="7"/>
  <c r="S2194" i="7"/>
  <c r="U2228" i="7"/>
  <c r="T2228" i="7"/>
  <c r="S2228" i="7"/>
  <c r="R2228" i="7"/>
  <c r="U2230" i="7"/>
  <c r="T2230" i="7"/>
  <c r="S2230" i="7"/>
  <c r="R2230" i="7"/>
  <c r="S2261" i="7"/>
  <c r="R2261" i="7"/>
  <c r="U2261" i="7"/>
  <c r="V2284" i="7"/>
  <c r="W2284" i="7"/>
  <c r="U2345" i="7"/>
  <c r="S2345" i="7"/>
  <c r="R2345" i="7"/>
  <c r="U2348" i="7"/>
  <c r="T2348" i="7"/>
  <c r="R2348" i="7"/>
  <c r="S2348" i="7"/>
  <c r="U2353" i="7"/>
  <c r="T2353" i="7"/>
  <c r="S2369" i="7"/>
  <c r="R2369" i="7"/>
  <c r="U2369" i="7"/>
  <c r="U2399" i="7"/>
  <c r="T2399" i="7"/>
  <c r="S2399" i="7"/>
  <c r="R2399" i="7"/>
  <c r="S2449" i="7"/>
  <c r="R2449" i="7"/>
  <c r="U2449" i="7"/>
  <c r="T2449" i="7"/>
  <c r="S2456" i="7"/>
  <c r="R2456" i="7"/>
  <c r="U2531" i="7"/>
  <c r="T2531" i="7"/>
  <c r="S2531" i="7"/>
  <c r="R2531" i="7"/>
  <c r="R2051" i="7"/>
  <c r="U2051" i="7"/>
  <c r="R2076" i="7"/>
  <c r="U2076" i="7"/>
  <c r="T2076" i="7"/>
  <c r="S2091" i="7"/>
  <c r="R2091" i="7"/>
  <c r="U2091" i="7"/>
  <c r="T2091" i="7"/>
  <c r="T2124" i="7"/>
  <c r="U2124" i="7"/>
  <c r="U2211" i="7"/>
  <c r="T2211" i="7"/>
  <c r="T2313" i="7"/>
  <c r="S2313" i="7"/>
  <c r="R2313" i="7"/>
  <c r="S2333" i="7"/>
  <c r="R2333" i="7"/>
  <c r="T2344" i="7"/>
  <c r="S2344" i="7"/>
  <c r="R2344" i="7"/>
  <c r="U2344" i="7"/>
  <c r="W2374" i="7"/>
  <c r="V2374" i="7"/>
  <c r="R2391" i="7"/>
  <c r="U2391" i="7"/>
  <c r="W2460" i="7"/>
  <c r="V2460" i="7"/>
  <c r="T2512" i="7"/>
  <c r="S2512" i="7"/>
  <c r="R2512" i="7"/>
  <c r="U2512" i="7"/>
  <c r="R2551" i="7"/>
  <c r="T2551" i="7"/>
  <c r="S2551" i="7"/>
  <c r="T2592" i="7"/>
  <c r="S2592" i="7"/>
  <c r="U2592" i="7"/>
  <c r="U2660" i="7"/>
  <c r="S2660" i="7"/>
  <c r="R2660" i="7"/>
  <c r="S2684" i="7"/>
  <c r="R2684" i="7"/>
  <c r="U2684" i="7"/>
  <c r="T2684" i="7"/>
  <c r="T2103" i="7"/>
  <c r="S2103" i="7"/>
  <c r="U2103" i="7"/>
  <c r="R2103" i="7"/>
  <c r="T2112" i="7"/>
  <c r="U2112" i="7"/>
  <c r="S2112" i="7"/>
  <c r="R2112" i="7"/>
  <c r="V2131" i="7"/>
  <c r="W2131" i="7"/>
  <c r="V2145" i="7"/>
  <c r="U2166" i="7"/>
  <c r="T2166" i="7"/>
  <c r="R2166" i="7"/>
  <c r="S2166" i="7"/>
  <c r="U2191" i="7"/>
  <c r="S2191" i="7"/>
  <c r="R2191" i="7"/>
  <c r="T2239" i="7"/>
  <c r="U2239" i="7"/>
  <c r="S2239" i="7"/>
  <c r="R2239" i="7"/>
  <c r="T2245" i="7"/>
  <c r="S2245" i="7"/>
  <c r="R2245" i="7"/>
  <c r="U2247" i="7"/>
  <c r="T2247" i="7"/>
  <c r="R2255" i="7"/>
  <c r="S2255" i="7"/>
  <c r="U2255" i="7"/>
  <c r="T2255" i="7"/>
  <c r="U2279" i="7"/>
  <c r="T2279" i="7"/>
  <c r="S2279" i="7"/>
  <c r="W2315" i="7"/>
  <c r="V2315" i="7"/>
  <c r="T2337" i="7"/>
  <c r="S2337" i="7"/>
  <c r="R2337" i="7"/>
  <c r="W2351" i="7"/>
  <c r="U2360" i="7"/>
  <c r="T2360" i="7"/>
  <c r="R2360" i="7"/>
  <c r="S2360" i="7"/>
  <c r="T2362" i="7"/>
  <c r="S2362" i="7"/>
  <c r="U2362" i="7"/>
  <c r="U2382" i="7"/>
  <c r="T2382" i="7"/>
  <c r="U2386" i="7"/>
  <c r="T2386" i="7"/>
  <c r="S2386" i="7"/>
  <c r="R2386" i="7"/>
  <c r="T2397" i="7"/>
  <c r="S2397" i="7"/>
  <c r="R2397" i="7"/>
  <c r="R2400" i="7"/>
  <c r="U2400" i="7"/>
  <c r="T2400" i="7"/>
  <c r="S2400" i="7"/>
  <c r="U2413" i="7"/>
  <c r="T2413" i="7"/>
  <c r="U2483" i="7"/>
  <c r="S2483" i="7"/>
  <c r="R2483" i="7"/>
  <c r="T2483" i="7"/>
  <c r="T2501" i="7"/>
  <c r="S2501" i="7"/>
  <c r="R2501" i="7"/>
  <c r="U2501" i="7"/>
  <c r="U2529" i="7"/>
  <c r="T2529" i="7"/>
  <c r="S2529" i="7"/>
  <c r="U2532" i="7"/>
  <c r="T2532" i="7"/>
  <c r="S2532" i="7"/>
  <c r="R2532" i="7"/>
  <c r="S2571" i="7"/>
  <c r="R2571" i="7"/>
  <c r="T2571" i="7"/>
  <c r="U2571" i="7"/>
  <c r="T2585" i="7"/>
  <c r="S2585" i="7"/>
  <c r="U2585" i="7"/>
  <c r="R2585" i="7"/>
  <c r="U2623" i="7"/>
  <c r="T2623" i="7"/>
  <c r="S2674" i="7"/>
  <c r="R2674" i="7"/>
  <c r="S2691" i="7"/>
  <c r="R2691" i="7"/>
  <c r="U2691" i="7"/>
  <c r="T2691" i="7"/>
  <c r="U1671" i="7"/>
  <c r="T1671" i="7"/>
  <c r="S1671" i="7"/>
  <c r="W1671" i="7" s="1"/>
  <c r="T1691" i="7"/>
  <c r="S1691" i="7"/>
  <c r="U1691" i="7"/>
  <c r="R1691" i="7"/>
  <c r="T1723" i="7"/>
  <c r="R1723" i="7"/>
  <c r="R1728" i="7"/>
  <c r="T1731" i="7"/>
  <c r="S1731" i="7"/>
  <c r="U1731" i="7"/>
  <c r="U1748" i="7"/>
  <c r="T1748" i="7"/>
  <c r="W1748" i="7" s="1"/>
  <c r="U1760" i="7"/>
  <c r="T1760" i="7"/>
  <c r="R1775" i="7"/>
  <c r="U1775" i="7"/>
  <c r="T1775" i="7"/>
  <c r="S1775" i="7"/>
  <c r="U1856" i="7"/>
  <c r="T1856" i="7"/>
  <c r="S1856" i="7"/>
  <c r="R1856" i="7"/>
  <c r="S1893" i="7"/>
  <c r="R1893" i="7"/>
  <c r="T1903" i="7"/>
  <c r="S1903" i="7"/>
  <c r="U1903" i="7"/>
  <c r="R1903" i="7"/>
  <c r="T1906" i="7"/>
  <c r="S1906" i="7"/>
  <c r="R1906" i="7"/>
  <c r="R1920" i="7"/>
  <c r="U1920" i="7"/>
  <c r="T1920" i="7"/>
  <c r="S1935" i="7"/>
  <c r="R1935" i="7"/>
  <c r="T1945" i="7"/>
  <c r="W1945" i="7" s="1"/>
  <c r="S1945" i="7"/>
  <c r="V1945" i="7" s="1"/>
  <c r="T2011" i="7"/>
  <c r="S2011" i="7"/>
  <c r="U2036" i="7"/>
  <c r="T2036" i="7"/>
  <c r="U2048" i="7"/>
  <c r="T2048" i="7"/>
  <c r="V2048" i="7" s="1"/>
  <c r="R2063" i="7"/>
  <c r="U2063" i="7"/>
  <c r="T2063" i="7"/>
  <c r="S2063" i="7"/>
  <c r="R2096" i="7"/>
  <c r="R2098" i="7"/>
  <c r="W2108" i="7"/>
  <c r="R2110" i="7"/>
  <c r="U2110" i="7"/>
  <c r="U2116" i="7"/>
  <c r="T2116" i="7"/>
  <c r="W2116" i="7" s="1"/>
  <c r="S2122" i="7"/>
  <c r="W2122" i="7" s="1"/>
  <c r="T2130" i="7"/>
  <c r="U2130" i="7"/>
  <c r="S2130" i="7"/>
  <c r="V2130" i="7" s="1"/>
  <c r="R2133" i="7"/>
  <c r="S2145" i="7"/>
  <c r="T2157" i="7"/>
  <c r="S2157" i="7"/>
  <c r="S2159" i="7"/>
  <c r="R2159" i="7"/>
  <c r="U2159" i="7"/>
  <c r="U2161" i="7"/>
  <c r="T2161" i="7"/>
  <c r="W2161" i="7" s="1"/>
  <c r="R2206" i="7"/>
  <c r="S2220" i="7"/>
  <c r="T2229" i="7"/>
  <c r="S2229" i="7"/>
  <c r="R2229" i="7"/>
  <c r="S2235" i="7"/>
  <c r="R2235" i="7"/>
  <c r="T2268" i="7"/>
  <c r="R2268" i="7"/>
  <c r="U2268" i="7"/>
  <c r="S2268" i="7"/>
  <c r="T2281" i="7"/>
  <c r="U2285" i="7"/>
  <c r="T2285" i="7"/>
  <c r="S2285" i="7"/>
  <c r="R2285" i="7"/>
  <c r="W2325" i="7"/>
  <c r="V2325" i="7"/>
  <c r="U2333" i="7"/>
  <c r="U2337" i="7"/>
  <c r="T2340" i="7"/>
  <c r="R2340" i="7"/>
  <c r="U2340" i="7"/>
  <c r="S2340" i="7"/>
  <c r="T2349" i="7"/>
  <c r="S2349" i="7"/>
  <c r="R2349" i="7"/>
  <c r="U2349" i="7"/>
  <c r="U2351" i="7"/>
  <c r="T2351" i="7"/>
  <c r="S2351" i="7"/>
  <c r="T2356" i="7"/>
  <c r="S2356" i="7"/>
  <c r="R2356" i="7"/>
  <c r="U2356" i="7"/>
  <c r="R2362" i="7"/>
  <c r="R2378" i="7"/>
  <c r="R2380" i="7"/>
  <c r="S2389" i="7"/>
  <c r="R2389" i="7"/>
  <c r="U2389" i="7"/>
  <c r="W2492" i="7"/>
  <c r="V2492" i="7"/>
  <c r="W2498" i="7"/>
  <c r="R2510" i="7"/>
  <c r="R2515" i="7"/>
  <c r="U2515" i="7"/>
  <c r="T2515" i="7"/>
  <c r="S2515" i="7"/>
  <c r="R2517" i="7"/>
  <c r="U2517" i="7"/>
  <c r="T2517" i="7"/>
  <c r="S2517" i="7"/>
  <c r="S2522" i="7"/>
  <c r="R2522" i="7"/>
  <c r="U2522" i="7"/>
  <c r="T2522" i="7"/>
  <c r="U2558" i="7"/>
  <c r="T2558" i="7"/>
  <c r="S2558" i="7"/>
  <c r="R2558" i="7"/>
  <c r="S2560" i="7"/>
  <c r="R2560" i="7"/>
  <c r="U2600" i="7"/>
  <c r="T2600" i="7"/>
  <c r="S2600" i="7"/>
  <c r="R2600" i="7"/>
  <c r="R2644" i="7"/>
  <c r="R2677" i="7"/>
  <c r="U1466" i="7"/>
  <c r="S1470" i="7"/>
  <c r="R1470" i="7"/>
  <c r="U1490" i="7"/>
  <c r="S1494" i="7"/>
  <c r="R1494" i="7"/>
  <c r="U1514" i="7"/>
  <c r="W1514" i="7" s="1"/>
  <c r="S1518" i="7"/>
  <c r="R1518" i="7"/>
  <c r="U1538" i="7"/>
  <c r="S1542" i="7"/>
  <c r="R1542" i="7"/>
  <c r="U1562" i="7"/>
  <c r="S1566" i="7"/>
  <c r="R1566" i="7"/>
  <c r="U1586" i="7"/>
  <c r="S1590" i="7"/>
  <c r="R1590" i="7"/>
  <c r="U1610" i="7"/>
  <c r="W1610" i="7" s="1"/>
  <c r="S1614" i="7"/>
  <c r="R1614" i="7"/>
  <c r="R1648" i="7"/>
  <c r="U1662" i="7"/>
  <c r="R1662" i="7"/>
  <c r="R1696" i="7"/>
  <c r="S1702" i="7"/>
  <c r="R1702" i="7"/>
  <c r="T1702" i="7"/>
  <c r="T1712" i="7"/>
  <c r="S1712" i="7"/>
  <c r="W1712" i="7" s="1"/>
  <c r="S1743" i="7"/>
  <c r="R1743" i="7"/>
  <c r="T1743" i="7"/>
  <c r="U1769" i="7"/>
  <c r="U1772" i="7"/>
  <c r="T1772" i="7"/>
  <c r="S1772" i="7"/>
  <c r="W1772" i="7" s="1"/>
  <c r="V1780" i="7"/>
  <c r="V1790" i="7"/>
  <c r="R1800" i="7"/>
  <c r="U1800" i="7"/>
  <c r="T1800" i="7"/>
  <c r="S1800" i="7"/>
  <c r="T1807" i="7"/>
  <c r="S1807" i="7"/>
  <c r="V1807" i="7" s="1"/>
  <c r="R1812" i="7"/>
  <c r="U1812" i="7"/>
  <c r="T1812" i="7"/>
  <c r="U1822" i="7"/>
  <c r="T1822" i="7"/>
  <c r="W1822" i="7" s="1"/>
  <c r="T1827" i="7"/>
  <c r="R1836" i="7"/>
  <c r="U1836" i="7"/>
  <c r="T1836" i="7"/>
  <c r="U1866" i="7"/>
  <c r="T1891" i="7"/>
  <c r="S1891" i="7"/>
  <c r="W1891" i="7" s="1"/>
  <c r="U1891" i="7"/>
  <c r="U1906" i="7"/>
  <c r="R1979" i="7"/>
  <c r="U1979" i="7"/>
  <c r="R2004" i="7"/>
  <c r="U2004" i="7"/>
  <c r="T2004" i="7"/>
  <c r="R2014" i="7"/>
  <c r="S2019" i="7"/>
  <c r="R2019" i="7"/>
  <c r="U2019" i="7"/>
  <c r="T2019" i="7"/>
  <c r="S2031" i="7"/>
  <c r="R2031" i="7"/>
  <c r="T2031" i="7"/>
  <c r="U2057" i="7"/>
  <c r="U2060" i="7"/>
  <c r="T2060" i="7"/>
  <c r="S2060" i="7"/>
  <c r="W2060" i="7" s="1"/>
  <c r="V2068" i="7"/>
  <c r="V2078" i="7"/>
  <c r="R2088" i="7"/>
  <c r="U2088" i="7"/>
  <c r="T2088" i="7"/>
  <c r="S2088" i="7"/>
  <c r="T2095" i="7"/>
  <c r="S2095" i="7"/>
  <c r="W2095" i="7" s="1"/>
  <c r="S2098" i="7"/>
  <c r="R2100" i="7"/>
  <c r="U2100" i="7"/>
  <c r="T2100" i="7"/>
  <c r="R2119" i="7"/>
  <c r="T2122" i="7"/>
  <c r="S2128" i="7"/>
  <c r="R2128" i="7"/>
  <c r="S2133" i="7"/>
  <c r="R2135" i="7"/>
  <c r="U2135" i="7"/>
  <c r="T2135" i="7"/>
  <c r="S2135" i="7"/>
  <c r="V2137" i="7"/>
  <c r="T2144" i="7"/>
  <c r="S2144" i="7"/>
  <c r="S2147" i="7"/>
  <c r="T2149" i="7"/>
  <c r="S2149" i="7"/>
  <c r="R2149" i="7"/>
  <c r="R2157" i="7"/>
  <c r="V2176" i="7"/>
  <c r="T2203" i="7"/>
  <c r="U2203" i="7"/>
  <c r="R2211" i="7"/>
  <c r="R2218" i="7"/>
  <c r="R2237" i="7"/>
  <c r="S2237" i="7"/>
  <c r="U2237" i="7"/>
  <c r="T2237" i="7"/>
  <c r="U2264" i="7"/>
  <c r="T2264" i="7"/>
  <c r="R2264" i="7"/>
  <c r="S2264" i="7"/>
  <c r="W2291" i="7"/>
  <c r="V2291" i="7"/>
  <c r="T2331" i="7"/>
  <c r="S2331" i="7"/>
  <c r="S2342" i="7"/>
  <c r="R2342" i="7"/>
  <c r="V2351" i="7"/>
  <c r="U2373" i="7"/>
  <c r="T2373" i="7"/>
  <c r="W2373" i="7" s="1"/>
  <c r="U2393" i="7"/>
  <c r="T2393" i="7"/>
  <c r="S2393" i="7"/>
  <c r="R2393" i="7"/>
  <c r="U2397" i="7"/>
  <c r="U2448" i="7"/>
  <c r="T2448" i="7"/>
  <c r="S2448" i="7"/>
  <c r="U2451" i="7"/>
  <c r="T2451" i="7"/>
  <c r="R2451" i="7"/>
  <c r="S2451" i="7"/>
  <c r="R2453" i="7"/>
  <c r="V2465" i="7"/>
  <c r="W2465" i="7"/>
  <c r="T2473" i="7"/>
  <c r="U2473" i="7"/>
  <c r="U2499" i="7"/>
  <c r="R2499" i="7"/>
  <c r="T2499" i="7"/>
  <c r="S2499" i="7"/>
  <c r="S2510" i="7"/>
  <c r="R2614" i="7"/>
  <c r="R2623" i="7"/>
  <c r="U2675" i="7"/>
  <c r="T2675" i="7"/>
  <c r="S2675" i="7"/>
  <c r="R2675" i="7"/>
  <c r="S1634" i="7"/>
  <c r="R1634" i="7"/>
  <c r="U1639" i="7"/>
  <c r="T1639" i="7"/>
  <c r="U1656" i="7"/>
  <c r="W1657" i="7"/>
  <c r="S1682" i="7"/>
  <c r="R1682" i="7"/>
  <c r="U1687" i="7"/>
  <c r="T1687" i="7"/>
  <c r="S1779" i="7"/>
  <c r="R1779" i="7"/>
  <c r="R1787" i="7"/>
  <c r="S1787" i="7"/>
  <c r="U1809" i="7"/>
  <c r="T1809" i="7"/>
  <c r="S1809" i="7"/>
  <c r="V1822" i="7"/>
  <c r="T1843" i="7"/>
  <c r="S1843" i="7"/>
  <c r="V1843" i="7" s="1"/>
  <c r="U1853" i="7"/>
  <c r="W1853" i="7" s="1"/>
  <c r="T1853" i="7"/>
  <c r="S1853" i="7"/>
  <c r="U1868" i="7"/>
  <c r="T1868" i="7"/>
  <c r="V1868" i="7" s="1"/>
  <c r="U1888" i="7"/>
  <c r="W1895" i="7"/>
  <c r="U1900" i="7"/>
  <c r="T1900" i="7"/>
  <c r="S1900" i="7"/>
  <c r="V1900" i="7" s="1"/>
  <c r="T1910" i="7"/>
  <c r="U1912" i="7"/>
  <c r="S1912" i="7"/>
  <c r="R1912" i="7"/>
  <c r="S1937" i="7"/>
  <c r="R1937" i="7"/>
  <c r="U1950" i="7"/>
  <c r="T1950" i="7"/>
  <c r="S1950" i="7"/>
  <c r="T1957" i="7"/>
  <c r="S1957" i="7"/>
  <c r="T1969" i="7"/>
  <c r="S1969" i="7"/>
  <c r="U1969" i="7"/>
  <c r="R1969" i="7"/>
  <c r="T1981" i="7"/>
  <c r="S1981" i="7"/>
  <c r="R1981" i="7"/>
  <c r="T1994" i="7"/>
  <c r="S1994" i="7"/>
  <c r="R1994" i="7"/>
  <c r="U2013" i="7"/>
  <c r="S2051" i="7"/>
  <c r="S2067" i="7"/>
  <c r="R2067" i="7"/>
  <c r="R2075" i="7"/>
  <c r="S2075" i="7"/>
  <c r="S2076" i="7"/>
  <c r="U2097" i="7"/>
  <c r="T2097" i="7"/>
  <c r="S2097" i="7"/>
  <c r="V2097" i="7" s="1"/>
  <c r="T2107" i="7"/>
  <c r="S2107" i="7"/>
  <c r="R2124" i="7"/>
  <c r="T2128" i="7"/>
  <c r="S2142" i="7"/>
  <c r="T2154" i="7"/>
  <c r="U2154" i="7"/>
  <c r="W2154" i="7" s="1"/>
  <c r="S2154" i="7"/>
  <c r="V2154" i="7" s="1"/>
  <c r="U2157" i="7"/>
  <c r="U2179" i="7"/>
  <c r="T2179" i="7"/>
  <c r="R2179" i="7"/>
  <c r="T2186" i="7"/>
  <c r="S2186" i="7"/>
  <c r="U2209" i="7"/>
  <c r="S2211" i="7"/>
  <c r="T2233" i="7"/>
  <c r="S2233" i="7"/>
  <c r="R2233" i="7"/>
  <c r="U2233" i="7"/>
  <c r="R2247" i="7"/>
  <c r="U2249" i="7"/>
  <c r="T2249" i="7"/>
  <c r="S2258" i="7"/>
  <c r="W2258" i="7" s="1"/>
  <c r="V2270" i="7"/>
  <c r="W2274" i="7"/>
  <c r="V2274" i="7"/>
  <c r="U2276" i="7"/>
  <c r="T2276" i="7"/>
  <c r="R2276" i="7"/>
  <c r="S2276" i="7"/>
  <c r="T2280" i="7"/>
  <c r="R2280" i="7"/>
  <c r="S2280" i="7"/>
  <c r="U2313" i="7"/>
  <c r="U2331" i="7"/>
  <c r="T2338" i="7"/>
  <c r="S2338" i="7"/>
  <c r="R2338" i="7"/>
  <c r="S2377" i="7"/>
  <c r="R2377" i="7"/>
  <c r="R2382" i="7"/>
  <c r="S2391" i="7"/>
  <c r="S2419" i="7"/>
  <c r="R2419" i="7"/>
  <c r="U2419" i="7"/>
  <c r="T2419" i="7"/>
  <c r="U2439" i="7"/>
  <c r="T2439" i="7"/>
  <c r="S2439" i="7"/>
  <c r="R2439" i="7"/>
  <c r="S2453" i="7"/>
  <c r="T2574" i="7"/>
  <c r="S2574" i="7"/>
  <c r="R2574" i="7"/>
  <c r="U2574" i="7"/>
  <c r="S2623" i="7"/>
  <c r="U2638" i="7"/>
  <c r="T2638" i="7"/>
  <c r="S2638" i="7"/>
  <c r="R2638" i="7"/>
  <c r="U2647" i="7"/>
  <c r="T2647" i="7"/>
  <c r="S2647" i="7"/>
  <c r="R2647" i="7"/>
  <c r="T2660" i="7"/>
  <c r="S1755" i="7"/>
  <c r="R1755" i="7"/>
  <c r="T1777" i="7"/>
  <c r="S1777" i="7"/>
  <c r="S1827" i="7"/>
  <c r="R1827" i="7"/>
  <c r="T1849" i="7"/>
  <c r="S1849" i="7"/>
  <c r="S1899" i="7"/>
  <c r="R1899" i="7"/>
  <c r="T1921" i="7"/>
  <c r="S1921" i="7"/>
  <c r="S1971" i="7"/>
  <c r="R1971" i="7"/>
  <c r="T1993" i="7"/>
  <c r="S1993" i="7"/>
  <c r="V1993" i="7" s="1"/>
  <c r="S2043" i="7"/>
  <c r="R2043" i="7"/>
  <c r="T2065" i="7"/>
  <c r="S2065" i="7"/>
  <c r="W2065" i="7" s="1"/>
  <c r="R2134" i="7"/>
  <c r="U2140" i="7"/>
  <c r="T2140" i="7"/>
  <c r="W2140" i="7" s="1"/>
  <c r="U2160" i="7"/>
  <c r="T2160" i="7"/>
  <c r="S2160" i="7"/>
  <c r="R2160" i="7"/>
  <c r="U2163" i="7"/>
  <c r="S2163" i="7"/>
  <c r="R2163" i="7"/>
  <c r="S2171" i="7"/>
  <c r="R2171" i="7"/>
  <c r="U2171" i="7"/>
  <c r="U2176" i="7"/>
  <c r="W2176" i="7" s="1"/>
  <c r="T2176" i="7"/>
  <c r="R2182" i="7"/>
  <c r="S2182" i="7"/>
  <c r="T2200" i="7"/>
  <c r="S2200" i="7"/>
  <c r="W2200" i="7" s="1"/>
  <c r="T2205" i="7"/>
  <c r="S2205" i="7"/>
  <c r="R2205" i="7"/>
  <c r="U2205" i="7"/>
  <c r="T2217" i="7"/>
  <c r="S2217" i="7"/>
  <c r="R2217" i="7"/>
  <c r="V2240" i="7"/>
  <c r="U2246" i="7"/>
  <c r="S2246" i="7"/>
  <c r="R2246" i="7"/>
  <c r="R2267" i="7"/>
  <c r="R2278" i="7"/>
  <c r="U2278" i="7"/>
  <c r="T2278" i="7"/>
  <c r="U2286" i="7"/>
  <c r="T2286" i="7"/>
  <c r="W2286" i="7" s="1"/>
  <c r="U2288" i="7"/>
  <c r="T2288" i="7"/>
  <c r="R2288" i="7"/>
  <c r="S2288" i="7"/>
  <c r="S2314" i="7"/>
  <c r="R2314" i="7"/>
  <c r="S2398" i="7"/>
  <c r="R2398" i="7"/>
  <c r="T2398" i="7"/>
  <c r="U2398" i="7"/>
  <c r="W2409" i="7"/>
  <c r="V2409" i="7"/>
  <c r="W2428" i="7"/>
  <c r="V2428" i="7"/>
  <c r="S2479" i="7"/>
  <c r="R2479" i="7"/>
  <c r="U2479" i="7"/>
  <c r="T2479" i="7"/>
  <c r="S2570" i="7"/>
  <c r="R2570" i="7"/>
  <c r="T2570" i="7"/>
  <c r="T2581" i="7"/>
  <c r="S2581" i="7"/>
  <c r="U2581" i="7"/>
  <c r="R2581" i="7"/>
  <c r="U2606" i="7"/>
  <c r="T2606" i="7"/>
  <c r="S2606" i="7"/>
  <c r="R2606" i="7"/>
  <c r="S2608" i="7"/>
  <c r="R2608" i="7"/>
  <c r="U2632" i="7"/>
  <c r="T2632" i="7"/>
  <c r="R2632" i="7"/>
  <c r="S2632" i="7"/>
  <c r="S2643" i="7"/>
  <c r="R2643" i="7"/>
  <c r="T2643" i="7"/>
  <c r="U2643" i="7"/>
  <c r="U1708" i="7"/>
  <c r="U1736" i="7"/>
  <c r="T1736" i="7"/>
  <c r="V1736" i="7" s="1"/>
  <c r="R1752" i="7"/>
  <c r="U1752" i="7"/>
  <c r="T1752" i="7"/>
  <c r="T1783" i="7"/>
  <c r="S1783" i="7"/>
  <c r="W1783" i="7" s="1"/>
  <c r="U1808" i="7"/>
  <c r="T1808" i="7"/>
  <c r="R1824" i="7"/>
  <c r="U1824" i="7"/>
  <c r="T1824" i="7"/>
  <c r="T1855" i="7"/>
  <c r="S1855" i="7"/>
  <c r="U1880" i="7"/>
  <c r="T1880" i="7"/>
  <c r="V1880" i="7" s="1"/>
  <c r="R1896" i="7"/>
  <c r="U1896" i="7"/>
  <c r="T1896" i="7"/>
  <c r="T1927" i="7"/>
  <c r="S1927" i="7"/>
  <c r="U1952" i="7"/>
  <c r="T1952" i="7"/>
  <c r="R1968" i="7"/>
  <c r="U1968" i="7"/>
  <c r="T1968" i="7"/>
  <c r="T1999" i="7"/>
  <c r="S1999" i="7"/>
  <c r="U2024" i="7"/>
  <c r="T2024" i="7"/>
  <c r="W2024" i="7" s="1"/>
  <c r="R2040" i="7"/>
  <c r="U2040" i="7"/>
  <c r="T2040" i="7"/>
  <c r="T2071" i="7"/>
  <c r="S2071" i="7"/>
  <c r="U2096" i="7"/>
  <c r="T2096" i="7"/>
  <c r="S2114" i="7"/>
  <c r="R2114" i="7"/>
  <c r="U2210" i="7"/>
  <c r="T2210" i="7"/>
  <c r="S2210" i="7"/>
  <c r="R2210" i="7"/>
  <c r="R2219" i="7"/>
  <c r="U2219" i="7"/>
  <c r="T2219" i="7"/>
  <c r="V2224" i="7"/>
  <c r="R2231" i="7"/>
  <c r="U2242" i="7"/>
  <c r="T2242" i="7"/>
  <c r="V2242" i="7" s="1"/>
  <c r="W2265" i="7"/>
  <c r="V2265" i="7"/>
  <c r="U2273" i="7"/>
  <c r="T2273" i="7"/>
  <c r="T2299" i="7"/>
  <c r="T2302" i="7"/>
  <c r="S2302" i="7"/>
  <c r="R2302" i="7"/>
  <c r="R2306" i="7"/>
  <c r="U2323" i="7"/>
  <c r="T2323" i="7"/>
  <c r="T2352" i="7"/>
  <c r="R2352" i="7"/>
  <c r="U2352" i="7"/>
  <c r="S2352" i="7"/>
  <c r="S2354" i="7"/>
  <c r="R2354" i="7"/>
  <c r="S2365" i="7"/>
  <c r="R2365" i="7"/>
  <c r="U2446" i="7"/>
  <c r="T2446" i="7"/>
  <c r="T2452" i="7"/>
  <c r="S2452" i="7"/>
  <c r="R2452" i="7"/>
  <c r="U2452" i="7"/>
  <c r="R2513" i="7"/>
  <c r="T2513" i="7"/>
  <c r="S2513" i="7"/>
  <c r="U2513" i="7"/>
  <c r="R2579" i="7"/>
  <c r="U2584" i="7"/>
  <c r="T2584" i="7"/>
  <c r="S2584" i="7"/>
  <c r="R2584" i="7"/>
  <c r="W2611" i="7"/>
  <c r="V2611" i="7"/>
  <c r="S2613" i="7"/>
  <c r="R2613" i="7"/>
  <c r="T2613" i="7"/>
  <c r="U2613" i="7"/>
  <c r="S2615" i="7"/>
  <c r="R2615" i="7"/>
  <c r="U2615" i="7"/>
  <c r="T2615" i="7"/>
  <c r="T2617" i="7"/>
  <c r="S2617" i="7"/>
  <c r="U2617" i="7"/>
  <c r="R2617" i="7"/>
  <c r="W2636" i="7"/>
  <c r="V2636" i="7"/>
  <c r="T1625" i="7"/>
  <c r="S1625" i="7"/>
  <c r="T1637" i="7"/>
  <c r="W1637" i="7" s="1"/>
  <c r="S1637" i="7"/>
  <c r="T1649" i="7"/>
  <c r="S1649" i="7"/>
  <c r="T1661" i="7"/>
  <c r="S1661" i="7"/>
  <c r="T1673" i="7"/>
  <c r="S1673" i="7"/>
  <c r="T1685" i="7"/>
  <c r="S1685" i="7"/>
  <c r="W1685" i="7" s="1"/>
  <c r="T1697" i="7"/>
  <c r="S1697" i="7"/>
  <c r="R1704" i="7"/>
  <c r="T1711" i="7"/>
  <c r="S1726" i="7"/>
  <c r="R1726" i="7"/>
  <c r="S1767" i="7"/>
  <c r="R1767" i="7"/>
  <c r="T1789" i="7"/>
  <c r="S1789" i="7"/>
  <c r="W1789" i="7" s="1"/>
  <c r="U1792" i="7"/>
  <c r="S1839" i="7"/>
  <c r="R1839" i="7"/>
  <c r="T1861" i="7"/>
  <c r="S1861" i="7"/>
  <c r="U1864" i="7"/>
  <c r="S1911" i="7"/>
  <c r="R1911" i="7"/>
  <c r="T1933" i="7"/>
  <c r="S1933" i="7"/>
  <c r="U1936" i="7"/>
  <c r="S1983" i="7"/>
  <c r="R1983" i="7"/>
  <c r="T2005" i="7"/>
  <c r="S2005" i="7"/>
  <c r="U2008" i="7"/>
  <c r="S2055" i="7"/>
  <c r="R2055" i="7"/>
  <c r="T2077" i="7"/>
  <c r="S2077" i="7"/>
  <c r="U2080" i="7"/>
  <c r="T2163" i="7"/>
  <c r="U2167" i="7"/>
  <c r="U2173" i="7"/>
  <c r="T2173" i="7"/>
  <c r="U2187" i="7"/>
  <c r="W2187" i="7" s="1"/>
  <c r="S2195" i="7"/>
  <c r="R2195" i="7"/>
  <c r="U2195" i="7"/>
  <c r="T2195" i="7"/>
  <c r="T2202" i="7"/>
  <c r="R2202" i="7"/>
  <c r="U2202" i="7"/>
  <c r="S2202" i="7"/>
  <c r="T2221" i="7"/>
  <c r="S2221" i="7"/>
  <c r="R2221" i="7"/>
  <c r="U2236" i="7"/>
  <c r="T2236" i="7"/>
  <c r="S2236" i="7"/>
  <c r="V2236" i="7" s="1"/>
  <c r="T2250" i="7"/>
  <c r="R2250" i="7"/>
  <c r="U2250" i="7"/>
  <c r="S2250" i="7"/>
  <c r="U2254" i="7"/>
  <c r="T2254" i="7"/>
  <c r="T2260" i="7"/>
  <c r="U2260" i="7"/>
  <c r="S2260" i="7"/>
  <c r="R2260" i="7"/>
  <c r="S2267" i="7"/>
  <c r="T2320" i="7"/>
  <c r="U2320" i="7"/>
  <c r="S2329" i="7"/>
  <c r="R2329" i="7"/>
  <c r="U2329" i="7"/>
  <c r="T2329" i="7"/>
  <c r="U2347" i="7"/>
  <c r="T2347" i="7"/>
  <c r="R2350" i="7"/>
  <c r="U2350" i="7"/>
  <c r="T2350" i="7"/>
  <c r="T2361" i="7"/>
  <c r="S2361" i="7"/>
  <c r="R2361" i="7"/>
  <c r="R2367" i="7"/>
  <c r="U2367" i="7"/>
  <c r="U2396" i="7"/>
  <c r="T2396" i="7"/>
  <c r="S2396" i="7"/>
  <c r="V2396" i="7" s="1"/>
  <c r="R2442" i="7"/>
  <c r="U2442" i="7"/>
  <c r="T2442" i="7"/>
  <c r="S2442" i="7"/>
  <c r="V2490" i="7"/>
  <c r="V2511" i="7"/>
  <c r="W2511" i="7"/>
  <c r="T2549" i="7"/>
  <c r="S2563" i="7"/>
  <c r="R2563" i="7"/>
  <c r="U2563" i="7"/>
  <c r="T2563" i="7"/>
  <c r="W2575" i="7"/>
  <c r="V2575" i="7"/>
  <c r="R2626" i="7"/>
  <c r="U1742" i="7"/>
  <c r="U1754" i="7"/>
  <c r="U1766" i="7"/>
  <c r="U1778" i="7"/>
  <c r="U1790" i="7"/>
  <c r="U1802" i="7"/>
  <c r="U1814" i="7"/>
  <c r="U1826" i="7"/>
  <c r="U1838" i="7"/>
  <c r="U1850" i="7"/>
  <c r="U1862" i="7"/>
  <c r="W1862" i="7" s="1"/>
  <c r="U1874" i="7"/>
  <c r="W1874" i="7" s="1"/>
  <c r="U1886" i="7"/>
  <c r="W1886" i="7" s="1"/>
  <c r="U1898" i="7"/>
  <c r="U1910" i="7"/>
  <c r="U1922" i="7"/>
  <c r="U1934" i="7"/>
  <c r="W1934" i="7" s="1"/>
  <c r="U1946" i="7"/>
  <c r="U1958" i="7"/>
  <c r="U1970" i="7"/>
  <c r="U1982" i="7"/>
  <c r="U1994" i="7"/>
  <c r="U2006" i="7"/>
  <c r="W2006" i="7" s="1"/>
  <c r="U2018" i="7"/>
  <c r="U2030" i="7"/>
  <c r="W2030" i="7" s="1"/>
  <c r="U2042" i="7"/>
  <c r="U2054" i="7"/>
  <c r="U2066" i="7"/>
  <c r="U2078" i="7"/>
  <c r="U2090" i="7"/>
  <c r="T2106" i="7"/>
  <c r="U2106" i="7"/>
  <c r="S2106" i="7"/>
  <c r="V2106" i="7" s="1"/>
  <c r="T2120" i="7"/>
  <c r="S2120" i="7"/>
  <c r="W2120" i="7" s="1"/>
  <c r="U2145" i="7"/>
  <c r="W2145" i="7" s="1"/>
  <c r="T2162" i="7"/>
  <c r="S2162" i="7"/>
  <c r="U2175" i="7"/>
  <c r="U2184" i="7"/>
  <c r="T2184" i="7"/>
  <c r="T2253" i="7"/>
  <c r="S2253" i="7"/>
  <c r="R2253" i="7"/>
  <c r="U2253" i="7"/>
  <c r="T2266" i="7"/>
  <c r="S2266" i="7"/>
  <c r="R2266" i="7"/>
  <c r="S2317" i="7"/>
  <c r="R2317" i="7"/>
  <c r="U2317" i="7"/>
  <c r="T2317" i="7"/>
  <c r="R2319" i="7"/>
  <c r="S2319" i="7"/>
  <c r="W2358" i="7"/>
  <c r="V2358" i="7"/>
  <c r="U2370" i="7"/>
  <c r="T2370" i="7"/>
  <c r="W2370" i="7" s="1"/>
  <c r="R2379" i="7"/>
  <c r="U2379" i="7"/>
  <c r="T2379" i="7"/>
  <c r="S2379" i="7"/>
  <c r="U2414" i="7"/>
  <c r="T2414" i="7"/>
  <c r="S2414" i="7"/>
  <c r="R2414" i="7"/>
  <c r="U2424" i="7"/>
  <c r="T2424" i="7"/>
  <c r="S2424" i="7"/>
  <c r="W2424" i="7" s="1"/>
  <c r="T2433" i="7"/>
  <c r="S2433" i="7"/>
  <c r="R2433" i="7"/>
  <c r="W2445" i="7"/>
  <c r="V2445" i="7"/>
  <c r="S2467" i="7"/>
  <c r="R2467" i="7"/>
  <c r="U2467" i="7"/>
  <c r="T2467" i="7"/>
  <c r="T2514" i="7"/>
  <c r="U2514" i="7"/>
  <c r="R2514" i="7"/>
  <c r="R2525" i="7"/>
  <c r="U2525" i="7"/>
  <c r="T2525" i="7"/>
  <c r="S2525" i="7"/>
  <c r="T2569" i="7"/>
  <c r="S2569" i="7"/>
  <c r="U2569" i="7"/>
  <c r="R2569" i="7"/>
  <c r="U2595" i="7"/>
  <c r="T2595" i="7"/>
  <c r="R2604" i="7"/>
  <c r="U2604" i="7"/>
  <c r="T2604" i="7"/>
  <c r="S2604" i="7"/>
  <c r="R2628" i="7"/>
  <c r="U2628" i="7"/>
  <c r="T2628" i="7"/>
  <c r="S2628" i="7"/>
  <c r="W2634" i="7"/>
  <c r="V2634" i="7"/>
  <c r="U2650" i="7"/>
  <c r="T2650" i="7"/>
  <c r="S2650" i="7"/>
  <c r="R2650" i="7"/>
  <c r="R2652" i="7"/>
  <c r="U2652" i="7"/>
  <c r="T2652" i="7"/>
  <c r="T1705" i="7"/>
  <c r="R1710" i="7"/>
  <c r="T1729" i="7"/>
  <c r="V1729" i="7" s="1"/>
  <c r="R1734" i="7"/>
  <c r="R1746" i="7"/>
  <c r="R1758" i="7"/>
  <c r="R1770" i="7"/>
  <c r="R1782" i="7"/>
  <c r="R1794" i="7"/>
  <c r="R1806" i="7"/>
  <c r="R1818" i="7"/>
  <c r="R1830" i="7"/>
  <c r="R1842" i="7"/>
  <c r="R1854" i="7"/>
  <c r="R1866" i="7"/>
  <c r="R1878" i="7"/>
  <c r="R1890" i="7"/>
  <c r="R1902" i="7"/>
  <c r="R1914" i="7"/>
  <c r="R1926" i="7"/>
  <c r="R1938" i="7"/>
  <c r="R1950" i="7"/>
  <c r="R1962" i="7"/>
  <c r="R1974" i="7"/>
  <c r="R1986" i="7"/>
  <c r="R1998" i="7"/>
  <c r="R2010" i="7"/>
  <c r="R2022" i="7"/>
  <c r="R2034" i="7"/>
  <c r="R2046" i="7"/>
  <c r="R2058" i="7"/>
  <c r="R2070" i="7"/>
  <c r="R2082" i="7"/>
  <c r="R2094" i="7"/>
  <c r="R2141" i="7"/>
  <c r="T2148" i="7"/>
  <c r="U2190" i="7"/>
  <c r="T2190" i="7"/>
  <c r="R2190" i="7"/>
  <c r="U2196" i="7"/>
  <c r="T2196" i="7"/>
  <c r="W2197" i="7"/>
  <c r="V2197" i="7"/>
  <c r="U2206" i="7"/>
  <c r="T2206" i="7"/>
  <c r="R2213" i="7"/>
  <c r="S2213" i="7"/>
  <c r="U2222" i="7"/>
  <c r="T2227" i="7"/>
  <c r="S2227" i="7"/>
  <c r="R2227" i="7"/>
  <c r="W2277" i="7"/>
  <c r="V2277" i="7"/>
  <c r="R2279" i="7"/>
  <c r="U2290" i="7"/>
  <c r="T2290" i="7"/>
  <c r="S2290" i="7"/>
  <c r="V2290" i="7" s="1"/>
  <c r="U2298" i="7"/>
  <c r="T2298" i="7"/>
  <c r="W2298" i="7" s="1"/>
  <c r="T2308" i="7"/>
  <c r="V2309" i="7"/>
  <c r="U2374" i="7"/>
  <c r="W2381" i="7"/>
  <c r="V2381" i="7"/>
  <c r="S2401" i="7"/>
  <c r="R2401" i="7"/>
  <c r="T2401" i="7"/>
  <c r="U2401" i="7"/>
  <c r="S2403" i="7"/>
  <c r="R2403" i="7"/>
  <c r="U2426" i="7"/>
  <c r="T2426" i="7"/>
  <c r="R2426" i="7"/>
  <c r="S2426" i="7"/>
  <c r="S2443" i="7"/>
  <c r="R2443" i="7"/>
  <c r="U2443" i="7"/>
  <c r="T2443" i="7"/>
  <c r="U2462" i="7"/>
  <c r="T2462" i="7"/>
  <c r="R2462" i="7"/>
  <c r="U2464" i="7"/>
  <c r="T2464" i="7"/>
  <c r="V2537" i="7"/>
  <c r="W2537" i="7"/>
  <c r="U2562" i="7"/>
  <c r="T2562" i="7"/>
  <c r="S2562" i="7"/>
  <c r="V2562" i="7" s="1"/>
  <c r="R2565" i="7"/>
  <c r="U2565" i="7"/>
  <c r="T2565" i="7"/>
  <c r="S2565" i="7"/>
  <c r="U2572" i="7"/>
  <c r="T2572" i="7"/>
  <c r="R2572" i="7"/>
  <c r="S2572" i="7"/>
  <c r="U2662" i="7"/>
  <c r="T2662" i="7"/>
  <c r="R2662" i="7"/>
  <c r="S2662" i="7"/>
  <c r="R2676" i="7"/>
  <c r="U2676" i="7"/>
  <c r="T2676" i="7"/>
  <c r="S2676" i="7"/>
  <c r="T2215" i="7"/>
  <c r="W2215" i="7" s="1"/>
  <c r="T2241" i="7"/>
  <c r="S2241" i="7"/>
  <c r="R2241" i="7"/>
  <c r="T2272" i="7"/>
  <c r="S2272" i="7"/>
  <c r="R2272" i="7"/>
  <c r="S2297" i="7"/>
  <c r="R2297" i="7"/>
  <c r="R2307" i="7"/>
  <c r="U2307" i="7"/>
  <c r="T2307" i="7"/>
  <c r="S2307" i="7"/>
  <c r="T2376" i="7"/>
  <c r="R2376" i="7"/>
  <c r="U2376" i="7"/>
  <c r="S2376" i="7"/>
  <c r="S2390" i="7"/>
  <c r="R2390" i="7"/>
  <c r="U2405" i="7"/>
  <c r="T2405" i="7"/>
  <c r="S2405" i="7"/>
  <c r="R2405" i="7"/>
  <c r="U2411" i="7"/>
  <c r="T2411" i="7"/>
  <c r="S2411" i="7"/>
  <c r="R2411" i="7"/>
  <c r="U2427" i="7"/>
  <c r="T2427" i="7"/>
  <c r="T2430" i="7"/>
  <c r="S2430" i="7"/>
  <c r="R2430" i="7"/>
  <c r="S2434" i="7"/>
  <c r="R2434" i="7"/>
  <c r="U2434" i="7"/>
  <c r="S2455" i="7"/>
  <c r="R2455" i="7"/>
  <c r="U2455" i="7"/>
  <c r="T2455" i="7"/>
  <c r="T2470" i="7"/>
  <c r="S2470" i="7"/>
  <c r="R2470" i="7"/>
  <c r="T2472" i="7"/>
  <c r="S2472" i="7"/>
  <c r="R2472" i="7"/>
  <c r="S2488" i="7"/>
  <c r="R2488" i="7"/>
  <c r="U2494" i="7"/>
  <c r="T2494" i="7"/>
  <c r="W2494" i="7" s="1"/>
  <c r="V2576" i="7"/>
  <c r="U2590" i="7"/>
  <c r="T2590" i="7"/>
  <c r="R2590" i="7"/>
  <c r="S2590" i="7"/>
  <c r="T2629" i="7"/>
  <c r="S2629" i="7"/>
  <c r="U2629" i="7"/>
  <c r="R2629" i="7"/>
  <c r="U2218" i="7"/>
  <c r="T2218" i="7"/>
  <c r="T2238" i="7"/>
  <c r="R2238" i="7"/>
  <c r="U2238" i="7"/>
  <c r="R2243" i="7"/>
  <c r="S2282" i="7"/>
  <c r="R2282" i="7"/>
  <c r="T2292" i="7"/>
  <c r="R2292" i="7"/>
  <c r="U2292" i="7"/>
  <c r="U2326" i="7"/>
  <c r="T2326" i="7"/>
  <c r="V2326" i="7" s="1"/>
  <c r="W2339" i="7"/>
  <c r="V2339" i="7"/>
  <c r="S2341" i="7"/>
  <c r="R2341" i="7"/>
  <c r="U2380" i="7"/>
  <c r="T2380" i="7"/>
  <c r="T2388" i="7"/>
  <c r="S2388" i="7"/>
  <c r="R2388" i="7"/>
  <c r="U2388" i="7"/>
  <c r="T2417" i="7"/>
  <c r="S2417" i="7"/>
  <c r="R2417" i="7"/>
  <c r="T2436" i="7"/>
  <c r="S2436" i="7"/>
  <c r="R2436" i="7"/>
  <c r="U2476" i="7"/>
  <c r="T2476" i="7"/>
  <c r="V2476" i="7" s="1"/>
  <c r="T2482" i="7"/>
  <c r="S2482" i="7"/>
  <c r="R2482" i="7"/>
  <c r="U2507" i="7"/>
  <c r="T2507" i="7"/>
  <c r="S2507" i="7"/>
  <c r="U2510" i="7"/>
  <c r="S2520" i="7"/>
  <c r="R2520" i="7"/>
  <c r="R2528" i="7"/>
  <c r="U2534" i="7"/>
  <c r="T2534" i="7"/>
  <c r="S2534" i="7"/>
  <c r="S2540" i="7"/>
  <c r="U2540" i="7"/>
  <c r="T2540" i="7"/>
  <c r="T2554" i="7"/>
  <c r="R2554" i="7"/>
  <c r="U2554" i="7"/>
  <c r="S2554" i="7"/>
  <c r="U2579" i="7"/>
  <c r="U2610" i="7"/>
  <c r="T2610" i="7"/>
  <c r="S2610" i="7"/>
  <c r="R2610" i="7"/>
  <c r="T2619" i="7"/>
  <c r="W2648" i="7"/>
  <c r="T2657" i="7"/>
  <c r="S2657" i="7"/>
  <c r="U2657" i="7"/>
  <c r="R2657" i="7"/>
  <c r="U2672" i="7"/>
  <c r="T2672" i="7"/>
  <c r="S2672" i="7"/>
  <c r="W2672" i="7" s="1"/>
  <c r="T2118" i="7"/>
  <c r="R2123" i="7"/>
  <c r="T2142" i="7"/>
  <c r="R2147" i="7"/>
  <c r="S2165" i="7"/>
  <c r="R2165" i="7"/>
  <c r="S2177" i="7"/>
  <c r="R2177" i="7"/>
  <c r="S2189" i="7"/>
  <c r="R2189" i="7"/>
  <c r="S2201" i="7"/>
  <c r="R2201" i="7"/>
  <c r="T2209" i="7"/>
  <c r="S2209" i="7"/>
  <c r="R2209" i="7"/>
  <c r="U2234" i="7"/>
  <c r="R2249" i="7"/>
  <c r="S2249" i="7"/>
  <c r="S2257" i="7"/>
  <c r="R2257" i="7"/>
  <c r="U2257" i="7"/>
  <c r="T2257" i="7"/>
  <c r="T2297" i="7"/>
  <c r="U2301" i="7"/>
  <c r="T2301" i="7"/>
  <c r="T2316" i="7"/>
  <c r="R2316" i="7"/>
  <c r="U2336" i="7"/>
  <c r="T2336" i="7"/>
  <c r="R2336" i="7"/>
  <c r="R2355" i="7"/>
  <c r="U2486" i="7"/>
  <c r="T2486" i="7"/>
  <c r="S2486" i="7"/>
  <c r="R2486" i="7"/>
  <c r="R2505" i="7"/>
  <c r="R2534" i="7"/>
  <c r="W2556" i="7"/>
  <c r="V2556" i="7"/>
  <c r="R2561" i="7"/>
  <c r="T2597" i="7"/>
  <c r="S2597" i="7"/>
  <c r="R2597" i="7"/>
  <c r="U2597" i="7"/>
  <c r="R2640" i="7"/>
  <c r="T2640" i="7"/>
  <c r="S2640" i="7"/>
  <c r="U2640" i="7"/>
  <c r="U2666" i="7"/>
  <c r="T2666" i="7"/>
  <c r="R2666" i="7"/>
  <c r="R2259" i="7"/>
  <c r="U2300" i="7"/>
  <c r="T2300" i="7"/>
  <c r="R2300" i="7"/>
  <c r="R2331" i="7"/>
  <c r="U2372" i="7"/>
  <c r="T2372" i="7"/>
  <c r="R2372" i="7"/>
  <c r="U2384" i="7"/>
  <c r="T2384" i="7"/>
  <c r="S2384" i="7"/>
  <c r="R2384" i="7"/>
  <c r="U2392" i="7"/>
  <c r="T2392" i="7"/>
  <c r="W2392" i="7" s="1"/>
  <c r="U2421" i="7"/>
  <c r="T2421" i="7"/>
  <c r="S2431" i="7"/>
  <c r="R2431" i="7"/>
  <c r="U2431" i="7"/>
  <c r="T2431" i="7"/>
  <c r="S2446" i="7"/>
  <c r="R2446" i="7"/>
  <c r="U2459" i="7"/>
  <c r="T2459" i="7"/>
  <c r="W2469" i="7"/>
  <c r="V2469" i="7"/>
  <c r="U2471" i="7"/>
  <c r="T2471" i="7"/>
  <c r="S2496" i="7"/>
  <c r="R2496" i="7"/>
  <c r="S2503" i="7"/>
  <c r="R2503" i="7"/>
  <c r="T2503" i="7"/>
  <c r="T2566" i="7"/>
  <c r="U2566" i="7"/>
  <c r="S2566" i="7"/>
  <c r="R2566" i="7"/>
  <c r="U2591" i="7"/>
  <c r="T2591" i="7"/>
  <c r="S2591" i="7"/>
  <c r="R2591" i="7"/>
  <c r="U2603" i="7"/>
  <c r="T2603" i="7"/>
  <c r="S2603" i="7"/>
  <c r="W2603" i="7" s="1"/>
  <c r="S2679" i="7"/>
  <c r="R2679" i="7"/>
  <c r="T2681" i="7"/>
  <c r="S2681" i="7"/>
  <c r="U2681" i="7"/>
  <c r="R2681" i="7"/>
  <c r="T2208" i="7"/>
  <c r="R2208" i="7"/>
  <c r="T2220" i="7"/>
  <c r="R2220" i="7"/>
  <c r="T2232" i="7"/>
  <c r="R2232" i="7"/>
  <c r="T2244" i="7"/>
  <c r="R2244" i="7"/>
  <c r="T2256" i="7"/>
  <c r="R2256" i="7"/>
  <c r="S2281" i="7"/>
  <c r="R2281" i="7"/>
  <c r="T2296" i="7"/>
  <c r="W2296" i="7" s="1"/>
  <c r="T2328" i="7"/>
  <c r="R2328" i="7"/>
  <c r="S2353" i="7"/>
  <c r="R2353" i="7"/>
  <c r="T2368" i="7"/>
  <c r="W2368" i="7" s="1"/>
  <c r="U2402" i="7"/>
  <c r="T2402" i="7"/>
  <c r="W2402" i="7" s="1"/>
  <c r="T2404" i="7"/>
  <c r="S2404" i="7"/>
  <c r="R2404" i="7"/>
  <c r="U2456" i="7"/>
  <c r="T2456" i="7"/>
  <c r="R2457" i="7"/>
  <c r="U2463" i="7"/>
  <c r="T2463" i="7"/>
  <c r="R2463" i="7"/>
  <c r="U2475" i="7"/>
  <c r="T2475" i="7"/>
  <c r="S2475" i="7"/>
  <c r="U2481" i="7"/>
  <c r="T2481" i="7"/>
  <c r="S2481" i="7"/>
  <c r="S2491" i="7"/>
  <c r="R2491" i="7"/>
  <c r="U2491" i="7"/>
  <c r="T2491" i="7"/>
  <c r="U2493" i="7"/>
  <c r="T2493" i="7"/>
  <c r="S2493" i="7"/>
  <c r="W2493" i="7" s="1"/>
  <c r="U2509" i="7"/>
  <c r="T2509" i="7"/>
  <c r="R2509" i="7"/>
  <c r="S2509" i="7"/>
  <c r="U2526" i="7"/>
  <c r="S2526" i="7"/>
  <c r="R2526" i="7"/>
  <c r="U2605" i="7"/>
  <c r="R2605" i="7"/>
  <c r="W2627" i="7"/>
  <c r="V2627" i="7"/>
  <c r="S2631" i="7"/>
  <c r="R2631" i="7"/>
  <c r="U2631" i="7"/>
  <c r="T2631" i="7"/>
  <c r="T2641" i="7"/>
  <c r="S2641" i="7"/>
  <c r="U2641" i="7"/>
  <c r="R2641" i="7"/>
  <c r="U2654" i="7"/>
  <c r="S2654" i="7"/>
  <c r="R2654" i="7"/>
  <c r="U2670" i="7"/>
  <c r="T2670" i="7"/>
  <c r="S2670" i="7"/>
  <c r="S2687" i="7"/>
  <c r="R2687" i="7"/>
  <c r="U2687" i="7"/>
  <c r="T2687" i="7"/>
  <c r="R2271" i="7"/>
  <c r="R2303" i="7"/>
  <c r="U2312" i="7"/>
  <c r="T2312" i="7"/>
  <c r="R2312" i="7"/>
  <c r="R2343" i="7"/>
  <c r="R2375" i="7"/>
  <c r="U2418" i="7"/>
  <c r="T2418" i="7"/>
  <c r="R2421" i="7"/>
  <c r="R2448" i="7"/>
  <c r="R2459" i="7"/>
  <c r="U2461" i="7"/>
  <c r="R2471" i="7"/>
  <c r="R2478" i="7"/>
  <c r="T2478" i="7"/>
  <c r="S2478" i="7"/>
  <c r="U2480" i="7"/>
  <c r="T2480" i="7"/>
  <c r="W2480" i="7" s="1"/>
  <c r="R2481" i="7"/>
  <c r="T2489" i="7"/>
  <c r="S2489" i="7"/>
  <c r="R2489" i="7"/>
  <c r="U2516" i="7"/>
  <c r="T2516" i="7"/>
  <c r="S2516" i="7"/>
  <c r="U2551" i="7"/>
  <c r="V2582" i="7"/>
  <c r="U2596" i="7"/>
  <c r="T2596" i="7"/>
  <c r="R2596" i="7"/>
  <c r="U2626" i="7"/>
  <c r="T2626" i="7"/>
  <c r="U2635" i="7"/>
  <c r="T2635" i="7"/>
  <c r="W2635" i="7" s="1"/>
  <c r="U2639" i="7"/>
  <c r="T2639" i="7"/>
  <c r="S2639" i="7"/>
  <c r="S2664" i="7"/>
  <c r="R2670" i="7"/>
  <c r="S2685" i="7"/>
  <c r="R2685" i="7"/>
  <c r="T2685" i="7"/>
  <c r="U2685" i="7"/>
  <c r="U2693" i="7"/>
  <c r="T2693" i="7"/>
  <c r="S2693" i="7"/>
  <c r="R2693" i="7"/>
  <c r="S2263" i="7"/>
  <c r="R2263" i="7"/>
  <c r="S2275" i="7"/>
  <c r="R2275" i="7"/>
  <c r="S2287" i="7"/>
  <c r="R2287" i="7"/>
  <c r="S2299" i="7"/>
  <c r="R2299" i="7"/>
  <c r="S2311" i="7"/>
  <c r="R2311" i="7"/>
  <c r="S2323" i="7"/>
  <c r="R2323" i="7"/>
  <c r="S2335" i="7"/>
  <c r="R2335" i="7"/>
  <c r="S2347" i="7"/>
  <c r="R2347" i="7"/>
  <c r="S2359" i="7"/>
  <c r="R2359" i="7"/>
  <c r="S2371" i="7"/>
  <c r="R2371" i="7"/>
  <c r="S2383" i="7"/>
  <c r="R2383" i="7"/>
  <c r="S2395" i="7"/>
  <c r="R2395" i="7"/>
  <c r="U2395" i="7"/>
  <c r="T2395" i="7"/>
  <c r="S2410" i="7"/>
  <c r="R2410" i="7"/>
  <c r="S2413" i="7"/>
  <c r="R2413" i="7"/>
  <c r="U2423" i="7"/>
  <c r="T2423" i="7"/>
  <c r="U2432" i="7"/>
  <c r="T2432" i="7"/>
  <c r="W2432" i="7" s="1"/>
  <c r="U2438" i="7"/>
  <c r="T2438" i="7"/>
  <c r="W2438" i="7" s="1"/>
  <c r="R2466" i="7"/>
  <c r="U2474" i="7"/>
  <c r="T2474" i="7"/>
  <c r="R2474" i="7"/>
  <c r="U2498" i="7"/>
  <c r="T2498" i="7"/>
  <c r="S2498" i="7"/>
  <c r="V2498" i="7" s="1"/>
  <c r="U2528" i="7"/>
  <c r="T2528" i="7"/>
  <c r="T2557" i="7"/>
  <c r="S2557" i="7"/>
  <c r="R2557" i="7"/>
  <c r="U2576" i="7"/>
  <c r="W2576" i="7" s="1"/>
  <c r="T2576" i="7"/>
  <c r="R2586" i="7"/>
  <c r="S2601" i="7"/>
  <c r="R2601" i="7"/>
  <c r="T2601" i="7"/>
  <c r="U2618" i="7"/>
  <c r="R2618" i="7"/>
  <c r="U2622" i="7"/>
  <c r="T2622" i="7"/>
  <c r="S2622" i="7"/>
  <c r="W2622" i="7" s="1"/>
  <c r="S2625" i="7"/>
  <c r="R2625" i="7"/>
  <c r="T2625" i="7"/>
  <c r="U2625" i="7"/>
  <c r="W2651" i="7"/>
  <c r="V2651" i="7"/>
  <c r="T2653" i="7"/>
  <c r="S2653" i="7"/>
  <c r="U2653" i="7"/>
  <c r="R2653" i="7"/>
  <c r="T2689" i="7"/>
  <c r="S2689" i="7"/>
  <c r="U2490" i="7"/>
  <c r="T2490" i="7"/>
  <c r="W2490" i="7" s="1"/>
  <c r="U2500" i="7"/>
  <c r="V2524" i="7"/>
  <c r="U2533" i="7"/>
  <c r="T2533" i="7"/>
  <c r="S2533" i="7"/>
  <c r="S2543" i="7"/>
  <c r="R2543" i="7"/>
  <c r="U2578" i="7"/>
  <c r="T2578" i="7"/>
  <c r="S2578" i="7"/>
  <c r="R2578" i="7"/>
  <c r="R2580" i="7"/>
  <c r="S2580" i="7"/>
  <c r="U2583" i="7"/>
  <c r="T2583" i="7"/>
  <c r="S2599" i="7"/>
  <c r="R2599" i="7"/>
  <c r="T2655" i="7"/>
  <c r="U2659" i="7"/>
  <c r="T2659" i="7"/>
  <c r="S2659" i="7"/>
  <c r="R2659" i="7"/>
  <c r="R2680" i="7"/>
  <c r="U2258" i="7"/>
  <c r="T2258" i="7"/>
  <c r="U2270" i="7"/>
  <c r="T2270" i="7"/>
  <c r="W2270" i="7" s="1"/>
  <c r="U2282" i="7"/>
  <c r="T2282" i="7"/>
  <c r="U2294" i="7"/>
  <c r="T2294" i="7"/>
  <c r="W2294" i="7" s="1"/>
  <c r="U2306" i="7"/>
  <c r="T2306" i="7"/>
  <c r="U2318" i="7"/>
  <c r="T2318" i="7"/>
  <c r="V2318" i="7" s="1"/>
  <c r="U2330" i="7"/>
  <c r="T2330" i="7"/>
  <c r="U2342" i="7"/>
  <c r="T2342" i="7"/>
  <c r="U2354" i="7"/>
  <c r="T2354" i="7"/>
  <c r="U2366" i="7"/>
  <c r="T2366" i="7"/>
  <c r="U2378" i="7"/>
  <c r="T2378" i="7"/>
  <c r="U2390" i="7"/>
  <c r="T2390" i="7"/>
  <c r="U2403" i="7"/>
  <c r="T2403" i="7"/>
  <c r="S2407" i="7"/>
  <c r="R2407" i="7"/>
  <c r="U2407" i="7"/>
  <c r="T2407" i="7"/>
  <c r="S2422" i="7"/>
  <c r="R2422" i="7"/>
  <c r="R2423" i="7"/>
  <c r="S2425" i="7"/>
  <c r="R2425" i="7"/>
  <c r="U2435" i="7"/>
  <c r="T2435" i="7"/>
  <c r="U2444" i="7"/>
  <c r="T2444" i="7"/>
  <c r="U2450" i="7"/>
  <c r="T2450" i="7"/>
  <c r="W2450" i="7" s="1"/>
  <c r="U2468" i="7"/>
  <c r="T2468" i="7"/>
  <c r="U2487" i="7"/>
  <c r="T2506" i="7"/>
  <c r="S2506" i="7"/>
  <c r="R2506" i="7"/>
  <c r="T2508" i="7"/>
  <c r="S2508" i="7"/>
  <c r="R2508" i="7"/>
  <c r="T2520" i="7"/>
  <c r="R2535" i="7"/>
  <c r="S2535" i="7"/>
  <c r="T2535" i="7"/>
  <c r="T2545" i="7"/>
  <c r="S2545" i="7"/>
  <c r="U2545" i="7"/>
  <c r="W2545" i="7" s="1"/>
  <c r="R2547" i="7"/>
  <c r="U2547" i="7"/>
  <c r="T2547" i="7"/>
  <c r="U2561" i="7"/>
  <c r="T2561" i="7"/>
  <c r="S2561" i="7"/>
  <c r="S2607" i="7"/>
  <c r="R2607" i="7"/>
  <c r="U2607" i="7"/>
  <c r="T2607" i="7"/>
  <c r="W2663" i="7"/>
  <c r="V2663" i="7"/>
  <c r="T2669" i="7"/>
  <c r="W2669" i="7" s="1"/>
  <c r="S2669" i="7"/>
  <c r="U2669" i="7"/>
  <c r="R2689" i="7"/>
  <c r="U2492" i="7"/>
  <c r="T2492" i="7"/>
  <c r="S2492" i="7"/>
  <c r="U2524" i="7"/>
  <c r="W2524" i="7" s="1"/>
  <c r="S2539" i="7"/>
  <c r="R2539" i="7"/>
  <c r="S2612" i="7"/>
  <c r="R2612" i="7"/>
  <c r="S2619" i="7"/>
  <c r="R2619" i="7"/>
  <c r="U2634" i="7"/>
  <c r="T2634" i="7"/>
  <c r="W2658" i="7"/>
  <c r="U2668" i="7"/>
  <c r="T2668" i="7"/>
  <c r="R2668" i="7"/>
  <c r="S2671" i="7"/>
  <c r="R2671" i="7"/>
  <c r="S2485" i="7"/>
  <c r="R2485" i="7"/>
  <c r="T2527" i="7"/>
  <c r="S2527" i="7"/>
  <c r="R2527" i="7"/>
  <c r="R2529" i="7"/>
  <c r="R2541" i="7"/>
  <c r="R2544" i="7"/>
  <c r="U2544" i="7"/>
  <c r="R2568" i="7"/>
  <c r="T2568" i="7"/>
  <c r="S2568" i="7"/>
  <c r="U2587" i="7"/>
  <c r="T2587" i="7"/>
  <c r="S2587" i="7"/>
  <c r="V2587" i="7" s="1"/>
  <c r="S2589" i="7"/>
  <c r="R2589" i="7"/>
  <c r="T2589" i="7"/>
  <c r="U2594" i="7"/>
  <c r="T2594" i="7"/>
  <c r="V2594" i="7" s="1"/>
  <c r="T2609" i="7"/>
  <c r="S2609" i="7"/>
  <c r="U2609" i="7"/>
  <c r="R2609" i="7"/>
  <c r="V2630" i="7"/>
  <c r="S2637" i="7"/>
  <c r="R2637" i="7"/>
  <c r="T2637" i="7"/>
  <c r="U2656" i="7"/>
  <c r="T2656" i="7"/>
  <c r="S2656" i="7"/>
  <c r="R2656" i="7"/>
  <c r="S2673" i="7"/>
  <c r="R2673" i="7"/>
  <c r="T2673" i="7"/>
  <c r="U2678" i="7"/>
  <c r="T2678" i="7"/>
  <c r="S2678" i="7"/>
  <c r="R2678" i="7"/>
  <c r="S2461" i="7"/>
  <c r="R2461" i="7"/>
  <c r="S2473" i="7"/>
  <c r="R2473" i="7"/>
  <c r="T2518" i="7"/>
  <c r="S2518" i="7"/>
  <c r="R2518" i="7"/>
  <c r="R2616" i="7"/>
  <c r="T2621" i="7"/>
  <c r="S2621" i="7"/>
  <c r="R2621" i="7"/>
  <c r="U2644" i="7"/>
  <c r="T2644" i="7"/>
  <c r="T2646" i="7"/>
  <c r="S2646" i="7"/>
  <c r="R2646" i="7"/>
  <c r="T2671" i="7"/>
  <c r="U2690" i="7"/>
  <c r="R2690" i="7"/>
  <c r="R2507" i="7"/>
  <c r="T2530" i="7"/>
  <c r="R2530" i="7"/>
  <c r="T2542" i="7"/>
  <c r="V2542" i="7" s="1"/>
  <c r="T2560" i="7"/>
  <c r="U2560" i="7"/>
  <c r="S2564" i="7"/>
  <c r="R2564" i="7"/>
  <c r="S2583" i="7"/>
  <c r="R2583" i="7"/>
  <c r="T2593" i="7"/>
  <c r="S2593" i="7"/>
  <c r="U2602" i="7"/>
  <c r="T2602" i="7"/>
  <c r="W2602" i="7" s="1"/>
  <c r="U2608" i="7"/>
  <c r="T2608" i="7"/>
  <c r="T2633" i="7"/>
  <c r="W2633" i="7" s="1"/>
  <c r="S2633" i="7"/>
  <c r="S2655" i="7"/>
  <c r="R2655" i="7"/>
  <c r="T2665" i="7"/>
  <c r="S2665" i="7"/>
  <c r="U2674" i="7"/>
  <c r="T2674" i="7"/>
  <c r="U2680" i="7"/>
  <c r="T2680" i="7"/>
  <c r="R2549" i="7"/>
  <c r="S2577" i="7"/>
  <c r="R2577" i="7"/>
  <c r="T2577" i="7"/>
  <c r="R2592" i="7"/>
  <c r="S2649" i="7"/>
  <c r="R2649" i="7"/>
  <c r="T2649" i="7"/>
  <c r="R2664" i="7"/>
  <c r="U2570" i="7"/>
  <c r="T2573" i="7"/>
  <c r="S2573" i="7"/>
  <c r="V2573" i="7" s="1"/>
  <c r="R2593" i="7"/>
  <c r="S2595" i="7"/>
  <c r="R2595" i="7"/>
  <c r="T2605" i="7"/>
  <c r="S2605" i="7"/>
  <c r="U2614" i="7"/>
  <c r="T2614" i="7"/>
  <c r="U2620" i="7"/>
  <c r="T2620" i="7"/>
  <c r="W2620" i="7" s="1"/>
  <c r="U2642" i="7"/>
  <c r="W2642" i="7" s="1"/>
  <c r="T2645" i="7"/>
  <c r="S2645" i="7"/>
  <c r="R2665" i="7"/>
  <c r="S2667" i="7"/>
  <c r="R2667" i="7"/>
  <c r="T2677" i="7"/>
  <c r="S2677" i="7"/>
  <c r="U2686" i="7"/>
  <c r="T2686" i="7"/>
  <c r="U2692" i="7"/>
  <c r="T2692" i="7"/>
  <c r="T2548" i="7"/>
  <c r="R2553" i="7"/>
  <c r="H6" i="5"/>
  <c r="E7" i="5"/>
  <c r="C18" i="4"/>
  <c r="C19" i="4" s="1"/>
  <c r="C20" i="4" s="1"/>
  <c r="C21" i="4" s="1"/>
  <c r="C22" i="4"/>
  <c r="D29" i="4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/>
  <c r="D51" i="4" s="1"/>
  <c r="D52" i="4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/>
  <c r="D113" i="4" s="1"/>
  <c r="D114" i="4" s="1"/>
  <c r="D115" i="4" s="1"/>
  <c r="D116" i="4" s="1"/>
  <c r="D117" i="4" s="1"/>
  <c r="D118" i="4" s="1"/>
  <c r="D119" i="4" s="1"/>
  <c r="D120" i="4" s="1"/>
  <c r="D121" i="4" s="1"/>
  <c r="D122" i="4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C23" i="4"/>
  <c r="C24" i="4" s="1"/>
  <c r="C25" i="4" s="1"/>
  <c r="C26" i="4" s="1"/>
  <c r="C27" i="4" s="1"/>
  <c r="D103" i="3"/>
  <c r="D195" i="3"/>
  <c r="E305" i="3"/>
  <c r="E866" i="3"/>
  <c r="D866" i="3"/>
  <c r="D1293" i="3"/>
  <c r="E23" i="3"/>
  <c r="D214" i="3"/>
  <c r="D231" i="3"/>
  <c r="E585" i="3"/>
  <c r="D585" i="3"/>
  <c r="E207" i="3"/>
  <c r="D293" i="3"/>
  <c r="E343" i="3"/>
  <c r="D343" i="3"/>
  <c r="D909" i="3"/>
  <c r="E909" i="3"/>
  <c r="D5" i="3"/>
  <c r="D191" i="3"/>
  <c r="E191" i="3"/>
  <c r="E310" i="3"/>
  <c r="E447" i="3"/>
  <c r="E475" i="3"/>
  <c r="D475" i="3"/>
  <c r="E494" i="3"/>
  <c r="D55" i="3"/>
  <c r="E59" i="3"/>
  <c r="E158" i="3"/>
  <c r="D158" i="3"/>
  <c r="E179" i="3"/>
  <c r="D188" i="3"/>
  <c r="D200" i="3"/>
  <c r="E236" i="3"/>
  <c r="D236" i="3"/>
  <c r="D252" i="3"/>
  <c r="D257" i="3"/>
  <c r="D361" i="3"/>
  <c r="D389" i="3"/>
  <c r="D406" i="3"/>
  <c r="D435" i="3"/>
  <c r="E435" i="3"/>
  <c r="E439" i="3"/>
  <c r="D439" i="3"/>
  <c r="E452" i="3"/>
  <c r="E522" i="3"/>
  <c r="D546" i="3"/>
  <c r="D592" i="3"/>
  <c r="D601" i="3"/>
  <c r="E806" i="3"/>
  <c r="D806" i="3"/>
  <c r="E947" i="3"/>
  <c r="D947" i="3"/>
  <c r="D986" i="3"/>
  <c r="E1102" i="3"/>
  <c r="D1102" i="3"/>
  <c r="D1108" i="3"/>
  <c r="E1108" i="3"/>
  <c r="E1225" i="3"/>
  <c r="D1225" i="3"/>
  <c r="E1329" i="3"/>
  <c r="D1329" i="3"/>
  <c r="E1711" i="3"/>
  <c r="D1711" i="3"/>
  <c r="E1843" i="3"/>
  <c r="E818" i="3"/>
  <c r="D818" i="3"/>
  <c r="D14" i="3"/>
  <c r="D127" i="3"/>
  <c r="D296" i="3"/>
  <c r="E556" i="3"/>
  <c r="D556" i="3"/>
  <c r="D1077" i="3"/>
  <c r="D43" i="3"/>
  <c r="D260" i="3"/>
  <c r="D437" i="3"/>
  <c r="D483" i="3"/>
  <c r="E483" i="3"/>
  <c r="E552" i="3"/>
  <c r="E714" i="3"/>
  <c r="D714" i="3"/>
  <c r="D202" i="3"/>
  <c r="E247" i="3"/>
  <c r="D247" i="3"/>
  <c r="D392" i="3"/>
  <c r="E190" i="3"/>
  <c r="E235" i="3"/>
  <c r="D235" i="3"/>
  <c r="E288" i="3"/>
  <c r="D288" i="3"/>
  <c r="E521" i="3"/>
  <c r="D521" i="3"/>
  <c r="E681" i="3"/>
  <c r="E1152" i="3"/>
  <c r="D1152" i="3"/>
  <c r="E83" i="3"/>
  <c r="E401" i="3"/>
  <c r="D512" i="3"/>
  <c r="E580" i="3"/>
  <c r="E143" i="3"/>
  <c r="D248" i="3"/>
  <c r="D397" i="3"/>
  <c r="D442" i="3"/>
  <c r="D925" i="3"/>
  <c r="D115" i="3"/>
  <c r="E119" i="3"/>
  <c r="D212" i="3"/>
  <c r="D216" i="3"/>
  <c r="D224" i="3"/>
  <c r="D228" i="3"/>
  <c r="D240" i="3"/>
  <c r="D303" i="3"/>
  <c r="D344" i="3"/>
  <c r="E480" i="3"/>
  <c r="D480" i="3"/>
  <c r="D926" i="3"/>
  <c r="E926" i="3"/>
  <c r="E1039" i="3"/>
  <c r="D1039" i="3"/>
  <c r="E1165" i="3"/>
  <c r="D1165" i="3"/>
  <c r="E1566" i="3"/>
  <c r="D1566" i="3"/>
  <c r="E47" i="3"/>
  <c r="D238" i="3"/>
  <c r="E238" i="3"/>
  <c r="E255" i="3"/>
  <c r="D300" i="3"/>
  <c r="E487" i="3"/>
  <c r="D487" i="3"/>
  <c r="D156" i="3"/>
  <c r="E409" i="3"/>
  <c r="E454" i="3"/>
  <c r="D1009" i="3"/>
  <c r="E167" i="3"/>
  <c r="D226" i="3"/>
  <c r="E351" i="3"/>
  <c r="E379" i="3"/>
  <c r="D379" i="3"/>
  <c r="D396" i="3"/>
  <c r="E561" i="3"/>
  <c r="D561" i="3"/>
  <c r="D10" i="3"/>
  <c r="D265" i="3"/>
  <c r="E356" i="3"/>
  <c r="D666" i="3"/>
  <c r="D853" i="3"/>
  <c r="D1084" i="3"/>
  <c r="D1271" i="3"/>
  <c r="E540" i="3"/>
  <c r="E1594" i="3"/>
  <c r="D1594" i="3"/>
  <c r="E331" i="3"/>
  <c r="D331" i="3"/>
  <c r="E509" i="3"/>
  <c r="D509" i="3"/>
  <c r="E896" i="3"/>
  <c r="D896" i="3"/>
  <c r="E1261" i="3"/>
  <c r="D1261" i="3"/>
  <c r="D1685" i="3"/>
  <c r="E391" i="3"/>
  <c r="D391" i="3"/>
  <c r="E131" i="3"/>
  <c r="E432" i="3"/>
  <c r="D432" i="3"/>
  <c r="D445" i="3"/>
  <c r="E738" i="3"/>
  <c r="D738" i="3"/>
  <c r="D250" i="3"/>
  <c r="E283" i="3"/>
  <c r="D283" i="3"/>
  <c r="E497" i="3"/>
  <c r="D497" i="3"/>
  <c r="E803" i="3"/>
  <c r="D803" i="3"/>
  <c r="G16" i="3"/>
  <c r="D243" i="3"/>
  <c r="E243" i="3"/>
  <c r="D498" i="3"/>
  <c r="E498" i="3"/>
  <c r="E1106" i="3"/>
  <c r="D1106" i="3"/>
  <c r="D1187" i="3"/>
  <c r="D1993" i="3"/>
  <c r="D19" i="3"/>
  <c r="E223" i="3"/>
  <c r="D223" i="3"/>
  <c r="D346" i="3"/>
  <c r="E1468" i="3"/>
  <c r="D1468" i="3"/>
  <c r="E1951" i="3"/>
  <c r="D1951" i="3"/>
  <c r="D79" i="3"/>
  <c r="D339" i="3"/>
  <c r="E339" i="3"/>
  <c r="D488" i="3"/>
  <c r="E1452" i="3"/>
  <c r="D1452" i="3"/>
  <c r="D139" i="3"/>
  <c r="E384" i="3"/>
  <c r="D384" i="3"/>
  <c r="E613" i="3"/>
  <c r="D613" i="3"/>
  <c r="D229" i="3"/>
  <c r="E229" i="3"/>
  <c r="E291" i="3"/>
  <c r="D291" i="3"/>
  <c r="E295" i="3"/>
  <c r="D295" i="3"/>
  <c r="E533" i="3"/>
  <c r="D533" i="3"/>
  <c r="E704" i="3"/>
  <c r="D704" i="3"/>
  <c r="E1040" i="3"/>
  <c r="D1040" i="3"/>
  <c r="E1075" i="3"/>
  <c r="D1075" i="3"/>
  <c r="E1396" i="3"/>
  <c r="D1396" i="3"/>
  <c r="E1585" i="3"/>
  <c r="D1585" i="3"/>
  <c r="E1693" i="3"/>
  <c r="D1693" i="3"/>
  <c r="D387" i="3"/>
  <c r="E387" i="3"/>
  <c r="E656" i="3"/>
  <c r="D656" i="3"/>
  <c r="D829" i="3"/>
  <c r="D1036" i="3"/>
  <c r="D1217" i="3"/>
  <c r="E1538" i="3"/>
  <c r="D1538" i="3"/>
  <c r="D1161" i="3"/>
  <c r="E107" i="3"/>
  <c r="D15" i="3"/>
  <c r="D219" i="3"/>
  <c r="D301" i="3"/>
  <c r="D516" i="3"/>
  <c r="E516" i="3"/>
  <c r="D974" i="3"/>
  <c r="D740" i="3"/>
  <c r="E740" i="3"/>
  <c r="E1388" i="3"/>
  <c r="D1388" i="3"/>
  <c r="E549" i="3"/>
  <c r="D549" i="3"/>
  <c r="E716" i="3"/>
  <c r="D716" i="3"/>
  <c r="D217" i="3"/>
  <c r="E336" i="3"/>
  <c r="D336" i="3"/>
  <c r="D349" i="3"/>
  <c r="D394" i="3"/>
  <c r="E427" i="3"/>
  <c r="D427" i="3"/>
  <c r="D444" i="3"/>
  <c r="D510" i="3"/>
  <c r="E537" i="3"/>
  <c r="D537" i="3"/>
  <c r="E564" i="3"/>
  <c r="E573" i="3"/>
  <c r="D573" i="3"/>
  <c r="E674" i="3"/>
  <c r="D674" i="3"/>
  <c r="D801" i="3"/>
  <c r="D859" i="3"/>
  <c r="D916" i="3"/>
  <c r="D938" i="3"/>
  <c r="E942" i="3"/>
  <c r="D942" i="3"/>
  <c r="E1052" i="3"/>
  <c r="D1052" i="3"/>
  <c r="E1655" i="3"/>
  <c r="D1655" i="3"/>
  <c r="E1681" i="3"/>
  <c r="D1681" i="3"/>
  <c r="E1002" i="3"/>
  <c r="D1002" i="3"/>
  <c r="E1144" i="3"/>
  <c r="D1144" i="3"/>
  <c r="D11" i="3"/>
  <c r="D32" i="3"/>
  <c r="D40" i="3"/>
  <c r="D64" i="3"/>
  <c r="E504" i="3"/>
  <c r="E620" i="3"/>
  <c r="D620" i="3"/>
  <c r="D1341" i="3"/>
  <c r="D7" i="3"/>
  <c r="E20" i="3"/>
  <c r="D22" i="3"/>
  <c r="D24" i="3"/>
  <c r="E26" i="3"/>
  <c r="D34" i="3"/>
  <c r="D36" i="3"/>
  <c r="E38" i="3"/>
  <c r="E44" i="3"/>
  <c r="D46" i="3"/>
  <c r="D48" i="3"/>
  <c r="E50" i="3"/>
  <c r="E56" i="3"/>
  <c r="D58" i="3"/>
  <c r="D60" i="3"/>
  <c r="E62" i="3"/>
  <c r="E68" i="3"/>
  <c r="D70" i="3"/>
  <c r="D72" i="3"/>
  <c r="E74" i="3"/>
  <c r="E80" i="3"/>
  <c r="D82" i="3"/>
  <c r="D84" i="3"/>
  <c r="E86" i="3"/>
  <c r="E92" i="3"/>
  <c r="D94" i="3"/>
  <c r="D96" i="3"/>
  <c r="E98" i="3"/>
  <c r="E104" i="3"/>
  <c r="D106" i="3"/>
  <c r="D108" i="3"/>
  <c r="E110" i="3"/>
  <c r="E116" i="3"/>
  <c r="D118" i="3"/>
  <c r="D120" i="3"/>
  <c r="E122" i="3"/>
  <c r="E128" i="3"/>
  <c r="D130" i="3"/>
  <c r="D132" i="3"/>
  <c r="E134" i="3"/>
  <c r="E140" i="3"/>
  <c r="D142" i="3"/>
  <c r="D144" i="3"/>
  <c r="D157" i="3"/>
  <c r="E159" i="3"/>
  <c r="E161" i="3"/>
  <c r="E215" i="3"/>
  <c r="E241" i="3"/>
  <c r="E271" i="3"/>
  <c r="D271" i="3"/>
  <c r="D281" i="3"/>
  <c r="D284" i="3"/>
  <c r="D286" i="3"/>
  <c r="D289" i="3"/>
  <c r="E319" i="3"/>
  <c r="D319" i="3"/>
  <c r="D329" i="3"/>
  <c r="D332" i="3"/>
  <c r="D334" i="3"/>
  <c r="D337" i="3"/>
  <c r="E367" i="3"/>
  <c r="D367" i="3"/>
  <c r="D377" i="3"/>
  <c r="D380" i="3"/>
  <c r="D382" i="3"/>
  <c r="D385" i="3"/>
  <c r="E415" i="3"/>
  <c r="D415" i="3"/>
  <c r="D425" i="3"/>
  <c r="D428" i="3"/>
  <c r="D430" i="3"/>
  <c r="D433" i="3"/>
  <c r="E463" i="3"/>
  <c r="D463" i="3"/>
  <c r="D473" i="3"/>
  <c r="D476" i="3"/>
  <c r="D478" i="3"/>
  <c r="D481" i="3"/>
  <c r="E492" i="3"/>
  <c r="E501" i="3"/>
  <c r="D501" i="3"/>
  <c r="D532" i="3"/>
  <c r="E544" i="3"/>
  <c r="D578" i="3"/>
  <c r="E590" i="3"/>
  <c r="D599" i="3"/>
  <c r="E678" i="3"/>
  <c r="E744" i="3"/>
  <c r="D753" i="3"/>
  <c r="D763" i="3"/>
  <c r="D815" i="3"/>
  <c r="D823" i="3"/>
  <c r="E837" i="3"/>
  <c r="D851" i="3"/>
  <c r="D861" i="3"/>
  <c r="E935" i="3"/>
  <c r="D979" i="3"/>
  <c r="E983" i="3"/>
  <c r="D1034" i="3"/>
  <c r="D1082" i="3"/>
  <c r="D1158" i="3"/>
  <c r="E1180" i="3"/>
  <c r="D1180" i="3"/>
  <c r="E1232" i="3"/>
  <c r="E1275" i="3"/>
  <c r="D1275" i="3"/>
  <c r="D1353" i="3"/>
  <c r="E1393" i="3"/>
  <c r="E1756" i="3"/>
  <c r="D1756" i="3"/>
  <c r="E1801" i="3"/>
  <c r="D1801" i="3"/>
  <c r="E2060" i="3"/>
  <c r="D2060" i="3"/>
  <c r="E525" i="3"/>
  <c r="D525" i="3"/>
  <c r="E1416" i="3"/>
  <c r="D1416" i="3"/>
  <c r="D16" i="3"/>
  <c r="D136" i="3"/>
  <c r="E146" i="3"/>
  <c r="D146" i="3"/>
  <c r="D163" i="3"/>
  <c r="E513" i="3"/>
  <c r="D513" i="3"/>
  <c r="D685" i="3"/>
  <c r="E2431" i="3"/>
  <c r="D2431" i="3"/>
  <c r="D12" i="3"/>
  <c r="E175" i="3"/>
  <c r="D175" i="3"/>
  <c r="E227" i="3"/>
  <c r="D276" i="3"/>
  <c r="D324" i="3"/>
  <c r="D372" i="3"/>
  <c r="D420" i="3"/>
  <c r="D468" i="3"/>
  <c r="E489" i="3"/>
  <c r="D489" i="3"/>
  <c r="E581" i="3"/>
  <c r="D581" i="3"/>
  <c r="D584" i="3"/>
  <c r="E624" i="3"/>
  <c r="E661" i="3"/>
  <c r="D661" i="3"/>
  <c r="D671" i="3"/>
  <c r="E780" i="3"/>
  <c r="D780" i="3"/>
  <c r="E792" i="3"/>
  <c r="D792" i="3"/>
  <c r="E841" i="3"/>
  <c r="D841" i="3"/>
  <c r="D872" i="3"/>
  <c r="E872" i="3"/>
  <c r="E931" i="3"/>
  <c r="D931" i="3"/>
  <c r="E944" i="3"/>
  <c r="D944" i="3"/>
  <c r="E967" i="3"/>
  <c r="D967" i="3"/>
  <c r="E1162" i="3"/>
  <c r="D1162" i="3"/>
  <c r="D1210" i="3"/>
  <c r="E1532" i="3"/>
  <c r="D1532" i="3"/>
  <c r="E1637" i="3"/>
  <c r="D1637" i="3"/>
  <c r="D52" i="3"/>
  <c r="D76" i="3"/>
  <c r="D88" i="3"/>
  <c r="D112" i="3"/>
  <c r="D124" i="3"/>
  <c r="E203" i="3"/>
  <c r="E1228" i="3"/>
  <c r="D1228" i="3"/>
  <c r="E187" i="3"/>
  <c r="D187" i="3"/>
  <c r="E569" i="3"/>
  <c r="D569" i="3"/>
  <c r="E606" i="3"/>
  <c r="D606" i="3"/>
  <c r="E668" i="3"/>
  <c r="D668" i="3"/>
  <c r="E712" i="3"/>
  <c r="D712" i="3"/>
  <c r="E768" i="3"/>
  <c r="D768" i="3"/>
  <c r="E804" i="3"/>
  <c r="D804" i="3"/>
  <c r="E923" i="3"/>
  <c r="D923" i="3"/>
  <c r="E992" i="3"/>
  <c r="D992" i="3"/>
  <c r="E1050" i="3"/>
  <c r="D1050" i="3"/>
  <c r="E1206" i="3"/>
  <c r="D1206" i="3"/>
  <c r="E1280" i="3"/>
  <c r="D1280" i="3"/>
  <c r="E1384" i="3"/>
  <c r="D1384" i="3"/>
  <c r="E1490" i="3"/>
  <c r="D1490" i="3"/>
  <c r="E1733" i="3"/>
  <c r="D1733" i="3"/>
  <c r="E608" i="3"/>
  <c r="D608" i="3"/>
  <c r="D100" i="3"/>
  <c r="D596" i="3"/>
  <c r="E636" i="3"/>
  <c r="E664" i="3"/>
  <c r="D664" i="3"/>
  <c r="E775" i="3"/>
  <c r="D775" i="3"/>
  <c r="E199" i="3"/>
  <c r="D199" i="3"/>
  <c r="E259" i="3"/>
  <c r="D259" i="3"/>
  <c r="E307" i="3"/>
  <c r="D307" i="3"/>
  <c r="E355" i="3"/>
  <c r="D355" i="3"/>
  <c r="E403" i="3"/>
  <c r="D403" i="3"/>
  <c r="E451" i="3"/>
  <c r="D451" i="3"/>
  <c r="E557" i="3"/>
  <c r="D557" i="3"/>
  <c r="E781" i="3"/>
  <c r="D781" i="3"/>
  <c r="E932" i="3"/>
  <c r="D932" i="3"/>
  <c r="E1269" i="3"/>
  <c r="D1269" i="3"/>
  <c r="D1296" i="3"/>
  <c r="E1296" i="3"/>
  <c r="E1497" i="3"/>
  <c r="D1497" i="3"/>
  <c r="E1747" i="3"/>
  <c r="D1747" i="3"/>
  <c r="E2056" i="3"/>
  <c r="D2056" i="3"/>
  <c r="E830" i="3"/>
  <c r="D830" i="3"/>
  <c r="E882" i="3"/>
  <c r="D882" i="3"/>
  <c r="D28" i="3"/>
  <c r="D721" i="3"/>
  <c r="D756" i="3"/>
  <c r="D4" i="3"/>
  <c r="F16" i="3" s="1"/>
  <c r="D151" i="3"/>
  <c r="D192" i="3"/>
  <c r="E211" i="3"/>
  <c r="D211" i="3"/>
  <c r="D264" i="3"/>
  <c r="D312" i="3"/>
  <c r="D360" i="3"/>
  <c r="D408" i="3"/>
  <c r="D456" i="3"/>
  <c r="E545" i="3"/>
  <c r="D545" i="3"/>
  <c r="D548" i="3"/>
  <c r="E588" i="3"/>
  <c r="E680" i="3"/>
  <c r="D680" i="3"/>
  <c r="E709" i="3"/>
  <c r="D709" i="3"/>
  <c r="D719" i="3"/>
  <c r="E794" i="3"/>
  <c r="D794" i="3"/>
  <c r="E1063" i="3"/>
  <c r="D1063" i="3"/>
  <c r="E1276" i="3"/>
  <c r="D1276" i="3"/>
  <c r="E1338" i="3"/>
  <c r="D1338" i="3"/>
  <c r="E1689" i="3"/>
  <c r="D1689" i="3"/>
  <c r="E632" i="3"/>
  <c r="D632" i="3"/>
  <c r="D754" i="3"/>
  <c r="E754" i="3"/>
  <c r="E874" i="3"/>
  <c r="D874" i="3"/>
  <c r="E1000" i="3"/>
  <c r="D1000" i="3"/>
  <c r="E1173" i="3"/>
  <c r="D1173" i="3"/>
  <c r="E1214" i="3"/>
  <c r="D1214" i="3"/>
  <c r="E1262" i="3"/>
  <c r="D1262" i="3"/>
  <c r="E1412" i="3"/>
  <c r="D1412" i="3"/>
  <c r="E1428" i="3"/>
  <c r="D1428" i="3"/>
  <c r="E1431" i="3"/>
  <c r="D1431" i="3"/>
  <c r="D170" i="3"/>
  <c r="D182" i="3"/>
  <c r="D194" i="3"/>
  <c r="D206" i="3"/>
  <c r="D218" i="3"/>
  <c r="D230" i="3"/>
  <c r="D242" i="3"/>
  <c r="D254" i="3"/>
  <c r="D266" i="3"/>
  <c r="D278" i="3"/>
  <c r="D290" i="3"/>
  <c r="D302" i="3"/>
  <c r="D314" i="3"/>
  <c r="D326" i="3"/>
  <c r="D338" i="3"/>
  <c r="D350" i="3"/>
  <c r="D362" i="3"/>
  <c r="D374" i="3"/>
  <c r="D386" i="3"/>
  <c r="D398" i="3"/>
  <c r="D410" i="3"/>
  <c r="D422" i="3"/>
  <c r="D434" i="3"/>
  <c r="D446" i="3"/>
  <c r="D458" i="3"/>
  <c r="D470" i="3"/>
  <c r="D482" i="3"/>
  <c r="D491" i="3"/>
  <c r="D493" i="3"/>
  <c r="E495" i="3"/>
  <c r="D503" i="3"/>
  <c r="D505" i="3"/>
  <c r="E507" i="3"/>
  <c r="D515" i="3"/>
  <c r="D517" i="3"/>
  <c r="E519" i="3"/>
  <c r="D527" i="3"/>
  <c r="D529" i="3"/>
  <c r="E531" i="3"/>
  <c r="D539" i="3"/>
  <c r="D541" i="3"/>
  <c r="E543" i="3"/>
  <c r="D551" i="3"/>
  <c r="D553" i="3"/>
  <c r="E555" i="3"/>
  <c r="D563" i="3"/>
  <c r="D565" i="3"/>
  <c r="E567" i="3"/>
  <c r="D575" i="3"/>
  <c r="D577" i="3"/>
  <c r="E579" i="3"/>
  <c r="D587" i="3"/>
  <c r="D589" i="3"/>
  <c r="E591" i="3"/>
  <c r="D604" i="3"/>
  <c r="D618" i="3"/>
  <c r="D625" i="3"/>
  <c r="E644" i="3"/>
  <c r="D644" i="3"/>
  <c r="E730" i="3"/>
  <c r="D736" i="3"/>
  <c r="E742" i="3"/>
  <c r="E748" i="3"/>
  <c r="D748" i="3"/>
  <c r="D787" i="3"/>
  <c r="D793" i="3"/>
  <c r="D813" i="3"/>
  <c r="E816" i="3"/>
  <c r="D816" i="3"/>
  <c r="E868" i="3"/>
  <c r="D868" i="3"/>
  <c r="D880" i="3"/>
  <c r="D933" i="3"/>
  <c r="E1007" i="3"/>
  <c r="D1007" i="3"/>
  <c r="D1041" i="3"/>
  <c r="D1057" i="3"/>
  <c r="D1092" i="3"/>
  <c r="E1299" i="3"/>
  <c r="D1299" i="3"/>
  <c r="D1308" i="3"/>
  <c r="E1308" i="3"/>
  <c r="D1534" i="3"/>
  <c r="E1534" i="3"/>
  <c r="D1887" i="3"/>
  <c r="E692" i="3"/>
  <c r="D692" i="3"/>
  <c r="E1142" i="3"/>
  <c r="D1142" i="3"/>
  <c r="D1272" i="3"/>
  <c r="E1272" i="3"/>
  <c r="E1419" i="3"/>
  <c r="D1419" i="3"/>
  <c r="E1461" i="3"/>
  <c r="D1461" i="3"/>
  <c r="E1512" i="3"/>
  <c r="D1512" i="3"/>
  <c r="E1573" i="3"/>
  <c r="D1573" i="3"/>
  <c r="E770" i="3"/>
  <c r="D770" i="3"/>
  <c r="E828" i="3"/>
  <c r="D828" i="3"/>
  <c r="E883" i="3"/>
  <c r="D883" i="3"/>
  <c r="E940" i="3"/>
  <c r="D940" i="3"/>
  <c r="E1004" i="3"/>
  <c r="D1004" i="3"/>
  <c r="E1048" i="3"/>
  <c r="D1048" i="3"/>
  <c r="E1381" i="3"/>
  <c r="D1381" i="3"/>
  <c r="E1395" i="3"/>
  <c r="D1395" i="3"/>
  <c r="E1641" i="3"/>
  <c r="D1641" i="3"/>
  <c r="E600" i="3"/>
  <c r="E782" i="3"/>
  <c r="D782" i="3"/>
  <c r="D817" i="3"/>
  <c r="D985" i="3"/>
  <c r="E991" i="3"/>
  <c r="D991" i="3"/>
  <c r="E1055" i="3"/>
  <c r="D1055" i="3"/>
  <c r="D1086" i="3"/>
  <c r="D1146" i="3"/>
  <c r="D1186" i="3"/>
  <c r="D1376" i="3"/>
  <c r="D1405" i="3"/>
  <c r="D1498" i="3"/>
  <c r="E1498" i="3"/>
  <c r="D1542" i="3"/>
  <c r="E956" i="3"/>
  <c r="D956" i="3"/>
  <c r="E1016" i="3"/>
  <c r="D1016" i="3"/>
  <c r="E1064" i="3"/>
  <c r="D1064" i="3"/>
  <c r="E1309" i="3"/>
  <c r="D1309" i="3"/>
  <c r="E1377" i="3"/>
  <c r="D1377" i="3"/>
  <c r="E1464" i="3"/>
  <c r="D1464" i="3"/>
  <c r="E1487" i="3"/>
  <c r="D1487" i="3"/>
  <c r="E1503" i="3"/>
  <c r="D1503" i="3"/>
  <c r="E1557" i="3"/>
  <c r="D1557" i="3"/>
  <c r="E1798" i="3"/>
  <c r="D1798" i="3"/>
  <c r="E1975" i="3"/>
  <c r="D1975" i="3"/>
  <c r="D603" i="3"/>
  <c r="D615" i="3"/>
  <c r="D627" i="3"/>
  <c r="D639" i="3"/>
  <c r="D651" i="3"/>
  <c r="D663" i="3"/>
  <c r="D675" i="3"/>
  <c r="D687" i="3"/>
  <c r="D699" i="3"/>
  <c r="D711" i="3"/>
  <c r="D723" i="3"/>
  <c r="D750" i="3"/>
  <c r="E752" i="3"/>
  <c r="D760" i="3"/>
  <c r="E766" i="3"/>
  <c r="D772" i="3"/>
  <c r="E778" i="3"/>
  <c r="D784" i="3"/>
  <c r="E790" i="3"/>
  <c r="D796" i="3"/>
  <c r="E802" i="3"/>
  <c r="E814" i="3"/>
  <c r="E826" i="3"/>
  <c r="D890" i="3"/>
  <c r="D901" i="3"/>
  <c r="D1005" i="3"/>
  <c r="D1053" i="3"/>
  <c r="D1090" i="3"/>
  <c r="D1122" i="3"/>
  <c r="D1176" i="3"/>
  <c r="E1182" i="3"/>
  <c r="D1182" i="3"/>
  <c r="D1205" i="3"/>
  <c r="D1230" i="3"/>
  <c r="E1273" i="3"/>
  <c r="D1273" i="3"/>
  <c r="E1284" i="3"/>
  <c r="D1304" i="3"/>
  <c r="D1331" i="3"/>
  <c r="D1386" i="3"/>
  <c r="D1449" i="3"/>
  <c r="D1475" i="3"/>
  <c r="E1495" i="3"/>
  <c r="D1495" i="3"/>
  <c r="E1629" i="3"/>
  <c r="D1629" i="3"/>
  <c r="E1737" i="3"/>
  <c r="D1737" i="3"/>
  <c r="E1969" i="3"/>
  <c r="D1969" i="3"/>
  <c r="E2002" i="3"/>
  <c r="D2002" i="3"/>
  <c r="E2133" i="3"/>
  <c r="D2133" i="3"/>
  <c r="E908" i="3"/>
  <c r="D908" i="3"/>
  <c r="E968" i="3"/>
  <c r="D968" i="3"/>
  <c r="E1237" i="3"/>
  <c r="D1237" i="3"/>
  <c r="E1523" i="3"/>
  <c r="D1523" i="3"/>
  <c r="E1540" i="3"/>
  <c r="D1540" i="3"/>
  <c r="D1549" i="3"/>
  <c r="E1549" i="3"/>
  <c r="E1615" i="3"/>
  <c r="D1615" i="3"/>
  <c r="E1619" i="3"/>
  <c r="D1619" i="3"/>
  <c r="E1667" i="3"/>
  <c r="D1667" i="3"/>
  <c r="E2194" i="3"/>
  <c r="D2194" i="3"/>
  <c r="E1028" i="3"/>
  <c r="D1028" i="3"/>
  <c r="E1076" i="3"/>
  <c r="D1076" i="3"/>
  <c r="E1177" i="3"/>
  <c r="D1177" i="3"/>
  <c r="E1194" i="3"/>
  <c r="D1194" i="3"/>
  <c r="D1248" i="3"/>
  <c r="E1248" i="3"/>
  <c r="E1535" i="3"/>
  <c r="D1535" i="3"/>
  <c r="D1589" i="3"/>
  <c r="E1720" i="3"/>
  <c r="D1720" i="3"/>
  <c r="E1726" i="3"/>
  <c r="D1726" i="3"/>
  <c r="D1907" i="3"/>
  <c r="E886" i="3"/>
  <c r="D886" i="3"/>
  <c r="D913" i="3"/>
  <c r="E920" i="3"/>
  <c r="D920" i="3"/>
  <c r="D973" i="3"/>
  <c r="E980" i="3"/>
  <c r="D980" i="3"/>
  <c r="D1302" i="3"/>
  <c r="E1317" i="3"/>
  <c r="D1317" i="3"/>
  <c r="E1348" i="3"/>
  <c r="D1348" i="3"/>
  <c r="E1371" i="3"/>
  <c r="D1371" i="3"/>
  <c r="E1383" i="3"/>
  <c r="D1383" i="3"/>
  <c r="E1488" i="3"/>
  <c r="D1488" i="3"/>
  <c r="D1527" i="3"/>
  <c r="E1545" i="3"/>
  <c r="D1545" i="3"/>
  <c r="E1606" i="3"/>
  <c r="D1606" i="3"/>
  <c r="D1829" i="3"/>
  <c r="E1913" i="3"/>
  <c r="D1913" i="3"/>
  <c r="E2135" i="3"/>
  <c r="D2135" i="3"/>
  <c r="E1320" i="3"/>
  <c r="D1320" i="3"/>
  <c r="E1404" i="3"/>
  <c r="D1404" i="3"/>
  <c r="D1522" i="3"/>
  <c r="E1522" i="3"/>
  <c r="E1559" i="3"/>
  <c r="D1559" i="3"/>
  <c r="E1789" i="3"/>
  <c r="D1789" i="3"/>
  <c r="E1285" i="3"/>
  <c r="D1285" i="3"/>
  <c r="E1332" i="3"/>
  <c r="D1332" i="3"/>
  <c r="E1410" i="3"/>
  <c r="D1410" i="3"/>
  <c r="E1417" i="3"/>
  <c r="D1417" i="3"/>
  <c r="E1597" i="3"/>
  <c r="D1597" i="3"/>
  <c r="D898" i="3"/>
  <c r="D910" i="3"/>
  <c r="D922" i="3"/>
  <c r="D934" i="3"/>
  <c r="D946" i="3"/>
  <c r="D958" i="3"/>
  <c r="D970" i="3"/>
  <c r="D982" i="3"/>
  <c r="D994" i="3"/>
  <c r="D1006" i="3"/>
  <c r="D1018" i="3"/>
  <c r="D1030" i="3"/>
  <c r="D1042" i="3"/>
  <c r="D1054" i="3"/>
  <c r="D1066" i="3"/>
  <c r="D1078" i="3"/>
  <c r="D1085" i="3"/>
  <c r="D1087" i="3"/>
  <c r="E1093" i="3"/>
  <c r="D1093" i="3"/>
  <c r="D1097" i="3"/>
  <c r="D1099" i="3"/>
  <c r="E1105" i="3"/>
  <c r="D1105" i="3"/>
  <c r="D1109" i="3"/>
  <c r="D1111" i="3"/>
  <c r="E1117" i="3"/>
  <c r="D1117" i="3"/>
  <c r="D1121" i="3"/>
  <c r="D1123" i="3"/>
  <c r="E1129" i="3"/>
  <c r="D1129" i="3"/>
  <c r="D1133" i="3"/>
  <c r="D1135" i="3"/>
  <c r="E1141" i="3"/>
  <c r="D1141" i="3"/>
  <c r="D1145" i="3"/>
  <c r="D1147" i="3"/>
  <c r="D1193" i="3"/>
  <c r="D1197" i="3"/>
  <c r="D1223" i="3"/>
  <c r="D1247" i="3"/>
  <c r="D1300" i="3"/>
  <c r="D1345" i="3"/>
  <c r="E1407" i="3"/>
  <c r="D1407" i="3"/>
  <c r="E1440" i="3"/>
  <c r="D1440" i="3"/>
  <c r="D1482" i="3"/>
  <c r="D1537" i="3"/>
  <c r="E1537" i="3"/>
  <c r="D1548" i="3"/>
  <c r="D1601" i="3"/>
  <c r="D1663" i="3"/>
  <c r="E1705" i="3"/>
  <c r="D1705" i="3"/>
  <c r="E1735" i="3"/>
  <c r="D1735" i="3"/>
  <c r="E1153" i="3"/>
  <c r="D1153" i="3"/>
  <c r="E1251" i="3"/>
  <c r="D1251" i="3"/>
  <c r="E1359" i="3"/>
  <c r="D1359" i="3"/>
  <c r="E1391" i="3"/>
  <c r="D1391" i="3"/>
  <c r="E1476" i="3"/>
  <c r="D1476" i="3"/>
  <c r="E1500" i="3"/>
  <c r="D1500" i="3"/>
  <c r="E1582" i="3"/>
  <c r="D1582" i="3"/>
  <c r="E1609" i="3"/>
  <c r="D1609" i="3"/>
  <c r="E1677" i="3"/>
  <c r="D1677" i="3"/>
  <c r="E2015" i="3"/>
  <c r="D2015" i="3"/>
  <c r="E2305" i="3"/>
  <c r="D2305" i="3"/>
  <c r="E1239" i="3"/>
  <c r="D1239" i="3"/>
  <c r="E1263" i="3"/>
  <c r="D1263" i="3"/>
  <c r="E1287" i="3"/>
  <c r="D1287" i="3"/>
  <c r="E1311" i="3"/>
  <c r="D1311" i="3"/>
  <c r="E1344" i="3"/>
  <c r="D1344" i="3"/>
  <c r="E1443" i="3"/>
  <c r="D1443" i="3"/>
  <c r="E1761" i="3"/>
  <c r="D1761" i="3"/>
  <c r="E1768" i="3"/>
  <c r="D1768" i="3"/>
  <c r="E1840" i="3"/>
  <c r="D1840" i="3"/>
  <c r="E1876" i="3"/>
  <c r="D1876" i="3"/>
  <c r="E2010" i="3"/>
  <c r="D2010" i="3"/>
  <c r="E2088" i="3"/>
  <c r="D2088" i="3"/>
  <c r="E2646" i="3"/>
  <c r="D2646" i="3"/>
  <c r="E1356" i="3"/>
  <c r="D1356" i="3"/>
  <c r="E1455" i="3"/>
  <c r="D1455" i="3"/>
  <c r="E1714" i="3"/>
  <c r="D1714" i="3"/>
  <c r="E1753" i="3"/>
  <c r="D1753" i="3"/>
  <c r="E1765" i="3"/>
  <c r="D1765" i="3"/>
  <c r="E2126" i="3"/>
  <c r="D2126" i="3"/>
  <c r="E1323" i="3"/>
  <c r="D1323" i="3"/>
  <c r="E1368" i="3"/>
  <c r="D1368" i="3"/>
  <c r="D1401" i="3"/>
  <c r="D1415" i="3"/>
  <c r="D1420" i="3"/>
  <c r="D1434" i="3"/>
  <c r="D1436" i="3"/>
  <c r="D1441" i="3"/>
  <c r="E1467" i="3"/>
  <c r="D1467" i="3"/>
  <c r="E1511" i="3"/>
  <c r="D1511" i="3"/>
  <c r="D1536" i="3"/>
  <c r="E1547" i="3"/>
  <c r="D1547" i="3"/>
  <c r="D1550" i="3"/>
  <c r="D1564" i="3"/>
  <c r="E1584" i="3"/>
  <c r="D1584" i="3"/>
  <c r="E1621" i="3"/>
  <c r="D1621" i="3"/>
  <c r="D1631" i="3"/>
  <c r="E1657" i="3"/>
  <c r="D1657" i="3"/>
  <c r="E1741" i="3"/>
  <c r="D1741" i="3"/>
  <c r="E1777" i="3"/>
  <c r="D1777" i="3"/>
  <c r="E1923" i="3"/>
  <c r="D1923" i="3"/>
  <c r="E1943" i="3"/>
  <c r="D1943" i="3"/>
  <c r="D1961" i="3"/>
  <c r="E2127" i="3"/>
  <c r="D2127" i="3"/>
  <c r="D2163" i="3"/>
  <c r="E2169" i="3"/>
  <c r="D2169" i="3"/>
  <c r="D1189" i="3"/>
  <c r="D1201" i="3"/>
  <c r="D1213" i="3"/>
  <c r="D1220" i="3"/>
  <c r="D1233" i="3"/>
  <c r="D1235" i="3"/>
  <c r="D1257" i="3"/>
  <c r="D1259" i="3"/>
  <c r="D1281" i="3"/>
  <c r="D1283" i="3"/>
  <c r="D1305" i="3"/>
  <c r="D1307" i="3"/>
  <c r="E1335" i="3"/>
  <c r="D1335" i="3"/>
  <c r="E1380" i="3"/>
  <c r="D1380" i="3"/>
  <c r="D1413" i="3"/>
  <c r="D1427" i="3"/>
  <c r="D1432" i="3"/>
  <c r="D1446" i="3"/>
  <c r="D1448" i="3"/>
  <c r="D1453" i="3"/>
  <c r="E1486" i="3"/>
  <c r="D1506" i="3"/>
  <c r="D1521" i="3"/>
  <c r="E1524" i="3"/>
  <c r="D1524" i="3"/>
  <c r="E1558" i="3"/>
  <c r="D1567" i="3"/>
  <c r="E1596" i="3"/>
  <c r="D1596" i="3"/>
  <c r="D1649" i="3"/>
  <c r="E1691" i="3"/>
  <c r="D1691" i="3"/>
  <c r="E1703" i="3"/>
  <c r="D1703" i="3"/>
  <c r="D1723" i="3"/>
  <c r="E1754" i="3"/>
  <c r="D1754" i="3"/>
  <c r="D1836" i="3"/>
  <c r="D1877" i="3"/>
  <c r="D1927" i="3"/>
  <c r="E2029" i="3"/>
  <c r="D2029" i="3"/>
  <c r="E2100" i="3"/>
  <c r="D2100" i="3"/>
  <c r="E2121" i="3"/>
  <c r="D2121" i="3"/>
  <c r="D2310" i="3"/>
  <c r="E1347" i="3"/>
  <c r="D1347" i="3"/>
  <c r="E1392" i="3"/>
  <c r="D1392" i="3"/>
  <c r="E1608" i="3"/>
  <c r="D1608" i="3"/>
  <c r="E1653" i="3"/>
  <c r="D1653" i="3"/>
  <c r="E1669" i="3"/>
  <c r="D1669" i="3"/>
  <c r="E1728" i="3"/>
  <c r="D1728" i="3"/>
  <c r="E1732" i="3"/>
  <c r="D1732" i="3"/>
  <c r="E1828" i="3"/>
  <c r="D1828" i="3"/>
  <c r="E2007" i="3"/>
  <c r="D2007" i="3"/>
  <c r="E1931" i="3"/>
  <c r="D1931" i="3"/>
  <c r="E2046" i="3"/>
  <c r="D2046" i="3"/>
  <c r="E2160" i="3"/>
  <c r="D2160" i="3"/>
  <c r="D1627" i="3"/>
  <c r="D1661" i="3"/>
  <c r="D1697" i="3"/>
  <c r="E1744" i="3"/>
  <c r="D1744" i="3"/>
  <c r="D1826" i="3"/>
  <c r="D1833" i="3"/>
  <c r="D1841" i="3"/>
  <c r="D1874" i="3"/>
  <c r="D1915" i="3"/>
  <c r="D1925" i="3"/>
  <c r="E1949" i="3"/>
  <c r="D1949" i="3"/>
  <c r="D1987" i="3"/>
  <c r="D2012" i="3"/>
  <c r="D2022" i="3"/>
  <c r="E2164" i="3"/>
  <c r="D2164" i="3"/>
  <c r="E2281" i="3"/>
  <c r="D2281" i="3"/>
  <c r="E2307" i="3"/>
  <c r="D2307" i="3"/>
  <c r="E1561" i="3"/>
  <c r="D1561" i="3"/>
  <c r="D1578" i="3"/>
  <c r="E1645" i="3"/>
  <c r="D1645" i="3"/>
  <c r="E1816" i="3"/>
  <c r="D1816" i="3"/>
  <c r="E1864" i="3"/>
  <c r="D1864" i="3"/>
  <c r="D1891" i="3"/>
  <c r="E2003" i="3"/>
  <c r="D2003" i="3"/>
  <c r="E2017" i="3"/>
  <c r="D2017" i="3"/>
  <c r="D2026" i="3"/>
  <c r="E2365" i="3"/>
  <c r="E2391" i="3"/>
  <c r="D2391" i="3"/>
  <c r="E1586" i="3"/>
  <c r="D1586" i="3"/>
  <c r="E1598" i="3"/>
  <c r="D1598" i="3"/>
  <c r="E1610" i="3"/>
  <c r="D1610" i="3"/>
  <c r="E2027" i="3"/>
  <c r="D2027" i="3"/>
  <c r="E1633" i="3"/>
  <c r="D1633" i="3"/>
  <c r="E1895" i="3"/>
  <c r="D1895" i="3"/>
  <c r="E2009" i="3"/>
  <c r="D2009" i="3"/>
  <c r="E2214" i="3"/>
  <c r="D2214" i="3"/>
  <c r="E2351" i="3"/>
  <c r="D2351" i="3"/>
  <c r="E1780" i="3"/>
  <c r="D1780" i="3"/>
  <c r="E2295" i="3"/>
  <c r="D2295" i="3"/>
  <c r="E2566" i="3"/>
  <c r="D2566" i="3"/>
  <c r="D1618" i="3"/>
  <c r="D1620" i="3"/>
  <c r="D1622" i="3"/>
  <c r="D1630" i="3"/>
  <c r="D1632" i="3"/>
  <c r="D1634" i="3"/>
  <c r="D1642" i="3"/>
  <c r="D1644" i="3"/>
  <c r="D1646" i="3"/>
  <c r="D1654" i="3"/>
  <c r="D1656" i="3"/>
  <c r="D1658" i="3"/>
  <c r="D1666" i="3"/>
  <c r="D1668" i="3"/>
  <c r="D1670" i="3"/>
  <c r="D1678" i="3"/>
  <c r="D1680" i="3"/>
  <c r="D1682" i="3"/>
  <c r="D1690" i="3"/>
  <c r="D1692" i="3"/>
  <c r="D1694" i="3"/>
  <c r="D1702" i="3"/>
  <c r="D1704" i="3"/>
  <c r="D1706" i="3"/>
  <c r="D1710" i="3"/>
  <c r="D1738" i="3"/>
  <c r="D1740" i="3"/>
  <c r="D1745" i="3"/>
  <c r="D1759" i="3"/>
  <c r="D1766" i="3"/>
  <c r="D1773" i="3"/>
  <c r="E1792" i="3"/>
  <c r="D1792" i="3"/>
  <c r="D1819" i="3"/>
  <c r="D1822" i="3"/>
  <c r="D1824" i="3"/>
  <c r="D1867" i="3"/>
  <c r="D1870" i="3"/>
  <c r="D1872" i="3"/>
  <c r="D1885" i="3"/>
  <c r="D1911" i="3"/>
  <c r="D1921" i="3"/>
  <c r="D1947" i="3"/>
  <c r="D1957" i="3"/>
  <c r="D2000" i="3"/>
  <c r="D2024" i="3"/>
  <c r="D2031" i="3"/>
  <c r="D2082" i="3"/>
  <c r="D2104" i="3"/>
  <c r="D2123" i="3"/>
  <c r="E2156" i="3"/>
  <c r="D2156" i="3"/>
  <c r="D2301" i="3"/>
  <c r="E2634" i="3"/>
  <c r="D2634" i="3"/>
  <c r="E1804" i="3"/>
  <c r="D1804" i="3"/>
  <c r="E1852" i="3"/>
  <c r="D1852" i="3"/>
  <c r="E1997" i="3"/>
  <c r="D1997" i="3"/>
  <c r="E2021" i="3"/>
  <c r="D2021" i="3"/>
  <c r="E2064" i="3"/>
  <c r="D2064" i="3"/>
  <c r="E2221" i="3"/>
  <c r="D2221" i="3"/>
  <c r="E2319" i="3"/>
  <c r="D2319" i="3"/>
  <c r="E1717" i="3"/>
  <c r="D1717" i="3"/>
  <c r="E2330" i="3"/>
  <c r="D2330" i="3"/>
  <c r="E2407" i="3"/>
  <c r="D2407" i="3"/>
  <c r="E2429" i="3"/>
  <c r="D2429" i="3"/>
  <c r="E1729" i="3"/>
  <c r="D1729" i="3"/>
  <c r="D2048" i="3"/>
  <c r="E2112" i="3"/>
  <c r="D2112" i="3"/>
  <c r="E2218" i="3"/>
  <c r="D2218" i="3"/>
  <c r="E2255" i="3"/>
  <c r="D2376" i="3"/>
  <c r="E2528" i="3"/>
  <c r="D2528" i="3"/>
  <c r="E2544" i="3"/>
  <c r="D2544" i="3"/>
  <c r="E2148" i="3"/>
  <c r="D2148" i="3"/>
  <c r="E2175" i="3"/>
  <c r="D2175" i="3"/>
  <c r="E2190" i="3"/>
  <c r="D2190" i="3"/>
  <c r="E2479" i="3"/>
  <c r="D2479" i="3"/>
  <c r="E1886" i="3"/>
  <c r="D1886" i="3"/>
  <c r="E1898" i="3"/>
  <c r="D1898" i="3"/>
  <c r="E1910" i="3"/>
  <c r="D1910" i="3"/>
  <c r="E1922" i="3"/>
  <c r="D1922" i="3"/>
  <c r="E1934" i="3"/>
  <c r="D1934" i="3"/>
  <c r="E1946" i="3"/>
  <c r="D1946" i="3"/>
  <c r="E1958" i="3"/>
  <c r="D1958" i="3"/>
  <c r="E1970" i="3"/>
  <c r="D1970" i="3"/>
  <c r="E1982" i="3"/>
  <c r="D1982" i="3"/>
  <c r="E1994" i="3"/>
  <c r="D1994" i="3"/>
  <c r="D2036" i="3"/>
  <c r="D2072" i="3"/>
  <c r="D2096" i="3"/>
  <c r="E2115" i="3"/>
  <c r="D2115" i="3"/>
  <c r="E2197" i="3"/>
  <c r="D2197" i="3"/>
  <c r="D2228" i="3"/>
  <c r="E2283" i="3"/>
  <c r="D2283" i="3"/>
  <c r="D2417" i="3"/>
  <c r="E2474" i="3"/>
  <c r="D2474" i="3"/>
  <c r="D2517" i="3"/>
  <c r="E2158" i="3"/>
  <c r="D2158" i="3"/>
  <c r="D1813" i="3"/>
  <c r="D1825" i="3"/>
  <c r="D1837" i="3"/>
  <c r="D1849" i="3"/>
  <c r="D1861" i="3"/>
  <c r="D1873" i="3"/>
  <c r="E2006" i="3"/>
  <c r="D2006" i="3"/>
  <c r="E2018" i="3"/>
  <c r="D2018" i="3"/>
  <c r="D2078" i="3"/>
  <c r="D2102" i="3"/>
  <c r="D2119" i="3"/>
  <c r="D2238" i="3"/>
  <c r="D2248" i="3"/>
  <c r="E2030" i="3"/>
  <c r="D2030" i="3"/>
  <c r="E2136" i="3"/>
  <c r="D2136" i="3"/>
  <c r="E2146" i="3"/>
  <c r="D2146" i="3"/>
  <c r="D2166" i="3"/>
  <c r="E2451" i="3"/>
  <c r="D2451" i="3"/>
  <c r="E2178" i="3"/>
  <c r="D2178" i="3"/>
  <c r="E2358" i="3"/>
  <c r="D2358" i="3"/>
  <c r="E2043" i="3"/>
  <c r="D2043" i="3"/>
  <c r="E2055" i="3"/>
  <c r="D2055" i="3"/>
  <c r="E2067" i="3"/>
  <c r="D2067" i="3"/>
  <c r="E2079" i="3"/>
  <c r="D2079" i="3"/>
  <c r="E2091" i="3"/>
  <c r="D2091" i="3"/>
  <c r="E2103" i="3"/>
  <c r="D2103" i="3"/>
  <c r="D2246" i="3"/>
  <c r="E2253" i="3"/>
  <c r="D2354" i="3"/>
  <c r="D2422" i="3"/>
  <c r="E2546" i="3"/>
  <c r="D2546" i="3"/>
  <c r="E2575" i="3"/>
  <c r="D2575" i="3"/>
  <c r="E2137" i="3"/>
  <c r="D2137" i="3"/>
  <c r="E2202" i="3"/>
  <c r="D2202" i="3"/>
  <c r="E2206" i="3"/>
  <c r="D2206" i="3"/>
  <c r="E2398" i="3"/>
  <c r="D2398" i="3"/>
  <c r="E2403" i="3"/>
  <c r="D2403" i="3"/>
  <c r="E2426" i="3"/>
  <c r="D2426" i="3"/>
  <c r="E2455" i="3"/>
  <c r="D2455" i="3"/>
  <c r="E2189" i="3"/>
  <c r="E2236" i="3"/>
  <c r="D2236" i="3"/>
  <c r="D2240" i="3"/>
  <c r="D2258" i="3"/>
  <c r="E2271" i="3"/>
  <c r="D2271" i="3"/>
  <c r="D2388" i="3"/>
  <c r="E2176" i="3"/>
  <c r="D2176" i="3"/>
  <c r="E2209" i="3"/>
  <c r="D2209" i="3"/>
  <c r="E2226" i="3"/>
  <c r="D2226" i="3"/>
  <c r="E2230" i="3"/>
  <c r="D2230" i="3"/>
  <c r="E2299" i="3"/>
  <c r="D2299" i="3"/>
  <c r="E2323" i="3"/>
  <c r="D2323" i="3"/>
  <c r="E2337" i="3"/>
  <c r="D2337" i="3"/>
  <c r="E2379" i="3"/>
  <c r="D2379" i="3"/>
  <c r="E2172" i="3"/>
  <c r="D2172" i="3"/>
  <c r="E2366" i="3"/>
  <c r="D2366" i="3"/>
  <c r="E2184" i="3"/>
  <c r="D2184" i="3"/>
  <c r="E2231" i="3"/>
  <c r="E2241" i="3"/>
  <c r="E2251" i="3"/>
  <c r="E2254" i="3"/>
  <c r="D2254" i="3"/>
  <c r="D2193" i="3"/>
  <c r="D2198" i="3"/>
  <c r="D2205" i="3"/>
  <c r="D2210" i="3"/>
  <c r="D2217" i="3"/>
  <c r="D2222" i="3"/>
  <c r="D2229" i="3"/>
  <c r="E2276" i="3"/>
  <c r="D2276" i="3"/>
  <c r="D2279" i="3"/>
  <c r="D2288" i="3"/>
  <c r="D2303" i="3"/>
  <c r="D2312" i="3"/>
  <c r="D2420" i="3"/>
  <c r="E2446" i="3"/>
  <c r="D2446" i="3"/>
  <c r="E2450" i="3"/>
  <c r="D2450" i="3"/>
  <c r="D2586" i="3"/>
  <c r="D2129" i="3"/>
  <c r="E2239" i="3"/>
  <c r="E2242" i="3"/>
  <c r="D2242" i="3"/>
  <c r="D2282" i="3"/>
  <c r="D2306" i="3"/>
  <c r="D2386" i="3"/>
  <c r="E2539" i="3"/>
  <c r="D2539" i="3"/>
  <c r="E2377" i="3"/>
  <c r="D2377" i="3"/>
  <c r="E2331" i="3"/>
  <c r="D2331" i="3"/>
  <c r="E2343" i="3"/>
  <c r="D2343" i="3"/>
  <c r="E2355" i="3"/>
  <c r="E2389" i="3"/>
  <c r="D2389" i="3"/>
  <c r="D2466" i="3"/>
  <c r="D2473" i="3"/>
  <c r="D2524" i="3"/>
  <c r="D2529" i="3"/>
  <c r="E2529" i="3"/>
  <c r="D2622" i="3"/>
  <c r="E2401" i="3"/>
  <c r="D2401" i="3"/>
  <c r="E2557" i="3"/>
  <c r="D2557" i="3"/>
  <c r="D2300" i="3"/>
  <c r="D2324" i="3"/>
  <c r="D2378" i="3"/>
  <c r="D2384" i="3"/>
  <c r="D2415" i="3"/>
  <c r="D2418" i="3"/>
  <c r="E2427" i="3"/>
  <c r="D2427" i="3"/>
  <c r="D2495" i="3"/>
  <c r="D2554" i="3"/>
  <c r="D2598" i="3"/>
  <c r="E2405" i="3"/>
  <c r="D2405" i="3"/>
  <c r="E2453" i="3"/>
  <c r="D2453" i="3"/>
  <c r="D2658" i="3"/>
  <c r="E2361" i="3"/>
  <c r="D2361" i="3"/>
  <c r="E2373" i="3"/>
  <c r="D2373" i="3"/>
  <c r="E2385" i="3"/>
  <c r="D2385" i="3"/>
  <c r="E2397" i="3"/>
  <c r="D2397" i="3"/>
  <c r="E2414" i="3"/>
  <c r="D2414" i="3"/>
  <c r="E2438" i="3"/>
  <c r="D2438" i="3"/>
  <c r="E2467" i="3"/>
  <c r="D2467" i="3"/>
  <c r="D2526" i="3"/>
  <c r="D2538" i="3"/>
  <c r="D2552" i="3"/>
  <c r="E2559" i="3"/>
  <c r="D2559" i="3"/>
  <c r="E2563" i="3"/>
  <c r="D2563" i="3"/>
  <c r="D2266" i="3"/>
  <c r="D2278" i="3"/>
  <c r="D2290" i="3"/>
  <c r="D2302" i="3"/>
  <c r="D2314" i="3"/>
  <c r="D2326" i="3"/>
  <c r="D2338" i="3"/>
  <c r="D2350" i="3"/>
  <c r="D2408" i="3"/>
  <c r="D2410" i="3"/>
  <c r="D2412" i="3"/>
  <c r="D2432" i="3"/>
  <c r="D2434" i="3"/>
  <c r="D2436" i="3"/>
  <c r="D2456" i="3"/>
  <c r="D2458" i="3"/>
  <c r="D2460" i="3"/>
  <c r="D2472" i="3"/>
  <c r="E2568" i="3"/>
  <c r="D2568" i="3"/>
  <c r="D2483" i="3"/>
  <c r="D2507" i="3"/>
  <c r="E2580" i="3"/>
  <c r="D2580" i="3"/>
  <c r="E2514" i="3"/>
  <c r="D2514" i="3"/>
  <c r="E2587" i="3"/>
  <c r="D2587" i="3"/>
  <c r="E2599" i="3"/>
  <c r="D2599" i="3"/>
  <c r="E2611" i="3"/>
  <c r="D2611" i="3"/>
  <c r="E2623" i="3"/>
  <c r="D2623" i="3"/>
  <c r="E2635" i="3"/>
  <c r="D2635" i="3"/>
  <c r="E2647" i="3"/>
  <c r="D2647" i="3"/>
  <c r="E2659" i="3"/>
  <c r="D2659" i="3"/>
  <c r="E2671" i="3"/>
  <c r="D2671" i="3"/>
  <c r="E2683" i="3"/>
  <c r="D2683" i="3"/>
  <c r="D2462" i="3"/>
  <c r="D2482" i="3"/>
  <c r="D2484" i="3"/>
  <c r="D2494" i="3"/>
  <c r="D2496" i="3"/>
  <c r="D2506" i="3"/>
  <c r="D2508" i="3"/>
  <c r="D2525" i="3"/>
  <c r="D2550" i="3"/>
  <c r="D2409" i="3"/>
  <c r="D2421" i="3"/>
  <c r="D2433" i="3"/>
  <c r="D2445" i="3"/>
  <c r="D2457" i="3"/>
  <c r="D2469" i="3"/>
  <c r="D2476" i="3"/>
  <c r="E2480" i="3"/>
  <c r="D2486" i="3"/>
  <c r="E2492" i="3"/>
  <c r="D2498" i="3"/>
  <c r="E2504" i="3"/>
  <c r="D2510" i="3"/>
  <c r="D2512" i="3"/>
  <c r="D2542" i="3"/>
  <c r="E2564" i="3"/>
  <c r="D2564" i="3"/>
  <c r="E2478" i="3"/>
  <c r="E2490" i="3"/>
  <c r="E2502" i="3"/>
  <c r="E2534" i="3"/>
  <c r="D2534" i="3"/>
  <c r="D2571" i="3"/>
  <c r="D2573" i="3"/>
  <c r="D2578" i="3"/>
  <c r="D2592" i="3"/>
  <c r="D2604" i="3"/>
  <c r="D2616" i="3"/>
  <c r="D2628" i="3"/>
  <c r="D2640" i="3"/>
  <c r="D2652" i="3"/>
  <c r="D2664" i="3"/>
  <c r="D2676" i="3"/>
  <c r="D2688" i="3"/>
  <c r="D2693" i="3"/>
  <c r="D2551" i="3"/>
  <c r="D2558" i="3"/>
  <c r="D2570" i="3"/>
  <c r="D2582" i="3"/>
  <c r="D2594" i="3"/>
  <c r="D2606" i="3"/>
  <c r="D2618" i="3"/>
  <c r="D2630" i="3"/>
  <c r="D2642" i="3"/>
  <c r="D2654" i="3"/>
  <c r="D2666" i="3"/>
  <c r="D2678" i="3"/>
  <c r="D2690" i="3"/>
  <c r="D2577" i="3"/>
  <c r="D2589" i="3"/>
  <c r="D2601" i="3"/>
  <c r="D2613" i="3"/>
  <c r="D2625" i="3"/>
  <c r="D2637" i="3"/>
  <c r="D2649" i="3"/>
  <c r="D2661" i="3"/>
  <c r="D2673" i="3"/>
  <c r="D2685" i="3"/>
  <c r="J23" i="2"/>
  <c r="J26" i="2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1" i="2"/>
  <c r="J22" i="2" s="1"/>
  <c r="K51" i="2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J24" i="2"/>
  <c r="J25" i="2" s="1"/>
  <c r="W2667" i="7" l="1"/>
  <c r="V2667" i="7"/>
  <c r="W2637" i="7"/>
  <c r="V2637" i="7"/>
  <c r="W2650" i="7"/>
  <c r="V2650" i="7"/>
  <c r="W2643" i="7"/>
  <c r="V2643" i="7"/>
  <c r="W1899" i="7"/>
  <c r="V1899" i="7"/>
  <c r="W2453" i="7"/>
  <c r="V2453" i="7"/>
  <c r="V2239" i="7"/>
  <c r="W2239" i="7"/>
  <c r="W2447" i="7"/>
  <c r="V2447" i="7"/>
  <c r="W2109" i="7"/>
  <c r="V2109" i="7"/>
  <c r="W2127" i="7"/>
  <c r="V2127" i="7"/>
  <c r="W1973" i="7"/>
  <c r="V1973" i="7"/>
  <c r="W2167" i="7"/>
  <c r="V2167" i="7"/>
  <c r="W2139" i="7"/>
  <c r="V2139" i="7"/>
  <c r="W1562" i="7"/>
  <c r="V1562" i="7"/>
  <c r="W1371" i="7"/>
  <c r="V1371" i="7"/>
  <c r="W1046" i="7"/>
  <c r="V1046" i="7"/>
  <c r="W1321" i="7"/>
  <c r="V1321" i="7"/>
  <c r="V948" i="7"/>
  <c r="W948" i="7"/>
  <c r="W1074" i="7"/>
  <c r="W584" i="7"/>
  <c r="V584" i="7"/>
  <c r="V693" i="7"/>
  <c r="W693" i="7"/>
  <c r="W1251" i="7"/>
  <c r="V1251" i="7"/>
  <c r="W513" i="7"/>
  <c r="V513" i="7"/>
  <c r="W318" i="7"/>
  <c r="V318" i="7"/>
  <c r="W1540" i="7"/>
  <c r="V1540" i="7"/>
  <c r="W1926" i="7"/>
  <c r="V1926" i="7"/>
  <c r="W2626" i="7"/>
  <c r="V2626" i="7"/>
  <c r="V1928" i="7"/>
  <c r="W1928" i="7"/>
  <c r="V95" i="7"/>
  <c r="W1376" i="7"/>
  <c r="V1376" i="7"/>
  <c r="W525" i="7"/>
  <c r="V525" i="7"/>
  <c r="W133" i="7"/>
  <c r="V133" i="7"/>
  <c r="W61" i="7"/>
  <c r="V61" i="7"/>
  <c r="W1205" i="7"/>
  <c r="V1205" i="7"/>
  <c r="W917" i="7"/>
  <c r="W709" i="7"/>
  <c r="V304" i="7"/>
  <c r="W304" i="7"/>
  <c r="W1170" i="7"/>
  <c r="V1170" i="7"/>
  <c r="W1019" i="7"/>
  <c r="V1019" i="7"/>
  <c r="W697" i="7"/>
  <c r="W1086" i="7"/>
  <c r="V1086" i="7"/>
  <c r="W638" i="7"/>
  <c r="V638" i="7"/>
  <c r="W484" i="7"/>
  <c r="V484" i="7"/>
  <c r="V40" i="7"/>
  <c r="W40" i="7"/>
  <c r="V671" i="7"/>
  <c r="W671" i="7"/>
  <c r="W558" i="7"/>
  <c r="V558" i="7"/>
  <c r="V473" i="7"/>
  <c r="W414" i="7"/>
  <c r="V414" i="7"/>
  <c r="W261" i="7"/>
  <c r="V261" i="7"/>
  <c r="V42" i="7"/>
  <c r="W42" i="7"/>
  <c r="W715" i="7"/>
  <c r="W213" i="7"/>
  <c r="V213" i="7"/>
  <c r="W33" i="7"/>
  <c r="V33" i="7"/>
  <c r="W9" i="7"/>
  <c r="V9" i="7"/>
  <c r="V876" i="7"/>
  <c r="W876" i="7"/>
  <c r="V335" i="7"/>
  <c r="V1280" i="7"/>
  <c r="V334" i="7"/>
  <c r="W334" i="7"/>
  <c r="W294" i="7"/>
  <c r="V1351" i="7"/>
  <c r="V11" i="7"/>
  <c r="V71" i="7"/>
  <c r="V223" i="7"/>
  <c r="W2577" i="7"/>
  <c r="V2577" i="7"/>
  <c r="W2082" i="7"/>
  <c r="V2082" i="7"/>
  <c r="V2382" i="7"/>
  <c r="W2382" i="7"/>
  <c r="V2135" i="7"/>
  <c r="W2135" i="7"/>
  <c r="V2633" i="7"/>
  <c r="V2096" i="7"/>
  <c r="W2096" i="7"/>
  <c r="W2588" i="7"/>
  <c r="V2588" i="7"/>
  <c r="W1468" i="7"/>
  <c r="V1468" i="7"/>
  <c r="V1677" i="7"/>
  <c r="W1677" i="7"/>
  <c r="W1560" i="7"/>
  <c r="V1560" i="7"/>
  <c r="V1369" i="7"/>
  <c r="W1369" i="7"/>
  <c r="V1459" i="7"/>
  <c r="W1459" i="7"/>
  <c r="W336" i="7"/>
  <c r="V336" i="7"/>
  <c r="W1621" i="7"/>
  <c r="V1621" i="7"/>
  <c r="W1747" i="7"/>
  <c r="V1747" i="7"/>
  <c r="V684" i="7"/>
  <c r="W684" i="7"/>
  <c r="W1114" i="7"/>
  <c r="V1114" i="7"/>
  <c r="V722" i="7"/>
  <c r="W722" i="7"/>
  <c r="W453" i="7"/>
  <c r="V453" i="7"/>
  <c r="W275" i="7"/>
  <c r="V275" i="7"/>
  <c r="W592" i="7"/>
  <c r="V592" i="7"/>
  <c r="V232" i="7"/>
  <c r="W232" i="7"/>
  <c r="V456" i="7"/>
  <c r="W503" i="7"/>
  <c r="V503" i="7"/>
  <c r="W276" i="7"/>
  <c r="V276" i="7"/>
  <c r="W21" i="7"/>
  <c r="V21" i="7"/>
  <c r="V383" i="7"/>
  <c r="W2485" i="7"/>
  <c r="V2485" i="7"/>
  <c r="W2423" i="7"/>
  <c r="V2423" i="7"/>
  <c r="W2383" i="7"/>
  <c r="V2383" i="7"/>
  <c r="W2421" i="7"/>
  <c r="V2421" i="7"/>
  <c r="V2336" i="7"/>
  <c r="W2336" i="7"/>
  <c r="V2554" i="7"/>
  <c r="W2554" i="7"/>
  <c r="W2266" i="7"/>
  <c r="V2266" i="7"/>
  <c r="W1893" i="7"/>
  <c r="V1893" i="7"/>
  <c r="V2345" i="7"/>
  <c r="W2345" i="7"/>
  <c r="W2005" i="7"/>
  <c r="V2005" i="7"/>
  <c r="W1887" i="7"/>
  <c r="V1887" i="7"/>
  <c r="V1919" i="7"/>
  <c r="W1919" i="7"/>
  <c r="W1604" i="7"/>
  <c r="V1604" i="7"/>
  <c r="W1658" i="7"/>
  <c r="V1658" i="7"/>
  <c r="W1547" i="7"/>
  <c r="V2143" i="7"/>
  <c r="W2143" i="7"/>
  <c r="W1670" i="7"/>
  <c r="V1670" i="7"/>
  <c r="V1391" i="7"/>
  <c r="W1391" i="7"/>
  <c r="W1568" i="7"/>
  <c r="V1568" i="7"/>
  <c r="W1275" i="7"/>
  <c r="V1275" i="7"/>
  <c r="W932" i="7"/>
  <c r="V932" i="7"/>
  <c r="V729" i="7"/>
  <c r="W729" i="7"/>
  <c r="V1489" i="7"/>
  <c r="V695" i="7"/>
  <c r="W802" i="7"/>
  <c r="V802" i="7"/>
  <c r="W862" i="7"/>
  <c r="V862" i="7"/>
  <c r="W1267" i="7"/>
  <c r="V1267" i="7"/>
  <c r="W615" i="7"/>
  <c r="V615" i="7"/>
  <c r="V1266" i="7"/>
  <c r="W1266" i="7"/>
  <c r="W135" i="7"/>
  <c r="V135" i="7"/>
  <c r="W597" i="7"/>
  <c r="V597" i="7"/>
  <c r="W510" i="7"/>
  <c r="V510" i="7"/>
  <c r="W382" i="7"/>
  <c r="V382" i="7"/>
  <c r="W1533" i="7"/>
  <c r="V1533" i="7"/>
  <c r="W375" i="7"/>
  <c r="V375" i="7"/>
  <c r="V216" i="7"/>
  <c r="W216" i="7"/>
  <c r="W141" i="7"/>
  <c r="V141" i="7"/>
  <c r="W93" i="7"/>
  <c r="V93" i="7"/>
  <c r="W45" i="7"/>
  <c r="V45" i="7"/>
  <c r="W1249" i="7"/>
  <c r="V1249" i="7"/>
  <c r="V743" i="7"/>
  <c r="V2653" i="7"/>
  <c r="W2653" i="7"/>
  <c r="W1914" i="7"/>
  <c r="V1914" i="7"/>
  <c r="W2514" i="7"/>
  <c r="V2514" i="7"/>
  <c r="W1839" i="7"/>
  <c r="V1839" i="7"/>
  <c r="W2040" i="7"/>
  <c r="V2040" i="7"/>
  <c r="V2171" i="7"/>
  <c r="W2171" i="7"/>
  <c r="W2451" i="7"/>
  <c r="V2451" i="7"/>
  <c r="W2128" i="7"/>
  <c r="V2128" i="7"/>
  <c r="W2510" i="7"/>
  <c r="V2510" i="7"/>
  <c r="V1667" i="7"/>
  <c r="W1667" i="7"/>
  <c r="W1815" i="7"/>
  <c r="V1815" i="7"/>
  <c r="V1754" i="7"/>
  <c r="W1754" i="7"/>
  <c r="W2151" i="7"/>
  <c r="W1454" i="7"/>
  <c r="V1454" i="7"/>
  <c r="W1929" i="7"/>
  <c r="V1929" i="7"/>
  <c r="W1688" i="7"/>
  <c r="V1688" i="7"/>
  <c r="W2682" i="7"/>
  <c r="V2682" i="7"/>
  <c r="V1338" i="7"/>
  <c r="W1338" i="7"/>
  <c r="W1178" i="7"/>
  <c r="V1178" i="7"/>
  <c r="W1082" i="7"/>
  <c r="V1082" i="7"/>
  <c r="W1045" i="7"/>
  <c r="V1045" i="7"/>
  <c r="W663" i="7"/>
  <c r="V663" i="7"/>
  <c r="W886" i="7"/>
  <c r="V886" i="7"/>
  <c r="W708" i="7"/>
  <c r="V708" i="7"/>
  <c r="W1055" i="7"/>
  <c r="V1055" i="7"/>
  <c r="V321" i="7"/>
  <c r="W321" i="7"/>
  <c r="V1439" i="7"/>
  <c r="W1439" i="7"/>
  <c r="W496" i="7"/>
  <c r="V496" i="7"/>
  <c r="W185" i="7"/>
  <c r="V185" i="7"/>
  <c r="W89" i="7"/>
  <c r="V89" i="7"/>
  <c r="V623" i="7"/>
  <c r="W623" i="7"/>
  <c r="V538" i="7"/>
  <c r="W344" i="7"/>
  <c r="V344" i="7"/>
  <c r="W85" i="7"/>
  <c r="V85" i="7"/>
  <c r="V148" i="7"/>
  <c r="W148" i="7"/>
  <c r="V801" i="7"/>
  <c r="W801" i="7"/>
  <c r="W165" i="7"/>
  <c r="V165" i="7"/>
  <c r="W904" i="7"/>
  <c r="V904" i="7"/>
  <c r="W1758" i="7"/>
  <c r="V1758" i="7"/>
  <c r="W2613" i="7"/>
  <c r="V2613" i="7"/>
  <c r="V2632" i="7"/>
  <c r="W2632" i="7"/>
  <c r="W2439" i="7"/>
  <c r="V2439" i="7"/>
  <c r="W2019" i="7"/>
  <c r="V2019" i="7"/>
  <c r="V1856" i="7"/>
  <c r="W1856" i="7"/>
  <c r="W2337" i="7"/>
  <c r="V2337" i="7"/>
  <c r="V2122" i="7"/>
  <c r="W2146" i="7"/>
  <c r="V2146" i="7"/>
  <c r="V1784" i="7"/>
  <c r="W1784" i="7"/>
  <c r="W1556" i="7"/>
  <c r="V1556" i="7"/>
  <c r="W1512" i="7"/>
  <c r="V1512" i="7"/>
  <c r="W1877" i="7"/>
  <c r="V1964" i="7"/>
  <c r="W1964" i="7"/>
  <c r="W1821" i="7"/>
  <c r="V1821" i="7"/>
  <c r="V1555" i="7"/>
  <c r="V1760" i="7"/>
  <c r="W1760" i="7"/>
  <c r="W865" i="7"/>
  <c r="V865" i="7"/>
  <c r="W967" i="7"/>
  <c r="V967" i="7"/>
  <c r="V1434" i="7"/>
  <c r="W1434" i="7"/>
  <c r="W1037" i="7"/>
  <c r="V1037" i="7"/>
  <c r="W1330" i="7"/>
  <c r="V1330" i="7"/>
  <c r="W914" i="7"/>
  <c r="V914" i="7"/>
  <c r="W1031" i="7"/>
  <c r="V1031" i="7"/>
  <c r="V314" i="7"/>
  <c r="W314" i="7"/>
  <c r="W591" i="7"/>
  <c r="V591" i="7"/>
  <c r="W381" i="7"/>
  <c r="V381" i="7"/>
  <c r="W819" i="7"/>
  <c r="V819" i="7"/>
  <c r="V672" i="7"/>
  <c r="W672" i="7"/>
  <c r="W371" i="7"/>
  <c r="V371" i="7"/>
  <c r="V52" i="7"/>
  <c r="W52" i="7"/>
  <c r="V678" i="7"/>
  <c r="W678" i="7"/>
  <c r="V143" i="7"/>
  <c r="W2616" i="7"/>
  <c r="V2616" i="7"/>
  <c r="W2533" i="7"/>
  <c r="V2533" i="7"/>
  <c r="W2596" i="7"/>
  <c r="V2596" i="7"/>
  <c r="W2316" i="7"/>
  <c r="V2316" i="7"/>
  <c r="W2472" i="7"/>
  <c r="V2472" i="7"/>
  <c r="V2565" i="7"/>
  <c r="W2565" i="7"/>
  <c r="V2034" i="7"/>
  <c r="W2034" i="7"/>
  <c r="V1896" i="7"/>
  <c r="W1896" i="7"/>
  <c r="W2043" i="7"/>
  <c r="V2043" i="7"/>
  <c r="W2342" i="7"/>
  <c r="V2342" i="7"/>
  <c r="V1494" i="7"/>
  <c r="W1494" i="7"/>
  <c r="V2120" i="7"/>
  <c r="V2402" i="7"/>
  <c r="W2191" i="7"/>
  <c r="V2191" i="7"/>
  <c r="V2418" i="7"/>
  <c r="W2418" i="7"/>
  <c r="W1917" i="7"/>
  <c r="W1506" i="7"/>
  <c r="V1506" i="7"/>
  <c r="W1941" i="7"/>
  <c r="V1941" i="7"/>
  <c r="W2126" i="7"/>
  <c r="V2126" i="7"/>
  <c r="W1563" i="7"/>
  <c r="V1563" i="7"/>
  <c r="V1631" i="7"/>
  <c r="W1631" i="7"/>
  <c r="V1584" i="7"/>
  <c r="W1584" i="7"/>
  <c r="W1538" i="7"/>
  <c r="V1538" i="7"/>
  <c r="V1984" i="7"/>
  <c r="W1984" i="7"/>
  <c r="W1455" i="7"/>
  <c r="V1455" i="7"/>
  <c r="W1640" i="7"/>
  <c r="V950" i="7"/>
  <c r="W950" i="7"/>
  <c r="W878" i="7"/>
  <c r="V878" i="7"/>
  <c r="W1510" i="7"/>
  <c r="V1510" i="7"/>
  <c r="W1300" i="7"/>
  <c r="V1300" i="7"/>
  <c r="V968" i="7"/>
  <c r="W968" i="7"/>
  <c r="W1312" i="7"/>
  <c r="V1312" i="7"/>
  <c r="V859" i="7"/>
  <c r="W859" i="7"/>
  <c r="V975" i="7"/>
  <c r="W975" i="7"/>
  <c r="W700" i="7"/>
  <c r="V700" i="7"/>
  <c r="W1412" i="7"/>
  <c r="V1412" i="7"/>
  <c r="W812" i="7"/>
  <c r="V812" i="7"/>
  <c r="W602" i="7"/>
  <c r="V602" i="7"/>
  <c r="V1035" i="7"/>
  <c r="W1035" i="7"/>
  <c r="W1364" i="7"/>
  <c r="V1364" i="7"/>
  <c r="V864" i="7"/>
  <c r="W864" i="7"/>
  <c r="W795" i="7"/>
  <c r="V795" i="7"/>
  <c r="W851" i="7"/>
  <c r="V851" i="7"/>
  <c r="V413" i="7"/>
  <c r="W479" i="7"/>
  <c r="V479" i="7"/>
  <c r="V166" i="7"/>
  <c r="W166" i="7"/>
  <c r="W229" i="7"/>
  <c r="V229" i="7"/>
  <c r="V737" i="7"/>
  <c r="V184" i="7"/>
  <c r="W184" i="7"/>
  <c r="W431" i="7"/>
  <c r="V431" i="7"/>
  <c r="W189" i="7"/>
  <c r="V189" i="7"/>
  <c r="W138" i="7"/>
  <c r="V138" i="7"/>
  <c r="V114" i="7"/>
  <c r="W114" i="7"/>
  <c r="V90" i="7"/>
  <c r="W90" i="7"/>
  <c r="V66" i="7"/>
  <c r="W66" i="7"/>
  <c r="V963" i="7"/>
  <c r="W516" i="7"/>
  <c r="V23" i="7"/>
  <c r="W2287" i="7"/>
  <c r="V2287" i="7"/>
  <c r="W191" i="7"/>
  <c r="V2535" i="7"/>
  <c r="W2535" i="7"/>
  <c r="V2654" i="7"/>
  <c r="W2654" i="7"/>
  <c r="V2353" i="7"/>
  <c r="W2353" i="7"/>
  <c r="V2272" i="7"/>
  <c r="W2272" i="7"/>
  <c r="V2227" i="7"/>
  <c r="W2227" i="7"/>
  <c r="V1752" i="7"/>
  <c r="W1752" i="7"/>
  <c r="W1777" i="7"/>
  <c r="V1777" i="7"/>
  <c r="V2450" i="7"/>
  <c r="V2159" i="7"/>
  <c r="W2159" i="7"/>
  <c r="W2691" i="7"/>
  <c r="V2691" i="7"/>
  <c r="W2326" i="7"/>
  <c r="W2366" i="7"/>
  <c r="V2366" i="7"/>
  <c r="V1897" i="7"/>
  <c r="W1897" i="7"/>
  <c r="W1993" i="7"/>
  <c r="W1548" i="7"/>
  <c r="V1548" i="7"/>
  <c r="W1721" i="7"/>
  <c r="V1721" i="7"/>
  <c r="W1578" i="7"/>
  <c r="V1578" i="7"/>
  <c r="V2020" i="7"/>
  <c r="W2020" i="7"/>
  <c r="V1748" i="7"/>
  <c r="W1428" i="7"/>
  <c r="V1428" i="7"/>
  <c r="V1685" i="7"/>
  <c r="V1651" i="7"/>
  <c r="W1052" i="7"/>
  <c r="V1052" i="7"/>
  <c r="V1549" i="7"/>
  <c r="W1549" i="7"/>
  <c r="V1206" i="7"/>
  <c r="V1901" i="7"/>
  <c r="W868" i="7"/>
  <c r="V868" i="7"/>
  <c r="V1089" i="7"/>
  <c r="W1089" i="7"/>
  <c r="W2009" i="7"/>
  <c r="V2009" i="7"/>
  <c r="V2080" i="7"/>
  <c r="W2080" i="7"/>
  <c r="W993" i="7"/>
  <c r="W763" i="7"/>
  <c r="V763" i="7"/>
  <c r="W411" i="7"/>
  <c r="V411" i="7"/>
  <c r="W1294" i="7"/>
  <c r="V1294" i="7"/>
  <c r="W512" i="7"/>
  <c r="V512" i="7"/>
  <c r="V621" i="7"/>
  <c r="W621" i="7"/>
  <c r="W263" i="7"/>
  <c r="V263" i="7"/>
  <c r="W405" i="7"/>
  <c r="V405" i="7"/>
  <c r="W147" i="7"/>
  <c r="V147" i="7"/>
  <c r="V2583" i="7"/>
  <c r="W2583" i="7"/>
  <c r="V2656" i="7"/>
  <c r="W2656" i="7"/>
  <c r="W2544" i="7"/>
  <c r="V2544" i="7"/>
  <c r="W2474" i="7"/>
  <c r="V2474" i="7"/>
  <c r="W2410" i="7"/>
  <c r="V2410" i="7"/>
  <c r="V2347" i="7"/>
  <c r="W2347" i="7"/>
  <c r="W2275" i="7"/>
  <c r="V2275" i="7"/>
  <c r="W2670" i="7"/>
  <c r="V2670" i="7"/>
  <c r="V2605" i="7"/>
  <c r="W2605" i="7"/>
  <c r="W2220" i="7"/>
  <c r="V2220" i="7"/>
  <c r="V2496" i="7"/>
  <c r="W2496" i="7"/>
  <c r="W2431" i="7"/>
  <c r="V2431" i="7"/>
  <c r="V2640" i="7"/>
  <c r="W2640" i="7"/>
  <c r="W2505" i="7"/>
  <c r="V2505" i="7"/>
  <c r="W2201" i="7"/>
  <c r="V2201" i="7"/>
  <c r="W2590" i="7"/>
  <c r="V2590" i="7"/>
  <c r="W2470" i="7"/>
  <c r="V2470" i="7"/>
  <c r="W1998" i="7"/>
  <c r="V1998" i="7"/>
  <c r="W1854" i="7"/>
  <c r="V1854" i="7"/>
  <c r="W1710" i="7"/>
  <c r="V1710" i="7"/>
  <c r="V2414" i="7"/>
  <c r="W2414" i="7"/>
  <c r="W1767" i="7"/>
  <c r="V1767" i="7"/>
  <c r="V2584" i="7"/>
  <c r="W2584" i="7"/>
  <c r="V1855" i="7"/>
  <c r="W1855" i="7"/>
  <c r="V2368" i="7"/>
  <c r="W2267" i="7"/>
  <c r="V2267" i="7"/>
  <c r="W2160" i="7"/>
  <c r="V2160" i="7"/>
  <c r="W2179" i="7"/>
  <c r="V2179" i="7"/>
  <c r="W1634" i="7"/>
  <c r="V1634" i="7"/>
  <c r="W2211" i="7"/>
  <c r="V2211" i="7"/>
  <c r="V1702" i="7"/>
  <c r="W1702" i="7"/>
  <c r="W1566" i="7"/>
  <c r="V1566" i="7"/>
  <c r="V1470" i="7"/>
  <c r="W1470" i="7"/>
  <c r="W2573" i="7"/>
  <c r="W1723" i="7"/>
  <c r="V1723" i="7"/>
  <c r="V2245" i="7"/>
  <c r="W2245" i="7"/>
  <c r="W2091" i="7"/>
  <c r="V2091" i="7"/>
  <c r="V2261" i="7"/>
  <c r="W2261" i="7"/>
  <c r="V2083" i="7"/>
  <c r="W2083" i="7"/>
  <c r="V2017" i="7"/>
  <c r="W2017" i="7"/>
  <c r="V2310" i="7"/>
  <c r="W2310" i="7"/>
  <c r="V2324" i="7"/>
  <c r="W2324" i="7"/>
  <c r="W2035" i="7"/>
  <c r="V2035" i="7"/>
  <c r="V2320" i="7"/>
  <c r="W2320" i="7"/>
  <c r="W2178" i="7"/>
  <c r="V2178" i="7"/>
  <c r="V2408" i="7"/>
  <c r="W2408" i="7"/>
  <c r="W1788" i="7"/>
  <c r="V1788" i="7"/>
  <c r="W1882" i="7"/>
  <c r="V1882" i="7"/>
  <c r="V1778" i="7"/>
  <c r="W1778" i="7"/>
  <c r="V2432" i="7"/>
  <c r="W2064" i="7"/>
  <c r="V2064" i="7"/>
  <c r="V1832" i="7"/>
  <c r="W1832" i="7"/>
  <c r="W1736" i="7"/>
  <c r="W2420" i="7"/>
  <c r="V2420" i="7"/>
  <c r="W1932" i="7"/>
  <c r="V1932" i="7"/>
  <c r="W1843" i="7"/>
  <c r="V1858" i="7"/>
  <c r="V1744" i="7"/>
  <c r="W1744" i="7"/>
  <c r="W1636" i="7"/>
  <c r="V1636" i="7"/>
  <c r="W1915" i="7"/>
  <c r="V1915" i="7"/>
  <c r="V1724" i="7"/>
  <c r="W1724" i="7"/>
  <c r="W1491" i="7"/>
  <c r="V1491" i="7"/>
  <c r="W1446" i="7"/>
  <c r="V1446" i="7"/>
  <c r="V1671" i="7"/>
  <c r="W1474" i="7"/>
  <c r="V1474" i="7"/>
  <c r="V2111" i="7"/>
  <c r="W2111" i="7"/>
  <c r="W2118" i="7"/>
  <c r="W1729" i="7"/>
  <c r="V1686" i="7"/>
  <c r="W1686" i="7"/>
  <c r="W2028" i="7"/>
  <c r="V2028" i="7"/>
  <c r="V1613" i="7"/>
  <c r="W1613" i="7"/>
  <c r="W1553" i="7"/>
  <c r="V1553" i="7"/>
  <c r="W1520" i="7"/>
  <c r="V1520" i="7"/>
  <c r="W1409" i="7"/>
  <c r="V1409" i="7"/>
  <c r="W1564" i="7"/>
  <c r="V1410" i="7"/>
  <c r="W1410" i="7"/>
  <c r="W1769" i="7"/>
  <c r="V1769" i="7"/>
  <c r="W1951" i="7"/>
  <c r="V1541" i="7"/>
  <c r="W1541" i="7"/>
  <c r="V1698" i="7"/>
  <c r="W1698" i="7"/>
  <c r="W1009" i="7"/>
  <c r="V1009" i="7"/>
  <c r="W1442" i="7"/>
  <c r="V1442" i="7"/>
  <c r="V1320" i="7"/>
  <c r="W1320" i="7"/>
  <c r="W1015" i="7"/>
  <c r="V1015" i="7"/>
  <c r="W943" i="7"/>
  <c r="V943" i="7"/>
  <c r="W871" i="7"/>
  <c r="V871" i="7"/>
  <c r="V1444" i="7"/>
  <c r="W1444" i="7"/>
  <c r="W2548" i="7"/>
  <c r="V2548" i="7"/>
  <c r="V1819" i="7"/>
  <c r="W1040" i="7"/>
  <c r="V1040" i="7"/>
  <c r="W944" i="7"/>
  <c r="V944" i="7"/>
  <c r="W848" i="7"/>
  <c r="V848" i="7"/>
  <c r="W989" i="7"/>
  <c r="V900" i="7"/>
  <c r="W900" i="7"/>
  <c r="V796" i="7"/>
  <c r="W796" i="7"/>
  <c r="W724" i="7"/>
  <c r="V724" i="7"/>
  <c r="W1200" i="7"/>
  <c r="V1200" i="7"/>
  <c r="V1372" i="7"/>
  <c r="W1372" i="7"/>
  <c r="V1314" i="7"/>
  <c r="W1314" i="7"/>
  <c r="V1362" i="7"/>
  <c r="W1362" i="7"/>
  <c r="V1326" i="7"/>
  <c r="W1326" i="7"/>
  <c r="V1161" i="7"/>
  <c r="W1161" i="7"/>
  <c r="W766" i="7"/>
  <c r="V766" i="7"/>
  <c r="W2562" i="7"/>
  <c r="W1521" i="7"/>
  <c r="V1521" i="7"/>
  <c r="W1223" i="7"/>
  <c r="V1223" i="7"/>
  <c r="W1151" i="7"/>
  <c r="V1151" i="7"/>
  <c r="W1000" i="7"/>
  <c r="V1000" i="7"/>
  <c r="V794" i="7"/>
  <c r="W794" i="7"/>
  <c r="W1157" i="7"/>
  <c r="V1157" i="7"/>
  <c r="W808" i="7"/>
  <c r="V808" i="7"/>
  <c r="W1329" i="7"/>
  <c r="W723" i="7"/>
  <c r="V723" i="7"/>
  <c r="W386" i="7"/>
  <c r="V386" i="7"/>
  <c r="W713" i="7"/>
  <c r="W495" i="7"/>
  <c r="V495" i="7"/>
  <c r="W363" i="7"/>
  <c r="V363" i="7"/>
  <c r="V972" i="7"/>
  <c r="W972" i="7"/>
  <c r="W880" i="7"/>
  <c r="V880" i="7"/>
  <c r="W572" i="7"/>
  <c r="V572" i="7"/>
  <c r="W428" i="7"/>
  <c r="V428" i="7"/>
  <c r="W333" i="7"/>
  <c r="V333" i="7"/>
  <c r="V296" i="7"/>
  <c r="W296" i="7"/>
  <c r="W707" i="7"/>
  <c r="W290" i="7"/>
  <c r="V290" i="7"/>
  <c r="W1456" i="7"/>
  <c r="V1456" i="7"/>
  <c r="W1199" i="7"/>
  <c r="V1199" i="7"/>
  <c r="V725" i="7"/>
  <c r="W725" i="7"/>
  <c r="W1038" i="7"/>
  <c r="V1038" i="7"/>
  <c r="V683" i="7"/>
  <c r="V826" i="7"/>
  <c r="W826" i="7"/>
  <c r="V773" i="7"/>
  <c r="W773" i="7"/>
  <c r="V942" i="7"/>
  <c r="V849" i="7"/>
  <c r="W849" i="7"/>
  <c r="W736" i="7"/>
  <c r="V736" i="7"/>
  <c r="W1237" i="7"/>
  <c r="V1237" i="7"/>
  <c r="W1061" i="7"/>
  <c r="V1061" i="7"/>
  <c r="V365" i="7"/>
  <c r="W259" i="7"/>
  <c r="V259" i="7"/>
  <c r="W922" i="7"/>
  <c r="W587" i="7"/>
  <c r="V587" i="7"/>
  <c r="W443" i="7"/>
  <c r="V443" i="7"/>
  <c r="V154" i="7"/>
  <c r="W154" i="7"/>
  <c r="V312" i="7"/>
  <c r="W312" i="7"/>
  <c r="W63" i="7"/>
  <c r="V63" i="7"/>
  <c r="V497" i="7"/>
  <c r="W438" i="7"/>
  <c r="V438" i="7"/>
  <c r="W205" i="7"/>
  <c r="V205" i="7"/>
  <c r="W491" i="7"/>
  <c r="V491" i="7"/>
  <c r="V328" i="7"/>
  <c r="W328" i="7"/>
  <c r="W239" i="7"/>
  <c r="V239" i="7"/>
  <c r="W271" i="7"/>
  <c r="V271" i="7"/>
  <c r="W710" i="7"/>
  <c r="W617" i="7"/>
  <c r="V617" i="7"/>
  <c r="V240" i="7"/>
  <c r="W240" i="7"/>
  <c r="V192" i="7"/>
  <c r="W192" i="7"/>
  <c r="W1885" i="7"/>
  <c r="V1885" i="7"/>
  <c r="V172" i="7"/>
  <c r="W172" i="7"/>
  <c r="W750" i="7"/>
  <c r="V750" i="7"/>
  <c r="V526" i="7"/>
  <c r="V246" i="7"/>
  <c r="W246" i="7"/>
  <c r="W1382" i="7"/>
  <c r="V1382" i="7"/>
  <c r="W1008" i="7"/>
  <c r="V1008" i="7"/>
  <c r="W828" i="7"/>
  <c r="V828" i="7"/>
  <c r="W637" i="7"/>
  <c r="W282" i="7"/>
  <c r="V282" i="7"/>
  <c r="W153" i="7"/>
  <c r="V153" i="7"/>
  <c r="W129" i="7"/>
  <c r="V129" i="7"/>
  <c r="W105" i="7"/>
  <c r="V105" i="7"/>
  <c r="W81" i="7"/>
  <c r="V81" i="7"/>
  <c r="W57" i="7"/>
  <c r="V57" i="7"/>
  <c r="V1056" i="7"/>
  <c r="W910" i="7"/>
  <c r="V910" i="7"/>
  <c r="W420" i="7"/>
  <c r="V163" i="7"/>
  <c r="V346" i="7"/>
  <c r="V167" i="7"/>
  <c r="W2595" i="7"/>
  <c r="V2595" i="7"/>
  <c r="V2678" i="7"/>
  <c r="W2678" i="7"/>
  <c r="W2355" i="7"/>
  <c r="V2355" i="7"/>
  <c r="W2361" i="7"/>
  <c r="V2361" i="7"/>
  <c r="W1861" i="7"/>
  <c r="V1861" i="7"/>
  <c r="W2217" i="7"/>
  <c r="V2217" i="7"/>
  <c r="W1648" i="7"/>
  <c r="V1648" i="7"/>
  <c r="W2301" i="7"/>
  <c r="V2301" i="7"/>
  <c r="W1980" i="7"/>
  <c r="V1980" i="7"/>
  <c r="V1683" i="7"/>
  <c r="W1683" i="7"/>
  <c r="V1596" i="7"/>
  <c r="W1596" i="7"/>
  <c r="W1507" i="7"/>
  <c r="V1507" i="7"/>
  <c r="W1705" i="7"/>
  <c r="V1705" i="7"/>
  <c r="V1057" i="7"/>
  <c r="W1057" i="7"/>
  <c r="V902" i="7"/>
  <c r="W902" i="7"/>
  <c r="V1802" i="7"/>
  <c r="W1802" i="7"/>
  <c r="W687" i="7"/>
  <c r="V687" i="7"/>
  <c r="W1488" i="7"/>
  <c r="V1488" i="7"/>
  <c r="W652" i="7"/>
  <c r="V652" i="7"/>
  <c r="W1366" i="7"/>
  <c r="V1366" i="7"/>
  <c r="W1193" i="7"/>
  <c r="V1193" i="7"/>
  <c r="V629" i="7"/>
  <c r="W629" i="7"/>
  <c r="W616" i="7"/>
  <c r="V616" i="7"/>
  <c r="W483" i="7"/>
  <c r="V483" i="7"/>
  <c r="W440" i="7"/>
  <c r="V440" i="7"/>
  <c r="W345" i="7"/>
  <c r="V345" i="7"/>
  <c r="W532" i="7"/>
  <c r="V532" i="7"/>
  <c r="W257" i="7"/>
  <c r="V257" i="7"/>
  <c r="W293" i="7"/>
  <c r="V293" i="7"/>
  <c r="W75" i="7"/>
  <c r="V75" i="7"/>
  <c r="V635" i="7"/>
  <c r="W635" i="7"/>
  <c r="W486" i="7"/>
  <c r="V486" i="7"/>
  <c r="W2070" i="7"/>
  <c r="V2070" i="7"/>
  <c r="V2195" i="7"/>
  <c r="W2195" i="7"/>
  <c r="W2134" i="7"/>
  <c r="V2134" i="7"/>
  <c r="W2289" i="7"/>
  <c r="V2289" i="7"/>
  <c r="W1851" i="7"/>
  <c r="V1851" i="7"/>
  <c r="W1923" i="7"/>
  <c r="V1923" i="7"/>
  <c r="W1427" i="7"/>
  <c r="V1427" i="7"/>
  <c r="V1674" i="7"/>
  <c r="W1674" i="7"/>
  <c r="V1904" i="7"/>
  <c r="W1904" i="7"/>
  <c r="W1673" i="7"/>
  <c r="V1673" i="7"/>
  <c r="V2038" i="7"/>
  <c r="W2038" i="7"/>
  <c r="W896" i="7"/>
  <c r="V896" i="7"/>
  <c r="W1043" i="7"/>
  <c r="V1043" i="7"/>
  <c r="V1826" i="7"/>
  <c r="W1826" i="7"/>
  <c r="W675" i="7"/>
  <c r="V675" i="7"/>
  <c r="W1103" i="7"/>
  <c r="V1103" i="7"/>
  <c r="V1344" i="7"/>
  <c r="W1344" i="7"/>
  <c r="W884" i="7"/>
  <c r="V884" i="7"/>
  <c r="W1067" i="7"/>
  <c r="V1067" i="7"/>
  <c r="V648" i="7"/>
  <c r="W648" i="7"/>
  <c r="W1217" i="7"/>
  <c r="V1217" i="7"/>
  <c r="W423" i="7"/>
  <c r="V423" i="7"/>
  <c r="W500" i="7"/>
  <c r="V500" i="7"/>
  <c r="W352" i="7"/>
  <c r="V352" i="7"/>
  <c r="V1051" i="7"/>
  <c r="W1051" i="7"/>
  <c r="W515" i="7"/>
  <c r="V515" i="7"/>
  <c r="W389" i="7"/>
  <c r="V389" i="7"/>
  <c r="W2593" i="7"/>
  <c r="V2593" i="7"/>
  <c r="W2249" i="7"/>
  <c r="V2249" i="7"/>
  <c r="W2488" i="7"/>
  <c r="V2488" i="7"/>
  <c r="W2058" i="7"/>
  <c r="V2058" i="7"/>
  <c r="W2067" i="7"/>
  <c r="V2067" i="7"/>
  <c r="V2378" i="7"/>
  <c r="W2378" i="7"/>
  <c r="V2203" i="7"/>
  <c r="W2203" i="7"/>
  <c r="W2039" i="7"/>
  <c r="V2039" i="7"/>
  <c r="V1679" i="7"/>
  <c r="W1679" i="7"/>
  <c r="W2464" i="7"/>
  <c r="V2464" i="7"/>
  <c r="V1864" i="7"/>
  <c r="W1864" i="7"/>
  <c r="V1884" i="7"/>
  <c r="W1884" i="7"/>
  <c r="W1505" i="7"/>
  <c r="V1505" i="7"/>
  <c r="W1823" i="7"/>
  <c r="V1823" i="7"/>
  <c r="W2033" i="7"/>
  <c r="V2033" i="7"/>
  <c r="W961" i="7"/>
  <c r="V961" i="7"/>
  <c r="W1492" i="7"/>
  <c r="V1492" i="7"/>
  <c r="W1154" i="7"/>
  <c r="V1154" i="7"/>
  <c r="W1109" i="7"/>
  <c r="V1109" i="7"/>
  <c r="W640" i="7"/>
  <c r="V640" i="7"/>
  <c r="W1255" i="7"/>
  <c r="V1255" i="7"/>
  <c r="W368" i="7"/>
  <c r="V368" i="7"/>
  <c r="W324" i="7"/>
  <c r="V324" i="7"/>
  <c r="V924" i="7"/>
  <c r="W924" i="7"/>
  <c r="V1711" i="7"/>
  <c r="W760" i="7"/>
  <c r="V760" i="7"/>
  <c r="W137" i="7"/>
  <c r="V137" i="7"/>
  <c r="W570" i="7"/>
  <c r="V570" i="7"/>
  <c r="W477" i="7"/>
  <c r="V477" i="7"/>
  <c r="W387" i="7"/>
  <c r="V387" i="7"/>
  <c r="W1013" i="7"/>
  <c r="V1013" i="7"/>
  <c r="V214" i="7"/>
  <c r="W214" i="7"/>
  <c r="V82" i="7"/>
  <c r="W82" i="7"/>
  <c r="W51" i="7"/>
  <c r="V51" i="7"/>
  <c r="W157" i="7"/>
  <c r="V157" i="7"/>
  <c r="V319" i="7"/>
  <c r="V298" i="7"/>
  <c r="W817" i="7"/>
  <c r="V817" i="7"/>
  <c r="W364" i="7"/>
  <c r="V364" i="7"/>
  <c r="W288" i="7"/>
  <c r="V288" i="7"/>
  <c r="W816" i="7"/>
  <c r="V816" i="7"/>
  <c r="W348" i="7"/>
  <c r="V348" i="7"/>
  <c r="W2609" i="7"/>
  <c r="V2609" i="7"/>
  <c r="V2539" i="7"/>
  <c r="W2539" i="7"/>
  <c r="W2371" i="7"/>
  <c r="V2371" i="7"/>
  <c r="W2244" i="7"/>
  <c r="V2244" i="7"/>
  <c r="W2446" i="7"/>
  <c r="V2446" i="7"/>
  <c r="W2307" i="7"/>
  <c r="V2307" i="7"/>
  <c r="W2279" i="7"/>
  <c r="V2279" i="7"/>
  <c r="V1902" i="7"/>
  <c r="W1902" i="7"/>
  <c r="V2260" i="7"/>
  <c r="W2260" i="7"/>
  <c r="W2338" i="7"/>
  <c r="V2338" i="7"/>
  <c r="W2142" i="7"/>
  <c r="V2142" i="7"/>
  <c r="W2551" i="7"/>
  <c r="V2551" i="7"/>
  <c r="V2373" i="7"/>
  <c r="V2047" i="7"/>
  <c r="W2047" i="7"/>
  <c r="W1869" i="7"/>
  <c r="V1869" i="7"/>
  <c r="V2086" i="7"/>
  <c r="W2086" i="7"/>
  <c r="W1965" i="7"/>
  <c r="V1965" i="7"/>
  <c r="V2008" i="7"/>
  <c r="W2008" i="7"/>
  <c r="W2214" i="7"/>
  <c r="V2214" i="7"/>
  <c r="V2293" i="7"/>
  <c r="W2293" i="7"/>
  <c r="W1623" i="7"/>
  <c r="V1623" i="7"/>
  <c r="W1403" i="7"/>
  <c r="V1403" i="7"/>
  <c r="W2144" i="7"/>
  <c r="V2144" i="7"/>
  <c r="W1462" i="7"/>
  <c r="V1462" i="7"/>
  <c r="V1405" i="7"/>
  <c r="W1405" i="7"/>
  <c r="V1419" i="7"/>
  <c r="W1419" i="7"/>
  <c r="V1420" i="7"/>
  <c r="W1420" i="7"/>
  <c r="V1283" i="7"/>
  <c r="W1283" i="7"/>
  <c r="W895" i="7"/>
  <c r="V895" i="7"/>
  <c r="W1318" i="7"/>
  <c r="V1318" i="7"/>
  <c r="V1179" i="7"/>
  <c r="W1179" i="7"/>
  <c r="W651" i="7"/>
  <c r="V651" i="7"/>
  <c r="V1173" i="7"/>
  <c r="W1173" i="7"/>
  <c r="V996" i="7"/>
  <c r="W996" i="7"/>
  <c r="W1816" i="7"/>
  <c r="W1421" i="7"/>
  <c r="V1421" i="7"/>
  <c r="W940" i="7"/>
  <c r="V940" i="7"/>
  <c r="W1289" i="7"/>
  <c r="V1289" i="7"/>
  <c r="W706" i="7"/>
  <c r="V706" i="7"/>
  <c r="W1059" i="7"/>
  <c r="W339" i="7"/>
  <c r="V339" i="7"/>
  <c r="W682" i="7"/>
  <c r="V682" i="7"/>
  <c r="W374" i="7"/>
  <c r="V374" i="7"/>
  <c r="W1186" i="7"/>
  <c r="V1186" i="7"/>
  <c r="V316" i="7"/>
  <c r="W316" i="7"/>
  <c r="W778" i="7"/>
  <c r="V778" i="7"/>
  <c r="W27" i="7"/>
  <c r="V27" i="7"/>
  <c r="W986" i="7"/>
  <c r="V986" i="7"/>
  <c r="W478" i="7"/>
  <c r="W417" i="7"/>
  <c r="V417" i="7"/>
  <c r="W241" i="7"/>
  <c r="V241" i="7"/>
  <c r="W792" i="7"/>
  <c r="V792" i="7"/>
  <c r="W563" i="7"/>
  <c r="V563" i="7"/>
  <c r="W786" i="7"/>
  <c r="V786" i="7"/>
  <c r="W670" i="7"/>
  <c r="V670" i="7"/>
  <c r="W662" i="7"/>
  <c r="V662" i="7"/>
  <c r="V1119" i="7"/>
  <c r="W1119" i="7"/>
  <c r="W249" i="7"/>
  <c r="V249" i="7"/>
  <c r="V18" i="7"/>
  <c r="W18" i="7"/>
  <c r="V797" i="7"/>
  <c r="W797" i="7"/>
  <c r="V175" i="7"/>
  <c r="W2482" i="7"/>
  <c r="V2482" i="7"/>
  <c r="W2292" i="7"/>
  <c r="V2292" i="7"/>
  <c r="V2297" i="7"/>
  <c r="W2297" i="7"/>
  <c r="W1890" i="7"/>
  <c r="V1890" i="7"/>
  <c r="V2163" i="7"/>
  <c r="W2163" i="7"/>
  <c r="W1590" i="7"/>
  <c r="V1590" i="7"/>
  <c r="W2522" i="7"/>
  <c r="V2522" i="7"/>
  <c r="W1907" i="7"/>
  <c r="V1907" i="7"/>
  <c r="V2161" i="7"/>
  <c r="V2669" i="7"/>
  <c r="V1622" i="7"/>
  <c r="W1622" i="7"/>
  <c r="W2427" i="7"/>
  <c r="V2427" i="7"/>
  <c r="V2129" i="7"/>
  <c r="W2129" i="7"/>
  <c r="W1953" i="7"/>
  <c r="V1953" i="7"/>
  <c r="V1694" i="7"/>
  <c r="W1694" i="7"/>
  <c r="W1835" i="7"/>
  <c r="V1835" i="7"/>
  <c r="W1977" i="7"/>
  <c r="V1977" i="7"/>
  <c r="V1498" i="7"/>
  <c r="W1498" i="7"/>
  <c r="W1260" i="7"/>
  <c r="V1260" i="7"/>
  <c r="V1033" i="7"/>
  <c r="W1033" i="7"/>
  <c r="W1022" i="7"/>
  <c r="V1022" i="7"/>
  <c r="W1653" i="7"/>
  <c r="V1653" i="7"/>
  <c r="W1064" i="7"/>
  <c r="V1064" i="7"/>
  <c r="W1357" i="7"/>
  <c r="V1357" i="7"/>
  <c r="W1602" i="7"/>
  <c r="V1602" i="7"/>
  <c r="V927" i="7"/>
  <c r="W927" i="7"/>
  <c r="W790" i="7"/>
  <c r="V790" i="7"/>
  <c r="W1299" i="7"/>
  <c r="V1299" i="7"/>
  <c r="W358" i="7"/>
  <c r="V358" i="7"/>
  <c r="W774" i="7"/>
  <c r="V774" i="7"/>
  <c r="W1706" i="7"/>
  <c r="W285" i="7"/>
  <c r="V285" i="7"/>
  <c r="V660" i="7"/>
  <c r="W660" i="7"/>
  <c r="W460" i="7"/>
  <c r="V460" i="7"/>
  <c r="W534" i="7"/>
  <c r="V534" i="7"/>
  <c r="V272" i="7"/>
  <c r="W272" i="7"/>
  <c r="W291" i="7"/>
  <c r="V291" i="7"/>
  <c r="V22" i="7"/>
  <c r="W22" i="7"/>
  <c r="V306" i="7"/>
  <c r="W306" i="7"/>
  <c r="W73" i="7"/>
  <c r="V73" i="7"/>
  <c r="V260" i="7"/>
  <c r="W260" i="7"/>
  <c r="V310" i="7"/>
  <c r="W310" i="7"/>
  <c r="W733" i="7"/>
  <c r="V204" i="7"/>
  <c r="W204" i="7"/>
  <c r="W1236" i="7"/>
  <c r="V1236" i="7"/>
  <c r="W520" i="7"/>
  <c r="V520" i="7"/>
  <c r="V1029" i="7"/>
  <c r="V2690" i="7"/>
  <c r="W2690" i="7"/>
  <c r="W2673" i="7"/>
  <c r="V2673" i="7"/>
  <c r="W2568" i="7"/>
  <c r="V2568" i="7"/>
  <c r="W2359" i="7"/>
  <c r="V2359" i="7"/>
  <c r="W2232" i="7"/>
  <c r="V2232" i="7"/>
  <c r="W2123" i="7"/>
  <c r="V2123" i="7"/>
  <c r="W2430" i="7"/>
  <c r="V2430" i="7"/>
  <c r="V2022" i="7"/>
  <c r="W2022" i="7"/>
  <c r="V1734" i="7"/>
  <c r="W1734" i="7"/>
  <c r="W2253" i="7"/>
  <c r="V2253" i="7"/>
  <c r="W2350" i="7"/>
  <c r="V2350" i="7"/>
  <c r="W2617" i="7"/>
  <c r="V2617" i="7"/>
  <c r="W2452" i="7"/>
  <c r="V2452" i="7"/>
  <c r="V2398" i="7"/>
  <c r="W2398" i="7"/>
  <c r="W2638" i="7"/>
  <c r="V2638" i="7"/>
  <c r="W2124" i="7"/>
  <c r="V2124" i="7"/>
  <c r="V2356" i="7"/>
  <c r="W2356" i="7"/>
  <c r="W2112" i="7"/>
  <c r="V2112" i="7"/>
  <c r="W2660" i="7"/>
  <c r="V2660" i="7"/>
  <c r="W2512" i="7"/>
  <c r="V2512" i="7"/>
  <c r="V2344" i="7"/>
  <c r="W2344" i="7"/>
  <c r="V2369" i="7"/>
  <c r="W2369" i="7"/>
  <c r="V2101" i="7"/>
  <c r="W2101" i="7"/>
  <c r="W1978" i="7"/>
  <c r="V1978" i="7"/>
  <c r="W2440" i="7"/>
  <c r="V2440" i="7"/>
  <c r="V2251" i="7"/>
  <c r="W2251" i="7"/>
  <c r="W1956" i="7"/>
  <c r="V1956" i="7"/>
  <c r="W1805" i="7"/>
  <c r="W2346" i="7"/>
  <c r="V2346" i="7"/>
  <c r="V1922" i="7"/>
  <c r="W1922" i="7"/>
  <c r="V2332" i="7"/>
  <c r="W2332" i="7"/>
  <c r="W2180" i="7"/>
  <c r="V2180" i="7"/>
  <c r="V2016" i="7"/>
  <c r="W2016" i="7"/>
  <c r="V2269" i="7"/>
  <c r="W2269" i="7"/>
  <c r="W1740" i="7"/>
  <c r="V1740" i="7"/>
  <c r="W1508" i="7"/>
  <c r="V1508" i="7"/>
  <c r="V2458" i="7"/>
  <c r="W2458" i="7"/>
  <c r="W2304" i="7"/>
  <c r="V2304" i="7"/>
  <c r="W1997" i="7"/>
  <c r="V1997" i="7"/>
  <c r="W1810" i="7"/>
  <c r="V1810" i="7"/>
  <c r="W2115" i="7"/>
  <c r="V2115" i="7"/>
  <c r="W1848" i="7"/>
  <c r="V1848" i="7"/>
  <c r="W1580" i="7"/>
  <c r="V1580" i="7"/>
  <c r="W2048" i="7"/>
  <c r="V1840" i="7"/>
  <c r="W1840" i="7"/>
  <c r="W1577" i="7"/>
  <c r="V1577" i="7"/>
  <c r="W1433" i="7"/>
  <c r="V1433" i="7"/>
  <c r="V1844" i="7"/>
  <c r="W1844" i="7"/>
  <c r="V1668" i="7"/>
  <c r="W1668" i="7"/>
  <c r="W1957" i="7"/>
  <c r="V1957" i="7"/>
  <c r="V1626" i="7"/>
  <c r="W1626" i="7"/>
  <c r="V1408" i="7"/>
  <c r="W1408" i="7"/>
  <c r="V1632" i="7"/>
  <c r="W1632" i="7"/>
  <c r="V1395" i="7"/>
  <c r="W1395" i="7"/>
  <c r="V937" i="7"/>
  <c r="W937" i="7"/>
  <c r="W1397" i="7"/>
  <c r="V1397" i="7"/>
  <c r="V1692" i="7"/>
  <c r="W1692" i="7"/>
  <c r="W1220" i="7"/>
  <c r="V1220" i="7"/>
  <c r="W1172" i="7"/>
  <c r="V1172" i="7"/>
  <c r="V1124" i="7"/>
  <c r="W1124" i="7"/>
  <c r="V1076" i="7"/>
  <c r="W1076" i="7"/>
  <c r="W1426" i="7"/>
  <c r="V1426" i="7"/>
  <c r="W1448" i="7"/>
  <c r="V1448" i="7"/>
  <c r="V1235" i="7"/>
  <c r="W1235" i="7"/>
  <c r="V1005" i="7"/>
  <c r="V627" i="7"/>
  <c r="W627" i="7"/>
  <c r="V955" i="7"/>
  <c r="W955" i="7"/>
  <c r="V1137" i="7"/>
  <c r="W1137" i="7"/>
  <c r="V653" i="7"/>
  <c r="W653" i="7"/>
  <c r="W1616" i="7"/>
  <c r="V1616" i="7"/>
  <c r="V1182" i="7"/>
  <c r="W1041" i="7"/>
  <c r="W901" i="7"/>
  <c r="V901" i="7"/>
  <c r="W1079" i="7"/>
  <c r="V1079" i="7"/>
  <c r="V883" i="7"/>
  <c r="W883" i="7"/>
  <c r="V767" i="7"/>
  <c r="W767" i="7"/>
  <c r="V1011" i="7"/>
  <c r="W1011" i="7"/>
  <c r="V761" i="7"/>
  <c r="W761" i="7"/>
  <c r="W471" i="7"/>
  <c r="V471" i="7"/>
  <c r="W1176" i="7"/>
  <c r="V1176" i="7"/>
  <c r="W596" i="7"/>
  <c r="V596" i="7"/>
  <c r="V1597" i="7"/>
  <c r="W1597" i="7"/>
  <c r="W860" i="7"/>
  <c r="V860" i="7"/>
  <c r="W330" i="7"/>
  <c r="V330" i="7"/>
  <c r="W787" i="7"/>
  <c r="V787" i="7"/>
  <c r="W605" i="7"/>
  <c r="V605" i="7"/>
  <c r="W805" i="7"/>
  <c r="V805" i="7"/>
  <c r="W554" i="7"/>
  <c r="V554" i="7"/>
  <c r="W506" i="7"/>
  <c r="V506" i="7"/>
  <c r="W458" i="7"/>
  <c r="V458" i="7"/>
  <c r="W410" i="7"/>
  <c r="V410" i="7"/>
  <c r="W976" i="7"/>
  <c r="V976" i="7"/>
  <c r="V268" i="7"/>
  <c r="W268" i="7"/>
  <c r="W173" i="7"/>
  <c r="V173" i="7"/>
  <c r="W29" i="7"/>
  <c r="V29" i="7"/>
  <c r="V118" i="7"/>
  <c r="W118" i="7"/>
  <c r="W219" i="7"/>
  <c r="V219" i="7"/>
  <c r="W171" i="7"/>
  <c r="V171" i="7"/>
  <c r="W87" i="7"/>
  <c r="V87" i="7"/>
  <c r="W357" i="7"/>
  <c r="V357" i="7"/>
  <c r="W287" i="7"/>
  <c r="V287" i="7"/>
  <c r="W527" i="7"/>
  <c r="V527" i="7"/>
  <c r="W251" i="7"/>
  <c r="V251" i="7"/>
  <c r="V1191" i="7"/>
  <c r="W1191" i="7"/>
  <c r="W841" i="7"/>
  <c r="V841" i="7"/>
  <c r="V136" i="7"/>
  <c r="W136" i="7"/>
  <c r="V1209" i="7"/>
  <c r="W1209" i="7"/>
  <c r="W501" i="7"/>
  <c r="V501" i="7"/>
  <c r="W186" i="7"/>
  <c r="V186" i="7"/>
  <c r="V292" i="7"/>
  <c r="W292" i="7"/>
  <c r="W658" i="7"/>
  <c r="V658" i="7"/>
  <c r="V67" i="7"/>
  <c r="V127" i="7"/>
  <c r="V2312" i="7"/>
  <c r="W2312" i="7"/>
  <c r="W2190" i="7"/>
  <c r="V2190" i="7"/>
  <c r="W2569" i="7"/>
  <c r="V2569" i="7"/>
  <c r="W2563" i="7"/>
  <c r="V2563" i="7"/>
  <c r="W2608" i="7"/>
  <c r="V2608" i="7"/>
  <c r="V1994" i="7"/>
  <c r="W1994" i="7"/>
  <c r="W1836" i="7"/>
  <c r="V1836" i="7"/>
  <c r="V1906" i="7"/>
  <c r="W1906" i="7"/>
  <c r="W2501" i="7"/>
  <c r="V2501" i="7"/>
  <c r="V2234" i="7"/>
  <c r="W2234" i="7"/>
  <c r="W2074" i="7"/>
  <c r="V2074" i="7"/>
  <c r="W1672" i="7"/>
  <c r="V1672" i="7"/>
  <c r="W1727" i="7"/>
  <c r="V1727" i="7"/>
  <c r="W1601" i="7"/>
  <c r="V1601" i="7"/>
  <c r="W2198" i="7"/>
  <c r="V2198" i="7"/>
  <c r="V1666" i="7"/>
  <c r="W1666" i="7"/>
  <c r="W1248" i="7"/>
  <c r="V1248" i="7"/>
  <c r="V2174" i="7"/>
  <c r="W2174" i="7"/>
  <c r="V1396" i="7"/>
  <c r="W1396" i="7"/>
  <c r="W1261" i="7"/>
  <c r="V1261" i="7"/>
  <c r="W2692" i="7"/>
  <c r="V2692" i="7"/>
  <c r="W813" i="7"/>
  <c r="V813" i="7"/>
  <c r="W946" i="7"/>
  <c r="V946" i="7"/>
  <c r="W1010" i="7"/>
  <c r="V1010" i="7"/>
  <c r="V861" i="7"/>
  <c r="W1431" i="7"/>
  <c r="V1431" i="7"/>
  <c r="W1669" i="7"/>
  <c r="V1669" i="7"/>
  <c r="V969" i="7"/>
  <c r="W969" i="7"/>
  <c r="W498" i="7"/>
  <c r="V498" i="7"/>
  <c r="W377" i="7"/>
  <c r="V377" i="7"/>
  <c r="V1083" i="7"/>
  <c r="W1083" i="7"/>
  <c r="V238" i="7"/>
  <c r="W238" i="7"/>
  <c r="V2649" i="7"/>
  <c r="W2649" i="7"/>
  <c r="W2646" i="7"/>
  <c r="V2646" i="7"/>
  <c r="W2473" i="7"/>
  <c r="V2473" i="7"/>
  <c r="V2541" i="7"/>
  <c r="W2541" i="7"/>
  <c r="W2508" i="7"/>
  <c r="V2508" i="7"/>
  <c r="W2586" i="7"/>
  <c r="V2586" i="7"/>
  <c r="W2478" i="7"/>
  <c r="V2478" i="7"/>
  <c r="W2328" i="7"/>
  <c r="V2328" i="7"/>
  <c r="W2591" i="7"/>
  <c r="V2591" i="7"/>
  <c r="W2331" i="7"/>
  <c r="V2331" i="7"/>
  <c r="V2602" i="7"/>
  <c r="V2486" i="7"/>
  <c r="W2486" i="7"/>
  <c r="W2594" i="7"/>
  <c r="W2243" i="7"/>
  <c r="V2243" i="7"/>
  <c r="V2426" i="7"/>
  <c r="W2426" i="7"/>
  <c r="W1986" i="7"/>
  <c r="V1986" i="7"/>
  <c r="W1842" i="7"/>
  <c r="V1842" i="7"/>
  <c r="W2319" i="7"/>
  <c r="V2319" i="7"/>
  <c r="W2231" i="7"/>
  <c r="V2231" i="7"/>
  <c r="V2606" i="7"/>
  <c r="W2606" i="7"/>
  <c r="W2314" i="7"/>
  <c r="V2314" i="7"/>
  <c r="V2246" i="7"/>
  <c r="W2246" i="7"/>
  <c r="W1971" i="7"/>
  <c r="V1971" i="7"/>
  <c r="W1755" i="7"/>
  <c r="V1755" i="7"/>
  <c r="V1787" i="7"/>
  <c r="W1787" i="7"/>
  <c r="W2100" i="7"/>
  <c r="V2100" i="7"/>
  <c r="W2004" i="7"/>
  <c r="V2004" i="7"/>
  <c r="V2560" i="7"/>
  <c r="W2560" i="7"/>
  <c r="V2438" i="7"/>
  <c r="W2235" i="7"/>
  <c r="V2235" i="7"/>
  <c r="W2110" i="7"/>
  <c r="V2110" i="7"/>
  <c r="W2674" i="7"/>
  <c r="V2674" i="7"/>
  <c r="W2571" i="7"/>
  <c r="V2571" i="7"/>
  <c r="V2620" i="7"/>
  <c r="V2494" i="7"/>
  <c r="V2333" i="7"/>
  <c r="W2333" i="7"/>
  <c r="W2194" i="7"/>
  <c r="V2194" i="7"/>
  <c r="V2480" i="7"/>
  <c r="W2207" i="7"/>
  <c r="V2207" i="7"/>
  <c r="V2084" i="7"/>
  <c r="W2084" i="7"/>
  <c r="V1992" i="7"/>
  <c r="W1992" i="7"/>
  <c r="V1873" i="7"/>
  <c r="W1873" i="7"/>
  <c r="W2500" i="7"/>
  <c r="V2500" i="7"/>
  <c r="W1803" i="7"/>
  <c r="V1803" i="7"/>
  <c r="W2437" i="7"/>
  <c r="V2437" i="7"/>
  <c r="W1995" i="7"/>
  <c r="V1995" i="7"/>
  <c r="W1847" i="7"/>
  <c r="V1847" i="7"/>
  <c r="V2225" i="7"/>
  <c r="W2225" i="7"/>
  <c r="V2045" i="7"/>
  <c r="W2476" i="7"/>
  <c r="W1865" i="7"/>
  <c r="V1865" i="7"/>
  <c r="W1660" i="7"/>
  <c r="V1660" i="7"/>
  <c r="W2049" i="7"/>
  <c r="V2049" i="7"/>
  <c r="V1543" i="7"/>
  <c r="W1543" i="7"/>
  <c r="W1453" i="7"/>
  <c r="V1453" i="7"/>
  <c r="W2185" i="7"/>
  <c r="V2185" i="7"/>
  <c r="V1891" i="7"/>
  <c r="W1546" i="7"/>
  <c r="V1546" i="7"/>
  <c r="W1975" i="7"/>
  <c r="V1975" i="7"/>
  <c r="V1820" i="7"/>
  <c r="W1820" i="7"/>
  <c r="W1484" i="7"/>
  <c r="V1484" i="7"/>
  <c r="W1925" i="7"/>
  <c r="V1925" i="7"/>
  <c r="W1845" i="7"/>
  <c r="W1536" i="7"/>
  <c r="V1536" i="7"/>
  <c r="W1796" i="7"/>
  <c r="V1635" i="7"/>
  <c r="W1635" i="7"/>
  <c r="V1916" i="7"/>
  <c r="W1916" i="7"/>
  <c r="W1659" i="7"/>
  <c r="V1659" i="7"/>
  <c r="W2188" i="7"/>
  <c r="V2188" i="7"/>
  <c r="W1684" i="7"/>
  <c r="V1684" i="7"/>
  <c r="W1625" i="7"/>
  <c r="V1625" i="7"/>
  <c r="W1544" i="7"/>
  <c r="V1544" i="7"/>
  <c r="V1447" i="7"/>
  <c r="W1447" i="7"/>
  <c r="W1611" i="7"/>
  <c r="V1611" i="7"/>
  <c r="W1516" i="7"/>
  <c r="V1516" i="7"/>
  <c r="W1243" i="7"/>
  <c r="V1243" i="7"/>
  <c r="V1850" i="7"/>
  <c r="W1850" i="7"/>
  <c r="W2181" i="7"/>
  <c r="V2181" i="7"/>
  <c r="V1579" i="7"/>
  <c r="V2546" i="7"/>
  <c r="W2546" i="7"/>
  <c r="W1900" i="7"/>
  <c r="W1609" i="7"/>
  <c r="V1609" i="7"/>
  <c r="V1377" i="7"/>
  <c r="W913" i="7"/>
  <c r="V913" i="7"/>
  <c r="W1534" i="7"/>
  <c r="V1534" i="7"/>
  <c r="W998" i="7"/>
  <c r="V998" i="7"/>
  <c r="W926" i="7"/>
  <c r="V926" i="7"/>
  <c r="W854" i="7"/>
  <c r="V854" i="7"/>
  <c r="V1620" i="7"/>
  <c r="W1620" i="7"/>
  <c r="W1246" i="7"/>
  <c r="W1834" i="7"/>
  <c r="V1834" i="7"/>
  <c r="W1689" i="7"/>
  <c r="V1689" i="7"/>
  <c r="W1486" i="7"/>
  <c r="V1486" i="7"/>
  <c r="W1373" i="7"/>
  <c r="V1373" i="7"/>
  <c r="W1214" i="7"/>
  <c r="V1214" i="7"/>
  <c r="W1190" i="7"/>
  <c r="V1190" i="7"/>
  <c r="W1166" i="7"/>
  <c r="V1166" i="7"/>
  <c r="W1142" i="7"/>
  <c r="V1142" i="7"/>
  <c r="W1118" i="7"/>
  <c r="V1118" i="7"/>
  <c r="W1094" i="7"/>
  <c r="V1094" i="7"/>
  <c r="W1070" i="7"/>
  <c r="V1070" i="7"/>
  <c r="W1339" i="7"/>
  <c r="V1339" i="7"/>
  <c r="V1212" i="7"/>
  <c r="V1113" i="7"/>
  <c r="W1113" i="7"/>
  <c r="V893" i="7"/>
  <c r="W1291" i="7"/>
  <c r="V1291" i="7"/>
  <c r="V1892" i="7"/>
  <c r="W1892" i="7"/>
  <c r="W832" i="7"/>
  <c r="V832" i="7"/>
  <c r="V971" i="7"/>
  <c r="W971" i="7"/>
  <c r="V923" i="7"/>
  <c r="W923" i="7"/>
  <c r="V875" i="7"/>
  <c r="W875" i="7"/>
  <c r="V676" i="7"/>
  <c r="W676" i="7"/>
  <c r="W1880" i="7"/>
  <c r="W1401" i="7"/>
  <c r="V1401" i="7"/>
  <c r="W1374" i="7"/>
  <c r="V1374" i="7"/>
  <c r="V1277" i="7"/>
  <c r="W738" i="7"/>
  <c r="V738" i="7"/>
  <c r="W1703" i="7"/>
  <c r="V1703" i="7"/>
  <c r="V2036" i="7"/>
  <c r="W2036" i="7"/>
  <c r="V1398" i="7"/>
  <c r="W1116" i="7"/>
  <c r="V1116" i="7"/>
  <c r="W825" i="7"/>
  <c r="V825" i="7"/>
  <c r="V665" i="7"/>
  <c r="W665" i="7"/>
  <c r="W1737" i="7"/>
  <c r="V1737" i="7"/>
  <c r="V845" i="7"/>
  <c r="W831" i="7"/>
  <c r="V831" i="7"/>
  <c r="W579" i="7"/>
  <c r="V579" i="7"/>
  <c r="W435" i="7"/>
  <c r="V435" i="7"/>
  <c r="W721" i="7"/>
  <c r="V721" i="7"/>
  <c r="W603" i="7"/>
  <c r="V603" i="7"/>
  <c r="W488" i="7"/>
  <c r="V488" i="7"/>
  <c r="W839" i="7"/>
  <c r="V839" i="7"/>
  <c r="W1378" i="7"/>
  <c r="V1378" i="7"/>
  <c r="W356" i="7"/>
  <c r="V356" i="7"/>
  <c r="W1222" i="7"/>
  <c r="V1222" i="7"/>
  <c r="V1017" i="7"/>
  <c r="W1017" i="7"/>
  <c r="W784" i="7"/>
  <c r="V784" i="7"/>
  <c r="W740" i="7"/>
  <c r="V740" i="7"/>
  <c r="V1164" i="7"/>
  <c r="W947" i="7"/>
  <c r="V947" i="7"/>
  <c r="W712" i="7"/>
  <c r="V712" i="7"/>
  <c r="W209" i="7"/>
  <c r="V209" i="7"/>
  <c r="W161" i="7"/>
  <c r="V161" i="7"/>
  <c r="W113" i="7"/>
  <c r="V113" i="7"/>
  <c r="W65" i="7"/>
  <c r="V65" i="7"/>
  <c r="W17" i="7"/>
  <c r="V17" i="7"/>
  <c r="W585" i="7"/>
  <c r="V585" i="7"/>
  <c r="V557" i="7"/>
  <c r="W462" i="7"/>
  <c r="V462" i="7"/>
  <c r="V430" i="7"/>
  <c r="V999" i="7"/>
  <c r="W999" i="7"/>
  <c r="W891" i="7"/>
  <c r="W283" i="7"/>
  <c r="V283" i="7"/>
  <c r="V58" i="7"/>
  <c r="W58" i="7"/>
  <c r="V10" i="7"/>
  <c r="W10" i="7"/>
  <c r="W123" i="7"/>
  <c r="V123" i="7"/>
  <c r="W39" i="7"/>
  <c r="V39" i="7"/>
  <c r="V935" i="7"/>
  <c r="V630" i="7"/>
  <c r="W630" i="7"/>
  <c r="W582" i="7"/>
  <c r="V582" i="7"/>
  <c r="V550" i="7"/>
  <c r="V406" i="7"/>
  <c r="W193" i="7"/>
  <c r="V193" i="7"/>
  <c r="W121" i="7"/>
  <c r="V121" i="7"/>
  <c r="W49" i="7"/>
  <c r="V49" i="7"/>
  <c r="V647" i="7"/>
  <c r="W647" i="7"/>
  <c r="W793" i="7"/>
  <c r="V793" i="7"/>
  <c r="W472" i="7"/>
  <c r="V472" i="7"/>
  <c r="W609" i="7"/>
  <c r="V609" i="7"/>
  <c r="W448" i="7"/>
  <c r="V448" i="7"/>
  <c r="W325" i="7"/>
  <c r="V325" i="7"/>
  <c r="V244" i="7"/>
  <c r="W244" i="7"/>
  <c r="V208" i="7"/>
  <c r="W208" i="7"/>
  <c r="V124" i="7"/>
  <c r="W124" i="7"/>
  <c r="V76" i="7"/>
  <c r="W76" i="7"/>
  <c r="V1027" i="7"/>
  <c r="W1027" i="7"/>
  <c r="W734" i="7"/>
  <c r="V734" i="7"/>
  <c r="V649" i="7"/>
  <c r="W649" i="7"/>
  <c r="W465" i="7"/>
  <c r="V465" i="7"/>
  <c r="W323" i="7"/>
  <c r="V323" i="7"/>
  <c r="V174" i="7"/>
  <c r="W174" i="7"/>
  <c r="W1258" i="7"/>
  <c r="W575" i="7"/>
  <c r="V575" i="7"/>
  <c r="V370" i="7"/>
  <c r="W237" i="7"/>
  <c r="V237" i="7"/>
  <c r="V107" i="7"/>
  <c r="V710" i="7"/>
  <c r="V187" i="7"/>
  <c r="V31" i="7"/>
  <c r="V55" i="7"/>
  <c r="W2489" i="7"/>
  <c r="V2489" i="7"/>
  <c r="W2404" i="7"/>
  <c r="V2404" i="7"/>
  <c r="W2259" i="7"/>
  <c r="V2259" i="7"/>
  <c r="V2455" i="7"/>
  <c r="W2455" i="7"/>
  <c r="W1938" i="7"/>
  <c r="V1938" i="7"/>
  <c r="W1704" i="7"/>
  <c r="V1704" i="7"/>
  <c r="W2219" i="7"/>
  <c r="V2219" i="7"/>
  <c r="V2581" i="7"/>
  <c r="W2581" i="7"/>
  <c r="V2276" i="7"/>
  <c r="W2276" i="7"/>
  <c r="V1812" i="7"/>
  <c r="W1812" i="7"/>
  <c r="V2121" i="7"/>
  <c r="W2121" i="7"/>
  <c r="W2061" i="7"/>
  <c r="V2061" i="7"/>
  <c r="V2504" i="7"/>
  <c r="W2504" i="7"/>
  <c r="V2050" i="7"/>
  <c r="W2050" i="7"/>
  <c r="V2153" i="7"/>
  <c r="W2153" i="7"/>
  <c r="W1641" i="7"/>
  <c r="V1641" i="7"/>
  <c r="W1870" i="7"/>
  <c r="V1870" i="7"/>
  <c r="W974" i="7"/>
  <c r="V974" i="7"/>
  <c r="V903" i="7"/>
  <c r="W903" i="7"/>
  <c r="W614" i="7"/>
  <c r="V614" i="7"/>
  <c r="V1644" i="7"/>
  <c r="W1644" i="7"/>
  <c r="V666" i="7"/>
  <c r="W666" i="7"/>
  <c r="V899" i="7"/>
  <c r="W899" i="7"/>
  <c r="W694" i="7"/>
  <c r="V694" i="7"/>
  <c r="W169" i="7"/>
  <c r="V169" i="7"/>
  <c r="W390" i="7"/>
  <c r="V390" i="7"/>
  <c r="V196" i="7"/>
  <c r="W196" i="7"/>
  <c r="W1021" i="7"/>
  <c r="V1021" i="7"/>
  <c r="W2621" i="7"/>
  <c r="V2621" i="7"/>
  <c r="W2165" i="7"/>
  <c r="V2165" i="7"/>
  <c r="V2525" i="7"/>
  <c r="W2525" i="7"/>
  <c r="V2354" i="7"/>
  <c r="W2354" i="7"/>
  <c r="W2647" i="7"/>
  <c r="V2647" i="7"/>
  <c r="W2075" i="7"/>
  <c r="V2075" i="7"/>
  <c r="W1682" i="7"/>
  <c r="V1682" i="7"/>
  <c r="W2157" i="7"/>
  <c r="V2157" i="7"/>
  <c r="V2515" i="7"/>
  <c r="W2515" i="7"/>
  <c r="W1935" i="7"/>
  <c r="V1935" i="7"/>
  <c r="V2386" i="7"/>
  <c r="W2386" i="7"/>
  <c r="W2051" i="7"/>
  <c r="V2051" i="7"/>
  <c r="V2308" i="7"/>
  <c r="W2308" i="7"/>
  <c r="V2012" i="7"/>
  <c r="W2012" i="7"/>
  <c r="V1804" i="7"/>
  <c r="W1804" i="7"/>
  <c r="V1960" i="7"/>
  <c r="W1960" i="7"/>
  <c r="V1567" i="7"/>
  <c r="W1567" i="7"/>
  <c r="V1716" i="7"/>
  <c r="W1716" i="7"/>
  <c r="W1531" i="7"/>
  <c r="V1531" i="7"/>
  <c r="W2412" i="7"/>
  <c r="V2412" i="7"/>
  <c r="W1464" i="7"/>
  <c r="V1464" i="7"/>
  <c r="W1525" i="7"/>
  <c r="W1354" i="7"/>
  <c r="V1354" i="7"/>
  <c r="W1229" i="7"/>
  <c r="V1229" i="7"/>
  <c r="W1477" i="7"/>
  <c r="V1477" i="7"/>
  <c r="W1187" i="7"/>
  <c r="V1187" i="7"/>
  <c r="W1359" i="7"/>
  <c r="V1359" i="7"/>
  <c r="W1030" i="7"/>
  <c r="V1030" i="7"/>
  <c r="W718" i="7"/>
  <c r="V718" i="7"/>
  <c r="W1139" i="7"/>
  <c r="V1139" i="7"/>
  <c r="W1735" i="7"/>
  <c r="V1735" i="7"/>
  <c r="W747" i="7"/>
  <c r="V747" i="7"/>
  <c r="W1259" i="7"/>
  <c r="V1259" i="7"/>
  <c r="W925" i="7"/>
  <c r="V925" i="7"/>
  <c r="V770" i="7"/>
  <c r="W770" i="7"/>
  <c r="W1060" i="7"/>
  <c r="V1060" i="7"/>
  <c r="W611" i="7"/>
  <c r="V611" i="7"/>
  <c r="W949" i="7"/>
  <c r="V949" i="7"/>
  <c r="V785" i="7"/>
  <c r="W785" i="7"/>
  <c r="W730" i="7"/>
  <c r="V730" i="7"/>
  <c r="V178" i="7"/>
  <c r="W178" i="7"/>
  <c r="V34" i="7"/>
  <c r="W34" i="7"/>
  <c r="W13" i="7"/>
  <c r="V13" i="7"/>
  <c r="V667" i="7"/>
  <c r="W667" i="7"/>
  <c r="V809" i="7"/>
  <c r="W809" i="7"/>
  <c r="W338" i="7"/>
  <c r="V338" i="7"/>
  <c r="W1110" i="7"/>
  <c r="V1110" i="7"/>
  <c r="V16" i="7"/>
  <c r="W16" i="7"/>
  <c r="W2665" i="7"/>
  <c r="V2665" i="7"/>
  <c r="W2530" i="7"/>
  <c r="V2530" i="7"/>
  <c r="V2509" i="7"/>
  <c r="W2509" i="7"/>
  <c r="V2629" i="7"/>
  <c r="W2629" i="7"/>
  <c r="V2405" i="7"/>
  <c r="W2405" i="7"/>
  <c r="W2379" i="7"/>
  <c r="V2379" i="7"/>
  <c r="W1743" i="7"/>
  <c r="V1743" i="7"/>
  <c r="V2206" i="7"/>
  <c r="W2206" i="7"/>
  <c r="W2236" i="7"/>
  <c r="W2444" i="7"/>
  <c r="V2444" i="7"/>
  <c r="W1776" i="7"/>
  <c r="V1776" i="7"/>
  <c r="W2130" i="7"/>
  <c r="W1618" i="7"/>
  <c r="V1618" i="7"/>
  <c r="V1872" i="7"/>
  <c r="W1872" i="7"/>
  <c r="W1272" i="7"/>
  <c r="V1272" i="7"/>
  <c r="W1336" i="7"/>
  <c r="V1336" i="7"/>
  <c r="V1798" i="7"/>
  <c r="W1798" i="7"/>
  <c r="W1202" i="7"/>
  <c r="V1202" i="7"/>
  <c r="W1106" i="7"/>
  <c r="V1106" i="7"/>
  <c r="W1450" i="7"/>
  <c r="V1450" i="7"/>
  <c r="V765" i="7"/>
  <c r="W765" i="7"/>
  <c r="W1091" i="7"/>
  <c r="V1091" i="7"/>
  <c r="W1425" i="7"/>
  <c r="V1425" i="7"/>
  <c r="W956" i="7"/>
  <c r="V956" i="7"/>
  <c r="W608" i="7"/>
  <c r="V608" i="7"/>
  <c r="W394" i="7"/>
  <c r="V394" i="7"/>
  <c r="V690" i="7"/>
  <c r="W690" i="7"/>
  <c r="W507" i="7"/>
  <c r="V507" i="7"/>
  <c r="W560" i="7"/>
  <c r="V560" i="7"/>
  <c r="W416" i="7"/>
  <c r="V416" i="7"/>
  <c r="W2671" i="7"/>
  <c r="V2671" i="7"/>
  <c r="V2618" i="7"/>
  <c r="W2618" i="7"/>
  <c r="V2299" i="7"/>
  <c r="W2299" i="7"/>
  <c r="W2481" i="7"/>
  <c r="V2481" i="7"/>
  <c r="V2631" i="7"/>
  <c r="W2631" i="7"/>
  <c r="W2679" i="7"/>
  <c r="V2679" i="7"/>
  <c r="V2561" i="7"/>
  <c r="W2561" i="7"/>
  <c r="W2147" i="7"/>
  <c r="V2147" i="7"/>
  <c r="W2434" i="7"/>
  <c r="V2434" i="7"/>
  <c r="W2401" i="7"/>
  <c r="V2401" i="7"/>
  <c r="W2046" i="7"/>
  <c r="V2046" i="7"/>
  <c r="V2604" i="7"/>
  <c r="W2604" i="7"/>
  <c r="V2513" i="7"/>
  <c r="W2513" i="7"/>
  <c r="V2088" i="7"/>
  <c r="W2088" i="7"/>
  <c r="W2362" i="7"/>
  <c r="V2362" i="7"/>
  <c r="W2684" i="7"/>
  <c r="V2684" i="7"/>
  <c r="W2212" i="7"/>
  <c r="V2212" i="7"/>
  <c r="W2283" i="7"/>
  <c r="V2283" i="7"/>
  <c r="W2170" i="7"/>
  <c r="V2170" i="7"/>
  <c r="V1730" i="7"/>
  <c r="W1730" i="7"/>
  <c r="W1759" i="7"/>
  <c r="V1759" i="7"/>
  <c r="V1495" i="7"/>
  <c r="W1495" i="7"/>
  <c r="W1801" i="7"/>
  <c r="V1801" i="7"/>
  <c r="V2113" i="7"/>
  <c r="W2113" i="7"/>
  <c r="V2065" i="7"/>
  <c r="W1390" i="7"/>
  <c r="V1390" i="7"/>
  <c r="W1496" i="7"/>
  <c r="V1496" i="7"/>
  <c r="V1414" i="7"/>
  <c r="W1414" i="7"/>
  <c r="W1240" i="7"/>
  <c r="V1240" i="7"/>
  <c r="W1039" i="7"/>
  <c r="V1039" i="7"/>
  <c r="V1944" i="7"/>
  <c r="W1944" i="7"/>
  <c r="V1519" i="7"/>
  <c r="W1519" i="7"/>
  <c r="V1988" i="7"/>
  <c r="W1988" i="7"/>
  <c r="V852" i="7"/>
  <c r="W852" i="7"/>
  <c r="W820" i="7"/>
  <c r="V820" i="7"/>
  <c r="W748" i="7"/>
  <c r="V748" i="7"/>
  <c r="V1332" i="7"/>
  <c r="W1332" i="7"/>
  <c r="W1163" i="7"/>
  <c r="V1163" i="7"/>
  <c r="V1020" i="7"/>
  <c r="W1020" i="7"/>
  <c r="W835" i="7"/>
  <c r="V835" i="7"/>
  <c r="W650" i="7"/>
  <c r="V650" i="7"/>
  <c r="W447" i="7"/>
  <c r="V447" i="7"/>
  <c r="W476" i="7"/>
  <c r="V476" i="7"/>
  <c r="W1605" i="7"/>
  <c r="V1605" i="7"/>
  <c r="W1098" i="7"/>
  <c r="V1098" i="7"/>
  <c r="V855" i="7"/>
  <c r="W855" i="7"/>
  <c r="V279" i="7"/>
  <c r="W279" i="7"/>
  <c r="W111" i="7"/>
  <c r="V111" i="7"/>
  <c r="V168" i="7"/>
  <c r="W168" i="7"/>
  <c r="W203" i="7"/>
  <c r="V203" i="7"/>
  <c r="W544" i="7"/>
  <c r="V544" i="7"/>
  <c r="V4" i="7"/>
  <c r="W4" i="7"/>
  <c r="W594" i="7"/>
  <c r="V594" i="7"/>
  <c r="W450" i="7"/>
  <c r="V450" i="7"/>
  <c r="V198" i="7"/>
  <c r="W198" i="7"/>
  <c r="V1429" i="7"/>
  <c r="W1429" i="7"/>
  <c r="W838" i="7"/>
  <c r="V838" i="7"/>
  <c r="W2553" i="7"/>
  <c r="V2553" i="7"/>
  <c r="W2507" i="7"/>
  <c r="V2507" i="7"/>
  <c r="W2599" i="7"/>
  <c r="V2599" i="7"/>
  <c r="V2375" i="7"/>
  <c r="W2375" i="7"/>
  <c r="V2209" i="7"/>
  <c r="W2209" i="7"/>
  <c r="W2610" i="7"/>
  <c r="V2610" i="7"/>
  <c r="W2388" i="7"/>
  <c r="V2388" i="7"/>
  <c r="W2676" i="7"/>
  <c r="V2676" i="7"/>
  <c r="V1746" i="7"/>
  <c r="W1746" i="7"/>
  <c r="W2442" i="7"/>
  <c r="V2442" i="7"/>
  <c r="V2221" i="7"/>
  <c r="W2221" i="7"/>
  <c r="W1983" i="7"/>
  <c r="V1983" i="7"/>
  <c r="W2205" i="7"/>
  <c r="V2205" i="7"/>
  <c r="W1827" i="7"/>
  <c r="V1827" i="7"/>
  <c r="W2063" i="7"/>
  <c r="V2063" i="7"/>
  <c r="W2255" i="7"/>
  <c r="V2255" i="7"/>
  <c r="W2003" i="7"/>
  <c r="V2003" i="7"/>
  <c r="W2487" i="7"/>
  <c r="V2487" i="7"/>
  <c r="W2295" i="7"/>
  <c r="V2295" i="7"/>
  <c r="W2468" i="7"/>
  <c r="V2468" i="7"/>
  <c r="V1987" i="7"/>
  <c r="W1987" i="7"/>
  <c r="V1594" i="7"/>
  <c r="W1594" i="7"/>
  <c r="W1482" i="7"/>
  <c r="V1482" i="7"/>
  <c r="W1565" i="7"/>
  <c r="V1565" i="7"/>
  <c r="W1647" i="7"/>
  <c r="V1647" i="7"/>
  <c r="W1860" i="7"/>
  <c r="V1860" i="7"/>
  <c r="W2598" i="7"/>
  <c r="V2598" i="7"/>
  <c r="W1502" i="7"/>
  <c r="V1502" i="7"/>
  <c r="V872" i="7"/>
  <c r="W872" i="7"/>
  <c r="W1115" i="7"/>
  <c r="V1115" i="7"/>
  <c r="W1303" i="7"/>
  <c r="V1303" i="7"/>
  <c r="W639" i="7"/>
  <c r="V639" i="7"/>
  <c r="V1167" i="7"/>
  <c r="W1167" i="7"/>
  <c r="V879" i="7"/>
  <c r="W879" i="7"/>
  <c r="W628" i="7"/>
  <c r="V628" i="7"/>
  <c r="W1500" i="7"/>
  <c r="V1500" i="7"/>
  <c r="W531" i="7"/>
  <c r="V531" i="7"/>
  <c r="V286" i="7"/>
  <c r="W286" i="7"/>
  <c r="W536" i="7"/>
  <c r="V536" i="7"/>
  <c r="V331" i="7"/>
  <c r="W331" i="7"/>
  <c r="W1006" i="7"/>
  <c r="V1006" i="7"/>
  <c r="V1238" i="7"/>
  <c r="W1238" i="7"/>
  <c r="W380" i="7"/>
  <c r="V380" i="7"/>
  <c r="W441" i="7"/>
  <c r="V441" i="7"/>
  <c r="W329" i="7"/>
  <c r="V329" i="7"/>
  <c r="V70" i="7"/>
  <c r="W70" i="7"/>
  <c r="W716" i="7"/>
  <c r="V716" i="7"/>
  <c r="W634" i="7"/>
  <c r="V634" i="7"/>
  <c r="W561" i="7"/>
  <c r="V561" i="7"/>
  <c r="W474" i="7"/>
  <c r="V474" i="7"/>
  <c r="W145" i="7"/>
  <c r="V145" i="7"/>
  <c r="W1102" i="7"/>
  <c r="V1102" i="7"/>
  <c r="V252" i="7"/>
  <c r="W252" i="7"/>
  <c r="W798" i="7"/>
  <c r="V798" i="7"/>
  <c r="W353" i="7"/>
  <c r="V353" i="7"/>
  <c r="V220" i="7"/>
  <c r="W220" i="7"/>
  <c r="W2518" i="7"/>
  <c r="V2518" i="7"/>
  <c r="W2668" i="7"/>
  <c r="V2668" i="7"/>
  <c r="W2607" i="7"/>
  <c r="V2607" i="7"/>
  <c r="V2413" i="7"/>
  <c r="W2413" i="7"/>
  <c r="W2685" i="7"/>
  <c r="V2685" i="7"/>
  <c r="W2343" i="7"/>
  <c r="V2343" i="7"/>
  <c r="V2503" i="7"/>
  <c r="W2503" i="7"/>
  <c r="V2372" i="7"/>
  <c r="W2372" i="7"/>
  <c r="W2443" i="7"/>
  <c r="V2443" i="7"/>
  <c r="W1878" i="7"/>
  <c r="V1878" i="7"/>
  <c r="V2493" i="7"/>
  <c r="V2424" i="7"/>
  <c r="W2352" i="7"/>
  <c r="V2352" i="7"/>
  <c r="W1999" i="7"/>
  <c r="V1999" i="7"/>
  <c r="V2570" i="7"/>
  <c r="W2570" i="7"/>
  <c r="W2237" i="7"/>
  <c r="V2237" i="7"/>
  <c r="V2119" i="7"/>
  <c r="W2119" i="7"/>
  <c r="W2014" i="7"/>
  <c r="V2014" i="7"/>
  <c r="W2340" i="7"/>
  <c r="V2340" i="7"/>
  <c r="W1920" i="7"/>
  <c r="V1920" i="7"/>
  <c r="V2536" i="7"/>
  <c r="W2536" i="7"/>
  <c r="V2199" i="7"/>
  <c r="W2199" i="7"/>
  <c r="W1793" i="7"/>
  <c r="V1793" i="7"/>
  <c r="W1551" i="7"/>
  <c r="W1933" i="7"/>
  <c r="V1933" i="7"/>
  <c r="W1781" i="7"/>
  <c r="V1606" i="7"/>
  <c r="W1606" i="7"/>
  <c r="W1379" i="7"/>
  <c r="V1379" i="7"/>
  <c r="W1797" i="7"/>
  <c r="V1797" i="7"/>
  <c r="V1458" i="7"/>
  <c r="W1458" i="7"/>
  <c r="W1524" i="7"/>
  <c r="V1524" i="7"/>
  <c r="W1809" i="7"/>
  <c r="V1809" i="7"/>
  <c r="W1483" i="7"/>
  <c r="V1483" i="7"/>
  <c r="V2222" i="7"/>
  <c r="W2222" i="7"/>
  <c r="W1587" i="7"/>
  <c r="V1587" i="7"/>
  <c r="W1513" i="7"/>
  <c r="V1513" i="7"/>
  <c r="V1471" i="7"/>
  <c r="W1471" i="7"/>
  <c r="W1345" i="7"/>
  <c r="V1345" i="7"/>
  <c r="V1231" i="7"/>
  <c r="W1231" i="7"/>
  <c r="W1695" i="7"/>
  <c r="V1695" i="7"/>
  <c r="V2107" i="7"/>
  <c r="W2107" i="7"/>
  <c r="V1196" i="7"/>
  <c r="W1196" i="7"/>
  <c r="W1148" i="7"/>
  <c r="V1148" i="7"/>
  <c r="W1100" i="7"/>
  <c r="V1100" i="7"/>
  <c r="W1592" i="7"/>
  <c r="V1592" i="7"/>
  <c r="V1185" i="7"/>
  <c r="W1185" i="7"/>
  <c r="W997" i="7"/>
  <c r="V997" i="7"/>
  <c r="W1305" i="7"/>
  <c r="V1305" i="7"/>
  <c r="V1101" i="7"/>
  <c r="W1101" i="7"/>
  <c r="W1557" i="7"/>
  <c r="V1557" i="7"/>
  <c r="V1308" i="7"/>
  <c r="W1308" i="7"/>
  <c r="W1145" i="7"/>
  <c r="V1145" i="7"/>
  <c r="W1127" i="7"/>
  <c r="V1127" i="7"/>
  <c r="V921" i="7"/>
  <c r="W921" i="7"/>
  <c r="V745" i="7"/>
  <c r="W745" i="7"/>
  <c r="V1708" i="7"/>
  <c r="W1708" i="7"/>
  <c r="W1073" i="7"/>
  <c r="V1073" i="7"/>
  <c r="V1252" i="7"/>
  <c r="W973" i="7"/>
  <c r="V973" i="7"/>
  <c r="V1215" i="7"/>
  <c r="W1215" i="7"/>
  <c r="W646" i="7"/>
  <c r="V646" i="7"/>
  <c r="W452" i="7"/>
  <c r="V452" i="7"/>
  <c r="V1232" i="7"/>
  <c r="W1232" i="7"/>
  <c r="V1080" i="7"/>
  <c r="W769" i="7"/>
  <c r="V769" i="7"/>
  <c r="V659" i="7"/>
  <c r="W659" i="7"/>
  <c r="W762" i="7"/>
  <c r="V762" i="7"/>
  <c r="W578" i="7"/>
  <c r="V578" i="7"/>
  <c r="W530" i="7"/>
  <c r="V530" i="7"/>
  <c r="W482" i="7"/>
  <c r="V482" i="7"/>
  <c r="W434" i="7"/>
  <c r="V434" i="7"/>
  <c r="W1048" i="7"/>
  <c r="V1048" i="7"/>
  <c r="W1036" i="7"/>
  <c r="V1036" i="7"/>
  <c r="V309" i="7"/>
  <c r="W309" i="7"/>
  <c r="W221" i="7"/>
  <c r="V221" i="7"/>
  <c r="W125" i="7"/>
  <c r="V125" i="7"/>
  <c r="W77" i="7"/>
  <c r="V77" i="7"/>
  <c r="W744" i="7"/>
  <c r="V744" i="7"/>
  <c r="W243" i="7"/>
  <c r="V243" i="7"/>
  <c r="W195" i="7"/>
  <c r="V195" i="7"/>
  <c r="W3" i="7"/>
  <c r="V3" i="7"/>
  <c r="W217" i="7"/>
  <c r="V217" i="7"/>
  <c r="W369" i="7"/>
  <c r="V369" i="7"/>
  <c r="W508" i="7"/>
  <c r="V508" i="7"/>
  <c r="V88" i="7"/>
  <c r="W88" i="7"/>
  <c r="W2601" i="7"/>
  <c r="V2601" i="7"/>
  <c r="W1866" i="7"/>
  <c r="V1866" i="7"/>
  <c r="W2114" i="7"/>
  <c r="V2114" i="7"/>
  <c r="W2499" i="7"/>
  <c r="V2499" i="7"/>
  <c r="V1800" i="7"/>
  <c r="W1800" i="7"/>
  <c r="V2268" i="7"/>
  <c r="W2268" i="7"/>
  <c r="W2327" i="7"/>
  <c r="V2327" i="7"/>
  <c r="V2216" i="7"/>
  <c r="W2216" i="7"/>
  <c r="W1476" i="7"/>
  <c r="V1476" i="7"/>
  <c r="V2054" i="7"/>
  <c r="W2054" i="7"/>
  <c r="V1655" i="7"/>
  <c r="W1655" i="7"/>
  <c r="W1630" i="7"/>
  <c r="V1630" i="7"/>
  <c r="W1341" i="7"/>
  <c r="V1341" i="7"/>
  <c r="V1107" i="7"/>
  <c r="W1107" i="7"/>
  <c r="V741" i="7"/>
  <c r="W741" i="7"/>
  <c r="W1265" i="7"/>
  <c r="V1265" i="7"/>
  <c r="W982" i="7"/>
  <c r="V982" i="7"/>
  <c r="W1472" i="7"/>
  <c r="V1472" i="7"/>
  <c r="W633" i="7"/>
  <c r="V633" i="7"/>
  <c r="W1745" i="7"/>
  <c r="V1745" i="7"/>
  <c r="W983" i="7"/>
  <c r="V983" i="7"/>
  <c r="W555" i="7"/>
  <c r="V555" i="7"/>
  <c r="W1121" i="7"/>
  <c r="V1121" i="7"/>
  <c r="W302" i="7"/>
  <c r="V302" i="7"/>
  <c r="V1573" i="7"/>
  <c r="W1573" i="7"/>
  <c r="V202" i="7"/>
  <c r="W202" i="7"/>
  <c r="W2655" i="7"/>
  <c r="V2655" i="7"/>
  <c r="W2564" i="7"/>
  <c r="V2564" i="7"/>
  <c r="W2529" i="7"/>
  <c r="V2529" i="7"/>
  <c r="W2689" i="7"/>
  <c r="V2689" i="7"/>
  <c r="W2580" i="7"/>
  <c r="V2580" i="7"/>
  <c r="W2335" i="7"/>
  <c r="V2335" i="7"/>
  <c r="V2263" i="7"/>
  <c r="W2263" i="7"/>
  <c r="W2516" i="7"/>
  <c r="V2516" i="7"/>
  <c r="V2471" i="7"/>
  <c r="W2471" i="7"/>
  <c r="W2303" i="7"/>
  <c r="V2303" i="7"/>
  <c r="W2641" i="7"/>
  <c r="V2641" i="7"/>
  <c r="W2542" i="7"/>
  <c r="W2457" i="7"/>
  <c r="V2457" i="7"/>
  <c r="W2208" i="7"/>
  <c r="V2208" i="7"/>
  <c r="V2300" i="7"/>
  <c r="W2300" i="7"/>
  <c r="W2189" i="7"/>
  <c r="V2189" i="7"/>
  <c r="W2528" i="7"/>
  <c r="V2528" i="7"/>
  <c r="W2436" i="7"/>
  <c r="V2436" i="7"/>
  <c r="V2341" i="7"/>
  <c r="W2341" i="7"/>
  <c r="V2241" i="7"/>
  <c r="W2241" i="7"/>
  <c r="W1974" i="7"/>
  <c r="V1974" i="7"/>
  <c r="W1830" i="7"/>
  <c r="V1830" i="7"/>
  <c r="V2628" i="7"/>
  <c r="W2628" i="7"/>
  <c r="V2467" i="7"/>
  <c r="W2467" i="7"/>
  <c r="W2202" i="7"/>
  <c r="V2202" i="7"/>
  <c r="W1911" i="7"/>
  <c r="V1911" i="7"/>
  <c r="V1726" i="7"/>
  <c r="W1726" i="7"/>
  <c r="W2306" i="7"/>
  <c r="V2306" i="7"/>
  <c r="W1968" i="7"/>
  <c r="V1968" i="7"/>
  <c r="V2479" i="7"/>
  <c r="W2479" i="7"/>
  <c r="W2419" i="7"/>
  <c r="V2419" i="7"/>
  <c r="W2280" i="7"/>
  <c r="V2280" i="7"/>
  <c r="V1981" i="7"/>
  <c r="W1981" i="7"/>
  <c r="W1937" i="7"/>
  <c r="V1937" i="7"/>
  <c r="W1779" i="7"/>
  <c r="V1779" i="7"/>
  <c r="W2675" i="7"/>
  <c r="V2675" i="7"/>
  <c r="W2393" i="7"/>
  <c r="V2393" i="7"/>
  <c r="W1696" i="7"/>
  <c r="V1696" i="7"/>
  <c r="W2517" i="7"/>
  <c r="V2517" i="7"/>
  <c r="W2011" i="7"/>
  <c r="V2011" i="7"/>
  <c r="V1903" i="7"/>
  <c r="W1903" i="7"/>
  <c r="V1691" i="7"/>
  <c r="W1691" i="7"/>
  <c r="W2400" i="7"/>
  <c r="V2400" i="7"/>
  <c r="W2166" i="7"/>
  <c r="V2166" i="7"/>
  <c r="V2103" i="7"/>
  <c r="W2103" i="7"/>
  <c r="V2230" i="7"/>
  <c r="W2230" i="7"/>
  <c r="W2686" i="7"/>
  <c r="V2686" i="7"/>
  <c r="V1982" i="7"/>
  <c r="W1982" i="7"/>
  <c r="W1857" i="7"/>
  <c r="V1857" i="7"/>
  <c r="V2559" i="7"/>
  <c r="W2559" i="7"/>
  <c r="W2364" i="7"/>
  <c r="V2364" i="7"/>
  <c r="V2072" i="7"/>
  <c r="W2072" i="7"/>
  <c r="V2041" i="7"/>
  <c r="W2041" i="7"/>
  <c r="V1948" i="7"/>
  <c r="W1948" i="7"/>
  <c r="V2023" i="7"/>
  <c r="V1976" i="7"/>
  <c r="W1976" i="7"/>
  <c r="W1720" i="7"/>
  <c r="V1720" i="7"/>
  <c r="V2116" i="7"/>
  <c r="V1931" i="7"/>
  <c r="W1931" i="7"/>
  <c r="V1650" i="7"/>
  <c r="W1650" i="7"/>
  <c r="W2322" i="7"/>
  <c r="V2322" i="7"/>
  <c r="V1732" i="7"/>
  <c r="W1732" i="7"/>
  <c r="V1719" i="7"/>
  <c r="W1719" i="7"/>
  <c r="W1936" i="7"/>
  <c r="W1791" i="7"/>
  <c r="V1791" i="7"/>
  <c r="V1570" i="7"/>
  <c r="W1570" i="7"/>
  <c r="W1813" i="7"/>
  <c r="V1813" i="7"/>
  <c r="W1663" i="7"/>
  <c r="V1663" i="7"/>
  <c r="W1529" i="7"/>
  <c r="V1529" i="7"/>
  <c r="V1764" i="7"/>
  <c r="W1764" i="7"/>
  <c r="W1532" i="7"/>
  <c r="V1532" i="7"/>
  <c r="W1913" i="7"/>
  <c r="V1913" i="7"/>
  <c r="V1707" i="7"/>
  <c r="W1707" i="7"/>
  <c r="W1940" i="7"/>
  <c r="W1539" i="7"/>
  <c r="V1539" i="7"/>
  <c r="W1385" i="7"/>
  <c r="V1385" i="7"/>
  <c r="V1833" i="7"/>
  <c r="W1624" i="7"/>
  <c r="V1624" i="7"/>
  <c r="V2258" i="7"/>
  <c r="W1608" i="7"/>
  <c r="V1608" i="7"/>
  <c r="W1460" i="7"/>
  <c r="V1460" i="7"/>
  <c r="V1285" i="7"/>
  <c r="W2162" i="7"/>
  <c r="V2162" i="7"/>
  <c r="V1771" i="7"/>
  <c r="W1485" i="7"/>
  <c r="V1485" i="7"/>
  <c r="V1430" i="7"/>
  <c r="W1327" i="7"/>
  <c r="V1327" i="7"/>
  <c r="V1269" i="7"/>
  <c r="W987" i="7"/>
  <c r="V1356" i="7"/>
  <c r="W1356" i="7"/>
  <c r="W1416" i="7"/>
  <c r="V1416" i="7"/>
  <c r="V1365" i="7"/>
  <c r="W1365" i="7"/>
  <c r="V1627" i="7"/>
  <c r="W1402" i="7"/>
  <c r="V1402" i="7"/>
  <c r="V1785" i="7"/>
  <c r="V1523" i="7"/>
  <c r="W1523" i="7"/>
  <c r="W1383" i="7"/>
  <c r="V1383" i="7"/>
  <c r="V1047" i="7"/>
  <c r="W1047" i="7"/>
  <c r="V957" i="7"/>
  <c r="V1134" i="7"/>
  <c r="W1279" i="7"/>
  <c r="V1279" i="7"/>
  <c r="W1128" i="7"/>
  <c r="V1128" i="7"/>
  <c r="W1194" i="7"/>
  <c r="V1194" i="7"/>
  <c r="V907" i="7"/>
  <c r="W907" i="7"/>
  <c r="W1598" i="7"/>
  <c r="V1598" i="7"/>
  <c r="V2555" i="7"/>
  <c r="W2555" i="7"/>
  <c r="W1709" i="7"/>
  <c r="V1709" i="7"/>
  <c r="V1143" i="7"/>
  <c r="W1143" i="7"/>
  <c r="W1133" i="7"/>
  <c r="V1133" i="7"/>
  <c r="W1108" i="7"/>
  <c r="V1108" i="7"/>
  <c r="W1012" i="7"/>
  <c r="V1012" i="7"/>
  <c r="W856" i="7"/>
  <c r="V856" i="7"/>
  <c r="W755" i="7"/>
  <c r="V1071" i="7"/>
  <c r="W1071" i="7"/>
  <c r="W669" i="7"/>
  <c r="V669" i="7"/>
  <c r="W2059" i="7"/>
  <c r="V2059" i="7"/>
  <c r="V1347" i="7"/>
  <c r="V1077" i="7"/>
  <c r="W1077" i="7"/>
  <c r="V979" i="7"/>
  <c r="W979" i="7"/>
  <c r="V931" i="7"/>
  <c r="W931" i="7"/>
  <c r="W970" i="7"/>
  <c r="V970" i="7"/>
  <c r="W376" i="7"/>
  <c r="V376" i="7"/>
  <c r="W350" i="7"/>
  <c r="V350" i="7"/>
  <c r="W1284" i="7"/>
  <c r="V1284" i="7"/>
  <c r="W885" i="7"/>
  <c r="V701" i="7"/>
  <c r="W701" i="7"/>
  <c r="W519" i="7"/>
  <c r="V519" i="7"/>
  <c r="V266" i="7"/>
  <c r="W266" i="7"/>
  <c r="W833" i="7"/>
  <c r="V833" i="7"/>
  <c r="W548" i="7"/>
  <c r="V548" i="7"/>
  <c r="W404" i="7"/>
  <c r="V404" i="7"/>
  <c r="W267" i="7"/>
  <c r="V267" i="7"/>
  <c r="V1197" i="7"/>
  <c r="W1197" i="7"/>
  <c r="V1023" i="7"/>
  <c r="W1023" i="7"/>
  <c r="W1286" i="7"/>
  <c r="V1286" i="7"/>
  <c r="W853" i="7"/>
  <c r="V853" i="7"/>
  <c r="W732" i="7"/>
  <c r="V732" i="7"/>
  <c r="W362" i="7"/>
  <c r="V362" i="7"/>
  <c r="V1270" i="7"/>
  <c r="W1042" i="7"/>
  <c r="V1042" i="7"/>
  <c r="V642" i="7"/>
  <c r="W642" i="7"/>
  <c r="V303" i="7"/>
  <c r="W303" i="7"/>
  <c r="W887" i="7"/>
  <c r="V887" i="7"/>
  <c r="V142" i="7"/>
  <c r="W142" i="7"/>
  <c r="W436" i="7"/>
  <c r="V436" i="7"/>
  <c r="W1392" i="7"/>
  <c r="V1392" i="7"/>
  <c r="W1028" i="7"/>
  <c r="V1028" i="7"/>
  <c r="W645" i="7"/>
  <c r="V645" i="7"/>
  <c r="W612" i="7"/>
  <c r="V612" i="7"/>
  <c r="W489" i="7"/>
  <c r="V489" i="7"/>
  <c r="W351" i="7"/>
  <c r="V351" i="7"/>
  <c r="V815" i="7"/>
  <c r="W815" i="7"/>
  <c r="W455" i="7"/>
  <c r="V455" i="7"/>
  <c r="W227" i="7"/>
  <c r="V227" i="7"/>
  <c r="W939" i="7"/>
  <c r="V636" i="7"/>
  <c r="W636" i="7"/>
  <c r="W359" i="7"/>
  <c r="V359" i="7"/>
  <c r="W281" i="7"/>
  <c r="V281" i="7"/>
  <c r="V1125" i="7"/>
  <c r="W1125" i="7"/>
  <c r="W610" i="7"/>
  <c r="V610" i="7"/>
  <c r="V28" i="7"/>
  <c r="W28" i="7"/>
  <c r="W1317" i="7"/>
  <c r="V1317" i="7"/>
  <c r="V581" i="7"/>
  <c r="W522" i="7"/>
  <c r="V522" i="7"/>
  <c r="V437" i="7"/>
  <c r="V234" i="7"/>
  <c r="W234" i="7"/>
  <c r="W177" i="7"/>
  <c r="V177" i="7"/>
  <c r="V30" i="7"/>
  <c r="W30" i="7"/>
  <c r="V6" i="7"/>
  <c r="W6" i="7"/>
  <c r="W1054" i="7"/>
  <c r="V1054" i="7"/>
  <c r="V504" i="7"/>
  <c r="V43" i="7"/>
  <c r="V540" i="7"/>
  <c r="V247" i="7"/>
  <c r="V576" i="7"/>
  <c r="V151" i="7"/>
  <c r="V2566" i="7"/>
  <c r="W2566" i="7"/>
  <c r="W2417" i="7"/>
  <c r="V2417" i="7"/>
  <c r="V1969" i="7"/>
  <c r="W1969" i="7"/>
  <c r="W2435" i="7"/>
  <c r="V2435" i="7"/>
  <c r="W1909" i="7"/>
  <c r="V1909" i="7"/>
  <c r="W1763" i="7"/>
  <c r="V1763" i="7"/>
  <c r="W2081" i="7"/>
  <c r="V2081" i="7"/>
  <c r="W1765" i="7"/>
  <c r="V1765" i="7"/>
  <c r="W1963" i="7"/>
  <c r="V1963" i="7"/>
  <c r="W1479" i="7"/>
  <c r="V1479" i="7"/>
  <c r="V1363" i="7"/>
  <c r="W1363" i="7"/>
  <c r="W1273" i="7"/>
  <c r="V1273" i="7"/>
  <c r="W1120" i="7"/>
  <c r="V1120" i="7"/>
  <c r="W840" i="7"/>
  <c r="V840" i="7"/>
  <c r="W2612" i="7"/>
  <c r="V2612" i="7"/>
  <c r="V2666" i="7"/>
  <c r="W2666" i="7"/>
  <c r="V2215" i="7"/>
  <c r="V2377" i="7"/>
  <c r="W2377" i="7"/>
  <c r="V1614" i="7"/>
  <c r="W1614" i="7"/>
  <c r="W2173" i="7"/>
  <c r="V2173" i="7"/>
  <c r="W992" i="7"/>
  <c r="V992" i="7"/>
  <c r="V1411" i="7"/>
  <c r="W1411" i="7"/>
  <c r="V2407" i="7"/>
  <c r="W2407" i="7"/>
  <c r="W2662" i="7"/>
  <c r="V2662" i="7"/>
  <c r="V2218" i="7"/>
  <c r="W2218" i="7"/>
  <c r="V1859" i="7"/>
  <c r="W1859" i="7"/>
  <c r="W2416" i="7"/>
  <c r="V2416" i="7"/>
  <c r="W2592" i="7"/>
  <c r="V2592" i="7"/>
  <c r="W2461" i="7"/>
  <c r="V2461" i="7"/>
  <c r="V2589" i="7"/>
  <c r="W2589" i="7"/>
  <c r="W2527" i="7"/>
  <c r="V2527" i="7"/>
  <c r="W2680" i="7"/>
  <c r="V2680" i="7"/>
  <c r="W2578" i="7"/>
  <c r="V2578" i="7"/>
  <c r="V2625" i="7"/>
  <c r="W2625" i="7"/>
  <c r="W2466" i="7"/>
  <c r="V2466" i="7"/>
  <c r="W2271" i="7"/>
  <c r="V2271" i="7"/>
  <c r="W2526" i="7"/>
  <c r="V2526" i="7"/>
  <c r="V2491" i="7"/>
  <c r="W2491" i="7"/>
  <c r="W2657" i="7"/>
  <c r="V2657" i="7"/>
  <c r="W2520" i="7"/>
  <c r="V2520" i="7"/>
  <c r="W2238" i="7"/>
  <c r="V2238" i="7"/>
  <c r="V2411" i="7"/>
  <c r="W2411" i="7"/>
  <c r="W2376" i="7"/>
  <c r="V2376" i="7"/>
  <c r="W2572" i="7"/>
  <c r="V2572" i="7"/>
  <c r="W2141" i="7"/>
  <c r="V2141" i="7"/>
  <c r="W1962" i="7"/>
  <c r="V1962" i="7"/>
  <c r="V1818" i="7"/>
  <c r="W1818" i="7"/>
  <c r="V2622" i="7"/>
  <c r="V2329" i="7"/>
  <c r="W2329" i="7"/>
  <c r="V2370" i="7"/>
  <c r="W2302" i="7"/>
  <c r="V2302" i="7"/>
  <c r="V2182" i="7"/>
  <c r="W2182" i="7"/>
  <c r="V2672" i="7"/>
  <c r="V2247" i="7"/>
  <c r="W2247" i="7"/>
  <c r="V2200" i="7"/>
  <c r="V2095" i="7"/>
  <c r="W1979" i="7"/>
  <c r="V1979" i="7"/>
  <c r="V1662" i="7"/>
  <c r="W1662" i="7"/>
  <c r="W1542" i="7"/>
  <c r="V1542" i="7"/>
  <c r="W2677" i="7"/>
  <c r="V2677" i="7"/>
  <c r="V2558" i="7"/>
  <c r="W2558" i="7"/>
  <c r="W2229" i="7"/>
  <c r="V2229" i="7"/>
  <c r="W1775" i="7"/>
  <c r="V1775" i="7"/>
  <c r="V2635" i="7"/>
  <c r="W2532" i="7"/>
  <c r="V2532" i="7"/>
  <c r="W2397" i="7"/>
  <c r="V2397" i="7"/>
  <c r="W2242" i="7"/>
  <c r="W2313" i="7"/>
  <c r="V2313" i="7"/>
  <c r="W2449" i="7"/>
  <c r="V2449" i="7"/>
  <c r="V2348" i="7"/>
  <c r="W2348" i="7"/>
  <c r="W2192" i="7"/>
  <c r="V2192" i="7"/>
  <c r="V2286" i="7"/>
  <c r="W2089" i="7"/>
  <c r="V2089" i="7"/>
  <c r="V2321" i="7"/>
  <c r="W2321" i="7"/>
  <c r="W2156" i="7"/>
  <c r="V2156" i="7"/>
  <c r="W1879" i="7"/>
  <c r="V1879" i="7"/>
  <c r="W1841" i="7"/>
  <c r="V1841" i="7"/>
  <c r="W2550" i="7"/>
  <c r="V2550" i="7"/>
  <c r="W2645" i="7"/>
  <c r="V2645" i="7"/>
  <c r="W2415" i="7"/>
  <c r="V2415" i="7"/>
  <c r="W2025" i="7"/>
  <c r="V2025" i="7"/>
  <c r="W1894" i="7"/>
  <c r="W2037" i="7"/>
  <c r="V2037" i="7"/>
  <c r="W1863" i="7"/>
  <c r="V1863" i="7"/>
  <c r="W1722" i="7"/>
  <c r="V1722" i="7"/>
  <c r="W2688" i="7"/>
  <c r="V2688" i="7"/>
  <c r="W1868" i="7"/>
  <c r="V1712" i="7"/>
  <c r="W1588" i="7"/>
  <c r="V1588" i="7"/>
  <c r="V1441" i="7"/>
  <c r="W1441" i="7"/>
  <c r="W2406" i="7"/>
  <c r="V2406" i="7"/>
  <c r="W1889" i="7"/>
  <c r="V1889" i="7"/>
  <c r="V1766" i="7"/>
  <c r="W1766" i="7"/>
  <c r="W1714" i="7"/>
  <c r="V1714" i="7"/>
  <c r="V1638" i="7"/>
  <c r="W1638" i="7"/>
  <c r="V2186" i="7"/>
  <c r="W2186" i="7"/>
  <c r="V1783" i="7"/>
  <c r="V1761" i="7"/>
  <c r="W1645" i="7"/>
  <c r="V1645" i="7"/>
  <c r="V2183" i="7"/>
  <c r="W2183" i="7"/>
  <c r="W1599" i="7"/>
  <c r="V1599" i="7"/>
  <c r="W1961" i="7"/>
  <c r="V1961" i="7"/>
  <c r="V1768" i="7"/>
  <c r="W1768" i="7"/>
  <c r="V1589" i="7"/>
  <c r="W1589" i="7"/>
  <c r="V2000" i="7"/>
  <c r="W2000" i="7"/>
  <c r="W1949" i="7"/>
  <c r="V1949" i="7"/>
  <c r="W1713" i="7"/>
  <c r="V1713" i="7"/>
  <c r="W1481" i="7"/>
  <c r="V1481" i="7"/>
  <c r="V1451" i="7"/>
  <c r="W1451" i="7"/>
  <c r="W1678" i="7"/>
  <c r="V1678" i="7"/>
  <c r="W1445" i="7"/>
  <c r="V1445" i="7"/>
  <c r="V1478" i="7"/>
  <c r="W2002" i="7"/>
  <c r="W1629" i="7"/>
  <c r="V1629" i="7"/>
  <c r="W2077" i="7"/>
  <c r="V2077" i="7"/>
  <c r="W1690" i="7"/>
  <c r="V1690" i="7"/>
  <c r="W1575" i="7"/>
  <c r="V1575" i="7"/>
  <c r="V1381" i="7"/>
  <c r="W1381" i="7"/>
  <c r="W2290" i="7"/>
  <c r="W1016" i="7"/>
  <c r="V1016" i="7"/>
  <c r="W920" i="7"/>
  <c r="V920" i="7"/>
  <c r="W1837" i="7"/>
  <c r="V1837" i="7"/>
  <c r="V1415" i="7"/>
  <c r="W1415" i="7"/>
  <c r="W789" i="7"/>
  <c r="V789" i="7"/>
  <c r="V717" i="7"/>
  <c r="W717" i="7"/>
  <c r="V1814" i="7"/>
  <c r="W1814" i="7"/>
  <c r="W866" i="7"/>
  <c r="V866" i="7"/>
  <c r="W1192" i="7"/>
  <c r="V1192" i="7"/>
  <c r="W1062" i="7"/>
  <c r="V1062" i="7"/>
  <c r="W934" i="7"/>
  <c r="V934" i="7"/>
  <c r="W898" i="7"/>
  <c r="V898" i="7"/>
  <c r="W2052" i="7"/>
  <c r="V2052" i="7"/>
  <c r="W742" i="7"/>
  <c r="V742" i="7"/>
  <c r="W664" i="7"/>
  <c r="V664" i="7"/>
  <c r="W754" i="7"/>
  <c r="V754" i="7"/>
  <c r="V1970" i="7"/>
  <c r="W1970" i="7"/>
  <c r="W620" i="7"/>
  <c r="V620" i="7"/>
  <c r="W1242" i="7"/>
  <c r="V1242" i="7"/>
  <c r="V1386" i="7"/>
  <c r="W1386" i="7"/>
  <c r="W1407" i="7"/>
  <c r="V1407" i="7"/>
  <c r="W1174" i="7"/>
  <c r="V1174" i="7"/>
  <c r="W952" i="7"/>
  <c r="V952" i="7"/>
  <c r="V753" i="7"/>
  <c r="W753" i="7"/>
  <c r="W459" i="7"/>
  <c r="V459" i="7"/>
  <c r="W1078" i="7"/>
  <c r="V1078" i="7"/>
  <c r="W464" i="7"/>
  <c r="V464" i="7"/>
  <c r="W657" i="7"/>
  <c r="V657" i="7"/>
  <c r="V951" i="7"/>
  <c r="W951" i="7"/>
  <c r="W827" i="7"/>
  <c r="V827" i="7"/>
  <c r="W392" i="7"/>
  <c r="V392" i="7"/>
  <c r="W315" i="7"/>
  <c r="V315" i="7"/>
  <c r="V1158" i="7"/>
  <c r="W1435" i="7"/>
  <c r="W938" i="7"/>
  <c r="V938" i="7"/>
  <c r="W731" i="7"/>
  <c r="W568" i="7"/>
  <c r="V568" i="7"/>
  <c r="W254" i="7"/>
  <c r="W1233" i="7"/>
  <c r="V1233" i="7"/>
  <c r="W655" i="7"/>
  <c r="V655" i="7"/>
  <c r="W549" i="7"/>
  <c r="V549" i="7"/>
  <c r="V521" i="7"/>
  <c r="W426" i="7"/>
  <c r="V426" i="7"/>
  <c r="W393" i="7"/>
  <c r="V393" i="7"/>
  <c r="V1335" i="7"/>
  <c r="V846" i="7"/>
  <c r="W551" i="7"/>
  <c r="V551" i="7"/>
  <c r="W407" i="7"/>
  <c r="V407" i="7"/>
  <c r="V297" i="7"/>
  <c r="W297" i="7"/>
  <c r="V226" i="7"/>
  <c r="W226" i="7"/>
  <c r="V190" i="7"/>
  <c r="W190" i="7"/>
  <c r="V94" i="7"/>
  <c r="W94" i="7"/>
  <c r="V46" i="7"/>
  <c r="W46" i="7"/>
  <c r="V322" i="7"/>
  <c r="W322" i="7"/>
  <c r="W99" i="7"/>
  <c r="V99" i="7"/>
  <c r="W15" i="7"/>
  <c r="V15" i="7"/>
  <c r="V641" i="7"/>
  <c r="W641" i="7"/>
  <c r="W546" i="7"/>
  <c r="V546" i="7"/>
  <c r="V461" i="7"/>
  <c r="W402" i="7"/>
  <c r="V402" i="7"/>
  <c r="V255" i="7"/>
  <c r="W255" i="7"/>
  <c r="W181" i="7"/>
  <c r="V181" i="7"/>
  <c r="W109" i="7"/>
  <c r="V109" i="7"/>
  <c r="W37" i="7"/>
  <c r="V37" i="7"/>
  <c r="V1203" i="7"/>
  <c r="W1203" i="7"/>
  <c r="W771" i="7"/>
  <c r="V771" i="7"/>
  <c r="W384" i="7"/>
  <c r="V384" i="7"/>
  <c r="W1058" i="7"/>
  <c r="V1058" i="7"/>
  <c r="W686" i="7"/>
  <c r="V686" i="7"/>
  <c r="W340" i="7"/>
  <c r="V340" i="7"/>
  <c r="V228" i="7"/>
  <c r="W228" i="7"/>
  <c r="V48" i="7"/>
  <c r="W48" i="7"/>
  <c r="V1537" i="7"/>
  <c r="W1795" i="7"/>
  <c r="V1795" i="7"/>
  <c r="W1007" i="7"/>
  <c r="V1007" i="7"/>
  <c r="W1034" i="7"/>
  <c r="V1034" i="7"/>
  <c r="W988" i="7"/>
  <c r="V988" i="7"/>
  <c r="W412" i="7"/>
  <c r="V412" i="7"/>
  <c r="V490" i="7"/>
  <c r="V162" i="7"/>
  <c r="W162" i="7"/>
  <c r="W1247" i="7"/>
  <c r="V1247" i="7"/>
  <c r="W539" i="7"/>
  <c r="V539" i="7"/>
  <c r="V150" i="7"/>
  <c r="W150" i="7"/>
  <c r="W126" i="7"/>
  <c r="V126" i="7"/>
  <c r="W102" i="7"/>
  <c r="V102" i="7"/>
  <c r="V78" i="7"/>
  <c r="W78" i="7"/>
  <c r="V54" i="7"/>
  <c r="W54" i="7"/>
  <c r="V869" i="7"/>
  <c r="W781" i="7"/>
  <c r="V781" i="7"/>
  <c r="V395" i="7"/>
  <c r="W897" i="7"/>
  <c r="W332" i="7"/>
  <c r="V332" i="7"/>
  <c r="V468" i="7"/>
  <c r="V35" i="7"/>
  <c r="W1065" i="7"/>
  <c r="V1353" i="7"/>
  <c r="V79" i="7"/>
  <c r="V2547" i="7"/>
  <c r="W2547" i="7"/>
  <c r="W2448" i="7"/>
  <c r="V2448" i="7"/>
  <c r="W2462" i="7"/>
  <c r="V2462" i="7"/>
  <c r="W1794" i="7"/>
  <c r="V1794" i="7"/>
  <c r="W1927" i="7"/>
  <c r="V1927" i="7"/>
  <c r="V2233" i="7"/>
  <c r="W2233" i="7"/>
  <c r="W2349" i="7"/>
  <c r="V2349" i="7"/>
  <c r="W2399" i="7"/>
  <c r="V2399" i="7"/>
  <c r="W1530" i="7"/>
  <c r="V1530" i="7"/>
  <c r="W1675" i="7"/>
  <c r="V1675" i="7"/>
  <c r="V1367" i="7"/>
  <c r="W1367" i="7"/>
  <c r="W1282" i="7"/>
  <c r="V1282" i="7"/>
  <c r="V1946" i="7"/>
  <c r="W1946" i="7"/>
  <c r="V1302" i="7"/>
  <c r="W1302" i="7"/>
  <c r="W837" i="7"/>
  <c r="V837" i="7"/>
  <c r="W1169" i="7"/>
  <c r="V1169" i="7"/>
  <c r="V1003" i="7"/>
  <c r="W1003" i="7"/>
  <c r="V677" i="7"/>
  <c r="W677" i="7"/>
  <c r="W1368" i="7"/>
  <c r="V1368" i="7"/>
  <c r="V777" i="7"/>
  <c r="W777" i="7"/>
  <c r="W994" i="7"/>
  <c r="V994" i="7"/>
  <c r="W626" i="7"/>
  <c r="V626" i="7"/>
  <c r="W960" i="7"/>
  <c r="V960" i="7"/>
  <c r="W97" i="7"/>
  <c r="V97" i="7"/>
  <c r="W890" i="7"/>
  <c r="V890" i="7"/>
  <c r="W2311" i="7"/>
  <c r="V2311" i="7"/>
  <c r="W2687" i="7"/>
  <c r="V2687" i="7"/>
  <c r="W2256" i="7"/>
  <c r="V2256" i="7"/>
  <c r="V2384" i="7"/>
  <c r="W2384" i="7"/>
  <c r="W1782" i="7"/>
  <c r="V1782" i="7"/>
  <c r="W2433" i="7"/>
  <c r="V2433" i="7"/>
  <c r="W2623" i="7"/>
  <c r="V2623" i="7"/>
  <c r="V1518" i="7"/>
  <c r="W1518" i="7"/>
  <c r="V2380" i="7"/>
  <c r="W2380" i="7"/>
  <c r="W2391" i="7"/>
  <c r="V2391" i="7"/>
  <c r="V2228" i="7"/>
  <c r="W2228" i="7"/>
  <c r="V2661" i="7"/>
  <c r="W2661" i="7"/>
  <c r="V2066" i="7"/>
  <c r="W2066" i="7"/>
  <c r="V1991" i="7"/>
  <c r="W1991" i="7"/>
  <c r="V1643" i="7"/>
  <c r="W1643" i="7"/>
  <c r="V1753" i="7"/>
  <c r="W1753" i="7"/>
  <c r="W1581" i="7"/>
  <c r="V1581" i="7"/>
  <c r="W1278" i="7"/>
  <c r="V1278" i="7"/>
  <c r="W1569" i="7"/>
  <c r="V1569" i="7"/>
  <c r="V1680" i="7"/>
  <c r="W1680" i="7"/>
  <c r="W1262" i="7"/>
  <c r="V1262" i="7"/>
  <c r="W980" i="7"/>
  <c r="V980" i="7"/>
  <c r="W814" i="7"/>
  <c r="V814" i="7"/>
  <c r="V1656" i="7"/>
  <c r="W1656" i="7"/>
  <c r="V1131" i="7"/>
  <c r="W1131" i="7"/>
  <c r="V749" i="7"/>
  <c r="W749" i="7"/>
  <c r="W877" i="7"/>
  <c r="V877" i="7"/>
  <c r="W780" i="7"/>
  <c r="V780" i="7"/>
  <c r="W567" i="7"/>
  <c r="V567" i="7"/>
  <c r="W844" i="7"/>
  <c r="V844" i="7"/>
  <c r="V130" i="7"/>
  <c r="W130" i="7"/>
  <c r="W599" i="7"/>
  <c r="V599" i="7"/>
  <c r="V262" i="7"/>
  <c r="W262" i="7"/>
  <c r="V821" i="7"/>
  <c r="W821" i="7"/>
  <c r="W580" i="7"/>
  <c r="V580" i="7"/>
  <c r="W388" i="7"/>
  <c r="V388" i="7"/>
  <c r="W1211" i="7"/>
  <c r="V1211" i="7"/>
  <c r="V210" i="7"/>
  <c r="W210" i="7"/>
  <c r="V867" i="7"/>
  <c r="W867" i="7"/>
  <c r="W225" i="7"/>
  <c r="V225" i="7"/>
  <c r="W117" i="7"/>
  <c r="V117" i="7"/>
  <c r="W69" i="7"/>
  <c r="V69" i="7"/>
  <c r="W300" i="7"/>
  <c r="V300" i="7"/>
  <c r="V2549" i="7"/>
  <c r="W2549" i="7"/>
  <c r="W2422" i="7"/>
  <c r="V2422" i="7"/>
  <c r="V2543" i="7"/>
  <c r="W2543" i="7"/>
  <c r="W2587" i="7"/>
  <c r="W1770" i="7"/>
  <c r="V1770" i="7"/>
  <c r="V2210" i="7"/>
  <c r="W2210" i="7"/>
  <c r="V1849" i="7"/>
  <c r="W1849" i="7"/>
  <c r="W2614" i="7"/>
  <c r="V2614" i="7"/>
  <c r="V2149" i="7"/>
  <c r="W2149" i="7"/>
  <c r="V2600" i="7"/>
  <c r="W2600" i="7"/>
  <c r="W2585" i="7"/>
  <c r="V2585" i="7"/>
  <c r="V2531" i="7"/>
  <c r="W2531" i="7"/>
  <c r="W1959" i="7"/>
  <c r="V1959" i="7"/>
  <c r="V2155" i="7"/>
  <c r="W2155" i="7"/>
  <c r="W2497" i="7"/>
  <c r="V2497" i="7"/>
  <c r="W1989" i="7"/>
  <c r="V1989" i="7"/>
  <c r="V1697" i="7"/>
  <c r="W1697" i="7"/>
  <c r="W2138" i="7"/>
  <c r="V2138" i="7"/>
  <c r="V1591" i="7"/>
  <c r="W1591" i="7"/>
  <c r="W1947" i="7"/>
  <c r="V1947" i="7"/>
  <c r="V1838" i="7"/>
  <c r="W1838" i="7"/>
  <c r="V1499" i="7"/>
  <c r="W1499" i="7"/>
  <c r="V1438" i="7"/>
  <c r="W1438" i="7"/>
  <c r="W1786" i="7"/>
  <c r="V1786" i="7"/>
  <c r="V1226" i="7"/>
  <c r="W1226" i="7"/>
  <c r="W1130" i="7"/>
  <c r="V1130" i="7"/>
  <c r="W1348" i="7"/>
  <c r="V1348" i="7"/>
  <c r="W1014" i="7"/>
  <c r="V1014" i="7"/>
  <c r="W1097" i="7"/>
  <c r="V1097" i="7"/>
  <c r="W1406" i="7"/>
  <c r="V1406" i="7"/>
  <c r="W1467" i="7"/>
  <c r="V1467" i="7"/>
  <c r="W1245" i="7"/>
  <c r="V1245" i="7"/>
  <c r="V342" i="7"/>
  <c r="W342" i="7"/>
  <c r="W1092" i="7"/>
  <c r="V1092" i="7"/>
  <c r="W233" i="7"/>
  <c r="V233" i="7"/>
  <c r="W41" i="7"/>
  <c r="V41" i="7"/>
  <c r="W1085" i="7"/>
  <c r="V1085" i="7"/>
  <c r="V250" i="7"/>
  <c r="W250" i="7"/>
  <c r="W253" i="7"/>
  <c r="V253" i="7"/>
  <c r="V2125" i="7"/>
  <c r="W2125" i="7"/>
  <c r="W1004" i="7"/>
  <c r="V1004" i="7"/>
  <c r="W556" i="7"/>
  <c r="V556" i="7"/>
  <c r="V100" i="7"/>
  <c r="W100" i="7"/>
  <c r="W537" i="7"/>
  <c r="V537" i="7"/>
  <c r="W366" i="7"/>
  <c r="V366" i="7"/>
  <c r="W1224" i="7"/>
  <c r="V1224" i="7"/>
  <c r="W467" i="7"/>
  <c r="V467" i="7"/>
  <c r="V1958" i="7"/>
  <c r="W1958" i="7"/>
  <c r="W2664" i="7"/>
  <c r="V2664" i="7"/>
  <c r="W2463" i="7"/>
  <c r="V2463" i="7"/>
  <c r="W2534" i="7"/>
  <c r="V2534" i="7"/>
  <c r="V2282" i="7"/>
  <c r="W2282" i="7"/>
  <c r="V2390" i="7"/>
  <c r="W2390" i="7"/>
  <c r="W2010" i="7"/>
  <c r="V2010" i="7"/>
  <c r="V2278" i="7"/>
  <c r="W2278" i="7"/>
  <c r="W1728" i="7"/>
  <c r="V1728" i="7"/>
  <c r="W2456" i="7"/>
  <c r="V2456" i="7"/>
  <c r="W2117" i="7"/>
  <c r="V2117" i="7"/>
  <c r="W1875" i="7"/>
  <c r="V1875" i="7"/>
  <c r="V2056" i="7"/>
  <c r="W2056" i="7"/>
  <c r="W2079" i="7"/>
  <c r="V2079" i="7"/>
  <c r="W2136" i="7"/>
  <c r="V2136" i="7"/>
  <c r="V1756" i="7"/>
  <c r="W1756" i="7"/>
  <c r="W1749" i="7"/>
  <c r="V1749" i="7"/>
  <c r="W1751" i="7"/>
  <c r="V1751" i="7"/>
  <c r="V1095" i="7"/>
  <c r="W1095" i="7"/>
  <c r="V688" i="7"/>
  <c r="W688" i="7"/>
  <c r="V696" i="7"/>
  <c r="W696" i="7"/>
  <c r="W1188" i="7"/>
  <c r="V1188" i="7"/>
  <c r="W1333" i="7"/>
  <c r="W757" i="7"/>
  <c r="V757" i="7"/>
  <c r="W424" i="7"/>
  <c r="V424" i="7"/>
  <c r="V106" i="7"/>
  <c r="W106" i="7"/>
  <c r="W2619" i="7"/>
  <c r="V2619" i="7"/>
  <c r="W2506" i="7"/>
  <c r="V2506" i="7"/>
  <c r="W2425" i="7"/>
  <c r="V2425" i="7"/>
  <c r="W2659" i="7"/>
  <c r="V2659" i="7"/>
  <c r="W2557" i="7"/>
  <c r="V2557" i="7"/>
  <c r="W2395" i="7"/>
  <c r="V2395" i="7"/>
  <c r="V2323" i="7"/>
  <c r="W2323" i="7"/>
  <c r="W2693" i="7"/>
  <c r="V2693" i="7"/>
  <c r="V2459" i="7"/>
  <c r="W2459" i="7"/>
  <c r="V2281" i="7"/>
  <c r="W2281" i="7"/>
  <c r="W2681" i="7"/>
  <c r="V2681" i="7"/>
  <c r="W2597" i="7"/>
  <c r="V2597" i="7"/>
  <c r="V2257" i="7"/>
  <c r="W2257" i="7"/>
  <c r="W2177" i="7"/>
  <c r="V2177" i="7"/>
  <c r="W2403" i="7"/>
  <c r="V2403" i="7"/>
  <c r="W2213" i="7"/>
  <c r="V2213" i="7"/>
  <c r="W2094" i="7"/>
  <c r="V2094" i="7"/>
  <c r="V1950" i="7"/>
  <c r="W1950" i="7"/>
  <c r="W1806" i="7"/>
  <c r="V1806" i="7"/>
  <c r="V2652" i="7"/>
  <c r="W2652" i="7"/>
  <c r="V2317" i="7"/>
  <c r="W2317" i="7"/>
  <c r="W2367" i="7"/>
  <c r="V2367" i="7"/>
  <c r="W2250" i="7"/>
  <c r="V2250" i="7"/>
  <c r="W2055" i="7"/>
  <c r="V2055" i="7"/>
  <c r="V1637" i="7"/>
  <c r="W2615" i="7"/>
  <c r="V2615" i="7"/>
  <c r="W2579" i="7"/>
  <c r="V2579" i="7"/>
  <c r="V2365" i="7"/>
  <c r="W2365" i="7"/>
  <c r="W1824" i="7"/>
  <c r="V1824" i="7"/>
  <c r="V2288" i="7"/>
  <c r="W2288" i="7"/>
  <c r="W2574" i="7"/>
  <c r="V2574" i="7"/>
  <c r="V1912" i="7"/>
  <c r="W1912" i="7"/>
  <c r="V2264" i="7"/>
  <c r="W2264" i="7"/>
  <c r="W2031" i="7"/>
  <c r="V2031" i="7"/>
  <c r="W2644" i="7"/>
  <c r="V2644" i="7"/>
  <c r="W2389" i="7"/>
  <c r="V2389" i="7"/>
  <c r="V2285" i="7"/>
  <c r="W2285" i="7"/>
  <c r="W2133" i="7"/>
  <c r="V2133" i="7"/>
  <c r="W2098" i="7"/>
  <c r="V2098" i="7"/>
  <c r="W2483" i="7"/>
  <c r="V2483" i="7"/>
  <c r="V2360" i="7"/>
  <c r="W2360" i="7"/>
  <c r="W2076" i="7"/>
  <c r="V2076" i="7"/>
  <c r="W2150" i="7"/>
  <c r="V2150" i="7"/>
  <c r="V2305" i="7"/>
  <c r="W2305" i="7"/>
  <c r="V1972" i="7"/>
  <c r="W1972" i="7"/>
  <c r="V1908" i="7"/>
  <c r="W1908" i="7"/>
  <c r="V1808" i="7"/>
  <c r="W1808" i="7"/>
  <c r="V2132" i="7"/>
  <c r="W2132" i="7"/>
  <c r="V2018" i="7"/>
  <c r="W2018" i="7"/>
  <c r="W2164" i="7"/>
  <c r="V2164" i="7"/>
  <c r="W2196" i="7"/>
  <c r="V2196" i="7"/>
  <c r="W2053" i="7"/>
  <c r="V2053" i="7"/>
  <c r="V1825" i="7"/>
  <c r="W1825" i="7"/>
  <c r="V1700" i="7"/>
  <c r="W1700" i="7"/>
  <c r="W1572" i="7"/>
  <c r="V1572" i="7"/>
  <c r="V1762" i="7"/>
  <c r="W1762" i="7"/>
  <c r="W1503" i="7"/>
  <c r="V1503" i="7"/>
  <c r="W2519" i="7"/>
  <c r="V2519" i="7"/>
  <c r="W2226" i="7"/>
  <c r="V2226" i="7"/>
  <c r="W2158" i="7"/>
  <c r="V2158" i="7"/>
  <c r="W1554" i="7"/>
  <c r="V1554" i="7"/>
  <c r="W2013" i="7"/>
  <c r="V2013" i="7"/>
  <c r="W2330" i="7"/>
  <c r="V2330" i="7"/>
  <c r="W1526" i="7"/>
  <c r="V1526" i="7"/>
  <c r="W2223" i="7"/>
  <c r="V2223" i="7"/>
  <c r="W2001" i="7"/>
  <c r="V2001" i="7"/>
  <c r="V1619" i="7"/>
  <c r="W1619" i="7"/>
  <c r="W1515" i="7"/>
  <c r="V1515" i="7"/>
  <c r="W1574" i="7"/>
  <c r="V1574" i="7"/>
  <c r="W1509" i="7"/>
  <c r="V1509" i="7"/>
  <c r="W2007" i="7"/>
  <c r="V2007" i="7"/>
  <c r="W2172" i="7"/>
  <c r="V2172" i="7"/>
  <c r="W1831" i="7"/>
  <c r="V1831" i="7"/>
  <c r="W1400" i="7"/>
  <c r="V1400" i="7"/>
  <c r="W985" i="7"/>
  <c r="V985" i="7"/>
  <c r="V889" i="7"/>
  <c r="W889" i="7"/>
  <c r="W1687" i="7"/>
  <c r="V1687" i="7"/>
  <c r="W1424" i="7"/>
  <c r="V1424" i="7"/>
  <c r="W1063" i="7"/>
  <c r="V1063" i="7"/>
  <c r="W991" i="7"/>
  <c r="V991" i="7"/>
  <c r="W919" i="7"/>
  <c r="V919" i="7"/>
  <c r="W847" i="7"/>
  <c r="V847" i="7"/>
  <c r="W1436" i="7"/>
  <c r="V1436" i="7"/>
  <c r="V1254" i="7"/>
  <c r="W1254" i="7"/>
  <c r="W1208" i="7"/>
  <c r="V1208" i="7"/>
  <c r="W1184" i="7"/>
  <c r="V1184" i="7"/>
  <c r="W1160" i="7"/>
  <c r="V1160" i="7"/>
  <c r="W1136" i="7"/>
  <c r="V1136" i="7"/>
  <c r="W1112" i="7"/>
  <c r="V1112" i="7"/>
  <c r="W1088" i="7"/>
  <c r="V1088" i="7"/>
  <c r="W1053" i="7"/>
  <c r="W909" i="7"/>
  <c r="W1545" i="7"/>
  <c r="V1545" i="7"/>
  <c r="W1323" i="7"/>
  <c r="V1323" i="7"/>
  <c r="W1181" i="7"/>
  <c r="V1181" i="7"/>
  <c r="W772" i="7"/>
  <c r="V772" i="7"/>
  <c r="W699" i="7"/>
  <c r="V699" i="7"/>
  <c r="W1175" i="7"/>
  <c r="V1175" i="7"/>
  <c r="W1829" i="7"/>
  <c r="V1829" i="7"/>
  <c r="V1350" i="7"/>
  <c r="W1350" i="7"/>
  <c r="W1122" i="7"/>
  <c r="V1122" i="7"/>
  <c r="V1044" i="7"/>
  <c r="W1044" i="7"/>
  <c r="W962" i="7"/>
  <c r="V962" i="7"/>
  <c r="W964" i="7"/>
  <c r="V964" i="7"/>
  <c r="W916" i="7"/>
  <c r="V916" i="7"/>
  <c r="W843" i="7"/>
  <c r="V843" i="7"/>
  <c r="W1257" i="7"/>
  <c r="V1257" i="7"/>
  <c r="V1221" i="7"/>
  <c r="W1221" i="7"/>
  <c r="W958" i="7"/>
  <c r="V958" i="7"/>
  <c r="V1149" i="7"/>
  <c r="W1149" i="7"/>
  <c r="W995" i="7"/>
  <c r="V995" i="7"/>
  <c r="W1227" i="7"/>
  <c r="V1227" i="7"/>
  <c r="V1155" i="7"/>
  <c r="W1155" i="7"/>
  <c r="W892" i="7"/>
  <c r="V892" i="7"/>
  <c r="W810" i="7"/>
  <c r="V810" i="7"/>
  <c r="W622" i="7"/>
  <c r="V622" i="7"/>
  <c r="V1646" i="7"/>
  <c r="W1646" i="7"/>
  <c r="V873" i="7"/>
  <c r="W873" i="7"/>
  <c r="W804" i="7"/>
  <c r="V804" i="7"/>
  <c r="V624" i="7"/>
  <c r="W624" i="7"/>
  <c r="W543" i="7"/>
  <c r="V543" i="7"/>
  <c r="W399" i="7"/>
  <c r="V399" i="7"/>
  <c r="V1290" i="7"/>
  <c r="W1290" i="7"/>
  <c r="W524" i="7"/>
  <c r="V524" i="7"/>
  <c r="W327" i="7"/>
  <c r="V327" i="7"/>
  <c r="W1241" i="7"/>
  <c r="V1241" i="7"/>
  <c r="W739" i="7"/>
  <c r="V739" i="7"/>
  <c r="W1152" i="7"/>
  <c r="V1152" i="7"/>
  <c r="W764" i="7"/>
  <c r="V764" i="7"/>
  <c r="V681" i="7"/>
  <c r="W681" i="7"/>
  <c r="W590" i="7"/>
  <c r="V590" i="7"/>
  <c r="W566" i="7"/>
  <c r="V566" i="7"/>
  <c r="W542" i="7"/>
  <c r="V542" i="7"/>
  <c r="W518" i="7"/>
  <c r="V518" i="7"/>
  <c r="W494" i="7"/>
  <c r="V494" i="7"/>
  <c r="W470" i="7"/>
  <c r="V470" i="7"/>
  <c r="W446" i="7"/>
  <c r="V446" i="7"/>
  <c r="W422" i="7"/>
  <c r="V422" i="7"/>
  <c r="W398" i="7"/>
  <c r="V398" i="7"/>
  <c r="V818" i="7"/>
  <c r="W818" i="7"/>
  <c r="W756" i="7"/>
  <c r="V756" i="7"/>
  <c r="V689" i="7"/>
  <c r="W689" i="7"/>
  <c r="W245" i="7"/>
  <c r="V245" i="7"/>
  <c r="W197" i="7"/>
  <c r="V197" i="7"/>
  <c r="W149" i="7"/>
  <c r="V149" i="7"/>
  <c r="W101" i="7"/>
  <c r="V101" i="7"/>
  <c r="W53" i="7"/>
  <c r="V53" i="7"/>
  <c r="W5" i="7"/>
  <c r="V5" i="7"/>
  <c r="V274" i="7"/>
  <c r="W274" i="7"/>
  <c r="W400" i="7"/>
  <c r="V400" i="7"/>
  <c r="W264" i="7"/>
  <c r="V264" i="7"/>
  <c r="W231" i="7"/>
  <c r="V231" i="7"/>
  <c r="W207" i="7"/>
  <c r="V207" i="7"/>
  <c r="W183" i="7"/>
  <c r="V183" i="7"/>
  <c r="W159" i="7"/>
  <c r="V159" i="7"/>
  <c r="W1296" i="7"/>
  <c r="V1296" i="7"/>
  <c r="V705" i="7"/>
  <c r="W705" i="7"/>
  <c r="W25" i="7"/>
  <c r="V25" i="7"/>
  <c r="W419" i="7"/>
  <c r="V419" i="7"/>
  <c r="W1388" i="7"/>
  <c r="V1388" i="7"/>
  <c r="V180" i="7"/>
  <c r="W180" i="7"/>
  <c r="W714" i="7"/>
  <c r="V714" i="7"/>
  <c r="V746" i="7"/>
  <c r="W746" i="7"/>
  <c r="W674" i="7"/>
  <c r="V674" i="7"/>
  <c r="V160" i="7"/>
  <c r="W160" i="7"/>
  <c r="V112" i="7"/>
  <c r="W112" i="7"/>
  <c r="V64" i="7"/>
  <c r="W64" i="7"/>
  <c r="W573" i="7"/>
  <c r="V573" i="7"/>
  <c r="W429" i="7"/>
  <c r="V429" i="7"/>
  <c r="W307" i="7"/>
  <c r="V307" i="7"/>
  <c r="V222" i="7"/>
  <c r="W222" i="7"/>
  <c r="W278" i="7"/>
  <c r="V278" i="7"/>
  <c r="W201" i="7"/>
  <c r="V201" i="7"/>
  <c r="W908" i="7"/>
  <c r="V908" i="7"/>
  <c r="V211" i="7"/>
  <c r="V91" i="7"/>
  <c r="V7" i="7"/>
  <c r="E8" i="5"/>
  <c r="H7" i="5"/>
  <c r="G7" i="5"/>
  <c r="F7" i="5"/>
  <c r="E27" i="4"/>
  <c r="C28" i="4"/>
  <c r="H16" i="3"/>
  <c r="F17" i="3"/>
  <c r="G17" i="3"/>
  <c r="I16" i="3"/>
  <c r="H8" i="5" l="1"/>
  <c r="F8" i="5"/>
  <c r="G8" i="5"/>
  <c r="E9" i="5"/>
  <c r="C29" i="4"/>
  <c r="E28" i="4"/>
  <c r="G18" i="3"/>
  <c r="F18" i="3"/>
  <c r="H17" i="3"/>
  <c r="I17" i="3" s="1"/>
  <c r="E10" i="5" l="1"/>
  <c r="H9" i="5"/>
  <c r="F9" i="5"/>
  <c r="G9" i="5"/>
  <c r="C30" i="4"/>
  <c r="E29" i="4"/>
  <c r="H18" i="3"/>
  <c r="F19" i="3"/>
  <c r="I18" i="3"/>
  <c r="G19" i="3"/>
  <c r="E11" i="5" l="1"/>
  <c r="H10" i="5"/>
  <c r="G10" i="5"/>
  <c r="F10" i="5"/>
  <c r="C31" i="4"/>
  <c r="E30" i="4"/>
  <c r="G20" i="3"/>
  <c r="H19" i="3"/>
  <c r="I19" i="3" s="1"/>
  <c r="F20" i="3"/>
  <c r="H11" i="5" l="1"/>
  <c r="G11" i="5"/>
  <c r="F11" i="5"/>
  <c r="E12" i="5"/>
  <c r="E31" i="4"/>
  <c r="C32" i="4"/>
  <c r="F21" i="3"/>
  <c r="H20" i="3"/>
  <c r="I20" i="3"/>
  <c r="G21" i="3"/>
  <c r="F12" i="5" l="1"/>
  <c r="E13" i="5"/>
  <c r="H12" i="5"/>
  <c r="G12" i="5"/>
  <c r="E32" i="4"/>
  <c r="C33" i="4"/>
  <c r="G22" i="3"/>
  <c r="F22" i="3"/>
  <c r="H21" i="3"/>
  <c r="I21" i="3" s="1"/>
  <c r="E14" i="5" l="1"/>
  <c r="F13" i="5"/>
  <c r="G13" i="5"/>
  <c r="H13" i="5"/>
  <c r="C34" i="4"/>
  <c r="E33" i="4"/>
  <c r="H22" i="3"/>
  <c r="F23" i="3"/>
  <c r="I22" i="3"/>
  <c r="G23" i="3"/>
  <c r="H14" i="5" l="1"/>
  <c r="E15" i="5"/>
  <c r="G14" i="5"/>
  <c r="F14" i="5"/>
  <c r="C35" i="4"/>
  <c r="E34" i="4"/>
  <c r="G24" i="3"/>
  <c r="F24" i="3"/>
  <c r="H23" i="3"/>
  <c r="I23" i="3" s="1"/>
  <c r="E16" i="5" l="1"/>
  <c r="H15" i="5"/>
  <c r="G15" i="5"/>
  <c r="F15" i="5"/>
  <c r="E35" i="4"/>
  <c r="C36" i="4"/>
  <c r="H24" i="3"/>
  <c r="F25" i="3"/>
  <c r="I24" i="3"/>
  <c r="G25" i="3"/>
  <c r="G16" i="5" l="1"/>
  <c r="E17" i="5"/>
  <c r="H16" i="5"/>
  <c r="F16" i="5"/>
  <c r="F35" i="4"/>
  <c r="G35" i="4" s="1"/>
  <c r="H35" i="4" s="1"/>
  <c r="E36" i="4"/>
  <c r="C37" i="4"/>
  <c r="G26" i="3"/>
  <c r="F26" i="3"/>
  <c r="H25" i="3"/>
  <c r="I25" i="3" s="1"/>
  <c r="H17" i="5" l="1"/>
  <c r="E18" i="5"/>
  <c r="G17" i="5"/>
  <c r="F17" i="5"/>
  <c r="C38" i="4"/>
  <c r="E37" i="4"/>
  <c r="H26" i="3"/>
  <c r="F27" i="3"/>
  <c r="I26" i="3"/>
  <c r="G27" i="3"/>
  <c r="F18" i="5" l="1"/>
  <c r="E19" i="5"/>
  <c r="H18" i="5"/>
  <c r="G18" i="5"/>
  <c r="E38" i="4"/>
  <c r="C39" i="4"/>
  <c r="F28" i="3"/>
  <c r="H27" i="3"/>
  <c r="I27" i="3"/>
  <c r="G28" i="3"/>
  <c r="F19" i="5" l="1"/>
  <c r="H19" i="5"/>
  <c r="G19" i="5"/>
  <c r="E20" i="5"/>
  <c r="C40" i="4"/>
  <c r="E39" i="4"/>
  <c r="G29" i="3"/>
  <c r="H28" i="3"/>
  <c r="I28" i="3" s="1"/>
  <c r="F29" i="3"/>
  <c r="H20" i="5" l="1"/>
  <c r="E21" i="5"/>
  <c r="G20" i="5"/>
  <c r="F20" i="5"/>
  <c r="E40" i="4"/>
  <c r="C41" i="4"/>
  <c r="F30" i="3"/>
  <c r="H29" i="3"/>
  <c r="G30" i="3"/>
  <c r="I29" i="3"/>
  <c r="G21" i="5" l="1"/>
  <c r="F21" i="5"/>
  <c r="E22" i="5"/>
  <c r="H21" i="5"/>
  <c r="E41" i="4"/>
  <c r="C42" i="4"/>
  <c r="G31" i="3"/>
  <c r="H30" i="3"/>
  <c r="I30" i="3" s="1"/>
  <c r="F31" i="3"/>
  <c r="E23" i="5" l="1"/>
  <c r="H22" i="5"/>
  <c r="G22" i="5"/>
  <c r="F22" i="5"/>
  <c r="E42" i="4"/>
  <c r="C43" i="4"/>
  <c r="H31" i="3"/>
  <c r="F32" i="3"/>
  <c r="G32" i="3"/>
  <c r="I31" i="3"/>
  <c r="H23" i="5" l="1"/>
  <c r="E24" i="5"/>
  <c r="G23" i="5"/>
  <c r="F23" i="5"/>
  <c r="C44" i="4"/>
  <c r="E43" i="4"/>
  <c r="F33" i="3"/>
  <c r="H32" i="3"/>
  <c r="I32" i="3"/>
  <c r="G33" i="3"/>
  <c r="H24" i="5" l="1"/>
  <c r="G24" i="5"/>
  <c r="F24" i="5"/>
  <c r="E25" i="5"/>
  <c r="E44" i="4"/>
  <c r="C45" i="4"/>
  <c r="G34" i="3"/>
  <c r="F34" i="3"/>
  <c r="H33" i="3"/>
  <c r="I33" i="3" s="1"/>
  <c r="H25" i="5" l="1"/>
  <c r="G25" i="5"/>
  <c r="F25" i="5"/>
  <c r="E26" i="5"/>
  <c r="C46" i="4"/>
  <c r="E45" i="4"/>
  <c r="H34" i="3"/>
  <c r="F35" i="3"/>
  <c r="I34" i="3"/>
  <c r="G35" i="3"/>
  <c r="H26" i="5" l="1"/>
  <c r="F26" i="5"/>
  <c r="E27" i="5"/>
  <c r="G26" i="5"/>
  <c r="E46" i="4"/>
  <c r="C47" i="4"/>
  <c r="G36" i="3"/>
  <c r="F36" i="3"/>
  <c r="H35" i="3"/>
  <c r="I35" i="3" s="1"/>
  <c r="E28" i="5" l="1"/>
  <c r="H27" i="5"/>
  <c r="G27" i="5"/>
  <c r="F27" i="5"/>
  <c r="E47" i="4"/>
  <c r="C48" i="4"/>
  <c r="H36" i="3"/>
  <c r="F37" i="3"/>
  <c r="I36" i="3"/>
  <c r="G37" i="3"/>
  <c r="E29" i="5" l="1"/>
  <c r="H28" i="5"/>
  <c r="G28" i="5"/>
  <c r="F28" i="5"/>
  <c r="E48" i="4"/>
  <c r="C49" i="4"/>
  <c r="G38" i="3"/>
  <c r="F38" i="3"/>
  <c r="H37" i="3"/>
  <c r="I37" i="3" s="1"/>
  <c r="H29" i="5" l="1"/>
  <c r="F29" i="5"/>
  <c r="E30" i="5"/>
  <c r="G29" i="5"/>
  <c r="C50" i="4"/>
  <c r="E49" i="4"/>
  <c r="H38" i="3"/>
  <c r="F39" i="3"/>
  <c r="I38" i="3"/>
  <c r="G39" i="3"/>
  <c r="E31" i="5" l="1"/>
  <c r="H30" i="5"/>
  <c r="G30" i="5"/>
  <c r="F30" i="5"/>
  <c r="E50" i="4"/>
  <c r="C51" i="4"/>
  <c r="G40" i="3"/>
  <c r="F40" i="3"/>
  <c r="H39" i="3"/>
  <c r="I39" i="3" s="1"/>
  <c r="F31" i="5" l="1"/>
  <c r="H31" i="5"/>
  <c r="E32" i="5"/>
  <c r="G31" i="5"/>
  <c r="C52" i="4"/>
  <c r="E51" i="4"/>
  <c r="H40" i="3"/>
  <c r="F41" i="3"/>
  <c r="G41" i="3"/>
  <c r="I40" i="3"/>
  <c r="H32" i="5" l="1"/>
  <c r="E33" i="5"/>
  <c r="G32" i="5"/>
  <c r="F32" i="5"/>
  <c r="E52" i="4"/>
  <c r="C53" i="4"/>
  <c r="G42" i="3"/>
  <c r="F42" i="3"/>
  <c r="H41" i="3"/>
  <c r="I41" i="3" s="1"/>
  <c r="E34" i="5" l="1"/>
  <c r="H33" i="5"/>
  <c r="G33" i="5"/>
  <c r="F33" i="5"/>
  <c r="E53" i="4"/>
  <c r="C54" i="4"/>
  <c r="H42" i="3"/>
  <c r="F43" i="3"/>
  <c r="I42" i="3"/>
  <c r="G43" i="3"/>
  <c r="G34" i="5" l="1"/>
  <c r="F34" i="5"/>
  <c r="E35" i="5"/>
  <c r="H34" i="5"/>
  <c r="E54" i="4"/>
  <c r="C55" i="4"/>
  <c r="G44" i="3"/>
  <c r="H43" i="3"/>
  <c r="I43" i="3" s="1"/>
  <c r="F44" i="3"/>
  <c r="H35" i="5" l="1"/>
  <c r="G35" i="5"/>
  <c r="F35" i="5"/>
  <c r="E36" i="5"/>
  <c r="C56" i="4"/>
  <c r="E55" i="4"/>
  <c r="F45" i="3"/>
  <c r="H44" i="3"/>
  <c r="I44" i="3"/>
  <c r="G45" i="3"/>
  <c r="E37" i="5" l="1"/>
  <c r="F36" i="5"/>
  <c r="H36" i="5"/>
  <c r="G36" i="5"/>
  <c r="E56" i="4"/>
  <c r="C57" i="4"/>
  <c r="G46" i="3"/>
  <c r="F46" i="3"/>
  <c r="H45" i="3"/>
  <c r="I45" i="3" s="1"/>
  <c r="H37" i="5" l="1"/>
  <c r="G37" i="5"/>
  <c r="F37" i="5"/>
  <c r="E38" i="5"/>
  <c r="E57" i="4"/>
  <c r="C58" i="4"/>
  <c r="H46" i="3"/>
  <c r="F47" i="3"/>
  <c r="I46" i="3"/>
  <c r="G47" i="3"/>
  <c r="H38" i="5" l="1"/>
  <c r="E39" i="5"/>
  <c r="G38" i="5"/>
  <c r="F38" i="5"/>
  <c r="E58" i="4"/>
  <c r="C59" i="4"/>
  <c r="G48" i="3"/>
  <c r="F48" i="3"/>
  <c r="H47" i="3"/>
  <c r="I47" i="3" s="1"/>
  <c r="H39" i="5" l="1"/>
  <c r="G39" i="5"/>
  <c r="F39" i="5"/>
  <c r="E40" i="5"/>
  <c r="E59" i="4"/>
  <c r="C60" i="4"/>
  <c r="H48" i="3"/>
  <c r="F49" i="3"/>
  <c r="I48" i="3"/>
  <c r="G49" i="3"/>
  <c r="E41" i="5" l="1"/>
  <c r="H40" i="5"/>
  <c r="G40" i="5"/>
  <c r="F40" i="5"/>
  <c r="E60" i="4"/>
  <c r="C61" i="4"/>
  <c r="G50" i="3"/>
  <c r="F50" i="3"/>
  <c r="H49" i="3"/>
  <c r="I49" i="3" s="1"/>
  <c r="H41" i="5" l="1"/>
  <c r="G41" i="5"/>
  <c r="E42" i="5"/>
  <c r="F41" i="5"/>
  <c r="C62" i="4"/>
  <c r="E61" i="4"/>
  <c r="H50" i="3"/>
  <c r="F51" i="3"/>
  <c r="I50" i="3"/>
  <c r="G51" i="3"/>
  <c r="E43" i="5" l="1"/>
  <c r="H42" i="5"/>
  <c r="G42" i="5"/>
  <c r="F42" i="5"/>
  <c r="E62" i="4"/>
  <c r="C63" i="4"/>
  <c r="G52" i="3"/>
  <c r="F52" i="3"/>
  <c r="H51" i="3"/>
  <c r="I51" i="3" s="1"/>
  <c r="E44" i="5" l="1"/>
  <c r="H43" i="5"/>
  <c r="G43" i="5"/>
  <c r="F43" i="5"/>
  <c r="E63" i="4"/>
  <c r="C64" i="4"/>
  <c r="H52" i="3"/>
  <c r="F53" i="3"/>
  <c r="G53" i="3"/>
  <c r="I52" i="3"/>
  <c r="H44" i="5" l="1"/>
  <c r="F44" i="5"/>
  <c r="E45" i="5"/>
  <c r="G44" i="5"/>
  <c r="E64" i="4"/>
  <c r="C65" i="4"/>
  <c r="G54" i="3"/>
  <c r="F54" i="3"/>
  <c r="H53" i="3"/>
  <c r="I53" i="3" s="1"/>
  <c r="E46" i="5" l="1"/>
  <c r="G45" i="5"/>
  <c r="F45" i="5"/>
  <c r="H45" i="5"/>
  <c r="E65" i="4"/>
  <c r="C66" i="4"/>
  <c r="H54" i="3"/>
  <c r="F55" i="3"/>
  <c r="I54" i="3"/>
  <c r="G55" i="3"/>
  <c r="E47" i="5" l="1"/>
  <c r="H46" i="5"/>
  <c r="G46" i="5"/>
  <c r="F46" i="5"/>
  <c r="E66" i="4"/>
  <c r="C67" i="4"/>
  <c r="G56" i="3"/>
  <c r="H55" i="3"/>
  <c r="I55" i="3" s="1"/>
  <c r="F56" i="3"/>
  <c r="H47" i="5" l="1"/>
  <c r="G47" i="5"/>
  <c r="F47" i="5"/>
  <c r="E48" i="5"/>
  <c r="C68" i="4"/>
  <c r="E67" i="4"/>
  <c r="F57" i="3"/>
  <c r="H56" i="3"/>
  <c r="I56" i="3"/>
  <c r="G57" i="3"/>
  <c r="E49" i="5" l="1"/>
  <c r="G48" i="5"/>
  <c r="F48" i="5"/>
  <c r="H48" i="5"/>
  <c r="E68" i="4"/>
  <c r="C69" i="4"/>
  <c r="G58" i="3"/>
  <c r="F58" i="3"/>
  <c r="H57" i="3"/>
  <c r="I57" i="3" s="1"/>
  <c r="E50" i="5" l="1"/>
  <c r="H49" i="5"/>
  <c r="G49" i="5"/>
  <c r="F49" i="5"/>
  <c r="E69" i="4"/>
  <c r="C70" i="4"/>
  <c r="H58" i="3"/>
  <c r="F59" i="3"/>
  <c r="I58" i="3"/>
  <c r="G59" i="3"/>
  <c r="H50" i="5" l="1"/>
  <c r="E51" i="5"/>
  <c r="G50" i="5"/>
  <c r="F50" i="5"/>
  <c r="E70" i="4"/>
  <c r="C71" i="4"/>
  <c r="G60" i="3"/>
  <c r="F60" i="3"/>
  <c r="H59" i="3"/>
  <c r="I59" i="3" s="1"/>
  <c r="G51" i="5" l="1"/>
  <c r="F51" i="5"/>
  <c r="E52" i="5"/>
  <c r="H51" i="5"/>
  <c r="E71" i="4"/>
  <c r="C72" i="4"/>
  <c r="H60" i="3"/>
  <c r="F61" i="3"/>
  <c r="I60" i="3"/>
  <c r="G61" i="3"/>
  <c r="H52" i="5" l="1"/>
  <c r="G52" i="5"/>
  <c r="F52" i="5"/>
  <c r="E53" i="5"/>
  <c r="E72" i="4"/>
  <c r="C73" i="4"/>
  <c r="G62" i="3"/>
  <c r="F62" i="3"/>
  <c r="H61" i="3"/>
  <c r="I61" i="3" s="1"/>
  <c r="H53" i="5" l="1"/>
  <c r="E54" i="5"/>
  <c r="G53" i="5"/>
  <c r="F53" i="5"/>
  <c r="C74" i="4"/>
  <c r="E73" i="4"/>
  <c r="H62" i="3"/>
  <c r="F63" i="3"/>
  <c r="I62" i="3"/>
  <c r="G63" i="3"/>
  <c r="F54" i="5" l="1"/>
  <c r="E55" i="5"/>
  <c r="H54" i="5"/>
  <c r="G54" i="5"/>
  <c r="E74" i="4"/>
  <c r="C75" i="4"/>
  <c r="G64" i="3"/>
  <c r="F64" i="3"/>
  <c r="H63" i="3"/>
  <c r="I63" i="3" s="1"/>
  <c r="H55" i="5" l="1"/>
  <c r="E56" i="5"/>
  <c r="G55" i="5"/>
  <c r="F55" i="5"/>
  <c r="C76" i="4"/>
  <c r="E75" i="4"/>
  <c r="G65" i="3"/>
  <c r="H64" i="3"/>
  <c r="I64" i="3" s="1"/>
  <c r="F65" i="3"/>
  <c r="H56" i="5" l="1"/>
  <c r="E57" i="5"/>
  <c r="G56" i="5"/>
  <c r="F56" i="5"/>
  <c r="E76" i="4"/>
  <c r="C77" i="4"/>
  <c r="F66" i="3"/>
  <c r="H65" i="3"/>
  <c r="G66" i="3"/>
  <c r="I65" i="3"/>
  <c r="G57" i="5" l="1"/>
  <c r="F57" i="5"/>
  <c r="E58" i="5"/>
  <c r="H57" i="5"/>
  <c r="E77" i="4"/>
  <c r="C78" i="4"/>
  <c r="G67" i="3"/>
  <c r="H66" i="3"/>
  <c r="I66" i="3" s="1"/>
  <c r="F67" i="3"/>
  <c r="E59" i="5" l="1"/>
  <c r="G58" i="5"/>
  <c r="H58" i="5"/>
  <c r="F58" i="5"/>
  <c r="E78" i="4"/>
  <c r="C79" i="4"/>
  <c r="H67" i="3"/>
  <c r="F68" i="3"/>
  <c r="G68" i="3"/>
  <c r="I67" i="3"/>
  <c r="H59" i="5" l="1"/>
  <c r="E60" i="5"/>
  <c r="G59" i="5"/>
  <c r="F59" i="5"/>
  <c r="C80" i="4"/>
  <c r="E79" i="4"/>
  <c r="G69" i="3"/>
  <c r="F69" i="3"/>
  <c r="H68" i="3"/>
  <c r="I68" i="3" s="1"/>
  <c r="H60" i="5" l="1"/>
  <c r="G60" i="5"/>
  <c r="F60" i="5"/>
  <c r="E61" i="5"/>
  <c r="E80" i="4"/>
  <c r="C81" i="4"/>
  <c r="F70" i="3"/>
  <c r="H69" i="3"/>
  <c r="G70" i="3"/>
  <c r="I69" i="3"/>
  <c r="F61" i="5" l="1"/>
  <c r="H61" i="5"/>
  <c r="G61" i="5"/>
  <c r="E62" i="5"/>
  <c r="C82" i="4"/>
  <c r="E81" i="4"/>
  <c r="G71" i="3"/>
  <c r="H70" i="3"/>
  <c r="I70" i="3" s="1"/>
  <c r="F71" i="3"/>
  <c r="H62" i="5" l="1"/>
  <c r="G62" i="5"/>
  <c r="F62" i="5"/>
  <c r="E63" i="5"/>
  <c r="E82" i="4"/>
  <c r="C83" i="4"/>
  <c r="F72" i="3"/>
  <c r="H71" i="3"/>
  <c r="G72" i="3"/>
  <c r="I71" i="3"/>
  <c r="E64" i="5" l="1"/>
  <c r="H63" i="5"/>
  <c r="G63" i="5"/>
  <c r="F63" i="5"/>
  <c r="E83" i="4"/>
  <c r="C84" i="4"/>
  <c r="G73" i="3"/>
  <c r="H72" i="3"/>
  <c r="I72" i="3" s="1"/>
  <c r="F73" i="3"/>
  <c r="E65" i="5" l="1"/>
  <c r="H64" i="5"/>
  <c r="G64" i="5"/>
  <c r="F64" i="5"/>
  <c r="E84" i="4"/>
  <c r="C85" i="4"/>
  <c r="F74" i="3"/>
  <c r="H73" i="3"/>
  <c r="G74" i="3"/>
  <c r="I73" i="3"/>
  <c r="H65" i="5" l="1"/>
  <c r="G65" i="5"/>
  <c r="E66" i="5"/>
  <c r="F65" i="5"/>
  <c r="C86" i="4"/>
  <c r="E85" i="4"/>
  <c r="G75" i="3"/>
  <c r="H74" i="3"/>
  <c r="I74" i="3" s="1"/>
  <c r="F75" i="3"/>
  <c r="E67" i="5" l="1"/>
  <c r="H66" i="5"/>
  <c r="G66" i="5"/>
  <c r="F66" i="5"/>
  <c r="E86" i="4"/>
  <c r="C87" i="4"/>
  <c r="F76" i="3"/>
  <c r="H75" i="3"/>
  <c r="I75" i="3"/>
  <c r="G76" i="3"/>
  <c r="F67" i="5" l="1"/>
  <c r="G67" i="5"/>
  <c r="H67" i="5"/>
  <c r="E68" i="5"/>
  <c r="C88" i="4"/>
  <c r="E87" i="4"/>
  <c r="H76" i="3"/>
  <c r="F77" i="3"/>
  <c r="G77" i="3"/>
  <c r="I76" i="3"/>
  <c r="H68" i="5" l="1"/>
  <c r="G68" i="5"/>
  <c r="F68" i="5"/>
  <c r="E69" i="5"/>
  <c r="E88" i="4"/>
  <c r="C89" i="4"/>
  <c r="G78" i="3"/>
  <c r="F78" i="3"/>
  <c r="H77" i="3"/>
  <c r="I77" i="3" s="1"/>
  <c r="E70" i="5" l="1"/>
  <c r="H69" i="5"/>
  <c r="G69" i="5"/>
  <c r="F69" i="5"/>
  <c r="E89" i="4"/>
  <c r="C90" i="4"/>
  <c r="H78" i="3"/>
  <c r="F79" i="3"/>
  <c r="I78" i="3"/>
  <c r="G79" i="3"/>
  <c r="G70" i="5" l="1"/>
  <c r="F70" i="5"/>
  <c r="E71" i="5"/>
  <c r="H70" i="5"/>
  <c r="E90" i="4"/>
  <c r="C91" i="4"/>
  <c r="G80" i="3"/>
  <c r="H79" i="3"/>
  <c r="I79" i="3" s="1"/>
  <c r="F80" i="3"/>
  <c r="H71" i="5" l="1"/>
  <c r="E72" i="5"/>
  <c r="G71" i="5"/>
  <c r="F71" i="5"/>
  <c r="C92" i="4"/>
  <c r="E91" i="4"/>
  <c r="F81" i="3"/>
  <c r="H80" i="3"/>
  <c r="I80" i="3"/>
  <c r="G81" i="3"/>
  <c r="E73" i="5" l="1"/>
  <c r="F72" i="5"/>
  <c r="G72" i="5"/>
  <c r="H72" i="5"/>
  <c r="E92" i="4"/>
  <c r="C93" i="4"/>
  <c r="G82" i="3"/>
  <c r="F82" i="3"/>
  <c r="H81" i="3"/>
  <c r="I81" i="3" s="1"/>
  <c r="H73" i="5" l="1"/>
  <c r="G73" i="5"/>
  <c r="F73" i="5"/>
  <c r="E74" i="5"/>
  <c r="E93" i="4"/>
  <c r="C94" i="4"/>
  <c r="H82" i="3"/>
  <c r="F83" i="3"/>
  <c r="I82" i="3"/>
  <c r="G83" i="3"/>
  <c r="H74" i="5" l="1"/>
  <c r="G74" i="5"/>
  <c r="F74" i="5"/>
  <c r="E75" i="5"/>
  <c r="E94" i="4"/>
  <c r="C95" i="4"/>
  <c r="G84" i="3"/>
  <c r="F84" i="3"/>
  <c r="H83" i="3"/>
  <c r="I83" i="3" s="1"/>
  <c r="G75" i="5" l="1"/>
  <c r="E76" i="5"/>
  <c r="H75" i="5"/>
  <c r="F75" i="5"/>
  <c r="E95" i="4"/>
  <c r="C96" i="4"/>
  <c r="H84" i="3"/>
  <c r="F85" i="3"/>
  <c r="I84" i="3"/>
  <c r="G85" i="3"/>
  <c r="E77" i="5" l="1"/>
  <c r="H76" i="5"/>
  <c r="G76" i="5"/>
  <c r="F76" i="5"/>
  <c r="E96" i="4"/>
  <c r="C97" i="4"/>
  <c r="G86" i="3"/>
  <c r="F86" i="3"/>
  <c r="H85" i="3"/>
  <c r="I85" i="3" s="1"/>
  <c r="H77" i="5" l="1"/>
  <c r="E78" i="5"/>
  <c r="G77" i="5"/>
  <c r="F77" i="5"/>
  <c r="C98" i="4"/>
  <c r="E97" i="4"/>
  <c r="H86" i="3"/>
  <c r="I86" i="3" s="1"/>
  <c r="F87" i="3"/>
  <c r="G87" i="3"/>
  <c r="E79" i="5" l="1"/>
  <c r="H78" i="5"/>
  <c r="G78" i="5"/>
  <c r="F78" i="5"/>
  <c r="E98" i="4"/>
  <c r="C99" i="4"/>
  <c r="G88" i="3"/>
  <c r="F88" i="3"/>
  <c r="H87" i="3"/>
  <c r="I87" i="3" s="1"/>
  <c r="E80" i="5" l="1"/>
  <c r="H79" i="5"/>
  <c r="G79" i="5"/>
  <c r="F79" i="5"/>
  <c r="E99" i="4"/>
  <c r="C100" i="4"/>
  <c r="H88" i="3"/>
  <c r="F89" i="3"/>
  <c r="G89" i="3"/>
  <c r="I88" i="3"/>
  <c r="H80" i="5" l="1"/>
  <c r="F80" i="5"/>
  <c r="E81" i="5"/>
  <c r="G80" i="5"/>
  <c r="E100" i="4"/>
  <c r="C101" i="4"/>
  <c r="G90" i="3"/>
  <c r="F90" i="3"/>
  <c r="H89" i="3"/>
  <c r="I89" i="3" s="1"/>
  <c r="E82" i="5" l="1"/>
  <c r="H81" i="5"/>
  <c r="G81" i="5"/>
  <c r="F81" i="5"/>
  <c r="E101" i="4"/>
  <c r="C102" i="4"/>
  <c r="H90" i="3"/>
  <c r="F91" i="3"/>
  <c r="I90" i="3"/>
  <c r="G91" i="3"/>
  <c r="E83" i="5" l="1"/>
  <c r="H82" i="5"/>
  <c r="G82" i="5"/>
  <c r="F82" i="5"/>
  <c r="E102" i="4"/>
  <c r="C103" i="4"/>
  <c r="G92" i="3"/>
  <c r="H91" i="3"/>
  <c r="I91" i="3" s="1"/>
  <c r="F92" i="3"/>
  <c r="H83" i="5" l="1"/>
  <c r="G83" i="5"/>
  <c r="F83" i="5"/>
  <c r="E84" i="5"/>
  <c r="C104" i="4"/>
  <c r="E103" i="4"/>
  <c r="F93" i="3"/>
  <c r="H92" i="3"/>
  <c r="I92" i="3"/>
  <c r="G93" i="3"/>
  <c r="E85" i="5" l="1"/>
  <c r="H84" i="5"/>
  <c r="F84" i="5"/>
  <c r="G84" i="5"/>
  <c r="E104" i="4"/>
  <c r="C105" i="4"/>
  <c r="G94" i="3"/>
  <c r="F94" i="3"/>
  <c r="H93" i="3"/>
  <c r="I93" i="3" s="1"/>
  <c r="E86" i="5" l="1"/>
  <c r="F85" i="5"/>
  <c r="H85" i="5"/>
  <c r="G85" i="5"/>
  <c r="E105" i="4"/>
  <c r="C106" i="4"/>
  <c r="H94" i="3"/>
  <c r="F95" i="3"/>
  <c r="I94" i="3"/>
  <c r="G95" i="3"/>
  <c r="H86" i="5" l="1"/>
  <c r="E87" i="5"/>
  <c r="G86" i="5"/>
  <c r="F86" i="5"/>
  <c r="E106" i="4"/>
  <c r="C107" i="4"/>
  <c r="G96" i="3"/>
  <c r="F96" i="3"/>
  <c r="H95" i="3"/>
  <c r="I95" i="3" s="1"/>
  <c r="E88" i="5" l="1"/>
  <c r="H87" i="5"/>
  <c r="G87" i="5"/>
  <c r="F87" i="5"/>
  <c r="E107" i="4"/>
  <c r="C108" i="4"/>
  <c r="H96" i="3"/>
  <c r="F97" i="3"/>
  <c r="I96" i="3"/>
  <c r="G97" i="3"/>
  <c r="F88" i="5" l="1"/>
  <c r="E89" i="5"/>
  <c r="H88" i="5"/>
  <c r="G88" i="5"/>
  <c r="E108" i="4"/>
  <c r="C109" i="4"/>
  <c r="G98" i="3"/>
  <c r="F98" i="3"/>
  <c r="H97" i="3"/>
  <c r="I97" i="3" s="1"/>
  <c r="H89" i="5" l="1"/>
  <c r="E90" i="5"/>
  <c r="G89" i="5"/>
  <c r="F89" i="5"/>
  <c r="C110" i="4"/>
  <c r="E109" i="4"/>
  <c r="H98" i="3"/>
  <c r="F99" i="3"/>
  <c r="I98" i="3"/>
  <c r="G99" i="3"/>
  <c r="F90" i="5" l="1"/>
  <c r="H90" i="5"/>
  <c r="G90" i="5"/>
  <c r="E91" i="5"/>
  <c r="E110" i="4"/>
  <c r="C111" i="4"/>
  <c r="F100" i="3"/>
  <c r="H99" i="3"/>
  <c r="I99" i="3"/>
  <c r="G100" i="3"/>
  <c r="E92" i="5" l="1"/>
  <c r="H91" i="5"/>
  <c r="G91" i="5"/>
  <c r="F91" i="5"/>
  <c r="E111" i="4"/>
  <c r="C112" i="4"/>
  <c r="G101" i="3"/>
  <c r="H100" i="3"/>
  <c r="I100" i="3" s="1"/>
  <c r="F101" i="3"/>
  <c r="H92" i="5" l="1"/>
  <c r="E93" i="5"/>
  <c r="G92" i="5"/>
  <c r="F92" i="5"/>
  <c r="E112" i="4"/>
  <c r="C113" i="4"/>
  <c r="F102" i="3"/>
  <c r="H101" i="3"/>
  <c r="G102" i="3"/>
  <c r="I101" i="3"/>
  <c r="G93" i="5" l="1"/>
  <c r="F93" i="5"/>
  <c r="E94" i="5"/>
  <c r="H93" i="5"/>
  <c r="E113" i="4"/>
  <c r="C114" i="4"/>
  <c r="G103" i="3"/>
  <c r="H102" i="3"/>
  <c r="I102" i="3" s="1"/>
  <c r="F103" i="3"/>
  <c r="E95" i="5" l="1"/>
  <c r="H94" i="5"/>
  <c r="F94" i="5"/>
  <c r="G94" i="5"/>
  <c r="E114" i="4"/>
  <c r="C115" i="4"/>
  <c r="H103" i="3"/>
  <c r="F104" i="3"/>
  <c r="G104" i="3"/>
  <c r="I103" i="3"/>
  <c r="H95" i="5" l="1"/>
  <c r="E96" i="5"/>
  <c r="F95" i="5"/>
  <c r="G95" i="5"/>
  <c r="C116" i="4"/>
  <c r="E115" i="4"/>
  <c r="G105" i="3"/>
  <c r="F105" i="3"/>
  <c r="H104" i="3"/>
  <c r="I104" i="3" s="1"/>
  <c r="H96" i="5" l="1"/>
  <c r="G96" i="5"/>
  <c r="F96" i="5"/>
  <c r="E97" i="5"/>
  <c r="E116" i="4"/>
  <c r="C117" i="4"/>
  <c r="F106" i="3"/>
  <c r="H105" i="3"/>
  <c r="G106" i="3"/>
  <c r="I105" i="3"/>
  <c r="E98" i="5" l="1"/>
  <c r="H97" i="5"/>
  <c r="G97" i="5"/>
  <c r="F97" i="5"/>
  <c r="C118" i="4"/>
  <c r="E117" i="4"/>
  <c r="G107" i="3"/>
  <c r="H106" i="3"/>
  <c r="I106" i="3" s="1"/>
  <c r="F107" i="3"/>
  <c r="H98" i="5" l="1"/>
  <c r="G98" i="5"/>
  <c r="F98" i="5"/>
  <c r="E99" i="5"/>
  <c r="E118" i="4"/>
  <c r="C119" i="4"/>
  <c r="F108" i="3"/>
  <c r="H107" i="3"/>
  <c r="I107" i="3"/>
  <c r="G108" i="3"/>
  <c r="E100" i="5" l="1"/>
  <c r="H99" i="5"/>
  <c r="G99" i="5"/>
  <c r="F99" i="5"/>
  <c r="E119" i="4"/>
  <c r="C120" i="4"/>
  <c r="G109" i="3"/>
  <c r="H108" i="3"/>
  <c r="I108" i="3" s="1"/>
  <c r="F109" i="3"/>
  <c r="G100" i="5" l="1"/>
  <c r="F100" i="5"/>
  <c r="H100" i="5"/>
  <c r="E101" i="5"/>
  <c r="E120" i="4"/>
  <c r="C121" i="4"/>
  <c r="F110" i="3"/>
  <c r="H109" i="3"/>
  <c r="G110" i="3"/>
  <c r="I109" i="3"/>
  <c r="H101" i="5" l="1"/>
  <c r="G101" i="5"/>
  <c r="F101" i="5"/>
  <c r="E102" i="5"/>
  <c r="C122" i="4"/>
  <c r="E121" i="4"/>
  <c r="G111" i="3"/>
  <c r="H110" i="3"/>
  <c r="I110" i="3" s="1"/>
  <c r="F111" i="3"/>
  <c r="E103" i="5" l="1"/>
  <c r="H102" i="5"/>
  <c r="G102" i="5"/>
  <c r="F102" i="5"/>
  <c r="E122" i="4"/>
  <c r="C123" i="4"/>
  <c r="F112" i="3"/>
  <c r="H111" i="3"/>
  <c r="I111" i="3"/>
  <c r="G112" i="3"/>
  <c r="F103" i="5" l="1"/>
  <c r="E104" i="5"/>
  <c r="H103" i="5"/>
  <c r="G103" i="5"/>
  <c r="C124" i="4"/>
  <c r="E123" i="4"/>
  <c r="G113" i="3"/>
  <c r="H112" i="3"/>
  <c r="I112" i="3" s="1"/>
  <c r="F113" i="3"/>
  <c r="H104" i="5" l="1"/>
  <c r="E105" i="5"/>
  <c r="F104" i="5"/>
  <c r="G104" i="5"/>
  <c r="E124" i="4"/>
  <c r="C125" i="4"/>
  <c r="F114" i="3"/>
  <c r="H113" i="3"/>
  <c r="G114" i="3"/>
  <c r="I113" i="3"/>
  <c r="E106" i="5" l="1"/>
  <c r="H105" i="5"/>
  <c r="G105" i="5"/>
  <c r="F105" i="5"/>
  <c r="E125" i="4"/>
  <c r="C126" i="4"/>
  <c r="G115" i="3"/>
  <c r="H114" i="3"/>
  <c r="I114" i="3" s="1"/>
  <c r="F115" i="3"/>
  <c r="G106" i="5" l="1"/>
  <c r="F106" i="5"/>
  <c r="E107" i="5"/>
  <c r="H106" i="5"/>
  <c r="E126" i="4"/>
  <c r="C127" i="4"/>
  <c r="H115" i="3"/>
  <c r="F116" i="3"/>
  <c r="G116" i="3"/>
  <c r="I115" i="3"/>
  <c r="H107" i="5" l="1"/>
  <c r="E108" i="5"/>
  <c r="G107" i="5"/>
  <c r="F107" i="5"/>
  <c r="C128" i="4"/>
  <c r="E127" i="4"/>
  <c r="G117" i="3"/>
  <c r="F117" i="3"/>
  <c r="H116" i="3"/>
  <c r="I116" i="3" s="1"/>
  <c r="E109" i="5" l="1"/>
  <c r="H108" i="5"/>
  <c r="G108" i="5"/>
  <c r="F108" i="5"/>
  <c r="E128" i="4"/>
  <c r="C129" i="4"/>
  <c r="F118" i="3"/>
  <c r="H117" i="3"/>
  <c r="G118" i="3"/>
  <c r="I117" i="3"/>
  <c r="H109" i="5" l="1"/>
  <c r="G109" i="5"/>
  <c r="F109" i="5"/>
  <c r="E110" i="5"/>
  <c r="E129" i="4"/>
  <c r="C130" i="4"/>
  <c r="G119" i="3"/>
  <c r="H118" i="3"/>
  <c r="I118" i="3" s="1"/>
  <c r="F119" i="3"/>
  <c r="H110" i="5" l="1"/>
  <c r="F110" i="5"/>
  <c r="G110" i="5"/>
  <c r="E111" i="5"/>
  <c r="E130" i="4"/>
  <c r="C131" i="4"/>
  <c r="F120" i="3"/>
  <c r="H119" i="3"/>
  <c r="I119" i="3"/>
  <c r="G120" i="3"/>
  <c r="E112" i="5" l="1"/>
  <c r="H111" i="5"/>
  <c r="F111" i="5"/>
  <c r="G111" i="5"/>
  <c r="E131" i="4"/>
  <c r="C132" i="4"/>
  <c r="G121" i="3"/>
  <c r="H120" i="3"/>
  <c r="I120" i="3" s="1"/>
  <c r="F121" i="3"/>
  <c r="E113" i="5" l="1"/>
  <c r="H112" i="5"/>
  <c r="G112" i="5"/>
  <c r="F112" i="5"/>
  <c r="E132" i="4"/>
  <c r="C133" i="4"/>
  <c r="G122" i="3"/>
  <c r="F122" i="3"/>
  <c r="H121" i="3"/>
  <c r="I121" i="3" s="1"/>
  <c r="H113" i="5" l="1"/>
  <c r="E114" i="5"/>
  <c r="G113" i="5"/>
  <c r="F113" i="5"/>
  <c r="C134" i="4"/>
  <c r="E133" i="4"/>
  <c r="H122" i="3"/>
  <c r="F123" i="3"/>
  <c r="I122" i="3"/>
  <c r="G123" i="3"/>
  <c r="H114" i="5" l="1"/>
  <c r="E115" i="5"/>
  <c r="G114" i="5"/>
  <c r="F114" i="5"/>
  <c r="E134" i="4"/>
  <c r="C135" i="4"/>
  <c r="G124" i="3"/>
  <c r="F124" i="3"/>
  <c r="H123" i="3"/>
  <c r="I123" i="3" s="1"/>
  <c r="E116" i="5" l="1"/>
  <c r="H115" i="5"/>
  <c r="G115" i="5"/>
  <c r="F115" i="5"/>
  <c r="E135" i="4"/>
  <c r="C136" i="4"/>
  <c r="H124" i="3"/>
  <c r="F125" i="3"/>
  <c r="G125" i="3"/>
  <c r="I124" i="3"/>
  <c r="H116" i="5" l="1"/>
  <c r="F116" i="5"/>
  <c r="E117" i="5"/>
  <c r="G116" i="5"/>
  <c r="E136" i="4"/>
  <c r="C137" i="4"/>
  <c r="G126" i="3"/>
  <c r="F126" i="3"/>
  <c r="H125" i="3"/>
  <c r="I125" i="3" s="1"/>
  <c r="G117" i="5" l="1"/>
  <c r="F117" i="5"/>
  <c r="E118" i="5"/>
  <c r="H117" i="5"/>
  <c r="E137" i="4"/>
  <c r="C138" i="4"/>
  <c r="H126" i="3"/>
  <c r="F127" i="3"/>
  <c r="I126" i="3"/>
  <c r="G127" i="3"/>
  <c r="E119" i="5" l="1"/>
  <c r="H118" i="5"/>
  <c r="G118" i="5"/>
  <c r="F118" i="5"/>
  <c r="E138" i="4"/>
  <c r="C139" i="4"/>
  <c r="G128" i="3"/>
  <c r="H127" i="3"/>
  <c r="I127" i="3" s="1"/>
  <c r="F128" i="3"/>
  <c r="H119" i="5" l="1"/>
  <c r="G119" i="5"/>
  <c r="F119" i="5"/>
  <c r="E120" i="5"/>
  <c r="C140" i="4"/>
  <c r="E139" i="4"/>
  <c r="F129" i="3"/>
  <c r="H128" i="3"/>
  <c r="I128" i="3"/>
  <c r="G129" i="3"/>
  <c r="F120" i="5" l="1"/>
  <c r="H120" i="5"/>
  <c r="G120" i="5"/>
  <c r="E121" i="5"/>
  <c r="E140" i="4"/>
  <c r="C141" i="4"/>
  <c r="G130" i="3"/>
  <c r="F130" i="3"/>
  <c r="H129" i="3"/>
  <c r="I129" i="3" s="1"/>
  <c r="E122" i="5" l="1"/>
  <c r="H121" i="5"/>
  <c r="F121" i="5"/>
  <c r="G121" i="5"/>
  <c r="E141" i="4"/>
  <c r="C142" i="4"/>
  <c r="H130" i="3"/>
  <c r="F131" i="3"/>
  <c r="I130" i="3"/>
  <c r="G131" i="3"/>
  <c r="H122" i="5" l="1"/>
  <c r="E123" i="5"/>
  <c r="G122" i="5"/>
  <c r="F122" i="5"/>
  <c r="E142" i="4"/>
  <c r="C143" i="4"/>
  <c r="G132" i="3"/>
  <c r="F132" i="3"/>
  <c r="H131" i="3"/>
  <c r="I131" i="3" s="1"/>
  <c r="E124" i="5" l="1"/>
  <c r="G123" i="5"/>
  <c r="H123" i="5"/>
  <c r="F123" i="5"/>
  <c r="E143" i="4"/>
  <c r="C144" i="4"/>
  <c r="H132" i="3"/>
  <c r="F133" i="3"/>
  <c r="I132" i="3"/>
  <c r="G133" i="3"/>
  <c r="G124" i="5" l="1"/>
  <c r="E125" i="5"/>
  <c r="H124" i="5"/>
  <c r="F124" i="5"/>
  <c r="E144" i="4"/>
  <c r="C145" i="4"/>
  <c r="G134" i="3"/>
  <c r="F134" i="3"/>
  <c r="H133" i="3"/>
  <c r="I133" i="3" s="1"/>
  <c r="H125" i="5" l="1"/>
  <c r="E126" i="5"/>
  <c r="G125" i="5"/>
  <c r="F125" i="5"/>
  <c r="C146" i="4"/>
  <c r="E145" i="4"/>
  <c r="H134" i="3"/>
  <c r="F135" i="3"/>
  <c r="I134" i="3"/>
  <c r="G135" i="3"/>
  <c r="F126" i="5" l="1"/>
  <c r="G126" i="5"/>
  <c r="E127" i="5"/>
  <c r="H126" i="5"/>
  <c r="E146" i="4"/>
  <c r="C147" i="4"/>
  <c r="G136" i="3"/>
  <c r="F136" i="3"/>
  <c r="H135" i="3"/>
  <c r="I135" i="3" s="1"/>
  <c r="F127" i="5" l="1"/>
  <c r="H127" i="5"/>
  <c r="E128" i="5"/>
  <c r="G127" i="5"/>
  <c r="C148" i="4"/>
  <c r="E147" i="4"/>
  <c r="H136" i="3"/>
  <c r="F137" i="3"/>
  <c r="G137" i="3"/>
  <c r="I136" i="3"/>
  <c r="H128" i="5" l="1"/>
  <c r="E129" i="5"/>
  <c r="G128" i="5"/>
  <c r="F128" i="5"/>
  <c r="E148" i="4"/>
  <c r="C149" i="4"/>
  <c r="G138" i="3"/>
  <c r="F138" i="3"/>
  <c r="H137" i="3"/>
  <c r="I137" i="3" s="1"/>
  <c r="G129" i="5" l="1"/>
  <c r="F129" i="5"/>
  <c r="E130" i="5"/>
  <c r="H129" i="5"/>
  <c r="E149" i="4"/>
  <c r="C150" i="4"/>
  <c r="H138" i="3"/>
  <c r="F139" i="3"/>
  <c r="I138" i="3"/>
  <c r="G139" i="3"/>
  <c r="E131" i="5" l="1"/>
  <c r="H130" i="5"/>
  <c r="G130" i="5"/>
  <c r="F130" i="5"/>
  <c r="E150" i="4"/>
  <c r="C151" i="4"/>
  <c r="G140" i="3"/>
  <c r="H139" i="3"/>
  <c r="I139" i="3" s="1"/>
  <c r="F140" i="3"/>
  <c r="H131" i="5" l="1"/>
  <c r="E132" i="5"/>
  <c r="G131" i="5"/>
  <c r="F131" i="5"/>
  <c r="C152" i="4"/>
  <c r="E151" i="4"/>
  <c r="F141" i="3"/>
  <c r="H140" i="3"/>
  <c r="I140" i="3"/>
  <c r="G141" i="3"/>
  <c r="H132" i="5" l="1"/>
  <c r="G132" i="5"/>
  <c r="F132" i="5"/>
  <c r="E133" i="5"/>
  <c r="E152" i="4"/>
  <c r="C153" i="4"/>
  <c r="G142" i="3"/>
  <c r="I141" i="3"/>
  <c r="F142" i="3"/>
  <c r="H141" i="3"/>
  <c r="E134" i="5" l="1"/>
  <c r="H133" i="5"/>
  <c r="G133" i="5"/>
  <c r="F133" i="5"/>
  <c r="C154" i="4"/>
  <c r="E153" i="4"/>
  <c r="H142" i="3"/>
  <c r="F143" i="3"/>
  <c r="I142" i="3"/>
  <c r="G143" i="3"/>
  <c r="H134" i="5" l="1"/>
  <c r="F134" i="5"/>
  <c r="E135" i="5"/>
  <c r="G134" i="5"/>
  <c r="E154" i="4"/>
  <c r="C155" i="4"/>
  <c r="G144" i="3"/>
  <c r="F144" i="3"/>
  <c r="H143" i="3"/>
  <c r="I143" i="3" s="1"/>
  <c r="E136" i="5" l="1"/>
  <c r="H135" i="5"/>
  <c r="G135" i="5"/>
  <c r="F135" i="5"/>
  <c r="E155" i="4"/>
  <c r="C156" i="4"/>
  <c r="H144" i="3"/>
  <c r="F145" i="3"/>
  <c r="I144" i="3"/>
  <c r="G145" i="3"/>
  <c r="H136" i="5" l="1"/>
  <c r="G136" i="5"/>
  <c r="F136" i="5"/>
  <c r="E137" i="5"/>
  <c r="E156" i="4"/>
  <c r="C157" i="4"/>
  <c r="G146" i="3"/>
  <c r="F146" i="3"/>
  <c r="H145" i="3"/>
  <c r="I145" i="3" s="1"/>
  <c r="H137" i="5" l="1"/>
  <c r="E138" i="5"/>
  <c r="G137" i="5"/>
  <c r="F137" i="5"/>
  <c r="C158" i="4"/>
  <c r="E157" i="4"/>
  <c r="H146" i="3"/>
  <c r="F147" i="3"/>
  <c r="I146" i="3"/>
  <c r="G147" i="3"/>
  <c r="E139" i="5" l="1"/>
  <c r="H138" i="5"/>
  <c r="G138" i="5"/>
  <c r="F138" i="5"/>
  <c r="E158" i="4"/>
  <c r="C159" i="4"/>
  <c r="G148" i="3"/>
  <c r="F148" i="3"/>
  <c r="H147" i="3"/>
  <c r="I147" i="3" s="1"/>
  <c r="F139" i="5" l="1"/>
  <c r="H139" i="5"/>
  <c r="E140" i="5"/>
  <c r="G139" i="5"/>
  <c r="C160" i="4"/>
  <c r="E159" i="4"/>
  <c r="H148" i="3"/>
  <c r="F149" i="3"/>
  <c r="G149" i="3"/>
  <c r="I148" i="3"/>
  <c r="H140" i="5" l="1"/>
  <c r="E141" i="5"/>
  <c r="G140" i="5"/>
  <c r="F140" i="5"/>
  <c r="E160" i="4"/>
  <c r="C161" i="4"/>
  <c r="G150" i="3"/>
  <c r="H149" i="3"/>
  <c r="I149" i="3" s="1"/>
  <c r="F150" i="3"/>
  <c r="E142" i="5" l="1"/>
  <c r="H141" i="5"/>
  <c r="G141" i="5"/>
  <c r="F141" i="5"/>
  <c r="E161" i="4"/>
  <c r="C162" i="4"/>
  <c r="F151" i="3"/>
  <c r="H150" i="3"/>
  <c r="I150" i="3"/>
  <c r="G151" i="3"/>
  <c r="G142" i="5" l="1"/>
  <c r="F142" i="5"/>
  <c r="E143" i="5"/>
  <c r="H142" i="5"/>
  <c r="E162" i="4"/>
  <c r="C163" i="4"/>
  <c r="G152" i="3"/>
  <c r="H151" i="3"/>
  <c r="I151" i="3" s="1"/>
  <c r="F152" i="3"/>
  <c r="H143" i="5" l="1"/>
  <c r="E144" i="5"/>
  <c r="G143" i="5"/>
  <c r="F143" i="5"/>
  <c r="C164" i="4"/>
  <c r="E163" i="4"/>
  <c r="F153" i="3"/>
  <c r="H152" i="3"/>
  <c r="I152" i="3"/>
  <c r="G153" i="3"/>
  <c r="E145" i="5" l="1"/>
  <c r="F144" i="5"/>
  <c r="G144" i="5"/>
  <c r="H144" i="5"/>
  <c r="E164" i="4"/>
  <c r="C165" i="4"/>
  <c r="G154" i="3"/>
  <c r="F154" i="3"/>
  <c r="H153" i="3"/>
  <c r="I153" i="3" s="1"/>
  <c r="H145" i="5" l="1"/>
  <c r="G145" i="5"/>
  <c r="F145" i="5"/>
  <c r="E146" i="5"/>
  <c r="E165" i="4"/>
  <c r="C166" i="4"/>
  <c r="H154" i="3"/>
  <c r="F155" i="3"/>
  <c r="I154" i="3"/>
  <c r="G155" i="3"/>
  <c r="H146" i="5" l="1"/>
  <c r="E147" i="5"/>
  <c r="G146" i="5"/>
  <c r="F146" i="5"/>
  <c r="E166" i="4"/>
  <c r="C167" i="4"/>
  <c r="G156" i="3"/>
  <c r="F156" i="3"/>
  <c r="H155" i="3"/>
  <c r="I155" i="3" s="1"/>
  <c r="F147" i="5" l="1"/>
  <c r="E148" i="5"/>
  <c r="H147" i="5"/>
  <c r="G147" i="5"/>
  <c r="E167" i="4"/>
  <c r="C168" i="4"/>
  <c r="F157" i="3"/>
  <c r="H156" i="3"/>
  <c r="I156" i="3"/>
  <c r="G157" i="3"/>
  <c r="E149" i="5" l="1"/>
  <c r="H148" i="5"/>
  <c r="G148" i="5"/>
  <c r="F148" i="5"/>
  <c r="E168" i="4"/>
  <c r="C169" i="4"/>
  <c r="G158" i="3"/>
  <c r="H157" i="3"/>
  <c r="I157" i="3" s="1"/>
  <c r="F158" i="3"/>
  <c r="H149" i="5" l="1"/>
  <c r="G149" i="5"/>
  <c r="E150" i="5"/>
  <c r="F149" i="5"/>
  <c r="C170" i="4"/>
  <c r="E169" i="4"/>
  <c r="F159" i="3"/>
  <c r="H158" i="3"/>
  <c r="G159" i="3"/>
  <c r="I158" i="3"/>
  <c r="E151" i="5" l="1"/>
  <c r="H150" i="5"/>
  <c r="G150" i="5"/>
  <c r="F150" i="5"/>
  <c r="E170" i="4"/>
  <c r="C171" i="4"/>
  <c r="G160" i="3"/>
  <c r="H159" i="3"/>
  <c r="I159" i="3" s="1"/>
  <c r="F160" i="3"/>
  <c r="E152" i="5" l="1"/>
  <c r="H151" i="5"/>
  <c r="G151" i="5"/>
  <c r="F151" i="5"/>
  <c r="E171" i="4"/>
  <c r="C172" i="4"/>
  <c r="F161" i="3"/>
  <c r="H160" i="3"/>
  <c r="G161" i="3"/>
  <c r="I160" i="3"/>
  <c r="H152" i="5" l="1"/>
  <c r="F152" i="5"/>
  <c r="E153" i="5"/>
  <c r="G152" i="5"/>
  <c r="E172" i="4"/>
  <c r="C173" i="4"/>
  <c r="G162" i="3"/>
  <c r="H161" i="3"/>
  <c r="I161" i="3" s="1"/>
  <c r="F162" i="3"/>
  <c r="E154" i="5" l="1"/>
  <c r="H153" i="5"/>
  <c r="G153" i="5"/>
  <c r="F153" i="5"/>
  <c r="E173" i="4"/>
  <c r="C174" i="4"/>
  <c r="F163" i="3"/>
  <c r="H162" i="3"/>
  <c r="G163" i="3"/>
  <c r="I162" i="3"/>
  <c r="E155" i="5" l="1"/>
  <c r="H154" i="5"/>
  <c r="F154" i="5"/>
  <c r="G154" i="5"/>
  <c r="E174" i="4"/>
  <c r="C175" i="4"/>
  <c r="G164" i="3"/>
  <c r="H163" i="3"/>
  <c r="I163" i="3" s="1"/>
  <c r="F164" i="3"/>
  <c r="H155" i="5" l="1"/>
  <c r="G155" i="5"/>
  <c r="F155" i="5"/>
  <c r="E156" i="5"/>
  <c r="C176" i="4"/>
  <c r="E175" i="4"/>
  <c r="F165" i="3"/>
  <c r="H164" i="3"/>
  <c r="G165" i="3"/>
  <c r="I164" i="3"/>
  <c r="E157" i="5" l="1"/>
  <c r="H156" i="5"/>
  <c r="G156" i="5"/>
  <c r="F156" i="5"/>
  <c r="E176" i="4"/>
  <c r="C177" i="4"/>
  <c r="G166" i="3"/>
  <c r="H165" i="3"/>
  <c r="I165" i="3" s="1"/>
  <c r="F166" i="3"/>
  <c r="E158" i="5" l="1"/>
  <c r="G157" i="5"/>
  <c r="F157" i="5"/>
  <c r="H157" i="5"/>
  <c r="C178" i="4"/>
  <c r="E177" i="4"/>
  <c r="H166" i="3"/>
  <c r="F167" i="3"/>
  <c r="I166" i="3"/>
  <c r="G167" i="3"/>
  <c r="H158" i="5" l="1"/>
  <c r="E159" i="5"/>
  <c r="G158" i="5"/>
  <c r="F158" i="5"/>
  <c r="E178" i="4"/>
  <c r="C179" i="4"/>
  <c r="G168" i="3"/>
  <c r="F168" i="3"/>
  <c r="H167" i="3"/>
  <c r="I167" i="3" s="1"/>
  <c r="G159" i="5" l="1"/>
  <c r="H159" i="5"/>
  <c r="E160" i="5"/>
  <c r="F159" i="5"/>
  <c r="E179" i="4"/>
  <c r="C180" i="4"/>
  <c r="H168" i="3"/>
  <c r="F169" i="3"/>
  <c r="I168" i="3"/>
  <c r="G169" i="3"/>
  <c r="E161" i="5" l="1"/>
  <c r="H160" i="5"/>
  <c r="G160" i="5"/>
  <c r="F160" i="5"/>
  <c r="E180" i="4"/>
  <c r="C181" i="4"/>
  <c r="G170" i="3"/>
  <c r="F170" i="3"/>
  <c r="H169" i="3"/>
  <c r="I169" i="3" s="1"/>
  <c r="H161" i="5" l="1"/>
  <c r="E162" i="5"/>
  <c r="G161" i="5"/>
  <c r="F161" i="5"/>
  <c r="C182" i="4"/>
  <c r="E181" i="4"/>
  <c r="H170" i="3"/>
  <c r="F171" i="3"/>
  <c r="I170" i="3"/>
  <c r="G171" i="3"/>
  <c r="F162" i="5" l="1"/>
  <c r="E163" i="5"/>
  <c r="H162" i="5"/>
  <c r="G162" i="5"/>
  <c r="E182" i="4"/>
  <c r="C183" i="4"/>
  <c r="G172" i="3"/>
  <c r="H171" i="3"/>
  <c r="I171" i="3" s="1"/>
  <c r="F172" i="3"/>
  <c r="H163" i="5" l="1"/>
  <c r="F163" i="5"/>
  <c r="E164" i="5"/>
  <c r="G163" i="5"/>
  <c r="C184" i="4"/>
  <c r="E183" i="4"/>
  <c r="F173" i="3"/>
  <c r="H172" i="3"/>
  <c r="G173" i="3"/>
  <c r="I172" i="3"/>
  <c r="H164" i="5" l="1"/>
  <c r="E165" i="5"/>
  <c r="G164" i="5"/>
  <c r="F164" i="5"/>
  <c r="E184" i="4"/>
  <c r="C185" i="4"/>
  <c r="G174" i="3"/>
  <c r="H173" i="3"/>
  <c r="I173" i="3" s="1"/>
  <c r="F174" i="3"/>
  <c r="G165" i="5" l="1"/>
  <c r="F165" i="5"/>
  <c r="H165" i="5"/>
  <c r="E166" i="5"/>
  <c r="E185" i="4"/>
  <c r="C186" i="4"/>
  <c r="F175" i="3"/>
  <c r="H174" i="3"/>
  <c r="G175" i="3"/>
  <c r="I174" i="3"/>
  <c r="E167" i="5" l="1"/>
  <c r="H166" i="5"/>
  <c r="G166" i="5"/>
  <c r="F166" i="5"/>
  <c r="E186" i="4"/>
  <c r="C187" i="4"/>
  <c r="G176" i="3"/>
  <c r="H175" i="3"/>
  <c r="I175" i="3" s="1"/>
  <c r="F176" i="3"/>
  <c r="H167" i="5" l="1"/>
  <c r="E168" i="5"/>
  <c r="G167" i="5"/>
  <c r="F167" i="5"/>
  <c r="C188" i="4"/>
  <c r="E187" i="4"/>
  <c r="F177" i="3"/>
  <c r="H176" i="3"/>
  <c r="I176" i="3"/>
  <c r="G177" i="3"/>
  <c r="H168" i="5" l="1"/>
  <c r="G168" i="5"/>
  <c r="F168" i="5"/>
  <c r="E169" i="5"/>
  <c r="E188" i="4"/>
  <c r="C189" i="4"/>
  <c r="G178" i="3"/>
  <c r="H177" i="3"/>
  <c r="I177" i="3" s="1"/>
  <c r="F178" i="3"/>
  <c r="F169" i="5" l="1"/>
  <c r="G169" i="5"/>
  <c r="E170" i="5"/>
  <c r="H169" i="5"/>
  <c r="C190" i="4"/>
  <c r="E189" i="4"/>
  <c r="H178" i="3"/>
  <c r="F179" i="3"/>
  <c r="I178" i="3"/>
  <c r="G179" i="3"/>
  <c r="H170" i="5" l="1"/>
  <c r="E171" i="5"/>
  <c r="G170" i="5"/>
  <c r="F170" i="5"/>
  <c r="E190" i="4"/>
  <c r="C191" i="4"/>
  <c r="G180" i="3"/>
  <c r="F180" i="3"/>
  <c r="H179" i="3"/>
  <c r="I179" i="3" s="1"/>
  <c r="E172" i="5" l="1"/>
  <c r="H171" i="5"/>
  <c r="G171" i="5"/>
  <c r="F171" i="5"/>
  <c r="E191" i="4"/>
  <c r="C192" i="4"/>
  <c r="H180" i="3"/>
  <c r="F181" i="3"/>
  <c r="I180" i="3"/>
  <c r="G181" i="3"/>
  <c r="E173" i="5" l="1"/>
  <c r="H172" i="5"/>
  <c r="G172" i="5"/>
  <c r="F172" i="5"/>
  <c r="E192" i="4"/>
  <c r="C193" i="4"/>
  <c r="F182" i="3"/>
  <c r="H181" i="3"/>
  <c r="G182" i="3"/>
  <c r="I181" i="3"/>
  <c r="H173" i="5" l="1"/>
  <c r="G173" i="5"/>
  <c r="E174" i="5"/>
  <c r="F173" i="5"/>
  <c r="C194" i="4"/>
  <c r="E193" i="4"/>
  <c r="G183" i="3"/>
  <c r="H182" i="3"/>
  <c r="I182" i="3" s="1"/>
  <c r="F183" i="3"/>
  <c r="E175" i="5" l="1"/>
  <c r="H174" i="5"/>
  <c r="G174" i="5"/>
  <c r="F174" i="5"/>
  <c r="E194" i="4"/>
  <c r="C195" i="4"/>
  <c r="H183" i="3"/>
  <c r="F184" i="3"/>
  <c r="I183" i="3"/>
  <c r="G184" i="3"/>
  <c r="F175" i="5" l="1"/>
  <c r="E176" i="5"/>
  <c r="H175" i="5"/>
  <c r="G175" i="5"/>
  <c r="C196" i="4"/>
  <c r="E195" i="4"/>
  <c r="G185" i="3"/>
  <c r="F185" i="3"/>
  <c r="H184" i="3"/>
  <c r="I184" i="3" s="1"/>
  <c r="H176" i="5" l="1"/>
  <c r="G176" i="5"/>
  <c r="E177" i="5"/>
  <c r="F176" i="5"/>
  <c r="E196" i="4"/>
  <c r="C197" i="4"/>
  <c r="H185" i="3"/>
  <c r="F186" i="3"/>
  <c r="G186" i="3"/>
  <c r="I185" i="3"/>
  <c r="E178" i="5" l="1"/>
  <c r="H177" i="5"/>
  <c r="G177" i="5"/>
  <c r="F177" i="5"/>
  <c r="E197" i="4"/>
  <c r="C198" i="4"/>
  <c r="G187" i="3"/>
  <c r="F187" i="3"/>
  <c r="H186" i="3"/>
  <c r="I186" i="3" s="1"/>
  <c r="G178" i="5" l="1"/>
  <c r="F178" i="5"/>
  <c r="E179" i="5"/>
  <c r="H178" i="5"/>
  <c r="E198" i="4"/>
  <c r="C199" i="4"/>
  <c r="H187" i="3"/>
  <c r="F188" i="3"/>
  <c r="I187" i="3"/>
  <c r="G188" i="3"/>
  <c r="H179" i="5" l="1"/>
  <c r="G179" i="5"/>
  <c r="F179" i="5"/>
  <c r="E180" i="5"/>
  <c r="C200" i="4"/>
  <c r="E199" i="4"/>
  <c r="G189" i="3"/>
  <c r="F189" i="3"/>
  <c r="H188" i="3"/>
  <c r="I188" i="3" s="1"/>
  <c r="E181" i="5" l="1"/>
  <c r="H180" i="5"/>
  <c r="G180" i="5"/>
  <c r="F180" i="5"/>
  <c r="E200" i="4"/>
  <c r="C201" i="4"/>
  <c r="G190" i="3"/>
  <c r="H189" i="3"/>
  <c r="I189" i="3" s="1"/>
  <c r="F190" i="3"/>
  <c r="H181" i="5" l="1"/>
  <c r="G181" i="5"/>
  <c r="F181" i="5"/>
  <c r="E182" i="5"/>
  <c r="E201" i="4"/>
  <c r="C202" i="4"/>
  <c r="H190" i="3"/>
  <c r="F191" i="3"/>
  <c r="I190" i="3"/>
  <c r="G191" i="3"/>
  <c r="H182" i="5" l="1"/>
  <c r="E183" i="5"/>
  <c r="G182" i="5"/>
  <c r="F182" i="5"/>
  <c r="E202" i="4"/>
  <c r="C203" i="4"/>
  <c r="G192" i="3"/>
  <c r="I191" i="3"/>
  <c r="F192" i="3"/>
  <c r="H191" i="3"/>
  <c r="G183" i="5" l="1"/>
  <c r="E184" i="5"/>
  <c r="H183" i="5"/>
  <c r="F183" i="5"/>
  <c r="E203" i="4"/>
  <c r="C204" i="4"/>
  <c r="F193" i="3"/>
  <c r="H192" i="3"/>
  <c r="I192" i="3"/>
  <c r="G193" i="3"/>
  <c r="E185" i="5" l="1"/>
  <c r="H184" i="5"/>
  <c r="G184" i="5"/>
  <c r="F184" i="5"/>
  <c r="E204" i="4"/>
  <c r="C205" i="4"/>
  <c r="G194" i="3"/>
  <c r="F194" i="3"/>
  <c r="H193" i="3"/>
  <c r="I193" i="3" s="1"/>
  <c r="H185" i="5" l="1"/>
  <c r="F185" i="5"/>
  <c r="E186" i="5"/>
  <c r="G185" i="5"/>
  <c r="C206" i="4"/>
  <c r="E205" i="4"/>
  <c r="H194" i="3"/>
  <c r="F195" i="3"/>
  <c r="I194" i="3"/>
  <c r="G195" i="3"/>
  <c r="G186" i="5" l="1"/>
  <c r="E187" i="5"/>
  <c r="H186" i="5"/>
  <c r="F186" i="5"/>
  <c r="E206" i="4"/>
  <c r="C207" i="4"/>
  <c r="G196" i="3"/>
  <c r="H195" i="3"/>
  <c r="I195" i="3" s="1"/>
  <c r="F196" i="3"/>
  <c r="E188" i="5" l="1"/>
  <c r="H187" i="5"/>
  <c r="G187" i="5"/>
  <c r="F187" i="5"/>
  <c r="E207" i="4"/>
  <c r="C208" i="4"/>
  <c r="F197" i="3"/>
  <c r="H196" i="3"/>
  <c r="G197" i="3"/>
  <c r="I196" i="3"/>
  <c r="H188" i="5" l="1"/>
  <c r="F188" i="5"/>
  <c r="E189" i="5"/>
  <c r="G188" i="5"/>
  <c r="E208" i="4"/>
  <c r="C209" i="4"/>
  <c r="G198" i="3"/>
  <c r="H197" i="3"/>
  <c r="I197" i="3" s="1"/>
  <c r="F198" i="3"/>
  <c r="E190" i="5" l="1"/>
  <c r="H189" i="5"/>
  <c r="G189" i="5"/>
  <c r="F189" i="5"/>
  <c r="E209" i="4"/>
  <c r="C210" i="4"/>
  <c r="F199" i="3"/>
  <c r="H198" i="3"/>
  <c r="G199" i="3"/>
  <c r="I198" i="3"/>
  <c r="E191" i="5" l="1"/>
  <c r="H190" i="5"/>
  <c r="G190" i="5"/>
  <c r="F190" i="5"/>
  <c r="E210" i="4"/>
  <c r="C211" i="4"/>
  <c r="G200" i="3"/>
  <c r="H199" i="3"/>
  <c r="I199" i="3" s="1"/>
  <c r="F200" i="3"/>
  <c r="H191" i="5" l="1"/>
  <c r="G191" i="5"/>
  <c r="F191" i="5"/>
  <c r="E192" i="5"/>
  <c r="C212" i="4"/>
  <c r="E211" i="4"/>
  <c r="F201" i="3"/>
  <c r="H200" i="3"/>
  <c r="I200" i="3"/>
  <c r="G201" i="3"/>
  <c r="E193" i="5" l="1"/>
  <c r="H192" i="5"/>
  <c r="F192" i="5"/>
  <c r="G192" i="5"/>
  <c r="E212" i="4"/>
  <c r="C213" i="4"/>
  <c r="G202" i="3"/>
  <c r="H201" i="3"/>
  <c r="I201" i="3" s="1"/>
  <c r="F202" i="3"/>
  <c r="E194" i="5" l="1"/>
  <c r="F193" i="5"/>
  <c r="H193" i="5"/>
  <c r="G193" i="5"/>
  <c r="C214" i="4"/>
  <c r="E213" i="4"/>
  <c r="H202" i="3"/>
  <c r="F203" i="3"/>
  <c r="I202" i="3"/>
  <c r="G203" i="3"/>
  <c r="H194" i="5" l="1"/>
  <c r="E195" i="5"/>
  <c r="G194" i="5"/>
  <c r="F194" i="5"/>
  <c r="E214" i="4"/>
  <c r="C215" i="4"/>
  <c r="G204" i="3"/>
  <c r="F204" i="3"/>
  <c r="H203" i="3"/>
  <c r="I203" i="3" s="1"/>
  <c r="H195" i="5" l="1"/>
  <c r="G195" i="5"/>
  <c r="F195" i="5"/>
  <c r="E196" i="5"/>
  <c r="E215" i="4"/>
  <c r="C216" i="4"/>
  <c r="F205" i="3"/>
  <c r="H204" i="3"/>
  <c r="I204" i="3" s="1"/>
  <c r="G205" i="3"/>
  <c r="F196" i="5" l="1"/>
  <c r="E197" i="5"/>
  <c r="G196" i="5"/>
  <c r="H196" i="5"/>
  <c r="E216" i="4"/>
  <c r="C217" i="4"/>
  <c r="G206" i="3"/>
  <c r="F206" i="3"/>
  <c r="H205" i="3"/>
  <c r="I205" i="3" s="1"/>
  <c r="H197" i="5" l="1"/>
  <c r="E198" i="5"/>
  <c r="G197" i="5"/>
  <c r="F197" i="5"/>
  <c r="C218" i="4"/>
  <c r="E217" i="4"/>
  <c r="H206" i="3"/>
  <c r="F207" i="3"/>
  <c r="G207" i="3"/>
  <c r="I206" i="3"/>
  <c r="F198" i="5" l="1"/>
  <c r="H198" i="5"/>
  <c r="E199" i="5"/>
  <c r="G198" i="5"/>
  <c r="E218" i="4"/>
  <c r="C219" i="4"/>
  <c r="G208" i="3"/>
  <c r="H207" i="3"/>
  <c r="I207" i="3" s="1"/>
  <c r="F208" i="3"/>
  <c r="E200" i="5" l="1"/>
  <c r="H199" i="5"/>
  <c r="G199" i="5"/>
  <c r="F199" i="5"/>
  <c r="E219" i="4"/>
  <c r="C220" i="4"/>
  <c r="F209" i="3"/>
  <c r="H208" i="3"/>
  <c r="G209" i="3"/>
  <c r="I208" i="3"/>
  <c r="H200" i="5" l="1"/>
  <c r="E201" i="5"/>
  <c r="G200" i="5"/>
  <c r="F200" i="5"/>
  <c r="E220" i="4"/>
  <c r="C221" i="4"/>
  <c r="G210" i="3"/>
  <c r="H209" i="3"/>
  <c r="I209" i="3" s="1"/>
  <c r="F210" i="3"/>
  <c r="G201" i="5" l="1"/>
  <c r="F201" i="5"/>
  <c r="H201" i="5"/>
  <c r="E202" i="5"/>
  <c r="E221" i="4"/>
  <c r="C222" i="4"/>
  <c r="F211" i="3"/>
  <c r="H210" i="3"/>
  <c r="I210" i="3"/>
  <c r="G211" i="3"/>
  <c r="E203" i="5" l="1"/>
  <c r="H202" i="5"/>
  <c r="G202" i="5"/>
  <c r="F202" i="5"/>
  <c r="E222" i="4"/>
  <c r="C223" i="4"/>
  <c r="G212" i="3"/>
  <c r="H211" i="3"/>
  <c r="I211" i="3" s="1"/>
  <c r="F212" i="3"/>
  <c r="H203" i="5" l="1"/>
  <c r="E204" i="5"/>
  <c r="G203" i="5"/>
  <c r="F203" i="5"/>
  <c r="C224" i="4"/>
  <c r="E223" i="4"/>
  <c r="F213" i="3"/>
  <c r="H212" i="3"/>
  <c r="I212" i="3"/>
  <c r="G213" i="3"/>
  <c r="H204" i="5" l="1"/>
  <c r="G204" i="5"/>
  <c r="F204" i="5"/>
  <c r="E205" i="5"/>
  <c r="E224" i="4"/>
  <c r="C225" i="4"/>
  <c r="G214" i="3"/>
  <c r="F214" i="3"/>
  <c r="H213" i="3"/>
  <c r="I213" i="3" s="1"/>
  <c r="E206" i="5" l="1"/>
  <c r="H205" i="5"/>
  <c r="G205" i="5"/>
  <c r="F205" i="5"/>
  <c r="C226" i="4"/>
  <c r="E225" i="4"/>
  <c r="H214" i="3"/>
  <c r="F215" i="3"/>
  <c r="I214" i="3"/>
  <c r="G215" i="3"/>
  <c r="H206" i="5" l="1"/>
  <c r="G206" i="5"/>
  <c r="F206" i="5"/>
  <c r="E207" i="5"/>
  <c r="E226" i="4"/>
  <c r="C227" i="4"/>
  <c r="G216" i="3"/>
  <c r="F216" i="3"/>
  <c r="H215" i="3"/>
  <c r="I215" i="3" s="1"/>
  <c r="E208" i="5" l="1"/>
  <c r="H207" i="5"/>
  <c r="G207" i="5"/>
  <c r="F207" i="5"/>
  <c r="E227" i="4"/>
  <c r="C228" i="4"/>
  <c r="F217" i="3"/>
  <c r="H216" i="3"/>
  <c r="I216" i="3"/>
  <c r="G217" i="3"/>
  <c r="G208" i="5" l="1"/>
  <c r="E209" i="5"/>
  <c r="H208" i="5"/>
  <c r="F208" i="5"/>
  <c r="E228" i="4"/>
  <c r="C229" i="4"/>
  <c r="G218" i="3"/>
  <c r="F218" i="3"/>
  <c r="H217" i="3"/>
  <c r="I217" i="3" s="1"/>
  <c r="H209" i="5" l="1"/>
  <c r="E210" i="5"/>
  <c r="G209" i="5"/>
  <c r="F209" i="5"/>
  <c r="C230" i="4"/>
  <c r="E229" i="4"/>
  <c r="F219" i="3"/>
  <c r="H218" i="3"/>
  <c r="G219" i="3"/>
  <c r="I218" i="3"/>
  <c r="E211" i="5" l="1"/>
  <c r="H210" i="5"/>
  <c r="G210" i="5"/>
  <c r="F210" i="5"/>
  <c r="E230" i="4"/>
  <c r="C231" i="4"/>
  <c r="G220" i="3"/>
  <c r="H219" i="3"/>
  <c r="I219" i="3" s="1"/>
  <c r="F220" i="3"/>
  <c r="F211" i="5" l="1"/>
  <c r="H211" i="5"/>
  <c r="G211" i="5"/>
  <c r="E212" i="5"/>
  <c r="C232" i="4"/>
  <c r="E231" i="4"/>
  <c r="F221" i="3"/>
  <c r="H220" i="3"/>
  <c r="G221" i="3"/>
  <c r="I220" i="3"/>
  <c r="H212" i="5" l="1"/>
  <c r="E213" i="5"/>
  <c r="F212" i="5"/>
  <c r="G212" i="5"/>
  <c r="E232" i="4"/>
  <c r="C233" i="4"/>
  <c r="G222" i="3"/>
  <c r="H221" i="3"/>
  <c r="I221" i="3" s="1"/>
  <c r="F222" i="3"/>
  <c r="E214" i="5" l="1"/>
  <c r="H213" i="5"/>
  <c r="G213" i="5"/>
  <c r="F213" i="5"/>
  <c r="E233" i="4"/>
  <c r="C234" i="4"/>
  <c r="F223" i="3"/>
  <c r="H222" i="3"/>
  <c r="I222" i="3"/>
  <c r="G223" i="3"/>
  <c r="G214" i="5" l="1"/>
  <c r="F214" i="5"/>
  <c r="E215" i="5"/>
  <c r="H214" i="5"/>
  <c r="E234" i="4"/>
  <c r="C235" i="4"/>
  <c r="G224" i="3"/>
  <c r="H223" i="3"/>
  <c r="I223" i="3" s="1"/>
  <c r="F224" i="3"/>
  <c r="H215" i="5" l="1"/>
  <c r="E216" i="5"/>
  <c r="G215" i="5"/>
  <c r="F215" i="5"/>
  <c r="C236" i="4"/>
  <c r="E235" i="4"/>
  <c r="F225" i="3"/>
  <c r="H224" i="3"/>
  <c r="I224" i="3"/>
  <c r="G225" i="3"/>
  <c r="E217" i="5" l="1"/>
  <c r="G216" i="5"/>
  <c r="F216" i="5"/>
  <c r="H216" i="5"/>
  <c r="E236" i="4"/>
  <c r="C237" i="4"/>
  <c r="G226" i="3"/>
  <c r="F226" i="3"/>
  <c r="H225" i="3"/>
  <c r="I225" i="3" s="1"/>
  <c r="H217" i="5" l="1"/>
  <c r="G217" i="5"/>
  <c r="F217" i="5"/>
  <c r="E218" i="5"/>
  <c r="E237" i="4"/>
  <c r="C238" i="4"/>
  <c r="H226" i="3"/>
  <c r="I226" i="3" s="1"/>
  <c r="F227" i="3"/>
  <c r="G227" i="3"/>
  <c r="H218" i="5" l="1"/>
  <c r="F218" i="5"/>
  <c r="E219" i="5"/>
  <c r="G218" i="5"/>
  <c r="E238" i="4"/>
  <c r="C239" i="4"/>
  <c r="G228" i="3"/>
  <c r="F228" i="3"/>
  <c r="H227" i="3"/>
  <c r="I227" i="3" s="1"/>
  <c r="E220" i="5" l="1"/>
  <c r="H219" i="5"/>
  <c r="G219" i="5"/>
  <c r="F219" i="5"/>
  <c r="E239" i="4"/>
  <c r="C240" i="4"/>
  <c r="F229" i="3"/>
  <c r="H228" i="3"/>
  <c r="I228" i="3"/>
  <c r="G229" i="3"/>
  <c r="E221" i="5" l="1"/>
  <c r="H220" i="5"/>
  <c r="G220" i="5"/>
  <c r="F220" i="5"/>
  <c r="E240" i="4"/>
  <c r="C241" i="4"/>
  <c r="G230" i="3"/>
  <c r="H229" i="3"/>
  <c r="I229" i="3" s="1"/>
  <c r="F230" i="3"/>
  <c r="H221" i="5" l="1"/>
  <c r="F221" i="5"/>
  <c r="E222" i="5"/>
  <c r="G221" i="5"/>
  <c r="C242" i="4"/>
  <c r="E241" i="4"/>
  <c r="F231" i="3"/>
  <c r="H230" i="3"/>
  <c r="G231" i="3"/>
  <c r="I230" i="3"/>
  <c r="E223" i="5" l="1"/>
  <c r="H222" i="5"/>
  <c r="G222" i="5"/>
  <c r="F222" i="5"/>
  <c r="E242" i="4"/>
  <c r="C243" i="4"/>
  <c r="G232" i="3"/>
  <c r="H231" i="3"/>
  <c r="I231" i="3" s="1"/>
  <c r="F232" i="3"/>
  <c r="E224" i="5" l="1"/>
  <c r="H223" i="5"/>
  <c r="F223" i="5"/>
  <c r="G223" i="5"/>
  <c r="E243" i="4"/>
  <c r="C244" i="4"/>
  <c r="F233" i="3"/>
  <c r="H232" i="3"/>
  <c r="G233" i="3"/>
  <c r="I232" i="3"/>
  <c r="H224" i="5" l="1"/>
  <c r="F224" i="5"/>
  <c r="E225" i="5"/>
  <c r="G224" i="5"/>
  <c r="E244" i="4"/>
  <c r="C245" i="4"/>
  <c r="G234" i="3"/>
  <c r="H233" i="3"/>
  <c r="I233" i="3" s="1"/>
  <c r="F234" i="3"/>
  <c r="E226" i="5" l="1"/>
  <c r="F225" i="5"/>
  <c r="H225" i="5"/>
  <c r="G225" i="5"/>
  <c r="E245" i="4"/>
  <c r="C246" i="4"/>
  <c r="F235" i="3"/>
  <c r="H234" i="3"/>
  <c r="G235" i="3"/>
  <c r="I234" i="3"/>
  <c r="E227" i="5" l="1"/>
  <c r="H226" i="5"/>
  <c r="G226" i="5"/>
  <c r="F226" i="5"/>
  <c r="E246" i="4"/>
  <c r="C247" i="4"/>
  <c r="G236" i="3"/>
  <c r="H235" i="3"/>
  <c r="I235" i="3" s="1"/>
  <c r="F236" i="3"/>
  <c r="H227" i="5" l="1"/>
  <c r="F227" i="5"/>
  <c r="E228" i="5"/>
  <c r="G227" i="5"/>
  <c r="C248" i="4"/>
  <c r="E247" i="4"/>
  <c r="F237" i="3"/>
  <c r="H236" i="3"/>
  <c r="I236" i="3"/>
  <c r="G237" i="3"/>
  <c r="G228" i="5" l="1"/>
  <c r="F228" i="5"/>
  <c r="E229" i="5"/>
  <c r="H228" i="5"/>
  <c r="E248" i="4"/>
  <c r="C249" i="4"/>
  <c r="G238" i="3"/>
  <c r="F238" i="3"/>
  <c r="H237" i="3"/>
  <c r="I237" i="3" s="1"/>
  <c r="G229" i="5" l="1"/>
  <c r="F229" i="5"/>
  <c r="E230" i="5"/>
  <c r="H229" i="5"/>
  <c r="E249" i="4"/>
  <c r="C250" i="4"/>
  <c r="H238" i="3"/>
  <c r="F239" i="3"/>
  <c r="I238" i="3"/>
  <c r="G239" i="3"/>
  <c r="H230" i="5" l="1"/>
  <c r="F230" i="5"/>
  <c r="E231" i="5"/>
  <c r="G230" i="5"/>
  <c r="E250" i="4"/>
  <c r="C251" i="4"/>
  <c r="G240" i="3"/>
  <c r="F240" i="3"/>
  <c r="H239" i="3"/>
  <c r="I239" i="3" s="1"/>
  <c r="E232" i="5" l="1"/>
  <c r="H231" i="5"/>
  <c r="G231" i="5"/>
  <c r="F231" i="5"/>
  <c r="E251" i="4"/>
  <c r="C252" i="4"/>
  <c r="F241" i="3"/>
  <c r="H240" i="3"/>
  <c r="I240" i="3"/>
  <c r="G241" i="3"/>
  <c r="H232" i="5" l="1"/>
  <c r="G232" i="5"/>
  <c r="E233" i="5"/>
  <c r="F232" i="5"/>
  <c r="E252" i="4"/>
  <c r="C253" i="4"/>
  <c r="G242" i="3"/>
  <c r="H241" i="3"/>
  <c r="I241" i="3" s="1"/>
  <c r="F242" i="3"/>
  <c r="H233" i="5" l="1"/>
  <c r="F233" i="5"/>
  <c r="E234" i="5"/>
  <c r="G233" i="5"/>
  <c r="C254" i="4"/>
  <c r="E253" i="4"/>
  <c r="F243" i="3"/>
  <c r="H242" i="3"/>
  <c r="G243" i="3"/>
  <c r="I242" i="3"/>
  <c r="E235" i="5" l="1"/>
  <c r="H234" i="5"/>
  <c r="G234" i="5"/>
  <c r="F234" i="5"/>
  <c r="E254" i="4"/>
  <c r="C255" i="4"/>
  <c r="G244" i="3"/>
  <c r="H243" i="3"/>
  <c r="I243" i="3" s="1"/>
  <c r="F244" i="3"/>
  <c r="G235" i="5" l="1"/>
  <c r="F235" i="5"/>
  <c r="E236" i="5"/>
  <c r="H235" i="5"/>
  <c r="C256" i="4"/>
  <c r="E255" i="4"/>
  <c r="F245" i="3"/>
  <c r="H244" i="3"/>
  <c r="G245" i="3"/>
  <c r="I244" i="3"/>
  <c r="H236" i="5" l="1"/>
  <c r="F236" i="5"/>
  <c r="E237" i="5"/>
  <c r="G236" i="5"/>
  <c r="E256" i="4"/>
  <c r="C257" i="4"/>
  <c r="G246" i="3"/>
  <c r="H245" i="3"/>
  <c r="I245" i="3" s="1"/>
  <c r="F246" i="3"/>
  <c r="E238" i="5" l="1"/>
  <c r="H237" i="5"/>
  <c r="F237" i="5"/>
  <c r="G237" i="5"/>
  <c r="E257" i="4"/>
  <c r="C258" i="4"/>
  <c r="F247" i="3"/>
  <c r="H246" i="3"/>
  <c r="G247" i="3"/>
  <c r="I246" i="3"/>
  <c r="E239" i="5" l="1"/>
  <c r="H238" i="5"/>
  <c r="G238" i="5"/>
  <c r="F238" i="5"/>
  <c r="E258" i="4"/>
  <c r="C259" i="4"/>
  <c r="G248" i="3"/>
  <c r="H247" i="3"/>
  <c r="I247" i="3" s="1"/>
  <c r="F248" i="3"/>
  <c r="H239" i="5" l="1"/>
  <c r="F239" i="5"/>
  <c r="E240" i="5"/>
  <c r="G239" i="5"/>
  <c r="C260" i="4"/>
  <c r="E259" i="4"/>
  <c r="F249" i="3"/>
  <c r="H248" i="3"/>
  <c r="I248" i="3"/>
  <c r="G249" i="3"/>
  <c r="E241" i="5" l="1"/>
  <c r="H240" i="5"/>
  <c r="G240" i="5"/>
  <c r="F240" i="5"/>
  <c r="E260" i="4"/>
  <c r="C261" i="4"/>
  <c r="G250" i="3"/>
  <c r="F250" i="3"/>
  <c r="H249" i="3"/>
  <c r="I249" i="3" s="1"/>
  <c r="E242" i="5" l="1"/>
  <c r="H241" i="5"/>
  <c r="G241" i="5"/>
  <c r="F241" i="5"/>
  <c r="C262" i="4"/>
  <c r="E261" i="4"/>
  <c r="H250" i="3"/>
  <c r="F251" i="3"/>
  <c r="I250" i="3"/>
  <c r="G251" i="3"/>
  <c r="H242" i="5" l="1"/>
  <c r="F242" i="5"/>
  <c r="E243" i="5"/>
  <c r="G242" i="5"/>
  <c r="E262" i="4"/>
  <c r="C263" i="4"/>
  <c r="G252" i="3"/>
  <c r="I251" i="3"/>
  <c r="F252" i="3"/>
  <c r="H251" i="3"/>
  <c r="F243" i="5" l="1"/>
  <c r="H243" i="5"/>
  <c r="G243" i="5"/>
  <c r="E244" i="5"/>
  <c r="E263" i="4"/>
  <c r="C264" i="4"/>
  <c r="H252" i="3"/>
  <c r="F253" i="3"/>
  <c r="I252" i="3"/>
  <c r="G253" i="3"/>
  <c r="G244" i="5" l="1"/>
  <c r="E245" i="5"/>
  <c r="F244" i="5"/>
  <c r="H244" i="5"/>
  <c r="E264" i="4"/>
  <c r="C265" i="4"/>
  <c r="G254" i="3"/>
  <c r="F254" i="3"/>
  <c r="H253" i="3"/>
  <c r="I253" i="3" s="1"/>
  <c r="H245" i="5" l="1"/>
  <c r="F245" i="5"/>
  <c r="E246" i="5"/>
  <c r="G245" i="5"/>
  <c r="C266" i="4"/>
  <c r="E265" i="4"/>
  <c r="H254" i="3"/>
  <c r="F255" i="3"/>
  <c r="G255" i="3"/>
  <c r="I254" i="3"/>
  <c r="G246" i="5" l="1"/>
  <c r="F246" i="5"/>
  <c r="E247" i="5"/>
  <c r="H246" i="5"/>
  <c r="E266" i="4"/>
  <c r="C267" i="4"/>
  <c r="G256" i="3"/>
  <c r="H255" i="3"/>
  <c r="I255" i="3" s="1"/>
  <c r="F256" i="3"/>
  <c r="G247" i="5" l="1"/>
  <c r="E248" i="5"/>
  <c r="H247" i="5"/>
  <c r="F247" i="5"/>
  <c r="C268" i="4"/>
  <c r="E267" i="4"/>
  <c r="F257" i="3"/>
  <c r="H256" i="3"/>
  <c r="G257" i="3"/>
  <c r="I256" i="3"/>
  <c r="H248" i="5" l="1"/>
  <c r="F248" i="5"/>
  <c r="G248" i="5"/>
  <c r="E249" i="5"/>
  <c r="E268" i="4"/>
  <c r="C269" i="4"/>
  <c r="G258" i="3"/>
  <c r="H257" i="3"/>
  <c r="I257" i="3" s="1"/>
  <c r="F258" i="3"/>
  <c r="E250" i="5" l="1"/>
  <c r="H249" i="5"/>
  <c r="G249" i="5"/>
  <c r="F249" i="5"/>
  <c r="E269" i="4"/>
  <c r="C270" i="4"/>
  <c r="F259" i="3"/>
  <c r="H258" i="3"/>
  <c r="G259" i="3"/>
  <c r="I258" i="3"/>
  <c r="G250" i="5" l="1"/>
  <c r="E251" i="5"/>
  <c r="H250" i="5"/>
  <c r="F250" i="5"/>
  <c r="E270" i="4"/>
  <c r="C271" i="4"/>
  <c r="G260" i="3"/>
  <c r="H259" i="3"/>
  <c r="I259" i="3" s="1"/>
  <c r="F260" i="3"/>
  <c r="H251" i="5" l="1"/>
  <c r="F251" i="5"/>
  <c r="G251" i="5"/>
  <c r="E252" i="5"/>
  <c r="C272" i="4"/>
  <c r="E271" i="4"/>
  <c r="F261" i="3"/>
  <c r="H260" i="3"/>
  <c r="I260" i="3"/>
  <c r="G261" i="3"/>
  <c r="E253" i="5" l="1"/>
  <c r="H252" i="5"/>
  <c r="G252" i="5"/>
  <c r="F252" i="5"/>
  <c r="E272" i="4"/>
  <c r="C273" i="4"/>
  <c r="G262" i="3"/>
  <c r="H261" i="3"/>
  <c r="I261" i="3" s="1"/>
  <c r="F262" i="3"/>
  <c r="G253" i="5" l="1"/>
  <c r="F253" i="5"/>
  <c r="E254" i="5"/>
  <c r="H253" i="5"/>
  <c r="E273" i="4"/>
  <c r="C274" i="4"/>
  <c r="H262" i="3"/>
  <c r="F263" i="3"/>
  <c r="I262" i="3"/>
  <c r="G263" i="3"/>
  <c r="H254" i="5" l="1"/>
  <c r="F254" i="5"/>
  <c r="E255" i="5"/>
  <c r="G254" i="5"/>
  <c r="E274" i="4"/>
  <c r="C275" i="4"/>
  <c r="G264" i="3"/>
  <c r="F264" i="3"/>
  <c r="H263" i="3"/>
  <c r="I263" i="3" s="1"/>
  <c r="G255" i="5" l="1"/>
  <c r="F255" i="5"/>
  <c r="E256" i="5"/>
  <c r="H255" i="5"/>
  <c r="E275" i="4"/>
  <c r="C276" i="4"/>
  <c r="G265" i="3"/>
  <c r="H264" i="3"/>
  <c r="I264" i="3" s="1"/>
  <c r="F265" i="3"/>
  <c r="E257" i="5" l="1"/>
  <c r="H256" i="5"/>
  <c r="G256" i="5"/>
  <c r="F256" i="5"/>
  <c r="E276" i="4"/>
  <c r="C277" i="4"/>
  <c r="F266" i="3"/>
  <c r="H265" i="3"/>
  <c r="G266" i="3"/>
  <c r="I265" i="3"/>
  <c r="H257" i="5" l="1"/>
  <c r="F257" i="5"/>
  <c r="E258" i="5"/>
  <c r="G257" i="5"/>
  <c r="C278" i="4"/>
  <c r="E277" i="4"/>
  <c r="G267" i="3"/>
  <c r="H266" i="3"/>
  <c r="I266" i="3" s="1"/>
  <c r="F267" i="3"/>
  <c r="G258" i="5" l="1"/>
  <c r="E259" i="5"/>
  <c r="H258" i="5"/>
  <c r="F258" i="5"/>
  <c r="E278" i="4"/>
  <c r="C279" i="4"/>
  <c r="H267" i="3"/>
  <c r="F268" i="3"/>
  <c r="I267" i="3"/>
  <c r="G268" i="3"/>
  <c r="E260" i="5" l="1"/>
  <c r="H259" i="5"/>
  <c r="G259" i="5"/>
  <c r="F259" i="5"/>
  <c r="E279" i="4"/>
  <c r="C280" i="4"/>
  <c r="G269" i="3"/>
  <c r="F269" i="3"/>
  <c r="H268" i="3"/>
  <c r="I268" i="3" s="1"/>
  <c r="H260" i="5" l="1"/>
  <c r="F260" i="5"/>
  <c r="E261" i="5"/>
  <c r="G260" i="5"/>
  <c r="E280" i="4"/>
  <c r="C281" i="4"/>
  <c r="H269" i="3"/>
  <c r="F270" i="3"/>
  <c r="I269" i="3"/>
  <c r="G270" i="3"/>
  <c r="G261" i="5" l="1"/>
  <c r="E262" i="5"/>
  <c r="H261" i="5"/>
  <c r="F261" i="5"/>
  <c r="E281" i="4"/>
  <c r="C282" i="4"/>
  <c r="G271" i="3"/>
  <c r="F271" i="3"/>
  <c r="H270" i="3"/>
  <c r="I270" i="3" s="1"/>
  <c r="E263" i="5" l="1"/>
  <c r="H262" i="5"/>
  <c r="G262" i="5"/>
  <c r="F262" i="5"/>
  <c r="E282" i="4"/>
  <c r="C283" i="4"/>
  <c r="H271" i="3"/>
  <c r="F272" i="3"/>
  <c r="I271" i="3"/>
  <c r="G272" i="3"/>
  <c r="H263" i="5" l="1"/>
  <c r="F263" i="5"/>
  <c r="E264" i="5"/>
  <c r="G263" i="5"/>
  <c r="C284" i="4"/>
  <c r="E283" i="4"/>
  <c r="G273" i="3"/>
  <c r="F273" i="3"/>
  <c r="H272" i="3"/>
  <c r="I272" i="3" s="1"/>
  <c r="G264" i="5" l="1"/>
  <c r="F264" i="5"/>
  <c r="E265" i="5"/>
  <c r="H264" i="5"/>
  <c r="E284" i="4"/>
  <c r="C285" i="4"/>
  <c r="H273" i="3"/>
  <c r="F274" i="3"/>
  <c r="G274" i="3"/>
  <c r="I273" i="3"/>
  <c r="E266" i="5" l="1"/>
  <c r="H265" i="5"/>
  <c r="G265" i="5"/>
  <c r="F265" i="5"/>
  <c r="C286" i="4"/>
  <c r="E285" i="4"/>
  <c r="G275" i="3"/>
  <c r="H274" i="3"/>
  <c r="I274" i="3" s="1"/>
  <c r="F275" i="3"/>
  <c r="H266" i="5" l="1"/>
  <c r="F266" i="5"/>
  <c r="E267" i="5"/>
  <c r="G266" i="5"/>
  <c r="E286" i="4"/>
  <c r="C287" i="4"/>
  <c r="F276" i="3"/>
  <c r="H275" i="3"/>
  <c r="G276" i="3"/>
  <c r="I275" i="3"/>
  <c r="E268" i="5" l="1"/>
  <c r="H267" i="5"/>
  <c r="G267" i="5"/>
  <c r="F267" i="5"/>
  <c r="E287" i="4"/>
  <c r="C288" i="4"/>
  <c r="I276" i="3"/>
  <c r="G277" i="3"/>
  <c r="H276" i="3"/>
  <c r="F277" i="3"/>
  <c r="E269" i="5" l="1"/>
  <c r="G268" i="5"/>
  <c r="F268" i="5"/>
  <c r="H268" i="5"/>
  <c r="E288" i="4"/>
  <c r="C289" i="4"/>
  <c r="F278" i="3"/>
  <c r="H277" i="3"/>
  <c r="G278" i="3"/>
  <c r="I277" i="3"/>
  <c r="H269" i="5" l="1"/>
  <c r="F269" i="5"/>
  <c r="G269" i="5"/>
  <c r="E270" i="5"/>
  <c r="C290" i="4"/>
  <c r="E289" i="4"/>
  <c r="G279" i="3"/>
  <c r="H278" i="3"/>
  <c r="I278" i="3" s="1"/>
  <c r="F279" i="3"/>
  <c r="E271" i="5" l="1"/>
  <c r="H270" i="5"/>
  <c r="F270" i="5"/>
  <c r="G270" i="5"/>
  <c r="E290" i="4"/>
  <c r="C291" i="4"/>
  <c r="H279" i="3"/>
  <c r="F280" i="3"/>
  <c r="I279" i="3"/>
  <c r="G280" i="3"/>
  <c r="G271" i="5" l="1"/>
  <c r="F271" i="5"/>
  <c r="E272" i="5"/>
  <c r="H271" i="5"/>
  <c r="E291" i="4"/>
  <c r="C292" i="4"/>
  <c r="G281" i="3"/>
  <c r="F281" i="3"/>
  <c r="H280" i="3"/>
  <c r="I280" i="3" s="1"/>
  <c r="H272" i="5" l="1"/>
  <c r="F272" i="5"/>
  <c r="E273" i="5"/>
  <c r="G272" i="5"/>
  <c r="E292" i="4"/>
  <c r="C293" i="4"/>
  <c r="H281" i="3"/>
  <c r="F282" i="3"/>
  <c r="I281" i="3"/>
  <c r="G282" i="3"/>
  <c r="E274" i="5" l="1"/>
  <c r="H273" i="5"/>
  <c r="G273" i="5"/>
  <c r="F273" i="5"/>
  <c r="E293" i="4"/>
  <c r="C294" i="4"/>
  <c r="G283" i="3"/>
  <c r="F283" i="3"/>
  <c r="H282" i="3"/>
  <c r="I282" i="3" s="1"/>
  <c r="E275" i="5" l="1"/>
  <c r="H274" i="5"/>
  <c r="G274" i="5"/>
  <c r="F274" i="5"/>
  <c r="E294" i="4"/>
  <c r="C295" i="4"/>
  <c r="H283" i="3"/>
  <c r="F284" i="3"/>
  <c r="G284" i="3"/>
  <c r="I283" i="3"/>
  <c r="H275" i="5" l="1"/>
  <c r="F275" i="5"/>
  <c r="G275" i="5"/>
  <c r="E276" i="5"/>
  <c r="C296" i="4"/>
  <c r="E295" i="4"/>
  <c r="G285" i="3"/>
  <c r="F285" i="3"/>
  <c r="H284" i="3"/>
  <c r="I284" i="3" s="1"/>
  <c r="E277" i="5" l="1"/>
  <c r="G276" i="5"/>
  <c r="H276" i="5"/>
  <c r="F276" i="5"/>
  <c r="E296" i="4"/>
  <c r="C297" i="4"/>
  <c r="F286" i="3"/>
  <c r="H285" i="3"/>
  <c r="G286" i="3"/>
  <c r="I285" i="3"/>
  <c r="E278" i="5" l="1"/>
  <c r="H277" i="5"/>
  <c r="F277" i="5"/>
  <c r="G277" i="5"/>
  <c r="C298" i="4"/>
  <c r="E297" i="4"/>
  <c r="G287" i="3"/>
  <c r="H286" i="3"/>
  <c r="I286" i="3" s="1"/>
  <c r="F287" i="3"/>
  <c r="H278" i="5" l="1"/>
  <c r="F278" i="5"/>
  <c r="E279" i="5"/>
  <c r="G278" i="5"/>
  <c r="E298" i="4"/>
  <c r="C299" i="4"/>
  <c r="F288" i="3"/>
  <c r="H287" i="3"/>
  <c r="G288" i="3"/>
  <c r="I287" i="3"/>
  <c r="E280" i="5" l="1"/>
  <c r="H279" i="5"/>
  <c r="G279" i="5"/>
  <c r="F279" i="5"/>
  <c r="E299" i="4"/>
  <c r="C300" i="4"/>
  <c r="G289" i="3"/>
  <c r="H288" i="3"/>
  <c r="I288" i="3" s="1"/>
  <c r="F289" i="3"/>
  <c r="H280" i="5" l="1"/>
  <c r="G280" i="5"/>
  <c r="F280" i="5"/>
  <c r="E281" i="5"/>
  <c r="E300" i="4"/>
  <c r="C301" i="4"/>
  <c r="F290" i="3"/>
  <c r="H289" i="3"/>
  <c r="G290" i="3"/>
  <c r="I289" i="3"/>
  <c r="H281" i="5" l="1"/>
  <c r="F281" i="5"/>
  <c r="E282" i="5"/>
  <c r="G281" i="5"/>
  <c r="C302" i="4"/>
  <c r="E301" i="4"/>
  <c r="G291" i="3"/>
  <c r="F291" i="3"/>
  <c r="H290" i="3"/>
  <c r="I290" i="3" s="1"/>
  <c r="G282" i="5" l="1"/>
  <c r="F282" i="5"/>
  <c r="E283" i="5"/>
  <c r="H282" i="5"/>
  <c r="E302" i="4"/>
  <c r="C303" i="4"/>
  <c r="H291" i="3"/>
  <c r="F292" i="3"/>
  <c r="I291" i="3"/>
  <c r="G292" i="3"/>
  <c r="E284" i="5" l="1"/>
  <c r="H283" i="5"/>
  <c r="G283" i="5"/>
  <c r="F283" i="5"/>
  <c r="C304" i="4"/>
  <c r="E303" i="4"/>
  <c r="G293" i="3"/>
  <c r="F293" i="3"/>
  <c r="H292" i="3"/>
  <c r="I292" i="3" s="1"/>
  <c r="H284" i="5" l="1"/>
  <c r="F284" i="5"/>
  <c r="E285" i="5"/>
  <c r="G284" i="5"/>
  <c r="E304" i="4"/>
  <c r="C305" i="4"/>
  <c r="H293" i="3"/>
  <c r="F294" i="3"/>
  <c r="I293" i="3"/>
  <c r="G294" i="3"/>
  <c r="E286" i="5" l="1"/>
  <c r="H285" i="5"/>
  <c r="G285" i="5"/>
  <c r="F285" i="5"/>
  <c r="E305" i="4"/>
  <c r="C306" i="4"/>
  <c r="G295" i="3"/>
  <c r="F295" i="3"/>
  <c r="H294" i="3"/>
  <c r="I294" i="3" s="1"/>
  <c r="E287" i="5" l="1"/>
  <c r="H286" i="5"/>
  <c r="G286" i="5"/>
  <c r="F286" i="5"/>
  <c r="E306" i="4"/>
  <c r="C307" i="4"/>
  <c r="H295" i="3"/>
  <c r="F296" i="3"/>
  <c r="G296" i="3"/>
  <c r="I295" i="3"/>
  <c r="H287" i="5" l="1"/>
  <c r="F287" i="5"/>
  <c r="E288" i="5"/>
  <c r="G287" i="5"/>
  <c r="C308" i="4"/>
  <c r="E307" i="4"/>
  <c r="G297" i="3"/>
  <c r="F297" i="3"/>
  <c r="H296" i="3"/>
  <c r="I296" i="3" s="1"/>
  <c r="E289" i="5" l="1"/>
  <c r="H288" i="5"/>
  <c r="G288" i="5"/>
  <c r="F288" i="5"/>
  <c r="E308" i="4"/>
  <c r="C309" i="4"/>
  <c r="F298" i="3"/>
  <c r="H297" i="3"/>
  <c r="G298" i="3"/>
  <c r="I297" i="3"/>
  <c r="G289" i="5" l="1"/>
  <c r="F289" i="5"/>
  <c r="E290" i="5"/>
  <c r="H289" i="5"/>
  <c r="E309" i="4"/>
  <c r="C310" i="4"/>
  <c r="G299" i="3"/>
  <c r="H298" i="3"/>
  <c r="I298" i="3" s="1"/>
  <c r="F299" i="3"/>
  <c r="H290" i="5" l="1"/>
  <c r="F290" i="5"/>
  <c r="E291" i="5"/>
  <c r="G290" i="5"/>
  <c r="E310" i="4"/>
  <c r="C311" i="4"/>
  <c r="F300" i="3"/>
  <c r="H299" i="3"/>
  <c r="G300" i="3"/>
  <c r="I299" i="3"/>
  <c r="E292" i="5" l="1"/>
  <c r="H291" i="5"/>
  <c r="G291" i="5"/>
  <c r="F291" i="5"/>
  <c r="E311" i="4"/>
  <c r="C312" i="4"/>
  <c r="G301" i="3"/>
  <c r="H300" i="3"/>
  <c r="I300" i="3" s="1"/>
  <c r="F301" i="3"/>
  <c r="E293" i="5" l="1"/>
  <c r="H292" i="5"/>
  <c r="G292" i="5"/>
  <c r="F292" i="5"/>
  <c r="E312" i="4"/>
  <c r="C313" i="4"/>
  <c r="F302" i="3"/>
  <c r="H301" i="3"/>
  <c r="G302" i="3"/>
  <c r="I301" i="3"/>
  <c r="H293" i="5" l="1"/>
  <c r="F293" i="5"/>
  <c r="E294" i="5"/>
  <c r="G293" i="5"/>
  <c r="C314" i="4"/>
  <c r="E313" i="4"/>
  <c r="G303" i="3"/>
  <c r="H302" i="3"/>
  <c r="I302" i="3" s="1"/>
  <c r="F303" i="3"/>
  <c r="G294" i="5" l="1"/>
  <c r="F294" i="5"/>
  <c r="E295" i="5"/>
  <c r="H294" i="5"/>
  <c r="E314" i="4"/>
  <c r="C315" i="4"/>
  <c r="H303" i="3"/>
  <c r="F304" i="3"/>
  <c r="I303" i="3"/>
  <c r="G304" i="3"/>
  <c r="E296" i="5" l="1"/>
  <c r="H295" i="5"/>
  <c r="G295" i="5"/>
  <c r="F295" i="5"/>
  <c r="E315" i="4"/>
  <c r="C316" i="4"/>
  <c r="G305" i="3"/>
  <c r="F305" i="3"/>
  <c r="H304" i="3"/>
  <c r="I304" i="3" s="1"/>
  <c r="H296" i="5" l="1"/>
  <c r="F296" i="5"/>
  <c r="E297" i="5"/>
  <c r="G296" i="5"/>
  <c r="E316" i="4"/>
  <c r="C317" i="4"/>
  <c r="H305" i="3"/>
  <c r="F306" i="3"/>
  <c r="I305" i="3"/>
  <c r="G306" i="3"/>
  <c r="F297" i="5" l="1"/>
  <c r="E298" i="5"/>
  <c r="H297" i="5"/>
  <c r="G297" i="5"/>
  <c r="E317" i="4"/>
  <c r="C318" i="4"/>
  <c r="G307" i="3"/>
  <c r="F307" i="3"/>
  <c r="H306" i="3"/>
  <c r="I306" i="3" s="1"/>
  <c r="G298" i="5" l="1"/>
  <c r="E299" i="5"/>
  <c r="H298" i="5"/>
  <c r="F298" i="5"/>
  <c r="E318" i="4"/>
  <c r="C319" i="4"/>
  <c r="H307" i="3"/>
  <c r="F308" i="3"/>
  <c r="I307" i="3"/>
  <c r="G308" i="3"/>
  <c r="H299" i="5" l="1"/>
  <c r="F299" i="5"/>
  <c r="E300" i="5"/>
  <c r="G299" i="5"/>
  <c r="C320" i="4"/>
  <c r="E319" i="4"/>
  <c r="G309" i="3"/>
  <c r="F309" i="3"/>
  <c r="H308" i="3"/>
  <c r="I308" i="3" s="1"/>
  <c r="G300" i="5" l="1"/>
  <c r="F300" i="5"/>
  <c r="E301" i="5"/>
  <c r="H300" i="5"/>
  <c r="E320" i="4"/>
  <c r="C321" i="4"/>
  <c r="H309" i="3"/>
  <c r="F310" i="3"/>
  <c r="G310" i="3"/>
  <c r="I309" i="3"/>
  <c r="G301" i="5" l="1"/>
  <c r="E302" i="5"/>
  <c r="F301" i="5"/>
  <c r="H301" i="5"/>
  <c r="C322" i="4"/>
  <c r="E321" i="4"/>
  <c r="G311" i="3"/>
  <c r="H310" i="3"/>
  <c r="I310" i="3" s="1"/>
  <c r="F311" i="3"/>
  <c r="H302" i="5" l="1"/>
  <c r="F302" i="5"/>
  <c r="G302" i="5"/>
  <c r="E303" i="5"/>
  <c r="E322" i="4"/>
  <c r="C323" i="4"/>
  <c r="F312" i="3"/>
  <c r="H311" i="3"/>
  <c r="G312" i="3"/>
  <c r="I311" i="3"/>
  <c r="E304" i="5" l="1"/>
  <c r="H303" i="5"/>
  <c r="G303" i="5"/>
  <c r="F303" i="5"/>
  <c r="E323" i="4"/>
  <c r="C324" i="4"/>
  <c r="G313" i="3"/>
  <c r="H312" i="3"/>
  <c r="I312" i="3" s="1"/>
  <c r="F313" i="3"/>
  <c r="G304" i="5" l="1"/>
  <c r="E305" i="5"/>
  <c r="H304" i="5"/>
  <c r="F304" i="5"/>
  <c r="E324" i="4"/>
  <c r="C325" i="4"/>
  <c r="F314" i="3"/>
  <c r="H313" i="3"/>
  <c r="G314" i="3"/>
  <c r="I313" i="3"/>
  <c r="H305" i="5" l="1"/>
  <c r="F305" i="5"/>
  <c r="E306" i="5"/>
  <c r="G305" i="5"/>
  <c r="C326" i="4"/>
  <c r="E325" i="4"/>
  <c r="G315" i="3"/>
  <c r="H314" i="3"/>
  <c r="I314" i="3" s="1"/>
  <c r="F315" i="3"/>
  <c r="E307" i="5" l="1"/>
  <c r="H306" i="5"/>
  <c r="G306" i="5"/>
  <c r="F306" i="5"/>
  <c r="E326" i="4"/>
  <c r="C327" i="4"/>
  <c r="H315" i="3"/>
  <c r="F316" i="3"/>
  <c r="I315" i="3"/>
  <c r="G316" i="3"/>
  <c r="G307" i="5" l="1"/>
  <c r="F307" i="5"/>
  <c r="H307" i="5"/>
  <c r="E308" i="5"/>
  <c r="E327" i="4"/>
  <c r="C328" i="4"/>
  <c r="G317" i="3"/>
  <c r="F317" i="3"/>
  <c r="H316" i="3"/>
  <c r="I316" i="3" s="1"/>
  <c r="H308" i="5" l="1"/>
  <c r="F308" i="5"/>
  <c r="G308" i="5"/>
  <c r="E309" i="5"/>
  <c r="E328" i="4"/>
  <c r="C329" i="4"/>
  <c r="H317" i="3"/>
  <c r="F318" i="3"/>
  <c r="I317" i="3"/>
  <c r="G318" i="3"/>
  <c r="G309" i="5" l="1"/>
  <c r="E310" i="5"/>
  <c r="F309" i="5"/>
  <c r="H309" i="5"/>
  <c r="E329" i="4"/>
  <c r="C330" i="4"/>
  <c r="G319" i="3"/>
  <c r="F319" i="3"/>
  <c r="H318" i="3"/>
  <c r="I318" i="3" s="1"/>
  <c r="E311" i="5" l="1"/>
  <c r="H310" i="5"/>
  <c r="G310" i="5"/>
  <c r="F310" i="5"/>
  <c r="E330" i="4"/>
  <c r="C331" i="4"/>
  <c r="H319" i="3"/>
  <c r="F320" i="3"/>
  <c r="I319" i="3"/>
  <c r="G320" i="3"/>
  <c r="H311" i="5" l="1"/>
  <c r="F311" i="5"/>
  <c r="E312" i="5"/>
  <c r="G311" i="5"/>
  <c r="C332" i="4"/>
  <c r="E331" i="4"/>
  <c r="G321" i="3"/>
  <c r="F321" i="3"/>
  <c r="H320" i="3"/>
  <c r="I320" i="3" s="1"/>
  <c r="G312" i="5" l="1"/>
  <c r="E313" i="5"/>
  <c r="H312" i="5"/>
  <c r="F312" i="5"/>
  <c r="E332" i="4"/>
  <c r="C333" i="4"/>
  <c r="H321" i="3"/>
  <c r="F322" i="3"/>
  <c r="G322" i="3"/>
  <c r="I321" i="3"/>
  <c r="E314" i="5" l="1"/>
  <c r="H313" i="5"/>
  <c r="F313" i="5"/>
  <c r="G313" i="5"/>
  <c r="C334" i="4"/>
  <c r="E333" i="4"/>
  <c r="G323" i="3"/>
  <c r="H322" i="3"/>
  <c r="I322" i="3" s="1"/>
  <c r="F323" i="3"/>
  <c r="H314" i="5" l="1"/>
  <c r="F314" i="5"/>
  <c r="E315" i="5"/>
  <c r="G314" i="5"/>
  <c r="E334" i="4"/>
  <c r="C335" i="4"/>
  <c r="F324" i="3"/>
  <c r="H323" i="3"/>
  <c r="G324" i="3"/>
  <c r="I323" i="3"/>
  <c r="G315" i="5" l="1"/>
  <c r="E316" i="5"/>
  <c r="H315" i="5"/>
  <c r="F315" i="5"/>
  <c r="E335" i="4"/>
  <c r="C336" i="4"/>
  <c r="G325" i="3"/>
  <c r="H324" i="3"/>
  <c r="I324" i="3" s="1"/>
  <c r="F325" i="3"/>
  <c r="E317" i="5" l="1"/>
  <c r="H316" i="5"/>
  <c r="G316" i="5"/>
  <c r="F316" i="5"/>
  <c r="E336" i="4"/>
  <c r="C337" i="4"/>
  <c r="F326" i="3"/>
  <c r="H325" i="3"/>
  <c r="G326" i="3"/>
  <c r="I325" i="3"/>
  <c r="H317" i="5" l="1"/>
  <c r="F317" i="5"/>
  <c r="E318" i="5"/>
  <c r="G317" i="5"/>
  <c r="C338" i="4"/>
  <c r="E337" i="4"/>
  <c r="G327" i="3"/>
  <c r="F327" i="3"/>
  <c r="H326" i="3"/>
  <c r="I326" i="3" s="1"/>
  <c r="G318" i="5" l="1"/>
  <c r="F318" i="5"/>
  <c r="E319" i="5"/>
  <c r="H318" i="5"/>
  <c r="E338" i="4"/>
  <c r="C339" i="4"/>
  <c r="H327" i="3"/>
  <c r="F328" i="3"/>
  <c r="I327" i="3"/>
  <c r="G328" i="3"/>
  <c r="E320" i="5" l="1"/>
  <c r="H319" i="5"/>
  <c r="G319" i="5"/>
  <c r="F319" i="5"/>
  <c r="C340" i="4"/>
  <c r="E339" i="4"/>
  <c r="G329" i="3"/>
  <c r="F329" i="3"/>
  <c r="H328" i="3"/>
  <c r="I328" i="3" s="1"/>
  <c r="H320" i="5" l="1"/>
  <c r="F320" i="5"/>
  <c r="G320" i="5"/>
  <c r="E321" i="5"/>
  <c r="E340" i="4"/>
  <c r="C341" i="4"/>
  <c r="H329" i="3"/>
  <c r="F330" i="3"/>
  <c r="I329" i="3"/>
  <c r="G330" i="3"/>
  <c r="E322" i="5" l="1"/>
  <c r="H321" i="5"/>
  <c r="G321" i="5"/>
  <c r="F321" i="5"/>
  <c r="E341" i="4"/>
  <c r="C342" i="4"/>
  <c r="G331" i="3"/>
  <c r="F331" i="3"/>
  <c r="H330" i="3"/>
  <c r="I330" i="3" s="1"/>
  <c r="E323" i="5" l="1"/>
  <c r="G322" i="5"/>
  <c r="H322" i="5"/>
  <c r="F322" i="5"/>
  <c r="E342" i="4"/>
  <c r="C343" i="4"/>
  <c r="H331" i="3"/>
  <c r="F332" i="3"/>
  <c r="G332" i="3"/>
  <c r="I331" i="3"/>
  <c r="H323" i="5" l="1"/>
  <c r="F323" i="5"/>
  <c r="G323" i="5"/>
  <c r="E324" i="5"/>
  <c r="C344" i="4"/>
  <c r="E343" i="4"/>
  <c r="G333" i="3"/>
  <c r="F333" i="3"/>
  <c r="H332" i="3"/>
  <c r="I332" i="3" s="1"/>
  <c r="E325" i="5" l="1"/>
  <c r="H324" i="5"/>
  <c r="G324" i="5"/>
  <c r="F324" i="5"/>
  <c r="E344" i="4"/>
  <c r="C345" i="4"/>
  <c r="F334" i="3"/>
  <c r="H333" i="3"/>
  <c r="G334" i="3"/>
  <c r="I333" i="3"/>
  <c r="G325" i="5" l="1"/>
  <c r="F325" i="5"/>
  <c r="E326" i="5"/>
  <c r="H325" i="5"/>
  <c r="E345" i="4"/>
  <c r="C346" i="4"/>
  <c r="G335" i="3"/>
  <c r="H334" i="3"/>
  <c r="I334" i="3" s="1"/>
  <c r="F335" i="3"/>
  <c r="H326" i="5" l="1"/>
  <c r="F326" i="5"/>
  <c r="E327" i="5"/>
  <c r="G326" i="5"/>
  <c r="E346" i="4"/>
  <c r="C347" i="4"/>
  <c r="F336" i="3"/>
  <c r="H335" i="3"/>
  <c r="G336" i="3"/>
  <c r="I335" i="3"/>
  <c r="E328" i="5" l="1"/>
  <c r="H327" i="5"/>
  <c r="G327" i="5"/>
  <c r="F327" i="5"/>
  <c r="E347" i="4"/>
  <c r="C348" i="4"/>
  <c r="G337" i="3"/>
  <c r="H336" i="3"/>
  <c r="I336" i="3" s="1"/>
  <c r="F337" i="3"/>
  <c r="E329" i="5" l="1"/>
  <c r="H328" i="5"/>
  <c r="G328" i="5"/>
  <c r="F328" i="5"/>
  <c r="E348" i="4"/>
  <c r="C349" i="4"/>
  <c r="F338" i="3"/>
  <c r="H337" i="3"/>
  <c r="G338" i="3"/>
  <c r="I337" i="3"/>
  <c r="H329" i="5" l="1"/>
  <c r="F329" i="5"/>
  <c r="E330" i="5"/>
  <c r="G329" i="5"/>
  <c r="C350" i="4"/>
  <c r="E349" i="4"/>
  <c r="G339" i="3"/>
  <c r="F339" i="3"/>
  <c r="H338" i="3"/>
  <c r="I338" i="3" s="1"/>
  <c r="E331" i="5" l="1"/>
  <c r="H330" i="5"/>
  <c r="G330" i="5"/>
  <c r="F330" i="5"/>
  <c r="E350" i="4"/>
  <c r="C351" i="4"/>
  <c r="H339" i="3"/>
  <c r="F340" i="3"/>
  <c r="I339" i="3"/>
  <c r="G340" i="3"/>
  <c r="E332" i="5" l="1"/>
  <c r="H331" i="5"/>
  <c r="G331" i="5"/>
  <c r="F331" i="5"/>
  <c r="E351" i="4"/>
  <c r="C352" i="4"/>
  <c r="G341" i="3"/>
  <c r="F341" i="3"/>
  <c r="H340" i="3"/>
  <c r="I340" i="3" s="1"/>
  <c r="H332" i="5" l="1"/>
  <c r="F332" i="5"/>
  <c r="E333" i="5"/>
  <c r="G332" i="5"/>
  <c r="E352" i="4"/>
  <c r="C353" i="4"/>
  <c r="H341" i="3"/>
  <c r="F342" i="3"/>
  <c r="I341" i="3"/>
  <c r="G342" i="3"/>
  <c r="E334" i="5" l="1"/>
  <c r="G333" i="5"/>
  <c r="F333" i="5"/>
  <c r="H333" i="5"/>
  <c r="E353" i="4"/>
  <c r="C354" i="4"/>
  <c r="G343" i="3"/>
  <c r="F343" i="3"/>
  <c r="H342" i="3"/>
  <c r="I342" i="3" s="1"/>
  <c r="H334" i="5" l="1"/>
  <c r="F334" i="5"/>
  <c r="E335" i="5"/>
  <c r="G334" i="5"/>
  <c r="E354" i="4"/>
  <c r="C355" i="4"/>
  <c r="H343" i="3"/>
  <c r="F344" i="3"/>
  <c r="G344" i="3"/>
  <c r="I343" i="3"/>
  <c r="H335" i="5" l="1"/>
  <c r="F335" i="5"/>
  <c r="E336" i="5"/>
  <c r="G335" i="5"/>
  <c r="C356" i="4"/>
  <c r="E355" i="4"/>
  <c r="G345" i="3"/>
  <c r="F345" i="3"/>
  <c r="H344" i="3"/>
  <c r="I344" i="3" s="1"/>
  <c r="G336" i="5" l="1"/>
  <c r="F336" i="5"/>
  <c r="E337" i="5"/>
  <c r="H336" i="5"/>
  <c r="E356" i="4"/>
  <c r="C357" i="4"/>
  <c r="F346" i="3"/>
  <c r="H345" i="3"/>
  <c r="G346" i="3"/>
  <c r="I345" i="3"/>
  <c r="E338" i="5" l="1"/>
  <c r="H337" i="5"/>
  <c r="G337" i="5"/>
  <c r="F337" i="5"/>
  <c r="E357" i="4"/>
  <c r="C358" i="4"/>
  <c r="G347" i="3"/>
  <c r="H346" i="3"/>
  <c r="I346" i="3" s="1"/>
  <c r="F347" i="3"/>
  <c r="H338" i="5" l="1"/>
  <c r="F338" i="5"/>
  <c r="E339" i="5"/>
  <c r="G338" i="5"/>
  <c r="E358" i="4"/>
  <c r="C359" i="4"/>
  <c r="F348" i="3"/>
  <c r="H347" i="3"/>
  <c r="G348" i="3"/>
  <c r="I347" i="3"/>
  <c r="E340" i="5" l="1"/>
  <c r="H339" i="5"/>
  <c r="G339" i="5"/>
  <c r="F339" i="5"/>
  <c r="E359" i="4"/>
  <c r="C360" i="4"/>
  <c r="G349" i="3"/>
  <c r="H348" i="3"/>
  <c r="I348" i="3" s="1"/>
  <c r="F349" i="3"/>
  <c r="F340" i="5" l="1"/>
  <c r="E341" i="5"/>
  <c r="H340" i="5"/>
  <c r="G340" i="5"/>
  <c r="E360" i="4"/>
  <c r="C361" i="4"/>
  <c r="F350" i="3"/>
  <c r="H349" i="3"/>
  <c r="G350" i="3"/>
  <c r="I349" i="3"/>
  <c r="H341" i="5" l="1"/>
  <c r="F341" i="5"/>
  <c r="E342" i="5"/>
  <c r="G341" i="5"/>
  <c r="C362" i="4"/>
  <c r="E361" i="4"/>
  <c r="G351" i="3"/>
  <c r="H350" i="3"/>
  <c r="I350" i="3" s="1"/>
  <c r="F351" i="3"/>
  <c r="E343" i="5" l="1"/>
  <c r="H342" i="5"/>
  <c r="F342" i="5"/>
  <c r="G342" i="5"/>
  <c r="E362" i="4"/>
  <c r="C363" i="4"/>
  <c r="H351" i="3"/>
  <c r="F352" i="3"/>
  <c r="I351" i="3"/>
  <c r="G352" i="3"/>
  <c r="G343" i="5" l="1"/>
  <c r="F343" i="5"/>
  <c r="E344" i="5"/>
  <c r="H343" i="5"/>
  <c r="C364" i="4"/>
  <c r="E363" i="4"/>
  <c r="G353" i="3"/>
  <c r="F353" i="3"/>
  <c r="H352" i="3"/>
  <c r="I352" i="3" s="1"/>
  <c r="H344" i="5" l="1"/>
  <c r="F344" i="5"/>
  <c r="E345" i="5"/>
  <c r="G344" i="5"/>
  <c r="E364" i="4"/>
  <c r="C365" i="4"/>
  <c r="H353" i="3"/>
  <c r="F354" i="3"/>
  <c r="I353" i="3"/>
  <c r="G354" i="3"/>
  <c r="H345" i="5" l="1"/>
  <c r="G345" i="5"/>
  <c r="F345" i="5"/>
  <c r="E346" i="5"/>
  <c r="E365" i="4"/>
  <c r="C366" i="4"/>
  <c r="G355" i="3"/>
  <c r="F355" i="3"/>
  <c r="H354" i="3"/>
  <c r="I354" i="3" s="1"/>
  <c r="E347" i="5" l="1"/>
  <c r="H346" i="5"/>
  <c r="G346" i="5"/>
  <c r="F346" i="5"/>
  <c r="E366" i="4"/>
  <c r="C367" i="4"/>
  <c r="H355" i="3"/>
  <c r="F356" i="3"/>
  <c r="I355" i="3"/>
  <c r="G356" i="3"/>
  <c r="H347" i="5" l="1"/>
  <c r="F347" i="5"/>
  <c r="E348" i="5"/>
  <c r="G347" i="5"/>
  <c r="C368" i="4"/>
  <c r="E367" i="4"/>
  <c r="G36" i="4"/>
  <c r="H36" i="4" s="1"/>
  <c r="G357" i="3"/>
  <c r="F357" i="3"/>
  <c r="H356" i="3"/>
  <c r="I356" i="3" s="1"/>
  <c r="E349" i="5" l="1"/>
  <c r="H348" i="5"/>
  <c r="G348" i="5"/>
  <c r="F348" i="5"/>
  <c r="G37" i="4"/>
  <c r="H37" i="4" s="1"/>
  <c r="E368" i="4"/>
  <c r="C369" i="4"/>
  <c r="H357" i="3"/>
  <c r="F358" i="3"/>
  <c r="G358" i="3"/>
  <c r="I357" i="3"/>
  <c r="E350" i="5" l="1"/>
  <c r="H349" i="5"/>
  <c r="G349" i="5"/>
  <c r="F349" i="5"/>
  <c r="G38" i="4"/>
  <c r="H38" i="4" s="1"/>
  <c r="C370" i="4"/>
  <c r="E369" i="4"/>
  <c r="G359" i="3"/>
  <c r="H358" i="3"/>
  <c r="I358" i="3" s="1"/>
  <c r="F359" i="3"/>
  <c r="H350" i="5" l="1"/>
  <c r="F350" i="5"/>
  <c r="E351" i="5"/>
  <c r="G350" i="5"/>
  <c r="G39" i="4"/>
  <c r="H39" i="4" s="1"/>
  <c r="E370" i="4"/>
  <c r="C371" i="4"/>
  <c r="F360" i="3"/>
  <c r="H359" i="3"/>
  <c r="G360" i="3"/>
  <c r="I359" i="3"/>
  <c r="E352" i="5" l="1"/>
  <c r="H351" i="5"/>
  <c r="G351" i="5"/>
  <c r="F351" i="5"/>
  <c r="E371" i="4"/>
  <c r="C372" i="4"/>
  <c r="G40" i="4"/>
  <c r="H40" i="4" s="1"/>
  <c r="G361" i="3"/>
  <c r="H360" i="3"/>
  <c r="I360" i="3" s="1"/>
  <c r="F361" i="3"/>
  <c r="G352" i="5" l="1"/>
  <c r="F352" i="5"/>
  <c r="H352" i="5"/>
  <c r="E353" i="5"/>
  <c r="E372" i="4"/>
  <c r="C373" i="4"/>
  <c r="G41" i="4"/>
  <c r="H41" i="4" s="1"/>
  <c r="F362" i="3"/>
  <c r="H361" i="3"/>
  <c r="G362" i="3"/>
  <c r="I361" i="3"/>
  <c r="H353" i="5" l="1"/>
  <c r="F353" i="5"/>
  <c r="E354" i="5"/>
  <c r="G353" i="5"/>
  <c r="C374" i="4"/>
  <c r="E373" i="4"/>
  <c r="G42" i="4"/>
  <c r="H42" i="4" s="1"/>
  <c r="G363" i="3"/>
  <c r="H362" i="3"/>
  <c r="I362" i="3" s="1"/>
  <c r="F363" i="3"/>
  <c r="G354" i="5" l="1"/>
  <c r="F354" i="5"/>
  <c r="E355" i="5"/>
  <c r="H354" i="5"/>
  <c r="G43" i="4"/>
  <c r="H43" i="4" s="1"/>
  <c r="E374" i="4"/>
  <c r="C375" i="4"/>
  <c r="H363" i="3"/>
  <c r="F364" i="3"/>
  <c r="I363" i="3"/>
  <c r="G364" i="3"/>
  <c r="G355" i="5" l="1"/>
  <c r="E356" i="5"/>
  <c r="F355" i="5"/>
  <c r="H355" i="5"/>
  <c r="C376" i="4"/>
  <c r="E375" i="4"/>
  <c r="G44" i="4"/>
  <c r="H44" i="4" s="1"/>
  <c r="G365" i="3"/>
  <c r="F365" i="3"/>
  <c r="H364" i="3"/>
  <c r="I364" i="3" s="1"/>
  <c r="H356" i="5" l="1"/>
  <c r="F356" i="5"/>
  <c r="E357" i="5"/>
  <c r="G356" i="5"/>
  <c r="G45" i="4"/>
  <c r="H45" i="4" s="1"/>
  <c r="E376" i="4"/>
  <c r="C377" i="4"/>
  <c r="H365" i="3"/>
  <c r="F366" i="3"/>
  <c r="I365" i="3"/>
  <c r="G366" i="3"/>
  <c r="E358" i="5" l="1"/>
  <c r="H357" i="5"/>
  <c r="G357" i="5"/>
  <c r="F357" i="5"/>
  <c r="G46" i="4"/>
  <c r="H46" i="4" s="1"/>
  <c r="E377" i="4"/>
  <c r="C378" i="4"/>
  <c r="G367" i="3"/>
  <c r="F367" i="3"/>
  <c r="H366" i="3"/>
  <c r="I366" i="3" s="1"/>
  <c r="G358" i="5" l="1"/>
  <c r="E359" i="5"/>
  <c r="H358" i="5"/>
  <c r="F358" i="5"/>
  <c r="E378" i="4"/>
  <c r="C379" i="4"/>
  <c r="G47" i="4"/>
  <c r="H47" i="4" s="1"/>
  <c r="H367" i="3"/>
  <c r="F368" i="3"/>
  <c r="I367" i="3"/>
  <c r="G368" i="3"/>
  <c r="H359" i="5" l="1"/>
  <c r="F359" i="5"/>
  <c r="E360" i="5"/>
  <c r="G359" i="5"/>
  <c r="C380" i="4"/>
  <c r="E379" i="4"/>
  <c r="G48" i="4"/>
  <c r="H48" i="4" s="1"/>
  <c r="G369" i="3"/>
  <c r="F369" i="3"/>
  <c r="H368" i="3"/>
  <c r="I368" i="3" s="1"/>
  <c r="E361" i="5" l="1"/>
  <c r="H360" i="5"/>
  <c r="G360" i="5"/>
  <c r="F360" i="5"/>
  <c r="G49" i="4"/>
  <c r="H49" i="4" s="1"/>
  <c r="E380" i="4"/>
  <c r="C381" i="4"/>
  <c r="H369" i="3"/>
  <c r="F370" i="3"/>
  <c r="G370" i="3"/>
  <c r="I369" i="3"/>
  <c r="G361" i="5" l="1"/>
  <c r="F361" i="5"/>
  <c r="E362" i="5"/>
  <c r="H361" i="5"/>
  <c r="E381" i="4"/>
  <c r="C382" i="4"/>
  <c r="G50" i="4"/>
  <c r="H50" i="4" s="1"/>
  <c r="G371" i="3"/>
  <c r="H370" i="3"/>
  <c r="I370" i="3" s="1"/>
  <c r="F371" i="3"/>
  <c r="H362" i="5" l="1"/>
  <c r="F362" i="5"/>
  <c r="G362" i="5"/>
  <c r="E363" i="5"/>
  <c r="E382" i="4"/>
  <c r="C383" i="4"/>
  <c r="G51" i="4"/>
  <c r="H51" i="4" s="1"/>
  <c r="F372" i="3"/>
  <c r="H371" i="3"/>
  <c r="G372" i="3"/>
  <c r="I371" i="3"/>
  <c r="G363" i="5" l="1"/>
  <c r="E364" i="5"/>
  <c r="H363" i="5"/>
  <c r="F363" i="5"/>
  <c r="E383" i="4"/>
  <c r="C384" i="4"/>
  <c r="G52" i="4"/>
  <c r="H52" i="4" s="1"/>
  <c r="G373" i="3"/>
  <c r="H372" i="3"/>
  <c r="I372" i="3" s="1"/>
  <c r="F373" i="3"/>
  <c r="E365" i="5" l="1"/>
  <c r="H364" i="5"/>
  <c r="G364" i="5"/>
  <c r="F364" i="5"/>
  <c r="E384" i="4"/>
  <c r="C385" i="4"/>
  <c r="G53" i="4"/>
  <c r="H53" i="4" s="1"/>
  <c r="F374" i="3"/>
  <c r="H373" i="3"/>
  <c r="G374" i="3"/>
  <c r="I373" i="3"/>
  <c r="H365" i="5" l="1"/>
  <c r="F365" i="5"/>
  <c r="E366" i="5"/>
  <c r="G365" i="5"/>
  <c r="C386" i="4"/>
  <c r="E385" i="4"/>
  <c r="G54" i="4"/>
  <c r="H54" i="4" s="1"/>
  <c r="G375" i="3"/>
  <c r="H374" i="3"/>
  <c r="I374" i="3" s="1"/>
  <c r="F375" i="3"/>
  <c r="G366" i="5" l="1"/>
  <c r="E367" i="5"/>
  <c r="H366" i="5"/>
  <c r="F366" i="5"/>
  <c r="G55" i="4"/>
  <c r="H55" i="4" s="1"/>
  <c r="E386" i="4"/>
  <c r="C387" i="4"/>
  <c r="H375" i="3"/>
  <c r="F376" i="3"/>
  <c r="I375" i="3"/>
  <c r="G376" i="3"/>
  <c r="E368" i="5" l="1"/>
  <c r="H367" i="5"/>
  <c r="G367" i="5"/>
  <c r="F367" i="5"/>
  <c r="G56" i="4"/>
  <c r="H56" i="4" s="1"/>
  <c r="E387" i="4"/>
  <c r="C388" i="4"/>
  <c r="G377" i="3"/>
  <c r="F377" i="3"/>
  <c r="H376" i="3"/>
  <c r="I376" i="3" s="1"/>
  <c r="H368" i="5" l="1"/>
  <c r="F368" i="5"/>
  <c r="E369" i="5"/>
  <c r="G368" i="5"/>
  <c r="G57" i="4"/>
  <c r="H57" i="4" s="1"/>
  <c r="E388" i="4"/>
  <c r="C389" i="4"/>
  <c r="H377" i="3"/>
  <c r="F378" i="3"/>
  <c r="I377" i="3"/>
  <c r="G378" i="3"/>
  <c r="G369" i="5" l="1"/>
  <c r="E370" i="5"/>
  <c r="H369" i="5"/>
  <c r="F369" i="5"/>
  <c r="G58" i="4"/>
  <c r="H58" i="4" s="1"/>
  <c r="E389" i="4"/>
  <c r="C390" i="4"/>
  <c r="G379" i="3"/>
  <c r="F379" i="3"/>
  <c r="H378" i="3"/>
  <c r="I378" i="3" s="1"/>
  <c r="E371" i="5" l="1"/>
  <c r="H370" i="5"/>
  <c r="G370" i="5"/>
  <c r="F370" i="5"/>
  <c r="G59" i="4"/>
  <c r="H59" i="4" s="1"/>
  <c r="E390" i="4"/>
  <c r="C391" i="4"/>
  <c r="H379" i="3"/>
  <c r="F380" i="3"/>
  <c r="G380" i="3"/>
  <c r="I379" i="3"/>
  <c r="H371" i="5" l="1"/>
  <c r="F371" i="5"/>
  <c r="E372" i="5"/>
  <c r="G371" i="5"/>
  <c r="C392" i="4"/>
  <c r="E391" i="4"/>
  <c r="G60" i="4"/>
  <c r="H60" i="4" s="1"/>
  <c r="G381" i="3"/>
  <c r="F381" i="3"/>
  <c r="H380" i="3"/>
  <c r="I380" i="3" s="1"/>
  <c r="G372" i="5" l="1"/>
  <c r="F372" i="5"/>
  <c r="H372" i="5"/>
  <c r="E373" i="5"/>
  <c r="G61" i="4"/>
  <c r="H61" i="4" s="1"/>
  <c r="E392" i="4"/>
  <c r="C393" i="4"/>
  <c r="F382" i="3"/>
  <c r="H381" i="3"/>
  <c r="G382" i="3"/>
  <c r="I381" i="3"/>
  <c r="E374" i="5" l="1"/>
  <c r="H373" i="5"/>
  <c r="G373" i="5"/>
  <c r="F373" i="5"/>
  <c r="C394" i="4"/>
  <c r="E393" i="4"/>
  <c r="G62" i="4"/>
  <c r="H62" i="4" s="1"/>
  <c r="G383" i="3"/>
  <c r="H382" i="3"/>
  <c r="I382" i="3" s="1"/>
  <c r="F383" i="3"/>
  <c r="H374" i="5" l="1"/>
  <c r="F374" i="5"/>
  <c r="G374" i="5"/>
  <c r="E375" i="5"/>
  <c r="G63" i="4"/>
  <c r="H63" i="4" s="1"/>
  <c r="E394" i="4"/>
  <c r="C395" i="4"/>
  <c r="F384" i="3"/>
  <c r="H383" i="3"/>
  <c r="G384" i="3"/>
  <c r="I383" i="3"/>
  <c r="E376" i="5" l="1"/>
  <c r="H375" i="5"/>
  <c r="G375" i="5"/>
  <c r="F375" i="5"/>
  <c r="E395" i="4"/>
  <c r="C396" i="4"/>
  <c r="G64" i="4"/>
  <c r="H64" i="4" s="1"/>
  <c r="G385" i="3"/>
  <c r="H384" i="3"/>
  <c r="I384" i="3" s="1"/>
  <c r="F385" i="3"/>
  <c r="E377" i="5" l="1"/>
  <c r="H376" i="5"/>
  <c r="G376" i="5"/>
  <c r="F376" i="5"/>
  <c r="E396" i="4"/>
  <c r="C397" i="4"/>
  <c r="G65" i="4"/>
  <c r="H65" i="4" s="1"/>
  <c r="F386" i="3"/>
  <c r="H385" i="3"/>
  <c r="G386" i="3"/>
  <c r="I385" i="3"/>
  <c r="H377" i="5" l="1"/>
  <c r="F377" i="5"/>
  <c r="E378" i="5"/>
  <c r="G377" i="5"/>
  <c r="C398" i="4"/>
  <c r="E397" i="4"/>
  <c r="G66" i="4"/>
  <c r="H66" i="4" s="1"/>
  <c r="G387" i="3"/>
  <c r="F387" i="3"/>
  <c r="H386" i="3"/>
  <c r="I386" i="3" s="1"/>
  <c r="E379" i="5" l="1"/>
  <c r="H378" i="5"/>
  <c r="F378" i="5"/>
  <c r="G378" i="5"/>
  <c r="G67" i="4"/>
  <c r="H67" i="4" s="1"/>
  <c r="E398" i="4"/>
  <c r="C399" i="4"/>
  <c r="H387" i="3"/>
  <c r="F388" i="3"/>
  <c r="I387" i="3"/>
  <c r="G388" i="3"/>
  <c r="G379" i="5" l="1"/>
  <c r="F379" i="5"/>
  <c r="E380" i="5"/>
  <c r="H379" i="5"/>
  <c r="G68" i="4"/>
  <c r="H68" i="4" s="1"/>
  <c r="C400" i="4"/>
  <c r="E399" i="4"/>
  <c r="G389" i="3"/>
  <c r="F389" i="3"/>
  <c r="H388" i="3"/>
  <c r="I388" i="3" s="1"/>
  <c r="H380" i="5" l="1"/>
  <c r="F380" i="5"/>
  <c r="G380" i="5"/>
  <c r="E381" i="5"/>
  <c r="E400" i="4"/>
  <c r="C401" i="4"/>
  <c r="G69" i="4"/>
  <c r="H69" i="4" s="1"/>
  <c r="H389" i="3"/>
  <c r="F390" i="3"/>
  <c r="I389" i="3"/>
  <c r="G390" i="3"/>
  <c r="E382" i="5" l="1"/>
  <c r="H381" i="5"/>
  <c r="G381" i="5"/>
  <c r="F381" i="5"/>
  <c r="E401" i="4"/>
  <c r="C402" i="4"/>
  <c r="G70" i="4"/>
  <c r="H70" i="4" s="1"/>
  <c r="G391" i="3"/>
  <c r="F391" i="3"/>
  <c r="H390" i="3"/>
  <c r="I390" i="3" s="1"/>
  <c r="E383" i="5" l="1"/>
  <c r="H382" i="5"/>
  <c r="G382" i="5"/>
  <c r="F382" i="5"/>
  <c r="E402" i="4"/>
  <c r="C403" i="4"/>
  <c r="G71" i="4"/>
  <c r="H71" i="4" s="1"/>
  <c r="H391" i="3"/>
  <c r="F392" i="3"/>
  <c r="G392" i="3"/>
  <c r="I391" i="3"/>
  <c r="H383" i="5" l="1"/>
  <c r="F383" i="5"/>
  <c r="E384" i="5"/>
  <c r="G383" i="5"/>
  <c r="C404" i="4"/>
  <c r="E403" i="4"/>
  <c r="G72" i="4"/>
  <c r="H72" i="4" s="1"/>
  <c r="G393" i="3"/>
  <c r="F393" i="3"/>
  <c r="H392" i="3"/>
  <c r="I392" i="3" s="1"/>
  <c r="E385" i="5" l="1"/>
  <c r="H384" i="5"/>
  <c r="G384" i="5"/>
  <c r="F384" i="5"/>
  <c r="G73" i="4"/>
  <c r="H73" i="4" s="1"/>
  <c r="E404" i="4"/>
  <c r="C405" i="4"/>
  <c r="F394" i="3"/>
  <c r="H393" i="3"/>
  <c r="G394" i="3"/>
  <c r="I393" i="3"/>
  <c r="E386" i="5" l="1"/>
  <c r="H385" i="5"/>
  <c r="G385" i="5"/>
  <c r="F385" i="5"/>
  <c r="C406" i="4"/>
  <c r="E405" i="4"/>
  <c r="G74" i="4"/>
  <c r="H74" i="4" s="1"/>
  <c r="G395" i="3"/>
  <c r="H394" i="3"/>
  <c r="I394" i="3" s="1"/>
  <c r="F395" i="3"/>
  <c r="H386" i="5" l="1"/>
  <c r="F386" i="5"/>
  <c r="E387" i="5"/>
  <c r="G386" i="5"/>
  <c r="G75" i="4"/>
  <c r="H75" i="4" s="1"/>
  <c r="E406" i="4"/>
  <c r="C407" i="4"/>
  <c r="F396" i="3"/>
  <c r="H395" i="3"/>
  <c r="G396" i="3"/>
  <c r="I395" i="3"/>
  <c r="E388" i="5" l="1"/>
  <c r="H387" i="5"/>
  <c r="G387" i="5"/>
  <c r="F387" i="5"/>
  <c r="G76" i="4"/>
  <c r="H76" i="4" s="1"/>
  <c r="E407" i="4"/>
  <c r="C408" i="4"/>
  <c r="G397" i="3"/>
  <c r="H396" i="3"/>
  <c r="I396" i="3" s="1"/>
  <c r="F397" i="3"/>
  <c r="E389" i="5" l="1"/>
  <c r="H388" i="5"/>
  <c r="G388" i="5"/>
  <c r="F388" i="5"/>
  <c r="G77" i="4"/>
  <c r="H77" i="4" s="1"/>
  <c r="E408" i="4"/>
  <c r="C409" i="4"/>
  <c r="F398" i="3"/>
  <c r="H397" i="3"/>
  <c r="G398" i="3"/>
  <c r="I397" i="3"/>
  <c r="H389" i="5" l="1"/>
  <c r="F389" i="5"/>
  <c r="E390" i="5"/>
  <c r="G389" i="5"/>
  <c r="C410" i="4"/>
  <c r="E409" i="4"/>
  <c r="G78" i="4"/>
  <c r="H78" i="4" s="1"/>
  <c r="G399" i="3"/>
  <c r="H398" i="3"/>
  <c r="I398" i="3" s="1"/>
  <c r="F399" i="3"/>
  <c r="G390" i="5" l="1"/>
  <c r="F390" i="5"/>
  <c r="E391" i="5"/>
  <c r="H390" i="5"/>
  <c r="G79" i="4"/>
  <c r="H79" i="4" s="1"/>
  <c r="E410" i="4"/>
  <c r="C411" i="4"/>
  <c r="H399" i="3"/>
  <c r="F400" i="3"/>
  <c r="I399" i="3"/>
  <c r="G400" i="3"/>
  <c r="G391" i="5" l="1"/>
  <c r="F391" i="5"/>
  <c r="H391" i="5"/>
  <c r="E392" i="5"/>
  <c r="G80" i="4"/>
  <c r="H80" i="4" s="1"/>
  <c r="C412" i="4"/>
  <c r="E411" i="4"/>
  <c r="G401" i="3"/>
  <c r="F401" i="3"/>
  <c r="H400" i="3"/>
  <c r="I400" i="3" s="1"/>
  <c r="H392" i="5" l="1"/>
  <c r="F392" i="5"/>
  <c r="E393" i="5"/>
  <c r="G392" i="5"/>
  <c r="G81" i="4"/>
  <c r="H81" i="4" s="1"/>
  <c r="E412" i="4"/>
  <c r="C413" i="4"/>
  <c r="H401" i="3"/>
  <c r="F402" i="3"/>
  <c r="I401" i="3"/>
  <c r="G402" i="3"/>
  <c r="E394" i="5" l="1"/>
  <c r="H393" i="5"/>
  <c r="G393" i="5"/>
  <c r="F393" i="5"/>
  <c r="E413" i="4"/>
  <c r="C414" i="4"/>
  <c r="G82" i="4"/>
  <c r="H82" i="4" s="1"/>
  <c r="G403" i="3"/>
  <c r="F403" i="3"/>
  <c r="H402" i="3"/>
  <c r="I402" i="3" s="1"/>
  <c r="E395" i="5" l="1"/>
  <c r="H394" i="5"/>
  <c r="G394" i="5"/>
  <c r="F394" i="5"/>
  <c r="E414" i="4"/>
  <c r="C415" i="4"/>
  <c r="G83" i="4"/>
  <c r="H83" i="4" s="1"/>
  <c r="H403" i="3"/>
  <c r="F404" i="3"/>
  <c r="I403" i="3"/>
  <c r="G404" i="3"/>
  <c r="H395" i="5" l="1"/>
  <c r="F395" i="5"/>
  <c r="E396" i="5"/>
  <c r="G395" i="5"/>
  <c r="C416" i="4"/>
  <c r="E415" i="4"/>
  <c r="G84" i="4"/>
  <c r="H84" i="4" s="1"/>
  <c r="I404" i="3"/>
  <c r="G405" i="3"/>
  <c r="F405" i="3"/>
  <c r="H404" i="3"/>
  <c r="E397" i="5" l="1"/>
  <c r="H396" i="5"/>
  <c r="G396" i="5"/>
  <c r="F396" i="5"/>
  <c r="G85" i="4"/>
  <c r="H85" i="4" s="1"/>
  <c r="E416" i="4"/>
  <c r="C417" i="4"/>
  <c r="H405" i="3"/>
  <c r="F406" i="3"/>
  <c r="G406" i="3"/>
  <c r="I405" i="3"/>
  <c r="G397" i="5" l="1"/>
  <c r="F397" i="5"/>
  <c r="E398" i="5"/>
  <c r="H397" i="5"/>
  <c r="E417" i="4"/>
  <c r="C418" i="4"/>
  <c r="G86" i="4"/>
  <c r="H86" i="4" s="1"/>
  <c r="G407" i="3"/>
  <c r="H406" i="3"/>
  <c r="I406" i="3" s="1"/>
  <c r="F407" i="3"/>
  <c r="H398" i="5" l="1"/>
  <c r="F398" i="5"/>
  <c r="E399" i="5"/>
  <c r="G398" i="5"/>
  <c r="E418" i="4"/>
  <c r="C419" i="4"/>
  <c r="G87" i="4"/>
  <c r="H87" i="4" s="1"/>
  <c r="F408" i="3"/>
  <c r="H407" i="3"/>
  <c r="G408" i="3"/>
  <c r="I407" i="3"/>
  <c r="H399" i="5" l="1"/>
  <c r="G399" i="5"/>
  <c r="E400" i="5"/>
  <c r="F399" i="5"/>
  <c r="E419" i="4"/>
  <c r="C420" i="4"/>
  <c r="G88" i="4"/>
  <c r="H88" i="4" s="1"/>
  <c r="G409" i="3"/>
  <c r="H408" i="3"/>
  <c r="I408" i="3" s="1"/>
  <c r="F409" i="3"/>
  <c r="E401" i="5" l="1"/>
  <c r="H400" i="5"/>
  <c r="G400" i="5"/>
  <c r="F400" i="5"/>
  <c r="E420" i="4"/>
  <c r="C421" i="4"/>
  <c r="G89" i="4"/>
  <c r="H89" i="4" s="1"/>
  <c r="F410" i="3"/>
  <c r="H409" i="3"/>
  <c r="G410" i="3"/>
  <c r="I409" i="3"/>
  <c r="H401" i="5" l="1"/>
  <c r="F401" i="5"/>
  <c r="E402" i="5"/>
  <c r="G401" i="5"/>
  <c r="C422" i="4"/>
  <c r="E421" i="4"/>
  <c r="G90" i="4"/>
  <c r="H90" i="4" s="1"/>
  <c r="G411" i="3"/>
  <c r="H410" i="3"/>
  <c r="I410" i="3" s="1"/>
  <c r="F411" i="3"/>
  <c r="E403" i="5" l="1"/>
  <c r="H402" i="5"/>
  <c r="G402" i="5"/>
  <c r="F402" i="5"/>
  <c r="G91" i="4"/>
  <c r="H91" i="4" s="1"/>
  <c r="E422" i="4"/>
  <c r="C423" i="4"/>
  <c r="H411" i="3"/>
  <c r="F412" i="3"/>
  <c r="I411" i="3"/>
  <c r="G412" i="3"/>
  <c r="E404" i="5" l="1"/>
  <c r="H403" i="5"/>
  <c r="G403" i="5"/>
  <c r="F403" i="5"/>
  <c r="E423" i="4"/>
  <c r="C424" i="4"/>
  <c r="G92" i="4"/>
  <c r="H92" i="4" s="1"/>
  <c r="G413" i="3"/>
  <c r="F413" i="3"/>
  <c r="H412" i="3"/>
  <c r="I412" i="3" s="1"/>
  <c r="H404" i="5" l="1"/>
  <c r="F404" i="5"/>
  <c r="E405" i="5"/>
  <c r="G404" i="5"/>
  <c r="E424" i="4"/>
  <c r="C425" i="4"/>
  <c r="G93" i="4"/>
  <c r="H93" i="4" s="1"/>
  <c r="H413" i="3"/>
  <c r="F414" i="3"/>
  <c r="I413" i="3"/>
  <c r="G414" i="3"/>
  <c r="F405" i="5" l="1"/>
  <c r="E406" i="5"/>
  <c r="H405" i="5"/>
  <c r="G405" i="5"/>
  <c r="E425" i="4"/>
  <c r="C426" i="4"/>
  <c r="G94" i="4"/>
  <c r="H94" i="4" s="1"/>
  <c r="G415" i="3"/>
  <c r="F415" i="3"/>
  <c r="H414" i="3"/>
  <c r="I414" i="3" s="1"/>
  <c r="G406" i="5" l="1"/>
  <c r="H406" i="5"/>
  <c r="F406" i="5"/>
  <c r="E407" i="5"/>
  <c r="E426" i="4"/>
  <c r="C427" i="4"/>
  <c r="G95" i="4"/>
  <c r="H95" i="4" s="1"/>
  <c r="H415" i="3"/>
  <c r="F416" i="3"/>
  <c r="I415" i="3"/>
  <c r="G416" i="3"/>
  <c r="H407" i="5" l="1"/>
  <c r="F407" i="5"/>
  <c r="E408" i="5"/>
  <c r="G407" i="5"/>
  <c r="C428" i="4"/>
  <c r="E427" i="4"/>
  <c r="G96" i="4"/>
  <c r="H96" i="4" s="1"/>
  <c r="G417" i="3"/>
  <c r="F417" i="3"/>
  <c r="H416" i="3"/>
  <c r="I416" i="3" s="1"/>
  <c r="G408" i="5" l="1"/>
  <c r="F408" i="5"/>
  <c r="E409" i="5"/>
  <c r="H408" i="5"/>
  <c r="G97" i="4"/>
  <c r="H97" i="4" s="1"/>
  <c r="E428" i="4"/>
  <c r="C429" i="4"/>
  <c r="H417" i="3"/>
  <c r="F418" i="3"/>
  <c r="G418" i="3"/>
  <c r="I417" i="3"/>
  <c r="G409" i="5" l="1"/>
  <c r="E410" i="5"/>
  <c r="H409" i="5"/>
  <c r="F409" i="5"/>
  <c r="C430" i="4"/>
  <c r="E429" i="4"/>
  <c r="G98" i="4"/>
  <c r="H98" i="4" s="1"/>
  <c r="G419" i="3"/>
  <c r="H418" i="3"/>
  <c r="I418" i="3" s="1"/>
  <c r="F419" i="3"/>
  <c r="H410" i="5" l="1"/>
  <c r="F410" i="5"/>
  <c r="G410" i="5"/>
  <c r="E411" i="5"/>
  <c r="G99" i="4"/>
  <c r="H99" i="4" s="1"/>
  <c r="E430" i="4"/>
  <c r="C431" i="4"/>
  <c r="F420" i="3"/>
  <c r="H419" i="3"/>
  <c r="G420" i="3"/>
  <c r="I419" i="3"/>
  <c r="E412" i="5" l="1"/>
  <c r="H411" i="5"/>
  <c r="G411" i="5"/>
  <c r="F411" i="5"/>
  <c r="E431" i="4"/>
  <c r="C432" i="4"/>
  <c r="G100" i="4"/>
  <c r="H100" i="4" s="1"/>
  <c r="G421" i="3"/>
  <c r="H420" i="3"/>
  <c r="I420" i="3" s="1"/>
  <c r="F421" i="3"/>
  <c r="G412" i="5" l="1"/>
  <c r="E413" i="5"/>
  <c r="F412" i="5"/>
  <c r="H412" i="5"/>
  <c r="E432" i="4"/>
  <c r="C433" i="4"/>
  <c r="G101" i="4"/>
  <c r="H101" i="4" s="1"/>
  <c r="G422" i="3"/>
  <c r="F422" i="3"/>
  <c r="H421" i="3"/>
  <c r="I421" i="3" s="1"/>
  <c r="H413" i="5" l="1"/>
  <c r="F413" i="5"/>
  <c r="E414" i="5"/>
  <c r="G413" i="5"/>
  <c r="C434" i="4"/>
  <c r="E433" i="4"/>
  <c r="G102" i="4"/>
  <c r="H102" i="4" s="1"/>
  <c r="F423" i="3"/>
  <c r="H422" i="3"/>
  <c r="G423" i="3"/>
  <c r="I422" i="3"/>
  <c r="E415" i="5" l="1"/>
  <c r="H414" i="5"/>
  <c r="G414" i="5"/>
  <c r="F414" i="5"/>
  <c r="G103" i="4"/>
  <c r="H103" i="4" s="1"/>
  <c r="E434" i="4"/>
  <c r="C435" i="4"/>
  <c r="G424" i="3"/>
  <c r="H423" i="3"/>
  <c r="I423" i="3" s="1"/>
  <c r="F424" i="3"/>
  <c r="G415" i="5" l="1"/>
  <c r="F415" i="5"/>
  <c r="E416" i="5"/>
  <c r="H415" i="5"/>
  <c r="E435" i="4"/>
  <c r="C436" i="4"/>
  <c r="G104" i="4"/>
  <c r="H104" i="4" s="1"/>
  <c r="F425" i="3"/>
  <c r="H424" i="3"/>
  <c r="G425" i="3"/>
  <c r="I424" i="3"/>
  <c r="H416" i="5" l="1"/>
  <c r="F416" i="5"/>
  <c r="E417" i="5"/>
  <c r="G416" i="5"/>
  <c r="E436" i="4"/>
  <c r="C437" i="4"/>
  <c r="G105" i="4"/>
  <c r="H105" i="4" s="1"/>
  <c r="G426" i="3"/>
  <c r="H425" i="3"/>
  <c r="I425" i="3" s="1"/>
  <c r="F426" i="3"/>
  <c r="G417" i="5" l="1"/>
  <c r="F417" i="5"/>
  <c r="E418" i="5"/>
  <c r="H417" i="5"/>
  <c r="E437" i="4"/>
  <c r="C438" i="4"/>
  <c r="G106" i="4"/>
  <c r="H106" i="4" s="1"/>
  <c r="F427" i="3"/>
  <c r="H426" i="3"/>
  <c r="G427" i="3"/>
  <c r="I426" i="3"/>
  <c r="E419" i="5" l="1"/>
  <c r="H418" i="5"/>
  <c r="G418" i="5"/>
  <c r="F418" i="5"/>
  <c r="E438" i="4"/>
  <c r="C439" i="4"/>
  <c r="G107" i="4"/>
  <c r="H107" i="4" s="1"/>
  <c r="G428" i="3"/>
  <c r="H427" i="3"/>
  <c r="I427" i="3" s="1"/>
  <c r="F428" i="3"/>
  <c r="H419" i="5" l="1"/>
  <c r="F419" i="5"/>
  <c r="G419" i="5"/>
  <c r="E420" i="5"/>
  <c r="C440" i="4"/>
  <c r="E439" i="4"/>
  <c r="G108" i="4"/>
  <c r="H108" i="4" s="1"/>
  <c r="F429" i="3"/>
  <c r="H428" i="3"/>
  <c r="I428" i="3"/>
  <c r="G429" i="3"/>
  <c r="G420" i="5" l="1"/>
  <c r="F420" i="5"/>
  <c r="H420" i="5"/>
  <c r="E421" i="5"/>
  <c r="G109" i="4"/>
  <c r="H109" i="4" s="1"/>
  <c r="E440" i="4"/>
  <c r="C441" i="4"/>
  <c r="G430" i="3"/>
  <c r="F430" i="3"/>
  <c r="H429" i="3"/>
  <c r="I429" i="3" s="1"/>
  <c r="E422" i="5" l="1"/>
  <c r="H421" i="5"/>
  <c r="G421" i="5"/>
  <c r="F421" i="5"/>
  <c r="C442" i="4"/>
  <c r="E441" i="4"/>
  <c r="G110" i="4"/>
  <c r="H110" i="4" s="1"/>
  <c r="H430" i="3"/>
  <c r="F431" i="3"/>
  <c r="I430" i="3"/>
  <c r="G431" i="3"/>
  <c r="H422" i="5" l="1"/>
  <c r="F422" i="5"/>
  <c r="E423" i="5"/>
  <c r="G422" i="5"/>
  <c r="G111" i="4"/>
  <c r="H111" i="4" s="1"/>
  <c r="E442" i="4"/>
  <c r="C443" i="4"/>
  <c r="G432" i="3"/>
  <c r="F432" i="3"/>
  <c r="H431" i="3"/>
  <c r="I431" i="3" s="1"/>
  <c r="G423" i="5" l="1"/>
  <c r="E424" i="5"/>
  <c r="H423" i="5"/>
  <c r="F423" i="5"/>
  <c r="E443" i="4"/>
  <c r="C444" i="4"/>
  <c r="G112" i="4"/>
  <c r="H112" i="4" s="1"/>
  <c r="H432" i="3"/>
  <c r="I432" i="3" s="1"/>
  <c r="F433" i="3"/>
  <c r="G433" i="3"/>
  <c r="E425" i="5" l="1"/>
  <c r="G424" i="5"/>
  <c r="H424" i="5"/>
  <c r="F424" i="5"/>
  <c r="E444" i="4"/>
  <c r="C445" i="4"/>
  <c r="G113" i="4"/>
  <c r="H113" i="4" s="1"/>
  <c r="G434" i="3"/>
  <c r="F434" i="3"/>
  <c r="H433" i="3"/>
  <c r="I433" i="3" s="1"/>
  <c r="H425" i="5" l="1"/>
  <c r="F425" i="5"/>
  <c r="E426" i="5"/>
  <c r="G425" i="5"/>
  <c r="C446" i="4"/>
  <c r="E445" i="4"/>
  <c r="G114" i="4"/>
  <c r="H114" i="4" s="1"/>
  <c r="F435" i="3"/>
  <c r="H434" i="3"/>
  <c r="G435" i="3"/>
  <c r="I434" i="3"/>
  <c r="G426" i="5" l="1"/>
  <c r="F426" i="5"/>
  <c r="E427" i="5"/>
  <c r="H426" i="5"/>
  <c r="G115" i="4"/>
  <c r="H115" i="4" s="1"/>
  <c r="E446" i="4"/>
  <c r="C447" i="4"/>
  <c r="G436" i="3"/>
  <c r="H435" i="3"/>
  <c r="I435" i="3" s="1"/>
  <c r="F436" i="3"/>
  <c r="E428" i="5" l="1"/>
  <c r="H427" i="5"/>
  <c r="G427" i="5"/>
  <c r="F427" i="5"/>
  <c r="C448" i="4"/>
  <c r="E447" i="4"/>
  <c r="G116" i="4"/>
  <c r="H116" i="4" s="1"/>
  <c r="F437" i="3"/>
  <c r="H436" i="3"/>
  <c r="G437" i="3"/>
  <c r="I436" i="3"/>
  <c r="H428" i="5" l="1"/>
  <c r="F428" i="5"/>
  <c r="E429" i="5"/>
  <c r="G428" i="5"/>
  <c r="G117" i="4"/>
  <c r="H117" i="4" s="1"/>
  <c r="E448" i="4"/>
  <c r="C449" i="4"/>
  <c r="G438" i="3"/>
  <c r="H437" i="3"/>
  <c r="I437" i="3" s="1"/>
  <c r="F438" i="3"/>
  <c r="E430" i="5" l="1"/>
  <c r="H429" i="5"/>
  <c r="G429" i="5"/>
  <c r="F429" i="5"/>
  <c r="E449" i="4"/>
  <c r="C450" i="4"/>
  <c r="G118" i="4"/>
  <c r="H118" i="4" s="1"/>
  <c r="F439" i="3"/>
  <c r="H438" i="3"/>
  <c r="G439" i="3"/>
  <c r="I438" i="3"/>
  <c r="E431" i="5" l="1"/>
  <c r="H430" i="5"/>
  <c r="G430" i="5"/>
  <c r="F430" i="5"/>
  <c r="E450" i="4"/>
  <c r="C451" i="4"/>
  <c r="G119" i="4"/>
  <c r="H119" i="4" s="1"/>
  <c r="G440" i="3"/>
  <c r="H439" i="3"/>
  <c r="I439" i="3" s="1"/>
  <c r="F440" i="3"/>
  <c r="H431" i="5" l="1"/>
  <c r="F431" i="5"/>
  <c r="G431" i="5"/>
  <c r="E432" i="5"/>
  <c r="C452" i="4"/>
  <c r="E451" i="4"/>
  <c r="G120" i="4"/>
  <c r="H120" i="4" s="1"/>
  <c r="F441" i="3"/>
  <c r="H440" i="3"/>
  <c r="I440" i="3"/>
  <c r="G441" i="3"/>
  <c r="E433" i="5" l="1"/>
  <c r="H432" i="5"/>
  <c r="G432" i="5"/>
  <c r="F432" i="5"/>
  <c r="G121" i="4"/>
  <c r="H121" i="4" s="1"/>
  <c r="E452" i="4"/>
  <c r="C453" i="4"/>
  <c r="G442" i="3"/>
  <c r="F442" i="3"/>
  <c r="H441" i="3"/>
  <c r="I441" i="3" s="1"/>
  <c r="G433" i="5" l="1"/>
  <c r="F433" i="5"/>
  <c r="E434" i="5"/>
  <c r="H433" i="5"/>
  <c r="G122" i="4"/>
  <c r="H122" i="4" s="1"/>
  <c r="E453" i="4"/>
  <c r="C454" i="4"/>
  <c r="H442" i="3"/>
  <c r="F443" i="3"/>
  <c r="I442" i="3"/>
  <c r="G443" i="3"/>
  <c r="H434" i="5" l="1"/>
  <c r="F434" i="5"/>
  <c r="E435" i="5"/>
  <c r="G434" i="5"/>
  <c r="E454" i="4"/>
  <c r="C455" i="4"/>
  <c r="G123" i="4"/>
  <c r="H123" i="4" s="1"/>
  <c r="G444" i="3"/>
  <c r="F444" i="3"/>
  <c r="H443" i="3"/>
  <c r="I443" i="3" s="1"/>
  <c r="E436" i="5" l="1"/>
  <c r="H435" i="5"/>
  <c r="G435" i="5"/>
  <c r="F435" i="5"/>
  <c r="E455" i="4"/>
  <c r="C456" i="4"/>
  <c r="G124" i="4"/>
  <c r="H124" i="4" s="1"/>
  <c r="H444" i="3"/>
  <c r="F445" i="3"/>
  <c r="I444" i="3"/>
  <c r="G445" i="3"/>
  <c r="E437" i="5" l="1"/>
  <c r="H436" i="5"/>
  <c r="G436" i="5"/>
  <c r="F436" i="5"/>
  <c r="E456" i="4"/>
  <c r="C457" i="4"/>
  <c r="G125" i="4"/>
  <c r="H125" i="4" s="1"/>
  <c r="G446" i="3"/>
  <c r="F446" i="3"/>
  <c r="H445" i="3"/>
  <c r="I445" i="3" s="1"/>
  <c r="H437" i="5" l="1"/>
  <c r="F437" i="5"/>
  <c r="E438" i="5"/>
  <c r="G437" i="5"/>
  <c r="C458" i="4"/>
  <c r="E457" i="4"/>
  <c r="G126" i="4"/>
  <c r="H126" i="4" s="1"/>
  <c r="H446" i="3"/>
  <c r="F447" i="3"/>
  <c r="G447" i="3"/>
  <c r="I446" i="3"/>
  <c r="E439" i="5" l="1"/>
  <c r="F438" i="5"/>
  <c r="H438" i="5"/>
  <c r="G438" i="5"/>
  <c r="G127" i="4"/>
  <c r="H127" i="4" s="1"/>
  <c r="E458" i="4"/>
  <c r="C459" i="4"/>
  <c r="G448" i="3"/>
  <c r="H447" i="3"/>
  <c r="I447" i="3" s="1"/>
  <c r="F448" i="3"/>
  <c r="E440" i="5" l="1"/>
  <c r="H439" i="5"/>
  <c r="G439" i="5"/>
  <c r="F439" i="5"/>
  <c r="G128" i="4"/>
  <c r="H128" i="4" s="1"/>
  <c r="E459" i="4"/>
  <c r="C460" i="4"/>
  <c r="F449" i="3"/>
  <c r="H448" i="3"/>
  <c r="G449" i="3"/>
  <c r="I448" i="3"/>
  <c r="H440" i="5" l="1"/>
  <c r="F440" i="5"/>
  <c r="E441" i="5"/>
  <c r="G440" i="5"/>
  <c r="E460" i="4"/>
  <c r="C461" i="4"/>
  <c r="G129" i="4"/>
  <c r="H129" i="4" s="1"/>
  <c r="G450" i="3"/>
  <c r="H449" i="3"/>
  <c r="I449" i="3" s="1"/>
  <c r="F450" i="3"/>
  <c r="E442" i="5" l="1"/>
  <c r="H441" i="5"/>
  <c r="G441" i="5"/>
  <c r="F441" i="5"/>
  <c r="E461" i="4"/>
  <c r="C462" i="4"/>
  <c r="G130" i="4"/>
  <c r="H130" i="4" s="1"/>
  <c r="F451" i="3"/>
  <c r="H450" i="3"/>
  <c r="G451" i="3"/>
  <c r="I450" i="3"/>
  <c r="E443" i="5" l="1"/>
  <c r="H442" i="5"/>
  <c r="G442" i="5"/>
  <c r="F442" i="5"/>
  <c r="E462" i="4"/>
  <c r="C463" i="4"/>
  <c r="G131" i="4"/>
  <c r="H131" i="4" s="1"/>
  <c r="G452" i="3"/>
  <c r="H451" i="3"/>
  <c r="I451" i="3" s="1"/>
  <c r="F452" i="3"/>
  <c r="H443" i="5" l="1"/>
  <c r="F443" i="5"/>
  <c r="E444" i="5"/>
  <c r="G443" i="5"/>
  <c r="C464" i="4"/>
  <c r="E463" i="4"/>
  <c r="G132" i="4"/>
  <c r="H132" i="4" s="1"/>
  <c r="F453" i="3"/>
  <c r="H452" i="3"/>
  <c r="I452" i="3"/>
  <c r="G453" i="3"/>
  <c r="G444" i="5" l="1"/>
  <c r="F444" i="5"/>
  <c r="E445" i="5"/>
  <c r="H444" i="5"/>
  <c r="G133" i="4"/>
  <c r="H133" i="4" s="1"/>
  <c r="E464" i="4"/>
  <c r="C465" i="4"/>
  <c r="G454" i="3"/>
  <c r="H453" i="3"/>
  <c r="I453" i="3" s="1"/>
  <c r="F454" i="3"/>
  <c r="G445" i="5" l="1"/>
  <c r="F445" i="5"/>
  <c r="E446" i="5"/>
  <c r="H445" i="5"/>
  <c r="E465" i="4"/>
  <c r="C466" i="4"/>
  <c r="G134" i="4"/>
  <c r="H134" i="4" s="1"/>
  <c r="H454" i="3"/>
  <c r="F455" i="3"/>
  <c r="I454" i="3"/>
  <c r="G455" i="3"/>
  <c r="H446" i="5" l="1"/>
  <c r="F446" i="5"/>
  <c r="E447" i="5"/>
  <c r="G446" i="5"/>
  <c r="E466" i="4"/>
  <c r="C467" i="4"/>
  <c r="G135" i="4"/>
  <c r="H135" i="4" s="1"/>
  <c r="G456" i="3"/>
  <c r="F456" i="3"/>
  <c r="H455" i="3"/>
  <c r="I455" i="3" s="1"/>
  <c r="E448" i="5" l="1"/>
  <c r="H447" i="5"/>
  <c r="G447" i="5"/>
  <c r="F447" i="5"/>
  <c r="E467" i="4"/>
  <c r="C468" i="4"/>
  <c r="G136" i="4"/>
  <c r="H136" i="4" s="1"/>
  <c r="H456" i="3"/>
  <c r="F457" i="3"/>
  <c r="I456" i="3"/>
  <c r="G457" i="3"/>
  <c r="G448" i="5" l="1"/>
  <c r="E449" i="5"/>
  <c r="H448" i="5"/>
  <c r="F448" i="5"/>
  <c r="E468" i="4"/>
  <c r="C469" i="4"/>
  <c r="G137" i="4"/>
  <c r="H137" i="4" s="1"/>
  <c r="G458" i="3"/>
  <c r="F458" i="3"/>
  <c r="H457" i="3"/>
  <c r="I457" i="3" s="1"/>
  <c r="H449" i="5" l="1"/>
  <c r="F449" i="5"/>
  <c r="E450" i="5"/>
  <c r="G449" i="5"/>
  <c r="C470" i="4"/>
  <c r="E469" i="4"/>
  <c r="G138" i="4"/>
  <c r="H138" i="4" s="1"/>
  <c r="H458" i="3"/>
  <c r="F459" i="3"/>
  <c r="I458" i="3"/>
  <c r="G459" i="3"/>
  <c r="E451" i="5" l="1"/>
  <c r="H450" i="5"/>
  <c r="G450" i="5"/>
  <c r="F450" i="5"/>
  <c r="G139" i="4"/>
  <c r="H139" i="4" s="1"/>
  <c r="E470" i="4"/>
  <c r="C471" i="4"/>
  <c r="G460" i="3"/>
  <c r="H459" i="3"/>
  <c r="I459" i="3" s="1"/>
  <c r="F460" i="3"/>
  <c r="G451" i="5" l="1"/>
  <c r="F451" i="5"/>
  <c r="E452" i="5"/>
  <c r="H451" i="5"/>
  <c r="G140" i="4"/>
  <c r="H140" i="4" s="1"/>
  <c r="C472" i="4"/>
  <c r="E471" i="4"/>
  <c r="F461" i="3"/>
  <c r="H460" i="3"/>
  <c r="G461" i="3"/>
  <c r="I460" i="3"/>
  <c r="H452" i="5" l="1"/>
  <c r="G452" i="5"/>
  <c r="F452" i="5"/>
  <c r="E453" i="5"/>
  <c r="E472" i="4"/>
  <c r="C473" i="4"/>
  <c r="G141" i="4"/>
  <c r="H141" i="4" s="1"/>
  <c r="G462" i="3"/>
  <c r="H461" i="3"/>
  <c r="I461" i="3" s="1"/>
  <c r="F462" i="3"/>
  <c r="F453" i="5" l="1"/>
  <c r="E454" i="5"/>
  <c r="H453" i="5"/>
  <c r="G453" i="5"/>
  <c r="E473" i="4"/>
  <c r="C474" i="4"/>
  <c r="G142" i="4"/>
  <c r="H142" i="4" s="1"/>
  <c r="F463" i="3"/>
  <c r="H462" i="3"/>
  <c r="G463" i="3"/>
  <c r="I462" i="3"/>
  <c r="E455" i="5" l="1"/>
  <c r="H454" i="5"/>
  <c r="G454" i="5"/>
  <c r="F454" i="5"/>
  <c r="E474" i="4"/>
  <c r="C475" i="4"/>
  <c r="G143" i="4"/>
  <c r="H143" i="4" s="1"/>
  <c r="G464" i="3"/>
  <c r="H463" i="3"/>
  <c r="I463" i="3" s="1"/>
  <c r="F464" i="3"/>
  <c r="H455" i="5" l="1"/>
  <c r="G455" i="5"/>
  <c r="F455" i="5"/>
  <c r="E456" i="5"/>
  <c r="C476" i="4"/>
  <c r="E475" i="4"/>
  <c r="G144" i="4"/>
  <c r="H144" i="4" s="1"/>
  <c r="F465" i="3"/>
  <c r="H464" i="3"/>
  <c r="I464" i="3"/>
  <c r="G465" i="3"/>
  <c r="E457" i="5" l="1"/>
  <c r="G456" i="5"/>
  <c r="H456" i="5"/>
  <c r="F456" i="5"/>
  <c r="G145" i="4"/>
  <c r="H145" i="4" s="1"/>
  <c r="E476" i="4"/>
  <c r="C477" i="4"/>
  <c r="G466" i="3"/>
  <c r="H465" i="3"/>
  <c r="I465" i="3" s="1"/>
  <c r="F466" i="3"/>
  <c r="E458" i="5" l="1"/>
  <c r="H457" i="5"/>
  <c r="G457" i="5"/>
  <c r="F457" i="5"/>
  <c r="C478" i="4"/>
  <c r="E477" i="4"/>
  <c r="G146" i="4"/>
  <c r="H146" i="4" s="1"/>
  <c r="H466" i="3"/>
  <c r="F467" i="3"/>
  <c r="I466" i="3"/>
  <c r="G467" i="3"/>
  <c r="H458" i="5" l="1"/>
  <c r="G458" i="5"/>
  <c r="F458" i="5"/>
  <c r="E459" i="5"/>
  <c r="G147" i="4"/>
  <c r="H147" i="4" s="1"/>
  <c r="E478" i="4"/>
  <c r="C479" i="4"/>
  <c r="G468" i="3"/>
  <c r="F468" i="3"/>
  <c r="H467" i="3"/>
  <c r="I467" i="3" s="1"/>
  <c r="H459" i="5" l="1"/>
  <c r="G459" i="5"/>
  <c r="F459" i="5"/>
  <c r="E460" i="5"/>
  <c r="E479" i="4"/>
  <c r="C480" i="4"/>
  <c r="G148" i="4"/>
  <c r="H148" i="4" s="1"/>
  <c r="H468" i="3"/>
  <c r="F469" i="3"/>
  <c r="I468" i="3"/>
  <c r="G469" i="3"/>
  <c r="G460" i="5" l="1"/>
  <c r="F460" i="5"/>
  <c r="E461" i="5"/>
  <c r="H460" i="5"/>
  <c r="E480" i="4"/>
  <c r="C481" i="4"/>
  <c r="G149" i="4"/>
  <c r="H149" i="4" s="1"/>
  <c r="G470" i="3"/>
  <c r="F470" i="3"/>
  <c r="H469" i="3"/>
  <c r="I469" i="3" s="1"/>
  <c r="H461" i="5" l="1"/>
  <c r="G461" i="5"/>
  <c r="F461" i="5"/>
  <c r="E462" i="5"/>
  <c r="G150" i="4"/>
  <c r="H150" i="4" s="1"/>
  <c r="C482" i="4"/>
  <c r="E481" i="4"/>
  <c r="F471" i="3"/>
  <c r="H470" i="3"/>
  <c r="G471" i="3"/>
  <c r="I470" i="3"/>
  <c r="E463" i="5" l="1"/>
  <c r="H462" i="5"/>
  <c r="G462" i="5"/>
  <c r="F462" i="5"/>
  <c r="E482" i="4"/>
  <c r="C483" i="4"/>
  <c r="G151" i="4"/>
  <c r="H151" i="4" s="1"/>
  <c r="G472" i="3"/>
  <c r="H471" i="3"/>
  <c r="I471" i="3" s="1"/>
  <c r="F472" i="3"/>
  <c r="G463" i="5" l="1"/>
  <c r="F463" i="5"/>
  <c r="E464" i="5"/>
  <c r="H463" i="5"/>
  <c r="C484" i="4"/>
  <c r="E483" i="4"/>
  <c r="G152" i="4"/>
  <c r="H152" i="4" s="1"/>
  <c r="F473" i="3"/>
  <c r="H472" i="3"/>
  <c r="G473" i="3"/>
  <c r="I472" i="3"/>
  <c r="H464" i="5" l="1"/>
  <c r="G464" i="5"/>
  <c r="F464" i="5"/>
  <c r="E465" i="5"/>
  <c r="G153" i="4"/>
  <c r="H153" i="4" s="1"/>
  <c r="E484" i="4"/>
  <c r="C485" i="4"/>
  <c r="G474" i="3"/>
  <c r="H473" i="3"/>
  <c r="I473" i="3" s="1"/>
  <c r="F474" i="3"/>
  <c r="F465" i="5" l="1"/>
  <c r="E466" i="5"/>
  <c r="H465" i="5"/>
  <c r="G465" i="5"/>
  <c r="G154" i="4"/>
  <c r="H154" i="4" s="1"/>
  <c r="E485" i="4"/>
  <c r="C486" i="4"/>
  <c r="F475" i="3"/>
  <c r="H474" i="3"/>
  <c r="G475" i="3"/>
  <c r="I474" i="3"/>
  <c r="E467" i="5" l="1"/>
  <c r="H466" i="5"/>
  <c r="G466" i="5"/>
  <c r="F466" i="5"/>
  <c r="E486" i="4"/>
  <c r="C487" i="4"/>
  <c r="G155" i="4"/>
  <c r="H155" i="4" s="1"/>
  <c r="G476" i="3"/>
  <c r="H475" i="3"/>
  <c r="I475" i="3" s="1"/>
  <c r="F476" i="3"/>
  <c r="H467" i="5" l="1"/>
  <c r="G467" i="5"/>
  <c r="F467" i="5"/>
  <c r="E468" i="5"/>
  <c r="C488" i="4"/>
  <c r="E487" i="4"/>
  <c r="G156" i="4"/>
  <c r="H156" i="4" s="1"/>
  <c r="F477" i="3"/>
  <c r="H476" i="3"/>
  <c r="I476" i="3"/>
  <c r="G477" i="3"/>
  <c r="E469" i="5" l="1"/>
  <c r="G468" i="5"/>
  <c r="H468" i="5"/>
  <c r="F468" i="5"/>
  <c r="G157" i="4"/>
  <c r="H157" i="4" s="1"/>
  <c r="E488" i="4"/>
  <c r="C489" i="4"/>
  <c r="G478" i="3"/>
  <c r="F478" i="3"/>
  <c r="H477" i="3"/>
  <c r="I477" i="3" s="1"/>
  <c r="E470" i="5" l="1"/>
  <c r="G469" i="5"/>
  <c r="F469" i="5"/>
  <c r="H469" i="5"/>
  <c r="E489" i="4"/>
  <c r="C490" i="4"/>
  <c r="G158" i="4"/>
  <c r="H158" i="4" s="1"/>
  <c r="H478" i="3"/>
  <c r="F479" i="3"/>
  <c r="I478" i="3"/>
  <c r="G479" i="3"/>
  <c r="H470" i="5" l="1"/>
  <c r="G470" i="5"/>
  <c r="F470" i="5"/>
  <c r="E471" i="5"/>
  <c r="E490" i="4"/>
  <c r="C491" i="4"/>
  <c r="G159" i="4"/>
  <c r="H159" i="4" s="1"/>
  <c r="G480" i="3"/>
  <c r="F480" i="3"/>
  <c r="H479" i="3"/>
  <c r="I479" i="3" s="1"/>
  <c r="H471" i="5" l="1"/>
  <c r="G471" i="5"/>
  <c r="F471" i="5"/>
  <c r="E472" i="5"/>
  <c r="E491" i="4"/>
  <c r="C492" i="4"/>
  <c r="G160" i="4"/>
  <c r="H160" i="4" s="1"/>
  <c r="H480" i="3"/>
  <c r="F481" i="3"/>
  <c r="I480" i="3"/>
  <c r="G481" i="3"/>
  <c r="E473" i="5" l="1"/>
  <c r="G472" i="5"/>
  <c r="F472" i="5"/>
  <c r="H472" i="5"/>
  <c r="E492" i="4"/>
  <c r="C493" i="4"/>
  <c r="G161" i="4"/>
  <c r="H161" i="4" s="1"/>
  <c r="G482" i="3"/>
  <c r="F482" i="3"/>
  <c r="H481" i="3"/>
  <c r="I481" i="3" s="1"/>
  <c r="H473" i="5" l="1"/>
  <c r="G473" i="5"/>
  <c r="F473" i="5"/>
  <c r="E474" i="5"/>
  <c r="C494" i="4"/>
  <c r="E493" i="4"/>
  <c r="G162" i="4"/>
  <c r="H162" i="4" s="1"/>
  <c r="F483" i="3"/>
  <c r="H482" i="3"/>
  <c r="G483" i="3"/>
  <c r="I482" i="3"/>
  <c r="E475" i="5" l="1"/>
  <c r="H474" i="5"/>
  <c r="G474" i="5"/>
  <c r="F474" i="5"/>
  <c r="G163" i="4"/>
  <c r="H163" i="4" s="1"/>
  <c r="E494" i="4"/>
  <c r="C495" i="4"/>
  <c r="G484" i="3"/>
  <c r="H483" i="3"/>
  <c r="I483" i="3" s="1"/>
  <c r="F484" i="3"/>
  <c r="G475" i="5" l="1"/>
  <c r="F475" i="5"/>
  <c r="E476" i="5"/>
  <c r="H475" i="5"/>
  <c r="E495" i="4"/>
  <c r="C496" i="4"/>
  <c r="G164" i="4"/>
  <c r="H164" i="4" s="1"/>
  <c r="G485" i="3"/>
  <c r="F485" i="3"/>
  <c r="H484" i="3"/>
  <c r="I484" i="3" s="1"/>
  <c r="H476" i="5" l="1"/>
  <c r="G476" i="5"/>
  <c r="F476" i="5"/>
  <c r="E477" i="5"/>
  <c r="E496" i="4"/>
  <c r="C497" i="4"/>
  <c r="G165" i="4"/>
  <c r="H165" i="4" s="1"/>
  <c r="H485" i="3"/>
  <c r="F486" i="3"/>
  <c r="I485" i="3"/>
  <c r="G486" i="3"/>
  <c r="F477" i="5" l="1"/>
  <c r="G477" i="5"/>
  <c r="E478" i="5"/>
  <c r="H477" i="5"/>
  <c r="E497" i="4"/>
  <c r="C498" i="4"/>
  <c r="G166" i="4"/>
  <c r="H166" i="4" s="1"/>
  <c r="G487" i="3"/>
  <c r="F487" i="3"/>
  <c r="H486" i="3"/>
  <c r="I486" i="3" s="1"/>
  <c r="E479" i="5" l="1"/>
  <c r="H478" i="5"/>
  <c r="G478" i="5"/>
  <c r="F478" i="5"/>
  <c r="E498" i="4"/>
  <c r="C499" i="4"/>
  <c r="G167" i="4"/>
  <c r="H167" i="4" s="1"/>
  <c r="H487" i="3"/>
  <c r="F488" i="3"/>
  <c r="G488" i="3"/>
  <c r="I487" i="3"/>
  <c r="H479" i="5" l="1"/>
  <c r="G479" i="5"/>
  <c r="F479" i="5"/>
  <c r="E480" i="5"/>
  <c r="C500" i="4"/>
  <c r="E499" i="4"/>
  <c r="G168" i="4"/>
  <c r="H168" i="4" s="1"/>
  <c r="G489" i="3"/>
  <c r="H488" i="3"/>
  <c r="I488" i="3" s="1"/>
  <c r="F489" i="3"/>
  <c r="E481" i="5" l="1"/>
  <c r="G480" i="5"/>
  <c r="H480" i="5"/>
  <c r="F480" i="5"/>
  <c r="G169" i="4"/>
  <c r="H169" i="4" s="1"/>
  <c r="E500" i="4"/>
  <c r="C501" i="4"/>
  <c r="F490" i="3"/>
  <c r="H489" i="3"/>
  <c r="I489" i="3"/>
  <c r="G490" i="3"/>
  <c r="E482" i="5" l="1"/>
  <c r="H481" i="5"/>
  <c r="G481" i="5"/>
  <c r="F481" i="5"/>
  <c r="C502" i="4"/>
  <c r="E501" i="4"/>
  <c r="G170" i="4"/>
  <c r="H170" i="4" s="1"/>
  <c r="G491" i="3"/>
  <c r="F491" i="3"/>
  <c r="H490" i="3"/>
  <c r="I490" i="3" s="1"/>
  <c r="H482" i="5" l="1"/>
  <c r="G482" i="5"/>
  <c r="F482" i="5"/>
  <c r="E483" i="5"/>
  <c r="G171" i="4"/>
  <c r="H171" i="4" s="1"/>
  <c r="E502" i="4"/>
  <c r="C503" i="4"/>
  <c r="H491" i="3"/>
  <c r="F492" i="3"/>
  <c r="G492" i="3"/>
  <c r="I491" i="3"/>
  <c r="H483" i="5" l="1"/>
  <c r="G483" i="5"/>
  <c r="F483" i="5"/>
  <c r="E484" i="5"/>
  <c r="G172" i="4"/>
  <c r="H172" i="4" s="1"/>
  <c r="E503" i="4"/>
  <c r="C504" i="4"/>
  <c r="G493" i="3"/>
  <c r="F493" i="3"/>
  <c r="H492" i="3"/>
  <c r="I492" i="3" s="1"/>
  <c r="G484" i="5" l="1"/>
  <c r="F484" i="5"/>
  <c r="E485" i="5"/>
  <c r="H484" i="5"/>
  <c r="E504" i="4"/>
  <c r="C505" i="4"/>
  <c r="G173" i="4"/>
  <c r="H173" i="4" s="1"/>
  <c r="H493" i="3"/>
  <c r="F494" i="3"/>
  <c r="I493" i="3"/>
  <c r="G494" i="3"/>
  <c r="H485" i="5" l="1"/>
  <c r="G485" i="5"/>
  <c r="F485" i="5"/>
  <c r="E486" i="5"/>
  <c r="C506" i="4"/>
  <c r="E505" i="4"/>
  <c r="G174" i="4"/>
  <c r="H174" i="4" s="1"/>
  <c r="G495" i="3"/>
  <c r="F495" i="3"/>
  <c r="H494" i="3"/>
  <c r="I494" i="3" s="1"/>
  <c r="E487" i="5" l="1"/>
  <c r="H486" i="5"/>
  <c r="G486" i="5"/>
  <c r="F486" i="5"/>
  <c r="G175" i="4"/>
  <c r="H175" i="4" s="1"/>
  <c r="E506" i="4"/>
  <c r="C507" i="4"/>
  <c r="H495" i="3"/>
  <c r="F496" i="3"/>
  <c r="I495" i="3"/>
  <c r="G496" i="3"/>
  <c r="G487" i="5" l="1"/>
  <c r="F487" i="5"/>
  <c r="H487" i="5"/>
  <c r="E488" i="5"/>
  <c r="C508" i="4"/>
  <c r="E507" i="4"/>
  <c r="G176" i="4"/>
  <c r="H176" i="4" s="1"/>
  <c r="G497" i="3"/>
  <c r="F497" i="3"/>
  <c r="H496" i="3"/>
  <c r="I496" i="3" s="1"/>
  <c r="H488" i="5" l="1"/>
  <c r="G488" i="5"/>
  <c r="F488" i="5"/>
  <c r="E489" i="5"/>
  <c r="G177" i="4"/>
  <c r="H177" i="4" s="1"/>
  <c r="E508" i="4"/>
  <c r="C509" i="4"/>
  <c r="H497" i="3"/>
  <c r="F498" i="3"/>
  <c r="G498" i="3"/>
  <c r="I497" i="3"/>
  <c r="F489" i="5" l="1"/>
  <c r="E490" i="5"/>
  <c r="H489" i="5"/>
  <c r="G489" i="5"/>
  <c r="G178" i="4"/>
  <c r="H178" i="4" s="1"/>
  <c r="E509" i="4"/>
  <c r="C510" i="4"/>
  <c r="G499" i="3"/>
  <c r="F499" i="3"/>
  <c r="H498" i="3"/>
  <c r="I498" i="3" s="1"/>
  <c r="E491" i="5" l="1"/>
  <c r="H490" i="5"/>
  <c r="G490" i="5"/>
  <c r="F490" i="5"/>
  <c r="E510" i="4"/>
  <c r="C511" i="4"/>
  <c r="G179" i="4"/>
  <c r="H179" i="4" s="1"/>
  <c r="H499" i="3"/>
  <c r="F500" i="3"/>
  <c r="G500" i="3"/>
  <c r="I499" i="3"/>
  <c r="H491" i="5" l="1"/>
  <c r="G491" i="5"/>
  <c r="F491" i="5"/>
  <c r="E492" i="5"/>
  <c r="C512" i="4"/>
  <c r="E511" i="4"/>
  <c r="G180" i="4"/>
  <c r="H180" i="4" s="1"/>
  <c r="G501" i="3"/>
  <c r="H500" i="3"/>
  <c r="I500" i="3" s="1"/>
  <c r="F501" i="3"/>
  <c r="E493" i="5" l="1"/>
  <c r="G492" i="5"/>
  <c r="H492" i="5"/>
  <c r="F492" i="5"/>
  <c r="G181" i="4"/>
  <c r="H181" i="4" s="1"/>
  <c r="E512" i="4"/>
  <c r="C513" i="4"/>
  <c r="F502" i="3"/>
  <c r="H501" i="3"/>
  <c r="I501" i="3"/>
  <c r="G502" i="3"/>
  <c r="E494" i="5" l="1"/>
  <c r="H493" i="5"/>
  <c r="G493" i="5"/>
  <c r="F493" i="5"/>
  <c r="G182" i="4"/>
  <c r="H182" i="4" s="1"/>
  <c r="C514" i="4"/>
  <c r="E513" i="4"/>
  <c r="G503" i="3"/>
  <c r="F503" i="3"/>
  <c r="H502" i="3"/>
  <c r="I502" i="3" s="1"/>
  <c r="H494" i="5" l="1"/>
  <c r="G494" i="5"/>
  <c r="F494" i="5"/>
  <c r="E495" i="5"/>
  <c r="E514" i="4"/>
  <c r="C515" i="4"/>
  <c r="G183" i="4"/>
  <c r="H183" i="4" s="1"/>
  <c r="H503" i="3"/>
  <c r="F504" i="3"/>
  <c r="G504" i="3"/>
  <c r="I503" i="3"/>
  <c r="H495" i="5" l="1"/>
  <c r="G495" i="5"/>
  <c r="F495" i="5"/>
  <c r="E496" i="5"/>
  <c r="E515" i="4"/>
  <c r="C516" i="4"/>
  <c r="G184" i="4"/>
  <c r="H184" i="4" s="1"/>
  <c r="G505" i="3"/>
  <c r="F505" i="3"/>
  <c r="H504" i="3"/>
  <c r="I504" i="3" s="1"/>
  <c r="E497" i="5" l="1"/>
  <c r="H496" i="5"/>
  <c r="F496" i="5"/>
  <c r="G496" i="5"/>
  <c r="E516" i="4"/>
  <c r="C517" i="4"/>
  <c r="G185" i="4"/>
  <c r="H185" i="4" s="1"/>
  <c r="H505" i="3"/>
  <c r="F506" i="3"/>
  <c r="I505" i="3"/>
  <c r="G506" i="3"/>
  <c r="H497" i="5" l="1"/>
  <c r="G497" i="5"/>
  <c r="F497" i="5"/>
  <c r="E498" i="5"/>
  <c r="C518" i="4"/>
  <c r="E517" i="4"/>
  <c r="G186" i="4"/>
  <c r="H186" i="4" s="1"/>
  <c r="G507" i="3"/>
  <c r="F507" i="3"/>
  <c r="H506" i="3"/>
  <c r="I506" i="3" s="1"/>
  <c r="E499" i="5" l="1"/>
  <c r="H498" i="5"/>
  <c r="G498" i="5"/>
  <c r="F498" i="5"/>
  <c r="G187" i="4"/>
  <c r="H187" i="4" s="1"/>
  <c r="E518" i="4"/>
  <c r="C519" i="4"/>
  <c r="H507" i="3"/>
  <c r="F508" i="3"/>
  <c r="I507" i="3"/>
  <c r="G508" i="3"/>
  <c r="G499" i="5" l="1"/>
  <c r="F499" i="5"/>
  <c r="E500" i="5"/>
  <c r="H499" i="5"/>
  <c r="C520" i="4"/>
  <c r="E519" i="4"/>
  <c r="G188" i="4"/>
  <c r="H188" i="4" s="1"/>
  <c r="G509" i="3"/>
  <c r="F509" i="3"/>
  <c r="H508" i="3"/>
  <c r="I508" i="3" s="1"/>
  <c r="H500" i="5" l="1"/>
  <c r="G500" i="5"/>
  <c r="F500" i="5"/>
  <c r="E501" i="5"/>
  <c r="G189" i="4"/>
  <c r="H189" i="4" s="1"/>
  <c r="E520" i="4"/>
  <c r="C521" i="4"/>
  <c r="H509" i="3"/>
  <c r="F510" i="3"/>
  <c r="G510" i="3"/>
  <c r="I509" i="3"/>
  <c r="F501" i="5" l="1"/>
  <c r="H501" i="5"/>
  <c r="G501" i="5"/>
  <c r="E502" i="5"/>
  <c r="G190" i="4"/>
  <c r="H190" i="4" s="1"/>
  <c r="E521" i="4"/>
  <c r="C522" i="4"/>
  <c r="G511" i="3"/>
  <c r="F511" i="3"/>
  <c r="H510" i="3"/>
  <c r="I510" i="3" s="1"/>
  <c r="E503" i="5" l="1"/>
  <c r="H502" i="5"/>
  <c r="G502" i="5"/>
  <c r="F502" i="5"/>
  <c r="E522" i="4"/>
  <c r="C523" i="4"/>
  <c r="G191" i="4"/>
  <c r="H191" i="4" s="1"/>
  <c r="H511" i="3"/>
  <c r="F512" i="3"/>
  <c r="I511" i="3"/>
  <c r="G512" i="3"/>
  <c r="H503" i="5" l="1"/>
  <c r="G503" i="5"/>
  <c r="F503" i="5"/>
  <c r="E504" i="5"/>
  <c r="C524" i="4"/>
  <c r="E523" i="4"/>
  <c r="G192" i="4"/>
  <c r="H192" i="4" s="1"/>
  <c r="G513" i="3"/>
  <c r="H512" i="3"/>
  <c r="I512" i="3" s="1"/>
  <c r="F513" i="3"/>
  <c r="E505" i="5" l="1"/>
  <c r="G504" i="5"/>
  <c r="F504" i="5"/>
  <c r="H504" i="5"/>
  <c r="G193" i="4"/>
  <c r="H193" i="4" s="1"/>
  <c r="E524" i="4"/>
  <c r="C525" i="4"/>
  <c r="F514" i="3"/>
  <c r="H513" i="3"/>
  <c r="G514" i="3"/>
  <c r="I513" i="3"/>
  <c r="E506" i="5" l="1"/>
  <c r="H505" i="5"/>
  <c r="G505" i="5"/>
  <c r="F505" i="5"/>
  <c r="G194" i="4"/>
  <c r="H194" i="4" s="1"/>
  <c r="E525" i="4"/>
  <c r="C526" i="4"/>
  <c r="G515" i="3"/>
  <c r="F515" i="3"/>
  <c r="H514" i="3"/>
  <c r="I514" i="3" s="1"/>
  <c r="H506" i="5" l="1"/>
  <c r="G506" i="5"/>
  <c r="F506" i="5"/>
  <c r="E507" i="5"/>
  <c r="E526" i="4"/>
  <c r="C527" i="4"/>
  <c r="G195" i="4"/>
  <c r="H195" i="4" s="1"/>
  <c r="H515" i="3"/>
  <c r="F516" i="3"/>
  <c r="G516" i="3"/>
  <c r="I515" i="3"/>
  <c r="H507" i="5" l="1"/>
  <c r="G507" i="5"/>
  <c r="F507" i="5"/>
  <c r="E508" i="5"/>
  <c r="E527" i="4"/>
  <c r="C528" i="4"/>
  <c r="G196" i="4"/>
  <c r="H196" i="4" s="1"/>
  <c r="F517" i="3"/>
  <c r="H516" i="3"/>
  <c r="G517" i="3"/>
  <c r="I516" i="3"/>
  <c r="G508" i="5" l="1"/>
  <c r="F508" i="5"/>
  <c r="E509" i="5"/>
  <c r="H508" i="5"/>
  <c r="E528" i="4"/>
  <c r="C529" i="4"/>
  <c r="G197" i="4"/>
  <c r="H197" i="4" s="1"/>
  <c r="G518" i="3"/>
  <c r="H517" i="3"/>
  <c r="I517" i="3" s="1"/>
  <c r="F518" i="3"/>
  <c r="H509" i="5" l="1"/>
  <c r="G509" i="5"/>
  <c r="F509" i="5"/>
  <c r="E510" i="5"/>
  <c r="C530" i="4"/>
  <c r="E529" i="4"/>
  <c r="G198" i="4"/>
  <c r="H198" i="4" s="1"/>
  <c r="F519" i="3"/>
  <c r="H518" i="3"/>
  <c r="G519" i="3"/>
  <c r="I518" i="3"/>
  <c r="E511" i="5" l="1"/>
  <c r="H510" i="5"/>
  <c r="G510" i="5"/>
  <c r="F510" i="5"/>
  <c r="G199" i="4"/>
  <c r="H199" i="4" s="1"/>
  <c r="E530" i="4"/>
  <c r="C531" i="4"/>
  <c r="G520" i="3"/>
  <c r="H519" i="3"/>
  <c r="I519" i="3" s="1"/>
  <c r="F520" i="3"/>
  <c r="G511" i="5" l="1"/>
  <c r="F511" i="5"/>
  <c r="E512" i="5"/>
  <c r="H511" i="5"/>
  <c r="E531" i="4"/>
  <c r="C532" i="4"/>
  <c r="G200" i="4"/>
  <c r="H200" i="4" s="1"/>
  <c r="G521" i="3"/>
  <c r="F521" i="3"/>
  <c r="H520" i="3"/>
  <c r="I520" i="3" s="1"/>
  <c r="H512" i="5" l="1"/>
  <c r="G512" i="5"/>
  <c r="F512" i="5"/>
  <c r="E513" i="5"/>
  <c r="E532" i="4"/>
  <c r="C533" i="4"/>
  <c r="G201" i="4"/>
  <c r="H201" i="4" s="1"/>
  <c r="H521" i="3"/>
  <c r="F522" i="3"/>
  <c r="G522" i="3"/>
  <c r="I521" i="3"/>
  <c r="F513" i="5" l="1"/>
  <c r="E514" i="5"/>
  <c r="H513" i="5"/>
  <c r="G513" i="5"/>
  <c r="E533" i="4"/>
  <c r="C534" i="4"/>
  <c r="G202" i="4"/>
  <c r="H202" i="4" s="1"/>
  <c r="G523" i="3"/>
  <c r="F523" i="3"/>
  <c r="H522" i="3"/>
  <c r="I522" i="3" s="1"/>
  <c r="E515" i="5" l="1"/>
  <c r="H514" i="5"/>
  <c r="G514" i="5"/>
  <c r="F514" i="5"/>
  <c r="E534" i="4"/>
  <c r="C535" i="4"/>
  <c r="G203" i="4"/>
  <c r="H203" i="4" s="1"/>
  <c r="H523" i="3"/>
  <c r="F524" i="3"/>
  <c r="I523" i="3"/>
  <c r="G524" i="3"/>
  <c r="H515" i="5" l="1"/>
  <c r="G515" i="5"/>
  <c r="F515" i="5"/>
  <c r="E516" i="5"/>
  <c r="C536" i="4"/>
  <c r="E535" i="4"/>
  <c r="G204" i="4"/>
  <c r="H204" i="4" s="1"/>
  <c r="G525" i="3"/>
  <c r="H524" i="3"/>
  <c r="I524" i="3" s="1"/>
  <c r="F525" i="3"/>
  <c r="E517" i="5" l="1"/>
  <c r="G516" i="5"/>
  <c r="H516" i="5"/>
  <c r="F516" i="5"/>
  <c r="G205" i="4"/>
  <c r="H205" i="4" s="1"/>
  <c r="E536" i="4"/>
  <c r="C537" i="4"/>
  <c r="F526" i="3"/>
  <c r="H525" i="3"/>
  <c r="G526" i="3"/>
  <c r="I525" i="3"/>
  <c r="E518" i="5" l="1"/>
  <c r="H517" i="5"/>
  <c r="G517" i="5"/>
  <c r="F517" i="5"/>
  <c r="E537" i="4"/>
  <c r="C538" i="4"/>
  <c r="G206" i="4"/>
  <c r="H206" i="4" s="1"/>
  <c r="G527" i="3"/>
  <c r="I526" i="3"/>
  <c r="F527" i="3"/>
  <c r="H526" i="3"/>
  <c r="H518" i="5" l="1"/>
  <c r="G518" i="5"/>
  <c r="F518" i="5"/>
  <c r="E519" i="5"/>
  <c r="E538" i="4"/>
  <c r="C539" i="4"/>
  <c r="G207" i="4"/>
  <c r="H207" i="4" s="1"/>
  <c r="H527" i="3"/>
  <c r="F528" i="3"/>
  <c r="G528" i="3"/>
  <c r="I527" i="3"/>
  <c r="H519" i="5" l="1"/>
  <c r="G519" i="5"/>
  <c r="F519" i="5"/>
  <c r="E520" i="5"/>
  <c r="E539" i="4"/>
  <c r="C540" i="4"/>
  <c r="G208" i="4"/>
  <c r="H208" i="4" s="1"/>
  <c r="G529" i="3"/>
  <c r="F529" i="3"/>
  <c r="H528" i="3"/>
  <c r="I528" i="3" s="1"/>
  <c r="E521" i="5" l="1"/>
  <c r="H520" i="5"/>
  <c r="F520" i="5"/>
  <c r="G520" i="5"/>
  <c r="E540" i="4"/>
  <c r="C541" i="4"/>
  <c r="G209" i="4"/>
  <c r="H209" i="4" s="1"/>
  <c r="H529" i="3"/>
  <c r="F530" i="3"/>
  <c r="I529" i="3"/>
  <c r="G530" i="3"/>
  <c r="H521" i="5" l="1"/>
  <c r="G521" i="5"/>
  <c r="F521" i="5"/>
  <c r="E522" i="5"/>
  <c r="C542" i="4"/>
  <c r="E541" i="4"/>
  <c r="G210" i="4"/>
  <c r="H210" i="4" s="1"/>
  <c r="G531" i="3"/>
  <c r="F531" i="3"/>
  <c r="H530" i="3"/>
  <c r="I530" i="3" s="1"/>
  <c r="E523" i="5" l="1"/>
  <c r="H522" i="5"/>
  <c r="G522" i="5"/>
  <c r="F522" i="5"/>
  <c r="G211" i="4"/>
  <c r="H211" i="4" s="1"/>
  <c r="E542" i="4"/>
  <c r="C543" i="4"/>
  <c r="H531" i="3"/>
  <c r="F532" i="3"/>
  <c r="I531" i="3"/>
  <c r="G532" i="3"/>
  <c r="G523" i="5" l="1"/>
  <c r="F523" i="5"/>
  <c r="E524" i="5"/>
  <c r="H523" i="5"/>
  <c r="C544" i="4"/>
  <c r="E543" i="4"/>
  <c r="G212" i="4"/>
  <c r="H212" i="4" s="1"/>
  <c r="G533" i="3"/>
  <c r="F533" i="3"/>
  <c r="H532" i="3"/>
  <c r="I532" i="3" s="1"/>
  <c r="H524" i="5" l="1"/>
  <c r="G524" i="5"/>
  <c r="F524" i="5"/>
  <c r="E525" i="5"/>
  <c r="G213" i="4"/>
  <c r="H213" i="4" s="1"/>
  <c r="E544" i="4"/>
  <c r="C545" i="4"/>
  <c r="H533" i="3"/>
  <c r="I533" i="3" s="1"/>
  <c r="F534" i="3"/>
  <c r="G534" i="3"/>
  <c r="F525" i="5" l="1"/>
  <c r="E526" i="5"/>
  <c r="H525" i="5"/>
  <c r="G525" i="5"/>
  <c r="E545" i="4"/>
  <c r="C546" i="4"/>
  <c r="G214" i="4"/>
  <c r="H214" i="4" s="1"/>
  <c r="G535" i="3"/>
  <c r="F535" i="3"/>
  <c r="H534" i="3"/>
  <c r="I534" i="3" s="1"/>
  <c r="E527" i="5" l="1"/>
  <c r="H526" i="5"/>
  <c r="G526" i="5"/>
  <c r="F526" i="5"/>
  <c r="E546" i="4"/>
  <c r="C547" i="4"/>
  <c r="G215" i="4"/>
  <c r="H215" i="4" s="1"/>
  <c r="H535" i="3"/>
  <c r="F536" i="3"/>
  <c r="I535" i="3"/>
  <c r="G536" i="3"/>
  <c r="H527" i="5" l="1"/>
  <c r="G527" i="5"/>
  <c r="F527" i="5"/>
  <c r="E528" i="5"/>
  <c r="C548" i="4"/>
  <c r="E547" i="4"/>
  <c r="G216" i="4"/>
  <c r="H216" i="4" s="1"/>
  <c r="G537" i="3"/>
  <c r="H536" i="3"/>
  <c r="I536" i="3" s="1"/>
  <c r="F537" i="3"/>
  <c r="E529" i="5" l="1"/>
  <c r="G528" i="5"/>
  <c r="F528" i="5"/>
  <c r="H528" i="5"/>
  <c r="G217" i="4"/>
  <c r="H217" i="4" s="1"/>
  <c r="E548" i="4"/>
  <c r="C549" i="4"/>
  <c r="F538" i="3"/>
  <c r="H537" i="3"/>
  <c r="G538" i="3"/>
  <c r="I537" i="3"/>
  <c r="E530" i="5" l="1"/>
  <c r="H529" i="5"/>
  <c r="G529" i="5"/>
  <c r="F529" i="5"/>
  <c r="C550" i="4"/>
  <c r="E549" i="4"/>
  <c r="G218" i="4"/>
  <c r="H218" i="4" s="1"/>
  <c r="G539" i="3"/>
  <c r="F539" i="3"/>
  <c r="H538" i="3"/>
  <c r="I538" i="3" s="1"/>
  <c r="H530" i="5" l="1"/>
  <c r="G530" i="5"/>
  <c r="F530" i="5"/>
  <c r="E531" i="5"/>
  <c r="G219" i="4"/>
  <c r="H219" i="4" s="1"/>
  <c r="E550" i="4"/>
  <c r="C551" i="4"/>
  <c r="H539" i="3"/>
  <c r="F540" i="3"/>
  <c r="G540" i="3"/>
  <c r="I539" i="3"/>
  <c r="H531" i="5" l="1"/>
  <c r="G531" i="5"/>
  <c r="F531" i="5"/>
  <c r="E532" i="5"/>
  <c r="G220" i="4"/>
  <c r="H220" i="4" s="1"/>
  <c r="E551" i="4"/>
  <c r="C552" i="4"/>
  <c r="G541" i="3"/>
  <c r="F541" i="3"/>
  <c r="H540" i="3"/>
  <c r="I540" i="3" s="1"/>
  <c r="G532" i="5" l="1"/>
  <c r="F532" i="5"/>
  <c r="H532" i="5"/>
  <c r="E533" i="5"/>
  <c r="E552" i="4"/>
  <c r="C553" i="4"/>
  <c r="G221" i="4"/>
  <c r="H221" i="4" s="1"/>
  <c r="H541" i="3"/>
  <c r="F542" i="3"/>
  <c r="I541" i="3"/>
  <c r="G542" i="3"/>
  <c r="H533" i="5" l="1"/>
  <c r="G533" i="5"/>
  <c r="F533" i="5"/>
  <c r="E534" i="5"/>
  <c r="C554" i="4"/>
  <c r="E553" i="4"/>
  <c r="G222" i="4"/>
  <c r="H222" i="4" s="1"/>
  <c r="G543" i="3"/>
  <c r="F543" i="3"/>
  <c r="H542" i="3"/>
  <c r="I542" i="3" s="1"/>
  <c r="E535" i="5" l="1"/>
  <c r="H534" i="5"/>
  <c r="G534" i="5"/>
  <c r="F534" i="5"/>
  <c r="G223" i="4"/>
  <c r="H223" i="4" s="1"/>
  <c r="E554" i="4"/>
  <c r="C555" i="4"/>
  <c r="H543" i="3"/>
  <c r="F544" i="3"/>
  <c r="I543" i="3"/>
  <c r="G544" i="3"/>
  <c r="G535" i="5" l="1"/>
  <c r="F535" i="5"/>
  <c r="E536" i="5"/>
  <c r="H535" i="5"/>
  <c r="C556" i="4"/>
  <c r="E555" i="4"/>
  <c r="G224" i="4"/>
  <c r="H224" i="4" s="1"/>
  <c r="G545" i="3"/>
  <c r="F545" i="3"/>
  <c r="H544" i="3"/>
  <c r="I544" i="3" s="1"/>
  <c r="H536" i="5" l="1"/>
  <c r="G536" i="5"/>
  <c r="F536" i="5"/>
  <c r="E537" i="5"/>
  <c r="G225" i="4"/>
  <c r="H225" i="4" s="1"/>
  <c r="E556" i="4"/>
  <c r="C557" i="4"/>
  <c r="H545" i="3"/>
  <c r="F546" i="3"/>
  <c r="G546" i="3"/>
  <c r="I545" i="3"/>
  <c r="F537" i="5" l="1"/>
  <c r="E538" i="5"/>
  <c r="H537" i="5"/>
  <c r="G537" i="5"/>
  <c r="E557" i="4"/>
  <c r="C558" i="4"/>
  <c r="G226" i="4"/>
  <c r="H226" i="4" s="1"/>
  <c r="G547" i="3"/>
  <c r="F547" i="3"/>
  <c r="H546" i="3"/>
  <c r="I546" i="3" s="1"/>
  <c r="E539" i="5" l="1"/>
  <c r="H538" i="5"/>
  <c r="G538" i="5"/>
  <c r="F538" i="5"/>
  <c r="E558" i="4"/>
  <c r="C559" i="4"/>
  <c r="G227" i="4"/>
  <c r="H227" i="4" s="1"/>
  <c r="H547" i="3"/>
  <c r="F548" i="3"/>
  <c r="I547" i="3"/>
  <c r="G548" i="3"/>
  <c r="H539" i="5" l="1"/>
  <c r="G539" i="5"/>
  <c r="F539" i="5"/>
  <c r="E540" i="5"/>
  <c r="C560" i="4"/>
  <c r="E559" i="4"/>
  <c r="G228" i="4"/>
  <c r="H228" i="4" s="1"/>
  <c r="G549" i="3"/>
  <c r="H548" i="3"/>
  <c r="I548" i="3" s="1"/>
  <c r="F549" i="3"/>
  <c r="E541" i="5" l="1"/>
  <c r="G540" i="5"/>
  <c r="H540" i="5"/>
  <c r="F540" i="5"/>
  <c r="G229" i="4"/>
  <c r="H229" i="4" s="1"/>
  <c r="E560" i="4"/>
  <c r="C561" i="4"/>
  <c r="F550" i="3"/>
  <c r="H549" i="3"/>
  <c r="G550" i="3"/>
  <c r="I549" i="3"/>
  <c r="E542" i="5" l="1"/>
  <c r="H541" i="5"/>
  <c r="G541" i="5"/>
  <c r="F541" i="5"/>
  <c r="E561" i="4"/>
  <c r="C562" i="4"/>
  <c r="G230" i="4"/>
  <c r="H230" i="4" s="1"/>
  <c r="G551" i="3"/>
  <c r="F551" i="3"/>
  <c r="H550" i="3"/>
  <c r="I550" i="3" s="1"/>
  <c r="H542" i="5" l="1"/>
  <c r="G542" i="5"/>
  <c r="F542" i="5"/>
  <c r="E543" i="5"/>
  <c r="E562" i="4"/>
  <c r="C563" i="4"/>
  <c r="G231" i="4"/>
  <c r="H231" i="4" s="1"/>
  <c r="H551" i="3"/>
  <c r="F552" i="3"/>
  <c r="G552" i="3"/>
  <c r="I551" i="3"/>
  <c r="H543" i="5" l="1"/>
  <c r="G543" i="5"/>
  <c r="F543" i="5"/>
  <c r="E544" i="5"/>
  <c r="E563" i="4"/>
  <c r="C564" i="4"/>
  <c r="G232" i="4"/>
  <c r="H232" i="4" s="1"/>
  <c r="G553" i="3"/>
  <c r="F553" i="3"/>
  <c r="H552" i="3"/>
  <c r="I552" i="3" s="1"/>
  <c r="E545" i="5" l="1"/>
  <c r="H544" i="5"/>
  <c r="F544" i="5"/>
  <c r="G544" i="5"/>
  <c r="E564" i="4"/>
  <c r="C565" i="4"/>
  <c r="G233" i="4"/>
  <c r="H233" i="4" s="1"/>
  <c r="H553" i="3"/>
  <c r="F554" i="3"/>
  <c r="I553" i="3"/>
  <c r="G554" i="3"/>
  <c r="H545" i="5" l="1"/>
  <c r="G545" i="5"/>
  <c r="F545" i="5"/>
  <c r="E546" i="5"/>
  <c r="C566" i="4"/>
  <c r="E565" i="4"/>
  <c r="G234" i="4"/>
  <c r="H234" i="4" s="1"/>
  <c r="G555" i="3"/>
  <c r="F555" i="3"/>
  <c r="H554" i="3"/>
  <c r="I554" i="3" s="1"/>
  <c r="H546" i="5" l="1"/>
  <c r="E547" i="5"/>
  <c r="G546" i="5"/>
  <c r="F546" i="5"/>
  <c r="G235" i="4"/>
  <c r="H235" i="4" s="1"/>
  <c r="E566" i="4"/>
  <c r="C567" i="4"/>
  <c r="H555" i="3"/>
  <c r="F556" i="3"/>
  <c r="I555" i="3"/>
  <c r="G556" i="3"/>
  <c r="G547" i="5" l="1"/>
  <c r="F547" i="5"/>
  <c r="E548" i="5"/>
  <c r="H547" i="5"/>
  <c r="G236" i="4"/>
  <c r="H236" i="4" s="1"/>
  <c r="E567" i="4"/>
  <c r="C568" i="4"/>
  <c r="G557" i="3"/>
  <c r="F557" i="3"/>
  <c r="H556" i="3"/>
  <c r="I556" i="3" s="1"/>
  <c r="H548" i="5" l="1"/>
  <c r="G548" i="5"/>
  <c r="F548" i="5"/>
  <c r="E549" i="5"/>
  <c r="E568" i="4"/>
  <c r="C569" i="4"/>
  <c r="G237" i="4"/>
  <c r="H237" i="4" s="1"/>
  <c r="H557" i="3"/>
  <c r="F558" i="3"/>
  <c r="G558" i="3"/>
  <c r="I557" i="3"/>
  <c r="F549" i="5" l="1"/>
  <c r="H549" i="5"/>
  <c r="G549" i="5"/>
  <c r="E550" i="5"/>
  <c r="E569" i="4"/>
  <c r="C570" i="4"/>
  <c r="G238" i="4"/>
  <c r="H238" i="4" s="1"/>
  <c r="G559" i="3"/>
  <c r="F559" i="3"/>
  <c r="H558" i="3"/>
  <c r="I558" i="3" s="1"/>
  <c r="E551" i="5" l="1"/>
  <c r="H550" i="5"/>
  <c r="G550" i="5"/>
  <c r="F550" i="5"/>
  <c r="E570" i="4"/>
  <c r="C571" i="4"/>
  <c r="G239" i="4"/>
  <c r="H239" i="4" s="1"/>
  <c r="H559" i="3"/>
  <c r="F560" i="3"/>
  <c r="I559" i="3"/>
  <c r="G560" i="3"/>
  <c r="H551" i="5" l="1"/>
  <c r="G551" i="5"/>
  <c r="F551" i="5"/>
  <c r="E552" i="5"/>
  <c r="C572" i="4"/>
  <c r="E571" i="4"/>
  <c r="G240" i="4"/>
  <c r="H240" i="4" s="1"/>
  <c r="G561" i="3"/>
  <c r="H560" i="3"/>
  <c r="I560" i="3" s="1"/>
  <c r="F561" i="3"/>
  <c r="E553" i="5" l="1"/>
  <c r="G552" i="5"/>
  <c r="F552" i="5"/>
  <c r="H552" i="5"/>
  <c r="G241" i="4"/>
  <c r="H241" i="4" s="1"/>
  <c r="E572" i="4"/>
  <c r="C573" i="4"/>
  <c r="F562" i="3"/>
  <c r="H561" i="3"/>
  <c r="G562" i="3"/>
  <c r="I561" i="3"/>
  <c r="E554" i="5" l="1"/>
  <c r="H553" i="5"/>
  <c r="G553" i="5"/>
  <c r="F553" i="5"/>
  <c r="E573" i="4"/>
  <c r="C574" i="4"/>
  <c r="G242" i="4"/>
  <c r="H242" i="4" s="1"/>
  <c r="G563" i="3"/>
  <c r="F563" i="3"/>
  <c r="H562" i="3"/>
  <c r="I562" i="3" s="1"/>
  <c r="H554" i="5" l="1"/>
  <c r="G554" i="5"/>
  <c r="F554" i="5"/>
  <c r="E555" i="5"/>
  <c r="E574" i="4"/>
  <c r="C575" i="4"/>
  <c r="G243" i="4"/>
  <c r="H243" i="4" s="1"/>
  <c r="H563" i="3"/>
  <c r="F564" i="3"/>
  <c r="I563" i="3"/>
  <c r="G564" i="3"/>
  <c r="H555" i="5" l="1"/>
  <c r="G555" i="5"/>
  <c r="F555" i="5"/>
  <c r="E556" i="5"/>
  <c r="E575" i="4"/>
  <c r="C576" i="4"/>
  <c r="G244" i="4"/>
  <c r="H244" i="4" s="1"/>
  <c r="G565" i="3"/>
  <c r="F565" i="3"/>
  <c r="H564" i="3"/>
  <c r="I564" i="3" s="1"/>
  <c r="G556" i="5" l="1"/>
  <c r="F556" i="5"/>
  <c r="E557" i="5"/>
  <c r="H556" i="5"/>
  <c r="E576" i="4"/>
  <c r="C577" i="4"/>
  <c r="G245" i="4"/>
  <c r="H245" i="4" s="1"/>
  <c r="H565" i="3"/>
  <c r="F566" i="3"/>
  <c r="I565" i="3"/>
  <c r="G566" i="3"/>
  <c r="H557" i="5" l="1"/>
  <c r="G557" i="5"/>
  <c r="F557" i="5"/>
  <c r="E558" i="5"/>
  <c r="C578" i="4"/>
  <c r="E577" i="4"/>
  <c r="G246" i="4"/>
  <c r="H246" i="4" s="1"/>
  <c r="G567" i="3"/>
  <c r="F567" i="3"/>
  <c r="H566" i="3"/>
  <c r="I566" i="3" s="1"/>
  <c r="E559" i="5" l="1"/>
  <c r="H558" i="5"/>
  <c r="G558" i="5"/>
  <c r="F558" i="5"/>
  <c r="G247" i="4"/>
  <c r="H247" i="4" s="1"/>
  <c r="E578" i="4"/>
  <c r="C579" i="4"/>
  <c r="H567" i="3"/>
  <c r="F568" i="3"/>
  <c r="I567" i="3"/>
  <c r="G568" i="3"/>
  <c r="G559" i="5" l="1"/>
  <c r="F559" i="5"/>
  <c r="E560" i="5"/>
  <c r="H559" i="5"/>
  <c r="C580" i="4"/>
  <c r="E579" i="4"/>
  <c r="G248" i="4"/>
  <c r="H248" i="4" s="1"/>
  <c r="F569" i="3"/>
  <c r="H568" i="3"/>
  <c r="I568" i="3"/>
  <c r="G569" i="3"/>
  <c r="H560" i="5" l="1"/>
  <c r="G560" i="5"/>
  <c r="F560" i="5"/>
  <c r="E561" i="5"/>
  <c r="G249" i="4"/>
  <c r="H249" i="4" s="1"/>
  <c r="E580" i="4"/>
  <c r="C581" i="4"/>
  <c r="G570" i="3"/>
  <c r="H569" i="3"/>
  <c r="I569" i="3" s="1"/>
  <c r="F570" i="3"/>
  <c r="F561" i="5" l="1"/>
  <c r="E562" i="5"/>
  <c r="H561" i="5"/>
  <c r="G561" i="5"/>
  <c r="G250" i="4"/>
  <c r="H250" i="4" s="1"/>
  <c r="E581" i="4"/>
  <c r="C582" i="4"/>
  <c r="F571" i="3"/>
  <c r="H570" i="3"/>
  <c r="G571" i="3"/>
  <c r="I570" i="3"/>
  <c r="E563" i="5" l="1"/>
  <c r="H562" i="5"/>
  <c r="G562" i="5"/>
  <c r="F562" i="5"/>
  <c r="G251" i="4"/>
  <c r="H251" i="4" s="1"/>
  <c r="E582" i="4"/>
  <c r="C583" i="4"/>
  <c r="G572" i="3"/>
  <c r="H571" i="3"/>
  <c r="I571" i="3" s="1"/>
  <c r="F572" i="3"/>
  <c r="H563" i="5" l="1"/>
  <c r="G563" i="5"/>
  <c r="F563" i="5"/>
  <c r="E564" i="5"/>
  <c r="C584" i="4"/>
  <c r="E583" i="4"/>
  <c r="G252" i="4"/>
  <c r="H252" i="4" s="1"/>
  <c r="H572" i="3"/>
  <c r="F573" i="3"/>
  <c r="G573" i="3"/>
  <c r="I572" i="3"/>
  <c r="E565" i="5" l="1"/>
  <c r="G564" i="5"/>
  <c r="H564" i="5"/>
  <c r="F564" i="5"/>
  <c r="G253" i="4"/>
  <c r="H253" i="4" s="1"/>
  <c r="E584" i="4"/>
  <c r="C585" i="4"/>
  <c r="G574" i="3"/>
  <c r="F574" i="3"/>
  <c r="H573" i="3"/>
  <c r="I573" i="3" s="1"/>
  <c r="E566" i="5" l="1"/>
  <c r="H565" i="5"/>
  <c r="G565" i="5"/>
  <c r="F565" i="5"/>
  <c r="C586" i="4"/>
  <c r="E585" i="4"/>
  <c r="G254" i="4"/>
  <c r="H254" i="4" s="1"/>
  <c r="F575" i="3"/>
  <c r="H574" i="3"/>
  <c r="G575" i="3"/>
  <c r="I574" i="3"/>
  <c r="H566" i="5" l="1"/>
  <c r="G566" i="5"/>
  <c r="F566" i="5"/>
  <c r="E567" i="5"/>
  <c r="G255" i="4"/>
  <c r="H255" i="4" s="1"/>
  <c r="E586" i="4"/>
  <c r="C587" i="4"/>
  <c r="G576" i="3"/>
  <c r="H575" i="3"/>
  <c r="I575" i="3" s="1"/>
  <c r="F576" i="3"/>
  <c r="H567" i="5" l="1"/>
  <c r="G567" i="5"/>
  <c r="F567" i="5"/>
  <c r="E568" i="5"/>
  <c r="E587" i="4"/>
  <c r="C588" i="4"/>
  <c r="G256" i="4"/>
  <c r="H256" i="4" s="1"/>
  <c r="F577" i="3"/>
  <c r="H576" i="3"/>
  <c r="G577" i="3"/>
  <c r="I576" i="3"/>
  <c r="E569" i="5" l="1"/>
  <c r="H568" i="5"/>
  <c r="F568" i="5"/>
  <c r="G568" i="5"/>
  <c r="E588" i="4"/>
  <c r="C589" i="4"/>
  <c r="G257" i="4"/>
  <c r="H257" i="4" s="1"/>
  <c r="G578" i="3"/>
  <c r="H577" i="3"/>
  <c r="I577" i="3" s="1"/>
  <c r="F578" i="3"/>
  <c r="H569" i="5" l="1"/>
  <c r="G569" i="5"/>
  <c r="F569" i="5"/>
  <c r="E570" i="5"/>
  <c r="C590" i="4"/>
  <c r="E589" i="4"/>
  <c r="G258" i="4"/>
  <c r="H258" i="4" s="1"/>
  <c r="F579" i="3"/>
  <c r="H578" i="3"/>
  <c r="G579" i="3"/>
  <c r="I578" i="3"/>
  <c r="E571" i="5" l="1"/>
  <c r="H570" i="5"/>
  <c r="G570" i="5"/>
  <c r="F570" i="5"/>
  <c r="G259" i="4"/>
  <c r="H259" i="4" s="1"/>
  <c r="E590" i="4"/>
  <c r="C591" i="4"/>
  <c r="G580" i="3"/>
  <c r="H579" i="3"/>
  <c r="I579" i="3" s="1"/>
  <c r="F580" i="3"/>
  <c r="G571" i="5" l="1"/>
  <c r="F571" i="5"/>
  <c r="E572" i="5"/>
  <c r="H571" i="5"/>
  <c r="G260" i="4"/>
  <c r="H260" i="4" s="1"/>
  <c r="C592" i="4"/>
  <c r="E591" i="4"/>
  <c r="G581" i="3"/>
  <c r="F581" i="3"/>
  <c r="H580" i="3"/>
  <c r="I580" i="3" s="1"/>
  <c r="H572" i="5" l="1"/>
  <c r="G572" i="5"/>
  <c r="F572" i="5"/>
  <c r="E573" i="5"/>
  <c r="E592" i="4"/>
  <c r="C593" i="4"/>
  <c r="G261" i="4"/>
  <c r="H261" i="4" s="1"/>
  <c r="G582" i="3"/>
  <c r="H581" i="3"/>
  <c r="I581" i="3" s="1"/>
  <c r="F582" i="3"/>
  <c r="F573" i="5" l="1"/>
  <c r="E574" i="5"/>
  <c r="G573" i="5"/>
  <c r="H573" i="5"/>
  <c r="E593" i="4"/>
  <c r="C594" i="4"/>
  <c r="G262" i="4"/>
  <c r="H262" i="4" s="1"/>
  <c r="F583" i="3"/>
  <c r="H582" i="3"/>
  <c r="G583" i="3"/>
  <c r="I582" i="3"/>
  <c r="E575" i="5" l="1"/>
  <c r="H574" i="5"/>
  <c r="G574" i="5"/>
  <c r="F574" i="5"/>
  <c r="E594" i="4"/>
  <c r="C595" i="4"/>
  <c r="G263" i="4"/>
  <c r="H263" i="4" s="1"/>
  <c r="G584" i="3"/>
  <c r="H583" i="3"/>
  <c r="I583" i="3" s="1"/>
  <c r="F584" i="3"/>
  <c r="H575" i="5" l="1"/>
  <c r="G575" i="5"/>
  <c r="F575" i="5"/>
  <c r="E576" i="5"/>
  <c r="C596" i="4"/>
  <c r="E595" i="4"/>
  <c r="G264" i="4"/>
  <c r="H264" i="4" s="1"/>
  <c r="H584" i="3"/>
  <c r="F585" i="3"/>
  <c r="G585" i="3"/>
  <c r="I584" i="3"/>
  <c r="E577" i="5" l="1"/>
  <c r="G576" i="5"/>
  <c r="F576" i="5"/>
  <c r="H576" i="5"/>
  <c r="G265" i="4"/>
  <c r="H265" i="4" s="1"/>
  <c r="E596" i="4"/>
  <c r="C597" i="4"/>
  <c r="G586" i="3"/>
  <c r="F586" i="3"/>
  <c r="H585" i="3"/>
  <c r="I585" i="3" s="1"/>
  <c r="E578" i="5" l="1"/>
  <c r="H577" i="5"/>
  <c r="G577" i="5"/>
  <c r="F577" i="5"/>
  <c r="E597" i="4"/>
  <c r="C598" i="4"/>
  <c r="G266" i="4"/>
  <c r="H266" i="4" s="1"/>
  <c r="F587" i="3"/>
  <c r="H586" i="3"/>
  <c r="G587" i="3"/>
  <c r="I586" i="3"/>
  <c r="H578" i="5" l="1"/>
  <c r="G578" i="5"/>
  <c r="F578" i="5"/>
  <c r="E579" i="5"/>
  <c r="E598" i="4"/>
  <c r="C599" i="4"/>
  <c r="G267" i="4"/>
  <c r="H267" i="4" s="1"/>
  <c r="G588" i="3"/>
  <c r="H587" i="3"/>
  <c r="I587" i="3" s="1"/>
  <c r="F588" i="3"/>
  <c r="H579" i="5" l="1"/>
  <c r="G579" i="5"/>
  <c r="F579" i="5"/>
  <c r="E580" i="5"/>
  <c r="E599" i="4"/>
  <c r="C600" i="4"/>
  <c r="G268" i="4"/>
  <c r="H268" i="4" s="1"/>
  <c r="F589" i="3"/>
  <c r="H588" i="3"/>
  <c r="G589" i="3"/>
  <c r="I588" i="3"/>
  <c r="G580" i="5" l="1"/>
  <c r="F580" i="5"/>
  <c r="E581" i="5"/>
  <c r="H580" i="5"/>
  <c r="E600" i="4"/>
  <c r="C601" i="4"/>
  <c r="G269" i="4"/>
  <c r="H269" i="4" s="1"/>
  <c r="G590" i="3"/>
  <c r="H589" i="3"/>
  <c r="I589" i="3" s="1"/>
  <c r="F590" i="3"/>
  <c r="H581" i="5" l="1"/>
  <c r="G581" i="5"/>
  <c r="F581" i="5"/>
  <c r="E582" i="5"/>
  <c r="C602" i="4"/>
  <c r="E601" i="4"/>
  <c r="G270" i="4"/>
  <c r="H270" i="4" s="1"/>
  <c r="F591" i="3"/>
  <c r="H590" i="3"/>
  <c r="G591" i="3"/>
  <c r="I590" i="3"/>
  <c r="E583" i="5" l="1"/>
  <c r="H582" i="5"/>
  <c r="G582" i="5"/>
  <c r="F582" i="5"/>
  <c r="G271" i="4"/>
  <c r="H271" i="4" s="1"/>
  <c r="E602" i="4"/>
  <c r="C603" i="4"/>
  <c r="G592" i="3"/>
  <c r="H591" i="3"/>
  <c r="I591" i="3" s="1"/>
  <c r="F592" i="3"/>
  <c r="G583" i="5" l="1"/>
  <c r="F583" i="5"/>
  <c r="E584" i="5"/>
  <c r="H583" i="5"/>
  <c r="E603" i="4"/>
  <c r="C604" i="4"/>
  <c r="G272" i="4"/>
  <c r="H272" i="4" s="1"/>
  <c r="F593" i="3"/>
  <c r="H592" i="3"/>
  <c r="I592" i="3"/>
  <c r="G593" i="3"/>
  <c r="H584" i="5" l="1"/>
  <c r="G584" i="5"/>
  <c r="F584" i="5"/>
  <c r="E585" i="5"/>
  <c r="E604" i="4"/>
  <c r="C605" i="4"/>
  <c r="G273" i="4"/>
  <c r="H273" i="4" s="1"/>
  <c r="G594" i="3"/>
  <c r="H593" i="3"/>
  <c r="I593" i="3" s="1"/>
  <c r="F594" i="3"/>
  <c r="F585" i="5" l="1"/>
  <c r="E586" i="5"/>
  <c r="H585" i="5"/>
  <c r="G585" i="5"/>
  <c r="E605" i="4"/>
  <c r="C606" i="4"/>
  <c r="G274" i="4"/>
  <c r="H274" i="4" s="1"/>
  <c r="H594" i="3"/>
  <c r="F595" i="3"/>
  <c r="G595" i="3"/>
  <c r="I594" i="3"/>
  <c r="E587" i="5" l="1"/>
  <c r="H586" i="5"/>
  <c r="G586" i="5"/>
  <c r="F586" i="5"/>
  <c r="E606" i="4"/>
  <c r="C607" i="4"/>
  <c r="G275" i="4"/>
  <c r="H275" i="4" s="1"/>
  <c r="G596" i="3"/>
  <c r="F596" i="3"/>
  <c r="H595" i="3"/>
  <c r="I595" i="3" s="1"/>
  <c r="H587" i="5" l="1"/>
  <c r="G587" i="5"/>
  <c r="F587" i="5"/>
  <c r="E588" i="5"/>
  <c r="C608" i="4"/>
  <c r="E607" i="4"/>
  <c r="G276" i="4"/>
  <c r="H276" i="4" s="1"/>
  <c r="H596" i="3"/>
  <c r="F597" i="3"/>
  <c r="G597" i="3"/>
  <c r="I596" i="3"/>
  <c r="F588" i="5" l="1"/>
  <c r="H588" i="5"/>
  <c r="E589" i="5"/>
  <c r="G588" i="5"/>
  <c r="G277" i="4"/>
  <c r="H277" i="4" s="1"/>
  <c r="E608" i="4"/>
  <c r="C609" i="4"/>
  <c r="G598" i="3"/>
  <c r="F598" i="3"/>
  <c r="H597" i="3"/>
  <c r="I597" i="3" s="1"/>
  <c r="F589" i="5" l="1"/>
  <c r="E590" i="5"/>
  <c r="H589" i="5"/>
  <c r="G589" i="5"/>
  <c r="C610" i="4"/>
  <c r="E609" i="4"/>
  <c r="G278" i="4"/>
  <c r="H278" i="4" s="1"/>
  <c r="F599" i="3"/>
  <c r="H598" i="3"/>
  <c r="G599" i="3"/>
  <c r="I598" i="3"/>
  <c r="E591" i="5" l="1"/>
  <c r="H590" i="5"/>
  <c r="G590" i="5"/>
  <c r="F590" i="5"/>
  <c r="G279" i="4"/>
  <c r="H279" i="4" s="1"/>
  <c r="E610" i="4"/>
  <c r="C611" i="4"/>
  <c r="G600" i="3"/>
  <c r="H599" i="3"/>
  <c r="I599" i="3" s="1"/>
  <c r="F600" i="3"/>
  <c r="F591" i="5" l="1"/>
  <c r="E592" i="5"/>
  <c r="H591" i="5"/>
  <c r="G591" i="5"/>
  <c r="E611" i="4"/>
  <c r="C612" i="4"/>
  <c r="G280" i="4"/>
  <c r="H280" i="4" s="1"/>
  <c r="F601" i="3"/>
  <c r="H600" i="3"/>
  <c r="G601" i="3"/>
  <c r="I600" i="3"/>
  <c r="F592" i="5" l="1"/>
  <c r="H592" i="5"/>
  <c r="G592" i="5"/>
  <c r="E593" i="5"/>
  <c r="E612" i="4"/>
  <c r="C613" i="4"/>
  <c r="G281" i="4"/>
  <c r="H281" i="4" s="1"/>
  <c r="G602" i="3"/>
  <c r="F602" i="3"/>
  <c r="H601" i="3"/>
  <c r="I601" i="3" s="1"/>
  <c r="E594" i="5" l="1"/>
  <c r="H593" i="5"/>
  <c r="G593" i="5"/>
  <c r="F593" i="5"/>
  <c r="C614" i="4"/>
  <c r="E613" i="4"/>
  <c r="G282" i="4"/>
  <c r="H282" i="4" s="1"/>
  <c r="F603" i="3"/>
  <c r="H602" i="3"/>
  <c r="G603" i="3"/>
  <c r="I602" i="3"/>
  <c r="F594" i="5" l="1"/>
  <c r="G594" i="5"/>
  <c r="H594" i="5"/>
  <c r="E595" i="5"/>
  <c r="G283" i="4"/>
  <c r="H283" i="4" s="1"/>
  <c r="E614" i="4"/>
  <c r="C615" i="4"/>
  <c r="G604" i="3"/>
  <c r="F604" i="3"/>
  <c r="H603" i="3"/>
  <c r="I603" i="3" s="1"/>
  <c r="E596" i="5" l="1"/>
  <c r="H595" i="5"/>
  <c r="G595" i="5"/>
  <c r="F595" i="5"/>
  <c r="C616" i="4"/>
  <c r="E615" i="4"/>
  <c r="G284" i="4"/>
  <c r="H284" i="4" s="1"/>
  <c r="H604" i="3"/>
  <c r="F605" i="3"/>
  <c r="I604" i="3"/>
  <c r="G605" i="3"/>
  <c r="E597" i="5" l="1"/>
  <c r="F596" i="5"/>
  <c r="H596" i="5"/>
  <c r="G596" i="5"/>
  <c r="G285" i="4"/>
  <c r="H285" i="4" s="1"/>
  <c r="E616" i="4"/>
  <c r="C617" i="4"/>
  <c r="G606" i="3"/>
  <c r="F606" i="3"/>
  <c r="H605" i="3"/>
  <c r="I605" i="3" s="1"/>
  <c r="F597" i="5" l="1"/>
  <c r="H597" i="5"/>
  <c r="G597" i="5"/>
  <c r="E598" i="5"/>
  <c r="E617" i="4"/>
  <c r="C618" i="4"/>
  <c r="G286" i="4"/>
  <c r="H286" i="4" s="1"/>
  <c r="H606" i="3"/>
  <c r="F607" i="3"/>
  <c r="I606" i="3"/>
  <c r="G607" i="3"/>
  <c r="F598" i="5" l="1"/>
  <c r="G598" i="5"/>
  <c r="H598" i="5"/>
  <c r="E599" i="5"/>
  <c r="E618" i="4"/>
  <c r="C619" i="4"/>
  <c r="G287" i="4"/>
  <c r="H287" i="4" s="1"/>
  <c r="G608" i="3"/>
  <c r="F608" i="3"/>
  <c r="H607" i="3"/>
  <c r="I607" i="3" s="1"/>
  <c r="E600" i="5" l="1"/>
  <c r="H599" i="5"/>
  <c r="G599" i="5"/>
  <c r="F599" i="5"/>
  <c r="C620" i="4"/>
  <c r="E619" i="4"/>
  <c r="G288" i="4"/>
  <c r="H288" i="4" s="1"/>
  <c r="H608" i="3"/>
  <c r="F609" i="3"/>
  <c r="I608" i="3"/>
  <c r="G609" i="3"/>
  <c r="F600" i="5" l="1"/>
  <c r="E601" i="5"/>
  <c r="H600" i="5"/>
  <c r="G600" i="5"/>
  <c r="G289" i="4"/>
  <c r="H289" i="4" s="1"/>
  <c r="E620" i="4"/>
  <c r="C621" i="4"/>
  <c r="G610" i="3"/>
  <c r="F610" i="3"/>
  <c r="H609" i="3"/>
  <c r="I609" i="3" s="1"/>
  <c r="F601" i="5" l="1"/>
  <c r="H601" i="5"/>
  <c r="G601" i="5"/>
  <c r="E602" i="5"/>
  <c r="C622" i="4"/>
  <c r="E621" i="4"/>
  <c r="G290" i="4"/>
  <c r="H290" i="4" s="1"/>
  <c r="F611" i="3"/>
  <c r="H610" i="3"/>
  <c r="G611" i="3"/>
  <c r="I610" i="3"/>
  <c r="F602" i="5" l="1"/>
  <c r="E603" i="5"/>
  <c r="H602" i="5"/>
  <c r="G602" i="5"/>
  <c r="G291" i="4"/>
  <c r="H291" i="4" s="1"/>
  <c r="E622" i="4"/>
  <c r="C623" i="4"/>
  <c r="G612" i="3"/>
  <c r="H611" i="3"/>
  <c r="I611" i="3" s="1"/>
  <c r="F612" i="3"/>
  <c r="F603" i="5" l="1"/>
  <c r="E604" i="5"/>
  <c r="H603" i="5"/>
  <c r="G603" i="5"/>
  <c r="E623" i="4"/>
  <c r="C624" i="4"/>
  <c r="G292" i="4"/>
  <c r="H292" i="4" s="1"/>
  <c r="F613" i="3"/>
  <c r="H612" i="3"/>
  <c r="G613" i="3"/>
  <c r="I612" i="3"/>
  <c r="F604" i="5" l="1"/>
  <c r="E605" i="5"/>
  <c r="H604" i="5"/>
  <c r="G604" i="5"/>
  <c r="E624" i="4"/>
  <c r="C625" i="4"/>
  <c r="G293" i="4"/>
  <c r="H293" i="4" s="1"/>
  <c r="G614" i="3"/>
  <c r="H613" i="3"/>
  <c r="I613" i="3" s="1"/>
  <c r="F614" i="3"/>
  <c r="F605" i="5" l="1"/>
  <c r="E606" i="5"/>
  <c r="H605" i="5"/>
  <c r="G605" i="5"/>
  <c r="C626" i="4"/>
  <c r="E625" i="4"/>
  <c r="G294" i="4"/>
  <c r="H294" i="4" s="1"/>
  <c r="F615" i="3"/>
  <c r="H614" i="3"/>
  <c r="G615" i="3"/>
  <c r="I614" i="3"/>
  <c r="F606" i="5" l="1"/>
  <c r="E607" i="5"/>
  <c r="H606" i="5"/>
  <c r="G606" i="5"/>
  <c r="G295" i="4"/>
  <c r="H295" i="4" s="1"/>
  <c r="E626" i="4"/>
  <c r="C627" i="4"/>
  <c r="G616" i="3"/>
  <c r="F616" i="3"/>
  <c r="H615" i="3"/>
  <c r="I615" i="3" s="1"/>
  <c r="G607" i="5" l="1"/>
  <c r="F607" i="5"/>
  <c r="H607" i="5"/>
  <c r="E608" i="5"/>
  <c r="C628" i="4"/>
  <c r="E627" i="4"/>
  <c r="G296" i="4"/>
  <c r="H296" i="4" s="1"/>
  <c r="H616" i="3"/>
  <c r="F617" i="3"/>
  <c r="I616" i="3"/>
  <c r="G617" i="3"/>
  <c r="E609" i="5" l="1"/>
  <c r="H608" i="5"/>
  <c r="G608" i="5"/>
  <c r="F608" i="5"/>
  <c r="G297" i="4"/>
  <c r="H297" i="4" s="1"/>
  <c r="E628" i="4"/>
  <c r="C629" i="4"/>
  <c r="G618" i="3"/>
  <c r="F618" i="3"/>
  <c r="H617" i="3"/>
  <c r="I617" i="3" s="1"/>
  <c r="F609" i="5" l="1"/>
  <c r="G609" i="5"/>
  <c r="E610" i="5"/>
  <c r="H609" i="5"/>
  <c r="G298" i="4"/>
  <c r="H298" i="4" s="1"/>
  <c r="E629" i="4"/>
  <c r="C630" i="4"/>
  <c r="H618" i="3"/>
  <c r="F619" i="3"/>
  <c r="I618" i="3"/>
  <c r="G619" i="3"/>
  <c r="H610" i="5" l="1"/>
  <c r="G610" i="5"/>
  <c r="F610" i="5"/>
  <c r="E611" i="5"/>
  <c r="E630" i="4"/>
  <c r="C631" i="4"/>
  <c r="G299" i="4"/>
  <c r="H299" i="4" s="1"/>
  <c r="G620" i="3"/>
  <c r="F620" i="3"/>
  <c r="H619" i="3"/>
  <c r="I619" i="3" s="1"/>
  <c r="F611" i="5" l="1"/>
  <c r="E612" i="5"/>
  <c r="H611" i="5"/>
  <c r="G611" i="5"/>
  <c r="C632" i="4"/>
  <c r="E631" i="4"/>
  <c r="G300" i="4"/>
  <c r="H300" i="4" s="1"/>
  <c r="H620" i="3"/>
  <c r="F621" i="3"/>
  <c r="I620" i="3"/>
  <c r="G621" i="3"/>
  <c r="F612" i="5" l="1"/>
  <c r="E613" i="5"/>
  <c r="H612" i="5"/>
  <c r="G612" i="5"/>
  <c r="G301" i="4"/>
  <c r="H301" i="4" s="1"/>
  <c r="E632" i="4"/>
  <c r="C633" i="4"/>
  <c r="G622" i="3"/>
  <c r="F622" i="3"/>
  <c r="H621" i="3"/>
  <c r="I621" i="3" s="1"/>
  <c r="E614" i="5" l="1"/>
  <c r="H613" i="5"/>
  <c r="G613" i="5"/>
  <c r="F613" i="5"/>
  <c r="E633" i="4"/>
  <c r="C634" i="4"/>
  <c r="G302" i="4"/>
  <c r="H302" i="4" s="1"/>
  <c r="H622" i="3"/>
  <c r="F623" i="3"/>
  <c r="G623" i="3"/>
  <c r="I622" i="3"/>
  <c r="F614" i="5" l="1"/>
  <c r="H614" i="5"/>
  <c r="E615" i="5"/>
  <c r="G614" i="5"/>
  <c r="E634" i="4"/>
  <c r="C635" i="4"/>
  <c r="G303" i="4"/>
  <c r="H303" i="4" s="1"/>
  <c r="G624" i="3"/>
  <c r="H623" i="3"/>
  <c r="I623" i="3" s="1"/>
  <c r="F624" i="3"/>
  <c r="F615" i="5" l="1"/>
  <c r="G615" i="5"/>
  <c r="E616" i="5"/>
  <c r="H615" i="5"/>
  <c r="E635" i="4"/>
  <c r="C636" i="4"/>
  <c r="G304" i="4"/>
  <c r="H304" i="4" s="1"/>
  <c r="F625" i="3"/>
  <c r="H624" i="3"/>
  <c r="G625" i="3"/>
  <c r="I624" i="3"/>
  <c r="E617" i="5" l="1"/>
  <c r="H616" i="5"/>
  <c r="G616" i="5"/>
  <c r="F616" i="5"/>
  <c r="E636" i="4"/>
  <c r="C637" i="4"/>
  <c r="G305" i="4"/>
  <c r="H305" i="4" s="1"/>
  <c r="G626" i="3"/>
  <c r="H625" i="3"/>
  <c r="I625" i="3" s="1"/>
  <c r="F626" i="3"/>
  <c r="F617" i="5" l="1"/>
  <c r="E618" i="5"/>
  <c r="H617" i="5"/>
  <c r="G617" i="5"/>
  <c r="C638" i="4"/>
  <c r="E637" i="4"/>
  <c r="G306" i="4"/>
  <c r="H306" i="4" s="1"/>
  <c r="F627" i="3"/>
  <c r="H626" i="3"/>
  <c r="G627" i="3"/>
  <c r="I626" i="3"/>
  <c r="F618" i="5" l="1"/>
  <c r="G618" i="5"/>
  <c r="E619" i="5"/>
  <c r="H618" i="5"/>
  <c r="G307" i="4"/>
  <c r="H307" i="4" s="1"/>
  <c r="E638" i="4"/>
  <c r="C639" i="4"/>
  <c r="G628" i="3"/>
  <c r="H627" i="3"/>
  <c r="I627" i="3" s="1"/>
  <c r="F628" i="3"/>
  <c r="E620" i="5" l="1"/>
  <c r="H619" i="5"/>
  <c r="G619" i="5"/>
  <c r="F619" i="5"/>
  <c r="E639" i="4"/>
  <c r="C640" i="4"/>
  <c r="G308" i="4"/>
  <c r="H308" i="4" s="1"/>
  <c r="H628" i="3"/>
  <c r="F629" i="3"/>
  <c r="I628" i="3"/>
  <c r="G629" i="3"/>
  <c r="G620" i="5" l="1"/>
  <c r="F620" i="5"/>
  <c r="H620" i="5"/>
  <c r="E621" i="5"/>
  <c r="E640" i="4"/>
  <c r="C641" i="4"/>
  <c r="G309" i="4"/>
  <c r="H309" i="4" s="1"/>
  <c r="G630" i="3"/>
  <c r="F630" i="3"/>
  <c r="H629" i="3"/>
  <c r="I629" i="3" s="1"/>
  <c r="F621" i="5" l="1"/>
  <c r="E622" i="5"/>
  <c r="H621" i="5"/>
  <c r="G621" i="5"/>
  <c r="C642" i="4"/>
  <c r="E641" i="4"/>
  <c r="G310" i="4"/>
  <c r="H310" i="4" s="1"/>
  <c r="H630" i="3"/>
  <c r="F631" i="3"/>
  <c r="I630" i="3"/>
  <c r="G631" i="3"/>
  <c r="G622" i="5" l="1"/>
  <c r="F622" i="5"/>
  <c r="E623" i="5"/>
  <c r="H622" i="5"/>
  <c r="G311" i="4"/>
  <c r="H311" i="4" s="1"/>
  <c r="E642" i="4"/>
  <c r="C643" i="4"/>
  <c r="G632" i="3"/>
  <c r="F632" i="3"/>
  <c r="H631" i="3"/>
  <c r="I631" i="3" s="1"/>
  <c r="H623" i="5" l="1"/>
  <c r="G623" i="5"/>
  <c r="F623" i="5"/>
  <c r="E624" i="5"/>
  <c r="C644" i="4"/>
  <c r="E643" i="4"/>
  <c r="G312" i="4"/>
  <c r="H312" i="4" s="1"/>
  <c r="H632" i="3"/>
  <c r="F633" i="3"/>
  <c r="I632" i="3"/>
  <c r="G633" i="3"/>
  <c r="F624" i="5" l="1"/>
  <c r="G624" i="5"/>
  <c r="H624" i="5"/>
  <c r="E625" i="5"/>
  <c r="G313" i="4"/>
  <c r="H313" i="4" s="1"/>
  <c r="E644" i="4"/>
  <c r="C645" i="4"/>
  <c r="G634" i="3"/>
  <c r="F634" i="3"/>
  <c r="H633" i="3"/>
  <c r="I633" i="3" s="1"/>
  <c r="E626" i="5" l="1"/>
  <c r="H625" i="5"/>
  <c r="G625" i="5"/>
  <c r="F625" i="5"/>
  <c r="G314" i="4"/>
  <c r="H314" i="4" s="1"/>
  <c r="E645" i="4"/>
  <c r="C646" i="4"/>
  <c r="H634" i="3"/>
  <c r="F635" i="3"/>
  <c r="G635" i="3"/>
  <c r="I634" i="3"/>
  <c r="E627" i="5" l="1"/>
  <c r="H626" i="5"/>
  <c r="G626" i="5"/>
  <c r="F626" i="5"/>
  <c r="E646" i="4"/>
  <c r="C647" i="4"/>
  <c r="G315" i="4"/>
  <c r="H315" i="4" s="1"/>
  <c r="G636" i="3"/>
  <c r="H635" i="3"/>
  <c r="I635" i="3" s="1"/>
  <c r="F636" i="3"/>
  <c r="F627" i="5" l="1"/>
  <c r="G627" i="5"/>
  <c r="E628" i="5"/>
  <c r="H627" i="5"/>
  <c r="C648" i="4"/>
  <c r="E647" i="4"/>
  <c r="G316" i="4"/>
  <c r="H316" i="4" s="1"/>
  <c r="F637" i="3"/>
  <c r="H636" i="3"/>
  <c r="G637" i="3"/>
  <c r="I636" i="3"/>
  <c r="G628" i="5" l="1"/>
  <c r="E629" i="5"/>
  <c r="H628" i="5"/>
  <c r="F628" i="5"/>
  <c r="G317" i="4"/>
  <c r="H317" i="4" s="1"/>
  <c r="E648" i="4"/>
  <c r="C649" i="4"/>
  <c r="G638" i="3"/>
  <c r="H637" i="3"/>
  <c r="I637" i="3" s="1"/>
  <c r="F638" i="3"/>
  <c r="E630" i="5" l="1"/>
  <c r="H629" i="5"/>
  <c r="G629" i="5"/>
  <c r="F629" i="5"/>
  <c r="E649" i="4"/>
  <c r="C650" i="4"/>
  <c r="G318" i="4"/>
  <c r="H318" i="4" s="1"/>
  <c r="F639" i="3"/>
  <c r="H638" i="3"/>
  <c r="G639" i="3"/>
  <c r="I638" i="3"/>
  <c r="F630" i="5" l="1"/>
  <c r="G630" i="5"/>
  <c r="E631" i="5"/>
  <c r="H630" i="5"/>
  <c r="E650" i="4"/>
  <c r="C651" i="4"/>
  <c r="G319" i="4"/>
  <c r="H319" i="4" s="1"/>
  <c r="G640" i="3"/>
  <c r="H639" i="3"/>
  <c r="I639" i="3" s="1"/>
  <c r="F640" i="3"/>
  <c r="G631" i="5" l="1"/>
  <c r="F631" i="5"/>
  <c r="E632" i="5"/>
  <c r="H631" i="5"/>
  <c r="E651" i="4"/>
  <c r="C652" i="4"/>
  <c r="G320" i="4"/>
  <c r="H320" i="4" s="1"/>
  <c r="H640" i="3"/>
  <c r="F641" i="3"/>
  <c r="I640" i="3"/>
  <c r="G641" i="3"/>
  <c r="E633" i="5" l="1"/>
  <c r="F632" i="5"/>
  <c r="H632" i="5"/>
  <c r="G632" i="5"/>
  <c r="E652" i="4"/>
  <c r="C653" i="4"/>
  <c r="G321" i="4"/>
  <c r="H321" i="4" s="1"/>
  <c r="G642" i="3"/>
  <c r="F642" i="3"/>
  <c r="H641" i="3"/>
  <c r="I641" i="3" s="1"/>
  <c r="F633" i="5" l="1"/>
  <c r="H633" i="5"/>
  <c r="G633" i="5"/>
  <c r="E634" i="5"/>
  <c r="C654" i="4"/>
  <c r="E653" i="4"/>
  <c r="G322" i="4"/>
  <c r="H322" i="4" s="1"/>
  <c r="H642" i="3"/>
  <c r="F643" i="3"/>
  <c r="G643" i="3"/>
  <c r="I642" i="3"/>
  <c r="E635" i="5" l="1"/>
  <c r="H634" i="5"/>
  <c r="G634" i="5"/>
  <c r="F634" i="5"/>
  <c r="G323" i="4"/>
  <c r="H323" i="4" s="1"/>
  <c r="E654" i="4"/>
  <c r="C655" i="4"/>
  <c r="G644" i="3"/>
  <c r="F644" i="3"/>
  <c r="H643" i="3"/>
  <c r="I643" i="3" s="1"/>
  <c r="G635" i="5" l="1"/>
  <c r="F635" i="5"/>
  <c r="E636" i="5"/>
  <c r="H635" i="5"/>
  <c r="E655" i="4"/>
  <c r="C656" i="4"/>
  <c r="G324" i="4"/>
  <c r="H324" i="4" s="1"/>
  <c r="H644" i="3"/>
  <c r="F645" i="3"/>
  <c r="I644" i="3"/>
  <c r="G645" i="3"/>
  <c r="F636" i="5" l="1"/>
  <c r="E637" i="5"/>
  <c r="H636" i="5"/>
  <c r="G636" i="5"/>
  <c r="E656" i="4"/>
  <c r="C657" i="4"/>
  <c r="G325" i="4"/>
  <c r="H325" i="4" s="1"/>
  <c r="G646" i="3"/>
  <c r="F646" i="3"/>
  <c r="H645" i="3"/>
  <c r="I645" i="3" s="1"/>
  <c r="G637" i="5" l="1"/>
  <c r="E638" i="5"/>
  <c r="H637" i="5"/>
  <c r="F637" i="5"/>
  <c r="E657" i="4"/>
  <c r="C658" i="4"/>
  <c r="G326" i="4"/>
  <c r="H326" i="4" s="1"/>
  <c r="H646" i="3"/>
  <c r="F647" i="3"/>
  <c r="G647" i="3"/>
  <c r="I646" i="3"/>
  <c r="E639" i="5" l="1"/>
  <c r="H638" i="5"/>
  <c r="G638" i="5"/>
  <c r="F638" i="5"/>
  <c r="E658" i="4"/>
  <c r="C659" i="4"/>
  <c r="G327" i="4"/>
  <c r="H327" i="4" s="1"/>
  <c r="G648" i="3"/>
  <c r="H647" i="3"/>
  <c r="I647" i="3" s="1"/>
  <c r="F648" i="3"/>
  <c r="F639" i="5" l="1"/>
  <c r="E640" i="5"/>
  <c r="H639" i="5"/>
  <c r="G639" i="5"/>
  <c r="E659" i="4"/>
  <c r="C660" i="4"/>
  <c r="G328" i="4"/>
  <c r="H328" i="4" s="1"/>
  <c r="F649" i="3"/>
  <c r="H648" i="3"/>
  <c r="G649" i="3"/>
  <c r="I648" i="3"/>
  <c r="F640" i="5" l="1"/>
  <c r="G640" i="5"/>
  <c r="E641" i="5"/>
  <c r="H640" i="5"/>
  <c r="E660" i="4"/>
  <c r="C661" i="4"/>
  <c r="G329" i="4"/>
  <c r="H329" i="4" s="1"/>
  <c r="G650" i="3"/>
  <c r="H649" i="3"/>
  <c r="I649" i="3" s="1"/>
  <c r="F650" i="3"/>
  <c r="G641" i="5" l="1"/>
  <c r="F641" i="5"/>
  <c r="E642" i="5"/>
  <c r="H641" i="5"/>
  <c r="E661" i="4"/>
  <c r="C662" i="4"/>
  <c r="G330" i="4"/>
  <c r="H330" i="4" s="1"/>
  <c r="F651" i="3"/>
  <c r="H650" i="3"/>
  <c r="G651" i="3"/>
  <c r="I650" i="3"/>
  <c r="F642" i="5" l="1"/>
  <c r="E643" i="5"/>
  <c r="H642" i="5"/>
  <c r="G642" i="5"/>
  <c r="E662" i="4"/>
  <c r="C663" i="4"/>
  <c r="G331" i="4"/>
  <c r="H331" i="4" s="1"/>
  <c r="G652" i="3"/>
  <c r="H651" i="3"/>
  <c r="I651" i="3" s="1"/>
  <c r="F652" i="3"/>
  <c r="G643" i="5" l="1"/>
  <c r="F643" i="5"/>
  <c r="E644" i="5"/>
  <c r="H643" i="5"/>
  <c r="E663" i="4"/>
  <c r="C664" i="4"/>
  <c r="G332" i="4"/>
  <c r="H332" i="4" s="1"/>
  <c r="H652" i="3"/>
  <c r="F653" i="3"/>
  <c r="I652" i="3"/>
  <c r="G653" i="3"/>
  <c r="G644" i="5" l="1"/>
  <c r="F644" i="5"/>
  <c r="E645" i="5"/>
  <c r="H644" i="5"/>
  <c r="E664" i="4"/>
  <c r="C665" i="4"/>
  <c r="G333" i="4"/>
  <c r="H333" i="4" s="1"/>
  <c r="G654" i="3"/>
  <c r="F654" i="3"/>
  <c r="H653" i="3"/>
  <c r="I653" i="3" s="1"/>
  <c r="F645" i="5" l="1"/>
  <c r="E646" i="5"/>
  <c r="H645" i="5"/>
  <c r="G645" i="5"/>
  <c r="C666" i="4"/>
  <c r="E665" i="4"/>
  <c r="G334" i="4"/>
  <c r="H334" i="4" s="1"/>
  <c r="H654" i="3"/>
  <c r="F655" i="3"/>
  <c r="I654" i="3"/>
  <c r="G655" i="3"/>
  <c r="H646" i="5" l="1"/>
  <c r="G646" i="5"/>
  <c r="F646" i="5"/>
  <c r="E647" i="5"/>
  <c r="G335" i="4"/>
  <c r="H335" i="4" s="1"/>
  <c r="E666" i="4"/>
  <c r="C667" i="4"/>
  <c r="G656" i="3"/>
  <c r="F656" i="3"/>
  <c r="H655" i="3"/>
  <c r="I655" i="3" s="1"/>
  <c r="E648" i="5" l="1"/>
  <c r="H647" i="5"/>
  <c r="G647" i="5"/>
  <c r="F647" i="5"/>
  <c r="E667" i="4"/>
  <c r="C668" i="4"/>
  <c r="G336" i="4"/>
  <c r="H336" i="4" s="1"/>
  <c r="H656" i="3"/>
  <c r="F657" i="3"/>
  <c r="I656" i="3"/>
  <c r="G657" i="3"/>
  <c r="F648" i="5" l="1"/>
  <c r="H648" i="5"/>
  <c r="G648" i="5"/>
  <c r="E649" i="5"/>
  <c r="E668" i="4"/>
  <c r="C669" i="4"/>
  <c r="G337" i="4"/>
  <c r="H337" i="4" s="1"/>
  <c r="G658" i="3"/>
  <c r="F658" i="3"/>
  <c r="H657" i="3"/>
  <c r="I657" i="3" s="1"/>
  <c r="E650" i="5" l="1"/>
  <c r="H649" i="5"/>
  <c r="G649" i="5"/>
  <c r="F649" i="5"/>
  <c r="C670" i="4"/>
  <c r="E669" i="4"/>
  <c r="G338" i="4"/>
  <c r="H338" i="4" s="1"/>
  <c r="F659" i="3"/>
  <c r="H658" i="3"/>
  <c r="G659" i="3"/>
  <c r="I658" i="3"/>
  <c r="G650" i="5" l="1"/>
  <c r="F650" i="5"/>
  <c r="E651" i="5"/>
  <c r="H650" i="5"/>
  <c r="G339" i="4"/>
  <c r="H339" i="4" s="1"/>
  <c r="E670" i="4"/>
  <c r="C671" i="4"/>
  <c r="G660" i="3"/>
  <c r="H659" i="3"/>
  <c r="I659" i="3" s="1"/>
  <c r="F660" i="3"/>
  <c r="F651" i="5" l="1"/>
  <c r="E652" i="5"/>
  <c r="H651" i="5"/>
  <c r="G651" i="5"/>
  <c r="C672" i="4"/>
  <c r="E671" i="4"/>
  <c r="G340" i="4"/>
  <c r="H340" i="4" s="1"/>
  <c r="F661" i="3"/>
  <c r="H660" i="3"/>
  <c r="G661" i="3"/>
  <c r="I660" i="3"/>
  <c r="E653" i="5" l="1"/>
  <c r="H652" i="5"/>
  <c r="G652" i="5"/>
  <c r="F652" i="5"/>
  <c r="G341" i="4"/>
  <c r="H341" i="4" s="1"/>
  <c r="E672" i="4"/>
  <c r="C673" i="4"/>
  <c r="G662" i="3"/>
  <c r="H661" i="3"/>
  <c r="I661" i="3" s="1"/>
  <c r="F662" i="3"/>
  <c r="F653" i="5" l="1"/>
  <c r="G653" i="5"/>
  <c r="E654" i="5"/>
  <c r="H653" i="5"/>
  <c r="G342" i="4"/>
  <c r="H342" i="4" s="1"/>
  <c r="E673" i="4"/>
  <c r="C674" i="4"/>
  <c r="F663" i="3"/>
  <c r="H662" i="3"/>
  <c r="G663" i="3"/>
  <c r="I662" i="3"/>
  <c r="F654" i="5" l="1"/>
  <c r="H654" i="5"/>
  <c r="E655" i="5"/>
  <c r="G654" i="5"/>
  <c r="E674" i="4"/>
  <c r="C675" i="4"/>
  <c r="G343" i="4"/>
  <c r="H343" i="4" s="1"/>
  <c r="G664" i="3"/>
  <c r="F664" i="3"/>
  <c r="H663" i="3"/>
  <c r="I663" i="3" s="1"/>
  <c r="E656" i="5" l="1"/>
  <c r="H655" i="5"/>
  <c r="G655" i="5"/>
  <c r="F655" i="5"/>
  <c r="E675" i="4"/>
  <c r="C676" i="4"/>
  <c r="G344" i="4"/>
  <c r="H344" i="4" s="1"/>
  <c r="H664" i="3"/>
  <c r="F665" i="3"/>
  <c r="I664" i="3"/>
  <c r="G665" i="3"/>
  <c r="G656" i="5" l="1"/>
  <c r="H656" i="5"/>
  <c r="F656" i="5"/>
  <c r="E657" i="5"/>
  <c r="E676" i="4"/>
  <c r="C677" i="4"/>
  <c r="G345" i="4"/>
  <c r="H345" i="4" s="1"/>
  <c r="G666" i="3"/>
  <c r="F666" i="3"/>
  <c r="H665" i="3"/>
  <c r="I665" i="3" s="1"/>
  <c r="F657" i="5" l="1"/>
  <c r="E658" i="5"/>
  <c r="H657" i="5"/>
  <c r="G657" i="5"/>
  <c r="C678" i="4"/>
  <c r="E677" i="4"/>
  <c r="G346" i="4"/>
  <c r="H346" i="4" s="1"/>
  <c r="H666" i="3"/>
  <c r="F667" i="3"/>
  <c r="I666" i="3"/>
  <c r="G667" i="3"/>
  <c r="H658" i="5" l="1"/>
  <c r="G658" i="5"/>
  <c r="F658" i="5"/>
  <c r="E659" i="5"/>
  <c r="G347" i="4"/>
  <c r="H347" i="4" s="1"/>
  <c r="E678" i="4"/>
  <c r="C679" i="4"/>
  <c r="G668" i="3"/>
  <c r="F668" i="3"/>
  <c r="H667" i="3"/>
  <c r="I667" i="3" s="1"/>
  <c r="G659" i="5" l="1"/>
  <c r="E660" i="5"/>
  <c r="H659" i="5"/>
  <c r="F659" i="5"/>
  <c r="G348" i="4"/>
  <c r="H348" i="4" s="1"/>
  <c r="C680" i="4"/>
  <c r="E679" i="4"/>
  <c r="H668" i="3"/>
  <c r="F669" i="3"/>
  <c r="G669" i="3"/>
  <c r="I668" i="3"/>
  <c r="F660" i="5" l="1"/>
  <c r="G660" i="5"/>
  <c r="H660" i="5"/>
  <c r="E661" i="5"/>
  <c r="G349" i="4"/>
  <c r="H349" i="4" s="1"/>
  <c r="E680" i="4"/>
  <c r="C681" i="4"/>
  <c r="G670" i="3"/>
  <c r="F670" i="3"/>
  <c r="H669" i="3"/>
  <c r="I669" i="3" s="1"/>
  <c r="E662" i="5" l="1"/>
  <c r="H661" i="5"/>
  <c r="G661" i="5"/>
  <c r="F661" i="5"/>
  <c r="G350" i="4"/>
  <c r="H350" i="4" s="1"/>
  <c r="E681" i="4"/>
  <c r="C682" i="4"/>
  <c r="F671" i="3"/>
  <c r="H670" i="3"/>
  <c r="G671" i="3"/>
  <c r="I670" i="3"/>
  <c r="G662" i="5" l="1"/>
  <c r="F662" i="5"/>
  <c r="E663" i="5"/>
  <c r="H662" i="5"/>
  <c r="E682" i="4"/>
  <c r="C683" i="4"/>
  <c r="G351" i="4"/>
  <c r="H351" i="4" s="1"/>
  <c r="G672" i="3"/>
  <c r="H671" i="3"/>
  <c r="I671" i="3" s="1"/>
  <c r="F672" i="3"/>
  <c r="F663" i="5" l="1"/>
  <c r="E664" i="5"/>
  <c r="H663" i="5"/>
  <c r="G663" i="5"/>
  <c r="E683" i="4"/>
  <c r="C684" i="4"/>
  <c r="G352" i="4"/>
  <c r="H352" i="4" s="1"/>
  <c r="F673" i="3"/>
  <c r="H672" i="3"/>
  <c r="G673" i="3"/>
  <c r="I672" i="3"/>
  <c r="G664" i="5" l="1"/>
  <c r="E665" i="5"/>
  <c r="H664" i="5"/>
  <c r="F664" i="5"/>
  <c r="E684" i="4"/>
  <c r="C685" i="4"/>
  <c r="G353" i="4"/>
  <c r="H353" i="4" s="1"/>
  <c r="G674" i="3"/>
  <c r="H673" i="3"/>
  <c r="I673" i="3" s="1"/>
  <c r="F674" i="3"/>
  <c r="G665" i="5" l="1"/>
  <c r="E666" i="5"/>
  <c r="H665" i="5"/>
  <c r="F665" i="5"/>
  <c r="C686" i="4"/>
  <c r="E685" i="4"/>
  <c r="G354" i="4"/>
  <c r="H354" i="4" s="1"/>
  <c r="F675" i="3"/>
  <c r="H674" i="3"/>
  <c r="G675" i="3"/>
  <c r="I674" i="3"/>
  <c r="F666" i="5" l="1"/>
  <c r="E667" i="5"/>
  <c r="H666" i="5"/>
  <c r="G666" i="5"/>
  <c r="G355" i="4"/>
  <c r="H355" i="4" s="1"/>
  <c r="E686" i="4"/>
  <c r="C687" i="4"/>
  <c r="G676" i="3"/>
  <c r="H675" i="3"/>
  <c r="I675" i="3" s="1"/>
  <c r="F676" i="3"/>
  <c r="G667" i="5" l="1"/>
  <c r="F667" i="5"/>
  <c r="H667" i="5"/>
  <c r="E668" i="5"/>
  <c r="C688" i="4"/>
  <c r="E687" i="4"/>
  <c r="G356" i="4"/>
  <c r="H356" i="4" s="1"/>
  <c r="H676" i="3"/>
  <c r="F677" i="3"/>
  <c r="I676" i="3"/>
  <c r="G677" i="3"/>
  <c r="G668" i="5" l="1"/>
  <c r="E669" i="5"/>
  <c r="F668" i="5"/>
  <c r="H668" i="5"/>
  <c r="G357" i="4"/>
  <c r="H357" i="4" s="1"/>
  <c r="E688" i="4"/>
  <c r="C689" i="4"/>
  <c r="F678" i="3"/>
  <c r="H677" i="3"/>
  <c r="G678" i="3"/>
  <c r="I677" i="3"/>
  <c r="F669" i="5" l="1"/>
  <c r="E670" i="5"/>
  <c r="H669" i="5"/>
  <c r="G669" i="5"/>
  <c r="E689" i="4"/>
  <c r="C690" i="4"/>
  <c r="G358" i="4"/>
  <c r="H358" i="4" s="1"/>
  <c r="G679" i="3"/>
  <c r="H678" i="3"/>
  <c r="I678" i="3" s="1"/>
  <c r="F679" i="3"/>
  <c r="E671" i="5" l="1"/>
  <c r="H670" i="5"/>
  <c r="G670" i="5"/>
  <c r="F670" i="5"/>
  <c r="E690" i="4"/>
  <c r="C691" i="4"/>
  <c r="G359" i="4"/>
  <c r="H359" i="4" s="1"/>
  <c r="F680" i="3"/>
  <c r="H679" i="3"/>
  <c r="G680" i="3"/>
  <c r="I679" i="3"/>
  <c r="G671" i="5" l="1"/>
  <c r="E672" i="5"/>
  <c r="H671" i="5"/>
  <c r="F671" i="5"/>
  <c r="E691" i="4"/>
  <c r="C692" i="4"/>
  <c r="G360" i="4"/>
  <c r="H360" i="4" s="1"/>
  <c r="G681" i="3"/>
  <c r="H680" i="3"/>
  <c r="I680" i="3" s="1"/>
  <c r="F681" i="3"/>
  <c r="F672" i="5" l="1"/>
  <c r="G672" i="5"/>
  <c r="E673" i="5"/>
  <c r="H672" i="5"/>
  <c r="E692" i="4"/>
  <c r="C693" i="4"/>
  <c r="G361" i="4"/>
  <c r="H361" i="4" s="1"/>
  <c r="F682" i="3"/>
  <c r="H681" i="3"/>
  <c r="I681" i="3"/>
  <c r="G682" i="3"/>
  <c r="E674" i="5" l="1"/>
  <c r="H673" i="5"/>
  <c r="G673" i="5"/>
  <c r="F673" i="5"/>
  <c r="C694" i="4"/>
  <c r="E693" i="4"/>
  <c r="G362" i="4"/>
  <c r="H362" i="4" s="1"/>
  <c r="G683" i="3"/>
  <c r="H682" i="3"/>
  <c r="I682" i="3" s="1"/>
  <c r="F683" i="3"/>
  <c r="G674" i="5" l="1"/>
  <c r="H674" i="5"/>
  <c r="F674" i="5"/>
  <c r="E675" i="5"/>
  <c r="G363" i="4"/>
  <c r="H363" i="4" s="1"/>
  <c r="E694" i="4"/>
  <c r="C695" i="4"/>
  <c r="H683" i="3"/>
  <c r="F684" i="3"/>
  <c r="I683" i="3"/>
  <c r="G684" i="3"/>
  <c r="F675" i="5" l="1"/>
  <c r="E676" i="5"/>
  <c r="H675" i="5"/>
  <c r="G675" i="5"/>
  <c r="C696" i="4"/>
  <c r="E695" i="4"/>
  <c r="G364" i="4"/>
  <c r="H364" i="4" s="1"/>
  <c r="G685" i="3"/>
  <c r="F685" i="3"/>
  <c r="H684" i="3"/>
  <c r="I684" i="3" s="1"/>
  <c r="H676" i="5" l="1"/>
  <c r="G676" i="5"/>
  <c r="F676" i="5"/>
  <c r="E677" i="5"/>
  <c r="G365" i="4"/>
  <c r="H365" i="4" s="1"/>
  <c r="E696" i="4"/>
  <c r="C697" i="4"/>
  <c r="H685" i="3"/>
  <c r="F686" i="3"/>
  <c r="I685" i="3"/>
  <c r="G686" i="3"/>
  <c r="G677" i="5" l="1"/>
  <c r="E678" i="5"/>
  <c r="H677" i="5"/>
  <c r="F677" i="5"/>
  <c r="E697" i="4"/>
  <c r="C698" i="4"/>
  <c r="G366" i="4"/>
  <c r="H366" i="4" s="1"/>
  <c r="G687" i="3"/>
  <c r="F687" i="3"/>
  <c r="H686" i="3"/>
  <c r="I686" i="3" s="1"/>
  <c r="F678" i="5" l="1"/>
  <c r="G678" i="5"/>
  <c r="E679" i="5"/>
  <c r="H678" i="5"/>
  <c r="E698" i="4"/>
  <c r="C699" i="4"/>
  <c r="G367" i="4"/>
  <c r="H367" i="4" s="1"/>
  <c r="H687" i="3"/>
  <c r="F688" i="3"/>
  <c r="I687" i="3"/>
  <c r="G688" i="3"/>
  <c r="E680" i="5" l="1"/>
  <c r="H679" i="5"/>
  <c r="G679" i="5"/>
  <c r="F679" i="5"/>
  <c r="E699" i="4"/>
  <c r="C700" i="4"/>
  <c r="G368" i="4"/>
  <c r="H368" i="4" s="1"/>
  <c r="G689" i="3"/>
  <c r="H688" i="3"/>
  <c r="I688" i="3" s="1"/>
  <c r="F689" i="3"/>
  <c r="G680" i="5" l="1"/>
  <c r="E681" i="5"/>
  <c r="H680" i="5"/>
  <c r="F680" i="5"/>
  <c r="E700" i="4"/>
  <c r="C701" i="4"/>
  <c r="G369" i="4"/>
  <c r="H369" i="4" s="1"/>
  <c r="F690" i="3"/>
  <c r="H689" i="3"/>
  <c r="G690" i="3"/>
  <c r="I689" i="3"/>
  <c r="F681" i="5" l="1"/>
  <c r="E682" i="5"/>
  <c r="H681" i="5"/>
  <c r="G681" i="5"/>
  <c r="C702" i="4"/>
  <c r="E701" i="4"/>
  <c r="G370" i="4"/>
  <c r="H370" i="4" s="1"/>
  <c r="G691" i="3"/>
  <c r="H690" i="3"/>
  <c r="I690" i="3" s="1"/>
  <c r="F691" i="3"/>
  <c r="F682" i="5" l="1"/>
  <c r="H682" i="5"/>
  <c r="G682" i="5"/>
  <c r="E683" i="5"/>
  <c r="G371" i="4"/>
  <c r="H371" i="4" s="1"/>
  <c r="E702" i="4"/>
  <c r="C703" i="4"/>
  <c r="F692" i="3"/>
  <c r="H691" i="3"/>
  <c r="G692" i="3"/>
  <c r="I691" i="3"/>
  <c r="G683" i="5" l="1"/>
  <c r="F683" i="5"/>
  <c r="E684" i="5"/>
  <c r="H683" i="5"/>
  <c r="G372" i="4"/>
  <c r="H372" i="4" s="1"/>
  <c r="C704" i="4"/>
  <c r="E703" i="4"/>
  <c r="G693" i="3"/>
  <c r="H692" i="3"/>
  <c r="I692" i="3" s="1"/>
  <c r="F693" i="3"/>
  <c r="F684" i="5" l="1"/>
  <c r="E685" i="5"/>
  <c r="H684" i="5"/>
  <c r="G684" i="5"/>
  <c r="G373" i="4"/>
  <c r="H373" i="4" s="1"/>
  <c r="E704" i="4"/>
  <c r="C705" i="4"/>
  <c r="F694" i="3"/>
  <c r="H693" i="3"/>
  <c r="I693" i="3"/>
  <c r="G694" i="3"/>
  <c r="G685" i="5" l="1"/>
  <c r="F685" i="5"/>
  <c r="E686" i="5"/>
  <c r="H685" i="5"/>
  <c r="C706" i="4"/>
  <c r="E705" i="4"/>
  <c r="G374" i="4"/>
  <c r="H374" i="4" s="1"/>
  <c r="G695" i="3"/>
  <c r="H694" i="3"/>
  <c r="I694" i="3" s="1"/>
  <c r="F695" i="3"/>
  <c r="G686" i="5" l="1"/>
  <c r="H686" i="5"/>
  <c r="F686" i="5"/>
  <c r="E687" i="5"/>
  <c r="G375" i="4"/>
  <c r="H375" i="4" s="1"/>
  <c r="E706" i="4"/>
  <c r="C707" i="4"/>
  <c r="H695" i="3"/>
  <c r="F696" i="3"/>
  <c r="I695" i="3"/>
  <c r="G696" i="3"/>
  <c r="F687" i="5" l="1"/>
  <c r="H687" i="5"/>
  <c r="G687" i="5"/>
  <c r="E688" i="5"/>
  <c r="C708" i="4"/>
  <c r="E707" i="4"/>
  <c r="G376" i="4"/>
  <c r="H376" i="4" s="1"/>
  <c r="G697" i="3"/>
  <c r="F697" i="3"/>
  <c r="H696" i="3"/>
  <c r="I696" i="3" s="1"/>
  <c r="E689" i="5" l="1"/>
  <c r="H688" i="5"/>
  <c r="G688" i="5"/>
  <c r="F688" i="5"/>
  <c r="G377" i="4"/>
  <c r="H377" i="4" s="1"/>
  <c r="E708" i="4"/>
  <c r="C709" i="4"/>
  <c r="H697" i="3"/>
  <c r="F698" i="3"/>
  <c r="I697" i="3"/>
  <c r="G698" i="3"/>
  <c r="G689" i="5" l="1"/>
  <c r="E690" i="5"/>
  <c r="F689" i="5"/>
  <c r="H689" i="5"/>
  <c r="C710" i="4"/>
  <c r="E709" i="4"/>
  <c r="G378" i="4"/>
  <c r="H378" i="4" s="1"/>
  <c r="G699" i="3"/>
  <c r="F699" i="3"/>
  <c r="H698" i="3"/>
  <c r="I698" i="3" s="1"/>
  <c r="F690" i="5" l="1"/>
  <c r="E691" i="5"/>
  <c r="H690" i="5"/>
  <c r="G690" i="5"/>
  <c r="G379" i="4"/>
  <c r="H379" i="4" s="1"/>
  <c r="E710" i="4"/>
  <c r="C711" i="4"/>
  <c r="H699" i="3"/>
  <c r="F700" i="3"/>
  <c r="I699" i="3"/>
  <c r="G700" i="3"/>
  <c r="E692" i="5" l="1"/>
  <c r="F691" i="5"/>
  <c r="H691" i="5"/>
  <c r="G691" i="5"/>
  <c r="E711" i="4"/>
  <c r="C712" i="4"/>
  <c r="G380" i="4"/>
  <c r="H380" i="4" s="1"/>
  <c r="G701" i="3"/>
  <c r="H700" i="3"/>
  <c r="I700" i="3" s="1"/>
  <c r="F701" i="3"/>
  <c r="G692" i="5" l="1"/>
  <c r="H692" i="5"/>
  <c r="F692" i="5"/>
  <c r="E693" i="5"/>
  <c r="E712" i="4"/>
  <c r="C713" i="4"/>
  <c r="G381" i="4"/>
  <c r="H381" i="4" s="1"/>
  <c r="F702" i="3"/>
  <c r="H701" i="3"/>
  <c r="G702" i="3"/>
  <c r="I701" i="3"/>
  <c r="F693" i="5" l="1"/>
  <c r="G693" i="5"/>
  <c r="E694" i="5"/>
  <c r="H693" i="5"/>
  <c r="C714" i="4"/>
  <c r="E713" i="4"/>
  <c r="G382" i="4"/>
  <c r="H382" i="4" s="1"/>
  <c r="G703" i="3"/>
  <c r="H702" i="3"/>
  <c r="I702" i="3" s="1"/>
  <c r="F703" i="3"/>
  <c r="E695" i="5" l="1"/>
  <c r="H694" i="5"/>
  <c r="G694" i="5"/>
  <c r="F694" i="5"/>
  <c r="G383" i="4"/>
  <c r="H383" i="4" s="1"/>
  <c r="E714" i="4"/>
  <c r="C715" i="4"/>
  <c r="F704" i="3"/>
  <c r="H703" i="3"/>
  <c r="G704" i="3"/>
  <c r="I703" i="3"/>
  <c r="G695" i="5" l="1"/>
  <c r="E696" i="5"/>
  <c r="H695" i="5"/>
  <c r="F695" i="5"/>
  <c r="E715" i="4"/>
  <c r="C716" i="4"/>
  <c r="G384" i="4"/>
  <c r="H384" i="4" s="1"/>
  <c r="G705" i="3"/>
  <c r="H704" i="3"/>
  <c r="I704" i="3" s="1"/>
  <c r="F705" i="3"/>
  <c r="F696" i="5" l="1"/>
  <c r="G696" i="5"/>
  <c r="H696" i="5"/>
  <c r="E697" i="5"/>
  <c r="E716" i="4"/>
  <c r="C717" i="4"/>
  <c r="G385" i="4"/>
  <c r="H385" i="4" s="1"/>
  <c r="F706" i="3"/>
  <c r="H705" i="3"/>
  <c r="I705" i="3"/>
  <c r="G706" i="3"/>
  <c r="H697" i="5" l="1"/>
  <c r="F697" i="5"/>
  <c r="G697" i="5"/>
  <c r="E698" i="5"/>
  <c r="C718" i="4"/>
  <c r="E717" i="4"/>
  <c r="G386" i="4"/>
  <c r="H386" i="4" s="1"/>
  <c r="G707" i="3"/>
  <c r="F707" i="3"/>
  <c r="H706" i="3"/>
  <c r="I706" i="3" s="1"/>
  <c r="G698" i="5" l="1"/>
  <c r="E699" i="5"/>
  <c r="H698" i="5"/>
  <c r="F698" i="5"/>
  <c r="G387" i="4"/>
  <c r="H387" i="4" s="1"/>
  <c r="E718" i="4"/>
  <c r="C719" i="4"/>
  <c r="H707" i="3"/>
  <c r="F708" i="3"/>
  <c r="I707" i="3"/>
  <c r="G708" i="3"/>
  <c r="F699" i="5" l="1"/>
  <c r="E700" i="5"/>
  <c r="H699" i="5"/>
  <c r="G699" i="5"/>
  <c r="E719" i="4"/>
  <c r="C720" i="4"/>
  <c r="G388" i="4"/>
  <c r="H388" i="4" s="1"/>
  <c r="G709" i="3"/>
  <c r="F709" i="3"/>
  <c r="H708" i="3"/>
  <c r="I708" i="3" s="1"/>
  <c r="E701" i="5" l="1"/>
  <c r="H700" i="5"/>
  <c r="G700" i="5"/>
  <c r="F700" i="5"/>
  <c r="E720" i="4"/>
  <c r="C721" i="4"/>
  <c r="G389" i="4"/>
  <c r="H389" i="4" s="1"/>
  <c r="H709" i="3"/>
  <c r="F710" i="3"/>
  <c r="I709" i="3"/>
  <c r="G710" i="3"/>
  <c r="G701" i="5" l="1"/>
  <c r="H701" i="5"/>
  <c r="F701" i="5"/>
  <c r="E702" i="5"/>
  <c r="C722" i="4"/>
  <c r="E721" i="4"/>
  <c r="G390" i="4"/>
  <c r="H390" i="4" s="1"/>
  <c r="G711" i="3"/>
  <c r="F711" i="3"/>
  <c r="H710" i="3"/>
  <c r="I710" i="3" s="1"/>
  <c r="F702" i="5" l="1"/>
  <c r="E703" i="5"/>
  <c r="H702" i="5"/>
  <c r="G702" i="5"/>
  <c r="G391" i="4"/>
  <c r="H391" i="4" s="1"/>
  <c r="E722" i="4"/>
  <c r="C723" i="4"/>
  <c r="F712" i="3"/>
  <c r="H711" i="3"/>
  <c r="G712" i="3"/>
  <c r="I711" i="3"/>
  <c r="G703" i="5" l="1"/>
  <c r="F703" i="5"/>
  <c r="H703" i="5"/>
  <c r="E704" i="5"/>
  <c r="C724" i="4"/>
  <c r="E723" i="4"/>
  <c r="G392" i="4"/>
  <c r="H392" i="4" s="1"/>
  <c r="G713" i="3"/>
  <c r="H712" i="3"/>
  <c r="I712" i="3" s="1"/>
  <c r="F713" i="3"/>
  <c r="G704" i="5" l="1"/>
  <c r="E705" i="5"/>
  <c r="H704" i="5"/>
  <c r="F704" i="5"/>
  <c r="G393" i="4"/>
  <c r="H393" i="4" s="1"/>
  <c r="E724" i="4"/>
  <c r="C725" i="4"/>
  <c r="F714" i="3"/>
  <c r="H713" i="3"/>
  <c r="G714" i="3"/>
  <c r="I713" i="3"/>
  <c r="F705" i="5" l="1"/>
  <c r="H705" i="5"/>
  <c r="G705" i="5"/>
  <c r="E706" i="5"/>
  <c r="E725" i="4"/>
  <c r="C726" i="4"/>
  <c r="G394" i="4"/>
  <c r="H394" i="4" s="1"/>
  <c r="G715" i="3"/>
  <c r="H714" i="3"/>
  <c r="I714" i="3" s="1"/>
  <c r="F715" i="3"/>
  <c r="E707" i="5" l="1"/>
  <c r="H706" i="5"/>
  <c r="G706" i="5"/>
  <c r="F706" i="5"/>
  <c r="E726" i="4"/>
  <c r="C727" i="4"/>
  <c r="G395" i="4"/>
  <c r="H395" i="4" s="1"/>
  <c r="F716" i="3"/>
  <c r="H715" i="3"/>
  <c r="G716" i="3"/>
  <c r="I715" i="3"/>
  <c r="G707" i="5" l="1"/>
  <c r="H707" i="5"/>
  <c r="F707" i="5"/>
  <c r="E708" i="5"/>
  <c r="C728" i="4"/>
  <c r="E727" i="4"/>
  <c r="G396" i="4"/>
  <c r="H396" i="4" s="1"/>
  <c r="G717" i="3"/>
  <c r="H716" i="3"/>
  <c r="I716" i="3" s="1"/>
  <c r="F717" i="3"/>
  <c r="F708" i="5" l="1"/>
  <c r="E709" i="5"/>
  <c r="G708" i="5"/>
  <c r="H708" i="5"/>
  <c r="G397" i="4"/>
  <c r="H397" i="4" s="1"/>
  <c r="E728" i="4"/>
  <c r="C729" i="4"/>
  <c r="F718" i="3"/>
  <c r="H717" i="3"/>
  <c r="I717" i="3"/>
  <c r="G718" i="3"/>
  <c r="E710" i="5" l="1"/>
  <c r="H709" i="5"/>
  <c r="G709" i="5"/>
  <c r="F709" i="5"/>
  <c r="C730" i="4"/>
  <c r="E729" i="4"/>
  <c r="G398" i="4"/>
  <c r="H398" i="4" s="1"/>
  <c r="G719" i="3"/>
  <c r="F719" i="3"/>
  <c r="H718" i="3"/>
  <c r="I718" i="3" s="1"/>
  <c r="G710" i="5" l="1"/>
  <c r="H710" i="5"/>
  <c r="F710" i="5"/>
  <c r="E711" i="5"/>
  <c r="G399" i="4"/>
  <c r="H399" i="4" s="1"/>
  <c r="E730" i="4"/>
  <c r="C731" i="4"/>
  <c r="H719" i="3"/>
  <c r="F720" i="3"/>
  <c r="I719" i="3"/>
  <c r="G720" i="3"/>
  <c r="F711" i="5" l="1"/>
  <c r="H711" i="5"/>
  <c r="G711" i="5"/>
  <c r="E712" i="5"/>
  <c r="C732" i="4"/>
  <c r="E731" i="4"/>
  <c r="G400" i="4"/>
  <c r="H400" i="4" s="1"/>
  <c r="G721" i="3"/>
  <c r="F721" i="3"/>
  <c r="H720" i="3"/>
  <c r="I720" i="3" s="1"/>
  <c r="F712" i="5" l="1"/>
  <c r="E713" i="5"/>
  <c r="H712" i="5"/>
  <c r="G712" i="5"/>
  <c r="G401" i="4"/>
  <c r="H401" i="4" s="1"/>
  <c r="E732" i="4"/>
  <c r="C733" i="4"/>
  <c r="G722" i="3"/>
  <c r="H721" i="3"/>
  <c r="I721" i="3" s="1"/>
  <c r="F722" i="3"/>
  <c r="G713" i="5" l="1"/>
  <c r="E714" i="5"/>
  <c r="H713" i="5"/>
  <c r="F713" i="5"/>
  <c r="G402" i="4"/>
  <c r="H402" i="4" s="1"/>
  <c r="E733" i="4"/>
  <c r="C734" i="4"/>
  <c r="F723" i="3"/>
  <c r="H722" i="3"/>
  <c r="G723" i="3"/>
  <c r="I722" i="3"/>
  <c r="F714" i="5" l="1"/>
  <c r="G714" i="5"/>
  <c r="E715" i="5"/>
  <c r="H714" i="5"/>
  <c r="E734" i="4"/>
  <c r="C735" i="4"/>
  <c r="G403" i="4"/>
  <c r="H403" i="4" s="1"/>
  <c r="G724" i="3"/>
  <c r="H723" i="3"/>
  <c r="I723" i="3" s="1"/>
  <c r="F724" i="3"/>
  <c r="G715" i="5" l="1"/>
  <c r="F715" i="5"/>
  <c r="E716" i="5"/>
  <c r="H715" i="5"/>
  <c r="C736" i="4"/>
  <c r="E735" i="4"/>
  <c r="G404" i="4"/>
  <c r="H404" i="4" s="1"/>
  <c r="H724" i="3"/>
  <c r="F725" i="3"/>
  <c r="I724" i="3"/>
  <c r="G725" i="3"/>
  <c r="G716" i="5" l="1"/>
  <c r="F716" i="5"/>
  <c r="E717" i="5"/>
  <c r="H716" i="5"/>
  <c r="G405" i="4"/>
  <c r="H405" i="4" s="1"/>
  <c r="E736" i="4"/>
  <c r="C737" i="4"/>
  <c r="G726" i="3"/>
  <c r="F726" i="3"/>
  <c r="H725" i="3"/>
  <c r="I725" i="3" s="1"/>
  <c r="F717" i="5" l="1"/>
  <c r="E718" i="5"/>
  <c r="H717" i="5"/>
  <c r="G717" i="5"/>
  <c r="E737" i="4"/>
  <c r="C738" i="4"/>
  <c r="G406" i="4"/>
  <c r="H406" i="4" s="1"/>
  <c r="H726" i="3"/>
  <c r="F727" i="3"/>
  <c r="I726" i="3"/>
  <c r="G727" i="3"/>
  <c r="E719" i="5" l="1"/>
  <c r="H718" i="5"/>
  <c r="F718" i="5"/>
  <c r="G718" i="5"/>
  <c r="E738" i="4"/>
  <c r="C739" i="4"/>
  <c r="G407" i="4"/>
  <c r="H407" i="4" s="1"/>
  <c r="G728" i="3"/>
  <c r="F728" i="3"/>
  <c r="H727" i="3"/>
  <c r="I727" i="3" s="1"/>
  <c r="G719" i="5" l="1"/>
  <c r="E720" i="5"/>
  <c r="H719" i="5"/>
  <c r="F719" i="5"/>
  <c r="C740" i="4"/>
  <c r="E739" i="4"/>
  <c r="G408" i="4"/>
  <c r="H408" i="4" s="1"/>
  <c r="H728" i="3"/>
  <c r="F729" i="3"/>
  <c r="I728" i="3"/>
  <c r="G729" i="3"/>
  <c r="F720" i="5" l="1"/>
  <c r="E721" i="5"/>
  <c r="H720" i="5"/>
  <c r="G720" i="5"/>
  <c r="G409" i="4"/>
  <c r="H409" i="4" s="1"/>
  <c r="E740" i="4"/>
  <c r="C741" i="4"/>
  <c r="G730" i="3"/>
  <c r="F730" i="3"/>
  <c r="H729" i="3"/>
  <c r="I729" i="3" s="1"/>
  <c r="G721" i="5" l="1"/>
  <c r="F721" i="5"/>
  <c r="E722" i="5"/>
  <c r="H721" i="5"/>
  <c r="C742" i="4"/>
  <c r="E741" i="4"/>
  <c r="G410" i="4"/>
  <c r="H410" i="4" s="1"/>
  <c r="H730" i="3"/>
  <c r="F731" i="3"/>
  <c r="G731" i="3"/>
  <c r="I730" i="3"/>
  <c r="G722" i="5" l="1"/>
  <c r="E723" i="5"/>
  <c r="H722" i="5"/>
  <c r="F722" i="5"/>
  <c r="G411" i="4"/>
  <c r="H411" i="4" s="1"/>
  <c r="E742" i="4"/>
  <c r="C743" i="4"/>
  <c r="G732" i="3"/>
  <c r="F732" i="3"/>
  <c r="H731" i="3"/>
  <c r="I731" i="3" s="1"/>
  <c r="F723" i="5" l="1"/>
  <c r="E724" i="5"/>
  <c r="H723" i="5"/>
  <c r="G723" i="5"/>
  <c r="G412" i="4"/>
  <c r="H412" i="4" s="1"/>
  <c r="C744" i="4"/>
  <c r="E743" i="4"/>
  <c r="H732" i="3"/>
  <c r="F733" i="3"/>
  <c r="G733" i="3"/>
  <c r="I732" i="3"/>
  <c r="E725" i="5" l="1"/>
  <c r="H724" i="5"/>
  <c r="G724" i="5"/>
  <c r="F724" i="5"/>
  <c r="G413" i="4"/>
  <c r="H413" i="4" s="1"/>
  <c r="E744" i="4"/>
  <c r="C745" i="4"/>
  <c r="G734" i="3"/>
  <c r="F734" i="3"/>
  <c r="H733" i="3"/>
  <c r="I733" i="3" s="1"/>
  <c r="G725" i="5" l="1"/>
  <c r="F725" i="5"/>
  <c r="E726" i="5"/>
  <c r="H725" i="5"/>
  <c r="C746" i="4"/>
  <c r="E745" i="4"/>
  <c r="G414" i="4"/>
  <c r="H414" i="4" s="1"/>
  <c r="H734" i="3"/>
  <c r="F735" i="3"/>
  <c r="I734" i="3"/>
  <c r="G735" i="3"/>
  <c r="F726" i="5" l="1"/>
  <c r="H726" i="5"/>
  <c r="G726" i="5"/>
  <c r="E727" i="5"/>
  <c r="G415" i="4"/>
  <c r="H415" i="4" s="1"/>
  <c r="E746" i="4"/>
  <c r="C747" i="4"/>
  <c r="G736" i="3"/>
  <c r="F736" i="3"/>
  <c r="H735" i="3"/>
  <c r="I735" i="3" s="1"/>
  <c r="E728" i="5" l="1"/>
  <c r="H727" i="5"/>
  <c r="G727" i="5"/>
  <c r="F727" i="5"/>
  <c r="C748" i="4"/>
  <c r="E747" i="4"/>
  <c r="G416" i="4"/>
  <c r="H416" i="4" s="1"/>
  <c r="H736" i="3"/>
  <c r="F737" i="3"/>
  <c r="I736" i="3"/>
  <c r="G737" i="3"/>
  <c r="G728" i="5" l="1"/>
  <c r="H728" i="5"/>
  <c r="F728" i="5"/>
  <c r="E729" i="5"/>
  <c r="G417" i="4"/>
  <c r="H417" i="4" s="1"/>
  <c r="E748" i="4"/>
  <c r="C749" i="4"/>
  <c r="G738" i="3"/>
  <c r="I737" i="3"/>
  <c r="F738" i="3"/>
  <c r="H737" i="3"/>
  <c r="F729" i="5" l="1"/>
  <c r="E730" i="5"/>
  <c r="H729" i="5"/>
  <c r="G729" i="5"/>
  <c r="C750" i="4"/>
  <c r="E749" i="4"/>
  <c r="G418" i="4"/>
  <c r="H418" i="4" s="1"/>
  <c r="H738" i="3"/>
  <c r="F739" i="3"/>
  <c r="I738" i="3"/>
  <c r="G739" i="3"/>
  <c r="E731" i="5" l="1"/>
  <c r="G730" i="5"/>
  <c r="F730" i="5"/>
  <c r="H730" i="5"/>
  <c r="G419" i="4"/>
  <c r="H419" i="4" s="1"/>
  <c r="E750" i="4"/>
  <c r="C751" i="4"/>
  <c r="G740" i="3"/>
  <c r="F740" i="3"/>
  <c r="H739" i="3"/>
  <c r="I739" i="3" s="1"/>
  <c r="G731" i="5" l="1"/>
  <c r="E732" i="5"/>
  <c r="H731" i="5"/>
  <c r="F731" i="5"/>
  <c r="E751" i="4"/>
  <c r="C752" i="4"/>
  <c r="G420" i="4"/>
  <c r="H420" i="4" s="1"/>
  <c r="H740" i="3"/>
  <c r="I740" i="3" s="1"/>
  <c r="F741" i="3"/>
  <c r="G741" i="3"/>
  <c r="F732" i="5" l="1"/>
  <c r="G732" i="5"/>
  <c r="H732" i="5"/>
  <c r="E733" i="5"/>
  <c r="E752" i="4"/>
  <c r="C753" i="4"/>
  <c r="G421" i="4"/>
  <c r="H421" i="4" s="1"/>
  <c r="I741" i="3"/>
  <c r="G742" i="3"/>
  <c r="F742" i="3"/>
  <c r="H741" i="3"/>
  <c r="E734" i="5" l="1"/>
  <c r="H733" i="5"/>
  <c r="G733" i="5"/>
  <c r="F733" i="5"/>
  <c r="C754" i="4"/>
  <c r="E753" i="4"/>
  <c r="G422" i="4"/>
  <c r="H422" i="4" s="1"/>
  <c r="H742" i="3"/>
  <c r="F743" i="3"/>
  <c r="G743" i="3"/>
  <c r="I742" i="3"/>
  <c r="G734" i="5" l="1"/>
  <c r="F734" i="5"/>
  <c r="E735" i="5"/>
  <c r="H734" i="5"/>
  <c r="G423" i="4"/>
  <c r="H423" i="4" s="1"/>
  <c r="E754" i="4"/>
  <c r="C755" i="4"/>
  <c r="G744" i="3"/>
  <c r="F744" i="3"/>
  <c r="H743" i="3"/>
  <c r="I743" i="3" s="1"/>
  <c r="F735" i="5" l="1"/>
  <c r="E736" i="5"/>
  <c r="H735" i="5"/>
  <c r="G735" i="5"/>
  <c r="G424" i="4"/>
  <c r="H424" i="4" s="1"/>
  <c r="E755" i="4"/>
  <c r="C756" i="4"/>
  <c r="G745" i="3"/>
  <c r="H744" i="3"/>
  <c r="I744" i="3" s="1"/>
  <c r="F745" i="3"/>
  <c r="G736" i="5" l="1"/>
  <c r="F736" i="5"/>
  <c r="H736" i="5"/>
  <c r="E737" i="5"/>
  <c r="E756" i="4"/>
  <c r="C757" i="4"/>
  <c r="G425" i="4"/>
  <c r="H425" i="4" s="1"/>
  <c r="F746" i="3"/>
  <c r="H745" i="3"/>
  <c r="G746" i="3"/>
  <c r="I745" i="3"/>
  <c r="G737" i="5" l="1"/>
  <c r="E738" i="5"/>
  <c r="H737" i="5"/>
  <c r="F737" i="5"/>
  <c r="C758" i="4"/>
  <c r="E757" i="4"/>
  <c r="G426" i="4"/>
  <c r="H426" i="4" s="1"/>
  <c r="G747" i="3"/>
  <c r="H746" i="3"/>
  <c r="I746" i="3" s="1"/>
  <c r="F747" i="3"/>
  <c r="F738" i="5" l="1"/>
  <c r="E739" i="5"/>
  <c r="H738" i="5"/>
  <c r="G738" i="5"/>
  <c r="G427" i="4"/>
  <c r="H427" i="4" s="1"/>
  <c r="E758" i="4"/>
  <c r="C759" i="4"/>
  <c r="F748" i="3"/>
  <c r="H747" i="3"/>
  <c r="G748" i="3"/>
  <c r="I747" i="3"/>
  <c r="G739" i="5" l="1"/>
  <c r="F739" i="5"/>
  <c r="H739" i="5"/>
  <c r="E740" i="5"/>
  <c r="C760" i="4"/>
  <c r="E759" i="4"/>
  <c r="G428" i="4"/>
  <c r="H428" i="4" s="1"/>
  <c r="G749" i="3"/>
  <c r="H748" i="3"/>
  <c r="I748" i="3" s="1"/>
  <c r="F749" i="3"/>
  <c r="G740" i="5" l="1"/>
  <c r="E741" i="5"/>
  <c r="F740" i="5"/>
  <c r="H740" i="5"/>
  <c r="G429" i="4"/>
  <c r="H429" i="4" s="1"/>
  <c r="E760" i="4"/>
  <c r="C761" i="4"/>
  <c r="F750" i="3"/>
  <c r="H749" i="3"/>
  <c r="G750" i="3"/>
  <c r="I749" i="3"/>
  <c r="F741" i="5" l="1"/>
  <c r="E742" i="5"/>
  <c r="H741" i="5"/>
  <c r="G741" i="5"/>
  <c r="C762" i="4"/>
  <c r="E761" i="4"/>
  <c r="G430" i="4"/>
  <c r="H430" i="4" s="1"/>
  <c r="G751" i="3"/>
  <c r="H750" i="3"/>
  <c r="I750" i="3" s="1"/>
  <c r="F751" i="3"/>
  <c r="E743" i="5" l="1"/>
  <c r="H742" i="5"/>
  <c r="G742" i="5"/>
  <c r="F742" i="5"/>
  <c r="G431" i="4"/>
  <c r="H431" i="4" s="1"/>
  <c r="E762" i="4"/>
  <c r="C763" i="4"/>
  <c r="F752" i="3"/>
  <c r="H751" i="3"/>
  <c r="G752" i="3"/>
  <c r="I751" i="3"/>
  <c r="G743" i="5" l="1"/>
  <c r="E744" i="5"/>
  <c r="H743" i="5"/>
  <c r="F743" i="5"/>
  <c r="C764" i="4"/>
  <c r="E763" i="4"/>
  <c r="G432" i="4"/>
  <c r="H432" i="4" s="1"/>
  <c r="G753" i="3"/>
  <c r="H752" i="3"/>
  <c r="I752" i="3" s="1"/>
  <c r="F753" i="3"/>
  <c r="F744" i="5" l="1"/>
  <c r="G744" i="5"/>
  <c r="E745" i="5"/>
  <c r="H744" i="5"/>
  <c r="G433" i="4"/>
  <c r="H433" i="4" s="1"/>
  <c r="E764" i="4"/>
  <c r="C765" i="4"/>
  <c r="F754" i="3"/>
  <c r="H753" i="3"/>
  <c r="I753" i="3"/>
  <c r="G754" i="3"/>
  <c r="E746" i="5" l="1"/>
  <c r="F745" i="5"/>
  <c r="H745" i="5"/>
  <c r="G745" i="5"/>
  <c r="E765" i="4"/>
  <c r="C766" i="4"/>
  <c r="G434" i="4"/>
  <c r="H434" i="4" s="1"/>
  <c r="G755" i="3"/>
  <c r="H754" i="3"/>
  <c r="I754" i="3" s="1"/>
  <c r="F755" i="3"/>
  <c r="G746" i="5" l="1"/>
  <c r="H746" i="5"/>
  <c r="F746" i="5"/>
  <c r="E747" i="5"/>
  <c r="E766" i="4"/>
  <c r="C767" i="4"/>
  <c r="G435" i="4"/>
  <c r="H435" i="4" s="1"/>
  <c r="F756" i="3"/>
  <c r="H755" i="3"/>
  <c r="I755" i="3"/>
  <c r="G756" i="3"/>
  <c r="F747" i="5" l="1"/>
  <c r="E748" i="5"/>
  <c r="H747" i="5"/>
  <c r="G747" i="5"/>
  <c r="C768" i="4"/>
  <c r="E767" i="4"/>
  <c r="G436" i="4"/>
  <c r="H436" i="4" s="1"/>
  <c r="G757" i="3"/>
  <c r="H756" i="3"/>
  <c r="I756" i="3" s="1"/>
  <c r="F757" i="3"/>
  <c r="H748" i="5" l="1"/>
  <c r="G748" i="5"/>
  <c r="F748" i="5"/>
  <c r="E749" i="5"/>
  <c r="G437" i="4"/>
  <c r="H437" i="4" s="1"/>
  <c r="E768" i="4"/>
  <c r="C769" i="4"/>
  <c r="F758" i="3"/>
  <c r="H757" i="3"/>
  <c r="G758" i="3"/>
  <c r="I757" i="3"/>
  <c r="G749" i="5" l="1"/>
  <c r="E750" i="5"/>
  <c r="H749" i="5"/>
  <c r="F749" i="5"/>
  <c r="E769" i="4"/>
  <c r="C770" i="4"/>
  <c r="G438" i="4"/>
  <c r="H438" i="4" s="1"/>
  <c r="G759" i="3"/>
  <c r="H758" i="3"/>
  <c r="I758" i="3" s="1"/>
  <c r="F759" i="3"/>
  <c r="F750" i="5" l="1"/>
  <c r="G750" i="5"/>
  <c r="E751" i="5"/>
  <c r="H750" i="5"/>
  <c r="E770" i="4"/>
  <c r="C771" i="4"/>
  <c r="G439" i="4"/>
  <c r="H439" i="4" s="1"/>
  <c r="F760" i="3"/>
  <c r="H759" i="3"/>
  <c r="G760" i="3"/>
  <c r="I759" i="3"/>
  <c r="E752" i="5" l="1"/>
  <c r="H751" i="5"/>
  <c r="G751" i="5"/>
  <c r="F751" i="5"/>
  <c r="C772" i="4"/>
  <c r="E771" i="4"/>
  <c r="G440" i="4"/>
  <c r="H440" i="4" s="1"/>
  <c r="G761" i="3"/>
  <c r="H760" i="3"/>
  <c r="I760" i="3" s="1"/>
  <c r="F761" i="3"/>
  <c r="G752" i="5" l="1"/>
  <c r="E753" i="5"/>
  <c r="H752" i="5"/>
  <c r="F752" i="5"/>
  <c r="G441" i="4"/>
  <c r="H441" i="4" s="1"/>
  <c r="E772" i="4"/>
  <c r="C773" i="4"/>
  <c r="F762" i="3"/>
  <c r="H761" i="3"/>
  <c r="G762" i="3"/>
  <c r="I761" i="3"/>
  <c r="F753" i="5" l="1"/>
  <c r="E754" i="5"/>
  <c r="H753" i="5"/>
  <c r="G753" i="5"/>
  <c r="E773" i="4"/>
  <c r="C774" i="4"/>
  <c r="G442" i="4"/>
  <c r="H442" i="4" s="1"/>
  <c r="G763" i="3"/>
  <c r="H762" i="3"/>
  <c r="I762" i="3" s="1"/>
  <c r="F763" i="3"/>
  <c r="F754" i="5" l="1"/>
  <c r="H754" i="5"/>
  <c r="E755" i="5"/>
  <c r="G754" i="5"/>
  <c r="E774" i="4"/>
  <c r="C775" i="4"/>
  <c r="G443" i="4"/>
  <c r="H443" i="4" s="1"/>
  <c r="F764" i="3"/>
  <c r="H763" i="3"/>
  <c r="G764" i="3"/>
  <c r="I763" i="3"/>
  <c r="G755" i="5" l="1"/>
  <c r="F755" i="5"/>
  <c r="E756" i="5"/>
  <c r="H755" i="5"/>
  <c r="G444" i="4"/>
  <c r="H444" i="4" s="1"/>
  <c r="C776" i="4"/>
  <c r="E775" i="4"/>
  <c r="G765" i="3"/>
  <c r="H764" i="3"/>
  <c r="I764" i="3" s="1"/>
  <c r="F765" i="3"/>
  <c r="F756" i="5" l="1"/>
  <c r="E757" i="5"/>
  <c r="H756" i="5"/>
  <c r="G756" i="5"/>
  <c r="G445" i="4"/>
  <c r="H445" i="4" s="1"/>
  <c r="E776" i="4"/>
  <c r="C777" i="4"/>
  <c r="G766" i="3"/>
  <c r="F766" i="3"/>
  <c r="H765" i="3"/>
  <c r="I765" i="3" s="1"/>
  <c r="G757" i="5" l="1"/>
  <c r="F757" i="5"/>
  <c r="E758" i="5"/>
  <c r="H757" i="5"/>
  <c r="C778" i="4"/>
  <c r="E777" i="4"/>
  <c r="G446" i="4"/>
  <c r="H446" i="4" s="1"/>
  <c r="H766" i="3"/>
  <c r="F767" i="3"/>
  <c r="G767" i="3"/>
  <c r="I766" i="3"/>
  <c r="G758" i="5" l="1"/>
  <c r="H758" i="5"/>
  <c r="F758" i="5"/>
  <c r="E759" i="5"/>
  <c r="G447" i="4"/>
  <c r="H447" i="4" s="1"/>
  <c r="E778" i="4"/>
  <c r="C779" i="4"/>
  <c r="G768" i="3"/>
  <c r="F768" i="3"/>
  <c r="H767" i="3"/>
  <c r="I767" i="3" s="1"/>
  <c r="F759" i="5" l="1"/>
  <c r="E760" i="5"/>
  <c r="G759" i="5"/>
  <c r="H759" i="5"/>
  <c r="E779" i="4"/>
  <c r="C780" i="4"/>
  <c r="G448" i="4"/>
  <c r="H448" i="4" s="1"/>
  <c r="H768" i="3"/>
  <c r="F769" i="3"/>
  <c r="G769" i="3"/>
  <c r="I768" i="3"/>
  <c r="E761" i="5" l="1"/>
  <c r="H760" i="5"/>
  <c r="G760" i="5"/>
  <c r="F760" i="5"/>
  <c r="E780" i="4"/>
  <c r="C781" i="4"/>
  <c r="G449" i="4"/>
  <c r="H449" i="4" s="1"/>
  <c r="G770" i="3"/>
  <c r="F770" i="3"/>
  <c r="H769" i="3"/>
  <c r="I769" i="3" s="1"/>
  <c r="G761" i="5" l="1"/>
  <c r="E762" i="5"/>
  <c r="F761" i="5"/>
  <c r="H761" i="5"/>
  <c r="C782" i="4"/>
  <c r="E781" i="4"/>
  <c r="G450" i="4"/>
  <c r="H450" i="4" s="1"/>
  <c r="H770" i="3"/>
  <c r="F771" i="3"/>
  <c r="I770" i="3"/>
  <c r="G771" i="3"/>
  <c r="F762" i="5" l="1"/>
  <c r="E763" i="5"/>
  <c r="H762" i="5"/>
  <c r="G762" i="5"/>
  <c r="G451" i="4"/>
  <c r="H451" i="4" s="1"/>
  <c r="E782" i="4"/>
  <c r="C783" i="4"/>
  <c r="G772" i="3"/>
  <c r="F772" i="3"/>
  <c r="H771" i="3"/>
  <c r="I771" i="3" s="1"/>
  <c r="E764" i="5" l="1"/>
  <c r="F763" i="5"/>
  <c r="H763" i="5"/>
  <c r="G763" i="5"/>
  <c r="G452" i="4"/>
  <c r="H452" i="4" s="1"/>
  <c r="C784" i="4"/>
  <c r="E783" i="4"/>
  <c r="H772" i="3"/>
  <c r="F773" i="3"/>
  <c r="I772" i="3"/>
  <c r="G773" i="3"/>
  <c r="G764" i="5" l="1"/>
  <c r="H764" i="5"/>
  <c r="F764" i="5"/>
  <c r="E765" i="5"/>
  <c r="E784" i="4"/>
  <c r="C785" i="4"/>
  <c r="G453" i="4"/>
  <c r="H453" i="4" s="1"/>
  <c r="G774" i="3"/>
  <c r="F774" i="3"/>
  <c r="H773" i="3"/>
  <c r="I773" i="3" s="1"/>
  <c r="F765" i="5" l="1"/>
  <c r="G765" i="5"/>
  <c r="H765" i="5"/>
  <c r="E766" i="5"/>
  <c r="C786" i="4"/>
  <c r="E785" i="4"/>
  <c r="G454" i="4"/>
  <c r="H454" i="4" s="1"/>
  <c r="H774" i="3"/>
  <c r="F775" i="3"/>
  <c r="G775" i="3"/>
  <c r="I774" i="3"/>
  <c r="E767" i="5" l="1"/>
  <c r="H766" i="5"/>
  <c r="G766" i="5"/>
  <c r="F766" i="5"/>
  <c r="G455" i="4"/>
  <c r="H455" i="4" s="1"/>
  <c r="E786" i="4"/>
  <c r="C787" i="4"/>
  <c r="G776" i="3"/>
  <c r="F776" i="3"/>
  <c r="H775" i="3"/>
  <c r="I775" i="3" s="1"/>
  <c r="G767" i="5" l="1"/>
  <c r="E768" i="5"/>
  <c r="H767" i="5"/>
  <c r="F767" i="5"/>
  <c r="G456" i="4"/>
  <c r="H456" i="4" s="1"/>
  <c r="E787" i="4"/>
  <c r="C788" i="4"/>
  <c r="H776" i="3"/>
  <c r="F777" i="3"/>
  <c r="G777" i="3"/>
  <c r="I776" i="3"/>
  <c r="F768" i="5" l="1"/>
  <c r="G768" i="5"/>
  <c r="H768" i="5"/>
  <c r="E769" i="5"/>
  <c r="E788" i="4"/>
  <c r="C789" i="4"/>
  <c r="G457" i="4"/>
  <c r="H457" i="4" s="1"/>
  <c r="G778" i="3"/>
  <c r="F778" i="3"/>
  <c r="H777" i="3"/>
  <c r="I777" i="3" s="1"/>
  <c r="H769" i="5" l="1"/>
  <c r="F769" i="5"/>
  <c r="E770" i="5"/>
  <c r="G769" i="5"/>
  <c r="C790" i="4"/>
  <c r="E789" i="4"/>
  <c r="G458" i="4"/>
  <c r="H458" i="4" s="1"/>
  <c r="H778" i="3"/>
  <c r="F779" i="3"/>
  <c r="G779" i="3"/>
  <c r="I778" i="3"/>
  <c r="G770" i="5" l="1"/>
  <c r="E771" i="5"/>
  <c r="H770" i="5"/>
  <c r="F770" i="5"/>
  <c r="G459" i="4"/>
  <c r="H459" i="4" s="1"/>
  <c r="E790" i="4"/>
  <c r="C791" i="4"/>
  <c r="G780" i="3"/>
  <c r="F780" i="3"/>
  <c r="H779" i="3"/>
  <c r="I779" i="3" s="1"/>
  <c r="F771" i="5" l="1"/>
  <c r="E772" i="5"/>
  <c r="H771" i="5"/>
  <c r="G771" i="5"/>
  <c r="E791" i="4"/>
  <c r="C792" i="4"/>
  <c r="G460" i="4"/>
  <c r="H460" i="4" s="1"/>
  <c r="H780" i="3"/>
  <c r="F781" i="3"/>
  <c r="G781" i="3"/>
  <c r="I780" i="3"/>
  <c r="E773" i="5" l="1"/>
  <c r="H772" i="5"/>
  <c r="G772" i="5"/>
  <c r="F772" i="5"/>
  <c r="E792" i="4"/>
  <c r="C793" i="4"/>
  <c r="G461" i="4"/>
  <c r="H461" i="4" s="1"/>
  <c r="F782" i="3"/>
  <c r="H781" i="3"/>
  <c r="G782" i="3"/>
  <c r="I781" i="3"/>
  <c r="G773" i="5" l="1"/>
  <c r="E774" i="5"/>
  <c r="H773" i="5"/>
  <c r="F773" i="5"/>
  <c r="C794" i="4"/>
  <c r="E793" i="4"/>
  <c r="G462" i="4"/>
  <c r="H462" i="4" s="1"/>
  <c r="G783" i="3"/>
  <c r="H782" i="3"/>
  <c r="I782" i="3" s="1"/>
  <c r="F783" i="3"/>
  <c r="F774" i="5" l="1"/>
  <c r="E775" i="5"/>
  <c r="H774" i="5"/>
  <c r="G774" i="5"/>
  <c r="G463" i="4"/>
  <c r="H463" i="4" s="1"/>
  <c r="E794" i="4"/>
  <c r="C795" i="4"/>
  <c r="F784" i="3"/>
  <c r="H783" i="3"/>
  <c r="G784" i="3"/>
  <c r="I783" i="3"/>
  <c r="G775" i="5" l="1"/>
  <c r="F775" i="5"/>
  <c r="H775" i="5"/>
  <c r="E776" i="5"/>
  <c r="C796" i="4"/>
  <c r="E795" i="4"/>
  <c r="G464" i="4"/>
  <c r="H464" i="4" s="1"/>
  <c r="G785" i="3"/>
  <c r="H784" i="3"/>
  <c r="I784" i="3" s="1"/>
  <c r="F785" i="3"/>
  <c r="G776" i="5" l="1"/>
  <c r="E777" i="5"/>
  <c r="H776" i="5"/>
  <c r="F776" i="5"/>
  <c r="G465" i="4"/>
  <c r="H465" i="4" s="1"/>
  <c r="E796" i="4"/>
  <c r="C797" i="4"/>
  <c r="F786" i="3"/>
  <c r="H785" i="3"/>
  <c r="G786" i="3"/>
  <c r="I785" i="3"/>
  <c r="F777" i="5" l="1"/>
  <c r="H777" i="5"/>
  <c r="G777" i="5"/>
  <c r="E778" i="5"/>
  <c r="C798" i="4"/>
  <c r="E797" i="4"/>
  <c r="G466" i="4"/>
  <c r="H466" i="4" s="1"/>
  <c r="G787" i="3"/>
  <c r="H786" i="3"/>
  <c r="I786" i="3" s="1"/>
  <c r="F787" i="3"/>
  <c r="E779" i="5" l="1"/>
  <c r="H778" i="5"/>
  <c r="G778" i="5"/>
  <c r="F778" i="5"/>
  <c r="G467" i="4"/>
  <c r="H467" i="4" s="1"/>
  <c r="E798" i="4"/>
  <c r="C799" i="4"/>
  <c r="F788" i="3"/>
  <c r="H787" i="3"/>
  <c r="G788" i="3"/>
  <c r="I787" i="3"/>
  <c r="G779" i="5" l="1"/>
  <c r="H779" i="5"/>
  <c r="E780" i="5"/>
  <c r="F779" i="5"/>
  <c r="C800" i="4"/>
  <c r="E799" i="4"/>
  <c r="G468" i="4"/>
  <c r="H468" i="4" s="1"/>
  <c r="G789" i="3"/>
  <c r="H788" i="3"/>
  <c r="I788" i="3" s="1"/>
  <c r="F789" i="3"/>
  <c r="F780" i="5" l="1"/>
  <c r="E781" i="5"/>
  <c r="H780" i="5"/>
  <c r="G780" i="5"/>
  <c r="G469" i="4"/>
  <c r="H469" i="4" s="1"/>
  <c r="E800" i="4"/>
  <c r="C801" i="4"/>
  <c r="F790" i="3"/>
  <c r="H789" i="3"/>
  <c r="I789" i="3"/>
  <c r="G790" i="3"/>
  <c r="E782" i="5" l="1"/>
  <c r="H781" i="5"/>
  <c r="G781" i="5"/>
  <c r="F781" i="5"/>
  <c r="C802" i="4"/>
  <c r="E801" i="4"/>
  <c r="G470" i="4"/>
  <c r="H470" i="4" s="1"/>
  <c r="G791" i="3"/>
  <c r="H790" i="3"/>
  <c r="I790" i="3" s="1"/>
  <c r="F791" i="3"/>
  <c r="G782" i="5" l="1"/>
  <c r="H782" i="5"/>
  <c r="F782" i="5"/>
  <c r="E783" i="5"/>
  <c r="G471" i="4"/>
  <c r="H471" i="4" s="1"/>
  <c r="E802" i="4"/>
  <c r="C803" i="4"/>
  <c r="F792" i="3"/>
  <c r="H791" i="3"/>
  <c r="I791" i="3"/>
  <c r="G792" i="3"/>
  <c r="F783" i="5" l="1"/>
  <c r="H783" i="5"/>
  <c r="E784" i="5"/>
  <c r="G783" i="5"/>
  <c r="G472" i="4"/>
  <c r="H472" i="4" s="1"/>
  <c r="C804" i="4"/>
  <c r="E803" i="4"/>
  <c r="G793" i="3"/>
  <c r="H792" i="3"/>
  <c r="I792" i="3" s="1"/>
  <c r="F793" i="3"/>
  <c r="F784" i="5" l="1"/>
  <c r="E785" i="5"/>
  <c r="H784" i="5"/>
  <c r="G784" i="5"/>
  <c r="E804" i="4"/>
  <c r="C805" i="4"/>
  <c r="G473" i="4"/>
  <c r="H473" i="4" s="1"/>
  <c r="F794" i="3"/>
  <c r="H793" i="3"/>
  <c r="G794" i="3"/>
  <c r="I793" i="3"/>
  <c r="G785" i="5" l="1"/>
  <c r="E786" i="5"/>
  <c r="H785" i="5"/>
  <c r="F785" i="5"/>
  <c r="E805" i="4"/>
  <c r="C806" i="4"/>
  <c r="G474" i="4"/>
  <c r="H474" i="4" s="1"/>
  <c r="G795" i="3"/>
  <c r="H794" i="3"/>
  <c r="I794" i="3" s="1"/>
  <c r="F795" i="3"/>
  <c r="F786" i="5" l="1"/>
  <c r="G786" i="5"/>
  <c r="E787" i="5"/>
  <c r="H786" i="5"/>
  <c r="E806" i="4"/>
  <c r="C807" i="4"/>
  <c r="G475" i="4"/>
  <c r="H475" i="4" s="1"/>
  <c r="F796" i="3"/>
  <c r="H795" i="3"/>
  <c r="G796" i="3"/>
  <c r="I795" i="3"/>
  <c r="G787" i="5" l="1"/>
  <c r="F787" i="5"/>
  <c r="E788" i="5"/>
  <c r="H787" i="5"/>
  <c r="C808" i="4"/>
  <c r="E807" i="4"/>
  <c r="G476" i="4"/>
  <c r="H476" i="4" s="1"/>
  <c r="G797" i="3"/>
  <c r="H796" i="3"/>
  <c r="I796" i="3" s="1"/>
  <c r="F797" i="3"/>
  <c r="G788" i="5" l="1"/>
  <c r="E789" i="5"/>
  <c r="H788" i="5"/>
  <c r="F788" i="5"/>
  <c r="G477" i="4"/>
  <c r="H477" i="4" s="1"/>
  <c r="E808" i="4"/>
  <c r="C809" i="4"/>
  <c r="F798" i="3"/>
  <c r="H797" i="3"/>
  <c r="G798" i="3"/>
  <c r="I797" i="3"/>
  <c r="F789" i="5" l="1"/>
  <c r="E790" i="5"/>
  <c r="H789" i="5"/>
  <c r="G789" i="5"/>
  <c r="G478" i="4"/>
  <c r="H478" i="4" s="1"/>
  <c r="E809" i="4"/>
  <c r="C810" i="4"/>
  <c r="G799" i="3"/>
  <c r="H798" i="3"/>
  <c r="I798" i="3" s="1"/>
  <c r="F799" i="3"/>
  <c r="E791" i="5" l="1"/>
  <c r="H790" i="5"/>
  <c r="F790" i="5"/>
  <c r="G790" i="5"/>
  <c r="E810" i="4"/>
  <c r="C811" i="4"/>
  <c r="G479" i="4"/>
  <c r="H479" i="4" s="1"/>
  <c r="F800" i="3"/>
  <c r="H799" i="3"/>
  <c r="G800" i="3"/>
  <c r="I799" i="3"/>
  <c r="G791" i="5" l="1"/>
  <c r="E792" i="5"/>
  <c r="H791" i="5"/>
  <c r="F791" i="5"/>
  <c r="C812" i="4"/>
  <c r="E811" i="4"/>
  <c r="G480" i="4"/>
  <c r="H480" i="4" s="1"/>
  <c r="G801" i="3"/>
  <c r="H800" i="3"/>
  <c r="I800" i="3" s="1"/>
  <c r="F801" i="3"/>
  <c r="F792" i="5" l="1"/>
  <c r="E793" i="5"/>
  <c r="H792" i="5"/>
  <c r="G792" i="5"/>
  <c r="G481" i="4"/>
  <c r="H481" i="4" s="1"/>
  <c r="E812" i="4"/>
  <c r="C813" i="4"/>
  <c r="F802" i="3"/>
  <c r="H801" i="3"/>
  <c r="I801" i="3"/>
  <c r="G802" i="3"/>
  <c r="G793" i="5" l="1"/>
  <c r="F793" i="5"/>
  <c r="E794" i="5"/>
  <c r="H793" i="5"/>
  <c r="G482" i="4"/>
  <c r="H482" i="4" s="1"/>
  <c r="C814" i="4"/>
  <c r="E813" i="4"/>
  <c r="G803" i="3"/>
  <c r="H802" i="3"/>
  <c r="I802" i="3" s="1"/>
  <c r="F803" i="3"/>
  <c r="H794" i="5" l="1"/>
  <c r="G794" i="5"/>
  <c r="F794" i="5"/>
  <c r="E795" i="5"/>
  <c r="E814" i="4"/>
  <c r="C815" i="4"/>
  <c r="G483" i="4"/>
  <c r="H483" i="4" s="1"/>
  <c r="F804" i="3"/>
  <c r="H803" i="3"/>
  <c r="I803" i="3"/>
  <c r="G804" i="3"/>
  <c r="F795" i="5" l="1"/>
  <c r="E796" i="5"/>
  <c r="H795" i="5"/>
  <c r="G795" i="5"/>
  <c r="C816" i="4"/>
  <c r="E815" i="4"/>
  <c r="G484" i="4"/>
  <c r="H484" i="4" s="1"/>
  <c r="G805" i="3"/>
  <c r="H804" i="3"/>
  <c r="I804" i="3" s="1"/>
  <c r="F805" i="3"/>
  <c r="E797" i="5" l="1"/>
  <c r="H796" i="5"/>
  <c r="G796" i="5"/>
  <c r="F796" i="5"/>
  <c r="G485" i="4"/>
  <c r="H485" i="4" s="1"/>
  <c r="E816" i="4"/>
  <c r="C817" i="4"/>
  <c r="F806" i="3"/>
  <c r="H805" i="3"/>
  <c r="G806" i="3"/>
  <c r="I805" i="3"/>
  <c r="H797" i="5" l="1"/>
  <c r="G797" i="5"/>
  <c r="F797" i="5"/>
  <c r="E798" i="5"/>
  <c r="C818" i="4"/>
  <c r="E817" i="4"/>
  <c r="G486" i="4"/>
  <c r="H486" i="4" s="1"/>
  <c r="G807" i="3"/>
  <c r="H806" i="3"/>
  <c r="I806" i="3" s="1"/>
  <c r="F807" i="3"/>
  <c r="F798" i="5" l="1"/>
  <c r="H798" i="5"/>
  <c r="G798" i="5"/>
  <c r="E799" i="5"/>
  <c r="G487" i="4"/>
  <c r="H487" i="4" s="1"/>
  <c r="E818" i="4"/>
  <c r="C819" i="4"/>
  <c r="F808" i="3"/>
  <c r="H807" i="3"/>
  <c r="G808" i="3"/>
  <c r="I807" i="3"/>
  <c r="F799" i="5" l="1"/>
  <c r="E800" i="5"/>
  <c r="H799" i="5"/>
  <c r="G799" i="5"/>
  <c r="C820" i="4"/>
  <c r="E819" i="4"/>
  <c r="G488" i="4"/>
  <c r="H488" i="4" s="1"/>
  <c r="G809" i="3"/>
  <c r="H808" i="3"/>
  <c r="I808" i="3" s="1"/>
  <c r="F809" i="3"/>
  <c r="H800" i="5" l="1"/>
  <c r="G800" i="5"/>
  <c r="E801" i="5"/>
  <c r="F800" i="5"/>
  <c r="G489" i="4"/>
  <c r="H489" i="4" s="1"/>
  <c r="E820" i="4"/>
  <c r="C821" i="4"/>
  <c r="F810" i="3"/>
  <c r="H809" i="3"/>
  <c r="G810" i="3"/>
  <c r="I809" i="3"/>
  <c r="F801" i="5" l="1"/>
  <c r="H801" i="5"/>
  <c r="G801" i="5"/>
  <c r="E802" i="5"/>
  <c r="C822" i="4"/>
  <c r="E821" i="4"/>
  <c r="G490" i="4"/>
  <c r="H490" i="4" s="1"/>
  <c r="G811" i="3"/>
  <c r="H810" i="3"/>
  <c r="I810" i="3" s="1"/>
  <c r="F811" i="3"/>
  <c r="H802" i="5" l="1"/>
  <c r="G802" i="5"/>
  <c r="F802" i="5"/>
  <c r="E803" i="5"/>
  <c r="G491" i="4"/>
  <c r="H491" i="4" s="1"/>
  <c r="E822" i="4"/>
  <c r="C823" i="4"/>
  <c r="F812" i="3"/>
  <c r="H811" i="3"/>
  <c r="G812" i="3"/>
  <c r="I811" i="3"/>
  <c r="H803" i="5" l="1"/>
  <c r="G803" i="5"/>
  <c r="E804" i="5"/>
  <c r="F803" i="5"/>
  <c r="E823" i="4"/>
  <c r="C824" i="4"/>
  <c r="G492" i="4"/>
  <c r="H492" i="4" s="1"/>
  <c r="G813" i="3"/>
  <c r="H812" i="3"/>
  <c r="I812" i="3" s="1"/>
  <c r="F813" i="3"/>
  <c r="F804" i="5" l="1"/>
  <c r="E805" i="5"/>
  <c r="H804" i="5"/>
  <c r="G804" i="5"/>
  <c r="E824" i="4"/>
  <c r="C825" i="4"/>
  <c r="G493" i="4"/>
  <c r="H493" i="4" s="1"/>
  <c r="F814" i="3"/>
  <c r="H813" i="3"/>
  <c r="I813" i="3"/>
  <c r="G814" i="3"/>
  <c r="G805" i="5" l="1"/>
  <c r="F805" i="5"/>
  <c r="H805" i="5"/>
  <c r="E806" i="5"/>
  <c r="C826" i="4"/>
  <c r="E825" i="4"/>
  <c r="G494" i="4"/>
  <c r="H494" i="4" s="1"/>
  <c r="G815" i="3"/>
  <c r="H814" i="3"/>
  <c r="I814" i="3" s="1"/>
  <c r="F815" i="3"/>
  <c r="H806" i="5" l="1"/>
  <c r="G806" i="5"/>
  <c r="E807" i="5"/>
  <c r="F806" i="5"/>
  <c r="G495" i="4"/>
  <c r="H495" i="4" s="1"/>
  <c r="E826" i="4"/>
  <c r="C827" i="4"/>
  <c r="F816" i="3"/>
  <c r="H815" i="3"/>
  <c r="I815" i="3"/>
  <c r="G816" i="3"/>
  <c r="F807" i="5" l="1"/>
  <c r="E808" i="5"/>
  <c r="H807" i="5"/>
  <c r="G807" i="5"/>
  <c r="E827" i="4"/>
  <c r="C828" i="4"/>
  <c r="G496" i="4"/>
  <c r="H496" i="4" s="1"/>
  <c r="G817" i="3"/>
  <c r="H816" i="3"/>
  <c r="I816" i="3" s="1"/>
  <c r="F817" i="3"/>
  <c r="E809" i="5" l="1"/>
  <c r="H808" i="5"/>
  <c r="G808" i="5"/>
  <c r="F808" i="5"/>
  <c r="E828" i="4"/>
  <c r="C829" i="4"/>
  <c r="G497" i="4"/>
  <c r="H497" i="4" s="1"/>
  <c r="F818" i="3"/>
  <c r="H817" i="3"/>
  <c r="G818" i="3"/>
  <c r="I817" i="3"/>
  <c r="H809" i="5" l="1"/>
  <c r="G809" i="5"/>
  <c r="F809" i="5"/>
  <c r="E810" i="5"/>
  <c r="C830" i="4"/>
  <c r="E829" i="4"/>
  <c r="G498" i="4"/>
  <c r="H498" i="4" s="1"/>
  <c r="G819" i="3"/>
  <c r="H818" i="3"/>
  <c r="I818" i="3" s="1"/>
  <c r="F819" i="3"/>
  <c r="F810" i="5" l="1"/>
  <c r="G810" i="5"/>
  <c r="E811" i="5"/>
  <c r="H810" i="5"/>
  <c r="G499" i="4"/>
  <c r="H499" i="4" s="1"/>
  <c r="E830" i="4"/>
  <c r="C831" i="4"/>
  <c r="F820" i="3"/>
  <c r="H819" i="3"/>
  <c r="G820" i="3"/>
  <c r="I819" i="3"/>
  <c r="E812" i="5" l="1"/>
  <c r="H811" i="5"/>
  <c r="G811" i="5"/>
  <c r="F811" i="5"/>
  <c r="C832" i="4"/>
  <c r="E831" i="4"/>
  <c r="G500" i="4"/>
  <c r="H500" i="4" s="1"/>
  <c r="G821" i="3"/>
  <c r="H820" i="3"/>
  <c r="I820" i="3" s="1"/>
  <c r="F821" i="3"/>
  <c r="H812" i="5" l="1"/>
  <c r="G812" i="5"/>
  <c r="E813" i="5"/>
  <c r="F812" i="5"/>
  <c r="G501" i="4"/>
  <c r="H501" i="4" s="1"/>
  <c r="E832" i="4"/>
  <c r="C833" i="4"/>
  <c r="F822" i="3"/>
  <c r="H821" i="3"/>
  <c r="G822" i="3"/>
  <c r="I821" i="3"/>
  <c r="F813" i="5" l="1"/>
  <c r="H813" i="5"/>
  <c r="G813" i="5"/>
  <c r="E814" i="5"/>
  <c r="E833" i="4"/>
  <c r="C834" i="4"/>
  <c r="G502" i="4"/>
  <c r="H502" i="4" s="1"/>
  <c r="G823" i="3"/>
  <c r="H822" i="3"/>
  <c r="I822" i="3" s="1"/>
  <c r="F823" i="3"/>
  <c r="E815" i="5" l="1"/>
  <c r="G814" i="5"/>
  <c r="H814" i="5"/>
  <c r="F814" i="5"/>
  <c r="E834" i="4"/>
  <c r="C835" i="4"/>
  <c r="G503" i="4"/>
  <c r="H503" i="4" s="1"/>
  <c r="F824" i="3"/>
  <c r="H823" i="3"/>
  <c r="G824" i="3"/>
  <c r="I823" i="3"/>
  <c r="H815" i="5" l="1"/>
  <c r="G815" i="5"/>
  <c r="E816" i="5"/>
  <c r="F815" i="5"/>
  <c r="C836" i="4"/>
  <c r="E835" i="4"/>
  <c r="G504" i="4"/>
  <c r="H504" i="4" s="1"/>
  <c r="G825" i="3"/>
  <c r="H824" i="3"/>
  <c r="I824" i="3" s="1"/>
  <c r="F825" i="3"/>
  <c r="F816" i="5" l="1"/>
  <c r="E817" i="5"/>
  <c r="H816" i="5"/>
  <c r="G816" i="5"/>
  <c r="G505" i="4"/>
  <c r="H505" i="4" s="1"/>
  <c r="E836" i="4"/>
  <c r="C837" i="4"/>
  <c r="F826" i="3"/>
  <c r="H825" i="3"/>
  <c r="I825" i="3"/>
  <c r="G826" i="3"/>
  <c r="G817" i="5" l="1"/>
  <c r="F817" i="5"/>
  <c r="E818" i="5"/>
  <c r="H817" i="5"/>
  <c r="G506" i="4"/>
  <c r="H506" i="4" s="1"/>
  <c r="E837" i="4"/>
  <c r="C838" i="4"/>
  <c r="G827" i="3"/>
  <c r="H826" i="3"/>
  <c r="I826" i="3" s="1"/>
  <c r="F827" i="3"/>
  <c r="H818" i="5" l="1"/>
  <c r="G818" i="5"/>
  <c r="E819" i="5"/>
  <c r="F818" i="5"/>
  <c r="G507" i="4"/>
  <c r="H507" i="4" s="1"/>
  <c r="E838" i="4"/>
  <c r="C839" i="4"/>
  <c r="F828" i="3"/>
  <c r="H827" i="3"/>
  <c r="I827" i="3"/>
  <c r="G828" i="3"/>
  <c r="F819" i="5" l="1"/>
  <c r="H819" i="5"/>
  <c r="G819" i="5"/>
  <c r="E820" i="5"/>
  <c r="C840" i="4"/>
  <c r="E839" i="4"/>
  <c r="G508" i="4"/>
  <c r="H508" i="4" s="1"/>
  <c r="G829" i="3"/>
  <c r="H828" i="3"/>
  <c r="I828" i="3" s="1"/>
  <c r="F829" i="3"/>
  <c r="E821" i="5" l="1"/>
  <c r="H820" i="5"/>
  <c r="G820" i="5"/>
  <c r="F820" i="5"/>
  <c r="G509" i="4"/>
  <c r="H509" i="4" s="1"/>
  <c r="E840" i="4"/>
  <c r="C841" i="4"/>
  <c r="F830" i="3"/>
  <c r="H829" i="3"/>
  <c r="G830" i="3"/>
  <c r="I829" i="3"/>
  <c r="H821" i="5" l="1"/>
  <c r="G821" i="5"/>
  <c r="F821" i="5"/>
  <c r="E822" i="5"/>
  <c r="E841" i="4"/>
  <c r="C842" i="4"/>
  <c r="G510" i="4"/>
  <c r="H510" i="4" s="1"/>
  <c r="G831" i="3"/>
  <c r="H830" i="3"/>
  <c r="I830" i="3" s="1"/>
  <c r="F831" i="3"/>
  <c r="F822" i="5" l="1"/>
  <c r="E823" i="5"/>
  <c r="H822" i="5"/>
  <c r="G822" i="5"/>
  <c r="E842" i="4"/>
  <c r="C843" i="4"/>
  <c r="G511" i="4"/>
  <c r="H511" i="4" s="1"/>
  <c r="F832" i="3"/>
  <c r="H831" i="3"/>
  <c r="I831" i="3"/>
  <c r="G832" i="3"/>
  <c r="H823" i="5" l="1"/>
  <c r="G823" i="5"/>
  <c r="F823" i="5"/>
  <c r="E824" i="5"/>
  <c r="C844" i="4"/>
  <c r="E843" i="4"/>
  <c r="G512" i="4"/>
  <c r="H512" i="4" s="1"/>
  <c r="G833" i="3"/>
  <c r="H832" i="3"/>
  <c r="I832" i="3" s="1"/>
  <c r="F833" i="3"/>
  <c r="H824" i="5" l="1"/>
  <c r="G824" i="5"/>
  <c r="E825" i="5"/>
  <c r="F824" i="5"/>
  <c r="G513" i="4"/>
  <c r="H513" i="4" s="1"/>
  <c r="E844" i="4"/>
  <c r="C845" i="4"/>
  <c r="F834" i="3"/>
  <c r="H833" i="3"/>
  <c r="I833" i="3"/>
  <c r="G834" i="3"/>
  <c r="F825" i="5" l="1"/>
  <c r="H825" i="5"/>
  <c r="G825" i="5"/>
  <c r="E826" i="5"/>
  <c r="E845" i="4"/>
  <c r="C846" i="4"/>
  <c r="G514" i="4"/>
  <c r="H514" i="4" s="1"/>
  <c r="G835" i="3"/>
  <c r="H834" i="3"/>
  <c r="I834" i="3" s="1"/>
  <c r="F835" i="3"/>
  <c r="F826" i="5" l="1"/>
  <c r="G826" i="5"/>
  <c r="H826" i="5"/>
  <c r="E827" i="5"/>
  <c r="E846" i="4"/>
  <c r="C847" i="4"/>
  <c r="G515" i="4"/>
  <c r="H515" i="4" s="1"/>
  <c r="F836" i="3"/>
  <c r="H835" i="3"/>
  <c r="G836" i="3"/>
  <c r="I835" i="3"/>
  <c r="H827" i="5" l="1"/>
  <c r="G827" i="5"/>
  <c r="E828" i="5"/>
  <c r="F827" i="5"/>
  <c r="C848" i="4"/>
  <c r="E847" i="4"/>
  <c r="G516" i="4"/>
  <c r="H516" i="4" s="1"/>
  <c r="G837" i="3"/>
  <c r="H836" i="3"/>
  <c r="I836" i="3" s="1"/>
  <c r="F837" i="3"/>
  <c r="F828" i="5" l="1"/>
  <c r="E829" i="5"/>
  <c r="H828" i="5"/>
  <c r="G828" i="5"/>
  <c r="G517" i="4"/>
  <c r="H517" i="4" s="1"/>
  <c r="E848" i="4"/>
  <c r="C849" i="4"/>
  <c r="F838" i="3"/>
  <c r="H837" i="3"/>
  <c r="I837" i="3"/>
  <c r="G838" i="3"/>
  <c r="G829" i="5" l="1"/>
  <c r="F829" i="5"/>
  <c r="H829" i="5"/>
  <c r="E830" i="5"/>
  <c r="C850" i="4"/>
  <c r="E849" i="4"/>
  <c r="G518" i="4"/>
  <c r="H518" i="4" s="1"/>
  <c r="G839" i="3"/>
  <c r="H838" i="3"/>
  <c r="I838" i="3" s="1"/>
  <c r="F839" i="3"/>
  <c r="H830" i="5" l="1"/>
  <c r="G830" i="5"/>
  <c r="F830" i="5"/>
  <c r="E831" i="5"/>
  <c r="G519" i="4"/>
  <c r="H519" i="4" s="1"/>
  <c r="E850" i="4"/>
  <c r="C851" i="4"/>
  <c r="F840" i="3"/>
  <c r="H839" i="3"/>
  <c r="I839" i="3"/>
  <c r="G840" i="3"/>
  <c r="F831" i="5" l="1"/>
  <c r="G831" i="5"/>
  <c r="E832" i="5"/>
  <c r="H831" i="5"/>
  <c r="G520" i="4"/>
  <c r="H520" i="4" s="1"/>
  <c r="C852" i="4"/>
  <c r="E851" i="4"/>
  <c r="G841" i="3"/>
  <c r="F841" i="3"/>
  <c r="H840" i="3"/>
  <c r="I840" i="3" s="1"/>
  <c r="E833" i="5" l="1"/>
  <c r="H832" i="5"/>
  <c r="G832" i="5"/>
  <c r="F832" i="5"/>
  <c r="G521" i="4"/>
  <c r="H521" i="4" s="1"/>
  <c r="E852" i="4"/>
  <c r="C853" i="4"/>
  <c r="F842" i="3"/>
  <c r="H841" i="3"/>
  <c r="G842" i="3"/>
  <c r="I841" i="3"/>
  <c r="E834" i="5" l="1"/>
  <c r="H833" i="5"/>
  <c r="G833" i="5"/>
  <c r="F833" i="5"/>
  <c r="G522" i="4"/>
  <c r="H522" i="4" s="1"/>
  <c r="C854" i="4"/>
  <c r="E853" i="4"/>
  <c r="G843" i="3"/>
  <c r="H842" i="3"/>
  <c r="I842" i="3" s="1"/>
  <c r="F843" i="3"/>
  <c r="F834" i="5" l="1"/>
  <c r="E835" i="5"/>
  <c r="H834" i="5"/>
  <c r="G834" i="5"/>
  <c r="G523" i="4"/>
  <c r="H523" i="4" s="1"/>
  <c r="E854" i="4"/>
  <c r="C855" i="4"/>
  <c r="F844" i="3"/>
  <c r="H843" i="3"/>
  <c r="I843" i="3"/>
  <c r="G844" i="3"/>
  <c r="F835" i="5" l="1"/>
  <c r="E836" i="5"/>
  <c r="H835" i="5"/>
  <c r="G835" i="5"/>
  <c r="G524" i="4"/>
  <c r="H524" i="4" s="1"/>
  <c r="C856" i="4"/>
  <c r="E855" i="4"/>
  <c r="G845" i="3"/>
  <c r="H844" i="3"/>
  <c r="I844" i="3" s="1"/>
  <c r="F845" i="3"/>
  <c r="E837" i="5" l="1"/>
  <c r="H836" i="5"/>
  <c r="G836" i="5"/>
  <c r="F836" i="5"/>
  <c r="G525" i="4"/>
  <c r="H525" i="4" s="1"/>
  <c r="E856" i="4"/>
  <c r="C857" i="4"/>
  <c r="F846" i="3"/>
  <c r="H845" i="3"/>
  <c r="I845" i="3"/>
  <c r="G846" i="3"/>
  <c r="F837" i="5" l="1"/>
  <c r="E838" i="5"/>
  <c r="H837" i="5"/>
  <c r="G837" i="5"/>
  <c r="C858" i="4"/>
  <c r="E857" i="4"/>
  <c r="G526" i="4"/>
  <c r="H526" i="4" s="1"/>
  <c r="G847" i="3"/>
  <c r="H846" i="3"/>
  <c r="I846" i="3" s="1"/>
  <c r="F847" i="3"/>
  <c r="F838" i="5" l="1"/>
  <c r="E839" i="5"/>
  <c r="G838" i="5"/>
  <c r="H838" i="5"/>
  <c r="G527" i="4"/>
  <c r="H527" i="4" s="1"/>
  <c r="E858" i="4"/>
  <c r="C859" i="4"/>
  <c r="F848" i="3"/>
  <c r="H847" i="3"/>
  <c r="G848" i="3"/>
  <c r="I847" i="3"/>
  <c r="E840" i="5" l="1"/>
  <c r="H839" i="5"/>
  <c r="G839" i="5"/>
  <c r="F839" i="5"/>
  <c r="E859" i="4"/>
  <c r="C860" i="4"/>
  <c r="G528" i="4"/>
  <c r="H528" i="4" s="1"/>
  <c r="G849" i="3"/>
  <c r="F849" i="3"/>
  <c r="H848" i="3"/>
  <c r="I848" i="3" s="1"/>
  <c r="F840" i="5" l="1"/>
  <c r="E841" i="5"/>
  <c r="H840" i="5"/>
  <c r="G840" i="5"/>
  <c r="E860" i="4"/>
  <c r="C861" i="4"/>
  <c r="G529" i="4"/>
  <c r="H529" i="4" s="1"/>
  <c r="F850" i="3"/>
  <c r="H849" i="3"/>
  <c r="I849" i="3"/>
  <c r="G850" i="3"/>
  <c r="E842" i="5" l="1"/>
  <c r="H841" i="5"/>
  <c r="G841" i="5"/>
  <c r="F841" i="5"/>
  <c r="C862" i="4"/>
  <c r="E861" i="4"/>
  <c r="G530" i="4"/>
  <c r="H530" i="4" s="1"/>
  <c r="G851" i="3"/>
  <c r="F851" i="3"/>
  <c r="H850" i="3"/>
  <c r="I850" i="3" s="1"/>
  <c r="E843" i="5" l="1"/>
  <c r="H842" i="5"/>
  <c r="G842" i="5"/>
  <c r="F842" i="5"/>
  <c r="G531" i="4"/>
  <c r="H531" i="4" s="1"/>
  <c r="E862" i="4"/>
  <c r="C863" i="4"/>
  <c r="F852" i="3"/>
  <c r="H851" i="3"/>
  <c r="I851" i="3"/>
  <c r="G852" i="3"/>
  <c r="F843" i="5" l="1"/>
  <c r="H843" i="5"/>
  <c r="E844" i="5"/>
  <c r="G843" i="5"/>
  <c r="E863" i="4"/>
  <c r="C864" i="4"/>
  <c r="G532" i="4"/>
  <c r="H532" i="4" s="1"/>
  <c r="G853" i="3"/>
  <c r="H852" i="3"/>
  <c r="I852" i="3" s="1"/>
  <c r="F853" i="3"/>
  <c r="E845" i="5" l="1"/>
  <c r="H844" i="5"/>
  <c r="G844" i="5"/>
  <c r="F844" i="5"/>
  <c r="E864" i="4"/>
  <c r="C865" i="4"/>
  <c r="G533" i="4"/>
  <c r="H533" i="4" s="1"/>
  <c r="F854" i="3"/>
  <c r="H853" i="3"/>
  <c r="G854" i="3"/>
  <c r="I853" i="3"/>
  <c r="E846" i="5" l="1"/>
  <c r="H845" i="5"/>
  <c r="G845" i="5"/>
  <c r="F845" i="5"/>
  <c r="C866" i="4"/>
  <c r="E865" i="4"/>
  <c r="G534" i="4"/>
  <c r="H534" i="4" s="1"/>
  <c r="G855" i="3"/>
  <c r="H854" i="3"/>
  <c r="I854" i="3" s="1"/>
  <c r="F855" i="3"/>
  <c r="F846" i="5" l="1"/>
  <c r="E847" i="5"/>
  <c r="H846" i="5"/>
  <c r="G846" i="5"/>
  <c r="G535" i="4"/>
  <c r="H535" i="4" s="1"/>
  <c r="E866" i="4"/>
  <c r="C867" i="4"/>
  <c r="F856" i="3"/>
  <c r="H855" i="3"/>
  <c r="I855" i="3"/>
  <c r="G856" i="3"/>
  <c r="F847" i="5" l="1"/>
  <c r="G847" i="5"/>
  <c r="E848" i="5"/>
  <c r="H847" i="5"/>
  <c r="C868" i="4"/>
  <c r="E867" i="4"/>
  <c r="G536" i="4"/>
  <c r="H536" i="4" s="1"/>
  <c r="G857" i="3"/>
  <c r="H856" i="3"/>
  <c r="I856" i="3" s="1"/>
  <c r="F857" i="3"/>
  <c r="E849" i="5" l="1"/>
  <c r="H848" i="5"/>
  <c r="G848" i="5"/>
  <c r="F848" i="5"/>
  <c r="G537" i="4"/>
  <c r="H537" i="4" s="1"/>
  <c r="E868" i="4"/>
  <c r="C869" i="4"/>
  <c r="F858" i="3"/>
  <c r="H857" i="3"/>
  <c r="I857" i="3"/>
  <c r="G858" i="3"/>
  <c r="F849" i="5" l="1"/>
  <c r="G849" i="5"/>
  <c r="E850" i="5"/>
  <c r="H849" i="5"/>
  <c r="G538" i="4"/>
  <c r="H538" i="4" s="1"/>
  <c r="C870" i="4"/>
  <c r="E869" i="4"/>
  <c r="G859" i="3"/>
  <c r="H858" i="3"/>
  <c r="I858" i="3" s="1"/>
  <c r="F859" i="3"/>
  <c r="E851" i="5" l="1"/>
  <c r="H850" i="5"/>
  <c r="G850" i="5"/>
  <c r="F850" i="5"/>
  <c r="G539" i="4"/>
  <c r="H539" i="4" s="1"/>
  <c r="E870" i="4"/>
  <c r="C871" i="4"/>
  <c r="F860" i="3"/>
  <c r="H859" i="3"/>
  <c r="G860" i="3"/>
  <c r="I859" i="3"/>
  <c r="E852" i="5" l="1"/>
  <c r="H851" i="5"/>
  <c r="G851" i="5"/>
  <c r="F851" i="5"/>
  <c r="C872" i="4"/>
  <c r="E871" i="4"/>
  <c r="G540" i="4"/>
  <c r="H540" i="4" s="1"/>
  <c r="G861" i="3"/>
  <c r="F861" i="3"/>
  <c r="H860" i="3"/>
  <c r="I860" i="3" s="1"/>
  <c r="F852" i="5" l="1"/>
  <c r="E853" i="5"/>
  <c r="H852" i="5"/>
  <c r="G852" i="5"/>
  <c r="G541" i="4"/>
  <c r="H541" i="4" s="1"/>
  <c r="E872" i="4"/>
  <c r="C873" i="4"/>
  <c r="F862" i="3"/>
  <c r="H861" i="3"/>
  <c r="I861" i="3"/>
  <c r="G862" i="3"/>
  <c r="F853" i="5" l="1"/>
  <c r="H853" i="5"/>
  <c r="E854" i="5"/>
  <c r="G853" i="5"/>
  <c r="C874" i="4"/>
  <c r="E873" i="4"/>
  <c r="G542" i="4"/>
  <c r="H542" i="4" s="1"/>
  <c r="G863" i="3"/>
  <c r="H862" i="3"/>
  <c r="I862" i="3" s="1"/>
  <c r="F863" i="3"/>
  <c r="E855" i="5" l="1"/>
  <c r="H854" i="5"/>
  <c r="G854" i="5"/>
  <c r="F854" i="5"/>
  <c r="G543" i="4"/>
  <c r="H543" i="4" s="1"/>
  <c r="E874" i="4"/>
  <c r="C875" i="4"/>
  <c r="F864" i="3"/>
  <c r="H863" i="3"/>
  <c r="I863" i="3"/>
  <c r="G864" i="3"/>
  <c r="F855" i="5" l="1"/>
  <c r="E856" i="5"/>
  <c r="H855" i="5"/>
  <c r="G855" i="5"/>
  <c r="G544" i="4"/>
  <c r="H544" i="4" s="1"/>
  <c r="C876" i="4"/>
  <c r="E875" i="4"/>
  <c r="G865" i="3"/>
  <c r="F865" i="3"/>
  <c r="H864" i="3"/>
  <c r="I864" i="3" s="1"/>
  <c r="F856" i="5" l="1"/>
  <c r="E857" i="5"/>
  <c r="G856" i="5"/>
  <c r="H856" i="5"/>
  <c r="G545" i="4"/>
  <c r="H545" i="4" s="1"/>
  <c r="E876" i="4"/>
  <c r="C877" i="4"/>
  <c r="H865" i="3"/>
  <c r="F866" i="3"/>
  <c r="G866" i="3"/>
  <c r="I865" i="3"/>
  <c r="E858" i="5" l="1"/>
  <c r="H857" i="5"/>
  <c r="G857" i="5"/>
  <c r="F857" i="5"/>
  <c r="G546" i="4"/>
  <c r="H546" i="4" s="1"/>
  <c r="E877" i="4"/>
  <c r="C878" i="4"/>
  <c r="G867" i="3"/>
  <c r="F867" i="3"/>
  <c r="H866" i="3"/>
  <c r="I866" i="3" s="1"/>
  <c r="F858" i="5" l="1"/>
  <c r="E859" i="5"/>
  <c r="H858" i="5"/>
  <c r="G858" i="5"/>
  <c r="G547" i="4"/>
  <c r="H547" i="4" s="1"/>
  <c r="E878" i="4"/>
  <c r="C879" i="4"/>
  <c r="F868" i="3"/>
  <c r="H867" i="3"/>
  <c r="G868" i="3"/>
  <c r="I867" i="3"/>
  <c r="E860" i="5" l="1"/>
  <c r="H859" i="5"/>
  <c r="G859" i="5"/>
  <c r="F859" i="5"/>
  <c r="C880" i="4"/>
  <c r="E879" i="4"/>
  <c r="G548" i="4"/>
  <c r="H548" i="4" s="1"/>
  <c r="G869" i="3"/>
  <c r="H868" i="3"/>
  <c r="I868" i="3" s="1"/>
  <c r="F869" i="3"/>
  <c r="E861" i="5" l="1"/>
  <c r="H860" i="5"/>
  <c r="G860" i="5"/>
  <c r="F860" i="5"/>
  <c r="G549" i="4"/>
  <c r="H549" i="4" s="1"/>
  <c r="E880" i="4"/>
  <c r="C881" i="4"/>
  <c r="F870" i="3"/>
  <c r="H869" i="3"/>
  <c r="G870" i="3"/>
  <c r="I869" i="3"/>
  <c r="F861" i="5" l="1"/>
  <c r="H861" i="5"/>
  <c r="G861" i="5"/>
  <c r="E862" i="5"/>
  <c r="E881" i="4"/>
  <c r="C882" i="4"/>
  <c r="G550" i="4"/>
  <c r="H550" i="4" s="1"/>
  <c r="G871" i="3"/>
  <c r="H870" i="3"/>
  <c r="I870" i="3" s="1"/>
  <c r="F871" i="3"/>
  <c r="E863" i="5" l="1"/>
  <c r="H862" i="5"/>
  <c r="G862" i="5"/>
  <c r="F862" i="5"/>
  <c r="E882" i="4"/>
  <c r="C883" i="4"/>
  <c r="G551" i="4"/>
  <c r="H551" i="4" s="1"/>
  <c r="G872" i="3"/>
  <c r="F872" i="3"/>
  <c r="H871" i="3"/>
  <c r="I871" i="3" s="1"/>
  <c r="E864" i="5" l="1"/>
  <c r="H863" i="5"/>
  <c r="G863" i="5"/>
  <c r="F863" i="5"/>
  <c r="C884" i="4"/>
  <c r="E883" i="4"/>
  <c r="G552" i="4"/>
  <c r="H552" i="4" s="1"/>
  <c r="H872" i="3"/>
  <c r="F873" i="3"/>
  <c r="I872" i="3"/>
  <c r="G873" i="3"/>
  <c r="F864" i="5" l="1"/>
  <c r="E865" i="5"/>
  <c r="H864" i="5"/>
  <c r="G864" i="5"/>
  <c r="G553" i="4"/>
  <c r="H553" i="4" s="1"/>
  <c r="E884" i="4"/>
  <c r="C885" i="4"/>
  <c r="F874" i="3"/>
  <c r="H873" i="3"/>
  <c r="I873" i="3"/>
  <c r="G874" i="3"/>
  <c r="F865" i="5" l="1"/>
  <c r="G865" i="5"/>
  <c r="E866" i="5"/>
  <c r="H865" i="5"/>
  <c r="C886" i="4"/>
  <c r="E885" i="4"/>
  <c r="G554" i="4"/>
  <c r="H554" i="4" s="1"/>
  <c r="G875" i="3"/>
  <c r="H874" i="3"/>
  <c r="I874" i="3" s="1"/>
  <c r="F875" i="3"/>
  <c r="E867" i="5" l="1"/>
  <c r="H866" i="5"/>
  <c r="G866" i="5"/>
  <c r="F866" i="5"/>
  <c r="G555" i="4"/>
  <c r="H555" i="4" s="1"/>
  <c r="E886" i="4"/>
  <c r="C887" i="4"/>
  <c r="F876" i="3"/>
  <c r="H875" i="3"/>
  <c r="I875" i="3"/>
  <c r="G876" i="3"/>
  <c r="F867" i="5" l="1"/>
  <c r="G867" i="5"/>
  <c r="E868" i="5"/>
  <c r="H867" i="5"/>
  <c r="G556" i="4"/>
  <c r="H556" i="4" s="1"/>
  <c r="E887" i="4"/>
  <c r="C888" i="4"/>
  <c r="G877" i="3"/>
  <c r="F877" i="3"/>
  <c r="H876" i="3"/>
  <c r="I876" i="3" s="1"/>
  <c r="E869" i="5" l="1"/>
  <c r="H868" i="5"/>
  <c r="G868" i="5"/>
  <c r="F868" i="5"/>
  <c r="E888" i="4"/>
  <c r="C889" i="4"/>
  <c r="G557" i="4"/>
  <c r="H557" i="4" s="1"/>
  <c r="H877" i="3"/>
  <c r="F878" i="3"/>
  <c r="I877" i="3"/>
  <c r="G878" i="3"/>
  <c r="E870" i="5" l="1"/>
  <c r="H869" i="5"/>
  <c r="G869" i="5"/>
  <c r="F869" i="5"/>
  <c r="C890" i="4"/>
  <c r="E889" i="4"/>
  <c r="G558" i="4"/>
  <c r="H558" i="4" s="1"/>
  <c r="G879" i="3"/>
  <c r="F879" i="3"/>
  <c r="H878" i="3"/>
  <c r="I878" i="3" s="1"/>
  <c r="F870" i="5" l="1"/>
  <c r="E871" i="5"/>
  <c r="H870" i="5"/>
  <c r="G870" i="5"/>
  <c r="G559" i="4"/>
  <c r="H559" i="4" s="1"/>
  <c r="E890" i="4"/>
  <c r="C891" i="4"/>
  <c r="H879" i="3"/>
  <c r="F880" i="3"/>
  <c r="G880" i="3"/>
  <c r="I879" i="3"/>
  <c r="F871" i="5" l="1"/>
  <c r="E872" i="5"/>
  <c r="H871" i="5"/>
  <c r="G871" i="5"/>
  <c r="E891" i="4"/>
  <c r="C892" i="4"/>
  <c r="G560" i="4"/>
  <c r="H560" i="4" s="1"/>
  <c r="G881" i="3"/>
  <c r="H880" i="3"/>
  <c r="I880" i="3" s="1"/>
  <c r="F881" i="3"/>
  <c r="E873" i="5" l="1"/>
  <c r="H872" i="5"/>
  <c r="G872" i="5"/>
  <c r="F872" i="5"/>
  <c r="C893" i="4"/>
  <c r="E892" i="4"/>
  <c r="G561" i="4"/>
  <c r="H561" i="4" s="1"/>
  <c r="F882" i="3"/>
  <c r="H881" i="3"/>
  <c r="G882" i="3"/>
  <c r="I881" i="3"/>
  <c r="F873" i="5" l="1"/>
  <c r="E874" i="5"/>
  <c r="H873" i="5"/>
  <c r="G873" i="5"/>
  <c r="G562" i="4"/>
  <c r="H562" i="4" s="1"/>
  <c r="E893" i="4"/>
  <c r="C894" i="4"/>
  <c r="G883" i="3"/>
  <c r="H882" i="3"/>
  <c r="I882" i="3" s="1"/>
  <c r="F883" i="3"/>
  <c r="F874" i="5" l="1"/>
  <c r="E875" i="5"/>
  <c r="G874" i="5"/>
  <c r="H874" i="5"/>
  <c r="E894" i="4"/>
  <c r="C895" i="4"/>
  <c r="G563" i="4"/>
  <c r="H563" i="4" s="1"/>
  <c r="F884" i="3"/>
  <c r="H883" i="3"/>
  <c r="G884" i="3"/>
  <c r="I883" i="3"/>
  <c r="E876" i="5" l="1"/>
  <c r="H875" i="5"/>
  <c r="G875" i="5"/>
  <c r="F875" i="5"/>
  <c r="E895" i="4"/>
  <c r="C896" i="4"/>
  <c r="G564" i="4"/>
  <c r="H564" i="4" s="1"/>
  <c r="G885" i="3"/>
  <c r="F885" i="3"/>
  <c r="H884" i="3"/>
  <c r="I884" i="3" s="1"/>
  <c r="F876" i="5" l="1"/>
  <c r="E877" i="5"/>
  <c r="H876" i="5"/>
  <c r="G876" i="5"/>
  <c r="E896" i="4"/>
  <c r="C897" i="4"/>
  <c r="G565" i="4"/>
  <c r="H565" i="4" s="1"/>
  <c r="H885" i="3"/>
  <c r="F886" i="3"/>
  <c r="I885" i="3"/>
  <c r="G886" i="3"/>
  <c r="E878" i="5" l="1"/>
  <c r="H877" i="5"/>
  <c r="G877" i="5"/>
  <c r="F877" i="5"/>
  <c r="E897" i="4"/>
  <c r="C898" i="4"/>
  <c r="G566" i="4"/>
  <c r="H566" i="4" s="1"/>
  <c r="G887" i="3"/>
  <c r="F887" i="3"/>
  <c r="H886" i="3"/>
  <c r="I886" i="3" s="1"/>
  <c r="E879" i="5" l="1"/>
  <c r="H878" i="5"/>
  <c r="G878" i="5"/>
  <c r="F878" i="5"/>
  <c r="E898" i="4"/>
  <c r="C899" i="4"/>
  <c r="G567" i="4"/>
  <c r="H567" i="4" s="1"/>
  <c r="H887" i="3"/>
  <c r="F888" i="3"/>
  <c r="I887" i="3"/>
  <c r="G888" i="3"/>
  <c r="F879" i="5" l="1"/>
  <c r="H879" i="5"/>
  <c r="E880" i="5"/>
  <c r="G879" i="5"/>
  <c r="E899" i="4"/>
  <c r="C900" i="4"/>
  <c r="G568" i="4"/>
  <c r="H568" i="4" s="1"/>
  <c r="G889" i="3"/>
  <c r="F889" i="3"/>
  <c r="H888" i="3"/>
  <c r="I888" i="3" s="1"/>
  <c r="E881" i="5" l="1"/>
  <c r="H880" i="5"/>
  <c r="G880" i="5"/>
  <c r="F880" i="5"/>
  <c r="E900" i="4"/>
  <c r="C901" i="4"/>
  <c r="G569" i="4"/>
  <c r="H569" i="4" s="1"/>
  <c r="H889" i="3"/>
  <c r="F890" i="3"/>
  <c r="G890" i="3"/>
  <c r="I889" i="3"/>
  <c r="E882" i="5" l="1"/>
  <c r="H881" i="5"/>
  <c r="G881" i="5"/>
  <c r="F881" i="5"/>
  <c r="E901" i="4"/>
  <c r="C902" i="4"/>
  <c r="G570" i="4"/>
  <c r="H570" i="4" s="1"/>
  <c r="G891" i="3"/>
  <c r="F891" i="3"/>
  <c r="H890" i="3"/>
  <c r="I890" i="3" s="1"/>
  <c r="F882" i="5" l="1"/>
  <c r="E883" i="5"/>
  <c r="H882" i="5"/>
  <c r="G882" i="5"/>
  <c r="E902" i="4"/>
  <c r="C903" i="4"/>
  <c r="G571" i="4"/>
  <c r="H571" i="4" s="1"/>
  <c r="F892" i="3"/>
  <c r="H891" i="3"/>
  <c r="I891" i="3"/>
  <c r="G892" i="3"/>
  <c r="F883" i="5" l="1"/>
  <c r="G883" i="5"/>
  <c r="E884" i="5"/>
  <c r="H883" i="5"/>
  <c r="E903" i="4"/>
  <c r="C904" i="4"/>
  <c r="G572" i="4"/>
  <c r="H572" i="4" s="1"/>
  <c r="G893" i="3"/>
  <c r="H892" i="3"/>
  <c r="I892" i="3" s="1"/>
  <c r="F893" i="3"/>
  <c r="E885" i="5" l="1"/>
  <c r="H884" i="5"/>
  <c r="G884" i="5"/>
  <c r="F884" i="5"/>
  <c r="E904" i="4"/>
  <c r="C905" i="4"/>
  <c r="G573" i="4"/>
  <c r="H573" i="4" s="1"/>
  <c r="F894" i="3"/>
  <c r="H893" i="3"/>
  <c r="G894" i="3"/>
  <c r="I893" i="3"/>
  <c r="F885" i="5" l="1"/>
  <c r="G885" i="5"/>
  <c r="E886" i="5"/>
  <c r="H885" i="5"/>
  <c r="E905" i="4"/>
  <c r="C906" i="4"/>
  <c r="G574" i="4"/>
  <c r="H574" i="4" s="1"/>
  <c r="G895" i="3"/>
  <c r="H894" i="3"/>
  <c r="I894" i="3" s="1"/>
  <c r="F895" i="3"/>
  <c r="E887" i="5" l="1"/>
  <c r="H886" i="5"/>
  <c r="G886" i="5"/>
  <c r="F886" i="5"/>
  <c r="E906" i="4"/>
  <c r="C907" i="4"/>
  <c r="G575" i="4"/>
  <c r="H575" i="4" s="1"/>
  <c r="F896" i="3"/>
  <c r="H895" i="3"/>
  <c r="G896" i="3"/>
  <c r="I895" i="3"/>
  <c r="E888" i="5" l="1"/>
  <c r="H887" i="5"/>
  <c r="G887" i="5"/>
  <c r="F887" i="5"/>
  <c r="E907" i="4"/>
  <c r="C908" i="4"/>
  <c r="G576" i="4"/>
  <c r="H576" i="4" s="1"/>
  <c r="G897" i="3"/>
  <c r="H896" i="3"/>
  <c r="I896" i="3" s="1"/>
  <c r="F897" i="3"/>
  <c r="F888" i="5" l="1"/>
  <c r="E889" i="5"/>
  <c r="H888" i="5"/>
  <c r="G888" i="5"/>
  <c r="E908" i="4"/>
  <c r="C909" i="4"/>
  <c r="G577" i="4"/>
  <c r="H577" i="4" s="1"/>
  <c r="F898" i="3"/>
  <c r="H897" i="3"/>
  <c r="I897" i="3"/>
  <c r="G898" i="3"/>
  <c r="F889" i="5" l="1"/>
  <c r="H889" i="5"/>
  <c r="G889" i="5"/>
  <c r="E890" i="5"/>
  <c r="E909" i="4"/>
  <c r="C910" i="4"/>
  <c r="G578" i="4"/>
  <c r="H578" i="4" s="1"/>
  <c r="G899" i="3"/>
  <c r="F899" i="3"/>
  <c r="H898" i="3"/>
  <c r="I898" i="3" s="1"/>
  <c r="E891" i="5" l="1"/>
  <c r="H890" i="5"/>
  <c r="G890" i="5"/>
  <c r="F890" i="5"/>
  <c r="C911" i="4"/>
  <c r="E910" i="4"/>
  <c r="G579" i="4"/>
  <c r="H579" i="4" s="1"/>
  <c r="H899" i="3"/>
  <c r="F900" i="3"/>
  <c r="I899" i="3"/>
  <c r="G900" i="3"/>
  <c r="F891" i="5" l="1"/>
  <c r="E892" i="5"/>
  <c r="H891" i="5"/>
  <c r="G891" i="5"/>
  <c r="G580" i="4"/>
  <c r="H580" i="4" s="1"/>
  <c r="E911" i="4"/>
  <c r="C912" i="4"/>
  <c r="G901" i="3"/>
  <c r="F901" i="3"/>
  <c r="H900" i="3"/>
  <c r="I900" i="3" s="1"/>
  <c r="F892" i="5" l="1"/>
  <c r="E893" i="5"/>
  <c r="G892" i="5"/>
  <c r="H892" i="5"/>
  <c r="E912" i="4"/>
  <c r="C913" i="4"/>
  <c r="G581" i="4"/>
  <c r="H581" i="4" s="1"/>
  <c r="H901" i="3"/>
  <c r="F902" i="3"/>
  <c r="I901" i="3"/>
  <c r="G902" i="3"/>
  <c r="E894" i="5" l="1"/>
  <c r="H893" i="5"/>
  <c r="G893" i="5"/>
  <c r="F893" i="5"/>
  <c r="E913" i="4"/>
  <c r="C914" i="4"/>
  <c r="G582" i="4"/>
  <c r="H582" i="4" s="1"/>
  <c r="G903" i="3"/>
  <c r="F903" i="3"/>
  <c r="H902" i="3"/>
  <c r="I902" i="3" s="1"/>
  <c r="F894" i="5" l="1"/>
  <c r="E895" i="5"/>
  <c r="H894" i="5"/>
  <c r="G894" i="5"/>
  <c r="E914" i="4"/>
  <c r="C915" i="4"/>
  <c r="G583" i="4"/>
  <c r="H583" i="4" s="1"/>
  <c r="H903" i="3"/>
  <c r="F904" i="3"/>
  <c r="I903" i="3"/>
  <c r="G904" i="3"/>
  <c r="E896" i="5" l="1"/>
  <c r="H895" i="5"/>
  <c r="G895" i="5"/>
  <c r="F895" i="5"/>
  <c r="E915" i="4"/>
  <c r="C916" i="4"/>
  <c r="G584" i="4"/>
  <c r="H584" i="4" s="1"/>
  <c r="G905" i="3"/>
  <c r="H904" i="3"/>
  <c r="I904" i="3" s="1"/>
  <c r="F905" i="3"/>
  <c r="E897" i="5" l="1"/>
  <c r="H896" i="5"/>
  <c r="G896" i="5"/>
  <c r="F896" i="5"/>
  <c r="E916" i="4"/>
  <c r="C917" i="4"/>
  <c r="G585" i="4"/>
  <c r="H585" i="4" s="1"/>
  <c r="F906" i="3"/>
  <c r="H905" i="3"/>
  <c r="G906" i="3"/>
  <c r="I905" i="3"/>
  <c r="F897" i="5" l="1"/>
  <c r="H897" i="5"/>
  <c r="G897" i="5"/>
  <c r="E898" i="5"/>
  <c r="E917" i="4"/>
  <c r="C918" i="4"/>
  <c r="G586" i="4"/>
  <c r="H586" i="4" s="1"/>
  <c r="G907" i="3"/>
  <c r="H906" i="3"/>
  <c r="I906" i="3" s="1"/>
  <c r="F907" i="3"/>
  <c r="E899" i="5" l="1"/>
  <c r="H898" i="5"/>
  <c r="F898" i="5"/>
  <c r="G898" i="5"/>
  <c r="E918" i="4"/>
  <c r="C919" i="4"/>
  <c r="G587" i="4"/>
  <c r="H587" i="4" s="1"/>
  <c r="F908" i="3"/>
  <c r="H907" i="3"/>
  <c r="G908" i="3"/>
  <c r="I907" i="3"/>
  <c r="E900" i="5" l="1"/>
  <c r="H899" i="5"/>
  <c r="G899" i="5"/>
  <c r="F899" i="5"/>
  <c r="C920" i="4"/>
  <c r="E919" i="4"/>
  <c r="G588" i="4"/>
  <c r="H588" i="4" s="1"/>
  <c r="G909" i="3"/>
  <c r="H908" i="3"/>
  <c r="I908" i="3" s="1"/>
  <c r="F909" i="3"/>
  <c r="F900" i="5" l="1"/>
  <c r="E901" i="5"/>
  <c r="H900" i="5"/>
  <c r="G900" i="5"/>
  <c r="G589" i="4"/>
  <c r="H589" i="4" s="1"/>
  <c r="E920" i="4"/>
  <c r="C921" i="4"/>
  <c r="F910" i="3"/>
  <c r="H909" i="3"/>
  <c r="I909" i="3"/>
  <c r="G910" i="3"/>
  <c r="F901" i="5" l="1"/>
  <c r="G901" i="5"/>
  <c r="E902" i="5"/>
  <c r="H901" i="5"/>
  <c r="E921" i="4"/>
  <c r="C922" i="4"/>
  <c r="G590" i="4"/>
  <c r="H590" i="4" s="1"/>
  <c r="G911" i="3"/>
  <c r="H910" i="3"/>
  <c r="I910" i="3" s="1"/>
  <c r="F911" i="3"/>
  <c r="E903" i="5" l="1"/>
  <c r="H902" i="5"/>
  <c r="G902" i="5"/>
  <c r="F902" i="5"/>
  <c r="E922" i="4"/>
  <c r="C923" i="4"/>
  <c r="G591" i="4"/>
  <c r="H591" i="4" s="1"/>
  <c r="H911" i="3"/>
  <c r="F912" i="3"/>
  <c r="I911" i="3"/>
  <c r="G912" i="3"/>
  <c r="F903" i="5" l="1"/>
  <c r="G903" i="5"/>
  <c r="E904" i="5"/>
  <c r="H903" i="5"/>
  <c r="E923" i="4"/>
  <c r="C924" i="4"/>
  <c r="G592" i="4"/>
  <c r="H592" i="4" s="1"/>
  <c r="G913" i="3"/>
  <c r="F913" i="3"/>
  <c r="H912" i="3"/>
  <c r="I912" i="3" s="1"/>
  <c r="E905" i="5" l="1"/>
  <c r="H904" i="5"/>
  <c r="G904" i="5"/>
  <c r="F904" i="5"/>
  <c r="E924" i="4"/>
  <c r="C925" i="4"/>
  <c r="G593" i="4"/>
  <c r="H593" i="4" s="1"/>
  <c r="H913" i="3"/>
  <c r="F914" i="3"/>
  <c r="I913" i="3"/>
  <c r="G914" i="3"/>
  <c r="E906" i="5" l="1"/>
  <c r="H905" i="5"/>
  <c r="G905" i="5"/>
  <c r="F905" i="5"/>
  <c r="E925" i="4"/>
  <c r="C926" i="4"/>
  <c r="G594" i="4"/>
  <c r="H594" i="4" s="1"/>
  <c r="G915" i="3"/>
  <c r="I914" i="3"/>
  <c r="F915" i="3"/>
  <c r="H914" i="3"/>
  <c r="F906" i="5" l="1"/>
  <c r="E907" i="5"/>
  <c r="H906" i="5"/>
  <c r="G906" i="5"/>
  <c r="E926" i="4"/>
  <c r="C927" i="4"/>
  <c r="G595" i="4"/>
  <c r="H595" i="4" s="1"/>
  <c r="H915" i="3"/>
  <c r="F916" i="3"/>
  <c r="G916" i="3"/>
  <c r="I915" i="3"/>
  <c r="F907" i="5" l="1"/>
  <c r="E908" i="5"/>
  <c r="H907" i="5"/>
  <c r="G907" i="5"/>
  <c r="E927" i="4"/>
  <c r="C928" i="4"/>
  <c r="G596" i="4"/>
  <c r="H596" i="4" s="1"/>
  <c r="G917" i="3"/>
  <c r="H916" i="3"/>
  <c r="I916" i="3" s="1"/>
  <c r="F917" i="3"/>
  <c r="E909" i="5" l="1"/>
  <c r="H908" i="5"/>
  <c r="G908" i="5"/>
  <c r="F908" i="5"/>
  <c r="E928" i="4"/>
  <c r="C929" i="4"/>
  <c r="G597" i="4"/>
  <c r="H597" i="4" s="1"/>
  <c r="F918" i="3"/>
  <c r="H917" i="3"/>
  <c r="G918" i="3"/>
  <c r="I917" i="3"/>
  <c r="F909" i="5" l="1"/>
  <c r="E910" i="5"/>
  <c r="H909" i="5"/>
  <c r="G909" i="5"/>
  <c r="E929" i="4"/>
  <c r="C930" i="4"/>
  <c r="G598" i="4"/>
  <c r="H598" i="4" s="1"/>
  <c r="G919" i="3"/>
  <c r="H918" i="3"/>
  <c r="I918" i="3" s="1"/>
  <c r="F919" i="3"/>
  <c r="F910" i="5" l="1"/>
  <c r="E911" i="5"/>
  <c r="G910" i="5"/>
  <c r="H910" i="5"/>
  <c r="E930" i="4"/>
  <c r="C931" i="4"/>
  <c r="G599" i="4"/>
  <c r="H599" i="4" s="1"/>
  <c r="F920" i="3"/>
  <c r="H919" i="3"/>
  <c r="G920" i="3"/>
  <c r="I919" i="3"/>
  <c r="E912" i="5" l="1"/>
  <c r="H911" i="5"/>
  <c r="G911" i="5"/>
  <c r="F911" i="5"/>
  <c r="E931" i="4"/>
  <c r="C932" i="4"/>
  <c r="G600" i="4"/>
  <c r="H600" i="4" s="1"/>
  <c r="G921" i="3"/>
  <c r="H920" i="3"/>
  <c r="I920" i="3" s="1"/>
  <c r="F921" i="3"/>
  <c r="F912" i="5" l="1"/>
  <c r="E913" i="5"/>
  <c r="H912" i="5"/>
  <c r="G912" i="5"/>
  <c r="C933" i="4"/>
  <c r="E932" i="4"/>
  <c r="G601" i="4"/>
  <c r="H601" i="4" s="1"/>
  <c r="F922" i="3"/>
  <c r="H921" i="3"/>
  <c r="I921" i="3"/>
  <c r="G922" i="3"/>
  <c r="E914" i="5" l="1"/>
  <c r="H913" i="5"/>
  <c r="G913" i="5"/>
  <c r="F913" i="5"/>
  <c r="G602" i="4"/>
  <c r="H602" i="4" s="1"/>
  <c r="E933" i="4"/>
  <c r="C934" i="4"/>
  <c r="G923" i="3"/>
  <c r="H922" i="3"/>
  <c r="I922" i="3" s="1"/>
  <c r="F923" i="3"/>
  <c r="E915" i="5" l="1"/>
  <c r="H914" i="5"/>
  <c r="G914" i="5"/>
  <c r="F914" i="5"/>
  <c r="C935" i="4"/>
  <c r="E934" i="4"/>
  <c r="G603" i="4"/>
  <c r="H603" i="4" s="1"/>
  <c r="H923" i="3"/>
  <c r="F924" i="3"/>
  <c r="I923" i="3"/>
  <c r="G924" i="3"/>
  <c r="F915" i="5" l="1"/>
  <c r="H915" i="5"/>
  <c r="E916" i="5"/>
  <c r="G915" i="5"/>
  <c r="G604" i="4"/>
  <c r="H604" i="4" s="1"/>
  <c r="E935" i="4"/>
  <c r="C936" i="4"/>
  <c r="G925" i="3"/>
  <c r="F925" i="3"/>
  <c r="H924" i="3"/>
  <c r="I924" i="3" s="1"/>
  <c r="E917" i="5" l="1"/>
  <c r="H916" i="5"/>
  <c r="G916" i="5"/>
  <c r="F916" i="5"/>
  <c r="G605" i="4"/>
  <c r="H605" i="4" s="1"/>
  <c r="E936" i="4"/>
  <c r="C937" i="4"/>
  <c r="H925" i="3"/>
  <c r="F926" i="3"/>
  <c r="G926" i="3"/>
  <c r="I925" i="3"/>
  <c r="E918" i="5" l="1"/>
  <c r="H917" i="5"/>
  <c r="G917" i="5"/>
  <c r="F917" i="5"/>
  <c r="E937" i="4"/>
  <c r="C938" i="4"/>
  <c r="G606" i="4"/>
  <c r="H606" i="4" s="1"/>
  <c r="G927" i="3"/>
  <c r="F927" i="3"/>
  <c r="H926" i="3"/>
  <c r="I926" i="3" s="1"/>
  <c r="F918" i="5" l="1"/>
  <c r="E919" i="5"/>
  <c r="H918" i="5"/>
  <c r="G918" i="5"/>
  <c r="E938" i="4"/>
  <c r="C939" i="4"/>
  <c r="G607" i="4"/>
  <c r="H607" i="4" s="1"/>
  <c r="H927" i="3"/>
  <c r="I927" i="3" s="1"/>
  <c r="F928" i="3"/>
  <c r="G928" i="3"/>
  <c r="F919" i="5" l="1"/>
  <c r="G919" i="5"/>
  <c r="E920" i="5"/>
  <c r="H919" i="5"/>
  <c r="E939" i="4"/>
  <c r="C940" i="4"/>
  <c r="G608" i="4"/>
  <c r="H608" i="4" s="1"/>
  <c r="G929" i="3"/>
  <c r="H928" i="3"/>
  <c r="I928" i="3" s="1"/>
  <c r="F929" i="3"/>
  <c r="E921" i="5" l="1"/>
  <c r="H920" i="5"/>
  <c r="G920" i="5"/>
  <c r="F920" i="5"/>
  <c r="E940" i="4"/>
  <c r="C941" i="4"/>
  <c r="G609" i="4"/>
  <c r="H609" i="4" s="1"/>
  <c r="F930" i="3"/>
  <c r="H929" i="3"/>
  <c r="G930" i="3"/>
  <c r="I929" i="3"/>
  <c r="F921" i="5" l="1"/>
  <c r="G921" i="5"/>
  <c r="E922" i="5"/>
  <c r="H921" i="5"/>
  <c r="E941" i="4"/>
  <c r="C942" i="4"/>
  <c r="G610" i="4"/>
  <c r="H610" i="4" s="1"/>
  <c r="G931" i="3"/>
  <c r="H930" i="3"/>
  <c r="I930" i="3" s="1"/>
  <c r="F931" i="3"/>
  <c r="E923" i="5" l="1"/>
  <c r="H922" i="5"/>
  <c r="G922" i="5"/>
  <c r="F922" i="5"/>
  <c r="E942" i="4"/>
  <c r="C943" i="4"/>
  <c r="G611" i="4"/>
  <c r="H611" i="4" s="1"/>
  <c r="F932" i="3"/>
  <c r="H931" i="3"/>
  <c r="G932" i="3"/>
  <c r="I931" i="3"/>
  <c r="E924" i="5" l="1"/>
  <c r="H923" i="5"/>
  <c r="G923" i="5"/>
  <c r="F923" i="5"/>
  <c r="E943" i="4"/>
  <c r="C944" i="4"/>
  <c r="G612" i="4"/>
  <c r="H612" i="4" s="1"/>
  <c r="G933" i="3"/>
  <c r="F933" i="3"/>
  <c r="H932" i="3"/>
  <c r="I932" i="3" s="1"/>
  <c r="F924" i="5" l="1"/>
  <c r="E925" i="5"/>
  <c r="H924" i="5"/>
  <c r="G924" i="5"/>
  <c r="E944" i="4"/>
  <c r="C945" i="4"/>
  <c r="G613" i="4"/>
  <c r="H613" i="4" s="1"/>
  <c r="F934" i="3"/>
  <c r="H933" i="3"/>
  <c r="I933" i="3"/>
  <c r="G934" i="3"/>
  <c r="F925" i="5" l="1"/>
  <c r="H925" i="5"/>
  <c r="E926" i="5"/>
  <c r="G925" i="5"/>
  <c r="E945" i="4"/>
  <c r="C946" i="4"/>
  <c r="G614" i="4"/>
  <c r="H614" i="4" s="1"/>
  <c r="G935" i="3"/>
  <c r="F935" i="3"/>
  <c r="H934" i="3"/>
  <c r="I934" i="3" s="1"/>
  <c r="E927" i="5" l="1"/>
  <c r="H926" i="5"/>
  <c r="G926" i="5"/>
  <c r="F926" i="5"/>
  <c r="E946" i="4"/>
  <c r="C947" i="4"/>
  <c r="G615" i="4"/>
  <c r="H615" i="4" s="1"/>
  <c r="H935" i="3"/>
  <c r="F936" i="3"/>
  <c r="I935" i="3"/>
  <c r="G936" i="3"/>
  <c r="F927" i="5" l="1"/>
  <c r="E928" i="5"/>
  <c r="H927" i="5"/>
  <c r="G927" i="5"/>
  <c r="E947" i="4"/>
  <c r="C948" i="4"/>
  <c r="G616" i="4"/>
  <c r="H616" i="4" s="1"/>
  <c r="G937" i="3"/>
  <c r="F937" i="3"/>
  <c r="H936" i="3"/>
  <c r="I936" i="3" s="1"/>
  <c r="F928" i="5" l="1"/>
  <c r="E929" i="5"/>
  <c r="G928" i="5"/>
  <c r="H928" i="5"/>
  <c r="E948" i="4"/>
  <c r="C949" i="4"/>
  <c r="G617" i="4"/>
  <c r="H617" i="4" s="1"/>
  <c r="H937" i="3"/>
  <c r="F938" i="3"/>
  <c r="G938" i="3"/>
  <c r="I937" i="3"/>
  <c r="E930" i="5" l="1"/>
  <c r="H929" i="5"/>
  <c r="G929" i="5"/>
  <c r="F929" i="5"/>
  <c r="E949" i="4"/>
  <c r="C950" i="4"/>
  <c r="G618" i="4"/>
  <c r="H618" i="4" s="1"/>
  <c r="G939" i="3"/>
  <c r="F939" i="3"/>
  <c r="H938" i="3"/>
  <c r="I938" i="3" s="1"/>
  <c r="F930" i="5" l="1"/>
  <c r="E931" i="5"/>
  <c r="H930" i="5"/>
  <c r="G930" i="5"/>
  <c r="E950" i="4"/>
  <c r="C951" i="4"/>
  <c r="G619" i="4"/>
  <c r="H619" i="4" s="1"/>
  <c r="F940" i="3"/>
  <c r="H939" i="3"/>
  <c r="G940" i="3"/>
  <c r="I939" i="3"/>
  <c r="E932" i="5" l="1"/>
  <c r="H931" i="5"/>
  <c r="G931" i="5"/>
  <c r="F931" i="5"/>
  <c r="E951" i="4"/>
  <c r="C952" i="4"/>
  <c r="G620" i="4"/>
  <c r="H620" i="4" s="1"/>
  <c r="G941" i="3"/>
  <c r="H940" i="3"/>
  <c r="I940" i="3" s="1"/>
  <c r="F941" i="3"/>
  <c r="E933" i="5" l="1"/>
  <c r="H932" i="5"/>
  <c r="G932" i="5"/>
  <c r="F932" i="5"/>
  <c r="E952" i="4"/>
  <c r="C953" i="4"/>
  <c r="G621" i="4"/>
  <c r="H621" i="4" s="1"/>
  <c r="F942" i="3"/>
  <c r="H941" i="3"/>
  <c r="G942" i="3"/>
  <c r="I941" i="3"/>
  <c r="F933" i="5" l="1"/>
  <c r="H933" i="5"/>
  <c r="G933" i="5"/>
  <c r="E934" i="5"/>
  <c r="E953" i="4"/>
  <c r="C954" i="4"/>
  <c r="G622" i="4"/>
  <c r="H622" i="4" s="1"/>
  <c r="G943" i="3"/>
  <c r="H942" i="3"/>
  <c r="I942" i="3" s="1"/>
  <c r="F943" i="3"/>
  <c r="E935" i="5" l="1"/>
  <c r="H934" i="5"/>
  <c r="G934" i="5"/>
  <c r="F934" i="5"/>
  <c r="E954" i="4"/>
  <c r="C955" i="4"/>
  <c r="G623" i="4"/>
  <c r="H623" i="4" s="1"/>
  <c r="F944" i="3"/>
  <c r="H943" i="3"/>
  <c r="G944" i="3"/>
  <c r="I943" i="3"/>
  <c r="E936" i="5" l="1"/>
  <c r="H935" i="5"/>
  <c r="G935" i="5"/>
  <c r="F935" i="5"/>
  <c r="E955" i="4"/>
  <c r="C956" i="4"/>
  <c r="G624" i="4"/>
  <c r="H624" i="4" s="1"/>
  <c r="G945" i="3"/>
  <c r="F945" i="3"/>
  <c r="H944" i="3"/>
  <c r="I944" i="3" s="1"/>
  <c r="F936" i="5" l="1"/>
  <c r="E937" i="5"/>
  <c r="H936" i="5"/>
  <c r="G936" i="5"/>
  <c r="E956" i="4"/>
  <c r="C957" i="4"/>
  <c r="G625" i="4"/>
  <c r="H625" i="4" s="1"/>
  <c r="F946" i="3"/>
  <c r="H945" i="3"/>
  <c r="I945" i="3"/>
  <c r="G946" i="3"/>
  <c r="F937" i="5" l="1"/>
  <c r="G937" i="5"/>
  <c r="E938" i="5"/>
  <c r="H937" i="5"/>
  <c r="E957" i="4"/>
  <c r="C958" i="4"/>
  <c r="G626" i="4"/>
  <c r="H626" i="4" s="1"/>
  <c r="G947" i="3"/>
  <c r="F947" i="3"/>
  <c r="H946" i="3"/>
  <c r="I946" i="3" s="1"/>
  <c r="E939" i="5" l="1"/>
  <c r="H938" i="5"/>
  <c r="G938" i="5"/>
  <c r="F938" i="5"/>
  <c r="E958" i="4"/>
  <c r="C959" i="4"/>
  <c r="G627" i="4"/>
  <c r="H627" i="4" s="1"/>
  <c r="H947" i="3"/>
  <c r="F948" i="3"/>
  <c r="I947" i="3"/>
  <c r="G948" i="3"/>
  <c r="F939" i="5" l="1"/>
  <c r="G939" i="5"/>
  <c r="E940" i="5"/>
  <c r="H939" i="5"/>
  <c r="E959" i="4"/>
  <c r="C960" i="4"/>
  <c r="G628" i="4"/>
  <c r="H628" i="4" s="1"/>
  <c r="G949" i="3"/>
  <c r="F949" i="3"/>
  <c r="H948" i="3"/>
  <c r="I948" i="3" s="1"/>
  <c r="E941" i="5" l="1"/>
  <c r="H940" i="5"/>
  <c r="G940" i="5"/>
  <c r="F940" i="5"/>
  <c r="E960" i="4"/>
  <c r="C961" i="4"/>
  <c r="G629" i="4"/>
  <c r="H629" i="4" s="1"/>
  <c r="H949" i="3"/>
  <c r="F950" i="3"/>
  <c r="I949" i="3"/>
  <c r="G950" i="3"/>
  <c r="E942" i="5" l="1"/>
  <c r="H941" i="5"/>
  <c r="G941" i="5"/>
  <c r="F941" i="5"/>
  <c r="G630" i="4"/>
  <c r="H630" i="4" s="1"/>
  <c r="E961" i="4"/>
  <c r="C962" i="4"/>
  <c r="G951" i="3"/>
  <c r="F951" i="3"/>
  <c r="H950" i="3"/>
  <c r="I950" i="3" s="1"/>
  <c r="F942" i="5" l="1"/>
  <c r="E943" i="5"/>
  <c r="H942" i="5"/>
  <c r="G942" i="5"/>
  <c r="E962" i="4"/>
  <c r="C963" i="4"/>
  <c r="G631" i="4"/>
  <c r="H631" i="4" s="1"/>
  <c r="H951" i="3"/>
  <c r="F952" i="3"/>
  <c r="I951" i="3"/>
  <c r="G952" i="3"/>
  <c r="F943" i="5" l="1"/>
  <c r="E944" i="5"/>
  <c r="H943" i="5"/>
  <c r="G943" i="5"/>
  <c r="E963" i="4"/>
  <c r="C964" i="4"/>
  <c r="G632" i="4"/>
  <c r="H632" i="4" s="1"/>
  <c r="G953" i="3"/>
  <c r="H952" i="3"/>
  <c r="I952" i="3" s="1"/>
  <c r="F953" i="3"/>
  <c r="E945" i="5" l="1"/>
  <c r="H944" i="5"/>
  <c r="G944" i="5"/>
  <c r="F944" i="5"/>
  <c r="E964" i="4"/>
  <c r="C965" i="4"/>
  <c r="G633" i="4"/>
  <c r="H633" i="4" s="1"/>
  <c r="F954" i="3"/>
  <c r="H953" i="3"/>
  <c r="G954" i="3"/>
  <c r="I953" i="3"/>
  <c r="F945" i="5" l="1"/>
  <c r="E946" i="5"/>
  <c r="H945" i="5"/>
  <c r="G945" i="5"/>
  <c r="E965" i="4"/>
  <c r="C966" i="4"/>
  <c r="G634" i="4"/>
  <c r="H634" i="4" s="1"/>
  <c r="G955" i="3"/>
  <c r="H954" i="3"/>
  <c r="I954" i="3" s="1"/>
  <c r="F955" i="3"/>
  <c r="F946" i="5" l="1"/>
  <c r="E947" i="5"/>
  <c r="G946" i="5"/>
  <c r="H946" i="5"/>
  <c r="E966" i="4"/>
  <c r="C967" i="4"/>
  <c r="G635" i="4"/>
  <c r="H635" i="4" s="1"/>
  <c r="F956" i="3"/>
  <c r="H955" i="3"/>
  <c r="G956" i="3"/>
  <c r="I955" i="3"/>
  <c r="E948" i="5" l="1"/>
  <c r="H947" i="5"/>
  <c r="G947" i="5"/>
  <c r="F947" i="5"/>
  <c r="E967" i="4"/>
  <c r="C968" i="4"/>
  <c r="G636" i="4"/>
  <c r="H636" i="4" s="1"/>
  <c r="G957" i="3"/>
  <c r="H956" i="3"/>
  <c r="I956" i="3" s="1"/>
  <c r="F957" i="3"/>
  <c r="F948" i="5" l="1"/>
  <c r="E949" i="5"/>
  <c r="H948" i="5"/>
  <c r="G948" i="5"/>
  <c r="E968" i="4"/>
  <c r="C969" i="4"/>
  <c r="G637" i="4"/>
  <c r="H637" i="4" s="1"/>
  <c r="F958" i="3"/>
  <c r="H957" i="3"/>
  <c r="I957" i="3"/>
  <c r="G958" i="3"/>
  <c r="E950" i="5" l="1"/>
  <c r="H949" i="5"/>
  <c r="G949" i="5"/>
  <c r="F949" i="5"/>
  <c r="E969" i="4"/>
  <c r="C970" i="4"/>
  <c r="G638" i="4"/>
  <c r="H638" i="4" s="1"/>
  <c r="G959" i="3"/>
  <c r="H958" i="3"/>
  <c r="I958" i="3" s="1"/>
  <c r="F959" i="3"/>
  <c r="E951" i="5" l="1"/>
  <c r="H950" i="5"/>
  <c r="G950" i="5"/>
  <c r="F950" i="5"/>
  <c r="E970" i="4"/>
  <c r="C971" i="4"/>
  <c r="G639" i="4"/>
  <c r="H639" i="4" s="1"/>
  <c r="H959" i="3"/>
  <c r="F960" i="3"/>
  <c r="I959" i="3"/>
  <c r="G960" i="3"/>
  <c r="F951" i="5" l="1"/>
  <c r="H951" i="5"/>
  <c r="E952" i="5"/>
  <c r="G951" i="5"/>
  <c r="E971" i="4"/>
  <c r="C972" i="4"/>
  <c r="G640" i="4"/>
  <c r="H640" i="4" s="1"/>
  <c r="G961" i="3"/>
  <c r="F961" i="3"/>
  <c r="H960" i="3"/>
  <c r="I960" i="3" s="1"/>
  <c r="E953" i="5" l="1"/>
  <c r="H952" i="5"/>
  <c r="G952" i="5"/>
  <c r="F952" i="5"/>
  <c r="E972" i="4"/>
  <c r="C973" i="4"/>
  <c r="G641" i="4"/>
  <c r="H641" i="4" s="1"/>
  <c r="H961" i="3"/>
  <c r="F962" i="3"/>
  <c r="I961" i="3"/>
  <c r="G962" i="3"/>
  <c r="E954" i="5" l="1"/>
  <c r="H953" i="5"/>
  <c r="G953" i="5"/>
  <c r="F953" i="5"/>
  <c r="E973" i="4"/>
  <c r="C974" i="4"/>
  <c r="G642" i="4"/>
  <c r="H642" i="4" s="1"/>
  <c r="G963" i="3"/>
  <c r="F963" i="3"/>
  <c r="H962" i="3"/>
  <c r="I962" i="3" s="1"/>
  <c r="F954" i="5" l="1"/>
  <c r="E955" i="5"/>
  <c r="H954" i="5"/>
  <c r="G954" i="5"/>
  <c r="E974" i="4"/>
  <c r="C975" i="4"/>
  <c r="G643" i="4"/>
  <c r="H643" i="4" s="1"/>
  <c r="H963" i="3"/>
  <c r="F964" i="3"/>
  <c r="I963" i="3"/>
  <c r="G964" i="3"/>
  <c r="F955" i="5" l="1"/>
  <c r="G955" i="5"/>
  <c r="E956" i="5"/>
  <c r="H955" i="5"/>
  <c r="E975" i="4"/>
  <c r="C976" i="4"/>
  <c r="G644" i="4"/>
  <c r="H644" i="4" s="1"/>
  <c r="G965" i="3"/>
  <c r="H964" i="3"/>
  <c r="I964" i="3" s="1"/>
  <c r="F965" i="3"/>
  <c r="E957" i="5" l="1"/>
  <c r="H956" i="5"/>
  <c r="G956" i="5"/>
  <c r="F956" i="5"/>
  <c r="E976" i="4"/>
  <c r="C977" i="4"/>
  <c r="G645" i="4"/>
  <c r="H645" i="4" s="1"/>
  <c r="F966" i="3"/>
  <c r="H965" i="3"/>
  <c r="G966" i="3"/>
  <c r="I965" i="3"/>
  <c r="F957" i="5" l="1"/>
  <c r="G957" i="5"/>
  <c r="E958" i="5"/>
  <c r="H957" i="5"/>
  <c r="E977" i="4"/>
  <c r="C978" i="4"/>
  <c r="G646" i="4"/>
  <c r="H646" i="4" s="1"/>
  <c r="G967" i="3"/>
  <c r="H966" i="3"/>
  <c r="I966" i="3" s="1"/>
  <c r="F967" i="3"/>
  <c r="E959" i="5" l="1"/>
  <c r="H958" i="5"/>
  <c r="G958" i="5"/>
  <c r="F958" i="5"/>
  <c r="E978" i="4"/>
  <c r="C979" i="4"/>
  <c r="G647" i="4"/>
  <c r="H647" i="4" s="1"/>
  <c r="F968" i="3"/>
  <c r="H967" i="3"/>
  <c r="G968" i="3"/>
  <c r="I967" i="3"/>
  <c r="E960" i="5" l="1"/>
  <c r="H959" i="5"/>
  <c r="G959" i="5"/>
  <c r="F959" i="5"/>
  <c r="E979" i="4"/>
  <c r="C980" i="4"/>
  <c r="G648" i="4"/>
  <c r="H648" i="4" s="1"/>
  <c r="G969" i="3"/>
  <c r="H968" i="3"/>
  <c r="I968" i="3" s="1"/>
  <c r="F969" i="3"/>
  <c r="F960" i="5" l="1"/>
  <c r="E961" i="5"/>
  <c r="H960" i="5"/>
  <c r="G960" i="5"/>
  <c r="E980" i="4"/>
  <c r="C981" i="4"/>
  <c r="G649" i="4"/>
  <c r="H649" i="4" s="1"/>
  <c r="F970" i="3"/>
  <c r="H969" i="3"/>
  <c r="I969" i="3"/>
  <c r="G970" i="3"/>
  <c r="F961" i="5" l="1"/>
  <c r="H961" i="5"/>
  <c r="G961" i="5"/>
  <c r="E962" i="5"/>
  <c r="E981" i="4"/>
  <c r="C982" i="4"/>
  <c r="G650" i="4"/>
  <c r="H650" i="4" s="1"/>
  <c r="G971" i="3"/>
  <c r="H970" i="3"/>
  <c r="I970" i="3" s="1"/>
  <c r="F971" i="3"/>
  <c r="E963" i="5" l="1"/>
  <c r="H962" i="5"/>
  <c r="G962" i="5"/>
  <c r="F962" i="5"/>
  <c r="E982" i="4"/>
  <c r="C983" i="4"/>
  <c r="G651" i="4"/>
  <c r="H651" i="4" s="1"/>
  <c r="H971" i="3"/>
  <c r="F972" i="3"/>
  <c r="I971" i="3"/>
  <c r="G972" i="3"/>
  <c r="F963" i="5" l="1"/>
  <c r="E964" i="5"/>
  <c r="H963" i="5"/>
  <c r="G963" i="5"/>
  <c r="E983" i="4"/>
  <c r="C984" i="4"/>
  <c r="G652" i="4"/>
  <c r="H652" i="4" s="1"/>
  <c r="G973" i="3"/>
  <c r="F973" i="3"/>
  <c r="H972" i="3"/>
  <c r="I972" i="3" s="1"/>
  <c r="F964" i="5" l="1"/>
  <c r="E965" i="5"/>
  <c r="G964" i="5"/>
  <c r="H964" i="5"/>
  <c r="E984" i="4"/>
  <c r="C985" i="4"/>
  <c r="G653" i="4"/>
  <c r="H653" i="4" s="1"/>
  <c r="H973" i="3"/>
  <c r="F974" i="3"/>
  <c r="G974" i="3"/>
  <c r="I973" i="3"/>
  <c r="E966" i="5" l="1"/>
  <c r="H965" i="5"/>
  <c r="G965" i="5"/>
  <c r="F965" i="5"/>
  <c r="E985" i="4"/>
  <c r="C986" i="4"/>
  <c r="G654" i="4"/>
  <c r="H654" i="4" s="1"/>
  <c r="G975" i="3"/>
  <c r="F975" i="3"/>
  <c r="H974" i="3"/>
  <c r="I974" i="3" s="1"/>
  <c r="F966" i="5" l="1"/>
  <c r="E967" i="5"/>
  <c r="H966" i="5"/>
  <c r="G966" i="5"/>
  <c r="E986" i="4"/>
  <c r="C987" i="4"/>
  <c r="G655" i="4"/>
  <c r="H655" i="4" s="1"/>
  <c r="H975" i="3"/>
  <c r="F976" i="3"/>
  <c r="G976" i="3"/>
  <c r="I975" i="3"/>
  <c r="E968" i="5" l="1"/>
  <c r="H967" i="5"/>
  <c r="G967" i="5"/>
  <c r="F967" i="5"/>
  <c r="E987" i="4"/>
  <c r="C988" i="4"/>
  <c r="G656" i="4"/>
  <c r="H656" i="4" s="1"/>
  <c r="G977" i="3"/>
  <c r="H976" i="3"/>
  <c r="I976" i="3" s="1"/>
  <c r="F977" i="3"/>
  <c r="E969" i="5" l="1"/>
  <c r="H968" i="5"/>
  <c r="G968" i="5"/>
  <c r="F968" i="5"/>
  <c r="E988" i="4"/>
  <c r="C989" i="4"/>
  <c r="G657" i="4"/>
  <c r="H657" i="4" s="1"/>
  <c r="F978" i="3"/>
  <c r="H977" i="3"/>
  <c r="G978" i="3"/>
  <c r="I977" i="3"/>
  <c r="F969" i="5" l="1"/>
  <c r="H969" i="5"/>
  <c r="G969" i="5"/>
  <c r="E970" i="5"/>
  <c r="E989" i="4"/>
  <c r="C990" i="4"/>
  <c r="G658" i="4"/>
  <c r="H658" i="4" s="1"/>
  <c r="G979" i="3"/>
  <c r="H978" i="3"/>
  <c r="I978" i="3" s="1"/>
  <c r="F979" i="3"/>
  <c r="E971" i="5" l="1"/>
  <c r="F970" i="5"/>
  <c r="H970" i="5"/>
  <c r="G970" i="5"/>
  <c r="E990" i="4"/>
  <c r="C991" i="4"/>
  <c r="G659" i="4"/>
  <c r="H659" i="4" s="1"/>
  <c r="F980" i="3"/>
  <c r="H979" i="3"/>
  <c r="G980" i="3"/>
  <c r="I979" i="3"/>
  <c r="E972" i="5" l="1"/>
  <c r="H971" i="5"/>
  <c r="G971" i="5"/>
  <c r="F971" i="5"/>
  <c r="E991" i="4"/>
  <c r="C992" i="4"/>
  <c r="G660" i="4"/>
  <c r="H660" i="4" s="1"/>
  <c r="G981" i="3"/>
  <c r="F981" i="3"/>
  <c r="H980" i="3"/>
  <c r="I980" i="3" s="1"/>
  <c r="F972" i="5" l="1"/>
  <c r="E973" i="5"/>
  <c r="H972" i="5"/>
  <c r="G972" i="5"/>
  <c r="E992" i="4"/>
  <c r="C993" i="4"/>
  <c r="G661" i="4"/>
  <c r="H661" i="4" s="1"/>
  <c r="F982" i="3"/>
  <c r="H981" i="3"/>
  <c r="I981" i="3"/>
  <c r="G982" i="3"/>
  <c r="F973" i="5" l="1"/>
  <c r="G973" i="5"/>
  <c r="E974" i="5"/>
  <c r="H973" i="5"/>
  <c r="E993" i="4"/>
  <c r="C994" i="4"/>
  <c r="G662" i="4"/>
  <c r="H662" i="4" s="1"/>
  <c r="G983" i="3"/>
  <c r="H982" i="3"/>
  <c r="I982" i="3" s="1"/>
  <c r="F983" i="3"/>
  <c r="E975" i="5" l="1"/>
  <c r="H974" i="5"/>
  <c r="G974" i="5"/>
  <c r="F974" i="5"/>
  <c r="E994" i="4"/>
  <c r="C995" i="4"/>
  <c r="G663" i="4"/>
  <c r="H663" i="4" s="1"/>
  <c r="H983" i="3"/>
  <c r="F984" i="3"/>
  <c r="I983" i="3"/>
  <c r="G984" i="3"/>
  <c r="F975" i="5" l="1"/>
  <c r="G975" i="5"/>
  <c r="E976" i="5"/>
  <c r="H975" i="5"/>
  <c r="E995" i="4"/>
  <c r="C996" i="4"/>
  <c r="G664" i="4"/>
  <c r="H664" i="4" s="1"/>
  <c r="G985" i="3"/>
  <c r="F985" i="3"/>
  <c r="H984" i="3"/>
  <c r="I984" i="3" s="1"/>
  <c r="E977" i="5" l="1"/>
  <c r="H976" i="5"/>
  <c r="G976" i="5"/>
  <c r="F976" i="5"/>
  <c r="E996" i="4"/>
  <c r="C997" i="4"/>
  <c r="G665" i="4"/>
  <c r="H665" i="4" s="1"/>
  <c r="H985" i="3"/>
  <c r="F986" i="3"/>
  <c r="G986" i="3"/>
  <c r="I985" i="3"/>
  <c r="E978" i="5" l="1"/>
  <c r="H977" i="5"/>
  <c r="G977" i="5"/>
  <c r="F977" i="5"/>
  <c r="E997" i="4"/>
  <c r="C998" i="4"/>
  <c r="G666" i="4"/>
  <c r="H666" i="4" s="1"/>
  <c r="G987" i="3"/>
  <c r="F987" i="3"/>
  <c r="H986" i="3"/>
  <c r="I986" i="3" s="1"/>
  <c r="F978" i="5" l="1"/>
  <c r="E979" i="5"/>
  <c r="H978" i="5"/>
  <c r="G978" i="5"/>
  <c r="E998" i="4"/>
  <c r="C999" i="4"/>
  <c r="G667" i="4"/>
  <c r="H667" i="4" s="1"/>
  <c r="H987" i="3"/>
  <c r="F988" i="3"/>
  <c r="G988" i="3"/>
  <c r="I987" i="3"/>
  <c r="F979" i="5" l="1"/>
  <c r="E980" i="5"/>
  <c r="H979" i="5"/>
  <c r="G979" i="5"/>
  <c r="E999" i="4"/>
  <c r="C1000" i="4"/>
  <c r="G668" i="4"/>
  <c r="H668" i="4" s="1"/>
  <c r="G989" i="3"/>
  <c r="H988" i="3"/>
  <c r="I988" i="3" s="1"/>
  <c r="F989" i="3"/>
  <c r="E981" i="5" l="1"/>
  <c r="H980" i="5"/>
  <c r="G980" i="5"/>
  <c r="F980" i="5"/>
  <c r="E1000" i="4"/>
  <c r="C1001" i="4"/>
  <c r="G669" i="4"/>
  <c r="H669" i="4" s="1"/>
  <c r="F990" i="3"/>
  <c r="H989" i="3"/>
  <c r="G990" i="3"/>
  <c r="I989" i="3"/>
  <c r="F981" i="5" l="1"/>
  <c r="E982" i="5"/>
  <c r="H981" i="5"/>
  <c r="G981" i="5"/>
  <c r="E1001" i="4"/>
  <c r="C1002" i="4"/>
  <c r="G670" i="4"/>
  <c r="H670" i="4" s="1"/>
  <c r="G991" i="3"/>
  <c r="H990" i="3"/>
  <c r="I990" i="3" s="1"/>
  <c r="F991" i="3"/>
  <c r="F982" i="5" l="1"/>
  <c r="E983" i="5"/>
  <c r="G982" i="5"/>
  <c r="H982" i="5"/>
  <c r="E1002" i="4"/>
  <c r="C1003" i="4"/>
  <c r="G671" i="4"/>
  <c r="H671" i="4" s="1"/>
  <c r="F992" i="3"/>
  <c r="H991" i="3"/>
  <c r="G992" i="3"/>
  <c r="I991" i="3"/>
  <c r="E984" i="5" l="1"/>
  <c r="H983" i="5"/>
  <c r="G983" i="5"/>
  <c r="F983" i="5"/>
  <c r="E1003" i="4"/>
  <c r="C1004" i="4"/>
  <c r="G672" i="4"/>
  <c r="H672" i="4" s="1"/>
  <c r="G993" i="3"/>
  <c r="F993" i="3"/>
  <c r="H992" i="3"/>
  <c r="I992" i="3" s="1"/>
  <c r="F984" i="5" l="1"/>
  <c r="E985" i="5"/>
  <c r="H984" i="5"/>
  <c r="G984" i="5"/>
  <c r="E1004" i="4"/>
  <c r="C1005" i="4"/>
  <c r="G673" i="4"/>
  <c r="H673" i="4" s="1"/>
  <c r="F994" i="3"/>
  <c r="H993" i="3"/>
  <c r="I993" i="3"/>
  <c r="G994" i="3"/>
  <c r="E986" i="5" l="1"/>
  <c r="H985" i="5"/>
  <c r="G985" i="5"/>
  <c r="F985" i="5"/>
  <c r="E1005" i="4"/>
  <c r="C1006" i="4"/>
  <c r="G674" i="4"/>
  <c r="H674" i="4" s="1"/>
  <c r="G995" i="3"/>
  <c r="H994" i="3"/>
  <c r="I994" i="3" s="1"/>
  <c r="F995" i="3"/>
  <c r="E987" i="5" l="1"/>
  <c r="H986" i="5"/>
  <c r="G986" i="5"/>
  <c r="F986" i="5"/>
  <c r="E1006" i="4"/>
  <c r="C1007" i="4"/>
  <c r="G675" i="4"/>
  <c r="H675" i="4" s="1"/>
  <c r="H995" i="3"/>
  <c r="F996" i="3"/>
  <c r="I995" i="3"/>
  <c r="G996" i="3"/>
  <c r="F987" i="5" l="1"/>
  <c r="H987" i="5"/>
  <c r="E988" i="5"/>
  <c r="G987" i="5"/>
  <c r="E1007" i="4"/>
  <c r="C1008" i="4"/>
  <c r="G676" i="4"/>
  <c r="H676" i="4" s="1"/>
  <c r="G997" i="3"/>
  <c r="F997" i="3"/>
  <c r="H996" i="3"/>
  <c r="I996" i="3" s="1"/>
  <c r="E989" i="5" l="1"/>
  <c r="H988" i="5"/>
  <c r="G988" i="5"/>
  <c r="F988" i="5"/>
  <c r="E1008" i="4"/>
  <c r="C1009" i="4"/>
  <c r="G677" i="4"/>
  <c r="H677" i="4" s="1"/>
  <c r="H997" i="3"/>
  <c r="F998" i="3"/>
  <c r="G998" i="3"/>
  <c r="I997" i="3"/>
  <c r="E990" i="5" l="1"/>
  <c r="H989" i="5"/>
  <c r="G989" i="5"/>
  <c r="F989" i="5"/>
  <c r="E1009" i="4"/>
  <c r="C1010" i="4"/>
  <c r="G678" i="4"/>
  <c r="H678" i="4" s="1"/>
  <c r="G999" i="3"/>
  <c r="F999" i="3"/>
  <c r="H998" i="3"/>
  <c r="I998" i="3" s="1"/>
  <c r="F990" i="5" l="1"/>
  <c r="E991" i="5"/>
  <c r="H990" i="5"/>
  <c r="G990" i="5"/>
  <c r="E1010" i="4"/>
  <c r="C1011" i="4"/>
  <c r="G679" i="4"/>
  <c r="H679" i="4" s="1"/>
  <c r="G1000" i="3"/>
  <c r="F1000" i="3"/>
  <c r="H999" i="3"/>
  <c r="I999" i="3" s="1"/>
  <c r="F991" i="5" l="1"/>
  <c r="G991" i="5"/>
  <c r="E992" i="5"/>
  <c r="H991" i="5"/>
  <c r="E1011" i="4"/>
  <c r="C1012" i="4"/>
  <c r="G680" i="4"/>
  <c r="H680" i="4" s="1"/>
  <c r="H1000" i="3"/>
  <c r="F1001" i="3"/>
  <c r="I1000" i="3"/>
  <c r="G1001" i="3"/>
  <c r="E993" i="5" l="1"/>
  <c r="H992" i="5"/>
  <c r="G992" i="5"/>
  <c r="F992" i="5"/>
  <c r="E1012" i="4"/>
  <c r="C1013" i="4"/>
  <c r="G681" i="4"/>
  <c r="H681" i="4" s="1"/>
  <c r="G1002" i="3"/>
  <c r="F1002" i="3"/>
  <c r="H1001" i="3"/>
  <c r="I1001" i="3" s="1"/>
  <c r="F993" i="5" l="1"/>
  <c r="G993" i="5"/>
  <c r="E994" i="5"/>
  <c r="H993" i="5"/>
  <c r="E1013" i="4"/>
  <c r="C1014" i="4"/>
  <c r="G682" i="4"/>
  <c r="H682" i="4" s="1"/>
  <c r="H1002" i="3"/>
  <c r="F1003" i="3"/>
  <c r="I1002" i="3"/>
  <c r="G1003" i="3"/>
  <c r="E995" i="5" l="1"/>
  <c r="H994" i="5"/>
  <c r="G994" i="5"/>
  <c r="F994" i="5"/>
  <c r="E1014" i="4"/>
  <c r="C1015" i="4"/>
  <c r="G683" i="4"/>
  <c r="H683" i="4" s="1"/>
  <c r="G1004" i="3"/>
  <c r="F1004" i="3"/>
  <c r="H1003" i="3"/>
  <c r="I1003" i="3" s="1"/>
  <c r="E996" i="5" l="1"/>
  <c r="H995" i="5"/>
  <c r="G995" i="5"/>
  <c r="F995" i="5"/>
  <c r="E1015" i="4"/>
  <c r="C1016" i="4"/>
  <c r="G684" i="4"/>
  <c r="H684" i="4" s="1"/>
  <c r="F1005" i="3"/>
  <c r="H1004" i="3"/>
  <c r="G1005" i="3"/>
  <c r="I1004" i="3"/>
  <c r="F996" i="5" l="1"/>
  <c r="E997" i="5"/>
  <c r="H996" i="5"/>
  <c r="G996" i="5"/>
  <c r="E1016" i="4"/>
  <c r="C1017" i="4"/>
  <c r="G685" i="4"/>
  <c r="H685" i="4" s="1"/>
  <c r="G1006" i="3"/>
  <c r="H1005" i="3"/>
  <c r="I1005" i="3" s="1"/>
  <c r="F1006" i="3"/>
  <c r="F997" i="5" l="1"/>
  <c r="H997" i="5"/>
  <c r="E998" i="5"/>
  <c r="G997" i="5"/>
  <c r="E1017" i="4"/>
  <c r="C1018" i="4"/>
  <c r="G686" i="4"/>
  <c r="H686" i="4" s="1"/>
  <c r="F1007" i="3"/>
  <c r="H1006" i="3"/>
  <c r="G1007" i="3"/>
  <c r="I1006" i="3"/>
  <c r="E999" i="5" l="1"/>
  <c r="H998" i="5"/>
  <c r="G998" i="5"/>
  <c r="F998" i="5"/>
  <c r="E1018" i="4"/>
  <c r="C1019" i="4"/>
  <c r="G687" i="4"/>
  <c r="H687" i="4" s="1"/>
  <c r="G1008" i="3"/>
  <c r="H1007" i="3"/>
  <c r="I1007" i="3" s="1"/>
  <c r="F1008" i="3"/>
  <c r="F999" i="5" l="1"/>
  <c r="E1000" i="5"/>
  <c r="H999" i="5"/>
  <c r="G999" i="5"/>
  <c r="E1019" i="4"/>
  <c r="C1020" i="4"/>
  <c r="G688" i="4"/>
  <c r="H688" i="4" s="1"/>
  <c r="F1009" i="3"/>
  <c r="H1008" i="3"/>
  <c r="G1009" i="3"/>
  <c r="I1008" i="3"/>
  <c r="F1000" i="5" l="1"/>
  <c r="E1001" i="5"/>
  <c r="G1000" i="5"/>
  <c r="H1000" i="5"/>
  <c r="E1020" i="4"/>
  <c r="C1021" i="4"/>
  <c r="G689" i="4"/>
  <c r="H689" i="4" s="1"/>
  <c r="G1010" i="3"/>
  <c r="H1009" i="3"/>
  <c r="I1009" i="3" s="1"/>
  <c r="F1010" i="3"/>
  <c r="E1002" i="5" l="1"/>
  <c r="H1001" i="5"/>
  <c r="G1001" i="5"/>
  <c r="F1001" i="5"/>
  <c r="E1021" i="4"/>
  <c r="C1022" i="4"/>
  <c r="G690" i="4"/>
  <c r="H690" i="4" s="1"/>
  <c r="F1011" i="3"/>
  <c r="H1010" i="3"/>
  <c r="I1010" i="3"/>
  <c r="G1011" i="3"/>
  <c r="F1002" i="5" l="1"/>
  <c r="E1003" i="5"/>
  <c r="H1002" i="5"/>
  <c r="G1002" i="5"/>
  <c r="E1022" i="4"/>
  <c r="C1023" i="4"/>
  <c r="G691" i="4"/>
  <c r="H691" i="4" s="1"/>
  <c r="I1011" i="3"/>
  <c r="G1012" i="3"/>
  <c r="H1011" i="3"/>
  <c r="F1012" i="3"/>
  <c r="E1004" i="5" l="1"/>
  <c r="H1003" i="5"/>
  <c r="G1003" i="5"/>
  <c r="F1003" i="5"/>
  <c r="E1023" i="4"/>
  <c r="C1024" i="4"/>
  <c r="G692" i="4"/>
  <c r="H692" i="4" s="1"/>
  <c r="H1012" i="3"/>
  <c r="F1013" i="3"/>
  <c r="I1012" i="3"/>
  <c r="G1013" i="3"/>
  <c r="E1005" i="5" l="1"/>
  <c r="H1004" i="5"/>
  <c r="G1004" i="5"/>
  <c r="F1004" i="5"/>
  <c r="E1024" i="4"/>
  <c r="C1025" i="4"/>
  <c r="G693" i="4"/>
  <c r="H693" i="4" s="1"/>
  <c r="G1014" i="3"/>
  <c r="F1014" i="3"/>
  <c r="H1013" i="3"/>
  <c r="I1013" i="3" s="1"/>
  <c r="F1005" i="5" l="1"/>
  <c r="H1005" i="5"/>
  <c r="G1005" i="5"/>
  <c r="E1006" i="5"/>
  <c r="E1025" i="4"/>
  <c r="C1026" i="4"/>
  <c r="G694" i="4"/>
  <c r="H694" i="4" s="1"/>
  <c r="H1014" i="3"/>
  <c r="F1015" i="3"/>
  <c r="I1014" i="3"/>
  <c r="G1015" i="3"/>
  <c r="E1007" i="5" l="1"/>
  <c r="H1006" i="5"/>
  <c r="G1006" i="5"/>
  <c r="F1006" i="5"/>
  <c r="E1026" i="4"/>
  <c r="C1027" i="4"/>
  <c r="G695" i="4"/>
  <c r="H695" i="4" s="1"/>
  <c r="G1016" i="3"/>
  <c r="F1016" i="3"/>
  <c r="H1015" i="3"/>
  <c r="I1015" i="3" s="1"/>
  <c r="E1008" i="5" l="1"/>
  <c r="H1007" i="5"/>
  <c r="G1007" i="5"/>
  <c r="F1007" i="5"/>
  <c r="E1027" i="4"/>
  <c r="C1028" i="4"/>
  <c r="G696" i="4"/>
  <c r="H696" i="4" s="1"/>
  <c r="H1016" i="3"/>
  <c r="F1017" i="3"/>
  <c r="I1016" i="3"/>
  <c r="G1017" i="3"/>
  <c r="F1008" i="5" l="1"/>
  <c r="E1009" i="5"/>
  <c r="H1008" i="5"/>
  <c r="G1008" i="5"/>
  <c r="E1028" i="4"/>
  <c r="C1029" i="4"/>
  <c r="G697" i="4"/>
  <c r="H697" i="4" s="1"/>
  <c r="G1018" i="3"/>
  <c r="F1018" i="3"/>
  <c r="H1017" i="3"/>
  <c r="I1017" i="3" s="1"/>
  <c r="F1009" i="5" l="1"/>
  <c r="G1009" i="5"/>
  <c r="E1010" i="5"/>
  <c r="H1009" i="5"/>
  <c r="E1029" i="4"/>
  <c r="C1030" i="4"/>
  <c r="G698" i="4"/>
  <c r="H698" i="4" s="1"/>
  <c r="H1018" i="3"/>
  <c r="F1019" i="3"/>
  <c r="G1019" i="3"/>
  <c r="I1018" i="3"/>
  <c r="E1011" i="5" l="1"/>
  <c r="H1010" i="5"/>
  <c r="G1010" i="5"/>
  <c r="F1010" i="5"/>
  <c r="E1030" i="4"/>
  <c r="C1031" i="4"/>
  <c r="G699" i="4"/>
  <c r="H699" i="4" s="1"/>
  <c r="G1020" i="3"/>
  <c r="H1019" i="3"/>
  <c r="I1019" i="3" s="1"/>
  <c r="F1020" i="3"/>
  <c r="F1011" i="5" l="1"/>
  <c r="G1011" i="5"/>
  <c r="E1012" i="5"/>
  <c r="H1011" i="5"/>
  <c r="E1031" i="4"/>
  <c r="C1032" i="4"/>
  <c r="G700" i="4"/>
  <c r="H700" i="4" s="1"/>
  <c r="F1021" i="3"/>
  <c r="H1020" i="3"/>
  <c r="G1021" i="3"/>
  <c r="I1020" i="3"/>
  <c r="E1013" i="5" l="1"/>
  <c r="H1012" i="5"/>
  <c r="G1012" i="5"/>
  <c r="F1012" i="5"/>
  <c r="E1032" i="4"/>
  <c r="C1033" i="4"/>
  <c r="G701" i="4"/>
  <c r="H701" i="4" s="1"/>
  <c r="G1022" i="3"/>
  <c r="H1021" i="3"/>
  <c r="I1021" i="3" s="1"/>
  <c r="F1022" i="3"/>
  <c r="E1014" i="5" l="1"/>
  <c r="H1013" i="5"/>
  <c r="G1013" i="5"/>
  <c r="F1013" i="5"/>
  <c r="E1033" i="4"/>
  <c r="C1034" i="4"/>
  <c r="G702" i="4"/>
  <c r="H702" i="4" s="1"/>
  <c r="F1023" i="3"/>
  <c r="H1022" i="3"/>
  <c r="G1023" i="3"/>
  <c r="I1022" i="3"/>
  <c r="F1014" i="5" l="1"/>
  <c r="E1015" i="5"/>
  <c r="H1014" i="5"/>
  <c r="G1014" i="5"/>
  <c r="E1034" i="4"/>
  <c r="C1035" i="4"/>
  <c r="G703" i="4"/>
  <c r="H703" i="4" s="1"/>
  <c r="G1024" i="3"/>
  <c r="H1023" i="3"/>
  <c r="I1023" i="3" s="1"/>
  <c r="F1024" i="3"/>
  <c r="F1015" i="5" l="1"/>
  <c r="E1016" i="5"/>
  <c r="H1015" i="5"/>
  <c r="G1015" i="5"/>
  <c r="E1035" i="4"/>
  <c r="C1036" i="4"/>
  <c r="G704" i="4"/>
  <c r="H704" i="4" s="1"/>
  <c r="H1024" i="3"/>
  <c r="F1025" i="3"/>
  <c r="I1024" i="3"/>
  <c r="G1025" i="3"/>
  <c r="E1017" i="5" l="1"/>
  <c r="H1016" i="5"/>
  <c r="G1016" i="5"/>
  <c r="F1016" i="5"/>
  <c r="E1036" i="4"/>
  <c r="C1037" i="4"/>
  <c r="G705" i="4"/>
  <c r="H705" i="4" s="1"/>
  <c r="G1026" i="3"/>
  <c r="F1026" i="3"/>
  <c r="H1025" i="3"/>
  <c r="I1025" i="3" s="1"/>
  <c r="F1017" i="5" l="1"/>
  <c r="E1018" i="5"/>
  <c r="H1017" i="5"/>
  <c r="G1017" i="5"/>
  <c r="E1037" i="4"/>
  <c r="C1038" i="4"/>
  <c r="G706" i="4"/>
  <c r="H706" i="4" s="1"/>
  <c r="H1026" i="3"/>
  <c r="F1027" i="3"/>
  <c r="I1026" i="3"/>
  <c r="G1027" i="3"/>
  <c r="F1018" i="5" l="1"/>
  <c r="E1019" i="5"/>
  <c r="G1018" i="5"/>
  <c r="H1018" i="5"/>
  <c r="E1038" i="4"/>
  <c r="C1039" i="4"/>
  <c r="G707" i="4"/>
  <c r="H707" i="4" s="1"/>
  <c r="G1028" i="3"/>
  <c r="F1028" i="3"/>
  <c r="H1027" i="3"/>
  <c r="I1027" i="3" s="1"/>
  <c r="E1020" i="5" l="1"/>
  <c r="H1019" i="5"/>
  <c r="G1019" i="5"/>
  <c r="F1019" i="5"/>
  <c r="E1039" i="4"/>
  <c r="C1040" i="4"/>
  <c r="G708" i="4"/>
  <c r="H708" i="4" s="1"/>
  <c r="H1028" i="3"/>
  <c r="F1029" i="3"/>
  <c r="I1028" i="3"/>
  <c r="G1029" i="3"/>
  <c r="F1020" i="5" l="1"/>
  <c r="E1021" i="5"/>
  <c r="H1020" i="5"/>
  <c r="G1020" i="5"/>
  <c r="E1040" i="4"/>
  <c r="C1041" i="4"/>
  <c r="G709" i="4"/>
  <c r="H709" i="4" s="1"/>
  <c r="G1030" i="3"/>
  <c r="F1030" i="3"/>
  <c r="H1029" i="3"/>
  <c r="I1029" i="3" s="1"/>
  <c r="E1022" i="5" l="1"/>
  <c r="H1021" i="5"/>
  <c r="G1021" i="5"/>
  <c r="F1021" i="5"/>
  <c r="E1041" i="4"/>
  <c r="C1042" i="4"/>
  <c r="G710" i="4"/>
  <c r="H710" i="4" s="1"/>
  <c r="H1030" i="3"/>
  <c r="F1031" i="3"/>
  <c r="G1031" i="3"/>
  <c r="I1030" i="3"/>
  <c r="E1023" i="5" l="1"/>
  <c r="H1022" i="5"/>
  <c r="G1022" i="5"/>
  <c r="F1022" i="5"/>
  <c r="E1042" i="4"/>
  <c r="C1043" i="4"/>
  <c r="G711" i="4"/>
  <c r="H711" i="4" s="1"/>
  <c r="G1032" i="3"/>
  <c r="H1031" i="3"/>
  <c r="I1031" i="3" s="1"/>
  <c r="F1032" i="3"/>
  <c r="F1023" i="5" l="1"/>
  <c r="H1023" i="5"/>
  <c r="E1024" i="5"/>
  <c r="G1023" i="5"/>
  <c r="E1043" i="4"/>
  <c r="C1044" i="4"/>
  <c r="G712" i="4"/>
  <c r="H712" i="4" s="1"/>
  <c r="F1033" i="3"/>
  <c r="H1032" i="3"/>
  <c r="G1033" i="3"/>
  <c r="I1032" i="3"/>
  <c r="E1025" i="5" l="1"/>
  <c r="H1024" i="5"/>
  <c r="G1024" i="5"/>
  <c r="F1024" i="5"/>
  <c r="E1044" i="4"/>
  <c r="C1045" i="4"/>
  <c r="G713" i="4"/>
  <c r="H713" i="4" s="1"/>
  <c r="G1034" i="3"/>
  <c r="H1033" i="3"/>
  <c r="I1033" i="3" s="1"/>
  <c r="F1034" i="3"/>
  <c r="E1026" i="5" l="1"/>
  <c r="H1025" i="5"/>
  <c r="G1025" i="5"/>
  <c r="F1025" i="5"/>
  <c r="E1045" i="4"/>
  <c r="C1046" i="4"/>
  <c r="G714" i="4"/>
  <c r="H714" i="4" s="1"/>
  <c r="F1035" i="3"/>
  <c r="H1034" i="3"/>
  <c r="I1034" i="3"/>
  <c r="G1035" i="3"/>
  <c r="F1026" i="5" l="1"/>
  <c r="E1027" i="5"/>
  <c r="H1026" i="5"/>
  <c r="G1026" i="5"/>
  <c r="E1046" i="4"/>
  <c r="C1047" i="4"/>
  <c r="G715" i="4"/>
  <c r="H715" i="4" s="1"/>
  <c r="G1036" i="3"/>
  <c r="H1035" i="3"/>
  <c r="I1035" i="3" s="1"/>
  <c r="F1036" i="3"/>
  <c r="F1027" i="5" l="1"/>
  <c r="G1027" i="5"/>
  <c r="E1028" i="5"/>
  <c r="H1027" i="5"/>
  <c r="E1047" i="4"/>
  <c r="C1048" i="4"/>
  <c r="G716" i="4"/>
  <c r="H716" i="4" s="1"/>
  <c r="H1036" i="3"/>
  <c r="F1037" i="3"/>
  <c r="I1036" i="3"/>
  <c r="G1037" i="3"/>
  <c r="E1029" i="5" l="1"/>
  <c r="H1028" i="5"/>
  <c r="G1028" i="5"/>
  <c r="F1028" i="5"/>
  <c r="E1048" i="4"/>
  <c r="C1049" i="4"/>
  <c r="G717" i="4"/>
  <c r="H717" i="4" s="1"/>
  <c r="G1038" i="3"/>
  <c r="F1038" i="3"/>
  <c r="H1037" i="3"/>
  <c r="I1037" i="3" s="1"/>
  <c r="F1029" i="5" l="1"/>
  <c r="G1029" i="5"/>
  <c r="E1030" i="5"/>
  <c r="H1029" i="5"/>
  <c r="E1049" i="4"/>
  <c r="C1050" i="4"/>
  <c r="G718" i="4"/>
  <c r="H718" i="4" s="1"/>
  <c r="H1038" i="3"/>
  <c r="F1039" i="3"/>
  <c r="I1038" i="3"/>
  <c r="G1039" i="3"/>
  <c r="E1031" i="5" l="1"/>
  <c r="H1030" i="5"/>
  <c r="G1030" i="5"/>
  <c r="F1030" i="5"/>
  <c r="E1050" i="4"/>
  <c r="C1051" i="4"/>
  <c r="G719" i="4"/>
  <c r="H719" i="4" s="1"/>
  <c r="G1040" i="3"/>
  <c r="F1040" i="3"/>
  <c r="H1039" i="3"/>
  <c r="I1039" i="3" s="1"/>
  <c r="E1032" i="5" l="1"/>
  <c r="H1031" i="5"/>
  <c r="G1031" i="5"/>
  <c r="F1031" i="5"/>
  <c r="E1051" i="4"/>
  <c r="C1052" i="4"/>
  <c r="G720" i="4"/>
  <c r="H720" i="4" s="1"/>
  <c r="F1041" i="3"/>
  <c r="H1040" i="3"/>
  <c r="G1041" i="3"/>
  <c r="I1040" i="3"/>
  <c r="F1032" i="5" l="1"/>
  <c r="E1033" i="5"/>
  <c r="H1032" i="5"/>
  <c r="G1032" i="5"/>
  <c r="E1052" i="4"/>
  <c r="C1053" i="4"/>
  <c r="G721" i="4"/>
  <c r="H721" i="4" s="1"/>
  <c r="G1042" i="3"/>
  <c r="F1042" i="3"/>
  <c r="H1041" i="3"/>
  <c r="I1041" i="3" s="1"/>
  <c r="F1033" i="5" l="1"/>
  <c r="H1033" i="5"/>
  <c r="G1033" i="5"/>
  <c r="E1034" i="5"/>
  <c r="E1053" i="4"/>
  <c r="C1054" i="4"/>
  <c r="G722" i="4"/>
  <c r="H722" i="4" s="1"/>
  <c r="H1042" i="3"/>
  <c r="F1043" i="3"/>
  <c r="G1043" i="3"/>
  <c r="I1042" i="3"/>
  <c r="E1035" i="5" l="1"/>
  <c r="H1034" i="5"/>
  <c r="G1034" i="5"/>
  <c r="F1034" i="5"/>
  <c r="E1054" i="4"/>
  <c r="C1055" i="4"/>
  <c r="G723" i="4"/>
  <c r="H723" i="4" s="1"/>
  <c r="G1044" i="3"/>
  <c r="H1043" i="3"/>
  <c r="I1043" i="3" s="1"/>
  <c r="F1044" i="3"/>
  <c r="F1035" i="5" l="1"/>
  <c r="E1036" i="5"/>
  <c r="H1035" i="5"/>
  <c r="G1035" i="5"/>
  <c r="E1055" i="4"/>
  <c r="C1056" i="4"/>
  <c r="G724" i="4"/>
  <c r="H724" i="4" s="1"/>
  <c r="F1045" i="3"/>
  <c r="H1044" i="3"/>
  <c r="G1045" i="3"/>
  <c r="I1044" i="3"/>
  <c r="F1036" i="5" l="1"/>
  <c r="E1037" i="5"/>
  <c r="G1036" i="5"/>
  <c r="H1036" i="5"/>
  <c r="E1056" i="4"/>
  <c r="C1057" i="4"/>
  <c r="G725" i="4"/>
  <c r="H725" i="4" s="1"/>
  <c r="G1046" i="3"/>
  <c r="H1045" i="3"/>
  <c r="I1045" i="3" s="1"/>
  <c r="F1046" i="3"/>
  <c r="E1038" i="5" l="1"/>
  <c r="H1037" i="5"/>
  <c r="G1037" i="5"/>
  <c r="F1037" i="5"/>
  <c r="E1057" i="4"/>
  <c r="C1058" i="4"/>
  <c r="G726" i="4"/>
  <c r="H726" i="4" s="1"/>
  <c r="F1047" i="3"/>
  <c r="H1046" i="3"/>
  <c r="I1046" i="3"/>
  <c r="G1047" i="3"/>
  <c r="F1038" i="5" l="1"/>
  <c r="E1039" i="5"/>
  <c r="H1038" i="5"/>
  <c r="G1038" i="5"/>
  <c r="E1058" i="4"/>
  <c r="C1059" i="4"/>
  <c r="G727" i="4"/>
  <c r="H727" i="4" s="1"/>
  <c r="G1048" i="3"/>
  <c r="F1048" i="3"/>
  <c r="H1047" i="3"/>
  <c r="I1047" i="3" s="1"/>
  <c r="E1040" i="5" l="1"/>
  <c r="H1039" i="5"/>
  <c r="G1039" i="5"/>
  <c r="F1039" i="5"/>
  <c r="E1059" i="4"/>
  <c r="C1060" i="4"/>
  <c r="G728" i="4"/>
  <c r="H728" i="4" s="1"/>
  <c r="H1048" i="3"/>
  <c r="F1049" i="3"/>
  <c r="I1048" i="3"/>
  <c r="G1049" i="3"/>
  <c r="E1041" i="5" l="1"/>
  <c r="H1040" i="5"/>
  <c r="G1040" i="5"/>
  <c r="F1040" i="5"/>
  <c r="E1060" i="4"/>
  <c r="C1061" i="4"/>
  <c r="G729" i="4"/>
  <c r="H729" i="4" s="1"/>
  <c r="G1050" i="3"/>
  <c r="F1050" i="3"/>
  <c r="H1049" i="3"/>
  <c r="I1049" i="3" s="1"/>
  <c r="F1041" i="5" l="1"/>
  <c r="H1041" i="5"/>
  <c r="G1041" i="5"/>
  <c r="E1042" i="5"/>
  <c r="E1061" i="4"/>
  <c r="C1062" i="4"/>
  <c r="G730" i="4"/>
  <c r="H730" i="4" s="1"/>
  <c r="H1050" i="3"/>
  <c r="F1051" i="3"/>
  <c r="I1050" i="3"/>
  <c r="G1051" i="3"/>
  <c r="E1043" i="5" l="1"/>
  <c r="H1042" i="5"/>
  <c r="F1042" i="5"/>
  <c r="G1042" i="5"/>
  <c r="E1062" i="4"/>
  <c r="C1063" i="4"/>
  <c r="G731" i="4"/>
  <c r="H731" i="4" s="1"/>
  <c r="G1052" i="3"/>
  <c r="F1052" i="3"/>
  <c r="H1051" i="3"/>
  <c r="I1051" i="3" s="1"/>
  <c r="E1044" i="5" l="1"/>
  <c r="H1043" i="5"/>
  <c r="G1043" i="5"/>
  <c r="F1043" i="5"/>
  <c r="E1063" i="4"/>
  <c r="C1064" i="4"/>
  <c r="G732" i="4"/>
  <c r="H732" i="4" s="1"/>
  <c r="F1053" i="3"/>
  <c r="H1052" i="3"/>
  <c r="G1053" i="3"/>
  <c r="I1052" i="3"/>
  <c r="F1044" i="5" l="1"/>
  <c r="E1045" i="5"/>
  <c r="H1044" i="5"/>
  <c r="G1044" i="5"/>
  <c r="E1064" i="4"/>
  <c r="C1065" i="4"/>
  <c r="G733" i="4"/>
  <c r="H733" i="4" s="1"/>
  <c r="G1054" i="3"/>
  <c r="F1054" i="3"/>
  <c r="H1053" i="3"/>
  <c r="I1053" i="3" s="1"/>
  <c r="F1045" i="5" l="1"/>
  <c r="G1045" i="5"/>
  <c r="E1046" i="5"/>
  <c r="H1045" i="5"/>
  <c r="E1065" i="4"/>
  <c r="C1066" i="4"/>
  <c r="G734" i="4"/>
  <c r="H734" i="4" s="1"/>
  <c r="F1055" i="3"/>
  <c r="H1054" i="3"/>
  <c r="G1055" i="3"/>
  <c r="I1054" i="3"/>
  <c r="E1047" i="5" l="1"/>
  <c r="H1046" i="5"/>
  <c r="G1046" i="5"/>
  <c r="F1046" i="5"/>
  <c r="E1066" i="4"/>
  <c r="C1067" i="4"/>
  <c r="G735" i="4"/>
  <c r="H735" i="4" s="1"/>
  <c r="G1056" i="3"/>
  <c r="H1055" i="3"/>
  <c r="I1055" i="3" s="1"/>
  <c r="F1056" i="3"/>
  <c r="F1047" i="5" l="1"/>
  <c r="G1047" i="5"/>
  <c r="E1048" i="5"/>
  <c r="H1047" i="5"/>
  <c r="E1067" i="4"/>
  <c r="C1068" i="4"/>
  <c r="G736" i="4"/>
  <c r="H736" i="4" s="1"/>
  <c r="F1057" i="3"/>
  <c r="H1056" i="3"/>
  <c r="G1057" i="3"/>
  <c r="I1056" i="3"/>
  <c r="E1049" i="5" l="1"/>
  <c r="H1048" i="5"/>
  <c r="G1048" i="5"/>
  <c r="F1048" i="5"/>
  <c r="E1068" i="4"/>
  <c r="C1069" i="4"/>
  <c r="G737" i="4"/>
  <c r="H737" i="4" s="1"/>
  <c r="G1058" i="3"/>
  <c r="H1057" i="3"/>
  <c r="I1057" i="3" s="1"/>
  <c r="F1058" i="3"/>
  <c r="E1050" i="5" l="1"/>
  <c r="H1049" i="5"/>
  <c r="G1049" i="5"/>
  <c r="F1049" i="5"/>
  <c r="E1069" i="4"/>
  <c r="C1070" i="4"/>
  <c r="G738" i="4"/>
  <c r="H738" i="4" s="1"/>
  <c r="F1059" i="3"/>
  <c r="H1058" i="3"/>
  <c r="I1058" i="3"/>
  <c r="G1059" i="3"/>
  <c r="F1050" i="5" l="1"/>
  <c r="E1051" i="5"/>
  <c r="H1050" i="5"/>
  <c r="G1050" i="5"/>
  <c r="E1070" i="4"/>
  <c r="C1071" i="4"/>
  <c r="G739" i="4"/>
  <c r="H739" i="4" s="1"/>
  <c r="G1060" i="3"/>
  <c r="H1059" i="3"/>
  <c r="I1059" i="3" s="1"/>
  <c r="F1060" i="3"/>
  <c r="F1051" i="5" l="1"/>
  <c r="E1052" i="5"/>
  <c r="H1051" i="5"/>
  <c r="G1051" i="5"/>
  <c r="E1071" i="4"/>
  <c r="C1072" i="4"/>
  <c r="G740" i="4"/>
  <c r="H740" i="4" s="1"/>
  <c r="H1060" i="3"/>
  <c r="F1061" i="3"/>
  <c r="I1060" i="3"/>
  <c r="G1061" i="3"/>
  <c r="E1053" i="5" l="1"/>
  <c r="H1052" i="5"/>
  <c r="G1052" i="5"/>
  <c r="F1052" i="5"/>
  <c r="E1072" i="4"/>
  <c r="C1073" i="4"/>
  <c r="G741" i="4"/>
  <c r="H741" i="4" s="1"/>
  <c r="G1062" i="3"/>
  <c r="F1062" i="3"/>
  <c r="H1061" i="3"/>
  <c r="I1061" i="3" s="1"/>
  <c r="F1053" i="5" l="1"/>
  <c r="E1054" i="5"/>
  <c r="H1053" i="5"/>
  <c r="G1053" i="5"/>
  <c r="E1073" i="4"/>
  <c r="C1074" i="4"/>
  <c r="G742" i="4"/>
  <c r="H742" i="4" s="1"/>
  <c r="H1062" i="3"/>
  <c r="F1063" i="3"/>
  <c r="I1062" i="3"/>
  <c r="G1063" i="3"/>
  <c r="F1054" i="5" l="1"/>
  <c r="E1055" i="5"/>
  <c r="G1054" i="5"/>
  <c r="H1054" i="5"/>
  <c r="E1074" i="4"/>
  <c r="C1075" i="4"/>
  <c r="G743" i="4"/>
  <c r="H743" i="4" s="1"/>
  <c r="G1064" i="3"/>
  <c r="F1064" i="3"/>
  <c r="H1063" i="3"/>
  <c r="I1063" i="3" s="1"/>
  <c r="E1056" i="5" l="1"/>
  <c r="H1055" i="5"/>
  <c r="G1055" i="5"/>
  <c r="F1055" i="5"/>
  <c r="E1075" i="4"/>
  <c r="C1076" i="4"/>
  <c r="G744" i="4"/>
  <c r="H744" i="4" s="1"/>
  <c r="H1064" i="3"/>
  <c r="F1065" i="3"/>
  <c r="I1064" i="3"/>
  <c r="G1065" i="3"/>
  <c r="F1056" i="5" l="1"/>
  <c r="E1057" i="5"/>
  <c r="H1056" i="5"/>
  <c r="G1056" i="5"/>
  <c r="E1076" i="4"/>
  <c r="C1077" i="4"/>
  <c r="G745" i="4"/>
  <c r="H745" i="4" s="1"/>
  <c r="G1066" i="3"/>
  <c r="F1066" i="3"/>
  <c r="H1065" i="3"/>
  <c r="I1065" i="3" s="1"/>
  <c r="E1058" i="5" l="1"/>
  <c r="H1057" i="5"/>
  <c r="G1057" i="5"/>
  <c r="F1057" i="5"/>
  <c r="E1077" i="4"/>
  <c r="C1078" i="4"/>
  <c r="G746" i="4"/>
  <c r="H746" i="4" s="1"/>
  <c r="H1066" i="3"/>
  <c r="F1067" i="3"/>
  <c r="G1067" i="3"/>
  <c r="I1066" i="3"/>
  <c r="E1059" i="5" l="1"/>
  <c r="H1058" i="5"/>
  <c r="G1058" i="5"/>
  <c r="F1058" i="5"/>
  <c r="E1078" i="4"/>
  <c r="C1079" i="4"/>
  <c r="G747" i="4"/>
  <c r="H747" i="4" s="1"/>
  <c r="G1068" i="3"/>
  <c r="H1067" i="3"/>
  <c r="I1067" i="3" s="1"/>
  <c r="F1068" i="3"/>
  <c r="F1059" i="5" l="1"/>
  <c r="H1059" i="5"/>
  <c r="E1060" i="5"/>
  <c r="G1059" i="5"/>
  <c r="E1079" i="4"/>
  <c r="C1080" i="4"/>
  <c r="G748" i="4"/>
  <c r="H748" i="4" s="1"/>
  <c r="F1069" i="3"/>
  <c r="H1068" i="3"/>
  <c r="G1069" i="3"/>
  <c r="I1068" i="3"/>
  <c r="E1061" i="5" l="1"/>
  <c r="H1060" i="5"/>
  <c r="G1060" i="5"/>
  <c r="F1060" i="5"/>
  <c r="E1080" i="4"/>
  <c r="C1081" i="4"/>
  <c r="G749" i="4"/>
  <c r="H749" i="4" s="1"/>
  <c r="G1070" i="3"/>
  <c r="H1069" i="3"/>
  <c r="I1069" i="3" s="1"/>
  <c r="F1070" i="3"/>
  <c r="E1062" i="5" l="1"/>
  <c r="H1061" i="5"/>
  <c r="G1061" i="5"/>
  <c r="F1061" i="5"/>
  <c r="E1081" i="4"/>
  <c r="C1082" i="4"/>
  <c r="G750" i="4"/>
  <c r="H750" i="4" s="1"/>
  <c r="F1071" i="3"/>
  <c r="H1070" i="3"/>
  <c r="G1071" i="3"/>
  <c r="I1070" i="3"/>
  <c r="F1062" i="5" l="1"/>
  <c r="E1063" i="5"/>
  <c r="H1062" i="5"/>
  <c r="G1062" i="5"/>
  <c r="E1082" i="4"/>
  <c r="C1083" i="4"/>
  <c r="G751" i="4"/>
  <c r="H751" i="4" s="1"/>
  <c r="G1072" i="3"/>
  <c r="H1071" i="3"/>
  <c r="I1071" i="3" s="1"/>
  <c r="F1072" i="3"/>
  <c r="F1063" i="5" l="1"/>
  <c r="G1063" i="5"/>
  <c r="E1064" i="5"/>
  <c r="H1063" i="5"/>
  <c r="E1083" i="4"/>
  <c r="C1084" i="4"/>
  <c r="G752" i="4"/>
  <c r="H752" i="4" s="1"/>
  <c r="H1072" i="3"/>
  <c r="F1073" i="3"/>
  <c r="I1072" i="3"/>
  <c r="G1073" i="3"/>
  <c r="E1065" i="5" l="1"/>
  <c r="H1064" i="5"/>
  <c r="G1064" i="5"/>
  <c r="F1064" i="5"/>
  <c r="E1084" i="4"/>
  <c r="C1085" i="4"/>
  <c r="G753" i="4"/>
  <c r="H753" i="4" s="1"/>
  <c r="G1074" i="3"/>
  <c r="F1074" i="3"/>
  <c r="H1073" i="3"/>
  <c r="I1073" i="3" s="1"/>
  <c r="F1065" i="5" l="1"/>
  <c r="G1065" i="5"/>
  <c r="E1066" i="5"/>
  <c r="H1065" i="5"/>
  <c r="E1085" i="4"/>
  <c r="C1086" i="4"/>
  <c r="G754" i="4"/>
  <c r="H754" i="4" s="1"/>
  <c r="H1074" i="3"/>
  <c r="F1075" i="3"/>
  <c r="I1074" i="3"/>
  <c r="G1075" i="3"/>
  <c r="E1067" i="5" l="1"/>
  <c r="H1066" i="5"/>
  <c r="G1066" i="5"/>
  <c r="F1066" i="5"/>
  <c r="E1086" i="4"/>
  <c r="C1087" i="4"/>
  <c r="G755" i="4"/>
  <c r="H755" i="4" s="1"/>
  <c r="G1076" i="3"/>
  <c r="F1076" i="3"/>
  <c r="H1075" i="3"/>
  <c r="I1075" i="3" s="1"/>
  <c r="E1068" i="5" l="1"/>
  <c r="H1067" i="5"/>
  <c r="G1067" i="5"/>
  <c r="F1067" i="5"/>
  <c r="E1087" i="4"/>
  <c r="C1088" i="4"/>
  <c r="G756" i="4"/>
  <c r="H756" i="4" s="1"/>
  <c r="H1076" i="3"/>
  <c r="F1077" i="3"/>
  <c r="I1076" i="3"/>
  <c r="G1077" i="3"/>
  <c r="F1068" i="5" l="1"/>
  <c r="E1069" i="5"/>
  <c r="H1068" i="5"/>
  <c r="G1068" i="5"/>
  <c r="E1088" i="4"/>
  <c r="C1089" i="4"/>
  <c r="G757" i="4"/>
  <c r="H757" i="4" s="1"/>
  <c r="G1078" i="3"/>
  <c r="F1078" i="3"/>
  <c r="H1077" i="3"/>
  <c r="I1077" i="3" s="1"/>
  <c r="F1069" i="5" l="1"/>
  <c r="H1069" i="5"/>
  <c r="E1070" i="5"/>
  <c r="G1069" i="5"/>
  <c r="E1089" i="4"/>
  <c r="C1090" i="4"/>
  <c r="G758" i="4"/>
  <c r="H758" i="4" s="1"/>
  <c r="H1078" i="3"/>
  <c r="F1079" i="3"/>
  <c r="G1079" i="3"/>
  <c r="I1078" i="3"/>
  <c r="E1071" i="5" l="1"/>
  <c r="H1070" i="5"/>
  <c r="G1070" i="5"/>
  <c r="F1070" i="5"/>
  <c r="E1090" i="4"/>
  <c r="C1091" i="4"/>
  <c r="G759" i="4"/>
  <c r="H759" i="4" s="1"/>
  <c r="G1080" i="3"/>
  <c r="H1079" i="3"/>
  <c r="I1079" i="3" s="1"/>
  <c r="F1080" i="3"/>
  <c r="F1071" i="5" l="1"/>
  <c r="E1072" i="5"/>
  <c r="H1071" i="5"/>
  <c r="G1071" i="5"/>
  <c r="E1091" i="4"/>
  <c r="C1092" i="4"/>
  <c r="G760" i="4"/>
  <c r="H760" i="4" s="1"/>
  <c r="G1081" i="3"/>
  <c r="F1081" i="3"/>
  <c r="H1080" i="3"/>
  <c r="I1080" i="3" s="1"/>
  <c r="F1072" i="5" l="1"/>
  <c r="E1073" i="5"/>
  <c r="G1072" i="5"/>
  <c r="H1072" i="5"/>
  <c r="E1092" i="4"/>
  <c r="C1093" i="4"/>
  <c r="G761" i="4"/>
  <c r="H761" i="4" s="1"/>
  <c r="H1081" i="3"/>
  <c r="F1082" i="3"/>
  <c r="G1082" i="3"/>
  <c r="I1081" i="3"/>
  <c r="E1074" i="5" l="1"/>
  <c r="H1073" i="5"/>
  <c r="G1073" i="5"/>
  <c r="F1073" i="5"/>
  <c r="E1093" i="4"/>
  <c r="C1094" i="4"/>
  <c r="G762" i="4"/>
  <c r="H762" i="4" s="1"/>
  <c r="G1083" i="3"/>
  <c r="F1083" i="3"/>
  <c r="H1082" i="3"/>
  <c r="I1082" i="3" s="1"/>
  <c r="F1074" i="5" l="1"/>
  <c r="E1075" i="5"/>
  <c r="H1074" i="5"/>
  <c r="G1074" i="5"/>
  <c r="E1094" i="4"/>
  <c r="C1095" i="4"/>
  <c r="G763" i="4"/>
  <c r="H763" i="4" s="1"/>
  <c r="F1084" i="3"/>
  <c r="H1083" i="3"/>
  <c r="G1084" i="3"/>
  <c r="I1083" i="3"/>
  <c r="E1076" i="5" l="1"/>
  <c r="H1075" i="5"/>
  <c r="G1075" i="5"/>
  <c r="F1075" i="5"/>
  <c r="E1095" i="4"/>
  <c r="C1096" i="4"/>
  <c r="G764" i="4"/>
  <c r="H764" i="4" s="1"/>
  <c r="G1085" i="3"/>
  <c r="H1084" i="3"/>
  <c r="I1084" i="3" s="1"/>
  <c r="F1085" i="3"/>
  <c r="E1077" i="5" l="1"/>
  <c r="H1076" i="5"/>
  <c r="G1076" i="5"/>
  <c r="F1076" i="5"/>
  <c r="E1096" i="4"/>
  <c r="C1097" i="4"/>
  <c r="G765" i="4"/>
  <c r="H765" i="4" s="1"/>
  <c r="F1086" i="3"/>
  <c r="H1085" i="3"/>
  <c r="I1085" i="3"/>
  <c r="G1086" i="3"/>
  <c r="F1077" i="5" l="1"/>
  <c r="H1077" i="5"/>
  <c r="G1077" i="5"/>
  <c r="E1078" i="5"/>
  <c r="E1097" i="4"/>
  <c r="C1098" i="4"/>
  <c r="G766" i="4"/>
  <c r="H766" i="4" s="1"/>
  <c r="G1087" i="3"/>
  <c r="F1087" i="3"/>
  <c r="H1086" i="3"/>
  <c r="I1086" i="3" s="1"/>
  <c r="E1079" i="5" l="1"/>
  <c r="H1078" i="5"/>
  <c r="G1078" i="5"/>
  <c r="F1078" i="5"/>
  <c r="E1098" i="4"/>
  <c r="C1099" i="4"/>
  <c r="G767" i="4"/>
  <c r="H767" i="4" s="1"/>
  <c r="H1087" i="3"/>
  <c r="F1088" i="3"/>
  <c r="I1087" i="3"/>
  <c r="G1088" i="3"/>
  <c r="E1080" i="5" l="1"/>
  <c r="H1079" i="5"/>
  <c r="G1079" i="5"/>
  <c r="F1079" i="5"/>
  <c r="E1099" i="4"/>
  <c r="C1100" i="4"/>
  <c r="G768" i="4"/>
  <c r="H768" i="4" s="1"/>
  <c r="G1089" i="3"/>
  <c r="H1088" i="3"/>
  <c r="I1088" i="3" s="1"/>
  <c r="F1089" i="3"/>
  <c r="F1080" i="5" l="1"/>
  <c r="E1081" i="5"/>
  <c r="H1080" i="5"/>
  <c r="G1080" i="5"/>
  <c r="E1100" i="4"/>
  <c r="C1101" i="4"/>
  <c r="G769" i="4"/>
  <c r="H769" i="4" s="1"/>
  <c r="H1089" i="3"/>
  <c r="F1090" i="3"/>
  <c r="I1089" i="3"/>
  <c r="G1090" i="3"/>
  <c r="F1081" i="5" l="1"/>
  <c r="G1081" i="5"/>
  <c r="E1082" i="5"/>
  <c r="H1081" i="5"/>
  <c r="E1101" i="4"/>
  <c r="C1102" i="4"/>
  <c r="G770" i="4"/>
  <c r="H770" i="4" s="1"/>
  <c r="G1091" i="3"/>
  <c r="F1091" i="3"/>
  <c r="H1090" i="3"/>
  <c r="I1090" i="3" s="1"/>
  <c r="E1083" i="5" l="1"/>
  <c r="H1082" i="5"/>
  <c r="G1082" i="5"/>
  <c r="F1082" i="5"/>
  <c r="E1102" i="4"/>
  <c r="C1103" i="4"/>
  <c r="G771" i="4"/>
  <c r="H771" i="4" s="1"/>
  <c r="F1092" i="3"/>
  <c r="H1091" i="3"/>
  <c r="G1092" i="3"/>
  <c r="I1091" i="3"/>
  <c r="F1083" i="5" l="1"/>
  <c r="G1083" i="5"/>
  <c r="E1084" i="5"/>
  <c r="H1083" i="5"/>
  <c r="E1103" i="4"/>
  <c r="C1104" i="4"/>
  <c r="G772" i="4"/>
  <c r="H772" i="4" s="1"/>
  <c r="G1093" i="3"/>
  <c r="F1093" i="3"/>
  <c r="H1092" i="3"/>
  <c r="I1092" i="3" s="1"/>
  <c r="E1085" i="5" l="1"/>
  <c r="H1084" i="5"/>
  <c r="G1084" i="5"/>
  <c r="F1084" i="5"/>
  <c r="E1104" i="4"/>
  <c r="C1105" i="4"/>
  <c r="G773" i="4"/>
  <c r="H773" i="4" s="1"/>
  <c r="H1093" i="3"/>
  <c r="F1094" i="3"/>
  <c r="I1093" i="3"/>
  <c r="G1094" i="3"/>
  <c r="E1086" i="5" l="1"/>
  <c r="H1085" i="5"/>
  <c r="G1085" i="5"/>
  <c r="F1085" i="5"/>
  <c r="E1105" i="4"/>
  <c r="C1106" i="4"/>
  <c r="G774" i="4"/>
  <c r="H774" i="4" s="1"/>
  <c r="G1095" i="3"/>
  <c r="H1094" i="3"/>
  <c r="I1094" i="3" s="1"/>
  <c r="F1095" i="3"/>
  <c r="F1086" i="5" l="1"/>
  <c r="E1087" i="5"/>
  <c r="H1086" i="5"/>
  <c r="G1086" i="5"/>
  <c r="E1106" i="4"/>
  <c r="C1107" i="4"/>
  <c r="G775" i="4"/>
  <c r="H775" i="4" s="1"/>
  <c r="H1095" i="3"/>
  <c r="F1096" i="3"/>
  <c r="G1096" i="3"/>
  <c r="I1095" i="3"/>
  <c r="F1087" i="5" l="1"/>
  <c r="E1088" i="5"/>
  <c r="H1087" i="5"/>
  <c r="G1087" i="5"/>
  <c r="E1107" i="4"/>
  <c r="C1108" i="4"/>
  <c r="G776" i="4"/>
  <c r="H776" i="4" s="1"/>
  <c r="G1097" i="3"/>
  <c r="H1096" i="3"/>
  <c r="I1096" i="3" s="1"/>
  <c r="F1097" i="3"/>
  <c r="E1089" i="5" l="1"/>
  <c r="H1088" i="5"/>
  <c r="G1088" i="5"/>
  <c r="F1088" i="5"/>
  <c r="E1108" i="4"/>
  <c r="C1109" i="4"/>
  <c r="G777" i="4"/>
  <c r="H777" i="4" s="1"/>
  <c r="F1098" i="3"/>
  <c r="H1097" i="3"/>
  <c r="I1097" i="3"/>
  <c r="G1098" i="3"/>
  <c r="F1089" i="5" l="1"/>
  <c r="E1090" i="5"/>
  <c r="H1089" i="5"/>
  <c r="G1089" i="5"/>
  <c r="E1109" i="4"/>
  <c r="C1110" i="4"/>
  <c r="G778" i="4"/>
  <c r="H778" i="4" s="1"/>
  <c r="G1099" i="3"/>
  <c r="F1099" i="3"/>
  <c r="H1098" i="3"/>
  <c r="I1098" i="3" s="1"/>
  <c r="F1090" i="5" l="1"/>
  <c r="E1091" i="5"/>
  <c r="G1090" i="5"/>
  <c r="H1090" i="5"/>
  <c r="E1110" i="4"/>
  <c r="C1111" i="4"/>
  <c r="G779" i="4"/>
  <c r="H779" i="4" s="1"/>
  <c r="F1100" i="3"/>
  <c r="H1099" i="3"/>
  <c r="G1100" i="3"/>
  <c r="I1099" i="3"/>
  <c r="E1092" i="5" l="1"/>
  <c r="H1091" i="5"/>
  <c r="G1091" i="5"/>
  <c r="F1091" i="5"/>
  <c r="E1111" i="4"/>
  <c r="C1112" i="4"/>
  <c r="G780" i="4"/>
  <c r="H780" i="4" s="1"/>
  <c r="G1101" i="3"/>
  <c r="H1100" i="3"/>
  <c r="I1100" i="3" s="1"/>
  <c r="F1101" i="3"/>
  <c r="F1092" i="5" l="1"/>
  <c r="E1093" i="5"/>
  <c r="H1092" i="5"/>
  <c r="G1092" i="5"/>
  <c r="E1112" i="4"/>
  <c r="C1113" i="4"/>
  <c r="G781" i="4"/>
  <c r="H781" i="4" s="1"/>
  <c r="H1101" i="3"/>
  <c r="F1102" i="3"/>
  <c r="I1101" i="3"/>
  <c r="G1102" i="3"/>
  <c r="E1094" i="5" l="1"/>
  <c r="H1093" i="5"/>
  <c r="G1093" i="5"/>
  <c r="F1093" i="5"/>
  <c r="E1113" i="4"/>
  <c r="C1114" i="4"/>
  <c r="G782" i="4"/>
  <c r="H782" i="4" s="1"/>
  <c r="G1103" i="3"/>
  <c r="F1103" i="3"/>
  <c r="H1102" i="3"/>
  <c r="I1102" i="3" s="1"/>
  <c r="E1095" i="5" l="1"/>
  <c r="H1094" i="5"/>
  <c r="G1094" i="5"/>
  <c r="F1094" i="5"/>
  <c r="E1114" i="4"/>
  <c r="C1115" i="4"/>
  <c r="G783" i="4"/>
  <c r="H783" i="4" s="1"/>
  <c r="H1103" i="3"/>
  <c r="F1104" i="3"/>
  <c r="G1104" i="3"/>
  <c r="I1103" i="3"/>
  <c r="F1095" i="5" l="1"/>
  <c r="H1095" i="5"/>
  <c r="E1096" i="5"/>
  <c r="G1095" i="5"/>
  <c r="E1115" i="4"/>
  <c r="C1116" i="4"/>
  <c r="G784" i="4"/>
  <c r="H784" i="4" s="1"/>
  <c r="G1105" i="3"/>
  <c r="F1105" i="3"/>
  <c r="H1104" i="3"/>
  <c r="I1104" i="3" s="1"/>
  <c r="E1097" i="5" l="1"/>
  <c r="H1096" i="5"/>
  <c r="G1096" i="5"/>
  <c r="F1096" i="5"/>
  <c r="E1116" i="4"/>
  <c r="C1117" i="4"/>
  <c r="G785" i="4"/>
  <c r="H785" i="4" s="1"/>
  <c r="H1105" i="3"/>
  <c r="F1106" i="3"/>
  <c r="I1105" i="3"/>
  <c r="G1106" i="3"/>
  <c r="E1098" i="5" l="1"/>
  <c r="H1097" i="5"/>
  <c r="G1097" i="5"/>
  <c r="F1097" i="5"/>
  <c r="E1117" i="4"/>
  <c r="C1118" i="4"/>
  <c r="G786" i="4"/>
  <c r="H786" i="4" s="1"/>
  <c r="G1107" i="3"/>
  <c r="H1106" i="3"/>
  <c r="I1106" i="3" s="1"/>
  <c r="F1107" i="3"/>
  <c r="F1098" i="5" l="1"/>
  <c r="E1099" i="5"/>
  <c r="H1098" i="5"/>
  <c r="G1098" i="5"/>
  <c r="E1118" i="4"/>
  <c r="C1119" i="4"/>
  <c r="G787" i="4"/>
  <c r="H787" i="4" s="1"/>
  <c r="H1107" i="3"/>
  <c r="F1108" i="3"/>
  <c r="G1108" i="3"/>
  <c r="I1107" i="3"/>
  <c r="F1099" i="5" l="1"/>
  <c r="G1099" i="5"/>
  <c r="E1100" i="5"/>
  <c r="H1099" i="5"/>
  <c r="E1119" i="4"/>
  <c r="C1120" i="4"/>
  <c r="G788" i="4"/>
  <c r="H788" i="4" s="1"/>
  <c r="H1108" i="3"/>
  <c r="F1109" i="3"/>
  <c r="I1108" i="3"/>
  <c r="G1109" i="3"/>
  <c r="E1101" i="5" l="1"/>
  <c r="H1100" i="5"/>
  <c r="G1100" i="5"/>
  <c r="F1100" i="5"/>
  <c r="E1120" i="4"/>
  <c r="C1121" i="4"/>
  <c r="G789" i="4"/>
  <c r="H789" i="4" s="1"/>
  <c r="G1110" i="3"/>
  <c r="F1110" i="3"/>
  <c r="H1109" i="3"/>
  <c r="I1109" i="3" s="1"/>
  <c r="F1101" i="5" l="1"/>
  <c r="G1101" i="5"/>
  <c r="E1102" i="5"/>
  <c r="H1101" i="5"/>
  <c r="E1121" i="4"/>
  <c r="C1122" i="4"/>
  <c r="G790" i="4"/>
  <c r="H790" i="4" s="1"/>
  <c r="H1110" i="3"/>
  <c r="F1111" i="3"/>
  <c r="I1110" i="3"/>
  <c r="G1111" i="3"/>
  <c r="E1103" i="5" l="1"/>
  <c r="H1102" i="5"/>
  <c r="G1102" i="5"/>
  <c r="F1102" i="5"/>
  <c r="E1122" i="4"/>
  <c r="C1123" i="4"/>
  <c r="G791" i="4"/>
  <c r="H791" i="4" s="1"/>
  <c r="G1112" i="3"/>
  <c r="F1112" i="3"/>
  <c r="H1111" i="3"/>
  <c r="I1111" i="3" s="1"/>
  <c r="E1104" i="5" l="1"/>
  <c r="H1103" i="5"/>
  <c r="G1103" i="5"/>
  <c r="F1103" i="5"/>
  <c r="E1123" i="4"/>
  <c r="C1124" i="4"/>
  <c r="G792" i="4"/>
  <c r="H792" i="4" s="1"/>
  <c r="H1112" i="3"/>
  <c r="F1113" i="3"/>
  <c r="I1112" i="3"/>
  <c r="G1113" i="3"/>
  <c r="F1104" i="5" l="1"/>
  <c r="E1105" i="5"/>
  <c r="H1104" i="5"/>
  <c r="G1104" i="5"/>
  <c r="E1124" i="4"/>
  <c r="C1125" i="4"/>
  <c r="G793" i="4"/>
  <c r="H793" i="4" s="1"/>
  <c r="G1114" i="3"/>
  <c r="H1113" i="3"/>
  <c r="I1113" i="3" s="1"/>
  <c r="F1114" i="3"/>
  <c r="F1105" i="5" l="1"/>
  <c r="H1105" i="5"/>
  <c r="G1105" i="5"/>
  <c r="E1106" i="5"/>
  <c r="E1125" i="4"/>
  <c r="C1126" i="4"/>
  <c r="G794" i="4"/>
  <c r="H794" i="4" s="1"/>
  <c r="G1115" i="3"/>
  <c r="F1115" i="3"/>
  <c r="H1114" i="3"/>
  <c r="I1114" i="3" s="1"/>
  <c r="E1107" i="5" l="1"/>
  <c r="H1106" i="5"/>
  <c r="G1106" i="5"/>
  <c r="F1106" i="5"/>
  <c r="E1126" i="4"/>
  <c r="C1127" i="4"/>
  <c r="G795" i="4"/>
  <c r="H795" i="4" s="1"/>
  <c r="H1115" i="3"/>
  <c r="F1116" i="3"/>
  <c r="I1115" i="3"/>
  <c r="G1116" i="3"/>
  <c r="F1107" i="5" l="1"/>
  <c r="E1108" i="5"/>
  <c r="H1107" i="5"/>
  <c r="G1107" i="5"/>
  <c r="E1127" i="4"/>
  <c r="C1128" i="4"/>
  <c r="G796" i="4"/>
  <c r="H796" i="4" s="1"/>
  <c r="G1117" i="3"/>
  <c r="F1117" i="3"/>
  <c r="H1116" i="3"/>
  <c r="I1116" i="3" s="1"/>
  <c r="F1108" i="5" l="1"/>
  <c r="E1109" i="5"/>
  <c r="G1108" i="5"/>
  <c r="H1108" i="5"/>
  <c r="E1128" i="4"/>
  <c r="C1129" i="4"/>
  <c r="G797" i="4"/>
  <c r="H797" i="4" s="1"/>
  <c r="G1118" i="3"/>
  <c r="H1117" i="3"/>
  <c r="I1117" i="3" s="1"/>
  <c r="F1118" i="3"/>
  <c r="E1110" i="5" l="1"/>
  <c r="H1109" i="5"/>
  <c r="G1109" i="5"/>
  <c r="F1109" i="5"/>
  <c r="E1129" i="4"/>
  <c r="C1130" i="4"/>
  <c r="G798" i="4"/>
  <c r="H798" i="4" s="1"/>
  <c r="H1118" i="3"/>
  <c r="F1119" i="3"/>
  <c r="I1118" i="3"/>
  <c r="G1119" i="3"/>
  <c r="F1110" i="5" l="1"/>
  <c r="E1111" i="5"/>
  <c r="H1110" i="5"/>
  <c r="G1110" i="5"/>
  <c r="E1130" i="4"/>
  <c r="C1131" i="4"/>
  <c r="G799" i="4"/>
  <c r="H799" i="4" s="1"/>
  <c r="G1120" i="3"/>
  <c r="H1119" i="3"/>
  <c r="I1119" i="3" s="1"/>
  <c r="F1120" i="3"/>
  <c r="E1112" i="5" l="1"/>
  <c r="H1111" i="5"/>
  <c r="G1111" i="5"/>
  <c r="F1111" i="5"/>
  <c r="E1131" i="4"/>
  <c r="C1132" i="4"/>
  <c r="G800" i="4"/>
  <c r="H800" i="4" s="1"/>
  <c r="H1120" i="3"/>
  <c r="F1121" i="3"/>
  <c r="I1120" i="3"/>
  <c r="G1121" i="3"/>
  <c r="E1113" i="5" l="1"/>
  <c r="H1112" i="5"/>
  <c r="G1112" i="5"/>
  <c r="F1112" i="5"/>
  <c r="E1132" i="4"/>
  <c r="C1133" i="4"/>
  <c r="G801" i="4"/>
  <c r="H801" i="4" s="1"/>
  <c r="G1122" i="3"/>
  <c r="F1122" i="3"/>
  <c r="H1121" i="3"/>
  <c r="I1121" i="3" s="1"/>
  <c r="F1113" i="5" l="1"/>
  <c r="H1113" i="5"/>
  <c r="G1113" i="5"/>
  <c r="E1114" i="5"/>
  <c r="E1133" i="4"/>
  <c r="C1134" i="4"/>
  <c r="G802" i="4"/>
  <c r="H802" i="4" s="1"/>
  <c r="H1122" i="3"/>
  <c r="F1123" i="3"/>
  <c r="I1122" i="3"/>
  <c r="G1123" i="3"/>
  <c r="E1115" i="5" l="1"/>
  <c r="H1114" i="5"/>
  <c r="F1114" i="5"/>
  <c r="G1114" i="5"/>
  <c r="E1134" i="4"/>
  <c r="C1135" i="4"/>
  <c r="G803" i="4"/>
  <c r="H803" i="4" s="1"/>
  <c r="G1124" i="3"/>
  <c r="H1123" i="3"/>
  <c r="I1123" i="3" s="1"/>
  <c r="F1124" i="3"/>
  <c r="E1116" i="5" l="1"/>
  <c r="H1115" i="5"/>
  <c r="G1115" i="5"/>
  <c r="F1115" i="5"/>
  <c r="E1135" i="4"/>
  <c r="C1136" i="4"/>
  <c r="G804" i="4"/>
  <c r="H804" i="4" s="1"/>
  <c r="H1124" i="3"/>
  <c r="F1125" i="3"/>
  <c r="I1124" i="3"/>
  <c r="G1125" i="3"/>
  <c r="F1116" i="5" l="1"/>
  <c r="E1117" i="5"/>
  <c r="H1116" i="5"/>
  <c r="G1116" i="5"/>
  <c r="E1136" i="4"/>
  <c r="C1137" i="4"/>
  <c r="G805" i="4"/>
  <c r="H805" i="4" s="1"/>
  <c r="G1126" i="3"/>
  <c r="H1125" i="3"/>
  <c r="I1125" i="3" s="1"/>
  <c r="F1126" i="3"/>
  <c r="F1117" i="5" l="1"/>
  <c r="G1117" i="5"/>
  <c r="E1118" i="5"/>
  <c r="H1117" i="5"/>
  <c r="E1137" i="4"/>
  <c r="C1138" i="4"/>
  <c r="G806" i="4"/>
  <c r="H806" i="4" s="1"/>
  <c r="F1127" i="3"/>
  <c r="H1126" i="3"/>
  <c r="G1127" i="3"/>
  <c r="I1126" i="3"/>
  <c r="E1119" i="5" l="1"/>
  <c r="H1118" i="5"/>
  <c r="G1118" i="5"/>
  <c r="F1118" i="5"/>
  <c r="E1138" i="4"/>
  <c r="C1139" i="4"/>
  <c r="G807" i="4"/>
  <c r="H807" i="4" s="1"/>
  <c r="G1128" i="3"/>
  <c r="H1127" i="3"/>
  <c r="I1127" i="3" s="1"/>
  <c r="F1128" i="3"/>
  <c r="F1119" i="5" l="1"/>
  <c r="G1119" i="5"/>
  <c r="E1120" i="5"/>
  <c r="H1119" i="5"/>
  <c r="E1139" i="4"/>
  <c r="C1140" i="4"/>
  <c r="G808" i="4"/>
  <c r="H808" i="4" s="1"/>
  <c r="F1129" i="3"/>
  <c r="H1128" i="3"/>
  <c r="I1128" i="3"/>
  <c r="G1129" i="3"/>
  <c r="E1121" i="5" l="1"/>
  <c r="H1120" i="5"/>
  <c r="G1120" i="5"/>
  <c r="F1120" i="5"/>
  <c r="E1140" i="4"/>
  <c r="C1141" i="4"/>
  <c r="G809" i="4"/>
  <c r="H809" i="4" s="1"/>
  <c r="G1130" i="3"/>
  <c r="F1130" i="3"/>
  <c r="H1129" i="3"/>
  <c r="I1129" i="3" s="1"/>
  <c r="E1122" i="5" l="1"/>
  <c r="H1121" i="5"/>
  <c r="G1121" i="5"/>
  <c r="F1121" i="5"/>
  <c r="E1141" i="4"/>
  <c r="C1142" i="4"/>
  <c r="G810" i="4"/>
  <c r="H810" i="4" s="1"/>
  <c r="H1130" i="3"/>
  <c r="F1131" i="3"/>
  <c r="I1130" i="3"/>
  <c r="G1131" i="3"/>
  <c r="F1122" i="5" l="1"/>
  <c r="E1123" i="5"/>
  <c r="H1122" i="5"/>
  <c r="G1122" i="5"/>
  <c r="E1142" i="4"/>
  <c r="C1143" i="4"/>
  <c r="G811" i="4"/>
  <c r="H811" i="4" s="1"/>
  <c r="G1132" i="3"/>
  <c r="F1132" i="3"/>
  <c r="H1131" i="3"/>
  <c r="I1131" i="3" s="1"/>
  <c r="F1123" i="5" l="1"/>
  <c r="E1124" i="5"/>
  <c r="H1123" i="5"/>
  <c r="G1123" i="5"/>
  <c r="E1143" i="4"/>
  <c r="C1144" i="4"/>
  <c r="G812" i="4"/>
  <c r="H812" i="4" s="1"/>
  <c r="H1132" i="3"/>
  <c r="F1133" i="3"/>
  <c r="I1132" i="3"/>
  <c r="G1133" i="3"/>
  <c r="E1125" i="5" l="1"/>
  <c r="H1124" i="5"/>
  <c r="G1124" i="5"/>
  <c r="F1124" i="5"/>
  <c r="E1144" i="4"/>
  <c r="C1145" i="4"/>
  <c r="G813" i="4"/>
  <c r="H813" i="4" s="1"/>
  <c r="G1134" i="3"/>
  <c r="F1134" i="3"/>
  <c r="H1133" i="3"/>
  <c r="I1133" i="3" s="1"/>
  <c r="F1125" i="5" l="1"/>
  <c r="E1126" i="5"/>
  <c r="H1125" i="5"/>
  <c r="G1125" i="5"/>
  <c r="E1145" i="4"/>
  <c r="C1146" i="4"/>
  <c r="G814" i="4"/>
  <c r="H814" i="4" s="1"/>
  <c r="F1135" i="3"/>
  <c r="H1134" i="3"/>
  <c r="I1134" i="3"/>
  <c r="G1135" i="3"/>
  <c r="F1126" i="5" l="1"/>
  <c r="E1127" i="5"/>
  <c r="G1126" i="5"/>
  <c r="H1126" i="5"/>
  <c r="E1146" i="4"/>
  <c r="C1147" i="4"/>
  <c r="G815" i="4"/>
  <c r="H815" i="4" s="1"/>
  <c r="G1136" i="3"/>
  <c r="H1135" i="3"/>
  <c r="I1135" i="3" s="1"/>
  <c r="F1136" i="3"/>
  <c r="E1128" i="5" l="1"/>
  <c r="H1127" i="5"/>
  <c r="G1127" i="5"/>
  <c r="F1127" i="5"/>
  <c r="E1147" i="4"/>
  <c r="C1148" i="4"/>
  <c r="G816" i="4"/>
  <c r="H816" i="4" s="1"/>
  <c r="H1136" i="3"/>
  <c r="F1137" i="3"/>
  <c r="I1136" i="3"/>
  <c r="G1137" i="3"/>
  <c r="F1128" i="5" l="1"/>
  <c r="E1129" i="5"/>
  <c r="H1128" i="5"/>
  <c r="G1128" i="5"/>
  <c r="E1148" i="4"/>
  <c r="C1149" i="4"/>
  <c r="G817" i="4"/>
  <c r="H817" i="4" s="1"/>
  <c r="G1138" i="3"/>
  <c r="H1137" i="3"/>
  <c r="I1137" i="3" s="1"/>
  <c r="F1138" i="3"/>
  <c r="E1130" i="5" l="1"/>
  <c r="H1129" i="5"/>
  <c r="G1129" i="5"/>
  <c r="F1129" i="5"/>
  <c r="E1149" i="4"/>
  <c r="C1150" i="4"/>
  <c r="G818" i="4"/>
  <c r="H818" i="4" s="1"/>
  <c r="F1139" i="3"/>
  <c r="H1138" i="3"/>
  <c r="G1139" i="3"/>
  <c r="I1138" i="3"/>
  <c r="E1131" i="5" l="1"/>
  <c r="H1130" i="5"/>
  <c r="G1130" i="5"/>
  <c r="F1130" i="5"/>
  <c r="E1150" i="4"/>
  <c r="C1151" i="4"/>
  <c r="G819" i="4"/>
  <c r="H819" i="4" s="1"/>
  <c r="G1140" i="3"/>
  <c r="H1139" i="3"/>
  <c r="I1139" i="3" s="1"/>
  <c r="F1140" i="3"/>
  <c r="F1131" i="5" l="1"/>
  <c r="H1131" i="5"/>
  <c r="E1132" i="5"/>
  <c r="G1131" i="5"/>
  <c r="E1151" i="4"/>
  <c r="C1152" i="4"/>
  <c r="G820" i="4"/>
  <c r="H820" i="4" s="1"/>
  <c r="G1141" i="3"/>
  <c r="F1141" i="3"/>
  <c r="H1140" i="3"/>
  <c r="I1140" i="3" s="1"/>
  <c r="E1133" i="5" l="1"/>
  <c r="H1132" i="5"/>
  <c r="G1132" i="5"/>
  <c r="F1132" i="5"/>
  <c r="E1152" i="4"/>
  <c r="C1153" i="4"/>
  <c r="G821" i="4"/>
  <c r="H821" i="4" s="1"/>
  <c r="F1142" i="3"/>
  <c r="H1141" i="3"/>
  <c r="I1141" i="3" s="1"/>
  <c r="G1142" i="3"/>
  <c r="E1134" i="5" l="1"/>
  <c r="H1133" i="5"/>
  <c r="G1133" i="5"/>
  <c r="F1133" i="5"/>
  <c r="E1153" i="4"/>
  <c r="C1154" i="4"/>
  <c r="G822" i="4"/>
  <c r="H822" i="4" s="1"/>
  <c r="G1143" i="3"/>
  <c r="H1142" i="3"/>
  <c r="I1142" i="3" s="1"/>
  <c r="F1143" i="3"/>
  <c r="F1134" i="5" l="1"/>
  <c r="E1135" i="5"/>
  <c r="H1134" i="5"/>
  <c r="G1134" i="5"/>
  <c r="E1154" i="4"/>
  <c r="C1155" i="4"/>
  <c r="G823" i="4"/>
  <c r="H823" i="4" s="1"/>
  <c r="F1144" i="3"/>
  <c r="H1143" i="3"/>
  <c r="G1144" i="3"/>
  <c r="I1143" i="3"/>
  <c r="F1135" i="5" l="1"/>
  <c r="G1135" i="5"/>
  <c r="E1136" i="5"/>
  <c r="H1135" i="5"/>
  <c r="E1155" i="4"/>
  <c r="C1156" i="4"/>
  <c r="G824" i="4"/>
  <c r="H824" i="4" s="1"/>
  <c r="G1145" i="3"/>
  <c r="H1144" i="3"/>
  <c r="I1144" i="3" s="1"/>
  <c r="F1145" i="3"/>
  <c r="E1137" i="5" l="1"/>
  <c r="H1136" i="5"/>
  <c r="G1136" i="5"/>
  <c r="F1136" i="5"/>
  <c r="E1156" i="4"/>
  <c r="C1157" i="4"/>
  <c r="G825" i="4"/>
  <c r="H825" i="4" s="1"/>
  <c r="F1146" i="3"/>
  <c r="H1145" i="3"/>
  <c r="I1145" i="3"/>
  <c r="G1146" i="3"/>
  <c r="F1137" i="5" l="1"/>
  <c r="G1137" i="5"/>
  <c r="E1138" i="5"/>
  <c r="H1137" i="5"/>
  <c r="E1157" i="4"/>
  <c r="C1158" i="4"/>
  <c r="G826" i="4"/>
  <c r="H826" i="4" s="1"/>
  <c r="G1147" i="3"/>
  <c r="F1147" i="3"/>
  <c r="H1146" i="3"/>
  <c r="I1146" i="3" s="1"/>
  <c r="E1139" i="5" l="1"/>
  <c r="H1138" i="5"/>
  <c r="G1138" i="5"/>
  <c r="F1138" i="5"/>
  <c r="E1158" i="4"/>
  <c r="C1159" i="4"/>
  <c r="G827" i="4"/>
  <c r="H827" i="4" s="1"/>
  <c r="H1147" i="3"/>
  <c r="F1148" i="3"/>
  <c r="G1148" i="3"/>
  <c r="I1147" i="3"/>
  <c r="E1140" i="5" l="1"/>
  <c r="H1139" i="5"/>
  <c r="G1139" i="5"/>
  <c r="F1139" i="5"/>
  <c r="E1159" i="4"/>
  <c r="C1160" i="4"/>
  <c r="G828" i="4"/>
  <c r="H828" i="4" s="1"/>
  <c r="G1149" i="3"/>
  <c r="H1148" i="3"/>
  <c r="I1148" i="3" s="1"/>
  <c r="F1149" i="3"/>
  <c r="F1140" i="5" l="1"/>
  <c r="E1141" i="5"/>
  <c r="H1140" i="5"/>
  <c r="G1140" i="5"/>
  <c r="E1160" i="4"/>
  <c r="C1161" i="4"/>
  <c r="G829" i="4"/>
  <c r="H829" i="4" s="1"/>
  <c r="H1149" i="3"/>
  <c r="F1150" i="3"/>
  <c r="I1149" i="3"/>
  <c r="G1150" i="3"/>
  <c r="F1141" i="5" l="1"/>
  <c r="H1141" i="5"/>
  <c r="E1142" i="5"/>
  <c r="G1141" i="5"/>
  <c r="E1161" i="4"/>
  <c r="C1162" i="4"/>
  <c r="G830" i="4"/>
  <c r="H830" i="4" s="1"/>
  <c r="G1151" i="3"/>
  <c r="F1151" i="3"/>
  <c r="H1150" i="3"/>
  <c r="I1150" i="3" s="1"/>
  <c r="E1143" i="5" l="1"/>
  <c r="H1142" i="5"/>
  <c r="G1142" i="5"/>
  <c r="F1142" i="5"/>
  <c r="E1162" i="4"/>
  <c r="C1163" i="4"/>
  <c r="G831" i="4"/>
  <c r="H831" i="4" s="1"/>
  <c r="F1152" i="3"/>
  <c r="H1151" i="3"/>
  <c r="G1152" i="3"/>
  <c r="I1151" i="3"/>
  <c r="F1143" i="5" l="1"/>
  <c r="E1144" i="5"/>
  <c r="H1143" i="5"/>
  <c r="G1143" i="5"/>
  <c r="E1163" i="4"/>
  <c r="C1164" i="4"/>
  <c r="G832" i="4"/>
  <c r="H832" i="4" s="1"/>
  <c r="G1153" i="3"/>
  <c r="H1152" i="3"/>
  <c r="I1152" i="3" s="1"/>
  <c r="F1153" i="3"/>
  <c r="F1144" i="5" l="1"/>
  <c r="E1145" i="5"/>
  <c r="G1144" i="5"/>
  <c r="H1144" i="5"/>
  <c r="E1164" i="4"/>
  <c r="C1165" i="4"/>
  <c r="G833" i="4"/>
  <c r="H833" i="4" s="1"/>
  <c r="H1153" i="3"/>
  <c r="F1154" i="3"/>
  <c r="G1154" i="3"/>
  <c r="I1153" i="3"/>
  <c r="E1146" i="5" l="1"/>
  <c r="H1145" i="5"/>
  <c r="G1145" i="5"/>
  <c r="F1145" i="5"/>
  <c r="E1165" i="4"/>
  <c r="C1166" i="4"/>
  <c r="G834" i="4"/>
  <c r="H834" i="4" s="1"/>
  <c r="G1155" i="3"/>
  <c r="H1154" i="3"/>
  <c r="I1154" i="3" s="1"/>
  <c r="F1155" i="3"/>
  <c r="F1146" i="5" l="1"/>
  <c r="E1147" i="5"/>
  <c r="H1146" i="5"/>
  <c r="G1146" i="5"/>
  <c r="E1166" i="4"/>
  <c r="C1167" i="4"/>
  <c r="G835" i="4"/>
  <c r="H835" i="4" s="1"/>
  <c r="F1156" i="3"/>
  <c r="H1155" i="3"/>
  <c r="G1156" i="3"/>
  <c r="I1155" i="3"/>
  <c r="E1148" i="5" l="1"/>
  <c r="H1147" i="5"/>
  <c r="G1147" i="5"/>
  <c r="F1147" i="5"/>
  <c r="E1167" i="4"/>
  <c r="C1168" i="4"/>
  <c r="G836" i="4"/>
  <c r="H836" i="4" s="1"/>
  <c r="G1157" i="3"/>
  <c r="H1156" i="3"/>
  <c r="I1156" i="3" s="1"/>
  <c r="F1157" i="3"/>
  <c r="E1149" i="5" l="1"/>
  <c r="H1148" i="5"/>
  <c r="G1148" i="5"/>
  <c r="F1148" i="5"/>
  <c r="E1168" i="4"/>
  <c r="C1169" i="4"/>
  <c r="G837" i="4"/>
  <c r="H837" i="4" s="1"/>
  <c r="F1158" i="3"/>
  <c r="H1157" i="3"/>
  <c r="I1157" i="3"/>
  <c r="G1158" i="3"/>
  <c r="F1149" i="5" l="1"/>
  <c r="H1149" i="5"/>
  <c r="G1149" i="5"/>
  <c r="E1150" i="5"/>
  <c r="E1169" i="4"/>
  <c r="C1170" i="4"/>
  <c r="G838" i="4"/>
  <c r="H838" i="4" s="1"/>
  <c r="G1159" i="3"/>
  <c r="H1158" i="3"/>
  <c r="I1158" i="3" s="1"/>
  <c r="F1159" i="3"/>
  <c r="E1151" i="5" l="1"/>
  <c r="H1150" i="5"/>
  <c r="G1150" i="5"/>
  <c r="F1150" i="5"/>
  <c r="E1170" i="4"/>
  <c r="C1171" i="4"/>
  <c r="G839" i="4"/>
  <c r="H839" i="4" s="1"/>
  <c r="F1160" i="3"/>
  <c r="H1159" i="3"/>
  <c r="G1160" i="3"/>
  <c r="I1159" i="3"/>
  <c r="E1152" i="5" l="1"/>
  <c r="H1151" i="5"/>
  <c r="G1151" i="5"/>
  <c r="F1151" i="5"/>
  <c r="E1171" i="4"/>
  <c r="C1172" i="4"/>
  <c r="G840" i="4"/>
  <c r="H840" i="4" s="1"/>
  <c r="G1161" i="3"/>
  <c r="H1160" i="3"/>
  <c r="I1160" i="3" s="1"/>
  <c r="F1161" i="3"/>
  <c r="F1152" i="5" l="1"/>
  <c r="E1153" i="5"/>
  <c r="H1152" i="5"/>
  <c r="G1152" i="5"/>
  <c r="E1172" i="4"/>
  <c r="C1173" i="4"/>
  <c r="G841" i="4"/>
  <c r="H841" i="4" s="1"/>
  <c r="G1162" i="3"/>
  <c r="H1161" i="3"/>
  <c r="I1161" i="3" s="1"/>
  <c r="F1162" i="3"/>
  <c r="F1153" i="5" l="1"/>
  <c r="G1153" i="5"/>
  <c r="E1154" i="5"/>
  <c r="H1153" i="5"/>
  <c r="E1173" i="4"/>
  <c r="C1174" i="4"/>
  <c r="G842" i="4"/>
  <c r="H842" i="4" s="1"/>
  <c r="F1163" i="3"/>
  <c r="H1162" i="3"/>
  <c r="G1163" i="3"/>
  <c r="I1162" i="3"/>
  <c r="E1155" i="5" l="1"/>
  <c r="H1154" i="5"/>
  <c r="G1154" i="5"/>
  <c r="F1154" i="5"/>
  <c r="E1174" i="4"/>
  <c r="C1175" i="4"/>
  <c r="G843" i="4"/>
  <c r="H843" i="4" s="1"/>
  <c r="G1164" i="3"/>
  <c r="F1164" i="3"/>
  <c r="H1163" i="3"/>
  <c r="I1163" i="3" s="1"/>
  <c r="F1155" i="5" l="1"/>
  <c r="G1155" i="5"/>
  <c r="E1156" i="5"/>
  <c r="H1155" i="5"/>
  <c r="E1175" i="4"/>
  <c r="C1176" i="4"/>
  <c r="G844" i="4"/>
  <c r="H844" i="4" s="1"/>
  <c r="H1164" i="3"/>
  <c r="F1165" i="3"/>
  <c r="I1164" i="3"/>
  <c r="G1165" i="3"/>
  <c r="E1157" i="5" l="1"/>
  <c r="H1156" i="5"/>
  <c r="G1156" i="5"/>
  <c r="F1156" i="5"/>
  <c r="E1176" i="4"/>
  <c r="C1177" i="4"/>
  <c r="G845" i="4"/>
  <c r="H845" i="4" s="1"/>
  <c r="G1166" i="3"/>
  <c r="F1166" i="3"/>
  <c r="H1165" i="3"/>
  <c r="I1165" i="3" s="1"/>
  <c r="E1158" i="5" l="1"/>
  <c r="H1157" i="5"/>
  <c r="G1157" i="5"/>
  <c r="F1157" i="5"/>
  <c r="E1177" i="4"/>
  <c r="C1178" i="4"/>
  <c r="G846" i="4"/>
  <c r="H846" i="4" s="1"/>
  <c r="H1166" i="3"/>
  <c r="F1167" i="3"/>
  <c r="I1166" i="3"/>
  <c r="G1167" i="3"/>
  <c r="F1158" i="5" l="1"/>
  <c r="E1159" i="5"/>
  <c r="H1158" i="5"/>
  <c r="G1158" i="5"/>
  <c r="E1178" i="4"/>
  <c r="C1179" i="4"/>
  <c r="G847" i="4"/>
  <c r="H847" i="4" s="1"/>
  <c r="G1168" i="3"/>
  <c r="F1168" i="3"/>
  <c r="H1167" i="3"/>
  <c r="I1167" i="3" s="1"/>
  <c r="F1159" i="5" l="1"/>
  <c r="E1160" i="5"/>
  <c r="H1159" i="5"/>
  <c r="G1159" i="5"/>
  <c r="E1179" i="4"/>
  <c r="C1180" i="4"/>
  <c r="G848" i="4"/>
  <c r="H848" i="4" s="1"/>
  <c r="H1168" i="3"/>
  <c r="F1169" i="3"/>
  <c r="I1168" i="3"/>
  <c r="G1169" i="3"/>
  <c r="E1161" i="5" l="1"/>
  <c r="H1160" i="5"/>
  <c r="G1160" i="5"/>
  <c r="F1160" i="5"/>
  <c r="E1180" i="4"/>
  <c r="C1181" i="4"/>
  <c r="G849" i="4"/>
  <c r="H849" i="4" s="1"/>
  <c r="G1170" i="3"/>
  <c r="F1170" i="3"/>
  <c r="H1169" i="3"/>
  <c r="I1169" i="3" s="1"/>
  <c r="F1161" i="5" l="1"/>
  <c r="E1162" i="5"/>
  <c r="H1161" i="5"/>
  <c r="G1161" i="5"/>
  <c r="E1181" i="4"/>
  <c r="C1182" i="4"/>
  <c r="G850" i="4"/>
  <c r="H850" i="4" s="1"/>
  <c r="H1170" i="3"/>
  <c r="F1171" i="3"/>
  <c r="I1170" i="3"/>
  <c r="G1171" i="3"/>
  <c r="F1162" i="5" l="1"/>
  <c r="E1163" i="5"/>
  <c r="G1162" i="5"/>
  <c r="H1162" i="5"/>
  <c r="E1182" i="4"/>
  <c r="C1183" i="4"/>
  <c r="G851" i="4"/>
  <c r="H851" i="4" s="1"/>
  <c r="G1172" i="3"/>
  <c r="F1172" i="3"/>
  <c r="H1171" i="3"/>
  <c r="I1171" i="3" s="1"/>
  <c r="E1164" i="5" l="1"/>
  <c r="H1163" i="5"/>
  <c r="G1163" i="5"/>
  <c r="F1163" i="5"/>
  <c r="E1183" i="4"/>
  <c r="C1184" i="4"/>
  <c r="G852" i="4"/>
  <c r="H852" i="4" s="1"/>
  <c r="H1172" i="3"/>
  <c r="F1173" i="3"/>
  <c r="G1173" i="3"/>
  <c r="I1172" i="3"/>
  <c r="F1164" i="5" l="1"/>
  <c r="E1165" i="5"/>
  <c r="H1164" i="5"/>
  <c r="G1164" i="5"/>
  <c r="E1184" i="4"/>
  <c r="C1185" i="4"/>
  <c r="G853" i="4"/>
  <c r="H853" i="4" s="1"/>
  <c r="G1174" i="3"/>
  <c r="H1173" i="3"/>
  <c r="I1173" i="3" s="1"/>
  <c r="F1174" i="3"/>
  <c r="E1166" i="5" l="1"/>
  <c r="H1165" i="5"/>
  <c r="G1165" i="5"/>
  <c r="F1165" i="5"/>
  <c r="E1185" i="4"/>
  <c r="C1186" i="4"/>
  <c r="G854" i="4"/>
  <c r="H854" i="4" s="1"/>
  <c r="F1175" i="3"/>
  <c r="H1174" i="3"/>
  <c r="G1175" i="3"/>
  <c r="I1174" i="3"/>
  <c r="E1167" i="5" l="1"/>
  <c r="H1166" i="5"/>
  <c r="G1166" i="5"/>
  <c r="F1166" i="5"/>
  <c r="E1186" i="4"/>
  <c r="C1187" i="4"/>
  <c r="G855" i="4"/>
  <c r="H855" i="4" s="1"/>
  <c r="G1176" i="3"/>
  <c r="F1176" i="3"/>
  <c r="H1175" i="3"/>
  <c r="I1175" i="3" s="1"/>
  <c r="F1167" i="5" l="1"/>
  <c r="H1167" i="5"/>
  <c r="E1168" i="5"/>
  <c r="G1167" i="5"/>
  <c r="E1187" i="4"/>
  <c r="C1188" i="4"/>
  <c r="G856" i="4"/>
  <c r="H856" i="4" s="1"/>
  <c r="H1176" i="3"/>
  <c r="F1177" i="3"/>
  <c r="I1176" i="3"/>
  <c r="G1177" i="3"/>
  <c r="E1169" i="5" l="1"/>
  <c r="H1168" i="5"/>
  <c r="G1168" i="5"/>
  <c r="F1168" i="5"/>
  <c r="E1188" i="4"/>
  <c r="C1189" i="4"/>
  <c r="G857" i="4"/>
  <c r="H857" i="4" s="1"/>
  <c r="G1178" i="3"/>
  <c r="F1178" i="3"/>
  <c r="H1177" i="3"/>
  <c r="I1177" i="3" s="1"/>
  <c r="E1170" i="5" l="1"/>
  <c r="H1169" i="5"/>
  <c r="G1169" i="5"/>
  <c r="F1169" i="5"/>
  <c r="E1189" i="4"/>
  <c r="C1190" i="4"/>
  <c r="G858" i="4"/>
  <c r="H858" i="4" s="1"/>
  <c r="H1178" i="3"/>
  <c r="F1179" i="3"/>
  <c r="I1178" i="3"/>
  <c r="G1179" i="3"/>
  <c r="F1170" i="5" l="1"/>
  <c r="E1171" i="5"/>
  <c r="H1170" i="5"/>
  <c r="G1170" i="5"/>
  <c r="E1190" i="4"/>
  <c r="C1191" i="4"/>
  <c r="G859" i="4"/>
  <c r="H859" i="4" s="1"/>
  <c r="G1180" i="3"/>
  <c r="F1180" i="3"/>
  <c r="H1179" i="3"/>
  <c r="I1179" i="3" s="1"/>
  <c r="F1171" i="5" l="1"/>
  <c r="G1171" i="5"/>
  <c r="E1172" i="5"/>
  <c r="H1171" i="5"/>
  <c r="E1191" i="4"/>
  <c r="C1192" i="4"/>
  <c r="G860" i="4"/>
  <c r="H860" i="4" s="1"/>
  <c r="H1180" i="3"/>
  <c r="F1181" i="3"/>
  <c r="I1180" i="3"/>
  <c r="G1181" i="3"/>
  <c r="E1173" i="5" l="1"/>
  <c r="H1172" i="5"/>
  <c r="G1172" i="5"/>
  <c r="F1172" i="5"/>
  <c r="E1192" i="4"/>
  <c r="C1193" i="4"/>
  <c r="G861" i="4"/>
  <c r="H861" i="4" s="1"/>
  <c r="G1182" i="3"/>
  <c r="I1181" i="3"/>
  <c r="F1182" i="3"/>
  <c r="H1181" i="3"/>
  <c r="F1173" i="5" l="1"/>
  <c r="G1173" i="5"/>
  <c r="E1174" i="5"/>
  <c r="H1173" i="5"/>
  <c r="E1193" i="4"/>
  <c r="C1194" i="4"/>
  <c r="G862" i="4"/>
  <c r="H862" i="4" s="1"/>
  <c r="H1182" i="3"/>
  <c r="F1183" i="3"/>
  <c r="I1182" i="3"/>
  <c r="G1183" i="3"/>
  <c r="E1175" i="5" l="1"/>
  <c r="H1174" i="5"/>
  <c r="G1174" i="5"/>
  <c r="F1174" i="5"/>
  <c r="E1194" i="4"/>
  <c r="C1195" i="4"/>
  <c r="G863" i="4"/>
  <c r="H863" i="4" s="1"/>
  <c r="G1184" i="3"/>
  <c r="F1184" i="3"/>
  <c r="H1183" i="3"/>
  <c r="I1183" i="3" s="1"/>
  <c r="E1176" i="5" l="1"/>
  <c r="H1175" i="5"/>
  <c r="G1175" i="5"/>
  <c r="F1175" i="5"/>
  <c r="E1195" i="4"/>
  <c r="C1196" i="4"/>
  <c r="G864" i="4"/>
  <c r="H864" i="4" s="1"/>
  <c r="H1184" i="3"/>
  <c r="F1185" i="3"/>
  <c r="G1185" i="3"/>
  <c r="I1184" i="3"/>
  <c r="F1176" i="5" l="1"/>
  <c r="E1177" i="5"/>
  <c r="H1176" i="5"/>
  <c r="G1176" i="5"/>
  <c r="E1196" i="4"/>
  <c r="C1197" i="4"/>
  <c r="G865" i="4"/>
  <c r="H865" i="4" s="1"/>
  <c r="G1186" i="3"/>
  <c r="H1185" i="3"/>
  <c r="I1185" i="3" s="1"/>
  <c r="F1186" i="3"/>
  <c r="F1177" i="5" l="1"/>
  <c r="H1177" i="5"/>
  <c r="G1177" i="5"/>
  <c r="E1178" i="5"/>
  <c r="E1197" i="4"/>
  <c r="C1198" i="4"/>
  <c r="G866" i="4"/>
  <c r="H866" i="4" s="1"/>
  <c r="F1187" i="3"/>
  <c r="H1186" i="3"/>
  <c r="G1187" i="3"/>
  <c r="I1186" i="3"/>
  <c r="E1179" i="5" l="1"/>
  <c r="H1178" i="5"/>
  <c r="G1178" i="5"/>
  <c r="F1178" i="5"/>
  <c r="E1198" i="4"/>
  <c r="C1199" i="4"/>
  <c r="G867" i="4"/>
  <c r="H867" i="4" s="1"/>
  <c r="G1188" i="3"/>
  <c r="F1188" i="3"/>
  <c r="H1187" i="3"/>
  <c r="I1187" i="3" s="1"/>
  <c r="F1179" i="5" l="1"/>
  <c r="E1180" i="5"/>
  <c r="H1179" i="5"/>
  <c r="G1179" i="5"/>
  <c r="E1199" i="4"/>
  <c r="C1200" i="4"/>
  <c r="G868" i="4"/>
  <c r="H868" i="4" s="1"/>
  <c r="H1188" i="3"/>
  <c r="F1189" i="3"/>
  <c r="I1188" i="3"/>
  <c r="G1189" i="3"/>
  <c r="F1180" i="5" l="1"/>
  <c r="E1181" i="5"/>
  <c r="G1180" i="5"/>
  <c r="H1180" i="5"/>
  <c r="E1200" i="4"/>
  <c r="C1201" i="4"/>
  <c r="G869" i="4"/>
  <c r="H869" i="4" s="1"/>
  <c r="G1190" i="3"/>
  <c r="F1190" i="3"/>
  <c r="H1189" i="3"/>
  <c r="I1189" i="3" s="1"/>
  <c r="E1182" i="5" l="1"/>
  <c r="H1181" i="5"/>
  <c r="G1181" i="5"/>
  <c r="F1181" i="5"/>
  <c r="E1201" i="4"/>
  <c r="C1202" i="4"/>
  <c r="G870" i="4"/>
  <c r="H870" i="4" s="1"/>
  <c r="H1190" i="3"/>
  <c r="F1191" i="3"/>
  <c r="I1190" i="3"/>
  <c r="G1191" i="3"/>
  <c r="F1182" i="5" l="1"/>
  <c r="E1183" i="5"/>
  <c r="H1182" i="5"/>
  <c r="G1182" i="5"/>
  <c r="E1202" i="4"/>
  <c r="C1203" i="4"/>
  <c r="G871" i="4"/>
  <c r="H871" i="4" s="1"/>
  <c r="G1192" i="3"/>
  <c r="F1192" i="3"/>
  <c r="H1191" i="3"/>
  <c r="I1191" i="3" s="1"/>
  <c r="E1184" i="5" l="1"/>
  <c r="H1183" i="5"/>
  <c r="G1183" i="5"/>
  <c r="F1183" i="5"/>
  <c r="E1203" i="4"/>
  <c r="C1204" i="4"/>
  <c r="G872" i="4"/>
  <c r="H872" i="4" s="1"/>
  <c r="H1192" i="3"/>
  <c r="F1193" i="3"/>
  <c r="I1192" i="3"/>
  <c r="G1193" i="3"/>
  <c r="E1185" i="5" l="1"/>
  <c r="H1184" i="5"/>
  <c r="G1184" i="5"/>
  <c r="F1184" i="5"/>
  <c r="E1204" i="4"/>
  <c r="C1205" i="4"/>
  <c r="G873" i="4"/>
  <c r="H873" i="4" s="1"/>
  <c r="G1194" i="3"/>
  <c r="F1194" i="3"/>
  <c r="H1193" i="3"/>
  <c r="I1193" i="3" s="1"/>
  <c r="F1185" i="5" l="1"/>
  <c r="H1185" i="5"/>
  <c r="G1185" i="5"/>
  <c r="E1186" i="5"/>
  <c r="E1205" i="4"/>
  <c r="C1206" i="4"/>
  <c r="G874" i="4"/>
  <c r="H874" i="4" s="1"/>
  <c r="F1195" i="3"/>
  <c r="H1194" i="3"/>
  <c r="I1194" i="3"/>
  <c r="G1195" i="3"/>
  <c r="E1187" i="5" l="1"/>
  <c r="H1186" i="5"/>
  <c r="F1186" i="5"/>
  <c r="G1186" i="5"/>
  <c r="E1206" i="4"/>
  <c r="C1207" i="4"/>
  <c r="G875" i="4"/>
  <c r="H875" i="4" s="1"/>
  <c r="G1196" i="3"/>
  <c r="F1196" i="3"/>
  <c r="H1195" i="3"/>
  <c r="I1195" i="3" s="1"/>
  <c r="E1188" i="5" l="1"/>
  <c r="H1187" i="5"/>
  <c r="G1187" i="5"/>
  <c r="F1187" i="5"/>
  <c r="E1207" i="4"/>
  <c r="C1208" i="4"/>
  <c r="G876" i="4"/>
  <c r="H876" i="4" s="1"/>
  <c r="H1196" i="3"/>
  <c r="F1197" i="3"/>
  <c r="G1197" i="3"/>
  <c r="I1196" i="3"/>
  <c r="F1188" i="5" l="1"/>
  <c r="E1189" i="5"/>
  <c r="H1188" i="5"/>
  <c r="G1188" i="5"/>
  <c r="E1208" i="4"/>
  <c r="C1209" i="4"/>
  <c r="G877" i="4"/>
  <c r="H877" i="4" s="1"/>
  <c r="G1198" i="3"/>
  <c r="H1197" i="3"/>
  <c r="I1197" i="3" s="1"/>
  <c r="F1198" i="3"/>
  <c r="F1189" i="5" l="1"/>
  <c r="G1189" i="5"/>
  <c r="E1190" i="5"/>
  <c r="H1189" i="5"/>
  <c r="E1209" i="4"/>
  <c r="C1210" i="4"/>
  <c r="G878" i="4"/>
  <c r="H878" i="4" s="1"/>
  <c r="F1199" i="3"/>
  <c r="H1198" i="3"/>
  <c r="G1199" i="3"/>
  <c r="I1198" i="3"/>
  <c r="E1191" i="5" l="1"/>
  <c r="H1190" i="5"/>
  <c r="G1190" i="5"/>
  <c r="F1190" i="5"/>
  <c r="E1210" i="4"/>
  <c r="C1211" i="4"/>
  <c r="G879" i="4"/>
  <c r="H879" i="4" s="1"/>
  <c r="G1200" i="3"/>
  <c r="H1199" i="3"/>
  <c r="I1199" i="3" s="1"/>
  <c r="F1200" i="3"/>
  <c r="F1191" i="5" l="1"/>
  <c r="G1191" i="5"/>
  <c r="E1192" i="5"/>
  <c r="H1191" i="5"/>
  <c r="E1211" i="4"/>
  <c r="C1212" i="4"/>
  <c r="G880" i="4"/>
  <c r="H880" i="4" s="1"/>
  <c r="H1200" i="3"/>
  <c r="F1201" i="3"/>
  <c r="G1201" i="3"/>
  <c r="I1200" i="3"/>
  <c r="E1193" i="5" l="1"/>
  <c r="H1192" i="5"/>
  <c r="G1192" i="5"/>
  <c r="F1192" i="5"/>
  <c r="E1212" i="4"/>
  <c r="C1213" i="4"/>
  <c r="G881" i="4"/>
  <c r="H881" i="4" s="1"/>
  <c r="G1202" i="3"/>
  <c r="F1202" i="3"/>
  <c r="H1201" i="3"/>
  <c r="I1201" i="3" s="1"/>
  <c r="E1194" i="5" l="1"/>
  <c r="H1193" i="5"/>
  <c r="G1193" i="5"/>
  <c r="F1193" i="5"/>
  <c r="E1213" i="4"/>
  <c r="C1214" i="4"/>
  <c r="G882" i="4"/>
  <c r="H882" i="4" s="1"/>
  <c r="H1202" i="3"/>
  <c r="F1203" i="3"/>
  <c r="I1202" i="3"/>
  <c r="G1203" i="3"/>
  <c r="F1194" i="5" l="1"/>
  <c r="E1195" i="5"/>
  <c r="H1194" i="5"/>
  <c r="G1194" i="5"/>
  <c r="C1215" i="4"/>
  <c r="E1214" i="4"/>
  <c r="G883" i="4"/>
  <c r="H883" i="4" s="1"/>
  <c r="G1204" i="3"/>
  <c r="F1204" i="3"/>
  <c r="H1203" i="3"/>
  <c r="I1203" i="3" s="1"/>
  <c r="H1195" i="5" l="1"/>
  <c r="F1195" i="5"/>
  <c r="E1196" i="5"/>
  <c r="G1195" i="5"/>
  <c r="G884" i="4"/>
  <c r="H884" i="4" s="1"/>
  <c r="E1215" i="4"/>
  <c r="C1216" i="4"/>
  <c r="H1204" i="3"/>
  <c r="F1205" i="3"/>
  <c r="G1205" i="3"/>
  <c r="I1204" i="3"/>
  <c r="E1197" i="5" l="1"/>
  <c r="H1196" i="5"/>
  <c r="F1196" i="5"/>
  <c r="G1196" i="5"/>
  <c r="E1216" i="4"/>
  <c r="C1217" i="4"/>
  <c r="G885" i="4"/>
  <c r="H885" i="4" s="1"/>
  <c r="G1206" i="3"/>
  <c r="F1206" i="3"/>
  <c r="H1205" i="3"/>
  <c r="I1205" i="3" s="1"/>
  <c r="G1197" i="5" l="1"/>
  <c r="F1197" i="5"/>
  <c r="E1198" i="5"/>
  <c r="H1197" i="5"/>
  <c r="E1217" i="4"/>
  <c r="C1218" i="4"/>
  <c r="G886" i="4"/>
  <c r="H886" i="4" s="1"/>
  <c r="H1206" i="3"/>
  <c r="F1207" i="3"/>
  <c r="G1207" i="3"/>
  <c r="I1206" i="3"/>
  <c r="H1198" i="5" l="1"/>
  <c r="G1198" i="5"/>
  <c r="F1198" i="5"/>
  <c r="E1199" i="5"/>
  <c r="E1218" i="4"/>
  <c r="C1219" i="4"/>
  <c r="G887" i="4"/>
  <c r="H887" i="4" s="1"/>
  <c r="G1208" i="3"/>
  <c r="F1208" i="3"/>
  <c r="H1207" i="3"/>
  <c r="I1207" i="3" s="1"/>
  <c r="E1200" i="5" l="1"/>
  <c r="H1199" i="5"/>
  <c r="G1199" i="5"/>
  <c r="F1199" i="5"/>
  <c r="E1219" i="4"/>
  <c r="C1220" i="4"/>
  <c r="G888" i="4"/>
  <c r="H888" i="4" s="1"/>
  <c r="H1208" i="3"/>
  <c r="I1208" i="3" s="1"/>
  <c r="F1209" i="3"/>
  <c r="G1209" i="3"/>
  <c r="H1200" i="5" l="1"/>
  <c r="G1200" i="5"/>
  <c r="F1200" i="5"/>
  <c r="E1201" i="5"/>
  <c r="E1220" i="4"/>
  <c r="C1221" i="4"/>
  <c r="G889" i="4"/>
  <c r="H889" i="4" s="1"/>
  <c r="G1210" i="3"/>
  <c r="H1209" i="3"/>
  <c r="I1209" i="3" s="1"/>
  <c r="F1210" i="3"/>
  <c r="H1201" i="5" l="1"/>
  <c r="G1201" i="5"/>
  <c r="F1201" i="5"/>
  <c r="E1202" i="5"/>
  <c r="E1221" i="4"/>
  <c r="C1222" i="4"/>
  <c r="G890" i="4"/>
  <c r="H890" i="4" s="1"/>
  <c r="F1211" i="3"/>
  <c r="H1210" i="3"/>
  <c r="G1211" i="3"/>
  <c r="I1210" i="3"/>
  <c r="E1203" i="5" l="1"/>
  <c r="H1202" i="5"/>
  <c r="G1202" i="5"/>
  <c r="F1202" i="5"/>
  <c r="E1222" i="4"/>
  <c r="C1223" i="4"/>
  <c r="G891" i="4"/>
  <c r="H891" i="4" s="1"/>
  <c r="G1212" i="3"/>
  <c r="H1211" i="3"/>
  <c r="I1211" i="3" s="1"/>
  <c r="F1212" i="3"/>
  <c r="E1204" i="5" l="1"/>
  <c r="H1203" i="5"/>
  <c r="G1203" i="5"/>
  <c r="F1203" i="5"/>
  <c r="E1223" i="4"/>
  <c r="C1224" i="4"/>
  <c r="G892" i="4"/>
  <c r="H892" i="4" s="1"/>
  <c r="H1212" i="3"/>
  <c r="F1213" i="3"/>
  <c r="G1213" i="3"/>
  <c r="I1212" i="3"/>
  <c r="H1204" i="5" l="1"/>
  <c r="G1204" i="5"/>
  <c r="E1205" i="5"/>
  <c r="F1204" i="5"/>
  <c r="E1224" i="4"/>
  <c r="C1225" i="4"/>
  <c r="G893" i="4"/>
  <c r="H893" i="4" s="1"/>
  <c r="G1214" i="3"/>
  <c r="F1214" i="3"/>
  <c r="H1213" i="3"/>
  <c r="I1213" i="3" s="1"/>
  <c r="H1205" i="5" l="1"/>
  <c r="E1206" i="5"/>
  <c r="G1205" i="5"/>
  <c r="F1205" i="5"/>
  <c r="C1226" i="4"/>
  <c r="E1225" i="4"/>
  <c r="G894" i="4"/>
  <c r="H894" i="4" s="1"/>
  <c r="H1214" i="3"/>
  <c r="F1215" i="3"/>
  <c r="I1214" i="3"/>
  <c r="G1215" i="3"/>
  <c r="E1207" i="5" l="1"/>
  <c r="H1206" i="5"/>
  <c r="G1206" i="5"/>
  <c r="F1206" i="5"/>
  <c r="G895" i="4"/>
  <c r="H895" i="4" s="1"/>
  <c r="E1226" i="4"/>
  <c r="C1227" i="4"/>
  <c r="G1216" i="3"/>
  <c r="F1216" i="3"/>
  <c r="H1215" i="3"/>
  <c r="I1215" i="3" s="1"/>
  <c r="H1207" i="5" l="1"/>
  <c r="F1207" i="5"/>
  <c r="E1208" i="5"/>
  <c r="G1207" i="5"/>
  <c r="E1227" i="4"/>
  <c r="C1228" i="4"/>
  <c r="G896" i="4"/>
  <c r="H896" i="4" s="1"/>
  <c r="H1216" i="3"/>
  <c r="F1217" i="3"/>
  <c r="G1217" i="3"/>
  <c r="I1216" i="3"/>
  <c r="H1208" i="5" l="1"/>
  <c r="G1208" i="5"/>
  <c r="F1208" i="5"/>
  <c r="E1209" i="5"/>
  <c r="E1228" i="4"/>
  <c r="C1229" i="4"/>
  <c r="G897" i="4"/>
  <c r="H897" i="4" s="1"/>
  <c r="G1218" i="3"/>
  <c r="F1218" i="3"/>
  <c r="H1217" i="3"/>
  <c r="I1217" i="3" s="1"/>
  <c r="E1210" i="5" l="1"/>
  <c r="H1209" i="5"/>
  <c r="G1209" i="5"/>
  <c r="F1209" i="5"/>
  <c r="E1229" i="4"/>
  <c r="C1230" i="4"/>
  <c r="G898" i="4"/>
  <c r="H898" i="4" s="1"/>
  <c r="H1218" i="3"/>
  <c r="F1219" i="3"/>
  <c r="I1218" i="3"/>
  <c r="G1219" i="3"/>
  <c r="H1210" i="5" l="1"/>
  <c r="G1210" i="5"/>
  <c r="F1210" i="5"/>
  <c r="E1211" i="5"/>
  <c r="E1230" i="4"/>
  <c r="C1231" i="4"/>
  <c r="G899" i="4"/>
  <c r="H899" i="4" s="1"/>
  <c r="G1220" i="3"/>
  <c r="H1219" i="3"/>
  <c r="I1219" i="3" s="1"/>
  <c r="F1220" i="3"/>
  <c r="F1211" i="5" l="1"/>
  <c r="G1211" i="5"/>
  <c r="E1212" i="5"/>
  <c r="H1211" i="5"/>
  <c r="E1231" i="4"/>
  <c r="C1232" i="4"/>
  <c r="G900" i="4"/>
  <c r="H900" i="4" s="1"/>
  <c r="H1220" i="3"/>
  <c r="F1221" i="3"/>
  <c r="G1221" i="3"/>
  <c r="I1220" i="3"/>
  <c r="E1213" i="5" l="1"/>
  <c r="H1212" i="5"/>
  <c r="G1212" i="5"/>
  <c r="F1212" i="5"/>
  <c r="E1232" i="4"/>
  <c r="C1233" i="4"/>
  <c r="G901" i="4"/>
  <c r="H901" i="4" s="1"/>
  <c r="G1222" i="3"/>
  <c r="F1222" i="3"/>
  <c r="H1221" i="3"/>
  <c r="I1221" i="3" s="1"/>
  <c r="H1213" i="5" l="1"/>
  <c r="E1214" i="5"/>
  <c r="G1213" i="5"/>
  <c r="F1213" i="5"/>
  <c r="E1233" i="4"/>
  <c r="C1234" i="4"/>
  <c r="G902" i="4"/>
  <c r="H902" i="4" s="1"/>
  <c r="F1223" i="3"/>
  <c r="H1222" i="3"/>
  <c r="I1222" i="3"/>
  <c r="G1223" i="3"/>
  <c r="G1214" i="5" l="1"/>
  <c r="F1214" i="5"/>
  <c r="E1215" i="5"/>
  <c r="H1214" i="5"/>
  <c r="E1234" i="4"/>
  <c r="C1235" i="4"/>
  <c r="G903" i="4"/>
  <c r="H903" i="4" s="1"/>
  <c r="G1224" i="3"/>
  <c r="H1223" i="3"/>
  <c r="I1223" i="3" s="1"/>
  <c r="F1224" i="3"/>
  <c r="G1215" i="5" l="1"/>
  <c r="H1215" i="5"/>
  <c r="F1215" i="5"/>
  <c r="E1216" i="5"/>
  <c r="E1235" i="4"/>
  <c r="C1236" i="4"/>
  <c r="G904" i="4"/>
  <c r="H904" i="4" s="1"/>
  <c r="F1225" i="3"/>
  <c r="H1224" i="3"/>
  <c r="G1225" i="3"/>
  <c r="I1224" i="3"/>
  <c r="H1216" i="5" l="1"/>
  <c r="E1217" i="5"/>
  <c r="G1216" i="5"/>
  <c r="F1216" i="5"/>
  <c r="E1236" i="4"/>
  <c r="C1237" i="4"/>
  <c r="G905" i="4"/>
  <c r="H905" i="4" s="1"/>
  <c r="G1226" i="3"/>
  <c r="H1225" i="3"/>
  <c r="I1225" i="3" s="1"/>
  <c r="F1226" i="3"/>
  <c r="F1217" i="5" l="1"/>
  <c r="E1218" i="5"/>
  <c r="G1217" i="5"/>
  <c r="H1217" i="5"/>
  <c r="E1237" i="4"/>
  <c r="C1238" i="4"/>
  <c r="G906" i="4"/>
  <c r="H906" i="4" s="1"/>
  <c r="F1227" i="3"/>
  <c r="H1226" i="3"/>
  <c r="G1227" i="3"/>
  <c r="I1226" i="3"/>
  <c r="E1219" i="5" l="1"/>
  <c r="H1218" i="5"/>
  <c r="G1218" i="5"/>
  <c r="F1218" i="5"/>
  <c r="E1238" i="4"/>
  <c r="C1239" i="4"/>
  <c r="G907" i="4"/>
  <c r="H907" i="4" s="1"/>
  <c r="G1228" i="3"/>
  <c r="H1227" i="3"/>
  <c r="I1227" i="3" s="1"/>
  <c r="F1228" i="3"/>
  <c r="H1219" i="5" l="1"/>
  <c r="E1220" i="5"/>
  <c r="G1219" i="5"/>
  <c r="F1219" i="5"/>
  <c r="E1239" i="4"/>
  <c r="C1240" i="4"/>
  <c r="G908" i="4"/>
  <c r="H908" i="4" s="1"/>
  <c r="F1229" i="3"/>
  <c r="H1228" i="3"/>
  <c r="G1229" i="3"/>
  <c r="I1228" i="3"/>
  <c r="G1220" i="5" l="1"/>
  <c r="F1220" i="5"/>
  <c r="E1221" i="5"/>
  <c r="H1220" i="5"/>
  <c r="E1240" i="4"/>
  <c r="C1241" i="4"/>
  <c r="G909" i="4"/>
  <c r="H909" i="4" s="1"/>
  <c r="G1230" i="3"/>
  <c r="H1229" i="3"/>
  <c r="I1229" i="3" s="1"/>
  <c r="F1230" i="3"/>
  <c r="E1222" i="5" l="1"/>
  <c r="H1221" i="5"/>
  <c r="G1221" i="5"/>
  <c r="F1221" i="5"/>
  <c r="E1241" i="4"/>
  <c r="C1242" i="4"/>
  <c r="G910" i="4"/>
  <c r="H910" i="4" s="1"/>
  <c r="F1231" i="3"/>
  <c r="H1230" i="3"/>
  <c r="I1230" i="3"/>
  <c r="G1231" i="3"/>
  <c r="H1222" i="5" l="1"/>
  <c r="E1223" i="5"/>
  <c r="F1222" i="5"/>
  <c r="G1222" i="5"/>
  <c r="E1242" i="4"/>
  <c r="C1243" i="4"/>
  <c r="G911" i="4"/>
  <c r="H911" i="4" s="1"/>
  <c r="G1232" i="3"/>
  <c r="F1232" i="3"/>
  <c r="H1231" i="3"/>
  <c r="I1231" i="3" s="1"/>
  <c r="H1223" i="5" l="1"/>
  <c r="G1223" i="5"/>
  <c r="F1223" i="5"/>
  <c r="E1224" i="5"/>
  <c r="E1243" i="4"/>
  <c r="C1244" i="4"/>
  <c r="G912" i="4"/>
  <c r="H912" i="4" s="1"/>
  <c r="H1232" i="3"/>
  <c r="I1232" i="3" s="1"/>
  <c r="F1233" i="3"/>
  <c r="G1233" i="3"/>
  <c r="H1224" i="5" l="1"/>
  <c r="G1224" i="5"/>
  <c r="F1224" i="5"/>
  <c r="E1225" i="5"/>
  <c r="E1244" i="4"/>
  <c r="C1245" i="4"/>
  <c r="G913" i="4"/>
  <c r="H913" i="4" s="1"/>
  <c r="G1234" i="3"/>
  <c r="F1234" i="3"/>
  <c r="H1233" i="3"/>
  <c r="I1233" i="3" s="1"/>
  <c r="H1225" i="5" l="1"/>
  <c r="F1225" i="5"/>
  <c r="G1225" i="5"/>
  <c r="E1226" i="5"/>
  <c r="E1245" i="4"/>
  <c r="C1246" i="4"/>
  <c r="G914" i="4"/>
  <c r="H914" i="4" s="1"/>
  <c r="H1234" i="3"/>
  <c r="F1235" i="3"/>
  <c r="G1235" i="3"/>
  <c r="I1234" i="3"/>
  <c r="E1227" i="5" l="1"/>
  <c r="H1226" i="5"/>
  <c r="G1226" i="5"/>
  <c r="F1226" i="5"/>
  <c r="C1247" i="4"/>
  <c r="E1246" i="4"/>
  <c r="G915" i="4"/>
  <c r="H915" i="4" s="1"/>
  <c r="G1236" i="3"/>
  <c r="H1235" i="3"/>
  <c r="I1235" i="3" s="1"/>
  <c r="F1236" i="3"/>
  <c r="E1228" i="5" l="1"/>
  <c r="H1227" i="5"/>
  <c r="G1227" i="5"/>
  <c r="F1227" i="5"/>
  <c r="G916" i="4"/>
  <c r="H916" i="4" s="1"/>
  <c r="E1247" i="4"/>
  <c r="C1248" i="4"/>
  <c r="F1237" i="3"/>
  <c r="H1236" i="3"/>
  <c r="G1237" i="3"/>
  <c r="I1236" i="3"/>
  <c r="H1228" i="5" l="1"/>
  <c r="E1229" i="5"/>
  <c r="G1228" i="5"/>
  <c r="F1228" i="5"/>
  <c r="G917" i="4"/>
  <c r="H917" i="4" s="1"/>
  <c r="E1248" i="4"/>
  <c r="C1249" i="4"/>
  <c r="G1238" i="3"/>
  <c r="H1237" i="3"/>
  <c r="I1237" i="3" s="1"/>
  <c r="F1238" i="3"/>
  <c r="E1230" i="5" l="1"/>
  <c r="H1229" i="5"/>
  <c r="G1229" i="5"/>
  <c r="F1229" i="5"/>
  <c r="E1249" i="4"/>
  <c r="C1250" i="4"/>
  <c r="G918" i="4"/>
  <c r="H918" i="4" s="1"/>
  <c r="H1238" i="3"/>
  <c r="F1239" i="3"/>
  <c r="G1239" i="3"/>
  <c r="I1238" i="3"/>
  <c r="F1230" i="5" l="1"/>
  <c r="H1230" i="5"/>
  <c r="G1230" i="5"/>
  <c r="E1231" i="5"/>
  <c r="E1250" i="4"/>
  <c r="C1251" i="4"/>
  <c r="G919" i="4"/>
  <c r="H919" i="4" s="1"/>
  <c r="G1240" i="3"/>
  <c r="H1239" i="3"/>
  <c r="I1239" i="3" s="1"/>
  <c r="F1240" i="3"/>
  <c r="H1231" i="5" l="1"/>
  <c r="G1231" i="5"/>
  <c r="F1231" i="5"/>
  <c r="E1232" i="5"/>
  <c r="E1251" i="4"/>
  <c r="C1252" i="4"/>
  <c r="G920" i="4"/>
  <c r="H920" i="4" s="1"/>
  <c r="F1241" i="3"/>
  <c r="H1240" i="3"/>
  <c r="I1240" i="3"/>
  <c r="G1241" i="3"/>
  <c r="E1233" i="5" l="1"/>
  <c r="H1232" i="5"/>
  <c r="F1232" i="5"/>
  <c r="G1232" i="5"/>
  <c r="E1252" i="4"/>
  <c r="C1253" i="4"/>
  <c r="G921" i="4"/>
  <c r="H921" i="4" s="1"/>
  <c r="G1242" i="3"/>
  <c r="H1241" i="3"/>
  <c r="I1241" i="3" s="1"/>
  <c r="F1242" i="3"/>
  <c r="G1233" i="5" l="1"/>
  <c r="F1233" i="5"/>
  <c r="E1234" i="5"/>
  <c r="H1233" i="5"/>
  <c r="E1253" i="4"/>
  <c r="C1254" i="4"/>
  <c r="G922" i="4"/>
  <c r="H922" i="4" s="1"/>
  <c r="H1242" i="3"/>
  <c r="F1243" i="3"/>
  <c r="G1243" i="3"/>
  <c r="I1242" i="3"/>
  <c r="H1234" i="5" l="1"/>
  <c r="E1235" i="5"/>
  <c r="G1234" i="5"/>
  <c r="F1234" i="5"/>
  <c r="E1254" i="4"/>
  <c r="C1255" i="4"/>
  <c r="G923" i="4"/>
  <c r="H923" i="4" s="1"/>
  <c r="G1244" i="3"/>
  <c r="F1244" i="3"/>
  <c r="H1243" i="3"/>
  <c r="I1243" i="3" s="1"/>
  <c r="E1236" i="5" l="1"/>
  <c r="F1235" i="5"/>
  <c r="G1235" i="5"/>
  <c r="H1235" i="5"/>
  <c r="E1255" i="4"/>
  <c r="C1256" i="4"/>
  <c r="G924" i="4"/>
  <c r="H924" i="4" s="1"/>
  <c r="H1244" i="3"/>
  <c r="F1245" i="3"/>
  <c r="G1245" i="3"/>
  <c r="I1244" i="3"/>
  <c r="H1236" i="5" l="1"/>
  <c r="G1236" i="5"/>
  <c r="F1236" i="5"/>
  <c r="E1237" i="5"/>
  <c r="E1256" i="4"/>
  <c r="C1257" i="4"/>
  <c r="G925" i="4"/>
  <c r="H925" i="4" s="1"/>
  <c r="G1246" i="3"/>
  <c r="F1246" i="3"/>
  <c r="H1245" i="3"/>
  <c r="I1245" i="3" s="1"/>
  <c r="H1237" i="5" l="1"/>
  <c r="G1237" i="5"/>
  <c r="F1237" i="5"/>
  <c r="E1238" i="5"/>
  <c r="E1257" i="4"/>
  <c r="C1258" i="4"/>
  <c r="G926" i="4"/>
  <c r="H926" i="4" s="1"/>
  <c r="F1247" i="3"/>
  <c r="H1246" i="3"/>
  <c r="G1247" i="3"/>
  <c r="I1246" i="3"/>
  <c r="G1238" i="5" l="1"/>
  <c r="F1238" i="5"/>
  <c r="H1238" i="5"/>
  <c r="E1239" i="5"/>
  <c r="E1258" i="4"/>
  <c r="C1259" i="4"/>
  <c r="G927" i="4"/>
  <c r="H927" i="4" s="1"/>
  <c r="G1248" i="3"/>
  <c r="H1247" i="3"/>
  <c r="I1247" i="3" s="1"/>
  <c r="F1248" i="3"/>
  <c r="E1240" i="5" l="1"/>
  <c r="H1239" i="5"/>
  <c r="G1239" i="5"/>
  <c r="F1239" i="5"/>
  <c r="E1259" i="4"/>
  <c r="C1260" i="4"/>
  <c r="G928" i="4"/>
  <c r="H928" i="4" s="1"/>
  <c r="F1249" i="3"/>
  <c r="H1248" i="3"/>
  <c r="G1249" i="3"/>
  <c r="I1248" i="3"/>
  <c r="H1240" i="5" l="1"/>
  <c r="G1240" i="5"/>
  <c r="E1241" i="5"/>
  <c r="F1240" i="5"/>
  <c r="E1260" i="4"/>
  <c r="C1261" i="4"/>
  <c r="G929" i="4"/>
  <c r="H929" i="4" s="1"/>
  <c r="G1250" i="3"/>
  <c r="F1250" i="3"/>
  <c r="H1249" i="3"/>
  <c r="I1249" i="3" s="1"/>
  <c r="F1241" i="5" l="1"/>
  <c r="E1242" i="5"/>
  <c r="G1241" i="5"/>
  <c r="H1241" i="5"/>
  <c r="E1261" i="4"/>
  <c r="C1262" i="4"/>
  <c r="G930" i="4"/>
  <c r="H930" i="4" s="1"/>
  <c r="H1250" i="3"/>
  <c r="F1251" i="3"/>
  <c r="G1251" i="3"/>
  <c r="I1250" i="3"/>
  <c r="E1243" i="5" l="1"/>
  <c r="H1242" i="5"/>
  <c r="G1242" i="5"/>
  <c r="F1242" i="5"/>
  <c r="E1262" i="4"/>
  <c r="C1263" i="4"/>
  <c r="G931" i="4"/>
  <c r="H931" i="4" s="1"/>
  <c r="G1252" i="3"/>
  <c r="H1251" i="3"/>
  <c r="I1251" i="3" s="1"/>
  <c r="F1252" i="3"/>
  <c r="H1243" i="5" l="1"/>
  <c r="F1243" i="5"/>
  <c r="E1244" i="5"/>
  <c r="G1243" i="5"/>
  <c r="E1263" i="4"/>
  <c r="C1264" i="4"/>
  <c r="G932" i="4"/>
  <c r="H932" i="4" s="1"/>
  <c r="H1252" i="3"/>
  <c r="F1253" i="3"/>
  <c r="I1252" i="3"/>
  <c r="G1253" i="3"/>
  <c r="E1245" i="5" l="1"/>
  <c r="F1244" i="5"/>
  <c r="H1244" i="5"/>
  <c r="G1244" i="5"/>
  <c r="E1264" i="4"/>
  <c r="C1265" i="4"/>
  <c r="G933" i="4"/>
  <c r="H933" i="4" s="1"/>
  <c r="G1254" i="3"/>
  <c r="H1253" i="3"/>
  <c r="I1253" i="3" s="1"/>
  <c r="F1254" i="3"/>
  <c r="E1246" i="5" l="1"/>
  <c r="H1245" i="5"/>
  <c r="G1245" i="5"/>
  <c r="F1245" i="5"/>
  <c r="E1265" i="4"/>
  <c r="C1266" i="4"/>
  <c r="G934" i="4"/>
  <c r="H934" i="4" s="1"/>
  <c r="H1254" i="3"/>
  <c r="F1255" i="3"/>
  <c r="I1254" i="3"/>
  <c r="G1255" i="3"/>
  <c r="H1246" i="5" l="1"/>
  <c r="G1246" i="5"/>
  <c r="F1246" i="5"/>
  <c r="E1247" i="5"/>
  <c r="C1267" i="4"/>
  <c r="E1266" i="4"/>
  <c r="G935" i="4"/>
  <c r="H935" i="4" s="1"/>
  <c r="G1256" i="3"/>
  <c r="F1256" i="3"/>
  <c r="H1255" i="3"/>
  <c r="I1255" i="3" s="1"/>
  <c r="G1247" i="5" l="1"/>
  <c r="E1248" i="5"/>
  <c r="H1247" i="5"/>
  <c r="F1247" i="5"/>
  <c r="G936" i="4"/>
  <c r="H936" i="4" s="1"/>
  <c r="E1267" i="4"/>
  <c r="C1268" i="4"/>
  <c r="H1256" i="3"/>
  <c r="F1257" i="3"/>
  <c r="G1257" i="3"/>
  <c r="I1256" i="3"/>
  <c r="E1249" i="5" l="1"/>
  <c r="H1248" i="5"/>
  <c r="G1248" i="5"/>
  <c r="F1248" i="5"/>
  <c r="G937" i="4"/>
  <c r="H937" i="4" s="1"/>
  <c r="E1268" i="4"/>
  <c r="C1269" i="4"/>
  <c r="G1258" i="3"/>
  <c r="F1258" i="3"/>
  <c r="H1257" i="3"/>
  <c r="I1257" i="3" s="1"/>
  <c r="H1249" i="5" l="1"/>
  <c r="E1250" i="5"/>
  <c r="G1249" i="5"/>
  <c r="F1249" i="5"/>
  <c r="E1269" i="4"/>
  <c r="C1270" i="4"/>
  <c r="G938" i="4"/>
  <c r="H938" i="4" s="1"/>
  <c r="H1258" i="3"/>
  <c r="F1259" i="3"/>
  <c r="I1258" i="3"/>
  <c r="G1259" i="3"/>
  <c r="G1250" i="5" l="1"/>
  <c r="E1251" i="5"/>
  <c r="H1250" i="5"/>
  <c r="F1250" i="5"/>
  <c r="E1270" i="4"/>
  <c r="C1271" i="4"/>
  <c r="G939" i="4"/>
  <c r="H939" i="4" s="1"/>
  <c r="G1260" i="3"/>
  <c r="H1259" i="3"/>
  <c r="I1259" i="3" s="1"/>
  <c r="F1260" i="3"/>
  <c r="G1251" i="5" l="1"/>
  <c r="F1251" i="5"/>
  <c r="H1251" i="5"/>
  <c r="E1252" i="5"/>
  <c r="E1271" i="4"/>
  <c r="C1272" i="4"/>
  <c r="G940" i="4"/>
  <c r="H940" i="4" s="1"/>
  <c r="F1261" i="3"/>
  <c r="H1260" i="3"/>
  <c r="G1261" i="3"/>
  <c r="I1260" i="3"/>
  <c r="H1252" i="5" l="1"/>
  <c r="E1253" i="5"/>
  <c r="G1252" i="5"/>
  <c r="F1252" i="5"/>
  <c r="E1272" i="4"/>
  <c r="C1273" i="4"/>
  <c r="G941" i="4"/>
  <c r="H941" i="4" s="1"/>
  <c r="G1262" i="3"/>
  <c r="H1261" i="3"/>
  <c r="I1261" i="3" s="1"/>
  <c r="F1262" i="3"/>
  <c r="F1253" i="5" l="1"/>
  <c r="E1254" i="5"/>
  <c r="G1253" i="5"/>
  <c r="H1253" i="5"/>
  <c r="E1273" i="4"/>
  <c r="C1274" i="4"/>
  <c r="G942" i="4"/>
  <c r="H942" i="4" s="1"/>
  <c r="F1263" i="3"/>
  <c r="H1262" i="3"/>
  <c r="G1263" i="3"/>
  <c r="I1262" i="3"/>
  <c r="H1254" i="5" l="1"/>
  <c r="E1255" i="5"/>
  <c r="G1254" i="5"/>
  <c r="F1254" i="5"/>
  <c r="E1274" i="4"/>
  <c r="C1275" i="4"/>
  <c r="G943" i="4"/>
  <c r="H943" i="4" s="1"/>
  <c r="G1264" i="3"/>
  <c r="H1263" i="3"/>
  <c r="I1263" i="3" s="1"/>
  <c r="F1264" i="3"/>
  <c r="H1255" i="5" l="1"/>
  <c r="E1256" i="5"/>
  <c r="G1255" i="5"/>
  <c r="F1255" i="5"/>
  <c r="E1275" i="4"/>
  <c r="C1276" i="4"/>
  <c r="G944" i="4"/>
  <c r="H944" i="4" s="1"/>
  <c r="F1265" i="3"/>
  <c r="H1264" i="3"/>
  <c r="I1264" i="3"/>
  <c r="G1265" i="3"/>
  <c r="G1256" i="5" l="1"/>
  <c r="F1256" i="5"/>
  <c r="E1257" i="5"/>
  <c r="H1256" i="5"/>
  <c r="E1276" i="4"/>
  <c r="C1277" i="4"/>
  <c r="G945" i="4"/>
  <c r="H945" i="4" s="1"/>
  <c r="G1266" i="3"/>
  <c r="H1265" i="3"/>
  <c r="I1265" i="3" s="1"/>
  <c r="F1266" i="3"/>
  <c r="F1257" i="5" l="1"/>
  <c r="E1258" i="5"/>
  <c r="H1257" i="5"/>
  <c r="G1257" i="5"/>
  <c r="E1277" i="4"/>
  <c r="C1278" i="4"/>
  <c r="G946" i="4"/>
  <c r="H946" i="4" s="1"/>
  <c r="H1266" i="3"/>
  <c r="F1267" i="3"/>
  <c r="G1267" i="3"/>
  <c r="I1266" i="3"/>
  <c r="H1258" i="5" l="1"/>
  <c r="E1259" i="5"/>
  <c r="F1258" i="5"/>
  <c r="G1258" i="5"/>
  <c r="C1279" i="4"/>
  <c r="E1278" i="4"/>
  <c r="G947" i="4"/>
  <c r="H947" i="4" s="1"/>
  <c r="G1268" i="3"/>
  <c r="F1268" i="3"/>
  <c r="H1267" i="3"/>
  <c r="I1267" i="3" s="1"/>
  <c r="H1259" i="5" l="1"/>
  <c r="G1259" i="5"/>
  <c r="F1259" i="5"/>
  <c r="E1260" i="5"/>
  <c r="G948" i="4"/>
  <c r="H948" i="4" s="1"/>
  <c r="E1279" i="4"/>
  <c r="C1280" i="4"/>
  <c r="H1268" i="3"/>
  <c r="F1269" i="3"/>
  <c r="G1269" i="3"/>
  <c r="I1268" i="3"/>
  <c r="F1260" i="5" l="1"/>
  <c r="E1261" i="5"/>
  <c r="H1260" i="5"/>
  <c r="G1260" i="5"/>
  <c r="E1280" i="4"/>
  <c r="C1281" i="4"/>
  <c r="G949" i="4"/>
  <c r="H949" i="4" s="1"/>
  <c r="G1270" i="3"/>
  <c r="F1270" i="3"/>
  <c r="H1269" i="3"/>
  <c r="I1269" i="3" s="1"/>
  <c r="H1261" i="5" l="1"/>
  <c r="E1262" i="5"/>
  <c r="G1261" i="5"/>
  <c r="F1261" i="5"/>
  <c r="E1281" i="4"/>
  <c r="C1282" i="4"/>
  <c r="G950" i="4"/>
  <c r="H950" i="4" s="1"/>
  <c r="H1270" i="3"/>
  <c r="F1271" i="3"/>
  <c r="G1271" i="3"/>
  <c r="I1270" i="3"/>
  <c r="E1263" i="5" l="1"/>
  <c r="H1262" i="5"/>
  <c r="G1262" i="5"/>
  <c r="F1262" i="5"/>
  <c r="E1282" i="4"/>
  <c r="C1283" i="4"/>
  <c r="G951" i="4"/>
  <c r="H951" i="4" s="1"/>
  <c r="G1272" i="3"/>
  <c r="H1271" i="3"/>
  <c r="I1271" i="3" s="1"/>
  <c r="F1272" i="3"/>
  <c r="E1264" i="5" l="1"/>
  <c r="H1263" i="5"/>
  <c r="F1263" i="5"/>
  <c r="G1263" i="5"/>
  <c r="E1283" i="4"/>
  <c r="C1284" i="4"/>
  <c r="G952" i="4"/>
  <c r="H952" i="4" s="1"/>
  <c r="F1273" i="3"/>
  <c r="H1272" i="3"/>
  <c r="G1273" i="3"/>
  <c r="I1272" i="3"/>
  <c r="H1264" i="5" l="1"/>
  <c r="G1264" i="5"/>
  <c r="E1265" i="5"/>
  <c r="F1264" i="5"/>
  <c r="E1284" i="4"/>
  <c r="C1285" i="4"/>
  <c r="G953" i="4"/>
  <c r="H953" i="4" s="1"/>
  <c r="G1274" i="3"/>
  <c r="F1274" i="3"/>
  <c r="H1273" i="3"/>
  <c r="I1273" i="3" s="1"/>
  <c r="E1266" i="5" l="1"/>
  <c r="H1265" i="5"/>
  <c r="G1265" i="5"/>
  <c r="F1265" i="5"/>
  <c r="E1285" i="4"/>
  <c r="C1286" i="4"/>
  <c r="G954" i="4"/>
  <c r="H954" i="4" s="1"/>
  <c r="H1274" i="3"/>
  <c r="F1275" i="3"/>
  <c r="G1275" i="3"/>
  <c r="I1274" i="3"/>
  <c r="F1266" i="5" l="1"/>
  <c r="E1267" i="5"/>
  <c r="H1266" i="5"/>
  <c r="G1266" i="5"/>
  <c r="E1286" i="4"/>
  <c r="C1287" i="4"/>
  <c r="G955" i="4"/>
  <c r="H955" i="4" s="1"/>
  <c r="F1276" i="3"/>
  <c r="H1275" i="3"/>
  <c r="G1276" i="3"/>
  <c r="I1275" i="3"/>
  <c r="H1267" i="5" l="1"/>
  <c r="G1267" i="5"/>
  <c r="F1267" i="5"/>
  <c r="E1268" i="5"/>
  <c r="E1287" i="4"/>
  <c r="C1288" i="4"/>
  <c r="G956" i="4"/>
  <c r="H956" i="4" s="1"/>
  <c r="G1277" i="3"/>
  <c r="H1276" i="3"/>
  <c r="I1276" i="3" s="1"/>
  <c r="F1277" i="3"/>
  <c r="E1269" i="5" l="1"/>
  <c r="H1268" i="5"/>
  <c r="F1268" i="5"/>
  <c r="G1268" i="5"/>
  <c r="E1288" i="4"/>
  <c r="C1289" i="4"/>
  <c r="G957" i="4"/>
  <c r="H957" i="4" s="1"/>
  <c r="H1277" i="3"/>
  <c r="F1278" i="3"/>
  <c r="G1278" i="3"/>
  <c r="I1277" i="3"/>
  <c r="G1269" i="5" l="1"/>
  <c r="F1269" i="5"/>
  <c r="E1270" i="5"/>
  <c r="H1269" i="5"/>
  <c r="E1289" i="4"/>
  <c r="C1290" i="4"/>
  <c r="G958" i="4"/>
  <c r="H958" i="4" s="1"/>
  <c r="G1279" i="3"/>
  <c r="H1278" i="3"/>
  <c r="I1278" i="3" s="1"/>
  <c r="F1279" i="3"/>
  <c r="H1270" i="5" l="1"/>
  <c r="E1271" i="5"/>
  <c r="G1270" i="5"/>
  <c r="F1270" i="5"/>
  <c r="E1290" i="4"/>
  <c r="C1291" i="4"/>
  <c r="G959" i="4"/>
  <c r="H959" i="4" s="1"/>
  <c r="F1280" i="3"/>
  <c r="H1279" i="3"/>
  <c r="G1280" i="3"/>
  <c r="I1279" i="3"/>
  <c r="E1272" i="5" l="1"/>
  <c r="H1271" i="5"/>
  <c r="G1271" i="5"/>
  <c r="F1271" i="5"/>
  <c r="E1291" i="4"/>
  <c r="C1292" i="4"/>
  <c r="G960" i="4"/>
  <c r="H960" i="4" s="1"/>
  <c r="G1281" i="3"/>
  <c r="H1280" i="3"/>
  <c r="I1280" i="3" s="1"/>
  <c r="F1281" i="3"/>
  <c r="H1272" i="5" l="1"/>
  <c r="G1272" i="5"/>
  <c r="F1272" i="5"/>
  <c r="E1273" i="5"/>
  <c r="E1292" i="4"/>
  <c r="C1293" i="4"/>
  <c r="G961" i="4"/>
  <c r="H961" i="4" s="1"/>
  <c r="F1282" i="3"/>
  <c r="H1281" i="3"/>
  <c r="G1282" i="3"/>
  <c r="I1281" i="3"/>
  <c r="H1273" i="5" l="1"/>
  <c r="F1273" i="5"/>
  <c r="G1273" i="5"/>
  <c r="E1274" i="5"/>
  <c r="E1293" i="4"/>
  <c r="C1294" i="4"/>
  <c r="G962" i="4"/>
  <c r="H962" i="4" s="1"/>
  <c r="G1283" i="3"/>
  <c r="H1282" i="3"/>
  <c r="I1282" i="3" s="1"/>
  <c r="F1283" i="3"/>
  <c r="G1274" i="5" l="1"/>
  <c r="E1275" i="5"/>
  <c r="F1274" i="5"/>
  <c r="H1274" i="5"/>
  <c r="E1294" i="4"/>
  <c r="C1295" i="4"/>
  <c r="G963" i="4"/>
  <c r="H963" i="4" s="1"/>
  <c r="H1283" i="3"/>
  <c r="F1284" i="3"/>
  <c r="I1283" i="3"/>
  <c r="G1284" i="3"/>
  <c r="E1276" i="5" l="1"/>
  <c r="H1275" i="5"/>
  <c r="G1275" i="5"/>
  <c r="F1275" i="5"/>
  <c r="E1295" i="4"/>
  <c r="C1296" i="4"/>
  <c r="G964" i="4"/>
  <c r="H964" i="4" s="1"/>
  <c r="G1285" i="3"/>
  <c r="F1285" i="3"/>
  <c r="H1284" i="3"/>
  <c r="I1284" i="3" s="1"/>
  <c r="H1276" i="5" l="1"/>
  <c r="E1277" i="5"/>
  <c r="G1276" i="5"/>
  <c r="F1276" i="5"/>
  <c r="E1296" i="4"/>
  <c r="C1297" i="4"/>
  <c r="G965" i="4"/>
  <c r="H965" i="4" s="1"/>
  <c r="H1285" i="3"/>
  <c r="F1286" i="3"/>
  <c r="I1285" i="3"/>
  <c r="G1286" i="3"/>
  <c r="E1278" i="5" l="1"/>
  <c r="H1277" i="5"/>
  <c r="G1277" i="5"/>
  <c r="F1277" i="5"/>
  <c r="E1297" i="4"/>
  <c r="C1298" i="4"/>
  <c r="G966" i="4"/>
  <c r="H966" i="4" s="1"/>
  <c r="G1287" i="3"/>
  <c r="F1287" i="3"/>
  <c r="H1286" i="3"/>
  <c r="I1286" i="3" s="1"/>
  <c r="E1279" i="5" l="1"/>
  <c r="H1278" i="5"/>
  <c r="G1278" i="5"/>
  <c r="F1278" i="5"/>
  <c r="E1298" i="4"/>
  <c r="C1299" i="4"/>
  <c r="G967" i="4"/>
  <c r="H967" i="4" s="1"/>
  <c r="H1287" i="3"/>
  <c r="F1288" i="3"/>
  <c r="I1287" i="3"/>
  <c r="G1288" i="3"/>
  <c r="H1279" i="5" l="1"/>
  <c r="F1279" i="5"/>
  <c r="E1280" i="5"/>
  <c r="G1279" i="5"/>
  <c r="E1299" i="4"/>
  <c r="C1300" i="4"/>
  <c r="G968" i="4"/>
  <c r="H968" i="4" s="1"/>
  <c r="G1289" i="3"/>
  <c r="F1289" i="3"/>
  <c r="H1288" i="3"/>
  <c r="I1288" i="3" s="1"/>
  <c r="G1280" i="5" l="1"/>
  <c r="F1280" i="5"/>
  <c r="E1281" i="5"/>
  <c r="H1280" i="5"/>
  <c r="E1300" i="4"/>
  <c r="C1301" i="4"/>
  <c r="G969" i="4"/>
  <c r="H969" i="4" s="1"/>
  <c r="H1289" i="3"/>
  <c r="F1290" i="3"/>
  <c r="G1290" i="3"/>
  <c r="I1289" i="3"/>
  <c r="E1282" i="5" l="1"/>
  <c r="H1281" i="5"/>
  <c r="F1281" i="5"/>
  <c r="G1281" i="5"/>
  <c r="E1301" i="4"/>
  <c r="C1302" i="4"/>
  <c r="G970" i="4"/>
  <c r="H970" i="4" s="1"/>
  <c r="G1291" i="3"/>
  <c r="H1290" i="3"/>
  <c r="I1290" i="3" s="1"/>
  <c r="F1291" i="3"/>
  <c r="H1282" i="5" l="1"/>
  <c r="G1282" i="5"/>
  <c r="F1282" i="5"/>
  <c r="E1283" i="5"/>
  <c r="E1302" i="4"/>
  <c r="C1303" i="4"/>
  <c r="G971" i="4"/>
  <c r="H971" i="4" s="1"/>
  <c r="F1292" i="3"/>
  <c r="H1291" i="3"/>
  <c r="I1291" i="3"/>
  <c r="G1292" i="3"/>
  <c r="H1283" i="5" l="1"/>
  <c r="G1283" i="5"/>
  <c r="F1283" i="5"/>
  <c r="E1284" i="5"/>
  <c r="E1303" i="4"/>
  <c r="C1304" i="4"/>
  <c r="G972" i="4"/>
  <c r="H972" i="4" s="1"/>
  <c r="G1293" i="3"/>
  <c r="H1292" i="3"/>
  <c r="I1292" i="3" s="1"/>
  <c r="F1293" i="3"/>
  <c r="E1285" i="5" l="1"/>
  <c r="F1284" i="5"/>
  <c r="G1284" i="5"/>
  <c r="H1284" i="5"/>
  <c r="E1304" i="4"/>
  <c r="C1305" i="4"/>
  <c r="G973" i="4"/>
  <c r="H973" i="4" s="1"/>
  <c r="F1294" i="3"/>
  <c r="H1293" i="3"/>
  <c r="I1293" i="3"/>
  <c r="G1294" i="3"/>
  <c r="H1285" i="5" l="1"/>
  <c r="E1286" i="5"/>
  <c r="G1285" i="5"/>
  <c r="F1285" i="5"/>
  <c r="E1305" i="4"/>
  <c r="C1306" i="4"/>
  <c r="G974" i="4"/>
  <c r="H974" i="4" s="1"/>
  <c r="G1295" i="3"/>
  <c r="H1294" i="3"/>
  <c r="I1294" i="3" s="1"/>
  <c r="F1295" i="3"/>
  <c r="E1287" i="5" l="1"/>
  <c r="H1286" i="5"/>
  <c r="G1286" i="5"/>
  <c r="F1286" i="5"/>
  <c r="E1306" i="4"/>
  <c r="C1307" i="4"/>
  <c r="G975" i="4"/>
  <c r="H975" i="4" s="1"/>
  <c r="H1295" i="3"/>
  <c r="F1296" i="3"/>
  <c r="I1295" i="3"/>
  <c r="G1296" i="3"/>
  <c r="E1288" i="5" l="1"/>
  <c r="H1287" i="5"/>
  <c r="G1287" i="5"/>
  <c r="F1287" i="5"/>
  <c r="E1307" i="4"/>
  <c r="C1308" i="4"/>
  <c r="G976" i="4"/>
  <c r="H976" i="4" s="1"/>
  <c r="G1297" i="3"/>
  <c r="F1297" i="3"/>
  <c r="H1296" i="3"/>
  <c r="I1296" i="3" s="1"/>
  <c r="H1288" i="5" l="1"/>
  <c r="E1289" i="5"/>
  <c r="G1288" i="5"/>
  <c r="F1288" i="5"/>
  <c r="E1308" i="4"/>
  <c r="C1309" i="4"/>
  <c r="G977" i="4"/>
  <c r="H977" i="4" s="1"/>
  <c r="F1298" i="3"/>
  <c r="H1297" i="3"/>
  <c r="I1297" i="3"/>
  <c r="G1298" i="3"/>
  <c r="F1289" i="5" l="1"/>
  <c r="H1289" i="5"/>
  <c r="G1289" i="5"/>
  <c r="E1290" i="5"/>
  <c r="E1309" i="4"/>
  <c r="C1310" i="4"/>
  <c r="G978" i="4"/>
  <c r="H978" i="4" s="1"/>
  <c r="G1299" i="3"/>
  <c r="H1298" i="3"/>
  <c r="I1298" i="3" s="1"/>
  <c r="F1299" i="3"/>
  <c r="H1290" i="5" l="1"/>
  <c r="E1291" i="5"/>
  <c r="F1290" i="5"/>
  <c r="G1290" i="5"/>
  <c r="E1310" i="4"/>
  <c r="C1311" i="4"/>
  <c r="G979" i="4"/>
  <c r="H979" i="4" s="1"/>
  <c r="F1300" i="3"/>
  <c r="H1299" i="3"/>
  <c r="G1300" i="3"/>
  <c r="I1299" i="3"/>
  <c r="H1291" i="5" l="1"/>
  <c r="E1292" i="5"/>
  <c r="G1291" i="5"/>
  <c r="F1291" i="5"/>
  <c r="E1311" i="4"/>
  <c r="C1312" i="4"/>
  <c r="G980" i="4"/>
  <c r="H980" i="4" s="1"/>
  <c r="G1301" i="3"/>
  <c r="H1300" i="3"/>
  <c r="I1300" i="3" s="1"/>
  <c r="F1301" i="3"/>
  <c r="G1292" i="5" l="1"/>
  <c r="F1292" i="5"/>
  <c r="E1293" i="5"/>
  <c r="H1292" i="5"/>
  <c r="E1312" i="4"/>
  <c r="C1313" i="4"/>
  <c r="G981" i="4"/>
  <c r="H981" i="4" s="1"/>
  <c r="F1302" i="3"/>
  <c r="H1301" i="3"/>
  <c r="G1302" i="3"/>
  <c r="I1301" i="3"/>
  <c r="E1294" i="5" l="1"/>
  <c r="H1293" i="5"/>
  <c r="G1293" i="5"/>
  <c r="F1293" i="5"/>
  <c r="E1313" i="4"/>
  <c r="C1314" i="4"/>
  <c r="G982" i="4"/>
  <c r="H982" i="4" s="1"/>
  <c r="G1303" i="3"/>
  <c r="H1302" i="3"/>
  <c r="I1302" i="3" s="1"/>
  <c r="F1303" i="3"/>
  <c r="H1294" i="5" l="1"/>
  <c r="E1295" i="5"/>
  <c r="F1294" i="5"/>
  <c r="G1294" i="5"/>
  <c r="E1314" i="4"/>
  <c r="C1315" i="4"/>
  <c r="G983" i="4"/>
  <c r="H983" i="4" s="1"/>
  <c r="F1304" i="3"/>
  <c r="H1303" i="3"/>
  <c r="G1304" i="3"/>
  <c r="I1303" i="3"/>
  <c r="H1295" i="5" l="1"/>
  <c r="G1295" i="5"/>
  <c r="F1295" i="5"/>
  <c r="E1296" i="5"/>
  <c r="E1315" i="4"/>
  <c r="C1316" i="4"/>
  <c r="G984" i="4"/>
  <c r="H984" i="4" s="1"/>
  <c r="G1305" i="3"/>
  <c r="I1304" i="3"/>
  <c r="H1304" i="3"/>
  <c r="F1305" i="3"/>
  <c r="G1296" i="5" l="1"/>
  <c r="F1296" i="5"/>
  <c r="E1297" i="5"/>
  <c r="H1296" i="5"/>
  <c r="E1316" i="4"/>
  <c r="C1317" i="4"/>
  <c r="G985" i="4"/>
  <c r="H985" i="4" s="1"/>
  <c r="F1306" i="3"/>
  <c r="H1305" i="3"/>
  <c r="I1305" i="3" s="1"/>
  <c r="G1306" i="3"/>
  <c r="H1297" i="5" l="1"/>
  <c r="E1298" i="5"/>
  <c r="G1297" i="5"/>
  <c r="F1297" i="5"/>
  <c r="E1317" i="4"/>
  <c r="C1318" i="4"/>
  <c r="G986" i="4"/>
  <c r="H986" i="4" s="1"/>
  <c r="G1307" i="3"/>
  <c r="H1306" i="3"/>
  <c r="I1306" i="3" s="1"/>
  <c r="F1307" i="3"/>
  <c r="E1299" i="5" l="1"/>
  <c r="H1298" i="5"/>
  <c r="G1298" i="5"/>
  <c r="F1298" i="5"/>
  <c r="E1318" i="4"/>
  <c r="C1319" i="4"/>
  <c r="G987" i="4"/>
  <c r="H987" i="4" s="1"/>
  <c r="H1307" i="3"/>
  <c r="F1308" i="3"/>
  <c r="I1307" i="3"/>
  <c r="G1308" i="3"/>
  <c r="G1299" i="5" l="1"/>
  <c r="E1300" i="5"/>
  <c r="H1299" i="5"/>
  <c r="F1299" i="5"/>
  <c r="E1319" i="4"/>
  <c r="C1320" i="4"/>
  <c r="G988" i="4"/>
  <c r="H988" i="4" s="1"/>
  <c r="G1309" i="3"/>
  <c r="F1309" i="3"/>
  <c r="H1308" i="3"/>
  <c r="I1308" i="3" s="1"/>
  <c r="H1300" i="5" l="1"/>
  <c r="E1301" i="5"/>
  <c r="G1300" i="5"/>
  <c r="F1300" i="5"/>
  <c r="E1320" i="4"/>
  <c r="C1321" i="4"/>
  <c r="G989" i="4"/>
  <c r="H989" i="4" s="1"/>
  <c r="H1309" i="3"/>
  <c r="F1310" i="3"/>
  <c r="I1309" i="3"/>
  <c r="G1310" i="3"/>
  <c r="E1302" i="5" l="1"/>
  <c r="H1301" i="5"/>
  <c r="G1301" i="5"/>
  <c r="F1301" i="5"/>
  <c r="E1321" i="4"/>
  <c r="C1322" i="4"/>
  <c r="G990" i="4"/>
  <c r="H990" i="4" s="1"/>
  <c r="G1311" i="3"/>
  <c r="F1311" i="3"/>
  <c r="H1310" i="3"/>
  <c r="I1310" i="3" s="1"/>
  <c r="F1302" i="5" l="1"/>
  <c r="E1303" i="5"/>
  <c r="H1302" i="5"/>
  <c r="G1302" i="5"/>
  <c r="E1322" i="4"/>
  <c r="C1323" i="4"/>
  <c r="G991" i="4"/>
  <c r="H991" i="4" s="1"/>
  <c r="H1311" i="3"/>
  <c r="F1312" i="3"/>
  <c r="I1311" i="3"/>
  <c r="G1312" i="3"/>
  <c r="H1303" i="5" l="1"/>
  <c r="E1304" i="5"/>
  <c r="G1303" i="5"/>
  <c r="F1303" i="5"/>
  <c r="E1323" i="4"/>
  <c r="C1324" i="4"/>
  <c r="G992" i="4"/>
  <c r="H992" i="4" s="1"/>
  <c r="G1313" i="3"/>
  <c r="F1313" i="3"/>
  <c r="H1312" i="3"/>
  <c r="I1312" i="3" s="1"/>
  <c r="E1305" i="5" l="1"/>
  <c r="H1304" i="5"/>
  <c r="G1304" i="5"/>
  <c r="F1304" i="5"/>
  <c r="E1324" i="4"/>
  <c r="C1325" i="4"/>
  <c r="G993" i="4"/>
  <c r="H993" i="4" s="1"/>
  <c r="F1314" i="3"/>
  <c r="H1313" i="3"/>
  <c r="I1313" i="3" s="1"/>
  <c r="G1314" i="3"/>
  <c r="G1305" i="5" l="1"/>
  <c r="F1305" i="5"/>
  <c r="H1305" i="5"/>
  <c r="E1306" i="5"/>
  <c r="E1325" i="4"/>
  <c r="C1326" i="4"/>
  <c r="G994" i="4"/>
  <c r="H994" i="4" s="1"/>
  <c r="G1315" i="3"/>
  <c r="H1314" i="3"/>
  <c r="I1314" i="3" s="1"/>
  <c r="F1315" i="3"/>
  <c r="H1306" i="5" l="1"/>
  <c r="E1307" i="5"/>
  <c r="F1306" i="5"/>
  <c r="G1306" i="5"/>
  <c r="E1326" i="4"/>
  <c r="C1327" i="4"/>
  <c r="G995" i="4"/>
  <c r="H995" i="4" s="1"/>
  <c r="F1316" i="3"/>
  <c r="H1315" i="3"/>
  <c r="I1315" i="3"/>
  <c r="G1316" i="3"/>
  <c r="E1308" i="5" l="1"/>
  <c r="G1307" i="5"/>
  <c r="H1307" i="5"/>
  <c r="F1307" i="5"/>
  <c r="E1327" i="4"/>
  <c r="C1328" i="4"/>
  <c r="G996" i="4"/>
  <c r="H996" i="4" s="1"/>
  <c r="G1317" i="3"/>
  <c r="H1316" i="3"/>
  <c r="I1316" i="3" s="1"/>
  <c r="F1317" i="3"/>
  <c r="H1308" i="5" l="1"/>
  <c r="G1308" i="5"/>
  <c r="F1308" i="5"/>
  <c r="E1309" i="5"/>
  <c r="E1328" i="4"/>
  <c r="C1329" i="4"/>
  <c r="G997" i="4"/>
  <c r="H997" i="4" s="1"/>
  <c r="F1318" i="3"/>
  <c r="H1317" i="3"/>
  <c r="G1318" i="3"/>
  <c r="I1317" i="3"/>
  <c r="H1309" i="5" l="1"/>
  <c r="F1309" i="5"/>
  <c r="E1310" i="5"/>
  <c r="G1309" i="5"/>
  <c r="E1329" i="4"/>
  <c r="C1330" i="4"/>
  <c r="G998" i="4"/>
  <c r="H998" i="4" s="1"/>
  <c r="G1319" i="3"/>
  <c r="H1318" i="3"/>
  <c r="I1318" i="3" s="1"/>
  <c r="F1319" i="3"/>
  <c r="G1310" i="5" l="1"/>
  <c r="F1310" i="5"/>
  <c r="E1311" i="5"/>
  <c r="H1310" i="5"/>
  <c r="E1330" i="4"/>
  <c r="C1331" i="4"/>
  <c r="G999" i="4"/>
  <c r="H999" i="4" s="1"/>
  <c r="H1319" i="3"/>
  <c r="F1320" i="3"/>
  <c r="I1319" i="3"/>
  <c r="G1320" i="3"/>
  <c r="H1311" i="5" l="1"/>
  <c r="E1312" i="5"/>
  <c r="G1311" i="5"/>
  <c r="F1311" i="5"/>
  <c r="E1331" i="4"/>
  <c r="C1332" i="4"/>
  <c r="G1000" i="4"/>
  <c r="H1000" i="4" s="1"/>
  <c r="G1321" i="3"/>
  <c r="F1321" i="3"/>
  <c r="H1320" i="3"/>
  <c r="I1320" i="3" s="1"/>
  <c r="H1312" i="5" l="1"/>
  <c r="F1312" i="5"/>
  <c r="E1313" i="5"/>
  <c r="G1312" i="5"/>
  <c r="E1332" i="4"/>
  <c r="C1333" i="4"/>
  <c r="G1001" i="4"/>
  <c r="H1001" i="4" s="1"/>
  <c r="F1322" i="3"/>
  <c r="H1321" i="3"/>
  <c r="I1321" i="3"/>
  <c r="G1322" i="3"/>
  <c r="E1314" i="5" l="1"/>
  <c r="H1313" i="5"/>
  <c r="G1313" i="5"/>
  <c r="F1313" i="5"/>
  <c r="E1333" i="4"/>
  <c r="C1334" i="4"/>
  <c r="G1002" i="4"/>
  <c r="H1002" i="4" s="1"/>
  <c r="G1323" i="3"/>
  <c r="F1323" i="3"/>
  <c r="H1322" i="3"/>
  <c r="I1322" i="3" s="1"/>
  <c r="H1314" i="5" l="1"/>
  <c r="E1315" i="5"/>
  <c r="G1314" i="5"/>
  <c r="F1314" i="5"/>
  <c r="E1334" i="4"/>
  <c r="C1335" i="4"/>
  <c r="G1003" i="4"/>
  <c r="H1003" i="4" s="1"/>
  <c r="H1323" i="3"/>
  <c r="F1324" i="3"/>
  <c r="I1323" i="3"/>
  <c r="G1324" i="3"/>
  <c r="H1315" i="5" l="1"/>
  <c r="E1316" i="5"/>
  <c r="G1315" i="5"/>
  <c r="F1315" i="5"/>
  <c r="E1335" i="4"/>
  <c r="C1336" i="4"/>
  <c r="G1004" i="4"/>
  <c r="H1004" i="4" s="1"/>
  <c r="I1324" i="3"/>
  <c r="G1325" i="3"/>
  <c r="F1325" i="3"/>
  <c r="H1324" i="3"/>
  <c r="H1316" i="5" l="1"/>
  <c r="G1316" i="5"/>
  <c r="F1316" i="5"/>
  <c r="E1317" i="5"/>
  <c r="E1336" i="4"/>
  <c r="C1337" i="4"/>
  <c r="G1005" i="4"/>
  <c r="H1005" i="4" s="1"/>
  <c r="H1325" i="3"/>
  <c r="F1326" i="3"/>
  <c r="G1326" i="3"/>
  <c r="I1325" i="3"/>
  <c r="H1317" i="5" l="1"/>
  <c r="E1318" i="5"/>
  <c r="G1317" i="5"/>
  <c r="F1317" i="5"/>
  <c r="E1337" i="4"/>
  <c r="C1338" i="4"/>
  <c r="G1006" i="4"/>
  <c r="H1006" i="4" s="1"/>
  <c r="G1327" i="3"/>
  <c r="H1326" i="3"/>
  <c r="I1326" i="3" s="1"/>
  <c r="F1327" i="3"/>
  <c r="H1318" i="5" l="1"/>
  <c r="G1318" i="5"/>
  <c r="E1319" i="5"/>
  <c r="F1318" i="5"/>
  <c r="E1338" i="4"/>
  <c r="C1339" i="4"/>
  <c r="G1007" i="4"/>
  <c r="H1007" i="4" s="1"/>
  <c r="F1328" i="3"/>
  <c r="H1327" i="3"/>
  <c r="I1327" i="3"/>
  <c r="G1328" i="3"/>
  <c r="H1319" i="5" l="1"/>
  <c r="G1319" i="5"/>
  <c r="F1319" i="5"/>
  <c r="E1320" i="5"/>
  <c r="E1339" i="4"/>
  <c r="C1340" i="4"/>
  <c r="G1008" i="4"/>
  <c r="H1008" i="4" s="1"/>
  <c r="G1329" i="3"/>
  <c r="H1328" i="3"/>
  <c r="I1328" i="3" s="1"/>
  <c r="F1329" i="3"/>
  <c r="H1320" i="5" l="1"/>
  <c r="F1320" i="5"/>
  <c r="E1321" i="5"/>
  <c r="G1320" i="5"/>
  <c r="E1340" i="4"/>
  <c r="C1341" i="4"/>
  <c r="G1009" i="4"/>
  <c r="H1009" i="4" s="1"/>
  <c r="F1330" i="3"/>
  <c r="H1329" i="3"/>
  <c r="G1330" i="3"/>
  <c r="I1329" i="3"/>
  <c r="H1321" i="5" l="1"/>
  <c r="G1321" i="5"/>
  <c r="E1322" i="5"/>
  <c r="F1321" i="5"/>
  <c r="E1341" i="4"/>
  <c r="C1342" i="4"/>
  <c r="G1010" i="4"/>
  <c r="H1010" i="4" s="1"/>
  <c r="G1331" i="3"/>
  <c r="H1330" i="3"/>
  <c r="I1330" i="3" s="1"/>
  <c r="F1331" i="3"/>
  <c r="E1323" i="5" l="1"/>
  <c r="H1322" i="5"/>
  <c r="G1322" i="5"/>
  <c r="F1322" i="5"/>
  <c r="E1342" i="4"/>
  <c r="C1343" i="4"/>
  <c r="G1011" i="4"/>
  <c r="H1011" i="4" s="1"/>
  <c r="H1331" i="3"/>
  <c r="F1332" i="3"/>
  <c r="I1331" i="3"/>
  <c r="G1332" i="3"/>
  <c r="H1323" i="5" l="1"/>
  <c r="G1323" i="5"/>
  <c r="F1323" i="5"/>
  <c r="E1324" i="5"/>
  <c r="E1343" i="4"/>
  <c r="C1344" i="4"/>
  <c r="G1012" i="4"/>
  <c r="H1012" i="4" s="1"/>
  <c r="G1333" i="3"/>
  <c r="F1333" i="3"/>
  <c r="H1332" i="3"/>
  <c r="I1332" i="3" s="1"/>
  <c r="H1324" i="5" l="1"/>
  <c r="G1324" i="5"/>
  <c r="E1325" i="5"/>
  <c r="F1324" i="5"/>
  <c r="E1344" i="4"/>
  <c r="C1345" i="4"/>
  <c r="G1013" i="4"/>
  <c r="H1013" i="4" s="1"/>
  <c r="F1334" i="3"/>
  <c r="H1333" i="3"/>
  <c r="I1333" i="3"/>
  <c r="G1334" i="3"/>
  <c r="H1325" i="5" l="1"/>
  <c r="G1325" i="5"/>
  <c r="E1326" i="5"/>
  <c r="F1325" i="5"/>
  <c r="E1345" i="4"/>
  <c r="C1346" i="4"/>
  <c r="G1014" i="4"/>
  <c r="H1014" i="4" s="1"/>
  <c r="G1335" i="3"/>
  <c r="F1335" i="3"/>
  <c r="H1334" i="3"/>
  <c r="I1334" i="3" s="1"/>
  <c r="H1326" i="5" l="1"/>
  <c r="E1327" i="5"/>
  <c r="G1326" i="5"/>
  <c r="F1326" i="5"/>
  <c r="E1346" i="4"/>
  <c r="C1347" i="4"/>
  <c r="G1015" i="4"/>
  <c r="H1015" i="4" s="1"/>
  <c r="H1335" i="3"/>
  <c r="F1336" i="3"/>
  <c r="I1335" i="3"/>
  <c r="G1336" i="3"/>
  <c r="H1327" i="5" l="1"/>
  <c r="G1327" i="5"/>
  <c r="E1328" i="5"/>
  <c r="F1327" i="5"/>
  <c r="E1347" i="4"/>
  <c r="C1348" i="4"/>
  <c r="G1016" i="4"/>
  <c r="H1016" i="4" s="1"/>
  <c r="G1337" i="3"/>
  <c r="F1337" i="3"/>
  <c r="H1336" i="3"/>
  <c r="I1336" i="3" s="1"/>
  <c r="E1329" i="5" l="1"/>
  <c r="H1328" i="5"/>
  <c r="G1328" i="5"/>
  <c r="F1328" i="5"/>
  <c r="E1348" i="4"/>
  <c r="C1349" i="4"/>
  <c r="G1017" i="4"/>
  <c r="H1017" i="4" s="1"/>
  <c r="H1337" i="3"/>
  <c r="F1338" i="3"/>
  <c r="G1338" i="3"/>
  <c r="I1337" i="3"/>
  <c r="H1329" i="5" l="1"/>
  <c r="F1329" i="5"/>
  <c r="E1330" i="5"/>
  <c r="G1329" i="5"/>
  <c r="E1349" i="4"/>
  <c r="C1350" i="4"/>
  <c r="G1018" i="4"/>
  <c r="H1018" i="4" s="1"/>
  <c r="G1339" i="3"/>
  <c r="H1338" i="3"/>
  <c r="I1338" i="3" s="1"/>
  <c r="F1339" i="3"/>
  <c r="H1330" i="5" l="1"/>
  <c r="G1330" i="5"/>
  <c r="E1331" i="5"/>
  <c r="F1330" i="5"/>
  <c r="E1350" i="4"/>
  <c r="C1351" i="4"/>
  <c r="G1019" i="4"/>
  <c r="H1019" i="4" s="1"/>
  <c r="F1340" i="3"/>
  <c r="H1339" i="3"/>
  <c r="I1339" i="3"/>
  <c r="G1340" i="3"/>
  <c r="H1331" i="5" l="1"/>
  <c r="G1331" i="5"/>
  <c r="F1331" i="5"/>
  <c r="E1332" i="5"/>
  <c r="E1351" i="4"/>
  <c r="C1352" i="4"/>
  <c r="G1020" i="4"/>
  <c r="H1020" i="4" s="1"/>
  <c r="G1341" i="3"/>
  <c r="H1340" i="3"/>
  <c r="I1340" i="3" s="1"/>
  <c r="F1341" i="3"/>
  <c r="H1332" i="5" l="1"/>
  <c r="F1332" i="5"/>
  <c r="E1333" i="5"/>
  <c r="G1332" i="5"/>
  <c r="C1353" i="4"/>
  <c r="E1352" i="4"/>
  <c r="G1021" i="4"/>
  <c r="H1021" i="4" s="1"/>
  <c r="F1342" i="3"/>
  <c r="H1341" i="3"/>
  <c r="G1342" i="3"/>
  <c r="I1341" i="3"/>
  <c r="H1333" i="5" l="1"/>
  <c r="G1333" i="5"/>
  <c r="E1334" i="5"/>
  <c r="F1333" i="5"/>
  <c r="G1022" i="4"/>
  <c r="H1022" i="4" s="1"/>
  <c r="E1353" i="4"/>
  <c r="C1354" i="4"/>
  <c r="G1343" i="3"/>
  <c r="H1342" i="3"/>
  <c r="I1342" i="3" s="1"/>
  <c r="F1343" i="3"/>
  <c r="E1335" i="5" l="1"/>
  <c r="H1334" i="5"/>
  <c r="F1334" i="5"/>
  <c r="G1334" i="5"/>
  <c r="E1354" i="4"/>
  <c r="C1355" i="4"/>
  <c r="G1023" i="4"/>
  <c r="H1023" i="4" s="1"/>
  <c r="H1343" i="3"/>
  <c r="F1344" i="3"/>
  <c r="I1343" i="3"/>
  <c r="G1344" i="3"/>
  <c r="H1335" i="5" l="1"/>
  <c r="G1335" i="5"/>
  <c r="F1335" i="5"/>
  <c r="E1336" i="5"/>
  <c r="E1355" i="4"/>
  <c r="C1356" i="4"/>
  <c r="G1024" i="4"/>
  <c r="H1024" i="4" s="1"/>
  <c r="G1345" i="3"/>
  <c r="F1345" i="3"/>
  <c r="H1344" i="3"/>
  <c r="I1344" i="3" s="1"/>
  <c r="H1336" i="5" l="1"/>
  <c r="G1336" i="5"/>
  <c r="E1337" i="5"/>
  <c r="F1336" i="5"/>
  <c r="E1356" i="4"/>
  <c r="C1357" i="4"/>
  <c r="G1025" i="4"/>
  <c r="H1025" i="4" s="1"/>
  <c r="F1346" i="3"/>
  <c r="H1345" i="3"/>
  <c r="I1345" i="3"/>
  <c r="G1346" i="3"/>
  <c r="H1337" i="5" l="1"/>
  <c r="G1337" i="5"/>
  <c r="F1337" i="5"/>
  <c r="E1338" i="5"/>
  <c r="E1357" i="4"/>
  <c r="C1358" i="4"/>
  <c r="G1026" i="4"/>
  <c r="H1026" i="4" s="1"/>
  <c r="G1347" i="3"/>
  <c r="H1346" i="3"/>
  <c r="I1346" i="3" s="1"/>
  <c r="F1347" i="3"/>
  <c r="H1338" i="5" l="1"/>
  <c r="E1339" i="5"/>
  <c r="G1338" i="5"/>
  <c r="F1338" i="5"/>
  <c r="E1358" i="4"/>
  <c r="C1359" i="4"/>
  <c r="G1027" i="4"/>
  <c r="H1027" i="4" s="1"/>
  <c r="H1347" i="3"/>
  <c r="F1348" i="3"/>
  <c r="G1348" i="3"/>
  <c r="I1347" i="3"/>
  <c r="H1339" i="5" l="1"/>
  <c r="G1339" i="5"/>
  <c r="E1340" i="5"/>
  <c r="F1339" i="5"/>
  <c r="E1359" i="4"/>
  <c r="C1360" i="4"/>
  <c r="G1028" i="4"/>
  <c r="H1028" i="4" s="1"/>
  <c r="G1349" i="3"/>
  <c r="F1349" i="3"/>
  <c r="H1348" i="3"/>
  <c r="I1348" i="3" s="1"/>
  <c r="E1341" i="5" l="1"/>
  <c r="H1340" i="5"/>
  <c r="G1340" i="5"/>
  <c r="F1340" i="5"/>
  <c r="E1360" i="4"/>
  <c r="C1361" i="4"/>
  <c r="G1029" i="4"/>
  <c r="H1029" i="4" s="1"/>
  <c r="H1349" i="3"/>
  <c r="F1350" i="3"/>
  <c r="G1350" i="3"/>
  <c r="I1349" i="3"/>
  <c r="H1341" i="5" l="1"/>
  <c r="F1341" i="5"/>
  <c r="E1342" i="5"/>
  <c r="G1341" i="5"/>
  <c r="G1030" i="4"/>
  <c r="H1030" i="4" s="1"/>
  <c r="E1361" i="4"/>
  <c r="C1362" i="4"/>
  <c r="G1351" i="3"/>
  <c r="H1350" i="3"/>
  <c r="I1350" i="3" s="1"/>
  <c r="F1351" i="3"/>
  <c r="H1342" i="5" l="1"/>
  <c r="G1342" i="5"/>
  <c r="E1343" i="5"/>
  <c r="F1342" i="5"/>
  <c r="E1362" i="4"/>
  <c r="C1363" i="4"/>
  <c r="G1031" i="4"/>
  <c r="H1031" i="4" s="1"/>
  <c r="F1352" i="3"/>
  <c r="H1351" i="3"/>
  <c r="I1351" i="3"/>
  <c r="G1352" i="3"/>
  <c r="H1343" i="5" l="1"/>
  <c r="G1343" i="5"/>
  <c r="F1343" i="5"/>
  <c r="E1344" i="5"/>
  <c r="E1363" i="4"/>
  <c r="C1364" i="4"/>
  <c r="G1032" i="4"/>
  <c r="H1032" i="4" s="1"/>
  <c r="G1353" i="3"/>
  <c r="H1352" i="3"/>
  <c r="I1352" i="3" s="1"/>
  <c r="F1353" i="3"/>
  <c r="E1345" i="5" l="1"/>
  <c r="H1344" i="5"/>
  <c r="F1344" i="5"/>
  <c r="G1344" i="5"/>
  <c r="E1364" i="4"/>
  <c r="C1365" i="4"/>
  <c r="G1033" i="4"/>
  <c r="H1033" i="4" s="1"/>
  <c r="F1354" i="3"/>
  <c r="H1353" i="3"/>
  <c r="G1354" i="3"/>
  <c r="I1353" i="3"/>
  <c r="H1345" i="5" l="1"/>
  <c r="G1345" i="5"/>
  <c r="F1345" i="5"/>
  <c r="E1346" i="5"/>
  <c r="E1365" i="4"/>
  <c r="C1366" i="4"/>
  <c r="G1034" i="4"/>
  <c r="H1034" i="4" s="1"/>
  <c r="G1355" i="3"/>
  <c r="H1354" i="3"/>
  <c r="I1354" i="3" s="1"/>
  <c r="F1355" i="3"/>
  <c r="E1347" i="5" l="1"/>
  <c r="H1346" i="5"/>
  <c r="F1346" i="5"/>
  <c r="G1346" i="5"/>
  <c r="E1366" i="4"/>
  <c r="C1367" i="4"/>
  <c r="G1035" i="4"/>
  <c r="H1035" i="4" s="1"/>
  <c r="H1355" i="3"/>
  <c r="F1356" i="3"/>
  <c r="I1355" i="3"/>
  <c r="G1356" i="3"/>
  <c r="E1348" i="5" l="1"/>
  <c r="H1347" i="5"/>
  <c r="G1347" i="5"/>
  <c r="F1347" i="5"/>
  <c r="E1367" i="4"/>
  <c r="C1368" i="4"/>
  <c r="G1036" i="4"/>
  <c r="H1036" i="4" s="1"/>
  <c r="G1357" i="3"/>
  <c r="F1357" i="3"/>
  <c r="H1356" i="3"/>
  <c r="I1356" i="3" s="1"/>
  <c r="H1348" i="5" l="1"/>
  <c r="G1348" i="5"/>
  <c r="F1348" i="5"/>
  <c r="E1349" i="5"/>
  <c r="E1368" i="4"/>
  <c r="C1369" i="4"/>
  <c r="G1037" i="4"/>
  <c r="H1037" i="4" s="1"/>
  <c r="F1358" i="3"/>
  <c r="H1357" i="3"/>
  <c r="I1357" i="3"/>
  <c r="G1358" i="3"/>
  <c r="E1350" i="5" l="1"/>
  <c r="H1349" i="5"/>
  <c r="G1349" i="5"/>
  <c r="F1349" i="5"/>
  <c r="E1369" i="4"/>
  <c r="C1370" i="4"/>
  <c r="G1038" i="4"/>
  <c r="H1038" i="4" s="1"/>
  <c r="G1359" i="3"/>
  <c r="I1358" i="3"/>
  <c r="H1358" i="3"/>
  <c r="F1359" i="3"/>
  <c r="E1351" i="5" l="1"/>
  <c r="H1350" i="5"/>
  <c r="F1350" i="5"/>
  <c r="G1350" i="5"/>
  <c r="E1370" i="4"/>
  <c r="C1371" i="4"/>
  <c r="G1039" i="4"/>
  <c r="H1039" i="4" s="1"/>
  <c r="H1359" i="3"/>
  <c r="F1360" i="3"/>
  <c r="G1360" i="3"/>
  <c r="I1359" i="3"/>
  <c r="H1351" i="5" l="1"/>
  <c r="G1351" i="5"/>
  <c r="E1352" i="5"/>
  <c r="F1351" i="5"/>
  <c r="E1371" i="4"/>
  <c r="C1372" i="4"/>
  <c r="G1040" i="4"/>
  <c r="H1040" i="4" s="1"/>
  <c r="G1361" i="3"/>
  <c r="F1361" i="3"/>
  <c r="H1360" i="3"/>
  <c r="I1360" i="3" s="1"/>
  <c r="H1352" i="5" l="1"/>
  <c r="G1352" i="5"/>
  <c r="F1352" i="5"/>
  <c r="E1353" i="5"/>
  <c r="E1372" i="4"/>
  <c r="C1373" i="4"/>
  <c r="G1041" i="4"/>
  <c r="H1041" i="4" s="1"/>
  <c r="H1361" i="3"/>
  <c r="F1362" i="3"/>
  <c r="G1362" i="3"/>
  <c r="I1361" i="3"/>
  <c r="E1354" i="5" l="1"/>
  <c r="H1353" i="5"/>
  <c r="F1353" i="5"/>
  <c r="G1353" i="5"/>
  <c r="E1373" i="4"/>
  <c r="C1374" i="4"/>
  <c r="G1042" i="4"/>
  <c r="H1042" i="4" s="1"/>
  <c r="G1363" i="3"/>
  <c r="H1362" i="3"/>
  <c r="I1362" i="3" s="1"/>
  <c r="F1363" i="3"/>
  <c r="H1354" i="5" l="1"/>
  <c r="G1354" i="5"/>
  <c r="E1355" i="5"/>
  <c r="F1354" i="5"/>
  <c r="C1375" i="4"/>
  <c r="E1374" i="4"/>
  <c r="G1043" i="4"/>
  <c r="H1043" i="4" s="1"/>
  <c r="F1364" i="3"/>
  <c r="H1363" i="3"/>
  <c r="G1364" i="3"/>
  <c r="I1363" i="3"/>
  <c r="E1356" i="5" l="1"/>
  <c r="G1355" i="5"/>
  <c r="F1355" i="5"/>
  <c r="H1355" i="5"/>
  <c r="G1044" i="4"/>
  <c r="H1044" i="4" s="1"/>
  <c r="E1375" i="4"/>
  <c r="C1376" i="4"/>
  <c r="G1365" i="3"/>
  <c r="H1364" i="3"/>
  <c r="I1364" i="3" s="1"/>
  <c r="F1365" i="3"/>
  <c r="E1357" i="5" l="1"/>
  <c r="H1356" i="5"/>
  <c r="G1356" i="5"/>
  <c r="F1356" i="5"/>
  <c r="E1376" i="4"/>
  <c r="C1377" i="4"/>
  <c r="G1045" i="4"/>
  <c r="H1045" i="4" s="1"/>
  <c r="F1366" i="3"/>
  <c r="H1365" i="3"/>
  <c r="G1366" i="3"/>
  <c r="I1365" i="3"/>
  <c r="H1357" i="5" l="1"/>
  <c r="G1357" i="5"/>
  <c r="F1357" i="5"/>
  <c r="E1358" i="5"/>
  <c r="E1377" i="4"/>
  <c r="C1378" i="4"/>
  <c r="G1046" i="4"/>
  <c r="H1046" i="4" s="1"/>
  <c r="G1367" i="3"/>
  <c r="F1367" i="3"/>
  <c r="H1366" i="3"/>
  <c r="I1366" i="3" s="1"/>
  <c r="F1358" i="5" l="1"/>
  <c r="E1359" i="5"/>
  <c r="H1358" i="5"/>
  <c r="G1358" i="5"/>
  <c r="E1378" i="4"/>
  <c r="C1379" i="4"/>
  <c r="G1047" i="4"/>
  <c r="H1047" i="4" s="1"/>
  <c r="H1367" i="3"/>
  <c r="F1368" i="3"/>
  <c r="I1367" i="3"/>
  <c r="G1368" i="3"/>
  <c r="E1360" i="5" l="1"/>
  <c r="H1359" i="5"/>
  <c r="G1359" i="5"/>
  <c r="F1359" i="5"/>
  <c r="E1379" i="4"/>
  <c r="C1380" i="4"/>
  <c r="G1048" i="4"/>
  <c r="H1048" i="4" s="1"/>
  <c r="G1369" i="3"/>
  <c r="F1369" i="3"/>
  <c r="H1368" i="3"/>
  <c r="I1368" i="3" s="1"/>
  <c r="H1360" i="5" l="1"/>
  <c r="G1360" i="5"/>
  <c r="E1361" i="5"/>
  <c r="F1360" i="5"/>
  <c r="E1380" i="4"/>
  <c r="C1381" i="4"/>
  <c r="G1049" i="4"/>
  <c r="H1049" i="4" s="1"/>
  <c r="F1370" i="3"/>
  <c r="H1369" i="3"/>
  <c r="I1369" i="3"/>
  <c r="G1370" i="3"/>
  <c r="H1361" i="5" l="1"/>
  <c r="G1361" i="5"/>
  <c r="F1361" i="5"/>
  <c r="E1362" i="5"/>
  <c r="E1381" i="4"/>
  <c r="C1382" i="4"/>
  <c r="G1050" i="4"/>
  <c r="H1050" i="4" s="1"/>
  <c r="G1371" i="3"/>
  <c r="H1370" i="3"/>
  <c r="I1370" i="3" s="1"/>
  <c r="F1371" i="3"/>
  <c r="E1363" i="5" l="1"/>
  <c r="H1362" i="5"/>
  <c r="G1362" i="5"/>
  <c r="F1362" i="5"/>
  <c r="E1382" i="4"/>
  <c r="C1383" i="4"/>
  <c r="G1051" i="4"/>
  <c r="H1051" i="4" s="1"/>
  <c r="H1371" i="3"/>
  <c r="F1372" i="3"/>
  <c r="G1372" i="3"/>
  <c r="I1371" i="3"/>
  <c r="H1363" i="5" l="1"/>
  <c r="G1363" i="5"/>
  <c r="E1364" i="5"/>
  <c r="F1363" i="5"/>
  <c r="E1383" i="4"/>
  <c r="C1384" i="4"/>
  <c r="G1052" i="4"/>
  <c r="H1052" i="4" s="1"/>
  <c r="G1373" i="3"/>
  <c r="F1373" i="3"/>
  <c r="H1372" i="3"/>
  <c r="I1372" i="3" s="1"/>
  <c r="E1365" i="5" l="1"/>
  <c r="F1364" i="5"/>
  <c r="H1364" i="5"/>
  <c r="G1364" i="5"/>
  <c r="E1384" i="4"/>
  <c r="C1385" i="4"/>
  <c r="G1053" i="4"/>
  <c r="H1053" i="4" s="1"/>
  <c r="F1374" i="3"/>
  <c r="H1373" i="3"/>
  <c r="G1374" i="3"/>
  <c r="I1373" i="3"/>
  <c r="E1366" i="5" l="1"/>
  <c r="H1365" i="5"/>
  <c r="G1365" i="5"/>
  <c r="F1365" i="5"/>
  <c r="E1385" i="4"/>
  <c r="C1386" i="4"/>
  <c r="G1054" i="4"/>
  <c r="H1054" i="4" s="1"/>
  <c r="G1375" i="3"/>
  <c r="H1374" i="3"/>
  <c r="I1374" i="3" s="1"/>
  <c r="F1375" i="3"/>
  <c r="H1366" i="5" l="1"/>
  <c r="G1366" i="5"/>
  <c r="F1366" i="5"/>
  <c r="E1367" i="5"/>
  <c r="E1386" i="4"/>
  <c r="C1387" i="4"/>
  <c r="G1055" i="4"/>
  <c r="H1055" i="4" s="1"/>
  <c r="F1376" i="3"/>
  <c r="H1375" i="3"/>
  <c r="I1375" i="3"/>
  <c r="G1376" i="3"/>
  <c r="E1368" i="5" l="1"/>
  <c r="H1367" i="5"/>
  <c r="G1367" i="5"/>
  <c r="F1367" i="5"/>
  <c r="E1387" i="4"/>
  <c r="C1388" i="4"/>
  <c r="G1056" i="4"/>
  <c r="H1056" i="4" s="1"/>
  <c r="G1377" i="3"/>
  <c r="H1376" i="3"/>
  <c r="I1376" i="3" s="1"/>
  <c r="F1377" i="3"/>
  <c r="E1369" i="5" l="1"/>
  <c r="H1368" i="5"/>
  <c r="G1368" i="5"/>
  <c r="F1368" i="5"/>
  <c r="E1388" i="4"/>
  <c r="C1389" i="4"/>
  <c r="G1057" i="4"/>
  <c r="H1057" i="4" s="1"/>
  <c r="F1378" i="3"/>
  <c r="H1377" i="3"/>
  <c r="G1378" i="3"/>
  <c r="I1377" i="3"/>
  <c r="H1369" i="5" l="1"/>
  <c r="G1369" i="5"/>
  <c r="E1370" i="5"/>
  <c r="F1369" i="5"/>
  <c r="E1389" i="4"/>
  <c r="C1390" i="4"/>
  <c r="G1058" i="4"/>
  <c r="H1058" i="4" s="1"/>
  <c r="G1379" i="3"/>
  <c r="F1379" i="3"/>
  <c r="H1378" i="3"/>
  <c r="I1378" i="3" s="1"/>
  <c r="G1370" i="5" l="1"/>
  <c r="F1370" i="5"/>
  <c r="E1371" i="5"/>
  <c r="H1370" i="5"/>
  <c r="E1390" i="4"/>
  <c r="C1391" i="4"/>
  <c r="G1059" i="4"/>
  <c r="H1059" i="4" s="1"/>
  <c r="H1379" i="3"/>
  <c r="F1380" i="3"/>
  <c r="I1379" i="3"/>
  <c r="G1380" i="3"/>
  <c r="F1371" i="5" l="1"/>
  <c r="H1371" i="5"/>
  <c r="G1371" i="5"/>
  <c r="E1372" i="5"/>
  <c r="E1391" i="4"/>
  <c r="C1392" i="4"/>
  <c r="G1060" i="4"/>
  <c r="H1060" i="4" s="1"/>
  <c r="G1381" i="3"/>
  <c r="F1381" i="3"/>
  <c r="H1380" i="3"/>
  <c r="I1380" i="3" s="1"/>
  <c r="E1373" i="5" l="1"/>
  <c r="G1372" i="5"/>
  <c r="F1372" i="5"/>
  <c r="H1372" i="5"/>
  <c r="E1392" i="4"/>
  <c r="C1393" i="4"/>
  <c r="G1061" i="4"/>
  <c r="H1061" i="4" s="1"/>
  <c r="F1382" i="3"/>
  <c r="H1381" i="3"/>
  <c r="I1381" i="3"/>
  <c r="G1382" i="3"/>
  <c r="G1373" i="5" l="1"/>
  <c r="F1373" i="5"/>
  <c r="H1373" i="5"/>
  <c r="E1374" i="5"/>
  <c r="E1393" i="4"/>
  <c r="C1394" i="4"/>
  <c r="G1062" i="4"/>
  <c r="H1062" i="4" s="1"/>
  <c r="G1383" i="3"/>
  <c r="H1382" i="3"/>
  <c r="I1382" i="3" s="1"/>
  <c r="F1383" i="3"/>
  <c r="E1375" i="5" l="1"/>
  <c r="H1374" i="5"/>
  <c r="F1374" i="5"/>
  <c r="G1374" i="5"/>
  <c r="E1394" i="4"/>
  <c r="C1395" i="4"/>
  <c r="G1063" i="4"/>
  <c r="H1063" i="4" s="1"/>
  <c r="H1383" i="3"/>
  <c r="F1384" i="3"/>
  <c r="G1384" i="3"/>
  <c r="I1383" i="3"/>
  <c r="E1376" i="5" l="1"/>
  <c r="H1375" i="5"/>
  <c r="G1375" i="5"/>
  <c r="F1375" i="5"/>
  <c r="E1395" i="4"/>
  <c r="C1396" i="4"/>
  <c r="G1064" i="4"/>
  <c r="H1064" i="4" s="1"/>
  <c r="G1385" i="3"/>
  <c r="F1385" i="3"/>
  <c r="H1384" i="3"/>
  <c r="I1384" i="3" s="1"/>
  <c r="G1376" i="5" l="1"/>
  <c r="F1376" i="5"/>
  <c r="E1377" i="5"/>
  <c r="H1376" i="5"/>
  <c r="E1396" i="4"/>
  <c r="C1397" i="4"/>
  <c r="G1065" i="4"/>
  <c r="H1065" i="4" s="1"/>
  <c r="F1386" i="3"/>
  <c r="H1385" i="3"/>
  <c r="I1385" i="3" s="1"/>
  <c r="G1386" i="3"/>
  <c r="F1377" i="5" l="1"/>
  <c r="G1377" i="5"/>
  <c r="E1378" i="5"/>
  <c r="H1377" i="5"/>
  <c r="E1397" i="4"/>
  <c r="C1398" i="4"/>
  <c r="G1066" i="4"/>
  <c r="H1066" i="4" s="1"/>
  <c r="G1387" i="3"/>
  <c r="H1386" i="3"/>
  <c r="I1386" i="3" s="1"/>
  <c r="F1387" i="3"/>
  <c r="H1378" i="5" l="1"/>
  <c r="G1378" i="5"/>
  <c r="F1378" i="5"/>
  <c r="E1379" i="5"/>
  <c r="E1398" i="4"/>
  <c r="C1399" i="4"/>
  <c r="G1067" i="4"/>
  <c r="H1067" i="4" s="1"/>
  <c r="F1388" i="3"/>
  <c r="H1387" i="3"/>
  <c r="I1387" i="3"/>
  <c r="G1388" i="3"/>
  <c r="G1379" i="5" l="1"/>
  <c r="F1379" i="5"/>
  <c r="E1380" i="5"/>
  <c r="H1379" i="5"/>
  <c r="E1399" i="4"/>
  <c r="C1400" i="4"/>
  <c r="G1068" i="4"/>
  <c r="H1068" i="4" s="1"/>
  <c r="G1389" i="3"/>
  <c r="H1388" i="3"/>
  <c r="I1388" i="3" s="1"/>
  <c r="F1389" i="3"/>
  <c r="H1380" i="5" l="1"/>
  <c r="G1380" i="5"/>
  <c r="E1381" i="5"/>
  <c r="F1380" i="5"/>
  <c r="E1400" i="4"/>
  <c r="C1401" i="4"/>
  <c r="G1069" i="4"/>
  <c r="H1069" i="4" s="1"/>
  <c r="F1390" i="3"/>
  <c r="H1389" i="3"/>
  <c r="G1390" i="3"/>
  <c r="I1389" i="3"/>
  <c r="H1381" i="5" l="1"/>
  <c r="G1381" i="5"/>
  <c r="F1381" i="5"/>
  <c r="E1382" i="5"/>
  <c r="E1401" i="4"/>
  <c r="C1402" i="4"/>
  <c r="G1070" i="4"/>
  <c r="H1070" i="4" s="1"/>
  <c r="G1391" i="3"/>
  <c r="F1391" i="3"/>
  <c r="H1390" i="3"/>
  <c r="I1390" i="3" s="1"/>
  <c r="G1382" i="5" l="1"/>
  <c r="F1382" i="5"/>
  <c r="H1382" i="5"/>
  <c r="E1383" i="5"/>
  <c r="E1402" i="4"/>
  <c r="C1403" i="4"/>
  <c r="G1071" i="4"/>
  <c r="H1071" i="4" s="1"/>
  <c r="H1391" i="3"/>
  <c r="F1392" i="3"/>
  <c r="I1391" i="3"/>
  <c r="G1392" i="3"/>
  <c r="E1384" i="5" l="1"/>
  <c r="G1383" i="5"/>
  <c r="F1383" i="5"/>
  <c r="H1383" i="5"/>
  <c r="E1403" i="4"/>
  <c r="C1404" i="4"/>
  <c r="G1072" i="4"/>
  <c r="H1072" i="4" s="1"/>
  <c r="G1393" i="3"/>
  <c r="F1393" i="3"/>
  <c r="H1392" i="3"/>
  <c r="I1392" i="3" s="1"/>
  <c r="F1384" i="5" l="1"/>
  <c r="G1384" i="5"/>
  <c r="E1385" i="5"/>
  <c r="H1384" i="5"/>
  <c r="E1404" i="4"/>
  <c r="C1405" i="4"/>
  <c r="G1073" i="4"/>
  <c r="H1073" i="4" s="1"/>
  <c r="F1394" i="3"/>
  <c r="H1393" i="3"/>
  <c r="I1393" i="3"/>
  <c r="G1394" i="3"/>
  <c r="G1385" i="5" l="1"/>
  <c r="F1385" i="5"/>
  <c r="E1386" i="5"/>
  <c r="H1385" i="5"/>
  <c r="E1405" i="4"/>
  <c r="C1406" i="4"/>
  <c r="G1074" i="4"/>
  <c r="H1074" i="4" s="1"/>
  <c r="G1395" i="3"/>
  <c r="H1394" i="3"/>
  <c r="I1394" i="3" s="1"/>
  <c r="F1395" i="3"/>
  <c r="E1387" i="5" l="1"/>
  <c r="H1386" i="5"/>
  <c r="G1386" i="5"/>
  <c r="F1386" i="5"/>
  <c r="E1406" i="4"/>
  <c r="C1407" i="4"/>
  <c r="G1075" i="4"/>
  <c r="H1075" i="4" s="1"/>
  <c r="H1395" i="3"/>
  <c r="F1396" i="3"/>
  <c r="G1396" i="3"/>
  <c r="I1395" i="3"/>
  <c r="H1387" i="5" l="1"/>
  <c r="G1387" i="5"/>
  <c r="F1387" i="5"/>
  <c r="E1388" i="5"/>
  <c r="E1407" i="4"/>
  <c r="C1408" i="4"/>
  <c r="G1076" i="4"/>
  <c r="H1076" i="4" s="1"/>
  <c r="G1397" i="3"/>
  <c r="F1397" i="3"/>
  <c r="H1396" i="3"/>
  <c r="I1396" i="3" s="1"/>
  <c r="G1388" i="5" l="1"/>
  <c r="F1388" i="5"/>
  <c r="H1388" i="5"/>
  <c r="E1389" i="5"/>
  <c r="E1408" i="4"/>
  <c r="C1409" i="4"/>
  <c r="G1077" i="4"/>
  <c r="H1077" i="4" s="1"/>
  <c r="F1398" i="3"/>
  <c r="H1397" i="3"/>
  <c r="G1398" i="3"/>
  <c r="I1397" i="3"/>
  <c r="F1389" i="5" l="1"/>
  <c r="E1390" i="5"/>
  <c r="H1389" i="5"/>
  <c r="G1389" i="5"/>
  <c r="E1409" i="4"/>
  <c r="C1410" i="4"/>
  <c r="G1078" i="4"/>
  <c r="H1078" i="4" s="1"/>
  <c r="G1399" i="3"/>
  <c r="H1398" i="3"/>
  <c r="I1398" i="3" s="1"/>
  <c r="F1399" i="3"/>
  <c r="E1391" i="5" l="1"/>
  <c r="G1390" i="5"/>
  <c r="F1390" i="5"/>
  <c r="H1390" i="5"/>
  <c r="E1410" i="4"/>
  <c r="C1411" i="4"/>
  <c r="G1079" i="4"/>
  <c r="H1079" i="4" s="1"/>
  <c r="F1400" i="3"/>
  <c r="H1399" i="3"/>
  <c r="G1400" i="3"/>
  <c r="I1399" i="3"/>
  <c r="G1391" i="5" l="1"/>
  <c r="F1391" i="5"/>
  <c r="H1391" i="5"/>
  <c r="E1392" i="5"/>
  <c r="E1411" i="4"/>
  <c r="C1412" i="4"/>
  <c r="G1080" i="4"/>
  <c r="H1080" i="4" s="1"/>
  <c r="G1401" i="3"/>
  <c r="H1400" i="3"/>
  <c r="I1400" i="3" s="1"/>
  <c r="F1401" i="3"/>
  <c r="H1392" i="5" l="1"/>
  <c r="G1392" i="5"/>
  <c r="F1392" i="5"/>
  <c r="E1393" i="5"/>
  <c r="E1412" i="4"/>
  <c r="C1413" i="4"/>
  <c r="G1081" i="4"/>
  <c r="H1081" i="4" s="1"/>
  <c r="F1402" i="3"/>
  <c r="H1401" i="3"/>
  <c r="G1402" i="3"/>
  <c r="I1401" i="3"/>
  <c r="E1394" i="5" l="1"/>
  <c r="H1393" i="5"/>
  <c r="G1393" i="5"/>
  <c r="F1393" i="5"/>
  <c r="E1413" i="4"/>
  <c r="C1414" i="4"/>
  <c r="G1082" i="4"/>
  <c r="H1082" i="4" s="1"/>
  <c r="G1403" i="3"/>
  <c r="F1403" i="3"/>
  <c r="H1402" i="3"/>
  <c r="I1402" i="3" s="1"/>
  <c r="G1394" i="5" l="1"/>
  <c r="F1394" i="5"/>
  <c r="E1395" i="5"/>
  <c r="H1394" i="5"/>
  <c r="E1414" i="4"/>
  <c r="C1415" i="4"/>
  <c r="G1083" i="4"/>
  <c r="H1083" i="4" s="1"/>
  <c r="H1403" i="3"/>
  <c r="F1404" i="3"/>
  <c r="I1403" i="3"/>
  <c r="G1404" i="3"/>
  <c r="F1395" i="5" l="1"/>
  <c r="H1395" i="5"/>
  <c r="E1396" i="5"/>
  <c r="G1395" i="5"/>
  <c r="E1415" i="4"/>
  <c r="C1416" i="4"/>
  <c r="G1084" i="4"/>
  <c r="H1084" i="4" s="1"/>
  <c r="G1405" i="3"/>
  <c r="I1404" i="3"/>
  <c r="F1405" i="3"/>
  <c r="H1404" i="3"/>
  <c r="E1397" i="5" l="1"/>
  <c r="H1396" i="5"/>
  <c r="G1396" i="5"/>
  <c r="F1396" i="5"/>
  <c r="E1416" i="4"/>
  <c r="C1417" i="4"/>
  <c r="G1085" i="4"/>
  <c r="H1085" i="4" s="1"/>
  <c r="H1405" i="3"/>
  <c r="F1406" i="3"/>
  <c r="I1405" i="3"/>
  <c r="G1406" i="3"/>
  <c r="G1397" i="5" l="1"/>
  <c r="F1397" i="5"/>
  <c r="E1398" i="5"/>
  <c r="H1397" i="5"/>
  <c r="E1417" i="4"/>
  <c r="C1418" i="4"/>
  <c r="G1086" i="4"/>
  <c r="H1086" i="4" s="1"/>
  <c r="G1407" i="3"/>
  <c r="F1407" i="3"/>
  <c r="H1406" i="3"/>
  <c r="I1406" i="3" s="1"/>
  <c r="H1398" i="5" l="1"/>
  <c r="G1398" i="5"/>
  <c r="F1398" i="5"/>
  <c r="E1399" i="5"/>
  <c r="E1418" i="4"/>
  <c r="C1419" i="4"/>
  <c r="G1087" i="4"/>
  <c r="H1087" i="4" s="1"/>
  <c r="H1407" i="3"/>
  <c r="F1408" i="3"/>
  <c r="G1408" i="3"/>
  <c r="I1407" i="3"/>
  <c r="E1400" i="5" l="1"/>
  <c r="F1399" i="5"/>
  <c r="H1399" i="5"/>
  <c r="G1399" i="5"/>
  <c r="E1419" i="4"/>
  <c r="C1420" i="4"/>
  <c r="G1088" i="4"/>
  <c r="H1088" i="4" s="1"/>
  <c r="G1409" i="3"/>
  <c r="F1409" i="3"/>
  <c r="H1408" i="3"/>
  <c r="I1408" i="3" s="1"/>
  <c r="G1400" i="5" l="1"/>
  <c r="F1400" i="5"/>
  <c r="E1401" i="5"/>
  <c r="H1400" i="5"/>
  <c r="E1420" i="4"/>
  <c r="C1421" i="4"/>
  <c r="G1089" i="4"/>
  <c r="H1089" i="4" s="1"/>
  <c r="F1410" i="3"/>
  <c r="H1409" i="3"/>
  <c r="G1410" i="3"/>
  <c r="I1409" i="3"/>
  <c r="E1402" i="5" l="1"/>
  <c r="G1401" i="5"/>
  <c r="F1401" i="5"/>
  <c r="H1401" i="5"/>
  <c r="E1421" i="4"/>
  <c r="C1422" i="4"/>
  <c r="G1090" i="4"/>
  <c r="H1090" i="4" s="1"/>
  <c r="G1411" i="3"/>
  <c r="H1410" i="3"/>
  <c r="I1410" i="3" s="1"/>
  <c r="F1411" i="3"/>
  <c r="F1402" i="5" l="1"/>
  <c r="E1403" i="5"/>
  <c r="H1402" i="5"/>
  <c r="G1402" i="5"/>
  <c r="E1422" i="4"/>
  <c r="C1423" i="4"/>
  <c r="G1091" i="4"/>
  <c r="H1091" i="4" s="1"/>
  <c r="F1412" i="3"/>
  <c r="H1411" i="3"/>
  <c r="G1412" i="3"/>
  <c r="I1411" i="3"/>
  <c r="G1403" i="5" l="1"/>
  <c r="F1403" i="5"/>
  <c r="H1403" i="5"/>
  <c r="E1404" i="5"/>
  <c r="E1423" i="4"/>
  <c r="C1424" i="4"/>
  <c r="G1092" i="4"/>
  <c r="H1092" i="4" s="1"/>
  <c r="G1413" i="3"/>
  <c r="H1412" i="3"/>
  <c r="I1412" i="3" s="1"/>
  <c r="F1413" i="3"/>
  <c r="E1405" i="5" l="1"/>
  <c r="H1404" i="5"/>
  <c r="F1404" i="5"/>
  <c r="G1404" i="5"/>
  <c r="E1424" i="4"/>
  <c r="C1425" i="4"/>
  <c r="G1093" i="4"/>
  <c r="H1093" i="4" s="1"/>
  <c r="F1414" i="3"/>
  <c r="H1413" i="3"/>
  <c r="G1414" i="3"/>
  <c r="I1413" i="3"/>
  <c r="H1405" i="5" l="1"/>
  <c r="G1405" i="5"/>
  <c r="E1406" i="5"/>
  <c r="F1405" i="5"/>
  <c r="E1425" i="4"/>
  <c r="C1426" i="4"/>
  <c r="G1094" i="4"/>
  <c r="H1094" i="4" s="1"/>
  <c r="G1415" i="3"/>
  <c r="F1415" i="3"/>
  <c r="H1414" i="3"/>
  <c r="I1414" i="3" s="1"/>
  <c r="G1406" i="5" l="1"/>
  <c r="F1406" i="5"/>
  <c r="E1407" i="5"/>
  <c r="H1406" i="5"/>
  <c r="E1426" i="4"/>
  <c r="C1427" i="4"/>
  <c r="G1095" i="4"/>
  <c r="H1095" i="4" s="1"/>
  <c r="H1415" i="3"/>
  <c r="F1416" i="3"/>
  <c r="I1415" i="3"/>
  <c r="G1416" i="3"/>
  <c r="E1408" i="5" l="1"/>
  <c r="H1407" i="5"/>
  <c r="G1407" i="5"/>
  <c r="F1407" i="5"/>
  <c r="E1427" i="4"/>
  <c r="C1428" i="4"/>
  <c r="G1096" i="4"/>
  <c r="H1096" i="4" s="1"/>
  <c r="G1417" i="3"/>
  <c r="F1417" i="3"/>
  <c r="H1416" i="3"/>
  <c r="I1416" i="3" s="1"/>
  <c r="E1409" i="5" l="1"/>
  <c r="H1408" i="5"/>
  <c r="G1408" i="5"/>
  <c r="F1408" i="5"/>
  <c r="E1428" i="4"/>
  <c r="C1429" i="4"/>
  <c r="G1097" i="4"/>
  <c r="H1097" i="4" s="1"/>
  <c r="H1417" i="3"/>
  <c r="F1418" i="3"/>
  <c r="I1417" i="3"/>
  <c r="G1418" i="3"/>
  <c r="G1409" i="5" l="1"/>
  <c r="F1409" i="5"/>
  <c r="H1409" i="5"/>
  <c r="E1410" i="5"/>
  <c r="E1429" i="4"/>
  <c r="C1430" i="4"/>
  <c r="G1098" i="4"/>
  <c r="H1098" i="4" s="1"/>
  <c r="G1419" i="3"/>
  <c r="H1418" i="3"/>
  <c r="I1418" i="3" s="1"/>
  <c r="F1419" i="3"/>
  <c r="F1410" i="5" l="1"/>
  <c r="E1411" i="5"/>
  <c r="H1410" i="5"/>
  <c r="G1410" i="5"/>
  <c r="E1430" i="4"/>
  <c r="C1431" i="4"/>
  <c r="G1099" i="4"/>
  <c r="H1099" i="4" s="1"/>
  <c r="H1419" i="3"/>
  <c r="F1420" i="3"/>
  <c r="I1419" i="3"/>
  <c r="G1420" i="3"/>
  <c r="E1412" i="5" l="1"/>
  <c r="H1411" i="5"/>
  <c r="G1411" i="5"/>
  <c r="F1411" i="5"/>
  <c r="E1431" i="4"/>
  <c r="C1432" i="4"/>
  <c r="G1100" i="4"/>
  <c r="H1100" i="4" s="1"/>
  <c r="G1421" i="3"/>
  <c r="F1421" i="3"/>
  <c r="H1420" i="3"/>
  <c r="I1420" i="3" s="1"/>
  <c r="G1412" i="5" l="1"/>
  <c r="F1412" i="5"/>
  <c r="E1413" i="5"/>
  <c r="H1412" i="5"/>
  <c r="E1432" i="4"/>
  <c r="C1433" i="4"/>
  <c r="G1101" i="4"/>
  <c r="H1101" i="4" s="1"/>
  <c r="F1422" i="3"/>
  <c r="H1421" i="3"/>
  <c r="G1422" i="3"/>
  <c r="I1421" i="3"/>
  <c r="F1413" i="5" l="1"/>
  <c r="E1414" i="5"/>
  <c r="H1413" i="5"/>
  <c r="G1413" i="5"/>
  <c r="E1433" i="4"/>
  <c r="C1434" i="4"/>
  <c r="G1102" i="4"/>
  <c r="H1102" i="4" s="1"/>
  <c r="G1423" i="3"/>
  <c r="H1422" i="3"/>
  <c r="I1422" i="3" s="1"/>
  <c r="F1423" i="3"/>
  <c r="H1414" i="5" l="1"/>
  <c r="G1414" i="5"/>
  <c r="F1414" i="5"/>
  <c r="E1415" i="5"/>
  <c r="E1434" i="4"/>
  <c r="C1435" i="4"/>
  <c r="G1103" i="4"/>
  <c r="H1103" i="4" s="1"/>
  <c r="F1424" i="3"/>
  <c r="H1423" i="3"/>
  <c r="G1424" i="3"/>
  <c r="I1423" i="3"/>
  <c r="G1415" i="5" l="1"/>
  <c r="F1415" i="5"/>
  <c r="E1416" i="5"/>
  <c r="H1415" i="5"/>
  <c r="E1435" i="4"/>
  <c r="C1436" i="4"/>
  <c r="G1104" i="4"/>
  <c r="H1104" i="4" s="1"/>
  <c r="G1425" i="3"/>
  <c r="H1424" i="3"/>
  <c r="I1424" i="3" s="1"/>
  <c r="F1425" i="3"/>
  <c r="H1416" i="5" l="1"/>
  <c r="G1416" i="5"/>
  <c r="F1416" i="5"/>
  <c r="E1417" i="5"/>
  <c r="E1436" i="4"/>
  <c r="C1437" i="4"/>
  <c r="G1105" i="4"/>
  <c r="H1105" i="4" s="1"/>
  <c r="F1426" i="3"/>
  <c r="H1425" i="3"/>
  <c r="G1426" i="3"/>
  <c r="I1425" i="3"/>
  <c r="H1417" i="5" l="1"/>
  <c r="E1418" i="5"/>
  <c r="G1417" i="5"/>
  <c r="F1417" i="5"/>
  <c r="E1437" i="4"/>
  <c r="C1438" i="4"/>
  <c r="G1106" i="4"/>
  <c r="H1106" i="4" s="1"/>
  <c r="G1427" i="3"/>
  <c r="H1426" i="3"/>
  <c r="I1426" i="3" s="1"/>
  <c r="F1427" i="3"/>
  <c r="G1418" i="5" l="1"/>
  <c r="F1418" i="5"/>
  <c r="H1418" i="5"/>
  <c r="E1419" i="5"/>
  <c r="E1438" i="4"/>
  <c r="C1439" i="4"/>
  <c r="G1107" i="4"/>
  <c r="H1107" i="4" s="1"/>
  <c r="H1427" i="3"/>
  <c r="F1428" i="3"/>
  <c r="I1427" i="3"/>
  <c r="G1428" i="3"/>
  <c r="E1420" i="5" l="1"/>
  <c r="H1419" i="5"/>
  <c r="G1419" i="5"/>
  <c r="F1419" i="5"/>
  <c r="E1439" i="4"/>
  <c r="C1440" i="4"/>
  <c r="G1108" i="4"/>
  <c r="H1108" i="4" s="1"/>
  <c r="F1429" i="3"/>
  <c r="H1428" i="3"/>
  <c r="G1429" i="3"/>
  <c r="I1428" i="3"/>
  <c r="F1420" i="5" l="1"/>
  <c r="E1421" i="5"/>
  <c r="H1420" i="5"/>
  <c r="G1420" i="5"/>
  <c r="E1440" i="4"/>
  <c r="C1441" i="4"/>
  <c r="G1109" i="4"/>
  <c r="H1109" i="4" s="1"/>
  <c r="G1430" i="3"/>
  <c r="H1429" i="3"/>
  <c r="I1429" i="3" s="1"/>
  <c r="F1430" i="3"/>
  <c r="G1421" i="5" l="1"/>
  <c r="F1421" i="5"/>
  <c r="H1421" i="5"/>
  <c r="E1422" i="5"/>
  <c r="E1441" i="4"/>
  <c r="C1442" i="4"/>
  <c r="G1110" i="4"/>
  <c r="H1110" i="4" s="1"/>
  <c r="F1431" i="3"/>
  <c r="H1430" i="3"/>
  <c r="G1431" i="3"/>
  <c r="I1430" i="3"/>
  <c r="E1423" i="5" l="1"/>
  <c r="H1422" i="5"/>
  <c r="F1422" i="5"/>
  <c r="G1422" i="5"/>
  <c r="E1442" i="4"/>
  <c r="C1443" i="4"/>
  <c r="G1111" i="4"/>
  <c r="H1111" i="4" s="1"/>
  <c r="G1432" i="3"/>
  <c r="H1431" i="3"/>
  <c r="I1431" i="3" s="1"/>
  <c r="F1432" i="3"/>
  <c r="H1423" i="5" l="1"/>
  <c r="G1423" i="5"/>
  <c r="F1423" i="5"/>
  <c r="E1424" i="5"/>
  <c r="E1443" i="4"/>
  <c r="C1444" i="4"/>
  <c r="G1112" i="4"/>
  <c r="H1112" i="4" s="1"/>
  <c r="F1433" i="3"/>
  <c r="H1432" i="3"/>
  <c r="I1432" i="3"/>
  <c r="G1433" i="3"/>
  <c r="G1424" i="5" l="1"/>
  <c r="F1424" i="5"/>
  <c r="E1425" i="5"/>
  <c r="H1424" i="5"/>
  <c r="E1444" i="4"/>
  <c r="C1445" i="4"/>
  <c r="G1113" i="4"/>
  <c r="H1113" i="4" s="1"/>
  <c r="G1434" i="3"/>
  <c r="F1434" i="3"/>
  <c r="H1433" i="3"/>
  <c r="I1433" i="3" s="1"/>
  <c r="E1426" i="5" l="1"/>
  <c r="H1425" i="5"/>
  <c r="G1425" i="5"/>
  <c r="F1425" i="5"/>
  <c r="E1445" i="4"/>
  <c r="C1446" i="4"/>
  <c r="G1114" i="4"/>
  <c r="H1114" i="4" s="1"/>
  <c r="H1434" i="3"/>
  <c r="F1435" i="3"/>
  <c r="I1434" i="3"/>
  <c r="G1435" i="3"/>
  <c r="E1427" i="5" l="1"/>
  <c r="H1426" i="5"/>
  <c r="G1426" i="5"/>
  <c r="F1426" i="5"/>
  <c r="E1446" i="4"/>
  <c r="C1447" i="4"/>
  <c r="G1115" i="4"/>
  <c r="H1115" i="4" s="1"/>
  <c r="G1436" i="3"/>
  <c r="F1436" i="3"/>
  <c r="H1435" i="3"/>
  <c r="I1435" i="3" s="1"/>
  <c r="G1427" i="5" l="1"/>
  <c r="F1427" i="5"/>
  <c r="H1427" i="5"/>
  <c r="E1428" i="5"/>
  <c r="E1447" i="4"/>
  <c r="C1448" i="4"/>
  <c r="G1116" i="4"/>
  <c r="H1116" i="4" s="1"/>
  <c r="H1436" i="3"/>
  <c r="F1437" i="3"/>
  <c r="I1436" i="3"/>
  <c r="G1437" i="3"/>
  <c r="F1428" i="5" l="1"/>
  <c r="G1428" i="5"/>
  <c r="E1429" i="5"/>
  <c r="H1428" i="5"/>
  <c r="E1448" i="4"/>
  <c r="C1449" i="4"/>
  <c r="G1117" i="4"/>
  <c r="H1117" i="4" s="1"/>
  <c r="G1438" i="3"/>
  <c r="F1438" i="3"/>
  <c r="H1437" i="3"/>
  <c r="I1437" i="3" s="1"/>
  <c r="E1430" i="5" l="1"/>
  <c r="H1429" i="5"/>
  <c r="G1429" i="5"/>
  <c r="F1429" i="5"/>
  <c r="E1449" i="4"/>
  <c r="C1450" i="4"/>
  <c r="G1118" i="4"/>
  <c r="H1118" i="4" s="1"/>
  <c r="H1438" i="3"/>
  <c r="F1439" i="3"/>
  <c r="I1438" i="3"/>
  <c r="G1439" i="3"/>
  <c r="G1430" i="5" l="1"/>
  <c r="F1430" i="5"/>
  <c r="E1431" i="5"/>
  <c r="H1430" i="5"/>
  <c r="E1450" i="4"/>
  <c r="C1451" i="4"/>
  <c r="G1119" i="4"/>
  <c r="H1119" i="4" s="1"/>
  <c r="G1440" i="3"/>
  <c r="H1439" i="3"/>
  <c r="I1439" i="3" s="1"/>
  <c r="F1440" i="3"/>
  <c r="F1431" i="5" l="1"/>
  <c r="G1431" i="5"/>
  <c r="E1432" i="5"/>
  <c r="H1431" i="5"/>
  <c r="E1451" i="4"/>
  <c r="C1452" i="4"/>
  <c r="G1120" i="4"/>
  <c r="H1120" i="4" s="1"/>
  <c r="F1441" i="3"/>
  <c r="H1440" i="3"/>
  <c r="G1441" i="3"/>
  <c r="I1440" i="3"/>
  <c r="E1433" i="5" l="1"/>
  <c r="H1432" i="5"/>
  <c r="G1432" i="5"/>
  <c r="F1432" i="5"/>
  <c r="E1452" i="4"/>
  <c r="C1453" i="4"/>
  <c r="G1121" i="4"/>
  <c r="H1121" i="4" s="1"/>
  <c r="G1442" i="3"/>
  <c r="H1441" i="3"/>
  <c r="I1441" i="3" s="1"/>
  <c r="F1442" i="3"/>
  <c r="G1433" i="5" l="1"/>
  <c r="F1433" i="5"/>
  <c r="E1434" i="5"/>
  <c r="H1433" i="5"/>
  <c r="E1453" i="4"/>
  <c r="C1454" i="4"/>
  <c r="G1122" i="4"/>
  <c r="H1122" i="4" s="1"/>
  <c r="F1443" i="3"/>
  <c r="H1442" i="3"/>
  <c r="G1443" i="3"/>
  <c r="I1442" i="3"/>
  <c r="H1434" i="5" l="1"/>
  <c r="G1434" i="5"/>
  <c r="F1434" i="5"/>
  <c r="E1435" i="5"/>
  <c r="E1454" i="4"/>
  <c r="C1455" i="4"/>
  <c r="G1123" i="4"/>
  <c r="H1123" i="4" s="1"/>
  <c r="G1444" i="3"/>
  <c r="H1443" i="3"/>
  <c r="I1443" i="3" s="1"/>
  <c r="F1444" i="3"/>
  <c r="E1436" i="5" l="1"/>
  <c r="F1435" i="5"/>
  <c r="H1435" i="5"/>
  <c r="G1435" i="5"/>
  <c r="E1455" i="4"/>
  <c r="C1456" i="4"/>
  <c r="G1124" i="4"/>
  <c r="H1124" i="4" s="1"/>
  <c r="F1445" i="3"/>
  <c r="H1444" i="3"/>
  <c r="I1444" i="3"/>
  <c r="G1445" i="3"/>
  <c r="G1436" i="5" l="1"/>
  <c r="F1436" i="5"/>
  <c r="E1437" i="5"/>
  <c r="H1436" i="5"/>
  <c r="E1456" i="4"/>
  <c r="C1457" i="4"/>
  <c r="G1125" i="4"/>
  <c r="H1125" i="4" s="1"/>
  <c r="G1446" i="3"/>
  <c r="H1445" i="3"/>
  <c r="I1445" i="3" s="1"/>
  <c r="F1446" i="3"/>
  <c r="E1438" i="5" l="1"/>
  <c r="H1437" i="5"/>
  <c r="G1437" i="5"/>
  <c r="F1437" i="5"/>
  <c r="E1457" i="4"/>
  <c r="C1458" i="4"/>
  <c r="G1126" i="4"/>
  <c r="H1126" i="4" s="1"/>
  <c r="H1446" i="3"/>
  <c r="F1447" i="3"/>
  <c r="I1446" i="3"/>
  <c r="G1447" i="3"/>
  <c r="F1438" i="5" l="1"/>
  <c r="E1439" i="5"/>
  <c r="H1438" i="5"/>
  <c r="G1438" i="5"/>
  <c r="E1458" i="4"/>
  <c r="C1459" i="4"/>
  <c r="G1127" i="4"/>
  <c r="H1127" i="4" s="1"/>
  <c r="G1448" i="3"/>
  <c r="F1448" i="3"/>
  <c r="H1447" i="3"/>
  <c r="I1447" i="3" s="1"/>
  <c r="G1439" i="5" l="1"/>
  <c r="F1439" i="5"/>
  <c r="E1440" i="5"/>
  <c r="H1439" i="5"/>
  <c r="E1459" i="4"/>
  <c r="C1460" i="4"/>
  <c r="G1128" i="4"/>
  <c r="H1128" i="4" s="1"/>
  <c r="H1448" i="3"/>
  <c r="F1449" i="3"/>
  <c r="I1448" i="3"/>
  <c r="G1449" i="3"/>
  <c r="E1441" i="5" l="1"/>
  <c r="H1440" i="5"/>
  <c r="G1440" i="5"/>
  <c r="F1440" i="5"/>
  <c r="E1460" i="4"/>
  <c r="C1461" i="4"/>
  <c r="G1129" i="4"/>
  <c r="H1129" i="4" s="1"/>
  <c r="G1450" i="3"/>
  <c r="F1450" i="3"/>
  <c r="H1449" i="3"/>
  <c r="I1449" i="3" s="1"/>
  <c r="H1441" i="5" l="1"/>
  <c r="G1441" i="5"/>
  <c r="F1441" i="5"/>
  <c r="E1442" i="5"/>
  <c r="E1461" i="4"/>
  <c r="C1462" i="4"/>
  <c r="G1130" i="4"/>
  <c r="H1130" i="4" s="1"/>
  <c r="H1450" i="3"/>
  <c r="F1451" i="3"/>
  <c r="I1450" i="3"/>
  <c r="G1451" i="3"/>
  <c r="G1442" i="5" l="1"/>
  <c r="F1442" i="5"/>
  <c r="H1442" i="5"/>
  <c r="E1443" i="5"/>
  <c r="E1462" i="4"/>
  <c r="C1463" i="4"/>
  <c r="G1131" i="4"/>
  <c r="H1131" i="4" s="1"/>
  <c r="G1452" i="3"/>
  <c r="H1451" i="3"/>
  <c r="I1451" i="3" s="1"/>
  <c r="F1452" i="3"/>
  <c r="E1444" i="5" l="1"/>
  <c r="H1443" i="5"/>
  <c r="G1443" i="5"/>
  <c r="F1443" i="5"/>
  <c r="E1463" i="4"/>
  <c r="C1464" i="4"/>
  <c r="G1132" i="4"/>
  <c r="H1132" i="4" s="1"/>
  <c r="F1453" i="3"/>
  <c r="H1452" i="3"/>
  <c r="G1453" i="3"/>
  <c r="I1452" i="3"/>
  <c r="E1445" i="5" l="1"/>
  <c r="H1444" i="5"/>
  <c r="G1444" i="5"/>
  <c r="F1444" i="5"/>
  <c r="E1464" i="4"/>
  <c r="C1465" i="4"/>
  <c r="G1133" i="4"/>
  <c r="H1133" i="4" s="1"/>
  <c r="G1454" i="3"/>
  <c r="H1453" i="3"/>
  <c r="I1453" i="3" s="1"/>
  <c r="F1454" i="3"/>
  <c r="G1445" i="5" l="1"/>
  <c r="F1445" i="5"/>
  <c r="H1445" i="5"/>
  <c r="E1446" i="5"/>
  <c r="E1465" i="4"/>
  <c r="C1466" i="4"/>
  <c r="G1134" i="4"/>
  <c r="H1134" i="4" s="1"/>
  <c r="F1455" i="3"/>
  <c r="H1454" i="3"/>
  <c r="I1454" i="3" s="1"/>
  <c r="G1455" i="3"/>
  <c r="G1446" i="5" l="1"/>
  <c r="F1446" i="5"/>
  <c r="H1446" i="5"/>
  <c r="E1447" i="5"/>
  <c r="E1466" i="4"/>
  <c r="C1467" i="4"/>
  <c r="G1135" i="4"/>
  <c r="H1135" i="4" s="1"/>
  <c r="G1456" i="3"/>
  <c r="H1455" i="3"/>
  <c r="I1455" i="3" s="1"/>
  <c r="F1456" i="3"/>
  <c r="E1448" i="5" l="1"/>
  <c r="H1447" i="5"/>
  <c r="G1447" i="5"/>
  <c r="F1447" i="5"/>
  <c r="E1467" i="4"/>
  <c r="C1468" i="4"/>
  <c r="G1136" i="4"/>
  <c r="H1136" i="4" s="1"/>
  <c r="F1457" i="3"/>
  <c r="H1456" i="3"/>
  <c r="I1456" i="3"/>
  <c r="G1457" i="3"/>
  <c r="G1448" i="5" l="1"/>
  <c r="F1448" i="5"/>
  <c r="E1449" i="5"/>
  <c r="H1448" i="5"/>
  <c r="E1468" i="4"/>
  <c r="C1469" i="4"/>
  <c r="G1137" i="4"/>
  <c r="H1137" i="4" s="1"/>
  <c r="G1458" i="3"/>
  <c r="H1457" i="3"/>
  <c r="I1457" i="3" s="1"/>
  <c r="F1458" i="3"/>
  <c r="F1449" i="5" l="1"/>
  <c r="H1449" i="5"/>
  <c r="E1450" i="5"/>
  <c r="G1449" i="5"/>
  <c r="E1469" i="4"/>
  <c r="C1470" i="4"/>
  <c r="G1138" i="4"/>
  <c r="H1138" i="4" s="1"/>
  <c r="H1458" i="3"/>
  <c r="F1459" i="3"/>
  <c r="G1459" i="3"/>
  <c r="I1458" i="3"/>
  <c r="E1451" i="5" l="1"/>
  <c r="H1450" i="5"/>
  <c r="G1450" i="5"/>
  <c r="F1450" i="5"/>
  <c r="E1470" i="4"/>
  <c r="C1471" i="4"/>
  <c r="G1139" i="4"/>
  <c r="H1139" i="4" s="1"/>
  <c r="G1460" i="3"/>
  <c r="F1460" i="3"/>
  <c r="H1459" i="3"/>
  <c r="I1459" i="3" s="1"/>
  <c r="G1451" i="5" l="1"/>
  <c r="F1451" i="5"/>
  <c r="E1452" i="5"/>
  <c r="H1451" i="5"/>
  <c r="E1471" i="4"/>
  <c r="C1472" i="4"/>
  <c r="G1140" i="4"/>
  <c r="H1140" i="4" s="1"/>
  <c r="H1460" i="3"/>
  <c r="F1461" i="3"/>
  <c r="I1460" i="3"/>
  <c r="G1461" i="3"/>
  <c r="H1452" i="5" l="1"/>
  <c r="G1452" i="5"/>
  <c r="F1452" i="5"/>
  <c r="E1453" i="5"/>
  <c r="E1472" i="4"/>
  <c r="C1473" i="4"/>
  <c r="G1141" i="4"/>
  <c r="H1141" i="4" s="1"/>
  <c r="G1462" i="3"/>
  <c r="F1462" i="3"/>
  <c r="H1461" i="3"/>
  <c r="I1461" i="3" s="1"/>
  <c r="G1453" i="5" l="1"/>
  <c r="F1453" i="5"/>
  <c r="H1453" i="5"/>
  <c r="E1454" i="5"/>
  <c r="E1473" i="4"/>
  <c r="C1474" i="4"/>
  <c r="G1142" i="4"/>
  <c r="H1142" i="4" s="1"/>
  <c r="H1462" i="3"/>
  <c r="F1463" i="3"/>
  <c r="I1462" i="3"/>
  <c r="G1463" i="3"/>
  <c r="G1454" i="5" l="1"/>
  <c r="F1454" i="5"/>
  <c r="H1454" i="5"/>
  <c r="E1455" i="5"/>
  <c r="E1474" i="4"/>
  <c r="C1475" i="4"/>
  <c r="G1143" i="4"/>
  <c r="H1143" i="4" s="1"/>
  <c r="G1464" i="3"/>
  <c r="H1463" i="3"/>
  <c r="I1463" i="3" s="1"/>
  <c r="F1464" i="3"/>
  <c r="E1456" i="5" l="1"/>
  <c r="H1455" i="5"/>
  <c r="G1455" i="5"/>
  <c r="F1455" i="5"/>
  <c r="E1475" i="4"/>
  <c r="C1476" i="4"/>
  <c r="G1144" i="4"/>
  <c r="H1144" i="4" s="1"/>
  <c r="F1465" i="3"/>
  <c r="H1464" i="3"/>
  <c r="G1465" i="3"/>
  <c r="I1464" i="3"/>
  <c r="F1456" i="5" l="1"/>
  <c r="E1457" i="5"/>
  <c r="H1456" i="5"/>
  <c r="G1456" i="5"/>
  <c r="E1476" i="4"/>
  <c r="C1477" i="4"/>
  <c r="G1145" i="4"/>
  <c r="H1145" i="4" s="1"/>
  <c r="G1466" i="3"/>
  <c r="H1465" i="3"/>
  <c r="I1465" i="3" s="1"/>
  <c r="F1466" i="3"/>
  <c r="G1457" i="5" l="1"/>
  <c r="F1457" i="5"/>
  <c r="E1458" i="5"/>
  <c r="H1457" i="5"/>
  <c r="E1477" i="4"/>
  <c r="C1478" i="4"/>
  <c r="G1146" i="4"/>
  <c r="H1146" i="4" s="1"/>
  <c r="F1467" i="3"/>
  <c r="H1466" i="3"/>
  <c r="G1467" i="3"/>
  <c r="I1466" i="3"/>
  <c r="E1459" i="5" l="1"/>
  <c r="H1458" i="5"/>
  <c r="F1458" i="5"/>
  <c r="G1458" i="5"/>
  <c r="E1478" i="4"/>
  <c r="C1479" i="4"/>
  <c r="G1147" i="4"/>
  <c r="H1147" i="4" s="1"/>
  <c r="G1468" i="3"/>
  <c r="H1467" i="3"/>
  <c r="I1467" i="3" s="1"/>
  <c r="F1468" i="3"/>
  <c r="H1459" i="5" l="1"/>
  <c r="G1459" i="5"/>
  <c r="F1459" i="5"/>
  <c r="E1460" i="5"/>
  <c r="E1479" i="4"/>
  <c r="C1480" i="4"/>
  <c r="G1148" i="4"/>
  <c r="H1148" i="4" s="1"/>
  <c r="F1469" i="3"/>
  <c r="H1468" i="3"/>
  <c r="I1468" i="3"/>
  <c r="G1469" i="3"/>
  <c r="G1460" i="5" l="1"/>
  <c r="F1460" i="5"/>
  <c r="E1461" i="5"/>
  <c r="H1460" i="5"/>
  <c r="E1480" i="4"/>
  <c r="C1481" i="4"/>
  <c r="G1149" i="4"/>
  <c r="H1149" i="4" s="1"/>
  <c r="G1470" i="3"/>
  <c r="H1469" i="3"/>
  <c r="I1469" i="3" s="1"/>
  <c r="F1470" i="3"/>
  <c r="E1462" i="5" l="1"/>
  <c r="H1461" i="5"/>
  <c r="G1461" i="5"/>
  <c r="F1461" i="5"/>
  <c r="E1481" i="4"/>
  <c r="C1482" i="4"/>
  <c r="G1150" i="4"/>
  <c r="H1150" i="4" s="1"/>
  <c r="H1470" i="3"/>
  <c r="F1471" i="3"/>
  <c r="G1471" i="3"/>
  <c r="I1470" i="3"/>
  <c r="E1463" i="5" l="1"/>
  <c r="H1462" i="5"/>
  <c r="G1462" i="5"/>
  <c r="F1462" i="5"/>
  <c r="E1482" i="4"/>
  <c r="C1483" i="4"/>
  <c r="G1151" i="4"/>
  <c r="H1151" i="4" s="1"/>
  <c r="G1472" i="3"/>
  <c r="F1472" i="3"/>
  <c r="H1471" i="3"/>
  <c r="I1471" i="3" s="1"/>
  <c r="G1463" i="5" l="1"/>
  <c r="F1463" i="5"/>
  <c r="H1463" i="5"/>
  <c r="E1464" i="5"/>
  <c r="E1483" i="4"/>
  <c r="C1484" i="4"/>
  <c r="G1152" i="4"/>
  <c r="H1152" i="4" s="1"/>
  <c r="H1472" i="3"/>
  <c r="F1473" i="3"/>
  <c r="I1472" i="3"/>
  <c r="G1473" i="3"/>
  <c r="H1464" i="5" l="1"/>
  <c r="G1464" i="5"/>
  <c r="F1464" i="5"/>
  <c r="E1465" i="5"/>
  <c r="E1484" i="4"/>
  <c r="C1485" i="4"/>
  <c r="G1153" i="4"/>
  <c r="H1153" i="4" s="1"/>
  <c r="G1474" i="3"/>
  <c r="F1474" i="3"/>
  <c r="H1473" i="3"/>
  <c r="I1473" i="3" s="1"/>
  <c r="E1466" i="5" l="1"/>
  <c r="H1465" i="5"/>
  <c r="G1465" i="5"/>
  <c r="F1465" i="5"/>
  <c r="E1485" i="4"/>
  <c r="C1486" i="4"/>
  <c r="G1154" i="4"/>
  <c r="H1154" i="4" s="1"/>
  <c r="H1474" i="3"/>
  <c r="F1475" i="3"/>
  <c r="G1475" i="3"/>
  <c r="I1474" i="3"/>
  <c r="G1466" i="5" l="1"/>
  <c r="F1466" i="5"/>
  <c r="E1467" i="5"/>
  <c r="H1466" i="5"/>
  <c r="E1486" i="4"/>
  <c r="C1487" i="4"/>
  <c r="G1155" i="4"/>
  <c r="H1155" i="4" s="1"/>
  <c r="G1476" i="3"/>
  <c r="H1475" i="3"/>
  <c r="I1475" i="3" s="1"/>
  <c r="F1476" i="3"/>
  <c r="F1467" i="5" l="1"/>
  <c r="E1468" i="5"/>
  <c r="H1467" i="5"/>
  <c r="G1467" i="5"/>
  <c r="E1487" i="4"/>
  <c r="C1488" i="4"/>
  <c r="G1156" i="4"/>
  <c r="H1156" i="4" s="1"/>
  <c r="F1477" i="3"/>
  <c r="H1476" i="3"/>
  <c r="G1477" i="3"/>
  <c r="I1476" i="3"/>
  <c r="E1469" i="5" l="1"/>
  <c r="H1468" i="5"/>
  <c r="G1468" i="5"/>
  <c r="F1468" i="5"/>
  <c r="E1488" i="4"/>
  <c r="C1489" i="4"/>
  <c r="G1157" i="4"/>
  <c r="H1157" i="4" s="1"/>
  <c r="G1478" i="3"/>
  <c r="H1477" i="3"/>
  <c r="I1477" i="3" s="1"/>
  <c r="F1478" i="3"/>
  <c r="G1469" i="5" l="1"/>
  <c r="F1469" i="5"/>
  <c r="E1470" i="5"/>
  <c r="H1469" i="5"/>
  <c r="E1489" i="4"/>
  <c r="C1490" i="4"/>
  <c r="G1158" i="4"/>
  <c r="H1158" i="4" s="1"/>
  <c r="F1479" i="3"/>
  <c r="H1478" i="3"/>
  <c r="G1479" i="3"/>
  <c r="I1478" i="3"/>
  <c r="H1470" i="5" l="1"/>
  <c r="G1470" i="5"/>
  <c r="F1470" i="5"/>
  <c r="E1471" i="5"/>
  <c r="E1490" i="4"/>
  <c r="C1491" i="4"/>
  <c r="G1159" i="4"/>
  <c r="H1159" i="4" s="1"/>
  <c r="G1480" i="3"/>
  <c r="H1479" i="3"/>
  <c r="I1479" i="3" s="1"/>
  <c r="F1480" i="3"/>
  <c r="F1471" i="5" l="1"/>
  <c r="E1472" i="5"/>
  <c r="H1471" i="5"/>
  <c r="G1471" i="5"/>
  <c r="E1491" i="4"/>
  <c r="C1492" i="4"/>
  <c r="G1160" i="4"/>
  <c r="H1160" i="4" s="1"/>
  <c r="F1481" i="3"/>
  <c r="H1480" i="3"/>
  <c r="G1481" i="3"/>
  <c r="I1480" i="3"/>
  <c r="G1472" i="5" l="1"/>
  <c r="F1472" i="5"/>
  <c r="E1473" i="5"/>
  <c r="H1472" i="5"/>
  <c r="E1492" i="4"/>
  <c r="C1493" i="4"/>
  <c r="G1161" i="4"/>
  <c r="H1161" i="4" s="1"/>
  <c r="G1482" i="3"/>
  <c r="H1481" i="3"/>
  <c r="I1481" i="3" s="1"/>
  <c r="F1482" i="3"/>
  <c r="E1474" i="5" l="1"/>
  <c r="H1473" i="5"/>
  <c r="G1473" i="5"/>
  <c r="F1473" i="5"/>
  <c r="E1493" i="4"/>
  <c r="C1494" i="4"/>
  <c r="G1162" i="4"/>
  <c r="H1162" i="4" s="1"/>
  <c r="G1483" i="3"/>
  <c r="H1482" i="3"/>
  <c r="I1482" i="3" s="1"/>
  <c r="F1483" i="3"/>
  <c r="F1474" i="5" l="1"/>
  <c r="H1474" i="5"/>
  <c r="G1474" i="5"/>
  <c r="E1475" i="5"/>
  <c r="E1494" i="4"/>
  <c r="C1495" i="4"/>
  <c r="G1163" i="4"/>
  <c r="H1163" i="4" s="1"/>
  <c r="F1484" i="3"/>
  <c r="H1483" i="3"/>
  <c r="I1483" i="3"/>
  <c r="G1484" i="3"/>
  <c r="G1475" i="5" l="1"/>
  <c r="F1475" i="5"/>
  <c r="E1476" i="5"/>
  <c r="H1475" i="5"/>
  <c r="E1495" i="4"/>
  <c r="C1496" i="4"/>
  <c r="G1164" i="4"/>
  <c r="H1164" i="4" s="1"/>
  <c r="G1485" i="3"/>
  <c r="F1485" i="3"/>
  <c r="H1484" i="3"/>
  <c r="I1484" i="3" s="1"/>
  <c r="E1477" i="5" l="1"/>
  <c r="H1476" i="5"/>
  <c r="G1476" i="5"/>
  <c r="F1476" i="5"/>
  <c r="E1496" i="4"/>
  <c r="C1497" i="4"/>
  <c r="G1165" i="4"/>
  <c r="H1165" i="4" s="1"/>
  <c r="F1486" i="3"/>
  <c r="H1485" i="3"/>
  <c r="I1485" i="3"/>
  <c r="G1486" i="3"/>
  <c r="H1477" i="5" l="1"/>
  <c r="G1477" i="5"/>
  <c r="F1477" i="5"/>
  <c r="E1478" i="5"/>
  <c r="E1497" i="4"/>
  <c r="C1498" i="4"/>
  <c r="G1166" i="4"/>
  <c r="H1166" i="4" s="1"/>
  <c r="G1487" i="3"/>
  <c r="H1486" i="3"/>
  <c r="I1486" i="3" s="1"/>
  <c r="F1487" i="3"/>
  <c r="G1478" i="5" l="1"/>
  <c r="F1478" i="5"/>
  <c r="H1478" i="5"/>
  <c r="E1479" i="5"/>
  <c r="E1498" i="4"/>
  <c r="C1499" i="4"/>
  <c r="G1167" i="4"/>
  <c r="H1167" i="4" s="1"/>
  <c r="F1488" i="3"/>
  <c r="H1487" i="3"/>
  <c r="I1487" i="3"/>
  <c r="G1488" i="3"/>
  <c r="F1479" i="5" l="1"/>
  <c r="E1480" i="5"/>
  <c r="G1479" i="5"/>
  <c r="H1479" i="5"/>
  <c r="E1499" i="4"/>
  <c r="C1500" i="4"/>
  <c r="G1168" i="4"/>
  <c r="H1168" i="4" s="1"/>
  <c r="G1489" i="3"/>
  <c r="H1488" i="3"/>
  <c r="I1488" i="3" s="1"/>
  <c r="F1489" i="3"/>
  <c r="E1481" i="5" l="1"/>
  <c r="H1480" i="5"/>
  <c r="G1480" i="5"/>
  <c r="F1480" i="5"/>
  <c r="E1500" i="4"/>
  <c r="C1501" i="4"/>
  <c r="G1169" i="4"/>
  <c r="H1169" i="4" s="1"/>
  <c r="F1490" i="3"/>
  <c r="H1489" i="3"/>
  <c r="G1490" i="3"/>
  <c r="I1489" i="3"/>
  <c r="G1481" i="5" l="1"/>
  <c r="F1481" i="5"/>
  <c r="H1481" i="5"/>
  <c r="E1482" i="5"/>
  <c r="E1501" i="4"/>
  <c r="C1502" i="4"/>
  <c r="G1170" i="4"/>
  <c r="H1170" i="4" s="1"/>
  <c r="G1491" i="3"/>
  <c r="F1491" i="3"/>
  <c r="H1490" i="3"/>
  <c r="I1490" i="3" s="1"/>
  <c r="E1483" i="5" l="1"/>
  <c r="H1482" i="5"/>
  <c r="G1482" i="5"/>
  <c r="F1482" i="5"/>
  <c r="E1502" i="4"/>
  <c r="C1503" i="4"/>
  <c r="G1171" i="4"/>
  <c r="H1171" i="4" s="1"/>
  <c r="F1492" i="3"/>
  <c r="H1491" i="3"/>
  <c r="I1491" i="3"/>
  <c r="G1492" i="3"/>
  <c r="E1484" i="5" l="1"/>
  <c r="H1483" i="5"/>
  <c r="F1483" i="5"/>
  <c r="G1483" i="5"/>
  <c r="E1503" i="4"/>
  <c r="C1504" i="4"/>
  <c r="G1172" i="4"/>
  <c r="H1172" i="4" s="1"/>
  <c r="G1493" i="3"/>
  <c r="H1492" i="3"/>
  <c r="I1492" i="3" s="1"/>
  <c r="F1493" i="3"/>
  <c r="G1484" i="5" l="1"/>
  <c r="F1484" i="5"/>
  <c r="E1485" i="5"/>
  <c r="H1484" i="5"/>
  <c r="E1504" i="4"/>
  <c r="C1505" i="4"/>
  <c r="G1173" i="4"/>
  <c r="H1173" i="4" s="1"/>
  <c r="F1494" i="3"/>
  <c r="H1493" i="3"/>
  <c r="G1494" i="3"/>
  <c r="I1493" i="3"/>
  <c r="F1485" i="5" l="1"/>
  <c r="E1486" i="5"/>
  <c r="H1485" i="5"/>
  <c r="G1485" i="5"/>
  <c r="E1505" i="4"/>
  <c r="C1506" i="4"/>
  <c r="G1174" i="4"/>
  <c r="H1174" i="4" s="1"/>
  <c r="G1495" i="3"/>
  <c r="H1494" i="3"/>
  <c r="I1494" i="3" s="1"/>
  <c r="F1495" i="3"/>
  <c r="E1487" i="5" l="1"/>
  <c r="F1486" i="5"/>
  <c r="H1486" i="5"/>
  <c r="G1486" i="5"/>
  <c r="E1506" i="4"/>
  <c r="C1507" i="4"/>
  <c r="G1175" i="4"/>
  <c r="H1175" i="4" s="1"/>
  <c r="F1496" i="3"/>
  <c r="H1495" i="3"/>
  <c r="G1496" i="3"/>
  <c r="I1495" i="3"/>
  <c r="G1487" i="5" l="1"/>
  <c r="F1487" i="5"/>
  <c r="E1488" i="5"/>
  <c r="H1487" i="5"/>
  <c r="E1507" i="4"/>
  <c r="C1508" i="4"/>
  <c r="G1176" i="4"/>
  <c r="H1176" i="4" s="1"/>
  <c r="G1497" i="3"/>
  <c r="H1496" i="3"/>
  <c r="I1496" i="3" s="1"/>
  <c r="F1497" i="3"/>
  <c r="H1488" i="5" l="1"/>
  <c r="G1488" i="5"/>
  <c r="F1488" i="5"/>
  <c r="E1489" i="5"/>
  <c r="E1508" i="4"/>
  <c r="C1509" i="4"/>
  <c r="G1177" i="4"/>
  <c r="H1177" i="4" s="1"/>
  <c r="F1498" i="3"/>
  <c r="H1497" i="3"/>
  <c r="I1497" i="3"/>
  <c r="G1498" i="3"/>
  <c r="G1489" i="5" l="1"/>
  <c r="F1489" i="5"/>
  <c r="E1490" i="5"/>
  <c r="H1489" i="5"/>
  <c r="E1509" i="4"/>
  <c r="C1510" i="4"/>
  <c r="G1178" i="4"/>
  <c r="H1178" i="4" s="1"/>
  <c r="G1499" i="3"/>
  <c r="H1498" i="3"/>
  <c r="I1498" i="3" s="1"/>
  <c r="F1499" i="3"/>
  <c r="G1490" i="5" l="1"/>
  <c r="F1490" i="5"/>
  <c r="E1491" i="5"/>
  <c r="H1490" i="5"/>
  <c r="E1510" i="4"/>
  <c r="C1511" i="4"/>
  <c r="G1179" i="4"/>
  <c r="H1179" i="4" s="1"/>
  <c r="H1499" i="3"/>
  <c r="F1500" i="3"/>
  <c r="I1499" i="3"/>
  <c r="G1500" i="3"/>
  <c r="E1492" i="5" l="1"/>
  <c r="H1491" i="5"/>
  <c r="G1491" i="5"/>
  <c r="F1491" i="5"/>
  <c r="E1511" i="4"/>
  <c r="C1512" i="4"/>
  <c r="G1180" i="4"/>
  <c r="H1180" i="4" s="1"/>
  <c r="G1501" i="3"/>
  <c r="F1501" i="3"/>
  <c r="H1500" i="3"/>
  <c r="I1500" i="3" s="1"/>
  <c r="F1492" i="5" l="1"/>
  <c r="G1492" i="5"/>
  <c r="E1493" i="5"/>
  <c r="H1492" i="5"/>
  <c r="E1512" i="4"/>
  <c r="C1513" i="4"/>
  <c r="G1181" i="4"/>
  <c r="H1181" i="4" s="1"/>
  <c r="H1501" i="3"/>
  <c r="F1502" i="3"/>
  <c r="I1501" i="3"/>
  <c r="G1502" i="3"/>
  <c r="G1493" i="5" l="1"/>
  <c r="F1493" i="5"/>
  <c r="E1494" i="5"/>
  <c r="H1493" i="5"/>
  <c r="E1513" i="4"/>
  <c r="C1514" i="4"/>
  <c r="G1182" i="4"/>
  <c r="H1182" i="4" s="1"/>
  <c r="G1503" i="3"/>
  <c r="F1503" i="3"/>
  <c r="H1502" i="3"/>
  <c r="I1502" i="3" s="1"/>
  <c r="E1495" i="5" l="1"/>
  <c r="H1494" i="5"/>
  <c r="G1494" i="5"/>
  <c r="F1494" i="5"/>
  <c r="E1514" i="4"/>
  <c r="C1515" i="4"/>
  <c r="G1183" i="4"/>
  <c r="H1183" i="4" s="1"/>
  <c r="H1503" i="3"/>
  <c r="F1504" i="3"/>
  <c r="I1503" i="3"/>
  <c r="G1504" i="3"/>
  <c r="H1495" i="5" l="1"/>
  <c r="G1495" i="5"/>
  <c r="F1495" i="5"/>
  <c r="E1496" i="5"/>
  <c r="E1515" i="4"/>
  <c r="C1516" i="4"/>
  <c r="G1184" i="4"/>
  <c r="H1184" i="4" s="1"/>
  <c r="G1505" i="3"/>
  <c r="F1505" i="3"/>
  <c r="H1504" i="3"/>
  <c r="I1504" i="3" s="1"/>
  <c r="G1496" i="5" l="1"/>
  <c r="F1496" i="5"/>
  <c r="E1497" i="5"/>
  <c r="H1496" i="5"/>
  <c r="E1516" i="4"/>
  <c r="C1517" i="4"/>
  <c r="G1185" i="4"/>
  <c r="H1185" i="4" s="1"/>
  <c r="H1505" i="3"/>
  <c r="F1506" i="3"/>
  <c r="I1505" i="3"/>
  <c r="G1506" i="3"/>
  <c r="G1497" i="5" l="1"/>
  <c r="F1497" i="5"/>
  <c r="H1497" i="5"/>
  <c r="E1498" i="5"/>
  <c r="E1517" i="4"/>
  <c r="C1518" i="4"/>
  <c r="G1186" i="4"/>
  <c r="H1186" i="4" s="1"/>
  <c r="G1507" i="3"/>
  <c r="H1506" i="3"/>
  <c r="I1506" i="3" s="1"/>
  <c r="F1507" i="3"/>
  <c r="E1499" i="5" l="1"/>
  <c r="H1498" i="5"/>
  <c r="G1498" i="5"/>
  <c r="F1498" i="5"/>
  <c r="E1518" i="4"/>
  <c r="C1519" i="4"/>
  <c r="G1187" i="4"/>
  <c r="H1187" i="4" s="1"/>
  <c r="F1508" i="3"/>
  <c r="H1507" i="3"/>
  <c r="G1508" i="3"/>
  <c r="I1507" i="3"/>
  <c r="G1499" i="5" l="1"/>
  <c r="F1499" i="5"/>
  <c r="H1499" i="5"/>
  <c r="E1500" i="5"/>
  <c r="E1519" i="4"/>
  <c r="C1520" i="4"/>
  <c r="G1188" i="4"/>
  <c r="H1188" i="4" s="1"/>
  <c r="G1509" i="3"/>
  <c r="F1509" i="3"/>
  <c r="H1508" i="3"/>
  <c r="I1508" i="3" s="1"/>
  <c r="E1501" i="5" l="1"/>
  <c r="H1500" i="5"/>
  <c r="G1500" i="5"/>
  <c r="F1500" i="5"/>
  <c r="E1520" i="4"/>
  <c r="C1521" i="4"/>
  <c r="G1189" i="4"/>
  <c r="H1189" i="4" s="1"/>
  <c r="F1510" i="3"/>
  <c r="H1509" i="3"/>
  <c r="G1510" i="3"/>
  <c r="I1509" i="3"/>
  <c r="E1502" i="5" l="1"/>
  <c r="H1501" i="5"/>
  <c r="F1501" i="5"/>
  <c r="G1501" i="5"/>
  <c r="E1521" i="4"/>
  <c r="C1522" i="4"/>
  <c r="G1190" i="4"/>
  <c r="H1190" i="4" s="1"/>
  <c r="G1511" i="3"/>
  <c r="H1510" i="3"/>
  <c r="I1510" i="3" s="1"/>
  <c r="F1511" i="3"/>
  <c r="G1502" i="5" l="1"/>
  <c r="F1502" i="5"/>
  <c r="E1503" i="5"/>
  <c r="H1502" i="5"/>
  <c r="E1522" i="4"/>
  <c r="C1523" i="4"/>
  <c r="G1191" i="4"/>
  <c r="H1191" i="4" s="1"/>
  <c r="G1512" i="3"/>
  <c r="F1512" i="3"/>
  <c r="H1511" i="3"/>
  <c r="I1511" i="3" s="1"/>
  <c r="F1503" i="5" l="1"/>
  <c r="H1503" i="5"/>
  <c r="G1503" i="5"/>
  <c r="E1504" i="5"/>
  <c r="E1523" i="4"/>
  <c r="C1524" i="4"/>
  <c r="G1192" i="4"/>
  <c r="H1192" i="4" s="1"/>
  <c r="G1513" i="3"/>
  <c r="H1512" i="3"/>
  <c r="I1512" i="3" s="1"/>
  <c r="F1513" i="3"/>
  <c r="G1504" i="5" l="1"/>
  <c r="E1505" i="5"/>
  <c r="H1504" i="5"/>
  <c r="F1504" i="5"/>
  <c r="E1524" i="4"/>
  <c r="C1525" i="4"/>
  <c r="G1193" i="4"/>
  <c r="H1193" i="4" s="1"/>
  <c r="F1514" i="3"/>
  <c r="H1513" i="3"/>
  <c r="G1514" i="3"/>
  <c r="I1513" i="3"/>
  <c r="G1505" i="5" l="1"/>
  <c r="H1505" i="5"/>
  <c r="F1505" i="5"/>
  <c r="E1506" i="5"/>
  <c r="E1525" i="4"/>
  <c r="C1526" i="4"/>
  <c r="G1194" i="4"/>
  <c r="H1194" i="4" s="1"/>
  <c r="G1515" i="3"/>
  <c r="F1515" i="3"/>
  <c r="H1514" i="3"/>
  <c r="I1514" i="3" s="1"/>
  <c r="E1507" i="5" l="1"/>
  <c r="H1506" i="5"/>
  <c r="G1506" i="5"/>
  <c r="F1506" i="5"/>
  <c r="E1526" i="4"/>
  <c r="C1527" i="4"/>
  <c r="G1195" i="4"/>
  <c r="H1195" i="4" s="1"/>
  <c r="F1516" i="3"/>
  <c r="H1515" i="3"/>
  <c r="I1515" i="3"/>
  <c r="G1516" i="3"/>
  <c r="E1508" i="5" l="1"/>
  <c r="H1507" i="5"/>
  <c r="G1507" i="5"/>
  <c r="F1507" i="5"/>
  <c r="E1527" i="4"/>
  <c r="C1528" i="4"/>
  <c r="G1196" i="4"/>
  <c r="H1196" i="4" s="1"/>
  <c r="G1517" i="3"/>
  <c r="H1516" i="3"/>
  <c r="I1516" i="3" s="1"/>
  <c r="F1517" i="3"/>
  <c r="G1508" i="5" l="1"/>
  <c r="E1509" i="5"/>
  <c r="H1508" i="5"/>
  <c r="F1508" i="5"/>
  <c r="E1528" i="4"/>
  <c r="C1529" i="4"/>
  <c r="G1197" i="4"/>
  <c r="H1197" i="4" s="1"/>
  <c r="F1518" i="3"/>
  <c r="H1517" i="3"/>
  <c r="G1518" i="3"/>
  <c r="I1517" i="3"/>
  <c r="E1510" i="5" l="1"/>
  <c r="H1509" i="5"/>
  <c r="F1509" i="5"/>
  <c r="G1509" i="5"/>
  <c r="E1529" i="4"/>
  <c r="C1530" i="4"/>
  <c r="G1198" i="4"/>
  <c r="H1198" i="4" s="1"/>
  <c r="G1519" i="3"/>
  <c r="H1518" i="3"/>
  <c r="I1518" i="3" s="1"/>
  <c r="F1519" i="3"/>
  <c r="H1510" i="5" l="1"/>
  <c r="G1510" i="5"/>
  <c r="F1510" i="5"/>
  <c r="E1511" i="5"/>
  <c r="E1530" i="4"/>
  <c r="C1531" i="4"/>
  <c r="G1199" i="4"/>
  <c r="H1199" i="4" s="1"/>
  <c r="F1520" i="3"/>
  <c r="H1519" i="3"/>
  <c r="G1520" i="3"/>
  <c r="I1519" i="3"/>
  <c r="G1511" i="5" l="1"/>
  <c r="E1512" i="5"/>
  <c r="F1511" i="5"/>
  <c r="H1511" i="5"/>
  <c r="E1531" i="4"/>
  <c r="C1532" i="4"/>
  <c r="G1200" i="4"/>
  <c r="H1200" i="4" s="1"/>
  <c r="G1521" i="3"/>
  <c r="H1520" i="3"/>
  <c r="I1520" i="3" s="1"/>
  <c r="F1521" i="3"/>
  <c r="F1512" i="5" l="1"/>
  <c r="E1513" i="5"/>
  <c r="G1512" i="5"/>
  <c r="H1512" i="5"/>
  <c r="E1532" i="4"/>
  <c r="C1533" i="4"/>
  <c r="G1201" i="4"/>
  <c r="H1201" i="4" s="1"/>
  <c r="F1522" i="3"/>
  <c r="H1521" i="3"/>
  <c r="I1521" i="3"/>
  <c r="G1522" i="3"/>
  <c r="E1514" i="5" l="1"/>
  <c r="H1513" i="5"/>
  <c r="G1513" i="5"/>
  <c r="F1513" i="5"/>
  <c r="E1533" i="4"/>
  <c r="C1534" i="4"/>
  <c r="G1202" i="4"/>
  <c r="H1202" i="4" s="1"/>
  <c r="G1523" i="3"/>
  <c r="F1523" i="3"/>
  <c r="H1522" i="3"/>
  <c r="I1522" i="3" s="1"/>
  <c r="G1514" i="5" l="1"/>
  <c r="H1514" i="5"/>
  <c r="F1514" i="5"/>
  <c r="E1515" i="5"/>
  <c r="E1534" i="4"/>
  <c r="C1535" i="4"/>
  <c r="G1203" i="4"/>
  <c r="H1203" i="4" s="1"/>
  <c r="H1523" i="3"/>
  <c r="F1524" i="3"/>
  <c r="I1523" i="3"/>
  <c r="G1524" i="3"/>
  <c r="G1515" i="5" l="1"/>
  <c r="F1515" i="5"/>
  <c r="H1515" i="5"/>
  <c r="E1516" i="5"/>
  <c r="E1535" i="4"/>
  <c r="C1536" i="4"/>
  <c r="G1204" i="4"/>
  <c r="H1204" i="4" s="1"/>
  <c r="G1525" i="3"/>
  <c r="F1525" i="3"/>
  <c r="H1524" i="3"/>
  <c r="I1524" i="3" s="1"/>
  <c r="F1516" i="5" l="1"/>
  <c r="E1517" i="5"/>
  <c r="H1516" i="5"/>
  <c r="G1516" i="5"/>
  <c r="E1536" i="4"/>
  <c r="C1537" i="4"/>
  <c r="G1205" i="4"/>
  <c r="H1205" i="4" s="1"/>
  <c r="H1525" i="3"/>
  <c r="F1526" i="3"/>
  <c r="G1526" i="3"/>
  <c r="I1525" i="3"/>
  <c r="G1517" i="5" l="1"/>
  <c r="E1518" i="5"/>
  <c r="H1517" i="5"/>
  <c r="F1517" i="5"/>
  <c r="E1537" i="4"/>
  <c r="C1538" i="4"/>
  <c r="G1206" i="4"/>
  <c r="H1206" i="4" s="1"/>
  <c r="G1527" i="3"/>
  <c r="F1527" i="3"/>
  <c r="H1526" i="3"/>
  <c r="I1526" i="3" s="1"/>
  <c r="H1518" i="5" l="1"/>
  <c r="G1518" i="5"/>
  <c r="E1519" i="5"/>
  <c r="F1518" i="5"/>
  <c r="E1538" i="4"/>
  <c r="C1539" i="4"/>
  <c r="G1207" i="4"/>
  <c r="H1207" i="4" s="1"/>
  <c r="F1528" i="3"/>
  <c r="H1527" i="3"/>
  <c r="I1527" i="3"/>
  <c r="G1528" i="3"/>
  <c r="E1520" i="5" l="1"/>
  <c r="H1519" i="5"/>
  <c r="G1519" i="5"/>
  <c r="F1519" i="5"/>
  <c r="E1539" i="4"/>
  <c r="C1540" i="4"/>
  <c r="G1208" i="4"/>
  <c r="H1208" i="4" s="1"/>
  <c r="G1529" i="3"/>
  <c r="H1528" i="3"/>
  <c r="I1528" i="3" s="1"/>
  <c r="F1529" i="3"/>
  <c r="G1520" i="5" l="1"/>
  <c r="E1521" i="5"/>
  <c r="H1520" i="5"/>
  <c r="F1520" i="5"/>
  <c r="E1540" i="4"/>
  <c r="C1541" i="4"/>
  <c r="G1209" i="4"/>
  <c r="H1209" i="4" s="1"/>
  <c r="H1529" i="3"/>
  <c r="F1530" i="3"/>
  <c r="G1530" i="3"/>
  <c r="I1529" i="3"/>
  <c r="E1522" i="5" l="1"/>
  <c r="H1521" i="5"/>
  <c r="G1521" i="5"/>
  <c r="F1521" i="5"/>
  <c r="E1541" i="4"/>
  <c r="C1542" i="4"/>
  <c r="G1210" i="4"/>
  <c r="H1210" i="4" s="1"/>
  <c r="G1531" i="3"/>
  <c r="I1530" i="3"/>
  <c r="H1530" i="3"/>
  <c r="F1531" i="3"/>
  <c r="H1522" i="5" l="1"/>
  <c r="G1522" i="5"/>
  <c r="F1522" i="5"/>
  <c r="E1523" i="5"/>
  <c r="E1542" i="4"/>
  <c r="C1543" i="4"/>
  <c r="G1211" i="4"/>
  <c r="H1211" i="4" s="1"/>
  <c r="F1532" i="3"/>
  <c r="H1531" i="3"/>
  <c r="G1532" i="3"/>
  <c r="I1531" i="3"/>
  <c r="G1523" i="5" l="1"/>
  <c r="F1523" i="5"/>
  <c r="E1524" i="5"/>
  <c r="H1523" i="5"/>
  <c r="E1543" i="4"/>
  <c r="C1544" i="4"/>
  <c r="G1212" i="4"/>
  <c r="H1212" i="4" s="1"/>
  <c r="G1533" i="3"/>
  <c r="F1533" i="3"/>
  <c r="H1532" i="3"/>
  <c r="I1532" i="3" s="1"/>
  <c r="E1525" i="5" l="1"/>
  <c r="G1524" i="5"/>
  <c r="H1524" i="5"/>
  <c r="F1524" i="5"/>
  <c r="E1544" i="4"/>
  <c r="C1545" i="4"/>
  <c r="G1213" i="4"/>
  <c r="H1213" i="4" s="1"/>
  <c r="H1533" i="3"/>
  <c r="F1534" i="3"/>
  <c r="G1534" i="3"/>
  <c r="I1533" i="3"/>
  <c r="F1525" i="5" l="1"/>
  <c r="E1526" i="5"/>
  <c r="H1525" i="5"/>
  <c r="G1525" i="5"/>
  <c r="E1545" i="4"/>
  <c r="C1546" i="4"/>
  <c r="G1214" i="4"/>
  <c r="H1214" i="4" s="1"/>
  <c r="G1535" i="3"/>
  <c r="F1535" i="3"/>
  <c r="H1534" i="3"/>
  <c r="I1534" i="3" s="1"/>
  <c r="G1526" i="5" l="1"/>
  <c r="H1526" i="5"/>
  <c r="F1526" i="5"/>
  <c r="E1527" i="5"/>
  <c r="E1546" i="4"/>
  <c r="C1547" i="4"/>
  <c r="G1215" i="4"/>
  <c r="H1215" i="4" s="1"/>
  <c r="F1536" i="3"/>
  <c r="H1535" i="3"/>
  <c r="I1535" i="3"/>
  <c r="G1536" i="3"/>
  <c r="E1528" i="5" l="1"/>
  <c r="H1527" i="5"/>
  <c r="G1527" i="5"/>
  <c r="F1527" i="5"/>
  <c r="E1547" i="4"/>
  <c r="C1548" i="4"/>
  <c r="G1216" i="4"/>
  <c r="H1216" i="4" s="1"/>
  <c r="G1537" i="3"/>
  <c r="F1537" i="3"/>
  <c r="H1536" i="3"/>
  <c r="I1536" i="3" s="1"/>
  <c r="G1528" i="5" l="1"/>
  <c r="F1528" i="5"/>
  <c r="E1529" i="5"/>
  <c r="H1528" i="5"/>
  <c r="E1548" i="4"/>
  <c r="C1549" i="4"/>
  <c r="G1217" i="4"/>
  <c r="H1217" i="4" s="1"/>
  <c r="F1538" i="3"/>
  <c r="H1537" i="3"/>
  <c r="G1538" i="3"/>
  <c r="I1537" i="3"/>
  <c r="G1529" i="5" l="1"/>
  <c r="E1530" i="5"/>
  <c r="H1529" i="5"/>
  <c r="F1529" i="5"/>
  <c r="E1549" i="4"/>
  <c r="C1550" i="4"/>
  <c r="G1218" i="4"/>
  <c r="H1218" i="4" s="1"/>
  <c r="G1539" i="3"/>
  <c r="F1539" i="3"/>
  <c r="H1538" i="3"/>
  <c r="I1538" i="3" s="1"/>
  <c r="G1530" i="5" l="1"/>
  <c r="F1530" i="5"/>
  <c r="E1531" i="5"/>
  <c r="H1530" i="5"/>
  <c r="E1550" i="4"/>
  <c r="C1551" i="4"/>
  <c r="G1219" i="4"/>
  <c r="H1219" i="4" s="1"/>
  <c r="H1539" i="3"/>
  <c r="F1540" i="3"/>
  <c r="G1540" i="3"/>
  <c r="I1539" i="3"/>
  <c r="H1531" i="5" l="1"/>
  <c r="G1531" i="5"/>
  <c r="F1531" i="5"/>
  <c r="E1532" i="5"/>
  <c r="E1551" i="4"/>
  <c r="C1552" i="4"/>
  <c r="G1220" i="4"/>
  <c r="H1220" i="4" s="1"/>
  <c r="G1541" i="3"/>
  <c r="F1541" i="3"/>
  <c r="H1540" i="3"/>
  <c r="I1540" i="3" s="1"/>
  <c r="G1532" i="5" l="1"/>
  <c r="E1533" i="5"/>
  <c r="H1532" i="5"/>
  <c r="F1532" i="5"/>
  <c r="E1552" i="4"/>
  <c r="C1553" i="4"/>
  <c r="G1221" i="4"/>
  <c r="H1221" i="4" s="1"/>
  <c r="H1541" i="3"/>
  <c r="F1542" i="3"/>
  <c r="I1541" i="3"/>
  <c r="G1542" i="3"/>
  <c r="E1534" i="5" l="1"/>
  <c r="H1533" i="5"/>
  <c r="G1533" i="5"/>
  <c r="F1533" i="5"/>
  <c r="E1553" i="4"/>
  <c r="C1554" i="4"/>
  <c r="G1222" i="4"/>
  <c r="H1222" i="4" s="1"/>
  <c r="G1543" i="3"/>
  <c r="H1542" i="3"/>
  <c r="I1542" i="3" s="1"/>
  <c r="F1543" i="3"/>
  <c r="E1535" i="5" l="1"/>
  <c r="H1534" i="5"/>
  <c r="F1534" i="5"/>
  <c r="G1534" i="5"/>
  <c r="E1554" i="4"/>
  <c r="C1555" i="4"/>
  <c r="G1223" i="4"/>
  <c r="H1223" i="4" s="1"/>
  <c r="F1544" i="3"/>
  <c r="H1543" i="3"/>
  <c r="I1543" i="3"/>
  <c r="G1544" i="3"/>
  <c r="G1535" i="5" l="1"/>
  <c r="H1535" i="5"/>
  <c r="F1535" i="5"/>
  <c r="E1536" i="5"/>
  <c r="E1555" i="4"/>
  <c r="C1556" i="4"/>
  <c r="G1224" i="4"/>
  <c r="H1224" i="4" s="1"/>
  <c r="G1545" i="3"/>
  <c r="H1544" i="3"/>
  <c r="I1544" i="3" s="1"/>
  <c r="F1545" i="3"/>
  <c r="E1537" i="5" l="1"/>
  <c r="F1536" i="5"/>
  <c r="H1536" i="5"/>
  <c r="G1536" i="5"/>
  <c r="E1556" i="4"/>
  <c r="C1557" i="4"/>
  <c r="G1225" i="4"/>
  <c r="H1225" i="4" s="1"/>
  <c r="H1545" i="3"/>
  <c r="F1546" i="3"/>
  <c r="G1546" i="3"/>
  <c r="I1545" i="3"/>
  <c r="E1538" i="5" l="1"/>
  <c r="H1537" i="5"/>
  <c r="G1537" i="5"/>
  <c r="F1537" i="5"/>
  <c r="E1557" i="4"/>
  <c r="C1558" i="4"/>
  <c r="G1226" i="4"/>
  <c r="H1226" i="4" s="1"/>
  <c r="G1547" i="3"/>
  <c r="F1547" i="3"/>
  <c r="H1546" i="3"/>
  <c r="I1546" i="3" s="1"/>
  <c r="G1538" i="5" l="1"/>
  <c r="F1538" i="5"/>
  <c r="H1538" i="5"/>
  <c r="E1539" i="5"/>
  <c r="E1558" i="4"/>
  <c r="C1559" i="4"/>
  <c r="G1227" i="4"/>
  <c r="H1227" i="4" s="1"/>
  <c r="G1548" i="3"/>
  <c r="H1547" i="3"/>
  <c r="I1547" i="3" s="1"/>
  <c r="F1548" i="3"/>
  <c r="E1540" i="5" l="1"/>
  <c r="H1539" i="5"/>
  <c r="G1539" i="5"/>
  <c r="F1539" i="5"/>
  <c r="E1559" i="4"/>
  <c r="C1560" i="4"/>
  <c r="G1228" i="4"/>
  <c r="H1228" i="4" s="1"/>
  <c r="F1549" i="3"/>
  <c r="H1548" i="3"/>
  <c r="G1549" i="3"/>
  <c r="I1548" i="3"/>
  <c r="E1541" i="5" l="1"/>
  <c r="H1540" i="5"/>
  <c r="G1540" i="5"/>
  <c r="F1540" i="5"/>
  <c r="E1560" i="4"/>
  <c r="C1561" i="4"/>
  <c r="G1229" i="4"/>
  <c r="H1229" i="4" s="1"/>
  <c r="G1550" i="3"/>
  <c r="F1550" i="3"/>
  <c r="H1549" i="3"/>
  <c r="I1549" i="3" s="1"/>
  <c r="G1541" i="5" l="1"/>
  <c r="H1541" i="5"/>
  <c r="F1541" i="5"/>
  <c r="E1542" i="5"/>
  <c r="E1561" i="4"/>
  <c r="C1562" i="4"/>
  <c r="G1230" i="4"/>
  <c r="H1230" i="4" s="1"/>
  <c r="F1551" i="3"/>
  <c r="H1550" i="3"/>
  <c r="I1550" i="3"/>
  <c r="G1551" i="3"/>
  <c r="G1542" i="5" l="1"/>
  <c r="F1542" i="5"/>
  <c r="H1542" i="5"/>
  <c r="E1543" i="5"/>
  <c r="E1562" i="4"/>
  <c r="C1563" i="4"/>
  <c r="G1231" i="4"/>
  <c r="H1231" i="4" s="1"/>
  <c r="G1552" i="3"/>
  <c r="F1552" i="3"/>
  <c r="H1551" i="3"/>
  <c r="I1551" i="3" s="1"/>
  <c r="E1544" i="5" l="1"/>
  <c r="H1543" i="5"/>
  <c r="G1543" i="5"/>
  <c r="F1543" i="5"/>
  <c r="E1563" i="4"/>
  <c r="C1564" i="4"/>
  <c r="G1232" i="4"/>
  <c r="H1232" i="4" s="1"/>
  <c r="F1553" i="3"/>
  <c r="H1552" i="3"/>
  <c r="I1552" i="3"/>
  <c r="G1553" i="3"/>
  <c r="G1544" i="5" l="1"/>
  <c r="E1545" i="5"/>
  <c r="H1544" i="5"/>
  <c r="F1544" i="5"/>
  <c r="E1564" i="4"/>
  <c r="C1565" i="4"/>
  <c r="G1233" i="4"/>
  <c r="H1233" i="4" s="1"/>
  <c r="G1554" i="3"/>
  <c r="F1554" i="3"/>
  <c r="H1553" i="3"/>
  <c r="I1553" i="3" s="1"/>
  <c r="E1546" i="5" l="1"/>
  <c r="H1545" i="5"/>
  <c r="G1545" i="5"/>
  <c r="F1545" i="5"/>
  <c r="E1565" i="4"/>
  <c r="C1566" i="4"/>
  <c r="G1234" i="4"/>
  <c r="H1234" i="4" s="1"/>
  <c r="H1554" i="3"/>
  <c r="F1555" i="3"/>
  <c r="I1554" i="3"/>
  <c r="G1555" i="3"/>
  <c r="F1546" i="5" l="1"/>
  <c r="E1547" i="5"/>
  <c r="H1546" i="5"/>
  <c r="G1546" i="5"/>
  <c r="E1566" i="4"/>
  <c r="C1567" i="4"/>
  <c r="G1235" i="4"/>
  <c r="H1235" i="4" s="1"/>
  <c r="G1556" i="3"/>
  <c r="F1556" i="3"/>
  <c r="H1555" i="3"/>
  <c r="I1555" i="3" s="1"/>
  <c r="G1547" i="5" l="1"/>
  <c r="E1548" i="5"/>
  <c r="H1547" i="5"/>
  <c r="F1547" i="5"/>
  <c r="E1567" i="4"/>
  <c r="C1568" i="4"/>
  <c r="G1236" i="4"/>
  <c r="H1236" i="4" s="1"/>
  <c r="H1556" i="3"/>
  <c r="F1557" i="3"/>
  <c r="I1556" i="3"/>
  <c r="G1557" i="3"/>
  <c r="F1548" i="5" l="1"/>
  <c r="E1549" i="5"/>
  <c r="G1548" i="5"/>
  <c r="H1548" i="5"/>
  <c r="E1568" i="4"/>
  <c r="C1569" i="4"/>
  <c r="G1237" i="4"/>
  <c r="H1237" i="4" s="1"/>
  <c r="G1558" i="3"/>
  <c r="H1557" i="3"/>
  <c r="I1557" i="3" s="1"/>
  <c r="F1558" i="3"/>
  <c r="E1550" i="5" l="1"/>
  <c r="H1549" i="5"/>
  <c r="G1549" i="5"/>
  <c r="F1549" i="5"/>
  <c r="E1569" i="4"/>
  <c r="C1570" i="4"/>
  <c r="G1238" i="4"/>
  <c r="H1238" i="4" s="1"/>
  <c r="F1559" i="3"/>
  <c r="H1558" i="3"/>
  <c r="G1559" i="3"/>
  <c r="I1558" i="3"/>
  <c r="G1550" i="5" l="1"/>
  <c r="E1551" i="5"/>
  <c r="H1550" i="5"/>
  <c r="F1550" i="5"/>
  <c r="E1570" i="4"/>
  <c r="C1571" i="4"/>
  <c r="G1239" i="4"/>
  <c r="H1239" i="4" s="1"/>
  <c r="G1560" i="3"/>
  <c r="H1559" i="3"/>
  <c r="I1559" i="3" s="1"/>
  <c r="F1560" i="3"/>
  <c r="G1551" i="5" l="1"/>
  <c r="F1551" i="5"/>
  <c r="H1551" i="5"/>
  <c r="E1552" i="5"/>
  <c r="E1571" i="4"/>
  <c r="C1572" i="4"/>
  <c r="G1240" i="4"/>
  <c r="H1240" i="4" s="1"/>
  <c r="F1561" i="3"/>
  <c r="H1560" i="3"/>
  <c r="G1561" i="3"/>
  <c r="I1560" i="3"/>
  <c r="E1553" i="5" l="1"/>
  <c r="H1552" i="5"/>
  <c r="F1552" i="5"/>
  <c r="G1552" i="5"/>
  <c r="E1572" i="4"/>
  <c r="C1573" i="4"/>
  <c r="G1241" i="4"/>
  <c r="H1241" i="4" s="1"/>
  <c r="G1562" i="3"/>
  <c r="H1561" i="3"/>
  <c r="I1561" i="3" s="1"/>
  <c r="F1562" i="3"/>
  <c r="G1553" i="5" l="1"/>
  <c r="E1554" i="5"/>
  <c r="H1553" i="5"/>
  <c r="F1553" i="5"/>
  <c r="E1573" i="4"/>
  <c r="C1574" i="4"/>
  <c r="G1242" i="4"/>
  <c r="H1242" i="4" s="1"/>
  <c r="F1563" i="3"/>
  <c r="H1562" i="3"/>
  <c r="I1562" i="3"/>
  <c r="G1563" i="3"/>
  <c r="H1554" i="5" l="1"/>
  <c r="G1554" i="5"/>
  <c r="E1555" i="5"/>
  <c r="F1554" i="5"/>
  <c r="E1574" i="4"/>
  <c r="C1575" i="4"/>
  <c r="G1243" i="4"/>
  <c r="H1243" i="4" s="1"/>
  <c r="G1564" i="3"/>
  <c r="H1563" i="3"/>
  <c r="I1563" i="3" s="1"/>
  <c r="F1564" i="3"/>
  <c r="G1555" i="5" l="1"/>
  <c r="F1555" i="5"/>
  <c r="E1556" i="5"/>
  <c r="H1555" i="5"/>
  <c r="E1575" i="4"/>
  <c r="C1576" i="4"/>
  <c r="G1244" i="4"/>
  <c r="H1244" i="4" s="1"/>
  <c r="H1564" i="3"/>
  <c r="F1565" i="3"/>
  <c r="I1564" i="3"/>
  <c r="G1565" i="3"/>
  <c r="G1556" i="5" l="1"/>
  <c r="E1557" i="5"/>
  <c r="H1556" i="5"/>
  <c r="F1556" i="5"/>
  <c r="E1576" i="4"/>
  <c r="C1577" i="4"/>
  <c r="G1245" i="4"/>
  <c r="H1245" i="4" s="1"/>
  <c r="G1566" i="3"/>
  <c r="F1566" i="3"/>
  <c r="H1565" i="3"/>
  <c r="I1565" i="3" s="1"/>
  <c r="E1558" i="5" l="1"/>
  <c r="H1557" i="5"/>
  <c r="G1557" i="5"/>
  <c r="F1557" i="5"/>
  <c r="E1577" i="4"/>
  <c r="C1578" i="4"/>
  <c r="G1246" i="4"/>
  <c r="H1246" i="4" s="1"/>
  <c r="H1566" i="3"/>
  <c r="F1567" i="3"/>
  <c r="G1567" i="3"/>
  <c r="I1566" i="3"/>
  <c r="F1558" i="5" l="1"/>
  <c r="E1559" i="5"/>
  <c r="H1558" i="5"/>
  <c r="G1558" i="5"/>
  <c r="E1578" i="4"/>
  <c r="C1579" i="4"/>
  <c r="G1247" i="4"/>
  <c r="H1247" i="4" s="1"/>
  <c r="G1568" i="3"/>
  <c r="F1568" i="3"/>
  <c r="H1567" i="3"/>
  <c r="I1567" i="3" s="1"/>
  <c r="G1559" i="5" l="1"/>
  <c r="E1560" i="5"/>
  <c r="H1559" i="5"/>
  <c r="F1559" i="5"/>
  <c r="E1579" i="4"/>
  <c r="C1580" i="4"/>
  <c r="G1248" i="4"/>
  <c r="H1248" i="4" s="1"/>
  <c r="F1569" i="3"/>
  <c r="H1568" i="3"/>
  <c r="G1569" i="3"/>
  <c r="I1568" i="3"/>
  <c r="E1561" i="5" l="1"/>
  <c r="H1560" i="5"/>
  <c r="G1560" i="5"/>
  <c r="F1560" i="5"/>
  <c r="E1580" i="4"/>
  <c r="C1581" i="4"/>
  <c r="G1249" i="4"/>
  <c r="H1249" i="4" s="1"/>
  <c r="G1570" i="3"/>
  <c r="H1569" i="3"/>
  <c r="I1569" i="3" s="1"/>
  <c r="F1570" i="3"/>
  <c r="F1561" i="5" l="1"/>
  <c r="E1562" i="5"/>
  <c r="H1561" i="5"/>
  <c r="G1561" i="5"/>
  <c r="E1581" i="4"/>
  <c r="C1582" i="4"/>
  <c r="G1250" i="4"/>
  <c r="H1250" i="4" s="1"/>
  <c r="F1571" i="3"/>
  <c r="H1570" i="3"/>
  <c r="G1571" i="3"/>
  <c r="I1570" i="3"/>
  <c r="G1562" i="5" l="1"/>
  <c r="H1562" i="5"/>
  <c r="F1562" i="5"/>
  <c r="E1563" i="5"/>
  <c r="E1582" i="4"/>
  <c r="C1583" i="4"/>
  <c r="G1251" i="4"/>
  <c r="H1251" i="4" s="1"/>
  <c r="G1572" i="3"/>
  <c r="F1572" i="3"/>
  <c r="H1571" i="3"/>
  <c r="I1571" i="3" s="1"/>
  <c r="G1563" i="5" l="1"/>
  <c r="F1563" i="5"/>
  <c r="E1564" i="5"/>
  <c r="H1563" i="5"/>
  <c r="E1583" i="4"/>
  <c r="C1584" i="4"/>
  <c r="G1252" i="4"/>
  <c r="H1252" i="4" s="1"/>
  <c r="H1572" i="3"/>
  <c r="F1573" i="3"/>
  <c r="G1573" i="3"/>
  <c r="I1572" i="3"/>
  <c r="G1564" i="5" l="1"/>
  <c r="F1564" i="5"/>
  <c r="E1565" i="5"/>
  <c r="H1564" i="5"/>
  <c r="E1584" i="4"/>
  <c r="C1585" i="4"/>
  <c r="G1253" i="4"/>
  <c r="H1253" i="4" s="1"/>
  <c r="G1574" i="3"/>
  <c r="F1574" i="3"/>
  <c r="H1573" i="3"/>
  <c r="I1573" i="3" s="1"/>
  <c r="G1565" i="5" l="1"/>
  <c r="E1566" i="5"/>
  <c r="H1565" i="5"/>
  <c r="F1565" i="5"/>
  <c r="E1585" i="4"/>
  <c r="C1586" i="4"/>
  <c r="G1254" i="4"/>
  <c r="H1254" i="4" s="1"/>
  <c r="F1575" i="3"/>
  <c r="H1574" i="3"/>
  <c r="I1574" i="3"/>
  <c r="G1575" i="3"/>
  <c r="E1567" i="5" l="1"/>
  <c r="H1566" i="5"/>
  <c r="G1566" i="5"/>
  <c r="F1566" i="5"/>
  <c r="E1586" i="4"/>
  <c r="C1587" i="4"/>
  <c r="G1255" i="4"/>
  <c r="H1255" i="4" s="1"/>
  <c r="G1576" i="3"/>
  <c r="F1576" i="3"/>
  <c r="H1575" i="3"/>
  <c r="I1575" i="3" s="1"/>
  <c r="H1567" i="5" l="1"/>
  <c r="G1567" i="5"/>
  <c r="E1568" i="5"/>
  <c r="F1567" i="5"/>
  <c r="E1587" i="4"/>
  <c r="C1588" i="4"/>
  <c r="G1256" i="4"/>
  <c r="H1256" i="4" s="1"/>
  <c r="H1576" i="3"/>
  <c r="F1577" i="3"/>
  <c r="I1576" i="3"/>
  <c r="G1577" i="3"/>
  <c r="G1568" i="5" l="1"/>
  <c r="E1569" i="5"/>
  <c r="H1568" i="5"/>
  <c r="F1568" i="5"/>
  <c r="E1588" i="4"/>
  <c r="C1589" i="4"/>
  <c r="G1257" i="4"/>
  <c r="H1257" i="4" s="1"/>
  <c r="G1578" i="3"/>
  <c r="F1578" i="3"/>
  <c r="H1577" i="3"/>
  <c r="I1577" i="3" s="1"/>
  <c r="H1569" i="5" l="1"/>
  <c r="G1569" i="5"/>
  <c r="F1569" i="5"/>
  <c r="E1570" i="5"/>
  <c r="E1589" i="4"/>
  <c r="C1590" i="4"/>
  <c r="G1258" i="4"/>
  <c r="H1258" i="4" s="1"/>
  <c r="H1578" i="3"/>
  <c r="F1579" i="3"/>
  <c r="I1578" i="3"/>
  <c r="G1579" i="3"/>
  <c r="E1571" i="5" l="1"/>
  <c r="H1570" i="5"/>
  <c r="G1570" i="5"/>
  <c r="F1570" i="5"/>
  <c r="E1590" i="4"/>
  <c r="C1591" i="4"/>
  <c r="G1259" i="4"/>
  <c r="H1259" i="4" s="1"/>
  <c r="G1580" i="3"/>
  <c r="F1580" i="3"/>
  <c r="H1579" i="3"/>
  <c r="I1579" i="3" s="1"/>
  <c r="G1571" i="5" l="1"/>
  <c r="E1572" i="5"/>
  <c r="H1571" i="5"/>
  <c r="F1571" i="5"/>
  <c r="E1591" i="4"/>
  <c r="C1592" i="4"/>
  <c r="G1260" i="4"/>
  <c r="H1260" i="4" s="1"/>
  <c r="H1580" i="3"/>
  <c r="F1581" i="3"/>
  <c r="I1580" i="3"/>
  <c r="G1581" i="3"/>
  <c r="E1573" i="5" l="1"/>
  <c r="H1572" i="5"/>
  <c r="G1572" i="5"/>
  <c r="F1572" i="5"/>
  <c r="E1592" i="4"/>
  <c r="C1593" i="4"/>
  <c r="G1261" i="4"/>
  <c r="H1261" i="4" s="1"/>
  <c r="G1582" i="3"/>
  <c r="H1581" i="3"/>
  <c r="I1581" i="3" s="1"/>
  <c r="F1582" i="3"/>
  <c r="E1574" i="5" l="1"/>
  <c r="G1573" i="5"/>
  <c r="F1573" i="5"/>
  <c r="H1573" i="5"/>
  <c r="E1593" i="4"/>
  <c r="C1594" i="4"/>
  <c r="G1262" i="4"/>
  <c r="H1262" i="4" s="1"/>
  <c r="F1583" i="3"/>
  <c r="H1582" i="3"/>
  <c r="G1583" i="3"/>
  <c r="I1582" i="3"/>
  <c r="G1574" i="5" l="1"/>
  <c r="F1574" i="5"/>
  <c r="E1575" i="5"/>
  <c r="H1574" i="5"/>
  <c r="E1594" i="4"/>
  <c r="C1595" i="4"/>
  <c r="G1263" i="4"/>
  <c r="H1263" i="4" s="1"/>
  <c r="G1584" i="3"/>
  <c r="H1583" i="3"/>
  <c r="I1583" i="3" s="1"/>
  <c r="F1584" i="3"/>
  <c r="G1575" i="5" l="1"/>
  <c r="F1575" i="5"/>
  <c r="H1575" i="5"/>
  <c r="E1576" i="5"/>
  <c r="E1595" i="4"/>
  <c r="C1596" i="4"/>
  <c r="G1264" i="4"/>
  <c r="H1264" i="4" s="1"/>
  <c r="H1584" i="3"/>
  <c r="F1585" i="3"/>
  <c r="G1585" i="3"/>
  <c r="I1584" i="3"/>
  <c r="E1577" i="5" l="1"/>
  <c r="H1576" i="5"/>
  <c r="G1576" i="5"/>
  <c r="F1576" i="5"/>
  <c r="E1596" i="4"/>
  <c r="C1597" i="4"/>
  <c r="G1265" i="4"/>
  <c r="H1265" i="4" s="1"/>
  <c r="G1586" i="3"/>
  <c r="F1586" i="3"/>
  <c r="H1585" i="3"/>
  <c r="I1585" i="3" s="1"/>
  <c r="G1577" i="5" l="1"/>
  <c r="H1577" i="5"/>
  <c r="F1577" i="5"/>
  <c r="E1578" i="5"/>
  <c r="E1597" i="4"/>
  <c r="C1598" i="4"/>
  <c r="G1266" i="4"/>
  <c r="H1266" i="4" s="1"/>
  <c r="F1587" i="3"/>
  <c r="H1586" i="3"/>
  <c r="I1586" i="3"/>
  <c r="G1587" i="3"/>
  <c r="H1578" i="5" l="1"/>
  <c r="E1579" i="5"/>
  <c r="G1578" i="5"/>
  <c r="F1578" i="5"/>
  <c r="E1598" i="4"/>
  <c r="C1599" i="4"/>
  <c r="G1267" i="4"/>
  <c r="H1267" i="4" s="1"/>
  <c r="G1588" i="3"/>
  <c r="F1588" i="3"/>
  <c r="H1587" i="3"/>
  <c r="I1587" i="3" s="1"/>
  <c r="E1580" i="5" l="1"/>
  <c r="H1579" i="5"/>
  <c r="G1579" i="5"/>
  <c r="F1579" i="5"/>
  <c r="E1599" i="4"/>
  <c r="C1600" i="4"/>
  <c r="G1268" i="4"/>
  <c r="H1268" i="4" s="1"/>
  <c r="H1588" i="3"/>
  <c r="F1589" i="3"/>
  <c r="I1588" i="3"/>
  <c r="G1589" i="3"/>
  <c r="G1580" i="5" l="1"/>
  <c r="E1581" i="5"/>
  <c r="H1580" i="5"/>
  <c r="F1580" i="5"/>
  <c r="E1600" i="4"/>
  <c r="C1601" i="4"/>
  <c r="G1269" i="4"/>
  <c r="H1269" i="4" s="1"/>
  <c r="G1590" i="3"/>
  <c r="F1590" i="3"/>
  <c r="H1589" i="3"/>
  <c r="I1589" i="3" s="1"/>
  <c r="H1581" i="5" l="1"/>
  <c r="G1581" i="5"/>
  <c r="F1581" i="5"/>
  <c r="E1582" i="5"/>
  <c r="E1601" i="4"/>
  <c r="C1602" i="4"/>
  <c r="G1270" i="4"/>
  <c r="H1270" i="4" s="1"/>
  <c r="H1590" i="3"/>
  <c r="F1591" i="3"/>
  <c r="I1590" i="3"/>
  <c r="G1591" i="3"/>
  <c r="G1582" i="5" l="1"/>
  <c r="F1582" i="5"/>
  <c r="H1582" i="5"/>
  <c r="E1583" i="5"/>
  <c r="E1602" i="4"/>
  <c r="C1603" i="4"/>
  <c r="G1271" i="4"/>
  <c r="H1271" i="4" s="1"/>
  <c r="G1592" i="3"/>
  <c r="F1592" i="3"/>
  <c r="H1591" i="3"/>
  <c r="I1591" i="3" s="1"/>
  <c r="G1583" i="5" l="1"/>
  <c r="E1584" i="5"/>
  <c r="H1583" i="5"/>
  <c r="F1583" i="5"/>
  <c r="E1603" i="4"/>
  <c r="C1604" i="4"/>
  <c r="G1272" i="4"/>
  <c r="H1272" i="4" s="1"/>
  <c r="H1592" i="3"/>
  <c r="F1593" i="3"/>
  <c r="I1592" i="3"/>
  <c r="G1593" i="3"/>
  <c r="F1584" i="5" l="1"/>
  <c r="E1585" i="5"/>
  <c r="H1584" i="5"/>
  <c r="G1584" i="5"/>
  <c r="E1604" i="4"/>
  <c r="C1605" i="4"/>
  <c r="G1273" i="4"/>
  <c r="H1273" i="4" s="1"/>
  <c r="G1594" i="3"/>
  <c r="H1593" i="3"/>
  <c r="I1593" i="3" s="1"/>
  <c r="F1594" i="3"/>
  <c r="G1585" i="5" l="1"/>
  <c r="F1585" i="5"/>
  <c r="E1586" i="5"/>
  <c r="H1585" i="5"/>
  <c r="E1605" i="4"/>
  <c r="C1606" i="4"/>
  <c r="G1274" i="4"/>
  <c r="H1274" i="4" s="1"/>
  <c r="F1595" i="3"/>
  <c r="H1594" i="3"/>
  <c r="G1595" i="3"/>
  <c r="I1594" i="3"/>
  <c r="G1586" i="5" l="1"/>
  <c r="E1587" i="5"/>
  <c r="H1586" i="5"/>
  <c r="F1586" i="5"/>
  <c r="E1606" i="4"/>
  <c r="C1607" i="4"/>
  <c r="G1275" i="4"/>
  <c r="H1275" i="4" s="1"/>
  <c r="G1596" i="3"/>
  <c r="H1595" i="3"/>
  <c r="I1595" i="3" s="1"/>
  <c r="F1596" i="3"/>
  <c r="G1587" i="5" l="1"/>
  <c r="F1587" i="5"/>
  <c r="E1588" i="5"/>
  <c r="H1587" i="5"/>
  <c r="E1607" i="4"/>
  <c r="C1608" i="4"/>
  <c r="G1276" i="4"/>
  <c r="H1276" i="4" s="1"/>
  <c r="F1597" i="3"/>
  <c r="H1596" i="3"/>
  <c r="G1597" i="3"/>
  <c r="I1596" i="3"/>
  <c r="E1589" i="5" l="1"/>
  <c r="H1588" i="5"/>
  <c r="G1588" i="5"/>
  <c r="F1588" i="5"/>
  <c r="E1608" i="4"/>
  <c r="C1609" i="4"/>
  <c r="G1277" i="4"/>
  <c r="H1277" i="4" s="1"/>
  <c r="G1598" i="3"/>
  <c r="F1598" i="3"/>
  <c r="H1597" i="3"/>
  <c r="I1597" i="3" s="1"/>
  <c r="G1589" i="5" l="1"/>
  <c r="F1589" i="5"/>
  <c r="H1589" i="5"/>
  <c r="E1590" i="5"/>
  <c r="E1609" i="4"/>
  <c r="C1610" i="4"/>
  <c r="G1278" i="4"/>
  <c r="H1278" i="4" s="1"/>
  <c r="F1599" i="3"/>
  <c r="H1598" i="3"/>
  <c r="I1598" i="3"/>
  <c r="G1599" i="3"/>
  <c r="H1590" i="5" l="1"/>
  <c r="G1590" i="5"/>
  <c r="F1590" i="5"/>
  <c r="E1591" i="5"/>
  <c r="E1610" i="4"/>
  <c r="C1611" i="4"/>
  <c r="G1279" i="4"/>
  <c r="H1279" i="4" s="1"/>
  <c r="G1600" i="3"/>
  <c r="F1600" i="3"/>
  <c r="H1599" i="3"/>
  <c r="I1599" i="3" s="1"/>
  <c r="F1591" i="5" l="1"/>
  <c r="E1592" i="5"/>
  <c r="H1591" i="5"/>
  <c r="G1591" i="5"/>
  <c r="E1611" i="4"/>
  <c r="C1612" i="4"/>
  <c r="G1280" i="4"/>
  <c r="H1280" i="4" s="1"/>
  <c r="H1600" i="3"/>
  <c r="F1601" i="3"/>
  <c r="I1600" i="3"/>
  <c r="G1601" i="3"/>
  <c r="G1592" i="5" l="1"/>
  <c r="E1593" i="5"/>
  <c r="H1592" i="5"/>
  <c r="F1592" i="5"/>
  <c r="E1612" i="4"/>
  <c r="C1613" i="4"/>
  <c r="G1281" i="4"/>
  <c r="H1281" i="4" s="1"/>
  <c r="G1602" i="3"/>
  <c r="F1602" i="3"/>
  <c r="H1601" i="3"/>
  <c r="I1601" i="3" s="1"/>
  <c r="E1594" i="5" l="1"/>
  <c r="H1593" i="5"/>
  <c r="G1593" i="5"/>
  <c r="F1593" i="5"/>
  <c r="E1613" i="4"/>
  <c r="C1614" i="4"/>
  <c r="G1282" i="4"/>
  <c r="H1282" i="4" s="1"/>
  <c r="H1602" i="3"/>
  <c r="F1603" i="3"/>
  <c r="I1602" i="3"/>
  <c r="G1603" i="3"/>
  <c r="F1594" i="5" l="1"/>
  <c r="E1595" i="5"/>
  <c r="H1594" i="5"/>
  <c r="G1594" i="5"/>
  <c r="E1614" i="4"/>
  <c r="C1615" i="4"/>
  <c r="G1283" i="4"/>
  <c r="H1283" i="4" s="1"/>
  <c r="G1604" i="3"/>
  <c r="F1604" i="3"/>
  <c r="H1603" i="3"/>
  <c r="I1603" i="3" s="1"/>
  <c r="G1595" i="5" l="1"/>
  <c r="E1596" i="5"/>
  <c r="H1595" i="5"/>
  <c r="F1595" i="5"/>
  <c r="E1615" i="4"/>
  <c r="C1616" i="4"/>
  <c r="G1284" i="4"/>
  <c r="H1284" i="4" s="1"/>
  <c r="H1604" i="3"/>
  <c r="F1605" i="3"/>
  <c r="I1604" i="3"/>
  <c r="G1605" i="3"/>
  <c r="E1597" i="5" l="1"/>
  <c r="H1596" i="5"/>
  <c r="G1596" i="5"/>
  <c r="F1596" i="5"/>
  <c r="E1616" i="4"/>
  <c r="C1617" i="4"/>
  <c r="G1285" i="4"/>
  <c r="H1285" i="4" s="1"/>
  <c r="G1606" i="3"/>
  <c r="H1605" i="3"/>
  <c r="I1605" i="3" s="1"/>
  <c r="F1606" i="3"/>
  <c r="F1597" i="5" l="1"/>
  <c r="E1598" i="5"/>
  <c r="H1597" i="5"/>
  <c r="G1597" i="5"/>
  <c r="E1617" i="4"/>
  <c r="C1618" i="4"/>
  <c r="G1286" i="4"/>
  <c r="H1286" i="4" s="1"/>
  <c r="G1607" i="3"/>
  <c r="F1607" i="3"/>
  <c r="H1606" i="3"/>
  <c r="I1606" i="3" s="1"/>
  <c r="G1598" i="5" l="1"/>
  <c r="F1598" i="5"/>
  <c r="E1599" i="5"/>
  <c r="H1598" i="5"/>
  <c r="E1618" i="4"/>
  <c r="C1619" i="4"/>
  <c r="G1287" i="4"/>
  <c r="H1287" i="4" s="1"/>
  <c r="H1607" i="3"/>
  <c r="F1608" i="3"/>
  <c r="G1608" i="3"/>
  <c r="I1607" i="3"/>
  <c r="E1600" i="5" l="1"/>
  <c r="F1599" i="5"/>
  <c r="H1599" i="5"/>
  <c r="G1599" i="5"/>
  <c r="E1619" i="4"/>
  <c r="C1620" i="4"/>
  <c r="G1288" i="4"/>
  <c r="H1288" i="4" s="1"/>
  <c r="G1609" i="3"/>
  <c r="H1608" i="3"/>
  <c r="I1608" i="3" s="1"/>
  <c r="F1609" i="3"/>
  <c r="G1600" i="5" l="1"/>
  <c r="F1600" i="5"/>
  <c r="E1601" i="5"/>
  <c r="H1600" i="5"/>
  <c r="E1620" i="4"/>
  <c r="C1621" i="4"/>
  <c r="G1289" i="4"/>
  <c r="H1289" i="4" s="1"/>
  <c r="F1610" i="3"/>
  <c r="H1609" i="3"/>
  <c r="G1610" i="3"/>
  <c r="I1609" i="3"/>
  <c r="G1601" i="5" l="1"/>
  <c r="E1602" i="5"/>
  <c r="H1601" i="5"/>
  <c r="F1601" i="5"/>
  <c r="G1290" i="4"/>
  <c r="H1290" i="4" s="1"/>
  <c r="E1621" i="4"/>
  <c r="C1622" i="4"/>
  <c r="G1611" i="3"/>
  <c r="F1611" i="3"/>
  <c r="H1610" i="3"/>
  <c r="I1610" i="3" s="1"/>
  <c r="G1602" i="5" l="1"/>
  <c r="F1602" i="5"/>
  <c r="E1603" i="5"/>
  <c r="H1602" i="5"/>
  <c r="G1291" i="4"/>
  <c r="H1291" i="4" s="1"/>
  <c r="E1622" i="4"/>
  <c r="C1623" i="4"/>
  <c r="G1612" i="3"/>
  <c r="F1612" i="3"/>
  <c r="H1611" i="3"/>
  <c r="I1611" i="3" s="1"/>
  <c r="H1603" i="5" l="1"/>
  <c r="G1603" i="5"/>
  <c r="F1603" i="5"/>
  <c r="E1604" i="5"/>
  <c r="G1292" i="4"/>
  <c r="H1292" i="4" s="1"/>
  <c r="E1623" i="4"/>
  <c r="C1624" i="4"/>
  <c r="H1612" i="3"/>
  <c r="F1613" i="3"/>
  <c r="I1612" i="3"/>
  <c r="G1613" i="3"/>
  <c r="G1604" i="5" l="1"/>
  <c r="F1604" i="5"/>
  <c r="H1604" i="5"/>
  <c r="E1605" i="5"/>
  <c r="G1293" i="4"/>
  <c r="H1293" i="4" s="1"/>
  <c r="E1624" i="4"/>
  <c r="C1625" i="4"/>
  <c r="G1614" i="3"/>
  <c r="F1614" i="3"/>
  <c r="H1613" i="3"/>
  <c r="I1613" i="3" s="1"/>
  <c r="E1606" i="5" l="1"/>
  <c r="H1605" i="5"/>
  <c r="G1605" i="5"/>
  <c r="F1605" i="5"/>
  <c r="E1625" i="4"/>
  <c r="C1626" i="4"/>
  <c r="G1294" i="4"/>
  <c r="H1294" i="4" s="1"/>
  <c r="H1614" i="3"/>
  <c r="F1615" i="3"/>
  <c r="I1614" i="3"/>
  <c r="G1615" i="3"/>
  <c r="E1607" i="5" l="1"/>
  <c r="H1606" i="5"/>
  <c r="G1606" i="5"/>
  <c r="F1606" i="5"/>
  <c r="E1626" i="4"/>
  <c r="C1627" i="4"/>
  <c r="G1295" i="4"/>
  <c r="H1295" i="4" s="1"/>
  <c r="G1616" i="3"/>
  <c r="F1616" i="3"/>
  <c r="H1615" i="3"/>
  <c r="I1615" i="3" s="1"/>
  <c r="G1607" i="5" l="1"/>
  <c r="F1607" i="5"/>
  <c r="E1608" i="5"/>
  <c r="H1607" i="5"/>
  <c r="E1627" i="4"/>
  <c r="C1628" i="4"/>
  <c r="G1296" i="4"/>
  <c r="H1296" i="4" s="1"/>
  <c r="F1617" i="3"/>
  <c r="H1616" i="3"/>
  <c r="I1616" i="3"/>
  <c r="G1617" i="3"/>
  <c r="E1609" i="5" l="1"/>
  <c r="H1608" i="5"/>
  <c r="G1608" i="5"/>
  <c r="F1608" i="5"/>
  <c r="E1628" i="4"/>
  <c r="C1629" i="4"/>
  <c r="G1297" i="4"/>
  <c r="H1297" i="4" s="1"/>
  <c r="G1618" i="3"/>
  <c r="H1617" i="3"/>
  <c r="I1617" i="3" s="1"/>
  <c r="F1618" i="3"/>
  <c r="E1610" i="5" l="1"/>
  <c r="H1609" i="5"/>
  <c r="G1609" i="5"/>
  <c r="F1609" i="5"/>
  <c r="E1629" i="4"/>
  <c r="C1630" i="4"/>
  <c r="G1298" i="4"/>
  <c r="H1298" i="4" s="1"/>
  <c r="F1619" i="3"/>
  <c r="H1618" i="3"/>
  <c r="G1619" i="3"/>
  <c r="I1618" i="3"/>
  <c r="G1610" i="5" l="1"/>
  <c r="F1610" i="5"/>
  <c r="E1611" i="5"/>
  <c r="H1610" i="5"/>
  <c r="E1630" i="4"/>
  <c r="C1631" i="4"/>
  <c r="G1299" i="4"/>
  <c r="H1299" i="4" s="1"/>
  <c r="G1620" i="3"/>
  <c r="F1620" i="3"/>
  <c r="H1619" i="3"/>
  <c r="I1619" i="3" s="1"/>
  <c r="G1611" i="5" l="1"/>
  <c r="F1611" i="5"/>
  <c r="E1612" i="5"/>
  <c r="H1611" i="5"/>
  <c r="E1631" i="4"/>
  <c r="C1632" i="4"/>
  <c r="G1300" i="4"/>
  <c r="H1300" i="4" s="1"/>
  <c r="F1621" i="3"/>
  <c r="H1620" i="3"/>
  <c r="G1621" i="3"/>
  <c r="I1620" i="3"/>
  <c r="E1613" i="5" l="1"/>
  <c r="G1612" i="5"/>
  <c r="F1612" i="5"/>
  <c r="H1612" i="5"/>
  <c r="E1632" i="4"/>
  <c r="C1633" i="4"/>
  <c r="G1301" i="4"/>
  <c r="H1301" i="4" s="1"/>
  <c r="G1622" i="3"/>
  <c r="F1622" i="3"/>
  <c r="H1621" i="3"/>
  <c r="I1621" i="3" s="1"/>
  <c r="G1613" i="5" l="1"/>
  <c r="H1613" i="5"/>
  <c r="F1613" i="5"/>
  <c r="E1614" i="5"/>
  <c r="E1633" i="4"/>
  <c r="C1634" i="4"/>
  <c r="G1302" i="4"/>
  <c r="H1302" i="4" s="1"/>
  <c r="H1622" i="3"/>
  <c r="F1623" i="3"/>
  <c r="I1622" i="3"/>
  <c r="G1623" i="3"/>
  <c r="E1615" i="5" l="1"/>
  <c r="H1614" i="5"/>
  <c r="G1614" i="5"/>
  <c r="F1614" i="5"/>
  <c r="E1634" i="4"/>
  <c r="C1635" i="4"/>
  <c r="G1303" i="4"/>
  <c r="H1303" i="4" s="1"/>
  <c r="G1624" i="3"/>
  <c r="F1624" i="3"/>
  <c r="H1623" i="3"/>
  <c r="I1623" i="3" s="1"/>
  <c r="G1615" i="5" l="1"/>
  <c r="F1615" i="5"/>
  <c r="H1615" i="5"/>
  <c r="E1616" i="5"/>
  <c r="E1635" i="4"/>
  <c r="C1636" i="4"/>
  <c r="G1304" i="4"/>
  <c r="H1304" i="4" s="1"/>
  <c r="H1624" i="3"/>
  <c r="F1625" i="3"/>
  <c r="I1624" i="3"/>
  <c r="G1625" i="3"/>
  <c r="G1616" i="5" l="1"/>
  <c r="E1617" i="5"/>
  <c r="H1616" i="5"/>
  <c r="F1616" i="5"/>
  <c r="E1636" i="4"/>
  <c r="C1637" i="4"/>
  <c r="G1305" i="4"/>
  <c r="H1305" i="4" s="1"/>
  <c r="F1626" i="3"/>
  <c r="H1625" i="3"/>
  <c r="I1625" i="3"/>
  <c r="G1626" i="3"/>
  <c r="E1618" i="5" l="1"/>
  <c r="H1617" i="5"/>
  <c r="G1617" i="5"/>
  <c r="F1617" i="5"/>
  <c r="E1637" i="4"/>
  <c r="C1638" i="4"/>
  <c r="G1306" i="4"/>
  <c r="H1306" i="4" s="1"/>
  <c r="G1627" i="3"/>
  <c r="H1626" i="3"/>
  <c r="I1626" i="3" s="1"/>
  <c r="F1627" i="3"/>
  <c r="E1619" i="5" l="1"/>
  <c r="H1618" i="5"/>
  <c r="G1618" i="5"/>
  <c r="F1618" i="5"/>
  <c r="E1638" i="4"/>
  <c r="C1639" i="4"/>
  <c r="G1307" i="4"/>
  <c r="H1307" i="4" s="1"/>
  <c r="H1627" i="3"/>
  <c r="F1628" i="3"/>
  <c r="G1628" i="3"/>
  <c r="I1627" i="3"/>
  <c r="G1619" i="5" l="1"/>
  <c r="E1620" i="5"/>
  <c r="H1619" i="5"/>
  <c r="F1619" i="5"/>
  <c r="E1639" i="4"/>
  <c r="C1640" i="4"/>
  <c r="G1308" i="4"/>
  <c r="H1308" i="4" s="1"/>
  <c r="G1629" i="3"/>
  <c r="F1629" i="3"/>
  <c r="H1628" i="3"/>
  <c r="I1628" i="3" s="1"/>
  <c r="F1620" i="5" l="1"/>
  <c r="G1620" i="5"/>
  <c r="E1621" i="5"/>
  <c r="H1620" i="5"/>
  <c r="E1640" i="4"/>
  <c r="C1641" i="4"/>
  <c r="G1309" i="4"/>
  <c r="H1309" i="4" s="1"/>
  <c r="H1629" i="3"/>
  <c r="F1630" i="3"/>
  <c r="I1629" i="3"/>
  <c r="G1630" i="3"/>
  <c r="E1622" i="5" l="1"/>
  <c r="H1621" i="5"/>
  <c r="G1621" i="5"/>
  <c r="F1621" i="5"/>
  <c r="E1641" i="4"/>
  <c r="C1642" i="4"/>
  <c r="G1310" i="4"/>
  <c r="H1310" i="4" s="1"/>
  <c r="G1631" i="3"/>
  <c r="F1631" i="3"/>
  <c r="H1630" i="3"/>
  <c r="I1630" i="3" s="1"/>
  <c r="G1622" i="5" l="1"/>
  <c r="E1623" i="5"/>
  <c r="H1622" i="5"/>
  <c r="F1622" i="5"/>
  <c r="E1642" i="4"/>
  <c r="C1643" i="4"/>
  <c r="G1311" i="4"/>
  <c r="H1311" i="4" s="1"/>
  <c r="F1632" i="3"/>
  <c r="H1631" i="3"/>
  <c r="G1632" i="3"/>
  <c r="I1631" i="3"/>
  <c r="G1623" i="5" l="1"/>
  <c r="F1623" i="5"/>
  <c r="E1624" i="5"/>
  <c r="H1623" i="5"/>
  <c r="E1643" i="4"/>
  <c r="C1644" i="4"/>
  <c r="G1312" i="4"/>
  <c r="H1312" i="4" s="1"/>
  <c r="G1633" i="3"/>
  <c r="H1632" i="3"/>
  <c r="I1632" i="3" s="1"/>
  <c r="F1633" i="3"/>
  <c r="G1624" i="5" l="1"/>
  <c r="F1624" i="5"/>
  <c r="E1625" i="5"/>
  <c r="H1624" i="5"/>
  <c r="E1644" i="4"/>
  <c r="C1645" i="4"/>
  <c r="G1313" i="4"/>
  <c r="H1313" i="4" s="1"/>
  <c r="F1634" i="3"/>
  <c r="H1633" i="3"/>
  <c r="G1634" i="3"/>
  <c r="I1633" i="3"/>
  <c r="G1625" i="5" l="1"/>
  <c r="E1626" i="5"/>
  <c r="H1625" i="5"/>
  <c r="F1625" i="5"/>
  <c r="E1645" i="4"/>
  <c r="C1646" i="4"/>
  <c r="G1314" i="4"/>
  <c r="H1314" i="4" s="1"/>
  <c r="G1635" i="3"/>
  <c r="F1635" i="3"/>
  <c r="H1634" i="3"/>
  <c r="I1634" i="3" s="1"/>
  <c r="H1626" i="5" l="1"/>
  <c r="G1626" i="5"/>
  <c r="F1626" i="5"/>
  <c r="E1627" i="5"/>
  <c r="E1646" i="4"/>
  <c r="C1647" i="4"/>
  <c r="G1315" i="4"/>
  <c r="H1315" i="4" s="1"/>
  <c r="G1636" i="3"/>
  <c r="F1636" i="3"/>
  <c r="H1635" i="3"/>
  <c r="I1635" i="3" s="1"/>
  <c r="E1628" i="5" l="1"/>
  <c r="H1627" i="5"/>
  <c r="G1627" i="5"/>
  <c r="F1627" i="5"/>
  <c r="E1647" i="4"/>
  <c r="C1648" i="4"/>
  <c r="G1316" i="4"/>
  <c r="H1316" i="4" s="1"/>
  <c r="H1636" i="3"/>
  <c r="F1637" i="3"/>
  <c r="I1636" i="3"/>
  <c r="G1637" i="3"/>
  <c r="G1628" i="5" l="1"/>
  <c r="H1628" i="5"/>
  <c r="F1628" i="5"/>
  <c r="E1629" i="5"/>
  <c r="E1648" i="4"/>
  <c r="C1649" i="4"/>
  <c r="G1317" i="4"/>
  <c r="H1317" i="4" s="1"/>
  <c r="G1638" i="3"/>
  <c r="F1638" i="3"/>
  <c r="H1637" i="3"/>
  <c r="I1637" i="3" s="1"/>
  <c r="E1630" i="5" l="1"/>
  <c r="H1629" i="5"/>
  <c r="G1629" i="5"/>
  <c r="F1629" i="5"/>
  <c r="E1649" i="4"/>
  <c r="C1650" i="4"/>
  <c r="G1318" i="4"/>
  <c r="H1318" i="4" s="1"/>
  <c r="H1638" i="3"/>
  <c r="F1639" i="3"/>
  <c r="G1639" i="3"/>
  <c r="I1638" i="3"/>
  <c r="E1631" i="5" l="1"/>
  <c r="H1630" i="5"/>
  <c r="G1630" i="5"/>
  <c r="F1630" i="5"/>
  <c r="E1650" i="4"/>
  <c r="C1651" i="4"/>
  <c r="G1319" i="4"/>
  <c r="H1319" i="4" s="1"/>
  <c r="G1640" i="3"/>
  <c r="F1640" i="3"/>
  <c r="H1639" i="3"/>
  <c r="I1639" i="3" s="1"/>
  <c r="E1632" i="5" l="1"/>
  <c r="H1631" i="5"/>
  <c r="G1631" i="5"/>
  <c r="F1631" i="5"/>
  <c r="E1651" i="4"/>
  <c r="C1652" i="4"/>
  <c r="G1320" i="4"/>
  <c r="H1320" i="4" s="1"/>
  <c r="F1641" i="3"/>
  <c r="H1640" i="3"/>
  <c r="G1641" i="3"/>
  <c r="I1640" i="3"/>
  <c r="E1633" i="5" l="1"/>
  <c r="H1632" i="5"/>
  <c r="G1632" i="5"/>
  <c r="F1632" i="5"/>
  <c r="E1652" i="4"/>
  <c r="C1653" i="4"/>
  <c r="G1321" i="4"/>
  <c r="H1321" i="4" s="1"/>
  <c r="G1642" i="3"/>
  <c r="H1641" i="3"/>
  <c r="I1641" i="3" s="1"/>
  <c r="F1642" i="3"/>
  <c r="H1633" i="5" l="1"/>
  <c r="G1633" i="5"/>
  <c r="F1633" i="5"/>
  <c r="E1634" i="5"/>
  <c r="E1653" i="4"/>
  <c r="C1654" i="4"/>
  <c r="G1322" i="4"/>
  <c r="H1322" i="4" s="1"/>
  <c r="F1643" i="3"/>
  <c r="H1642" i="3"/>
  <c r="G1643" i="3"/>
  <c r="I1642" i="3"/>
  <c r="E1635" i="5" l="1"/>
  <c r="H1634" i="5"/>
  <c r="G1634" i="5"/>
  <c r="F1634" i="5"/>
  <c r="E1654" i="4"/>
  <c r="C1655" i="4"/>
  <c r="G1323" i="4"/>
  <c r="H1323" i="4" s="1"/>
  <c r="G1644" i="3"/>
  <c r="F1644" i="3"/>
  <c r="H1643" i="3"/>
  <c r="I1643" i="3" s="1"/>
  <c r="G1635" i="5" l="1"/>
  <c r="F1635" i="5"/>
  <c r="E1636" i="5"/>
  <c r="H1635" i="5"/>
  <c r="E1655" i="4"/>
  <c r="C1656" i="4"/>
  <c r="G1324" i="4"/>
  <c r="H1324" i="4" s="1"/>
  <c r="H1644" i="3"/>
  <c r="F1645" i="3"/>
  <c r="G1645" i="3"/>
  <c r="I1644" i="3"/>
  <c r="E1637" i="5" l="1"/>
  <c r="H1636" i="5"/>
  <c r="G1636" i="5"/>
  <c r="F1636" i="5"/>
  <c r="E1656" i="4"/>
  <c r="C1657" i="4"/>
  <c r="G1325" i="4"/>
  <c r="H1325" i="4" s="1"/>
  <c r="G1646" i="3"/>
  <c r="H1645" i="3"/>
  <c r="I1645" i="3" s="1"/>
  <c r="F1646" i="3"/>
  <c r="E1638" i="5" l="1"/>
  <c r="H1637" i="5"/>
  <c r="G1637" i="5"/>
  <c r="F1637" i="5"/>
  <c r="E1657" i="4"/>
  <c r="C1658" i="4"/>
  <c r="G1326" i="4"/>
  <c r="H1326" i="4" s="1"/>
  <c r="F1647" i="3"/>
  <c r="H1646" i="3"/>
  <c r="I1646" i="3"/>
  <c r="G1647" i="3"/>
  <c r="F1638" i="5" l="1"/>
  <c r="E1639" i="5"/>
  <c r="H1638" i="5"/>
  <c r="G1638" i="5"/>
  <c r="E1658" i="4"/>
  <c r="C1659" i="4"/>
  <c r="G1327" i="4"/>
  <c r="H1327" i="4" s="1"/>
  <c r="G1648" i="3"/>
  <c r="F1648" i="3"/>
  <c r="H1647" i="3"/>
  <c r="I1647" i="3" s="1"/>
  <c r="F1639" i="5" l="1"/>
  <c r="G1639" i="5"/>
  <c r="E1640" i="5"/>
  <c r="H1639" i="5"/>
  <c r="E1659" i="4"/>
  <c r="C1660" i="4"/>
  <c r="G1328" i="4"/>
  <c r="H1328" i="4" s="1"/>
  <c r="H1648" i="3"/>
  <c r="F1649" i="3"/>
  <c r="G1649" i="3"/>
  <c r="I1648" i="3"/>
  <c r="E1641" i="5" l="1"/>
  <c r="H1640" i="5"/>
  <c r="G1640" i="5"/>
  <c r="F1640" i="5"/>
  <c r="E1660" i="4"/>
  <c r="C1661" i="4"/>
  <c r="G1329" i="4"/>
  <c r="H1329" i="4" s="1"/>
  <c r="G1650" i="3"/>
  <c r="F1650" i="3"/>
  <c r="H1649" i="3"/>
  <c r="I1649" i="3" s="1"/>
  <c r="E1642" i="5" l="1"/>
  <c r="H1641" i="5"/>
  <c r="G1641" i="5"/>
  <c r="F1641" i="5"/>
  <c r="E1661" i="4"/>
  <c r="C1662" i="4"/>
  <c r="G1330" i="4"/>
  <c r="H1330" i="4" s="1"/>
  <c r="H1650" i="3"/>
  <c r="F1651" i="3"/>
  <c r="I1650" i="3"/>
  <c r="G1651" i="3"/>
  <c r="E1643" i="5" l="1"/>
  <c r="H1642" i="5"/>
  <c r="G1642" i="5"/>
  <c r="F1642" i="5"/>
  <c r="E1662" i="4"/>
  <c r="C1663" i="4"/>
  <c r="G1331" i="4"/>
  <c r="H1331" i="4" s="1"/>
  <c r="G1652" i="3"/>
  <c r="F1652" i="3"/>
  <c r="H1651" i="3"/>
  <c r="I1651" i="3" s="1"/>
  <c r="E1644" i="5" l="1"/>
  <c r="H1643" i="5"/>
  <c r="G1643" i="5"/>
  <c r="F1643" i="5"/>
  <c r="E1663" i="4"/>
  <c r="C1664" i="4"/>
  <c r="G1332" i="4"/>
  <c r="H1332" i="4" s="1"/>
  <c r="H1652" i="3"/>
  <c r="F1653" i="3"/>
  <c r="I1652" i="3"/>
  <c r="G1653" i="3"/>
  <c r="G1644" i="5" l="1"/>
  <c r="F1644" i="5"/>
  <c r="H1644" i="5"/>
  <c r="E1645" i="5"/>
  <c r="E1664" i="4"/>
  <c r="C1665" i="4"/>
  <c r="G1333" i="4"/>
  <c r="H1333" i="4" s="1"/>
  <c r="G1654" i="3"/>
  <c r="H1653" i="3"/>
  <c r="I1653" i="3" s="1"/>
  <c r="F1654" i="3"/>
  <c r="H1645" i="5" l="1"/>
  <c r="G1645" i="5"/>
  <c r="F1645" i="5"/>
  <c r="E1646" i="5"/>
  <c r="E1665" i="4"/>
  <c r="C1666" i="4"/>
  <c r="G1334" i="4"/>
  <c r="H1334" i="4" s="1"/>
  <c r="F1655" i="3"/>
  <c r="H1654" i="3"/>
  <c r="G1655" i="3"/>
  <c r="I1654" i="3"/>
  <c r="E1647" i="5" l="1"/>
  <c r="H1646" i="5"/>
  <c r="G1646" i="5"/>
  <c r="F1646" i="5"/>
  <c r="E1666" i="4"/>
  <c r="C1667" i="4"/>
  <c r="G1335" i="4"/>
  <c r="H1335" i="4" s="1"/>
  <c r="G1656" i="3"/>
  <c r="F1656" i="3"/>
  <c r="H1655" i="3"/>
  <c r="I1655" i="3" s="1"/>
  <c r="E1648" i="5" l="1"/>
  <c r="G1647" i="5"/>
  <c r="F1647" i="5"/>
  <c r="H1647" i="5"/>
  <c r="E1667" i="4"/>
  <c r="C1668" i="4"/>
  <c r="G1336" i="4"/>
  <c r="H1336" i="4" s="1"/>
  <c r="H1656" i="3"/>
  <c r="F1657" i="3"/>
  <c r="G1657" i="3"/>
  <c r="I1656" i="3"/>
  <c r="E1649" i="5" l="1"/>
  <c r="H1648" i="5"/>
  <c r="G1648" i="5"/>
  <c r="F1648" i="5"/>
  <c r="E1668" i="4"/>
  <c r="C1669" i="4"/>
  <c r="G1337" i="4"/>
  <c r="H1337" i="4" s="1"/>
  <c r="G1658" i="3"/>
  <c r="F1658" i="3"/>
  <c r="H1657" i="3"/>
  <c r="I1657" i="3" s="1"/>
  <c r="E1650" i="5" l="1"/>
  <c r="H1649" i="5"/>
  <c r="G1649" i="5"/>
  <c r="F1649" i="5"/>
  <c r="E1669" i="4"/>
  <c r="C1670" i="4"/>
  <c r="G1338" i="4"/>
  <c r="H1338" i="4" s="1"/>
  <c r="F1659" i="3"/>
  <c r="H1658" i="3"/>
  <c r="I1658" i="3"/>
  <c r="G1659" i="3"/>
  <c r="F1650" i="5" l="1"/>
  <c r="G1650" i="5"/>
  <c r="E1651" i="5"/>
  <c r="H1650" i="5"/>
  <c r="E1670" i="4"/>
  <c r="C1671" i="4"/>
  <c r="G1339" i="4"/>
  <c r="H1339" i="4" s="1"/>
  <c r="G1660" i="3"/>
  <c r="F1660" i="3"/>
  <c r="H1659" i="3"/>
  <c r="I1659" i="3" s="1"/>
  <c r="E1652" i="5" l="1"/>
  <c r="H1651" i="5"/>
  <c r="G1651" i="5"/>
  <c r="F1651" i="5"/>
  <c r="E1671" i="4"/>
  <c r="C1672" i="4"/>
  <c r="G1340" i="4"/>
  <c r="H1340" i="4" s="1"/>
  <c r="H1660" i="3"/>
  <c r="F1661" i="3"/>
  <c r="G1661" i="3"/>
  <c r="I1660" i="3"/>
  <c r="E1653" i="5" l="1"/>
  <c r="H1652" i="5"/>
  <c r="G1652" i="5"/>
  <c r="F1652" i="5"/>
  <c r="E1672" i="4"/>
  <c r="C1673" i="4"/>
  <c r="G1341" i="4"/>
  <c r="H1341" i="4" s="1"/>
  <c r="G1662" i="3"/>
  <c r="F1662" i="3"/>
  <c r="H1661" i="3"/>
  <c r="I1661" i="3" s="1"/>
  <c r="E1654" i="5" l="1"/>
  <c r="H1653" i="5"/>
  <c r="G1653" i="5"/>
  <c r="F1653" i="5"/>
  <c r="E1673" i="4"/>
  <c r="C1674" i="4"/>
  <c r="G1342" i="4"/>
  <c r="H1342" i="4" s="1"/>
  <c r="H1662" i="3"/>
  <c r="F1663" i="3"/>
  <c r="G1663" i="3"/>
  <c r="I1662" i="3"/>
  <c r="E1655" i="5" l="1"/>
  <c r="H1654" i="5"/>
  <c r="G1654" i="5"/>
  <c r="F1654" i="5"/>
  <c r="E1674" i="4"/>
  <c r="C1675" i="4"/>
  <c r="G1343" i="4"/>
  <c r="H1343" i="4" s="1"/>
  <c r="G1664" i="3"/>
  <c r="F1664" i="3"/>
  <c r="H1663" i="3"/>
  <c r="I1663" i="3" s="1"/>
  <c r="E1656" i="5" l="1"/>
  <c r="H1655" i="5"/>
  <c r="G1655" i="5"/>
  <c r="F1655" i="5"/>
  <c r="E1675" i="4"/>
  <c r="C1676" i="4"/>
  <c r="G1344" i="4"/>
  <c r="H1344" i="4" s="1"/>
  <c r="H1664" i="3"/>
  <c r="F1665" i="3"/>
  <c r="I1664" i="3"/>
  <c r="G1665" i="3"/>
  <c r="F1656" i="5" l="1"/>
  <c r="E1657" i="5"/>
  <c r="H1656" i="5"/>
  <c r="G1656" i="5"/>
  <c r="E1676" i="4"/>
  <c r="C1677" i="4"/>
  <c r="G1345" i="4"/>
  <c r="H1345" i="4" s="1"/>
  <c r="G1666" i="3"/>
  <c r="H1665" i="3"/>
  <c r="I1665" i="3" s="1"/>
  <c r="F1666" i="3"/>
  <c r="H1657" i="5" l="1"/>
  <c r="G1657" i="5"/>
  <c r="F1657" i="5"/>
  <c r="E1658" i="5"/>
  <c r="E1677" i="4"/>
  <c r="C1678" i="4"/>
  <c r="G1346" i="4"/>
  <c r="H1346" i="4" s="1"/>
  <c r="F1667" i="3"/>
  <c r="H1666" i="3"/>
  <c r="G1667" i="3"/>
  <c r="I1666" i="3"/>
  <c r="E1659" i="5" l="1"/>
  <c r="H1658" i="5"/>
  <c r="G1658" i="5"/>
  <c r="F1658" i="5"/>
  <c r="E1678" i="4"/>
  <c r="C1679" i="4"/>
  <c r="G1347" i="4"/>
  <c r="H1347" i="4" s="1"/>
  <c r="G1668" i="3"/>
  <c r="F1668" i="3"/>
  <c r="H1667" i="3"/>
  <c r="I1667" i="3" s="1"/>
  <c r="E1660" i="5" l="1"/>
  <c r="H1659" i="5"/>
  <c r="G1659" i="5"/>
  <c r="F1659" i="5"/>
  <c r="E1679" i="4"/>
  <c r="C1680" i="4"/>
  <c r="G1348" i="4"/>
  <c r="H1348" i="4" s="1"/>
  <c r="F1669" i="3"/>
  <c r="H1668" i="3"/>
  <c r="G1669" i="3"/>
  <c r="I1668" i="3"/>
  <c r="E1661" i="5" l="1"/>
  <c r="F1660" i="5"/>
  <c r="H1660" i="5"/>
  <c r="G1660" i="5"/>
  <c r="E1680" i="4"/>
  <c r="C1681" i="4"/>
  <c r="G1349" i="4"/>
  <c r="H1349" i="4" s="1"/>
  <c r="G1670" i="3"/>
  <c r="F1670" i="3"/>
  <c r="H1669" i="3"/>
  <c r="I1669" i="3" s="1"/>
  <c r="E1662" i="5" l="1"/>
  <c r="H1661" i="5"/>
  <c r="G1661" i="5"/>
  <c r="F1661" i="5"/>
  <c r="E1681" i="4"/>
  <c r="C1682" i="4"/>
  <c r="G1350" i="4"/>
  <c r="H1350" i="4" s="1"/>
  <c r="H1670" i="3"/>
  <c r="F1671" i="3"/>
  <c r="I1670" i="3"/>
  <c r="G1671" i="3"/>
  <c r="F1662" i="5" l="1"/>
  <c r="H1662" i="5"/>
  <c r="G1662" i="5"/>
  <c r="E1663" i="5"/>
  <c r="E1682" i="4"/>
  <c r="C1683" i="4"/>
  <c r="G1351" i="4"/>
  <c r="H1351" i="4" s="1"/>
  <c r="G1672" i="3"/>
  <c r="F1672" i="3"/>
  <c r="H1671" i="3"/>
  <c r="I1671" i="3" s="1"/>
  <c r="E1664" i="5" l="1"/>
  <c r="H1663" i="5"/>
  <c r="G1663" i="5"/>
  <c r="F1663" i="5"/>
  <c r="E1683" i="4"/>
  <c r="C1684" i="4"/>
  <c r="G1352" i="4"/>
  <c r="H1352" i="4" s="1"/>
  <c r="H1672" i="3"/>
  <c r="F1673" i="3"/>
  <c r="I1672" i="3"/>
  <c r="G1673" i="3"/>
  <c r="E1665" i="5" l="1"/>
  <c r="H1664" i="5"/>
  <c r="G1664" i="5"/>
  <c r="F1664" i="5"/>
  <c r="E1684" i="4"/>
  <c r="C1685" i="4"/>
  <c r="G1353" i="4"/>
  <c r="H1353" i="4" s="1"/>
  <c r="G1674" i="3"/>
  <c r="F1674" i="3"/>
  <c r="H1673" i="3"/>
  <c r="I1673" i="3" s="1"/>
  <c r="E1666" i="5" l="1"/>
  <c r="H1665" i="5"/>
  <c r="G1665" i="5"/>
  <c r="F1665" i="5"/>
  <c r="E1685" i="4"/>
  <c r="C1686" i="4"/>
  <c r="G1354" i="4"/>
  <c r="H1354" i="4" s="1"/>
  <c r="H1674" i="3"/>
  <c r="F1675" i="3"/>
  <c r="G1675" i="3"/>
  <c r="I1674" i="3"/>
  <c r="F1666" i="5" l="1"/>
  <c r="E1667" i="5"/>
  <c r="H1666" i="5"/>
  <c r="G1666" i="5"/>
  <c r="E1686" i="4"/>
  <c r="C1687" i="4"/>
  <c r="G1355" i="4"/>
  <c r="H1355" i="4" s="1"/>
  <c r="G1676" i="3"/>
  <c r="F1676" i="3"/>
  <c r="H1675" i="3"/>
  <c r="I1675" i="3" s="1"/>
  <c r="E1668" i="5" l="1"/>
  <c r="H1667" i="5"/>
  <c r="G1667" i="5"/>
  <c r="F1667" i="5"/>
  <c r="E1687" i="4"/>
  <c r="C1688" i="4"/>
  <c r="G1356" i="4"/>
  <c r="H1356" i="4" s="1"/>
  <c r="F1677" i="3"/>
  <c r="H1676" i="3"/>
  <c r="I1676" i="3"/>
  <c r="G1677" i="3"/>
  <c r="E1669" i="5" l="1"/>
  <c r="H1668" i="5"/>
  <c r="G1668" i="5"/>
  <c r="F1668" i="5"/>
  <c r="E1688" i="4"/>
  <c r="C1689" i="4"/>
  <c r="G1357" i="4"/>
  <c r="H1357" i="4" s="1"/>
  <c r="G1678" i="3"/>
  <c r="H1677" i="3"/>
  <c r="I1677" i="3" s="1"/>
  <c r="F1678" i="3"/>
  <c r="H1669" i="5" l="1"/>
  <c r="G1669" i="5"/>
  <c r="F1669" i="5"/>
  <c r="E1670" i="5"/>
  <c r="E1689" i="4"/>
  <c r="C1690" i="4"/>
  <c r="G1358" i="4"/>
  <c r="H1358" i="4" s="1"/>
  <c r="F1679" i="3"/>
  <c r="H1678" i="3"/>
  <c r="G1679" i="3"/>
  <c r="I1678" i="3"/>
  <c r="E1671" i="5" l="1"/>
  <c r="H1670" i="5"/>
  <c r="G1670" i="5"/>
  <c r="F1670" i="5"/>
  <c r="E1690" i="4"/>
  <c r="C1691" i="4"/>
  <c r="G1359" i="4"/>
  <c r="H1359" i="4" s="1"/>
  <c r="G1680" i="3"/>
  <c r="F1680" i="3"/>
  <c r="H1679" i="3"/>
  <c r="I1679" i="3" s="1"/>
  <c r="G1671" i="5" l="1"/>
  <c r="F1671" i="5"/>
  <c r="E1672" i="5"/>
  <c r="H1671" i="5"/>
  <c r="E1691" i="4"/>
  <c r="C1692" i="4"/>
  <c r="G1360" i="4"/>
  <c r="H1360" i="4" s="1"/>
  <c r="F1681" i="3"/>
  <c r="H1680" i="3"/>
  <c r="G1681" i="3"/>
  <c r="I1680" i="3"/>
  <c r="E1673" i="5" l="1"/>
  <c r="F1672" i="5"/>
  <c r="H1672" i="5"/>
  <c r="G1672" i="5"/>
  <c r="E1692" i="4"/>
  <c r="C1693" i="4"/>
  <c r="G1361" i="4"/>
  <c r="H1361" i="4" s="1"/>
  <c r="G1682" i="3"/>
  <c r="F1682" i="3"/>
  <c r="H1681" i="3"/>
  <c r="I1681" i="3" s="1"/>
  <c r="E1674" i="5" l="1"/>
  <c r="H1673" i="5"/>
  <c r="G1673" i="5"/>
  <c r="F1673" i="5"/>
  <c r="E1693" i="4"/>
  <c r="C1694" i="4"/>
  <c r="G1362" i="4"/>
  <c r="H1362" i="4" s="1"/>
  <c r="F1683" i="3"/>
  <c r="H1682" i="3"/>
  <c r="I1682" i="3"/>
  <c r="G1683" i="3"/>
  <c r="F1674" i="5" l="1"/>
  <c r="E1675" i="5"/>
  <c r="H1674" i="5"/>
  <c r="G1674" i="5"/>
  <c r="E1694" i="4"/>
  <c r="C1695" i="4"/>
  <c r="G1363" i="4"/>
  <c r="H1363" i="4" s="1"/>
  <c r="G1684" i="3"/>
  <c r="F1684" i="3"/>
  <c r="H1683" i="3"/>
  <c r="I1683" i="3" s="1"/>
  <c r="E1676" i="5" l="1"/>
  <c r="H1675" i="5"/>
  <c r="G1675" i="5"/>
  <c r="F1675" i="5"/>
  <c r="E1695" i="4"/>
  <c r="C1696" i="4"/>
  <c r="G1364" i="4"/>
  <c r="H1364" i="4" s="1"/>
  <c r="H1684" i="3"/>
  <c r="F1685" i="3"/>
  <c r="G1685" i="3"/>
  <c r="I1684" i="3"/>
  <c r="E1677" i="5" l="1"/>
  <c r="H1676" i="5"/>
  <c r="G1676" i="5"/>
  <c r="F1676" i="5"/>
  <c r="E1696" i="4"/>
  <c r="C1697" i="4"/>
  <c r="G1365" i="4"/>
  <c r="H1365" i="4" s="1"/>
  <c r="G1686" i="3"/>
  <c r="F1686" i="3"/>
  <c r="H1685" i="3"/>
  <c r="I1685" i="3" s="1"/>
  <c r="E1678" i="5" l="1"/>
  <c r="H1677" i="5"/>
  <c r="G1677" i="5"/>
  <c r="F1677" i="5"/>
  <c r="E1697" i="4"/>
  <c r="C1698" i="4"/>
  <c r="G1366" i="4"/>
  <c r="H1366" i="4" s="1"/>
  <c r="H1686" i="3"/>
  <c r="F1687" i="3"/>
  <c r="I1686" i="3"/>
  <c r="G1687" i="3"/>
  <c r="E1679" i="5" l="1"/>
  <c r="H1678" i="5"/>
  <c r="G1678" i="5"/>
  <c r="F1678" i="5"/>
  <c r="E1698" i="4"/>
  <c r="C1699" i="4"/>
  <c r="G1367" i="4"/>
  <c r="H1367" i="4" s="1"/>
  <c r="G1688" i="3"/>
  <c r="F1688" i="3"/>
  <c r="H1687" i="3"/>
  <c r="I1687" i="3" s="1"/>
  <c r="E1680" i="5" l="1"/>
  <c r="H1679" i="5"/>
  <c r="G1679" i="5"/>
  <c r="F1679" i="5"/>
  <c r="E1699" i="4"/>
  <c r="C1700" i="4"/>
  <c r="G1368" i="4"/>
  <c r="H1368" i="4" s="1"/>
  <c r="H1688" i="3"/>
  <c r="F1689" i="3"/>
  <c r="I1688" i="3"/>
  <c r="G1689" i="3"/>
  <c r="E1681" i="5" l="1"/>
  <c r="H1680" i="5"/>
  <c r="G1680" i="5"/>
  <c r="F1680" i="5"/>
  <c r="E1700" i="4"/>
  <c r="C1701" i="4"/>
  <c r="G1369" i="4"/>
  <c r="H1369" i="4" s="1"/>
  <c r="G1690" i="3"/>
  <c r="H1689" i="3"/>
  <c r="I1689" i="3" s="1"/>
  <c r="F1690" i="3"/>
  <c r="H1681" i="5" l="1"/>
  <c r="G1681" i="5"/>
  <c r="F1681" i="5"/>
  <c r="E1682" i="5"/>
  <c r="E1701" i="4"/>
  <c r="C1702" i="4"/>
  <c r="G1370" i="4"/>
  <c r="H1370" i="4" s="1"/>
  <c r="F1691" i="3"/>
  <c r="H1690" i="3"/>
  <c r="G1691" i="3"/>
  <c r="I1690" i="3"/>
  <c r="E1683" i="5" l="1"/>
  <c r="H1682" i="5"/>
  <c r="G1682" i="5"/>
  <c r="F1682" i="5"/>
  <c r="E1702" i="4"/>
  <c r="C1703" i="4"/>
  <c r="G1371" i="4"/>
  <c r="H1371" i="4" s="1"/>
  <c r="G1692" i="3"/>
  <c r="F1692" i="3"/>
  <c r="H1691" i="3"/>
  <c r="I1691" i="3" s="1"/>
  <c r="E1684" i="5" l="1"/>
  <c r="H1683" i="5"/>
  <c r="G1683" i="5"/>
  <c r="F1683" i="5"/>
  <c r="E1703" i="4"/>
  <c r="C1704" i="4"/>
  <c r="G1372" i="4"/>
  <c r="H1372" i="4" s="1"/>
  <c r="H1692" i="3"/>
  <c r="F1693" i="3"/>
  <c r="G1693" i="3"/>
  <c r="I1692" i="3"/>
  <c r="E1685" i="5" l="1"/>
  <c r="H1684" i="5"/>
  <c r="F1684" i="5"/>
  <c r="G1684" i="5"/>
  <c r="E1704" i="4"/>
  <c r="C1705" i="4"/>
  <c r="G1373" i="4"/>
  <c r="H1373" i="4" s="1"/>
  <c r="G1694" i="3"/>
  <c r="F1694" i="3"/>
  <c r="H1693" i="3"/>
  <c r="I1693" i="3" s="1"/>
  <c r="E1686" i="5" l="1"/>
  <c r="H1685" i="5"/>
  <c r="G1685" i="5"/>
  <c r="F1685" i="5"/>
  <c r="E1705" i="4"/>
  <c r="C1706" i="4"/>
  <c r="G1374" i="4"/>
  <c r="H1374" i="4" s="1"/>
  <c r="F1695" i="3"/>
  <c r="H1694" i="3"/>
  <c r="I1694" i="3"/>
  <c r="G1695" i="3"/>
  <c r="F1686" i="5" l="1"/>
  <c r="E1687" i="5"/>
  <c r="H1686" i="5"/>
  <c r="G1686" i="5"/>
  <c r="E1706" i="4"/>
  <c r="C1707" i="4"/>
  <c r="G1375" i="4"/>
  <c r="H1375" i="4" s="1"/>
  <c r="G1696" i="3"/>
  <c r="F1696" i="3"/>
  <c r="H1695" i="3"/>
  <c r="I1695" i="3" s="1"/>
  <c r="F1687" i="5" l="1"/>
  <c r="E1688" i="5"/>
  <c r="H1687" i="5"/>
  <c r="G1687" i="5"/>
  <c r="E1707" i="4"/>
  <c r="C1708" i="4"/>
  <c r="G1376" i="4"/>
  <c r="H1376" i="4" s="1"/>
  <c r="H1696" i="3"/>
  <c r="F1697" i="3"/>
  <c r="G1697" i="3"/>
  <c r="I1696" i="3"/>
  <c r="E1689" i="5" l="1"/>
  <c r="H1688" i="5"/>
  <c r="G1688" i="5"/>
  <c r="F1688" i="5"/>
  <c r="E1708" i="4"/>
  <c r="C1709" i="4"/>
  <c r="G1377" i="4"/>
  <c r="H1377" i="4" s="1"/>
  <c r="G1698" i="3"/>
  <c r="F1698" i="3"/>
  <c r="H1697" i="3"/>
  <c r="I1697" i="3" s="1"/>
  <c r="E1690" i="5" l="1"/>
  <c r="H1689" i="5"/>
  <c r="G1689" i="5"/>
  <c r="F1689" i="5"/>
  <c r="E1709" i="4"/>
  <c r="C1710" i="4"/>
  <c r="G1378" i="4"/>
  <c r="H1378" i="4" s="1"/>
  <c r="H1698" i="3"/>
  <c r="F1699" i="3"/>
  <c r="G1699" i="3"/>
  <c r="I1698" i="3"/>
  <c r="E1691" i="5" l="1"/>
  <c r="H1690" i="5"/>
  <c r="G1690" i="5"/>
  <c r="F1690" i="5"/>
  <c r="E1710" i="4"/>
  <c r="C1711" i="4"/>
  <c r="G1379" i="4"/>
  <c r="H1379" i="4" s="1"/>
  <c r="G1700" i="3"/>
  <c r="F1700" i="3"/>
  <c r="H1699" i="3"/>
  <c r="I1699" i="3" s="1"/>
  <c r="E1692" i="5" l="1"/>
  <c r="H1691" i="5"/>
  <c r="G1691" i="5"/>
  <c r="F1691" i="5"/>
  <c r="E1711" i="4"/>
  <c r="C1712" i="4"/>
  <c r="G1380" i="4"/>
  <c r="H1380" i="4" s="1"/>
  <c r="H1700" i="3"/>
  <c r="F1701" i="3"/>
  <c r="G1701" i="3"/>
  <c r="I1700" i="3"/>
  <c r="G1692" i="5" l="1"/>
  <c r="F1692" i="5"/>
  <c r="H1692" i="5"/>
  <c r="E1693" i="5"/>
  <c r="E1712" i="4"/>
  <c r="C1713" i="4"/>
  <c r="G1381" i="4"/>
  <c r="H1381" i="4" s="1"/>
  <c r="G1702" i="3"/>
  <c r="H1701" i="3"/>
  <c r="I1701" i="3" s="1"/>
  <c r="F1702" i="3"/>
  <c r="H1693" i="5" l="1"/>
  <c r="G1693" i="5"/>
  <c r="F1693" i="5"/>
  <c r="E1694" i="5"/>
  <c r="E1713" i="4"/>
  <c r="C1714" i="4"/>
  <c r="G1382" i="4"/>
  <c r="H1382" i="4" s="1"/>
  <c r="F1703" i="3"/>
  <c r="H1702" i="3"/>
  <c r="G1703" i="3"/>
  <c r="I1702" i="3"/>
  <c r="E1695" i="5" l="1"/>
  <c r="H1694" i="5"/>
  <c r="G1694" i="5"/>
  <c r="F1694" i="5"/>
  <c r="E1714" i="4"/>
  <c r="C1715" i="4"/>
  <c r="G1383" i="4"/>
  <c r="H1383" i="4" s="1"/>
  <c r="G1704" i="3"/>
  <c r="F1704" i="3"/>
  <c r="H1703" i="3"/>
  <c r="I1703" i="3" s="1"/>
  <c r="E1696" i="5" l="1"/>
  <c r="H1695" i="5"/>
  <c r="G1695" i="5"/>
  <c r="F1695" i="5"/>
  <c r="E1715" i="4"/>
  <c r="C1716" i="4"/>
  <c r="G1384" i="4"/>
  <c r="H1384" i="4" s="1"/>
  <c r="F1705" i="3"/>
  <c r="H1704" i="3"/>
  <c r="G1705" i="3"/>
  <c r="I1704" i="3"/>
  <c r="E1697" i="5" l="1"/>
  <c r="H1696" i="5"/>
  <c r="G1696" i="5"/>
  <c r="F1696" i="5"/>
  <c r="E1716" i="4"/>
  <c r="C1717" i="4"/>
  <c r="G1385" i="4"/>
  <c r="H1385" i="4" s="1"/>
  <c r="G1706" i="3"/>
  <c r="F1706" i="3"/>
  <c r="H1705" i="3"/>
  <c r="I1705" i="3" s="1"/>
  <c r="E1698" i="5" l="1"/>
  <c r="H1697" i="5"/>
  <c r="G1697" i="5"/>
  <c r="F1697" i="5"/>
  <c r="E1717" i="4"/>
  <c r="C1718" i="4"/>
  <c r="G1386" i="4"/>
  <c r="H1386" i="4" s="1"/>
  <c r="H1706" i="3"/>
  <c r="F1707" i="3"/>
  <c r="I1706" i="3"/>
  <c r="G1707" i="3"/>
  <c r="F1698" i="5" l="1"/>
  <c r="G1698" i="5"/>
  <c r="E1699" i="5"/>
  <c r="H1698" i="5"/>
  <c r="E1718" i="4"/>
  <c r="C1719" i="4"/>
  <c r="G1387" i="4"/>
  <c r="H1387" i="4" s="1"/>
  <c r="G1708" i="3"/>
  <c r="F1708" i="3"/>
  <c r="H1707" i="3"/>
  <c r="I1707" i="3" s="1"/>
  <c r="F1699" i="5" l="1"/>
  <c r="E1700" i="5"/>
  <c r="H1699" i="5"/>
  <c r="G1699" i="5"/>
  <c r="E1719" i="4"/>
  <c r="C1720" i="4"/>
  <c r="G1388" i="4"/>
  <c r="H1388" i="4" s="1"/>
  <c r="H1708" i="3"/>
  <c r="F1709" i="3"/>
  <c r="G1709" i="3"/>
  <c r="I1708" i="3"/>
  <c r="E1701" i="5" l="1"/>
  <c r="H1700" i="5"/>
  <c r="G1700" i="5"/>
  <c r="F1700" i="5"/>
  <c r="E1720" i="4"/>
  <c r="C1721" i="4"/>
  <c r="G1389" i="4"/>
  <c r="H1389" i="4" s="1"/>
  <c r="G1710" i="3"/>
  <c r="F1710" i="3"/>
  <c r="H1709" i="3"/>
  <c r="I1709" i="3" s="1"/>
  <c r="E1702" i="5" l="1"/>
  <c r="H1701" i="5"/>
  <c r="G1701" i="5"/>
  <c r="F1701" i="5"/>
  <c r="E1721" i="4"/>
  <c r="C1722" i="4"/>
  <c r="G1390" i="4"/>
  <c r="H1390" i="4" s="1"/>
  <c r="H1710" i="3"/>
  <c r="F1711" i="3"/>
  <c r="G1711" i="3"/>
  <c r="I1710" i="3"/>
  <c r="E1703" i="5" l="1"/>
  <c r="H1702" i="5"/>
  <c r="G1702" i="5"/>
  <c r="F1702" i="5"/>
  <c r="E1722" i="4"/>
  <c r="C1723" i="4"/>
  <c r="G1391" i="4"/>
  <c r="H1391" i="4" s="1"/>
  <c r="G1712" i="3"/>
  <c r="F1712" i="3"/>
  <c r="H1711" i="3"/>
  <c r="I1711" i="3" s="1"/>
  <c r="E1704" i="5" l="1"/>
  <c r="H1703" i="5"/>
  <c r="G1703" i="5"/>
  <c r="F1703" i="5"/>
  <c r="E1723" i="4"/>
  <c r="C1724" i="4"/>
  <c r="G1392" i="4"/>
  <c r="H1392" i="4" s="1"/>
  <c r="H1712" i="3"/>
  <c r="F1713" i="3"/>
  <c r="I1712" i="3"/>
  <c r="G1713" i="3"/>
  <c r="E1705" i="5" l="1"/>
  <c r="H1704" i="5"/>
  <c r="G1704" i="5"/>
  <c r="F1704" i="5"/>
  <c r="E1724" i="4"/>
  <c r="C1725" i="4"/>
  <c r="G1393" i="4"/>
  <c r="H1393" i="4" s="1"/>
  <c r="G1714" i="3"/>
  <c r="H1713" i="3"/>
  <c r="I1713" i="3" s="1"/>
  <c r="F1714" i="3"/>
  <c r="H1705" i="5" l="1"/>
  <c r="G1705" i="5"/>
  <c r="F1705" i="5"/>
  <c r="E1706" i="5"/>
  <c r="E1725" i="4"/>
  <c r="C1726" i="4"/>
  <c r="G1394" i="4"/>
  <c r="H1394" i="4" s="1"/>
  <c r="F1715" i="3"/>
  <c r="H1714" i="3"/>
  <c r="G1715" i="3"/>
  <c r="I1714" i="3"/>
  <c r="E1707" i="5" l="1"/>
  <c r="H1706" i="5"/>
  <c r="G1706" i="5"/>
  <c r="F1706" i="5"/>
  <c r="E1726" i="4"/>
  <c r="C1727" i="4"/>
  <c r="G1395" i="4"/>
  <c r="H1395" i="4" s="1"/>
  <c r="G1716" i="3"/>
  <c r="F1716" i="3"/>
  <c r="H1715" i="3"/>
  <c r="I1715" i="3" s="1"/>
  <c r="E1708" i="5" l="1"/>
  <c r="H1707" i="5"/>
  <c r="G1707" i="5"/>
  <c r="F1707" i="5"/>
  <c r="E1727" i="4"/>
  <c r="C1728" i="4"/>
  <c r="G1396" i="4"/>
  <c r="H1396" i="4" s="1"/>
  <c r="H1716" i="3"/>
  <c r="F1717" i="3"/>
  <c r="I1716" i="3"/>
  <c r="G1717" i="3"/>
  <c r="E1709" i="5" l="1"/>
  <c r="F1708" i="5"/>
  <c r="G1708" i="5"/>
  <c r="H1708" i="5"/>
  <c r="E1728" i="4"/>
  <c r="C1729" i="4"/>
  <c r="G1397" i="4"/>
  <c r="H1397" i="4" s="1"/>
  <c r="G1718" i="3"/>
  <c r="F1718" i="3"/>
  <c r="H1717" i="3"/>
  <c r="I1717" i="3" s="1"/>
  <c r="E1710" i="5" l="1"/>
  <c r="H1709" i="5"/>
  <c r="G1709" i="5"/>
  <c r="F1709" i="5"/>
  <c r="E1729" i="4"/>
  <c r="C1730" i="4"/>
  <c r="G1398" i="4"/>
  <c r="H1398" i="4" s="1"/>
  <c r="F1719" i="3"/>
  <c r="H1718" i="3"/>
  <c r="I1718" i="3"/>
  <c r="G1719" i="3"/>
  <c r="F1710" i="5" l="1"/>
  <c r="G1710" i="5"/>
  <c r="E1711" i="5"/>
  <c r="H1710" i="5"/>
  <c r="E1730" i="4"/>
  <c r="C1731" i="4"/>
  <c r="G1399" i="4"/>
  <c r="H1399" i="4" s="1"/>
  <c r="G1720" i="3"/>
  <c r="F1720" i="3"/>
  <c r="H1719" i="3"/>
  <c r="I1719" i="3" s="1"/>
  <c r="E1712" i="5" l="1"/>
  <c r="H1711" i="5"/>
  <c r="G1711" i="5"/>
  <c r="F1711" i="5"/>
  <c r="E1731" i="4"/>
  <c r="C1732" i="4"/>
  <c r="G1400" i="4"/>
  <c r="H1400" i="4" s="1"/>
  <c r="H1720" i="3"/>
  <c r="F1721" i="3"/>
  <c r="G1721" i="3"/>
  <c r="I1720" i="3"/>
  <c r="E1713" i="5" l="1"/>
  <c r="H1712" i="5"/>
  <c r="G1712" i="5"/>
  <c r="F1712" i="5"/>
  <c r="E1732" i="4"/>
  <c r="C1733" i="4"/>
  <c r="G1401" i="4"/>
  <c r="H1401" i="4" s="1"/>
  <c r="G1722" i="3"/>
  <c r="F1722" i="3"/>
  <c r="H1721" i="3"/>
  <c r="I1721" i="3" s="1"/>
  <c r="E1714" i="5" l="1"/>
  <c r="H1713" i="5"/>
  <c r="G1713" i="5"/>
  <c r="F1713" i="5"/>
  <c r="E1733" i="4"/>
  <c r="C1734" i="4"/>
  <c r="G1402" i="4"/>
  <c r="H1402" i="4" s="1"/>
  <c r="G1723" i="3"/>
  <c r="F1723" i="3"/>
  <c r="H1722" i="3"/>
  <c r="I1722" i="3" s="1"/>
  <c r="F1714" i="5" l="1"/>
  <c r="E1715" i="5"/>
  <c r="H1714" i="5"/>
  <c r="G1714" i="5"/>
  <c r="E1734" i="4"/>
  <c r="C1735" i="4"/>
  <c r="G1403" i="4"/>
  <c r="H1403" i="4" s="1"/>
  <c r="H1723" i="3"/>
  <c r="F1724" i="3"/>
  <c r="I1723" i="3"/>
  <c r="G1724" i="3"/>
  <c r="E1716" i="5" l="1"/>
  <c r="H1715" i="5"/>
  <c r="G1715" i="5"/>
  <c r="F1715" i="5"/>
  <c r="E1735" i="4"/>
  <c r="C1736" i="4"/>
  <c r="G1404" i="4"/>
  <c r="H1404" i="4" s="1"/>
  <c r="G1725" i="3"/>
  <c r="F1725" i="3"/>
  <c r="H1724" i="3"/>
  <c r="I1724" i="3" s="1"/>
  <c r="E1717" i="5" l="1"/>
  <c r="G1716" i="5"/>
  <c r="F1716" i="5"/>
  <c r="H1716" i="5"/>
  <c r="E1736" i="4"/>
  <c r="C1737" i="4"/>
  <c r="G1405" i="4"/>
  <c r="H1405" i="4" s="1"/>
  <c r="H1725" i="3"/>
  <c r="F1726" i="3"/>
  <c r="I1725" i="3"/>
  <c r="G1726" i="3"/>
  <c r="H1717" i="5" l="1"/>
  <c r="G1717" i="5"/>
  <c r="F1717" i="5"/>
  <c r="E1718" i="5"/>
  <c r="E1737" i="4"/>
  <c r="C1738" i="4"/>
  <c r="G1406" i="4"/>
  <c r="H1406" i="4" s="1"/>
  <c r="G1727" i="3"/>
  <c r="F1727" i="3"/>
  <c r="H1726" i="3"/>
  <c r="I1726" i="3" s="1"/>
  <c r="E1719" i="5" l="1"/>
  <c r="H1718" i="5"/>
  <c r="G1718" i="5"/>
  <c r="F1718" i="5"/>
  <c r="E1738" i="4"/>
  <c r="C1739" i="4"/>
  <c r="G1407" i="4"/>
  <c r="H1407" i="4" s="1"/>
  <c r="F1728" i="3"/>
  <c r="H1727" i="3"/>
  <c r="G1728" i="3"/>
  <c r="I1727" i="3"/>
  <c r="G1719" i="5" l="1"/>
  <c r="F1719" i="5"/>
  <c r="H1719" i="5"/>
  <c r="E1720" i="5"/>
  <c r="E1739" i="4"/>
  <c r="C1740" i="4"/>
  <c r="G1408" i="4"/>
  <c r="H1408" i="4" s="1"/>
  <c r="G1729" i="3"/>
  <c r="H1728" i="3"/>
  <c r="I1728" i="3" s="1"/>
  <c r="F1729" i="3"/>
  <c r="E1721" i="5" l="1"/>
  <c r="H1720" i="5"/>
  <c r="G1720" i="5"/>
  <c r="F1720" i="5"/>
  <c r="E1740" i="4"/>
  <c r="C1741" i="4"/>
  <c r="G1409" i="4"/>
  <c r="H1409" i="4" s="1"/>
  <c r="F1730" i="3"/>
  <c r="H1729" i="3"/>
  <c r="G1730" i="3"/>
  <c r="I1729" i="3"/>
  <c r="E1722" i="5" l="1"/>
  <c r="H1721" i="5"/>
  <c r="G1721" i="5"/>
  <c r="F1721" i="5"/>
  <c r="E1741" i="4"/>
  <c r="C1742" i="4"/>
  <c r="G1410" i="4"/>
  <c r="H1410" i="4" s="1"/>
  <c r="G1731" i="3"/>
  <c r="F1731" i="3"/>
  <c r="H1730" i="3"/>
  <c r="I1730" i="3" s="1"/>
  <c r="F1722" i="5" l="1"/>
  <c r="E1723" i="5"/>
  <c r="H1722" i="5"/>
  <c r="G1722" i="5"/>
  <c r="E1742" i="4"/>
  <c r="C1743" i="4"/>
  <c r="G1411" i="4"/>
  <c r="H1411" i="4" s="1"/>
  <c r="H1731" i="3"/>
  <c r="F1732" i="3"/>
  <c r="G1732" i="3"/>
  <c r="I1731" i="3"/>
  <c r="E1724" i="5" l="1"/>
  <c r="H1723" i="5"/>
  <c r="G1723" i="5"/>
  <c r="F1723" i="5"/>
  <c r="E1743" i="4"/>
  <c r="C1744" i="4"/>
  <c r="G1412" i="4"/>
  <c r="H1412" i="4" s="1"/>
  <c r="G1733" i="3"/>
  <c r="H1732" i="3"/>
  <c r="I1732" i="3" s="1"/>
  <c r="F1733" i="3"/>
  <c r="E1725" i="5" l="1"/>
  <c r="H1724" i="5"/>
  <c r="G1724" i="5"/>
  <c r="F1724" i="5"/>
  <c r="E1744" i="4"/>
  <c r="C1745" i="4"/>
  <c r="G1413" i="4"/>
  <c r="H1413" i="4" s="1"/>
  <c r="F1734" i="3"/>
  <c r="H1733" i="3"/>
  <c r="I1733" i="3"/>
  <c r="G1734" i="3"/>
  <c r="E1726" i="5" l="1"/>
  <c r="H1725" i="5"/>
  <c r="G1725" i="5"/>
  <c r="F1725" i="5"/>
  <c r="E1745" i="4"/>
  <c r="C1746" i="4"/>
  <c r="G1414" i="4"/>
  <c r="H1414" i="4" s="1"/>
  <c r="G1735" i="3"/>
  <c r="F1735" i="3"/>
  <c r="H1734" i="3"/>
  <c r="I1734" i="3" s="1"/>
  <c r="G1726" i="5" l="1"/>
  <c r="F1726" i="5"/>
  <c r="E1727" i="5"/>
  <c r="H1726" i="5"/>
  <c r="E1746" i="4"/>
  <c r="C1747" i="4"/>
  <c r="G1415" i="4"/>
  <c r="H1415" i="4" s="1"/>
  <c r="H1735" i="3"/>
  <c r="F1736" i="3"/>
  <c r="I1735" i="3"/>
  <c r="G1736" i="3"/>
  <c r="E1728" i="5" l="1"/>
  <c r="H1727" i="5"/>
  <c r="G1727" i="5"/>
  <c r="F1727" i="5"/>
  <c r="E1747" i="4"/>
  <c r="C1748" i="4"/>
  <c r="G1416" i="4"/>
  <c r="H1416" i="4" s="1"/>
  <c r="G1737" i="3"/>
  <c r="F1737" i="3"/>
  <c r="H1736" i="3"/>
  <c r="I1736" i="3" s="1"/>
  <c r="E1729" i="5" l="1"/>
  <c r="H1728" i="5"/>
  <c r="G1728" i="5"/>
  <c r="F1728" i="5"/>
  <c r="E1748" i="4"/>
  <c r="C1749" i="4"/>
  <c r="G1417" i="4"/>
  <c r="H1417" i="4" s="1"/>
  <c r="H1737" i="3"/>
  <c r="F1738" i="3"/>
  <c r="I1737" i="3"/>
  <c r="G1738" i="3"/>
  <c r="H1729" i="5" l="1"/>
  <c r="G1729" i="5"/>
  <c r="F1729" i="5"/>
  <c r="E1730" i="5"/>
  <c r="E1749" i="4"/>
  <c r="C1750" i="4"/>
  <c r="G1418" i="4"/>
  <c r="H1418" i="4" s="1"/>
  <c r="G1739" i="3"/>
  <c r="F1739" i="3"/>
  <c r="H1738" i="3"/>
  <c r="I1738" i="3" s="1"/>
  <c r="E1731" i="5" l="1"/>
  <c r="H1730" i="5"/>
  <c r="G1730" i="5"/>
  <c r="F1730" i="5"/>
  <c r="E1750" i="4"/>
  <c r="C1751" i="4"/>
  <c r="G1419" i="4"/>
  <c r="H1419" i="4" s="1"/>
  <c r="F1740" i="3"/>
  <c r="H1739" i="3"/>
  <c r="G1740" i="3"/>
  <c r="I1739" i="3"/>
  <c r="E1732" i="5" l="1"/>
  <c r="H1731" i="5"/>
  <c r="G1731" i="5"/>
  <c r="F1731" i="5"/>
  <c r="E1751" i="4"/>
  <c r="C1752" i="4"/>
  <c r="G1420" i="4"/>
  <c r="H1420" i="4" s="1"/>
  <c r="G1741" i="3"/>
  <c r="H1740" i="3"/>
  <c r="I1740" i="3" s="1"/>
  <c r="F1741" i="3"/>
  <c r="E1733" i="5" l="1"/>
  <c r="H1732" i="5"/>
  <c r="G1732" i="5"/>
  <c r="F1732" i="5"/>
  <c r="E1752" i="4"/>
  <c r="C1753" i="4"/>
  <c r="G1421" i="4"/>
  <c r="H1421" i="4" s="1"/>
  <c r="F1742" i="3"/>
  <c r="H1741" i="3"/>
  <c r="G1742" i="3"/>
  <c r="I1741" i="3"/>
  <c r="E1734" i="5" l="1"/>
  <c r="H1733" i="5"/>
  <c r="G1733" i="5"/>
  <c r="F1733" i="5"/>
  <c r="E1753" i="4"/>
  <c r="C1754" i="4"/>
  <c r="G1422" i="4"/>
  <c r="H1422" i="4" s="1"/>
  <c r="G1743" i="3"/>
  <c r="H1742" i="3"/>
  <c r="I1742" i="3" s="1"/>
  <c r="F1743" i="3"/>
  <c r="F1734" i="5" l="1"/>
  <c r="E1735" i="5"/>
  <c r="H1734" i="5"/>
  <c r="G1734" i="5"/>
  <c r="E1754" i="4"/>
  <c r="C1755" i="4"/>
  <c r="G1423" i="4"/>
  <c r="H1423" i="4" s="1"/>
  <c r="F1744" i="3"/>
  <c r="H1743" i="3"/>
  <c r="G1744" i="3"/>
  <c r="I1743" i="3"/>
  <c r="F1735" i="5" l="1"/>
  <c r="H1735" i="5"/>
  <c r="G1735" i="5"/>
  <c r="E1736" i="5"/>
  <c r="E1755" i="4"/>
  <c r="C1756" i="4"/>
  <c r="G1424" i="4"/>
  <c r="H1424" i="4" s="1"/>
  <c r="G1745" i="3"/>
  <c r="H1744" i="3"/>
  <c r="I1744" i="3" s="1"/>
  <c r="F1745" i="3"/>
  <c r="E1737" i="5" l="1"/>
  <c r="H1736" i="5"/>
  <c r="G1736" i="5"/>
  <c r="F1736" i="5"/>
  <c r="E1756" i="4"/>
  <c r="C1757" i="4"/>
  <c r="G1425" i="4"/>
  <c r="H1425" i="4" s="1"/>
  <c r="F1746" i="3"/>
  <c r="H1745" i="3"/>
  <c r="I1745" i="3"/>
  <c r="G1746" i="3"/>
  <c r="E1738" i="5" l="1"/>
  <c r="H1737" i="5"/>
  <c r="G1737" i="5"/>
  <c r="F1737" i="5"/>
  <c r="E1757" i="4"/>
  <c r="C1758" i="4"/>
  <c r="G1426" i="4"/>
  <c r="H1426" i="4" s="1"/>
  <c r="G1747" i="3"/>
  <c r="F1747" i="3"/>
  <c r="H1746" i="3"/>
  <c r="I1746" i="3" s="1"/>
  <c r="E1739" i="5" l="1"/>
  <c r="H1738" i="5"/>
  <c r="F1738" i="5"/>
  <c r="G1738" i="5"/>
  <c r="E1758" i="4"/>
  <c r="C1759" i="4"/>
  <c r="G1427" i="4"/>
  <c r="H1427" i="4" s="1"/>
  <c r="H1747" i="3"/>
  <c r="F1748" i="3"/>
  <c r="I1747" i="3"/>
  <c r="G1748" i="3"/>
  <c r="E1740" i="5" l="1"/>
  <c r="H1739" i="5"/>
  <c r="G1739" i="5"/>
  <c r="F1739" i="5"/>
  <c r="E1759" i="4"/>
  <c r="C1760" i="4"/>
  <c r="G1428" i="4"/>
  <c r="H1428" i="4" s="1"/>
  <c r="G1749" i="3"/>
  <c r="F1749" i="3"/>
  <c r="H1748" i="3"/>
  <c r="I1748" i="3" s="1"/>
  <c r="G1740" i="5" l="1"/>
  <c r="F1740" i="5"/>
  <c r="E1741" i="5"/>
  <c r="H1740" i="5"/>
  <c r="E1760" i="4"/>
  <c r="C1761" i="4"/>
  <c r="G1429" i="4"/>
  <c r="H1429" i="4" s="1"/>
  <c r="H1749" i="3"/>
  <c r="F1750" i="3"/>
  <c r="I1749" i="3"/>
  <c r="G1750" i="3"/>
  <c r="H1741" i="5" l="1"/>
  <c r="G1741" i="5"/>
  <c r="F1741" i="5"/>
  <c r="E1742" i="5"/>
  <c r="E1761" i="4"/>
  <c r="C1762" i="4"/>
  <c r="G1430" i="4"/>
  <c r="H1430" i="4" s="1"/>
  <c r="G1751" i="3"/>
  <c r="F1751" i="3"/>
  <c r="H1750" i="3"/>
  <c r="I1750" i="3" s="1"/>
  <c r="E1743" i="5" l="1"/>
  <c r="H1742" i="5"/>
  <c r="G1742" i="5"/>
  <c r="F1742" i="5"/>
  <c r="E1762" i="4"/>
  <c r="C1763" i="4"/>
  <c r="G1431" i="4"/>
  <c r="H1431" i="4" s="1"/>
  <c r="F1752" i="3"/>
  <c r="H1751" i="3"/>
  <c r="I1751" i="3"/>
  <c r="G1752" i="3"/>
  <c r="E1744" i="5" l="1"/>
  <c r="H1743" i="5"/>
  <c r="G1743" i="5"/>
  <c r="F1743" i="5"/>
  <c r="E1763" i="4"/>
  <c r="C1764" i="4"/>
  <c r="G1432" i="4"/>
  <c r="H1432" i="4" s="1"/>
  <c r="G1753" i="3"/>
  <c r="H1752" i="3"/>
  <c r="I1752" i="3" s="1"/>
  <c r="F1753" i="3"/>
  <c r="E1745" i="5" l="1"/>
  <c r="H1744" i="5"/>
  <c r="G1744" i="5"/>
  <c r="F1744" i="5"/>
  <c r="E1764" i="4"/>
  <c r="C1765" i="4"/>
  <c r="G1433" i="4"/>
  <c r="H1433" i="4" s="1"/>
  <c r="F1754" i="3"/>
  <c r="H1753" i="3"/>
  <c r="G1754" i="3"/>
  <c r="I1753" i="3"/>
  <c r="E1746" i="5" l="1"/>
  <c r="H1745" i="5"/>
  <c r="G1745" i="5"/>
  <c r="F1745" i="5"/>
  <c r="E1765" i="4"/>
  <c r="C1766" i="4"/>
  <c r="G1434" i="4"/>
  <c r="H1434" i="4" s="1"/>
  <c r="G1755" i="3"/>
  <c r="H1754" i="3"/>
  <c r="I1754" i="3" s="1"/>
  <c r="F1755" i="3"/>
  <c r="F1746" i="5" l="1"/>
  <c r="G1746" i="5"/>
  <c r="H1746" i="5"/>
  <c r="E1747" i="5"/>
  <c r="E1766" i="4"/>
  <c r="C1767" i="4"/>
  <c r="G1435" i="4"/>
  <c r="H1435" i="4" s="1"/>
  <c r="F1756" i="3"/>
  <c r="H1755" i="3"/>
  <c r="G1756" i="3"/>
  <c r="I1755" i="3"/>
  <c r="H1747" i="5" l="1"/>
  <c r="G1747" i="5"/>
  <c r="F1747" i="5"/>
  <c r="E1748" i="5"/>
  <c r="E1767" i="4"/>
  <c r="C1768" i="4"/>
  <c r="G1436" i="4"/>
  <c r="H1436" i="4" s="1"/>
  <c r="G1757" i="3"/>
  <c r="H1756" i="3"/>
  <c r="I1756" i="3" s="1"/>
  <c r="F1757" i="3"/>
  <c r="E1749" i="5" l="1"/>
  <c r="H1748" i="5"/>
  <c r="G1748" i="5"/>
  <c r="F1748" i="5"/>
  <c r="E1768" i="4"/>
  <c r="C1769" i="4"/>
  <c r="G1437" i="4"/>
  <c r="H1437" i="4" s="1"/>
  <c r="F1758" i="3"/>
  <c r="H1757" i="3"/>
  <c r="I1757" i="3"/>
  <c r="G1758" i="3"/>
  <c r="E1750" i="5" l="1"/>
  <c r="H1749" i="5"/>
  <c r="G1749" i="5"/>
  <c r="F1749" i="5"/>
  <c r="E1769" i="4"/>
  <c r="C1770" i="4"/>
  <c r="G1438" i="4"/>
  <c r="H1438" i="4" s="1"/>
  <c r="G1759" i="3"/>
  <c r="F1759" i="3"/>
  <c r="H1758" i="3"/>
  <c r="I1758" i="3" s="1"/>
  <c r="E1751" i="5" l="1"/>
  <c r="H1750" i="5"/>
  <c r="G1750" i="5"/>
  <c r="F1750" i="5"/>
  <c r="E1770" i="4"/>
  <c r="C1771" i="4"/>
  <c r="G1439" i="4"/>
  <c r="H1439" i="4" s="1"/>
  <c r="H1759" i="3"/>
  <c r="F1760" i="3"/>
  <c r="I1759" i="3"/>
  <c r="G1760" i="3"/>
  <c r="E1752" i="5" l="1"/>
  <c r="H1751" i="5"/>
  <c r="G1751" i="5"/>
  <c r="F1751" i="5"/>
  <c r="E1771" i="4"/>
  <c r="C1772" i="4"/>
  <c r="G1440" i="4"/>
  <c r="H1440" i="4" s="1"/>
  <c r="G1761" i="3"/>
  <c r="F1761" i="3"/>
  <c r="H1760" i="3"/>
  <c r="I1760" i="3" s="1"/>
  <c r="E1753" i="5" l="1"/>
  <c r="H1752" i="5"/>
  <c r="G1752" i="5"/>
  <c r="F1752" i="5"/>
  <c r="E1772" i="4"/>
  <c r="C1773" i="4"/>
  <c r="G1441" i="4"/>
  <c r="H1441" i="4" s="1"/>
  <c r="H1761" i="3"/>
  <c r="F1762" i="3"/>
  <c r="I1761" i="3"/>
  <c r="G1762" i="3"/>
  <c r="H1753" i="5" l="1"/>
  <c r="E1754" i="5"/>
  <c r="G1753" i="5"/>
  <c r="F1753" i="5"/>
  <c r="E1773" i="4"/>
  <c r="C1774" i="4"/>
  <c r="G1442" i="4"/>
  <c r="H1442" i="4" s="1"/>
  <c r="G1763" i="3"/>
  <c r="F1763" i="3"/>
  <c r="H1762" i="3"/>
  <c r="I1762" i="3" s="1"/>
  <c r="E1755" i="5" l="1"/>
  <c r="H1754" i="5"/>
  <c r="G1754" i="5"/>
  <c r="F1754" i="5"/>
  <c r="E1774" i="4"/>
  <c r="C1775" i="4"/>
  <c r="G1443" i="4"/>
  <c r="H1443" i="4" s="1"/>
  <c r="H1763" i="3"/>
  <c r="F1764" i="3"/>
  <c r="I1763" i="3"/>
  <c r="G1764" i="3"/>
  <c r="F1755" i="5" l="1"/>
  <c r="E1756" i="5"/>
  <c r="H1755" i="5"/>
  <c r="G1755" i="5"/>
  <c r="E1775" i="4"/>
  <c r="C1776" i="4"/>
  <c r="G1444" i="4"/>
  <c r="H1444" i="4" s="1"/>
  <c r="G1765" i="3"/>
  <c r="H1764" i="3"/>
  <c r="I1764" i="3" s="1"/>
  <c r="F1765" i="3"/>
  <c r="H1756" i="5" l="1"/>
  <c r="G1756" i="5"/>
  <c r="F1756" i="5"/>
  <c r="E1757" i="5"/>
  <c r="E1776" i="4"/>
  <c r="C1777" i="4"/>
  <c r="G1445" i="4"/>
  <c r="H1445" i="4" s="1"/>
  <c r="F1766" i="3"/>
  <c r="H1765" i="3"/>
  <c r="G1766" i="3"/>
  <c r="I1765" i="3"/>
  <c r="E1758" i="5" l="1"/>
  <c r="H1757" i="5"/>
  <c r="G1757" i="5"/>
  <c r="F1757" i="5"/>
  <c r="E1777" i="4"/>
  <c r="C1778" i="4"/>
  <c r="G1446" i="4"/>
  <c r="H1446" i="4" s="1"/>
  <c r="G1767" i="3"/>
  <c r="H1766" i="3"/>
  <c r="I1766" i="3" s="1"/>
  <c r="F1767" i="3"/>
  <c r="G1758" i="5" l="1"/>
  <c r="F1758" i="5"/>
  <c r="H1758" i="5"/>
  <c r="E1759" i="5"/>
  <c r="E1778" i="4"/>
  <c r="C1779" i="4"/>
  <c r="G1447" i="4"/>
  <c r="H1447" i="4" s="1"/>
  <c r="F1768" i="3"/>
  <c r="H1767" i="3"/>
  <c r="G1768" i="3"/>
  <c r="I1767" i="3"/>
  <c r="H1759" i="5" l="1"/>
  <c r="E1760" i="5"/>
  <c r="G1759" i="5"/>
  <c r="F1759" i="5"/>
  <c r="E1779" i="4"/>
  <c r="C1780" i="4"/>
  <c r="G1448" i="4"/>
  <c r="H1448" i="4" s="1"/>
  <c r="G1769" i="3"/>
  <c r="H1768" i="3"/>
  <c r="I1768" i="3" s="1"/>
  <c r="F1769" i="3"/>
  <c r="E1761" i="5" l="1"/>
  <c r="H1760" i="5"/>
  <c r="G1760" i="5"/>
  <c r="F1760" i="5"/>
  <c r="E1780" i="4"/>
  <c r="C1781" i="4"/>
  <c r="G1449" i="4"/>
  <c r="H1449" i="4" s="1"/>
  <c r="F1770" i="3"/>
  <c r="H1769" i="3"/>
  <c r="I1769" i="3"/>
  <c r="G1770" i="3"/>
  <c r="H1761" i="5" l="1"/>
  <c r="G1761" i="5"/>
  <c r="F1761" i="5"/>
  <c r="E1762" i="5"/>
  <c r="E1781" i="4"/>
  <c r="C1782" i="4"/>
  <c r="G1450" i="4"/>
  <c r="H1450" i="4" s="1"/>
  <c r="G1771" i="3"/>
  <c r="F1771" i="3"/>
  <c r="H1770" i="3"/>
  <c r="I1770" i="3" s="1"/>
  <c r="H1762" i="5" l="1"/>
  <c r="E1763" i="5"/>
  <c r="G1762" i="5"/>
  <c r="F1762" i="5"/>
  <c r="E1782" i="4"/>
  <c r="C1783" i="4"/>
  <c r="G1451" i="4"/>
  <c r="H1451" i="4" s="1"/>
  <c r="H1771" i="3"/>
  <c r="F1772" i="3"/>
  <c r="G1772" i="3"/>
  <c r="I1771" i="3"/>
  <c r="F1763" i="5" l="1"/>
  <c r="E1764" i="5"/>
  <c r="H1763" i="5"/>
  <c r="G1763" i="5"/>
  <c r="E1783" i="4"/>
  <c r="C1784" i="4"/>
  <c r="G1452" i="4"/>
  <c r="H1452" i="4" s="1"/>
  <c r="G1773" i="3"/>
  <c r="F1773" i="3"/>
  <c r="H1772" i="3"/>
  <c r="I1772" i="3" s="1"/>
  <c r="E1765" i="5" l="1"/>
  <c r="H1764" i="5"/>
  <c r="G1764" i="5"/>
  <c r="F1764" i="5"/>
  <c r="E1784" i="4"/>
  <c r="C1785" i="4"/>
  <c r="G1453" i="4"/>
  <c r="H1453" i="4" s="1"/>
  <c r="H1773" i="3"/>
  <c r="F1774" i="3"/>
  <c r="I1773" i="3"/>
  <c r="G1774" i="3"/>
  <c r="H1765" i="5" l="1"/>
  <c r="G1765" i="5"/>
  <c r="F1765" i="5"/>
  <c r="E1766" i="5"/>
  <c r="E1785" i="4"/>
  <c r="C1786" i="4"/>
  <c r="G1454" i="4"/>
  <c r="H1454" i="4" s="1"/>
  <c r="G1775" i="3"/>
  <c r="F1775" i="3"/>
  <c r="H1774" i="3"/>
  <c r="I1774" i="3" s="1"/>
  <c r="E1767" i="5" l="1"/>
  <c r="H1766" i="5"/>
  <c r="G1766" i="5"/>
  <c r="F1766" i="5"/>
  <c r="E1786" i="4"/>
  <c r="C1787" i="4"/>
  <c r="G1455" i="4"/>
  <c r="H1455" i="4" s="1"/>
  <c r="H1775" i="3"/>
  <c r="F1776" i="3"/>
  <c r="I1775" i="3"/>
  <c r="G1776" i="3"/>
  <c r="E1768" i="5" l="1"/>
  <c r="H1767" i="5"/>
  <c r="G1767" i="5"/>
  <c r="F1767" i="5"/>
  <c r="E1787" i="4"/>
  <c r="C1788" i="4"/>
  <c r="G1456" i="4"/>
  <c r="H1456" i="4" s="1"/>
  <c r="G1777" i="3"/>
  <c r="H1776" i="3"/>
  <c r="I1776" i="3" s="1"/>
  <c r="F1777" i="3"/>
  <c r="H1768" i="5" l="1"/>
  <c r="F1768" i="5"/>
  <c r="E1769" i="5"/>
  <c r="G1768" i="5"/>
  <c r="E1788" i="4"/>
  <c r="C1789" i="4"/>
  <c r="G1457" i="4"/>
  <c r="H1457" i="4" s="1"/>
  <c r="F1778" i="3"/>
  <c r="H1777" i="3"/>
  <c r="G1778" i="3"/>
  <c r="I1777" i="3"/>
  <c r="E1770" i="5" l="1"/>
  <c r="H1769" i="5"/>
  <c r="G1769" i="5"/>
  <c r="F1769" i="5"/>
  <c r="E1789" i="4"/>
  <c r="C1790" i="4"/>
  <c r="G1458" i="4"/>
  <c r="H1458" i="4" s="1"/>
  <c r="G1779" i="3"/>
  <c r="H1778" i="3"/>
  <c r="I1778" i="3" s="1"/>
  <c r="F1779" i="3"/>
  <c r="E1771" i="5" l="1"/>
  <c r="H1770" i="5"/>
  <c r="G1770" i="5"/>
  <c r="F1770" i="5"/>
  <c r="E1790" i="4"/>
  <c r="C1791" i="4"/>
  <c r="G1459" i="4"/>
  <c r="H1459" i="4" s="1"/>
  <c r="F1780" i="3"/>
  <c r="H1779" i="3"/>
  <c r="G1780" i="3"/>
  <c r="I1779" i="3"/>
  <c r="H1771" i="5" l="1"/>
  <c r="G1771" i="5"/>
  <c r="F1771" i="5"/>
  <c r="E1772" i="5"/>
  <c r="E1791" i="4"/>
  <c r="C1792" i="4"/>
  <c r="G1460" i="4"/>
  <c r="H1460" i="4" s="1"/>
  <c r="G1781" i="3"/>
  <c r="H1780" i="3"/>
  <c r="I1780" i="3" s="1"/>
  <c r="F1781" i="3"/>
  <c r="E1773" i="5" l="1"/>
  <c r="H1772" i="5"/>
  <c r="G1772" i="5"/>
  <c r="F1772" i="5"/>
  <c r="E1792" i="4"/>
  <c r="C1793" i="4"/>
  <c r="G1461" i="4"/>
  <c r="H1461" i="4" s="1"/>
  <c r="F1782" i="3"/>
  <c r="H1781" i="3"/>
  <c r="I1781" i="3"/>
  <c r="G1782" i="3"/>
  <c r="H1773" i="5" l="1"/>
  <c r="G1773" i="5"/>
  <c r="F1773" i="5"/>
  <c r="E1774" i="5"/>
  <c r="E1793" i="4"/>
  <c r="C1794" i="4"/>
  <c r="G1462" i="4"/>
  <c r="H1462" i="4" s="1"/>
  <c r="G1783" i="3"/>
  <c r="H1782" i="3"/>
  <c r="I1782" i="3" s="1"/>
  <c r="F1783" i="3"/>
  <c r="H1774" i="5" l="1"/>
  <c r="E1775" i="5"/>
  <c r="G1774" i="5"/>
  <c r="F1774" i="5"/>
  <c r="E1794" i="4"/>
  <c r="C1795" i="4"/>
  <c r="G1463" i="4"/>
  <c r="H1463" i="4" s="1"/>
  <c r="H1783" i="3"/>
  <c r="F1784" i="3"/>
  <c r="G1784" i="3"/>
  <c r="I1783" i="3"/>
  <c r="E1776" i="5" l="1"/>
  <c r="H1775" i="5"/>
  <c r="G1775" i="5"/>
  <c r="F1775" i="5"/>
  <c r="E1795" i="4"/>
  <c r="C1796" i="4"/>
  <c r="G1464" i="4"/>
  <c r="H1464" i="4" s="1"/>
  <c r="G1785" i="3"/>
  <c r="F1785" i="3"/>
  <c r="H1784" i="3"/>
  <c r="I1784" i="3" s="1"/>
  <c r="E1777" i="5" l="1"/>
  <c r="H1776" i="5"/>
  <c r="G1776" i="5"/>
  <c r="F1776" i="5"/>
  <c r="E1796" i="4"/>
  <c r="C1797" i="4"/>
  <c r="G1465" i="4"/>
  <c r="H1465" i="4" s="1"/>
  <c r="H1785" i="3"/>
  <c r="F1786" i="3"/>
  <c r="I1785" i="3"/>
  <c r="G1786" i="3"/>
  <c r="H1777" i="5" l="1"/>
  <c r="E1778" i="5"/>
  <c r="G1777" i="5"/>
  <c r="F1777" i="5"/>
  <c r="E1797" i="4"/>
  <c r="C1798" i="4"/>
  <c r="G1466" i="4"/>
  <c r="H1466" i="4" s="1"/>
  <c r="G1787" i="3"/>
  <c r="F1787" i="3"/>
  <c r="H1786" i="3"/>
  <c r="I1786" i="3" s="1"/>
  <c r="F1778" i="5" l="1"/>
  <c r="E1779" i="5"/>
  <c r="H1778" i="5"/>
  <c r="G1778" i="5"/>
  <c r="E1798" i="4"/>
  <c r="C1799" i="4"/>
  <c r="G1467" i="4"/>
  <c r="H1467" i="4" s="1"/>
  <c r="H1787" i="3"/>
  <c r="F1788" i="3"/>
  <c r="I1787" i="3"/>
  <c r="G1788" i="3"/>
  <c r="E1780" i="5" l="1"/>
  <c r="H1779" i="5"/>
  <c r="G1779" i="5"/>
  <c r="F1779" i="5"/>
  <c r="E1799" i="4"/>
  <c r="C1800" i="4"/>
  <c r="G1468" i="4"/>
  <c r="H1468" i="4" s="1"/>
  <c r="G1789" i="3"/>
  <c r="H1788" i="3"/>
  <c r="I1788" i="3" s="1"/>
  <c r="F1789" i="3"/>
  <c r="H1780" i="5" l="1"/>
  <c r="E1781" i="5"/>
  <c r="F1780" i="5"/>
  <c r="G1780" i="5"/>
  <c r="E1800" i="4"/>
  <c r="C1801" i="4"/>
  <c r="G1469" i="4"/>
  <c r="H1469" i="4" s="1"/>
  <c r="F1790" i="3"/>
  <c r="H1789" i="3"/>
  <c r="G1790" i="3"/>
  <c r="I1789" i="3"/>
  <c r="G1781" i="5" l="1"/>
  <c r="F1781" i="5"/>
  <c r="E1782" i="5"/>
  <c r="H1781" i="5"/>
  <c r="E1801" i="4"/>
  <c r="C1802" i="4"/>
  <c r="G1470" i="4"/>
  <c r="H1470" i="4" s="1"/>
  <c r="G1791" i="3"/>
  <c r="F1791" i="3"/>
  <c r="H1790" i="3"/>
  <c r="I1790" i="3" s="1"/>
  <c r="H1782" i="5" l="1"/>
  <c r="G1782" i="5"/>
  <c r="F1782" i="5"/>
  <c r="E1783" i="5"/>
  <c r="E1802" i="4"/>
  <c r="C1803" i="4"/>
  <c r="G1471" i="4"/>
  <c r="H1471" i="4" s="1"/>
  <c r="F1792" i="3"/>
  <c r="H1791" i="3"/>
  <c r="G1792" i="3"/>
  <c r="I1791" i="3"/>
  <c r="H1783" i="5" l="1"/>
  <c r="E1784" i="5"/>
  <c r="G1783" i="5"/>
  <c r="F1783" i="5"/>
  <c r="E1803" i="4"/>
  <c r="C1804" i="4"/>
  <c r="G1472" i="4"/>
  <c r="H1472" i="4" s="1"/>
  <c r="G1793" i="3"/>
  <c r="H1792" i="3"/>
  <c r="I1792" i="3" s="1"/>
  <c r="F1793" i="3"/>
  <c r="H1784" i="5" l="1"/>
  <c r="G1784" i="5"/>
  <c r="F1784" i="5"/>
  <c r="E1785" i="5"/>
  <c r="E1804" i="4"/>
  <c r="C1805" i="4"/>
  <c r="G1473" i="4"/>
  <c r="H1473" i="4" s="1"/>
  <c r="F1794" i="3"/>
  <c r="H1793" i="3"/>
  <c r="I1793" i="3"/>
  <c r="G1794" i="3"/>
  <c r="E1786" i="5" l="1"/>
  <c r="H1785" i="5"/>
  <c r="G1785" i="5"/>
  <c r="F1785" i="5"/>
  <c r="E1805" i="4"/>
  <c r="C1806" i="4"/>
  <c r="G1474" i="4"/>
  <c r="H1474" i="4" s="1"/>
  <c r="G1795" i="3"/>
  <c r="H1794" i="3"/>
  <c r="I1794" i="3" s="1"/>
  <c r="F1795" i="3"/>
  <c r="H1786" i="5" l="1"/>
  <c r="G1786" i="5"/>
  <c r="E1787" i="5"/>
  <c r="F1786" i="5"/>
  <c r="E1806" i="4"/>
  <c r="C1807" i="4"/>
  <c r="G1475" i="4"/>
  <c r="H1475" i="4" s="1"/>
  <c r="H1795" i="3"/>
  <c r="F1796" i="3"/>
  <c r="G1796" i="3"/>
  <c r="I1795" i="3"/>
  <c r="E1788" i="5" l="1"/>
  <c r="H1787" i="5"/>
  <c r="G1787" i="5"/>
  <c r="F1787" i="5"/>
  <c r="E1807" i="4"/>
  <c r="C1808" i="4"/>
  <c r="G1476" i="4"/>
  <c r="H1476" i="4" s="1"/>
  <c r="G1797" i="3"/>
  <c r="F1797" i="3"/>
  <c r="H1796" i="3"/>
  <c r="I1796" i="3" s="1"/>
  <c r="E1789" i="5" l="1"/>
  <c r="H1788" i="5"/>
  <c r="G1788" i="5"/>
  <c r="F1788" i="5"/>
  <c r="E1808" i="4"/>
  <c r="C1809" i="4"/>
  <c r="G1477" i="4"/>
  <c r="H1477" i="4" s="1"/>
  <c r="H1797" i="3"/>
  <c r="F1798" i="3"/>
  <c r="I1797" i="3"/>
  <c r="G1798" i="3"/>
  <c r="H1789" i="5" l="1"/>
  <c r="E1790" i="5"/>
  <c r="G1789" i="5"/>
  <c r="F1789" i="5"/>
  <c r="E1809" i="4"/>
  <c r="C1810" i="4"/>
  <c r="G1478" i="4"/>
  <c r="H1478" i="4" s="1"/>
  <c r="G1799" i="3"/>
  <c r="F1799" i="3"/>
  <c r="H1798" i="3"/>
  <c r="I1798" i="3" s="1"/>
  <c r="E1791" i="5" l="1"/>
  <c r="H1790" i="5"/>
  <c r="G1790" i="5"/>
  <c r="F1790" i="5"/>
  <c r="E1810" i="4"/>
  <c r="C1811" i="4"/>
  <c r="G1479" i="4"/>
  <c r="H1479" i="4" s="1"/>
  <c r="H1799" i="3"/>
  <c r="F1800" i="3"/>
  <c r="I1799" i="3"/>
  <c r="G1800" i="3"/>
  <c r="F1791" i="5" l="1"/>
  <c r="H1791" i="5"/>
  <c r="G1791" i="5"/>
  <c r="E1792" i="5"/>
  <c r="E1811" i="4"/>
  <c r="C1812" i="4"/>
  <c r="G1480" i="4"/>
  <c r="H1480" i="4" s="1"/>
  <c r="G1801" i="3"/>
  <c r="H1800" i="3"/>
  <c r="I1800" i="3" s="1"/>
  <c r="F1801" i="3"/>
  <c r="H1792" i="5" l="1"/>
  <c r="E1793" i="5"/>
  <c r="G1792" i="5"/>
  <c r="F1792" i="5"/>
  <c r="E1812" i="4"/>
  <c r="C1813" i="4"/>
  <c r="G1481" i="4"/>
  <c r="H1481" i="4" s="1"/>
  <c r="F1802" i="3"/>
  <c r="H1801" i="3"/>
  <c r="G1802" i="3"/>
  <c r="I1801" i="3"/>
  <c r="E1794" i="5" l="1"/>
  <c r="F1793" i="5"/>
  <c r="H1793" i="5"/>
  <c r="G1793" i="5"/>
  <c r="E1813" i="4"/>
  <c r="C1814" i="4"/>
  <c r="G1482" i="4"/>
  <c r="H1482" i="4" s="1"/>
  <c r="G1803" i="3"/>
  <c r="F1803" i="3"/>
  <c r="H1802" i="3"/>
  <c r="I1802" i="3" s="1"/>
  <c r="G1794" i="5" l="1"/>
  <c r="F1794" i="5"/>
  <c r="E1795" i="5"/>
  <c r="H1794" i="5"/>
  <c r="E1814" i="4"/>
  <c r="C1815" i="4"/>
  <c r="G1483" i="4"/>
  <c r="H1483" i="4" s="1"/>
  <c r="F1804" i="3"/>
  <c r="H1803" i="3"/>
  <c r="G1804" i="3"/>
  <c r="I1803" i="3"/>
  <c r="H1795" i="5" l="1"/>
  <c r="E1796" i="5"/>
  <c r="G1795" i="5"/>
  <c r="F1795" i="5"/>
  <c r="E1815" i="4"/>
  <c r="C1816" i="4"/>
  <c r="G1484" i="4"/>
  <c r="H1484" i="4" s="1"/>
  <c r="G1805" i="3"/>
  <c r="H1804" i="3"/>
  <c r="I1804" i="3" s="1"/>
  <c r="F1805" i="3"/>
  <c r="E1797" i="5" l="1"/>
  <c r="H1796" i="5"/>
  <c r="F1796" i="5"/>
  <c r="G1796" i="5"/>
  <c r="E1816" i="4"/>
  <c r="C1817" i="4"/>
  <c r="G1485" i="4"/>
  <c r="H1485" i="4" s="1"/>
  <c r="F1806" i="3"/>
  <c r="H1805" i="3"/>
  <c r="I1805" i="3"/>
  <c r="G1806" i="3"/>
  <c r="H1797" i="5" l="1"/>
  <c r="G1797" i="5"/>
  <c r="F1797" i="5"/>
  <c r="E1798" i="5"/>
  <c r="E1817" i="4"/>
  <c r="C1818" i="4"/>
  <c r="G1486" i="4"/>
  <c r="H1486" i="4" s="1"/>
  <c r="G1807" i="3"/>
  <c r="H1806" i="3"/>
  <c r="I1806" i="3" s="1"/>
  <c r="F1807" i="3"/>
  <c r="H1798" i="5" l="1"/>
  <c r="G1798" i="5"/>
  <c r="F1798" i="5"/>
  <c r="E1799" i="5"/>
  <c r="E1818" i="4"/>
  <c r="C1819" i="4"/>
  <c r="G1487" i="4"/>
  <c r="H1487" i="4" s="1"/>
  <c r="H1807" i="3"/>
  <c r="F1808" i="3"/>
  <c r="I1807" i="3"/>
  <c r="G1808" i="3"/>
  <c r="E1800" i="5" l="1"/>
  <c r="G1799" i="5"/>
  <c r="F1799" i="5"/>
  <c r="H1799" i="5"/>
  <c r="E1819" i="4"/>
  <c r="C1820" i="4"/>
  <c r="G1488" i="4"/>
  <c r="H1488" i="4" s="1"/>
  <c r="G1809" i="3"/>
  <c r="F1809" i="3"/>
  <c r="H1808" i="3"/>
  <c r="I1808" i="3" s="1"/>
  <c r="E1801" i="5" l="1"/>
  <c r="H1800" i="5"/>
  <c r="G1800" i="5"/>
  <c r="F1800" i="5"/>
  <c r="E1820" i="4"/>
  <c r="C1821" i="4"/>
  <c r="G1489" i="4"/>
  <c r="H1489" i="4" s="1"/>
  <c r="H1809" i="3"/>
  <c r="F1810" i="3"/>
  <c r="I1809" i="3"/>
  <c r="G1810" i="3"/>
  <c r="H1801" i="5" l="1"/>
  <c r="E1802" i="5"/>
  <c r="G1801" i="5"/>
  <c r="F1801" i="5"/>
  <c r="E1821" i="4"/>
  <c r="C1822" i="4"/>
  <c r="G1490" i="4"/>
  <c r="H1490" i="4" s="1"/>
  <c r="G1811" i="3"/>
  <c r="F1811" i="3"/>
  <c r="H1810" i="3"/>
  <c r="I1810" i="3" s="1"/>
  <c r="F1802" i="5" l="1"/>
  <c r="E1803" i="5"/>
  <c r="H1802" i="5"/>
  <c r="G1802" i="5"/>
  <c r="E1822" i="4"/>
  <c r="C1823" i="4"/>
  <c r="G1491" i="4"/>
  <c r="H1491" i="4" s="1"/>
  <c r="H1811" i="3"/>
  <c r="F1812" i="3"/>
  <c r="I1811" i="3"/>
  <c r="G1812" i="3"/>
  <c r="E1804" i="5" l="1"/>
  <c r="H1803" i="5"/>
  <c r="G1803" i="5"/>
  <c r="F1803" i="5"/>
  <c r="E1823" i="4"/>
  <c r="C1824" i="4"/>
  <c r="G1492" i="4"/>
  <c r="H1492" i="4" s="1"/>
  <c r="G1813" i="3"/>
  <c r="H1812" i="3"/>
  <c r="I1812" i="3" s="1"/>
  <c r="F1813" i="3"/>
  <c r="H1804" i="5" l="1"/>
  <c r="F1804" i="5"/>
  <c r="G1804" i="5"/>
  <c r="E1805" i="5"/>
  <c r="E1824" i="4"/>
  <c r="C1825" i="4"/>
  <c r="G1493" i="4"/>
  <c r="H1493" i="4" s="1"/>
  <c r="F1814" i="3"/>
  <c r="H1813" i="3"/>
  <c r="G1814" i="3"/>
  <c r="I1813" i="3"/>
  <c r="E1806" i="5" l="1"/>
  <c r="H1805" i="5"/>
  <c r="F1805" i="5"/>
  <c r="G1805" i="5"/>
  <c r="E1825" i="4"/>
  <c r="C1826" i="4"/>
  <c r="G1494" i="4"/>
  <c r="H1494" i="4" s="1"/>
  <c r="G1815" i="3"/>
  <c r="H1814" i="3"/>
  <c r="I1814" i="3" s="1"/>
  <c r="F1815" i="3"/>
  <c r="E1807" i="5" l="1"/>
  <c r="F1806" i="5"/>
  <c r="H1806" i="5"/>
  <c r="G1806" i="5"/>
  <c r="E1826" i="4"/>
  <c r="C1827" i="4"/>
  <c r="G1495" i="4"/>
  <c r="H1495" i="4" s="1"/>
  <c r="F1816" i="3"/>
  <c r="H1815" i="3"/>
  <c r="G1816" i="3"/>
  <c r="I1815" i="3"/>
  <c r="H1807" i="5" l="1"/>
  <c r="G1807" i="5"/>
  <c r="F1807" i="5"/>
  <c r="E1808" i="5"/>
  <c r="E1827" i="4"/>
  <c r="C1828" i="4"/>
  <c r="G1496" i="4"/>
  <c r="H1496" i="4" s="1"/>
  <c r="G1817" i="3"/>
  <c r="H1816" i="3"/>
  <c r="I1816" i="3" s="1"/>
  <c r="F1817" i="3"/>
  <c r="E1809" i="5" l="1"/>
  <c r="H1808" i="5"/>
  <c r="F1808" i="5"/>
  <c r="G1808" i="5"/>
  <c r="E1828" i="4"/>
  <c r="C1829" i="4"/>
  <c r="G1497" i="4"/>
  <c r="H1497" i="4" s="1"/>
  <c r="F1818" i="3"/>
  <c r="H1817" i="3"/>
  <c r="I1817" i="3"/>
  <c r="G1818" i="3"/>
  <c r="E1810" i="5" l="1"/>
  <c r="H1809" i="5"/>
  <c r="F1809" i="5"/>
  <c r="G1809" i="5"/>
  <c r="E1829" i="4"/>
  <c r="C1830" i="4"/>
  <c r="G1498" i="4"/>
  <c r="H1498" i="4" s="1"/>
  <c r="G1819" i="3"/>
  <c r="F1819" i="3"/>
  <c r="H1818" i="3"/>
  <c r="I1818" i="3" s="1"/>
  <c r="H1810" i="5" l="1"/>
  <c r="E1811" i="5"/>
  <c r="G1810" i="5"/>
  <c r="F1810" i="5"/>
  <c r="E1830" i="4"/>
  <c r="C1831" i="4"/>
  <c r="G1499" i="4"/>
  <c r="H1499" i="4" s="1"/>
  <c r="H1819" i="3"/>
  <c r="F1820" i="3"/>
  <c r="I1819" i="3"/>
  <c r="G1820" i="3"/>
  <c r="F1811" i="5" l="1"/>
  <c r="H1811" i="5"/>
  <c r="G1811" i="5"/>
  <c r="E1812" i="5"/>
  <c r="E1831" i="4"/>
  <c r="C1832" i="4"/>
  <c r="G1500" i="4"/>
  <c r="H1500" i="4" s="1"/>
  <c r="G1821" i="3"/>
  <c r="F1821" i="3"/>
  <c r="H1820" i="3"/>
  <c r="I1820" i="3" s="1"/>
  <c r="E1813" i="5" l="1"/>
  <c r="H1812" i="5"/>
  <c r="G1812" i="5"/>
  <c r="F1812" i="5"/>
  <c r="E1832" i="4"/>
  <c r="C1833" i="4"/>
  <c r="G1501" i="4"/>
  <c r="H1501" i="4" s="1"/>
  <c r="H1821" i="3"/>
  <c r="I1821" i="3" s="1"/>
  <c r="F1822" i="3"/>
  <c r="G1822" i="3"/>
  <c r="H1813" i="5" l="1"/>
  <c r="E1814" i="5"/>
  <c r="G1813" i="5"/>
  <c r="F1813" i="5"/>
  <c r="E1833" i="4"/>
  <c r="C1834" i="4"/>
  <c r="G1502" i="4"/>
  <c r="H1502" i="4" s="1"/>
  <c r="G1823" i="3"/>
  <c r="F1823" i="3"/>
  <c r="H1822" i="3"/>
  <c r="I1822" i="3" s="1"/>
  <c r="F1814" i="5" l="1"/>
  <c r="E1815" i="5"/>
  <c r="H1814" i="5"/>
  <c r="G1814" i="5"/>
  <c r="E1834" i="4"/>
  <c r="C1835" i="4"/>
  <c r="G1503" i="4"/>
  <c r="H1503" i="4" s="1"/>
  <c r="F1824" i="3"/>
  <c r="H1823" i="3"/>
  <c r="I1823" i="3" s="1"/>
  <c r="G1824" i="3"/>
  <c r="F1815" i="5" l="1"/>
  <c r="E1816" i="5"/>
  <c r="H1815" i="5"/>
  <c r="G1815" i="5"/>
  <c r="E1835" i="4"/>
  <c r="C1836" i="4"/>
  <c r="G1504" i="4"/>
  <c r="H1504" i="4" s="1"/>
  <c r="G1825" i="3"/>
  <c r="H1824" i="3"/>
  <c r="I1824" i="3" s="1"/>
  <c r="F1825" i="3"/>
  <c r="H1816" i="5" l="1"/>
  <c r="E1817" i="5"/>
  <c r="G1816" i="5"/>
  <c r="F1816" i="5"/>
  <c r="E1836" i="4"/>
  <c r="C1837" i="4"/>
  <c r="G1505" i="4"/>
  <c r="H1505" i="4" s="1"/>
  <c r="F1826" i="3"/>
  <c r="H1825" i="3"/>
  <c r="G1826" i="3"/>
  <c r="I1825" i="3"/>
  <c r="G1817" i="5" l="1"/>
  <c r="F1817" i="5"/>
  <c r="H1817" i="5"/>
  <c r="E1818" i="5"/>
  <c r="E1837" i="4"/>
  <c r="C1838" i="4"/>
  <c r="G1506" i="4"/>
  <c r="H1506" i="4" s="1"/>
  <c r="G1827" i="3"/>
  <c r="H1826" i="3"/>
  <c r="I1826" i="3" s="1"/>
  <c r="F1827" i="3"/>
  <c r="E1819" i="5" l="1"/>
  <c r="H1818" i="5"/>
  <c r="F1818" i="5"/>
  <c r="G1818" i="5"/>
  <c r="E1838" i="4"/>
  <c r="C1839" i="4"/>
  <c r="G1507" i="4"/>
  <c r="H1507" i="4" s="1"/>
  <c r="F1828" i="3"/>
  <c r="H1827" i="3"/>
  <c r="G1828" i="3"/>
  <c r="I1827" i="3"/>
  <c r="H1819" i="5" l="1"/>
  <c r="F1819" i="5"/>
  <c r="E1820" i="5"/>
  <c r="G1819" i="5"/>
  <c r="E1839" i="4"/>
  <c r="C1840" i="4"/>
  <c r="G1508" i="4"/>
  <c r="H1508" i="4" s="1"/>
  <c r="G1829" i="3"/>
  <c r="H1828" i="3"/>
  <c r="I1828" i="3" s="1"/>
  <c r="F1829" i="3"/>
  <c r="H1820" i="5" l="1"/>
  <c r="G1820" i="5"/>
  <c r="F1820" i="5"/>
  <c r="E1821" i="5"/>
  <c r="E1840" i="4"/>
  <c r="C1841" i="4"/>
  <c r="G1509" i="4"/>
  <c r="H1509" i="4" s="1"/>
  <c r="F1830" i="3"/>
  <c r="H1829" i="3"/>
  <c r="I1829" i="3"/>
  <c r="G1830" i="3"/>
  <c r="E1822" i="5" l="1"/>
  <c r="H1821" i="5"/>
  <c r="G1821" i="5"/>
  <c r="F1821" i="5"/>
  <c r="E1841" i="4"/>
  <c r="C1842" i="4"/>
  <c r="G1510" i="4"/>
  <c r="H1510" i="4" s="1"/>
  <c r="G1831" i="3"/>
  <c r="F1831" i="3"/>
  <c r="H1830" i="3"/>
  <c r="I1830" i="3" s="1"/>
  <c r="H1822" i="5" l="1"/>
  <c r="E1823" i="5"/>
  <c r="F1822" i="5"/>
  <c r="G1822" i="5"/>
  <c r="E1842" i="4"/>
  <c r="C1843" i="4"/>
  <c r="G1511" i="4"/>
  <c r="H1511" i="4" s="1"/>
  <c r="H1831" i="3"/>
  <c r="F1832" i="3"/>
  <c r="I1831" i="3"/>
  <c r="G1832" i="3"/>
  <c r="E1824" i="5" l="1"/>
  <c r="H1823" i="5"/>
  <c r="G1823" i="5"/>
  <c r="F1823" i="5"/>
  <c r="E1843" i="4"/>
  <c r="C1844" i="4"/>
  <c r="G1512" i="4"/>
  <c r="H1512" i="4" s="1"/>
  <c r="G1833" i="3"/>
  <c r="F1833" i="3"/>
  <c r="H1832" i="3"/>
  <c r="I1832" i="3" s="1"/>
  <c r="F1824" i="5" l="1"/>
  <c r="H1824" i="5"/>
  <c r="G1824" i="5"/>
  <c r="E1825" i="5"/>
  <c r="E1844" i="4"/>
  <c r="C1845" i="4"/>
  <c r="G1513" i="4"/>
  <c r="H1513" i="4" s="1"/>
  <c r="H1833" i="3"/>
  <c r="F1834" i="3"/>
  <c r="I1833" i="3"/>
  <c r="G1834" i="3"/>
  <c r="H1825" i="5" l="1"/>
  <c r="E1826" i="5"/>
  <c r="G1825" i="5"/>
  <c r="F1825" i="5"/>
  <c r="E1845" i="4"/>
  <c r="C1846" i="4"/>
  <c r="G1514" i="4"/>
  <c r="H1514" i="4" s="1"/>
  <c r="G1835" i="3"/>
  <c r="F1835" i="3"/>
  <c r="H1834" i="3"/>
  <c r="I1834" i="3" s="1"/>
  <c r="E1827" i="5" l="1"/>
  <c r="H1826" i="5"/>
  <c r="G1826" i="5"/>
  <c r="F1826" i="5"/>
  <c r="E1846" i="4"/>
  <c r="C1847" i="4"/>
  <c r="G1515" i="4"/>
  <c r="H1515" i="4" s="1"/>
  <c r="F1836" i="3"/>
  <c r="H1835" i="3"/>
  <c r="G1836" i="3"/>
  <c r="I1835" i="3"/>
  <c r="F1827" i="5" l="1"/>
  <c r="E1828" i="5"/>
  <c r="H1827" i="5"/>
  <c r="G1827" i="5"/>
  <c r="E1847" i="4"/>
  <c r="C1848" i="4"/>
  <c r="G1516" i="4"/>
  <c r="H1516" i="4" s="1"/>
  <c r="G1837" i="3"/>
  <c r="H1836" i="3"/>
  <c r="I1836" i="3" s="1"/>
  <c r="F1837" i="3"/>
  <c r="E1829" i="5" l="1"/>
  <c r="H1828" i="5"/>
  <c r="F1828" i="5"/>
  <c r="G1828" i="5"/>
  <c r="E1848" i="4"/>
  <c r="C1849" i="4"/>
  <c r="G1517" i="4"/>
  <c r="H1517" i="4" s="1"/>
  <c r="F1838" i="3"/>
  <c r="H1837" i="3"/>
  <c r="G1838" i="3"/>
  <c r="I1837" i="3"/>
  <c r="E1830" i="5" l="1"/>
  <c r="H1829" i="5"/>
  <c r="G1829" i="5"/>
  <c r="F1829" i="5"/>
  <c r="E1849" i="4"/>
  <c r="C1850" i="4"/>
  <c r="G1518" i="4"/>
  <c r="H1518" i="4" s="1"/>
  <c r="G1839" i="3"/>
  <c r="H1838" i="3"/>
  <c r="I1838" i="3" s="1"/>
  <c r="F1839" i="3"/>
  <c r="H1830" i="5" l="1"/>
  <c r="G1830" i="5"/>
  <c r="F1830" i="5"/>
  <c r="E1831" i="5"/>
  <c r="E1850" i="4"/>
  <c r="C1851" i="4"/>
  <c r="G1519" i="4"/>
  <c r="H1519" i="4" s="1"/>
  <c r="F1840" i="3"/>
  <c r="H1839" i="3"/>
  <c r="G1840" i="3"/>
  <c r="I1839" i="3"/>
  <c r="E1832" i="5" l="1"/>
  <c r="H1831" i="5"/>
  <c r="G1831" i="5"/>
  <c r="F1831" i="5"/>
  <c r="E1851" i="4"/>
  <c r="C1852" i="4"/>
  <c r="G1520" i="4"/>
  <c r="H1520" i="4" s="1"/>
  <c r="G1841" i="3"/>
  <c r="H1840" i="3"/>
  <c r="I1840" i="3" s="1"/>
  <c r="F1841" i="3"/>
  <c r="E1833" i="5" l="1"/>
  <c r="H1832" i="5"/>
  <c r="G1832" i="5"/>
  <c r="F1832" i="5"/>
  <c r="E1852" i="4"/>
  <c r="C1853" i="4"/>
  <c r="G1521" i="4"/>
  <c r="H1521" i="4" s="1"/>
  <c r="F1842" i="3"/>
  <c r="H1841" i="3"/>
  <c r="I1841" i="3"/>
  <c r="G1842" i="3"/>
  <c r="E1834" i="5" l="1"/>
  <c r="H1833" i="5"/>
  <c r="G1833" i="5"/>
  <c r="F1833" i="5"/>
  <c r="E1853" i="4"/>
  <c r="C1854" i="4"/>
  <c r="G1522" i="4"/>
  <c r="H1522" i="4" s="1"/>
  <c r="G1843" i="3"/>
  <c r="H1842" i="3"/>
  <c r="I1842" i="3" s="1"/>
  <c r="F1843" i="3"/>
  <c r="E1835" i="5" l="1"/>
  <c r="H1834" i="5"/>
  <c r="F1834" i="5"/>
  <c r="G1834" i="5"/>
  <c r="E1854" i="4"/>
  <c r="C1855" i="4"/>
  <c r="G1523" i="4"/>
  <c r="H1523" i="4" s="1"/>
  <c r="H1843" i="3"/>
  <c r="F1844" i="3"/>
  <c r="I1843" i="3"/>
  <c r="G1844" i="3"/>
  <c r="E1836" i="5" l="1"/>
  <c r="H1835" i="5"/>
  <c r="G1835" i="5"/>
  <c r="F1835" i="5"/>
  <c r="E1855" i="4"/>
  <c r="C1856" i="4"/>
  <c r="G1524" i="4"/>
  <c r="H1524" i="4" s="1"/>
  <c r="G1845" i="3"/>
  <c r="F1845" i="3"/>
  <c r="H1844" i="3"/>
  <c r="I1844" i="3" s="1"/>
  <c r="E1837" i="5" l="1"/>
  <c r="H1836" i="5"/>
  <c r="F1836" i="5"/>
  <c r="G1836" i="5"/>
  <c r="E1856" i="4"/>
  <c r="C1857" i="4"/>
  <c r="G1525" i="4"/>
  <c r="H1525" i="4" s="1"/>
  <c r="H1845" i="3"/>
  <c r="F1846" i="3"/>
  <c r="I1845" i="3"/>
  <c r="G1846" i="3"/>
  <c r="E1838" i="5" l="1"/>
  <c r="H1837" i="5"/>
  <c r="G1837" i="5"/>
  <c r="F1837" i="5"/>
  <c r="E1857" i="4"/>
  <c r="C1858" i="4"/>
  <c r="G1526" i="4"/>
  <c r="H1526" i="4" s="1"/>
  <c r="G1847" i="3"/>
  <c r="F1847" i="3"/>
  <c r="H1846" i="3"/>
  <c r="I1846" i="3" s="1"/>
  <c r="F1838" i="5" l="1"/>
  <c r="G1838" i="5"/>
  <c r="E1839" i="5"/>
  <c r="H1838" i="5"/>
  <c r="E1858" i="4"/>
  <c r="C1859" i="4"/>
  <c r="G1527" i="4"/>
  <c r="H1527" i="4" s="1"/>
  <c r="H1847" i="3"/>
  <c r="F1848" i="3"/>
  <c r="I1847" i="3"/>
  <c r="G1848" i="3"/>
  <c r="H1839" i="5" l="1"/>
  <c r="G1839" i="5"/>
  <c r="F1839" i="5"/>
  <c r="E1840" i="5"/>
  <c r="E1859" i="4"/>
  <c r="C1860" i="4"/>
  <c r="G1528" i="4"/>
  <c r="H1528" i="4" s="1"/>
  <c r="G1849" i="3"/>
  <c r="H1848" i="3"/>
  <c r="I1848" i="3" s="1"/>
  <c r="F1849" i="3"/>
  <c r="E1841" i="5" l="1"/>
  <c r="H1840" i="5"/>
  <c r="G1840" i="5"/>
  <c r="F1840" i="5"/>
  <c r="E1860" i="4"/>
  <c r="C1861" i="4"/>
  <c r="G1529" i="4"/>
  <c r="H1529" i="4" s="1"/>
  <c r="F1850" i="3"/>
  <c r="H1849" i="3"/>
  <c r="G1850" i="3"/>
  <c r="I1849" i="3"/>
  <c r="H1841" i="5" l="1"/>
  <c r="G1841" i="5"/>
  <c r="F1841" i="5"/>
  <c r="E1842" i="5"/>
  <c r="E1861" i="4"/>
  <c r="C1862" i="4"/>
  <c r="G1530" i="4"/>
  <c r="H1530" i="4" s="1"/>
  <c r="G1851" i="3"/>
  <c r="H1850" i="3"/>
  <c r="I1850" i="3" s="1"/>
  <c r="F1851" i="3"/>
  <c r="H1842" i="5" l="1"/>
  <c r="G1842" i="5"/>
  <c r="F1842" i="5"/>
  <c r="E1843" i="5"/>
  <c r="E1862" i="4"/>
  <c r="C1863" i="4"/>
  <c r="G1531" i="4"/>
  <c r="H1531" i="4" s="1"/>
  <c r="F1852" i="3"/>
  <c r="H1851" i="3"/>
  <c r="G1852" i="3"/>
  <c r="I1851" i="3"/>
  <c r="E1844" i="5" l="1"/>
  <c r="H1843" i="5"/>
  <c r="G1843" i="5"/>
  <c r="F1843" i="5"/>
  <c r="E1863" i="4"/>
  <c r="C1864" i="4"/>
  <c r="G1532" i="4"/>
  <c r="H1532" i="4" s="1"/>
  <c r="G1853" i="3"/>
  <c r="H1852" i="3"/>
  <c r="I1852" i="3" s="1"/>
  <c r="F1853" i="3"/>
  <c r="E1845" i="5" l="1"/>
  <c r="H1844" i="5"/>
  <c r="G1844" i="5"/>
  <c r="F1844" i="5"/>
  <c r="E1864" i="4"/>
  <c r="C1865" i="4"/>
  <c r="G1533" i="4"/>
  <c r="H1533" i="4" s="1"/>
  <c r="F1854" i="3"/>
  <c r="H1853" i="3"/>
  <c r="I1853" i="3"/>
  <c r="G1854" i="3"/>
  <c r="F1845" i="5" l="1"/>
  <c r="E1846" i="5"/>
  <c r="G1845" i="5"/>
  <c r="H1845" i="5"/>
  <c r="E1865" i="4"/>
  <c r="C1866" i="4"/>
  <c r="G1534" i="4"/>
  <c r="H1534" i="4" s="1"/>
  <c r="G1855" i="3"/>
  <c r="H1854" i="3"/>
  <c r="I1854" i="3" s="1"/>
  <c r="F1855" i="3"/>
  <c r="E1847" i="5" l="1"/>
  <c r="H1846" i="5"/>
  <c r="G1846" i="5"/>
  <c r="F1846" i="5"/>
  <c r="E1866" i="4"/>
  <c r="C1867" i="4"/>
  <c r="G1535" i="4"/>
  <c r="H1535" i="4" s="1"/>
  <c r="H1855" i="3"/>
  <c r="F1856" i="3"/>
  <c r="I1855" i="3"/>
  <c r="G1856" i="3"/>
  <c r="G1847" i="5" l="1"/>
  <c r="F1847" i="5"/>
  <c r="E1848" i="5"/>
  <c r="H1847" i="5"/>
  <c r="E1867" i="4"/>
  <c r="C1868" i="4"/>
  <c r="G1536" i="4"/>
  <c r="H1536" i="4" s="1"/>
  <c r="G1857" i="3"/>
  <c r="F1857" i="3"/>
  <c r="H1856" i="3"/>
  <c r="I1856" i="3" s="1"/>
  <c r="H1848" i="5" l="1"/>
  <c r="G1848" i="5"/>
  <c r="F1848" i="5"/>
  <c r="E1849" i="5"/>
  <c r="E1868" i="4"/>
  <c r="C1869" i="4"/>
  <c r="G1537" i="4"/>
  <c r="H1537" i="4" s="1"/>
  <c r="H1857" i="3"/>
  <c r="F1858" i="3"/>
  <c r="I1857" i="3"/>
  <c r="G1858" i="3"/>
  <c r="E1850" i="5" l="1"/>
  <c r="H1849" i="5"/>
  <c r="G1849" i="5"/>
  <c r="F1849" i="5"/>
  <c r="E1869" i="4"/>
  <c r="C1870" i="4"/>
  <c r="G1538" i="4"/>
  <c r="H1538" i="4" s="1"/>
  <c r="G1859" i="3"/>
  <c r="F1859" i="3"/>
  <c r="H1858" i="3"/>
  <c r="I1858" i="3" s="1"/>
  <c r="H1850" i="5" l="1"/>
  <c r="E1851" i="5"/>
  <c r="G1850" i="5"/>
  <c r="F1850" i="5"/>
  <c r="E1870" i="4"/>
  <c r="C1871" i="4"/>
  <c r="G1539" i="4"/>
  <c r="H1539" i="4" s="1"/>
  <c r="H1859" i="3"/>
  <c r="F1860" i="3"/>
  <c r="I1859" i="3"/>
  <c r="G1860" i="3"/>
  <c r="E1852" i="5" l="1"/>
  <c r="H1851" i="5"/>
  <c r="G1851" i="5"/>
  <c r="F1851" i="5"/>
  <c r="E1871" i="4"/>
  <c r="C1872" i="4"/>
  <c r="G1540" i="4"/>
  <c r="H1540" i="4" s="1"/>
  <c r="G1861" i="3"/>
  <c r="H1860" i="3"/>
  <c r="I1860" i="3" s="1"/>
  <c r="F1861" i="3"/>
  <c r="E1853" i="5" l="1"/>
  <c r="H1852" i="5"/>
  <c r="F1852" i="5"/>
  <c r="G1852" i="5"/>
  <c r="E1872" i="4"/>
  <c r="C1873" i="4"/>
  <c r="G1541" i="4"/>
  <c r="H1541" i="4" s="1"/>
  <c r="F1862" i="3"/>
  <c r="H1861" i="3"/>
  <c r="G1862" i="3"/>
  <c r="I1861" i="3"/>
  <c r="G1853" i="5" l="1"/>
  <c r="F1853" i="5"/>
  <c r="H1853" i="5"/>
  <c r="E1854" i="5"/>
  <c r="E1873" i="4"/>
  <c r="C1874" i="4"/>
  <c r="G1542" i="4"/>
  <c r="H1542" i="4" s="1"/>
  <c r="G1863" i="3"/>
  <c r="H1862" i="3"/>
  <c r="I1862" i="3" s="1"/>
  <c r="F1863" i="3"/>
  <c r="E1855" i="5" l="1"/>
  <c r="H1854" i="5"/>
  <c r="G1854" i="5"/>
  <c r="F1854" i="5"/>
  <c r="E1874" i="4"/>
  <c r="C1875" i="4"/>
  <c r="G1543" i="4"/>
  <c r="H1543" i="4" s="1"/>
  <c r="F1864" i="3"/>
  <c r="H1863" i="3"/>
  <c r="G1864" i="3"/>
  <c r="I1863" i="3"/>
  <c r="E1856" i="5" l="1"/>
  <c r="H1855" i="5"/>
  <c r="G1855" i="5"/>
  <c r="F1855" i="5"/>
  <c r="E1875" i="4"/>
  <c r="C1876" i="4"/>
  <c r="G1544" i="4"/>
  <c r="H1544" i="4" s="1"/>
  <c r="G1865" i="3"/>
  <c r="H1864" i="3"/>
  <c r="I1864" i="3" s="1"/>
  <c r="F1865" i="3"/>
  <c r="F1856" i="5" l="1"/>
  <c r="E1857" i="5"/>
  <c r="H1856" i="5"/>
  <c r="G1856" i="5"/>
  <c r="E1876" i="4"/>
  <c r="C1877" i="4"/>
  <c r="G1545" i="4"/>
  <c r="H1545" i="4" s="1"/>
  <c r="F1866" i="3"/>
  <c r="H1865" i="3"/>
  <c r="I1865" i="3"/>
  <c r="G1866" i="3"/>
  <c r="F1857" i="5" l="1"/>
  <c r="E1858" i="5"/>
  <c r="H1857" i="5"/>
  <c r="G1857" i="5"/>
  <c r="E1877" i="4"/>
  <c r="C1878" i="4"/>
  <c r="G1546" i="4"/>
  <c r="H1546" i="4" s="1"/>
  <c r="G1867" i="3"/>
  <c r="F1867" i="3"/>
  <c r="H1866" i="3"/>
  <c r="I1866" i="3" s="1"/>
  <c r="E1859" i="5" l="1"/>
  <c r="H1858" i="5"/>
  <c r="G1858" i="5"/>
  <c r="F1858" i="5"/>
  <c r="E1878" i="4"/>
  <c r="C1879" i="4"/>
  <c r="G1547" i="4"/>
  <c r="H1547" i="4" s="1"/>
  <c r="H1867" i="3"/>
  <c r="F1868" i="3"/>
  <c r="I1867" i="3"/>
  <c r="G1868" i="3"/>
  <c r="H1859" i="5" l="1"/>
  <c r="G1859" i="5"/>
  <c r="F1859" i="5"/>
  <c r="E1860" i="5"/>
  <c r="E1879" i="4"/>
  <c r="C1880" i="4"/>
  <c r="G1548" i="4"/>
  <c r="H1548" i="4" s="1"/>
  <c r="G1869" i="3"/>
  <c r="F1869" i="3"/>
  <c r="H1868" i="3"/>
  <c r="I1868" i="3" s="1"/>
  <c r="E1861" i="5" l="1"/>
  <c r="G1860" i="5"/>
  <c r="H1860" i="5"/>
  <c r="F1860" i="5"/>
  <c r="E1880" i="4"/>
  <c r="C1881" i="4"/>
  <c r="G1549" i="4"/>
  <c r="H1549" i="4" s="1"/>
  <c r="H1869" i="3"/>
  <c r="F1870" i="3"/>
  <c r="I1869" i="3"/>
  <c r="G1870" i="3"/>
  <c r="E1862" i="5" l="1"/>
  <c r="H1861" i="5"/>
  <c r="G1861" i="5"/>
  <c r="F1861" i="5"/>
  <c r="E1881" i="4"/>
  <c r="C1882" i="4"/>
  <c r="G1550" i="4"/>
  <c r="H1550" i="4" s="1"/>
  <c r="G1871" i="3"/>
  <c r="F1871" i="3"/>
  <c r="H1870" i="3"/>
  <c r="I1870" i="3" s="1"/>
  <c r="E1863" i="5" l="1"/>
  <c r="H1862" i="5"/>
  <c r="G1862" i="5"/>
  <c r="F1862" i="5"/>
  <c r="E1882" i="4"/>
  <c r="C1883" i="4"/>
  <c r="G1551" i="4"/>
  <c r="H1551" i="4" s="1"/>
  <c r="F1872" i="3"/>
  <c r="H1871" i="3"/>
  <c r="G1872" i="3"/>
  <c r="I1871" i="3"/>
  <c r="F1863" i="5" l="1"/>
  <c r="H1863" i="5"/>
  <c r="G1863" i="5"/>
  <c r="E1864" i="5"/>
  <c r="E1883" i="4"/>
  <c r="C1884" i="4"/>
  <c r="G1552" i="4"/>
  <c r="H1552" i="4" s="1"/>
  <c r="G1873" i="3"/>
  <c r="H1872" i="3"/>
  <c r="I1872" i="3" s="1"/>
  <c r="F1873" i="3"/>
  <c r="E1865" i="5" l="1"/>
  <c r="H1864" i="5"/>
  <c r="G1864" i="5"/>
  <c r="F1864" i="5"/>
  <c r="E1884" i="4"/>
  <c r="C1885" i="4"/>
  <c r="G1553" i="4"/>
  <c r="H1553" i="4" s="1"/>
  <c r="F1874" i="3"/>
  <c r="H1873" i="3"/>
  <c r="G1874" i="3"/>
  <c r="I1873" i="3"/>
  <c r="E1866" i="5" l="1"/>
  <c r="H1865" i="5"/>
  <c r="F1865" i="5"/>
  <c r="G1865" i="5"/>
  <c r="E1885" i="4"/>
  <c r="C1886" i="4"/>
  <c r="G1554" i="4"/>
  <c r="H1554" i="4" s="1"/>
  <c r="G1875" i="3"/>
  <c r="H1874" i="3"/>
  <c r="I1874" i="3" s="1"/>
  <c r="F1875" i="3"/>
  <c r="H1866" i="5" l="1"/>
  <c r="G1866" i="5"/>
  <c r="F1866" i="5"/>
  <c r="E1867" i="5"/>
  <c r="E1886" i="4"/>
  <c r="C1887" i="4"/>
  <c r="G1555" i="4"/>
  <c r="H1555" i="4" s="1"/>
  <c r="F1876" i="3"/>
  <c r="H1875" i="3"/>
  <c r="G1876" i="3"/>
  <c r="I1875" i="3"/>
  <c r="E1868" i="5" l="1"/>
  <c r="H1867" i="5"/>
  <c r="G1867" i="5"/>
  <c r="F1867" i="5"/>
  <c r="E1887" i="4"/>
  <c r="C1888" i="4"/>
  <c r="G1556" i="4"/>
  <c r="H1556" i="4" s="1"/>
  <c r="G1877" i="3"/>
  <c r="H1876" i="3"/>
  <c r="I1876" i="3" s="1"/>
  <c r="F1877" i="3"/>
  <c r="H1868" i="5" l="1"/>
  <c r="E1869" i="5"/>
  <c r="G1868" i="5"/>
  <c r="F1868" i="5"/>
  <c r="E1888" i="4"/>
  <c r="C1889" i="4"/>
  <c r="G1557" i="4"/>
  <c r="H1557" i="4" s="1"/>
  <c r="F1878" i="3"/>
  <c r="H1877" i="3"/>
  <c r="G1878" i="3"/>
  <c r="I1877" i="3"/>
  <c r="E1870" i="5" l="1"/>
  <c r="H1869" i="5"/>
  <c r="G1869" i="5"/>
  <c r="F1869" i="5"/>
  <c r="E1889" i="4"/>
  <c r="C1890" i="4"/>
  <c r="G1558" i="4"/>
  <c r="H1558" i="4" s="1"/>
  <c r="G1879" i="3"/>
  <c r="F1879" i="3"/>
  <c r="H1878" i="3"/>
  <c r="I1878" i="3" s="1"/>
  <c r="E1871" i="5" l="1"/>
  <c r="H1870" i="5"/>
  <c r="F1870" i="5"/>
  <c r="G1870" i="5"/>
  <c r="E1890" i="4"/>
  <c r="C1891" i="4"/>
  <c r="G1559" i="4"/>
  <c r="H1559" i="4" s="1"/>
  <c r="F1880" i="3"/>
  <c r="H1879" i="3"/>
  <c r="G1880" i="3"/>
  <c r="I1879" i="3"/>
  <c r="H1871" i="5" l="1"/>
  <c r="G1871" i="5"/>
  <c r="F1871" i="5"/>
  <c r="E1872" i="5"/>
  <c r="E1891" i="4"/>
  <c r="C1892" i="4"/>
  <c r="G1560" i="4"/>
  <c r="H1560" i="4" s="1"/>
  <c r="G1881" i="3"/>
  <c r="H1880" i="3"/>
  <c r="I1880" i="3" s="1"/>
  <c r="F1881" i="3"/>
  <c r="E1873" i="5" l="1"/>
  <c r="H1872" i="5"/>
  <c r="G1872" i="5"/>
  <c r="F1872" i="5"/>
  <c r="E1892" i="4"/>
  <c r="C1893" i="4"/>
  <c r="G1561" i="4"/>
  <c r="H1561" i="4" s="1"/>
  <c r="F1882" i="3"/>
  <c r="H1881" i="3"/>
  <c r="I1881" i="3"/>
  <c r="G1882" i="3"/>
  <c r="E1874" i="5" l="1"/>
  <c r="H1873" i="5"/>
  <c r="G1873" i="5"/>
  <c r="F1873" i="5"/>
  <c r="E1893" i="4"/>
  <c r="C1894" i="4"/>
  <c r="G1562" i="4"/>
  <c r="H1562" i="4" s="1"/>
  <c r="G1883" i="3"/>
  <c r="H1882" i="3"/>
  <c r="I1882" i="3" s="1"/>
  <c r="F1883" i="3"/>
  <c r="F1874" i="5" l="1"/>
  <c r="E1875" i="5"/>
  <c r="G1874" i="5"/>
  <c r="H1874" i="5"/>
  <c r="E1894" i="4"/>
  <c r="C1895" i="4"/>
  <c r="G1563" i="4"/>
  <c r="H1563" i="4" s="1"/>
  <c r="F1884" i="3"/>
  <c r="H1883" i="3"/>
  <c r="G1884" i="3"/>
  <c r="I1883" i="3"/>
  <c r="E1876" i="5" l="1"/>
  <c r="H1875" i="5"/>
  <c r="G1875" i="5"/>
  <c r="F1875" i="5"/>
  <c r="E1895" i="4"/>
  <c r="C1896" i="4"/>
  <c r="G1564" i="4"/>
  <c r="H1564" i="4" s="1"/>
  <c r="G1885" i="3"/>
  <c r="H1884" i="3"/>
  <c r="I1884" i="3" s="1"/>
  <c r="F1885" i="3"/>
  <c r="E1877" i="5" l="1"/>
  <c r="H1876" i="5"/>
  <c r="G1876" i="5"/>
  <c r="F1876" i="5"/>
  <c r="E1896" i="4"/>
  <c r="C1897" i="4"/>
  <c r="G1565" i="4"/>
  <c r="H1565" i="4" s="1"/>
  <c r="F1886" i="3"/>
  <c r="H1885" i="3"/>
  <c r="G1886" i="3"/>
  <c r="I1885" i="3"/>
  <c r="H1877" i="5" l="1"/>
  <c r="G1877" i="5"/>
  <c r="F1877" i="5"/>
  <c r="E1878" i="5"/>
  <c r="E1897" i="4"/>
  <c r="C1898" i="4"/>
  <c r="G1566" i="4"/>
  <c r="H1566" i="4" s="1"/>
  <c r="G1887" i="3"/>
  <c r="H1886" i="3"/>
  <c r="I1886" i="3" s="1"/>
  <c r="F1887" i="3"/>
  <c r="E1879" i="5" l="1"/>
  <c r="H1878" i="5"/>
  <c r="G1878" i="5"/>
  <c r="F1878" i="5"/>
  <c r="E1898" i="4"/>
  <c r="C1899" i="4"/>
  <c r="G1567" i="4"/>
  <c r="H1567" i="4" s="1"/>
  <c r="F1888" i="3"/>
  <c r="H1887" i="3"/>
  <c r="I1887" i="3"/>
  <c r="G1888" i="3"/>
  <c r="E1880" i="5" l="1"/>
  <c r="H1879" i="5"/>
  <c r="F1879" i="5"/>
  <c r="G1879" i="5"/>
  <c r="E1899" i="4"/>
  <c r="C1900" i="4"/>
  <c r="G1568" i="4"/>
  <c r="H1568" i="4" s="1"/>
  <c r="G1889" i="3"/>
  <c r="H1888" i="3"/>
  <c r="I1888" i="3" s="1"/>
  <c r="F1889" i="3"/>
  <c r="E1881" i="5" l="1"/>
  <c r="H1880" i="5"/>
  <c r="G1880" i="5"/>
  <c r="F1880" i="5"/>
  <c r="E1900" i="4"/>
  <c r="C1901" i="4"/>
  <c r="G1569" i="4"/>
  <c r="H1569" i="4" s="1"/>
  <c r="H1889" i="3"/>
  <c r="F1890" i="3"/>
  <c r="G1890" i="3"/>
  <c r="I1889" i="3"/>
  <c r="F1881" i="5" l="1"/>
  <c r="G1881" i="5"/>
  <c r="E1882" i="5"/>
  <c r="H1881" i="5"/>
  <c r="E1901" i="4"/>
  <c r="C1902" i="4"/>
  <c r="G1570" i="4"/>
  <c r="H1570" i="4" s="1"/>
  <c r="G1891" i="3"/>
  <c r="F1891" i="3"/>
  <c r="H1890" i="3"/>
  <c r="I1890" i="3" s="1"/>
  <c r="E1883" i="5" l="1"/>
  <c r="H1882" i="5"/>
  <c r="G1882" i="5"/>
  <c r="F1882" i="5"/>
  <c r="E1902" i="4"/>
  <c r="C1903" i="4"/>
  <c r="G1571" i="4"/>
  <c r="H1571" i="4" s="1"/>
  <c r="F1892" i="3"/>
  <c r="H1891" i="3"/>
  <c r="G1892" i="3"/>
  <c r="I1891" i="3"/>
  <c r="E1884" i="5" l="1"/>
  <c r="H1883" i="5"/>
  <c r="G1883" i="5"/>
  <c r="F1883" i="5"/>
  <c r="E1903" i="4"/>
  <c r="C1904" i="4"/>
  <c r="G1572" i="4"/>
  <c r="H1572" i="4" s="1"/>
  <c r="G1893" i="3"/>
  <c r="H1892" i="3"/>
  <c r="I1892" i="3" s="1"/>
  <c r="F1893" i="3"/>
  <c r="H1884" i="5" l="1"/>
  <c r="G1884" i="5"/>
  <c r="F1884" i="5"/>
  <c r="E1885" i="5"/>
  <c r="E1904" i="4"/>
  <c r="C1905" i="4"/>
  <c r="G1573" i="4"/>
  <c r="H1573" i="4" s="1"/>
  <c r="F1894" i="3"/>
  <c r="H1893" i="3"/>
  <c r="I1893" i="3"/>
  <c r="G1894" i="3"/>
  <c r="E1886" i="5" l="1"/>
  <c r="H1885" i="5"/>
  <c r="G1885" i="5"/>
  <c r="F1885" i="5"/>
  <c r="E1905" i="4"/>
  <c r="C1906" i="4"/>
  <c r="G1574" i="4"/>
  <c r="H1574" i="4" s="1"/>
  <c r="G1895" i="3"/>
  <c r="H1894" i="3"/>
  <c r="I1894" i="3" s="1"/>
  <c r="F1895" i="3"/>
  <c r="G1886" i="5" l="1"/>
  <c r="F1886" i="5"/>
  <c r="E1887" i="5"/>
  <c r="H1886" i="5"/>
  <c r="E1906" i="4"/>
  <c r="C1907" i="4"/>
  <c r="G1575" i="4"/>
  <c r="H1575" i="4" s="1"/>
  <c r="F1896" i="3"/>
  <c r="H1895" i="3"/>
  <c r="G1896" i="3"/>
  <c r="I1895" i="3"/>
  <c r="F1887" i="5" l="1"/>
  <c r="E1888" i="5"/>
  <c r="H1887" i="5"/>
  <c r="G1887" i="5"/>
  <c r="E1907" i="4"/>
  <c r="C1908" i="4"/>
  <c r="G1576" i="4"/>
  <c r="H1576" i="4" s="1"/>
  <c r="G1897" i="3"/>
  <c r="H1896" i="3"/>
  <c r="I1896" i="3" s="1"/>
  <c r="F1897" i="3"/>
  <c r="H1888" i="5" l="1"/>
  <c r="G1888" i="5"/>
  <c r="F1888" i="5"/>
  <c r="E1889" i="5"/>
  <c r="E1908" i="4"/>
  <c r="C1909" i="4"/>
  <c r="G1577" i="4"/>
  <c r="H1577" i="4" s="1"/>
  <c r="F1898" i="3"/>
  <c r="H1897" i="3"/>
  <c r="G1898" i="3"/>
  <c r="I1897" i="3"/>
  <c r="G1889" i="5" l="1"/>
  <c r="H1889" i="5"/>
  <c r="F1889" i="5"/>
  <c r="E1890" i="5"/>
  <c r="E1909" i="4"/>
  <c r="C1910" i="4"/>
  <c r="G1578" i="4"/>
  <c r="H1578" i="4" s="1"/>
  <c r="G1899" i="3"/>
  <c r="H1898" i="3"/>
  <c r="I1898" i="3" s="1"/>
  <c r="F1899" i="3"/>
  <c r="F1890" i="5" l="1"/>
  <c r="E1891" i="5"/>
  <c r="G1890" i="5"/>
  <c r="H1890" i="5"/>
  <c r="E1910" i="4"/>
  <c r="C1911" i="4"/>
  <c r="G1579" i="4"/>
  <c r="H1579" i="4" s="1"/>
  <c r="F1900" i="3"/>
  <c r="H1899" i="3"/>
  <c r="I1899" i="3"/>
  <c r="G1900" i="3"/>
  <c r="G1891" i="5" l="1"/>
  <c r="F1891" i="5"/>
  <c r="E1892" i="5"/>
  <c r="H1891" i="5"/>
  <c r="E1911" i="4"/>
  <c r="C1912" i="4"/>
  <c r="G1580" i="4"/>
  <c r="H1580" i="4" s="1"/>
  <c r="G1901" i="3"/>
  <c r="H1900" i="3"/>
  <c r="I1900" i="3" s="1"/>
  <c r="F1901" i="3"/>
  <c r="G1892" i="5" l="1"/>
  <c r="E1893" i="5"/>
  <c r="H1892" i="5"/>
  <c r="F1892" i="5"/>
  <c r="E1912" i="4"/>
  <c r="C1913" i="4"/>
  <c r="G1581" i="4"/>
  <c r="H1581" i="4" s="1"/>
  <c r="H1901" i="3"/>
  <c r="F1902" i="3"/>
  <c r="G1902" i="3"/>
  <c r="I1901" i="3"/>
  <c r="F1893" i="5" l="1"/>
  <c r="G1893" i="5"/>
  <c r="H1893" i="5"/>
  <c r="E1894" i="5"/>
  <c r="E1913" i="4"/>
  <c r="C1914" i="4"/>
  <c r="G1582" i="4"/>
  <c r="H1582" i="4" s="1"/>
  <c r="G1903" i="3"/>
  <c r="F1903" i="3"/>
  <c r="H1902" i="3"/>
  <c r="I1902" i="3" s="1"/>
  <c r="E1895" i="5" l="1"/>
  <c r="H1894" i="5"/>
  <c r="G1894" i="5"/>
  <c r="F1894" i="5"/>
  <c r="E1914" i="4"/>
  <c r="C1915" i="4"/>
  <c r="G1583" i="4"/>
  <c r="H1583" i="4" s="1"/>
  <c r="F1904" i="3"/>
  <c r="H1903" i="3"/>
  <c r="G1904" i="3"/>
  <c r="I1903" i="3"/>
  <c r="G1895" i="5" l="1"/>
  <c r="E1896" i="5"/>
  <c r="F1895" i="5"/>
  <c r="H1895" i="5"/>
  <c r="E1915" i="4"/>
  <c r="C1916" i="4"/>
  <c r="G1584" i="4"/>
  <c r="H1584" i="4" s="1"/>
  <c r="G1905" i="3"/>
  <c r="F1905" i="3"/>
  <c r="H1904" i="3"/>
  <c r="I1904" i="3" s="1"/>
  <c r="F1896" i="5" l="1"/>
  <c r="E1897" i="5"/>
  <c r="H1896" i="5"/>
  <c r="G1896" i="5"/>
  <c r="E1916" i="4"/>
  <c r="C1917" i="4"/>
  <c r="G1585" i="4"/>
  <c r="H1585" i="4" s="1"/>
  <c r="F1906" i="3"/>
  <c r="H1905" i="3"/>
  <c r="I1905" i="3"/>
  <c r="G1906" i="3"/>
  <c r="H1897" i="5" l="1"/>
  <c r="G1897" i="5"/>
  <c r="F1897" i="5"/>
  <c r="E1898" i="5"/>
  <c r="E1917" i="4"/>
  <c r="C1918" i="4"/>
  <c r="G1586" i="4"/>
  <c r="H1586" i="4" s="1"/>
  <c r="G1907" i="3"/>
  <c r="H1906" i="3"/>
  <c r="I1906" i="3" s="1"/>
  <c r="F1907" i="3"/>
  <c r="G1898" i="5" l="1"/>
  <c r="H1898" i="5"/>
  <c r="F1898" i="5"/>
  <c r="E1899" i="5"/>
  <c r="E1918" i="4"/>
  <c r="C1919" i="4"/>
  <c r="G1587" i="4"/>
  <c r="H1587" i="4" s="1"/>
  <c r="G1908" i="3"/>
  <c r="F1908" i="3"/>
  <c r="H1907" i="3"/>
  <c r="I1907" i="3" s="1"/>
  <c r="F1899" i="5" l="1"/>
  <c r="E1900" i="5"/>
  <c r="H1899" i="5"/>
  <c r="G1899" i="5"/>
  <c r="E1919" i="4"/>
  <c r="C1920" i="4"/>
  <c r="G1588" i="4"/>
  <c r="H1588" i="4" s="1"/>
  <c r="H1908" i="3"/>
  <c r="F1909" i="3"/>
  <c r="I1908" i="3"/>
  <c r="G1909" i="3"/>
  <c r="G1900" i="5" l="1"/>
  <c r="F1900" i="5"/>
  <c r="E1901" i="5"/>
  <c r="H1900" i="5"/>
  <c r="E1920" i="4"/>
  <c r="C1921" i="4"/>
  <c r="G1589" i="4"/>
  <c r="H1589" i="4" s="1"/>
  <c r="G1910" i="3"/>
  <c r="F1910" i="3"/>
  <c r="H1909" i="3"/>
  <c r="I1909" i="3" s="1"/>
  <c r="G1901" i="5" l="1"/>
  <c r="E1902" i="5"/>
  <c r="H1901" i="5"/>
  <c r="F1901" i="5"/>
  <c r="E1921" i="4"/>
  <c r="C1922" i="4"/>
  <c r="G1590" i="4"/>
  <c r="H1590" i="4" s="1"/>
  <c r="H1910" i="3"/>
  <c r="F1911" i="3"/>
  <c r="G1911" i="3"/>
  <c r="I1910" i="3"/>
  <c r="F1902" i="5" l="1"/>
  <c r="E1903" i="5"/>
  <c r="H1902" i="5"/>
  <c r="G1902" i="5"/>
  <c r="E1922" i="4"/>
  <c r="C1923" i="4"/>
  <c r="G1591" i="4"/>
  <c r="H1591" i="4" s="1"/>
  <c r="G1912" i="3"/>
  <c r="F1912" i="3"/>
  <c r="H1911" i="3"/>
  <c r="I1911" i="3" s="1"/>
  <c r="E1904" i="5" l="1"/>
  <c r="H1903" i="5"/>
  <c r="F1903" i="5"/>
  <c r="G1903" i="5"/>
  <c r="E1923" i="4"/>
  <c r="C1924" i="4"/>
  <c r="G1592" i="4"/>
  <c r="H1592" i="4" s="1"/>
  <c r="F1913" i="3"/>
  <c r="H1912" i="3"/>
  <c r="G1913" i="3"/>
  <c r="I1912" i="3"/>
  <c r="G1904" i="5" l="1"/>
  <c r="E1905" i="5"/>
  <c r="H1904" i="5"/>
  <c r="F1904" i="5"/>
  <c r="E1924" i="4"/>
  <c r="C1925" i="4"/>
  <c r="G1593" i="4"/>
  <c r="H1593" i="4" s="1"/>
  <c r="G1914" i="3"/>
  <c r="H1913" i="3"/>
  <c r="I1913" i="3" s="1"/>
  <c r="F1914" i="3"/>
  <c r="F1905" i="5" l="1"/>
  <c r="E1906" i="5"/>
  <c r="H1905" i="5"/>
  <c r="G1905" i="5"/>
  <c r="E1925" i="4"/>
  <c r="C1926" i="4"/>
  <c r="G1594" i="4"/>
  <c r="H1594" i="4" s="1"/>
  <c r="F1915" i="3"/>
  <c r="H1914" i="3"/>
  <c r="G1915" i="3"/>
  <c r="I1914" i="3"/>
  <c r="F1906" i="5" l="1"/>
  <c r="E1907" i="5"/>
  <c r="G1906" i="5"/>
  <c r="H1906" i="5"/>
  <c r="E1926" i="4"/>
  <c r="C1927" i="4"/>
  <c r="G1595" i="4"/>
  <c r="H1595" i="4" s="1"/>
  <c r="G1916" i="3"/>
  <c r="F1916" i="3"/>
  <c r="H1915" i="3"/>
  <c r="I1915" i="3" s="1"/>
  <c r="G1907" i="5" l="1"/>
  <c r="H1907" i="5"/>
  <c r="F1907" i="5"/>
  <c r="E1908" i="5"/>
  <c r="E1927" i="4"/>
  <c r="C1928" i="4"/>
  <c r="G1596" i="4"/>
  <c r="H1596" i="4" s="1"/>
  <c r="F1917" i="3"/>
  <c r="H1916" i="3"/>
  <c r="G1917" i="3"/>
  <c r="I1916" i="3"/>
  <c r="F1908" i="5" l="1"/>
  <c r="E1909" i="5"/>
  <c r="H1908" i="5"/>
  <c r="G1908" i="5"/>
  <c r="E1928" i="4"/>
  <c r="C1929" i="4"/>
  <c r="G1597" i="4"/>
  <c r="H1597" i="4" s="1"/>
  <c r="F1918" i="3"/>
  <c r="H1917" i="3"/>
  <c r="I1917" i="3"/>
  <c r="G1918" i="3"/>
  <c r="E1910" i="5" l="1"/>
  <c r="H1909" i="5"/>
  <c r="F1909" i="5"/>
  <c r="G1909" i="5"/>
  <c r="E1929" i="4"/>
  <c r="C1930" i="4"/>
  <c r="G1598" i="4"/>
  <c r="H1598" i="4" s="1"/>
  <c r="I1918" i="3"/>
  <c r="G1919" i="3"/>
  <c r="H1918" i="3"/>
  <c r="F1919" i="3"/>
  <c r="G1910" i="5" l="1"/>
  <c r="E1911" i="5"/>
  <c r="F1910" i="5"/>
  <c r="H1910" i="5"/>
  <c r="E1930" i="4"/>
  <c r="C1931" i="4"/>
  <c r="G1599" i="4"/>
  <c r="H1599" i="4" s="1"/>
  <c r="F1920" i="3"/>
  <c r="H1919" i="3"/>
  <c r="G1920" i="3"/>
  <c r="I1919" i="3"/>
  <c r="F1911" i="5" l="1"/>
  <c r="G1911" i="5"/>
  <c r="E1912" i="5"/>
  <c r="H1911" i="5"/>
  <c r="E1931" i="4"/>
  <c r="C1932" i="4"/>
  <c r="G1600" i="4"/>
  <c r="H1600" i="4" s="1"/>
  <c r="G1921" i="3"/>
  <c r="H1920" i="3"/>
  <c r="I1920" i="3" s="1"/>
  <c r="F1921" i="3"/>
  <c r="H1912" i="5" l="1"/>
  <c r="E1913" i="5"/>
  <c r="G1912" i="5"/>
  <c r="F1912" i="5"/>
  <c r="E1932" i="4"/>
  <c r="C1933" i="4"/>
  <c r="G1601" i="4"/>
  <c r="H1601" i="4" s="1"/>
  <c r="F1922" i="3"/>
  <c r="H1921" i="3"/>
  <c r="G1922" i="3"/>
  <c r="I1921" i="3"/>
  <c r="G1913" i="5" l="1"/>
  <c r="E1914" i="5"/>
  <c r="H1913" i="5"/>
  <c r="F1913" i="5"/>
  <c r="E1933" i="4"/>
  <c r="C1934" i="4"/>
  <c r="G1602" i="4"/>
  <c r="H1602" i="4" s="1"/>
  <c r="G1923" i="3"/>
  <c r="H1922" i="3"/>
  <c r="I1922" i="3" s="1"/>
  <c r="F1923" i="3"/>
  <c r="F1914" i="5" l="1"/>
  <c r="E1915" i="5"/>
  <c r="H1914" i="5"/>
  <c r="G1914" i="5"/>
  <c r="E1934" i="4"/>
  <c r="C1935" i="4"/>
  <c r="G1603" i="4"/>
  <c r="H1603" i="4" s="1"/>
  <c r="F1924" i="3"/>
  <c r="H1923" i="3"/>
  <c r="I1923" i="3"/>
  <c r="G1924" i="3"/>
  <c r="F1915" i="5" l="1"/>
  <c r="G1915" i="5"/>
  <c r="E1916" i="5"/>
  <c r="H1915" i="5"/>
  <c r="E1935" i="4"/>
  <c r="C1936" i="4"/>
  <c r="G1604" i="4"/>
  <c r="H1604" i="4" s="1"/>
  <c r="G1925" i="3"/>
  <c r="F1925" i="3"/>
  <c r="H1924" i="3"/>
  <c r="I1924" i="3" s="1"/>
  <c r="G1916" i="5" l="1"/>
  <c r="E1917" i="5"/>
  <c r="H1916" i="5"/>
  <c r="F1916" i="5"/>
  <c r="E1936" i="4"/>
  <c r="C1937" i="4"/>
  <c r="G1605" i="4"/>
  <c r="H1605" i="4" s="1"/>
  <c r="H1925" i="3"/>
  <c r="F1926" i="3"/>
  <c r="G1926" i="3"/>
  <c r="I1925" i="3"/>
  <c r="F1917" i="5" l="1"/>
  <c r="E1918" i="5"/>
  <c r="H1917" i="5"/>
  <c r="G1917" i="5"/>
  <c r="E1937" i="4"/>
  <c r="C1938" i="4"/>
  <c r="G1606" i="4"/>
  <c r="H1606" i="4" s="1"/>
  <c r="G1927" i="3"/>
  <c r="F1927" i="3"/>
  <c r="H1926" i="3"/>
  <c r="I1926" i="3" s="1"/>
  <c r="G1918" i="5" l="1"/>
  <c r="F1918" i="5"/>
  <c r="E1919" i="5"/>
  <c r="H1918" i="5"/>
  <c r="E1938" i="4"/>
  <c r="C1939" i="4"/>
  <c r="G1607" i="4"/>
  <c r="H1607" i="4" s="1"/>
  <c r="G1928" i="3"/>
  <c r="F1928" i="3"/>
  <c r="H1927" i="3"/>
  <c r="I1927" i="3" s="1"/>
  <c r="G1919" i="5" l="1"/>
  <c r="F1919" i="5"/>
  <c r="E1920" i="5"/>
  <c r="H1919" i="5"/>
  <c r="E1939" i="4"/>
  <c r="C1940" i="4"/>
  <c r="G1608" i="4"/>
  <c r="H1608" i="4" s="1"/>
  <c r="H1928" i="3"/>
  <c r="F1929" i="3"/>
  <c r="I1928" i="3"/>
  <c r="G1929" i="3"/>
  <c r="F1920" i="5" l="1"/>
  <c r="H1920" i="5"/>
  <c r="G1920" i="5"/>
  <c r="E1921" i="5"/>
  <c r="E1940" i="4"/>
  <c r="C1941" i="4"/>
  <c r="G1609" i="4"/>
  <c r="H1609" i="4" s="1"/>
  <c r="G1930" i="3"/>
  <c r="F1930" i="3"/>
  <c r="H1929" i="3"/>
  <c r="I1929" i="3" s="1"/>
  <c r="E1922" i="5" l="1"/>
  <c r="H1921" i="5"/>
  <c r="G1921" i="5"/>
  <c r="F1921" i="5"/>
  <c r="E1941" i="4"/>
  <c r="C1942" i="4"/>
  <c r="G1610" i="4"/>
  <c r="H1610" i="4" s="1"/>
  <c r="H1930" i="3"/>
  <c r="F1931" i="3"/>
  <c r="I1930" i="3"/>
  <c r="G1931" i="3"/>
  <c r="G1922" i="5" l="1"/>
  <c r="E1923" i="5"/>
  <c r="H1922" i="5"/>
  <c r="F1922" i="5"/>
  <c r="E1942" i="4"/>
  <c r="C1943" i="4"/>
  <c r="G1611" i="4"/>
  <c r="H1611" i="4" s="1"/>
  <c r="G1932" i="3"/>
  <c r="F1932" i="3"/>
  <c r="H1931" i="3"/>
  <c r="I1931" i="3" s="1"/>
  <c r="F1923" i="5" l="1"/>
  <c r="H1923" i="5"/>
  <c r="G1923" i="5"/>
  <c r="E1924" i="5"/>
  <c r="E1943" i="4"/>
  <c r="C1944" i="4"/>
  <c r="G1612" i="4"/>
  <c r="H1612" i="4" s="1"/>
  <c r="H1932" i="3"/>
  <c r="F1933" i="3"/>
  <c r="G1933" i="3"/>
  <c r="I1932" i="3"/>
  <c r="E1925" i="5" l="1"/>
  <c r="G1924" i="5"/>
  <c r="H1924" i="5"/>
  <c r="F1924" i="5"/>
  <c r="E1944" i="4"/>
  <c r="C1945" i="4"/>
  <c r="G1613" i="4"/>
  <c r="H1613" i="4" s="1"/>
  <c r="G1934" i="3"/>
  <c r="F1934" i="3"/>
  <c r="H1933" i="3"/>
  <c r="I1933" i="3" s="1"/>
  <c r="G1925" i="5" l="1"/>
  <c r="H1925" i="5"/>
  <c r="F1925" i="5"/>
  <c r="E1926" i="5"/>
  <c r="E1945" i="4"/>
  <c r="C1946" i="4"/>
  <c r="G1614" i="4"/>
  <c r="H1614" i="4" s="1"/>
  <c r="H1934" i="3"/>
  <c r="F1935" i="3"/>
  <c r="I1934" i="3"/>
  <c r="G1935" i="3"/>
  <c r="F1926" i="5" l="1"/>
  <c r="G1926" i="5"/>
  <c r="E1927" i="5"/>
  <c r="H1926" i="5"/>
  <c r="E1946" i="4"/>
  <c r="C1947" i="4"/>
  <c r="G1615" i="4"/>
  <c r="H1615" i="4" s="1"/>
  <c r="G1936" i="3"/>
  <c r="F1936" i="3"/>
  <c r="H1935" i="3"/>
  <c r="I1935" i="3" s="1"/>
  <c r="H1927" i="5" l="1"/>
  <c r="G1927" i="5"/>
  <c r="F1927" i="5"/>
  <c r="E1928" i="5"/>
  <c r="E1947" i="4"/>
  <c r="C1948" i="4"/>
  <c r="G1616" i="4"/>
  <c r="H1616" i="4" s="1"/>
  <c r="H1936" i="3"/>
  <c r="F1937" i="3"/>
  <c r="G1937" i="3"/>
  <c r="I1936" i="3"/>
  <c r="G1928" i="5" l="1"/>
  <c r="E1929" i="5"/>
  <c r="H1928" i="5"/>
  <c r="F1928" i="5"/>
  <c r="E1948" i="4"/>
  <c r="C1949" i="4"/>
  <c r="G1617" i="4"/>
  <c r="H1617" i="4" s="1"/>
  <c r="G1938" i="3"/>
  <c r="H1937" i="3"/>
  <c r="I1937" i="3" s="1"/>
  <c r="F1938" i="3"/>
  <c r="F1929" i="5" l="1"/>
  <c r="G1929" i="5"/>
  <c r="E1930" i="5"/>
  <c r="H1929" i="5"/>
  <c r="E1949" i="4"/>
  <c r="C1950" i="4"/>
  <c r="G1618" i="4"/>
  <c r="H1618" i="4" s="1"/>
  <c r="F1939" i="3"/>
  <c r="H1938" i="3"/>
  <c r="G1939" i="3"/>
  <c r="I1938" i="3"/>
  <c r="E1931" i="5" l="1"/>
  <c r="H1930" i="5"/>
  <c r="G1930" i="5"/>
  <c r="F1930" i="5"/>
  <c r="E1950" i="4"/>
  <c r="C1951" i="4"/>
  <c r="G1619" i="4"/>
  <c r="H1619" i="4" s="1"/>
  <c r="G1940" i="3"/>
  <c r="F1940" i="3"/>
  <c r="H1939" i="3"/>
  <c r="I1939" i="3" s="1"/>
  <c r="G1931" i="5" l="1"/>
  <c r="E1932" i="5"/>
  <c r="H1931" i="5"/>
  <c r="F1931" i="5"/>
  <c r="E1951" i="4"/>
  <c r="C1952" i="4"/>
  <c r="G1620" i="4"/>
  <c r="H1620" i="4" s="1"/>
  <c r="F1941" i="3"/>
  <c r="H1940" i="3"/>
  <c r="G1941" i="3"/>
  <c r="I1940" i="3"/>
  <c r="F1932" i="5" l="1"/>
  <c r="E1933" i="5"/>
  <c r="H1932" i="5"/>
  <c r="G1932" i="5"/>
  <c r="E1952" i="4"/>
  <c r="C1953" i="4"/>
  <c r="G1621" i="4"/>
  <c r="H1621" i="4" s="1"/>
  <c r="G1942" i="3"/>
  <c r="F1942" i="3"/>
  <c r="H1941" i="3"/>
  <c r="I1941" i="3" s="1"/>
  <c r="H1933" i="5" l="1"/>
  <c r="G1933" i="5"/>
  <c r="F1933" i="5"/>
  <c r="E1934" i="5"/>
  <c r="E1953" i="4"/>
  <c r="C1954" i="4"/>
  <c r="G1622" i="4"/>
  <c r="H1622" i="4" s="1"/>
  <c r="G1943" i="3"/>
  <c r="H1942" i="3"/>
  <c r="I1942" i="3" s="1"/>
  <c r="F1943" i="3"/>
  <c r="G1934" i="5" l="1"/>
  <c r="H1934" i="5"/>
  <c r="F1934" i="5"/>
  <c r="E1935" i="5"/>
  <c r="E1954" i="4"/>
  <c r="C1955" i="4"/>
  <c r="G1623" i="4"/>
  <c r="H1623" i="4" s="1"/>
  <c r="F1944" i="3"/>
  <c r="H1943" i="3"/>
  <c r="G1944" i="3"/>
  <c r="I1943" i="3"/>
  <c r="F1935" i="5" l="1"/>
  <c r="E1936" i="5"/>
  <c r="H1935" i="5"/>
  <c r="G1935" i="5"/>
  <c r="E1955" i="4"/>
  <c r="C1956" i="4"/>
  <c r="G1624" i="4"/>
  <c r="H1624" i="4" s="1"/>
  <c r="G1945" i="3"/>
  <c r="H1944" i="3"/>
  <c r="I1944" i="3" s="1"/>
  <c r="F1945" i="3"/>
  <c r="G1936" i="5" l="1"/>
  <c r="F1936" i="5"/>
  <c r="H1936" i="5"/>
  <c r="E1937" i="5"/>
  <c r="E1956" i="4"/>
  <c r="C1957" i="4"/>
  <c r="G1625" i="4"/>
  <c r="H1625" i="4" s="1"/>
  <c r="G1946" i="3"/>
  <c r="F1946" i="3"/>
  <c r="H1945" i="3"/>
  <c r="I1945" i="3" s="1"/>
  <c r="G1937" i="5" l="1"/>
  <c r="E1938" i="5"/>
  <c r="H1937" i="5"/>
  <c r="F1937" i="5"/>
  <c r="E1957" i="4"/>
  <c r="C1958" i="4"/>
  <c r="G1626" i="4"/>
  <c r="H1626" i="4" s="1"/>
  <c r="H1946" i="3"/>
  <c r="F1947" i="3"/>
  <c r="G1947" i="3"/>
  <c r="I1946" i="3"/>
  <c r="F1938" i="5" l="1"/>
  <c r="E1939" i="5"/>
  <c r="H1938" i="5"/>
  <c r="G1938" i="5"/>
  <c r="E1958" i="4"/>
  <c r="C1959" i="4"/>
  <c r="G1627" i="4"/>
  <c r="H1627" i="4" s="1"/>
  <c r="G1948" i="3"/>
  <c r="F1948" i="3"/>
  <c r="H1947" i="3"/>
  <c r="I1947" i="3" s="1"/>
  <c r="E1940" i="5" l="1"/>
  <c r="H1939" i="5"/>
  <c r="G1939" i="5"/>
  <c r="F1939" i="5"/>
  <c r="E1959" i="4"/>
  <c r="C1960" i="4"/>
  <c r="G1628" i="4"/>
  <c r="H1628" i="4" s="1"/>
  <c r="F1949" i="3"/>
  <c r="H1948" i="3"/>
  <c r="G1949" i="3"/>
  <c r="I1948" i="3"/>
  <c r="G1940" i="5" l="1"/>
  <c r="E1941" i="5"/>
  <c r="H1940" i="5"/>
  <c r="F1940" i="5"/>
  <c r="E1960" i="4"/>
  <c r="C1961" i="4"/>
  <c r="G1629" i="4"/>
  <c r="H1629" i="4" s="1"/>
  <c r="G1950" i="3"/>
  <c r="H1949" i="3"/>
  <c r="I1949" i="3" s="1"/>
  <c r="F1950" i="3"/>
  <c r="F1941" i="5" l="1"/>
  <c r="E1942" i="5"/>
  <c r="H1941" i="5"/>
  <c r="G1941" i="5"/>
  <c r="E1961" i="4"/>
  <c r="C1962" i="4"/>
  <c r="G1630" i="4"/>
  <c r="H1630" i="4" s="1"/>
  <c r="F1951" i="3"/>
  <c r="H1950" i="3"/>
  <c r="I1950" i="3" s="1"/>
  <c r="G1951" i="3"/>
  <c r="E1943" i="5" l="1"/>
  <c r="H1942" i="5"/>
  <c r="G1942" i="5"/>
  <c r="F1942" i="5"/>
  <c r="E1962" i="4"/>
  <c r="C1963" i="4"/>
  <c r="G1631" i="4"/>
  <c r="H1631" i="4" s="1"/>
  <c r="G1952" i="3"/>
  <c r="F1952" i="3"/>
  <c r="H1951" i="3"/>
  <c r="I1951" i="3" s="1"/>
  <c r="G1943" i="5" l="1"/>
  <c r="H1943" i="5"/>
  <c r="F1943" i="5"/>
  <c r="E1944" i="5"/>
  <c r="E1963" i="4"/>
  <c r="C1964" i="4"/>
  <c r="G1632" i="4"/>
  <c r="H1632" i="4" s="1"/>
  <c r="F1953" i="3"/>
  <c r="H1952" i="3"/>
  <c r="I1952" i="3"/>
  <c r="G1953" i="3"/>
  <c r="F1944" i="5" l="1"/>
  <c r="E1945" i="5"/>
  <c r="H1944" i="5"/>
  <c r="G1944" i="5"/>
  <c r="E1964" i="4"/>
  <c r="C1965" i="4"/>
  <c r="G1633" i="4"/>
  <c r="H1633" i="4" s="1"/>
  <c r="G1954" i="3"/>
  <c r="F1954" i="3"/>
  <c r="H1953" i="3"/>
  <c r="I1953" i="3" s="1"/>
  <c r="F1945" i="5" l="1"/>
  <c r="E1946" i="5"/>
  <c r="G1945" i="5"/>
  <c r="H1945" i="5"/>
  <c r="E1965" i="4"/>
  <c r="C1966" i="4"/>
  <c r="G1634" i="4"/>
  <c r="H1634" i="4" s="1"/>
  <c r="H1954" i="3"/>
  <c r="F1955" i="3"/>
  <c r="I1954" i="3"/>
  <c r="G1955" i="3"/>
  <c r="G1946" i="5" l="1"/>
  <c r="E1947" i="5"/>
  <c r="H1946" i="5"/>
  <c r="F1946" i="5"/>
  <c r="E1966" i="4"/>
  <c r="C1967" i="4"/>
  <c r="G1635" i="4"/>
  <c r="H1635" i="4" s="1"/>
  <c r="G1956" i="3"/>
  <c r="F1956" i="3"/>
  <c r="H1955" i="3"/>
  <c r="I1955" i="3" s="1"/>
  <c r="F1947" i="5" l="1"/>
  <c r="G1947" i="5"/>
  <c r="E1948" i="5"/>
  <c r="H1947" i="5"/>
  <c r="E1967" i="4"/>
  <c r="C1968" i="4"/>
  <c r="G1636" i="4"/>
  <c r="H1636" i="4" s="1"/>
  <c r="H1956" i="3"/>
  <c r="F1957" i="3"/>
  <c r="G1957" i="3"/>
  <c r="I1956" i="3"/>
  <c r="E1949" i="5" l="1"/>
  <c r="H1948" i="5"/>
  <c r="G1948" i="5"/>
  <c r="F1948" i="5"/>
  <c r="E1968" i="4"/>
  <c r="C1969" i="4"/>
  <c r="G1637" i="4"/>
  <c r="H1637" i="4" s="1"/>
  <c r="G1958" i="3"/>
  <c r="F1958" i="3"/>
  <c r="H1957" i="3"/>
  <c r="I1957" i="3" s="1"/>
  <c r="G1949" i="5" l="1"/>
  <c r="F1949" i="5"/>
  <c r="H1949" i="5"/>
  <c r="E1950" i="5"/>
  <c r="E1969" i="4"/>
  <c r="C1970" i="4"/>
  <c r="G1638" i="4"/>
  <c r="H1638" i="4" s="1"/>
  <c r="H1958" i="3"/>
  <c r="F1959" i="3"/>
  <c r="G1959" i="3"/>
  <c r="I1958" i="3"/>
  <c r="F1950" i="5" l="1"/>
  <c r="E1951" i="5"/>
  <c r="H1950" i="5"/>
  <c r="G1950" i="5"/>
  <c r="E1970" i="4"/>
  <c r="C1971" i="4"/>
  <c r="G1639" i="4"/>
  <c r="H1639" i="4" s="1"/>
  <c r="G1960" i="3"/>
  <c r="F1960" i="3"/>
  <c r="H1959" i="3"/>
  <c r="I1959" i="3" s="1"/>
  <c r="E1952" i="5" l="1"/>
  <c r="H1951" i="5"/>
  <c r="G1951" i="5"/>
  <c r="F1951" i="5"/>
  <c r="E1971" i="4"/>
  <c r="C1972" i="4"/>
  <c r="G1640" i="4"/>
  <c r="H1640" i="4" s="1"/>
  <c r="H1960" i="3"/>
  <c r="F1961" i="3"/>
  <c r="G1961" i="3"/>
  <c r="I1960" i="3"/>
  <c r="G1952" i="5" l="1"/>
  <c r="E1953" i="5"/>
  <c r="H1952" i="5"/>
  <c r="F1952" i="5"/>
  <c r="E1972" i="4"/>
  <c r="C1973" i="4"/>
  <c r="G1641" i="4"/>
  <c r="H1641" i="4" s="1"/>
  <c r="G1962" i="3"/>
  <c r="H1961" i="3"/>
  <c r="I1961" i="3" s="1"/>
  <c r="F1962" i="3"/>
  <c r="F1953" i="5" l="1"/>
  <c r="H1953" i="5"/>
  <c r="G1953" i="5"/>
  <c r="E1954" i="5"/>
  <c r="E1973" i="4"/>
  <c r="C1974" i="4"/>
  <c r="G1642" i="4"/>
  <c r="H1642" i="4" s="1"/>
  <c r="F1963" i="3"/>
  <c r="H1962" i="3"/>
  <c r="I1962" i="3"/>
  <c r="G1963" i="3"/>
  <c r="G1954" i="5" l="1"/>
  <c r="F1954" i="5"/>
  <c r="E1955" i="5"/>
  <c r="H1954" i="5"/>
  <c r="E1974" i="4"/>
  <c r="C1975" i="4"/>
  <c r="G1643" i="4"/>
  <c r="H1643" i="4" s="1"/>
  <c r="G1964" i="3"/>
  <c r="F1964" i="3"/>
  <c r="H1963" i="3"/>
  <c r="I1963" i="3" s="1"/>
  <c r="G1955" i="5" l="1"/>
  <c r="F1955" i="5"/>
  <c r="E1956" i="5"/>
  <c r="H1955" i="5"/>
  <c r="E1975" i="4"/>
  <c r="C1976" i="4"/>
  <c r="G1644" i="4"/>
  <c r="H1644" i="4" s="1"/>
  <c r="F1965" i="3"/>
  <c r="H1964" i="3"/>
  <c r="I1964" i="3"/>
  <c r="G1965" i="3"/>
  <c r="F1956" i="5" l="1"/>
  <c r="E1957" i="5"/>
  <c r="H1956" i="5"/>
  <c r="G1956" i="5"/>
  <c r="E1976" i="4"/>
  <c r="C1977" i="4"/>
  <c r="G1645" i="4"/>
  <c r="H1645" i="4" s="1"/>
  <c r="G1966" i="3"/>
  <c r="F1966" i="3"/>
  <c r="H1965" i="3"/>
  <c r="I1965" i="3" s="1"/>
  <c r="E1958" i="5" l="1"/>
  <c r="H1957" i="5"/>
  <c r="G1957" i="5"/>
  <c r="F1957" i="5"/>
  <c r="E1977" i="4"/>
  <c r="C1978" i="4"/>
  <c r="G1646" i="4"/>
  <c r="H1646" i="4" s="1"/>
  <c r="H1966" i="3"/>
  <c r="F1967" i="3"/>
  <c r="I1966" i="3"/>
  <c r="G1967" i="3"/>
  <c r="G1958" i="5" l="1"/>
  <c r="F1958" i="5"/>
  <c r="E1959" i="5"/>
  <c r="H1958" i="5"/>
  <c r="E1978" i="4"/>
  <c r="C1979" i="4"/>
  <c r="G1647" i="4"/>
  <c r="H1647" i="4" s="1"/>
  <c r="G1968" i="3"/>
  <c r="F1968" i="3"/>
  <c r="H1967" i="3"/>
  <c r="I1967" i="3" s="1"/>
  <c r="F1959" i="5" l="1"/>
  <c r="E1960" i="5"/>
  <c r="H1959" i="5"/>
  <c r="G1959" i="5"/>
  <c r="E1979" i="4"/>
  <c r="C1980" i="4"/>
  <c r="G1648" i="4"/>
  <c r="H1648" i="4" s="1"/>
  <c r="H1968" i="3"/>
  <c r="F1969" i="3"/>
  <c r="G1969" i="3"/>
  <c r="I1968" i="3"/>
  <c r="G1960" i="5" l="1"/>
  <c r="F1960" i="5"/>
  <c r="E1961" i="5"/>
  <c r="H1960" i="5"/>
  <c r="E1980" i="4"/>
  <c r="C1981" i="4"/>
  <c r="G1649" i="4"/>
  <c r="H1649" i="4" s="1"/>
  <c r="G1970" i="3"/>
  <c r="F1970" i="3"/>
  <c r="H1969" i="3"/>
  <c r="I1969" i="3" s="1"/>
  <c r="G1961" i="5" l="1"/>
  <c r="H1961" i="5"/>
  <c r="F1961" i="5"/>
  <c r="E1962" i="5"/>
  <c r="E1981" i="4"/>
  <c r="C1982" i="4"/>
  <c r="G1650" i="4"/>
  <c r="H1650" i="4" s="1"/>
  <c r="H1970" i="3"/>
  <c r="F1971" i="3"/>
  <c r="I1970" i="3"/>
  <c r="G1971" i="3"/>
  <c r="F1962" i="5" l="1"/>
  <c r="H1962" i="5"/>
  <c r="G1962" i="5"/>
  <c r="E1963" i="5"/>
  <c r="E1982" i="4"/>
  <c r="C1983" i="4"/>
  <c r="G1651" i="4"/>
  <c r="H1651" i="4" s="1"/>
  <c r="G1972" i="3"/>
  <c r="F1972" i="3"/>
  <c r="H1971" i="3"/>
  <c r="I1971" i="3" s="1"/>
  <c r="F1963" i="5" l="1"/>
  <c r="E1964" i="5"/>
  <c r="H1963" i="5"/>
  <c r="G1963" i="5"/>
  <c r="E1983" i="4"/>
  <c r="C1984" i="4"/>
  <c r="G1652" i="4"/>
  <c r="H1652" i="4" s="1"/>
  <c r="H1972" i="3"/>
  <c r="F1973" i="3"/>
  <c r="G1973" i="3"/>
  <c r="I1972" i="3"/>
  <c r="G1964" i="5" l="1"/>
  <c r="E1965" i="5"/>
  <c r="H1964" i="5"/>
  <c r="F1964" i="5"/>
  <c r="E1984" i="4"/>
  <c r="C1985" i="4"/>
  <c r="G1653" i="4"/>
  <c r="H1653" i="4" s="1"/>
  <c r="G1974" i="3"/>
  <c r="H1973" i="3"/>
  <c r="I1973" i="3" s="1"/>
  <c r="F1974" i="3"/>
  <c r="F1965" i="5" l="1"/>
  <c r="G1965" i="5"/>
  <c r="E1966" i="5"/>
  <c r="H1965" i="5"/>
  <c r="E1985" i="4"/>
  <c r="C1986" i="4"/>
  <c r="G1654" i="4"/>
  <c r="H1654" i="4" s="1"/>
  <c r="F1975" i="3"/>
  <c r="H1974" i="3"/>
  <c r="G1975" i="3"/>
  <c r="I1974" i="3"/>
  <c r="H1966" i="5" l="1"/>
  <c r="G1966" i="5"/>
  <c r="F1966" i="5"/>
  <c r="E1967" i="5"/>
  <c r="E1986" i="4"/>
  <c r="C1987" i="4"/>
  <c r="G1655" i="4"/>
  <c r="H1655" i="4" s="1"/>
  <c r="G1976" i="3"/>
  <c r="F1976" i="3"/>
  <c r="H1975" i="3"/>
  <c r="I1975" i="3" s="1"/>
  <c r="E1968" i="5" l="1"/>
  <c r="G1967" i="5"/>
  <c r="H1967" i="5"/>
  <c r="F1967" i="5"/>
  <c r="E1987" i="4"/>
  <c r="C1988" i="4"/>
  <c r="G1656" i="4"/>
  <c r="H1656" i="4" s="1"/>
  <c r="H1976" i="3"/>
  <c r="F1977" i="3"/>
  <c r="G1977" i="3"/>
  <c r="I1976" i="3"/>
  <c r="F1968" i="5" l="1"/>
  <c r="E1969" i="5"/>
  <c r="G1968" i="5"/>
  <c r="H1968" i="5"/>
  <c r="E1988" i="4"/>
  <c r="C1989" i="4"/>
  <c r="G1657" i="4"/>
  <c r="H1657" i="4" s="1"/>
  <c r="G1978" i="3"/>
  <c r="F1978" i="3"/>
  <c r="H1977" i="3"/>
  <c r="I1977" i="3" s="1"/>
  <c r="F1969" i="5" l="1"/>
  <c r="E1970" i="5"/>
  <c r="H1969" i="5"/>
  <c r="G1969" i="5"/>
  <c r="E1989" i="4"/>
  <c r="C1990" i="4"/>
  <c r="G1658" i="4"/>
  <c r="H1658" i="4" s="1"/>
  <c r="H1978" i="3"/>
  <c r="F1979" i="3"/>
  <c r="I1978" i="3"/>
  <c r="G1979" i="3"/>
  <c r="E1971" i="5" l="1"/>
  <c r="G1970" i="5"/>
  <c r="H1970" i="5"/>
  <c r="F1970" i="5"/>
  <c r="E1990" i="4"/>
  <c r="C1991" i="4"/>
  <c r="G1659" i="4"/>
  <c r="H1659" i="4" s="1"/>
  <c r="F1980" i="3"/>
  <c r="H1979" i="3"/>
  <c r="G1980" i="3"/>
  <c r="I1979" i="3"/>
  <c r="F1971" i="5" l="1"/>
  <c r="H1971" i="5"/>
  <c r="G1971" i="5"/>
  <c r="E1972" i="5"/>
  <c r="E1991" i="4"/>
  <c r="C1992" i="4"/>
  <c r="G1660" i="4"/>
  <c r="H1660" i="4" s="1"/>
  <c r="G1981" i="3"/>
  <c r="H1980" i="3"/>
  <c r="I1980" i="3" s="1"/>
  <c r="F1981" i="3"/>
  <c r="E1973" i="5" l="1"/>
  <c r="H1972" i="5"/>
  <c r="G1972" i="5"/>
  <c r="F1972" i="5"/>
  <c r="E1992" i="4"/>
  <c r="C1993" i="4"/>
  <c r="G1661" i="4"/>
  <c r="H1661" i="4" s="1"/>
  <c r="F1982" i="3"/>
  <c r="H1981" i="3"/>
  <c r="G1982" i="3"/>
  <c r="I1981" i="3"/>
  <c r="E1974" i="5" l="1"/>
  <c r="G1973" i="5"/>
  <c r="F1973" i="5"/>
  <c r="H1973" i="5"/>
  <c r="E1993" i="4"/>
  <c r="C1994" i="4"/>
  <c r="G1662" i="4"/>
  <c r="H1662" i="4" s="1"/>
  <c r="G1983" i="3"/>
  <c r="H1982" i="3"/>
  <c r="I1982" i="3" s="1"/>
  <c r="F1983" i="3"/>
  <c r="F1974" i="5" l="1"/>
  <c r="G1974" i="5"/>
  <c r="E1975" i="5"/>
  <c r="H1974" i="5"/>
  <c r="E1994" i="4"/>
  <c r="C1995" i="4"/>
  <c r="G1663" i="4"/>
  <c r="H1663" i="4" s="1"/>
  <c r="F1984" i="3"/>
  <c r="H1983" i="3"/>
  <c r="I1983" i="3"/>
  <c r="G1984" i="3"/>
  <c r="E1976" i="5" l="1"/>
  <c r="H1975" i="5"/>
  <c r="G1975" i="5"/>
  <c r="F1975" i="5"/>
  <c r="E1995" i="4"/>
  <c r="C1996" i="4"/>
  <c r="G1664" i="4"/>
  <c r="H1664" i="4" s="1"/>
  <c r="G1985" i="3"/>
  <c r="H1984" i="3"/>
  <c r="I1984" i="3" s="1"/>
  <c r="F1985" i="3"/>
  <c r="E1977" i="5" l="1"/>
  <c r="G1976" i="5"/>
  <c r="H1976" i="5"/>
  <c r="F1976" i="5"/>
  <c r="E1996" i="4"/>
  <c r="C1997" i="4"/>
  <c r="G1665" i="4"/>
  <c r="H1665" i="4" s="1"/>
  <c r="H1985" i="3"/>
  <c r="F1986" i="3"/>
  <c r="G1986" i="3"/>
  <c r="I1985" i="3"/>
  <c r="F1977" i="5" l="1"/>
  <c r="G1977" i="5"/>
  <c r="E1978" i="5"/>
  <c r="H1977" i="5"/>
  <c r="E1997" i="4"/>
  <c r="C1998" i="4"/>
  <c r="G1666" i="4"/>
  <c r="H1666" i="4" s="1"/>
  <c r="G1987" i="3"/>
  <c r="F1987" i="3"/>
  <c r="H1986" i="3"/>
  <c r="I1986" i="3" s="1"/>
  <c r="E1979" i="5" l="1"/>
  <c r="H1978" i="5"/>
  <c r="G1978" i="5"/>
  <c r="F1978" i="5"/>
  <c r="E1998" i="4"/>
  <c r="C1999" i="4"/>
  <c r="G1667" i="4"/>
  <c r="H1667" i="4" s="1"/>
  <c r="F1988" i="3"/>
  <c r="H1987" i="3"/>
  <c r="G1988" i="3"/>
  <c r="I1987" i="3"/>
  <c r="E1980" i="5" l="1"/>
  <c r="G1979" i="5"/>
  <c r="H1979" i="5"/>
  <c r="F1979" i="5"/>
  <c r="E1999" i="4"/>
  <c r="C2000" i="4"/>
  <c r="G1668" i="4"/>
  <c r="H1668" i="4" s="1"/>
  <c r="G1989" i="3"/>
  <c r="F1989" i="3"/>
  <c r="H1988" i="3"/>
  <c r="I1988" i="3" s="1"/>
  <c r="F1980" i="5" l="1"/>
  <c r="E1981" i="5"/>
  <c r="H1980" i="5"/>
  <c r="G1980" i="5"/>
  <c r="E2000" i="4"/>
  <c r="C2001" i="4"/>
  <c r="G1669" i="4"/>
  <c r="H1669" i="4" s="1"/>
  <c r="F1990" i="3"/>
  <c r="H1989" i="3"/>
  <c r="I1989" i="3"/>
  <c r="G1990" i="3"/>
  <c r="F1981" i="5" l="1"/>
  <c r="G1981" i="5"/>
  <c r="E1982" i="5"/>
  <c r="H1981" i="5"/>
  <c r="E2001" i="4"/>
  <c r="C2002" i="4"/>
  <c r="G1670" i="4"/>
  <c r="H1670" i="4" s="1"/>
  <c r="G1991" i="3"/>
  <c r="H1990" i="3"/>
  <c r="I1990" i="3" s="1"/>
  <c r="F1991" i="3"/>
  <c r="E1983" i="5" l="1"/>
  <c r="G1982" i="5"/>
  <c r="H1982" i="5"/>
  <c r="F1982" i="5"/>
  <c r="E2002" i="4"/>
  <c r="C2003" i="4"/>
  <c r="G1671" i="4"/>
  <c r="H1671" i="4" s="1"/>
  <c r="F1992" i="3"/>
  <c r="H1991" i="3"/>
  <c r="G1992" i="3"/>
  <c r="I1991" i="3"/>
  <c r="F1983" i="5" l="1"/>
  <c r="E1984" i="5"/>
  <c r="H1983" i="5"/>
  <c r="G1983" i="5"/>
  <c r="E2003" i="4"/>
  <c r="C2004" i="4"/>
  <c r="G1672" i="4"/>
  <c r="H1672" i="4" s="1"/>
  <c r="G1993" i="3"/>
  <c r="H1992" i="3"/>
  <c r="I1992" i="3" s="1"/>
  <c r="F1993" i="3"/>
  <c r="E1985" i="5" l="1"/>
  <c r="H1984" i="5"/>
  <c r="G1984" i="5"/>
  <c r="F1984" i="5"/>
  <c r="E2004" i="4"/>
  <c r="C2005" i="4"/>
  <c r="G1673" i="4"/>
  <c r="H1673" i="4" s="1"/>
  <c r="F1994" i="3"/>
  <c r="H1993" i="3"/>
  <c r="G1994" i="3"/>
  <c r="I1993" i="3"/>
  <c r="E1986" i="5" l="1"/>
  <c r="G1985" i="5"/>
  <c r="H1985" i="5"/>
  <c r="F1985" i="5"/>
  <c r="E2005" i="4"/>
  <c r="C2006" i="4"/>
  <c r="G1674" i="4"/>
  <c r="H1674" i="4" s="1"/>
  <c r="G1995" i="3"/>
  <c r="H1994" i="3"/>
  <c r="I1994" i="3" s="1"/>
  <c r="F1995" i="3"/>
  <c r="F1986" i="5" l="1"/>
  <c r="G1986" i="5"/>
  <c r="H1986" i="5"/>
  <c r="E1987" i="5"/>
  <c r="E2006" i="4"/>
  <c r="C2007" i="4"/>
  <c r="G1675" i="4"/>
  <c r="H1675" i="4" s="1"/>
  <c r="F1996" i="3"/>
  <c r="H1995" i="3"/>
  <c r="I1995" i="3"/>
  <c r="G1996" i="3"/>
  <c r="H1987" i="5" l="1"/>
  <c r="G1987" i="5"/>
  <c r="F1987" i="5"/>
  <c r="E1988" i="5"/>
  <c r="E2007" i="4"/>
  <c r="C2008" i="4"/>
  <c r="G1676" i="4"/>
  <c r="H1676" i="4" s="1"/>
  <c r="G1997" i="3"/>
  <c r="F1997" i="3"/>
  <c r="H1996" i="3"/>
  <c r="I1996" i="3" s="1"/>
  <c r="E1989" i="5" l="1"/>
  <c r="G1988" i="5"/>
  <c r="H1988" i="5"/>
  <c r="F1988" i="5"/>
  <c r="E2008" i="4"/>
  <c r="C2009" i="4"/>
  <c r="G1677" i="4"/>
  <c r="H1677" i="4" s="1"/>
  <c r="H1997" i="3"/>
  <c r="F1998" i="3"/>
  <c r="G1998" i="3"/>
  <c r="I1997" i="3"/>
  <c r="F1989" i="5" l="1"/>
  <c r="G1989" i="5"/>
  <c r="E1990" i="5"/>
  <c r="H1989" i="5"/>
  <c r="E2009" i="4"/>
  <c r="C2010" i="4"/>
  <c r="G1678" i="4"/>
  <c r="H1678" i="4" s="1"/>
  <c r="G1999" i="3"/>
  <c r="F1999" i="3"/>
  <c r="H1998" i="3"/>
  <c r="I1998" i="3" s="1"/>
  <c r="H1990" i="5" l="1"/>
  <c r="G1990" i="5"/>
  <c r="F1990" i="5"/>
  <c r="E1991" i="5"/>
  <c r="E2010" i="4"/>
  <c r="C2011" i="4"/>
  <c r="G1679" i="4"/>
  <c r="H1679" i="4" s="1"/>
  <c r="F2000" i="3"/>
  <c r="H1999" i="3"/>
  <c r="G2000" i="3"/>
  <c r="I1999" i="3"/>
  <c r="E1992" i="5" l="1"/>
  <c r="G1991" i="5"/>
  <c r="H1991" i="5"/>
  <c r="F1991" i="5"/>
  <c r="E2011" i="4"/>
  <c r="C2012" i="4"/>
  <c r="G1680" i="4"/>
  <c r="H1680" i="4" s="1"/>
  <c r="G2001" i="3"/>
  <c r="H2000" i="3"/>
  <c r="I2000" i="3" s="1"/>
  <c r="F2001" i="3"/>
  <c r="F1992" i="5" l="1"/>
  <c r="E1993" i="5"/>
  <c r="G1992" i="5"/>
  <c r="H1992" i="5"/>
  <c r="E2012" i="4"/>
  <c r="C2013" i="4"/>
  <c r="G1681" i="4"/>
  <c r="H1681" i="4" s="1"/>
  <c r="F2002" i="3"/>
  <c r="H2001" i="3"/>
  <c r="G2002" i="3"/>
  <c r="I2001" i="3"/>
  <c r="F1993" i="5" l="1"/>
  <c r="E1994" i="5"/>
  <c r="H1993" i="5"/>
  <c r="G1993" i="5"/>
  <c r="E2013" i="4"/>
  <c r="C2014" i="4"/>
  <c r="G1682" i="4"/>
  <c r="H1682" i="4" s="1"/>
  <c r="G2003" i="3"/>
  <c r="H2002" i="3"/>
  <c r="I2002" i="3" s="1"/>
  <c r="F2003" i="3"/>
  <c r="E1995" i="5" l="1"/>
  <c r="G1994" i="5"/>
  <c r="H1994" i="5"/>
  <c r="F1994" i="5"/>
  <c r="E2014" i="4"/>
  <c r="C2015" i="4"/>
  <c r="G1683" i="4"/>
  <c r="H1683" i="4" s="1"/>
  <c r="F2004" i="3"/>
  <c r="H2003" i="3"/>
  <c r="G2004" i="3"/>
  <c r="I2003" i="3"/>
  <c r="F1995" i="5" l="1"/>
  <c r="H1995" i="5"/>
  <c r="G1995" i="5"/>
  <c r="E1996" i="5"/>
  <c r="E2015" i="4"/>
  <c r="C2016" i="4"/>
  <c r="G1684" i="4"/>
  <c r="H1684" i="4" s="1"/>
  <c r="G2005" i="3"/>
  <c r="F2005" i="3"/>
  <c r="H2004" i="3"/>
  <c r="I2004" i="3" s="1"/>
  <c r="E1997" i="5" l="1"/>
  <c r="H1996" i="5"/>
  <c r="G1996" i="5"/>
  <c r="F1996" i="5"/>
  <c r="E2016" i="4"/>
  <c r="C2017" i="4"/>
  <c r="G1685" i="4"/>
  <c r="H1685" i="4" s="1"/>
  <c r="H2005" i="3"/>
  <c r="F2006" i="3"/>
  <c r="I2005" i="3"/>
  <c r="G2006" i="3"/>
  <c r="E1998" i="5" l="1"/>
  <c r="G1997" i="5"/>
  <c r="H1997" i="5"/>
  <c r="F1997" i="5"/>
  <c r="E2017" i="4"/>
  <c r="C2018" i="4"/>
  <c r="G1686" i="4"/>
  <c r="H1686" i="4" s="1"/>
  <c r="G2007" i="3"/>
  <c r="F2007" i="3"/>
  <c r="H2006" i="3"/>
  <c r="I2006" i="3" s="1"/>
  <c r="F1998" i="5" l="1"/>
  <c r="H1998" i="5"/>
  <c r="G1998" i="5"/>
  <c r="E1999" i="5"/>
  <c r="C2019" i="4"/>
  <c r="E2018" i="4"/>
  <c r="G1687" i="4"/>
  <c r="H1687" i="4" s="1"/>
  <c r="F2008" i="3"/>
  <c r="H2007" i="3"/>
  <c r="I2007" i="3"/>
  <c r="G2008" i="3"/>
  <c r="E2000" i="5" l="1"/>
  <c r="H1999" i="5"/>
  <c r="G1999" i="5"/>
  <c r="F1999" i="5"/>
  <c r="G1688" i="4"/>
  <c r="H1688" i="4" s="1"/>
  <c r="E2019" i="4"/>
  <c r="C2020" i="4"/>
  <c r="G2009" i="3"/>
  <c r="H2008" i="3"/>
  <c r="I2008" i="3" s="1"/>
  <c r="F2009" i="3"/>
  <c r="E2001" i="5" l="1"/>
  <c r="G2000" i="5"/>
  <c r="H2000" i="5"/>
  <c r="F2000" i="5"/>
  <c r="E2020" i="4"/>
  <c r="C2021" i="4"/>
  <c r="G1689" i="4"/>
  <c r="H1689" i="4" s="1"/>
  <c r="H2009" i="3"/>
  <c r="F2010" i="3"/>
  <c r="G2010" i="3"/>
  <c r="I2009" i="3"/>
  <c r="F2001" i="5" l="1"/>
  <c r="G2001" i="5"/>
  <c r="E2002" i="5"/>
  <c r="H2001" i="5"/>
  <c r="E2021" i="4"/>
  <c r="C2022" i="4"/>
  <c r="G1690" i="4"/>
  <c r="H1690" i="4" s="1"/>
  <c r="I2010" i="3"/>
  <c r="G2011" i="3"/>
  <c r="F2011" i="3"/>
  <c r="H2010" i="3"/>
  <c r="E2003" i="5" l="1"/>
  <c r="H2002" i="5"/>
  <c r="G2002" i="5"/>
  <c r="F2002" i="5"/>
  <c r="E2022" i="4"/>
  <c r="C2023" i="4"/>
  <c r="G1691" i="4"/>
  <c r="H1691" i="4" s="1"/>
  <c r="F2012" i="3"/>
  <c r="H2011" i="3"/>
  <c r="G2012" i="3"/>
  <c r="I2011" i="3"/>
  <c r="E2004" i="5" l="1"/>
  <c r="G2003" i="5"/>
  <c r="H2003" i="5"/>
  <c r="F2003" i="5"/>
  <c r="E2023" i="4"/>
  <c r="C2024" i="4"/>
  <c r="G1692" i="4"/>
  <c r="H1692" i="4" s="1"/>
  <c r="G2013" i="3"/>
  <c r="H2012" i="3"/>
  <c r="I2012" i="3" s="1"/>
  <c r="F2013" i="3"/>
  <c r="F2004" i="5" l="1"/>
  <c r="E2005" i="5"/>
  <c r="H2004" i="5"/>
  <c r="G2004" i="5"/>
  <c r="E2024" i="4"/>
  <c r="C2025" i="4"/>
  <c r="G1693" i="4"/>
  <c r="H1693" i="4" s="1"/>
  <c r="F2014" i="3"/>
  <c r="H2013" i="3"/>
  <c r="G2014" i="3"/>
  <c r="I2013" i="3"/>
  <c r="F2005" i="5" l="1"/>
  <c r="G2005" i="5"/>
  <c r="H2005" i="5"/>
  <c r="E2006" i="5"/>
  <c r="E2025" i="4"/>
  <c r="C2026" i="4"/>
  <c r="G1694" i="4"/>
  <c r="H1694" i="4" s="1"/>
  <c r="G2015" i="3"/>
  <c r="H2014" i="3"/>
  <c r="I2014" i="3" s="1"/>
  <c r="F2015" i="3"/>
  <c r="E2007" i="5" l="1"/>
  <c r="G2006" i="5"/>
  <c r="H2006" i="5"/>
  <c r="F2006" i="5"/>
  <c r="E2026" i="4"/>
  <c r="C2027" i="4"/>
  <c r="G1695" i="4"/>
  <c r="H1695" i="4" s="1"/>
  <c r="G2016" i="3"/>
  <c r="F2016" i="3"/>
  <c r="H2015" i="3"/>
  <c r="I2015" i="3" s="1"/>
  <c r="F2007" i="5" l="1"/>
  <c r="H2007" i="5"/>
  <c r="G2007" i="5"/>
  <c r="E2008" i="5"/>
  <c r="E2027" i="4"/>
  <c r="C2028" i="4"/>
  <c r="G1696" i="4"/>
  <c r="H1696" i="4" s="1"/>
  <c r="F2017" i="3"/>
  <c r="H2016" i="3"/>
  <c r="G2017" i="3"/>
  <c r="I2016" i="3"/>
  <c r="E2009" i="5" l="1"/>
  <c r="H2008" i="5"/>
  <c r="G2008" i="5"/>
  <c r="F2008" i="5"/>
  <c r="E2028" i="4"/>
  <c r="C2029" i="4"/>
  <c r="G1697" i="4"/>
  <c r="H1697" i="4" s="1"/>
  <c r="G2018" i="3"/>
  <c r="H2017" i="3"/>
  <c r="I2017" i="3" s="1"/>
  <c r="F2018" i="3"/>
  <c r="E2010" i="5" l="1"/>
  <c r="G2009" i="5"/>
  <c r="H2009" i="5"/>
  <c r="F2009" i="5"/>
  <c r="E2029" i="4"/>
  <c r="C2030" i="4"/>
  <c r="G1698" i="4"/>
  <c r="H1698" i="4" s="1"/>
  <c r="F2019" i="3"/>
  <c r="H2018" i="3"/>
  <c r="G2019" i="3"/>
  <c r="I2018" i="3"/>
  <c r="F2010" i="5" l="1"/>
  <c r="G2010" i="5"/>
  <c r="E2011" i="5"/>
  <c r="H2010" i="5"/>
  <c r="E2030" i="4"/>
  <c r="C2031" i="4"/>
  <c r="G1699" i="4"/>
  <c r="H1699" i="4" s="1"/>
  <c r="G2020" i="3"/>
  <c r="F2020" i="3"/>
  <c r="H2019" i="3"/>
  <c r="I2019" i="3" s="1"/>
  <c r="G2011" i="5" l="1"/>
  <c r="F2011" i="5"/>
  <c r="E2012" i="5"/>
  <c r="H2011" i="5"/>
  <c r="E2031" i="4"/>
  <c r="C2032" i="4"/>
  <c r="G1700" i="4"/>
  <c r="H1700" i="4" s="1"/>
  <c r="F2021" i="3"/>
  <c r="H2020" i="3"/>
  <c r="G2021" i="3"/>
  <c r="I2020" i="3"/>
  <c r="E2013" i="5" l="1"/>
  <c r="G2012" i="5"/>
  <c r="H2012" i="5"/>
  <c r="F2012" i="5"/>
  <c r="E2032" i="4"/>
  <c r="C2033" i="4"/>
  <c r="G1701" i="4"/>
  <c r="H1701" i="4" s="1"/>
  <c r="G2022" i="3"/>
  <c r="H2021" i="3"/>
  <c r="I2021" i="3" s="1"/>
  <c r="F2022" i="3"/>
  <c r="F2013" i="5" l="1"/>
  <c r="G2013" i="5"/>
  <c r="E2014" i="5"/>
  <c r="H2013" i="5"/>
  <c r="E2033" i="4"/>
  <c r="C2034" i="4"/>
  <c r="G1702" i="4"/>
  <c r="H1702" i="4" s="1"/>
  <c r="F2023" i="3"/>
  <c r="H2022" i="3"/>
  <c r="I2022" i="3"/>
  <c r="G2023" i="3"/>
  <c r="E2015" i="5" l="1"/>
  <c r="H2014" i="5"/>
  <c r="G2014" i="5"/>
  <c r="F2014" i="5"/>
  <c r="E2034" i="4"/>
  <c r="C2035" i="4"/>
  <c r="G1703" i="4"/>
  <c r="H1703" i="4" s="1"/>
  <c r="G2024" i="3"/>
  <c r="F2024" i="3"/>
  <c r="H2023" i="3"/>
  <c r="I2023" i="3" s="1"/>
  <c r="E2016" i="5" l="1"/>
  <c r="G2015" i="5"/>
  <c r="H2015" i="5"/>
  <c r="F2015" i="5"/>
  <c r="E2035" i="4"/>
  <c r="C2036" i="4"/>
  <c r="G1704" i="4"/>
  <c r="H1704" i="4" s="1"/>
  <c r="H2024" i="3"/>
  <c r="F2025" i="3"/>
  <c r="I2024" i="3"/>
  <c r="G2025" i="3"/>
  <c r="F2016" i="5" l="1"/>
  <c r="E2017" i="5"/>
  <c r="H2016" i="5"/>
  <c r="G2016" i="5"/>
  <c r="E2036" i="4"/>
  <c r="C2037" i="4"/>
  <c r="G1705" i="4"/>
  <c r="H1705" i="4" s="1"/>
  <c r="G2026" i="3"/>
  <c r="F2026" i="3"/>
  <c r="H2025" i="3"/>
  <c r="I2025" i="3" s="1"/>
  <c r="F2017" i="5" l="1"/>
  <c r="E2018" i="5"/>
  <c r="H2017" i="5"/>
  <c r="G2017" i="5"/>
  <c r="E2037" i="4"/>
  <c r="C2038" i="4"/>
  <c r="G1706" i="4"/>
  <c r="H1706" i="4" s="1"/>
  <c r="H2026" i="3"/>
  <c r="F2027" i="3"/>
  <c r="I2026" i="3"/>
  <c r="G2027" i="3"/>
  <c r="E2019" i="5" l="1"/>
  <c r="G2018" i="5"/>
  <c r="F2018" i="5"/>
  <c r="H2018" i="5"/>
  <c r="E2038" i="4"/>
  <c r="C2039" i="4"/>
  <c r="G1707" i="4"/>
  <c r="H1707" i="4" s="1"/>
  <c r="G2028" i="3"/>
  <c r="F2028" i="3"/>
  <c r="H2027" i="3"/>
  <c r="I2027" i="3" s="1"/>
  <c r="F2019" i="5" l="1"/>
  <c r="E2020" i="5"/>
  <c r="H2019" i="5"/>
  <c r="G2019" i="5"/>
  <c r="E2039" i="4"/>
  <c r="C2040" i="4"/>
  <c r="G1708" i="4"/>
  <c r="H1708" i="4" s="1"/>
  <c r="F2029" i="3"/>
  <c r="H2028" i="3"/>
  <c r="G2029" i="3"/>
  <c r="I2028" i="3"/>
  <c r="E2021" i="5" l="1"/>
  <c r="H2020" i="5"/>
  <c r="G2020" i="5"/>
  <c r="F2020" i="5"/>
  <c r="E2040" i="4"/>
  <c r="C2041" i="4"/>
  <c r="G1709" i="4"/>
  <c r="H1709" i="4" s="1"/>
  <c r="G2030" i="3"/>
  <c r="H2029" i="3"/>
  <c r="I2029" i="3" s="1"/>
  <c r="F2030" i="3"/>
  <c r="E2022" i="5" l="1"/>
  <c r="G2021" i="5"/>
  <c r="H2021" i="5"/>
  <c r="F2021" i="5"/>
  <c r="E2041" i="4"/>
  <c r="C2042" i="4"/>
  <c r="G1710" i="4"/>
  <c r="H1710" i="4" s="1"/>
  <c r="F2031" i="3"/>
  <c r="H2030" i="3"/>
  <c r="G2031" i="3"/>
  <c r="I2030" i="3"/>
  <c r="F2022" i="5" l="1"/>
  <c r="E2023" i="5"/>
  <c r="H2022" i="5"/>
  <c r="G2022" i="5"/>
  <c r="E2042" i="4"/>
  <c r="C2043" i="4"/>
  <c r="G1711" i="4"/>
  <c r="H1711" i="4" s="1"/>
  <c r="G2032" i="3"/>
  <c r="F2032" i="3"/>
  <c r="H2031" i="3"/>
  <c r="I2031" i="3" s="1"/>
  <c r="E2024" i="5" l="1"/>
  <c r="H2023" i="5"/>
  <c r="G2023" i="5"/>
  <c r="F2023" i="5"/>
  <c r="E2043" i="4"/>
  <c r="C2044" i="4"/>
  <c r="G1712" i="4"/>
  <c r="H1712" i="4" s="1"/>
  <c r="F2033" i="3"/>
  <c r="H2032" i="3"/>
  <c r="G2033" i="3"/>
  <c r="I2032" i="3"/>
  <c r="E2025" i="5" l="1"/>
  <c r="G2024" i="5"/>
  <c r="H2024" i="5"/>
  <c r="F2024" i="5"/>
  <c r="E2044" i="4"/>
  <c r="C2045" i="4"/>
  <c r="G1713" i="4"/>
  <c r="H1713" i="4" s="1"/>
  <c r="G2034" i="3"/>
  <c r="H2033" i="3"/>
  <c r="I2033" i="3" s="1"/>
  <c r="F2034" i="3"/>
  <c r="F2025" i="5" l="1"/>
  <c r="G2025" i="5"/>
  <c r="E2026" i="5"/>
  <c r="H2025" i="5"/>
  <c r="E2045" i="4"/>
  <c r="C2046" i="4"/>
  <c r="G1714" i="4"/>
  <c r="H1714" i="4" s="1"/>
  <c r="H2034" i="3"/>
  <c r="F2035" i="3"/>
  <c r="G2035" i="3"/>
  <c r="I2034" i="3"/>
  <c r="F2026" i="5" l="1"/>
  <c r="G2026" i="5"/>
  <c r="E2027" i="5"/>
  <c r="H2026" i="5"/>
  <c r="E2046" i="4"/>
  <c r="C2047" i="4"/>
  <c r="G1715" i="4"/>
  <c r="H1715" i="4" s="1"/>
  <c r="G2036" i="3"/>
  <c r="F2036" i="3"/>
  <c r="H2035" i="3"/>
  <c r="I2035" i="3" s="1"/>
  <c r="E2028" i="5" l="1"/>
  <c r="G2027" i="5"/>
  <c r="H2027" i="5"/>
  <c r="F2027" i="5"/>
  <c r="E2047" i="4"/>
  <c r="C2048" i="4"/>
  <c r="G1716" i="4"/>
  <c r="H1716" i="4" s="1"/>
  <c r="F2037" i="3"/>
  <c r="H2036" i="3"/>
  <c r="G2037" i="3"/>
  <c r="I2036" i="3"/>
  <c r="F2028" i="5" l="1"/>
  <c r="E2029" i="5"/>
  <c r="H2028" i="5"/>
  <c r="G2028" i="5"/>
  <c r="E2048" i="4"/>
  <c r="C2049" i="4"/>
  <c r="G1717" i="4"/>
  <c r="H1717" i="4" s="1"/>
  <c r="G2038" i="3"/>
  <c r="F2038" i="3"/>
  <c r="H2037" i="3"/>
  <c r="I2037" i="3" s="1"/>
  <c r="F2029" i="5" l="1"/>
  <c r="E2030" i="5"/>
  <c r="G2029" i="5"/>
  <c r="H2029" i="5"/>
  <c r="E2049" i="4"/>
  <c r="C2050" i="4"/>
  <c r="G1718" i="4"/>
  <c r="H1718" i="4" s="1"/>
  <c r="F2039" i="3"/>
  <c r="H2038" i="3"/>
  <c r="I2038" i="3"/>
  <c r="G2039" i="3"/>
  <c r="E2031" i="5" l="1"/>
  <c r="G2030" i="5"/>
  <c r="H2030" i="5"/>
  <c r="F2030" i="5"/>
  <c r="E2050" i="4"/>
  <c r="C2051" i="4"/>
  <c r="G1719" i="4"/>
  <c r="H1719" i="4" s="1"/>
  <c r="G2040" i="3"/>
  <c r="H2039" i="3"/>
  <c r="I2039" i="3" s="1"/>
  <c r="F2040" i="3"/>
  <c r="F2031" i="5" l="1"/>
  <c r="G2031" i="5"/>
  <c r="E2032" i="5"/>
  <c r="H2031" i="5"/>
  <c r="E2051" i="4"/>
  <c r="C2052" i="4"/>
  <c r="G1720" i="4"/>
  <c r="H1720" i="4" s="1"/>
  <c r="F2041" i="3"/>
  <c r="H2040" i="3"/>
  <c r="G2041" i="3"/>
  <c r="I2040" i="3"/>
  <c r="E2033" i="5" l="1"/>
  <c r="H2032" i="5"/>
  <c r="G2032" i="5"/>
  <c r="F2032" i="5"/>
  <c r="E2052" i="4"/>
  <c r="C2053" i="4"/>
  <c r="G1721" i="4"/>
  <c r="H1721" i="4" s="1"/>
  <c r="G2042" i="3"/>
  <c r="H2041" i="3"/>
  <c r="I2041" i="3" s="1"/>
  <c r="F2042" i="3"/>
  <c r="E2034" i="5" l="1"/>
  <c r="G2033" i="5"/>
  <c r="F2033" i="5"/>
  <c r="H2033" i="5"/>
  <c r="E2053" i="4"/>
  <c r="C2054" i="4"/>
  <c r="G1722" i="4"/>
  <c r="H1722" i="4" s="1"/>
  <c r="F2043" i="3"/>
  <c r="H2042" i="3"/>
  <c r="G2043" i="3"/>
  <c r="I2042" i="3"/>
  <c r="F2034" i="5" l="1"/>
  <c r="E2035" i="5"/>
  <c r="H2034" i="5"/>
  <c r="G2034" i="5"/>
  <c r="E2054" i="4"/>
  <c r="C2055" i="4"/>
  <c r="G1723" i="4"/>
  <c r="H1723" i="4" s="1"/>
  <c r="G2044" i="3"/>
  <c r="H2043" i="3"/>
  <c r="I2043" i="3" s="1"/>
  <c r="F2044" i="3"/>
  <c r="E2036" i="5" l="1"/>
  <c r="H2035" i="5"/>
  <c r="G2035" i="5"/>
  <c r="F2035" i="5"/>
  <c r="E2055" i="4"/>
  <c r="C2056" i="4"/>
  <c r="G1724" i="4"/>
  <c r="H1724" i="4" s="1"/>
  <c r="F2045" i="3"/>
  <c r="H2044" i="3"/>
  <c r="I2044" i="3"/>
  <c r="G2045" i="3"/>
  <c r="E2037" i="5" l="1"/>
  <c r="G2036" i="5"/>
  <c r="H2036" i="5"/>
  <c r="F2036" i="5"/>
  <c r="E2056" i="4"/>
  <c r="C2057" i="4"/>
  <c r="G1725" i="4"/>
  <c r="H1725" i="4" s="1"/>
  <c r="G2046" i="3"/>
  <c r="F2046" i="3"/>
  <c r="H2045" i="3"/>
  <c r="I2045" i="3" s="1"/>
  <c r="F2037" i="5" l="1"/>
  <c r="G2037" i="5"/>
  <c r="E2038" i="5"/>
  <c r="H2037" i="5"/>
  <c r="E2057" i="4"/>
  <c r="C2058" i="4"/>
  <c r="G1726" i="4"/>
  <c r="H1726" i="4" s="1"/>
  <c r="H2046" i="3"/>
  <c r="F2047" i="3"/>
  <c r="G2047" i="3"/>
  <c r="I2046" i="3"/>
  <c r="E2039" i="5" l="1"/>
  <c r="H2038" i="5"/>
  <c r="G2038" i="5"/>
  <c r="F2038" i="5"/>
  <c r="E2058" i="4"/>
  <c r="C2059" i="4"/>
  <c r="G1727" i="4"/>
  <c r="H1727" i="4" s="1"/>
  <c r="G2048" i="3"/>
  <c r="F2048" i="3"/>
  <c r="H2047" i="3"/>
  <c r="I2047" i="3" s="1"/>
  <c r="E2040" i="5" l="1"/>
  <c r="G2039" i="5"/>
  <c r="F2039" i="5"/>
  <c r="H2039" i="5"/>
  <c r="E2059" i="4"/>
  <c r="C2060" i="4"/>
  <c r="G1728" i="4"/>
  <c r="H1728" i="4" s="1"/>
  <c r="F2049" i="3"/>
  <c r="H2048" i="3"/>
  <c r="G2049" i="3"/>
  <c r="I2048" i="3"/>
  <c r="F2040" i="5" l="1"/>
  <c r="E2041" i="5"/>
  <c r="H2040" i="5"/>
  <c r="G2040" i="5"/>
  <c r="E2060" i="4"/>
  <c r="C2061" i="4"/>
  <c r="G1729" i="4"/>
  <c r="H1729" i="4" s="1"/>
  <c r="G2050" i="3"/>
  <c r="F2050" i="3"/>
  <c r="H2049" i="3"/>
  <c r="I2049" i="3" s="1"/>
  <c r="F2041" i="5" l="1"/>
  <c r="E2042" i="5"/>
  <c r="H2041" i="5"/>
  <c r="G2041" i="5"/>
  <c r="E2061" i="4"/>
  <c r="C2062" i="4"/>
  <c r="G1730" i="4"/>
  <c r="H1730" i="4" s="1"/>
  <c r="F2051" i="3"/>
  <c r="H2050" i="3"/>
  <c r="I2050" i="3"/>
  <c r="G2051" i="3"/>
  <c r="E2043" i="5" l="1"/>
  <c r="G2042" i="5"/>
  <c r="H2042" i="5"/>
  <c r="F2042" i="5"/>
  <c r="E2062" i="4"/>
  <c r="C2063" i="4"/>
  <c r="G1731" i="4"/>
  <c r="H1731" i="4" s="1"/>
  <c r="G2052" i="3"/>
  <c r="H2051" i="3"/>
  <c r="I2051" i="3" s="1"/>
  <c r="F2052" i="3"/>
  <c r="F2043" i="5" l="1"/>
  <c r="E2044" i="5"/>
  <c r="H2043" i="5"/>
  <c r="G2043" i="5"/>
  <c r="E2063" i="4"/>
  <c r="C2064" i="4"/>
  <c r="G1732" i="4"/>
  <c r="H1732" i="4" s="1"/>
  <c r="F2053" i="3"/>
  <c r="H2052" i="3"/>
  <c r="G2053" i="3"/>
  <c r="I2052" i="3"/>
  <c r="E2045" i="5" l="1"/>
  <c r="H2044" i="5"/>
  <c r="G2044" i="5"/>
  <c r="F2044" i="5"/>
  <c r="E2064" i="4"/>
  <c r="C2065" i="4"/>
  <c r="G1733" i="4"/>
  <c r="H1733" i="4" s="1"/>
  <c r="G2054" i="3"/>
  <c r="H2053" i="3"/>
  <c r="I2053" i="3" s="1"/>
  <c r="F2054" i="3"/>
  <c r="E2046" i="5" l="1"/>
  <c r="G2045" i="5"/>
  <c r="H2045" i="5"/>
  <c r="F2045" i="5"/>
  <c r="E2065" i="4"/>
  <c r="C2066" i="4"/>
  <c r="G1734" i="4"/>
  <c r="H1734" i="4" s="1"/>
  <c r="H2054" i="3"/>
  <c r="F2055" i="3"/>
  <c r="G2055" i="3"/>
  <c r="I2054" i="3"/>
  <c r="F2046" i="5" l="1"/>
  <c r="E2047" i="5"/>
  <c r="H2046" i="5"/>
  <c r="G2046" i="5"/>
  <c r="E2066" i="4"/>
  <c r="C2067" i="4"/>
  <c r="G1735" i="4"/>
  <c r="H1735" i="4" s="1"/>
  <c r="G2056" i="3"/>
  <c r="H2055" i="3"/>
  <c r="I2055" i="3" s="1"/>
  <c r="F2056" i="3"/>
  <c r="F2047" i="5" l="1"/>
  <c r="G2047" i="5"/>
  <c r="E2048" i="5"/>
  <c r="H2047" i="5"/>
  <c r="E2067" i="4"/>
  <c r="C2068" i="4"/>
  <c r="G1736" i="4"/>
  <c r="H1736" i="4" s="1"/>
  <c r="F2057" i="3"/>
  <c r="H2056" i="3"/>
  <c r="I2056" i="3"/>
  <c r="G2057" i="3"/>
  <c r="E2049" i="5" l="1"/>
  <c r="G2048" i="5"/>
  <c r="H2048" i="5"/>
  <c r="F2048" i="5"/>
  <c r="E2068" i="4"/>
  <c r="C2069" i="4"/>
  <c r="G1737" i="4"/>
  <c r="H1737" i="4" s="1"/>
  <c r="G2058" i="3"/>
  <c r="H2057" i="3"/>
  <c r="I2057" i="3" s="1"/>
  <c r="F2058" i="3"/>
  <c r="F2049" i="5" l="1"/>
  <c r="G2049" i="5"/>
  <c r="E2050" i="5"/>
  <c r="H2049" i="5"/>
  <c r="E2069" i="4"/>
  <c r="C2070" i="4"/>
  <c r="G1738" i="4"/>
  <c r="H1738" i="4" s="1"/>
  <c r="H2058" i="3"/>
  <c r="F2059" i="3"/>
  <c r="G2059" i="3"/>
  <c r="I2058" i="3"/>
  <c r="E2051" i="5" l="1"/>
  <c r="H2050" i="5"/>
  <c r="G2050" i="5"/>
  <c r="F2050" i="5"/>
  <c r="E2070" i="4"/>
  <c r="C2071" i="4"/>
  <c r="G1739" i="4"/>
  <c r="H1739" i="4" s="1"/>
  <c r="G2060" i="3"/>
  <c r="F2060" i="3"/>
  <c r="H2059" i="3"/>
  <c r="I2059" i="3" s="1"/>
  <c r="E2052" i="5" l="1"/>
  <c r="G2051" i="5"/>
  <c r="H2051" i="5"/>
  <c r="F2051" i="5"/>
  <c r="E2071" i="4"/>
  <c r="C2072" i="4"/>
  <c r="G1740" i="4"/>
  <c r="H1740" i="4" s="1"/>
  <c r="F2061" i="3"/>
  <c r="H2060" i="3"/>
  <c r="G2061" i="3"/>
  <c r="I2060" i="3"/>
  <c r="F2052" i="5" l="1"/>
  <c r="E2053" i="5"/>
  <c r="H2052" i="5"/>
  <c r="G2052" i="5"/>
  <c r="E2072" i="4"/>
  <c r="C2073" i="4"/>
  <c r="G1741" i="4"/>
  <c r="H1741" i="4" s="1"/>
  <c r="G2062" i="3"/>
  <c r="H2061" i="3"/>
  <c r="I2061" i="3" s="1"/>
  <c r="F2062" i="3"/>
  <c r="F2053" i="5" l="1"/>
  <c r="E2054" i="5"/>
  <c r="H2053" i="5"/>
  <c r="G2053" i="5"/>
  <c r="E2073" i="4"/>
  <c r="C2074" i="4"/>
  <c r="G1742" i="4"/>
  <c r="H1742" i="4" s="1"/>
  <c r="F2063" i="3"/>
  <c r="H2062" i="3"/>
  <c r="I2062" i="3"/>
  <c r="G2063" i="3"/>
  <c r="E2055" i="5" l="1"/>
  <c r="G2054" i="5"/>
  <c r="F2054" i="5"/>
  <c r="H2054" i="5"/>
  <c r="E2074" i="4"/>
  <c r="C2075" i="4"/>
  <c r="G1743" i="4"/>
  <c r="H1743" i="4" s="1"/>
  <c r="G2064" i="3"/>
  <c r="H2063" i="3"/>
  <c r="I2063" i="3" s="1"/>
  <c r="F2064" i="3"/>
  <c r="F2055" i="5" l="1"/>
  <c r="G2055" i="5"/>
  <c r="E2056" i="5"/>
  <c r="H2055" i="5"/>
  <c r="E2075" i="4"/>
  <c r="C2076" i="4"/>
  <c r="G1744" i="4"/>
  <c r="H1744" i="4" s="1"/>
  <c r="F2065" i="3"/>
  <c r="H2064" i="3"/>
  <c r="G2065" i="3"/>
  <c r="I2064" i="3"/>
  <c r="E2057" i="5" l="1"/>
  <c r="H2056" i="5"/>
  <c r="G2056" i="5"/>
  <c r="F2056" i="5"/>
  <c r="E2076" i="4"/>
  <c r="C2077" i="4"/>
  <c r="G1745" i="4"/>
  <c r="H1745" i="4" s="1"/>
  <c r="G2066" i="3"/>
  <c r="H2065" i="3"/>
  <c r="I2065" i="3" s="1"/>
  <c r="F2066" i="3"/>
  <c r="E2058" i="5" l="1"/>
  <c r="G2057" i="5"/>
  <c r="H2057" i="5"/>
  <c r="F2057" i="5"/>
  <c r="E2077" i="4"/>
  <c r="C2078" i="4"/>
  <c r="G1746" i="4"/>
  <c r="H1746" i="4" s="1"/>
  <c r="F2067" i="3"/>
  <c r="H2066" i="3"/>
  <c r="G2067" i="3"/>
  <c r="I2066" i="3"/>
  <c r="F2058" i="5" l="1"/>
  <c r="G2058" i="5"/>
  <c r="E2059" i="5"/>
  <c r="H2058" i="5"/>
  <c r="E2078" i="4"/>
  <c r="C2079" i="4"/>
  <c r="G1747" i="4"/>
  <c r="H1747" i="4" s="1"/>
  <c r="G2068" i="3"/>
  <c r="H2067" i="3"/>
  <c r="I2067" i="3" s="1"/>
  <c r="F2068" i="3"/>
  <c r="E2060" i="5" l="1"/>
  <c r="H2059" i="5"/>
  <c r="G2059" i="5"/>
  <c r="F2059" i="5"/>
  <c r="E2079" i="4"/>
  <c r="C2080" i="4"/>
  <c r="G1748" i="4"/>
  <c r="H1748" i="4" s="1"/>
  <c r="F2069" i="3"/>
  <c r="H2068" i="3"/>
  <c r="I2068" i="3"/>
  <c r="G2069" i="3"/>
  <c r="E2061" i="5" l="1"/>
  <c r="G2060" i="5"/>
  <c r="H2060" i="5"/>
  <c r="F2060" i="5"/>
  <c r="E2080" i="4"/>
  <c r="C2081" i="4"/>
  <c r="G1749" i="4"/>
  <c r="H1749" i="4" s="1"/>
  <c r="G2070" i="3"/>
  <c r="H2069" i="3"/>
  <c r="I2069" i="3" s="1"/>
  <c r="F2070" i="3"/>
  <c r="F2061" i="5" l="1"/>
  <c r="G2061" i="5"/>
  <c r="H2061" i="5"/>
  <c r="E2062" i="5"/>
  <c r="E2081" i="4"/>
  <c r="C2082" i="4"/>
  <c r="G1750" i="4"/>
  <c r="H1750" i="4" s="1"/>
  <c r="H2070" i="3"/>
  <c r="F2071" i="3"/>
  <c r="G2071" i="3"/>
  <c r="I2070" i="3"/>
  <c r="E2063" i="5" l="1"/>
  <c r="H2062" i="5"/>
  <c r="G2062" i="5"/>
  <c r="F2062" i="5"/>
  <c r="E2082" i="4"/>
  <c r="C2083" i="4"/>
  <c r="G1751" i="4"/>
  <c r="H1751" i="4" s="1"/>
  <c r="G2072" i="3"/>
  <c r="F2072" i="3"/>
  <c r="H2071" i="3"/>
  <c r="I2071" i="3" s="1"/>
  <c r="E2064" i="5" l="1"/>
  <c r="G2063" i="5"/>
  <c r="H2063" i="5"/>
  <c r="F2063" i="5"/>
  <c r="E2083" i="4"/>
  <c r="C2084" i="4"/>
  <c r="G1752" i="4"/>
  <c r="H1752" i="4" s="1"/>
  <c r="F2073" i="3"/>
  <c r="H2072" i="3"/>
  <c r="G2073" i="3"/>
  <c r="I2072" i="3"/>
  <c r="F2064" i="5" l="1"/>
  <c r="E2065" i="5"/>
  <c r="H2064" i="5"/>
  <c r="G2064" i="5"/>
  <c r="E2084" i="4"/>
  <c r="C2085" i="4"/>
  <c r="G1753" i="4"/>
  <c r="H1753" i="4" s="1"/>
  <c r="G2074" i="3"/>
  <c r="F2074" i="3"/>
  <c r="H2073" i="3"/>
  <c r="I2073" i="3" s="1"/>
  <c r="F2065" i="5" l="1"/>
  <c r="E2066" i="5"/>
  <c r="H2065" i="5"/>
  <c r="G2065" i="5"/>
  <c r="E2085" i="4"/>
  <c r="C2086" i="4"/>
  <c r="G1754" i="4"/>
  <c r="H1754" i="4" s="1"/>
  <c r="F2075" i="3"/>
  <c r="H2074" i="3"/>
  <c r="I2074" i="3"/>
  <c r="G2075" i="3"/>
  <c r="E2067" i="5" l="1"/>
  <c r="G2066" i="5"/>
  <c r="H2066" i="5"/>
  <c r="F2066" i="5"/>
  <c r="E2086" i="4"/>
  <c r="C2087" i="4"/>
  <c r="G1755" i="4"/>
  <c r="H1755" i="4" s="1"/>
  <c r="G2076" i="3"/>
  <c r="H2075" i="3"/>
  <c r="I2075" i="3" s="1"/>
  <c r="F2076" i="3"/>
  <c r="F2067" i="5" l="1"/>
  <c r="E2068" i="5"/>
  <c r="H2067" i="5"/>
  <c r="G2067" i="5"/>
  <c r="E2087" i="4"/>
  <c r="C2088" i="4"/>
  <c r="G1756" i="4"/>
  <c r="H1756" i="4" s="1"/>
  <c r="F2077" i="3"/>
  <c r="H2076" i="3"/>
  <c r="G2077" i="3"/>
  <c r="I2076" i="3"/>
  <c r="E2069" i="5" l="1"/>
  <c r="H2068" i="5"/>
  <c r="G2068" i="5"/>
  <c r="F2068" i="5"/>
  <c r="E2088" i="4"/>
  <c r="C2089" i="4"/>
  <c r="G1757" i="4"/>
  <c r="H1757" i="4" s="1"/>
  <c r="G2078" i="3"/>
  <c r="H2077" i="3"/>
  <c r="I2077" i="3" s="1"/>
  <c r="F2078" i="3"/>
  <c r="E2070" i="5" l="1"/>
  <c r="G2069" i="5"/>
  <c r="F2069" i="5"/>
  <c r="H2069" i="5"/>
  <c r="E2089" i="4"/>
  <c r="C2090" i="4"/>
  <c r="G1758" i="4"/>
  <c r="H1758" i="4" s="1"/>
  <c r="F2079" i="3"/>
  <c r="H2078" i="3"/>
  <c r="G2079" i="3"/>
  <c r="I2078" i="3"/>
  <c r="F2070" i="5" l="1"/>
  <c r="H2070" i="5"/>
  <c r="G2070" i="5"/>
  <c r="E2071" i="5"/>
  <c r="E2090" i="4"/>
  <c r="C2091" i="4"/>
  <c r="G1759" i="4"/>
  <c r="H1759" i="4" s="1"/>
  <c r="G2080" i="3"/>
  <c r="H2079" i="3"/>
  <c r="I2079" i="3" s="1"/>
  <c r="F2080" i="3"/>
  <c r="E2072" i="5" l="1"/>
  <c r="H2071" i="5"/>
  <c r="G2071" i="5"/>
  <c r="F2071" i="5"/>
  <c r="E2091" i="4"/>
  <c r="C2092" i="4"/>
  <c r="G1760" i="4"/>
  <c r="H1760" i="4" s="1"/>
  <c r="F2081" i="3"/>
  <c r="H2080" i="3"/>
  <c r="I2080" i="3"/>
  <c r="G2081" i="3"/>
  <c r="E2073" i="5" l="1"/>
  <c r="G2072" i="5"/>
  <c r="H2072" i="5"/>
  <c r="F2072" i="5"/>
  <c r="E2092" i="4"/>
  <c r="C2093" i="4"/>
  <c r="G1761" i="4"/>
  <c r="H1761" i="4" s="1"/>
  <c r="G2082" i="3"/>
  <c r="F2082" i="3"/>
  <c r="H2081" i="3"/>
  <c r="I2081" i="3" s="1"/>
  <c r="F2073" i="5" l="1"/>
  <c r="G2073" i="5"/>
  <c r="E2074" i="5"/>
  <c r="H2073" i="5"/>
  <c r="E2093" i="4"/>
  <c r="C2094" i="4"/>
  <c r="G1762" i="4"/>
  <c r="H1762" i="4" s="1"/>
  <c r="H2082" i="3"/>
  <c r="F2083" i="3"/>
  <c r="G2083" i="3"/>
  <c r="I2082" i="3"/>
  <c r="F2074" i="5" l="1"/>
  <c r="E2075" i="5"/>
  <c r="H2074" i="5"/>
  <c r="G2074" i="5"/>
  <c r="E2094" i="4"/>
  <c r="C2095" i="4"/>
  <c r="G1763" i="4"/>
  <c r="H1763" i="4" s="1"/>
  <c r="G2084" i="3"/>
  <c r="F2084" i="3"/>
  <c r="H2083" i="3"/>
  <c r="I2083" i="3" s="1"/>
  <c r="E2076" i="5" l="1"/>
  <c r="G2075" i="5"/>
  <c r="F2075" i="5"/>
  <c r="H2075" i="5"/>
  <c r="E2095" i="4"/>
  <c r="C2096" i="4"/>
  <c r="G1764" i="4"/>
  <c r="H1764" i="4" s="1"/>
  <c r="G2085" i="3"/>
  <c r="F2085" i="3"/>
  <c r="H2084" i="3"/>
  <c r="I2084" i="3" s="1"/>
  <c r="F2076" i="5" l="1"/>
  <c r="E2077" i="5"/>
  <c r="H2076" i="5"/>
  <c r="G2076" i="5"/>
  <c r="E2096" i="4"/>
  <c r="C2097" i="4"/>
  <c r="G1765" i="4"/>
  <c r="H1765" i="4" s="1"/>
  <c r="H2085" i="3"/>
  <c r="F2086" i="3"/>
  <c r="I2085" i="3"/>
  <c r="G2086" i="3"/>
  <c r="F2077" i="5" l="1"/>
  <c r="E2078" i="5"/>
  <c r="H2077" i="5"/>
  <c r="G2077" i="5"/>
  <c r="E2097" i="4"/>
  <c r="C2098" i="4"/>
  <c r="G1766" i="4"/>
  <c r="H1766" i="4" s="1"/>
  <c r="G2087" i="3"/>
  <c r="F2087" i="3"/>
  <c r="H2086" i="3"/>
  <c r="I2086" i="3" s="1"/>
  <c r="E2079" i="5" l="1"/>
  <c r="G2078" i="5"/>
  <c r="H2078" i="5"/>
  <c r="F2078" i="5"/>
  <c r="E2098" i="4"/>
  <c r="C2099" i="4"/>
  <c r="G1767" i="4"/>
  <c r="H1767" i="4" s="1"/>
  <c r="H2087" i="3"/>
  <c r="F2088" i="3"/>
  <c r="I2087" i="3"/>
  <c r="G2088" i="3"/>
  <c r="F2079" i="5" l="1"/>
  <c r="G2079" i="5"/>
  <c r="E2080" i="5"/>
  <c r="H2079" i="5"/>
  <c r="E2099" i="4"/>
  <c r="C2100" i="4"/>
  <c r="G1768" i="4"/>
  <c r="H1768" i="4" s="1"/>
  <c r="G2089" i="3"/>
  <c r="F2089" i="3"/>
  <c r="H2088" i="3"/>
  <c r="I2088" i="3" s="1"/>
  <c r="E2081" i="5" l="1"/>
  <c r="H2080" i="5"/>
  <c r="G2080" i="5"/>
  <c r="F2080" i="5"/>
  <c r="E2100" i="4"/>
  <c r="C2101" i="4"/>
  <c r="G1769" i="4"/>
  <c r="H1769" i="4" s="1"/>
  <c r="H2089" i="3"/>
  <c r="F2090" i="3"/>
  <c r="G2090" i="3"/>
  <c r="I2089" i="3"/>
  <c r="E2082" i="5" l="1"/>
  <c r="G2081" i="5"/>
  <c r="H2081" i="5"/>
  <c r="F2081" i="5"/>
  <c r="E2101" i="4"/>
  <c r="C2102" i="4"/>
  <c r="G1770" i="4"/>
  <c r="H1770" i="4" s="1"/>
  <c r="G2091" i="3"/>
  <c r="F2091" i="3"/>
  <c r="H2090" i="3"/>
  <c r="I2090" i="3" s="1"/>
  <c r="F2082" i="5" l="1"/>
  <c r="H2082" i="5"/>
  <c r="G2082" i="5"/>
  <c r="E2083" i="5"/>
  <c r="E2102" i="4"/>
  <c r="C2103" i="4"/>
  <c r="G1771" i="4"/>
  <c r="H1771" i="4" s="1"/>
  <c r="H2091" i="3"/>
  <c r="F2092" i="3"/>
  <c r="I2091" i="3"/>
  <c r="G2092" i="3"/>
  <c r="E2084" i="5" l="1"/>
  <c r="H2083" i="5"/>
  <c r="G2083" i="5"/>
  <c r="F2083" i="5"/>
  <c r="E2103" i="4"/>
  <c r="C2104" i="4"/>
  <c r="G1772" i="4"/>
  <c r="H1772" i="4" s="1"/>
  <c r="G2093" i="3"/>
  <c r="F2093" i="3"/>
  <c r="H2092" i="3"/>
  <c r="I2092" i="3" s="1"/>
  <c r="E2085" i="5" l="1"/>
  <c r="G2084" i="5"/>
  <c r="H2084" i="5"/>
  <c r="F2084" i="5"/>
  <c r="E2104" i="4"/>
  <c r="C2105" i="4"/>
  <c r="G1773" i="4"/>
  <c r="H1773" i="4" s="1"/>
  <c r="G2094" i="3"/>
  <c r="H2093" i="3"/>
  <c r="I2093" i="3" s="1"/>
  <c r="F2094" i="3"/>
  <c r="F2085" i="5" l="1"/>
  <c r="G2085" i="5"/>
  <c r="E2086" i="5"/>
  <c r="H2085" i="5"/>
  <c r="E2105" i="4"/>
  <c r="C2106" i="4"/>
  <c r="G1774" i="4"/>
  <c r="H1774" i="4" s="1"/>
  <c r="H2094" i="3"/>
  <c r="F2095" i="3"/>
  <c r="G2095" i="3"/>
  <c r="I2094" i="3"/>
  <c r="E2087" i="5" l="1"/>
  <c r="H2086" i="5"/>
  <c r="G2086" i="5"/>
  <c r="F2086" i="5"/>
  <c r="E2106" i="4"/>
  <c r="C2107" i="4"/>
  <c r="G1775" i="4"/>
  <c r="H1775" i="4" s="1"/>
  <c r="G2096" i="3"/>
  <c r="F2096" i="3"/>
  <c r="H2095" i="3"/>
  <c r="I2095" i="3" s="1"/>
  <c r="E2088" i="5" l="1"/>
  <c r="G2087" i="5"/>
  <c r="H2087" i="5"/>
  <c r="F2087" i="5"/>
  <c r="E2107" i="4"/>
  <c r="C2108" i="4"/>
  <c r="G1776" i="4"/>
  <c r="H1776" i="4" s="1"/>
  <c r="F2097" i="3"/>
  <c r="H2096" i="3"/>
  <c r="G2097" i="3"/>
  <c r="I2096" i="3"/>
  <c r="F2088" i="5" l="1"/>
  <c r="E2089" i="5"/>
  <c r="H2088" i="5"/>
  <c r="G2088" i="5"/>
  <c r="E2108" i="4"/>
  <c r="C2109" i="4"/>
  <c r="G1777" i="4"/>
  <c r="H1777" i="4" s="1"/>
  <c r="G2098" i="3"/>
  <c r="H2097" i="3"/>
  <c r="I2097" i="3" s="1"/>
  <c r="F2098" i="3"/>
  <c r="F2089" i="5" l="1"/>
  <c r="E2090" i="5"/>
  <c r="H2089" i="5"/>
  <c r="G2089" i="5"/>
  <c r="E2109" i="4"/>
  <c r="C2110" i="4"/>
  <c r="G1778" i="4"/>
  <c r="H1778" i="4" s="1"/>
  <c r="F2099" i="3"/>
  <c r="H2098" i="3"/>
  <c r="I2098" i="3"/>
  <c r="G2099" i="3"/>
  <c r="E2091" i="5" l="1"/>
  <c r="G2090" i="5"/>
  <c r="F2090" i="5"/>
  <c r="H2090" i="5"/>
  <c r="E2110" i="4"/>
  <c r="C2111" i="4"/>
  <c r="G1779" i="4"/>
  <c r="H1779" i="4" s="1"/>
  <c r="G2100" i="3"/>
  <c r="H2099" i="3"/>
  <c r="I2099" i="3" s="1"/>
  <c r="F2100" i="3"/>
  <c r="F2091" i="5" l="1"/>
  <c r="H2091" i="5"/>
  <c r="G2091" i="5"/>
  <c r="E2092" i="5"/>
  <c r="E2111" i="4"/>
  <c r="C2112" i="4"/>
  <c r="G1780" i="4"/>
  <c r="H1780" i="4" s="1"/>
  <c r="F2101" i="3"/>
  <c r="H2100" i="3"/>
  <c r="G2101" i="3"/>
  <c r="I2100" i="3"/>
  <c r="E2093" i="5" l="1"/>
  <c r="H2092" i="5"/>
  <c r="G2092" i="5"/>
  <c r="F2092" i="5"/>
  <c r="E2112" i="4"/>
  <c r="C2113" i="4"/>
  <c r="G1781" i="4"/>
  <c r="H1781" i="4" s="1"/>
  <c r="G2102" i="3"/>
  <c r="H2101" i="3"/>
  <c r="I2101" i="3" s="1"/>
  <c r="F2102" i="3"/>
  <c r="E2094" i="5" l="1"/>
  <c r="G2093" i="5"/>
  <c r="H2093" i="5"/>
  <c r="F2093" i="5"/>
  <c r="E2113" i="4"/>
  <c r="C2114" i="4"/>
  <c r="G1782" i="4"/>
  <c r="H1782" i="4" s="1"/>
  <c r="F2103" i="3"/>
  <c r="H2102" i="3"/>
  <c r="G2103" i="3"/>
  <c r="I2102" i="3"/>
  <c r="F2094" i="5" l="1"/>
  <c r="E2095" i="5"/>
  <c r="H2094" i="5"/>
  <c r="G2094" i="5"/>
  <c r="E2114" i="4"/>
  <c r="C2115" i="4"/>
  <c r="G1783" i="4"/>
  <c r="H1783" i="4" s="1"/>
  <c r="G2104" i="3"/>
  <c r="H2103" i="3"/>
  <c r="I2103" i="3" s="1"/>
  <c r="F2104" i="3"/>
  <c r="F2095" i="5" l="1"/>
  <c r="E2096" i="5"/>
  <c r="H2095" i="5"/>
  <c r="G2095" i="5"/>
  <c r="E2115" i="4"/>
  <c r="C2116" i="4"/>
  <c r="G1784" i="4"/>
  <c r="H1784" i="4" s="1"/>
  <c r="F2105" i="3"/>
  <c r="H2104" i="3"/>
  <c r="I2104" i="3"/>
  <c r="G2105" i="3"/>
  <c r="E2097" i="5" l="1"/>
  <c r="G2096" i="5"/>
  <c r="H2096" i="5"/>
  <c r="F2096" i="5"/>
  <c r="E2116" i="4"/>
  <c r="C2117" i="4"/>
  <c r="G1785" i="4"/>
  <c r="H1785" i="4" s="1"/>
  <c r="G2106" i="3"/>
  <c r="F2106" i="3"/>
  <c r="H2105" i="3"/>
  <c r="I2105" i="3" s="1"/>
  <c r="F2097" i="5" l="1"/>
  <c r="G2097" i="5"/>
  <c r="H2097" i="5"/>
  <c r="E2098" i="5"/>
  <c r="E2117" i="4"/>
  <c r="C2118" i="4"/>
  <c r="G1786" i="4"/>
  <c r="H1786" i="4" s="1"/>
  <c r="H2106" i="3"/>
  <c r="F2107" i="3"/>
  <c r="G2107" i="3"/>
  <c r="I2106" i="3"/>
  <c r="E2099" i="5" l="1"/>
  <c r="H2098" i="5"/>
  <c r="F2098" i="5"/>
  <c r="G2098" i="5"/>
  <c r="E2118" i="4"/>
  <c r="C2119" i="4"/>
  <c r="G1787" i="4"/>
  <c r="H1787" i="4" s="1"/>
  <c r="G2108" i="3"/>
  <c r="I2107" i="3"/>
  <c r="F2108" i="3"/>
  <c r="H2107" i="3"/>
  <c r="E2100" i="5" l="1"/>
  <c r="G2099" i="5"/>
  <c r="H2099" i="5"/>
  <c r="F2099" i="5"/>
  <c r="E2119" i="4"/>
  <c r="C2120" i="4"/>
  <c r="G1788" i="4"/>
  <c r="H1788" i="4" s="1"/>
  <c r="F2109" i="3"/>
  <c r="H2108" i="3"/>
  <c r="G2109" i="3"/>
  <c r="I2108" i="3"/>
  <c r="F2100" i="5" l="1"/>
  <c r="E2101" i="5"/>
  <c r="H2100" i="5"/>
  <c r="G2100" i="5"/>
  <c r="E2120" i="4"/>
  <c r="C2121" i="4"/>
  <c r="G1789" i="4"/>
  <c r="H1789" i="4" s="1"/>
  <c r="G2110" i="3"/>
  <c r="H2109" i="3"/>
  <c r="I2109" i="3" s="1"/>
  <c r="F2110" i="3"/>
  <c r="F2101" i="5" l="1"/>
  <c r="E2102" i="5"/>
  <c r="H2101" i="5"/>
  <c r="G2101" i="5"/>
  <c r="E2121" i="4"/>
  <c r="C2122" i="4"/>
  <c r="G1790" i="4"/>
  <c r="H1790" i="4" s="1"/>
  <c r="F2111" i="3"/>
  <c r="H2110" i="3"/>
  <c r="I2110" i="3"/>
  <c r="G2111" i="3"/>
  <c r="E2103" i="5" l="1"/>
  <c r="G2102" i="5"/>
  <c r="H2102" i="5"/>
  <c r="F2102" i="5"/>
  <c r="E2122" i="4"/>
  <c r="C2123" i="4"/>
  <c r="G1791" i="4"/>
  <c r="H1791" i="4" s="1"/>
  <c r="G2112" i="3"/>
  <c r="H2111" i="3"/>
  <c r="I2111" i="3" s="1"/>
  <c r="F2112" i="3"/>
  <c r="F2103" i="5" l="1"/>
  <c r="H2103" i="5"/>
  <c r="G2103" i="5"/>
  <c r="E2104" i="5"/>
  <c r="E2123" i="4"/>
  <c r="C2124" i="4"/>
  <c r="G1792" i="4"/>
  <c r="H1792" i="4" s="1"/>
  <c r="F2113" i="3"/>
  <c r="H2112" i="3"/>
  <c r="G2113" i="3"/>
  <c r="I2112" i="3"/>
  <c r="E2105" i="5" l="1"/>
  <c r="H2104" i="5"/>
  <c r="G2104" i="5"/>
  <c r="F2104" i="5"/>
  <c r="E2124" i="4"/>
  <c r="C2125" i="4"/>
  <c r="G1793" i="4"/>
  <c r="H1793" i="4" s="1"/>
  <c r="G2114" i="3"/>
  <c r="H2113" i="3"/>
  <c r="I2113" i="3" s="1"/>
  <c r="F2114" i="3"/>
  <c r="E2106" i="5" l="1"/>
  <c r="G2105" i="5"/>
  <c r="H2105" i="5"/>
  <c r="F2105" i="5"/>
  <c r="E2125" i="4"/>
  <c r="C2126" i="4"/>
  <c r="G1794" i="4"/>
  <c r="H1794" i="4" s="1"/>
  <c r="G2115" i="3"/>
  <c r="F2115" i="3"/>
  <c r="H2114" i="3"/>
  <c r="I2114" i="3" s="1"/>
  <c r="F2106" i="5" l="1"/>
  <c r="G2106" i="5"/>
  <c r="E2107" i="5"/>
  <c r="H2106" i="5"/>
  <c r="G1795" i="4"/>
  <c r="H1795" i="4" s="1"/>
  <c r="E2126" i="4"/>
  <c r="C2127" i="4"/>
  <c r="G2116" i="3"/>
  <c r="H2115" i="3"/>
  <c r="I2115" i="3" s="1"/>
  <c r="F2116" i="3"/>
  <c r="E2108" i="5" l="1"/>
  <c r="H2107" i="5"/>
  <c r="G2107" i="5"/>
  <c r="F2107" i="5"/>
  <c r="E2127" i="4"/>
  <c r="C2128" i="4"/>
  <c r="G1796" i="4"/>
  <c r="H1796" i="4" s="1"/>
  <c r="F2117" i="3"/>
  <c r="H2116" i="3"/>
  <c r="I2116" i="3"/>
  <c r="G2117" i="3"/>
  <c r="E2109" i="5" l="1"/>
  <c r="G2108" i="5"/>
  <c r="H2108" i="5"/>
  <c r="F2108" i="5"/>
  <c r="E2128" i="4"/>
  <c r="C2129" i="4"/>
  <c r="G1797" i="4"/>
  <c r="H1797" i="4" s="1"/>
  <c r="G2118" i="3"/>
  <c r="H2117" i="3"/>
  <c r="I2117" i="3" s="1"/>
  <c r="F2118" i="3"/>
  <c r="F2109" i="5" l="1"/>
  <c r="G2109" i="5"/>
  <c r="E2110" i="5"/>
  <c r="H2109" i="5"/>
  <c r="E2129" i="4"/>
  <c r="C2130" i="4"/>
  <c r="G1798" i="4"/>
  <c r="H1798" i="4" s="1"/>
  <c r="H2118" i="3"/>
  <c r="F2119" i="3"/>
  <c r="G2119" i="3"/>
  <c r="I2118" i="3"/>
  <c r="E2111" i="5" l="1"/>
  <c r="H2110" i="5"/>
  <c r="G2110" i="5"/>
  <c r="F2110" i="5"/>
  <c r="E2130" i="4"/>
  <c r="C2131" i="4"/>
  <c r="G1799" i="4"/>
  <c r="H1799" i="4" s="1"/>
  <c r="G2120" i="3"/>
  <c r="F2120" i="3"/>
  <c r="H2119" i="3"/>
  <c r="I2119" i="3" s="1"/>
  <c r="E2112" i="5" l="1"/>
  <c r="G2111" i="5"/>
  <c r="F2111" i="5"/>
  <c r="H2111" i="5"/>
  <c r="E2131" i="4"/>
  <c r="C2132" i="4"/>
  <c r="G1800" i="4"/>
  <c r="H1800" i="4" s="1"/>
  <c r="F2121" i="3"/>
  <c r="H2120" i="3"/>
  <c r="G2121" i="3"/>
  <c r="I2120" i="3"/>
  <c r="F2112" i="5" l="1"/>
  <c r="E2113" i="5"/>
  <c r="H2112" i="5"/>
  <c r="G2112" i="5"/>
  <c r="E2132" i="4"/>
  <c r="C2133" i="4"/>
  <c r="G1801" i="4"/>
  <c r="H1801" i="4" s="1"/>
  <c r="G2122" i="3"/>
  <c r="H2121" i="3"/>
  <c r="I2121" i="3" s="1"/>
  <c r="F2122" i="3"/>
  <c r="F2113" i="5" l="1"/>
  <c r="E2114" i="5"/>
  <c r="H2113" i="5"/>
  <c r="G2113" i="5"/>
  <c r="G1802" i="4"/>
  <c r="H1802" i="4" s="1"/>
  <c r="E2133" i="4"/>
  <c r="C2134" i="4"/>
  <c r="F2123" i="3"/>
  <c r="H2122" i="3"/>
  <c r="G2123" i="3"/>
  <c r="I2122" i="3"/>
  <c r="E2115" i="5" l="1"/>
  <c r="G2114" i="5"/>
  <c r="F2114" i="5"/>
  <c r="H2114" i="5"/>
  <c r="G1803" i="4"/>
  <c r="H1803" i="4" s="1"/>
  <c r="E2134" i="4"/>
  <c r="C2135" i="4"/>
  <c r="G2124" i="3"/>
  <c r="H2123" i="3"/>
  <c r="I2123" i="3" s="1"/>
  <c r="F2124" i="3"/>
  <c r="F2115" i="5" l="1"/>
  <c r="E2116" i="5"/>
  <c r="H2115" i="5"/>
  <c r="G2115" i="5"/>
  <c r="E2135" i="4"/>
  <c r="C2136" i="4"/>
  <c r="G1804" i="4"/>
  <c r="H1804" i="4" s="1"/>
  <c r="F2125" i="3"/>
  <c r="H2124" i="3"/>
  <c r="G2125" i="3"/>
  <c r="I2124" i="3"/>
  <c r="E2117" i="5" l="1"/>
  <c r="H2116" i="5"/>
  <c r="G2116" i="5"/>
  <c r="F2116" i="5"/>
  <c r="E2136" i="4"/>
  <c r="C2137" i="4"/>
  <c r="G1805" i="4"/>
  <c r="H1805" i="4" s="1"/>
  <c r="G2126" i="3"/>
  <c r="F2126" i="3"/>
  <c r="H2125" i="3"/>
  <c r="I2125" i="3" s="1"/>
  <c r="E2118" i="5" l="1"/>
  <c r="G2117" i="5"/>
  <c r="H2117" i="5"/>
  <c r="F2117" i="5"/>
  <c r="E2137" i="4"/>
  <c r="C2138" i="4"/>
  <c r="G1806" i="4"/>
  <c r="H1806" i="4" s="1"/>
  <c r="H2126" i="3"/>
  <c r="F2127" i="3"/>
  <c r="G2127" i="3"/>
  <c r="I2126" i="3"/>
  <c r="F2118" i="5" l="1"/>
  <c r="H2118" i="5"/>
  <c r="G2118" i="5"/>
  <c r="E2119" i="5"/>
  <c r="E2138" i="4"/>
  <c r="C2139" i="4"/>
  <c r="G1807" i="4"/>
  <c r="H1807" i="4" s="1"/>
  <c r="G2128" i="3"/>
  <c r="F2128" i="3"/>
  <c r="H2127" i="3"/>
  <c r="I2127" i="3" s="1"/>
  <c r="E2120" i="5" l="1"/>
  <c r="H2119" i="5"/>
  <c r="G2119" i="5"/>
  <c r="F2119" i="5"/>
  <c r="E2139" i="4"/>
  <c r="C2140" i="4"/>
  <c r="G1808" i="4"/>
  <c r="H1808" i="4" s="1"/>
  <c r="F2129" i="3"/>
  <c r="H2128" i="3"/>
  <c r="G2129" i="3"/>
  <c r="I2128" i="3"/>
  <c r="E2121" i="5" l="1"/>
  <c r="G2120" i="5"/>
  <c r="H2120" i="5"/>
  <c r="F2120" i="5"/>
  <c r="E2140" i="4"/>
  <c r="C2141" i="4"/>
  <c r="G1809" i="4"/>
  <c r="H1809" i="4" s="1"/>
  <c r="G2130" i="3"/>
  <c r="F2130" i="3"/>
  <c r="H2129" i="3"/>
  <c r="I2129" i="3" s="1"/>
  <c r="F2121" i="5" l="1"/>
  <c r="G2121" i="5"/>
  <c r="E2122" i="5"/>
  <c r="H2121" i="5"/>
  <c r="E2141" i="4"/>
  <c r="C2142" i="4"/>
  <c r="G1810" i="4"/>
  <c r="H1810" i="4" s="1"/>
  <c r="H2130" i="3"/>
  <c r="F2131" i="3"/>
  <c r="G2131" i="3"/>
  <c r="I2130" i="3"/>
  <c r="F2122" i="5" l="1"/>
  <c r="E2123" i="5"/>
  <c r="H2122" i="5"/>
  <c r="G2122" i="5"/>
  <c r="E2142" i="4"/>
  <c r="C2143" i="4"/>
  <c r="G1811" i="4"/>
  <c r="H1811" i="4" s="1"/>
  <c r="G2132" i="3"/>
  <c r="F2132" i="3"/>
  <c r="H2131" i="3"/>
  <c r="I2131" i="3" s="1"/>
  <c r="E2124" i="5" l="1"/>
  <c r="G2123" i="5"/>
  <c r="H2123" i="5"/>
  <c r="F2123" i="5"/>
  <c r="E2143" i="4"/>
  <c r="C2144" i="4"/>
  <c r="G1812" i="4"/>
  <c r="H1812" i="4" s="1"/>
  <c r="H2132" i="3"/>
  <c r="F2133" i="3"/>
  <c r="I2132" i="3"/>
  <c r="G2133" i="3"/>
  <c r="F2124" i="5" l="1"/>
  <c r="E2125" i="5"/>
  <c r="H2124" i="5"/>
  <c r="G2124" i="5"/>
  <c r="E2144" i="4"/>
  <c r="C2145" i="4"/>
  <c r="G1813" i="4"/>
  <c r="H1813" i="4" s="1"/>
  <c r="G2134" i="3"/>
  <c r="F2134" i="3"/>
  <c r="H2133" i="3"/>
  <c r="I2133" i="3" s="1"/>
  <c r="F2125" i="5" l="1"/>
  <c r="G2125" i="5"/>
  <c r="E2126" i="5"/>
  <c r="H2125" i="5"/>
  <c r="E2145" i="4"/>
  <c r="C2146" i="4"/>
  <c r="G1814" i="4"/>
  <c r="H1814" i="4" s="1"/>
  <c r="H2134" i="3"/>
  <c r="F2135" i="3"/>
  <c r="I2134" i="3"/>
  <c r="G2135" i="3"/>
  <c r="E2127" i="5" l="1"/>
  <c r="G2126" i="5"/>
  <c r="H2126" i="5"/>
  <c r="F2126" i="5"/>
  <c r="E2146" i="4"/>
  <c r="C2147" i="4"/>
  <c r="G1815" i="4"/>
  <c r="H1815" i="4" s="1"/>
  <c r="G2136" i="3"/>
  <c r="F2136" i="3"/>
  <c r="H2135" i="3"/>
  <c r="I2135" i="3" s="1"/>
  <c r="F2127" i="5" l="1"/>
  <c r="G2127" i="5"/>
  <c r="E2128" i="5"/>
  <c r="H2127" i="5"/>
  <c r="E2147" i="4"/>
  <c r="C2148" i="4"/>
  <c r="G1816" i="4"/>
  <c r="H1816" i="4" s="1"/>
  <c r="H2136" i="3"/>
  <c r="F2137" i="3"/>
  <c r="I2136" i="3"/>
  <c r="G2137" i="3"/>
  <c r="E2129" i="5" l="1"/>
  <c r="H2128" i="5"/>
  <c r="G2128" i="5"/>
  <c r="F2128" i="5"/>
  <c r="E2148" i="4"/>
  <c r="C2149" i="4"/>
  <c r="G1817" i="4"/>
  <c r="H1817" i="4" s="1"/>
  <c r="G2138" i="3"/>
  <c r="F2138" i="3"/>
  <c r="H2137" i="3"/>
  <c r="I2137" i="3" s="1"/>
  <c r="E2130" i="5" l="1"/>
  <c r="G2129" i="5"/>
  <c r="H2129" i="5"/>
  <c r="F2129" i="5"/>
  <c r="E2149" i="4"/>
  <c r="C2150" i="4"/>
  <c r="G1818" i="4"/>
  <c r="H1818" i="4" s="1"/>
  <c r="H2138" i="3"/>
  <c r="F2139" i="3"/>
  <c r="G2139" i="3"/>
  <c r="I2138" i="3"/>
  <c r="F2130" i="5" l="1"/>
  <c r="E2131" i="5"/>
  <c r="H2130" i="5"/>
  <c r="G2130" i="5"/>
  <c r="E2150" i="4"/>
  <c r="C2151" i="4"/>
  <c r="G1819" i="4"/>
  <c r="H1819" i="4" s="1"/>
  <c r="G2140" i="3"/>
  <c r="H2139" i="3"/>
  <c r="I2139" i="3" s="1"/>
  <c r="F2140" i="3"/>
  <c r="E2132" i="5" l="1"/>
  <c r="H2131" i="5"/>
  <c r="G2131" i="5"/>
  <c r="F2131" i="5"/>
  <c r="E2151" i="4"/>
  <c r="C2152" i="4"/>
  <c r="G1820" i="4"/>
  <c r="H1820" i="4" s="1"/>
  <c r="F2141" i="3"/>
  <c r="H2140" i="3"/>
  <c r="G2141" i="3"/>
  <c r="I2140" i="3"/>
  <c r="E2133" i="5" l="1"/>
  <c r="G2132" i="5"/>
  <c r="H2132" i="5"/>
  <c r="F2132" i="5"/>
  <c r="E2152" i="4"/>
  <c r="C2153" i="4"/>
  <c r="G1821" i="4"/>
  <c r="H1821" i="4" s="1"/>
  <c r="G2142" i="3"/>
  <c r="F2142" i="3"/>
  <c r="H2141" i="3"/>
  <c r="I2141" i="3" s="1"/>
  <c r="F2133" i="5" l="1"/>
  <c r="G2133" i="5"/>
  <c r="H2133" i="5"/>
  <c r="E2134" i="5"/>
  <c r="E2153" i="4"/>
  <c r="C2154" i="4"/>
  <c r="G1822" i="4"/>
  <c r="H1822" i="4" s="1"/>
  <c r="H2142" i="3"/>
  <c r="F2143" i="3"/>
  <c r="I2142" i="3"/>
  <c r="G2143" i="3"/>
  <c r="E2135" i="5" l="1"/>
  <c r="H2134" i="5"/>
  <c r="G2134" i="5"/>
  <c r="F2134" i="5"/>
  <c r="E2154" i="4"/>
  <c r="C2155" i="4"/>
  <c r="G1823" i="4"/>
  <c r="H1823" i="4" s="1"/>
  <c r="G2144" i="3"/>
  <c r="F2144" i="3"/>
  <c r="H2143" i="3"/>
  <c r="I2143" i="3" s="1"/>
  <c r="E2136" i="5" l="1"/>
  <c r="G2135" i="5"/>
  <c r="H2135" i="5"/>
  <c r="F2135" i="5"/>
  <c r="E2155" i="4"/>
  <c r="C2156" i="4"/>
  <c r="G1824" i="4"/>
  <c r="H1824" i="4" s="1"/>
  <c r="H2144" i="3"/>
  <c r="F2145" i="3"/>
  <c r="I2144" i="3"/>
  <c r="G2145" i="3"/>
  <c r="F2136" i="5" l="1"/>
  <c r="E2137" i="5"/>
  <c r="H2136" i="5"/>
  <c r="G2136" i="5"/>
  <c r="E2156" i="4"/>
  <c r="C2157" i="4"/>
  <c r="G1825" i="4"/>
  <c r="H1825" i="4" s="1"/>
  <c r="G2146" i="3"/>
  <c r="F2146" i="3"/>
  <c r="H2145" i="3"/>
  <c r="I2145" i="3" s="1"/>
  <c r="F2137" i="5" l="1"/>
  <c r="E2138" i="5"/>
  <c r="H2137" i="5"/>
  <c r="G2137" i="5"/>
  <c r="E2157" i="4"/>
  <c r="C2158" i="4"/>
  <c r="G1826" i="4"/>
  <c r="H1826" i="4" s="1"/>
  <c r="H2146" i="3"/>
  <c r="F2147" i="3"/>
  <c r="I2146" i="3"/>
  <c r="G2147" i="3"/>
  <c r="E2139" i="5" l="1"/>
  <c r="G2138" i="5"/>
  <c r="H2138" i="5"/>
  <c r="F2138" i="5"/>
  <c r="E2158" i="4"/>
  <c r="C2159" i="4"/>
  <c r="G1827" i="4"/>
  <c r="H1827" i="4" s="1"/>
  <c r="G2148" i="3"/>
  <c r="F2148" i="3"/>
  <c r="H2147" i="3"/>
  <c r="I2147" i="3" s="1"/>
  <c r="F2139" i="5" l="1"/>
  <c r="H2139" i="5"/>
  <c r="G2139" i="5"/>
  <c r="E2140" i="5"/>
  <c r="E2159" i="4"/>
  <c r="C2160" i="4"/>
  <c r="G1828" i="4"/>
  <c r="H1828" i="4" s="1"/>
  <c r="H2148" i="3"/>
  <c r="F2149" i="3"/>
  <c r="G2149" i="3"/>
  <c r="I2148" i="3"/>
  <c r="E2141" i="5" l="1"/>
  <c r="H2140" i="5"/>
  <c r="G2140" i="5"/>
  <c r="F2140" i="5"/>
  <c r="E2160" i="4"/>
  <c r="C2161" i="4"/>
  <c r="G1829" i="4"/>
  <c r="H1829" i="4" s="1"/>
  <c r="G2150" i="3"/>
  <c r="F2150" i="3"/>
  <c r="H2149" i="3"/>
  <c r="I2149" i="3" s="1"/>
  <c r="E2142" i="5" l="1"/>
  <c r="G2141" i="5"/>
  <c r="H2141" i="5"/>
  <c r="F2141" i="5"/>
  <c r="E2161" i="4"/>
  <c r="C2162" i="4"/>
  <c r="G1830" i="4"/>
  <c r="H1830" i="4" s="1"/>
  <c r="F2151" i="3"/>
  <c r="H2150" i="3"/>
  <c r="G2151" i="3"/>
  <c r="I2150" i="3"/>
  <c r="F2142" i="5" l="1"/>
  <c r="E2143" i="5"/>
  <c r="H2142" i="5"/>
  <c r="G2142" i="5"/>
  <c r="E2162" i="4"/>
  <c r="C2163" i="4"/>
  <c r="G1831" i="4"/>
  <c r="H1831" i="4" s="1"/>
  <c r="G2152" i="3"/>
  <c r="H2151" i="3"/>
  <c r="I2151" i="3" s="1"/>
  <c r="F2152" i="3"/>
  <c r="F2143" i="5" l="1"/>
  <c r="E2144" i="5"/>
  <c r="H2143" i="5"/>
  <c r="G2143" i="5"/>
  <c r="E2163" i="4"/>
  <c r="C2164" i="4"/>
  <c r="G1832" i="4"/>
  <c r="H1832" i="4" s="1"/>
  <c r="F2153" i="3"/>
  <c r="H2152" i="3"/>
  <c r="I2152" i="3"/>
  <c r="G2153" i="3"/>
  <c r="E2145" i="5" l="1"/>
  <c r="G2144" i="5"/>
  <c r="H2144" i="5"/>
  <c r="F2144" i="5"/>
  <c r="E2164" i="4"/>
  <c r="C2165" i="4"/>
  <c r="G1833" i="4"/>
  <c r="H1833" i="4" s="1"/>
  <c r="G2154" i="3"/>
  <c r="F2154" i="3"/>
  <c r="H2153" i="3"/>
  <c r="I2153" i="3" s="1"/>
  <c r="F2145" i="5" l="1"/>
  <c r="G2145" i="5"/>
  <c r="E2146" i="5"/>
  <c r="H2145" i="5"/>
  <c r="E2165" i="4"/>
  <c r="C2166" i="4"/>
  <c r="G1834" i="4"/>
  <c r="H1834" i="4" s="1"/>
  <c r="H2154" i="3"/>
  <c r="I2154" i="3" s="1"/>
  <c r="F2155" i="3"/>
  <c r="G2155" i="3"/>
  <c r="G2146" i="5" l="1"/>
  <c r="F2146" i="5"/>
  <c r="E2147" i="5"/>
  <c r="H2146" i="5"/>
  <c r="E2166" i="4"/>
  <c r="C2167" i="4"/>
  <c r="G1835" i="4"/>
  <c r="H1835" i="4" s="1"/>
  <c r="G2156" i="3"/>
  <c r="F2156" i="3"/>
  <c r="H2155" i="3"/>
  <c r="I2155" i="3" s="1"/>
  <c r="E2148" i="5" l="1"/>
  <c r="G2147" i="5"/>
  <c r="H2147" i="5"/>
  <c r="F2147" i="5"/>
  <c r="E2167" i="4"/>
  <c r="C2168" i="4"/>
  <c r="G1836" i="4"/>
  <c r="H1836" i="4" s="1"/>
  <c r="H2156" i="3"/>
  <c r="F2157" i="3"/>
  <c r="I2156" i="3"/>
  <c r="G2157" i="3"/>
  <c r="F2148" i="5" l="1"/>
  <c r="E2149" i="5"/>
  <c r="H2148" i="5"/>
  <c r="G2148" i="5"/>
  <c r="E2168" i="4"/>
  <c r="C2169" i="4"/>
  <c r="G1837" i="4"/>
  <c r="H1837" i="4" s="1"/>
  <c r="G2158" i="3"/>
  <c r="F2158" i="3"/>
  <c r="H2157" i="3"/>
  <c r="I2157" i="3" s="1"/>
  <c r="F2149" i="5" l="1"/>
  <c r="E2150" i="5"/>
  <c r="H2149" i="5"/>
  <c r="G2149" i="5"/>
  <c r="E2169" i="4"/>
  <c r="C2170" i="4"/>
  <c r="G1838" i="4"/>
  <c r="H1838" i="4" s="1"/>
  <c r="F2159" i="3"/>
  <c r="H2158" i="3"/>
  <c r="I2158" i="3"/>
  <c r="G2159" i="3"/>
  <c r="E2151" i="5" l="1"/>
  <c r="G2150" i="5"/>
  <c r="H2150" i="5"/>
  <c r="F2150" i="5"/>
  <c r="E2170" i="4"/>
  <c r="C2171" i="4"/>
  <c r="G1839" i="4"/>
  <c r="H1839" i="4" s="1"/>
  <c r="G2160" i="3"/>
  <c r="F2160" i="3"/>
  <c r="H2159" i="3"/>
  <c r="I2159" i="3" s="1"/>
  <c r="F2151" i="5" l="1"/>
  <c r="E2152" i="5"/>
  <c r="H2151" i="5"/>
  <c r="G2151" i="5"/>
  <c r="E2171" i="4"/>
  <c r="C2172" i="4"/>
  <c r="G1840" i="4"/>
  <c r="H1840" i="4" s="1"/>
  <c r="F2161" i="3"/>
  <c r="H2160" i="3"/>
  <c r="I2160" i="3"/>
  <c r="G2161" i="3"/>
  <c r="E2153" i="5" l="1"/>
  <c r="H2152" i="5"/>
  <c r="G2152" i="5"/>
  <c r="F2152" i="5"/>
  <c r="E2172" i="4"/>
  <c r="C2173" i="4"/>
  <c r="G1841" i="4"/>
  <c r="H1841" i="4" s="1"/>
  <c r="G2162" i="3"/>
  <c r="F2162" i="3"/>
  <c r="H2161" i="3"/>
  <c r="I2161" i="3" s="1"/>
  <c r="E2154" i="5" l="1"/>
  <c r="G2153" i="5"/>
  <c r="H2153" i="5"/>
  <c r="F2153" i="5"/>
  <c r="E2173" i="4"/>
  <c r="C2174" i="4"/>
  <c r="G1842" i="4"/>
  <c r="H1842" i="4" s="1"/>
  <c r="H2162" i="3"/>
  <c r="F2163" i="3"/>
  <c r="G2163" i="3"/>
  <c r="I2162" i="3"/>
  <c r="F2154" i="5" l="1"/>
  <c r="G2154" i="5"/>
  <c r="H2154" i="5"/>
  <c r="E2155" i="5"/>
  <c r="E2174" i="4"/>
  <c r="C2175" i="4"/>
  <c r="G1843" i="4"/>
  <c r="H1843" i="4" s="1"/>
  <c r="G2164" i="3"/>
  <c r="H2163" i="3"/>
  <c r="I2163" i="3" s="1"/>
  <c r="F2164" i="3"/>
  <c r="F2155" i="5" l="1"/>
  <c r="G2155" i="5"/>
  <c r="H2155" i="5"/>
  <c r="E2156" i="5"/>
  <c r="E2175" i="4"/>
  <c r="C2176" i="4"/>
  <c r="G1844" i="4"/>
  <c r="H1844" i="4" s="1"/>
  <c r="F2165" i="3"/>
  <c r="H2164" i="3"/>
  <c r="I2164" i="3"/>
  <c r="G2165" i="3"/>
  <c r="E2157" i="5" l="1"/>
  <c r="G2156" i="5"/>
  <c r="H2156" i="5"/>
  <c r="F2156" i="5"/>
  <c r="E2176" i="4"/>
  <c r="C2177" i="4"/>
  <c r="G1845" i="4"/>
  <c r="H1845" i="4" s="1"/>
  <c r="G2166" i="3"/>
  <c r="F2166" i="3"/>
  <c r="H2165" i="3"/>
  <c r="I2165" i="3" s="1"/>
  <c r="F2157" i="5" l="1"/>
  <c r="G2157" i="5"/>
  <c r="H2157" i="5"/>
  <c r="E2158" i="5"/>
  <c r="E2177" i="4"/>
  <c r="C2178" i="4"/>
  <c r="G1846" i="4"/>
  <c r="H1846" i="4" s="1"/>
  <c r="H2166" i="3"/>
  <c r="F2167" i="3"/>
  <c r="I2166" i="3"/>
  <c r="G2167" i="3"/>
  <c r="H2158" i="5" l="1"/>
  <c r="E2159" i="5"/>
  <c r="G2158" i="5"/>
  <c r="F2158" i="5"/>
  <c r="E2178" i="4"/>
  <c r="C2179" i="4"/>
  <c r="G1847" i="4"/>
  <c r="H1847" i="4" s="1"/>
  <c r="G2168" i="3"/>
  <c r="F2168" i="3"/>
  <c r="H2167" i="3"/>
  <c r="I2167" i="3" s="1"/>
  <c r="H2159" i="5" l="1"/>
  <c r="F2159" i="5"/>
  <c r="E2160" i="5"/>
  <c r="G2159" i="5"/>
  <c r="E2179" i="4"/>
  <c r="C2180" i="4"/>
  <c r="G1848" i="4"/>
  <c r="H1848" i="4" s="1"/>
  <c r="H2168" i="3"/>
  <c r="F2169" i="3"/>
  <c r="I2168" i="3"/>
  <c r="G2169" i="3"/>
  <c r="G2160" i="5" l="1"/>
  <c r="F2160" i="5"/>
  <c r="E2161" i="5"/>
  <c r="H2160" i="5"/>
  <c r="E2180" i="4"/>
  <c r="C2181" i="4"/>
  <c r="G1849" i="4"/>
  <c r="H1849" i="4" s="1"/>
  <c r="G2170" i="3"/>
  <c r="F2170" i="3"/>
  <c r="H2169" i="3"/>
  <c r="I2169" i="3" s="1"/>
  <c r="H2161" i="5" l="1"/>
  <c r="G2161" i="5"/>
  <c r="F2161" i="5"/>
  <c r="E2162" i="5"/>
  <c r="E2181" i="4"/>
  <c r="C2182" i="4"/>
  <c r="G1850" i="4"/>
  <c r="H1850" i="4" s="1"/>
  <c r="H2170" i="3"/>
  <c r="F2171" i="3"/>
  <c r="I2170" i="3"/>
  <c r="G2171" i="3"/>
  <c r="E2163" i="5" l="1"/>
  <c r="H2162" i="5"/>
  <c r="G2162" i="5"/>
  <c r="F2162" i="5"/>
  <c r="E2182" i="4"/>
  <c r="C2183" i="4"/>
  <c r="G1851" i="4"/>
  <c r="H1851" i="4" s="1"/>
  <c r="G2172" i="3"/>
  <c r="F2172" i="3"/>
  <c r="H2171" i="3"/>
  <c r="I2171" i="3" s="1"/>
  <c r="H2163" i="5" l="1"/>
  <c r="G2163" i="5"/>
  <c r="E2164" i="5"/>
  <c r="F2163" i="5"/>
  <c r="E2183" i="4"/>
  <c r="C2184" i="4"/>
  <c r="G1852" i="4"/>
  <c r="H1852" i="4" s="1"/>
  <c r="H2172" i="3"/>
  <c r="F2173" i="3"/>
  <c r="I2172" i="3"/>
  <c r="G2173" i="3"/>
  <c r="H2164" i="5" l="1"/>
  <c r="E2165" i="5"/>
  <c r="G2164" i="5"/>
  <c r="F2164" i="5"/>
  <c r="E2184" i="4"/>
  <c r="C2185" i="4"/>
  <c r="G1853" i="4"/>
  <c r="H1853" i="4" s="1"/>
  <c r="G2174" i="3"/>
  <c r="F2174" i="3"/>
  <c r="H2173" i="3"/>
  <c r="I2173" i="3" s="1"/>
  <c r="H2165" i="5" l="1"/>
  <c r="G2165" i="5"/>
  <c r="F2165" i="5"/>
  <c r="E2166" i="5"/>
  <c r="E2185" i="4"/>
  <c r="C2186" i="4"/>
  <c r="G1854" i="4"/>
  <c r="H1854" i="4" s="1"/>
  <c r="H2174" i="3"/>
  <c r="F2175" i="3"/>
  <c r="G2175" i="3"/>
  <c r="I2174" i="3"/>
  <c r="E2167" i="5" l="1"/>
  <c r="H2166" i="5"/>
  <c r="F2166" i="5"/>
  <c r="G2166" i="5"/>
  <c r="E2186" i="4"/>
  <c r="C2187" i="4"/>
  <c r="G1855" i="4"/>
  <c r="H1855" i="4" s="1"/>
  <c r="G2176" i="3"/>
  <c r="H2175" i="3"/>
  <c r="I2175" i="3" s="1"/>
  <c r="F2176" i="3"/>
  <c r="H2167" i="5" l="1"/>
  <c r="E2168" i="5"/>
  <c r="G2167" i="5"/>
  <c r="F2167" i="5"/>
  <c r="E2187" i="4"/>
  <c r="C2188" i="4"/>
  <c r="G1856" i="4"/>
  <c r="H1856" i="4" s="1"/>
  <c r="F2177" i="3"/>
  <c r="H2176" i="3"/>
  <c r="I2176" i="3"/>
  <c r="G2177" i="3"/>
  <c r="G2168" i="5" l="1"/>
  <c r="F2168" i="5"/>
  <c r="E2169" i="5"/>
  <c r="H2168" i="5"/>
  <c r="E2188" i="4"/>
  <c r="C2189" i="4"/>
  <c r="G1857" i="4"/>
  <c r="H1857" i="4" s="1"/>
  <c r="G2178" i="3"/>
  <c r="F2178" i="3"/>
  <c r="H2177" i="3"/>
  <c r="I2177" i="3" s="1"/>
  <c r="E2170" i="5" l="1"/>
  <c r="G2169" i="5"/>
  <c r="H2169" i="5"/>
  <c r="F2169" i="5"/>
  <c r="E2189" i="4"/>
  <c r="C2190" i="4"/>
  <c r="G1858" i="4"/>
  <c r="H1858" i="4" s="1"/>
  <c r="H2178" i="3"/>
  <c r="F2179" i="3"/>
  <c r="I2178" i="3"/>
  <c r="G2179" i="3"/>
  <c r="H2170" i="5" l="1"/>
  <c r="F2170" i="5"/>
  <c r="G2170" i="5"/>
  <c r="E2171" i="5"/>
  <c r="E2190" i="4"/>
  <c r="C2191" i="4"/>
  <c r="G1859" i="4"/>
  <c r="H1859" i="4" s="1"/>
  <c r="G2180" i="3"/>
  <c r="F2180" i="3"/>
  <c r="H2179" i="3"/>
  <c r="I2179" i="3" s="1"/>
  <c r="G2171" i="5" l="1"/>
  <c r="F2171" i="5"/>
  <c r="E2172" i="5"/>
  <c r="H2171" i="5"/>
  <c r="E2191" i="4"/>
  <c r="C2192" i="4"/>
  <c r="G1860" i="4"/>
  <c r="H1860" i="4" s="1"/>
  <c r="H2180" i="3"/>
  <c r="F2181" i="3"/>
  <c r="I2180" i="3"/>
  <c r="G2181" i="3"/>
  <c r="H2172" i="5" l="1"/>
  <c r="E2173" i="5"/>
  <c r="G2172" i="5"/>
  <c r="F2172" i="5"/>
  <c r="E2192" i="4"/>
  <c r="C2193" i="4"/>
  <c r="G1861" i="4"/>
  <c r="H1861" i="4" s="1"/>
  <c r="G2182" i="3"/>
  <c r="F2182" i="3"/>
  <c r="H2181" i="3"/>
  <c r="I2181" i="3" s="1"/>
  <c r="H2173" i="5" l="1"/>
  <c r="G2173" i="5"/>
  <c r="F2173" i="5"/>
  <c r="E2174" i="5"/>
  <c r="G1862" i="4"/>
  <c r="H1862" i="4" s="1"/>
  <c r="E2193" i="4"/>
  <c r="C2194" i="4"/>
  <c r="H2182" i="3"/>
  <c r="F2183" i="3"/>
  <c r="G2183" i="3"/>
  <c r="I2182" i="3"/>
  <c r="H2174" i="5" l="1"/>
  <c r="G2174" i="5"/>
  <c r="F2174" i="5"/>
  <c r="E2175" i="5"/>
  <c r="G1863" i="4"/>
  <c r="H1863" i="4" s="1"/>
  <c r="E2194" i="4"/>
  <c r="C2195" i="4"/>
  <c r="G2184" i="3"/>
  <c r="F2184" i="3"/>
  <c r="H2183" i="3"/>
  <c r="I2183" i="3" s="1"/>
  <c r="E2176" i="5" l="1"/>
  <c r="H2175" i="5"/>
  <c r="G2175" i="5"/>
  <c r="F2175" i="5"/>
  <c r="E2195" i="4"/>
  <c r="C2196" i="4"/>
  <c r="G1864" i="4"/>
  <c r="H1864" i="4" s="1"/>
  <c r="H2184" i="3"/>
  <c r="F2185" i="3"/>
  <c r="I2184" i="3"/>
  <c r="G2185" i="3"/>
  <c r="H2176" i="5" l="1"/>
  <c r="E2177" i="5"/>
  <c r="G2176" i="5"/>
  <c r="F2176" i="5"/>
  <c r="E2196" i="4"/>
  <c r="C2197" i="4"/>
  <c r="G1865" i="4"/>
  <c r="H1865" i="4" s="1"/>
  <c r="G2186" i="3"/>
  <c r="F2186" i="3"/>
  <c r="H2185" i="3"/>
  <c r="I2185" i="3" s="1"/>
  <c r="F2177" i="5" l="1"/>
  <c r="G2177" i="5"/>
  <c r="E2178" i="5"/>
  <c r="H2177" i="5"/>
  <c r="E2197" i="4"/>
  <c r="C2198" i="4"/>
  <c r="G1866" i="4"/>
  <c r="H1866" i="4" s="1"/>
  <c r="H2186" i="3"/>
  <c r="F2187" i="3"/>
  <c r="G2187" i="3"/>
  <c r="I2186" i="3"/>
  <c r="H2178" i="5" l="1"/>
  <c r="G2178" i="5"/>
  <c r="F2178" i="5"/>
  <c r="E2179" i="5"/>
  <c r="E2198" i="4"/>
  <c r="C2199" i="4"/>
  <c r="G1867" i="4"/>
  <c r="H1867" i="4" s="1"/>
  <c r="G2188" i="3"/>
  <c r="H2187" i="3"/>
  <c r="I2187" i="3" s="1"/>
  <c r="F2188" i="3"/>
  <c r="H2179" i="5" l="1"/>
  <c r="E2180" i="5"/>
  <c r="F2179" i="5"/>
  <c r="G2179" i="5"/>
  <c r="E2199" i="4"/>
  <c r="C2200" i="4"/>
  <c r="G1868" i="4"/>
  <c r="H1868" i="4" s="1"/>
  <c r="F2189" i="3"/>
  <c r="H2188" i="3"/>
  <c r="G2189" i="3"/>
  <c r="I2188" i="3"/>
  <c r="F2180" i="5" l="1"/>
  <c r="E2181" i="5"/>
  <c r="H2180" i="5"/>
  <c r="G2180" i="5"/>
  <c r="E2200" i="4"/>
  <c r="C2201" i="4"/>
  <c r="G1869" i="4"/>
  <c r="H1869" i="4" s="1"/>
  <c r="G2190" i="3"/>
  <c r="H2189" i="3"/>
  <c r="I2189" i="3" s="1"/>
  <c r="F2190" i="3"/>
  <c r="E2182" i="5" l="1"/>
  <c r="H2181" i="5"/>
  <c r="G2181" i="5"/>
  <c r="F2181" i="5"/>
  <c r="E2201" i="4"/>
  <c r="C2202" i="4"/>
  <c r="G1870" i="4"/>
  <c r="H1870" i="4" s="1"/>
  <c r="H2190" i="3"/>
  <c r="F2191" i="3"/>
  <c r="I2190" i="3"/>
  <c r="G2191" i="3"/>
  <c r="H2182" i="5" l="1"/>
  <c r="G2182" i="5"/>
  <c r="E2183" i="5"/>
  <c r="F2182" i="5"/>
  <c r="E2202" i="4"/>
  <c r="C2203" i="4"/>
  <c r="G1871" i="4"/>
  <c r="H1871" i="4" s="1"/>
  <c r="G2192" i="3"/>
  <c r="F2192" i="3"/>
  <c r="H2191" i="3"/>
  <c r="I2191" i="3" s="1"/>
  <c r="G2183" i="5" l="1"/>
  <c r="F2183" i="5"/>
  <c r="H2183" i="5"/>
  <c r="E2184" i="5"/>
  <c r="E2203" i="4"/>
  <c r="C2204" i="4"/>
  <c r="G1872" i="4"/>
  <c r="H1872" i="4" s="1"/>
  <c r="F2193" i="3"/>
  <c r="H2192" i="3"/>
  <c r="G2193" i="3"/>
  <c r="I2192" i="3"/>
  <c r="H2184" i="5" l="1"/>
  <c r="G2184" i="5"/>
  <c r="F2184" i="5"/>
  <c r="E2185" i="5"/>
  <c r="E2204" i="4"/>
  <c r="C2205" i="4"/>
  <c r="G1873" i="4"/>
  <c r="H1873" i="4" s="1"/>
  <c r="G2194" i="3"/>
  <c r="F2194" i="3"/>
  <c r="H2193" i="3"/>
  <c r="I2193" i="3" s="1"/>
  <c r="H2185" i="5" l="1"/>
  <c r="E2186" i="5"/>
  <c r="G2185" i="5"/>
  <c r="F2185" i="5"/>
  <c r="E2205" i="4"/>
  <c r="C2206" i="4"/>
  <c r="G1874" i="4"/>
  <c r="H1874" i="4" s="1"/>
  <c r="F2195" i="3"/>
  <c r="H2194" i="3"/>
  <c r="G2195" i="3"/>
  <c r="I2194" i="3"/>
  <c r="H2186" i="5" l="1"/>
  <c r="G2186" i="5"/>
  <c r="E2187" i="5"/>
  <c r="F2186" i="5"/>
  <c r="E2206" i="4"/>
  <c r="C2207" i="4"/>
  <c r="G1875" i="4"/>
  <c r="H1875" i="4" s="1"/>
  <c r="G2196" i="3"/>
  <c r="H2195" i="3"/>
  <c r="I2195" i="3" s="1"/>
  <c r="F2196" i="3"/>
  <c r="H2187" i="5" l="1"/>
  <c r="G2187" i="5"/>
  <c r="F2187" i="5"/>
  <c r="E2188" i="5"/>
  <c r="E2207" i="4"/>
  <c r="C2208" i="4"/>
  <c r="G1876" i="4"/>
  <c r="H1876" i="4" s="1"/>
  <c r="F2197" i="3"/>
  <c r="H2196" i="3"/>
  <c r="G2197" i="3"/>
  <c r="I2196" i="3"/>
  <c r="H2188" i="5" l="1"/>
  <c r="G2188" i="5"/>
  <c r="F2188" i="5"/>
  <c r="E2189" i="5"/>
  <c r="E2208" i="4"/>
  <c r="C2209" i="4"/>
  <c r="G1877" i="4"/>
  <c r="H1877" i="4" s="1"/>
  <c r="G2198" i="3"/>
  <c r="H2197" i="3"/>
  <c r="I2197" i="3" s="1"/>
  <c r="F2198" i="3"/>
  <c r="E2190" i="5" l="1"/>
  <c r="H2189" i="5"/>
  <c r="F2189" i="5"/>
  <c r="G2189" i="5"/>
  <c r="E2209" i="4"/>
  <c r="C2210" i="4"/>
  <c r="G1878" i="4"/>
  <c r="H1878" i="4" s="1"/>
  <c r="F2199" i="3"/>
  <c r="H2198" i="3"/>
  <c r="G2199" i="3"/>
  <c r="I2198" i="3"/>
  <c r="E2191" i="5" l="1"/>
  <c r="H2190" i="5"/>
  <c r="G2190" i="5"/>
  <c r="F2190" i="5"/>
  <c r="E2210" i="4"/>
  <c r="C2211" i="4"/>
  <c r="G1879" i="4"/>
  <c r="H1879" i="4" s="1"/>
  <c r="G2200" i="3"/>
  <c r="H2199" i="3"/>
  <c r="I2199" i="3" s="1"/>
  <c r="F2200" i="3"/>
  <c r="H2191" i="5" l="1"/>
  <c r="E2192" i="5"/>
  <c r="G2191" i="5"/>
  <c r="F2191" i="5"/>
  <c r="E2211" i="4"/>
  <c r="C2212" i="4"/>
  <c r="G1880" i="4"/>
  <c r="H1880" i="4" s="1"/>
  <c r="F2201" i="3"/>
  <c r="H2200" i="3"/>
  <c r="G2201" i="3"/>
  <c r="I2200" i="3"/>
  <c r="E2193" i="5" l="1"/>
  <c r="G2192" i="5"/>
  <c r="F2192" i="5"/>
  <c r="H2192" i="5"/>
  <c r="E2212" i="4"/>
  <c r="C2213" i="4"/>
  <c r="G1881" i="4"/>
  <c r="H1881" i="4" s="1"/>
  <c r="G2202" i="3"/>
  <c r="F2202" i="3"/>
  <c r="H2201" i="3"/>
  <c r="I2201" i="3" s="1"/>
  <c r="F2193" i="5" l="1"/>
  <c r="E2194" i="5"/>
  <c r="H2193" i="5"/>
  <c r="G2193" i="5"/>
  <c r="E2213" i="4"/>
  <c r="C2214" i="4"/>
  <c r="G1882" i="4"/>
  <c r="H1882" i="4" s="1"/>
  <c r="H2202" i="3"/>
  <c r="F2203" i="3"/>
  <c r="I2202" i="3"/>
  <c r="G2203" i="3"/>
  <c r="H2194" i="5" l="1"/>
  <c r="F2194" i="5"/>
  <c r="E2195" i="5"/>
  <c r="G2194" i="5"/>
  <c r="E2214" i="4"/>
  <c r="C2215" i="4"/>
  <c r="G1883" i="4"/>
  <c r="H1883" i="4" s="1"/>
  <c r="G2204" i="3"/>
  <c r="F2204" i="3"/>
  <c r="H2203" i="3"/>
  <c r="I2203" i="3" s="1"/>
  <c r="H2195" i="5" l="1"/>
  <c r="E2196" i="5"/>
  <c r="G2195" i="5"/>
  <c r="F2195" i="5"/>
  <c r="E2215" i="4"/>
  <c r="C2216" i="4"/>
  <c r="G1884" i="4"/>
  <c r="H1884" i="4" s="1"/>
  <c r="F2205" i="3"/>
  <c r="H2204" i="3"/>
  <c r="G2205" i="3"/>
  <c r="I2204" i="3"/>
  <c r="G2196" i="5" l="1"/>
  <c r="F2196" i="5"/>
  <c r="H2196" i="5"/>
  <c r="E2197" i="5"/>
  <c r="E2216" i="4"/>
  <c r="C2217" i="4"/>
  <c r="G1885" i="4"/>
  <c r="H1885" i="4" s="1"/>
  <c r="G2206" i="3"/>
  <c r="F2206" i="3"/>
  <c r="H2205" i="3"/>
  <c r="I2205" i="3" s="1"/>
  <c r="H2197" i="5" l="1"/>
  <c r="E2198" i="5"/>
  <c r="G2197" i="5"/>
  <c r="F2197" i="5"/>
  <c r="E2217" i="4"/>
  <c r="C2218" i="4"/>
  <c r="G1886" i="4"/>
  <c r="H1886" i="4" s="1"/>
  <c r="F2207" i="3"/>
  <c r="H2206" i="3"/>
  <c r="I2206" i="3" s="1"/>
  <c r="G2207" i="3"/>
  <c r="E2199" i="5" l="1"/>
  <c r="H2198" i="5"/>
  <c r="G2198" i="5"/>
  <c r="F2198" i="5"/>
  <c r="E2218" i="4"/>
  <c r="C2219" i="4"/>
  <c r="G1887" i="4"/>
  <c r="H1887" i="4" s="1"/>
  <c r="I2207" i="3"/>
  <c r="G2208" i="3"/>
  <c r="H2207" i="3"/>
  <c r="F2208" i="3"/>
  <c r="H2199" i="5" l="1"/>
  <c r="G2199" i="5"/>
  <c r="E2200" i="5"/>
  <c r="F2199" i="5"/>
  <c r="E2219" i="4"/>
  <c r="C2220" i="4"/>
  <c r="G1888" i="4"/>
  <c r="H1888" i="4" s="1"/>
  <c r="F2209" i="3"/>
  <c r="H2208" i="3"/>
  <c r="G2209" i="3"/>
  <c r="I2208" i="3"/>
  <c r="H2200" i="5" l="1"/>
  <c r="E2201" i="5"/>
  <c r="G2200" i="5"/>
  <c r="F2200" i="5"/>
  <c r="E2220" i="4"/>
  <c r="C2221" i="4"/>
  <c r="G1889" i="4"/>
  <c r="H1889" i="4" s="1"/>
  <c r="G2210" i="3"/>
  <c r="H2209" i="3"/>
  <c r="I2209" i="3" s="1"/>
  <c r="F2210" i="3"/>
  <c r="F2201" i="5" l="1"/>
  <c r="E2202" i="5"/>
  <c r="H2201" i="5"/>
  <c r="G2201" i="5"/>
  <c r="E2221" i="4"/>
  <c r="C2222" i="4"/>
  <c r="G1890" i="4"/>
  <c r="H1890" i="4" s="1"/>
  <c r="F2211" i="3"/>
  <c r="H2210" i="3"/>
  <c r="G2211" i="3"/>
  <c r="I2210" i="3"/>
  <c r="E2203" i="5" l="1"/>
  <c r="H2202" i="5"/>
  <c r="F2202" i="5"/>
  <c r="G2202" i="5"/>
  <c r="E2222" i="4"/>
  <c r="C2223" i="4"/>
  <c r="G1891" i="4"/>
  <c r="H1891" i="4" s="1"/>
  <c r="G2212" i="3"/>
  <c r="H2211" i="3"/>
  <c r="I2211" i="3" s="1"/>
  <c r="F2212" i="3"/>
  <c r="H2203" i="5" l="1"/>
  <c r="G2203" i="5"/>
  <c r="F2203" i="5"/>
  <c r="E2204" i="5"/>
  <c r="E2223" i="4"/>
  <c r="C2224" i="4"/>
  <c r="G1892" i="4"/>
  <c r="H1892" i="4" s="1"/>
  <c r="F2213" i="3"/>
  <c r="H2212" i="3"/>
  <c r="G2213" i="3"/>
  <c r="I2212" i="3"/>
  <c r="F2204" i="5" l="1"/>
  <c r="E2205" i="5"/>
  <c r="H2204" i="5"/>
  <c r="G2204" i="5"/>
  <c r="E2224" i="4"/>
  <c r="C2225" i="4"/>
  <c r="G1893" i="4"/>
  <c r="H1893" i="4" s="1"/>
  <c r="G2214" i="3"/>
  <c r="F2214" i="3"/>
  <c r="H2213" i="3"/>
  <c r="I2213" i="3" s="1"/>
  <c r="H2205" i="5" l="1"/>
  <c r="F2205" i="5"/>
  <c r="E2206" i="5"/>
  <c r="G2205" i="5"/>
  <c r="E2225" i="4"/>
  <c r="C2226" i="4"/>
  <c r="G1894" i="4"/>
  <c r="H1894" i="4" s="1"/>
  <c r="H2214" i="3"/>
  <c r="F2215" i="3"/>
  <c r="I2214" i="3"/>
  <c r="G2215" i="3"/>
  <c r="E2207" i="5" l="1"/>
  <c r="G2206" i="5"/>
  <c r="F2206" i="5"/>
  <c r="H2206" i="5"/>
  <c r="E2226" i="4"/>
  <c r="C2227" i="4"/>
  <c r="G1895" i="4"/>
  <c r="H1895" i="4" s="1"/>
  <c r="G2216" i="3"/>
  <c r="F2216" i="3"/>
  <c r="H2215" i="3"/>
  <c r="I2215" i="3" s="1"/>
  <c r="F2207" i="5" l="1"/>
  <c r="H2207" i="5"/>
  <c r="G2207" i="5"/>
  <c r="E2208" i="5"/>
  <c r="E2227" i="4"/>
  <c r="C2228" i="4"/>
  <c r="G1896" i="4"/>
  <c r="H1896" i="4" s="1"/>
  <c r="F2217" i="3"/>
  <c r="H2216" i="3"/>
  <c r="G2217" i="3"/>
  <c r="I2216" i="3"/>
  <c r="E2209" i="5" l="1"/>
  <c r="H2208" i="5"/>
  <c r="G2208" i="5"/>
  <c r="F2208" i="5"/>
  <c r="E2228" i="4"/>
  <c r="C2229" i="4"/>
  <c r="G1897" i="4"/>
  <c r="H1897" i="4" s="1"/>
  <c r="G2218" i="3"/>
  <c r="H2217" i="3"/>
  <c r="I2217" i="3" s="1"/>
  <c r="F2218" i="3"/>
  <c r="E2210" i="5" l="1"/>
  <c r="H2209" i="5"/>
  <c r="F2209" i="5"/>
  <c r="G2209" i="5"/>
  <c r="E2229" i="4"/>
  <c r="C2230" i="4"/>
  <c r="G1898" i="4"/>
  <c r="H1898" i="4" s="1"/>
  <c r="F2219" i="3"/>
  <c r="H2218" i="3"/>
  <c r="G2219" i="3"/>
  <c r="I2218" i="3"/>
  <c r="F2210" i="5" l="1"/>
  <c r="G2210" i="5"/>
  <c r="H2210" i="5"/>
  <c r="E2211" i="5"/>
  <c r="E2230" i="4"/>
  <c r="C2231" i="4"/>
  <c r="G1899" i="4"/>
  <c r="H1899" i="4" s="1"/>
  <c r="G2220" i="3"/>
  <c r="H2219" i="3"/>
  <c r="I2219" i="3" s="1"/>
  <c r="F2220" i="3"/>
  <c r="H2211" i="5" l="1"/>
  <c r="G2211" i="5"/>
  <c r="F2211" i="5"/>
  <c r="E2212" i="5"/>
  <c r="E2231" i="4"/>
  <c r="C2232" i="4"/>
  <c r="G1900" i="4"/>
  <c r="H1900" i="4" s="1"/>
  <c r="F2221" i="3"/>
  <c r="H2220" i="3"/>
  <c r="G2221" i="3"/>
  <c r="I2220" i="3"/>
  <c r="H2212" i="5" l="1"/>
  <c r="E2213" i="5"/>
  <c r="G2212" i="5"/>
  <c r="F2212" i="5"/>
  <c r="E2232" i="4"/>
  <c r="C2233" i="4"/>
  <c r="G1901" i="4"/>
  <c r="H1901" i="4" s="1"/>
  <c r="G2222" i="3"/>
  <c r="H2221" i="3"/>
  <c r="I2221" i="3" s="1"/>
  <c r="F2222" i="3"/>
  <c r="F2213" i="5" l="1"/>
  <c r="H2213" i="5"/>
  <c r="E2214" i="5"/>
  <c r="G2213" i="5"/>
  <c r="E2233" i="4"/>
  <c r="C2234" i="4"/>
  <c r="G1902" i="4"/>
  <c r="H1902" i="4" s="1"/>
  <c r="F2223" i="3"/>
  <c r="H2222" i="3"/>
  <c r="G2223" i="3"/>
  <c r="I2222" i="3"/>
  <c r="E2215" i="5" l="1"/>
  <c r="H2214" i="5"/>
  <c r="G2214" i="5"/>
  <c r="F2214" i="5"/>
  <c r="E2234" i="4"/>
  <c r="C2235" i="4"/>
  <c r="G1903" i="4"/>
  <c r="H1903" i="4" s="1"/>
  <c r="G2224" i="3"/>
  <c r="H2223" i="3"/>
  <c r="I2223" i="3" s="1"/>
  <c r="F2224" i="3"/>
  <c r="F2215" i="5" l="1"/>
  <c r="E2216" i="5"/>
  <c r="H2215" i="5"/>
  <c r="G2215" i="5"/>
  <c r="E2235" i="4"/>
  <c r="C2236" i="4"/>
  <c r="G1904" i="4"/>
  <c r="H1904" i="4" s="1"/>
  <c r="F2225" i="3"/>
  <c r="H2224" i="3"/>
  <c r="G2225" i="3"/>
  <c r="I2224" i="3"/>
  <c r="F2216" i="5" l="1"/>
  <c r="E2217" i="5"/>
  <c r="G2216" i="5"/>
  <c r="H2216" i="5"/>
  <c r="E2236" i="4"/>
  <c r="C2237" i="4"/>
  <c r="G1905" i="4"/>
  <c r="H1905" i="4" s="1"/>
  <c r="G2226" i="3"/>
  <c r="F2226" i="3"/>
  <c r="H2225" i="3"/>
  <c r="I2225" i="3" s="1"/>
  <c r="G2217" i="5" l="1"/>
  <c r="F2217" i="5"/>
  <c r="E2218" i="5"/>
  <c r="H2217" i="5"/>
  <c r="E2237" i="4"/>
  <c r="C2238" i="4"/>
  <c r="G1906" i="4"/>
  <c r="H1906" i="4" s="1"/>
  <c r="H2226" i="3"/>
  <c r="F2227" i="3"/>
  <c r="I2226" i="3"/>
  <c r="G2227" i="3"/>
  <c r="E2219" i="5" l="1"/>
  <c r="H2218" i="5"/>
  <c r="G2218" i="5"/>
  <c r="F2218" i="5"/>
  <c r="E2238" i="4"/>
  <c r="C2239" i="4"/>
  <c r="G1907" i="4"/>
  <c r="H1907" i="4" s="1"/>
  <c r="G2228" i="3"/>
  <c r="F2228" i="3"/>
  <c r="H2227" i="3"/>
  <c r="I2227" i="3" s="1"/>
  <c r="F2219" i="5" l="1"/>
  <c r="E2220" i="5"/>
  <c r="G2219" i="5"/>
  <c r="H2219" i="5"/>
  <c r="E2239" i="4"/>
  <c r="C2240" i="4"/>
  <c r="G1908" i="4"/>
  <c r="H1908" i="4" s="1"/>
  <c r="F2229" i="3"/>
  <c r="H2228" i="3"/>
  <c r="G2229" i="3"/>
  <c r="I2228" i="3"/>
  <c r="G2220" i="5" l="1"/>
  <c r="F2220" i="5"/>
  <c r="E2221" i="5"/>
  <c r="H2220" i="5"/>
  <c r="E2240" i="4"/>
  <c r="C2241" i="4"/>
  <c r="G1909" i="4"/>
  <c r="H1909" i="4" s="1"/>
  <c r="G2230" i="3"/>
  <c r="H2229" i="3"/>
  <c r="I2229" i="3" s="1"/>
  <c r="F2230" i="3"/>
  <c r="F2221" i="5" l="1"/>
  <c r="E2222" i="5"/>
  <c r="H2221" i="5"/>
  <c r="G2221" i="5"/>
  <c r="E2241" i="4"/>
  <c r="C2242" i="4"/>
  <c r="G1910" i="4"/>
  <c r="H1910" i="4" s="1"/>
  <c r="F2231" i="3"/>
  <c r="H2230" i="3"/>
  <c r="G2231" i="3"/>
  <c r="I2230" i="3"/>
  <c r="F2222" i="5" l="1"/>
  <c r="E2223" i="5"/>
  <c r="H2222" i="5"/>
  <c r="G2222" i="5"/>
  <c r="E2242" i="4"/>
  <c r="C2243" i="4"/>
  <c r="G1911" i="4"/>
  <c r="H1911" i="4" s="1"/>
  <c r="G2232" i="3"/>
  <c r="H2231" i="3"/>
  <c r="I2231" i="3" s="1"/>
  <c r="F2232" i="3"/>
  <c r="H2223" i="5" l="1"/>
  <c r="G2223" i="5"/>
  <c r="E2224" i="5"/>
  <c r="F2223" i="5"/>
  <c r="E2243" i="4"/>
  <c r="C2244" i="4"/>
  <c r="G1912" i="4"/>
  <c r="H1912" i="4" s="1"/>
  <c r="F2233" i="3"/>
  <c r="H2232" i="3"/>
  <c r="G2233" i="3"/>
  <c r="I2232" i="3"/>
  <c r="E2225" i="5" l="1"/>
  <c r="H2224" i="5"/>
  <c r="F2224" i="5"/>
  <c r="G2224" i="5"/>
  <c r="E2244" i="4"/>
  <c r="C2245" i="4"/>
  <c r="G1913" i="4"/>
  <c r="H1913" i="4" s="1"/>
  <c r="G2234" i="3"/>
  <c r="H2233" i="3"/>
  <c r="I2233" i="3" s="1"/>
  <c r="F2234" i="3"/>
  <c r="F2225" i="5" l="1"/>
  <c r="G2225" i="5"/>
  <c r="H2225" i="5"/>
  <c r="E2226" i="5"/>
  <c r="E2245" i="4"/>
  <c r="C2246" i="4"/>
  <c r="G1914" i="4"/>
  <c r="H1914" i="4" s="1"/>
  <c r="F2235" i="3"/>
  <c r="H2234" i="3"/>
  <c r="G2235" i="3"/>
  <c r="I2234" i="3"/>
  <c r="E2227" i="5" l="1"/>
  <c r="H2226" i="5"/>
  <c r="G2226" i="5"/>
  <c r="F2226" i="5"/>
  <c r="E2246" i="4"/>
  <c r="C2247" i="4"/>
  <c r="G1915" i="4"/>
  <c r="H1915" i="4" s="1"/>
  <c r="G2236" i="3"/>
  <c r="H2235" i="3"/>
  <c r="I2235" i="3" s="1"/>
  <c r="F2236" i="3"/>
  <c r="E2228" i="5" l="1"/>
  <c r="H2227" i="5"/>
  <c r="G2227" i="5"/>
  <c r="F2227" i="5"/>
  <c r="E2247" i="4"/>
  <c r="C2248" i="4"/>
  <c r="G1916" i="4"/>
  <c r="H1916" i="4" s="1"/>
  <c r="F2237" i="3"/>
  <c r="H2236" i="3"/>
  <c r="G2237" i="3"/>
  <c r="I2236" i="3"/>
  <c r="F2228" i="5" l="1"/>
  <c r="E2229" i="5"/>
  <c r="H2228" i="5"/>
  <c r="G2228" i="5"/>
  <c r="E2248" i="4"/>
  <c r="C2249" i="4"/>
  <c r="G1917" i="4"/>
  <c r="H1917" i="4" s="1"/>
  <c r="G2238" i="3"/>
  <c r="F2238" i="3"/>
  <c r="H2237" i="3"/>
  <c r="I2237" i="3" s="1"/>
  <c r="E2230" i="5" l="1"/>
  <c r="H2229" i="5"/>
  <c r="G2229" i="5"/>
  <c r="F2229" i="5"/>
  <c r="E2249" i="4"/>
  <c r="C2250" i="4"/>
  <c r="G1918" i="4"/>
  <c r="H1918" i="4" s="1"/>
  <c r="H2238" i="3"/>
  <c r="F2239" i="3"/>
  <c r="I2238" i="3"/>
  <c r="G2239" i="3"/>
  <c r="F2230" i="5" l="1"/>
  <c r="G2230" i="5"/>
  <c r="H2230" i="5"/>
  <c r="E2231" i="5"/>
  <c r="E2250" i="4"/>
  <c r="C2251" i="4"/>
  <c r="G1919" i="4"/>
  <c r="H1919" i="4" s="1"/>
  <c r="G2240" i="3"/>
  <c r="F2240" i="3"/>
  <c r="H2239" i="3"/>
  <c r="I2239" i="3" s="1"/>
  <c r="F2231" i="5" l="1"/>
  <c r="E2232" i="5"/>
  <c r="H2231" i="5"/>
  <c r="G2231" i="5"/>
  <c r="E2251" i="4"/>
  <c r="C2252" i="4"/>
  <c r="G1920" i="4"/>
  <c r="H1920" i="4" s="1"/>
  <c r="F2241" i="3"/>
  <c r="H2240" i="3"/>
  <c r="G2241" i="3"/>
  <c r="I2240" i="3"/>
  <c r="H2232" i="5" l="1"/>
  <c r="G2232" i="5"/>
  <c r="F2232" i="5"/>
  <c r="E2233" i="5"/>
  <c r="E2252" i="4"/>
  <c r="C2253" i="4"/>
  <c r="G1921" i="4"/>
  <c r="H1921" i="4" s="1"/>
  <c r="G2242" i="3"/>
  <c r="H2241" i="3"/>
  <c r="I2241" i="3" s="1"/>
  <c r="F2242" i="3"/>
  <c r="G2233" i="5" l="1"/>
  <c r="F2233" i="5"/>
  <c r="E2234" i="5"/>
  <c r="H2233" i="5"/>
  <c r="G1922" i="4"/>
  <c r="H1922" i="4" s="1"/>
  <c r="E2253" i="4"/>
  <c r="C2254" i="4"/>
  <c r="F2243" i="3"/>
  <c r="H2242" i="3"/>
  <c r="G2243" i="3"/>
  <c r="I2242" i="3"/>
  <c r="F2234" i="5" l="1"/>
  <c r="E2235" i="5"/>
  <c r="H2234" i="5"/>
  <c r="G2234" i="5"/>
  <c r="E2254" i="4"/>
  <c r="C2255" i="4"/>
  <c r="G1923" i="4"/>
  <c r="H1923" i="4" s="1"/>
  <c r="G2244" i="3"/>
  <c r="F2244" i="3"/>
  <c r="H2243" i="3"/>
  <c r="I2243" i="3" s="1"/>
  <c r="H2235" i="5" l="1"/>
  <c r="F2235" i="5"/>
  <c r="E2236" i="5"/>
  <c r="G2235" i="5"/>
  <c r="E2255" i="4"/>
  <c r="C2256" i="4"/>
  <c r="G1924" i="4"/>
  <c r="H1924" i="4" s="1"/>
  <c r="F2245" i="3"/>
  <c r="H2244" i="3"/>
  <c r="G2245" i="3"/>
  <c r="I2244" i="3"/>
  <c r="H2236" i="5" l="1"/>
  <c r="G2236" i="5"/>
  <c r="F2236" i="5"/>
  <c r="E2237" i="5"/>
  <c r="E2256" i="4"/>
  <c r="C2257" i="4"/>
  <c r="G1925" i="4"/>
  <c r="H1925" i="4" s="1"/>
  <c r="G2246" i="3"/>
  <c r="H2245" i="3"/>
  <c r="I2245" i="3" s="1"/>
  <c r="F2246" i="3"/>
  <c r="F2237" i="5" l="1"/>
  <c r="G2237" i="5"/>
  <c r="E2238" i="5"/>
  <c r="H2237" i="5"/>
  <c r="E2257" i="4"/>
  <c r="C2258" i="4"/>
  <c r="G1926" i="4"/>
  <c r="H1926" i="4" s="1"/>
  <c r="F2247" i="3"/>
  <c r="H2246" i="3"/>
  <c r="G2247" i="3"/>
  <c r="I2246" i="3"/>
  <c r="F2238" i="5" l="1"/>
  <c r="E2239" i="5"/>
  <c r="H2238" i="5"/>
  <c r="G2238" i="5"/>
  <c r="E2258" i="4"/>
  <c r="C2259" i="4"/>
  <c r="G1927" i="4"/>
  <c r="H1927" i="4" s="1"/>
  <c r="G2248" i="3"/>
  <c r="H2247" i="3"/>
  <c r="I2247" i="3" s="1"/>
  <c r="F2248" i="3"/>
  <c r="E2240" i="5" l="1"/>
  <c r="H2239" i="5"/>
  <c r="G2239" i="5"/>
  <c r="F2239" i="5"/>
  <c r="E2259" i="4"/>
  <c r="C2260" i="4"/>
  <c r="G1928" i="4"/>
  <c r="H1928" i="4" s="1"/>
  <c r="F2249" i="3"/>
  <c r="H2248" i="3"/>
  <c r="G2249" i="3"/>
  <c r="I2248" i="3"/>
  <c r="F2240" i="5" l="1"/>
  <c r="H2240" i="5"/>
  <c r="E2241" i="5"/>
  <c r="G2240" i="5"/>
  <c r="E2260" i="4"/>
  <c r="C2261" i="4"/>
  <c r="G1929" i="4"/>
  <c r="H1929" i="4" s="1"/>
  <c r="G2250" i="3"/>
  <c r="F2250" i="3"/>
  <c r="H2249" i="3"/>
  <c r="I2249" i="3" s="1"/>
  <c r="G2241" i="5" l="1"/>
  <c r="F2241" i="5"/>
  <c r="H2241" i="5"/>
  <c r="E2242" i="5"/>
  <c r="E2261" i="4"/>
  <c r="C2262" i="4"/>
  <c r="G1930" i="4"/>
  <c r="H1930" i="4" s="1"/>
  <c r="H2250" i="3"/>
  <c r="F2251" i="3"/>
  <c r="I2250" i="3"/>
  <c r="G2251" i="3"/>
  <c r="E2243" i="5" l="1"/>
  <c r="H2242" i="5"/>
  <c r="G2242" i="5"/>
  <c r="F2242" i="5"/>
  <c r="E2262" i="4"/>
  <c r="C2263" i="4"/>
  <c r="G1931" i="4"/>
  <c r="H1931" i="4" s="1"/>
  <c r="G2252" i="3"/>
  <c r="F2252" i="3"/>
  <c r="H2251" i="3"/>
  <c r="I2251" i="3" s="1"/>
  <c r="F2243" i="5" l="1"/>
  <c r="G2243" i="5"/>
  <c r="E2244" i="5"/>
  <c r="H2243" i="5"/>
  <c r="E2263" i="4"/>
  <c r="C2264" i="4"/>
  <c r="G1932" i="4"/>
  <c r="H1932" i="4" s="1"/>
  <c r="F2253" i="3"/>
  <c r="H2252" i="3"/>
  <c r="G2253" i="3"/>
  <c r="I2252" i="3"/>
  <c r="H2244" i="5" l="1"/>
  <c r="E2245" i="5"/>
  <c r="G2244" i="5"/>
  <c r="F2244" i="5"/>
  <c r="E2264" i="4"/>
  <c r="C2265" i="4"/>
  <c r="G1933" i="4"/>
  <c r="H1933" i="4" s="1"/>
  <c r="G2254" i="3"/>
  <c r="F2254" i="3"/>
  <c r="H2253" i="3"/>
  <c r="I2253" i="3" s="1"/>
  <c r="E2246" i="5" l="1"/>
  <c r="H2245" i="5"/>
  <c r="G2245" i="5"/>
  <c r="F2245" i="5"/>
  <c r="E2265" i="4"/>
  <c r="C2266" i="4"/>
  <c r="G1934" i="4"/>
  <c r="H1934" i="4" s="1"/>
  <c r="F2255" i="3"/>
  <c r="H2254" i="3"/>
  <c r="G2255" i="3"/>
  <c r="I2254" i="3"/>
  <c r="F2246" i="5" l="1"/>
  <c r="H2246" i="5"/>
  <c r="G2246" i="5"/>
  <c r="E2247" i="5"/>
  <c r="E2266" i="4"/>
  <c r="C2267" i="4"/>
  <c r="G1935" i="4"/>
  <c r="H1935" i="4" s="1"/>
  <c r="G2256" i="3"/>
  <c r="F2256" i="3"/>
  <c r="H2255" i="3"/>
  <c r="I2255" i="3" s="1"/>
  <c r="H2247" i="5" l="1"/>
  <c r="G2247" i="5"/>
  <c r="F2247" i="5"/>
  <c r="E2248" i="5"/>
  <c r="E2267" i="4"/>
  <c r="C2268" i="4"/>
  <c r="G1936" i="4"/>
  <c r="H1936" i="4" s="1"/>
  <c r="F2257" i="3"/>
  <c r="H2256" i="3"/>
  <c r="G2257" i="3"/>
  <c r="I2256" i="3"/>
  <c r="E2249" i="5" l="1"/>
  <c r="G2248" i="5"/>
  <c r="F2248" i="5"/>
  <c r="H2248" i="5"/>
  <c r="E2268" i="4"/>
  <c r="C2269" i="4"/>
  <c r="G1937" i="4"/>
  <c r="H1937" i="4" s="1"/>
  <c r="G2258" i="3"/>
  <c r="H2257" i="3"/>
  <c r="I2257" i="3" s="1"/>
  <c r="F2258" i="3"/>
  <c r="F2249" i="5" l="1"/>
  <c r="E2250" i="5"/>
  <c r="H2249" i="5"/>
  <c r="G2249" i="5"/>
  <c r="E2269" i="4"/>
  <c r="C2270" i="4"/>
  <c r="G1938" i="4"/>
  <c r="H1938" i="4" s="1"/>
  <c r="F2259" i="3"/>
  <c r="H2258" i="3"/>
  <c r="G2259" i="3"/>
  <c r="I2258" i="3"/>
  <c r="E2251" i="5" l="1"/>
  <c r="H2250" i="5"/>
  <c r="F2250" i="5"/>
  <c r="G2250" i="5"/>
  <c r="E2270" i="4"/>
  <c r="C2271" i="4"/>
  <c r="G1939" i="4"/>
  <c r="H1939" i="4" s="1"/>
  <c r="G2260" i="3"/>
  <c r="H2259" i="3"/>
  <c r="I2259" i="3" s="1"/>
  <c r="F2260" i="3"/>
  <c r="E2252" i="5" l="1"/>
  <c r="H2251" i="5"/>
  <c r="G2251" i="5"/>
  <c r="F2251" i="5"/>
  <c r="E2271" i="4"/>
  <c r="C2272" i="4"/>
  <c r="G1940" i="4"/>
  <c r="H1940" i="4" s="1"/>
  <c r="F2261" i="3"/>
  <c r="H2260" i="3"/>
  <c r="G2261" i="3"/>
  <c r="I2260" i="3"/>
  <c r="F2252" i="5" l="1"/>
  <c r="E2253" i="5"/>
  <c r="H2252" i="5"/>
  <c r="G2252" i="5"/>
  <c r="E2272" i="4"/>
  <c r="C2273" i="4"/>
  <c r="G1941" i="4"/>
  <c r="H1941" i="4" s="1"/>
  <c r="G2262" i="3"/>
  <c r="F2262" i="3"/>
  <c r="H2261" i="3"/>
  <c r="I2261" i="3" s="1"/>
  <c r="F2253" i="5" l="1"/>
  <c r="E2254" i="5"/>
  <c r="H2253" i="5"/>
  <c r="G2253" i="5"/>
  <c r="E2273" i="4"/>
  <c r="C2274" i="4"/>
  <c r="G1942" i="4"/>
  <c r="H1942" i="4" s="1"/>
  <c r="G2263" i="3"/>
  <c r="H2262" i="3"/>
  <c r="I2262" i="3" s="1"/>
  <c r="F2263" i="3"/>
  <c r="E2255" i="5" l="1"/>
  <c r="G2254" i="5"/>
  <c r="H2254" i="5"/>
  <c r="F2254" i="5"/>
  <c r="E2274" i="4"/>
  <c r="C2275" i="4"/>
  <c r="G1943" i="4"/>
  <c r="H1943" i="4" s="1"/>
  <c r="F2264" i="3"/>
  <c r="H2263" i="3"/>
  <c r="G2264" i="3"/>
  <c r="I2263" i="3"/>
  <c r="F2255" i="5" l="1"/>
  <c r="E2256" i="5"/>
  <c r="H2255" i="5"/>
  <c r="G2255" i="5"/>
  <c r="E2275" i="4"/>
  <c r="C2276" i="4"/>
  <c r="G1944" i="4"/>
  <c r="H1944" i="4" s="1"/>
  <c r="G2265" i="3"/>
  <c r="F2265" i="3"/>
  <c r="H2264" i="3"/>
  <c r="I2264" i="3" s="1"/>
  <c r="G2256" i="5" l="1"/>
  <c r="F2256" i="5"/>
  <c r="E2257" i="5"/>
  <c r="H2256" i="5"/>
  <c r="E2276" i="4"/>
  <c r="C2277" i="4"/>
  <c r="G1945" i="4"/>
  <c r="H1945" i="4" s="1"/>
  <c r="F2266" i="3"/>
  <c r="H2265" i="3"/>
  <c r="I2265" i="3"/>
  <c r="G2266" i="3"/>
  <c r="E2258" i="5" l="1"/>
  <c r="F2257" i="5"/>
  <c r="H2257" i="5"/>
  <c r="G2257" i="5"/>
  <c r="E2277" i="4"/>
  <c r="C2278" i="4"/>
  <c r="G1946" i="4"/>
  <c r="H1946" i="4" s="1"/>
  <c r="G2267" i="3"/>
  <c r="F2267" i="3"/>
  <c r="H2266" i="3"/>
  <c r="I2266" i="3" s="1"/>
  <c r="F2258" i="5" l="1"/>
  <c r="E2259" i="5"/>
  <c r="H2258" i="5"/>
  <c r="G2258" i="5"/>
  <c r="E2278" i="4"/>
  <c r="C2279" i="4"/>
  <c r="G1947" i="4"/>
  <c r="H1947" i="4" s="1"/>
  <c r="H2267" i="3"/>
  <c r="F2268" i="3"/>
  <c r="I2267" i="3"/>
  <c r="G2268" i="3"/>
  <c r="H2259" i="5" l="1"/>
  <c r="G2259" i="5"/>
  <c r="F2259" i="5"/>
  <c r="E2260" i="5"/>
  <c r="E2279" i="4"/>
  <c r="C2280" i="4"/>
  <c r="G1948" i="4"/>
  <c r="H1948" i="4" s="1"/>
  <c r="G2269" i="3"/>
  <c r="F2269" i="3"/>
  <c r="H2268" i="3"/>
  <c r="I2268" i="3" s="1"/>
  <c r="H2260" i="5" l="1"/>
  <c r="G2260" i="5"/>
  <c r="E2261" i="5"/>
  <c r="F2260" i="5"/>
  <c r="E2280" i="4"/>
  <c r="C2281" i="4"/>
  <c r="G1949" i="4"/>
  <c r="H1949" i="4" s="1"/>
  <c r="H2269" i="3"/>
  <c r="F2270" i="3"/>
  <c r="I2269" i="3"/>
  <c r="G2270" i="3"/>
  <c r="F2261" i="5" l="1"/>
  <c r="H2261" i="5"/>
  <c r="G2261" i="5"/>
  <c r="E2262" i="5"/>
  <c r="E2281" i="4"/>
  <c r="C2282" i="4"/>
  <c r="G1950" i="4"/>
  <c r="H1950" i="4" s="1"/>
  <c r="G2271" i="3"/>
  <c r="F2271" i="3"/>
  <c r="H2270" i="3"/>
  <c r="I2270" i="3" s="1"/>
  <c r="E2263" i="5" l="1"/>
  <c r="H2262" i="5"/>
  <c r="G2262" i="5"/>
  <c r="F2262" i="5"/>
  <c r="E2282" i="4"/>
  <c r="C2283" i="4"/>
  <c r="G1951" i="4"/>
  <c r="H1951" i="4" s="1"/>
  <c r="H2271" i="3"/>
  <c r="F2272" i="3"/>
  <c r="G2272" i="3"/>
  <c r="I2271" i="3"/>
  <c r="E2264" i="5" l="1"/>
  <c r="H2263" i="5"/>
  <c r="G2263" i="5"/>
  <c r="F2263" i="5"/>
  <c r="E2283" i="4"/>
  <c r="C2284" i="4"/>
  <c r="G1952" i="4"/>
  <c r="H1952" i="4" s="1"/>
  <c r="G2273" i="3"/>
  <c r="F2273" i="3"/>
  <c r="H2272" i="3"/>
  <c r="I2272" i="3" s="1"/>
  <c r="F2264" i="5" l="1"/>
  <c r="E2265" i="5"/>
  <c r="G2264" i="5"/>
  <c r="H2264" i="5"/>
  <c r="E2284" i="4"/>
  <c r="C2285" i="4"/>
  <c r="G1953" i="4"/>
  <c r="H1953" i="4" s="1"/>
  <c r="G2274" i="3"/>
  <c r="H2273" i="3"/>
  <c r="I2273" i="3" s="1"/>
  <c r="F2274" i="3"/>
  <c r="E2266" i="5" l="1"/>
  <c r="H2265" i="5"/>
  <c r="G2265" i="5"/>
  <c r="F2265" i="5"/>
  <c r="E2285" i="4"/>
  <c r="C2286" i="4"/>
  <c r="G1954" i="4"/>
  <c r="H1954" i="4" s="1"/>
  <c r="H2274" i="3"/>
  <c r="F2275" i="3"/>
  <c r="I2274" i="3"/>
  <c r="G2275" i="3"/>
  <c r="F2266" i="5" l="1"/>
  <c r="E2267" i="5"/>
  <c r="H2266" i="5"/>
  <c r="G2266" i="5"/>
  <c r="E2286" i="4"/>
  <c r="C2287" i="4"/>
  <c r="G1955" i="4"/>
  <c r="H1955" i="4" s="1"/>
  <c r="G2276" i="3"/>
  <c r="F2276" i="3"/>
  <c r="H2275" i="3"/>
  <c r="I2275" i="3" s="1"/>
  <c r="F2267" i="5" l="1"/>
  <c r="G2267" i="5"/>
  <c r="E2268" i="5"/>
  <c r="H2267" i="5"/>
  <c r="E2287" i="4"/>
  <c r="C2288" i="4"/>
  <c r="G1956" i="4"/>
  <c r="H1956" i="4" s="1"/>
  <c r="H2276" i="3"/>
  <c r="F2277" i="3"/>
  <c r="I2276" i="3"/>
  <c r="G2277" i="3"/>
  <c r="E2269" i="5" l="1"/>
  <c r="H2268" i="5"/>
  <c r="G2268" i="5"/>
  <c r="F2268" i="5"/>
  <c r="E2288" i="4"/>
  <c r="C2289" i="4"/>
  <c r="G1957" i="4"/>
  <c r="H1957" i="4" s="1"/>
  <c r="G2278" i="3"/>
  <c r="F2278" i="3"/>
  <c r="H2277" i="3"/>
  <c r="I2277" i="3" s="1"/>
  <c r="G2269" i="5" l="1"/>
  <c r="F2269" i="5"/>
  <c r="H2269" i="5"/>
  <c r="E2270" i="5"/>
  <c r="E2289" i="4"/>
  <c r="C2290" i="4"/>
  <c r="G1958" i="4"/>
  <c r="H1958" i="4" s="1"/>
  <c r="H2278" i="3"/>
  <c r="F2279" i="3"/>
  <c r="I2278" i="3"/>
  <c r="G2279" i="3"/>
  <c r="F2270" i="5" l="1"/>
  <c r="H2270" i="5"/>
  <c r="G2270" i="5"/>
  <c r="E2271" i="5"/>
  <c r="E2290" i="4"/>
  <c r="C2291" i="4"/>
  <c r="G1959" i="4"/>
  <c r="H1959" i="4" s="1"/>
  <c r="G2280" i="3"/>
  <c r="H2279" i="3"/>
  <c r="I2279" i="3" s="1"/>
  <c r="F2280" i="3"/>
  <c r="E2272" i="5" l="1"/>
  <c r="H2271" i="5"/>
  <c r="G2271" i="5"/>
  <c r="F2271" i="5"/>
  <c r="E2291" i="4"/>
  <c r="C2292" i="4"/>
  <c r="G1960" i="4"/>
  <c r="H1960" i="4" s="1"/>
  <c r="F2281" i="3"/>
  <c r="H2280" i="3"/>
  <c r="G2281" i="3"/>
  <c r="I2280" i="3"/>
  <c r="H2272" i="5" l="1"/>
  <c r="G2272" i="5"/>
  <c r="F2272" i="5"/>
  <c r="E2273" i="5"/>
  <c r="E2292" i="4"/>
  <c r="C2293" i="4"/>
  <c r="G1961" i="4"/>
  <c r="H1961" i="4" s="1"/>
  <c r="G2282" i="3"/>
  <c r="H2281" i="3"/>
  <c r="I2281" i="3" s="1"/>
  <c r="F2282" i="3"/>
  <c r="F2273" i="5" l="1"/>
  <c r="E2274" i="5"/>
  <c r="H2273" i="5"/>
  <c r="G2273" i="5"/>
  <c r="E2293" i="4"/>
  <c r="C2294" i="4"/>
  <c r="G1962" i="4"/>
  <c r="H1962" i="4" s="1"/>
  <c r="F2283" i="3"/>
  <c r="H2282" i="3"/>
  <c r="I2282" i="3"/>
  <c r="G2283" i="3"/>
  <c r="E2275" i="5" l="1"/>
  <c r="H2274" i="5"/>
  <c r="F2274" i="5"/>
  <c r="G2274" i="5"/>
  <c r="E2294" i="4"/>
  <c r="C2295" i="4"/>
  <c r="G1963" i="4"/>
  <c r="H1963" i="4" s="1"/>
  <c r="G2284" i="3"/>
  <c r="F2284" i="3"/>
  <c r="H2283" i="3"/>
  <c r="I2283" i="3" s="1"/>
  <c r="E2276" i="5" l="1"/>
  <c r="H2275" i="5"/>
  <c r="G2275" i="5"/>
  <c r="F2275" i="5"/>
  <c r="E2295" i="4"/>
  <c r="C2296" i="4"/>
  <c r="G1964" i="4"/>
  <c r="H1964" i="4" s="1"/>
  <c r="H2284" i="3"/>
  <c r="F2285" i="3"/>
  <c r="I2284" i="3"/>
  <c r="G2285" i="3"/>
  <c r="F2276" i="5" l="1"/>
  <c r="E2277" i="5"/>
  <c r="H2276" i="5"/>
  <c r="G2276" i="5"/>
  <c r="E2296" i="4"/>
  <c r="C2297" i="4"/>
  <c r="G1965" i="4"/>
  <c r="H1965" i="4" s="1"/>
  <c r="G2286" i="3"/>
  <c r="F2286" i="3"/>
  <c r="H2285" i="3"/>
  <c r="I2285" i="3" s="1"/>
  <c r="E2278" i="5" l="1"/>
  <c r="H2277" i="5"/>
  <c r="G2277" i="5"/>
  <c r="F2277" i="5"/>
  <c r="E2297" i="4"/>
  <c r="C2298" i="4"/>
  <c r="G1966" i="4"/>
  <c r="H1966" i="4" s="1"/>
  <c r="H2286" i="3"/>
  <c r="F2287" i="3"/>
  <c r="I2286" i="3"/>
  <c r="G2287" i="3"/>
  <c r="E2279" i="5" l="1"/>
  <c r="H2278" i="5"/>
  <c r="G2278" i="5"/>
  <c r="F2278" i="5"/>
  <c r="E2298" i="4"/>
  <c r="C2299" i="4"/>
  <c r="G1967" i="4"/>
  <c r="H1967" i="4" s="1"/>
  <c r="G2288" i="3"/>
  <c r="F2288" i="3"/>
  <c r="H2287" i="3"/>
  <c r="I2287" i="3" s="1"/>
  <c r="F2279" i="5" l="1"/>
  <c r="G2279" i="5"/>
  <c r="H2279" i="5"/>
  <c r="E2280" i="5"/>
  <c r="E2299" i="4"/>
  <c r="C2300" i="4"/>
  <c r="G1968" i="4"/>
  <c r="H1968" i="4" s="1"/>
  <c r="F2289" i="3"/>
  <c r="H2288" i="3"/>
  <c r="G2289" i="3"/>
  <c r="I2288" i="3"/>
  <c r="G2280" i="5" l="1"/>
  <c r="F2280" i="5"/>
  <c r="E2281" i="5"/>
  <c r="H2280" i="5"/>
  <c r="E2300" i="4"/>
  <c r="C2301" i="4"/>
  <c r="G1969" i="4"/>
  <c r="H1969" i="4" s="1"/>
  <c r="G2290" i="3"/>
  <c r="H2289" i="3"/>
  <c r="I2289" i="3" s="1"/>
  <c r="F2290" i="3"/>
  <c r="E2282" i="5" l="1"/>
  <c r="H2281" i="5"/>
  <c r="G2281" i="5"/>
  <c r="F2281" i="5"/>
  <c r="E2301" i="4"/>
  <c r="C2302" i="4"/>
  <c r="G1970" i="4"/>
  <c r="H1970" i="4" s="1"/>
  <c r="F2291" i="3"/>
  <c r="H2290" i="3"/>
  <c r="G2291" i="3"/>
  <c r="I2290" i="3"/>
  <c r="F2282" i="5" l="1"/>
  <c r="H2282" i="5"/>
  <c r="G2282" i="5"/>
  <c r="E2283" i="5"/>
  <c r="E2302" i="4"/>
  <c r="C2303" i="4"/>
  <c r="G1971" i="4"/>
  <c r="H1971" i="4" s="1"/>
  <c r="G2292" i="3"/>
  <c r="H2291" i="3"/>
  <c r="I2291" i="3" s="1"/>
  <c r="F2292" i="3"/>
  <c r="E2284" i="5" l="1"/>
  <c r="H2283" i="5"/>
  <c r="F2283" i="5"/>
  <c r="G2283" i="5"/>
  <c r="E2303" i="4"/>
  <c r="C2304" i="4"/>
  <c r="G1972" i="4"/>
  <c r="H1972" i="4" s="1"/>
  <c r="F2293" i="3"/>
  <c r="H2292" i="3"/>
  <c r="G2293" i="3"/>
  <c r="I2292" i="3"/>
  <c r="E2285" i="5" l="1"/>
  <c r="H2284" i="5"/>
  <c r="G2284" i="5"/>
  <c r="F2284" i="5"/>
  <c r="E2304" i="4"/>
  <c r="C2305" i="4"/>
  <c r="G1973" i="4"/>
  <c r="H1973" i="4" s="1"/>
  <c r="G2294" i="3"/>
  <c r="H2293" i="3"/>
  <c r="I2293" i="3" s="1"/>
  <c r="F2294" i="3"/>
  <c r="F2285" i="5" l="1"/>
  <c r="E2286" i="5"/>
  <c r="H2285" i="5"/>
  <c r="G2285" i="5"/>
  <c r="E2305" i="4"/>
  <c r="C2306" i="4"/>
  <c r="G1974" i="4"/>
  <c r="H1974" i="4" s="1"/>
  <c r="F2295" i="3"/>
  <c r="H2294" i="3"/>
  <c r="G2295" i="3"/>
  <c r="I2294" i="3"/>
  <c r="E2287" i="5" l="1"/>
  <c r="G2286" i="5"/>
  <c r="F2286" i="5"/>
  <c r="H2286" i="5"/>
  <c r="E2306" i="4"/>
  <c r="C2307" i="4"/>
  <c r="G1975" i="4"/>
  <c r="H1975" i="4" s="1"/>
  <c r="G2296" i="3"/>
  <c r="H2295" i="3"/>
  <c r="I2295" i="3" s="1"/>
  <c r="F2296" i="3"/>
  <c r="E2288" i="5" l="1"/>
  <c r="H2287" i="5"/>
  <c r="G2287" i="5"/>
  <c r="F2287" i="5"/>
  <c r="E2307" i="4"/>
  <c r="C2308" i="4"/>
  <c r="G1976" i="4"/>
  <c r="H1976" i="4" s="1"/>
  <c r="H2296" i="3"/>
  <c r="F2297" i="3"/>
  <c r="I2296" i="3"/>
  <c r="G2297" i="3"/>
  <c r="F2288" i="5" l="1"/>
  <c r="E2289" i="5"/>
  <c r="H2288" i="5"/>
  <c r="G2288" i="5"/>
  <c r="E2308" i="4"/>
  <c r="C2309" i="4"/>
  <c r="G1977" i="4"/>
  <c r="H1977" i="4" s="1"/>
  <c r="G2298" i="3"/>
  <c r="H2297" i="3"/>
  <c r="I2297" i="3" s="1"/>
  <c r="F2298" i="3"/>
  <c r="F2289" i="5" l="1"/>
  <c r="E2290" i="5"/>
  <c r="G2289" i="5"/>
  <c r="H2289" i="5"/>
  <c r="E2309" i="4"/>
  <c r="C2310" i="4"/>
  <c r="G1978" i="4"/>
  <c r="H1978" i="4" s="1"/>
  <c r="H2298" i="3"/>
  <c r="F2299" i="3"/>
  <c r="I2298" i="3"/>
  <c r="G2299" i="3"/>
  <c r="F2290" i="5" l="1"/>
  <c r="E2291" i="5"/>
  <c r="H2290" i="5"/>
  <c r="G2290" i="5"/>
  <c r="E2310" i="4"/>
  <c r="C2311" i="4"/>
  <c r="G1979" i="4"/>
  <c r="H1979" i="4" s="1"/>
  <c r="G2300" i="3"/>
  <c r="F2300" i="3"/>
  <c r="H2299" i="3"/>
  <c r="I2299" i="3" s="1"/>
  <c r="F2291" i="5" l="1"/>
  <c r="E2292" i="5"/>
  <c r="H2291" i="5"/>
  <c r="G2291" i="5"/>
  <c r="E2311" i="4"/>
  <c r="C2312" i="4"/>
  <c r="G1980" i="4"/>
  <c r="H1980" i="4" s="1"/>
  <c r="H2300" i="3"/>
  <c r="F2301" i="3"/>
  <c r="G2301" i="3"/>
  <c r="I2300" i="3"/>
  <c r="G2292" i="5" l="1"/>
  <c r="F2292" i="5"/>
  <c r="E2293" i="5"/>
  <c r="H2292" i="5"/>
  <c r="E2312" i="4"/>
  <c r="C2313" i="4"/>
  <c r="G1981" i="4"/>
  <c r="H1981" i="4" s="1"/>
  <c r="G2302" i="3"/>
  <c r="F2302" i="3"/>
  <c r="H2301" i="3"/>
  <c r="I2301" i="3" s="1"/>
  <c r="H2293" i="5" l="1"/>
  <c r="G2293" i="5"/>
  <c r="E2294" i="5"/>
  <c r="F2293" i="5"/>
  <c r="E2313" i="4"/>
  <c r="C2314" i="4"/>
  <c r="G1982" i="4"/>
  <c r="H1982" i="4" s="1"/>
  <c r="H2302" i="3"/>
  <c r="F2303" i="3"/>
  <c r="I2302" i="3"/>
  <c r="G2303" i="3"/>
  <c r="F2294" i="5" l="1"/>
  <c r="E2295" i="5"/>
  <c r="H2294" i="5"/>
  <c r="G2294" i="5"/>
  <c r="E2314" i="4"/>
  <c r="C2315" i="4"/>
  <c r="G1983" i="4"/>
  <c r="H1983" i="4" s="1"/>
  <c r="G2304" i="3"/>
  <c r="H2303" i="3"/>
  <c r="I2303" i="3" s="1"/>
  <c r="F2304" i="3"/>
  <c r="H2295" i="5" l="1"/>
  <c r="G2295" i="5"/>
  <c r="F2295" i="5"/>
  <c r="E2296" i="5"/>
  <c r="E2315" i="4"/>
  <c r="C2316" i="4"/>
  <c r="G1984" i="4"/>
  <c r="H1984" i="4" s="1"/>
  <c r="F2305" i="3"/>
  <c r="H2304" i="3"/>
  <c r="G2305" i="3"/>
  <c r="I2304" i="3"/>
  <c r="H2296" i="5" l="1"/>
  <c r="G2296" i="5"/>
  <c r="F2296" i="5"/>
  <c r="E2297" i="5"/>
  <c r="E2316" i="4"/>
  <c r="C2317" i="4"/>
  <c r="G1985" i="4"/>
  <c r="H1985" i="4" s="1"/>
  <c r="G2306" i="3"/>
  <c r="H2305" i="3"/>
  <c r="I2305" i="3" s="1"/>
  <c r="F2306" i="3"/>
  <c r="F2297" i="5" l="1"/>
  <c r="E2298" i="5"/>
  <c r="H2297" i="5"/>
  <c r="G2297" i="5"/>
  <c r="E2317" i="4"/>
  <c r="C2318" i="4"/>
  <c r="G1986" i="4"/>
  <c r="H1986" i="4" s="1"/>
  <c r="F2307" i="3"/>
  <c r="H2306" i="3"/>
  <c r="I2306" i="3"/>
  <c r="G2307" i="3"/>
  <c r="E2299" i="5" l="1"/>
  <c r="H2298" i="5"/>
  <c r="G2298" i="5"/>
  <c r="F2298" i="5"/>
  <c r="E2318" i="4"/>
  <c r="C2319" i="4"/>
  <c r="G1987" i="4"/>
  <c r="H1987" i="4" s="1"/>
  <c r="G2308" i="3"/>
  <c r="F2308" i="3"/>
  <c r="H2307" i="3"/>
  <c r="I2307" i="3" s="1"/>
  <c r="E2300" i="5" l="1"/>
  <c r="H2299" i="5"/>
  <c r="F2299" i="5"/>
  <c r="G2299" i="5"/>
  <c r="E2319" i="4"/>
  <c r="C2320" i="4"/>
  <c r="G1988" i="4"/>
  <c r="H1988" i="4" s="1"/>
  <c r="H2308" i="3"/>
  <c r="F2309" i="3"/>
  <c r="I2308" i="3"/>
  <c r="G2309" i="3"/>
  <c r="F2300" i="5" l="1"/>
  <c r="E2301" i="5"/>
  <c r="H2300" i="5"/>
  <c r="G2300" i="5"/>
  <c r="E2320" i="4"/>
  <c r="C2321" i="4"/>
  <c r="G1989" i="4"/>
  <c r="H1989" i="4" s="1"/>
  <c r="G2310" i="3"/>
  <c r="F2310" i="3"/>
  <c r="H2309" i="3"/>
  <c r="I2309" i="3" s="1"/>
  <c r="E2302" i="5" l="1"/>
  <c r="H2301" i="5"/>
  <c r="G2301" i="5"/>
  <c r="F2301" i="5"/>
  <c r="E2321" i="4"/>
  <c r="C2322" i="4"/>
  <c r="G1990" i="4"/>
  <c r="H1990" i="4" s="1"/>
  <c r="H2310" i="3"/>
  <c r="F2311" i="3"/>
  <c r="I2310" i="3"/>
  <c r="G2311" i="3"/>
  <c r="F2302" i="5" l="1"/>
  <c r="E2303" i="5"/>
  <c r="H2302" i="5"/>
  <c r="G2302" i="5"/>
  <c r="E2322" i="4"/>
  <c r="C2323" i="4"/>
  <c r="G1991" i="4"/>
  <c r="H1991" i="4" s="1"/>
  <c r="G2312" i="3"/>
  <c r="F2312" i="3"/>
  <c r="H2311" i="3"/>
  <c r="I2311" i="3" s="1"/>
  <c r="F2303" i="5" l="1"/>
  <c r="H2303" i="5"/>
  <c r="G2303" i="5"/>
  <c r="E2304" i="5"/>
  <c r="E2323" i="4"/>
  <c r="C2324" i="4"/>
  <c r="G1992" i="4"/>
  <c r="H1992" i="4" s="1"/>
  <c r="F2313" i="3"/>
  <c r="H2312" i="3"/>
  <c r="G2313" i="3"/>
  <c r="I2312" i="3"/>
  <c r="E2305" i="5" l="1"/>
  <c r="H2304" i="5"/>
  <c r="G2304" i="5"/>
  <c r="F2304" i="5"/>
  <c r="E2324" i="4"/>
  <c r="C2325" i="4"/>
  <c r="G1993" i="4"/>
  <c r="H1993" i="4" s="1"/>
  <c r="G2314" i="3"/>
  <c r="H2313" i="3"/>
  <c r="I2313" i="3" s="1"/>
  <c r="F2314" i="3"/>
  <c r="G2305" i="5" l="1"/>
  <c r="F2305" i="5"/>
  <c r="E2306" i="5"/>
  <c r="H2305" i="5"/>
  <c r="E2325" i="4"/>
  <c r="C2326" i="4"/>
  <c r="G1994" i="4"/>
  <c r="H1994" i="4" s="1"/>
  <c r="F2315" i="3"/>
  <c r="H2314" i="3"/>
  <c r="G2315" i="3"/>
  <c r="I2314" i="3"/>
  <c r="F2306" i="5" l="1"/>
  <c r="H2306" i="5"/>
  <c r="G2306" i="5"/>
  <c r="E2307" i="5"/>
  <c r="E2326" i="4"/>
  <c r="C2327" i="4"/>
  <c r="G1995" i="4"/>
  <c r="H1995" i="4" s="1"/>
  <c r="G2316" i="3"/>
  <c r="H2315" i="3"/>
  <c r="I2315" i="3" s="1"/>
  <c r="F2316" i="3"/>
  <c r="E2308" i="5" l="1"/>
  <c r="H2307" i="5"/>
  <c r="G2307" i="5"/>
  <c r="F2307" i="5"/>
  <c r="E2327" i="4"/>
  <c r="C2328" i="4"/>
  <c r="G1996" i="4"/>
  <c r="H1996" i="4" s="1"/>
  <c r="F2317" i="3"/>
  <c r="H2316" i="3"/>
  <c r="G2317" i="3"/>
  <c r="I2316" i="3"/>
  <c r="H2308" i="5" l="1"/>
  <c r="G2308" i="5"/>
  <c r="F2308" i="5"/>
  <c r="E2309" i="5"/>
  <c r="E2328" i="4"/>
  <c r="C2329" i="4"/>
  <c r="G1997" i="4"/>
  <c r="H1997" i="4" s="1"/>
  <c r="H2317" i="3"/>
  <c r="F2318" i="3"/>
  <c r="I2317" i="3"/>
  <c r="G2318" i="3"/>
  <c r="F2309" i="5" l="1"/>
  <c r="E2310" i="5"/>
  <c r="H2309" i="5"/>
  <c r="G2309" i="5"/>
  <c r="E2329" i="4"/>
  <c r="C2330" i="4"/>
  <c r="G1998" i="4"/>
  <c r="H1998" i="4" s="1"/>
  <c r="F2319" i="3"/>
  <c r="H2318" i="3"/>
  <c r="G2319" i="3"/>
  <c r="I2318" i="3"/>
  <c r="E2311" i="5" l="1"/>
  <c r="H2310" i="5"/>
  <c r="G2310" i="5"/>
  <c r="F2310" i="5"/>
  <c r="E2330" i="4"/>
  <c r="C2331" i="4"/>
  <c r="G1999" i="4"/>
  <c r="H1999" i="4" s="1"/>
  <c r="G2320" i="3"/>
  <c r="H2319" i="3"/>
  <c r="I2319" i="3" s="1"/>
  <c r="F2320" i="3"/>
  <c r="E2312" i="5" l="1"/>
  <c r="H2311" i="5"/>
  <c r="G2311" i="5"/>
  <c r="F2311" i="5"/>
  <c r="E2331" i="4"/>
  <c r="C2332" i="4"/>
  <c r="G2000" i="4"/>
  <c r="H2000" i="4" s="1"/>
  <c r="G2321" i="3"/>
  <c r="H2320" i="3"/>
  <c r="I2320" i="3" s="1"/>
  <c r="F2321" i="3"/>
  <c r="F2312" i="5" l="1"/>
  <c r="E2313" i="5"/>
  <c r="H2312" i="5"/>
  <c r="G2312" i="5"/>
  <c r="E2332" i="4"/>
  <c r="C2333" i="4"/>
  <c r="G2001" i="4"/>
  <c r="H2001" i="4" s="1"/>
  <c r="G2322" i="3"/>
  <c r="H2321" i="3"/>
  <c r="I2321" i="3" s="1"/>
  <c r="F2322" i="3"/>
  <c r="E2314" i="5" l="1"/>
  <c r="G2313" i="5"/>
  <c r="F2313" i="5"/>
  <c r="H2313" i="5"/>
  <c r="E2333" i="4"/>
  <c r="C2334" i="4"/>
  <c r="G2002" i="4"/>
  <c r="H2002" i="4" s="1"/>
  <c r="H2322" i="3"/>
  <c r="F2323" i="3"/>
  <c r="I2322" i="3"/>
  <c r="G2323" i="3"/>
  <c r="E2315" i="5" l="1"/>
  <c r="H2314" i="5"/>
  <c r="G2314" i="5"/>
  <c r="F2314" i="5"/>
  <c r="E2334" i="4"/>
  <c r="C2335" i="4"/>
  <c r="G2003" i="4"/>
  <c r="H2003" i="4" s="1"/>
  <c r="G2324" i="3"/>
  <c r="F2324" i="3"/>
  <c r="H2323" i="3"/>
  <c r="I2323" i="3" s="1"/>
  <c r="F2315" i="5" l="1"/>
  <c r="G2315" i="5"/>
  <c r="E2316" i="5"/>
  <c r="H2315" i="5"/>
  <c r="E2335" i="4"/>
  <c r="C2336" i="4"/>
  <c r="G2004" i="4"/>
  <c r="H2004" i="4" s="1"/>
  <c r="H2324" i="3"/>
  <c r="F2325" i="3"/>
  <c r="G2325" i="3"/>
  <c r="I2324" i="3"/>
  <c r="E2317" i="5" l="1"/>
  <c r="H2316" i="5"/>
  <c r="G2316" i="5"/>
  <c r="F2316" i="5"/>
  <c r="E2336" i="4"/>
  <c r="C2337" i="4"/>
  <c r="G2005" i="4"/>
  <c r="H2005" i="4" s="1"/>
  <c r="G2326" i="3"/>
  <c r="H2325" i="3"/>
  <c r="I2325" i="3" s="1"/>
  <c r="F2326" i="3"/>
  <c r="H2317" i="5" l="1"/>
  <c r="E2318" i="5"/>
  <c r="G2317" i="5"/>
  <c r="F2317" i="5"/>
  <c r="E2337" i="4"/>
  <c r="C2338" i="4"/>
  <c r="G2006" i="4"/>
  <c r="H2006" i="4" s="1"/>
  <c r="F2327" i="3"/>
  <c r="H2326" i="3"/>
  <c r="I2326" i="3"/>
  <c r="G2327" i="3"/>
  <c r="F2318" i="5" l="1"/>
  <c r="E2319" i="5"/>
  <c r="H2318" i="5"/>
  <c r="G2318" i="5"/>
  <c r="E2338" i="4"/>
  <c r="C2339" i="4"/>
  <c r="G2007" i="4"/>
  <c r="H2007" i="4" s="1"/>
  <c r="G2328" i="3"/>
  <c r="H2327" i="3"/>
  <c r="I2327" i="3" s="1"/>
  <c r="F2328" i="3"/>
  <c r="E2320" i="5" l="1"/>
  <c r="H2319" i="5"/>
  <c r="F2319" i="5"/>
  <c r="G2319" i="5"/>
  <c r="E2339" i="4"/>
  <c r="C2340" i="4"/>
  <c r="G2008" i="4"/>
  <c r="H2008" i="4" s="1"/>
  <c r="F2329" i="3"/>
  <c r="H2328" i="3"/>
  <c r="G2329" i="3"/>
  <c r="I2328" i="3"/>
  <c r="H2320" i="5" l="1"/>
  <c r="G2320" i="5"/>
  <c r="F2320" i="5"/>
  <c r="E2321" i="5"/>
  <c r="E2340" i="4"/>
  <c r="C2341" i="4"/>
  <c r="G2009" i="4"/>
  <c r="H2009" i="4" s="1"/>
  <c r="G2330" i="3"/>
  <c r="H2329" i="3"/>
  <c r="I2329" i="3" s="1"/>
  <c r="F2330" i="3"/>
  <c r="F2321" i="5" l="1"/>
  <c r="E2322" i="5"/>
  <c r="H2321" i="5"/>
  <c r="G2321" i="5"/>
  <c r="E2341" i="4"/>
  <c r="C2342" i="4"/>
  <c r="G2010" i="4"/>
  <c r="H2010" i="4" s="1"/>
  <c r="F2331" i="3"/>
  <c r="H2330" i="3"/>
  <c r="I2330" i="3"/>
  <c r="G2331" i="3"/>
  <c r="G2322" i="5" l="1"/>
  <c r="F2322" i="5"/>
  <c r="E2323" i="5"/>
  <c r="H2322" i="5"/>
  <c r="G2011" i="4"/>
  <c r="H2011" i="4" s="1"/>
  <c r="E2342" i="4"/>
  <c r="C2343" i="4"/>
  <c r="G2332" i="3"/>
  <c r="H2331" i="3"/>
  <c r="I2331" i="3" s="1"/>
  <c r="F2332" i="3"/>
  <c r="H2323" i="5" l="1"/>
  <c r="E2324" i="5"/>
  <c r="G2323" i="5"/>
  <c r="F2323" i="5"/>
  <c r="E2343" i="4"/>
  <c r="C2344" i="4"/>
  <c r="G2012" i="4"/>
  <c r="H2012" i="4" s="1"/>
  <c r="F2333" i="3"/>
  <c r="H2332" i="3"/>
  <c r="I2332" i="3"/>
  <c r="G2333" i="3"/>
  <c r="F2324" i="5" l="1"/>
  <c r="E2325" i="5"/>
  <c r="H2324" i="5"/>
  <c r="G2324" i="5"/>
  <c r="E2344" i="4"/>
  <c r="C2345" i="4"/>
  <c r="G2013" i="4"/>
  <c r="H2013" i="4" s="1"/>
  <c r="G2334" i="3"/>
  <c r="H2333" i="3"/>
  <c r="I2333" i="3" s="1"/>
  <c r="F2334" i="3"/>
  <c r="E2326" i="5" l="1"/>
  <c r="H2325" i="5"/>
  <c r="G2325" i="5"/>
  <c r="F2325" i="5"/>
  <c r="E2345" i="4"/>
  <c r="C2346" i="4"/>
  <c r="G2014" i="4"/>
  <c r="H2014" i="4" s="1"/>
  <c r="H2334" i="3"/>
  <c r="F2335" i="3"/>
  <c r="I2334" i="3"/>
  <c r="G2335" i="3"/>
  <c r="H2326" i="5" l="1"/>
  <c r="E2327" i="5"/>
  <c r="G2326" i="5"/>
  <c r="F2326" i="5"/>
  <c r="E2346" i="4"/>
  <c r="C2347" i="4"/>
  <c r="G2015" i="4"/>
  <c r="H2015" i="4" s="1"/>
  <c r="G2336" i="3"/>
  <c r="F2336" i="3"/>
  <c r="H2335" i="3"/>
  <c r="I2335" i="3" s="1"/>
  <c r="F2327" i="5" l="1"/>
  <c r="G2327" i="5"/>
  <c r="E2328" i="5"/>
  <c r="H2327" i="5"/>
  <c r="E2347" i="4"/>
  <c r="C2348" i="4"/>
  <c r="G2016" i="4"/>
  <c r="H2016" i="4" s="1"/>
  <c r="H2336" i="3"/>
  <c r="F2337" i="3"/>
  <c r="G2337" i="3"/>
  <c r="I2336" i="3"/>
  <c r="E2329" i="5" l="1"/>
  <c r="H2328" i="5"/>
  <c r="G2328" i="5"/>
  <c r="F2328" i="5"/>
  <c r="E2348" i="4"/>
  <c r="C2349" i="4"/>
  <c r="G2017" i="4"/>
  <c r="H2017" i="4" s="1"/>
  <c r="G2338" i="3"/>
  <c r="H2337" i="3"/>
  <c r="I2337" i="3" s="1"/>
  <c r="F2338" i="3"/>
  <c r="H2329" i="5" l="1"/>
  <c r="G2329" i="5"/>
  <c r="F2329" i="5"/>
  <c r="E2330" i="5"/>
  <c r="E2349" i="4"/>
  <c r="C2350" i="4"/>
  <c r="G2018" i="4"/>
  <c r="H2018" i="4" s="1"/>
  <c r="F2339" i="3"/>
  <c r="H2338" i="3"/>
  <c r="I2338" i="3"/>
  <c r="G2339" i="3"/>
  <c r="F2330" i="5" l="1"/>
  <c r="E2331" i="5"/>
  <c r="H2330" i="5"/>
  <c r="G2330" i="5"/>
  <c r="E2350" i="4"/>
  <c r="C2351" i="4"/>
  <c r="G2019" i="4"/>
  <c r="H2019" i="4" s="1"/>
  <c r="G2340" i="3"/>
  <c r="H2339" i="3"/>
  <c r="I2339" i="3" s="1"/>
  <c r="F2340" i="3"/>
  <c r="E2332" i="5" l="1"/>
  <c r="H2331" i="5"/>
  <c r="G2331" i="5"/>
  <c r="F2331" i="5"/>
  <c r="E2351" i="4"/>
  <c r="C2352" i="4"/>
  <c r="G2020" i="4"/>
  <c r="H2020" i="4" s="1"/>
  <c r="F2341" i="3"/>
  <c r="H2340" i="3"/>
  <c r="G2341" i="3"/>
  <c r="I2340" i="3"/>
  <c r="H2332" i="5" l="1"/>
  <c r="E2333" i="5"/>
  <c r="G2332" i="5"/>
  <c r="F2332" i="5"/>
  <c r="E2352" i="4"/>
  <c r="C2353" i="4"/>
  <c r="G2021" i="4"/>
  <c r="H2021" i="4" s="1"/>
  <c r="G2342" i="3"/>
  <c r="H2341" i="3"/>
  <c r="I2341" i="3" s="1"/>
  <c r="F2342" i="3"/>
  <c r="F2333" i="5" l="1"/>
  <c r="G2333" i="5"/>
  <c r="E2334" i="5"/>
  <c r="H2333" i="5"/>
  <c r="E2353" i="4"/>
  <c r="C2354" i="4"/>
  <c r="G2022" i="4"/>
  <c r="H2022" i="4" s="1"/>
  <c r="F2343" i="3"/>
  <c r="H2342" i="3"/>
  <c r="I2342" i="3"/>
  <c r="G2343" i="3"/>
  <c r="H2334" i="5" l="1"/>
  <c r="G2334" i="5"/>
  <c r="E2335" i="5"/>
  <c r="F2334" i="5"/>
  <c r="E2354" i="4"/>
  <c r="C2355" i="4"/>
  <c r="G2023" i="4"/>
  <c r="H2023" i="4" s="1"/>
  <c r="G2344" i="3"/>
  <c r="H2343" i="3"/>
  <c r="I2343" i="3" s="1"/>
  <c r="F2344" i="3"/>
  <c r="H2335" i="5" l="1"/>
  <c r="E2336" i="5"/>
  <c r="G2335" i="5"/>
  <c r="F2335" i="5"/>
  <c r="E2355" i="4"/>
  <c r="C2356" i="4"/>
  <c r="G2024" i="4"/>
  <c r="H2024" i="4" s="1"/>
  <c r="F2345" i="3"/>
  <c r="H2344" i="3"/>
  <c r="I2344" i="3"/>
  <c r="G2345" i="3"/>
  <c r="G2336" i="5" l="1"/>
  <c r="F2336" i="5"/>
  <c r="E2337" i="5"/>
  <c r="H2336" i="5"/>
  <c r="E2356" i="4"/>
  <c r="C2357" i="4"/>
  <c r="G2025" i="4"/>
  <c r="H2025" i="4" s="1"/>
  <c r="G2346" i="3"/>
  <c r="H2345" i="3"/>
  <c r="I2345" i="3" s="1"/>
  <c r="F2346" i="3"/>
  <c r="F2337" i="5" l="1"/>
  <c r="E2338" i="5"/>
  <c r="H2337" i="5"/>
  <c r="G2337" i="5"/>
  <c r="E2357" i="4"/>
  <c r="C2358" i="4"/>
  <c r="G2026" i="4"/>
  <c r="H2026" i="4" s="1"/>
  <c r="H2346" i="3"/>
  <c r="F2347" i="3"/>
  <c r="I2346" i="3"/>
  <c r="G2347" i="3"/>
  <c r="H2338" i="5" l="1"/>
  <c r="F2338" i="5"/>
  <c r="E2339" i="5"/>
  <c r="G2338" i="5"/>
  <c r="E2358" i="4"/>
  <c r="C2359" i="4"/>
  <c r="G2027" i="4"/>
  <c r="H2027" i="4" s="1"/>
  <c r="G2348" i="3"/>
  <c r="F2348" i="3"/>
  <c r="H2347" i="3"/>
  <c r="I2347" i="3" s="1"/>
  <c r="G2339" i="5" l="1"/>
  <c r="F2339" i="5"/>
  <c r="E2340" i="5"/>
  <c r="H2339" i="5"/>
  <c r="E2359" i="4"/>
  <c r="C2360" i="4"/>
  <c r="G2028" i="4"/>
  <c r="H2028" i="4" s="1"/>
  <c r="H2348" i="3"/>
  <c r="F2349" i="3"/>
  <c r="I2348" i="3"/>
  <c r="G2349" i="3"/>
  <c r="E2341" i="5" l="1"/>
  <c r="H2340" i="5"/>
  <c r="G2340" i="5"/>
  <c r="F2340" i="5"/>
  <c r="E2360" i="4"/>
  <c r="C2361" i="4"/>
  <c r="G2029" i="4"/>
  <c r="H2029" i="4" s="1"/>
  <c r="G2350" i="3"/>
  <c r="H2349" i="3"/>
  <c r="I2349" i="3" s="1"/>
  <c r="F2350" i="3"/>
  <c r="H2341" i="5" l="1"/>
  <c r="E2342" i="5"/>
  <c r="F2341" i="5"/>
  <c r="G2341" i="5"/>
  <c r="E2361" i="4"/>
  <c r="C2362" i="4"/>
  <c r="G2030" i="4"/>
  <c r="H2030" i="4" s="1"/>
  <c r="F2351" i="3"/>
  <c r="H2350" i="3"/>
  <c r="I2350" i="3"/>
  <c r="G2351" i="3"/>
  <c r="G2342" i="5" l="1"/>
  <c r="F2342" i="5"/>
  <c r="H2342" i="5"/>
  <c r="E2343" i="5"/>
  <c r="E2362" i="4"/>
  <c r="C2363" i="4"/>
  <c r="G2031" i="4"/>
  <c r="H2031" i="4" s="1"/>
  <c r="G2352" i="3"/>
  <c r="H2351" i="3"/>
  <c r="I2351" i="3" s="1"/>
  <c r="F2352" i="3"/>
  <c r="E2344" i="5" l="1"/>
  <c r="H2343" i="5"/>
  <c r="G2343" i="5"/>
  <c r="F2343" i="5"/>
  <c r="E2363" i="4"/>
  <c r="C2364" i="4"/>
  <c r="G2032" i="4"/>
  <c r="H2032" i="4" s="1"/>
  <c r="F2353" i="3"/>
  <c r="H2352" i="3"/>
  <c r="G2353" i="3"/>
  <c r="I2352" i="3"/>
  <c r="H2344" i="5" l="1"/>
  <c r="E2345" i="5"/>
  <c r="G2344" i="5"/>
  <c r="F2344" i="5"/>
  <c r="E2364" i="4"/>
  <c r="C2365" i="4"/>
  <c r="G2033" i="4"/>
  <c r="H2033" i="4" s="1"/>
  <c r="G2354" i="3"/>
  <c r="F2354" i="3"/>
  <c r="H2353" i="3"/>
  <c r="I2353" i="3" s="1"/>
  <c r="G2345" i="5" l="1"/>
  <c r="F2345" i="5"/>
  <c r="E2346" i="5"/>
  <c r="H2345" i="5"/>
  <c r="E2365" i="4"/>
  <c r="C2366" i="4"/>
  <c r="G2034" i="4"/>
  <c r="H2034" i="4" s="1"/>
  <c r="F2355" i="3"/>
  <c r="H2354" i="3"/>
  <c r="G2355" i="3"/>
  <c r="I2354" i="3"/>
  <c r="H2346" i="5" l="1"/>
  <c r="G2346" i="5"/>
  <c r="E2347" i="5"/>
  <c r="F2346" i="5"/>
  <c r="E2366" i="4"/>
  <c r="C2367" i="4"/>
  <c r="G2035" i="4"/>
  <c r="H2035" i="4" s="1"/>
  <c r="G2356" i="3"/>
  <c r="H2355" i="3"/>
  <c r="I2355" i="3" s="1"/>
  <c r="F2356" i="3"/>
  <c r="H2347" i="5" l="1"/>
  <c r="E2348" i="5"/>
  <c r="G2347" i="5"/>
  <c r="F2347" i="5"/>
  <c r="E2367" i="4"/>
  <c r="C2368" i="4"/>
  <c r="G2036" i="4"/>
  <c r="H2036" i="4" s="1"/>
  <c r="F2357" i="3"/>
  <c r="H2356" i="3"/>
  <c r="G2357" i="3"/>
  <c r="I2356" i="3"/>
  <c r="G2348" i="5" l="1"/>
  <c r="F2348" i="5"/>
  <c r="E2349" i="5"/>
  <c r="H2348" i="5"/>
  <c r="E2368" i="4"/>
  <c r="C2369" i="4"/>
  <c r="G2037" i="4"/>
  <c r="H2037" i="4" s="1"/>
  <c r="G2358" i="3"/>
  <c r="H2357" i="3"/>
  <c r="I2357" i="3" s="1"/>
  <c r="F2358" i="3"/>
  <c r="F2349" i="5" l="1"/>
  <c r="G2349" i="5"/>
  <c r="H2349" i="5"/>
  <c r="E2350" i="5"/>
  <c r="E2369" i="4"/>
  <c r="C2370" i="4"/>
  <c r="G2038" i="4"/>
  <c r="H2038" i="4" s="1"/>
  <c r="F2359" i="3"/>
  <c r="H2358" i="3"/>
  <c r="G2359" i="3"/>
  <c r="I2358" i="3"/>
  <c r="H2350" i="5" l="1"/>
  <c r="E2351" i="5"/>
  <c r="G2350" i="5"/>
  <c r="F2350" i="5"/>
  <c r="E2370" i="4"/>
  <c r="C2371" i="4"/>
  <c r="G2039" i="4"/>
  <c r="H2039" i="4" s="1"/>
  <c r="G2360" i="3"/>
  <c r="H2359" i="3"/>
  <c r="I2359" i="3" s="1"/>
  <c r="F2360" i="3"/>
  <c r="G2351" i="5" l="1"/>
  <c r="F2351" i="5"/>
  <c r="E2352" i="5"/>
  <c r="H2351" i="5"/>
  <c r="E2371" i="4"/>
  <c r="C2372" i="4"/>
  <c r="G2040" i="4"/>
  <c r="H2040" i="4" s="1"/>
  <c r="F2361" i="3"/>
  <c r="H2360" i="3"/>
  <c r="G2361" i="3"/>
  <c r="I2360" i="3"/>
  <c r="E2353" i="5" l="1"/>
  <c r="H2352" i="5"/>
  <c r="G2352" i="5"/>
  <c r="F2352" i="5"/>
  <c r="E2372" i="4"/>
  <c r="C2373" i="4"/>
  <c r="G2041" i="4"/>
  <c r="H2041" i="4" s="1"/>
  <c r="G2362" i="3"/>
  <c r="H2361" i="3"/>
  <c r="I2361" i="3" s="1"/>
  <c r="F2362" i="3"/>
  <c r="H2353" i="5" l="1"/>
  <c r="E2354" i="5"/>
  <c r="F2353" i="5"/>
  <c r="G2353" i="5"/>
  <c r="E2373" i="4"/>
  <c r="C2374" i="4"/>
  <c r="G2042" i="4"/>
  <c r="H2042" i="4" s="1"/>
  <c r="F2363" i="3"/>
  <c r="H2362" i="3"/>
  <c r="I2362" i="3"/>
  <c r="G2363" i="3"/>
  <c r="G2354" i="5" l="1"/>
  <c r="F2354" i="5"/>
  <c r="H2354" i="5"/>
  <c r="E2355" i="5"/>
  <c r="E2374" i="4"/>
  <c r="C2375" i="4"/>
  <c r="G2043" i="4"/>
  <c r="H2043" i="4" s="1"/>
  <c r="G2364" i="3"/>
  <c r="H2363" i="3"/>
  <c r="I2363" i="3" s="1"/>
  <c r="F2364" i="3"/>
  <c r="E2356" i="5" l="1"/>
  <c r="H2355" i="5"/>
  <c r="G2355" i="5"/>
  <c r="F2355" i="5"/>
  <c r="E2375" i="4"/>
  <c r="C2376" i="4"/>
  <c r="G2044" i="4"/>
  <c r="H2044" i="4" s="1"/>
  <c r="H2364" i="3"/>
  <c r="F2365" i="3"/>
  <c r="G2365" i="3"/>
  <c r="I2364" i="3"/>
  <c r="H2356" i="5" l="1"/>
  <c r="E2357" i="5"/>
  <c r="G2356" i="5"/>
  <c r="F2356" i="5"/>
  <c r="E2376" i="4"/>
  <c r="C2377" i="4"/>
  <c r="G2045" i="4"/>
  <c r="H2045" i="4" s="1"/>
  <c r="G2366" i="3"/>
  <c r="F2366" i="3"/>
  <c r="H2365" i="3"/>
  <c r="I2365" i="3" s="1"/>
  <c r="G2357" i="5" l="1"/>
  <c r="F2357" i="5"/>
  <c r="E2358" i="5"/>
  <c r="H2357" i="5"/>
  <c r="E2377" i="4"/>
  <c r="C2378" i="4"/>
  <c r="G2046" i="4"/>
  <c r="H2046" i="4" s="1"/>
  <c r="F2367" i="3"/>
  <c r="H2366" i="3"/>
  <c r="G2367" i="3"/>
  <c r="I2366" i="3"/>
  <c r="H2358" i="5" l="1"/>
  <c r="G2358" i="5"/>
  <c r="E2359" i="5"/>
  <c r="F2358" i="5"/>
  <c r="E2378" i="4"/>
  <c r="C2379" i="4"/>
  <c r="G2047" i="4"/>
  <c r="H2047" i="4" s="1"/>
  <c r="G2368" i="3"/>
  <c r="H2367" i="3"/>
  <c r="I2367" i="3" s="1"/>
  <c r="F2368" i="3"/>
  <c r="H2359" i="5" l="1"/>
  <c r="E2360" i="5"/>
  <c r="G2359" i="5"/>
  <c r="F2359" i="5"/>
  <c r="E2379" i="4"/>
  <c r="C2380" i="4"/>
  <c r="G2048" i="4"/>
  <c r="H2048" i="4" s="1"/>
  <c r="F2369" i="3"/>
  <c r="H2368" i="3"/>
  <c r="G2369" i="3"/>
  <c r="I2368" i="3"/>
  <c r="G2360" i="5" l="1"/>
  <c r="F2360" i="5"/>
  <c r="E2361" i="5"/>
  <c r="H2360" i="5"/>
  <c r="E2380" i="4"/>
  <c r="C2381" i="4"/>
  <c r="G2049" i="4"/>
  <c r="H2049" i="4" s="1"/>
  <c r="G2370" i="3"/>
  <c r="H2369" i="3"/>
  <c r="I2369" i="3" s="1"/>
  <c r="F2370" i="3"/>
  <c r="F2361" i="5" l="1"/>
  <c r="E2362" i="5"/>
  <c r="H2361" i="5"/>
  <c r="G2361" i="5"/>
  <c r="E2381" i="4"/>
  <c r="C2382" i="4"/>
  <c r="G2050" i="4"/>
  <c r="H2050" i="4" s="1"/>
  <c r="F2371" i="3"/>
  <c r="H2370" i="3"/>
  <c r="G2371" i="3"/>
  <c r="I2370" i="3"/>
  <c r="H2362" i="5" l="1"/>
  <c r="F2362" i="5"/>
  <c r="E2363" i="5"/>
  <c r="G2362" i="5"/>
  <c r="E2382" i="4"/>
  <c r="C2383" i="4"/>
  <c r="G2051" i="4"/>
  <c r="H2051" i="4" s="1"/>
  <c r="G2372" i="3"/>
  <c r="H2371" i="3"/>
  <c r="I2371" i="3" s="1"/>
  <c r="F2372" i="3"/>
  <c r="G2363" i="5" l="1"/>
  <c r="F2363" i="5"/>
  <c r="E2364" i="5"/>
  <c r="H2363" i="5"/>
  <c r="E2383" i="4"/>
  <c r="C2384" i="4"/>
  <c r="G2052" i="4"/>
  <c r="H2052" i="4" s="1"/>
  <c r="F2373" i="3"/>
  <c r="H2372" i="3"/>
  <c r="G2373" i="3"/>
  <c r="I2372" i="3"/>
  <c r="E2365" i="5" l="1"/>
  <c r="H2364" i="5"/>
  <c r="G2364" i="5"/>
  <c r="F2364" i="5"/>
  <c r="E2384" i="4"/>
  <c r="C2385" i="4"/>
  <c r="G2053" i="4"/>
  <c r="H2053" i="4" s="1"/>
  <c r="I2373" i="3"/>
  <c r="G2374" i="3"/>
  <c r="H2373" i="3"/>
  <c r="F2374" i="3"/>
  <c r="H2365" i="5" l="1"/>
  <c r="E2366" i="5"/>
  <c r="F2365" i="5"/>
  <c r="G2365" i="5"/>
  <c r="E2385" i="4"/>
  <c r="C2386" i="4"/>
  <c r="G2054" i="4"/>
  <c r="H2054" i="4" s="1"/>
  <c r="F2375" i="3"/>
  <c r="H2374" i="3"/>
  <c r="I2374" i="3"/>
  <c r="G2375" i="3"/>
  <c r="G2366" i="5" l="1"/>
  <c r="F2366" i="5"/>
  <c r="H2366" i="5"/>
  <c r="E2367" i="5"/>
  <c r="E2386" i="4"/>
  <c r="C2387" i="4"/>
  <c r="G2055" i="4"/>
  <c r="H2055" i="4" s="1"/>
  <c r="G2376" i="3"/>
  <c r="H2375" i="3"/>
  <c r="I2375" i="3" s="1"/>
  <c r="F2376" i="3"/>
  <c r="G2367" i="5" l="1"/>
  <c r="E2368" i="5"/>
  <c r="H2367" i="5"/>
  <c r="F2367" i="5"/>
  <c r="E2387" i="4"/>
  <c r="C2388" i="4"/>
  <c r="G2056" i="4"/>
  <c r="H2056" i="4" s="1"/>
  <c r="H2376" i="3"/>
  <c r="F2377" i="3"/>
  <c r="G2377" i="3"/>
  <c r="I2376" i="3"/>
  <c r="E2369" i="5" l="1"/>
  <c r="H2368" i="5"/>
  <c r="G2368" i="5"/>
  <c r="F2368" i="5"/>
  <c r="E2388" i="4"/>
  <c r="C2389" i="4"/>
  <c r="G2057" i="4"/>
  <c r="H2057" i="4" s="1"/>
  <c r="G2378" i="3"/>
  <c r="F2378" i="3"/>
  <c r="H2377" i="3"/>
  <c r="I2377" i="3" s="1"/>
  <c r="H2369" i="5" l="1"/>
  <c r="G2369" i="5"/>
  <c r="F2369" i="5"/>
  <c r="E2370" i="5"/>
  <c r="E2389" i="4"/>
  <c r="C2390" i="4"/>
  <c r="G2058" i="4"/>
  <c r="H2058" i="4" s="1"/>
  <c r="F2379" i="3"/>
  <c r="H2378" i="3"/>
  <c r="G2379" i="3"/>
  <c r="I2378" i="3"/>
  <c r="G2370" i="5" l="1"/>
  <c r="E2371" i="5"/>
  <c r="H2370" i="5"/>
  <c r="F2370" i="5"/>
  <c r="E2390" i="4"/>
  <c r="C2391" i="4"/>
  <c r="G2059" i="4"/>
  <c r="H2059" i="4" s="1"/>
  <c r="G2380" i="3"/>
  <c r="H2379" i="3"/>
  <c r="I2379" i="3" s="1"/>
  <c r="F2380" i="3"/>
  <c r="E2372" i="5" l="1"/>
  <c r="H2371" i="5"/>
  <c r="F2371" i="5"/>
  <c r="G2371" i="5"/>
  <c r="E2391" i="4"/>
  <c r="C2392" i="4"/>
  <c r="G2060" i="4"/>
  <c r="H2060" i="4" s="1"/>
  <c r="F2381" i="3"/>
  <c r="H2380" i="3"/>
  <c r="G2381" i="3"/>
  <c r="I2380" i="3"/>
  <c r="E2373" i="5" l="1"/>
  <c r="H2372" i="5"/>
  <c r="F2372" i="5"/>
  <c r="G2372" i="5"/>
  <c r="E2392" i="4"/>
  <c r="C2393" i="4"/>
  <c r="G2061" i="4"/>
  <c r="H2061" i="4" s="1"/>
  <c r="G2382" i="3"/>
  <c r="H2381" i="3"/>
  <c r="I2381" i="3" s="1"/>
  <c r="F2382" i="3"/>
  <c r="G2373" i="5" l="1"/>
  <c r="E2374" i="5"/>
  <c r="H2373" i="5"/>
  <c r="F2373" i="5"/>
  <c r="E2393" i="4"/>
  <c r="C2394" i="4"/>
  <c r="G2062" i="4"/>
  <c r="H2062" i="4" s="1"/>
  <c r="F2383" i="3"/>
  <c r="H2382" i="3"/>
  <c r="G2383" i="3"/>
  <c r="I2382" i="3"/>
  <c r="E2375" i="5" l="1"/>
  <c r="H2374" i="5"/>
  <c r="G2374" i="5"/>
  <c r="F2374" i="5"/>
  <c r="E2394" i="4"/>
  <c r="C2395" i="4"/>
  <c r="G2063" i="4"/>
  <c r="H2063" i="4" s="1"/>
  <c r="G2384" i="3"/>
  <c r="H2383" i="3"/>
  <c r="I2383" i="3" s="1"/>
  <c r="F2384" i="3"/>
  <c r="E2376" i="5" l="1"/>
  <c r="G2375" i="5"/>
  <c r="H2375" i="5"/>
  <c r="F2375" i="5"/>
  <c r="E2395" i="4"/>
  <c r="C2396" i="4"/>
  <c r="G2064" i="4"/>
  <c r="H2064" i="4" s="1"/>
  <c r="F2385" i="3"/>
  <c r="H2384" i="3"/>
  <c r="G2385" i="3"/>
  <c r="I2384" i="3"/>
  <c r="G2376" i="5" l="1"/>
  <c r="F2376" i="5"/>
  <c r="E2377" i="5"/>
  <c r="H2376" i="5"/>
  <c r="E2396" i="4"/>
  <c r="C2397" i="4"/>
  <c r="G2065" i="4"/>
  <c r="H2065" i="4" s="1"/>
  <c r="G2386" i="3"/>
  <c r="H2385" i="3"/>
  <c r="I2385" i="3" s="1"/>
  <c r="F2386" i="3"/>
  <c r="E2378" i="5" l="1"/>
  <c r="H2377" i="5"/>
  <c r="G2377" i="5"/>
  <c r="F2377" i="5"/>
  <c r="E2397" i="4"/>
  <c r="C2398" i="4"/>
  <c r="G2066" i="4"/>
  <c r="H2066" i="4" s="1"/>
  <c r="F2387" i="3"/>
  <c r="H2386" i="3"/>
  <c r="I2386" i="3"/>
  <c r="G2387" i="3"/>
  <c r="H2378" i="5" l="1"/>
  <c r="E2379" i="5"/>
  <c r="F2378" i="5"/>
  <c r="G2378" i="5"/>
  <c r="E2398" i="4"/>
  <c r="C2399" i="4"/>
  <c r="G2067" i="4"/>
  <c r="H2067" i="4" s="1"/>
  <c r="G2388" i="3"/>
  <c r="H2387" i="3"/>
  <c r="I2387" i="3" s="1"/>
  <c r="F2388" i="3"/>
  <c r="G2379" i="5" l="1"/>
  <c r="H2379" i="5"/>
  <c r="F2379" i="5"/>
  <c r="E2380" i="5"/>
  <c r="E2399" i="4"/>
  <c r="C2400" i="4"/>
  <c r="G2068" i="4"/>
  <c r="H2068" i="4" s="1"/>
  <c r="H2388" i="3"/>
  <c r="F2389" i="3"/>
  <c r="G2389" i="3"/>
  <c r="I2388" i="3"/>
  <c r="E2381" i="5" l="1"/>
  <c r="H2380" i="5"/>
  <c r="G2380" i="5"/>
  <c r="F2380" i="5"/>
  <c r="E2400" i="4"/>
  <c r="C2401" i="4"/>
  <c r="G2069" i="4"/>
  <c r="H2069" i="4" s="1"/>
  <c r="G2390" i="3"/>
  <c r="F2390" i="3"/>
  <c r="H2389" i="3"/>
  <c r="I2389" i="3" s="1"/>
  <c r="E2382" i="5" l="1"/>
  <c r="H2381" i="5"/>
  <c r="G2381" i="5"/>
  <c r="F2381" i="5"/>
  <c r="E2401" i="4"/>
  <c r="C2402" i="4"/>
  <c r="G2070" i="4"/>
  <c r="H2070" i="4" s="1"/>
  <c r="F2391" i="3"/>
  <c r="H2390" i="3"/>
  <c r="G2391" i="3"/>
  <c r="I2390" i="3"/>
  <c r="G2382" i="5" l="1"/>
  <c r="E2383" i="5"/>
  <c r="H2382" i="5"/>
  <c r="F2382" i="5"/>
  <c r="E2402" i="4"/>
  <c r="C2403" i="4"/>
  <c r="G2071" i="4"/>
  <c r="H2071" i="4" s="1"/>
  <c r="G2392" i="3"/>
  <c r="H2391" i="3"/>
  <c r="I2391" i="3" s="1"/>
  <c r="F2392" i="3"/>
  <c r="E2384" i="5" l="1"/>
  <c r="F2383" i="5"/>
  <c r="H2383" i="5"/>
  <c r="G2383" i="5"/>
  <c r="E2403" i="4"/>
  <c r="C2404" i="4"/>
  <c r="G2072" i="4"/>
  <c r="H2072" i="4" s="1"/>
  <c r="F2393" i="3"/>
  <c r="H2392" i="3"/>
  <c r="G2393" i="3"/>
  <c r="I2392" i="3"/>
  <c r="E2385" i="5" l="1"/>
  <c r="H2384" i="5"/>
  <c r="F2384" i="5"/>
  <c r="G2384" i="5"/>
  <c r="E2404" i="4"/>
  <c r="C2405" i="4"/>
  <c r="G2073" i="4"/>
  <c r="H2073" i="4" s="1"/>
  <c r="G2394" i="3"/>
  <c r="H2393" i="3"/>
  <c r="I2393" i="3" s="1"/>
  <c r="F2394" i="3"/>
  <c r="G2385" i="5" l="1"/>
  <c r="E2386" i="5"/>
  <c r="F2385" i="5"/>
  <c r="H2385" i="5"/>
  <c r="E2405" i="4"/>
  <c r="C2406" i="4"/>
  <c r="G2074" i="4"/>
  <c r="H2074" i="4" s="1"/>
  <c r="F2395" i="3"/>
  <c r="H2394" i="3"/>
  <c r="G2395" i="3"/>
  <c r="I2394" i="3"/>
  <c r="F2386" i="5" l="1"/>
  <c r="E2387" i="5"/>
  <c r="H2386" i="5"/>
  <c r="G2386" i="5"/>
  <c r="E2406" i="4"/>
  <c r="C2407" i="4"/>
  <c r="G2075" i="4"/>
  <c r="H2075" i="4" s="1"/>
  <c r="G2396" i="3"/>
  <c r="H2395" i="3"/>
  <c r="I2395" i="3" s="1"/>
  <c r="F2396" i="3"/>
  <c r="E2388" i="5" l="1"/>
  <c r="F2387" i="5"/>
  <c r="G2387" i="5"/>
  <c r="H2387" i="5"/>
  <c r="E2407" i="4"/>
  <c r="C2408" i="4"/>
  <c r="G2076" i="4"/>
  <c r="H2076" i="4" s="1"/>
  <c r="F2397" i="3"/>
  <c r="H2396" i="3"/>
  <c r="G2397" i="3"/>
  <c r="I2396" i="3"/>
  <c r="G2388" i="5" l="1"/>
  <c r="H2388" i="5"/>
  <c r="E2389" i="5"/>
  <c r="F2388" i="5"/>
  <c r="E2408" i="4"/>
  <c r="C2409" i="4"/>
  <c r="G2077" i="4"/>
  <c r="H2077" i="4" s="1"/>
  <c r="G2398" i="3"/>
  <c r="H2397" i="3"/>
  <c r="I2397" i="3" s="1"/>
  <c r="F2398" i="3"/>
  <c r="G2389" i="5" l="1"/>
  <c r="F2389" i="5"/>
  <c r="E2390" i="5"/>
  <c r="H2389" i="5"/>
  <c r="E2409" i="4"/>
  <c r="C2410" i="4"/>
  <c r="G2078" i="4"/>
  <c r="H2078" i="4" s="1"/>
  <c r="F2399" i="3"/>
  <c r="H2398" i="3"/>
  <c r="I2398" i="3"/>
  <c r="G2399" i="3"/>
  <c r="E2391" i="5" l="1"/>
  <c r="H2390" i="5"/>
  <c r="G2390" i="5"/>
  <c r="F2390" i="5"/>
  <c r="E2410" i="4"/>
  <c r="C2411" i="4"/>
  <c r="G2079" i="4"/>
  <c r="H2079" i="4" s="1"/>
  <c r="G2400" i="3"/>
  <c r="I2399" i="3"/>
  <c r="H2399" i="3"/>
  <c r="F2400" i="3"/>
  <c r="G2391" i="5" l="1"/>
  <c r="E2392" i="5"/>
  <c r="F2391" i="5"/>
  <c r="H2391" i="5"/>
  <c r="E2411" i="4"/>
  <c r="C2412" i="4"/>
  <c r="G2080" i="4"/>
  <c r="H2080" i="4" s="1"/>
  <c r="H2400" i="3"/>
  <c r="F2401" i="3"/>
  <c r="G2401" i="3"/>
  <c r="I2400" i="3"/>
  <c r="H2392" i="5" l="1"/>
  <c r="G2392" i="5"/>
  <c r="E2393" i="5"/>
  <c r="F2392" i="5"/>
  <c r="E2412" i="4"/>
  <c r="C2413" i="4"/>
  <c r="G2081" i="4"/>
  <c r="H2081" i="4" s="1"/>
  <c r="G2402" i="3"/>
  <c r="F2402" i="3"/>
  <c r="H2401" i="3"/>
  <c r="I2401" i="3" s="1"/>
  <c r="E2394" i="5" l="1"/>
  <c r="H2393" i="5"/>
  <c r="G2393" i="5"/>
  <c r="F2393" i="5"/>
  <c r="E2413" i="4"/>
  <c r="C2414" i="4"/>
  <c r="G2082" i="4"/>
  <c r="H2082" i="4" s="1"/>
  <c r="F2403" i="3"/>
  <c r="H2402" i="3"/>
  <c r="G2403" i="3"/>
  <c r="I2402" i="3"/>
  <c r="G2394" i="5" l="1"/>
  <c r="E2395" i="5"/>
  <c r="H2394" i="5"/>
  <c r="F2394" i="5"/>
  <c r="E2414" i="4"/>
  <c r="C2415" i="4"/>
  <c r="G2083" i="4"/>
  <c r="H2083" i="4" s="1"/>
  <c r="G2404" i="3"/>
  <c r="H2403" i="3"/>
  <c r="I2403" i="3" s="1"/>
  <c r="F2404" i="3"/>
  <c r="E2396" i="5" l="1"/>
  <c r="H2395" i="5"/>
  <c r="F2395" i="5"/>
  <c r="G2395" i="5"/>
  <c r="E2415" i="4"/>
  <c r="C2416" i="4"/>
  <c r="G2084" i="4"/>
  <c r="H2084" i="4" s="1"/>
  <c r="F2405" i="3"/>
  <c r="H2404" i="3"/>
  <c r="G2405" i="3"/>
  <c r="I2404" i="3"/>
  <c r="E2397" i="5" l="1"/>
  <c r="G2396" i="5"/>
  <c r="F2396" i="5"/>
  <c r="H2396" i="5"/>
  <c r="E2416" i="4"/>
  <c r="C2417" i="4"/>
  <c r="G2085" i="4"/>
  <c r="H2085" i="4" s="1"/>
  <c r="G2406" i="3"/>
  <c r="H2405" i="3"/>
  <c r="I2405" i="3" s="1"/>
  <c r="F2406" i="3"/>
  <c r="G2397" i="5" l="1"/>
  <c r="E2398" i="5"/>
  <c r="F2397" i="5"/>
  <c r="H2397" i="5"/>
  <c r="E2417" i="4"/>
  <c r="C2418" i="4"/>
  <c r="G2086" i="4"/>
  <c r="H2086" i="4" s="1"/>
  <c r="F2407" i="3"/>
  <c r="H2406" i="3"/>
  <c r="I2406" i="3" s="1"/>
  <c r="G2407" i="3"/>
  <c r="E2399" i="5" l="1"/>
  <c r="G2398" i="5"/>
  <c r="H2398" i="5"/>
  <c r="F2398" i="5"/>
  <c r="E2418" i="4"/>
  <c r="C2419" i="4"/>
  <c r="G2087" i="4"/>
  <c r="H2087" i="4" s="1"/>
  <c r="G2408" i="3"/>
  <c r="H2407" i="3"/>
  <c r="I2407" i="3" s="1"/>
  <c r="F2408" i="3"/>
  <c r="F2399" i="5" l="1"/>
  <c r="E2400" i="5"/>
  <c r="H2399" i="5"/>
  <c r="G2399" i="5"/>
  <c r="E2419" i="4"/>
  <c r="C2420" i="4"/>
  <c r="G2088" i="4"/>
  <c r="H2088" i="4" s="1"/>
  <c r="H2408" i="3"/>
  <c r="F2409" i="3"/>
  <c r="G2409" i="3"/>
  <c r="I2408" i="3"/>
  <c r="H2400" i="5" l="1"/>
  <c r="G2400" i="5"/>
  <c r="E2401" i="5"/>
  <c r="F2400" i="5"/>
  <c r="E2420" i="4"/>
  <c r="C2421" i="4"/>
  <c r="G2089" i="4"/>
  <c r="H2089" i="4" s="1"/>
  <c r="G2410" i="3"/>
  <c r="H2409" i="3"/>
  <c r="I2409" i="3" s="1"/>
  <c r="F2410" i="3"/>
  <c r="E2402" i="5" l="1"/>
  <c r="G2401" i="5"/>
  <c r="F2401" i="5"/>
  <c r="H2401" i="5"/>
  <c r="E2421" i="4"/>
  <c r="C2422" i="4"/>
  <c r="G2090" i="4"/>
  <c r="H2090" i="4" s="1"/>
  <c r="H2410" i="3"/>
  <c r="F2411" i="3"/>
  <c r="I2410" i="3"/>
  <c r="G2411" i="3"/>
  <c r="H2402" i="5" l="1"/>
  <c r="G2402" i="5"/>
  <c r="E2403" i="5"/>
  <c r="F2402" i="5"/>
  <c r="E2422" i="4"/>
  <c r="C2423" i="4"/>
  <c r="G2091" i="4"/>
  <c r="H2091" i="4" s="1"/>
  <c r="G2412" i="3"/>
  <c r="F2412" i="3"/>
  <c r="H2411" i="3"/>
  <c r="I2411" i="3" s="1"/>
  <c r="H2403" i="5" l="1"/>
  <c r="G2403" i="5"/>
  <c r="E2404" i="5"/>
  <c r="F2403" i="5"/>
  <c r="E2423" i="4"/>
  <c r="C2424" i="4"/>
  <c r="G2092" i="4"/>
  <c r="H2092" i="4" s="1"/>
  <c r="H2412" i="3"/>
  <c r="F2413" i="3"/>
  <c r="G2413" i="3"/>
  <c r="I2412" i="3"/>
  <c r="H2404" i="5" l="1"/>
  <c r="G2404" i="5"/>
  <c r="F2404" i="5"/>
  <c r="E2405" i="5"/>
  <c r="E2424" i="4"/>
  <c r="C2425" i="4"/>
  <c r="G2093" i="4"/>
  <c r="H2093" i="4" s="1"/>
  <c r="G2414" i="3"/>
  <c r="F2414" i="3"/>
  <c r="H2413" i="3"/>
  <c r="I2413" i="3" s="1"/>
  <c r="E2406" i="5" l="1"/>
  <c r="G2405" i="5"/>
  <c r="H2405" i="5"/>
  <c r="F2405" i="5"/>
  <c r="E2425" i="4"/>
  <c r="C2426" i="4"/>
  <c r="G2094" i="4"/>
  <c r="H2094" i="4" s="1"/>
  <c r="H2414" i="3"/>
  <c r="F2415" i="3"/>
  <c r="I2414" i="3"/>
  <c r="G2415" i="3"/>
  <c r="H2406" i="5" l="1"/>
  <c r="G2406" i="5"/>
  <c r="F2406" i="5"/>
  <c r="E2407" i="5"/>
  <c r="E2426" i="4"/>
  <c r="C2427" i="4"/>
  <c r="G2095" i="4"/>
  <c r="H2095" i="4" s="1"/>
  <c r="G2416" i="3"/>
  <c r="F2416" i="3"/>
  <c r="H2415" i="3"/>
  <c r="I2415" i="3" s="1"/>
  <c r="E2408" i="5" l="1"/>
  <c r="H2407" i="5"/>
  <c r="G2407" i="5"/>
  <c r="F2407" i="5"/>
  <c r="E2427" i="4"/>
  <c r="C2428" i="4"/>
  <c r="G2096" i="4"/>
  <c r="H2096" i="4" s="1"/>
  <c r="H2416" i="3"/>
  <c r="F2417" i="3"/>
  <c r="G2417" i="3"/>
  <c r="I2416" i="3"/>
  <c r="E2409" i="5" l="1"/>
  <c r="H2408" i="5"/>
  <c r="G2408" i="5"/>
  <c r="F2408" i="5"/>
  <c r="E2428" i="4"/>
  <c r="C2429" i="4"/>
  <c r="G2097" i="4"/>
  <c r="H2097" i="4" s="1"/>
  <c r="G2418" i="3"/>
  <c r="H2417" i="3"/>
  <c r="I2417" i="3" s="1"/>
  <c r="F2418" i="3"/>
  <c r="H2409" i="5" l="1"/>
  <c r="G2409" i="5"/>
  <c r="E2410" i="5"/>
  <c r="F2409" i="5"/>
  <c r="E2429" i="4"/>
  <c r="C2430" i="4"/>
  <c r="G2098" i="4"/>
  <c r="H2098" i="4" s="1"/>
  <c r="F2419" i="3"/>
  <c r="H2418" i="3"/>
  <c r="G2419" i="3"/>
  <c r="I2418" i="3"/>
  <c r="F2410" i="5" l="1"/>
  <c r="E2411" i="5"/>
  <c r="H2410" i="5"/>
  <c r="G2410" i="5"/>
  <c r="E2430" i="4"/>
  <c r="C2431" i="4"/>
  <c r="G2099" i="4"/>
  <c r="H2099" i="4" s="1"/>
  <c r="G2420" i="3"/>
  <c r="F2420" i="3"/>
  <c r="H2419" i="3"/>
  <c r="I2419" i="3" s="1"/>
  <c r="E2412" i="5" l="1"/>
  <c r="G2411" i="5"/>
  <c r="F2411" i="5"/>
  <c r="H2411" i="5"/>
  <c r="E2431" i="4"/>
  <c r="C2432" i="4"/>
  <c r="G2100" i="4"/>
  <c r="H2100" i="4" s="1"/>
  <c r="F2421" i="3"/>
  <c r="H2420" i="3"/>
  <c r="I2420" i="3"/>
  <c r="G2421" i="3"/>
  <c r="H2412" i="5" l="1"/>
  <c r="G2412" i="5"/>
  <c r="E2413" i="5"/>
  <c r="F2412" i="5"/>
  <c r="E2432" i="4"/>
  <c r="C2433" i="4"/>
  <c r="G2101" i="4"/>
  <c r="H2101" i="4" s="1"/>
  <c r="G2422" i="3"/>
  <c r="H2421" i="3"/>
  <c r="I2421" i="3" s="1"/>
  <c r="F2422" i="3"/>
  <c r="H2413" i="5" l="1"/>
  <c r="G2413" i="5"/>
  <c r="E2414" i="5"/>
  <c r="F2413" i="5"/>
  <c r="E2433" i="4"/>
  <c r="C2434" i="4"/>
  <c r="G2102" i="4"/>
  <c r="H2102" i="4" s="1"/>
  <c r="H2422" i="3"/>
  <c r="F2423" i="3"/>
  <c r="I2422" i="3"/>
  <c r="G2423" i="3"/>
  <c r="G2414" i="5" l="1"/>
  <c r="F2414" i="5"/>
  <c r="E2415" i="5"/>
  <c r="H2414" i="5"/>
  <c r="E2434" i="4"/>
  <c r="C2435" i="4"/>
  <c r="G2103" i="4"/>
  <c r="H2103" i="4" s="1"/>
  <c r="G2424" i="3"/>
  <c r="F2424" i="3"/>
  <c r="H2423" i="3"/>
  <c r="I2423" i="3" s="1"/>
  <c r="H2415" i="5" l="1"/>
  <c r="G2415" i="5"/>
  <c r="E2416" i="5"/>
  <c r="F2415" i="5"/>
  <c r="E2435" i="4"/>
  <c r="C2436" i="4"/>
  <c r="G2104" i="4"/>
  <c r="H2104" i="4" s="1"/>
  <c r="H2424" i="3"/>
  <c r="F2425" i="3"/>
  <c r="G2425" i="3"/>
  <c r="I2424" i="3"/>
  <c r="E2417" i="5" l="1"/>
  <c r="G2416" i="5"/>
  <c r="H2416" i="5"/>
  <c r="F2416" i="5"/>
  <c r="E2436" i="4"/>
  <c r="C2437" i="4"/>
  <c r="G2105" i="4"/>
  <c r="H2105" i="4" s="1"/>
  <c r="G2426" i="3"/>
  <c r="F2426" i="3"/>
  <c r="H2425" i="3"/>
  <c r="I2425" i="3" s="1"/>
  <c r="F2417" i="5" l="1"/>
  <c r="E2418" i="5"/>
  <c r="H2417" i="5"/>
  <c r="G2417" i="5"/>
  <c r="E2437" i="4"/>
  <c r="C2438" i="4"/>
  <c r="G2106" i="4"/>
  <c r="H2106" i="4" s="1"/>
  <c r="F2427" i="3"/>
  <c r="H2426" i="3"/>
  <c r="G2427" i="3"/>
  <c r="I2426" i="3"/>
  <c r="H2418" i="5" l="1"/>
  <c r="G2418" i="5"/>
  <c r="E2419" i="5"/>
  <c r="F2418" i="5"/>
  <c r="E2438" i="4"/>
  <c r="C2439" i="4"/>
  <c r="G2107" i="4"/>
  <c r="H2107" i="4" s="1"/>
  <c r="G2428" i="3"/>
  <c r="H2427" i="3"/>
  <c r="I2427" i="3" s="1"/>
  <c r="F2428" i="3"/>
  <c r="E2420" i="5" l="1"/>
  <c r="F2419" i="5"/>
  <c r="G2419" i="5"/>
  <c r="H2419" i="5"/>
  <c r="E2439" i="4"/>
  <c r="C2440" i="4"/>
  <c r="G2108" i="4"/>
  <c r="H2108" i="4" s="1"/>
  <c r="F2429" i="3"/>
  <c r="H2428" i="3"/>
  <c r="G2429" i="3"/>
  <c r="I2428" i="3"/>
  <c r="H2420" i="5" l="1"/>
  <c r="G2420" i="5"/>
  <c r="E2421" i="5"/>
  <c r="F2420" i="5"/>
  <c r="E2440" i="4"/>
  <c r="C2441" i="4"/>
  <c r="G2109" i="4"/>
  <c r="H2109" i="4" s="1"/>
  <c r="G2430" i="3"/>
  <c r="H2429" i="3"/>
  <c r="I2429" i="3" s="1"/>
  <c r="F2430" i="3"/>
  <c r="H2421" i="5" l="1"/>
  <c r="G2421" i="5"/>
  <c r="E2422" i="5"/>
  <c r="F2421" i="5"/>
  <c r="E2441" i="4"/>
  <c r="C2442" i="4"/>
  <c r="G2110" i="4"/>
  <c r="H2110" i="4" s="1"/>
  <c r="F2431" i="3"/>
  <c r="H2430" i="3"/>
  <c r="G2431" i="3"/>
  <c r="I2430" i="3"/>
  <c r="E2423" i="5" l="1"/>
  <c r="H2422" i="5"/>
  <c r="G2422" i="5"/>
  <c r="F2422" i="5"/>
  <c r="E2442" i="4"/>
  <c r="C2443" i="4"/>
  <c r="G2111" i="4"/>
  <c r="H2111" i="4" s="1"/>
  <c r="G2432" i="3"/>
  <c r="H2431" i="3"/>
  <c r="I2431" i="3" s="1"/>
  <c r="F2432" i="3"/>
  <c r="E2424" i="5" l="1"/>
  <c r="G2423" i="5"/>
  <c r="H2423" i="5"/>
  <c r="F2423" i="5"/>
  <c r="E2443" i="4"/>
  <c r="C2444" i="4"/>
  <c r="G2112" i="4"/>
  <c r="H2112" i="4" s="1"/>
  <c r="F2433" i="3"/>
  <c r="H2432" i="3"/>
  <c r="G2433" i="3"/>
  <c r="I2432" i="3"/>
  <c r="H2424" i="5" l="1"/>
  <c r="G2424" i="5"/>
  <c r="F2424" i="5"/>
  <c r="E2425" i="5"/>
  <c r="E2444" i="4"/>
  <c r="C2445" i="4"/>
  <c r="G2113" i="4"/>
  <c r="H2113" i="4" s="1"/>
  <c r="G2434" i="3"/>
  <c r="H2433" i="3"/>
  <c r="I2433" i="3" s="1"/>
  <c r="F2434" i="3"/>
  <c r="E2426" i="5" l="1"/>
  <c r="H2425" i="5"/>
  <c r="G2425" i="5"/>
  <c r="F2425" i="5"/>
  <c r="E2445" i="4"/>
  <c r="C2446" i="4"/>
  <c r="G2114" i="4"/>
  <c r="H2114" i="4" s="1"/>
  <c r="H2434" i="3"/>
  <c r="F2435" i="3"/>
  <c r="I2434" i="3"/>
  <c r="G2435" i="3"/>
  <c r="E2427" i="5" l="1"/>
  <c r="H2426" i="5"/>
  <c r="G2426" i="5"/>
  <c r="F2426" i="5"/>
  <c r="E2446" i="4"/>
  <c r="C2447" i="4"/>
  <c r="G2115" i="4"/>
  <c r="H2115" i="4" s="1"/>
  <c r="G2436" i="3"/>
  <c r="F2436" i="3"/>
  <c r="H2435" i="3"/>
  <c r="I2435" i="3" s="1"/>
  <c r="H2427" i="5" l="1"/>
  <c r="G2427" i="5"/>
  <c r="E2428" i="5"/>
  <c r="F2427" i="5"/>
  <c r="E2447" i="4"/>
  <c r="C2448" i="4"/>
  <c r="G2116" i="4"/>
  <c r="H2116" i="4" s="1"/>
  <c r="H2436" i="3"/>
  <c r="F2437" i="3"/>
  <c r="I2436" i="3"/>
  <c r="G2437" i="3"/>
  <c r="F2428" i="5" l="1"/>
  <c r="E2429" i="5"/>
  <c r="H2428" i="5"/>
  <c r="G2428" i="5"/>
  <c r="E2448" i="4"/>
  <c r="C2449" i="4"/>
  <c r="G2117" i="4"/>
  <c r="H2117" i="4" s="1"/>
  <c r="G2438" i="3"/>
  <c r="F2438" i="3"/>
  <c r="H2437" i="3"/>
  <c r="I2437" i="3" s="1"/>
  <c r="F2429" i="5" l="1"/>
  <c r="E2430" i="5"/>
  <c r="H2429" i="5"/>
  <c r="G2429" i="5"/>
  <c r="E2449" i="4"/>
  <c r="C2450" i="4"/>
  <c r="G2118" i="4"/>
  <c r="H2118" i="4" s="1"/>
  <c r="H2438" i="3"/>
  <c r="F2439" i="3"/>
  <c r="I2438" i="3"/>
  <c r="G2439" i="3"/>
  <c r="H2430" i="5" l="1"/>
  <c r="G2430" i="5"/>
  <c r="E2431" i="5"/>
  <c r="F2430" i="5"/>
  <c r="E2450" i="4"/>
  <c r="C2451" i="4"/>
  <c r="G2119" i="4"/>
  <c r="H2119" i="4" s="1"/>
  <c r="G2440" i="3"/>
  <c r="F2440" i="3"/>
  <c r="H2439" i="3"/>
  <c r="I2439" i="3" s="1"/>
  <c r="H2431" i="5" l="1"/>
  <c r="G2431" i="5"/>
  <c r="E2432" i="5"/>
  <c r="F2431" i="5"/>
  <c r="E2451" i="4"/>
  <c r="C2452" i="4"/>
  <c r="G2120" i="4"/>
  <c r="H2120" i="4" s="1"/>
  <c r="H2440" i="3"/>
  <c r="F2441" i="3"/>
  <c r="G2441" i="3"/>
  <c r="I2440" i="3"/>
  <c r="E2433" i="5" l="1"/>
  <c r="H2432" i="5"/>
  <c r="G2432" i="5"/>
  <c r="F2432" i="5"/>
  <c r="E2452" i="4"/>
  <c r="C2453" i="4"/>
  <c r="G2121" i="4"/>
  <c r="H2121" i="4" s="1"/>
  <c r="G2442" i="3"/>
  <c r="H2441" i="3"/>
  <c r="I2441" i="3" s="1"/>
  <c r="F2442" i="3"/>
  <c r="H2433" i="5" l="1"/>
  <c r="G2433" i="5"/>
  <c r="E2434" i="5"/>
  <c r="F2433" i="5"/>
  <c r="E2453" i="4"/>
  <c r="C2454" i="4"/>
  <c r="G2122" i="4"/>
  <c r="H2122" i="4" s="1"/>
  <c r="F2443" i="3"/>
  <c r="H2442" i="3"/>
  <c r="G2443" i="3"/>
  <c r="I2442" i="3"/>
  <c r="E2435" i="5" l="1"/>
  <c r="G2434" i="5"/>
  <c r="F2434" i="5"/>
  <c r="H2434" i="5"/>
  <c r="E2454" i="4"/>
  <c r="C2455" i="4"/>
  <c r="G2123" i="4"/>
  <c r="H2123" i="4" s="1"/>
  <c r="G2444" i="3"/>
  <c r="H2443" i="3"/>
  <c r="I2443" i="3" s="1"/>
  <c r="F2444" i="3"/>
  <c r="E2436" i="5" l="1"/>
  <c r="F2435" i="5"/>
  <c r="G2435" i="5"/>
  <c r="H2435" i="5"/>
  <c r="E2455" i="4"/>
  <c r="C2456" i="4"/>
  <c r="G2124" i="4"/>
  <c r="H2124" i="4" s="1"/>
  <c r="F2445" i="3"/>
  <c r="H2444" i="3"/>
  <c r="I2444" i="3"/>
  <c r="G2445" i="3"/>
  <c r="H2436" i="5" l="1"/>
  <c r="G2436" i="5"/>
  <c r="E2437" i="5"/>
  <c r="F2436" i="5"/>
  <c r="E2456" i="4"/>
  <c r="C2457" i="4"/>
  <c r="G2125" i="4"/>
  <c r="H2125" i="4" s="1"/>
  <c r="G2446" i="3"/>
  <c r="F2446" i="3"/>
  <c r="H2445" i="3"/>
  <c r="I2445" i="3" s="1"/>
  <c r="E2438" i="5" l="1"/>
  <c r="G2437" i="5"/>
  <c r="F2437" i="5"/>
  <c r="H2437" i="5"/>
  <c r="E2457" i="4"/>
  <c r="C2458" i="4"/>
  <c r="G2126" i="4"/>
  <c r="H2126" i="4" s="1"/>
  <c r="H2446" i="3"/>
  <c r="F2447" i="3"/>
  <c r="I2446" i="3"/>
  <c r="G2447" i="3"/>
  <c r="E2439" i="5" l="1"/>
  <c r="H2438" i="5"/>
  <c r="F2438" i="5"/>
  <c r="G2438" i="5"/>
  <c r="E2458" i="4"/>
  <c r="C2459" i="4"/>
  <c r="G2127" i="4"/>
  <c r="H2127" i="4" s="1"/>
  <c r="G2448" i="3"/>
  <c r="F2448" i="3"/>
  <c r="H2447" i="3"/>
  <c r="I2447" i="3" s="1"/>
  <c r="H2439" i="5" l="1"/>
  <c r="G2439" i="5"/>
  <c r="F2439" i="5"/>
  <c r="E2440" i="5"/>
  <c r="E2459" i="4"/>
  <c r="C2460" i="4"/>
  <c r="G2128" i="4"/>
  <c r="H2128" i="4" s="1"/>
  <c r="H2448" i="3"/>
  <c r="F2449" i="3"/>
  <c r="G2449" i="3"/>
  <c r="I2448" i="3"/>
  <c r="H2440" i="5" l="1"/>
  <c r="G2440" i="5"/>
  <c r="F2440" i="5"/>
  <c r="E2441" i="5"/>
  <c r="E2460" i="4"/>
  <c r="C2461" i="4"/>
  <c r="G2129" i="4"/>
  <c r="H2129" i="4" s="1"/>
  <c r="G2450" i="3"/>
  <c r="F2450" i="3"/>
  <c r="H2449" i="3"/>
  <c r="I2449" i="3" s="1"/>
  <c r="G2441" i="5" l="1"/>
  <c r="E2442" i="5"/>
  <c r="F2441" i="5"/>
  <c r="H2441" i="5"/>
  <c r="E2461" i="4"/>
  <c r="C2462" i="4"/>
  <c r="G2130" i="4"/>
  <c r="H2130" i="4" s="1"/>
  <c r="F2451" i="3"/>
  <c r="H2450" i="3"/>
  <c r="G2451" i="3"/>
  <c r="I2450" i="3"/>
  <c r="E2443" i="5" l="1"/>
  <c r="H2442" i="5"/>
  <c r="F2442" i="5"/>
  <c r="G2442" i="5"/>
  <c r="E2462" i="4"/>
  <c r="C2463" i="4"/>
  <c r="G2131" i="4"/>
  <c r="H2131" i="4" s="1"/>
  <c r="G2452" i="3"/>
  <c r="H2451" i="3"/>
  <c r="I2451" i="3" s="1"/>
  <c r="F2452" i="3"/>
  <c r="H2443" i="5" l="1"/>
  <c r="G2443" i="5"/>
  <c r="E2444" i="5"/>
  <c r="F2443" i="5"/>
  <c r="E2463" i="4"/>
  <c r="C2464" i="4"/>
  <c r="G2132" i="4"/>
  <c r="H2132" i="4" s="1"/>
  <c r="F2453" i="3"/>
  <c r="H2452" i="3"/>
  <c r="G2453" i="3"/>
  <c r="I2452" i="3"/>
  <c r="G2444" i="5" l="1"/>
  <c r="E2445" i="5"/>
  <c r="H2444" i="5"/>
  <c r="F2444" i="5"/>
  <c r="E2464" i="4"/>
  <c r="C2465" i="4"/>
  <c r="G2133" i="4"/>
  <c r="H2133" i="4" s="1"/>
  <c r="G2454" i="3"/>
  <c r="H2453" i="3"/>
  <c r="I2453" i="3" s="1"/>
  <c r="F2454" i="3"/>
  <c r="E2446" i="5" l="1"/>
  <c r="G2445" i="5"/>
  <c r="H2445" i="5"/>
  <c r="F2445" i="5"/>
  <c r="E2465" i="4"/>
  <c r="C2466" i="4"/>
  <c r="G2134" i="4"/>
  <c r="H2134" i="4" s="1"/>
  <c r="F2455" i="3"/>
  <c r="H2454" i="3"/>
  <c r="G2455" i="3"/>
  <c r="I2454" i="3"/>
  <c r="F2446" i="5" l="1"/>
  <c r="E2447" i="5"/>
  <c r="H2446" i="5"/>
  <c r="G2446" i="5"/>
  <c r="E2466" i="4"/>
  <c r="C2467" i="4"/>
  <c r="G2135" i="4"/>
  <c r="H2135" i="4" s="1"/>
  <c r="G2456" i="3"/>
  <c r="H2455" i="3"/>
  <c r="I2455" i="3" s="1"/>
  <c r="F2456" i="3"/>
  <c r="G2447" i="5" l="1"/>
  <c r="E2448" i="5"/>
  <c r="H2447" i="5"/>
  <c r="F2447" i="5"/>
  <c r="E2467" i="4"/>
  <c r="C2468" i="4"/>
  <c r="G2136" i="4"/>
  <c r="H2136" i="4" s="1"/>
  <c r="H2456" i="3"/>
  <c r="F2457" i="3"/>
  <c r="I2456" i="3"/>
  <c r="G2457" i="3"/>
  <c r="H2448" i="5" l="1"/>
  <c r="E2449" i="5"/>
  <c r="G2448" i="5"/>
  <c r="F2448" i="5"/>
  <c r="E2468" i="4"/>
  <c r="C2469" i="4"/>
  <c r="G2137" i="4"/>
  <c r="H2137" i="4" s="1"/>
  <c r="G2458" i="3"/>
  <c r="H2457" i="3"/>
  <c r="I2457" i="3" s="1"/>
  <c r="F2458" i="3"/>
  <c r="G2449" i="5" l="1"/>
  <c r="F2449" i="5"/>
  <c r="H2449" i="5"/>
  <c r="E2450" i="5"/>
  <c r="E2469" i="4"/>
  <c r="C2470" i="4"/>
  <c r="G2138" i="4"/>
  <c r="H2138" i="4" s="1"/>
  <c r="H2458" i="3"/>
  <c r="F2459" i="3"/>
  <c r="I2458" i="3"/>
  <c r="G2459" i="3"/>
  <c r="G2450" i="5" l="1"/>
  <c r="E2451" i="5"/>
  <c r="H2450" i="5"/>
  <c r="F2450" i="5"/>
  <c r="E2470" i="4"/>
  <c r="C2471" i="4"/>
  <c r="G2139" i="4"/>
  <c r="H2139" i="4" s="1"/>
  <c r="G2460" i="3"/>
  <c r="F2460" i="3"/>
  <c r="H2459" i="3"/>
  <c r="I2459" i="3" s="1"/>
  <c r="E2452" i="5" l="1"/>
  <c r="H2451" i="5"/>
  <c r="F2451" i="5"/>
  <c r="G2451" i="5"/>
  <c r="E2471" i="4"/>
  <c r="C2472" i="4"/>
  <c r="G2140" i="4"/>
  <c r="H2140" i="4" s="1"/>
  <c r="H2460" i="3"/>
  <c r="F2461" i="3"/>
  <c r="I2460" i="3"/>
  <c r="G2461" i="3"/>
  <c r="H2452" i="5" l="1"/>
  <c r="G2452" i="5"/>
  <c r="F2452" i="5"/>
  <c r="E2453" i="5"/>
  <c r="E2472" i="4"/>
  <c r="C2473" i="4"/>
  <c r="G2141" i="4"/>
  <c r="H2141" i="4" s="1"/>
  <c r="G2462" i="3"/>
  <c r="F2462" i="3"/>
  <c r="H2461" i="3"/>
  <c r="I2461" i="3" s="1"/>
  <c r="G2453" i="5" l="1"/>
  <c r="E2454" i="5"/>
  <c r="H2453" i="5"/>
  <c r="F2453" i="5"/>
  <c r="E2473" i="4"/>
  <c r="C2474" i="4"/>
  <c r="G2142" i="4"/>
  <c r="H2142" i="4" s="1"/>
  <c r="H2462" i="3"/>
  <c r="F2463" i="3"/>
  <c r="I2462" i="3"/>
  <c r="G2463" i="3"/>
  <c r="E2455" i="5" l="1"/>
  <c r="H2454" i="5"/>
  <c r="F2454" i="5"/>
  <c r="G2454" i="5"/>
  <c r="E2474" i="4"/>
  <c r="C2475" i="4"/>
  <c r="G2143" i="4"/>
  <c r="H2143" i="4" s="1"/>
  <c r="G2464" i="3"/>
  <c r="H2463" i="3"/>
  <c r="I2463" i="3" s="1"/>
  <c r="F2464" i="3"/>
  <c r="E2456" i="5" l="1"/>
  <c r="H2455" i="5"/>
  <c r="F2455" i="5"/>
  <c r="G2455" i="5"/>
  <c r="E2475" i="4"/>
  <c r="C2476" i="4"/>
  <c r="G2144" i="4"/>
  <c r="H2144" i="4" s="1"/>
  <c r="F2465" i="3"/>
  <c r="H2464" i="3"/>
  <c r="G2465" i="3"/>
  <c r="I2464" i="3"/>
  <c r="G2456" i="5" l="1"/>
  <c r="E2457" i="5"/>
  <c r="H2456" i="5"/>
  <c r="F2456" i="5"/>
  <c r="E2476" i="4"/>
  <c r="C2477" i="4"/>
  <c r="G2145" i="4"/>
  <c r="H2145" i="4" s="1"/>
  <c r="G2466" i="3"/>
  <c r="H2465" i="3"/>
  <c r="I2465" i="3" s="1"/>
  <c r="F2466" i="3"/>
  <c r="E2458" i="5" l="1"/>
  <c r="H2457" i="5"/>
  <c r="G2457" i="5"/>
  <c r="F2457" i="5"/>
  <c r="E2477" i="4"/>
  <c r="C2478" i="4"/>
  <c r="G2146" i="4"/>
  <c r="H2146" i="4" s="1"/>
  <c r="F2467" i="3"/>
  <c r="H2466" i="3"/>
  <c r="G2467" i="3"/>
  <c r="I2466" i="3"/>
  <c r="E2459" i="5" l="1"/>
  <c r="G2458" i="5"/>
  <c r="H2458" i="5"/>
  <c r="F2458" i="5"/>
  <c r="E2478" i="4"/>
  <c r="C2479" i="4"/>
  <c r="G2147" i="4"/>
  <c r="H2147" i="4" s="1"/>
  <c r="G2468" i="3"/>
  <c r="H2467" i="3"/>
  <c r="I2467" i="3" s="1"/>
  <c r="F2468" i="3"/>
  <c r="G2459" i="5" l="1"/>
  <c r="F2459" i="5"/>
  <c r="E2460" i="5"/>
  <c r="H2459" i="5"/>
  <c r="E2479" i="4"/>
  <c r="C2480" i="4"/>
  <c r="G2148" i="4"/>
  <c r="H2148" i="4" s="1"/>
  <c r="F2469" i="3"/>
  <c r="H2468" i="3"/>
  <c r="I2468" i="3"/>
  <c r="G2469" i="3"/>
  <c r="E2461" i="5" l="1"/>
  <c r="H2460" i="5"/>
  <c r="F2460" i="5"/>
  <c r="G2460" i="5"/>
  <c r="E2480" i="4"/>
  <c r="C2481" i="4"/>
  <c r="G2149" i="4"/>
  <c r="H2149" i="4" s="1"/>
  <c r="G2470" i="3"/>
  <c r="H2469" i="3"/>
  <c r="I2469" i="3" s="1"/>
  <c r="F2470" i="3"/>
  <c r="H2461" i="5" l="1"/>
  <c r="E2462" i="5"/>
  <c r="G2461" i="5"/>
  <c r="F2461" i="5"/>
  <c r="E2481" i="4"/>
  <c r="C2482" i="4"/>
  <c r="G2150" i="4"/>
  <c r="H2150" i="4" s="1"/>
  <c r="H2470" i="3"/>
  <c r="F2471" i="3"/>
  <c r="I2470" i="3"/>
  <c r="G2471" i="3"/>
  <c r="G2462" i="5" l="1"/>
  <c r="H2462" i="5"/>
  <c r="F2462" i="5"/>
  <c r="E2463" i="5"/>
  <c r="E2482" i="4"/>
  <c r="C2483" i="4"/>
  <c r="G2151" i="4"/>
  <c r="H2151" i="4" s="1"/>
  <c r="G2472" i="3"/>
  <c r="F2472" i="3"/>
  <c r="H2471" i="3"/>
  <c r="I2471" i="3" s="1"/>
  <c r="E2464" i="5" l="1"/>
  <c r="H2463" i="5"/>
  <c r="F2463" i="5"/>
  <c r="G2463" i="5"/>
  <c r="E2483" i="4"/>
  <c r="C2484" i="4"/>
  <c r="G2152" i="4"/>
  <c r="H2152" i="4" s="1"/>
  <c r="H2472" i="3"/>
  <c r="I2472" i="3" s="1"/>
  <c r="F2473" i="3"/>
  <c r="G2473" i="3"/>
  <c r="E2465" i="5" l="1"/>
  <c r="H2464" i="5"/>
  <c r="F2464" i="5"/>
  <c r="G2464" i="5"/>
  <c r="E2484" i="4"/>
  <c r="C2485" i="4"/>
  <c r="G2153" i="4"/>
  <c r="H2153" i="4" s="1"/>
  <c r="G2474" i="3"/>
  <c r="F2474" i="3"/>
  <c r="H2473" i="3"/>
  <c r="I2473" i="3" s="1"/>
  <c r="G2465" i="5" l="1"/>
  <c r="E2466" i="5"/>
  <c r="H2465" i="5"/>
  <c r="F2465" i="5"/>
  <c r="E2485" i="4"/>
  <c r="C2486" i="4"/>
  <c r="G2154" i="4"/>
  <c r="H2154" i="4" s="1"/>
  <c r="H2474" i="3"/>
  <c r="I2474" i="3" s="1"/>
  <c r="F2475" i="3"/>
  <c r="G2475" i="3"/>
  <c r="E2467" i="5" l="1"/>
  <c r="H2466" i="5"/>
  <c r="G2466" i="5"/>
  <c r="F2466" i="5"/>
  <c r="E2486" i="4"/>
  <c r="C2487" i="4"/>
  <c r="G2155" i="4"/>
  <c r="H2155" i="4" s="1"/>
  <c r="G2476" i="3"/>
  <c r="F2476" i="3"/>
  <c r="H2475" i="3"/>
  <c r="I2475" i="3" s="1"/>
  <c r="E2468" i="5" l="1"/>
  <c r="H2467" i="5"/>
  <c r="G2467" i="5"/>
  <c r="F2467" i="5"/>
  <c r="E2487" i="4"/>
  <c r="C2488" i="4"/>
  <c r="G2156" i="4"/>
  <c r="H2156" i="4" s="1"/>
  <c r="H2476" i="3"/>
  <c r="F2477" i="3"/>
  <c r="G2477" i="3"/>
  <c r="I2476" i="3"/>
  <c r="G2468" i="5" l="1"/>
  <c r="E2469" i="5"/>
  <c r="F2468" i="5"/>
  <c r="H2468" i="5"/>
  <c r="E2488" i="4"/>
  <c r="C2489" i="4"/>
  <c r="G2157" i="4"/>
  <c r="H2157" i="4" s="1"/>
  <c r="G2478" i="3"/>
  <c r="F2478" i="3"/>
  <c r="H2477" i="3"/>
  <c r="I2477" i="3" s="1"/>
  <c r="F2469" i="5" l="1"/>
  <c r="E2470" i="5"/>
  <c r="H2469" i="5"/>
  <c r="G2469" i="5"/>
  <c r="E2489" i="4"/>
  <c r="C2490" i="4"/>
  <c r="G2158" i="4"/>
  <c r="H2158" i="4" s="1"/>
  <c r="F2479" i="3"/>
  <c r="H2478" i="3"/>
  <c r="G2479" i="3"/>
  <c r="I2478" i="3"/>
  <c r="E2471" i="5" l="1"/>
  <c r="H2470" i="5"/>
  <c r="G2470" i="5"/>
  <c r="F2470" i="5"/>
  <c r="E2490" i="4"/>
  <c r="C2491" i="4"/>
  <c r="G2159" i="4"/>
  <c r="H2159" i="4" s="1"/>
  <c r="G2480" i="3"/>
  <c r="F2480" i="3"/>
  <c r="H2479" i="3"/>
  <c r="I2479" i="3" s="1"/>
  <c r="G2471" i="5" l="1"/>
  <c r="H2471" i="5"/>
  <c r="E2472" i="5"/>
  <c r="F2471" i="5"/>
  <c r="E2491" i="4"/>
  <c r="C2492" i="4"/>
  <c r="G2160" i="4"/>
  <c r="H2160" i="4" s="1"/>
  <c r="H2480" i="3"/>
  <c r="F2481" i="3"/>
  <c r="G2481" i="3"/>
  <c r="I2480" i="3"/>
  <c r="G2472" i="5" l="1"/>
  <c r="F2472" i="5"/>
  <c r="E2473" i="5"/>
  <c r="H2472" i="5"/>
  <c r="E2492" i="4"/>
  <c r="C2493" i="4"/>
  <c r="G2161" i="4"/>
  <c r="H2161" i="4" s="1"/>
  <c r="G2482" i="3"/>
  <c r="F2482" i="3"/>
  <c r="H2481" i="3"/>
  <c r="I2481" i="3" s="1"/>
  <c r="E2474" i="5" l="1"/>
  <c r="H2473" i="5"/>
  <c r="F2473" i="5"/>
  <c r="G2473" i="5"/>
  <c r="E2493" i="4"/>
  <c r="C2494" i="4"/>
  <c r="G2162" i="4"/>
  <c r="H2162" i="4" s="1"/>
  <c r="H2482" i="3"/>
  <c r="F2483" i="3"/>
  <c r="G2483" i="3"/>
  <c r="I2482" i="3"/>
  <c r="G2474" i="5" l="1"/>
  <c r="E2475" i="5"/>
  <c r="F2474" i="5"/>
  <c r="H2474" i="5"/>
  <c r="E2494" i="4"/>
  <c r="C2495" i="4"/>
  <c r="G2163" i="4"/>
  <c r="H2163" i="4" s="1"/>
  <c r="G2484" i="3"/>
  <c r="F2484" i="3"/>
  <c r="H2483" i="3"/>
  <c r="I2483" i="3" s="1"/>
  <c r="H2475" i="5" l="1"/>
  <c r="G2475" i="5"/>
  <c r="E2476" i="5"/>
  <c r="F2475" i="5"/>
  <c r="E2495" i="4"/>
  <c r="C2496" i="4"/>
  <c r="G2164" i="4"/>
  <c r="H2164" i="4" s="1"/>
  <c r="F2485" i="3"/>
  <c r="H2484" i="3"/>
  <c r="G2485" i="3"/>
  <c r="I2484" i="3"/>
  <c r="E2477" i="5" l="1"/>
  <c r="H2476" i="5"/>
  <c r="G2476" i="5"/>
  <c r="F2476" i="5"/>
  <c r="E2496" i="4"/>
  <c r="C2497" i="4"/>
  <c r="G2165" i="4"/>
  <c r="H2165" i="4" s="1"/>
  <c r="G2486" i="3"/>
  <c r="H2485" i="3"/>
  <c r="I2485" i="3" s="1"/>
  <c r="F2486" i="3"/>
  <c r="G2477" i="5" l="1"/>
  <c r="E2478" i="5"/>
  <c r="F2477" i="5"/>
  <c r="H2477" i="5"/>
  <c r="E2497" i="4"/>
  <c r="C2498" i="4"/>
  <c r="G2166" i="4"/>
  <c r="H2166" i="4" s="1"/>
  <c r="H2486" i="3"/>
  <c r="F2487" i="3"/>
  <c r="G2487" i="3"/>
  <c r="I2486" i="3"/>
  <c r="E2479" i="5" l="1"/>
  <c r="H2478" i="5"/>
  <c r="F2478" i="5"/>
  <c r="G2478" i="5"/>
  <c r="E2498" i="4"/>
  <c r="C2499" i="4"/>
  <c r="G2167" i="4"/>
  <c r="H2167" i="4" s="1"/>
  <c r="G2488" i="3"/>
  <c r="F2488" i="3"/>
  <c r="H2487" i="3"/>
  <c r="I2487" i="3" s="1"/>
  <c r="E2480" i="5" l="1"/>
  <c r="H2479" i="5"/>
  <c r="G2479" i="5"/>
  <c r="F2479" i="5"/>
  <c r="E2499" i="4"/>
  <c r="C2500" i="4"/>
  <c r="G2168" i="4"/>
  <c r="H2168" i="4" s="1"/>
  <c r="H2488" i="3"/>
  <c r="F2489" i="3"/>
  <c r="G2489" i="3"/>
  <c r="I2488" i="3"/>
  <c r="H2480" i="5" l="1"/>
  <c r="G2480" i="5"/>
  <c r="E2481" i="5"/>
  <c r="F2480" i="5"/>
  <c r="E2500" i="4"/>
  <c r="C2501" i="4"/>
  <c r="G2169" i="4"/>
  <c r="H2169" i="4" s="1"/>
  <c r="G2490" i="3"/>
  <c r="F2490" i="3"/>
  <c r="H2489" i="3"/>
  <c r="I2489" i="3" s="1"/>
  <c r="H2481" i="5" l="1"/>
  <c r="E2482" i="5"/>
  <c r="G2481" i="5"/>
  <c r="F2481" i="5"/>
  <c r="E2501" i="4"/>
  <c r="C2502" i="4"/>
  <c r="G2170" i="4"/>
  <c r="H2170" i="4" s="1"/>
  <c r="H2490" i="3"/>
  <c r="F2491" i="3"/>
  <c r="I2490" i="3"/>
  <c r="G2491" i="3"/>
  <c r="G2482" i="5" l="1"/>
  <c r="F2482" i="5"/>
  <c r="E2483" i="5"/>
  <c r="H2482" i="5"/>
  <c r="E2502" i="4"/>
  <c r="C2503" i="4"/>
  <c r="G2171" i="4"/>
  <c r="H2171" i="4" s="1"/>
  <c r="G2492" i="3"/>
  <c r="F2492" i="3"/>
  <c r="H2491" i="3"/>
  <c r="I2491" i="3" s="1"/>
  <c r="H2483" i="5" l="1"/>
  <c r="G2483" i="5"/>
  <c r="F2483" i="5"/>
  <c r="E2484" i="5"/>
  <c r="E2503" i="4"/>
  <c r="C2504" i="4"/>
  <c r="G2172" i="4"/>
  <c r="H2172" i="4" s="1"/>
  <c r="F2493" i="3"/>
  <c r="H2492" i="3"/>
  <c r="G2493" i="3"/>
  <c r="I2492" i="3"/>
  <c r="E2485" i="5" l="1"/>
  <c r="H2484" i="5"/>
  <c r="G2484" i="5"/>
  <c r="F2484" i="5"/>
  <c r="E2504" i="4"/>
  <c r="C2505" i="4"/>
  <c r="G2173" i="4"/>
  <c r="H2173" i="4" s="1"/>
  <c r="G2494" i="3"/>
  <c r="F2494" i="3"/>
  <c r="H2493" i="3"/>
  <c r="I2493" i="3" s="1"/>
  <c r="E2486" i="5" l="1"/>
  <c r="H2485" i="5"/>
  <c r="F2485" i="5"/>
  <c r="G2485" i="5"/>
  <c r="E2505" i="4"/>
  <c r="C2506" i="4"/>
  <c r="G2174" i="4"/>
  <c r="H2174" i="4" s="1"/>
  <c r="F2495" i="3"/>
  <c r="H2494" i="3"/>
  <c r="I2494" i="3" s="1"/>
  <c r="G2495" i="3"/>
  <c r="H2486" i="5" l="1"/>
  <c r="G2486" i="5"/>
  <c r="E2487" i="5"/>
  <c r="F2486" i="5"/>
  <c r="E2506" i="4"/>
  <c r="C2507" i="4"/>
  <c r="G2175" i="4"/>
  <c r="H2175" i="4" s="1"/>
  <c r="G2496" i="3"/>
  <c r="F2496" i="3"/>
  <c r="H2495" i="3"/>
  <c r="I2495" i="3" s="1"/>
  <c r="E2488" i="5" l="1"/>
  <c r="H2487" i="5"/>
  <c r="F2487" i="5"/>
  <c r="G2487" i="5"/>
  <c r="E2507" i="4"/>
  <c r="C2508" i="4"/>
  <c r="G2176" i="4"/>
  <c r="H2176" i="4" s="1"/>
  <c r="H2496" i="3"/>
  <c r="F2497" i="3"/>
  <c r="I2496" i="3"/>
  <c r="G2497" i="3"/>
  <c r="H2488" i="5" l="1"/>
  <c r="F2488" i="5"/>
  <c r="E2489" i="5"/>
  <c r="G2488" i="5"/>
  <c r="E2508" i="4"/>
  <c r="C2509" i="4"/>
  <c r="G2177" i="4"/>
  <c r="H2177" i="4" s="1"/>
  <c r="G2498" i="3"/>
  <c r="F2498" i="3"/>
  <c r="H2497" i="3"/>
  <c r="I2497" i="3" s="1"/>
  <c r="H2489" i="5" l="1"/>
  <c r="G2489" i="5"/>
  <c r="E2490" i="5"/>
  <c r="F2489" i="5"/>
  <c r="E2509" i="4"/>
  <c r="C2510" i="4"/>
  <c r="G2178" i="4"/>
  <c r="H2178" i="4" s="1"/>
  <c r="H2498" i="3"/>
  <c r="F2499" i="3"/>
  <c r="I2498" i="3"/>
  <c r="G2499" i="3"/>
  <c r="E2491" i="5" l="1"/>
  <c r="H2490" i="5"/>
  <c r="G2490" i="5"/>
  <c r="F2490" i="5"/>
  <c r="E2510" i="4"/>
  <c r="C2511" i="4"/>
  <c r="G2179" i="4"/>
  <c r="H2179" i="4" s="1"/>
  <c r="G2500" i="3"/>
  <c r="F2500" i="3"/>
  <c r="H2499" i="3"/>
  <c r="I2499" i="3" s="1"/>
  <c r="E2492" i="5" l="1"/>
  <c r="G2491" i="5"/>
  <c r="F2491" i="5"/>
  <c r="H2491" i="5"/>
  <c r="E2511" i="4"/>
  <c r="C2512" i="4"/>
  <c r="G2180" i="4"/>
  <c r="H2180" i="4" s="1"/>
  <c r="H2500" i="3"/>
  <c r="F2501" i="3"/>
  <c r="G2501" i="3"/>
  <c r="I2500" i="3"/>
  <c r="H2492" i="5" l="1"/>
  <c r="G2492" i="5"/>
  <c r="F2492" i="5"/>
  <c r="E2493" i="5"/>
  <c r="E2512" i="4"/>
  <c r="C2513" i="4"/>
  <c r="G2181" i="4"/>
  <c r="H2181" i="4" s="1"/>
  <c r="G2502" i="3"/>
  <c r="F2502" i="3"/>
  <c r="H2501" i="3"/>
  <c r="I2501" i="3" s="1"/>
  <c r="G2493" i="5" l="1"/>
  <c r="F2493" i="5"/>
  <c r="E2494" i="5"/>
  <c r="H2493" i="5"/>
  <c r="E2513" i="4"/>
  <c r="C2514" i="4"/>
  <c r="G2182" i="4"/>
  <c r="H2182" i="4" s="1"/>
  <c r="F2503" i="3"/>
  <c r="H2502" i="3"/>
  <c r="G2503" i="3"/>
  <c r="I2502" i="3"/>
  <c r="G2494" i="5" l="1"/>
  <c r="F2494" i="5"/>
  <c r="H2494" i="5"/>
  <c r="E2495" i="5"/>
  <c r="E2514" i="4"/>
  <c r="C2515" i="4"/>
  <c r="G2183" i="4"/>
  <c r="H2183" i="4" s="1"/>
  <c r="G2504" i="3"/>
  <c r="F2504" i="3"/>
  <c r="H2503" i="3"/>
  <c r="I2503" i="3" s="1"/>
  <c r="H2495" i="5" l="1"/>
  <c r="G2495" i="5"/>
  <c r="E2496" i="5"/>
  <c r="F2495" i="5"/>
  <c r="E2515" i="4"/>
  <c r="C2516" i="4"/>
  <c r="G2184" i="4"/>
  <c r="H2184" i="4" s="1"/>
  <c r="H2504" i="3"/>
  <c r="F2505" i="3"/>
  <c r="G2505" i="3"/>
  <c r="I2504" i="3"/>
  <c r="E2497" i="5" l="1"/>
  <c r="H2496" i="5"/>
  <c r="F2496" i="5"/>
  <c r="G2496" i="5"/>
  <c r="E2516" i="4"/>
  <c r="C2517" i="4"/>
  <c r="G2185" i="4"/>
  <c r="H2185" i="4" s="1"/>
  <c r="G2506" i="3"/>
  <c r="F2506" i="3"/>
  <c r="H2505" i="3"/>
  <c r="I2505" i="3" s="1"/>
  <c r="H2497" i="5" l="1"/>
  <c r="G2497" i="5"/>
  <c r="F2497" i="5"/>
  <c r="E2498" i="5"/>
  <c r="E2517" i="4"/>
  <c r="C2518" i="4"/>
  <c r="G2186" i="4"/>
  <c r="H2186" i="4" s="1"/>
  <c r="H2506" i="3"/>
  <c r="F2507" i="3"/>
  <c r="G2507" i="3"/>
  <c r="I2506" i="3"/>
  <c r="H2498" i="5" l="1"/>
  <c r="G2498" i="5"/>
  <c r="F2498" i="5"/>
  <c r="E2499" i="5"/>
  <c r="E2518" i="4"/>
  <c r="C2519" i="4"/>
  <c r="G2187" i="4"/>
  <c r="H2187" i="4" s="1"/>
  <c r="G2508" i="3"/>
  <c r="F2508" i="3"/>
  <c r="H2507" i="3"/>
  <c r="I2507" i="3" s="1"/>
  <c r="H2499" i="5" l="1"/>
  <c r="E2500" i="5"/>
  <c r="G2499" i="5"/>
  <c r="F2499" i="5"/>
  <c r="E2519" i="4"/>
  <c r="C2520" i="4"/>
  <c r="G2188" i="4"/>
  <c r="H2188" i="4" s="1"/>
  <c r="F2509" i="3"/>
  <c r="H2508" i="3"/>
  <c r="G2509" i="3"/>
  <c r="I2508" i="3"/>
  <c r="G2500" i="5" l="1"/>
  <c r="F2500" i="5"/>
  <c r="E2501" i="5"/>
  <c r="H2500" i="5"/>
  <c r="E2520" i="4"/>
  <c r="C2521" i="4"/>
  <c r="G2189" i="4"/>
  <c r="H2189" i="4" s="1"/>
  <c r="G2510" i="3"/>
  <c r="H2509" i="3"/>
  <c r="I2509" i="3" s="1"/>
  <c r="F2510" i="3"/>
  <c r="H2501" i="5" l="1"/>
  <c r="G2501" i="5"/>
  <c r="F2501" i="5"/>
  <c r="E2502" i="5"/>
  <c r="E2521" i="4"/>
  <c r="C2522" i="4"/>
  <c r="G2190" i="4"/>
  <c r="H2190" i="4" s="1"/>
  <c r="H2510" i="3"/>
  <c r="F2511" i="3"/>
  <c r="I2510" i="3"/>
  <c r="G2511" i="3"/>
  <c r="G2502" i="5" l="1"/>
  <c r="F2502" i="5"/>
  <c r="E2503" i="5"/>
  <c r="H2502" i="5"/>
  <c r="E2522" i="4"/>
  <c r="C2523" i="4"/>
  <c r="G2191" i="4"/>
  <c r="H2191" i="4" s="1"/>
  <c r="G2512" i="3"/>
  <c r="F2512" i="3"/>
  <c r="H2511" i="3"/>
  <c r="I2511" i="3" s="1"/>
  <c r="E2504" i="5" l="1"/>
  <c r="H2503" i="5"/>
  <c r="F2503" i="5"/>
  <c r="G2503" i="5"/>
  <c r="E2523" i="4"/>
  <c r="C2524" i="4"/>
  <c r="G2192" i="4"/>
  <c r="H2192" i="4" s="1"/>
  <c r="H2512" i="3"/>
  <c r="F2513" i="3"/>
  <c r="I2512" i="3"/>
  <c r="G2513" i="3"/>
  <c r="H2504" i="5" l="1"/>
  <c r="G2504" i="5"/>
  <c r="E2505" i="5"/>
  <c r="F2504" i="5"/>
  <c r="E2524" i="4"/>
  <c r="C2525" i="4"/>
  <c r="G2193" i="4"/>
  <c r="H2193" i="4" s="1"/>
  <c r="G2514" i="3"/>
  <c r="F2514" i="3"/>
  <c r="H2513" i="3"/>
  <c r="I2513" i="3" s="1"/>
  <c r="E2506" i="5" l="1"/>
  <c r="H2505" i="5"/>
  <c r="G2505" i="5"/>
  <c r="F2505" i="5"/>
  <c r="E2525" i="4"/>
  <c r="C2526" i="4"/>
  <c r="G2194" i="4"/>
  <c r="H2194" i="4" s="1"/>
  <c r="H2514" i="3"/>
  <c r="F2515" i="3"/>
  <c r="I2514" i="3"/>
  <c r="G2515" i="3"/>
  <c r="H2506" i="5" l="1"/>
  <c r="E2507" i="5"/>
  <c r="G2506" i="5"/>
  <c r="F2506" i="5"/>
  <c r="E2526" i="4"/>
  <c r="C2527" i="4"/>
  <c r="G2195" i="4"/>
  <c r="H2195" i="4" s="1"/>
  <c r="G2516" i="3"/>
  <c r="F2516" i="3"/>
  <c r="H2515" i="3"/>
  <c r="I2515" i="3" s="1"/>
  <c r="H2507" i="5" l="1"/>
  <c r="G2507" i="5"/>
  <c r="E2508" i="5"/>
  <c r="F2507" i="5"/>
  <c r="E2527" i="4"/>
  <c r="C2528" i="4"/>
  <c r="G2196" i="4"/>
  <c r="H2196" i="4" s="1"/>
  <c r="H2516" i="3"/>
  <c r="F2517" i="3"/>
  <c r="G2517" i="3"/>
  <c r="I2516" i="3"/>
  <c r="E2509" i="5" l="1"/>
  <c r="H2508" i="5"/>
  <c r="G2508" i="5"/>
  <c r="F2508" i="5"/>
  <c r="E2528" i="4"/>
  <c r="C2529" i="4"/>
  <c r="G2197" i="4"/>
  <c r="H2197" i="4" s="1"/>
  <c r="I2517" i="3"/>
  <c r="G2518" i="3"/>
  <c r="H2517" i="3"/>
  <c r="F2518" i="3"/>
  <c r="E2510" i="5" l="1"/>
  <c r="H2509" i="5"/>
  <c r="G2509" i="5"/>
  <c r="F2509" i="5"/>
  <c r="E2529" i="4"/>
  <c r="C2530" i="4"/>
  <c r="G2198" i="4"/>
  <c r="H2198" i="4" s="1"/>
  <c r="F2519" i="3"/>
  <c r="H2518" i="3"/>
  <c r="G2519" i="3"/>
  <c r="I2518" i="3"/>
  <c r="H2510" i="5" l="1"/>
  <c r="G2510" i="5"/>
  <c r="F2510" i="5"/>
  <c r="E2511" i="5"/>
  <c r="E2530" i="4"/>
  <c r="C2531" i="4"/>
  <c r="G2199" i="4"/>
  <c r="H2199" i="4" s="1"/>
  <c r="G2520" i="3"/>
  <c r="F2520" i="3"/>
  <c r="H2519" i="3"/>
  <c r="I2519" i="3" s="1"/>
  <c r="G2511" i="5" l="1"/>
  <c r="F2511" i="5"/>
  <c r="E2512" i="5"/>
  <c r="H2511" i="5"/>
  <c r="E2531" i="4"/>
  <c r="C2532" i="4"/>
  <c r="G2200" i="4"/>
  <c r="H2200" i="4" s="1"/>
  <c r="H2520" i="3"/>
  <c r="F2521" i="3"/>
  <c r="I2520" i="3"/>
  <c r="G2521" i="3"/>
  <c r="F2512" i="5" l="1"/>
  <c r="E2513" i="5"/>
  <c r="H2512" i="5"/>
  <c r="G2512" i="5"/>
  <c r="E2532" i="4"/>
  <c r="C2533" i="4"/>
  <c r="G2201" i="4"/>
  <c r="H2201" i="4" s="1"/>
  <c r="G2522" i="3"/>
  <c r="H2521" i="3"/>
  <c r="I2521" i="3" s="1"/>
  <c r="F2522" i="3"/>
  <c r="H2513" i="5" l="1"/>
  <c r="G2513" i="5"/>
  <c r="E2514" i="5"/>
  <c r="F2513" i="5"/>
  <c r="E2533" i="4"/>
  <c r="C2534" i="4"/>
  <c r="G2202" i="4"/>
  <c r="H2202" i="4" s="1"/>
  <c r="H2522" i="3"/>
  <c r="F2523" i="3"/>
  <c r="I2522" i="3"/>
  <c r="G2523" i="3"/>
  <c r="E2515" i="5" l="1"/>
  <c r="H2514" i="5"/>
  <c r="F2514" i="5"/>
  <c r="G2514" i="5"/>
  <c r="E2534" i="4"/>
  <c r="C2535" i="4"/>
  <c r="G2203" i="4"/>
  <c r="H2203" i="4" s="1"/>
  <c r="G2524" i="3"/>
  <c r="F2524" i="3"/>
  <c r="H2523" i="3"/>
  <c r="I2523" i="3" s="1"/>
  <c r="H2515" i="5" l="1"/>
  <c r="G2515" i="5"/>
  <c r="E2516" i="5"/>
  <c r="F2515" i="5"/>
  <c r="E2535" i="4"/>
  <c r="C2536" i="4"/>
  <c r="G2204" i="4"/>
  <c r="H2204" i="4" s="1"/>
  <c r="H2524" i="3"/>
  <c r="F2525" i="3"/>
  <c r="I2524" i="3"/>
  <c r="G2525" i="3"/>
  <c r="H2516" i="5" l="1"/>
  <c r="G2516" i="5"/>
  <c r="E2517" i="5"/>
  <c r="F2516" i="5"/>
  <c r="E2536" i="4"/>
  <c r="C2537" i="4"/>
  <c r="G2205" i="4"/>
  <c r="H2205" i="4" s="1"/>
  <c r="G2526" i="3"/>
  <c r="H2525" i="3"/>
  <c r="I2525" i="3" s="1"/>
  <c r="F2526" i="3"/>
  <c r="H2517" i="5" l="1"/>
  <c r="E2518" i="5"/>
  <c r="F2517" i="5"/>
  <c r="G2517" i="5"/>
  <c r="E2537" i="4"/>
  <c r="C2538" i="4"/>
  <c r="G2206" i="4"/>
  <c r="H2206" i="4" s="1"/>
  <c r="F2527" i="3"/>
  <c r="H2526" i="3"/>
  <c r="G2527" i="3"/>
  <c r="I2526" i="3"/>
  <c r="G2518" i="5" l="1"/>
  <c r="F2518" i="5"/>
  <c r="H2518" i="5"/>
  <c r="E2519" i="5"/>
  <c r="E2538" i="4"/>
  <c r="C2539" i="4"/>
  <c r="G2207" i="4"/>
  <c r="H2207" i="4" s="1"/>
  <c r="G2528" i="3"/>
  <c r="F2528" i="3"/>
  <c r="H2527" i="3"/>
  <c r="I2527" i="3" s="1"/>
  <c r="H2519" i="5" l="1"/>
  <c r="G2519" i="5"/>
  <c r="E2520" i="5"/>
  <c r="F2519" i="5"/>
  <c r="E2539" i="4"/>
  <c r="C2540" i="4"/>
  <c r="G2208" i="4"/>
  <c r="H2208" i="4" s="1"/>
  <c r="F2529" i="3"/>
  <c r="H2528" i="3"/>
  <c r="G2529" i="3"/>
  <c r="I2528" i="3"/>
  <c r="E2521" i="5" l="1"/>
  <c r="G2520" i="5"/>
  <c r="F2520" i="5"/>
  <c r="H2520" i="5"/>
  <c r="E2540" i="4"/>
  <c r="C2541" i="4"/>
  <c r="G2209" i="4"/>
  <c r="H2209" i="4" s="1"/>
  <c r="G2530" i="3"/>
  <c r="H2529" i="3"/>
  <c r="I2529" i="3" s="1"/>
  <c r="F2530" i="3"/>
  <c r="E2522" i="5" l="1"/>
  <c r="H2521" i="5"/>
  <c r="F2521" i="5"/>
  <c r="G2521" i="5"/>
  <c r="E2541" i="4"/>
  <c r="C2542" i="4"/>
  <c r="G2210" i="4"/>
  <c r="H2210" i="4" s="1"/>
  <c r="H2530" i="3"/>
  <c r="F2531" i="3"/>
  <c r="I2530" i="3"/>
  <c r="G2531" i="3"/>
  <c r="H2522" i="5" l="1"/>
  <c r="G2522" i="5"/>
  <c r="E2523" i="5"/>
  <c r="F2522" i="5"/>
  <c r="E2542" i="4"/>
  <c r="C2543" i="4"/>
  <c r="G2211" i="4"/>
  <c r="H2211" i="4" s="1"/>
  <c r="G2532" i="3"/>
  <c r="F2532" i="3"/>
  <c r="H2531" i="3"/>
  <c r="I2531" i="3" s="1"/>
  <c r="G2523" i="5" l="1"/>
  <c r="F2523" i="5"/>
  <c r="E2524" i="5"/>
  <c r="H2523" i="5"/>
  <c r="E2543" i="4"/>
  <c r="C2544" i="4"/>
  <c r="G2212" i="4"/>
  <c r="H2212" i="4" s="1"/>
  <c r="H2532" i="3"/>
  <c r="F2533" i="3"/>
  <c r="I2532" i="3"/>
  <c r="G2533" i="3"/>
  <c r="H2524" i="5" l="1"/>
  <c r="E2525" i="5"/>
  <c r="G2524" i="5"/>
  <c r="F2524" i="5"/>
  <c r="E2544" i="4"/>
  <c r="C2545" i="4"/>
  <c r="G2213" i="4"/>
  <c r="H2213" i="4" s="1"/>
  <c r="G2534" i="3"/>
  <c r="F2534" i="3"/>
  <c r="H2533" i="3"/>
  <c r="I2533" i="3" s="1"/>
  <c r="H2525" i="5" l="1"/>
  <c r="G2525" i="5"/>
  <c r="E2526" i="5"/>
  <c r="F2525" i="5"/>
  <c r="E2545" i="4"/>
  <c r="C2546" i="4"/>
  <c r="G2214" i="4"/>
  <c r="H2214" i="4" s="1"/>
  <c r="H2534" i="3"/>
  <c r="F2535" i="3"/>
  <c r="I2534" i="3"/>
  <c r="G2535" i="3"/>
  <c r="H2526" i="5" l="1"/>
  <c r="G2526" i="5"/>
  <c r="E2527" i="5"/>
  <c r="F2526" i="5"/>
  <c r="E2546" i="4"/>
  <c r="C2547" i="4"/>
  <c r="G2215" i="4"/>
  <c r="H2215" i="4" s="1"/>
  <c r="G2536" i="3"/>
  <c r="F2536" i="3"/>
  <c r="H2535" i="3"/>
  <c r="I2535" i="3" s="1"/>
  <c r="E2528" i="5" l="1"/>
  <c r="H2527" i="5"/>
  <c r="G2527" i="5"/>
  <c r="F2527" i="5"/>
  <c r="E2547" i="4"/>
  <c r="C2548" i="4"/>
  <c r="G2216" i="4"/>
  <c r="H2216" i="4" s="1"/>
  <c r="H2536" i="3"/>
  <c r="F2537" i="3"/>
  <c r="G2537" i="3"/>
  <c r="I2536" i="3"/>
  <c r="H2528" i="5" l="1"/>
  <c r="G2528" i="5"/>
  <c r="F2528" i="5"/>
  <c r="E2529" i="5"/>
  <c r="E2548" i="4"/>
  <c r="C2549" i="4"/>
  <c r="G2217" i="4"/>
  <c r="H2217" i="4" s="1"/>
  <c r="G2538" i="3"/>
  <c r="H2537" i="3"/>
  <c r="I2537" i="3" s="1"/>
  <c r="F2538" i="3"/>
  <c r="G2529" i="5" l="1"/>
  <c r="F2529" i="5"/>
  <c r="E2530" i="5"/>
  <c r="H2529" i="5"/>
  <c r="E2549" i="4"/>
  <c r="C2550" i="4"/>
  <c r="G2218" i="4"/>
  <c r="H2218" i="4" s="1"/>
  <c r="F2539" i="3"/>
  <c r="H2538" i="3"/>
  <c r="G2539" i="3"/>
  <c r="I2538" i="3"/>
  <c r="E2531" i="5" l="1"/>
  <c r="H2530" i="5"/>
  <c r="F2530" i="5"/>
  <c r="G2530" i="5"/>
  <c r="E2550" i="4"/>
  <c r="C2551" i="4"/>
  <c r="G2219" i="4"/>
  <c r="H2219" i="4" s="1"/>
  <c r="G2540" i="3"/>
  <c r="F2540" i="3"/>
  <c r="H2539" i="3"/>
  <c r="I2539" i="3" s="1"/>
  <c r="H2531" i="5" l="1"/>
  <c r="G2531" i="5"/>
  <c r="E2532" i="5"/>
  <c r="F2531" i="5"/>
  <c r="E2551" i="4"/>
  <c r="C2552" i="4"/>
  <c r="G2220" i="4"/>
  <c r="H2220" i="4" s="1"/>
  <c r="H2540" i="3"/>
  <c r="F2541" i="3"/>
  <c r="G2541" i="3"/>
  <c r="I2540" i="3"/>
  <c r="E2533" i="5" l="1"/>
  <c r="H2532" i="5"/>
  <c r="F2532" i="5"/>
  <c r="G2532" i="5"/>
  <c r="E2552" i="4"/>
  <c r="C2553" i="4"/>
  <c r="G2221" i="4"/>
  <c r="H2221" i="4" s="1"/>
  <c r="G2542" i="3"/>
  <c r="F2542" i="3"/>
  <c r="H2541" i="3"/>
  <c r="I2541" i="3" s="1"/>
  <c r="E2534" i="5" l="1"/>
  <c r="H2533" i="5"/>
  <c r="G2533" i="5"/>
  <c r="F2533" i="5"/>
  <c r="E2553" i="4"/>
  <c r="C2554" i="4"/>
  <c r="G2222" i="4"/>
  <c r="H2222" i="4" s="1"/>
  <c r="H2542" i="3"/>
  <c r="F2543" i="3"/>
  <c r="I2542" i="3"/>
  <c r="G2543" i="3"/>
  <c r="H2534" i="5" l="1"/>
  <c r="G2534" i="5"/>
  <c r="E2535" i="5"/>
  <c r="F2534" i="5"/>
  <c r="E2554" i="4"/>
  <c r="C2555" i="4"/>
  <c r="G2223" i="4"/>
  <c r="H2223" i="4" s="1"/>
  <c r="G2544" i="3"/>
  <c r="F2544" i="3"/>
  <c r="H2543" i="3"/>
  <c r="I2543" i="3" s="1"/>
  <c r="H2535" i="5" l="1"/>
  <c r="E2536" i="5"/>
  <c r="G2535" i="5"/>
  <c r="F2535" i="5"/>
  <c r="E2555" i="4"/>
  <c r="C2556" i="4"/>
  <c r="G2224" i="4"/>
  <c r="H2224" i="4" s="1"/>
  <c r="H2544" i="3"/>
  <c r="F2545" i="3"/>
  <c r="I2544" i="3"/>
  <c r="G2545" i="3"/>
  <c r="G2536" i="5" l="1"/>
  <c r="F2536" i="5"/>
  <c r="E2537" i="5"/>
  <c r="H2536" i="5"/>
  <c r="E2556" i="4"/>
  <c r="C2557" i="4"/>
  <c r="G2225" i="4"/>
  <c r="H2225" i="4" s="1"/>
  <c r="G2546" i="3"/>
  <c r="F2546" i="3"/>
  <c r="H2545" i="3"/>
  <c r="I2545" i="3" s="1"/>
  <c r="H2537" i="5" l="1"/>
  <c r="G2537" i="5"/>
  <c r="E2538" i="5"/>
  <c r="F2537" i="5"/>
  <c r="E2557" i="4"/>
  <c r="C2558" i="4"/>
  <c r="G2226" i="4"/>
  <c r="H2226" i="4" s="1"/>
  <c r="F2547" i="3"/>
  <c r="H2546" i="3"/>
  <c r="I2546" i="3"/>
  <c r="G2547" i="3"/>
  <c r="E2539" i="5" l="1"/>
  <c r="H2538" i="5"/>
  <c r="F2538" i="5"/>
  <c r="G2538" i="5"/>
  <c r="E2558" i="4"/>
  <c r="C2559" i="4"/>
  <c r="G2227" i="4"/>
  <c r="H2227" i="4" s="1"/>
  <c r="G2548" i="3"/>
  <c r="H2547" i="3"/>
  <c r="I2547" i="3" s="1"/>
  <c r="F2548" i="3"/>
  <c r="E2540" i="5" l="1"/>
  <c r="H2539" i="5"/>
  <c r="F2539" i="5"/>
  <c r="G2539" i="5"/>
  <c r="E2559" i="4"/>
  <c r="C2560" i="4"/>
  <c r="G2228" i="4"/>
  <c r="H2228" i="4" s="1"/>
  <c r="H2548" i="3"/>
  <c r="F2549" i="3"/>
  <c r="G2549" i="3"/>
  <c r="I2548" i="3"/>
  <c r="H2540" i="5" l="1"/>
  <c r="G2540" i="5"/>
  <c r="E2541" i="5"/>
  <c r="F2540" i="5"/>
  <c r="E2560" i="4"/>
  <c r="C2561" i="4"/>
  <c r="G2229" i="4"/>
  <c r="H2229" i="4" s="1"/>
  <c r="G2550" i="3"/>
  <c r="H2549" i="3"/>
  <c r="I2549" i="3" s="1"/>
  <c r="F2550" i="3"/>
  <c r="F2541" i="5" l="1"/>
  <c r="E2542" i="5"/>
  <c r="H2541" i="5"/>
  <c r="G2541" i="5"/>
  <c r="E2561" i="4"/>
  <c r="C2562" i="4"/>
  <c r="G2230" i="4"/>
  <c r="H2230" i="4" s="1"/>
  <c r="F2551" i="3"/>
  <c r="H2550" i="3"/>
  <c r="G2551" i="3"/>
  <c r="I2550" i="3"/>
  <c r="H2542" i="5" l="1"/>
  <c r="E2543" i="5"/>
  <c r="G2542" i="5"/>
  <c r="F2542" i="5"/>
  <c r="E2562" i="4"/>
  <c r="C2563" i="4"/>
  <c r="G2231" i="4"/>
  <c r="H2231" i="4" s="1"/>
  <c r="G2552" i="3"/>
  <c r="F2552" i="3"/>
  <c r="H2551" i="3"/>
  <c r="I2551" i="3" s="1"/>
  <c r="H2543" i="5" l="1"/>
  <c r="G2543" i="5"/>
  <c r="E2544" i="5"/>
  <c r="F2543" i="5"/>
  <c r="E2563" i="4"/>
  <c r="C2564" i="4"/>
  <c r="G2232" i="4"/>
  <c r="H2232" i="4" s="1"/>
  <c r="F2553" i="3"/>
  <c r="H2552" i="3"/>
  <c r="I2552" i="3"/>
  <c r="G2553" i="3"/>
  <c r="H2544" i="5" l="1"/>
  <c r="G2544" i="5"/>
  <c r="E2545" i="5"/>
  <c r="F2544" i="5"/>
  <c r="E2564" i="4"/>
  <c r="C2565" i="4"/>
  <c r="G2233" i="4"/>
  <c r="H2233" i="4" s="1"/>
  <c r="G2554" i="3"/>
  <c r="H2553" i="3"/>
  <c r="I2553" i="3" s="1"/>
  <c r="F2554" i="3"/>
  <c r="G2545" i="5" l="1"/>
  <c r="F2545" i="5"/>
  <c r="H2545" i="5"/>
  <c r="E2546" i="5"/>
  <c r="E2565" i="4"/>
  <c r="C2566" i="4"/>
  <c r="G2234" i="4"/>
  <c r="H2234" i="4" s="1"/>
  <c r="H2554" i="3"/>
  <c r="F2555" i="3"/>
  <c r="I2554" i="3"/>
  <c r="G2555" i="3"/>
  <c r="H2546" i="5" l="1"/>
  <c r="G2546" i="5"/>
  <c r="F2546" i="5"/>
  <c r="E2547" i="5"/>
  <c r="E2566" i="4"/>
  <c r="C2567" i="4"/>
  <c r="G2235" i="4"/>
  <c r="H2235" i="4" s="1"/>
  <c r="G2556" i="3"/>
  <c r="F2556" i="3"/>
  <c r="H2555" i="3"/>
  <c r="I2555" i="3" s="1"/>
  <c r="G2547" i="5" l="1"/>
  <c r="F2547" i="5"/>
  <c r="E2548" i="5"/>
  <c r="H2547" i="5"/>
  <c r="E2567" i="4"/>
  <c r="C2568" i="4"/>
  <c r="G2236" i="4"/>
  <c r="H2236" i="4" s="1"/>
  <c r="H2556" i="3"/>
  <c r="F2557" i="3"/>
  <c r="G2557" i="3"/>
  <c r="I2556" i="3"/>
  <c r="E2549" i="5" l="1"/>
  <c r="H2548" i="5"/>
  <c r="G2548" i="5"/>
  <c r="F2548" i="5"/>
  <c r="E2568" i="4"/>
  <c r="C2569" i="4"/>
  <c r="G2237" i="4"/>
  <c r="H2237" i="4" s="1"/>
  <c r="G2558" i="3"/>
  <c r="F2558" i="3"/>
  <c r="H2557" i="3"/>
  <c r="I2557" i="3" s="1"/>
  <c r="H2549" i="5" l="1"/>
  <c r="G2549" i="5"/>
  <c r="E2550" i="5"/>
  <c r="F2549" i="5"/>
  <c r="E2569" i="4"/>
  <c r="C2570" i="4"/>
  <c r="G2238" i="4"/>
  <c r="H2238" i="4" s="1"/>
  <c r="F2559" i="3"/>
  <c r="H2558" i="3"/>
  <c r="G2559" i="3"/>
  <c r="I2558" i="3"/>
  <c r="E2551" i="5" l="1"/>
  <c r="H2550" i="5"/>
  <c r="F2550" i="5"/>
  <c r="G2550" i="5"/>
  <c r="E2570" i="4"/>
  <c r="C2571" i="4"/>
  <c r="G2239" i="4"/>
  <c r="H2239" i="4" s="1"/>
  <c r="G2560" i="3"/>
  <c r="H2559" i="3"/>
  <c r="I2559" i="3" s="1"/>
  <c r="F2560" i="3"/>
  <c r="E2552" i="5" l="1"/>
  <c r="H2551" i="5"/>
  <c r="G2551" i="5"/>
  <c r="F2551" i="5"/>
  <c r="E2571" i="4"/>
  <c r="C2572" i="4"/>
  <c r="G2240" i="4"/>
  <c r="H2240" i="4" s="1"/>
  <c r="G2561" i="3"/>
  <c r="F2561" i="3"/>
  <c r="H2560" i="3"/>
  <c r="I2560" i="3" s="1"/>
  <c r="H2552" i="5" l="1"/>
  <c r="G2552" i="5"/>
  <c r="E2553" i="5"/>
  <c r="F2552" i="5"/>
  <c r="E2572" i="4"/>
  <c r="C2573" i="4"/>
  <c r="G2241" i="4"/>
  <c r="H2241" i="4" s="1"/>
  <c r="H2561" i="3"/>
  <c r="F2562" i="3"/>
  <c r="I2561" i="3"/>
  <c r="G2562" i="3"/>
  <c r="E2554" i="5" l="1"/>
  <c r="H2553" i="5"/>
  <c r="G2553" i="5"/>
  <c r="F2553" i="5"/>
  <c r="E2573" i="4"/>
  <c r="C2574" i="4"/>
  <c r="G2242" i="4"/>
  <c r="H2242" i="4" s="1"/>
  <c r="G2563" i="3"/>
  <c r="F2563" i="3"/>
  <c r="H2562" i="3"/>
  <c r="I2562" i="3" s="1"/>
  <c r="G2554" i="5" l="1"/>
  <c r="F2554" i="5"/>
  <c r="H2554" i="5"/>
  <c r="E2555" i="5"/>
  <c r="E2574" i="4"/>
  <c r="C2575" i="4"/>
  <c r="G2243" i="4"/>
  <c r="H2243" i="4" s="1"/>
  <c r="F2564" i="3"/>
  <c r="H2563" i="3"/>
  <c r="G2564" i="3"/>
  <c r="I2563" i="3"/>
  <c r="H2555" i="5" l="1"/>
  <c r="G2555" i="5"/>
  <c r="E2556" i="5"/>
  <c r="F2555" i="5"/>
  <c r="E2575" i="4"/>
  <c r="C2576" i="4"/>
  <c r="G2244" i="4"/>
  <c r="H2244" i="4" s="1"/>
  <c r="G2565" i="3"/>
  <c r="H2564" i="3"/>
  <c r="I2564" i="3" s="1"/>
  <c r="F2565" i="3"/>
  <c r="E2557" i="5" l="1"/>
  <c r="H2556" i="5"/>
  <c r="G2556" i="5"/>
  <c r="F2556" i="5"/>
  <c r="E2576" i="4"/>
  <c r="C2577" i="4"/>
  <c r="G2245" i="4"/>
  <c r="H2245" i="4" s="1"/>
  <c r="F2566" i="3"/>
  <c r="H2565" i="3"/>
  <c r="G2566" i="3"/>
  <c r="I2565" i="3"/>
  <c r="E2558" i="5" l="1"/>
  <c r="H2557" i="5"/>
  <c r="G2557" i="5"/>
  <c r="F2557" i="5"/>
  <c r="E2577" i="4"/>
  <c r="C2578" i="4"/>
  <c r="G2246" i="4"/>
  <c r="H2246" i="4" s="1"/>
  <c r="G2567" i="3"/>
  <c r="H2566" i="3"/>
  <c r="I2566" i="3" s="1"/>
  <c r="F2567" i="3"/>
  <c r="H2558" i="5" l="1"/>
  <c r="G2558" i="5"/>
  <c r="E2559" i="5"/>
  <c r="F2558" i="5"/>
  <c r="E2578" i="4"/>
  <c r="C2579" i="4"/>
  <c r="G2247" i="4"/>
  <c r="H2247" i="4" s="1"/>
  <c r="F2568" i="3"/>
  <c r="H2567" i="3"/>
  <c r="G2568" i="3"/>
  <c r="I2567" i="3"/>
  <c r="H2559" i="5" l="1"/>
  <c r="G2559" i="5"/>
  <c r="E2560" i="5"/>
  <c r="F2559" i="5"/>
  <c r="E2579" i="4"/>
  <c r="C2580" i="4"/>
  <c r="G2248" i="4"/>
  <c r="H2248" i="4" s="1"/>
  <c r="G2569" i="3"/>
  <c r="H2568" i="3"/>
  <c r="I2568" i="3" s="1"/>
  <c r="F2569" i="3"/>
  <c r="E2561" i="5" l="1"/>
  <c r="H2560" i="5"/>
  <c r="G2560" i="5"/>
  <c r="F2560" i="5"/>
  <c r="E2580" i="4"/>
  <c r="C2581" i="4"/>
  <c r="G2249" i="4"/>
  <c r="H2249" i="4" s="1"/>
  <c r="F2570" i="3"/>
  <c r="H2569" i="3"/>
  <c r="G2570" i="3"/>
  <c r="I2569" i="3"/>
  <c r="H2561" i="5" l="1"/>
  <c r="G2561" i="5"/>
  <c r="E2562" i="5"/>
  <c r="F2561" i="5"/>
  <c r="E2581" i="4"/>
  <c r="C2582" i="4"/>
  <c r="G2250" i="4"/>
  <c r="H2250" i="4" s="1"/>
  <c r="G2571" i="3"/>
  <c r="F2571" i="3"/>
  <c r="H2570" i="3"/>
  <c r="I2570" i="3" s="1"/>
  <c r="E2563" i="5" l="1"/>
  <c r="H2562" i="5"/>
  <c r="F2562" i="5"/>
  <c r="G2562" i="5"/>
  <c r="E2582" i="4"/>
  <c r="C2583" i="4"/>
  <c r="G2251" i="4"/>
  <c r="H2251" i="4" s="1"/>
  <c r="H2571" i="3"/>
  <c r="F2572" i="3"/>
  <c r="I2571" i="3"/>
  <c r="G2572" i="3"/>
  <c r="E2564" i="5" l="1"/>
  <c r="H2563" i="5"/>
  <c r="G2563" i="5"/>
  <c r="F2563" i="5"/>
  <c r="E2583" i="4"/>
  <c r="C2584" i="4"/>
  <c r="G2252" i="4"/>
  <c r="H2252" i="4" s="1"/>
  <c r="G2573" i="3"/>
  <c r="F2573" i="3"/>
  <c r="H2572" i="3"/>
  <c r="I2572" i="3" s="1"/>
  <c r="H2564" i="5" l="1"/>
  <c r="G2564" i="5"/>
  <c r="E2565" i="5"/>
  <c r="F2564" i="5"/>
  <c r="E2584" i="4"/>
  <c r="C2585" i="4"/>
  <c r="G2253" i="4"/>
  <c r="H2253" i="4" s="1"/>
  <c r="H2573" i="3"/>
  <c r="F2574" i="3"/>
  <c r="I2573" i="3"/>
  <c r="G2574" i="3"/>
  <c r="G2565" i="5" l="1"/>
  <c r="F2565" i="5"/>
  <c r="E2566" i="5"/>
  <c r="H2565" i="5"/>
  <c r="E2585" i="4"/>
  <c r="C2586" i="4"/>
  <c r="G2254" i="4"/>
  <c r="H2254" i="4" s="1"/>
  <c r="G2575" i="3"/>
  <c r="F2575" i="3"/>
  <c r="H2574" i="3"/>
  <c r="I2574" i="3" s="1"/>
  <c r="H2566" i="5" l="1"/>
  <c r="G2566" i="5"/>
  <c r="E2567" i="5"/>
  <c r="F2566" i="5"/>
  <c r="E2586" i="4"/>
  <c r="C2587" i="4"/>
  <c r="G2255" i="4"/>
  <c r="H2255" i="4" s="1"/>
  <c r="F2576" i="3"/>
  <c r="H2575" i="3"/>
  <c r="I2575" i="3"/>
  <c r="G2576" i="3"/>
  <c r="H2567" i="5" l="1"/>
  <c r="G2567" i="5"/>
  <c r="E2568" i="5"/>
  <c r="F2567" i="5"/>
  <c r="E2587" i="4"/>
  <c r="C2588" i="4"/>
  <c r="G2256" i="4"/>
  <c r="H2256" i="4" s="1"/>
  <c r="G2577" i="3"/>
  <c r="F2577" i="3"/>
  <c r="H2576" i="3"/>
  <c r="I2576" i="3" s="1"/>
  <c r="E2569" i="5" l="1"/>
  <c r="H2568" i="5"/>
  <c r="G2568" i="5"/>
  <c r="F2568" i="5"/>
  <c r="E2588" i="4"/>
  <c r="C2589" i="4"/>
  <c r="G2257" i="4"/>
  <c r="H2257" i="4" s="1"/>
  <c r="F2578" i="3"/>
  <c r="H2577" i="3"/>
  <c r="G2578" i="3"/>
  <c r="I2577" i="3"/>
  <c r="G2569" i="5" l="1"/>
  <c r="F2569" i="5"/>
  <c r="E2570" i="5"/>
  <c r="H2569" i="5"/>
  <c r="E2589" i="4"/>
  <c r="C2590" i="4"/>
  <c r="G2258" i="4"/>
  <c r="H2258" i="4" s="1"/>
  <c r="G2579" i="3"/>
  <c r="H2578" i="3"/>
  <c r="I2578" i="3" s="1"/>
  <c r="F2579" i="3"/>
  <c r="H2570" i="5" l="1"/>
  <c r="G2570" i="5"/>
  <c r="E2571" i="5"/>
  <c r="F2570" i="5"/>
  <c r="E2590" i="4"/>
  <c r="C2591" i="4"/>
  <c r="G2259" i="4"/>
  <c r="H2259" i="4" s="1"/>
  <c r="F2580" i="3"/>
  <c r="H2579" i="3"/>
  <c r="G2580" i="3"/>
  <c r="I2579" i="3"/>
  <c r="E2572" i="5" l="1"/>
  <c r="H2571" i="5"/>
  <c r="G2571" i="5"/>
  <c r="F2571" i="5"/>
  <c r="E2591" i="4"/>
  <c r="C2592" i="4"/>
  <c r="G2260" i="4"/>
  <c r="H2260" i="4" s="1"/>
  <c r="G2581" i="3"/>
  <c r="H2580" i="3"/>
  <c r="I2580" i="3" s="1"/>
  <c r="F2581" i="3"/>
  <c r="G2572" i="5" l="1"/>
  <c r="F2572" i="5"/>
  <c r="E2573" i="5"/>
  <c r="H2572" i="5"/>
  <c r="E2592" i="4"/>
  <c r="C2593" i="4"/>
  <c r="G2261" i="4"/>
  <c r="H2261" i="4" s="1"/>
  <c r="F2582" i="3"/>
  <c r="H2581" i="3"/>
  <c r="G2582" i="3"/>
  <c r="I2581" i="3"/>
  <c r="H2573" i="5" l="1"/>
  <c r="G2573" i="5"/>
  <c r="F2573" i="5"/>
  <c r="E2574" i="5"/>
  <c r="E2593" i="4"/>
  <c r="C2594" i="4"/>
  <c r="G2262" i="4"/>
  <c r="H2262" i="4" s="1"/>
  <c r="G2583" i="3"/>
  <c r="F2583" i="3"/>
  <c r="H2582" i="3"/>
  <c r="I2582" i="3" s="1"/>
  <c r="E2575" i="5" l="1"/>
  <c r="H2574" i="5"/>
  <c r="G2574" i="5"/>
  <c r="F2574" i="5"/>
  <c r="E2594" i="4"/>
  <c r="C2595" i="4"/>
  <c r="G2263" i="4"/>
  <c r="H2263" i="4" s="1"/>
  <c r="H2583" i="3"/>
  <c r="F2584" i="3"/>
  <c r="I2583" i="3"/>
  <c r="G2584" i="3"/>
  <c r="E2576" i="5" l="1"/>
  <c r="H2575" i="5"/>
  <c r="G2575" i="5"/>
  <c r="F2575" i="5"/>
  <c r="E2595" i="4"/>
  <c r="C2596" i="4"/>
  <c r="G2264" i="4"/>
  <c r="H2264" i="4" s="1"/>
  <c r="G2585" i="3"/>
  <c r="F2585" i="3"/>
  <c r="H2584" i="3"/>
  <c r="I2584" i="3" s="1"/>
  <c r="H2576" i="5" l="1"/>
  <c r="G2576" i="5"/>
  <c r="E2577" i="5"/>
  <c r="F2576" i="5"/>
  <c r="E2596" i="4"/>
  <c r="C2597" i="4"/>
  <c r="G2265" i="4"/>
  <c r="H2265" i="4" s="1"/>
  <c r="H2585" i="3"/>
  <c r="F2586" i="3"/>
  <c r="I2585" i="3"/>
  <c r="G2586" i="3"/>
  <c r="H2577" i="5" l="1"/>
  <c r="G2577" i="5"/>
  <c r="E2578" i="5"/>
  <c r="F2577" i="5"/>
  <c r="E2597" i="4"/>
  <c r="C2598" i="4"/>
  <c r="G2266" i="4"/>
  <c r="H2266" i="4" s="1"/>
  <c r="G2587" i="3"/>
  <c r="F2587" i="3"/>
  <c r="H2586" i="3"/>
  <c r="I2586" i="3" s="1"/>
  <c r="E2579" i="5" l="1"/>
  <c r="H2578" i="5"/>
  <c r="G2578" i="5"/>
  <c r="F2578" i="5"/>
  <c r="E2598" i="4"/>
  <c r="C2599" i="4"/>
  <c r="G2267" i="4"/>
  <c r="H2267" i="4" s="1"/>
  <c r="H2587" i="3"/>
  <c r="F2588" i="3"/>
  <c r="I2587" i="3"/>
  <c r="G2588" i="3"/>
  <c r="H2579" i="5" l="1"/>
  <c r="G2579" i="5"/>
  <c r="E2580" i="5"/>
  <c r="F2579" i="5"/>
  <c r="E2599" i="4"/>
  <c r="C2600" i="4"/>
  <c r="G2268" i="4"/>
  <c r="H2268" i="4" s="1"/>
  <c r="G2589" i="3"/>
  <c r="F2589" i="3"/>
  <c r="H2588" i="3"/>
  <c r="I2588" i="3" s="1"/>
  <c r="F2580" i="5" l="1"/>
  <c r="E2581" i="5"/>
  <c r="H2580" i="5"/>
  <c r="G2580" i="5"/>
  <c r="E2600" i="4"/>
  <c r="C2601" i="4"/>
  <c r="G2269" i="4"/>
  <c r="H2269" i="4" s="1"/>
  <c r="F2590" i="3"/>
  <c r="H2589" i="3"/>
  <c r="G2590" i="3"/>
  <c r="I2589" i="3"/>
  <c r="E2582" i="5" l="1"/>
  <c r="F2581" i="5"/>
  <c r="G2581" i="5"/>
  <c r="H2581" i="5"/>
  <c r="E2601" i="4"/>
  <c r="C2602" i="4"/>
  <c r="G2270" i="4"/>
  <c r="H2270" i="4" s="1"/>
  <c r="G2591" i="3"/>
  <c r="H2590" i="3"/>
  <c r="I2590" i="3" s="1"/>
  <c r="F2591" i="3"/>
  <c r="H2582" i="5" l="1"/>
  <c r="G2582" i="5"/>
  <c r="E2583" i="5"/>
  <c r="F2582" i="5"/>
  <c r="E2602" i="4"/>
  <c r="C2603" i="4"/>
  <c r="G2271" i="4"/>
  <c r="H2271" i="4" s="1"/>
  <c r="F2592" i="3"/>
  <c r="H2591" i="3"/>
  <c r="G2592" i="3"/>
  <c r="I2591" i="3"/>
  <c r="G2583" i="5" l="1"/>
  <c r="F2583" i="5"/>
  <c r="E2584" i="5"/>
  <c r="H2583" i="5"/>
  <c r="E2603" i="4"/>
  <c r="C2604" i="4"/>
  <c r="G2272" i="4"/>
  <c r="H2272" i="4" s="1"/>
  <c r="G2593" i="3"/>
  <c r="H2592" i="3"/>
  <c r="I2592" i="3" s="1"/>
  <c r="F2593" i="3"/>
  <c r="E2585" i="5" l="1"/>
  <c r="H2584" i="5"/>
  <c r="F2584" i="5"/>
  <c r="G2584" i="5"/>
  <c r="E2604" i="4"/>
  <c r="C2605" i="4"/>
  <c r="G2273" i="4"/>
  <c r="H2273" i="4" s="1"/>
  <c r="F2594" i="3"/>
  <c r="H2593" i="3"/>
  <c r="I2593" i="3"/>
  <c r="G2594" i="3"/>
  <c r="H2585" i="5" l="1"/>
  <c r="G2585" i="5"/>
  <c r="E2586" i="5"/>
  <c r="F2585" i="5"/>
  <c r="E2605" i="4"/>
  <c r="C2606" i="4"/>
  <c r="G2274" i="4"/>
  <c r="H2274" i="4" s="1"/>
  <c r="G2595" i="3"/>
  <c r="H2594" i="3"/>
  <c r="I2594" i="3" s="1"/>
  <c r="F2595" i="3"/>
  <c r="E2587" i="5" l="1"/>
  <c r="H2586" i="5"/>
  <c r="G2586" i="5"/>
  <c r="F2586" i="5"/>
  <c r="E2606" i="4"/>
  <c r="C2607" i="4"/>
  <c r="G2275" i="4"/>
  <c r="H2275" i="4" s="1"/>
  <c r="H2595" i="3"/>
  <c r="F2596" i="3"/>
  <c r="I2595" i="3"/>
  <c r="G2596" i="3"/>
  <c r="H2587" i="5" l="1"/>
  <c r="G2587" i="5"/>
  <c r="F2587" i="5"/>
  <c r="E2588" i="5"/>
  <c r="E2607" i="4"/>
  <c r="C2608" i="4"/>
  <c r="G2276" i="4"/>
  <c r="H2276" i="4" s="1"/>
  <c r="G2597" i="3"/>
  <c r="F2597" i="3"/>
  <c r="H2596" i="3"/>
  <c r="I2596" i="3" s="1"/>
  <c r="H2588" i="5" l="1"/>
  <c r="G2588" i="5"/>
  <c r="E2589" i="5"/>
  <c r="F2588" i="5"/>
  <c r="E2608" i="4"/>
  <c r="C2609" i="4"/>
  <c r="G2277" i="4"/>
  <c r="H2277" i="4" s="1"/>
  <c r="H2597" i="3"/>
  <c r="F2598" i="3"/>
  <c r="I2597" i="3"/>
  <c r="G2598" i="3"/>
  <c r="E2590" i="5" l="1"/>
  <c r="H2589" i="5"/>
  <c r="G2589" i="5"/>
  <c r="F2589" i="5"/>
  <c r="E2609" i="4"/>
  <c r="C2610" i="4"/>
  <c r="G2278" i="4"/>
  <c r="H2278" i="4" s="1"/>
  <c r="G2599" i="3"/>
  <c r="F2599" i="3"/>
  <c r="H2598" i="3"/>
  <c r="I2598" i="3" s="1"/>
  <c r="G2590" i="5" l="1"/>
  <c r="F2590" i="5"/>
  <c r="H2590" i="5"/>
  <c r="E2591" i="5"/>
  <c r="E2610" i="4"/>
  <c r="C2611" i="4"/>
  <c r="G2279" i="4"/>
  <c r="H2279" i="4" s="1"/>
  <c r="H2599" i="3"/>
  <c r="F2600" i="3"/>
  <c r="I2599" i="3"/>
  <c r="G2600" i="3"/>
  <c r="H2591" i="5" l="1"/>
  <c r="G2591" i="5"/>
  <c r="E2592" i="5"/>
  <c r="F2591" i="5"/>
  <c r="E2611" i="4"/>
  <c r="C2612" i="4"/>
  <c r="G2280" i="4"/>
  <c r="H2280" i="4" s="1"/>
  <c r="G2601" i="3"/>
  <c r="F2601" i="3"/>
  <c r="H2600" i="3"/>
  <c r="I2600" i="3" s="1"/>
  <c r="E2593" i="5" l="1"/>
  <c r="H2592" i="5"/>
  <c r="G2592" i="5"/>
  <c r="F2592" i="5"/>
  <c r="E2612" i="4"/>
  <c r="C2613" i="4"/>
  <c r="G2281" i="4"/>
  <c r="H2281" i="4" s="1"/>
  <c r="F2602" i="3"/>
  <c r="H2601" i="3"/>
  <c r="G2602" i="3"/>
  <c r="I2601" i="3"/>
  <c r="E2594" i="5" l="1"/>
  <c r="H2593" i="5"/>
  <c r="G2593" i="5"/>
  <c r="F2593" i="5"/>
  <c r="E2613" i="4"/>
  <c r="C2614" i="4"/>
  <c r="G2282" i="4"/>
  <c r="H2282" i="4" s="1"/>
  <c r="G2603" i="3"/>
  <c r="H2602" i="3"/>
  <c r="I2602" i="3" s="1"/>
  <c r="F2603" i="3"/>
  <c r="H2594" i="5" l="1"/>
  <c r="G2594" i="5"/>
  <c r="E2595" i="5"/>
  <c r="F2594" i="5"/>
  <c r="E2614" i="4"/>
  <c r="C2615" i="4"/>
  <c r="G2283" i="4"/>
  <c r="H2283" i="4" s="1"/>
  <c r="F2604" i="3"/>
  <c r="H2603" i="3"/>
  <c r="G2604" i="3"/>
  <c r="I2603" i="3"/>
  <c r="E2596" i="5" l="1"/>
  <c r="H2595" i="5"/>
  <c r="G2595" i="5"/>
  <c r="F2595" i="5"/>
  <c r="E2615" i="4"/>
  <c r="C2616" i="4"/>
  <c r="G2284" i="4"/>
  <c r="H2284" i="4" s="1"/>
  <c r="G2605" i="3"/>
  <c r="H2604" i="3"/>
  <c r="I2604" i="3" s="1"/>
  <c r="F2605" i="3"/>
  <c r="E2597" i="5" l="1"/>
  <c r="H2596" i="5"/>
  <c r="G2596" i="5"/>
  <c r="F2596" i="5"/>
  <c r="E2616" i="4"/>
  <c r="C2617" i="4"/>
  <c r="G2285" i="4"/>
  <c r="H2285" i="4" s="1"/>
  <c r="F2606" i="3"/>
  <c r="H2605" i="3"/>
  <c r="I2605" i="3"/>
  <c r="G2606" i="3"/>
  <c r="H2597" i="5" l="1"/>
  <c r="G2597" i="5"/>
  <c r="E2598" i="5"/>
  <c r="F2597" i="5"/>
  <c r="E2617" i="4"/>
  <c r="C2618" i="4"/>
  <c r="G2286" i="4"/>
  <c r="H2286" i="4" s="1"/>
  <c r="G2607" i="3"/>
  <c r="H2606" i="3"/>
  <c r="I2606" i="3" s="1"/>
  <c r="F2607" i="3"/>
  <c r="G2598" i="5" l="1"/>
  <c r="F2598" i="5"/>
  <c r="E2599" i="5"/>
  <c r="H2598" i="5"/>
  <c r="E2618" i="4"/>
  <c r="C2619" i="4"/>
  <c r="G2287" i="4"/>
  <c r="H2287" i="4" s="1"/>
  <c r="H2607" i="3"/>
  <c r="F2608" i="3"/>
  <c r="I2607" i="3"/>
  <c r="G2608" i="3"/>
  <c r="E2600" i="5" l="1"/>
  <c r="H2599" i="5"/>
  <c r="G2599" i="5"/>
  <c r="F2599" i="5"/>
  <c r="E2619" i="4"/>
  <c r="C2620" i="4"/>
  <c r="G2288" i="4"/>
  <c r="H2288" i="4" s="1"/>
  <c r="G2609" i="3"/>
  <c r="F2609" i="3"/>
  <c r="H2608" i="3"/>
  <c r="I2608" i="3" s="1"/>
  <c r="H2600" i="5" l="1"/>
  <c r="G2600" i="5"/>
  <c r="E2601" i="5"/>
  <c r="F2600" i="5"/>
  <c r="E2620" i="4"/>
  <c r="C2621" i="4"/>
  <c r="G2289" i="4"/>
  <c r="H2289" i="4" s="1"/>
  <c r="H2609" i="3"/>
  <c r="F2610" i="3"/>
  <c r="I2609" i="3"/>
  <c r="G2610" i="3"/>
  <c r="G2601" i="5" l="1"/>
  <c r="F2601" i="5"/>
  <c r="E2602" i="5"/>
  <c r="H2601" i="5"/>
  <c r="E2621" i="4"/>
  <c r="C2622" i="4"/>
  <c r="G2290" i="4"/>
  <c r="H2290" i="4" s="1"/>
  <c r="G2611" i="3"/>
  <c r="F2611" i="3"/>
  <c r="H2610" i="3"/>
  <c r="I2610" i="3" s="1"/>
  <c r="E2603" i="5" l="1"/>
  <c r="G2602" i="5"/>
  <c r="F2602" i="5"/>
  <c r="H2602" i="5"/>
  <c r="E2622" i="4"/>
  <c r="C2623" i="4"/>
  <c r="G2291" i="4"/>
  <c r="H2291" i="4" s="1"/>
  <c r="H2611" i="3"/>
  <c r="F2612" i="3"/>
  <c r="I2611" i="3"/>
  <c r="G2612" i="3"/>
  <c r="H2603" i="5" l="1"/>
  <c r="G2603" i="5"/>
  <c r="E2604" i="5"/>
  <c r="F2603" i="5"/>
  <c r="E2623" i="4"/>
  <c r="C2624" i="4"/>
  <c r="G2292" i="4"/>
  <c r="H2292" i="4" s="1"/>
  <c r="G2613" i="3"/>
  <c r="F2613" i="3"/>
  <c r="H2612" i="3"/>
  <c r="I2612" i="3" s="1"/>
  <c r="E2605" i="5" l="1"/>
  <c r="H2604" i="5"/>
  <c r="G2604" i="5"/>
  <c r="F2604" i="5"/>
  <c r="E2624" i="4"/>
  <c r="C2625" i="4"/>
  <c r="G2293" i="4"/>
  <c r="H2293" i="4" s="1"/>
  <c r="F2614" i="3"/>
  <c r="H2613" i="3"/>
  <c r="G2614" i="3"/>
  <c r="I2613" i="3"/>
  <c r="E2606" i="5" l="1"/>
  <c r="H2605" i="5"/>
  <c r="G2605" i="5"/>
  <c r="F2605" i="5"/>
  <c r="E2625" i="4"/>
  <c r="C2626" i="4"/>
  <c r="G2294" i="4"/>
  <c r="H2294" i="4" s="1"/>
  <c r="G2615" i="3"/>
  <c r="H2614" i="3"/>
  <c r="I2614" i="3" s="1"/>
  <c r="F2615" i="3"/>
  <c r="H2606" i="5" l="1"/>
  <c r="G2606" i="5"/>
  <c r="E2607" i="5"/>
  <c r="F2606" i="5"/>
  <c r="E2626" i="4"/>
  <c r="C2627" i="4"/>
  <c r="G2295" i="4"/>
  <c r="H2295" i="4" s="1"/>
  <c r="F2616" i="3"/>
  <c r="H2615" i="3"/>
  <c r="G2616" i="3"/>
  <c r="I2615" i="3"/>
  <c r="E2608" i="5" l="1"/>
  <c r="H2607" i="5"/>
  <c r="G2607" i="5"/>
  <c r="F2607" i="5"/>
  <c r="E2627" i="4"/>
  <c r="C2628" i="4"/>
  <c r="G2296" i="4"/>
  <c r="H2296" i="4" s="1"/>
  <c r="G2617" i="3"/>
  <c r="H2616" i="3"/>
  <c r="I2616" i="3" s="1"/>
  <c r="F2617" i="3"/>
  <c r="G2608" i="5" l="1"/>
  <c r="F2608" i="5"/>
  <c r="E2609" i="5"/>
  <c r="H2608" i="5"/>
  <c r="E2628" i="4"/>
  <c r="C2629" i="4"/>
  <c r="G2297" i="4"/>
  <c r="H2297" i="4" s="1"/>
  <c r="F2618" i="3"/>
  <c r="H2617" i="3"/>
  <c r="I2617" i="3"/>
  <c r="G2618" i="3"/>
  <c r="H2609" i="5" l="1"/>
  <c r="G2609" i="5"/>
  <c r="E2610" i="5"/>
  <c r="F2609" i="5"/>
  <c r="E2629" i="4"/>
  <c r="C2630" i="4"/>
  <c r="G2298" i="4"/>
  <c r="H2298" i="4" s="1"/>
  <c r="G2619" i="3"/>
  <c r="H2618" i="3"/>
  <c r="I2618" i="3" s="1"/>
  <c r="F2619" i="3"/>
  <c r="E2611" i="5" l="1"/>
  <c r="F2610" i="5"/>
  <c r="H2610" i="5"/>
  <c r="G2610" i="5"/>
  <c r="E2630" i="4"/>
  <c r="C2631" i="4"/>
  <c r="G2299" i="4"/>
  <c r="H2299" i="4" s="1"/>
  <c r="G2620" i="3"/>
  <c r="H2619" i="3"/>
  <c r="I2619" i="3" s="1"/>
  <c r="F2620" i="3"/>
  <c r="E2612" i="5" l="1"/>
  <c r="H2611" i="5"/>
  <c r="G2611" i="5"/>
  <c r="F2611" i="5"/>
  <c r="E2631" i="4"/>
  <c r="C2632" i="4"/>
  <c r="G2300" i="4"/>
  <c r="H2300" i="4" s="1"/>
  <c r="F2621" i="3"/>
  <c r="H2620" i="3"/>
  <c r="G2621" i="3"/>
  <c r="I2620" i="3"/>
  <c r="H2612" i="5" l="1"/>
  <c r="G2612" i="5"/>
  <c r="E2613" i="5"/>
  <c r="F2612" i="5"/>
  <c r="E2632" i="4"/>
  <c r="C2633" i="4"/>
  <c r="G2301" i="4"/>
  <c r="H2301" i="4" s="1"/>
  <c r="G2622" i="3"/>
  <c r="H2621" i="3"/>
  <c r="I2621" i="3" s="1"/>
  <c r="F2622" i="3"/>
  <c r="E2614" i="5" l="1"/>
  <c r="H2613" i="5"/>
  <c r="G2613" i="5"/>
  <c r="F2613" i="5"/>
  <c r="E2633" i="4"/>
  <c r="C2634" i="4"/>
  <c r="G2302" i="4"/>
  <c r="H2302" i="4" s="1"/>
  <c r="G2623" i="3"/>
  <c r="F2623" i="3"/>
  <c r="H2622" i="3"/>
  <c r="I2622" i="3" s="1"/>
  <c r="E2615" i="5" l="1"/>
  <c r="H2614" i="5"/>
  <c r="G2614" i="5"/>
  <c r="F2614" i="5"/>
  <c r="E2634" i="4"/>
  <c r="C2635" i="4"/>
  <c r="G2303" i="4"/>
  <c r="H2303" i="4" s="1"/>
  <c r="H2623" i="3"/>
  <c r="F2624" i="3"/>
  <c r="I2623" i="3"/>
  <c r="G2624" i="3"/>
  <c r="H2615" i="5" l="1"/>
  <c r="G2615" i="5"/>
  <c r="E2616" i="5"/>
  <c r="F2615" i="5"/>
  <c r="E2635" i="4"/>
  <c r="C2636" i="4"/>
  <c r="G2304" i="4"/>
  <c r="H2304" i="4" s="1"/>
  <c r="G2625" i="3"/>
  <c r="F2625" i="3"/>
  <c r="H2624" i="3"/>
  <c r="I2624" i="3" s="1"/>
  <c r="H2616" i="5" l="1"/>
  <c r="G2616" i="5"/>
  <c r="F2616" i="5"/>
  <c r="E2617" i="5"/>
  <c r="E2636" i="4"/>
  <c r="C2637" i="4"/>
  <c r="G2305" i="4"/>
  <c r="H2305" i="4" s="1"/>
  <c r="F2626" i="3"/>
  <c r="H2625" i="3"/>
  <c r="G2626" i="3"/>
  <c r="I2625" i="3"/>
  <c r="E2618" i="5" l="1"/>
  <c r="H2617" i="5"/>
  <c r="G2617" i="5"/>
  <c r="F2617" i="5"/>
  <c r="E2637" i="4"/>
  <c r="C2638" i="4"/>
  <c r="G2306" i="4"/>
  <c r="H2306" i="4" s="1"/>
  <c r="G2627" i="3"/>
  <c r="H2626" i="3"/>
  <c r="I2626" i="3" s="1"/>
  <c r="F2627" i="3"/>
  <c r="H2618" i="5" l="1"/>
  <c r="G2618" i="5"/>
  <c r="E2619" i="5"/>
  <c r="F2618" i="5"/>
  <c r="E2638" i="4"/>
  <c r="C2639" i="4"/>
  <c r="G2307" i="4"/>
  <c r="H2307" i="4" s="1"/>
  <c r="F2628" i="3"/>
  <c r="H2627" i="3"/>
  <c r="G2628" i="3"/>
  <c r="I2627" i="3"/>
  <c r="G2619" i="5" l="1"/>
  <c r="F2619" i="5"/>
  <c r="E2620" i="5"/>
  <c r="H2619" i="5"/>
  <c r="E2639" i="4"/>
  <c r="C2640" i="4"/>
  <c r="G2308" i="4"/>
  <c r="H2308" i="4" s="1"/>
  <c r="G2629" i="3"/>
  <c r="H2628" i="3"/>
  <c r="I2628" i="3" s="1"/>
  <c r="F2629" i="3"/>
  <c r="H2620" i="5" l="1"/>
  <c r="G2620" i="5"/>
  <c r="E2621" i="5"/>
  <c r="F2620" i="5"/>
  <c r="E2640" i="4"/>
  <c r="C2641" i="4"/>
  <c r="G2309" i="4"/>
  <c r="H2309" i="4" s="1"/>
  <c r="F2630" i="3"/>
  <c r="H2629" i="3"/>
  <c r="I2629" i="3"/>
  <c r="G2630" i="3"/>
  <c r="H2621" i="5" l="1"/>
  <c r="G2621" i="5"/>
  <c r="E2622" i="5"/>
  <c r="F2621" i="5"/>
  <c r="G2310" i="4"/>
  <c r="H2310" i="4" s="1"/>
  <c r="E2641" i="4"/>
  <c r="C2642" i="4"/>
  <c r="G2631" i="3"/>
  <c r="H2630" i="3"/>
  <c r="I2630" i="3" s="1"/>
  <c r="F2631" i="3"/>
  <c r="E2623" i="5" l="1"/>
  <c r="H2622" i="5"/>
  <c r="G2622" i="5"/>
  <c r="F2622" i="5"/>
  <c r="E2642" i="4"/>
  <c r="C2643" i="4"/>
  <c r="G2311" i="4"/>
  <c r="H2311" i="4" s="1"/>
  <c r="H2631" i="3"/>
  <c r="F2632" i="3"/>
  <c r="I2631" i="3"/>
  <c r="G2632" i="3"/>
  <c r="F2623" i="5" l="1"/>
  <c r="E2624" i="5"/>
  <c r="H2623" i="5"/>
  <c r="G2623" i="5"/>
  <c r="E2643" i="4"/>
  <c r="C2644" i="4"/>
  <c r="G2312" i="4"/>
  <c r="H2312" i="4" s="1"/>
  <c r="G2633" i="3"/>
  <c r="F2633" i="3"/>
  <c r="H2632" i="3"/>
  <c r="I2632" i="3" s="1"/>
  <c r="H2624" i="5" l="1"/>
  <c r="G2624" i="5"/>
  <c r="F2624" i="5"/>
  <c r="E2625" i="5"/>
  <c r="E2644" i="4"/>
  <c r="C2645" i="4"/>
  <c r="G2313" i="4"/>
  <c r="H2313" i="4" s="1"/>
  <c r="H2633" i="3"/>
  <c r="F2634" i="3"/>
  <c r="I2633" i="3"/>
  <c r="G2634" i="3"/>
  <c r="E2626" i="5" l="1"/>
  <c r="H2625" i="5"/>
  <c r="G2625" i="5"/>
  <c r="F2625" i="5"/>
  <c r="E2645" i="4"/>
  <c r="C2646" i="4"/>
  <c r="G2314" i="4"/>
  <c r="H2314" i="4" s="1"/>
  <c r="G2635" i="3"/>
  <c r="F2635" i="3"/>
  <c r="H2634" i="3"/>
  <c r="I2634" i="3" s="1"/>
  <c r="G2626" i="5" l="1"/>
  <c r="F2626" i="5"/>
  <c r="E2627" i="5"/>
  <c r="H2626" i="5"/>
  <c r="E2646" i="4"/>
  <c r="C2647" i="4"/>
  <c r="G2315" i="4"/>
  <c r="H2315" i="4" s="1"/>
  <c r="H2635" i="3"/>
  <c r="F2636" i="3"/>
  <c r="I2635" i="3"/>
  <c r="G2636" i="3"/>
  <c r="H2627" i="5" l="1"/>
  <c r="G2627" i="5"/>
  <c r="F2627" i="5"/>
  <c r="E2628" i="5"/>
  <c r="E2647" i="4"/>
  <c r="C2648" i="4"/>
  <c r="G2316" i="4"/>
  <c r="H2316" i="4" s="1"/>
  <c r="G2637" i="3"/>
  <c r="F2637" i="3"/>
  <c r="H2636" i="3"/>
  <c r="I2636" i="3" s="1"/>
  <c r="E2629" i="5" l="1"/>
  <c r="G2628" i="5"/>
  <c r="F2628" i="5"/>
  <c r="H2628" i="5"/>
  <c r="E2648" i="4"/>
  <c r="C2649" i="4"/>
  <c r="G2317" i="4"/>
  <c r="H2317" i="4" s="1"/>
  <c r="F2638" i="3"/>
  <c r="H2637" i="3"/>
  <c r="G2638" i="3"/>
  <c r="I2637" i="3"/>
  <c r="E2630" i="5" l="1"/>
  <c r="H2629" i="5"/>
  <c r="G2629" i="5"/>
  <c r="F2629" i="5"/>
  <c r="E2649" i="4"/>
  <c r="C2650" i="4"/>
  <c r="G2318" i="4"/>
  <c r="H2318" i="4" s="1"/>
  <c r="G2639" i="3"/>
  <c r="H2638" i="3"/>
  <c r="I2638" i="3" s="1"/>
  <c r="F2639" i="3"/>
  <c r="H2630" i="5" l="1"/>
  <c r="G2630" i="5"/>
  <c r="E2631" i="5"/>
  <c r="F2630" i="5"/>
  <c r="E2650" i="4"/>
  <c r="C2651" i="4"/>
  <c r="G2319" i="4"/>
  <c r="H2319" i="4" s="1"/>
  <c r="F2640" i="3"/>
  <c r="H2639" i="3"/>
  <c r="G2640" i="3"/>
  <c r="I2639" i="3"/>
  <c r="E2632" i="5" l="1"/>
  <c r="H2631" i="5"/>
  <c r="G2631" i="5"/>
  <c r="F2631" i="5"/>
  <c r="E2651" i="4"/>
  <c r="C2652" i="4"/>
  <c r="G2320" i="4"/>
  <c r="H2320" i="4" s="1"/>
  <c r="G2641" i="3"/>
  <c r="H2640" i="3"/>
  <c r="I2640" i="3" s="1"/>
  <c r="F2641" i="3"/>
  <c r="E2633" i="5" l="1"/>
  <c r="H2632" i="5"/>
  <c r="G2632" i="5"/>
  <c r="F2632" i="5"/>
  <c r="E2652" i="4"/>
  <c r="C2653" i="4"/>
  <c r="G2321" i="4"/>
  <c r="H2321" i="4" s="1"/>
  <c r="F2642" i="3"/>
  <c r="H2641" i="3"/>
  <c r="I2641" i="3"/>
  <c r="G2642" i="3"/>
  <c r="H2633" i="5" l="1"/>
  <c r="G2633" i="5"/>
  <c r="E2634" i="5"/>
  <c r="F2633" i="5"/>
  <c r="E2653" i="4"/>
  <c r="C2654" i="4"/>
  <c r="G2322" i="4"/>
  <c r="H2322" i="4" s="1"/>
  <c r="G2643" i="3"/>
  <c r="H2642" i="3"/>
  <c r="I2642" i="3" s="1"/>
  <c r="F2643" i="3"/>
  <c r="E2635" i="5" l="1"/>
  <c r="H2634" i="5"/>
  <c r="F2634" i="5"/>
  <c r="G2634" i="5"/>
  <c r="E2654" i="4"/>
  <c r="C2655" i="4"/>
  <c r="G2323" i="4"/>
  <c r="H2323" i="4" s="1"/>
  <c r="H2643" i="3"/>
  <c r="F2644" i="3"/>
  <c r="I2643" i="3"/>
  <c r="G2644" i="3"/>
  <c r="E2636" i="5" l="1"/>
  <c r="H2635" i="5"/>
  <c r="G2635" i="5"/>
  <c r="F2635" i="5"/>
  <c r="E2655" i="4"/>
  <c r="C2656" i="4"/>
  <c r="G2324" i="4"/>
  <c r="H2324" i="4" s="1"/>
  <c r="G2645" i="3"/>
  <c r="F2645" i="3"/>
  <c r="H2644" i="3"/>
  <c r="I2644" i="3" s="1"/>
  <c r="H2636" i="5" l="1"/>
  <c r="G2636" i="5"/>
  <c r="E2637" i="5"/>
  <c r="F2636" i="5"/>
  <c r="E2656" i="4"/>
  <c r="C2657" i="4"/>
  <c r="G2325" i="4"/>
  <c r="H2325" i="4" s="1"/>
  <c r="H2645" i="3"/>
  <c r="F2646" i="3"/>
  <c r="I2645" i="3"/>
  <c r="G2646" i="3"/>
  <c r="G2637" i="5" l="1"/>
  <c r="F2637" i="5"/>
  <c r="E2638" i="5"/>
  <c r="H2637" i="5"/>
  <c r="E2657" i="4"/>
  <c r="C2658" i="4"/>
  <c r="G2326" i="4"/>
  <c r="H2326" i="4" s="1"/>
  <c r="G2647" i="3"/>
  <c r="F2647" i="3"/>
  <c r="H2646" i="3"/>
  <c r="I2646" i="3" s="1"/>
  <c r="E2639" i="5" l="1"/>
  <c r="H2638" i="5"/>
  <c r="G2638" i="5"/>
  <c r="F2638" i="5"/>
  <c r="E2658" i="4"/>
  <c r="C2659" i="4"/>
  <c r="G2327" i="4"/>
  <c r="H2327" i="4" s="1"/>
  <c r="H2647" i="3"/>
  <c r="F2648" i="3"/>
  <c r="I2647" i="3"/>
  <c r="G2648" i="3"/>
  <c r="H2639" i="5" l="1"/>
  <c r="G2639" i="5"/>
  <c r="E2640" i="5"/>
  <c r="F2639" i="5"/>
  <c r="E2659" i="4"/>
  <c r="C2660" i="4"/>
  <c r="G2328" i="4"/>
  <c r="H2328" i="4" s="1"/>
  <c r="G2649" i="3"/>
  <c r="F2649" i="3"/>
  <c r="H2648" i="3"/>
  <c r="I2648" i="3" s="1"/>
  <c r="E2641" i="5" l="1"/>
  <c r="H2640" i="5"/>
  <c r="G2640" i="5"/>
  <c r="F2640" i="5"/>
  <c r="E2660" i="4"/>
  <c r="C2661" i="4"/>
  <c r="G2329" i="4"/>
  <c r="H2329" i="4" s="1"/>
  <c r="F2650" i="3"/>
  <c r="H2649" i="3"/>
  <c r="G2650" i="3"/>
  <c r="I2649" i="3"/>
  <c r="G2641" i="5" l="1"/>
  <c r="F2641" i="5"/>
  <c r="E2642" i="5"/>
  <c r="H2641" i="5"/>
  <c r="E2661" i="4"/>
  <c r="C2662" i="4"/>
  <c r="G2330" i="4"/>
  <c r="H2330" i="4" s="1"/>
  <c r="G2651" i="3"/>
  <c r="H2650" i="3"/>
  <c r="I2650" i="3" s="1"/>
  <c r="F2651" i="3"/>
  <c r="H2642" i="5" l="1"/>
  <c r="G2642" i="5"/>
  <c r="E2643" i="5"/>
  <c r="F2642" i="5"/>
  <c r="E2662" i="4"/>
  <c r="C2663" i="4"/>
  <c r="G2331" i="4"/>
  <c r="H2331" i="4" s="1"/>
  <c r="F2652" i="3"/>
  <c r="H2651" i="3"/>
  <c r="G2652" i="3"/>
  <c r="I2651" i="3"/>
  <c r="E2644" i="5" l="1"/>
  <c r="H2643" i="5"/>
  <c r="G2643" i="5"/>
  <c r="F2643" i="5"/>
  <c r="E2663" i="4"/>
  <c r="C2664" i="4"/>
  <c r="G2332" i="4"/>
  <c r="H2332" i="4" s="1"/>
  <c r="G2653" i="3"/>
  <c r="H2652" i="3"/>
  <c r="I2652" i="3" s="1"/>
  <c r="F2653" i="3"/>
  <c r="G2644" i="5" l="1"/>
  <c r="F2644" i="5"/>
  <c r="E2645" i="5"/>
  <c r="H2644" i="5"/>
  <c r="E2664" i="4"/>
  <c r="C2665" i="4"/>
  <c r="G2333" i="4"/>
  <c r="H2333" i="4" s="1"/>
  <c r="F2654" i="3"/>
  <c r="H2653" i="3"/>
  <c r="I2653" i="3"/>
  <c r="G2654" i="3"/>
  <c r="H2645" i="5" l="1"/>
  <c r="G2645" i="5"/>
  <c r="E2646" i="5"/>
  <c r="F2645" i="5"/>
  <c r="E2665" i="4"/>
  <c r="C2666" i="4"/>
  <c r="G2334" i="4"/>
  <c r="H2334" i="4" s="1"/>
  <c r="G2655" i="3"/>
  <c r="H2654" i="3"/>
  <c r="I2654" i="3" s="1"/>
  <c r="F2655" i="3"/>
  <c r="E2647" i="5" l="1"/>
  <c r="H2646" i="5"/>
  <c r="G2646" i="5"/>
  <c r="F2646" i="5"/>
  <c r="E2666" i="4"/>
  <c r="C2667" i="4"/>
  <c r="G2335" i="4"/>
  <c r="H2335" i="4" s="1"/>
  <c r="H2655" i="3"/>
  <c r="F2656" i="3"/>
  <c r="I2655" i="3"/>
  <c r="G2656" i="3"/>
  <c r="E2648" i="5" l="1"/>
  <c r="H2647" i="5"/>
  <c r="G2647" i="5"/>
  <c r="F2647" i="5"/>
  <c r="E2667" i="4"/>
  <c r="C2668" i="4"/>
  <c r="G2336" i="4"/>
  <c r="H2336" i="4" s="1"/>
  <c r="G2657" i="3"/>
  <c r="F2657" i="3"/>
  <c r="H2656" i="3"/>
  <c r="I2656" i="3" s="1"/>
  <c r="H2648" i="5" l="1"/>
  <c r="G2648" i="5"/>
  <c r="E2649" i="5"/>
  <c r="F2648" i="5"/>
  <c r="E2668" i="4"/>
  <c r="C2669" i="4"/>
  <c r="G2337" i="4"/>
  <c r="H2337" i="4" s="1"/>
  <c r="H2657" i="3"/>
  <c r="F2658" i="3"/>
  <c r="I2657" i="3"/>
  <c r="G2658" i="3"/>
  <c r="E2650" i="5" l="1"/>
  <c r="H2649" i="5"/>
  <c r="G2649" i="5"/>
  <c r="F2649" i="5"/>
  <c r="E2669" i="4"/>
  <c r="C2670" i="4"/>
  <c r="G2338" i="4"/>
  <c r="H2338" i="4" s="1"/>
  <c r="G2659" i="3"/>
  <c r="F2659" i="3"/>
  <c r="H2658" i="3"/>
  <c r="I2658" i="3" s="1"/>
  <c r="E2651" i="5" l="1"/>
  <c r="H2650" i="5"/>
  <c r="G2650" i="5"/>
  <c r="F2650" i="5"/>
  <c r="E2670" i="4"/>
  <c r="C2671" i="4"/>
  <c r="G2339" i="4"/>
  <c r="H2339" i="4" s="1"/>
  <c r="H2659" i="3"/>
  <c r="F2660" i="3"/>
  <c r="I2659" i="3"/>
  <c r="G2660" i="3"/>
  <c r="H2651" i="5" l="1"/>
  <c r="G2651" i="5"/>
  <c r="E2652" i="5"/>
  <c r="F2651" i="5"/>
  <c r="E2671" i="4"/>
  <c r="C2672" i="4"/>
  <c r="G2340" i="4"/>
  <c r="H2340" i="4" s="1"/>
  <c r="G2661" i="3"/>
  <c r="F2661" i="3"/>
  <c r="H2660" i="3"/>
  <c r="I2660" i="3" s="1"/>
  <c r="E2653" i="5" l="1"/>
  <c r="G2652" i="5"/>
  <c r="F2652" i="5"/>
  <c r="H2652" i="5"/>
  <c r="E2672" i="4"/>
  <c r="C2673" i="4"/>
  <c r="G2341" i="4"/>
  <c r="H2341" i="4" s="1"/>
  <c r="F2662" i="3"/>
  <c r="H2661" i="3"/>
  <c r="G2662" i="3"/>
  <c r="I2661" i="3"/>
  <c r="E2654" i="5" l="1"/>
  <c r="F2653" i="5"/>
  <c r="H2653" i="5"/>
  <c r="G2653" i="5"/>
  <c r="E2673" i="4"/>
  <c r="C2674" i="4"/>
  <c r="G2342" i="4"/>
  <c r="H2342" i="4" s="1"/>
  <c r="G2663" i="3"/>
  <c r="H2662" i="3"/>
  <c r="I2662" i="3" s="1"/>
  <c r="F2663" i="3"/>
  <c r="H2654" i="5" l="1"/>
  <c r="G2654" i="5"/>
  <c r="E2655" i="5"/>
  <c r="F2654" i="5"/>
  <c r="E2674" i="4"/>
  <c r="C2675" i="4"/>
  <c r="G2343" i="4"/>
  <c r="H2343" i="4" s="1"/>
  <c r="F2664" i="3"/>
  <c r="H2663" i="3"/>
  <c r="G2664" i="3"/>
  <c r="I2663" i="3"/>
  <c r="G2655" i="5" l="1"/>
  <c r="F2655" i="5"/>
  <c r="E2656" i="5"/>
  <c r="H2655" i="5"/>
  <c r="E2675" i="4"/>
  <c r="C2676" i="4"/>
  <c r="G2344" i="4"/>
  <c r="H2344" i="4" s="1"/>
  <c r="G2665" i="3"/>
  <c r="H2664" i="3"/>
  <c r="I2664" i="3" s="1"/>
  <c r="F2665" i="3"/>
  <c r="E2657" i="5" l="1"/>
  <c r="H2656" i="5"/>
  <c r="F2656" i="5"/>
  <c r="G2656" i="5"/>
  <c r="E2676" i="4"/>
  <c r="C2677" i="4"/>
  <c r="G2345" i="4"/>
  <c r="H2345" i="4" s="1"/>
  <c r="F2666" i="3"/>
  <c r="H2665" i="3"/>
  <c r="I2665" i="3"/>
  <c r="G2666" i="3"/>
  <c r="H2657" i="5" l="1"/>
  <c r="G2657" i="5"/>
  <c r="E2658" i="5"/>
  <c r="F2657" i="5"/>
  <c r="E2677" i="4"/>
  <c r="C2678" i="4"/>
  <c r="G2346" i="4"/>
  <c r="H2346" i="4" s="1"/>
  <c r="I2666" i="3"/>
  <c r="G2667" i="3"/>
  <c r="H2666" i="3"/>
  <c r="F2667" i="3"/>
  <c r="E2659" i="5" l="1"/>
  <c r="H2658" i="5"/>
  <c r="G2658" i="5"/>
  <c r="F2658" i="5"/>
  <c r="E2678" i="4"/>
  <c r="C2679" i="4"/>
  <c r="G2347" i="4"/>
  <c r="H2347" i="4" s="1"/>
  <c r="H2667" i="3"/>
  <c r="F2668" i="3"/>
  <c r="I2667" i="3"/>
  <c r="G2668" i="3"/>
  <c r="H2659" i="5" l="1"/>
  <c r="G2659" i="5"/>
  <c r="E2660" i="5"/>
  <c r="F2659" i="5"/>
  <c r="E2679" i="4"/>
  <c r="C2680" i="4"/>
  <c r="G2348" i="4"/>
  <c r="H2348" i="4" s="1"/>
  <c r="G2669" i="3"/>
  <c r="F2669" i="3"/>
  <c r="H2668" i="3"/>
  <c r="I2668" i="3" s="1"/>
  <c r="H2660" i="5" l="1"/>
  <c r="G2660" i="5"/>
  <c r="E2661" i="5"/>
  <c r="F2660" i="5"/>
  <c r="E2680" i="4"/>
  <c r="C2681" i="4"/>
  <c r="G2349" i="4"/>
  <c r="H2349" i="4" s="1"/>
  <c r="H2669" i="3"/>
  <c r="F2670" i="3"/>
  <c r="I2669" i="3"/>
  <c r="G2670" i="3"/>
  <c r="E2662" i="5" l="1"/>
  <c r="H2661" i="5"/>
  <c r="G2661" i="5"/>
  <c r="F2661" i="5"/>
  <c r="E2681" i="4"/>
  <c r="C2682" i="4"/>
  <c r="G2350" i="4"/>
  <c r="H2350" i="4" s="1"/>
  <c r="G2671" i="3"/>
  <c r="F2671" i="3"/>
  <c r="H2670" i="3"/>
  <c r="I2670" i="3" s="1"/>
  <c r="G2662" i="5" l="1"/>
  <c r="F2662" i="5"/>
  <c r="E2663" i="5"/>
  <c r="H2662" i="5"/>
  <c r="E2682" i="4"/>
  <c r="C2683" i="4"/>
  <c r="G2351" i="4"/>
  <c r="H2351" i="4" s="1"/>
  <c r="H2671" i="3"/>
  <c r="F2672" i="3"/>
  <c r="I2671" i="3"/>
  <c r="G2672" i="3"/>
  <c r="H2663" i="5" l="1"/>
  <c r="G2663" i="5"/>
  <c r="E2664" i="5"/>
  <c r="F2663" i="5"/>
  <c r="E2683" i="4"/>
  <c r="C2684" i="4"/>
  <c r="G2352" i="4"/>
  <c r="H2352" i="4" s="1"/>
  <c r="G2673" i="3"/>
  <c r="F2673" i="3"/>
  <c r="H2672" i="3"/>
  <c r="I2672" i="3" s="1"/>
  <c r="E2665" i="5" l="1"/>
  <c r="H2664" i="5"/>
  <c r="F2664" i="5"/>
  <c r="G2664" i="5"/>
  <c r="E2684" i="4"/>
  <c r="C2685" i="4"/>
  <c r="G2353" i="4"/>
  <c r="H2353" i="4" s="1"/>
  <c r="F2674" i="3"/>
  <c r="H2673" i="3"/>
  <c r="G2674" i="3"/>
  <c r="I2673" i="3"/>
  <c r="E2666" i="5" l="1"/>
  <c r="H2665" i="5"/>
  <c r="G2665" i="5"/>
  <c r="F2665" i="5"/>
  <c r="E2685" i="4"/>
  <c r="C2686" i="4"/>
  <c r="G2354" i="4"/>
  <c r="H2354" i="4" s="1"/>
  <c r="G2675" i="3"/>
  <c r="H2674" i="3"/>
  <c r="I2674" i="3" s="1"/>
  <c r="F2675" i="3"/>
  <c r="H2666" i="5" l="1"/>
  <c r="G2666" i="5"/>
  <c r="F2666" i="5"/>
  <c r="E2667" i="5"/>
  <c r="E2686" i="4"/>
  <c r="C2687" i="4"/>
  <c r="G2355" i="4"/>
  <c r="H2355" i="4" s="1"/>
  <c r="F2676" i="3"/>
  <c r="H2675" i="3"/>
  <c r="G2676" i="3"/>
  <c r="I2675" i="3"/>
  <c r="E2668" i="5" l="1"/>
  <c r="H2667" i="5"/>
  <c r="G2667" i="5"/>
  <c r="F2667" i="5"/>
  <c r="E2687" i="4"/>
  <c r="C2688" i="4"/>
  <c r="G2356" i="4"/>
  <c r="H2356" i="4" s="1"/>
  <c r="G2677" i="3"/>
  <c r="H2676" i="3"/>
  <c r="I2676" i="3" s="1"/>
  <c r="F2677" i="3"/>
  <c r="E2669" i="5" l="1"/>
  <c r="H2668" i="5"/>
  <c r="G2668" i="5"/>
  <c r="F2668" i="5"/>
  <c r="E2688" i="4"/>
  <c r="C2689" i="4"/>
  <c r="G2357" i="4"/>
  <c r="H2357" i="4" s="1"/>
  <c r="F2678" i="3"/>
  <c r="H2677" i="3"/>
  <c r="I2677" i="3"/>
  <c r="G2678" i="3"/>
  <c r="H2669" i="5" l="1"/>
  <c r="G2669" i="5"/>
  <c r="E2670" i="5"/>
  <c r="F2669" i="5"/>
  <c r="E2689" i="4"/>
  <c r="C2690" i="4"/>
  <c r="G2358" i="4"/>
  <c r="H2358" i="4" s="1"/>
  <c r="G2679" i="3"/>
  <c r="H2678" i="3"/>
  <c r="I2678" i="3" s="1"/>
  <c r="F2679" i="3"/>
  <c r="H2670" i="5" l="1"/>
  <c r="G2670" i="5"/>
  <c r="E2671" i="5"/>
  <c r="F2670" i="5"/>
  <c r="E2690" i="4"/>
  <c r="C2691" i="4"/>
  <c r="G2359" i="4"/>
  <c r="H2359" i="4" s="1"/>
  <c r="H2679" i="3"/>
  <c r="F2680" i="3"/>
  <c r="I2679" i="3"/>
  <c r="G2680" i="3"/>
  <c r="E2672" i="5" l="1"/>
  <c r="G2671" i="5"/>
  <c r="F2671" i="5"/>
  <c r="H2671" i="5"/>
  <c r="E2691" i="4"/>
  <c r="C2692" i="4"/>
  <c r="G2360" i="4"/>
  <c r="H2360" i="4" s="1"/>
  <c r="G2681" i="3"/>
  <c r="F2681" i="3"/>
  <c r="H2680" i="3"/>
  <c r="I2680" i="3" s="1"/>
  <c r="H2672" i="5" l="1"/>
  <c r="G2672" i="5"/>
  <c r="E2673" i="5"/>
  <c r="F2672" i="5"/>
  <c r="E2692" i="4"/>
  <c r="C2693" i="4"/>
  <c r="E2693" i="4" s="1"/>
  <c r="G2361" i="4"/>
  <c r="H2361" i="4" s="1"/>
  <c r="H2681" i="3"/>
  <c r="F2682" i="3"/>
  <c r="I2681" i="3"/>
  <c r="G2682" i="3"/>
  <c r="G2673" i="5" l="1"/>
  <c r="F2673" i="5"/>
  <c r="E2674" i="5"/>
  <c r="H2673" i="5"/>
  <c r="G2362" i="4"/>
  <c r="H2362" i="4" s="1"/>
  <c r="G2683" i="3"/>
  <c r="F2683" i="3"/>
  <c r="H2682" i="3"/>
  <c r="I2682" i="3" s="1"/>
  <c r="F2674" i="5" l="1"/>
  <c r="E2675" i="5"/>
  <c r="H2674" i="5"/>
  <c r="G2674" i="5"/>
  <c r="H2683" i="3"/>
  <c r="F2684" i="3"/>
  <c r="I2683" i="3"/>
  <c r="G2684" i="3"/>
  <c r="H2675" i="5" l="1"/>
  <c r="G2675" i="5"/>
  <c r="E2676" i="5"/>
  <c r="F2675" i="5"/>
  <c r="G2363" i="4"/>
  <c r="H2363" i="4" s="1"/>
  <c r="G2685" i="3"/>
  <c r="F2685" i="3"/>
  <c r="H2684" i="3"/>
  <c r="I2684" i="3" s="1"/>
  <c r="H2676" i="5" l="1"/>
  <c r="E2677" i="5"/>
  <c r="G2676" i="5"/>
  <c r="F2676" i="5"/>
  <c r="G2364" i="4"/>
  <c r="H2364" i="4" s="1"/>
  <c r="F2686" i="3"/>
  <c r="H2685" i="3"/>
  <c r="G2686" i="3"/>
  <c r="I2685" i="3"/>
  <c r="F2677" i="5" l="1"/>
  <c r="E2678" i="5"/>
  <c r="G2677" i="5"/>
  <c r="H2677" i="5"/>
  <c r="G2365" i="4"/>
  <c r="H2365" i="4" s="1"/>
  <c r="G2687" i="3"/>
  <c r="H2686" i="3"/>
  <c r="I2686" i="3" s="1"/>
  <c r="F2687" i="3"/>
  <c r="H2678" i="5" l="1"/>
  <c r="G2678" i="5"/>
  <c r="F2678" i="5"/>
  <c r="E2679" i="5"/>
  <c r="G2366" i="4"/>
  <c r="H2366" i="4" s="1"/>
  <c r="F2688" i="3"/>
  <c r="H2687" i="3"/>
  <c r="G2688" i="3"/>
  <c r="I2687" i="3"/>
  <c r="H2679" i="5" l="1"/>
  <c r="E2680" i="5"/>
  <c r="G2679" i="5"/>
  <c r="F2679" i="5"/>
  <c r="G2367" i="4"/>
  <c r="H2367" i="4" s="1"/>
  <c r="G2689" i="3"/>
  <c r="H2688" i="3"/>
  <c r="I2688" i="3" s="1"/>
  <c r="F2689" i="3"/>
  <c r="E2681" i="5" l="1"/>
  <c r="H2680" i="5"/>
  <c r="G2680" i="5"/>
  <c r="F2680" i="5"/>
  <c r="G2368" i="4"/>
  <c r="H2368" i="4" s="1"/>
  <c r="F2690" i="3"/>
  <c r="H2689" i="3"/>
  <c r="I2689" i="3"/>
  <c r="G2690" i="3"/>
  <c r="H2681" i="5" l="1"/>
  <c r="G2681" i="5"/>
  <c r="F2681" i="5"/>
  <c r="E2682" i="5"/>
  <c r="G2369" i="4"/>
  <c r="H2369" i="4" s="1"/>
  <c r="G2691" i="3"/>
  <c r="H2690" i="3"/>
  <c r="I2690" i="3" s="1"/>
  <c r="F2691" i="3"/>
  <c r="H2682" i="5" l="1"/>
  <c r="E2683" i="5"/>
  <c r="G2682" i="5"/>
  <c r="F2682" i="5"/>
  <c r="G2370" i="4"/>
  <c r="H2370" i="4" s="1"/>
  <c r="H2691" i="3"/>
  <c r="F2692" i="3"/>
  <c r="I2691" i="3"/>
  <c r="G2692" i="3"/>
  <c r="E2684" i="5" l="1"/>
  <c r="H2683" i="5"/>
  <c r="F2683" i="5"/>
  <c r="G2683" i="5"/>
  <c r="G2371" i="4"/>
  <c r="H2371" i="4" s="1"/>
  <c r="G2693" i="3"/>
  <c r="F2693" i="3"/>
  <c r="H2693" i="3" s="1"/>
  <c r="H2692" i="3"/>
  <c r="I2692" i="3" s="1"/>
  <c r="H2684" i="5" l="1"/>
  <c r="G2684" i="5"/>
  <c r="E2685" i="5"/>
  <c r="F2684" i="5"/>
  <c r="G2372" i="4"/>
  <c r="H2372" i="4" s="1"/>
  <c r="I2693" i="3"/>
  <c r="H2685" i="5" l="1"/>
  <c r="F2685" i="5"/>
  <c r="E2686" i="5"/>
  <c r="G2685" i="5"/>
  <c r="G2373" i="4"/>
  <c r="H2373" i="4" s="1"/>
  <c r="E2687" i="5" l="1"/>
  <c r="H2686" i="5"/>
  <c r="F2686" i="5"/>
  <c r="G2686" i="5"/>
  <c r="G2374" i="4"/>
  <c r="H2374" i="4" s="1"/>
  <c r="H2687" i="5" l="1"/>
  <c r="G2687" i="5"/>
  <c r="E2688" i="5"/>
  <c r="F2687" i="5"/>
  <c r="G2375" i="4"/>
  <c r="H2375" i="4" s="1"/>
  <c r="H2688" i="5" l="1"/>
  <c r="E2689" i="5"/>
  <c r="G2688" i="5"/>
  <c r="F2688" i="5"/>
  <c r="G2376" i="4"/>
  <c r="H2376" i="4" s="1"/>
  <c r="F2689" i="5" l="1"/>
  <c r="E2690" i="5"/>
  <c r="H2689" i="5"/>
  <c r="G2689" i="5"/>
  <c r="G2377" i="4"/>
  <c r="H2377" i="4" s="1"/>
  <c r="H2690" i="5" l="1"/>
  <c r="G2690" i="5"/>
  <c r="F2690" i="5"/>
  <c r="E2691" i="5"/>
  <c r="G2378" i="4"/>
  <c r="H2378" i="4" s="1"/>
  <c r="H2691" i="5" l="1"/>
  <c r="E2692" i="5"/>
  <c r="G2691" i="5"/>
  <c r="F2691" i="5"/>
  <c r="G2379" i="4"/>
  <c r="H2379" i="4" s="1"/>
  <c r="E2693" i="5" l="1"/>
  <c r="H2692" i="5"/>
  <c r="G2692" i="5"/>
  <c r="F2692" i="5"/>
  <c r="G2380" i="4"/>
  <c r="H2380" i="4" s="1"/>
  <c r="H2693" i="5" l="1"/>
  <c r="G2693" i="5"/>
  <c r="F2693" i="5"/>
  <c r="G2381" i="4"/>
  <c r="H2381" i="4" s="1"/>
  <c r="G2382" i="4" l="1"/>
  <c r="H2382" i="4" s="1"/>
  <c r="G2383" i="4" l="1"/>
  <c r="H2383" i="4" s="1"/>
  <c r="G2384" i="4" l="1"/>
  <c r="H2384" i="4" s="1"/>
  <c r="G2385" i="4" l="1"/>
  <c r="H2385" i="4" s="1"/>
  <c r="G2386" i="4" l="1"/>
  <c r="H2386" i="4" s="1"/>
  <c r="G2387" i="4" l="1"/>
  <c r="H2387" i="4" s="1"/>
  <c r="G2388" i="4" l="1"/>
  <c r="H2388" i="4" s="1"/>
  <c r="G2389" i="4" l="1"/>
  <c r="H2389" i="4" s="1"/>
  <c r="G2390" i="4" l="1"/>
  <c r="H2390" i="4" s="1"/>
  <c r="G2391" i="4" l="1"/>
  <c r="H2391" i="4" s="1"/>
  <c r="G2392" i="4" l="1"/>
  <c r="H2392" i="4" s="1"/>
  <c r="G2393" i="4" l="1"/>
  <c r="H2393" i="4" s="1"/>
  <c r="G2394" i="4" l="1"/>
  <c r="H2394" i="4" s="1"/>
  <c r="G2395" i="4" l="1"/>
  <c r="H2395" i="4" s="1"/>
  <c r="G2396" i="4" l="1"/>
  <c r="H2396" i="4" s="1"/>
  <c r="G2397" i="4" l="1"/>
  <c r="H2397" i="4" s="1"/>
  <c r="G2398" i="4" l="1"/>
  <c r="H2398" i="4" s="1"/>
  <c r="G2399" i="4" l="1"/>
  <c r="H2399" i="4" s="1"/>
  <c r="G2400" i="4" l="1"/>
  <c r="H2400" i="4" s="1"/>
  <c r="G2401" i="4" l="1"/>
  <c r="H2401" i="4" s="1"/>
  <c r="G2402" i="4" l="1"/>
  <c r="H2402" i="4" s="1"/>
  <c r="G2403" i="4" l="1"/>
  <c r="H2403" i="4" s="1"/>
  <c r="G2404" i="4" l="1"/>
  <c r="H2404" i="4" s="1"/>
  <c r="G2405" i="4" l="1"/>
  <c r="H2405" i="4" s="1"/>
  <c r="G2406" i="4" l="1"/>
  <c r="H2406" i="4" s="1"/>
  <c r="G2407" i="4" l="1"/>
  <c r="H2407" i="4" s="1"/>
  <c r="G2408" i="4" l="1"/>
  <c r="H2408" i="4" s="1"/>
  <c r="G2409" i="4" l="1"/>
  <c r="H2409" i="4" s="1"/>
  <c r="G2410" i="4" l="1"/>
  <c r="H2410" i="4" s="1"/>
  <c r="G2411" i="4" l="1"/>
  <c r="H2411" i="4" s="1"/>
  <c r="G2412" i="4" l="1"/>
  <c r="H2412" i="4" s="1"/>
  <c r="G2413" i="4" l="1"/>
  <c r="H2413" i="4" s="1"/>
  <c r="G2414" i="4" l="1"/>
  <c r="H2414" i="4" s="1"/>
  <c r="G2415" i="4" l="1"/>
  <c r="H2415" i="4" s="1"/>
  <c r="G2416" i="4" l="1"/>
  <c r="H2416" i="4" s="1"/>
  <c r="G2417" i="4" l="1"/>
  <c r="H2417" i="4" s="1"/>
  <c r="G2418" i="4" l="1"/>
  <c r="H2418" i="4" s="1"/>
  <c r="G2419" i="4" l="1"/>
  <c r="H2419" i="4" s="1"/>
  <c r="G2420" i="4" l="1"/>
  <c r="H2420" i="4" s="1"/>
  <c r="G2421" i="4" l="1"/>
  <c r="H2421" i="4" s="1"/>
  <c r="G2422" i="4" l="1"/>
  <c r="H2422" i="4" s="1"/>
  <c r="G2423" i="4" l="1"/>
  <c r="H2423" i="4" s="1"/>
  <c r="G2424" i="4" l="1"/>
  <c r="H2424" i="4" s="1"/>
  <c r="G2425" i="4" l="1"/>
  <c r="H2425" i="4" s="1"/>
  <c r="G2426" i="4" l="1"/>
  <c r="H2426" i="4" s="1"/>
  <c r="G2427" i="4" l="1"/>
  <c r="H2427" i="4" s="1"/>
  <c r="G2428" i="4" l="1"/>
  <c r="H2428" i="4" s="1"/>
  <c r="G2429" i="4" l="1"/>
  <c r="H2429" i="4" s="1"/>
  <c r="G2430" i="4" l="1"/>
  <c r="H2430" i="4" s="1"/>
  <c r="G2431" i="4" l="1"/>
  <c r="H2431" i="4" s="1"/>
  <c r="G2432" i="4" l="1"/>
  <c r="H2432" i="4" s="1"/>
  <c r="G2433" i="4" l="1"/>
  <c r="H2433" i="4" s="1"/>
  <c r="G2434" i="4" l="1"/>
  <c r="H2434" i="4" s="1"/>
  <c r="G2435" i="4" l="1"/>
  <c r="H2435" i="4" s="1"/>
  <c r="G2436" i="4" l="1"/>
  <c r="H2436" i="4" s="1"/>
  <c r="G2437" i="4" l="1"/>
  <c r="H2437" i="4" s="1"/>
  <c r="G2438" i="4" l="1"/>
  <c r="H2438" i="4" s="1"/>
  <c r="G2439" i="4" l="1"/>
  <c r="H2439" i="4" s="1"/>
  <c r="G2440" i="4" l="1"/>
  <c r="H2440" i="4" s="1"/>
  <c r="G2441" i="4" l="1"/>
  <c r="H2441" i="4" s="1"/>
  <c r="G2442" i="4" l="1"/>
  <c r="H2442" i="4" s="1"/>
  <c r="G2443" i="4" l="1"/>
  <c r="H2443" i="4" s="1"/>
  <c r="G2444" i="4" l="1"/>
  <c r="H2444" i="4" s="1"/>
  <c r="G2445" i="4" l="1"/>
  <c r="H2445" i="4" s="1"/>
  <c r="G2446" i="4" l="1"/>
  <c r="H2446" i="4" s="1"/>
  <c r="G2447" i="4" l="1"/>
  <c r="H2447" i="4" s="1"/>
  <c r="G2448" i="4" l="1"/>
  <c r="H2448" i="4" s="1"/>
  <c r="G2449" i="4" l="1"/>
  <c r="H2449" i="4" s="1"/>
  <c r="G2450" i="4" l="1"/>
  <c r="H2450" i="4" s="1"/>
  <c r="G2451" i="4" l="1"/>
  <c r="H2451" i="4" s="1"/>
  <c r="G2452" i="4" l="1"/>
  <c r="H2452" i="4" s="1"/>
  <c r="G2453" i="4" l="1"/>
  <c r="H2453" i="4" s="1"/>
  <c r="G2454" i="4" l="1"/>
  <c r="H2454" i="4" s="1"/>
  <c r="G2455" i="4" l="1"/>
  <c r="H2455" i="4" s="1"/>
  <c r="G2456" i="4" l="1"/>
  <c r="H2456" i="4" s="1"/>
  <c r="G2457" i="4" l="1"/>
  <c r="H2457" i="4" s="1"/>
  <c r="G2458" i="4" l="1"/>
  <c r="H2458" i="4" s="1"/>
  <c r="G2459" i="4" l="1"/>
  <c r="H2459" i="4" s="1"/>
  <c r="G2460" i="4" l="1"/>
  <c r="H2460" i="4" s="1"/>
  <c r="G2461" i="4" l="1"/>
  <c r="H2461" i="4" s="1"/>
  <c r="G2462" i="4" l="1"/>
  <c r="H2462" i="4" s="1"/>
  <c r="G2463" i="4" l="1"/>
  <c r="H2463" i="4" s="1"/>
  <c r="G2464" i="4" l="1"/>
  <c r="H2464" i="4" s="1"/>
  <c r="G2465" i="4" l="1"/>
  <c r="H2465" i="4" s="1"/>
  <c r="G2466" i="4" l="1"/>
  <c r="H2466" i="4" s="1"/>
  <c r="G2467" i="4" l="1"/>
  <c r="H2467" i="4" s="1"/>
  <c r="G2468" i="4" l="1"/>
  <c r="H2468" i="4" s="1"/>
  <c r="G2469" i="4" l="1"/>
  <c r="H2469" i="4" s="1"/>
  <c r="G2470" i="4" l="1"/>
  <c r="H2470" i="4" s="1"/>
  <c r="G2471" i="4" l="1"/>
  <c r="H2471" i="4" s="1"/>
  <c r="G2472" i="4" l="1"/>
  <c r="H2472" i="4" s="1"/>
  <c r="G2473" i="4" l="1"/>
  <c r="H2473" i="4" s="1"/>
  <c r="G2474" i="4" l="1"/>
  <c r="H2474" i="4" s="1"/>
  <c r="G2475" i="4" l="1"/>
  <c r="H2475" i="4" s="1"/>
  <c r="G2476" i="4" l="1"/>
  <c r="H2476" i="4" s="1"/>
  <c r="G2477" i="4" l="1"/>
  <c r="H2477" i="4" s="1"/>
  <c r="G2478" i="4" l="1"/>
  <c r="H2478" i="4" s="1"/>
  <c r="G2479" i="4" l="1"/>
  <c r="H2479" i="4" s="1"/>
  <c r="G2480" i="4" l="1"/>
  <c r="H2480" i="4" s="1"/>
  <c r="G2481" i="4" l="1"/>
  <c r="H2481" i="4" s="1"/>
  <c r="G2482" i="4" l="1"/>
  <c r="H2482" i="4" s="1"/>
  <c r="G2483" i="4" l="1"/>
  <c r="H2483" i="4" s="1"/>
  <c r="G2484" i="4" l="1"/>
  <c r="H2484" i="4" s="1"/>
  <c r="G2485" i="4" l="1"/>
  <c r="H2485" i="4" s="1"/>
  <c r="G2486" i="4" l="1"/>
  <c r="H2486" i="4" s="1"/>
  <c r="G2487" i="4" l="1"/>
  <c r="H2487" i="4" s="1"/>
  <c r="G2488" i="4" l="1"/>
  <c r="H2488" i="4" s="1"/>
  <c r="G2489" i="4" l="1"/>
  <c r="H2489" i="4" s="1"/>
  <c r="G2490" i="4" l="1"/>
  <c r="H2490" i="4" s="1"/>
  <c r="G2491" i="4" l="1"/>
  <c r="H2491" i="4" s="1"/>
  <c r="G2492" i="4" l="1"/>
  <c r="H2492" i="4" s="1"/>
  <c r="G2493" i="4" l="1"/>
  <c r="H2493" i="4" s="1"/>
  <c r="G2494" i="4" l="1"/>
  <c r="H2494" i="4" s="1"/>
  <c r="G2495" i="4" l="1"/>
  <c r="H2495" i="4" s="1"/>
  <c r="G2496" i="4" l="1"/>
  <c r="H2496" i="4" s="1"/>
  <c r="G2497" i="4" l="1"/>
  <c r="H2497" i="4" s="1"/>
  <c r="G2498" i="4" l="1"/>
  <c r="H2498" i="4" s="1"/>
  <c r="G2499" i="4" l="1"/>
  <c r="H2499" i="4" s="1"/>
  <c r="G2500" i="4" l="1"/>
  <c r="H2500" i="4" s="1"/>
  <c r="G2501" i="4" l="1"/>
  <c r="H2501" i="4" s="1"/>
  <c r="G2502" i="4" l="1"/>
  <c r="H2502" i="4" s="1"/>
  <c r="G2503" i="4" l="1"/>
  <c r="H2503" i="4" s="1"/>
  <c r="G2504" i="4" l="1"/>
  <c r="H2504" i="4" s="1"/>
  <c r="G2505" i="4" l="1"/>
  <c r="H2505" i="4" s="1"/>
  <c r="G2506" i="4" l="1"/>
  <c r="H2506" i="4" s="1"/>
  <c r="G2507" i="4" l="1"/>
  <c r="H2507" i="4" s="1"/>
  <c r="G2508" i="4" l="1"/>
  <c r="H2508" i="4" s="1"/>
  <c r="G2509" i="4" l="1"/>
  <c r="H2509" i="4" s="1"/>
  <c r="G2510" i="4" l="1"/>
  <c r="H2510" i="4" s="1"/>
  <c r="G2511" i="4" l="1"/>
  <c r="H2511" i="4" s="1"/>
  <c r="G2512" i="4" l="1"/>
  <c r="H2512" i="4" s="1"/>
  <c r="G2513" i="4" l="1"/>
  <c r="H2513" i="4" s="1"/>
  <c r="G2514" i="4" l="1"/>
  <c r="H2514" i="4" s="1"/>
  <c r="G2515" i="4" l="1"/>
  <c r="H2515" i="4" s="1"/>
  <c r="G2516" i="4" l="1"/>
  <c r="H2516" i="4" s="1"/>
  <c r="G2517" i="4" l="1"/>
  <c r="H2517" i="4" s="1"/>
  <c r="G2518" i="4" l="1"/>
  <c r="H2518" i="4" s="1"/>
  <c r="G2519" i="4" l="1"/>
  <c r="H2519" i="4" s="1"/>
  <c r="G2520" i="4" l="1"/>
  <c r="H2520" i="4" s="1"/>
  <c r="G2521" i="4" l="1"/>
  <c r="H2521" i="4" s="1"/>
  <c r="G2522" i="4" l="1"/>
  <c r="H2522" i="4" s="1"/>
  <c r="G2523" i="4" l="1"/>
  <c r="H2523" i="4" s="1"/>
  <c r="G2524" i="4" l="1"/>
  <c r="H2524" i="4" s="1"/>
  <c r="G2525" i="4" l="1"/>
  <c r="H2525" i="4" s="1"/>
  <c r="G2526" i="4" l="1"/>
  <c r="H2526" i="4" s="1"/>
  <c r="G2527" i="4" l="1"/>
  <c r="H2527" i="4" s="1"/>
  <c r="G2528" i="4" l="1"/>
  <c r="H2528" i="4" s="1"/>
  <c r="G2529" i="4" l="1"/>
  <c r="H2529" i="4" s="1"/>
  <c r="G2530" i="4" l="1"/>
  <c r="H2530" i="4" s="1"/>
  <c r="G2531" i="4" l="1"/>
  <c r="H2531" i="4" s="1"/>
  <c r="G2532" i="4" l="1"/>
  <c r="H2532" i="4" s="1"/>
  <c r="G2533" i="4" l="1"/>
  <c r="H2533" i="4" s="1"/>
  <c r="G2534" i="4" l="1"/>
  <c r="H2534" i="4" s="1"/>
  <c r="G2535" i="4" l="1"/>
  <c r="H2535" i="4" s="1"/>
  <c r="G2536" i="4" l="1"/>
  <c r="H2536" i="4" s="1"/>
  <c r="G2537" i="4" l="1"/>
  <c r="H2537" i="4" s="1"/>
  <c r="G2538" i="4" l="1"/>
  <c r="H2538" i="4" s="1"/>
  <c r="G2539" i="4" l="1"/>
  <c r="H2539" i="4" s="1"/>
  <c r="G2540" i="4" l="1"/>
  <c r="H2540" i="4" s="1"/>
  <c r="G2541" i="4" l="1"/>
  <c r="H2541" i="4" s="1"/>
  <c r="G2542" i="4" l="1"/>
  <c r="H2542" i="4" s="1"/>
  <c r="G2543" i="4" l="1"/>
  <c r="H2543" i="4" s="1"/>
  <c r="G2544" i="4" l="1"/>
  <c r="H2544" i="4" s="1"/>
  <c r="G2545" i="4" l="1"/>
  <c r="H2545" i="4" s="1"/>
  <c r="G2546" i="4" l="1"/>
  <c r="H2546" i="4" s="1"/>
  <c r="G2547" i="4" l="1"/>
  <c r="H2547" i="4" s="1"/>
  <c r="G2548" i="4" l="1"/>
  <c r="H2548" i="4" s="1"/>
  <c r="G2549" i="4" l="1"/>
  <c r="H2549" i="4" s="1"/>
  <c r="G2550" i="4" l="1"/>
  <c r="H2550" i="4" s="1"/>
  <c r="G2551" i="4" l="1"/>
  <c r="H2551" i="4" s="1"/>
  <c r="G2552" i="4" l="1"/>
  <c r="H2552" i="4" s="1"/>
  <c r="G2553" i="4" l="1"/>
  <c r="H2553" i="4" s="1"/>
  <c r="G2554" i="4" l="1"/>
  <c r="H2554" i="4" s="1"/>
  <c r="G2555" i="4" l="1"/>
  <c r="H2555" i="4" s="1"/>
  <c r="G2556" i="4" l="1"/>
  <c r="H2556" i="4" s="1"/>
  <c r="G2557" i="4" l="1"/>
  <c r="H2557" i="4" s="1"/>
  <c r="G2558" i="4" l="1"/>
  <c r="H2558" i="4" s="1"/>
  <c r="G2559" i="4" l="1"/>
  <c r="H2559" i="4" s="1"/>
  <c r="G2560" i="4" l="1"/>
  <c r="H2560" i="4" s="1"/>
  <c r="G2561" i="4" l="1"/>
  <c r="H2561" i="4" s="1"/>
  <c r="G2562" i="4" l="1"/>
  <c r="H2562" i="4" s="1"/>
  <c r="G2563" i="4" l="1"/>
  <c r="H2563" i="4" s="1"/>
  <c r="G2564" i="4" l="1"/>
  <c r="H2564" i="4" s="1"/>
  <c r="G2565" i="4" l="1"/>
  <c r="H2565" i="4" s="1"/>
  <c r="G2566" i="4" l="1"/>
  <c r="H2566" i="4" s="1"/>
  <c r="G2567" i="4" l="1"/>
  <c r="H2567" i="4" s="1"/>
  <c r="G2568" i="4" l="1"/>
  <c r="H2568" i="4" s="1"/>
  <c r="G2569" i="4" l="1"/>
  <c r="H2569" i="4" s="1"/>
  <c r="G2570" i="4" l="1"/>
  <c r="H2570" i="4" s="1"/>
  <c r="G2571" i="4" l="1"/>
  <c r="H2571" i="4" s="1"/>
  <c r="G2572" i="4" l="1"/>
  <c r="H2572" i="4" s="1"/>
  <c r="G2573" i="4" l="1"/>
  <c r="H2573" i="4" s="1"/>
  <c r="G2574" i="4" l="1"/>
  <c r="H2574" i="4" s="1"/>
  <c r="G2575" i="4" l="1"/>
  <c r="H2575" i="4" s="1"/>
  <c r="G2576" i="4" l="1"/>
  <c r="H2576" i="4" s="1"/>
  <c r="G2577" i="4" l="1"/>
  <c r="H2577" i="4" s="1"/>
  <c r="G2578" i="4" l="1"/>
  <c r="H2578" i="4" s="1"/>
  <c r="G2579" i="4" l="1"/>
  <c r="H2579" i="4" s="1"/>
  <c r="G2580" i="4" l="1"/>
  <c r="H2580" i="4" s="1"/>
  <c r="G2581" i="4" l="1"/>
  <c r="H2581" i="4" s="1"/>
  <c r="G2582" i="4" l="1"/>
  <c r="H2582" i="4" s="1"/>
  <c r="G2583" i="4" l="1"/>
  <c r="H2583" i="4" s="1"/>
  <c r="G2584" i="4" l="1"/>
  <c r="H2584" i="4" s="1"/>
  <c r="G2585" i="4" l="1"/>
  <c r="H2585" i="4" s="1"/>
  <c r="G2586" i="4" l="1"/>
  <c r="H2586" i="4" s="1"/>
  <c r="G2587" i="4" l="1"/>
  <c r="H2587" i="4" s="1"/>
  <c r="G2588" i="4" l="1"/>
  <c r="H2588" i="4" s="1"/>
  <c r="G2589" i="4" l="1"/>
  <c r="H2589" i="4" s="1"/>
  <c r="G2590" i="4" l="1"/>
  <c r="H2590" i="4" s="1"/>
  <c r="G2591" i="4" l="1"/>
  <c r="H2591" i="4" s="1"/>
  <c r="G2592" i="4" l="1"/>
  <c r="H2592" i="4" s="1"/>
  <c r="G2593" i="4" l="1"/>
  <c r="H2593" i="4" s="1"/>
  <c r="G2594" i="4" l="1"/>
  <c r="H2594" i="4" s="1"/>
  <c r="G2595" i="4" l="1"/>
  <c r="H2595" i="4" s="1"/>
  <c r="G2596" i="4" l="1"/>
  <c r="H2596" i="4" s="1"/>
  <c r="G2597" i="4" l="1"/>
  <c r="H2597" i="4" s="1"/>
  <c r="G2598" i="4" l="1"/>
  <c r="H2598" i="4" s="1"/>
  <c r="G2599" i="4" l="1"/>
  <c r="H2599" i="4" s="1"/>
  <c r="G2600" i="4" l="1"/>
  <c r="H2600" i="4" s="1"/>
  <c r="G2601" i="4" l="1"/>
  <c r="H2601" i="4" s="1"/>
  <c r="G2602" i="4" l="1"/>
  <c r="H2602" i="4" s="1"/>
  <c r="G2603" i="4" l="1"/>
  <c r="H2603" i="4" s="1"/>
  <c r="G2604" i="4" l="1"/>
  <c r="H2604" i="4" s="1"/>
  <c r="G2605" i="4" l="1"/>
  <c r="H2605" i="4" s="1"/>
  <c r="G2606" i="4" l="1"/>
  <c r="H2606" i="4" s="1"/>
  <c r="G2607" i="4" l="1"/>
  <c r="H2607" i="4" s="1"/>
  <c r="G2608" i="4" l="1"/>
  <c r="H2608" i="4" s="1"/>
  <c r="G2609" i="4" l="1"/>
  <c r="H2609" i="4" s="1"/>
  <c r="G2610" i="4" l="1"/>
  <c r="H2610" i="4" s="1"/>
  <c r="G2611" i="4" l="1"/>
  <c r="H2611" i="4" s="1"/>
  <c r="G2612" i="4" l="1"/>
  <c r="H2612" i="4" s="1"/>
  <c r="G2613" i="4" l="1"/>
  <c r="H2613" i="4" s="1"/>
  <c r="G2614" i="4" l="1"/>
  <c r="H2614" i="4" s="1"/>
  <c r="G2615" i="4" l="1"/>
  <c r="H2615" i="4" s="1"/>
  <c r="G2616" i="4" l="1"/>
  <c r="H2616" i="4" s="1"/>
  <c r="G2617" i="4" l="1"/>
  <c r="H2617" i="4" s="1"/>
  <c r="G2618" i="4" l="1"/>
  <c r="H2618" i="4" s="1"/>
  <c r="G2619" i="4" l="1"/>
  <c r="H2619" i="4" s="1"/>
  <c r="G2620" i="4" l="1"/>
  <c r="H2620" i="4" s="1"/>
  <c r="G2621" i="4" l="1"/>
  <c r="H2621" i="4" s="1"/>
  <c r="G2622" i="4" l="1"/>
  <c r="H2622" i="4" s="1"/>
  <c r="G2623" i="4" l="1"/>
  <c r="H2623" i="4" s="1"/>
  <c r="G2624" i="4" l="1"/>
  <c r="H2624" i="4" s="1"/>
  <c r="G2625" i="4" l="1"/>
  <c r="H2625" i="4" s="1"/>
  <c r="G2626" i="4" l="1"/>
  <c r="H2626" i="4" s="1"/>
  <c r="G2627" i="4" l="1"/>
  <c r="H2627" i="4" s="1"/>
  <c r="G2628" i="4" l="1"/>
  <c r="H2628" i="4" s="1"/>
  <c r="G2629" i="4" l="1"/>
  <c r="H2629" i="4" s="1"/>
  <c r="G2630" i="4" l="1"/>
  <c r="H2630" i="4" s="1"/>
  <c r="G2631" i="4" l="1"/>
  <c r="H2631" i="4" s="1"/>
  <c r="G2632" i="4" l="1"/>
  <c r="H2632" i="4" s="1"/>
  <c r="G2633" i="4" l="1"/>
  <c r="H2633" i="4" s="1"/>
  <c r="G2634" i="4" l="1"/>
  <c r="H2634" i="4" s="1"/>
  <c r="G2635" i="4" l="1"/>
  <c r="H2635" i="4" s="1"/>
  <c r="G2636" i="4" l="1"/>
  <c r="H2636" i="4" s="1"/>
  <c r="G2637" i="4" l="1"/>
  <c r="H2637" i="4" s="1"/>
  <c r="G2638" i="4" l="1"/>
  <c r="H2638" i="4" s="1"/>
  <c r="G2639" i="4" l="1"/>
  <c r="H2639" i="4" s="1"/>
  <c r="G2640" i="4" l="1"/>
  <c r="H2640" i="4" s="1"/>
  <c r="G2641" i="4" l="1"/>
  <c r="H2641" i="4" s="1"/>
  <c r="G2642" i="4" l="1"/>
  <c r="H2642" i="4" s="1"/>
  <c r="G2643" i="4" l="1"/>
  <c r="H2643" i="4" s="1"/>
  <c r="G2644" i="4" l="1"/>
  <c r="H2644" i="4" s="1"/>
  <c r="G2645" i="4" l="1"/>
  <c r="H2645" i="4" s="1"/>
  <c r="G2646" i="4" l="1"/>
  <c r="H2646" i="4" s="1"/>
  <c r="G2647" i="4" l="1"/>
  <c r="H2647" i="4" s="1"/>
  <c r="G2648" i="4" l="1"/>
  <c r="H2648" i="4" s="1"/>
  <c r="G2649" i="4" l="1"/>
  <c r="H2649" i="4" s="1"/>
  <c r="G2650" i="4" l="1"/>
  <c r="H2650" i="4" s="1"/>
  <c r="G2651" i="4" l="1"/>
  <c r="H2651" i="4" s="1"/>
  <c r="G2652" i="4" l="1"/>
  <c r="H2652" i="4" s="1"/>
  <c r="G2653" i="4" l="1"/>
  <c r="H2653" i="4" s="1"/>
  <c r="G2654" i="4" l="1"/>
  <c r="H2654" i="4" s="1"/>
  <c r="G2655" i="4" l="1"/>
  <c r="H2655" i="4" s="1"/>
  <c r="G2656" i="4" l="1"/>
  <c r="H2656" i="4" s="1"/>
  <c r="G2657" i="4" l="1"/>
  <c r="H2657" i="4" s="1"/>
  <c r="G2658" i="4" l="1"/>
  <c r="H2658" i="4" s="1"/>
  <c r="G2659" i="4" l="1"/>
  <c r="H2659" i="4" s="1"/>
  <c r="G2660" i="4" l="1"/>
  <c r="H2660" i="4" s="1"/>
  <c r="G2661" i="4" l="1"/>
  <c r="H2661" i="4" s="1"/>
  <c r="G2662" i="4" l="1"/>
  <c r="H2662" i="4" s="1"/>
  <c r="G2663" i="4" l="1"/>
  <c r="H2663" i="4" s="1"/>
  <c r="G2664" i="4" l="1"/>
  <c r="H2664" i="4" s="1"/>
  <c r="G2665" i="4" l="1"/>
  <c r="H2665" i="4" s="1"/>
  <c r="G2666" i="4" l="1"/>
  <c r="H2666" i="4" s="1"/>
  <c r="G2667" i="4" l="1"/>
  <c r="H2667" i="4" s="1"/>
  <c r="G2668" i="4" l="1"/>
  <c r="H2668" i="4" s="1"/>
  <c r="G2669" i="4" l="1"/>
  <c r="H2669" i="4" s="1"/>
  <c r="G2670" i="4" l="1"/>
  <c r="H2670" i="4" s="1"/>
  <c r="G2671" i="4" l="1"/>
  <c r="H2671" i="4" s="1"/>
  <c r="G2672" i="4" l="1"/>
  <c r="H2672" i="4" s="1"/>
  <c r="G2673" i="4" l="1"/>
  <c r="H2673" i="4" s="1"/>
  <c r="G2674" i="4" l="1"/>
  <c r="H2674" i="4" s="1"/>
  <c r="G2675" i="4" l="1"/>
  <c r="H2675" i="4" s="1"/>
  <c r="G2676" i="4" l="1"/>
  <c r="H2676" i="4" s="1"/>
  <c r="G2677" i="4" l="1"/>
  <c r="H2677" i="4" s="1"/>
  <c r="G2678" i="4" l="1"/>
  <c r="H2678" i="4" s="1"/>
  <c r="G2679" i="4" l="1"/>
  <c r="H2679" i="4" s="1"/>
  <c r="G2680" i="4" l="1"/>
  <c r="H2680" i="4" s="1"/>
  <c r="G2681" i="4" l="1"/>
  <c r="H2681" i="4" s="1"/>
  <c r="G2682" i="4" l="1"/>
  <c r="H2682" i="4" s="1"/>
  <c r="G2683" i="4" l="1"/>
  <c r="H2683" i="4" s="1"/>
  <c r="G2684" i="4" l="1"/>
  <c r="H2684" i="4" s="1"/>
  <c r="G2685" i="4" l="1"/>
  <c r="H2685" i="4" s="1"/>
  <c r="G2686" i="4" l="1"/>
  <c r="H2686" i="4" s="1"/>
  <c r="G2687" i="4" l="1"/>
  <c r="H2687" i="4" s="1"/>
  <c r="G2688" i="4" l="1"/>
  <c r="H2688" i="4" s="1"/>
  <c r="G2689" i="4" l="1"/>
  <c r="H2689" i="4" s="1"/>
  <c r="G2690" i="4" l="1"/>
  <c r="H2690" i="4" s="1"/>
  <c r="G2691" i="4" l="1"/>
  <c r="H2691" i="4" s="1"/>
  <c r="G2693" i="4" l="1"/>
  <c r="H2693" i="4" s="1"/>
  <c r="G2692" i="4"/>
  <c r="H2692" i="4" s="1"/>
</calcChain>
</file>

<file path=xl/sharedStrings.xml><?xml version="1.0" encoding="utf-8"?>
<sst xmlns="http://schemas.openxmlformats.org/spreadsheetml/2006/main" count="16224" uniqueCount="70">
  <si>
    <t>Titre : BNA, Du : 02/01/2015, Au : 17/09/2025</t>
  </si>
  <si>
    <t>Date</t>
  </si>
  <si>
    <t>Cours</t>
  </si>
  <si>
    <t>Cours Ajusté</t>
  </si>
  <si>
    <t>Qte. Ech.</t>
  </si>
  <si>
    <t>CMP J</t>
  </si>
  <si>
    <t>Volume</t>
  </si>
  <si>
    <t>Business Days</t>
  </si>
  <si>
    <t>Daily Mean</t>
  </si>
  <si>
    <t>Yearly Mean</t>
  </si>
  <si>
    <t>Daily Std Deviation</t>
  </si>
  <si>
    <t>Yearly Std Deviation</t>
  </si>
  <si>
    <t>Average Volume</t>
  </si>
  <si>
    <t>Number of Shares</t>
  </si>
  <si>
    <t>Market Cap</t>
  </si>
  <si>
    <t>Daily Return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</si>
  <si>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</si>
  <si>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</si>
  <si>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</si>
  <si>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</si>
  <si>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</si>
  <si>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</si>
  <si>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</si>
  <si>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</si>
  <si>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</si>
  <si>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</si>
  <si>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</si>
  <si>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</si>
  <si>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</si>
  <si>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</si>
  <si>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</si>
  <si>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</si>
  <si>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</si>
  <si>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</si>
  <si>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</si>
  <si>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</si>
  <si>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</si>
  <si>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</si>
  <si>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</si>
  <si>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</si>
  <si>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</si>
  <si>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</si>
  <si>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</si>
  <si>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</si>
  <si>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</si>
  <si>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</si>
  <si>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</si>
  <si>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CONFIRMED BEARISH</t>
  </si>
  <si>
    <t>WEAK</t>
  </si>
  <si>
    <t>BEARISH DIVERGENCE</t>
  </si>
  <si>
    <t>STRONG</t>
  </si>
  <si>
    <t>BULLISH</t>
  </si>
  <si>
    <t>CONFIRMED BULLISH</t>
  </si>
  <si>
    <t>BULLISH DIVERGENCE</t>
  </si>
  <si>
    <t>NEUTRAL</t>
  </si>
  <si>
    <t>BEARISH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</si>
  <si>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</si>
  <si>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</si>
  <si>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</si>
  <si>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</si>
  <si>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</si>
  <si>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</si>
  <si>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</si>
  <si>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</si>
  <si>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</si>
  <si>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</si>
  <si>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Momentum_Score = (D2*0.35) + (E2*0.35) + (F2*0.15) + (G2*0.15)</t>
  </si>
  <si>
    <t>Trend_Score = (D2*0.20) + (E2*0.20) + (F2*0.35) + (G2*0.25)</t>
  </si>
  <si>
    <t>Volume_Score = (D2*0.15) + (E2*0.15) + (F2*0.25) + (G2*0.45)</t>
  </si>
  <si>
    <t>Composite_Score = (Momentum_Score + Trend_Score + Volume_Score) /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</si>
</sst>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10" fontId="4" fillId="0" borderId="1" xfId="0" applyNumberFormat="1" applyFont="1" applyBorder="1"/>
    <xf numFmtId="10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3" fillId="0" borderId="0" xfId="1"/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D197AF9F-1A7D-427E-843F-6948A8B965A9}"/>
  </cellStyles>
  <dxfs count="3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theme="6" tint="0.39994506668294322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547B-4697-4618-84E3-82E1AC985969}">
  <dimension ref="B1:K2696"/>
  <sheetViews>
    <sheetView showGridLines="0" topLeftCell="A79" workbookViewId="0">
      <selection activeCell="M5" sqref="M5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81640625" customWidth="1"/>
    <col min="9" max="9" width="14.81640625" customWidth="1"/>
    <col min="10" max="10" width="19.1796875" customWidth="1"/>
    <col min="11" max="11" width="14" bestFit="1" customWidth="1"/>
  </cols>
  <sheetData>
    <row r="1" spans="2:11" ht="18.149999999999999" customHeight="1" x14ac:dyDescent="0.25"/>
    <row r="2" spans="2:11" ht="22.65" customHeight="1" x14ac:dyDescent="0.25">
      <c r="B2" s="22" t="s">
        <v>0</v>
      </c>
      <c r="C2" s="23"/>
      <c r="D2" s="23"/>
      <c r="E2" s="23"/>
      <c r="F2" s="23"/>
      <c r="G2" s="23"/>
    </row>
    <row r="3" spans="2:11" ht="18.5" customHeight="1" x14ac:dyDescent="0.25"/>
    <row r="4" spans="2:11" ht="13.5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15</v>
      </c>
      <c r="I4" s="4"/>
      <c r="J4" s="4"/>
      <c r="K4" s="4"/>
    </row>
    <row r="5" spans="2:11" ht="13.5" x14ac:dyDescent="0.35">
      <c r="B5" s="3">
        <v>42006</v>
      </c>
      <c r="C5" s="2">
        <v>7.7</v>
      </c>
      <c r="D5" s="2">
        <v>3.8782999999999999</v>
      </c>
      <c r="E5" s="2">
        <v>400</v>
      </c>
      <c r="F5" s="2"/>
      <c r="G5" s="2"/>
      <c r="H5" s="5"/>
      <c r="I5" s="4"/>
      <c r="J5" s="4" t="s">
        <v>7</v>
      </c>
      <c r="K5" s="4">
        <v>252</v>
      </c>
    </row>
    <row r="6" spans="2:11" ht="13.5" x14ac:dyDescent="0.35">
      <c r="B6" s="3">
        <v>42009</v>
      </c>
      <c r="C6" s="2">
        <v>7.92</v>
      </c>
      <c r="D6" s="2">
        <v>3.9891000000000001</v>
      </c>
      <c r="E6" s="2">
        <v>290</v>
      </c>
      <c r="F6" s="2"/>
      <c r="G6" s="2"/>
      <c r="H6" s="5">
        <f>(D6-D5)/D5</f>
        <v>2.8569218472010993E-2</v>
      </c>
      <c r="I6" s="4"/>
      <c r="J6" s="4"/>
      <c r="K6" s="4"/>
    </row>
    <row r="7" spans="2:11" ht="13.5" x14ac:dyDescent="0.35">
      <c r="B7" s="3">
        <v>42010</v>
      </c>
      <c r="C7" s="2">
        <v>7.92</v>
      </c>
      <c r="D7" s="2">
        <v>3.9891000000000001</v>
      </c>
      <c r="E7" s="2">
        <v>0</v>
      </c>
      <c r="F7" s="2"/>
      <c r="G7" s="2"/>
      <c r="H7" s="5">
        <f t="shared" ref="H7:H70" si="0">(D7-D6)/D6</f>
        <v>0</v>
      </c>
      <c r="I7" s="4"/>
      <c r="J7" s="4" t="s">
        <v>8</v>
      </c>
      <c r="K7" s="6">
        <f>AVERAGE(H6:H2696)</f>
        <v>4.8804890586761225E-4</v>
      </c>
    </row>
    <row r="8" spans="2:11" ht="13.5" x14ac:dyDescent="0.35">
      <c r="B8" s="3">
        <v>42011</v>
      </c>
      <c r="C8" s="2">
        <v>7.92</v>
      </c>
      <c r="D8" s="2">
        <v>3.9891000000000001</v>
      </c>
      <c r="E8" s="2">
        <v>0</v>
      </c>
      <c r="F8" s="2"/>
      <c r="G8" s="2"/>
      <c r="H8" s="5">
        <f t="shared" si="0"/>
        <v>0</v>
      </c>
      <c r="I8" s="4"/>
      <c r="J8" s="4" t="s">
        <v>9</v>
      </c>
      <c r="K8" s="6">
        <f>K7*K5</f>
        <v>0.12298832427863829</v>
      </c>
    </row>
    <row r="9" spans="2:11" ht="13.5" x14ac:dyDescent="0.35">
      <c r="B9" s="3">
        <v>42012</v>
      </c>
      <c r="C9" s="2">
        <v>7.57</v>
      </c>
      <c r="D9" s="2">
        <v>3.8128000000000002</v>
      </c>
      <c r="E9" s="2">
        <v>2750</v>
      </c>
      <c r="F9" s="2"/>
      <c r="G9" s="2"/>
      <c r="H9" s="5">
        <f t="shared" si="0"/>
        <v>-4.4195432553708829E-2</v>
      </c>
      <c r="I9" s="4"/>
      <c r="J9" s="4" t="s">
        <v>10</v>
      </c>
      <c r="K9" s="6">
        <f>STDEV(H6:H2696)</f>
        <v>1.4243852646095307E-2</v>
      </c>
    </row>
    <row r="10" spans="2:11" ht="13.5" x14ac:dyDescent="0.35">
      <c r="B10" s="3">
        <v>42013</v>
      </c>
      <c r="C10" s="2">
        <v>7.79</v>
      </c>
      <c r="D10" s="2">
        <v>3.9236</v>
      </c>
      <c r="E10" s="2">
        <v>5711</v>
      </c>
      <c r="F10" s="2"/>
      <c r="G10" s="2"/>
      <c r="H10" s="5">
        <f t="shared" si="0"/>
        <v>2.9060008392782149E-2</v>
      </c>
      <c r="I10" s="4"/>
      <c r="J10" s="4" t="s">
        <v>11</v>
      </c>
      <c r="K10" s="6">
        <f>K9*SQRT(K5)</f>
        <v>0.22611415087810499</v>
      </c>
    </row>
    <row r="11" spans="2:11" ht="13.5" x14ac:dyDescent="0.35">
      <c r="B11" s="3">
        <v>42016</v>
      </c>
      <c r="C11" s="2">
        <v>7.78</v>
      </c>
      <c r="D11" s="2">
        <v>3.9186000000000001</v>
      </c>
      <c r="E11" s="2">
        <v>1355</v>
      </c>
      <c r="F11" s="2"/>
      <c r="G11" s="2"/>
      <c r="H11" s="5">
        <f t="shared" si="0"/>
        <v>-1.27433989193595E-3</v>
      </c>
      <c r="I11" s="4"/>
      <c r="J11" s="4"/>
      <c r="K11" s="4"/>
    </row>
    <row r="12" spans="2:11" ht="13.5" x14ac:dyDescent="0.35">
      <c r="B12" s="3">
        <v>42017</v>
      </c>
      <c r="C12" s="2">
        <v>7.7</v>
      </c>
      <c r="D12" s="2">
        <v>3.8782999999999999</v>
      </c>
      <c r="E12" s="2">
        <v>3999</v>
      </c>
      <c r="F12" s="2"/>
      <c r="G12" s="2"/>
      <c r="H12" s="5">
        <f t="shared" si="0"/>
        <v>-1.0284285203899408E-2</v>
      </c>
      <c r="I12" s="4"/>
      <c r="J12" s="4"/>
      <c r="K12" s="4"/>
    </row>
    <row r="13" spans="2:11" ht="13.5" x14ac:dyDescent="0.35">
      <c r="B13" s="3">
        <v>42019</v>
      </c>
      <c r="C13" s="2">
        <v>7.75</v>
      </c>
      <c r="D13" s="2">
        <v>3.9035000000000002</v>
      </c>
      <c r="E13" s="2">
        <v>2233</v>
      </c>
      <c r="F13" s="2"/>
      <c r="G13" s="2"/>
      <c r="H13" s="5">
        <f t="shared" si="0"/>
        <v>6.4976922878581681E-3</v>
      </c>
      <c r="I13" s="4"/>
      <c r="J13" s="4"/>
      <c r="K13" s="4"/>
    </row>
    <row r="14" spans="2:11" ht="13.5" x14ac:dyDescent="0.35">
      <c r="B14" s="3">
        <v>42020</v>
      </c>
      <c r="C14" s="2">
        <v>7.7</v>
      </c>
      <c r="D14" s="2">
        <v>3.8782999999999999</v>
      </c>
      <c r="E14" s="2">
        <v>4394</v>
      </c>
      <c r="F14" s="2"/>
      <c r="G14" s="2"/>
      <c r="H14" s="5">
        <f t="shared" si="0"/>
        <v>-6.4557448443705217E-3</v>
      </c>
      <c r="I14" s="4"/>
      <c r="J14" s="4"/>
      <c r="K14" s="4"/>
    </row>
    <row r="15" spans="2:11" ht="13.5" x14ac:dyDescent="0.35">
      <c r="B15" s="3">
        <v>42023</v>
      </c>
      <c r="C15" s="2">
        <v>7.88</v>
      </c>
      <c r="D15" s="2">
        <v>3.9689999999999999</v>
      </c>
      <c r="E15" s="2">
        <v>11</v>
      </c>
      <c r="F15" s="2"/>
      <c r="G15" s="2"/>
      <c r="H15" s="5">
        <f t="shared" si="0"/>
        <v>2.3386535337647941E-2</v>
      </c>
      <c r="I15" s="4"/>
      <c r="J15" s="4"/>
      <c r="K15" s="4"/>
    </row>
    <row r="16" spans="2:11" ht="13.5" x14ac:dyDescent="0.35">
      <c r="B16" s="3">
        <v>42024</v>
      </c>
      <c r="C16" s="2">
        <v>7.7</v>
      </c>
      <c r="D16" s="2">
        <v>3.8782999999999999</v>
      </c>
      <c r="E16" s="2">
        <v>3331</v>
      </c>
      <c r="F16" s="2"/>
      <c r="G16" s="2"/>
      <c r="H16" s="5">
        <f t="shared" si="0"/>
        <v>-2.2852103804484759E-2</v>
      </c>
      <c r="I16" s="4"/>
      <c r="J16" s="4"/>
      <c r="K16" s="4"/>
    </row>
    <row r="17" spans="2:11" ht="13.5" x14ac:dyDescent="0.35">
      <c r="B17" s="3">
        <v>42025</v>
      </c>
      <c r="C17" s="2">
        <v>7.7</v>
      </c>
      <c r="D17" s="2">
        <v>3.8782999999999999</v>
      </c>
      <c r="E17" s="2">
        <v>1438</v>
      </c>
      <c r="F17" s="2"/>
      <c r="G17" s="2"/>
      <c r="H17" s="5">
        <f t="shared" si="0"/>
        <v>0</v>
      </c>
      <c r="I17" s="4"/>
      <c r="J17" s="4"/>
      <c r="K17" s="4"/>
    </row>
    <row r="18" spans="2:11" ht="13.5" x14ac:dyDescent="0.35">
      <c r="B18" s="3">
        <v>42026</v>
      </c>
      <c r="C18" s="2">
        <v>7.6</v>
      </c>
      <c r="D18" s="2">
        <v>3.8279000000000001</v>
      </c>
      <c r="E18" s="2">
        <v>3117</v>
      </c>
      <c r="F18" s="2"/>
      <c r="G18" s="2"/>
      <c r="H18" s="5">
        <f t="shared" si="0"/>
        <v>-1.2995384575716107E-2</v>
      </c>
      <c r="I18" s="4"/>
      <c r="J18" s="4"/>
      <c r="K18" s="4"/>
    </row>
    <row r="19" spans="2:11" ht="13.5" x14ac:dyDescent="0.35">
      <c r="B19" s="3">
        <v>42027</v>
      </c>
      <c r="C19" s="2">
        <v>7.61</v>
      </c>
      <c r="D19" s="2">
        <v>3.8330000000000002</v>
      </c>
      <c r="E19" s="2">
        <v>1765</v>
      </c>
      <c r="F19" s="2"/>
      <c r="G19" s="2"/>
      <c r="H19" s="5">
        <f t="shared" si="0"/>
        <v>1.3323232059353966E-3</v>
      </c>
      <c r="I19" s="4"/>
      <c r="J19" s="4"/>
      <c r="K19" s="4"/>
    </row>
    <row r="20" spans="2:11" ht="13.5" x14ac:dyDescent="0.35">
      <c r="B20" s="3">
        <v>42030</v>
      </c>
      <c r="C20" s="2">
        <v>7.69</v>
      </c>
      <c r="D20" s="2">
        <v>3.8733</v>
      </c>
      <c r="E20" s="2">
        <v>2002</v>
      </c>
      <c r="F20" s="2"/>
      <c r="G20" s="2"/>
      <c r="H20" s="5">
        <f t="shared" si="0"/>
        <v>1.0513957735455199E-2</v>
      </c>
      <c r="I20" s="4"/>
      <c r="J20" s="4"/>
      <c r="K20" s="4"/>
    </row>
    <row r="21" spans="2:11" ht="13.5" x14ac:dyDescent="0.35">
      <c r="B21" s="3">
        <v>42031</v>
      </c>
      <c r="C21" s="2">
        <v>7.69</v>
      </c>
      <c r="D21" s="2">
        <v>3.8733</v>
      </c>
      <c r="E21" s="2">
        <v>0</v>
      </c>
      <c r="F21" s="2"/>
      <c r="G21" s="2"/>
      <c r="H21" s="5">
        <f t="shared" si="0"/>
        <v>0</v>
      </c>
      <c r="I21" s="4"/>
      <c r="J21" s="4"/>
      <c r="K21" s="4"/>
    </row>
    <row r="22" spans="2:11" ht="13.5" x14ac:dyDescent="0.35">
      <c r="B22" s="3">
        <v>42032</v>
      </c>
      <c r="C22" s="2">
        <v>7.6</v>
      </c>
      <c r="D22" s="2">
        <v>3.8279000000000001</v>
      </c>
      <c r="E22" s="2">
        <v>2819</v>
      </c>
      <c r="F22" s="2"/>
      <c r="G22" s="2"/>
      <c r="H22" s="5">
        <f t="shared" si="0"/>
        <v>-1.1721271267394699E-2</v>
      </c>
      <c r="I22" s="4"/>
      <c r="J22" s="4"/>
      <c r="K22" s="4"/>
    </row>
    <row r="23" spans="2:11" ht="13.5" x14ac:dyDescent="0.35">
      <c r="B23" s="3">
        <v>42033</v>
      </c>
      <c r="C23" s="2">
        <v>7.6</v>
      </c>
      <c r="D23" s="2">
        <v>3.8279000000000001</v>
      </c>
      <c r="E23" s="2">
        <v>116</v>
      </c>
      <c r="F23" s="2"/>
      <c r="G23" s="2"/>
      <c r="H23" s="5">
        <f t="shared" si="0"/>
        <v>0</v>
      </c>
      <c r="I23" s="4"/>
      <c r="J23" s="4"/>
      <c r="K23" s="4"/>
    </row>
    <row r="24" spans="2:11" ht="13.5" x14ac:dyDescent="0.35">
      <c r="B24" s="3">
        <v>42034</v>
      </c>
      <c r="C24" s="2">
        <v>7.61</v>
      </c>
      <c r="D24" s="2">
        <v>3.8330000000000002</v>
      </c>
      <c r="E24" s="2">
        <v>2067</v>
      </c>
      <c r="F24" s="2"/>
      <c r="G24" s="2"/>
      <c r="H24" s="5">
        <f t="shared" si="0"/>
        <v>1.3323232059353966E-3</v>
      </c>
      <c r="I24" s="4"/>
      <c r="J24" s="4"/>
      <c r="K24" s="4"/>
    </row>
    <row r="25" spans="2:11" ht="13.5" x14ac:dyDescent="0.35">
      <c r="B25" s="3">
        <v>42037</v>
      </c>
      <c r="C25" s="2">
        <v>7.69</v>
      </c>
      <c r="D25" s="2">
        <v>3.8733</v>
      </c>
      <c r="E25" s="2">
        <v>105</v>
      </c>
      <c r="F25" s="2"/>
      <c r="G25" s="2"/>
      <c r="H25" s="5">
        <f t="shared" si="0"/>
        <v>1.0513957735455199E-2</v>
      </c>
      <c r="I25" s="4"/>
      <c r="J25" s="4"/>
      <c r="K25" s="4"/>
    </row>
    <row r="26" spans="2:11" ht="13.5" x14ac:dyDescent="0.35">
      <c r="B26" s="3">
        <v>42038</v>
      </c>
      <c r="C26" s="2">
        <v>7.69</v>
      </c>
      <c r="D26" s="2">
        <v>3.8733</v>
      </c>
      <c r="E26" s="2">
        <v>0</v>
      </c>
      <c r="F26" s="2"/>
      <c r="G26" s="2"/>
      <c r="H26" s="5">
        <f t="shared" si="0"/>
        <v>0</v>
      </c>
      <c r="I26" s="4"/>
      <c r="J26" s="4"/>
      <c r="K26" s="4"/>
    </row>
    <row r="27" spans="2:11" ht="13.5" x14ac:dyDescent="0.35">
      <c r="B27" s="3">
        <v>42039</v>
      </c>
      <c r="C27" s="2">
        <v>7.69</v>
      </c>
      <c r="D27" s="2">
        <v>3.8733</v>
      </c>
      <c r="E27" s="2">
        <v>0</v>
      </c>
      <c r="F27" s="2"/>
      <c r="G27" s="2"/>
      <c r="H27" s="5">
        <f t="shared" si="0"/>
        <v>0</v>
      </c>
      <c r="I27" s="4"/>
      <c r="J27" s="4"/>
      <c r="K27" s="4"/>
    </row>
    <row r="28" spans="2:11" ht="13.5" x14ac:dyDescent="0.35">
      <c r="B28" s="3">
        <v>42040</v>
      </c>
      <c r="C28" s="2">
        <v>7.46</v>
      </c>
      <c r="D28" s="2">
        <v>3.7574000000000001</v>
      </c>
      <c r="E28" s="2">
        <v>160</v>
      </c>
      <c r="F28" s="2"/>
      <c r="G28" s="2"/>
      <c r="H28" s="5">
        <f t="shared" si="0"/>
        <v>-2.9922804843415148E-2</v>
      </c>
      <c r="I28" s="4"/>
      <c r="J28" s="4"/>
      <c r="K28" s="4"/>
    </row>
    <row r="29" spans="2:11" ht="13.5" x14ac:dyDescent="0.35">
      <c r="B29" s="3">
        <v>42041</v>
      </c>
      <c r="C29" s="2">
        <v>7.51</v>
      </c>
      <c r="D29" s="2">
        <v>3.7826</v>
      </c>
      <c r="E29" s="2">
        <v>272</v>
      </c>
      <c r="F29" s="2"/>
      <c r="G29" s="2"/>
      <c r="H29" s="5">
        <f t="shared" si="0"/>
        <v>6.706765316442191E-3</v>
      </c>
      <c r="I29" s="4"/>
      <c r="J29" s="4"/>
      <c r="K29" s="4"/>
    </row>
    <row r="30" spans="2:11" ht="13.5" x14ac:dyDescent="0.35">
      <c r="B30" s="3">
        <v>42044</v>
      </c>
      <c r="C30" s="2">
        <v>7.52</v>
      </c>
      <c r="D30" s="2">
        <v>3.7875999999999999</v>
      </c>
      <c r="E30" s="2">
        <v>549</v>
      </c>
      <c r="F30" s="2"/>
      <c r="G30" s="2"/>
      <c r="H30" s="5">
        <f t="shared" si="0"/>
        <v>1.3218421191772572E-3</v>
      </c>
      <c r="I30" s="4"/>
      <c r="J30" s="4"/>
      <c r="K30" s="4"/>
    </row>
    <row r="31" spans="2:11" ht="13.5" x14ac:dyDescent="0.35">
      <c r="B31" s="3">
        <v>42045</v>
      </c>
      <c r="C31" s="2">
        <v>7.5</v>
      </c>
      <c r="D31" s="2">
        <v>3.7776000000000001</v>
      </c>
      <c r="E31" s="2">
        <v>948</v>
      </c>
      <c r="F31" s="2"/>
      <c r="G31" s="2"/>
      <c r="H31" s="5">
        <f t="shared" si="0"/>
        <v>-2.640194318301771E-3</v>
      </c>
      <c r="I31" s="4"/>
      <c r="J31" s="4"/>
      <c r="K31" s="4"/>
    </row>
    <row r="32" spans="2:11" ht="13.5" x14ac:dyDescent="0.35">
      <c r="B32" s="3">
        <v>42046</v>
      </c>
      <c r="C32" s="2">
        <v>7.68</v>
      </c>
      <c r="D32" s="2">
        <v>3.8681999999999999</v>
      </c>
      <c r="E32" s="2">
        <v>10</v>
      </c>
      <c r="F32" s="2"/>
      <c r="G32" s="2"/>
      <c r="H32" s="5">
        <f t="shared" si="0"/>
        <v>2.3983481575603503E-2</v>
      </c>
      <c r="I32" s="4"/>
      <c r="J32" s="4"/>
      <c r="K32" s="4"/>
    </row>
    <row r="33" spans="2:11" ht="13.5" x14ac:dyDescent="0.35">
      <c r="B33" s="3">
        <v>42047</v>
      </c>
      <c r="C33" s="2">
        <v>7.68</v>
      </c>
      <c r="D33" s="2">
        <v>3.8681999999999999</v>
      </c>
      <c r="E33" s="2">
        <v>0</v>
      </c>
      <c r="F33" s="2"/>
      <c r="G33" s="2"/>
      <c r="H33" s="5">
        <f t="shared" si="0"/>
        <v>0</v>
      </c>
      <c r="I33" s="4"/>
      <c r="J33" s="4"/>
      <c r="K33" s="4"/>
    </row>
    <row r="34" spans="2:11" ht="13.5" x14ac:dyDescent="0.35">
      <c r="B34" s="3">
        <v>42048</v>
      </c>
      <c r="C34" s="2">
        <v>7.8</v>
      </c>
      <c r="D34" s="2">
        <v>3.9287000000000001</v>
      </c>
      <c r="E34" s="2">
        <v>8836</v>
      </c>
      <c r="F34" s="2"/>
      <c r="G34" s="2"/>
      <c r="H34" s="5">
        <f t="shared" si="0"/>
        <v>1.5640349516571072E-2</v>
      </c>
      <c r="I34" s="4"/>
      <c r="J34" s="4"/>
      <c r="K34" s="4"/>
    </row>
    <row r="35" spans="2:11" ht="13.5" x14ac:dyDescent="0.35">
      <c r="B35" s="3">
        <v>42051</v>
      </c>
      <c r="C35" s="2">
        <v>7.7</v>
      </c>
      <c r="D35" s="2">
        <v>3.8782999999999999</v>
      </c>
      <c r="E35" s="2">
        <v>7110</v>
      </c>
      <c r="F35" s="2"/>
      <c r="G35" s="2"/>
      <c r="H35" s="5">
        <f t="shared" si="0"/>
        <v>-1.2828671061674402E-2</v>
      </c>
      <c r="I35" s="4"/>
      <c r="J35" s="4"/>
      <c r="K35" s="4"/>
    </row>
    <row r="36" spans="2:11" ht="13.5" x14ac:dyDescent="0.35">
      <c r="B36" s="3">
        <v>42052</v>
      </c>
      <c r="C36" s="2">
        <v>7.7</v>
      </c>
      <c r="D36" s="2">
        <v>3.8782999999999999</v>
      </c>
      <c r="E36" s="2">
        <v>1720</v>
      </c>
      <c r="F36" s="2"/>
      <c r="G36" s="2"/>
      <c r="H36" s="5">
        <f t="shared" si="0"/>
        <v>0</v>
      </c>
      <c r="I36" s="4"/>
      <c r="J36" s="4"/>
      <c r="K36" s="4"/>
    </row>
    <row r="37" spans="2:11" ht="13.5" x14ac:dyDescent="0.35">
      <c r="B37" s="3">
        <v>42053</v>
      </c>
      <c r="C37" s="2">
        <v>7.55</v>
      </c>
      <c r="D37" s="2">
        <v>3.8027000000000002</v>
      </c>
      <c r="E37" s="2">
        <v>34182</v>
      </c>
      <c r="F37" s="2"/>
      <c r="G37" s="2"/>
      <c r="H37" s="5">
        <f t="shared" si="0"/>
        <v>-1.9493076863574162E-2</v>
      </c>
      <c r="I37" s="4"/>
      <c r="J37" s="4"/>
      <c r="K37" s="4"/>
    </row>
    <row r="38" spans="2:11" ht="13.5" x14ac:dyDescent="0.35">
      <c r="B38" s="3">
        <v>42054</v>
      </c>
      <c r="C38" s="2">
        <v>7.55</v>
      </c>
      <c r="D38" s="2">
        <v>3.8027000000000002</v>
      </c>
      <c r="E38" s="2">
        <v>42244</v>
      </c>
      <c r="F38" s="2"/>
      <c r="G38" s="2"/>
      <c r="H38" s="5">
        <f t="shared" si="0"/>
        <v>0</v>
      </c>
      <c r="I38" s="4"/>
      <c r="J38" s="4"/>
      <c r="K38" s="4"/>
    </row>
    <row r="39" spans="2:11" ht="13.5" x14ac:dyDescent="0.35">
      <c r="B39" s="3">
        <v>42055</v>
      </c>
      <c r="C39" s="2">
        <v>7.7</v>
      </c>
      <c r="D39" s="2">
        <v>3.8782999999999999</v>
      </c>
      <c r="E39" s="2">
        <v>103</v>
      </c>
      <c r="F39" s="2"/>
      <c r="G39" s="2"/>
      <c r="H39" s="5">
        <f t="shared" si="0"/>
        <v>1.988061114471288E-2</v>
      </c>
      <c r="I39" s="4"/>
      <c r="J39" s="4"/>
      <c r="K39" s="4"/>
    </row>
    <row r="40" spans="2:11" ht="13.5" x14ac:dyDescent="0.35">
      <c r="B40" s="3">
        <v>42058</v>
      </c>
      <c r="C40" s="2">
        <v>7.66</v>
      </c>
      <c r="D40" s="2">
        <v>3.8580999999999999</v>
      </c>
      <c r="E40" s="2">
        <v>42605</v>
      </c>
      <c r="F40" s="2"/>
      <c r="G40" s="2"/>
      <c r="H40" s="5">
        <f t="shared" si="0"/>
        <v>-5.2084676275687795E-3</v>
      </c>
      <c r="I40" s="4"/>
      <c r="J40" s="4"/>
      <c r="K40" s="4"/>
    </row>
    <row r="41" spans="2:11" ht="13.5" x14ac:dyDescent="0.35">
      <c r="B41" s="3">
        <v>42059</v>
      </c>
      <c r="C41" s="2">
        <v>7.66</v>
      </c>
      <c r="D41" s="2">
        <v>3.8580999999999999</v>
      </c>
      <c r="E41" s="2">
        <v>5740</v>
      </c>
      <c r="F41" s="2"/>
      <c r="G41" s="2"/>
      <c r="H41" s="5">
        <f t="shared" si="0"/>
        <v>0</v>
      </c>
      <c r="I41" s="4"/>
      <c r="J41" s="4"/>
      <c r="K41" s="4"/>
    </row>
    <row r="42" spans="2:11" ht="13.5" x14ac:dyDescent="0.35">
      <c r="B42" s="3">
        <v>42060</v>
      </c>
      <c r="C42" s="2">
        <v>7.66</v>
      </c>
      <c r="D42" s="2">
        <v>3.8580999999999999</v>
      </c>
      <c r="E42" s="2">
        <v>0</v>
      </c>
      <c r="F42" s="2"/>
      <c r="G42" s="2"/>
      <c r="H42" s="5">
        <f t="shared" si="0"/>
        <v>0</v>
      </c>
      <c r="I42" s="4"/>
      <c r="J42" s="4"/>
      <c r="K42" s="4"/>
    </row>
    <row r="43" spans="2:11" ht="13.5" x14ac:dyDescent="0.35">
      <c r="B43" s="3">
        <v>42061</v>
      </c>
      <c r="C43" s="2">
        <v>7.64</v>
      </c>
      <c r="D43" s="2">
        <v>3.8481000000000001</v>
      </c>
      <c r="E43" s="2">
        <v>13243</v>
      </c>
      <c r="F43" s="2"/>
      <c r="G43" s="2"/>
      <c r="H43" s="5">
        <f t="shared" si="0"/>
        <v>-2.5919494051475562E-3</v>
      </c>
      <c r="I43" s="4"/>
      <c r="J43" s="4"/>
      <c r="K43" s="4"/>
    </row>
    <row r="44" spans="2:11" ht="13.5" x14ac:dyDescent="0.35">
      <c r="B44" s="3">
        <v>42062</v>
      </c>
      <c r="C44" s="2">
        <v>8.1</v>
      </c>
      <c r="D44" s="2">
        <v>4.0797999999999996</v>
      </c>
      <c r="E44" s="2">
        <v>66721</v>
      </c>
      <c r="F44" s="2"/>
      <c r="G44" s="2"/>
      <c r="H44" s="5">
        <f t="shared" si="0"/>
        <v>6.0211532964319942E-2</v>
      </c>
      <c r="I44" s="4"/>
      <c r="J44" s="4"/>
      <c r="K44" s="4"/>
    </row>
    <row r="45" spans="2:11" ht="13.5" x14ac:dyDescent="0.35">
      <c r="B45" s="3">
        <v>42065</v>
      </c>
      <c r="C45" s="2">
        <v>8.59</v>
      </c>
      <c r="D45" s="2">
        <v>4.3266</v>
      </c>
      <c r="E45" s="2">
        <v>72818</v>
      </c>
      <c r="F45" s="2"/>
      <c r="G45" s="2"/>
      <c r="H45" s="5">
        <f t="shared" si="0"/>
        <v>6.0493161429481926E-2</v>
      </c>
      <c r="I45" s="4"/>
      <c r="J45" s="4"/>
      <c r="K45" s="4"/>
    </row>
    <row r="46" spans="2:11" ht="13.5" x14ac:dyDescent="0.35">
      <c r="B46" s="3">
        <v>42066</v>
      </c>
      <c r="C46" s="2">
        <v>8.9700000000000006</v>
      </c>
      <c r="D46" s="2">
        <v>4.5179999999999998</v>
      </c>
      <c r="E46" s="2">
        <v>75113</v>
      </c>
      <c r="F46" s="2"/>
      <c r="G46" s="2"/>
      <c r="H46" s="5">
        <f t="shared" si="0"/>
        <v>4.4237969768409324E-2</v>
      </c>
      <c r="I46" s="4"/>
      <c r="J46" s="4"/>
      <c r="K46" s="4"/>
    </row>
    <row r="47" spans="2:11" ht="13.5" x14ac:dyDescent="0.35">
      <c r="B47" s="3">
        <v>42067</v>
      </c>
      <c r="C47" s="2">
        <v>8.84</v>
      </c>
      <c r="D47" s="2">
        <v>4.4524999999999997</v>
      </c>
      <c r="E47" s="2">
        <v>23380</v>
      </c>
      <c r="F47" s="2"/>
      <c r="G47" s="2"/>
      <c r="H47" s="5">
        <f t="shared" si="0"/>
        <v>-1.4497565294378069E-2</v>
      </c>
      <c r="I47" s="4"/>
      <c r="J47" s="4"/>
      <c r="K47" s="4"/>
    </row>
    <row r="48" spans="2:11" ht="13.5" x14ac:dyDescent="0.35">
      <c r="B48" s="3">
        <v>42068</v>
      </c>
      <c r="C48" s="2">
        <v>8.8000000000000007</v>
      </c>
      <c r="D48" s="2">
        <v>4.4322999999999997</v>
      </c>
      <c r="E48" s="2">
        <v>15873</v>
      </c>
      <c r="F48" s="2"/>
      <c r="G48" s="2"/>
      <c r="H48" s="5">
        <f t="shared" si="0"/>
        <v>-4.5367770915216163E-3</v>
      </c>
      <c r="I48" s="4"/>
      <c r="J48" s="4"/>
      <c r="K48" s="4"/>
    </row>
    <row r="49" spans="2:11" ht="13.5" x14ac:dyDescent="0.35">
      <c r="B49" s="3">
        <v>42069</v>
      </c>
      <c r="C49" s="2">
        <v>9.06</v>
      </c>
      <c r="D49" s="2">
        <v>4.5632999999999999</v>
      </c>
      <c r="E49" s="2">
        <v>17371</v>
      </c>
      <c r="F49" s="2"/>
      <c r="G49" s="2"/>
      <c r="H49" s="5">
        <f t="shared" si="0"/>
        <v>2.9555761117252947E-2</v>
      </c>
      <c r="I49" s="4"/>
      <c r="J49" s="4"/>
      <c r="K49" s="4"/>
    </row>
    <row r="50" spans="2:11" ht="13.5" x14ac:dyDescent="0.35">
      <c r="B50" s="3">
        <v>42072</v>
      </c>
      <c r="C50" s="2">
        <v>9.57</v>
      </c>
      <c r="D50" s="2">
        <v>4.8201999999999998</v>
      </c>
      <c r="E50" s="2">
        <v>29850</v>
      </c>
      <c r="F50" s="2"/>
      <c r="G50" s="2"/>
      <c r="H50" s="5">
        <f t="shared" si="0"/>
        <v>5.6296978064120241E-2</v>
      </c>
      <c r="I50" s="4"/>
      <c r="J50" s="4"/>
      <c r="K50" s="4"/>
    </row>
    <row r="51" spans="2:11" ht="13.5" x14ac:dyDescent="0.35">
      <c r="B51" s="3">
        <v>42073</v>
      </c>
      <c r="C51" s="2">
        <v>9.84</v>
      </c>
      <c r="D51" s="2">
        <v>4.9561999999999999</v>
      </c>
      <c r="E51" s="2">
        <v>20462</v>
      </c>
      <c r="F51" s="2"/>
      <c r="G51" s="2"/>
      <c r="H51" s="5">
        <f t="shared" si="0"/>
        <v>2.8214596904692777E-2</v>
      </c>
      <c r="I51" s="4"/>
      <c r="J51" s="4"/>
      <c r="K51" s="4"/>
    </row>
    <row r="52" spans="2:11" ht="13.5" x14ac:dyDescent="0.35">
      <c r="B52" s="3">
        <v>42074</v>
      </c>
      <c r="C52" s="2">
        <v>9.5</v>
      </c>
      <c r="D52" s="2">
        <v>4.7849000000000004</v>
      </c>
      <c r="E52" s="2">
        <v>22111</v>
      </c>
      <c r="F52" s="2"/>
      <c r="G52" s="2"/>
      <c r="H52" s="5">
        <f t="shared" si="0"/>
        <v>-3.4562769864008629E-2</v>
      </c>
      <c r="I52" s="4"/>
      <c r="J52" s="4"/>
      <c r="K52" s="4"/>
    </row>
    <row r="53" spans="2:11" ht="13.5" x14ac:dyDescent="0.35">
      <c r="B53" s="3">
        <v>42075</v>
      </c>
      <c r="C53" s="2">
        <v>9.5</v>
      </c>
      <c r="D53" s="2">
        <v>4.7849000000000004</v>
      </c>
      <c r="E53" s="2">
        <v>6160</v>
      </c>
      <c r="F53" s="2"/>
      <c r="G53" s="2"/>
      <c r="H53" s="5">
        <f t="shared" si="0"/>
        <v>0</v>
      </c>
      <c r="I53" s="4"/>
      <c r="J53" s="4"/>
      <c r="K53" s="4"/>
    </row>
    <row r="54" spans="2:11" ht="13.5" x14ac:dyDescent="0.35">
      <c r="B54" s="3">
        <v>42076</v>
      </c>
      <c r="C54" s="2">
        <v>9.1999999999999993</v>
      </c>
      <c r="D54" s="2">
        <v>4.6337999999999999</v>
      </c>
      <c r="E54" s="2">
        <v>2868</v>
      </c>
      <c r="F54" s="2"/>
      <c r="G54" s="2"/>
      <c r="H54" s="5">
        <f t="shared" si="0"/>
        <v>-3.1578507387824292E-2</v>
      </c>
      <c r="I54" s="4"/>
      <c r="J54" s="4"/>
      <c r="K54" s="4"/>
    </row>
    <row r="55" spans="2:11" ht="13.5" x14ac:dyDescent="0.35">
      <c r="B55" s="3">
        <v>42079</v>
      </c>
      <c r="C55" s="2">
        <v>9.24</v>
      </c>
      <c r="D55" s="2">
        <v>4.6539999999999999</v>
      </c>
      <c r="E55" s="2">
        <v>5276</v>
      </c>
      <c r="F55" s="2"/>
      <c r="G55" s="2"/>
      <c r="H55" s="5">
        <f t="shared" si="0"/>
        <v>4.3592731667314076E-3</v>
      </c>
      <c r="I55" s="4"/>
      <c r="J55" s="4"/>
      <c r="K55" s="4"/>
    </row>
    <row r="56" spans="2:11" ht="13.5" x14ac:dyDescent="0.35">
      <c r="B56" s="3">
        <v>42080</v>
      </c>
      <c r="C56" s="2">
        <v>9.7899999999999991</v>
      </c>
      <c r="D56" s="2">
        <v>4.931</v>
      </c>
      <c r="E56" s="2">
        <v>18466</v>
      </c>
      <c r="F56" s="2"/>
      <c r="G56" s="2"/>
      <c r="H56" s="5">
        <f t="shared" si="0"/>
        <v>5.9518693596905918E-2</v>
      </c>
      <c r="I56" s="4"/>
      <c r="J56" s="4"/>
      <c r="K56" s="4"/>
    </row>
    <row r="57" spans="2:11" ht="13.5" x14ac:dyDescent="0.35">
      <c r="B57" s="3">
        <v>42081</v>
      </c>
      <c r="C57" s="2">
        <v>9.5</v>
      </c>
      <c r="D57" s="2">
        <v>4.7849000000000004</v>
      </c>
      <c r="E57" s="2">
        <v>20455</v>
      </c>
      <c r="F57" s="2"/>
      <c r="G57" s="2"/>
      <c r="H57" s="5">
        <f t="shared" si="0"/>
        <v>-2.9628878523625973E-2</v>
      </c>
      <c r="I57" s="4"/>
      <c r="J57" s="4"/>
      <c r="K57" s="4"/>
    </row>
    <row r="58" spans="2:11" ht="13.5" x14ac:dyDescent="0.35">
      <c r="B58" s="3">
        <v>42082</v>
      </c>
      <c r="C58" s="2">
        <v>9.4700000000000006</v>
      </c>
      <c r="D58" s="2">
        <v>4.7698</v>
      </c>
      <c r="E58" s="2">
        <v>15136</v>
      </c>
      <c r="F58" s="2"/>
      <c r="G58" s="2"/>
      <c r="H58" s="5">
        <f t="shared" si="0"/>
        <v>-3.1557608309474251E-3</v>
      </c>
      <c r="I58" s="4"/>
      <c r="J58" s="4"/>
      <c r="K58" s="4"/>
    </row>
    <row r="59" spans="2:11" ht="13.5" x14ac:dyDescent="0.35">
      <c r="B59" s="3">
        <v>42086</v>
      </c>
      <c r="C59" s="2">
        <v>9.49</v>
      </c>
      <c r="D59" s="2">
        <v>4.7798999999999996</v>
      </c>
      <c r="E59" s="2">
        <v>5354</v>
      </c>
      <c r="F59" s="2"/>
      <c r="G59" s="2"/>
      <c r="H59" s="5">
        <f t="shared" si="0"/>
        <v>2.1174892029014957E-3</v>
      </c>
      <c r="I59" s="4"/>
      <c r="J59" s="4"/>
      <c r="K59" s="4"/>
    </row>
    <row r="60" spans="2:11" ht="13.5" x14ac:dyDescent="0.35">
      <c r="B60" s="3">
        <v>42087</v>
      </c>
      <c r="C60" s="2">
        <v>9.1999999999999993</v>
      </c>
      <c r="D60" s="2">
        <v>4.6337999999999999</v>
      </c>
      <c r="E60" s="2">
        <v>15536</v>
      </c>
      <c r="F60" s="2"/>
      <c r="G60" s="2"/>
      <c r="H60" s="5">
        <f t="shared" si="0"/>
        <v>-3.0565493001945582E-2</v>
      </c>
      <c r="I60" s="4"/>
      <c r="J60" s="4"/>
      <c r="K60" s="4"/>
    </row>
    <row r="61" spans="2:11" ht="13.5" x14ac:dyDescent="0.35">
      <c r="B61" s="3">
        <v>42088</v>
      </c>
      <c r="C61" s="2">
        <v>9.19</v>
      </c>
      <c r="D61" s="2">
        <v>4.6288</v>
      </c>
      <c r="E61" s="2">
        <v>1091</v>
      </c>
      <c r="F61" s="2"/>
      <c r="G61" s="2"/>
      <c r="H61" s="5">
        <f t="shared" si="0"/>
        <v>-1.0790280115671573E-3</v>
      </c>
      <c r="I61" s="4"/>
      <c r="J61" s="4"/>
      <c r="K61" s="4"/>
    </row>
    <row r="62" spans="2:11" ht="13.5" x14ac:dyDescent="0.35">
      <c r="B62" s="3">
        <v>42089</v>
      </c>
      <c r="C62" s="2">
        <v>9.19</v>
      </c>
      <c r="D62" s="2">
        <v>4.6288</v>
      </c>
      <c r="E62" s="2">
        <v>400</v>
      </c>
      <c r="F62" s="2"/>
      <c r="G62" s="2"/>
      <c r="H62" s="5">
        <f t="shared" si="0"/>
        <v>0</v>
      </c>
      <c r="I62" s="4"/>
      <c r="J62" s="4"/>
      <c r="K62" s="4"/>
    </row>
    <row r="63" spans="2:11" ht="13.5" x14ac:dyDescent="0.35">
      <c r="B63" s="3">
        <v>42090</v>
      </c>
      <c r="C63" s="2">
        <v>9.2899999999999991</v>
      </c>
      <c r="D63" s="2">
        <v>4.6791</v>
      </c>
      <c r="E63" s="2">
        <v>2124</v>
      </c>
      <c r="F63" s="2"/>
      <c r="G63" s="2"/>
      <c r="H63" s="5">
        <f t="shared" si="0"/>
        <v>1.0866747321119948E-2</v>
      </c>
      <c r="I63" s="4"/>
      <c r="J63" s="4"/>
      <c r="K63" s="4"/>
    </row>
    <row r="64" spans="2:11" ht="13.5" x14ac:dyDescent="0.35">
      <c r="B64" s="3">
        <v>42093</v>
      </c>
      <c r="C64" s="2">
        <v>9.49</v>
      </c>
      <c r="D64" s="2">
        <v>4.7798999999999996</v>
      </c>
      <c r="E64" s="2">
        <v>43890</v>
      </c>
      <c r="F64" s="2"/>
      <c r="G64" s="2"/>
      <c r="H64" s="5">
        <f t="shared" si="0"/>
        <v>2.1542604346989711E-2</v>
      </c>
      <c r="I64" s="4"/>
      <c r="J64" s="4"/>
      <c r="K64" s="4"/>
    </row>
    <row r="65" spans="2:11" ht="13.5" x14ac:dyDescent="0.35">
      <c r="B65" s="3">
        <v>42094</v>
      </c>
      <c r="C65" s="2">
        <v>9.49</v>
      </c>
      <c r="D65" s="2">
        <v>4.7798999999999996</v>
      </c>
      <c r="E65" s="2">
        <v>895</v>
      </c>
      <c r="F65" s="2"/>
      <c r="G65" s="2"/>
      <c r="H65" s="5">
        <f t="shared" si="0"/>
        <v>0</v>
      </c>
      <c r="I65" s="4"/>
      <c r="J65" s="4"/>
      <c r="K65" s="4"/>
    </row>
    <row r="66" spans="2:11" ht="13.5" x14ac:dyDescent="0.35">
      <c r="B66" s="3">
        <v>42095</v>
      </c>
      <c r="C66" s="2">
        <v>9.4600000000000009</v>
      </c>
      <c r="D66" s="2">
        <v>4.7648000000000001</v>
      </c>
      <c r="E66" s="2">
        <v>7476</v>
      </c>
      <c r="F66" s="2"/>
      <c r="G66" s="2"/>
      <c r="H66" s="5">
        <f t="shared" si="0"/>
        <v>-3.15906190506066E-3</v>
      </c>
      <c r="I66" s="4"/>
      <c r="J66" s="4"/>
      <c r="K66" s="4"/>
    </row>
    <row r="67" spans="2:11" ht="13.5" x14ac:dyDescent="0.35">
      <c r="B67" s="3">
        <v>42096</v>
      </c>
      <c r="C67" s="2">
        <v>9.4499999999999993</v>
      </c>
      <c r="D67" s="2">
        <v>4.7596999999999996</v>
      </c>
      <c r="E67" s="2">
        <v>1778</v>
      </c>
      <c r="F67" s="2"/>
      <c r="G67" s="2"/>
      <c r="H67" s="5">
        <f t="shared" si="0"/>
        <v>-1.0703492276696921E-3</v>
      </c>
      <c r="I67" s="4"/>
      <c r="J67" s="4"/>
      <c r="K67" s="4"/>
    </row>
    <row r="68" spans="2:11" ht="13.5" x14ac:dyDescent="0.35">
      <c r="B68" s="3">
        <v>42097</v>
      </c>
      <c r="C68" s="2">
        <v>9.48</v>
      </c>
      <c r="D68" s="2">
        <v>4.7747999999999999</v>
      </c>
      <c r="E68" s="2">
        <v>4493</v>
      </c>
      <c r="F68" s="2"/>
      <c r="G68" s="2"/>
      <c r="H68" s="5">
        <f t="shared" si="0"/>
        <v>3.1724688530790461E-3</v>
      </c>
      <c r="I68" s="4"/>
      <c r="J68" s="4"/>
      <c r="K68" s="4"/>
    </row>
    <row r="69" spans="2:11" ht="13.5" x14ac:dyDescent="0.35">
      <c r="B69" s="3">
        <v>42100</v>
      </c>
      <c r="C69" s="2">
        <v>9.4499999999999993</v>
      </c>
      <c r="D69" s="2">
        <v>4.7596999999999996</v>
      </c>
      <c r="E69" s="2">
        <v>4385</v>
      </c>
      <c r="F69" s="2"/>
      <c r="G69" s="2"/>
      <c r="H69" s="5">
        <f t="shared" si="0"/>
        <v>-3.1624361229790434E-3</v>
      </c>
      <c r="I69" s="4"/>
      <c r="J69" s="4"/>
      <c r="K69" s="4"/>
    </row>
    <row r="70" spans="2:11" ht="13.5" x14ac:dyDescent="0.35">
      <c r="B70" s="3">
        <v>42101</v>
      </c>
      <c r="C70" s="2">
        <v>9.5</v>
      </c>
      <c r="D70" s="2">
        <v>4.7849000000000004</v>
      </c>
      <c r="E70" s="2">
        <v>8515</v>
      </c>
      <c r="F70" s="2"/>
      <c r="G70" s="2"/>
      <c r="H70" s="5">
        <f t="shared" si="0"/>
        <v>5.2944513309664014E-3</v>
      </c>
      <c r="I70" s="4"/>
      <c r="J70" s="4"/>
      <c r="K70" s="4"/>
    </row>
    <row r="71" spans="2:11" ht="13.5" x14ac:dyDescent="0.35">
      <c r="B71" s="3">
        <v>42102</v>
      </c>
      <c r="C71" s="2">
        <v>9.51</v>
      </c>
      <c r="D71" s="2">
        <v>4.7899000000000003</v>
      </c>
      <c r="E71" s="2">
        <v>24335</v>
      </c>
      <c r="F71" s="2"/>
      <c r="G71" s="2"/>
      <c r="H71" s="5">
        <f t="shared" ref="H71:H134" si="1">(D71-D70)/D70</f>
        <v>1.0449539175322144E-3</v>
      </c>
      <c r="I71" s="4"/>
      <c r="J71" s="4"/>
      <c r="K71" s="4"/>
    </row>
    <row r="72" spans="2:11" ht="13.5" x14ac:dyDescent="0.35">
      <c r="B72" s="3">
        <v>42104</v>
      </c>
      <c r="C72" s="2">
        <v>9.43</v>
      </c>
      <c r="D72" s="2">
        <v>4.7496999999999998</v>
      </c>
      <c r="E72" s="2">
        <v>14258</v>
      </c>
      <c r="F72" s="2"/>
      <c r="G72" s="2"/>
      <c r="H72" s="5">
        <f t="shared" si="1"/>
        <v>-8.3926595544793117E-3</v>
      </c>
      <c r="I72" s="4"/>
      <c r="J72" s="4"/>
      <c r="K72" s="4"/>
    </row>
    <row r="73" spans="2:11" ht="13.5" x14ac:dyDescent="0.35">
      <c r="B73" s="3">
        <v>42107</v>
      </c>
      <c r="C73" s="2">
        <v>9.2100000000000009</v>
      </c>
      <c r="D73" s="2">
        <v>4.6387999999999998</v>
      </c>
      <c r="E73" s="2">
        <v>28100</v>
      </c>
      <c r="F73" s="2"/>
      <c r="G73" s="2"/>
      <c r="H73" s="5">
        <f t="shared" si="1"/>
        <v>-2.3348843084826411E-2</v>
      </c>
      <c r="I73" s="4"/>
      <c r="J73" s="4"/>
      <c r="K73" s="4"/>
    </row>
    <row r="74" spans="2:11" ht="13.5" x14ac:dyDescent="0.35">
      <c r="B74" s="3">
        <v>42108</v>
      </c>
      <c r="C74" s="2">
        <v>9.27</v>
      </c>
      <c r="D74" s="2">
        <v>4.6691000000000003</v>
      </c>
      <c r="E74" s="2">
        <v>17849</v>
      </c>
      <c r="F74" s="2"/>
      <c r="G74" s="2"/>
      <c r="H74" s="5">
        <f t="shared" si="1"/>
        <v>6.5318616883677759E-3</v>
      </c>
      <c r="I74" s="4"/>
      <c r="J74" s="4"/>
      <c r="K74" s="4"/>
    </row>
    <row r="75" spans="2:11" ht="13.5" x14ac:dyDescent="0.35">
      <c r="B75" s="3">
        <v>42109</v>
      </c>
      <c r="C75" s="2">
        <v>9.34</v>
      </c>
      <c r="D75" s="2">
        <v>4.7042999999999999</v>
      </c>
      <c r="E75" s="2">
        <v>1415</v>
      </c>
      <c r="F75" s="2"/>
      <c r="G75" s="2"/>
      <c r="H75" s="5">
        <f t="shared" si="1"/>
        <v>7.5389261313742852E-3</v>
      </c>
      <c r="I75" s="4"/>
      <c r="J75" s="4"/>
      <c r="K75" s="4"/>
    </row>
    <row r="76" spans="2:11" ht="13.5" x14ac:dyDescent="0.35">
      <c r="B76" s="3">
        <v>42110</v>
      </c>
      <c r="C76" s="2">
        <v>9.5500000000000007</v>
      </c>
      <c r="D76" s="2">
        <v>4.8101000000000003</v>
      </c>
      <c r="E76" s="2">
        <v>92599</v>
      </c>
      <c r="F76" s="2"/>
      <c r="G76" s="2"/>
      <c r="H76" s="5">
        <f t="shared" si="1"/>
        <v>2.2490062283442878E-2</v>
      </c>
      <c r="I76" s="4"/>
      <c r="J76" s="4"/>
      <c r="K76" s="4"/>
    </row>
    <row r="77" spans="2:11" ht="13.5" x14ac:dyDescent="0.35">
      <c r="B77" s="3">
        <v>42111</v>
      </c>
      <c r="C77" s="2">
        <v>9.5500000000000007</v>
      </c>
      <c r="D77" s="2">
        <v>4.8101000000000003</v>
      </c>
      <c r="E77" s="2">
        <v>14012</v>
      </c>
      <c r="F77" s="2"/>
      <c r="G77" s="2"/>
      <c r="H77" s="5">
        <f t="shared" si="1"/>
        <v>0</v>
      </c>
      <c r="I77" s="4"/>
      <c r="J77" s="4"/>
      <c r="K77" s="4"/>
    </row>
    <row r="78" spans="2:11" ht="13.5" x14ac:dyDescent="0.35">
      <c r="B78" s="3">
        <v>42114</v>
      </c>
      <c r="C78" s="2">
        <v>9.5500000000000007</v>
      </c>
      <c r="D78" s="2">
        <v>4.8101000000000003</v>
      </c>
      <c r="E78" s="2">
        <v>2175</v>
      </c>
      <c r="F78" s="2"/>
      <c r="G78" s="2"/>
      <c r="H78" s="5">
        <f t="shared" si="1"/>
        <v>0</v>
      </c>
      <c r="I78" s="4"/>
      <c r="J78" s="4"/>
      <c r="K78" s="4"/>
    </row>
    <row r="79" spans="2:11" ht="13.5" x14ac:dyDescent="0.35">
      <c r="B79" s="3">
        <v>42115</v>
      </c>
      <c r="C79" s="2">
        <v>9.5</v>
      </c>
      <c r="D79" s="2">
        <v>4.7849000000000004</v>
      </c>
      <c r="E79" s="2">
        <v>6564</v>
      </c>
      <c r="F79" s="2"/>
      <c r="G79" s="2"/>
      <c r="H79" s="5">
        <f t="shared" si="1"/>
        <v>-5.238976320658591E-3</v>
      </c>
      <c r="I79" s="4"/>
      <c r="J79" s="4"/>
      <c r="K79" s="4"/>
    </row>
    <row r="80" spans="2:11" ht="13.5" x14ac:dyDescent="0.35">
      <c r="B80" s="3">
        <v>42116</v>
      </c>
      <c r="C80" s="2">
        <v>9.34</v>
      </c>
      <c r="D80" s="2">
        <v>4.7042999999999999</v>
      </c>
      <c r="E80" s="2">
        <v>41951</v>
      </c>
      <c r="F80" s="2"/>
      <c r="G80" s="2"/>
      <c r="H80" s="5">
        <f t="shared" si="1"/>
        <v>-1.6844657150619752E-2</v>
      </c>
      <c r="I80" s="4"/>
      <c r="J80" s="4"/>
      <c r="K80" s="4"/>
    </row>
    <row r="81" spans="2:11" ht="13.5" x14ac:dyDescent="0.35">
      <c r="B81" s="3">
        <v>42117</v>
      </c>
      <c r="C81" s="2">
        <v>9.4</v>
      </c>
      <c r="D81" s="2">
        <v>4.7344999999999997</v>
      </c>
      <c r="E81" s="2">
        <v>7160</v>
      </c>
      <c r="F81" s="2"/>
      <c r="G81" s="2"/>
      <c r="H81" s="5">
        <f t="shared" si="1"/>
        <v>6.4196586102076361E-3</v>
      </c>
      <c r="I81" s="4"/>
      <c r="J81" s="4"/>
      <c r="K81" s="4"/>
    </row>
    <row r="82" spans="2:11" ht="13.5" x14ac:dyDescent="0.35">
      <c r="B82" s="3">
        <v>42118</v>
      </c>
      <c r="C82" s="2">
        <v>9.4</v>
      </c>
      <c r="D82" s="2">
        <v>4.7344999999999997</v>
      </c>
      <c r="E82" s="2">
        <v>7385</v>
      </c>
      <c r="F82" s="2"/>
      <c r="G82" s="2"/>
      <c r="H82" s="5">
        <f t="shared" si="1"/>
        <v>0</v>
      </c>
      <c r="I82" s="4"/>
      <c r="J82" s="4"/>
      <c r="K82" s="4"/>
    </row>
    <row r="83" spans="2:11" ht="13.5" x14ac:dyDescent="0.35">
      <c r="B83" s="3">
        <v>42121</v>
      </c>
      <c r="C83" s="2">
        <v>9.65</v>
      </c>
      <c r="D83" s="2">
        <v>4.8605</v>
      </c>
      <c r="E83" s="2">
        <v>40745</v>
      </c>
      <c r="F83" s="2"/>
      <c r="G83" s="2"/>
      <c r="H83" s="5">
        <f t="shared" si="1"/>
        <v>2.6613158728482487E-2</v>
      </c>
      <c r="I83" s="4"/>
      <c r="J83" s="4"/>
      <c r="K83" s="4"/>
    </row>
    <row r="84" spans="2:11" ht="13.5" x14ac:dyDescent="0.35">
      <c r="B84" s="3">
        <v>42122</v>
      </c>
      <c r="C84" s="2">
        <v>9.9700000000000006</v>
      </c>
      <c r="D84" s="2">
        <v>5.0216000000000003</v>
      </c>
      <c r="E84" s="2">
        <v>96357</v>
      </c>
      <c r="F84" s="2"/>
      <c r="G84" s="2"/>
      <c r="H84" s="5">
        <f t="shared" si="1"/>
        <v>3.3144738195658933E-2</v>
      </c>
      <c r="I84" s="4"/>
      <c r="J84" s="4"/>
      <c r="K84" s="4"/>
    </row>
    <row r="85" spans="2:11" ht="13.5" x14ac:dyDescent="0.35">
      <c r="B85" s="3">
        <v>42123</v>
      </c>
      <c r="C85" s="2">
        <v>9.9700000000000006</v>
      </c>
      <c r="D85" s="2">
        <v>5.0216000000000003</v>
      </c>
      <c r="E85" s="2">
        <v>20722</v>
      </c>
      <c r="F85" s="2"/>
      <c r="G85" s="2"/>
      <c r="H85" s="5">
        <f t="shared" si="1"/>
        <v>0</v>
      </c>
      <c r="I85" s="4"/>
      <c r="J85" s="4"/>
      <c r="K85" s="4"/>
    </row>
    <row r="86" spans="2:11" ht="13.5" x14ac:dyDescent="0.35">
      <c r="B86" s="3">
        <v>42124</v>
      </c>
      <c r="C86" s="2">
        <v>9.8800000000000008</v>
      </c>
      <c r="D86" s="2">
        <v>4.9763000000000002</v>
      </c>
      <c r="E86" s="2">
        <v>8153</v>
      </c>
      <c r="F86" s="2"/>
      <c r="G86" s="2"/>
      <c r="H86" s="5">
        <f t="shared" si="1"/>
        <v>-9.0210291540545069E-3</v>
      </c>
      <c r="I86" s="4"/>
      <c r="J86" s="4"/>
      <c r="K86" s="4"/>
    </row>
    <row r="87" spans="2:11" ht="13.5" x14ac:dyDescent="0.35">
      <c r="B87" s="3">
        <v>42128</v>
      </c>
      <c r="C87" s="2">
        <v>9.66</v>
      </c>
      <c r="D87" s="2">
        <v>4.8654999999999999</v>
      </c>
      <c r="E87" s="2">
        <v>6175</v>
      </c>
      <c r="F87" s="2"/>
      <c r="G87" s="2"/>
      <c r="H87" s="5">
        <f t="shared" si="1"/>
        <v>-2.2265538653216291E-2</v>
      </c>
      <c r="I87" s="4"/>
      <c r="J87" s="4"/>
      <c r="K87" s="4"/>
    </row>
    <row r="88" spans="2:11" ht="13.5" x14ac:dyDescent="0.35">
      <c r="B88" s="3">
        <v>42129</v>
      </c>
      <c r="C88" s="2">
        <v>9.6999999999999993</v>
      </c>
      <c r="D88" s="2">
        <v>4.8856000000000002</v>
      </c>
      <c r="E88" s="2">
        <v>6258</v>
      </c>
      <c r="F88" s="2"/>
      <c r="G88" s="2"/>
      <c r="H88" s="5">
        <f t="shared" si="1"/>
        <v>4.131127325043722E-3</v>
      </c>
      <c r="I88" s="4"/>
      <c r="J88" s="4"/>
      <c r="K88" s="4"/>
    </row>
    <row r="89" spans="2:11" ht="13.5" x14ac:dyDescent="0.35">
      <c r="B89" s="3">
        <v>42130</v>
      </c>
      <c r="C89" s="2">
        <v>9.8000000000000007</v>
      </c>
      <c r="D89" s="2">
        <v>4.9359999999999999</v>
      </c>
      <c r="E89" s="2">
        <v>85560</v>
      </c>
      <c r="F89" s="2"/>
      <c r="G89" s="2"/>
      <c r="H89" s="5">
        <f t="shared" si="1"/>
        <v>1.0316030784345787E-2</v>
      </c>
      <c r="I89" s="4"/>
      <c r="J89" s="4"/>
      <c r="K89" s="4"/>
    </row>
    <row r="90" spans="2:11" ht="13.5" x14ac:dyDescent="0.35">
      <c r="B90" s="3">
        <v>42131</v>
      </c>
      <c r="C90" s="2">
        <v>10.09</v>
      </c>
      <c r="D90" s="2">
        <v>5.0820999999999996</v>
      </c>
      <c r="E90" s="2">
        <v>185714</v>
      </c>
      <c r="F90" s="2"/>
      <c r="G90" s="2"/>
      <c r="H90" s="5">
        <f t="shared" si="1"/>
        <v>2.9598865478119869E-2</v>
      </c>
      <c r="I90" s="4"/>
      <c r="J90" s="4"/>
      <c r="K90" s="4"/>
    </row>
    <row r="91" spans="2:11" ht="13.5" x14ac:dyDescent="0.35">
      <c r="B91" s="3">
        <v>42132</v>
      </c>
      <c r="C91" s="2">
        <v>10</v>
      </c>
      <c r="D91" s="2">
        <v>5.0366999999999997</v>
      </c>
      <c r="E91" s="2">
        <v>36650</v>
      </c>
      <c r="F91" s="2"/>
      <c r="G91" s="2"/>
      <c r="H91" s="5">
        <f t="shared" si="1"/>
        <v>-8.9333149682217766E-3</v>
      </c>
      <c r="I91" s="4"/>
      <c r="J91" s="4"/>
      <c r="K91" s="4"/>
    </row>
    <row r="92" spans="2:11" ht="13.5" x14ac:dyDescent="0.35">
      <c r="B92" s="3">
        <v>42135</v>
      </c>
      <c r="C92" s="2">
        <v>10.4</v>
      </c>
      <c r="D92" s="2">
        <v>5.2382</v>
      </c>
      <c r="E92" s="2">
        <v>87824</v>
      </c>
      <c r="F92" s="2"/>
      <c r="G92" s="2"/>
      <c r="H92" s="5">
        <f t="shared" si="1"/>
        <v>4.0006353366291471E-2</v>
      </c>
      <c r="I92" s="4"/>
      <c r="J92" s="4"/>
      <c r="K92" s="4"/>
    </row>
    <row r="93" spans="2:11" ht="13.5" x14ac:dyDescent="0.35">
      <c r="B93" s="3">
        <v>42136</v>
      </c>
      <c r="C93" s="2">
        <v>10.8</v>
      </c>
      <c r="D93" s="2">
        <v>5.4397000000000002</v>
      </c>
      <c r="E93" s="2">
        <v>297658</v>
      </c>
      <c r="F93" s="2"/>
      <c r="G93" s="2"/>
      <c r="H93" s="5">
        <f t="shared" si="1"/>
        <v>3.8467412469932467E-2</v>
      </c>
      <c r="I93" s="4"/>
      <c r="J93" s="4"/>
      <c r="K93" s="4"/>
    </row>
    <row r="94" spans="2:11" ht="13.5" x14ac:dyDescent="0.35">
      <c r="B94" s="3">
        <v>42137</v>
      </c>
      <c r="C94" s="2">
        <v>10.83</v>
      </c>
      <c r="D94" s="2">
        <v>5.4547999999999996</v>
      </c>
      <c r="E94" s="2">
        <v>114649</v>
      </c>
      <c r="F94" s="2"/>
      <c r="G94" s="2"/>
      <c r="H94" s="5">
        <f t="shared" si="1"/>
        <v>2.7758883761971149E-3</v>
      </c>
      <c r="I94" s="4"/>
      <c r="J94" s="4"/>
      <c r="K94" s="4"/>
    </row>
    <row r="95" spans="2:11" ht="13.5" x14ac:dyDescent="0.35">
      <c r="B95" s="3">
        <v>42138</v>
      </c>
      <c r="C95" s="2">
        <v>11.48</v>
      </c>
      <c r="D95" s="2">
        <v>5.7821999999999996</v>
      </c>
      <c r="E95" s="2">
        <v>588417</v>
      </c>
      <c r="F95" s="2"/>
      <c r="G95" s="2"/>
      <c r="H95" s="5">
        <f t="shared" si="1"/>
        <v>6.0020532375155811E-2</v>
      </c>
      <c r="I95" s="4"/>
      <c r="J95" s="4"/>
      <c r="K95" s="4"/>
    </row>
    <row r="96" spans="2:11" ht="13.5" x14ac:dyDescent="0.35">
      <c r="B96" s="3">
        <v>42139</v>
      </c>
      <c r="C96" s="2">
        <v>11.78</v>
      </c>
      <c r="D96" s="2">
        <v>5.9333</v>
      </c>
      <c r="E96" s="2">
        <v>222973</v>
      </c>
      <c r="F96" s="2"/>
      <c r="G96" s="2"/>
      <c r="H96" s="5">
        <f t="shared" si="1"/>
        <v>2.6131922105772969E-2</v>
      </c>
      <c r="I96" s="4"/>
      <c r="J96" s="4"/>
      <c r="K96" s="4"/>
    </row>
    <row r="97" spans="2:11" ht="13.5" x14ac:dyDescent="0.35">
      <c r="B97" s="3">
        <v>42142</v>
      </c>
      <c r="C97" s="2">
        <v>11.7</v>
      </c>
      <c r="D97" s="2">
        <v>5.8929999999999998</v>
      </c>
      <c r="E97" s="2">
        <v>109327</v>
      </c>
      <c r="F97" s="2"/>
      <c r="G97" s="2"/>
      <c r="H97" s="5">
        <f t="shared" si="1"/>
        <v>-6.7921729897359355E-3</v>
      </c>
      <c r="I97" s="4"/>
      <c r="J97" s="4"/>
      <c r="K97" s="4"/>
    </row>
    <row r="98" spans="2:11" ht="13.5" x14ac:dyDescent="0.35">
      <c r="B98" s="3">
        <v>42143</v>
      </c>
      <c r="C98" s="2">
        <v>11.64</v>
      </c>
      <c r="D98" s="2">
        <v>5.8628</v>
      </c>
      <c r="E98" s="2">
        <v>57888</v>
      </c>
      <c r="F98" s="2"/>
      <c r="G98" s="2"/>
      <c r="H98" s="5">
        <f t="shared" si="1"/>
        <v>-5.124724249109076E-3</v>
      </c>
      <c r="I98" s="4"/>
      <c r="J98" s="4"/>
      <c r="K98" s="4"/>
    </row>
    <row r="99" spans="2:11" ht="13.5" x14ac:dyDescent="0.35">
      <c r="B99" s="3">
        <v>42144</v>
      </c>
      <c r="C99" s="2">
        <v>11.79</v>
      </c>
      <c r="D99" s="2">
        <v>5.9382999999999999</v>
      </c>
      <c r="E99" s="2">
        <v>42095</v>
      </c>
      <c r="F99" s="2"/>
      <c r="G99" s="2"/>
      <c r="H99" s="5">
        <f t="shared" si="1"/>
        <v>1.2877805826567494E-2</v>
      </c>
      <c r="I99" s="4"/>
      <c r="J99" s="4"/>
      <c r="K99" s="4"/>
    </row>
    <row r="100" spans="2:11" ht="13.5" x14ac:dyDescent="0.35">
      <c r="B100" s="3">
        <v>42145</v>
      </c>
      <c r="C100" s="2">
        <v>11.63</v>
      </c>
      <c r="D100" s="2">
        <v>5.8577000000000004</v>
      </c>
      <c r="E100" s="2">
        <v>30972</v>
      </c>
      <c r="F100" s="2"/>
      <c r="G100" s="2"/>
      <c r="H100" s="5">
        <f t="shared" si="1"/>
        <v>-1.3572908071333474E-2</v>
      </c>
      <c r="I100" s="4"/>
      <c r="J100" s="4"/>
      <c r="K100" s="4"/>
    </row>
    <row r="101" spans="2:11" ht="13.5" x14ac:dyDescent="0.35">
      <c r="B101" s="3">
        <v>42146</v>
      </c>
      <c r="C101" s="2">
        <v>11.79</v>
      </c>
      <c r="D101" s="2">
        <v>5.9382999999999999</v>
      </c>
      <c r="E101" s="2">
        <v>64250</v>
      </c>
      <c r="F101" s="2"/>
      <c r="G101" s="2"/>
      <c r="H101" s="5">
        <f t="shared" si="1"/>
        <v>1.3759666763405357E-2</v>
      </c>
      <c r="I101" s="4"/>
      <c r="J101" s="4"/>
      <c r="K101" s="4"/>
    </row>
    <row r="102" spans="2:11" ht="13.5" x14ac:dyDescent="0.35">
      <c r="B102" s="3">
        <v>42149</v>
      </c>
      <c r="C102" s="2">
        <v>11.7</v>
      </c>
      <c r="D102" s="2">
        <v>5.8929999999999998</v>
      </c>
      <c r="E102" s="2">
        <v>30095</v>
      </c>
      <c r="F102" s="2"/>
      <c r="G102" s="2"/>
      <c r="H102" s="5">
        <f t="shared" si="1"/>
        <v>-7.6284458515063431E-3</v>
      </c>
      <c r="I102" s="4"/>
      <c r="J102" s="4"/>
      <c r="K102" s="4"/>
    </row>
    <row r="103" spans="2:11" ht="13.5" x14ac:dyDescent="0.35">
      <c r="B103" s="3">
        <v>42150</v>
      </c>
      <c r="C103" s="2">
        <v>11.64</v>
      </c>
      <c r="D103" s="2">
        <v>5.8628</v>
      </c>
      <c r="E103" s="2">
        <v>10770</v>
      </c>
      <c r="F103" s="2"/>
      <c r="G103" s="2"/>
      <c r="H103" s="5">
        <f t="shared" si="1"/>
        <v>-5.124724249109076E-3</v>
      </c>
      <c r="I103" s="4"/>
      <c r="J103" s="4"/>
      <c r="K103" s="4"/>
    </row>
    <row r="104" spans="2:11" ht="13.5" x14ac:dyDescent="0.35">
      <c r="B104" s="3">
        <v>42151</v>
      </c>
      <c r="C104" s="2">
        <v>11.6</v>
      </c>
      <c r="D104" s="2">
        <v>5.8426</v>
      </c>
      <c r="E104" s="2">
        <v>25715</v>
      </c>
      <c r="F104" s="2"/>
      <c r="G104" s="2"/>
      <c r="H104" s="5">
        <f t="shared" si="1"/>
        <v>-3.4454526847240217E-3</v>
      </c>
      <c r="I104" s="4"/>
      <c r="J104" s="4"/>
      <c r="K104" s="4"/>
    </row>
    <row r="105" spans="2:11" ht="13.5" x14ac:dyDescent="0.35">
      <c r="B105" s="3">
        <v>42152</v>
      </c>
      <c r="C105" s="2">
        <v>11.47</v>
      </c>
      <c r="D105" s="2">
        <v>5.7770999999999999</v>
      </c>
      <c r="E105" s="2">
        <v>33441</v>
      </c>
      <c r="F105" s="2"/>
      <c r="G105" s="2"/>
      <c r="H105" s="5">
        <f t="shared" si="1"/>
        <v>-1.1210762331838585E-2</v>
      </c>
      <c r="I105" s="4"/>
      <c r="J105" s="4"/>
      <c r="K105" s="4"/>
    </row>
    <row r="106" spans="2:11" ht="13.5" x14ac:dyDescent="0.35">
      <c r="B106" s="3">
        <v>42153</v>
      </c>
      <c r="C106" s="2">
        <v>11.34</v>
      </c>
      <c r="D106" s="2">
        <v>5.7117000000000004</v>
      </c>
      <c r="E106" s="2">
        <v>11515</v>
      </c>
      <c r="F106" s="2"/>
      <c r="G106" s="2"/>
      <c r="H106" s="5">
        <f t="shared" si="1"/>
        <v>-1.1320558757854194E-2</v>
      </c>
      <c r="I106" s="4"/>
      <c r="J106" s="4"/>
      <c r="K106" s="4"/>
    </row>
    <row r="107" spans="2:11" ht="13.5" x14ac:dyDescent="0.35">
      <c r="B107" s="3">
        <v>42156</v>
      </c>
      <c r="C107" s="2">
        <v>11.39</v>
      </c>
      <c r="D107" s="2">
        <v>5.7369000000000003</v>
      </c>
      <c r="E107" s="2">
        <v>39117</v>
      </c>
      <c r="F107" s="2"/>
      <c r="G107" s="2"/>
      <c r="H107" s="5">
        <f t="shared" si="1"/>
        <v>4.4119964283838237E-3</v>
      </c>
      <c r="I107" s="4"/>
      <c r="J107" s="4"/>
      <c r="K107" s="4"/>
    </row>
    <row r="108" spans="2:11" ht="13.5" x14ac:dyDescent="0.35">
      <c r="B108" s="3">
        <v>42157</v>
      </c>
      <c r="C108" s="2">
        <v>11.8</v>
      </c>
      <c r="D108" s="2">
        <v>5.9433999999999996</v>
      </c>
      <c r="E108" s="2">
        <v>144338</v>
      </c>
      <c r="F108" s="2"/>
      <c r="G108" s="2"/>
      <c r="H108" s="5">
        <f t="shared" si="1"/>
        <v>3.5995049591242521E-2</v>
      </c>
      <c r="I108" s="4"/>
      <c r="J108" s="4"/>
      <c r="K108" s="4"/>
    </row>
    <row r="109" spans="2:11" ht="13.5" x14ac:dyDescent="0.35">
      <c r="B109" s="3">
        <v>42158</v>
      </c>
      <c r="C109" s="2">
        <v>12.15</v>
      </c>
      <c r="D109" s="2">
        <v>6.1196000000000002</v>
      </c>
      <c r="E109" s="2">
        <v>215608</v>
      </c>
      <c r="F109" s="2"/>
      <c r="G109" s="2"/>
      <c r="H109" s="5">
        <f t="shared" si="1"/>
        <v>2.9646330383282397E-2</v>
      </c>
      <c r="I109" s="4"/>
      <c r="J109" s="4"/>
      <c r="K109" s="4"/>
    </row>
    <row r="110" spans="2:11" ht="13.5" x14ac:dyDescent="0.35">
      <c r="B110" s="3">
        <v>42159</v>
      </c>
      <c r="C110" s="2">
        <v>12.59</v>
      </c>
      <c r="D110" s="2">
        <v>6.3413000000000004</v>
      </c>
      <c r="E110" s="2">
        <v>279311</v>
      </c>
      <c r="F110" s="2"/>
      <c r="G110" s="2"/>
      <c r="H110" s="5">
        <f t="shared" si="1"/>
        <v>3.6227858029936631E-2</v>
      </c>
      <c r="I110" s="4"/>
      <c r="J110" s="4"/>
      <c r="K110" s="4"/>
    </row>
    <row r="111" spans="2:11" ht="13.5" x14ac:dyDescent="0.35">
      <c r="B111" s="3">
        <v>42160</v>
      </c>
      <c r="C111" s="2">
        <v>12.45</v>
      </c>
      <c r="D111" s="2">
        <v>6.2706999999999997</v>
      </c>
      <c r="E111" s="2">
        <v>53722</v>
      </c>
      <c r="F111" s="2"/>
      <c r="G111" s="2"/>
      <c r="H111" s="5">
        <f t="shared" si="1"/>
        <v>-1.1133363821298576E-2</v>
      </c>
      <c r="I111" s="4"/>
      <c r="J111" s="4"/>
      <c r="K111" s="4"/>
    </row>
    <row r="112" spans="2:11" ht="13.5" x14ac:dyDescent="0.35">
      <c r="B112" s="3">
        <v>42163</v>
      </c>
      <c r="C112" s="2">
        <v>12.4</v>
      </c>
      <c r="D112" s="2">
        <v>6.2455999999999996</v>
      </c>
      <c r="E112" s="2">
        <v>23026</v>
      </c>
      <c r="F112" s="2"/>
      <c r="G112" s="2"/>
      <c r="H112" s="5">
        <f t="shared" si="1"/>
        <v>-4.0027429154640033E-3</v>
      </c>
      <c r="I112" s="4"/>
      <c r="J112" s="4"/>
      <c r="K112" s="4"/>
    </row>
    <row r="113" spans="2:11" ht="13.5" x14ac:dyDescent="0.35">
      <c r="B113" s="3">
        <v>42164</v>
      </c>
      <c r="C113" s="2">
        <v>12.7</v>
      </c>
      <c r="D113" s="2">
        <v>6.3967000000000001</v>
      </c>
      <c r="E113" s="2">
        <v>115658</v>
      </c>
      <c r="F113" s="2"/>
      <c r="G113" s="2"/>
      <c r="H113" s="5">
        <f t="shared" si="1"/>
        <v>2.4193031894453772E-2</v>
      </c>
      <c r="I113" s="4"/>
      <c r="J113" s="4"/>
      <c r="K113" s="4"/>
    </row>
    <row r="114" spans="2:11" ht="13.5" x14ac:dyDescent="0.35">
      <c r="B114" s="3">
        <v>42165</v>
      </c>
      <c r="C114" s="2">
        <v>12.9</v>
      </c>
      <c r="D114" s="2">
        <v>6.4973999999999998</v>
      </c>
      <c r="E114" s="2">
        <v>51641</v>
      </c>
      <c r="F114" s="2"/>
      <c r="G114" s="2"/>
      <c r="H114" s="5">
        <f t="shared" si="1"/>
        <v>1.574249222255222E-2</v>
      </c>
      <c r="I114" s="4"/>
      <c r="J114" s="4"/>
      <c r="K114" s="4"/>
    </row>
    <row r="115" spans="2:11" ht="13.5" x14ac:dyDescent="0.35">
      <c r="B115" s="3">
        <v>42166</v>
      </c>
      <c r="C115" s="2">
        <v>12.93</v>
      </c>
      <c r="D115" s="2">
        <v>6.5125000000000002</v>
      </c>
      <c r="E115" s="2">
        <v>87521</v>
      </c>
      <c r="F115" s="2"/>
      <c r="G115" s="2"/>
      <c r="H115" s="5">
        <f t="shared" si="1"/>
        <v>2.3240065256872498E-3</v>
      </c>
      <c r="I115" s="4"/>
      <c r="J115" s="4"/>
      <c r="K115" s="4"/>
    </row>
    <row r="116" spans="2:11" ht="13.5" x14ac:dyDescent="0.35">
      <c r="B116" s="3">
        <v>42167</v>
      </c>
      <c r="C116" s="2">
        <v>13</v>
      </c>
      <c r="D116" s="2">
        <v>6.5477999999999996</v>
      </c>
      <c r="E116" s="2">
        <v>130459</v>
      </c>
      <c r="F116" s="2"/>
      <c r="G116" s="2"/>
      <c r="H116" s="5">
        <f t="shared" si="1"/>
        <v>5.4203454894432923E-3</v>
      </c>
      <c r="I116" s="4"/>
      <c r="J116" s="4"/>
      <c r="K116" s="4"/>
    </row>
    <row r="117" spans="2:11" ht="13.5" x14ac:dyDescent="0.35">
      <c r="B117" s="3">
        <v>42170</v>
      </c>
      <c r="C117" s="2">
        <v>13</v>
      </c>
      <c r="D117" s="2">
        <v>6.5477999999999996</v>
      </c>
      <c r="E117" s="2">
        <v>51781</v>
      </c>
      <c r="F117" s="2"/>
      <c r="G117" s="2"/>
      <c r="H117" s="5">
        <f t="shared" si="1"/>
        <v>0</v>
      </c>
      <c r="I117" s="4"/>
      <c r="J117" s="4"/>
      <c r="K117" s="4"/>
    </row>
    <row r="118" spans="2:11" ht="13.5" x14ac:dyDescent="0.35">
      <c r="B118" s="3">
        <v>42171</v>
      </c>
      <c r="C118" s="2">
        <v>13.5</v>
      </c>
      <c r="D118" s="2">
        <v>6.7995999999999999</v>
      </c>
      <c r="E118" s="2">
        <v>112506</v>
      </c>
      <c r="F118" s="2"/>
      <c r="G118" s="2"/>
      <c r="H118" s="5">
        <f t="shared" si="1"/>
        <v>3.8455664497999364E-2</v>
      </c>
      <c r="I118" s="4"/>
      <c r="J118" s="4"/>
      <c r="K118" s="4"/>
    </row>
    <row r="119" spans="2:11" ht="13.5" x14ac:dyDescent="0.35">
      <c r="B119" s="3">
        <v>42172</v>
      </c>
      <c r="C119" s="2">
        <v>13.5</v>
      </c>
      <c r="D119" s="2">
        <v>6.7995999999999999</v>
      </c>
      <c r="E119" s="2">
        <v>126648</v>
      </c>
      <c r="F119" s="2"/>
      <c r="G119" s="2"/>
      <c r="H119" s="5">
        <f t="shared" si="1"/>
        <v>0</v>
      </c>
      <c r="I119" s="4"/>
      <c r="J119" s="4"/>
      <c r="K119" s="4"/>
    </row>
    <row r="120" spans="2:11" ht="13.5" x14ac:dyDescent="0.35">
      <c r="B120" s="3">
        <v>42173</v>
      </c>
      <c r="C120" s="2">
        <v>13.5</v>
      </c>
      <c r="D120" s="2">
        <v>6.7995999999999999</v>
      </c>
      <c r="E120" s="2">
        <v>68974</v>
      </c>
      <c r="F120" s="2"/>
      <c r="G120" s="2"/>
      <c r="H120" s="5">
        <f t="shared" si="1"/>
        <v>0</v>
      </c>
      <c r="I120" s="4"/>
      <c r="J120" s="4"/>
      <c r="K120" s="4"/>
    </row>
    <row r="121" spans="2:11" ht="13.5" x14ac:dyDescent="0.35">
      <c r="B121" s="3">
        <v>42174</v>
      </c>
      <c r="C121" s="2">
        <v>13.3</v>
      </c>
      <c r="D121" s="2">
        <v>6.6989000000000001</v>
      </c>
      <c r="E121" s="2">
        <v>32201</v>
      </c>
      <c r="F121" s="2"/>
      <c r="G121" s="2"/>
      <c r="H121" s="5">
        <f t="shared" si="1"/>
        <v>-1.4809694687922788E-2</v>
      </c>
      <c r="I121" s="4"/>
      <c r="J121" s="4"/>
      <c r="K121" s="4"/>
    </row>
    <row r="122" spans="2:11" ht="13.5" x14ac:dyDescent="0.35">
      <c r="B122" s="3">
        <v>42177</v>
      </c>
      <c r="C122" s="2">
        <v>13.35</v>
      </c>
      <c r="D122" s="2">
        <v>6.7241</v>
      </c>
      <c r="E122" s="2">
        <v>13315</v>
      </c>
      <c r="F122" s="2"/>
      <c r="G122" s="2"/>
      <c r="H122" s="5">
        <f t="shared" si="1"/>
        <v>3.761811640717116E-3</v>
      </c>
      <c r="I122" s="4"/>
      <c r="J122" s="4"/>
      <c r="K122" s="4"/>
    </row>
    <row r="123" spans="2:11" ht="13.5" x14ac:dyDescent="0.35">
      <c r="B123" s="3">
        <v>42178</v>
      </c>
      <c r="C123" s="2">
        <v>13.36</v>
      </c>
      <c r="D123" s="2">
        <v>6.7290999999999999</v>
      </c>
      <c r="E123" s="2">
        <v>31345</v>
      </c>
      <c r="F123" s="2"/>
      <c r="G123" s="2"/>
      <c r="H123" s="5">
        <f t="shared" si="1"/>
        <v>7.4359393822219977E-4</v>
      </c>
      <c r="I123" s="4"/>
      <c r="J123" s="4"/>
      <c r="K123" s="4"/>
    </row>
    <row r="124" spans="2:11" ht="13.5" x14ac:dyDescent="0.35">
      <c r="B124" s="3">
        <v>42179</v>
      </c>
      <c r="C124" s="2">
        <v>13.39</v>
      </c>
      <c r="D124" s="2">
        <v>6.7442000000000002</v>
      </c>
      <c r="E124" s="2">
        <v>3841</v>
      </c>
      <c r="F124" s="2"/>
      <c r="G124" s="2"/>
      <c r="H124" s="5">
        <f t="shared" si="1"/>
        <v>2.243985079728394E-3</v>
      </c>
      <c r="I124" s="4"/>
      <c r="J124" s="4"/>
      <c r="K124" s="4"/>
    </row>
    <row r="125" spans="2:11" ht="13.5" x14ac:dyDescent="0.35">
      <c r="B125" s="3">
        <v>42180</v>
      </c>
      <c r="C125" s="2">
        <v>13.05</v>
      </c>
      <c r="D125" s="2">
        <v>6.5730000000000004</v>
      </c>
      <c r="E125" s="2">
        <v>21155</v>
      </c>
      <c r="F125" s="2"/>
      <c r="G125" s="2"/>
      <c r="H125" s="5">
        <f t="shared" si="1"/>
        <v>-2.5384775065982593E-2</v>
      </c>
      <c r="I125" s="4"/>
      <c r="J125" s="4"/>
      <c r="K125" s="4"/>
    </row>
    <row r="126" spans="2:11" ht="13.5" x14ac:dyDescent="0.35">
      <c r="B126" s="3">
        <v>42181</v>
      </c>
      <c r="C126" s="2">
        <v>12.99</v>
      </c>
      <c r="D126" s="2">
        <v>6.5427</v>
      </c>
      <c r="E126" s="2">
        <v>22347</v>
      </c>
      <c r="F126" s="2"/>
      <c r="G126" s="2"/>
      <c r="H126" s="5">
        <f t="shared" si="1"/>
        <v>-4.6097672295756023E-3</v>
      </c>
      <c r="I126" s="4"/>
      <c r="J126" s="4"/>
      <c r="K126" s="4"/>
    </row>
    <row r="127" spans="2:11" ht="13.5" x14ac:dyDescent="0.35">
      <c r="B127" s="3">
        <v>42184</v>
      </c>
      <c r="C127" s="2">
        <v>12.75</v>
      </c>
      <c r="D127" s="2">
        <v>6.4218000000000002</v>
      </c>
      <c r="E127" s="2">
        <v>21006</v>
      </c>
      <c r="F127" s="2"/>
      <c r="G127" s="2"/>
      <c r="H127" s="5">
        <f t="shared" si="1"/>
        <v>-1.847860974826903E-2</v>
      </c>
      <c r="I127" s="4"/>
      <c r="J127" s="4"/>
      <c r="K127" s="4"/>
    </row>
    <row r="128" spans="2:11" ht="13.5" x14ac:dyDescent="0.35">
      <c r="B128" s="3">
        <v>42185</v>
      </c>
      <c r="C128" s="2">
        <v>12.63</v>
      </c>
      <c r="D128" s="2">
        <v>6.3613999999999997</v>
      </c>
      <c r="E128" s="2">
        <v>16052</v>
      </c>
      <c r="F128" s="2"/>
      <c r="G128" s="2"/>
      <c r="H128" s="5">
        <f t="shared" si="1"/>
        <v>-9.4054626428727844E-3</v>
      </c>
      <c r="I128" s="4"/>
      <c r="J128" s="4"/>
      <c r="K128" s="4"/>
    </row>
    <row r="129" spans="2:11" ht="13.5" x14ac:dyDescent="0.35">
      <c r="B129" s="3">
        <v>42186</v>
      </c>
      <c r="C129" s="2">
        <v>12.5</v>
      </c>
      <c r="D129" s="2">
        <v>6.2958999999999996</v>
      </c>
      <c r="E129" s="2">
        <v>43502</v>
      </c>
      <c r="F129" s="2"/>
      <c r="G129" s="2"/>
      <c r="H129" s="5">
        <f t="shared" si="1"/>
        <v>-1.0296475618574545E-2</v>
      </c>
      <c r="I129" s="4"/>
      <c r="J129" s="4"/>
      <c r="K129" s="4"/>
    </row>
    <row r="130" spans="2:11" ht="13.5" x14ac:dyDescent="0.35">
      <c r="B130" s="3">
        <v>42187</v>
      </c>
      <c r="C130" s="2">
        <v>12.5</v>
      </c>
      <c r="D130" s="2">
        <v>6.2958999999999996</v>
      </c>
      <c r="E130" s="2">
        <v>13853</v>
      </c>
      <c r="F130" s="2"/>
      <c r="G130" s="2"/>
      <c r="H130" s="5">
        <f t="shared" si="1"/>
        <v>0</v>
      </c>
      <c r="I130" s="4"/>
      <c r="J130" s="4"/>
      <c r="K130" s="4"/>
    </row>
    <row r="131" spans="2:11" ht="13.5" x14ac:dyDescent="0.35">
      <c r="B131" s="3">
        <v>42188</v>
      </c>
      <c r="C131" s="2">
        <v>12.5</v>
      </c>
      <c r="D131" s="2">
        <v>6.2958999999999996</v>
      </c>
      <c r="E131" s="2">
        <v>16816</v>
      </c>
      <c r="F131" s="2"/>
      <c r="G131" s="2"/>
      <c r="H131" s="5">
        <f t="shared" si="1"/>
        <v>0</v>
      </c>
      <c r="I131" s="4"/>
      <c r="J131" s="4"/>
      <c r="K131" s="4"/>
    </row>
    <row r="132" spans="2:11" ht="13.5" x14ac:dyDescent="0.35">
      <c r="B132" s="3">
        <v>42191</v>
      </c>
      <c r="C132" s="2">
        <v>12.33</v>
      </c>
      <c r="D132" s="2">
        <v>6.2103000000000002</v>
      </c>
      <c r="E132" s="2">
        <v>10308</v>
      </c>
      <c r="F132" s="2"/>
      <c r="G132" s="2"/>
      <c r="H132" s="5">
        <f t="shared" si="1"/>
        <v>-1.3596149875315596E-2</v>
      </c>
      <c r="I132" s="4"/>
      <c r="J132" s="4"/>
      <c r="K132" s="4"/>
    </row>
    <row r="133" spans="2:11" ht="13.5" x14ac:dyDescent="0.35">
      <c r="B133" s="3">
        <v>42192</v>
      </c>
      <c r="C133" s="2">
        <v>12.33</v>
      </c>
      <c r="D133" s="2">
        <v>6.2103000000000002</v>
      </c>
      <c r="E133" s="2">
        <v>15739</v>
      </c>
      <c r="F133" s="2"/>
      <c r="G133" s="2"/>
      <c r="H133" s="5">
        <f t="shared" si="1"/>
        <v>0</v>
      </c>
      <c r="I133" s="4"/>
      <c r="J133" s="4"/>
      <c r="K133" s="4"/>
    </row>
    <row r="134" spans="2:11" ht="13.5" x14ac:dyDescent="0.35">
      <c r="B134" s="3">
        <v>42193</v>
      </c>
      <c r="C134" s="2">
        <v>12.29</v>
      </c>
      <c r="D134" s="2">
        <v>6.1901999999999999</v>
      </c>
      <c r="E134" s="2">
        <v>19679</v>
      </c>
      <c r="F134" s="2"/>
      <c r="G134" s="2"/>
      <c r="H134" s="5">
        <f t="shared" si="1"/>
        <v>-3.2365586203565414E-3</v>
      </c>
      <c r="I134" s="4"/>
      <c r="J134" s="4"/>
      <c r="K134" s="4"/>
    </row>
    <row r="135" spans="2:11" ht="13.5" x14ac:dyDescent="0.35">
      <c r="B135" s="3">
        <v>42194</v>
      </c>
      <c r="C135" s="2">
        <v>12.65</v>
      </c>
      <c r="D135" s="2">
        <v>6.3715000000000002</v>
      </c>
      <c r="E135" s="2">
        <v>95464</v>
      </c>
      <c r="F135" s="2"/>
      <c r="G135" s="2"/>
      <c r="H135" s="5">
        <f t="shared" ref="H135:H198" si="2">(D135-D134)/D134</f>
        <v>2.9288229782559568E-2</v>
      </c>
      <c r="I135" s="4"/>
      <c r="J135" s="4"/>
      <c r="K135" s="4"/>
    </row>
    <row r="136" spans="2:11" ht="13.5" x14ac:dyDescent="0.35">
      <c r="B136" s="3">
        <v>42195</v>
      </c>
      <c r="C136" s="2">
        <v>12.79</v>
      </c>
      <c r="D136" s="2">
        <v>6.4420000000000002</v>
      </c>
      <c r="E136" s="2">
        <v>39968</v>
      </c>
      <c r="F136" s="2"/>
      <c r="G136" s="2"/>
      <c r="H136" s="5">
        <f t="shared" si="2"/>
        <v>1.106489837557875E-2</v>
      </c>
      <c r="I136" s="4"/>
      <c r="J136" s="4"/>
      <c r="K136" s="4"/>
    </row>
    <row r="137" spans="2:11" ht="13.5" x14ac:dyDescent="0.35">
      <c r="B137" s="3">
        <v>42198</v>
      </c>
      <c r="C137" s="2">
        <v>13</v>
      </c>
      <c r="D137" s="2">
        <v>6.5477999999999996</v>
      </c>
      <c r="E137" s="2">
        <v>215108</v>
      </c>
      <c r="F137" s="2"/>
      <c r="G137" s="2"/>
      <c r="H137" s="5">
        <f t="shared" si="2"/>
        <v>1.642347097174782E-2</v>
      </c>
      <c r="I137" s="4"/>
      <c r="J137" s="4"/>
      <c r="K137" s="4"/>
    </row>
    <row r="138" spans="2:11" ht="13.5" x14ac:dyDescent="0.35">
      <c r="B138" s="3">
        <v>42199</v>
      </c>
      <c r="C138" s="2">
        <v>13.22</v>
      </c>
      <c r="D138" s="2">
        <v>6.6585999999999999</v>
      </c>
      <c r="E138" s="2">
        <v>215523</v>
      </c>
      <c r="F138" s="2"/>
      <c r="G138" s="2"/>
      <c r="H138" s="5">
        <f t="shared" si="2"/>
        <v>1.692171416353588E-2</v>
      </c>
      <c r="I138" s="4"/>
      <c r="J138" s="4"/>
      <c r="K138" s="4"/>
    </row>
    <row r="139" spans="2:11" ht="13.5" x14ac:dyDescent="0.35">
      <c r="B139" s="3">
        <v>42200</v>
      </c>
      <c r="C139" s="2">
        <v>13.31</v>
      </c>
      <c r="D139" s="2">
        <v>6.7039</v>
      </c>
      <c r="E139" s="2">
        <v>25756</v>
      </c>
      <c r="F139" s="2"/>
      <c r="G139" s="2"/>
      <c r="H139" s="5">
        <f t="shared" si="2"/>
        <v>6.8032319106118583E-3</v>
      </c>
      <c r="I139" s="4"/>
      <c r="J139" s="4"/>
      <c r="K139" s="4"/>
    </row>
    <row r="140" spans="2:11" ht="13.5" x14ac:dyDescent="0.35">
      <c r="B140" s="3">
        <v>42201</v>
      </c>
      <c r="C140" s="2">
        <v>13.7</v>
      </c>
      <c r="D140" s="2">
        <v>6.9002999999999997</v>
      </c>
      <c r="E140" s="2">
        <v>67530</v>
      </c>
      <c r="F140" s="2"/>
      <c r="G140" s="2"/>
      <c r="H140" s="5">
        <f t="shared" si="2"/>
        <v>2.9296379719267841E-2</v>
      </c>
      <c r="I140" s="4"/>
      <c r="J140" s="4"/>
      <c r="K140" s="4"/>
    </row>
    <row r="141" spans="2:11" ht="13.5" x14ac:dyDescent="0.35">
      <c r="B141" s="3">
        <v>42205</v>
      </c>
      <c r="C141" s="2">
        <v>14.3</v>
      </c>
      <c r="D141" s="2">
        <v>7.2024999999999997</v>
      </c>
      <c r="E141" s="2">
        <v>595570</v>
      </c>
      <c r="F141" s="2"/>
      <c r="G141" s="2"/>
      <c r="H141" s="5">
        <f t="shared" si="2"/>
        <v>4.379519731026188E-2</v>
      </c>
      <c r="I141" s="4"/>
      <c r="J141" s="4"/>
      <c r="K141" s="4"/>
    </row>
    <row r="142" spans="2:11" ht="13.5" x14ac:dyDescent="0.35">
      <c r="B142" s="3">
        <v>42206</v>
      </c>
      <c r="C142" s="2">
        <v>14.7</v>
      </c>
      <c r="D142" s="2">
        <v>7.4039999999999999</v>
      </c>
      <c r="E142" s="2">
        <v>161851</v>
      </c>
      <c r="F142" s="2"/>
      <c r="G142" s="2"/>
      <c r="H142" s="5">
        <f t="shared" si="2"/>
        <v>2.7976397084345746E-2</v>
      </c>
      <c r="I142" s="4"/>
      <c r="J142" s="4"/>
      <c r="K142" s="4"/>
    </row>
    <row r="143" spans="2:11" ht="13.5" x14ac:dyDescent="0.35">
      <c r="B143" s="3">
        <v>42207</v>
      </c>
      <c r="C143" s="2">
        <v>14.26</v>
      </c>
      <c r="D143" s="2">
        <v>7.1824000000000003</v>
      </c>
      <c r="E143" s="2">
        <v>100457</v>
      </c>
      <c r="F143" s="2"/>
      <c r="G143" s="2"/>
      <c r="H143" s="5">
        <f t="shared" si="2"/>
        <v>-2.9929767693138785E-2</v>
      </c>
      <c r="I143" s="4"/>
      <c r="J143" s="4"/>
      <c r="K143" s="4"/>
    </row>
    <row r="144" spans="2:11" ht="13.5" x14ac:dyDescent="0.35">
      <c r="B144" s="3">
        <v>42208</v>
      </c>
      <c r="C144" s="2">
        <v>14.3</v>
      </c>
      <c r="D144" s="2">
        <v>7.2024999999999997</v>
      </c>
      <c r="E144" s="2">
        <v>107580</v>
      </c>
      <c r="F144" s="2"/>
      <c r="G144" s="2"/>
      <c r="H144" s="5">
        <f t="shared" si="2"/>
        <v>2.7985074626864751E-3</v>
      </c>
      <c r="I144" s="4"/>
      <c r="J144" s="4"/>
      <c r="K144" s="4"/>
    </row>
    <row r="145" spans="2:11" ht="13.5" x14ac:dyDescent="0.35">
      <c r="B145" s="3">
        <v>42209</v>
      </c>
      <c r="C145" s="2">
        <v>14.5</v>
      </c>
      <c r="D145" s="2">
        <v>7.3033000000000001</v>
      </c>
      <c r="E145" s="2">
        <v>72799</v>
      </c>
      <c r="F145" s="2"/>
      <c r="G145" s="2"/>
      <c r="H145" s="5">
        <f t="shared" si="2"/>
        <v>1.3995140576188886E-2</v>
      </c>
      <c r="I145" s="4"/>
      <c r="J145" s="4"/>
      <c r="K145" s="4"/>
    </row>
    <row r="146" spans="2:11" ht="13.5" x14ac:dyDescent="0.35">
      <c r="B146" s="3">
        <v>42212</v>
      </c>
      <c r="C146" s="2">
        <v>14.9</v>
      </c>
      <c r="D146" s="2">
        <v>7.5046999999999997</v>
      </c>
      <c r="E146" s="2">
        <v>118336</v>
      </c>
      <c r="F146" s="2"/>
      <c r="G146" s="2"/>
      <c r="H146" s="5">
        <f t="shared" si="2"/>
        <v>2.757657497295737E-2</v>
      </c>
      <c r="I146" s="4"/>
      <c r="J146" s="4"/>
      <c r="K146" s="4"/>
    </row>
    <row r="147" spans="2:11" ht="13.5" x14ac:dyDescent="0.35">
      <c r="B147" s="3">
        <v>42213</v>
      </c>
      <c r="C147" s="2">
        <v>15.1</v>
      </c>
      <c r="D147" s="2">
        <v>7.6055000000000001</v>
      </c>
      <c r="E147" s="2">
        <v>199488</v>
      </c>
      <c r="F147" s="2"/>
      <c r="G147" s="2"/>
      <c r="H147" s="5">
        <f t="shared" si="2"/>
        <v>1.3431582874731894E-2</v>
      </c>
      <c r="I147" s="4"/>
      <c r="J147" s="4"/>
      <c r="K147" s="4"/>
    </row>
    <row r="148" spans="2:11" ht="13.5" x14ac:dyDescent="0.35">
      <c r="B148" s="3">
        <v>42214</v>
      </c>
      <c r="C148" s="2">
        <v>15.1</v>
      </c>
      <c r="D148" s="2">
        <v>7.6055000000000001</v>
      </c>
      <c r="E148" s="2">
        <v>39578</v>
      </c>
      <c r="F148" s="2"/>
      <c r="G148" s="2"/>
      <c r="H148" s="5">
        <f t="shared" si="2"/>
        <v>0</v>
      </c>
      <c r="I148" s="4"/>
      <c r="J148" s="4"/>
      <c r="K148" s="4"/>
    </row>
    <row r="149" spans="2:11" ht="13.5" x14ac:dyDescent="0.35">
      <c r="B149" s="3">
        <v>42215</v>
      </c>
      <c r="C149" s="2">
        <v>14.99</v>
      </c>
      <c r="D149" s="2">
        <v>7.5500999999999996</v>
      </c>
      <c r="E149" s="2">
        <v>38760</v>
      </c>
      <c r="F149" s="2"/>
      <c r="G149" s="2"/>
      <c r="H149" s="5">
        <f t="shared" si="2"/>
        <v>-7.284202222076203E-3</v>
      </c>
      <c r="I149" s="4"/>
      <c r="J149" s="4"/>
      <c r="K149" s="4"/>
    </row>
    <row r="150" spans="2:11" ht="13.5" x14ac:dyDescent="0.35">
      <c r="B150" s="3">
        <v>42216</v>
      </c>
      <c r="C150" s="2">
        <v>14.9</v>
      </c>
      <c r="D150" s="2">
        <v>7.5046999999999997</v>
      </c>
      <c r="E150" s="2">
        <v>37563</v>
      </c>
      <c r="F150" s="2"/>
      <c r="G150" s="2"/>
      <c r="H150" s="5">
        <f t="shared" si="2"/>
        <v>-6.013165388537885E-3</v>
      </c>
      <c r="I150" s="4"/>
      <c r="J150" s="4"/>
      <c r="K150" s="4"/>
    </row>
    <row r="151" spans="2:11" ht="13.5" x14ac:dyDescent="0.35">
      <c r="B151" s="3">
        <v>42219</v>
      </c>
      <c r="C151" s="2">
        <v>14.8</v>
      </c>
      <c r="D151" s="2">
        <v>7.4543999999999997</v>
      </c>
      <c r="E151" s="2">
        <v>43037</v>
      </c>
      <c r="F151" s="2"/>
      <c r="G151" s="2"/>
      <c r="H151" s="5">
        <f t="shared" si="2"/>
        <v>-6.7024664543552728E-3</v>
      </c>
      <c r="I151" s="4"/>
      <c r="J151" s="4"/>
      <c r="K151" s="4"/>
    </row>
    <row r="152" spans="2:11" ht="13.5" x14ac:dyDescent="0.35">
      <c r="B152" s="3">
        <v>42220</v>
      </c>
      <c r="C152" s="2">
        <v>14.5</v>
      </c>
      <c r="D152" s="2">
        <v>7.3033000000000001</v>
      </c>
      <c r="E152" s="2">
        <v>52300</v>
      </c>
      <c r="F152" s="2"/>
      <c r="G152" s="2"/>
      <c r="H152" s="5">
        <f t="shared" si="2"/>
        <v>-2.0269907705516149E-2</v>
      </c>
      <c r="I152" s="4"/>
      <c r="J152" s="4"/>
      <c r="K152" s="4"/>
    </row>
    <row r="153" spans="2:11" ht="13.5" x14ac:dyDescent="0.35">
      <c r="B153" s="3">
        <v>42221</v>
      </c>
      <c r="C153" s="2">
        <v>14.48</v>
      </c>
      <c r="D153" s="2">
        <v>7.2931999999999997</v>
      </c>
      <c r="E153" s="2">
        <v>30032</v>
      </c>
      <c r="F153" s="2"/>
      <c r="G153" s="2"/>
      <c r="H153" s="5">
        <f t="shared" si="2"/>
        <v>-1.3829364807690279E-3</v>
      </c>
      <c r="I153" s="4"/>
      <c r="J153" s="4"/>
      <c r="K153" s="4"/>
    </row>
    <row r="154" spans="2:11" ht="13.5" x14ac:dyDescent="0.35">
      <c r="B154" s="3">
        <v>42222</v>
      </c>
      <c r="C154" s="2">
        <v>14.34</v>
      </c>
      <c r="D154" s="2">
        <v>7.2226999999999997</v>
      </c>
      <c r="E154" s="2">
        <v>39881</v>
      </c>
      <c r="F154" s="2"/>
      <c r="G154" s="2"/>
      <c r="H154" s="5">
        <f t="shared" si="2"/>
        <v>-9.6665386935775813E-3</v>
      </c>
      <c r="I154" s="4"/>
      <c r="J154" s="4"/>
      <c r="K154" s="4"/>
    </row>
    <row r="155" spans="2:11" ht="13.5" x14ac:dyDescent="0.35">
      <c r="B155" s="3">
        <v>42223</v>
      </c>
      <c r="C155" s="2">
        <v>14.65</v>
      </c>
      <c r="D155" s="2">
        <v>7.3788</v>
      </c>
      <c r="E155" s="2">
        <v>47555</v>
      </c>
      <c r="F155" s="2"/>
      <c r="G155" s="2"/>
      <c r="H155" s="5">
        <f t="shared" si="2"/>
        <v>2.1612416409376046E-2</v>
      </c>
      <c r="I155" s="4"/>
      <c r="J155" s="4"/>
      <c r="K155" s="4"/>
    </row>
    <row r="156" spans="2:11" ht="13.5" x14ac:dyDescent="0.35">
      <c r="B156" s="3">
        <v>42226</v>
      </c>
      <c r="C156" s="2">
        <v>14.6</v>
      </c>
      <c r="D156" s="2">
        <v>7.3536000000000001</v>
      </c>
      <c r="E156" s="2">
        <v>20811</v>
      </c>
      <c r="F156" s="2"/>
      <c r="G156" s="2"/>
      <c r="H156" s="5">
        <f t="shared" si="2"/>
        <v>-3.4151894617010744E-3</v>
      </c>
      <c r="I156" s="4"/>
      <c r="J156" s="4"/>
      <c r="K156" s="4"/>
    </row>
    <row r="157" spans="2:11" ht="13.5" x14ac:dyDescent="0.35">
      <c r="B157" s="3">
        <v>42227</v>
      </c>
      <c r="C157" s="2">
        <v>14.6</v>
      </c>
      <c r="D157" s="2">
        <v>7.3536000000000001</v>
      </c>
      <c r="E157" s="2">
        <v>24722</v>
      </c>
      <c r="F157" s="2"/>
      <c r="G157" s="2"/>
      <c r="H157" s="5">
        <f t="shared" si="2"/>
        <v>0</v>
      </c>
      <c r="I157" s="4"/>
      <c r="J157" s="4"/>
      <c r="K157" s="4"/>
    </row>
    <row r="158" spans="2:11" ht="13.5" x14ac:dyDescent="0.35">
      <c r="B158" s="3">
        <v>42228</v>
      </c>
      <c r="C158" s="2">
        <v>14.64</v>
      </c>
      <c r="D158" s="2">
        <v>7.3738000000000001</v>
      </c>
      <c r="E158" s="2">
        <v>19652</v>
      </c>
      <c r="F158" s="2"/>
      <c r="G158" s="2"/>
      <c r="H158" s="5">
        <f t="shared" si="2"/>
        <v>2.7469538729329845E-3</v>
      </c>
      <c r="I158" s="4"/>
      <c r="J158" s="4"/>
      <c r="K158" s="4"/>
    </row>
    <row r="159" spans="2:11" ht="13.5" x14ac:dyDescent="0.35">
      <c r="B159" s="3">
        <v>42230</v>
      </c>
      <c r="C159" s="2">
        <v>14.59</v>
      </c>
      <c r="D159" s="2">
        <v>7.3486000000000002</v>
      </c>
      <c r="E159" s="2">
        <v>2100</v>
      </c>
      <c r="F159" s="2"/>
      <c r="G159" s="2"/>
      <c r="H159" s="5">
        <f t="shared" si="2"/>
        <v>-3.4175052211885171E-3</v>
      </c>
      <c r="I159" s="4"/>
      <c r="J159" s="4"/>
      <c r="K159" s="4"/>
    </row>
    <row r="160" spans="2:11" ht="13.5" x14ac:dyDescent="0.35">
      <c r="B160" s="3">
        <v>42233</v>
      </c>
      <c r="C160" s="2">
        <v>14.4</v>
      </c>
      <c r="D160" s="2">
        <v>7.2529000000000003</v>
      </c>
      <c r="E160" s="2">
        <v>14251</v>
      </c>
      <c r="F160" s="2"/>
      <c r="G160" s="2"/>
      <c r="H160" s="5">
        <f t="shared" si="2"/>
        <v>-1.3022888713496434E-2</v>
      </c>
      <c r="I160" s="4"/>
      <c r="J160" s="4"/>
      <c r="K160" s="4"/>
    </row>
    <row r="161" spans="2:11" ht="13.5" x14ac:dyDescent="0.35">
      <c r="B161" s="3">
        <v>42234</v>
      </c>
      <c r="C161" s="2">
        <v>14.28</v>
      </c>
      <c r="D161" s="2">
        <v>7.1924999999999999</v>
      </c>
      <c r="E161" s="2">
        <v>37646</v>
      </c>
      <c r="F161" s="2"/>
      <c r="G161" s="2"/>
      <c r="H161" s="5">
        <f t="shared" si="2"/>
        <v>-8.3277034013981236E-3</v>
      </c>
      <c r="I161" s="4"/>
      <c r="J161" s="4"/>
      <c r="K161" s="4"/>
    </row>
    <row r="162" spans="2:11" ht="13.5" x14ac:dyDescent="0.35">
      <c r="B162" s="3">
        <v>42235</v>
      </c>
      <c r="C162" s="2">
        <v>14.2</v>
      </c>
      <c r="D162" s="2">
        <v>7.1521999999999997</v>
      </c>
      <c r="E162" s="2">
        <v>24532</v>
      </c>
      <c r="F162" s="2"/>
      <c r="G162" s="2"/>
      <c r="H162" s="5">
        <f t="shared" si="2"/>
        <v>-5.6030587417449044E-3</v>
      </c>
      <c r="I162" s="4"/>
      <c r="J162" s="4"/>
      <c r="K162" s="4"/>
    </row>
    <row r="163" spans="2:11" ht="13.5" x14ac:dyDescent="0.35">
      <c r="B163" s="3">
        <v>42236</v>
      </c>
      <c r="C163" s="2">
        <v>14.25</v>
      </c>
      <c r="D163" s="2">
        <v>7.1773999999999996</v>
      </c>
      <c r="E163" s="2">
        <v>15272</v>
      </c>
      <c r="F163" s="2"/>
      <c r="G163" s="2"/>
      <c r="H163" s="5">
        <f t="shared" si="2"/>
        <v>3.5233914040434956E-3</v>
      </c>
      <c r="I163" s="4"/>
      <c r="J163" s="4"/>
      <c r="K163" s="4"/>
    </row>
    <row r="164" spans="2:11" ht="13.5" x14ac:dyDescent="0.35">
      <c r="B164" s="3">
        <v>42237</v>
      </c>
      <c r="C164" s="2">
        <v>14.19</v>
      </c>
      <c r="D164" s="2">
        <v>7.1471</v>
      </c>
      <c r="E164" s="2">
        <v>10641</v>
      </c>
      <c r="F164" s="2"/>
      <c r="G164" s="2"/>
      <c r="H164" s="5">
        <f t="shared" si="2"/>
        <v>-4.2215844177556708E-3</v>
      </c>
      <c r="I164" s="4"/>
      <c r="J164" s="4"/>
      <c r="K164" s="4"/>
    </row>
    <row r="165" spans="2:11" ht="13.5" x14ac:dyDescent="0.35">
      <c r="B165" s="3">
        <v>42240</v>
      </c>
      <c r="C165" s="2">
        <v>14.1</v>
      </c>
      <c r="D165" s="2">
        <v>7.1017999999999999</v>
      </c>
      <c r="E165" s="2">
        <v>6297</v>
      </c>
      <c r="F165" s="2"/>
      <c r="G165" s="2"/>
      <c r="H165" s="5">
        <f t="shared" si="2"/>
        <v>-6.3382350883575325E-3</v>
      </c>
      <c r="I165" s="4"/>
      <c r="J165" s="4"/>
      <c r="K165" s="4"/>
    </row>
    <row r="166" spans="2:11" ht="13.5" x14ac:dyDescent="0.35">
      <c r="B166" s="3">
        <v>42241</v>
      </c>
      <c r="C166" s="2">
        <v>14.07</v>
      </c>
      <c r="D166" s="2">
        <v>7.0867000000000004</v>
      </c>
      <c r="E166" s="2">
        <v>17969</v>
      </c>
      <c r="F166" s="2"/>
      <c r="G166" s="2"/>
      <c r="H166" s="5">
        <f t="shared" si="2"/>
        <v>-2.1262215213043801E-3</v>
      </c>
      <c r="I166" s="4"/>
      <c r="J166" s="4"/>
      <c r="K166" s="4"/>
    </row>
    <row r="167" spans="2:11" ht="13.5" x14ac:dyDescent="0.35">
      <c r="B167" s="3">
        <v>42242</v>
      </c>
      <c r="C167" s="2">
        <v>14.3</v>
      </c>
      <c r="D167" s="2">
        <v>7.2024999999999997</v>
      </c>
      <c r="E167" s="2">
        <v>56950</v>
      </c>
      <c r="F167" s="2"/>
      <c r="G167" s="2"/>
      <c r="H167" s="5">
        <f t="shared" si="2"/>
        <v>1.6340468765433731E-2</v>
      </c>
      <c r="I167" s="4"/>
      <c r="J167" s="4"/>
      <c r="K167" s="4"/>
    </row>
    <row r="168" spans="2:11" ht="13.5" x14ac:dyDescent="0.35">
      <c r="B168" s="3">
        <v>42243</v>
      </c>
      <c r="C168" s="2">
        <v>14.35</v>
      </c>
      <c r="D168" s="2">
        <v>7.2276999999999996</v>
      </c>
      <c r="E168" s="2">
        <v>14284</v>
      </c>
      <c r="F168" s="2"/>
      <c r="G168" s="2"/>
      <c r="H168" s="5">
        <f t="shared" si="2"/>
        <v>3.4987851440471908E-3</v>
      </c>
      <c r="I168" s="4"/>
      <c r="J168" s="4"/>
      <c r="K168" s="4"/>
    </row>
    <row r="169" spans="2:11" ht="13.5" x14ac:dyDescent="0.35">
      <c r="B169" s="3">
        <v>42244</v>
      </c>
      <c r="C169" s="2">
        <v>14.1</v>
      </c>
      <c r="D169" s="2">
        <v>7.1017999999999999</v>
      </c>
      <c r="E169" s="2">
        <v>14352</v>
      </c>
      <c r="F169" s="2"/>
      <c r="G169" s="2"/>
      <c r="H169" s="5">
        <f t="shared" si="2"/>
        <v>-1.7419095977973587E-2</v>
      </c>
      <c r="I169" s="4"/>
      <c r="J169" s="4"/>
      <c r="K169" s="4"/>
    </row>
    <row r="170" spans="2:11" ht="13.5" x14ac:dyDescent="0.35">
      <c r="B170" s="3">
        <v>42247</v>
      </c>
      <c r="C170" s="2">
        <v>13.87</v>
      </c>
      <c r="D170" s="2">
        <v>6.9859999999999998</v>
      </c>
      <c r="E170" s="2">
        <v>5565</v>
      </c>
      <c r="F170" s="2"/>
      <c r="G170" s="2"/>
      <c r="H170" s="5">
        <f t="shared" si="2"/>
        <v>-1.6305725309076591E-2</v>
      </c>
      <c r="I170" s="4"/>
      <c r="J170" s="4"/>
      <c r="K170" s="4"/>
    </row>
    <row r="171" spans="2:11" ht="13.5" x14ac:dyDescent="0.35">
      <c r="B171" s="3">
        <v>42248</v>
      </c>
      <c r="C171" s="2">
        <v>13.45</v>
      </c>
      <c r="D171" s="2">
        <v>6.7744</v>
      </c>
      <c r="E171" s="2">
        <v>49008</v>
      </c>
      <c r="F171" s="2"/>
      <c r="G171" s="2"/>
      <c r="H171" s="5">
        <f t="shared" si="2"/>
        <v>-3.0289149728027456E-2</v>
      </c>
      <c r="I171" s="4"/>
      <c r="J171" s="4"/>
      <c r="K171" s="4"/>
    </row>
    <row r="172" spans="2:11" ht="13.5" x14ac:dyDescent="0.35">
      <c r="B172" s="3">
        <v>42249</v>
      </c>
      <c r="C172" s="2">
        <v>13.06</v>
      </c>
      <c r="D172" s="2">
        <v>6.5780000000000003</v>
      </c>
      <c r="E172" s="2">
        <v>21885</v>
      </c>
      <c r="F172" s="2"/>
      <c r="G172" s="2"/>
      <c r="H172" s="5">
        <f t="shared" si="2"/>
        <v>-2.8991497401983892E-2</v>
      </c>
      <c r="I172" s="4"/>
      <c r="J172" s="4"/>
      <c r="K172" s="4"/>
    </row>
    <row r="173" spans="2:11" ht="13.5" x14ac:dyDescent="0.35">
      <c r="B173" s="3">
        <v>42250</v>
      </c>
      <c r="C173" s="2">
        <v>13.35</v>
      </c>
      <c r="D173" s="2">
        <v>6.7241</v>
      </c>
      <c r="E173" s="2">
        <v>7829</v>
      </c>
      <c r="F173" s="2"/>
      <c r="G173" s="2"/>
      <c r="H173" s="5">
        <f t="shared" si="2"/>
        <v>2.2210398297354769E-2</v>
      </c>
      <c r="I173" s="4"/>
      <c r="J173" s="4"/>
      <c r="K173" s="4"/>
    </row>
    <row r="174" spans="2:11" ht="13.5" x14ac:dyDescent="0.35">
      <c r="B174" s="3">
        <v>42251</v>
      </c>
      <c r="C174" s="2">
        <v>13.25</v>
      </c>
      <c r="D174" s="2">
        <v>6.6737000000000002</v>
      </c>
      <c r="E174" s="2">
        <v>5928</v>
      </c>
      <c r="F174" s="2"/>
      <c r="G174" s="2"/>
      <c r="H174" s="5">
        <f t="shared" si="2"/>
        <v>-7.4954268972799E-3</v>
      </c>
      <c r="I174" s="4"/>
      <c r="J174" s="4"/>
      <c r="K174" s="4"/>
    </row>
    <row r="175" spans="2:11" ht="13.5" x14ac:dyDescent="0.35">
      <c r="B175" s="3">
        <v>42254</v>
      </c>
      <c r="C175" s="2">
        <v>13.25</v>
      </c>
      <c r="D175" s="2">
        <v>6.6737000000000002</v>
      </c>
      <c r="E175" s="2">
        <v>3044</v>
      </c>
      <c r="F175" s="2"/>
      <c r="G175" s="2"/>
      <c r="H175" s="5">
        <f t="shared" si="2"/>
        <v>0</v>
      </c>
      <c r="I175" s="4"/>
      <c r="J175" s="4"/>
      <c r="K175" s="4"/>
    </row>
    <row r="176" spans="2:11" ht="13.5" x14ac:dyDescent="0.35">
      <c r="B176" s="3">
        <v>42255</v>
      </c>
      <c r="C176" s="2">
        <v>13.35</v>
      </c>
      <c r="D176" s="2">
        <v>6.7241</v>
      </c>
      <c r="E176" s="2">
        <v>11618</v>
      </c>
      <c r="F176" s="2"/>
      <c r="G176" s="2"/>
      <c r="H176" s="5">
        <f t="shared" si="2"/>
        <v>7.5520326056010573E-3</v>
      </c>
      <c r="I176" s="4"/>
      <c r="J176" s="4"/>
      <c r="K176" s="4"/>
    </row>
    <row r="177" spans="2:11" ht="13.5" x14ac:dyDescent="0.35">
      <c r="B177" s="3">
        <v>42256</v>
      </c>
      <c r="C177" s="2">
        <v>13.34</v>
      </c>
      <c r="D177" s="2">
        <v>6.7190000000000003</v>
      </c>
      <c r="E177" s="2">
        <v>40906</v>
      </c>
      <c r="F177" s="2"/>
      <c r="G177" s="2"/>
      <c r="H177" s="5">
        <f t="shared" si="2"/>
        <v>-7.5846581698660938E-4</v>
      </c>
      <c r="I177" s="4"/>
      <c r="J177" s="4"/>
      <c r="K177" s="4"/>
    </row>
    <row r="178" spans="2:11" ht="13.5" x14ac:dyDescent="0.35">
      <c r="B178" s="3">
        <v>42257</v>
      </c>
      <c r="C178" s="2">
        <v>13.2</v>
      </c>
      <c r="D178" s="2">
        <v>6.6485000000000003</v>
      </c>
      <c r="E178" s="2">
        <v>2607</v>
      </c>
      <c r="F178" s="2"/>
      <c r="G178" s="2"/>
      <c r="H178" s="5">
        <f t="shared" si="2"/>
        <v>-1.0492632832266707E-2</v>
      </c>
      <c r="I178" s="4"/>
      <c r="J178" s="4"/>
      <c r="K178" s="4"/>
    </row>
    <row r="179" spans="2:11" ht="13.5" x14ac:dyDescent="0.35">
      <c r="B179" s="3">
        <v>42258</v>
      </c>
      <c r="C179" s="2">
        <v>13</v>
      </c>
      <c r="D179" s="2">
        <v>6.5477999999999996</v>
      </c>
      <c r="E179" s="2">
        <v>11319</v>
      </c>
      <c r="F179" s="2"/>
      <c r="G179" s="2"/>
      <c r="H179" s="5">
        <f t="shared" si="2"/>
        <v>-1.5146273595547969E-2</v>
      </c>
      <c r="I179" s="4"/>
      <c r="J179" s="4"/>
      <c r="K179" s="4"/>
    </row>
    <row r="180" spans="2:11" ht="13.5" x14ac:dyDescent="0.35">
      <c r="B180" s="3">
        <v>42261</v>
      </c>
      <c r="C180" s="2">
        <v>12.73</v>
      </c>
      <c r="D180" s="2">
        <v>6.4118000000000004</v>
      </c>
      <c r="E180" s="2">
        <v>11189</v>
      </c>
      <c r="F180" s="2"/>
      <c r="G180" s="2"/>
      <c r="H180" s="5">
        <f t="shared" si="2"/>
        <v>-2.077033507437601E-2</v>
      </c>
      <c r="I180" s="4"/>
      <c r="J180" s="4"/>
      <c r="K180" s="4"/>
    </row>
    <row r="181" spans="2:11" ht="13.5" x14ac:dyDescent="0.35">
      <c r="B181" s="3">
        <v>42262</v>
      </c>
      <c r="C181" s="2">
        <v>12.6</v>
      </c>
      <c r="D181" s="2">
        <v>6.3463000000000003</v>
      </c>
      <c r="E181" s="2">
        <v>3877</v>
      </c>
      <c r="F181" s="2"/>
      <c r="G181" s="2"/>
      <c r="H181" s="5">
        <f t="shared" si="2"/>
        <v>-1.0215540097944432E-2</v>
      </c>
      <c r="I181" s="4"/>
      <c r="J181" s="4"/>
      <c r="K181" s="4"/>
    </row>
    <row r="182" spans="2:11" ht="13.5" x14ac:dyDescent="0.35">
      <c r="B182" s="3">
        <v>42263</v>
      </c>
      <c r="C182" s="2">
        <v>12.9</v>
      </c>
      <c r="D182" s="2">
        <v>6.4973999999999998</v>
      </c>
      <c r="E182" s="2">
        <v>105252</v>
      </c>
      <c r="F182" s="2"/>
      <c r="G182" s="2"/>
      <c r="H182" s="5">
        <f t="shared" si="2"/>
        <v>2.3809148637788879E-2</v>
      </c>
      <c r="I182" s="4"/>
      <c r="J182" s="4"/>
      <c r="K182" s="4"/>
    </row>
    <row r="183" spans="2:11" ht="13.5" x14ac:dyDescent="0.35">
      <c r="B183" s="3">
        <v>42264</v>
      </c>
      <c r="C183" s="2">
        <v>12.99</v>
      </c>
      <c r="D183" s="2">
        <v>6.5427</v>
      </c>
      <c r="E183" s="2">
        <v>9912</v>
      </c>
      <c r="F183" s="2"/>
      <c r="G183" s="2"/>
      <c r="H183" s="5">
        <f t="shared" si="2"/>
        <v>6.9720195770616123E-3</v>
      </c>
      <c r="I183" s="4"/>
      <c r="J183" s="4"/>
      <c r="K183" s="4"/>
    </row>
    <row r="184" spans="2:11" ht="13.5" x14ac:dyDescent="0.35">
      <c r="B184" s="3">
        <v>42265</v>
      </c>
      <c r="C184" s="2">
        <v>12.88</v>
      </c>
      <c r="D184" s="2">
        <v>6.4873000000000003</v>
      </c>
      <c r="E184" s="2">
        <v>6282</v>
      </c>
      <c r="F184" s="2"/>
      <c r="G184" s="2"/>
      <c r="H184" s="5">
        <f t="shared" si="2"/>
        <v>-8.4674522750545905E-3</v>
      </c>
      <c r="I184" s="4"/>
      <c r="J184" s="4"/>
      <c r="K184" s="4"/>
    </row>
    <row r="185" spans="2:11" ht="13.5" x14ac:dyDescent="0.35">
      <c r="B185" s="3">
        <v>42268</v>
      </c>
      <c r="C185" s="2">
        <v>12.87</v>
      </c>
      <c r="D185" s="2">
        <v>6.4823000000000004</v>
      </c>
      <c r="E185" s="2">
        <v>4343</v>
      </c>
      <c r="F185" s="2"/>
      <c r="G185" s="2"/>
      <c r="H185" s="5">
        <f t="shared" si="2"/>
        <v>-7.7073667010927401E-4</v>
      </c>
      <c r="I185" s="4"/>
      <c r="J185" s="4"/>
      <c r="K185" s="4"/>
    </row>
    <row r="186" spans="2:11" ht="13.5" x14ac:dyDescent="0.35">
      <c r="B186" s="3">
        <v>42269</v>
      </c>
      <c r="C186" s="2">
        <v>12.9</v>
      </c>
      <c r="D186" s="2">
        <v>6.4973999999999998</v>
      </c>
      <c r="E186" s="2">
        <v>38318</v>
      </c>
      <c r="F186" s="2"/>
      <c r="G186" s="2"/>
      <c r="H186" s="5">
        <f t="shared" si="2"/>
        <v>2.3294201132313293E-3</v>
      </c>
      <c r="I186" s="4"/>
      <c r="J186" s="4"/>
      <c r="K186" s="4"/>
    </row>
    <row r="187" spans="2:11" ht="13.5" x14ac:dyDescent="0.35">
      <c r="B187" s="3">
        <v>42270</v>
      </c>
      <c r="C187" s="2">
        <v>13.07</v>
      </c>
      <c r="D187" s="2">
        <v>6.5830000000000002</v>
      </c>
      <c r="E187" s="2">
        <v>10927</v>
      </c>
      <c r="F187" s="2"/>
      <c r="G187" s="2"/>
      <c r="H187" s="5">
        <f t="shared" si="2"/>
        <v>1.3174500569458606E-2</v>
      </c>
      <c r="I187" s="4"/>
      <c r="J187" s="4"/>
      <c r="K187" s="4"/>
    </row>
    <row r="188" spans="2:11" ht="13.5" x14ac:dyDescent="0.35">
      <c r="B188" s="3">
        <v>42275</v>
      </c>
      <c r="C188" s="2">
        <v>13.2</v>
      </c>
      <c r="D188" s="2">
        <v>6.6485000000000003</v>
      </c>
      <c r="E188" s="2">
        <v>88289</v>
      </c>
      <c r="F188" s="2"/>
      <c r="G188" s="2"/>
      <c r="H188" s="5">
        <f t="shared" si="2"/>
        <v>9.9498708795382213E-3</v>
      </c>
      <c r="I188" s="4"/>
      <c r="J188" s="4"/>
      <c r="K188" s="4"/>
    </row>
    <row r="189" spans="2:11" ht="13.5" x14ac:dyDescent="0.35">
      <c r="B189" s="3">
        <v>42276</v>
      </c>
      <c r="C189" s="2">
        <v>13.18</v>
      </c>
      <c r="D189" s="2">
        <v>6.6383999999999999</v>
      </c>
      <c r="E189" s="2">
        <v>2435</v>
      </c>
      <c r="F189" s="2"/>
      <c r="G189" s="2"/>
      <c r="H189" s="5">
        <f t="shared" si="2"/>
        <v>-1.5191396555614713E-3</v>
      </c>
      <c r="I189" s="4"/>
      <c r="J189" s="4"/>
      <c r="K189" s="4"/>
    </row>
    <row r="190" spans="2:11" ht="13.5" x14ac:dyDescent="0.35">
      <c r="B190" s="3">
        <v>42277</v>
      </c>
      <c r="C190" s="2">
        <v>13.1</v>
      </c>
      <c r="D190" s="2">
        <v>6.5980999999999996</v>
      </c>
      <c r="E190" s="2">
        <v>27164</v>
      </c>
      <c r="F190" s="2"/>
      <c r="G190" s="2"/>
      <c r="H190" s="5">
        <f t="shared" si="2"/>
        <v>-6.0707399373343312E-3</v>
      </c>
      <c r="I190" s="4"/>
      <c r="J190" s="4"/>
      <c r="K190" s="4"/>
    </row>
    <row r="191" spans="2:11" ht="13.5" x14ac:dyDescent="0.35">
      <c r="B191" s="3">
        <v>42278</v>
      </c>
      <c r="C191" s="2">
        <v>12.91</v>
      </c>
      <c r="D191" s="2">
        <v>6.5023999999999997</v>
      </c>
      <c r="E191" s="2">
        <v>848</v>
      </c>
      <c r="F191" s="2"/>
      <c r="G191" s="2"/>
      <c r="H191" s="5">
        <f t="shared" si="2"/>
        <v>-1.4504175444446113E-2</v>
      </c>
      <c r="I191" s="4"/>
      <c r="J191" s="4"/>
      <c r="K191" s="4"/>
    </row>
    <row r="192" spans="2:11" ht="13.5" x14ac:dyDescent="0.35">
      <c r="B192" s="3">
        <v>42279</v>
      </c>
      <c r="C192" s="2">
        <v>13.29</v>
      </c>
      <c r="D192" s="2">
        <v>6.6938000000000004</v>
      </c>
      <c r="E192" s="2">
        <v>24869</v>
      </c>
      <c r="F192" s="2"/>
      <c r="G192" s="2"/>
      <c r="H192" s="5">
        <f t="shared" si="2"/>
        <v>2.9435285433070973E-2</v>
      </c>
      <c r="I192" s="4"/>
      <c r="J192" s="4"/>
      <c r="K192" s="4"/>
    </row>
    <row r="193" spans="2:11" ht="13.5" x14ac:dyDescent="0.35">
      <c r="B193" s="3">
        <v>42282</v>
      </c>
      <c r="C193" s="2">
        <v>13.2</v>
      </c>
      <c r="D193" s="2">
        <v>6.6485000000000003</v>
      </c>
      <c r="E193" s="2">
        <v>9164</v>
      </c>
      <c r="F193" s="2"/>
      <c r="G193" s="2"/>
      <c r="H193" s="5">
        <f t="shared" si="2"/>
        <v>-6.7674564522394029E-3</v>
      </c>
      <c r="I193" s="4"/>
      <c r="J193" s="4"/>
      <c r="K193" s="4"/>
    </row>
    <row r="194" spans="2:11" ht="13.5" x14ac:dyDescent="0.35">
      <c r="B194" s="3">
        <v>42283</v>
      </c>
      <c r="C194" s="2">
        <v>13.27</v>
      </c>
      <c r="D194" s="2">
        <v>6.6837999999999997</v>
      </c>
      <c r="E194" s="2">
        <v>10313</v>
      </c>
      <c r="F194" s="2"/>
      <c r="G194" s="2"/>
      <c r="H194" s="5">
        <f t="shared" si="2"/>
        <v>5.3094683011204692E-3</v>
      </c>
      <c r="I194" s="4"/>
      <c r="J194" s="4"/>
      <c r="K194" s="4"/>
    </row>
    <row r="195" spans="2:11" ht="13.5" x14ac:dyDescent="0.35">
      <c r="B195" s="3">
        <v>42284</v>
      </c>
      <c r="C195" s="2">
        <v>13.2</v>
      </c>
      <c r="D195" s="2">
        <v>6.6485000000000003</v>
      </c>
      <c r="E195" s="2">
        <v>102</v>
      </c>
      <c r="F195" s="2"/>
      <c r="G195" s="2"/>
      <c r="H195" s="5">
        <f t="shared" si="2"/>
        <v>-5.2814267332953477E-3</v>
      </c>
      <c r="I195" s="4"/>
      <c r="J195" s="4"/>
      <c r="K195" s="4"/>
    </row>
    <row r="196" spans="2:11" ht="13.5" x14ac:dyDescent="0.35">
      <c r="B196" s="3">
        <v>42285</v>
      </c>
      <c r="C196" s="2">
        <v>13.19</v>
      </c>
      <c r="D196" s="2">
        <v>6.6435000000000004</v>
      </c>
      <c r="E196" s="2">
        <v>161</v>
      </c>
      <c r="F196" s="2"/>
      <c r="G196" s="2"/>
      <c r="H196" s="5">
        <f t="shared" si="2"/>
        <v>-7.52049334436323E-4</v>
      </c>
      <c r="I196" s="4"/>
      <c r="J196" s="4"/>
      <c r="K196" s="4"/>
    </row>
    <row r="197" spans="2:11" ht="13.5" x14ac:dyDescent="0.35">
      <c r="B197" s="3">
        <v>42286</v>
      </c>
      <c r="C197" s="2">
        <v>13</v>
      </c>
      <c r="D197" s="2">
        <v>6.5477999999999996</v>
      </c>
      <c r="E197" s="2">
        <v>9029</v>
      </c>
      <c r="F197" s="2"/>
      <c r="G197" s="2"/>
      <c r="H197" s="5">
        <f t="shared" si="2"/>
        <v>-1.4405057575073496E-2</v>
      </c>
      <c r="I197" s="4"/>
      <c r="J197" s="4"/>
      <c r="K197" s="4"/>
    </row>
    <row r="198" spans="2:11" ht="13.5" x14ac:dyDescent="0.35">
      <c r="B198" s="3">
        <v>42289</v>
      </c>
      <c r="C198" s="2">
        <v>12.98</v>
      </c>
      <c r="D198" s="2">
        <v>6.5377000000000001</v>
      </c>
      <c r="E198" s="2">
        <v>3741</v>
      </c>
      <c r="F198" s="2"/>
      <c r="G198" s="2"/>
      <c r="H198" s="5">
        <f t="shared" si="2"/>
        <v>-1.5425028253763943E-3</v>
      </c>
      <c r="I198" s="4"/>
      <c r="J198" s="4"/>
      <c r="K198" s="4"/>
    </row>
    <row r="199" spans="2:11" ht="13.5" x14ac:dyDescent="0.35">
      <c r="B199" s="3">
        <v>42290</v>
      </c>
      <c r="C199" s="2">
        <v>12.94</v>
      </c>
      <c r="D199" s="2">
        <v>6.5175000000000001</v>
      </c>
      <c r="E199" s="2">
        <v>12316</v>
      </c>
      <c r="F199" s="2"/>
      <c r="G199" s="2"/>
      <c r="H199" s="5">
        <f t="shared" ref="H199:H262" si="3">(D199-D198)/D198</f>
        <v>-3.0897716322253995E-3</v>
      </c>
      <c r="I199" s="4"/>
      <c r="J199" s="4"/>
      <c r="K199" s="4"/>
    </row>
    <row r="200" spans="2:11" ht="13.5" x14ac:dyDescent="0.35">
      <c r="B200" s="3">
        <v>42293</v>
      </c>
      <c r="C200" s="2">
        <v>12.98</v>
      </c>
      <c r="D200" s="2">
        <v>6.5377000000000001</v>
      </c>
      <c r="E200" s="2">
        <v>1955</v>
      </c>
      <c r="F200" s="2"/>
      <c r="G200" s="2"/>
      <c r="H200" s="5">
        <f t="shared" si="3"/>
        <v>3.0993479094744911E-3</v>
      </c>
      <c r="I200" s="4"/>
      <c r="J200" s="4"/>
      <c r="K200" s="4"/>
    </row>
    <row r="201" spans="2:11" ht="13.5" x14ac:dyDescent="0.35">
      <c r="B201" s="3">
        <v>42296</v>
      </c>
      <c r="C201" s="2">
        <v>12.9</v>
      </c>
      <c r="D201" s="2">
        <v>6.4973999999999998</v>
      </c>
      <c r="E201" s="2">
        <v>2474</v>
      </c>
      <c r="F201" s="2"/>
      <c r="G201" s="2"/>
      <c r="H201" s="5">
        <f t="shared" si="3"/>
        <v>-6.1642473652814027E-3</v>
      </c>
      <c r="I201" s="4"/>
      <c r="J201" s="4"/>
      <c r="K201" s="4"/>
    </row>
    <row r="202" spans="2:11" ht="13.5" x14ac:dyDescent="0.35">
      <c r="B202" s="3">
        <v>42297</v>
      </c>
      <c r="C202" s="2">
        <v>12.75</v>
      </c>
      <c r="D202" s="2">
        <v>6.4218000000000002</v>
      </c>
      <c r="E202" s="2">
        <v>6686</v>
      </c>
      <c r="F202" s="2"/>
      <c r="G202" s="2"/>
      <c r="H202" s="5">
        <f t="shared" si="3"/>
        <v>-1.1635423400129231E-2</v>
      </c>
      <c r="I202" s="4"/>
      <c r="J202" s="4"/>
      <c r="K202" s="4"/>
    </row>
    <row r="203" spans="2:11" ht="13.5" x14ac:dyDescent="0.35">
      <c r="B203" s="3">
        <v>42298</v>
      </c>
      <c r="C203" s="2">
        <v>12.78</v>
      </c>
      <c r="D203" s="2">
        <v>6.4370000000000003</v>
      </c>
      <c r="E203" s="2">
        <v>3009</v>
      </c>
      <c r="F203" s="2"/>
      <c r="G203" s="2"/>
      <c r="H203" s="5">
        <f t="shared" si="3"/>
        <v>2.3669376187361959E-3</v>
      </c>
      <c r="I203" s="4"/>
      <c r="J203" s="4"/>
      <c r="K203" s="4"/>
    </row>
    <row r="204" spans="2:11" ht="13.5" x14ac:dyDescent="0.35">
      <c r="B204" s="3">
        <v>42299</v>
      </c>
      <c r="C204" s="2">
        <v>12.77</v>
      </c>
      <c r="D204" s="2">
        <v>6.4318999999999997</v>
      </c>
      <c r="E204" s="2">
        <v>660</v>
      </c>
      <c r="F204" s="2"/>
      <c r="G204" s="2"/>
      <c r="H204" s="5">
        <f t="shared" si="3"/>
        <v>-7.9229454714937835E-4</v>
      </c>
      <c r="I204" s="4"/>
      <c r="J204" s="4"/>
      <c r="K204" s="4"/>
    </row>
    <row r="205" spans="2:11" ht="13.5" x14ac:dyDescent="0.35">
      <c r="B205" s="3">
        <v>42300</v>
      </c>
      <c r="C205" s="2">
        <v>12.68</v>
      </c>
      <c r="D205" s="2">
        <v>6.3865999999999996</v>
      </c>
      <c r="E205" s="2">
        <v>530</v>
      </c>
      <c r="F205" s="2"/>
      <c r="G205" s="2"/>
      <c r="H205" s="5">
        <f t="shared" si="3"/>
        <v>-7.0430199474494507E-3</v>
      </c>
      <c r="I205" s="4"/>
      <c r="J205" s="4"/>
      <c r="K205" s="4"/>
    </row>
    <row r="206" spans="2:11" ht="13.5" x14ac:dyDescent="0.35">
      <c r="B206" s="3">
        <v>42303</v>
      </c>
      <c r="C206" s="2">
        <v>12.6</v>
      </c>
      <c r="D206" s="2">
        <v>6.3463000000000003</v>
      </c>
      <c r="E206" s="2">
        <v>4508</v>
      </c>
      <c r="F206" s="2"/>
      <c r="G206" s="2"/>
      <c r="H206" s="5">
        <f t="shared" si="3"/>
        <v>-6.3100867441203985E-3</v>
      </c>
      <c r="I206" s="4"/>
      <c r="J206" s="4"/>
      <c r="K206" s="4"/>
    </row>
    <row r="207" spans="2:11" ht="13.5" x14ac:dyDescent="0.35">
      <c r="B207" s="3">
        <v>42304</v>
      </c>
      <c r="C207" s="2">
        <v>12.55</v>
      </c>
      <c r="D207" s="2">
        <v>6.3211000000000004</v>
      </c>
      <c r="E207" s="2">
        <v>1797</v>
      </c>
      <c r="F207" s="2"/>
      <c r="G207" s="2"/>
      <c r="H207" s="5">
        <f t="shared" si="3"/>
        <v>-3.9708176417755049E-3</v>
      </c>
      <c r="I207" s="4"/>
      <c r="J207" s="4"/>
      <c r="K207" s="4"/>
    </row>
    <row r="208" spans="2:11" ht="13.5" x14ac:dyDescent="0.35">
      <c r="B208" s="3">
        <v>42305</v>
      </c>
      <c r="C208" s="2">
        <v>12.55</v>
      </c>
      <c r="D208" s="2">
        <v>6.3211000000000004</v>
      </c>
      <c r="E208" s="2">
        <v>22209</v>
      </c>
      <c r="F208" s="2"/>
      <c r="G208" s="2"/>
      <c r="H208" s="5">
        <f t="shared" si="3"/>
        <v>0</v>
      </c>
      <c r="I208" s="4"/>
      <c r="J208" s="4"/>
      <c r="K208" s="4"/>
    </row>
    <row r="209" spans="2:11" ht="13.5" x14ac:dyDescent="0.35">
      <c r="B209" s="3">
        <v>42306</v>
      </c>
      <c r="C209" s="2">
        <v>12.55</v>
      </c>
      <c r="D209" s="2">
        <v>6.3211000000000004</v>
      </c>
      <c r="E209" s="2">
        <v>5713</v>
      </c>
      <c r="F209" s="2"/>
      <c r="G209" s="2"/>
      <c r="H209" s="5">
        <f t="shared" si="3"/>
        <v>0</v>
      </c>
      <c r="I209" s="4"/>
      <c r="J209" s="4"/>
      <c r="K209" s="4"/>
    </row>
    <row r="210" spans="2:11" ht="13.5" x14ac:dyDescent="0.35">
      <c r="B210" s="3">
        <v>42307</v>
      </c>
      <c r="C210" s="2">
        <v>12.55</v>
      </c>
      <c r="D210" s="2">
        <v>6.3211000000000004</v>
      </c>
      <c r="E210" s="2">
        <v>4470</v>
      </c>
      <c r="F210" s="2"/>
      <c r="G210" s="2"/>
      <c r="H210" s="5">
        <f t="shared" si="3"/>
        <v>0</v>
      </c>
      <c r="I210" s="4"/>
      <c r="J210" s="4"/>
      <c r="K210" s="4"/>
    </row>
    <row r="211" spans="2:11" ht="13.5" x14ac:dyDescent="0.35">
      <c r="B211" s="3">
        <v>42310</v>
      </c>
      <c r="C211" s="2">
        <v>12.51</v>
      </c>
      <c r="D211" s="2">
        <v>6.3010000000000002</v>
      </c>
      <c r="E211" s="2">
        <v>4499</v>
      </c>
      <c r="F211" s="2"/>
      <c r="G211" s="2"/>
      <c r="H211" s="5">
        <f t="shared" si="3"/>
        <v>-3.1798262960561021E-3</v>
      </c>
      <c r="I211" s="4"/>
      <c r="J211" s="4"/>
      <c r="K211" s="4"/>
    </row>
    <row r="212" spans="2:11" ht="13.5" x14ac:dyDescent="0.35">
      <c r="B212" s="3">
        <v>42311</v>
      </c>
      <c r="C212" s="2">
        <v>12.5</v>
      </c>
      <c r="D212" s="2">
        <v>6.2958999999999996</v>
      </c>
      <c r="E212" s="2">
        <v>14449</v>
      </c>
      <c r="F212" s="2"/>
      <c r="G212" s="2"/>
      <c r="H212" s="5">
        <f t="shared" si="3"/>
        <v>-8.0939533407404357E-4</v>
      </c>
      <c r="I212" s="4"/>
      <c r="J212" s="4"/>
      <c r="K212" s="4"/>
    </row>
    <row r="213" spans="2:11" ht="13.5" x14ac:dyDescent="0.35">
      <c r="B213" s="3">
        <v>42312</v>
      </c>
      <c r="C213" s="2">
        <v>12.42</v>
      </c>
      <c r="D213" s="2">
        <v>6.2556000000000003</v>
      </c>
      <c r="E213" s="2">
        <v>2525</v>
      </c>
      <c r="F213" s="2"/>
      <c r="G213" s="2"/>
      <c r="H213" s="5">
        <f t="shared" si="3"/>
        <v>-6.4009911212057589E-3</v>
      </c>
      <c r="I213" s="4"/>
      <c r="J213" s="4"/>
      <c r="K213" s="4"/>
    </row>
    <row r="214" spans="2:11" ht="13.5" x14ac:dyDescent="0.35">
      <c r="B214" s="3">
        <v>42313</v>
      </c>
      <c r="C214" s="2">
        <v>12.05</v>
      </c>
      <c r="D214" s="2">
        <v>6.0693000000000001</v>
      </c>
      <c r="E214" s="2">
        <v>2020</v>
      </c>
      <c r="F214" s="2"/>
      <c r="G214" s="2"/>
      <c r="H214" s="5">
        <f t="shared" si="3"/>
        <v>-2.9781315940916958E-2</v>
      </c>
      <c r="I214" s="4"/>
      <c r="J214" s="4"/>
      <c r="K214" s="4"/>
    </row>
    <row r="215" spans="2:11" ht="13.5" x14ac:dyDescent="0.35">
      <c r="B215" s="3">
        <v>42314</v>
      </c>
      <c r="C215" s="2">
        <v>11.8</v>
      </c>
      <c r="D215" s="2">
        <v>5.9433999999999996</v>
      </c>
      <c r="E215" s="2">
        <v>11586</v>
      </c>
      <c r="F215" s="2"/>
      <c r="G215" s="2"/>
      <c r="H215" s="5">
        <f t="shared" si="3"/>
        <v>-2.0743743100522394E-2</v>
      </c>
      <c r="I215" s="4"/>
      <c r="J215" s="4"/>
      <c r="K215" s="4"/>
    </row>
    <row r="216" spans="2:11" ht="13.5" x14ac:dyDescent="0.35">
      <c r="B216" s="3">
        <v>42317</v>
      </c>
      <c r="C216" s="2">
        <v>11.45</v>
      </c>
      <c r="D216" s="2">
        <v>5.7671000000000001</v>
      </c>
      <c r="E216" s="2">
        <v>797</v>
      </c>
      <c r="F216" s="2"/>
      <c r="G216" s="2"/>
      <c r="H216" s="5">
        <f t="shared" si="3"/>
        <v>-2.9663155769424819E-2</v>
      </c>
      <c r="I216" s="4"/>
      <c r="J216" s="4"/>
      <c r="K216" s="4"/>
    </row>
    <row r="217" spans="2:11" ht="13.5" x14ac:dyDescent="0.35">
      <c r="B217" s="3">
        <v>42318</v>
      </c>
      <c r="C217" s="2">
        <v>11.28</v>
      </c>
      <c r="D217" s="2">
        <v>5.6814</v>
      </c>
      <c r="E217" s="2">
        <v>14538</v>
      </c>
      <c r="F217" s="2"/>
      <c r="G217" s="2"/>
      <c r="H217" s="5">
        <f t="shared" si="3"/>
        <v>-1.4860155017253058E-2</v>
      </c>
      <c r="I217" s="4"/>
      <c r="J217" s="4"/>
      <c r="K217" s="4"/>
    </row>
    <row r="218" spans="2:11" ht="13.5" x14ac:dyDescent="0.35">
      <c r="B218" s="3">
        <v>42319</v>
      </c>
      <c r="C218" s="2">
        <v>11.44</v>
      </c>
      <c r="D218" s="2">
        <v>5.7619999999999996</v>
      </c>
      <c r="E218" s="2">
        <v>6136</v>
      </c>
      <c r="F218" s="2"/>
      <c r="G218" s="2"/>
      <c r="H218" s="5">
        <f t="shared" si="3"/>
        <v>1.4186644137008406E-2</v>
      </c>
      <c r="I218" s="4"/>
      <c r="J218" s="4"/>
      <c r="K218" s="4"/>
    </row>
    <row r="219" spans="2:11" ht="13.5" x14ac:dyDescent="0.35">
      <c r="B219" s="3">
        <v>42320</v>
      </c>
      <c r="C219" s="2">
        <v>11.4</v>
      </c>
      <c r="D219" s="2">
        <v>5.7419000000000002</v>
      </c>
      <c r="E219" s="2">
        <v>5479</v>
      </c>
      <c r="F219" s="2"/>
      <c r="G219" s="2"/>
      <c r="H219" s="5">
        <f t="shared" si="3"/>
        <v>-3.4883720930231417E-3</v>
      </c>
      <c r="I219" s="4"/>
      <c r="J219" s="4"/>
      <c r="K219" s="4"/>
    </row>
    <row r="220" spans="2:11" ht="13.5" x14ac:dyDescent="0.35">
      <c r="B220" s="3">
        <v>42321</v>
      </c>
      <c r="C220" s="2">
        <v>11.67</v>
      </c>
      <c r="D220" s="2">
        <v>5.8779000000000003</v>
      </c>
      <c r="E220" s="2">
        <v>5340</v>
      </c>
      <c r="F220" s="2"/>
      <c r="G220" s="2"/>
      <c r="H220" s="5">
        <f t="shared" si="3"/>
        <v>2.3685539629739304E-2</v>
      </c>
      <c r="I220" s="4"/>
      <c r="J220" s="4"/>
      <c r="K220" s="4"/>
    </row>
    <row r="221" spans="2:11" ht="13.5" x14ac:dyDescent="0.35">
      <c r="B221" s="3">
        <v>42324</v>
      </c>
      <c r="C221" s="2">
        <v>11.66</v>
      </c>
      <c r="D221" s="2">
        <v>5.8727999999999998</v>
      </c>
      <c r="E221" s="2">
        <v>992</v>
      </c>
      <c r="F221" s="2"/>
      <c r="G221" s="2"/>
      <c r="H221" s="5">
        <f t="shared" si="3"/>
        <v>-8.6765681620996416E-4</v>
      </c>
      <c r="I221" s="4"/>
      <c r="J221" s="4"/>
      <c r="K221" s="4"/>
    </row>
    <row r="222" spans="2:11" ht="13.5" x14ac:dyDescent="0.35">
      <c r="B222" s="3">
        <v>42325</v>
      </c>
      <c r="C222" s="2">
        <v>11.75</v>
      </c>
      <c r="D222" s="2">
        <v>5.9181999999999997</v>
      </c>
      <c r="E222" s="2">
        <v>2206</v>
      </c>
      <c r="F222" s="2"/>
      <c r="G222" s="2"/>
      <c r="H222" s="5">
        <f t="shared" si="3"/>
        <v>7.730554420378676E-3</v>
      </c>
      <c r="I222" s="4"/>
      <c r="J222" s="4"/>
      <c r="K222" s="4"/>
    </row>
    <row r="223" spans="2:11" ht="13.5" x14ac:dyDescent="0.35">
      <c r="B223" s="3">
        <v>42326</v>
      </c>
      <c r="C223" s="2">
        <v>12</v>
      </c>
      <c r="D223" s="2">
        <v>6.0441000000000003</v>
      </c>
      <c r="E223" s="2">
        <v>2240</v>
      </c>
      <c r="F223" s="2"/>
      <c r="G223" s="2"/>
      <c r="H223" s="5">
        <f t="shared" si="3"/>
        <v>2.1273360143286908E-2</v>
      </c>
      <c r="I223" s="4"/>
      <c r="J223" s="4"/>
      <c r="K223" s="4"/>
    </row>
    <row r="224" spans="2:11" ht="13.5" x14ac:dyDescent="0.35">
      <c r="B224" s="3">
        <v>42327</v>
      </c>
      <c r="C224" s="2">
        <v>11.75</v>
      </c>
      <c r="D224" s="2">
        <v>5.9181999999999997</v>
      </c>
      <c r="E224" s="2">
        <v>2038</v>
      </c>
      <c r="F224" s="2"/>
      <c r="G224" s="2"/>
      <c r="H224" s="5">
        <f t="shared" si="3"/>
        <v>-2.0830231134494889E-2</v>
      </c>
      <c r="I224" s="4"/>
      <c r="J224" s="4"/>
      <c r="K224" s="4"/>
    </row>
    <row r="225" spans="2:11" ht="13.5" x14ac:dyDescent="0.35">
      <c r="B225" s="3">
        <v>42328</v>
      </c>
      <c r="C225" s="2">
        <v>11.79</v>
      </c>
      <c r="D225" s="2">
        <v>5.9382999999999999</v>
      </c>
      <c r="E225" s="2">
        <v>1575</v>
      </c>
      <c r="F225" s="2"/>
      <c r="G225" s="2"/>
      <c r="H225" s="5">
        <f t="shared" si="3"/>
        <v>3.3963029299449547E-3</v>
      </c>
      <c r="I225" s="4"/>
      <c r="J225" s="4"/>
      <c r="K225" s="4"/>
    </row>
    <row r="226" spans="2:11" ht="13.5" x14ac:dyDescent="0.35">
      <c r="B226" s="3">
        <v>42331</v>
      </c>
      <c r="C226" s="2">
        <v>11.8</v>
      </c>
      <c r="D226" s="2">
        <v>5.9433999999999996</v>
      </c>
      <c r="E226" s="2">
        <v>6286</v>
      </c>
      <c r="F226" s="2"/>
      <c r="G226" s="2"/>
      <c r="H226" s="5">
        <f t="shared" si="3"/>
        <v>8.5883165215628384E-4</v>
      </c>
      <c r="I226" s="4"/>
      <c r="J226" s="4"/>
      <c r="K226" s="4"/>
    </row>
    <row r="227" spans="2:11" ht="13.5" x14ac:dyDescent="0.35">
      <c r="B227" s="3">
        <v>42332</v>
      </c>
      <c r="C227" s="2">
        <v>12</v>
      </c>
      <c r="D227" s="2">
        <v>6.0441000000000003</v>
      </c>
      <c r="E227" s="2">
        <v>1501394</v>
      </c>
      <c r="F227" s="2"/>
      <c r="G227" s="2"/>
      <c r="H227" s="5">
        <f t="shared" si="3"/>
        <v>1.6943163845610371E-2</v>
      </c>
      <c r="I227" s="4"/>
      <c r="J227" s="4"/>
      <c r="K227" s="4"/>
    </row>
    <row r="228" spans="2:11" ht="13.5" x14ac:dyDescent="0.35">
      <c r="B228" s="3">
        <v>42333</v>
      </c>
      <c r="C228" s="2">
        <v>11.99</v>
      </c>
      <c r="D228" s="2">
        <v>6.0391000000000004</v>
      </c>
      <c r="E228" s="2">
        <v>886</v>
      </c>
      <c r="F228" s="2"/>
      <c r="G228" s="2"/>
      <c r="H228" s="5">
        <f t="shared" si="3"/>
        <v>-8.2725302360978363E-4</v>
      </c>
      <c r="I228" s="4"/>
      <c r="J228" s="4"/>
      <c r="K228" s="4"/>
    </row>
    <row r="229" spans="2:11" ht="13.5" x14ac:dyDescent="0.35">
      <c r="B229" s="3">
        <v>42334</v>
      </c>
      <c r="C229" s="2">
        <v>11.99</v>
      </c>
      <c r="D229" s="2">
        <v>6.0391000000000004</v>
      </c>
      <c r="E229" s="2">
        <v>40</v>
      </c>
      <c r="F229" s="2"/>
      <c r="G229" s="2"/>
      <c r="H229" s="5">
        <f t="shared" si="3"/>
        <v>0</v>
      </c>
      <c r="I229" s="4"/>
      <c r="J229" s="4"/>
      <c r="K229" s="4"/>
    </row>
    <row r="230" spans="2:11" ht="13.5" x14ac:dyDescent="0.35">
      <c r="B230" s="3">
        <v>42335</v>
      </c>
      <c r="C230" s="2">
        <v>11.8</v>
      </c>
      <c r="D230" s="2">
        <v>5.9433999999999996</v>
      </c>
      <c r="E230" s="2">
        <v>2205</v>
      </c>
      <c r="F230" s="2"/>
      <c r="G230" s="2"/>
      <c r="H230" s="5">
        <f t="shared" si="3"/>
        <v>-1.5846732128959741E-2</v>
      </c>
      <c r="I230" s="4"/>
      <c r="J230" s="4"/>
      <c r="K230" s="4"/>
    </row>
    <row r="231" spans="2:11" ht="13.5" x14ac:dyDescent="0.35">
      <c r="B231" s="3">
        <v>42338</v>
      </c>
      <c r="C231" s="2">
        <v>11.75</v>
      </c>
      <c r="D231" s="2">
        <v>5.9181999999999997</v>
      </c>
      <c r="E231" s="2">
        <v>3407</v>
      </c>
      <c r="F231" s="2"/>
      <c r="G231" s="2"/>
      <c r="H231" s="5">
        <f t="shared" si="3"/>
        <v>-4.2399973079381989E-3</v>
      </c>
      <c r="I231" s="4"/>
      <c r="J231" s="4"/>
      <c r="K231" s="4"/>
    </row>
    <row r="232" spans="2:11" ht="13.5" x14ac:dyDescent="0.35">
      <c r="B232" s="3">
        <v>42339</v>
      </c>
      <c r="C232" s="2">
        <v>11.69</v>
      </c>
      <c r="D232" s="2">
        <v>5.8879999999999999</v>
      </c>
      <c r="E232" s="2">
        <v>2808</v>
      </c>
      <c r="F232" s="2"/>
      <c r="G232" s="2"/>
      <c r="H232" s="5">
        <f t="shared" si="3"/>
        <v>-5.1029029096684442E-3</v>
      </c>
      <c r="I232" s="4"/>
      <c r="J232" s="4"/>
      <c r="K232" s="4"/>
    </row>
    <row r="233" spans="2:11" ht="13.5" x14ac:dyDescent="0.35">
      <c r="B233" s="3">
        <v>42340</v>
      </c>
      <c r="C233" s="2">
        <v>11.74</v>
      </c>
      <c r="D233" s="2">
        <v>5.9131</v>
      </c>
      <c r="E233" s="2">
        <v>5295</v>
      </c>
      <c r="F233" s="2"/>
      <c r="G233" s="2"/>
      <c r="H233" s="5">
        <f t="shared" si="3"/>
        <v>4.2629076086956727E-3</v>
      </c>
      <c r="I233" s="4"/>
      <c r="J233" s="4"/>
      <c r="K233" s="4"/>
    </row>
    <row r="234" spans="2:11" ht="13.5" x14ac:dyDescent="0.35">
      <c r="B234" s="3">
        <v>42341</v>
      </c>
      <c r="C234" s="2">
        <v>11.5</v>
      </c>
      <c r="D234" s="2">
        <v>5.7923</v>
      </c>
      <c r="E234" s="2">
        <v>1850</v>
      </c>
      <c r="F234" s="2"/>
      <c r="G234" s="2"/>
      <c r="H234" s="5">
        <f t="shared" si="3"/>
        <v>-2.0429216485430658E-2</v>
      </c>
      <c r="I234" s="4"/>
      <c r="J234" s="4"/>
      <c r="K234" s="4"/>
    </row>
    <row r="235" spans="2:11" ht="13.5" x14ac:dyDescent="0.35">
      <c r="B235" s="3">
        <v>42342</v>
      </c>
      <c r="C235" s="2">
        <v>11.5</v>
      </c>
      <c r="D235" s="2">
        <v>5.7923</v>
      </c>
      <c r="E235" s="2">
        <v>4512</v>
      </c>
      <c r="F235" s="2"/>
      <c r="G235" s="2"/>
      <c r="H235" s="5">
        <f t="shared" si="3"/>
        <v>0</v>
      </c>
      <c r="I235" s="4"/>
      <c r="J235" s="4"/>
      <c r="K235" s="4"/>
    </row>
    <row r="236" spans="2:11" ht="13.5" x14ac:dyDescent="0.35">
      <c r="B236" s="3">
        <v>42345</v>
      </c>
      <c r="C236" s="2">
        <v>11.4</v>
      </c>
      <c r="D236" s="2">
        <v>5.7419000000000002</v>
      </c>
      <c r="E236" s="2">
        <v>8860</v>
      </c>
      <c r="F236" s="2"/>
      <c r="G236" s="2"/>
      <c r="H236" s="5">
        <f t="shared" si="3"/>
        <v>-8.7012067745109497E-3</v>
      </c>
      <c r="I236" s="4"/>
      <c r="J236" s="4"/>
      <c r="K236" s="4"/>
    </row>
    <row r="237" spans="2:11" ht="13.5" x14ac:dyDescent="0.35">
      <c r="B237" s="3">
        <v>42346</v>
      </c>
      <c r="C237" s="2">
        <v>11.19</v>
      </c>
      <c r="D237" s="2">
        <v>5.6360999999999999</v>
      </c>
      <c r="E237" s="2">
        <v>28250</v>
      </c>
      <c r="F237" s="2"/>
      <c r="G237" s="2"/>
      <c r="H237" s="5">
        <f t="shared" si="3"/>
        <v>-1.8425956564900179E-2</v>
      </c>
      <c r="I237" s="4"/>
      <c r="J237" s="4"/>
      <c r="K237" s="4"/>
    </row>
    <row r="238" spans="2:11" ht="13.5" x14ac:dyDescent="0.35">
      <c r="B238" s="3">
        <v>42347</v>
      </c>
      <c r="C238" s="2">
        <v>10.9</v>
      </c>
      <c r="D238" s="2">
        <v>5.4901</v>
      </c>
      <c r="E238" s="2">
        <v>9460</v>
      </c>
      <c r="F238" s="2"/>
      <c r="G238" s="2"/>
      <c r="H238" s="5">
        <f t="shared" si="3"/>
        <v>-2.5904437465623376E-2</v>
      </c>
      <c r="I238" s="4"/>
      <c r="J238" s="4"/>
      <c r="K238" s="4"/>
    </row>
    <row r="239" spans="2:11" ht="13.5" x14ac:dyDescent="0.35">
      <c r="B239" s="3">
        <v>42348</v>
      </c>
      <c r="C239" s="2">
        <v>10.93</v>
      </c>
      <c r="D239" s="2">
        <v>5.5052000000000003</v>
      </c>
      <c r="E239" s="2">
        <v>629</v>
      </c>
      <c r="F239" s="2"/>
      <c r="G239" s="2"/>
      <c r="H239" s="5">
        <f t="shared" si="3"/>
        <v>2.7504052749495154E-3</v>
      </c>
      <c r="I239" s="4"/>
      <c r="J239" s="4"/>
      <c r="K239" s="4"/>
    </row>
    <row r="240" spans="2:11" ht="13.5" x14ac:dyDescent="0.35">
      <c r="B240" s="3">
        <v>42349</v>
      </c>
      <c r="C240" s="2">
        <v>10.61</v>
      </c>
      <c r="D240" s="2">
        <v>5.3440000000000003</v>
      </c>
      <c r="E240" s="2">
        <v>1222</v>
      </c>
      <c r="F240" s="2"/>
      <c r="G240" s="2"/>
      <c r="H240" s="5">
        <f t="shared" si="3"/>
        <v>-2.9281406670057401E-2</v>
      </c>
      <c r="I240" s="4"/>
      <c r="J240" s="4"/>
      <c r="K240" s="4"/>
    </row>
    <row r="241" spans="2:11" ht="13.5" x14ac:dyDescent="0.35">
      <c r="B241" s="3">
        <v>42352</v>
      </c>
      <c r="C241" s="2">
        <v>10.78</v>
      </c>
      <c r="D241" s="2">
        <v>5.4295999999999998</v>
      </c>
      <c r="E241" s="2">
        <v>3260</v>
      </c>
      <c r="F241" s="2"/>
      <c r="G241" s="2"/>
      <c r="H241" s="5">
        <f t="shared" si="3"/>
        <v>1.6017964071856183E-2</v>
      </c>
      <c r="I241" s="4"/>
      <c r="J241" s="4"/>
      <c r="K241" s="4"/>
    </row>
    <row r="242" spans="2:11" ht="13.5" x14ac:dyDescent="0.35">
      <c r="B242" s="3">
        <v>42353</v>
      </c>
      <c r="C242" s="2">
        <v>10.6</v>
      </c>
      <c r="D242" s="2">
        <v>5.3388999999999998</v>
      </c>
      <c r="E242" s="2">
        <v>9110</v>
      </c>
      <c r="F242" s="2"/>
      <c r="G242" s="2"/>
      <c r="H242" s="5">
        <f t="shared" si="3"/>
        <v>-1.6704729630175337E-2</v>
      </c>
      <c r="I242" s="4"/>
      <c r="J242" s="4"/>
      <c r="K242" s="4"/>
    </row>
    <row r="243" spans="2:11" ht="13.5" x14ac:dyDescent="0.35">
      <c r="B243" s="3">
        <v>42354</v>
      </c>
      <c r="C243" s="2">
        <v>10.49</v>
      </c>
      <c r="D243" s="2">
        <v>5.2835000000000001</v>
      </c>
      <c r="E243" s="2">
        <v>1732</v>
      </c>
      <c r="F243" s="2"/>
      <c r="G243" s="2"/>
      <c r="H243" s="5">
        <f t="shared" si="3"/>
        <v>-1.0376669351364453E-2</v>
      </c>
      <c r="I243" s="4"/>
      <c r="J243" s="4"/>
      <c r="K243" s="4"/>
    </row>
    <row r="244" spans="2:11" ht="13.5" x14ac:dyDescent="0.35">
      <c r="B244" s="3">
        <v>42355</v>
      </c>
      <c r="C244" s="2">
        <v>10.5</v>
      </c>
      <c r="D244" s="2">
        <v>5.2885999999999997</v>
      </c>
      <c r="E244" s="2">
        <v>12266</v>
      </c>
      <c r="F244" s="2"/>
      <c r="G244" s="2"/>
      <c r="H244" s="5">
        <f t="shared" si="3"/>
        <v>9.6526923440894488E-4</v>
      </c>
      <c r="I244" s="4"/>
      <c r="J244" s="4"/>
      <c r="K244" s="4"/>
    </row>
    <row r="245" spans="2:11" ht="13.5" x14ac:dyDescent="0.35">
      <c r="B245" s="3">
        <v>42356</v>
      </c>
      <c r="C245" s="2">
        <v>10.49</v>
      </c>
      <c r="D245" s="2">
        <v>5.2835000000000001</v>
      </c>
      <c r="E245" s="2">
        <v>300</v>
      </c>
      <c r="F245" s="2"/>
      <c r="G245" s="2"/>
      <c r="H245" s="5">
        <f t="shared" si="3"/>
        <v>-9.6433838823122573E-4</v>
      </c>
      <c r="I245" s="4"/>
      <c r="J245" s="4"/>
      <c r="K245" s="4"/>
    </row>
    <row r="246" spans="2:11" ht="13.5" x14ac:dyDescent="0.35">
      <c r="B246" s="3">
        <v>42359</v>
      </c>
      <c r="C246" s="2">
        <v>10.18</v>
      </c>
      <c r="D246" s="2">
        <v>5.1273999999999997</v>
      </c>
      <c r="E246" s="2">
        <v>11163</v>
      </c>
      <c r="F246" s="2"/>
      <c r="G246" s="2"/>
      <c r="H246" s="5">
        <f t="shared" si="3"/>
        <v>-2.9544809312009149E-2</v>
      </c>
      <c r="I246" s="4"/>
      <c r="J246" s="4"/>
      <c r="K246" s="4"/>
    </row>
    <row r="247" spans="2:11" ht="13.5" x14ac:dyDescent="0.35">
      <c r="B247" s="3">
        <v>42360</v>
      </c>
      <c r="C247" s="2">
        <v>10.3</v>
      </c>
      <c r="D247" s="2">
        <v>5.1878000000000002</v>
      </c>
      <c r="E247" s="2">
        <v>3048</v>
      </c>
      <c r="F247" s="2"/>
      <c r="G247" s="2"/>
      <c r="H247" s="5">
        <f t="shared" si="3"/>
        <v>1.1779849436361598E-2</v>
      </c>
      <c r="I247" s="4"/>
      <c r="J247" s="4"/>
      <c r="K247" s="4"/>
    </row>
    <row r="248" spans="2:11" ht="13.5" x14ac:dyDescent="0.35">
      <c r="B248" s="3">
        <v>42361</v>
      </c>
      <c r="C248" s="2">
        <v>10.3</v>
      </c>
      <c r="D248" s="2">
        <v>5.1878000000000002</v>
      </c>
      <c r="E248" s="2">
        <v>14444</v>
      </c>
      <c r="F248" s="2"/>
      <c r="G248" s="2"/>
      <c r="H248" s="5">
        <f t="shared" si="3"/>
        <v>0</v>
      </c>
      <c r="I248" s="4"/>
      <c r="J248" s="4"/>
      <c r="K248" s="4"/>
    </row>
    <row r="249" spans="2:11" ht="13.5" x14ac:dyDescent="0.35">
      <c r="B249" s="3">
        <v>42363</v>
      </c>
      <c r="C249" s="2">
        <v>10.199999999999999</v>
      </c>
      <c r="D249" s="2">
        <v>5.1375000000000002</v>
      </c>
      <c r="E249" s="2">
        <v>14842</v>
      </c>
      <c r="F249" s="2"/>
      <c r="G249" s="2"/>
      <c r="H249" s="5">
        <f t="shared" si="3"/>
        <v>-9.6958248197694611E-3</v>
      </c>
      <c r="I249" s="4"/>
      <c r="J249" s="4"/>
      <c r="K249" s="4"/>
    </row>
    <row r="250" spans="2:11" ht="13.5" x14ac:dyDescent="0.35">
      <c r="B250" s="3">
        <v>42366</v>
      </c>
      <c r="C250" s="2">
        <v>10.48</v>
      </c>
      <c r="D250" s="2">
        <v>5.2785000000000002</v>
      </c>
      <c r="E250" s="2">
        <v>27730</v>
      </c>
      <c r="F250" s="2"/>
      <c r="G250" s="2"/>
      <c r="H250" s="5">
        <f t="shared" si="3"/>
        <v>2.7445255474452555E-2</v>
      </c>
      <c r="I250" s="4"/>
      <c r="J250" s="4"/>
      <c r="K250" s="4"/>
    </row>
    <row r="251" spans="2:11" ht="13.5" x14ac:dyDescent="0.35">
      <c r="B251" s="3">
        <v>42367</v>
      </c>
      <c r="C251" s="2">
        <v>10.4</v>
      </c>
      <c r="D251" s="2">
        <v>5.2382</v>
      </c>
      <c r="E251" s="2">
        <v>19380</v>
      </c>
      <c r="F251" s="2"/>
      <c r="G251" s="2"/>
      <c r="H251" s="5">
        <f t="shared" si="3"/>
        <v>-7.6347447191437382E-3</v>
      </c>
      <c r="I251" s="4"/>
      <c r="J251" s="4"/>
      <c r="K251" s="4"/>
    </row>
    <row r="252" spans="2:11" ht="13.5" x14ac:dyDescent="0.35">
      <c r="B252" s="3">
        <v>42368</v>
      </c>
      <c r="C252" s="2">
        <v>10.7</v>
      </c>
      <c r="D252" s="2">
        <v>5.3893000000000004</v>
      </c>
      <c r="E252" s="2">
        <v>18519</v>
      </c>
      <c r="F252" s="2"/>
      <c r="G252" s="2"/>
      <c r="H252" s="5">
        <f t="shared" si="3"/>
        <v>2.8845786720629311E-2</v>
      </c>
      <c r="I252" s="4"/>
      <c r="J252" s="4"/>
      <c r="K252" s="4"/>
    </row>
    <row r="253" spans="2:11" ht="13.5" x14ac:dyDescent="0.35">
      <c r="B253" s="3">
        <v>42369</v>
      </c>
      <c r="C253" s="2">
        <v>11.2</v>
      </c>
      <c r="D253" s="2">
        <v>5.6412000000000004</v>
      </c>
      <c r="E253" s="2">
        <v>69711</v>
      </c>
      <c r="F253" s="2"/>
      <c r="G253" s="2"/>
      <c r="H253" s="5">
        <f t="shared" si="3"/>
        <v>4.6740764106655779E-2</v>
      </c>
      <c r="I253" s="4"/>
      <c r="J253" s="4"/>
      <c r="K253" s="4"/>
    </row>
    <row r="254" spans="2:11" ht="13.5" x14ac:dyDescent="0.35">
      <c r="B254" s="3">
        <v>42373</v>
      </c>
      <c r="C254" s="2">
        <v>11.18</v>
      </c>
      <c r="D254" s="2">
        <v>5.6311</v>
      </c>
      <c r="E254" s="2">
        <v>485</v>
      </c>
      <c r="F254" s="2"/>
      <c r="G254" s="2"/>
      <c r="H254" s="5">
        <f t="shared" si="3"/>
        <v>-1.7903992058428068E-3</v>
      </c>
      <c r="I254" s="4"/>
      <c r="J254" s="4"/>
      <c r="K254" s="4"/>
    </row>
    <row r="255" spans="2:11" ht="13.5" x14ac:dyDescent="0.35">
      <c r="B255" s="3">
        <v>42374</v>
      </c>
      <c r="C255" s="2">
        <v>11</v>
      </c>
      <c r="D255" s="2">
        <v>5.5404</v>
      </c>
      <c r="E255" s="2">
        <v>11145</v>
      </c>
      <c r="F255" s="2"/>
      <c r="G255" s="2"/>
      <c r="H255" s="5">
        <f t="shared" si="3"/>
        <v>-1.6106977322370406E-2</v>
      </c>
      <c r="I255" s="4"/>
      <c r="J255" s="4"/>
      <c r="K255" s="4"/>
    </row>
    <row r="256" spans="2:11" ht="13.5" x14ac:dyDescent="0.35">
      <c r="B256" s="3">
        <v>42375</v>
      </c>
      <c r="C256" s="2">
        <v>11</v>
      </c>
      <c r="D256" s="2">
        <v>5.5404</v>
      </c>
      <c r="E256" s="2">
        <v>2830</v>
      </c>
      <c r="F256" s="2"/>
      <c r="G256" s="2"/>
      <c r="H256" s="5">
        <f t="shared" si="3"/>
        <v>0</v>
      </c>
      <c r="I256" s="4"/>
      <c r="J256" s="4"/>
      <c r="K256" s="4"/>
    </row>
    <row r="257" spans="2:11" ht="13.5" x14ac:dyDescent="0.35">
      <c r="B257" s="3">
        <v>42376</v>
      </c>
      <c r="C257" s="2">
        <v>11.1</v>
      </c>
      <c r="D257" s="2">
        <v>5.5907999999999998</v>
      </c>
      <c r="E257" s="2">
        <v>11406</v>
      </c>
      <c r="F257" s="2"/>
      <c r="G257" s="2"/>
      <c r="H257" s="5">
        <f t="shared" si="3"/>
        <v>9.0968161143599336E-3</v>
      </c>
      <c r="I257" s="4"/>
      <c r="J257" s="4"/>
      <c r="K257" s="4"/>
    </row>
    <row r="258" spans="2:11" ht="13.5" x14ac:dyDescent="0.35">
      <c r="B258" s="3">
        <v>42377</v>
      </c>
      <c r="C258" s="2">
        <v>11.16</v>
      </c>
      <c r="D258" s="2">
        <v>5.6210000000000004</v>
      </c>
      <c r="E258" s="2">
        <v>5997</v>
      </c>
      <c r="F258" s="2"/>
      <c r="G258" s="2"/>
      <c r="H258" s="5">
        <f t="shared" si="3"/>
        <v>5.401731415897666E-3</v>
      </c>
      <c r="I258" s="4"/>
      <c r="J258" s="4"/>
      <c r="K258" s="4"/>
    </row>
    <row r="259" spans="2:11" ht="13.5" x14ac:dyDescent="0.35">
      <c r="B259" s="3">
        <v>42380</v>
      </c>
      <c r="C259" s="2">
        <v>11.7</v>
      </c>
      <c r="D259" s="2">
        <v>5.8929999999999998</v>
      </c>
      <c r="E259" s="2">
        <v>33282</v>
      </c>
      <c r="F259" s="2"/>
      <c r="G259" s="2"/>
      <c r="H259" s="5">
        <f t="shared" si="3"/>
        <v>4.8389966198185259E-2</v>
      </c>
      <c r="I259" s="4"/>
      <c r="J259" s="4"/>
      <c r="K259" s="4"/>
    </row>
    <row r="260" spans="2:11" ht="13.5" x14ac:dyDescent="0.35">
      <c r="B260" s="3">
        <v>42381</v>
      </c>
      <c r="C260" s="2">
        <v>12.41</v>
      </c>
      <c r="D260" s="2">
        <v>6.2506000000000004</v>
      </c>
      <c r="E260" s="2">
        <v>47266</v>
      </c>
      <c r="F260" s="2"/>
      <c r="G260" s="2"/>
      <c r="H260" s="5">
        <f t="shared" si="3"/>
        <v>6.0682165280841777E-2</v>
      </c>
      <c r="I260" s="4"/>
      <c r="J260" s="4"/>
      <c r="K260" s="4"/>
    </row>
    <row r="261" spans="2:11" ht="13.5" x14ac:dyDescent="0.35">
      <c r="B261" s="3">
        <v>42382</v>
      </c>
      <c r="C261" s="2">
        <v>13.16</v>
      </c>
      <c r="D261" s="2">
        <v>6.6284000000000001</v>
      </c>
      <c r="E261" s="2">
        <v>38161</v>
      </c>
      <c r="F261" s="2"/>
      <c r="G261" s="2"/>
      <c r="H261" s="5">
        <f t="shared" si="3"/>
        <v>6.0442197549035237E-2</v>
      </c>
      <c r="I261" s="4"/>
      <c r="J261" s="4"/>
      <c r="K261" s="4"/>
    </row>
    <row r="262" spans="2:11" ht="13.5" x14ac:dyDescent="0.35">
      <c r="B262" s="3">
        <v>42384</v>
      </c>
      <c r="C262" s="2">
        <v>12.77</v>
      </c>
      <c r="D262" s="2">
        <v>6.4318999999999997</v>
      </c>
      <c r="E262" s="2">
        <v>21975</v>
      </c>
      <c r="F262" s="2"/>
      <c r="G262" s="2"/>
      <c r="H262" s="5">
        <f t="shared" si="3"/>
        <v>-2.9645163236980319E-2</v>
      </c>
      <c r="I262" s="4"/>
      <c r="J262" s="4"/>
      <c r="K262" s="4"/>
    </row>
    <row r="263" spans="2:11" ht="13.5" x14ac:dyDescent="0.35">
      <c r="B263" s="3">
        <v>42387</v>
      </c>
      <c r="C263" s="2">
        <v>12.58</v>
      </c>
      <c r="D263" s="2">
        <v>6.3361999999999998</v>
      </c>
      <c r="E263" s="2">
        <v>9788</v>
      </c>
      <c r="F263" s="2"/>
      <c r="G263" s="2"/>
      <c r="H263" s="5">
        <f t="shared" ref="H263:H326" si="4">(D263-D262)/D262</f>
        <v>-1.4878962670439512E-2</v>
      </c>
      <c r="I263" s="4"/>
      <c r="J263" s="4"/>
      <c r="K263" s="4"/>
    </row>
    <row r="264" spans="2:11" ht="13.5" x14ac:dyDescent="0.35">
      <c r="B264" s="3">
        <v>42388</v>
      </c>
      <c r="C264" s="2">
        <v>12.38</v>
      </c>
      <c r="D264" s="2">
        <v>6.2355</v>
      </c>
      <c r="E264" s="2">
        <v>2903</v>
      </c>
      <c r="F264" s="2"/>
      <c r="G264" s="2"/>
      <c r="H264" s="5">
        <f t="shared" si="4"/>
        <v>-1.589280641393892E-2</v>
      </c>
      <c r="I264" s="4"/>
      <c r="J264" s="4"/>
      <c r="K264" s="4"/>
    </row>
    <row r="265" spans="2:11" ht="13.5" x14ac:dyDescent="0.35">
      <c r="B265" s="3">
        <v>42389</v>
      </c>
      <c r="C265" s="2">
        <v>11.9</v>
      </c>
      <c r="D265" s="2">
        <v>5.9936999999999996</v>
      </c>
      <c r="E265" s="2">
        <v>7265</v>
      </c>
      <c r="F265" s="2"/>
      <c r="G265" s="2"/>
      <c r="H265" s="5">
        <f t="shared" si="4"/>
        <v>-3.8777964878518235E-2</v>
      </c>
      <c r="I265" s="4"/>
      <c r="J265" s="4"/>
      <c r="K265" s="4"/>
    </row>
    <row r="266" spans="2:11" ht="13.5" x14ac:dyDescent="0.35">
      <c r="B266" s="3">
        <v>42390</v>
      </c>
      <c r="C266" s="2">
        <v>11.54</v>
      </c>
      <c r="D266" s="2">
        <v>5.8124000000000002</v>
      </c>
      <c r="E266" s="2">
        <v>19227</v>
      </c>
      <c r="F266" s="2"/>
      <c r="G266" s="2"/>
      <c r="H266" s="5">
        <f t="shared" si="4"/>
        <v>-3.0248427515557896E-2</v>
      </c>
      <c r="I266" s="4"/>
      <c r="J266" s="4"/>
      <c r="K266" s="4"/>
    </row>
    <row r="267" spans="2:11" ht="13.5" x14ac:dyDescent="0.35">
      <c r="B267" s="3">
        <v>42391</v>
      </c>
      <c r="C267" s="2">
        <v>11.15</v>
      </c>
      <c r="D267" s="2">
        <v>5.6159999999999997</v>
      </c>
      <c r="E267" s="2">
        <v>8180</v>
      </c>
      <c r="F267" s="2"/>
      <c r="G267" s="2"/>
      <c r="H267" s="5">
        <f t="shared" si="4"/>
        <v>-3.3789828642213297E-2</v>
      </c>
      <c r="I267" s="4"/>
      <c r="J267" s="4"/>
      <c r="K267" s="4"/>
    </row>
    <row r="268" spans="2:11" ht="13.5" x14ac:dyDescent="0.35">
      <c r="B268" s="3">
        <v>42394</v>
      </c>
      <c r="C268" s="2">
        <v>11.82</v>
      </c>
      <c r="D268" s="2">
        <v>5.9534000000000002</v>
      </c>
      <c r="E268" s="2">
        <v>6004</v>
      </c>
      <c r="F268" s="2"/>
      <c r="G268" s="2"/>
      <c r="H268" s="5">
        <f t="shared" si="4"/>
        <v>6.0078347578347686E-2</v>
      </c>
      <c r="I268" s="4"/>
      <c r="J268" s="4"/>
      <c r="K268" s="4"/>
    </row>
    <row r="269" spans="2:11" ht="13.5" x14ac:dyDescent="0.35">
      <c r="B269" s="3">
        <v>42395</v>
      </c>
      <c r="C269" s="2">
        <v>12.14</v>
      </c>
      <c r="D269" s="2">
        <v>6.1146000000000003</v>
      </c>
      <c r="E269" s="2">
        <v>18755</v>
      </c>
      <c r="F269" s="2"/>
      <c r="G269" s="2"/>
      <c r="H269" s="5">
        <f t="shared" si="4"/>
        <v>2.7076964423690664E-2</v>
      </c>
      <c r="I269" s="4"/>
      <c r="J269" s="4"/>
      <c r="K269" s="4"/>
    </row>
    <row r="270" spans="2:11" ht="13.5" x14ac:dyDescent="0.35">
      <c r="B270" s="3">
        <v>42396</v>
      </c>
      <c r="C270" s="2">
        <v>12</v>
      </c>
      <c r="D270" s="2">
        <v>6.0441000000000003</v>
      </c>
      <c r="E270" s="2">
        <v>2300</v>
      </c>
      <c r="F270" s="2"/>
      <c r="G270" s="2"/>
      <c r="H270" s="5">
        <f t="shared" si="4"/>
        <v>-1.1529781179472084E-2</v>
      </c>
      <c r="I270" s="4"/>
      <c r="J270" s="4"/>
      <c r="K270" s="4"/>
    </row>
    <row r="271" spans="2:11" ht="13.5" x14ac:dyDescent="0.35">
      <c r="B271" s="3">
        <v>42397</v>
      </c>
      <c r="C271" s="2">
        <v>11.67</v>
      </c>
      <c r="D271" s="2">
        <v>5.8779000000000003</v>
      </c>
      <c r="E271" s="2">
        <v>6441</v>
      </c>
      <c r="F271" s="2"/>
      <c r="G271" s="2"/>
      <c r="H271" s="5">
        <f t="shared" si="4"/>
        <v>-2.7497890504789776E-2</v>
      </c>
      <c r="I271" s="4"/>
      <c r="J271" s="4"/>
      <c r="K271" s="4"/>
    </row>
    <row r="272" spans="2:11" ht="13.5" x14ac:dyDescent="0.35">
      <c r="B272" s="3">
        <v>42398</v>
      </c>
      <c r="C272" s="2">
        <v>11.65</v>
      </c>
      <c r="D272" s="2">
        <v>5.8677999999999999</v>
      </c>
      <c r="E272" s="2">
        <v>9465</v>
      </c>
      <c r="F272" s="2"/>
      <c r="G272" s="2"/>
      <c r="H272" s="5">
        <f t="shared" si="4"/>
        <v>-1.7183007536706037E-3</v>
      </c>
      <c r="I272" s="4"/>
      <c r="J272" s="4"/>
      <c r="K272" s="4"/>
    </row>
    <row r="273" spans="2:11" ht="13.5" x14ac:dyDescent="0.35">
      <c r="B273" s="3">
        <v>42401</v>
      </c>
      <c r="C273" s="2">
        <v>11.34</v>
      </c>
      <c r="D273" s="2">
        <v>5.7117000000000004</v>
      </c>
      <c r="E273" s="2">
        <v>8004</v>
      </c>
      <c r="F273" s="2"/>
      <c r="G273" s="2"/>
      <c r="H273" s="5">
        <f t="shared" si="4"/>
        <v>-2.6602815365213448E-2</v>
      </c>
      <c r="I273" s="4"/>
      <c r="J273" s="4"/>
      <c r="K273" s="4"/>
    </row>
    <row r="274" spans="2:11" ht="13.5" x14ac:dyDescent="0.35">
      <c r="B274" s="3">
        <v>42402</v>
      </c>
      <c r="C274" s="2">
        <v>12.02</v>
      </c>
      <c r="D274" s="2">
        <v>6.0541999999999998</v>
      </c>
      <c r="E274" s="2">
        <v>23656</v>
      </c>
      <c r="F274" s="2"/>
      <c r="G274" s="2"/>
      <c r="H274" s="5">
        <f t="shared" si="4"/>
        <v>5.9964633996883475E-2</v>
      </c>
      <c r="I274" s="4"/>
      <c r="J274" s="4"/>
      <c r="K274" s="4"/>
    </row>
    <row r="275" spans="2:11" ht="13.5" x14ac:dyDescent="0.35">
      <c r="B275" s="3">
        <v>42403</v>
      </c>
      <c r="C275" s="2">
        <v>11.66</v>
      </c>
      <c r="D275" s="2">
        <v>5.8727999999999998</v>
      </c>
      <c r="E275" s="2">
        <v>8429</v>
      </c>
      <c r="F275" s="2"/>
      <c r="G275" s="2"/>
      <c r="H275" s="5">
        <f t="shared" si="4"/>
        <v>-2.9962670542763702E-2</v>
      </c>
      <c r="I275" s="4"/>
      <c r="J275" s="4"/>
      <c r="K275" s="4"/>
    </row>
    <row r="276" spans="2:11" ht="13.5" x14ac:dyDescent="0.35">
      <c r="B276" s="3">
        <v>42404</v>
      </c>
      <c r="C276" s="2">
        <v>11.3</v>
      </c>
      <c r="D276" s="2">
        <v>5.6914999999999996</v>
      </c>
      <c r="E276" s="2">
        <v>66424</v>
      </c>
      <c r="F276" s="2"/>
      <c r="G276" s="2"/>
      <c r="H276" s="5">
        <f t="shared" si="4"/>
        <v>-3.0871134722789854E-2</v>
      </c>
      <c r="I276" s="4"/>
      <c r="J276" s="4"/>
      <c r="K276" s="4"/>
    </row>
    <row r="277" spans="2:11" ht="13.5" x14ac:dyDescent="0.35">
      <c r="B277" s="3">
        <v>42405</v>
      </c>
      <c r="C277" s="2">
        <v>11.35</v>
      </c>
      <c r="D277" s="2">
        <v>5.7167000000000003</v>
      </c>
      <c r="E277" s="2">
        <v>5582</v>
      </c>
      <c r="F277" s="2"/>
      <c r="G277" s="2"/>
      <c r="H277" s="5">
        <f t="shared" si="4"/>
        <v>4.4276552754108373E-3</v>
      </c>
      <c r="I277" s="4"/>
      <c r="J277" s="4"/>
      <c r="K277" s="4"/>
    </row>
    <row r="278" spans="2:11" ht="13.5" x14ac:dyDescent="0.35">
      <c r="B278" s="3">
        <v>42408</v>
      </c>
      <c r="C278" s="2">
        <v>11.45</v>
      </c>
      <c r="D278" s="2">
        <v>5.7671000000000001</v>
      </c>
      <c r="E278" s="2">
        <v>11236</v>
      </c>
      <c r="F278" s="2"/>
      <c r="G278" s="2"/>
      <c r="H278" s="5">
        <f t="shared" si="4"/>
        <v>8.8162751237601724E-3</v>
      </c>
      <c r="I278" s="4"/>
      <c r="J278" s="4"/>
      <c r="K278" s="4"/>
    </row>
    <row r="279" spans="2:11" ht="13.5" x14ac:dyDescent="0.35">
      <c r="B279" s="3">
        <v>42409</v>
      </c>
      <c r="C279" s="2">
        <v>11.4</v>
      </c>
      <c r="D279" s="2">
        <v>5.7419000000000002</v>
      </c>
      <c r="E279" s="2">
        <v>4539</v>
      </c>
      <c r="F279" s="2"/>
      <c r="G279" s="2"/>
      <c r="H279" s="5">
        <f t="shared" si="4"/>
        <v>-4.3696138440463819E-3</v>
      </c>
      <c r="I279" s="4"/>
      <c r="J279" s="4"/>
      <c r="K279" s="4"/>
    </row>
    <row r="280" spans="2:11" ht="13.5" x14ac:dyDescent="0.35">
      <c r="B280" s="3">
        <v>42410</v>
      </c>
      <c r="C280" s="2">
        <v>11.16</v>
      </c>
      <c r="D280" s="2">
        <v>5.6210000000000004</v>
      </c>
      <c r="E280" s="2">
        <v>17597</v>
      </c>
      <c r="F280" s="2"/>
      <c r="G280" s="2"/>
      <c r="H280" s="5">
        <f t="shared" si="4"/>
        <v>-2.1055748097319665E-2</v>
      </c>
      <c r="I280" s="4"/>
      <c r="J280" s="4"/>
      <c r="K280" s="4"/>
    </row>
    <row r="281" spans="2:11" ht="13.5" x14ac:dyDescent="0.35">
      <c r="B281" s="3">
        <v>42411</v>
      </c>
      <c r="C281" s="2">
        <v>11</v>
      </c>
      <c r="D281" s="2">
        <v>5.5404</v>
      </c>
      <c r="E281" s="2">
        <v>10648</v>
      </c>
      <c r="F281" s="2"/>
      <c r="G281" s="2"/>
      <c r="H281" s="5">
        <f t="shared" si="4"/>
        <v>-1.4339085571962363E-2</v>
      </c>
      <c r="I281" s="4"/>
      <c r="J281" s="4"/>
      <c r="K281" s="4"/>
    </row>
    <row r="282" spans="2:11" ht="13.5" x14ac:dyDescent="0.35">
      <c r="B282" s="3">
        <v>42412</v>
      </c>
      <c r="C282" s="2">
        <v>10.9</v>
      </c>
      <c r="D282" s="2">
        <v>5.4901</v>
      </c>
      <c r="E282" s="2">
        <v>6702</v>
      </c>
      <c r="F282" s="2"/>
      <c r="G282" s="2"/>
      <c r="H282" s="5">
        <f t="shared" si="4"/>
        <v>-9.0787668760378328E-3</v>
      </c>
      <c r="I282" s="4"/>
      <c r="J282" s="4"/>
      <c r="K282" s="4"/>
    </row>
    <row r="283" spans="2:11" ht="13.5" x14ac:dyDescent="0.35">
      <c r="B283" s="3">
        <v>42415</v>
      </c>
      <c r="C283" s="2">
        <v>11.18</v>
      </c>
      <c r="D283" s="2">
        <v>5.6311</v>
      </c>
      <c r="E283" s="2">
        <v>7271</v>
      </c>
      <c r="F283" s="2"/>
      <c r="G283" s="2"/>
      <c r="H283" s="5">
        <f t="shared" si="4"/>
        <v>2.5682592302508155E-2</v>
      </c>
      <c r="I283" s="4"/>
      <c r="J283" s="4"/>
      <c r="K283" s="4"/>
    </row>
    <row r="284" spans="2:11" ht="13.5" x14ac:dyDescent="0.35">
      <c r="B284" s="3">
        <v>42416</v>
      </c>
      <c r="C284" s="2">
        <v>11.29</v>
      </c>
      <c r="D284" s="2">
        <v>5.6864999999999997</v>
      </c>
      <c r="E284" s="2">
        <v>5166</v>
      </c>
      <c r="F284" s="2"/>
      <c r="G284" s="2"/>
      <c r="H284" s="5">
        <f t="shared" si="4"/>
        <v>9.8382198859902452E-3</v>
      </c>
      <c r="I284" s="4"/>
      <c r="J284" s="4"/>
      <c r="K284" s="4"/>
    </row>
    <row r="285" spans="2:11" ht="13.5" x14ac:dyDescent="0.35">
      <c r="B285" s="3">
        <v>42417</v>
      </c>
      <c r="C285" s="2">
        <v>11.1</v>
      </c>
      <c r="D285" s="2">
        <v>5.5907999999999998</v>
      </c>
      <c r="E285" s="2">
        <v>3709</v>
      </c>
      <c r="F285" s="2"/>
      <c r="G285" s="2"/>
      <c r="H285" s="5">
        <f t="shared" si="4"/>
        <v>-1.6829332629912933E-2</v>
      </c>
      <c r="I285" s="4"/>
      <c r="J285" s="4"/>
      <c r="K285" s="4"/>
    </row>
    <row r="286" spans="2:11" ht="13.5" x14ac:dyDescent="0.35">
      <c r="B286" s="3">
        <v>42418</v>
      </c>
      <c r="C286" s="2">
        <v>11.1</v>
      </c>
      <c r="D286" s="2">
        <v>5.5907999999999998</v>
      </c>
      <c r="E286" s="2">
        <v>8381</v>
      </c>
      <c r="F286" s="2"/>
      <c r="G286" s="2"/>
      <c r="H286" s="5">
        <f t="shared" si="4"/>
        <v>0</v>
      </c>
      <c r="I286" s="4"/>
      <c r="J286" s="4"/>
      <c r="K286" s="4"/>
    </row>
    <row r="287" spans="2:11" ht="13.5" x14ac:dyDescent="0.35">
      <c r="B287" s="3">
        <v>42419</v>
      </c>
      <c r="C287" s="2">
        <v>10.8</v>
      </c>
      <c r="D287" s="2">
        <v>5.4397000000000002</v>
      </c>
      <c r="E287" s="2">
        <v>14716</v>
      </c>
      <c r="F287" s="2"/>
      <c r="G287" s="2"/>
      <c r="H287" s="5">
        <f t="shared" si="4"/>
        <v>-2.7026543607354864E-2</v>
      </c>
      <c r="I287" s="4"/>
      <c r="J287" s="4"/>
      <c r="K287" s="4"/>
    </row>
    <row r="288" spans="2:11" ht="13.5" x14ac:dyDescent="0.35">
      <c r="B288" s="3">
        <v>42422</v>
      </c>
      <c r="C288" s="2">
        <v>10.8</v>
      </c>
      <c r="D288" s="2">
        <v>5.4397000000000002</v>
      </c>
      <c r="E288" s="2">
        <v>8282</v>
      </c>
      <c r="F288" s="2"/>
      <c r="G288" s="2"/>
      <c r="H288" s="5">
        <f t="shared" si="4"/>
        <v>0</v>
      </c>
      <c r="I288" s="4"/>
      <c r="J288" s="4"/>
      <c r="K288" s="4"/>
    </row>
    <row r="289" spans="2:11" ht="13.5" x14ac:dyDescent="0.35">
      <c r="B289" s="3">
        <v>42423</v>
      </c>
      <c r="C289" s="2">
        <v>10.78</v>
      </c>
      <c r="D289" s="2">
        <v>5.4295999999999998</v>
      </c>
      <c r="E289" s="2">
        <v>2733</v>
      </c>
      <c r="F289" s="2"/>
      <c r="G289" s="2"/>
      <c r="H289" s="5">
        <f t="shared" si="4"/>
        <v>-1.8567200397081533E-3</v>
      </c>
      <c r="I289" s="4"/>
      <c r="J289" s="4"/>
      <c r="K289" s="4"/>
    </row>
    <row r="290" spans="2:11" ht="13.5" x14ac:dyDescent="0.35">
      <c r="B290" s="3">
        <v>42424</v>
      </c>
      <c r="C290" s="2">
        <v>10.45</v>
      </c>
      <c r="D290" s="2">
        <v>5.2633999999999999</v>
      </c>
      <c r="E290" s="2">
        <v>7091</v>
      </c>
      <c r="F290" s="2"/>
      <c r="G290" s="2"/>
      <c r="H290" s="5">
        <f t="shared" si="4"/>
        <v>-3.0609989686164709E-2</v>
      </c>
      <c r="I290" s="4"/>
      <c r="J290" s="4"/>
      <c r="K290" s="4"/>
    </row>
    <row r="291" spans="2:11" ht="13.5" x14ac:dyDescent="0.35">
      <c r="B291" s="3">
        <v>42425</v>
      </c>
      <c r="C291" s="2">
        <v>10.45</v>
      </c>
      <c r="D291" s="2">
        <v>5.2633999999999999</v>
      </c>
      <c r="E291" s="2">
        <v>3833</v>
      </c>
      <c r="F291" s="2"/>
      <c r="G291" s="2"/>
      <c r="H291" s="5">
        <f t="shared" si="4"/>
        <v>0</v>
      </c>
      <c r="I291" s="4"/>
      <c r="J291" s="4"/>
      <c r="K291" s="4"/>
    </row>
    <row r="292" spans="2:11" ht="13.5" x14ac:dyDescent="0.35">
      <c r="B292" s="3">
        <v>42426</v>
      </c>
      <c r="C292" s="2">
        <v>10.199999999999999</v>
      </c>
      <c r="D292" s="2">
        <v>5.1375000000000002</v>
      </c>
      <c r="E292" s="2">
        <v>5381</v>
      </c>
      <c r="F292" s="2"/>
      <c r="G292" s="2"/>
      <c r="H292" s="5">
        <f t="shared" si="4"/>
        <v>-2.3919899684614446E-2</v>
      </c>
      <c r="I292" s="4"/>
      <c r="J292" s="4"/>
      <c r="K292" s="4"/>
    </row>
    <row r="293" spans="2:11" ht="13.5" x14ac:dyDescent="0.35">
      <c r="B293" s="3">
        <v>42429</v>
      </c>
      <c r="C293" s="2">
        <v>10.1</v>
      </c>
      <c r="D293" s="2">
        <v>5.0871000000000004</v>
      </c>
      <c r="E293" s="2">
        <v>3338</v>
      </c>
      <c r="F293" s="2"/>
      <c r="G293" s="2"/>
      <c r="H293" s="5">
        <f t="shared" si="4"/>
        <v>-9.8102189781021469E-3</v>
      </c>
      <c r="I293" s="4"/>
      <c r="J293" s="4"/>
      <c r="K293" s="4"/>
    </row>
    <row r="294" spans="2:11" ht="13.5" x14ac:dyDescent="0.35">
      <c r="B294" s="3">
        <v>42430</v>
      </c>
      <c r="C294" s="2">
        <v>10.210000000000001</v>
      </c>
      <c r="D294" s="2">
        <v>5.1425000000000001</v>
      </c>
      <c r="E294" s="2">
        <v>38883</v>
      </c>
      <c r="F294" s="2"/>
      <c r="G294" s="2"/>
      <c r="H294" s="5">
        <f t="shared" si="4"/>
        <v>1.0890291128540754E-2</v>
      </c>
      <c r="I294" s="4"/>
      <c r="J294" s="4"/>
      <c r="K294" s="4"/>
    </row>
    <row r="295" spans="2:11" ht="13.5" x14ac:dyDescent="0.35">
      <c r="B295" s="3">
        <v>42431</v>
      </c>
      <c r="C295" s="2">
        <v>10.71</v>
      </c>
      <c r="D295" s="2">
        <v>5.3944000000000001</v>
      </c>
      <c r="E295" s="2">
        <v>25654</v>
      </c>
      <c r="F295" s="2"/>
      <c r="G295" s="2"/>
      <c r="H295" s="5">
        <f t="shared" si="4"/>
        <v>4.8983957219251341E-2</v>
      </c>
      <c r="I295" s="4"/>
      <c r="J295" s="4"/>
      <c r="K295" s="4"/>
    </row>
    <row r="296" spans="2:11" ht="13.5" x14ac:dyDescent="0.35">
      <c r="B296" s="3">
        <v>42432</v>
      </c>
      <c r="C296" s="2">
        <v>11.15</v>
      </c>
      <c r="D296" s="2">
        <v>5.6159999999999997</v>
      </c>
      <c r="E296" s="2">
        <v>24865</v>
      </c>
      <c r="F296" s="2"/>
      <c r="G296" s="2"/>
      <c r="H296" s="5">
        <f t="shared" si="4"/>
        <v>4.10796381432596E-2</v>
      </c>
      <c r="I296" s="4"/>
      <c r="J296" s="4"/>
      <c r="K296" s="4"/>
    </row>
    <row r="297" spans="2:11" ht="13.5" x14ac:dyDescent="0.35">
      <c r="B297" s="3">
        <v>42433</v>
      </c>
      <c r="C297" s="2">
        <v>10.85</v>
      </c>
      <c r="D297" s="2">
        <v>5.4649000000000001</v>
      </c>
      <c r="E297" s="2">
        <v>10949</v>
      </c>
      <c r="F297" s="2"/>
      <c r="G297" s="2"/>
      <c r="H297" s="5">
        <f t="shared" si="4"/>
        <v>-2.6905270655270579E-2</v>
      </c>
      <c r="I297" s="4"/>
      <c r="J297" s="4"/>
      <c r="K297" s="4"/>
    </row>
    <row r="298" spans="2:11" ht="13.5" x14ac:dyDescent="0.35">
      <c r="B298" s="3">
        <v>42436</v>
      </c>
      <c r="C298" s="2">
        <v>10.8</v>
      </c>
      <c r="D298" s="2">
        <v>5.4397000000000002</v>
      </c>
      <c r="E298" s="2">
        <v>6747</v>
      </c>
      <c r="F298" s="2"/>
      <c r="G298" s="2"/>
      <c r="H298" s="5">
        <f t="shared" si="4"/>
        <v>-4.6112463174074348E-3</v>
      </c>
      <c r="I298" s="4"/>
      <c r="J298" s="4"/>
      <c r="K298" s="4"/>
    </row>
    <row r="299" spans="2:11" ht="13.5" x14ac:dyDescent="0.35">
      <c r="B299" s="3">
        <v>42437</v>
      </c>
      <c r="C299" s="2">
        <v>10.62</v>
      </c>
      <c r="D299" s="2">
        <v>5.3490000000000002</v>
      </c>
      <c r="E299" s="2">
        <v>5282</v>
      </c>
      <c r="F299" s="2"/>
      <c r="G299" s="2"/>
      <c r="H299" s="5">
        <f t="shared" si="4"/>
        <v>-1.6673713623913084E-2</v>
      </c>
      <c r="I299" s="4"/>
      <c r="J299" s="4"/>
      <c r="K299" s="4"/>
    </row>
    <row r="300" spans="2:11" ht="13.5" x14ac:dyDescent="0.35">
      <c r="B300" s="3">
        <v>42438</v>
      </c>
      <c r="C300" s="2">
        <v>10.68</v>
      </c>
      <c r="D300" s="2">
        <v>5.3792</v>
      </c>
      <c r="E300" s="2">
        <v>5111</v>
      </c>
      <c r="F300" s="2"/>
      <c r="G300" s="2"/>
      <c r="H300" s="5">
        <f t="shared" si="4"/>
        <v>5.6459151243222622E-3</v>
      </c>
      <c r="I300" s="4"/>
      <c r="J300" s="4"/>
      <c r="K300" s="4"/>
    </row>
    <row r="301" spans="2:11" ht="13.5" x14ac:dyDescent="0.35">
      <c r="B301" s="3">
        <v>42439</v>
      </c>
      <c r="C301" s="2">
        <v>10.78</v>
      </c>
      <c r="D301" s="2">
        <v>5.4295999999999998</v>
      </c>
      <c r="E301" s="2">
        <v>4643</v>
      </c>
      <c r="F301" s="2"/>
      <c r="G301" s="2"/>
      <c r="H301" s="5">
        <f t="shared" si="4"/>
        <v>9.3694229625222673E-3</v>
      </c>
      <c r="I301" s="4"/>
      <c r="J301" s="4"/>
      <c r="K301" s="4"/>
    </row>
    <row r="302" spans="2:11" ht="13.5" x14ac:dyDescent="0.35">
      <c r="B302" s="3">
        <v>42440</v>
      </c>
      <c r="C302" s="2">
        <v>10.72</v>
      </c>
      <c r="D302" s="2">
        <v>5.3994</v>
      </c>
      <c r="E302" s="2">
        <v>13274</v>
      </c>
      <c r="F302" s="2"/>
      <c r="G302" s="2"/>
      <c r="H302" s="5">
        <f t="shared" si="4"/>
        <v>-5.5621040223957164E-3</v>
      </c>
      <c r="I302" s="4"/>
      <c r="J302" s="4"/>
      <c r="K302" s="4"/>
    </row>
    <row r="303" spans="2:11" ht="13.5" x14ac:dyDescent="0.35">
      <c r="B303" s="3">
        <v>42443</v>
      </c>
      <c r="C303" s="2">
        <v>10.88</v>
      </c>
      <c r="D303" s="2">
        <v>5.48</v>
      </c>
      <c r="E303" s="2">
        <v>1500</v>
      </c>
      <c r="F303" s="2"/>
      <c r="G303" s="2"/>
      <c r="H303" s="5">
        <f t="shared" si="4"/>
        <v>1.4927584546431168E-2</v>
      </c>
      <c r="I303" s="4"/>
      <c r="J303" s="4"/>
      <c r="K303" s="4"/>
    </row>
    <row r="304" spans="2:11" ht="13.5" x14ac:dyDescent="0.35">
      <c r="B304" s="3">
        <v>42444</v>
      </c>
      <c r="C304" s="2">
        <v>10.84</v>
      </c>
      <c r="D304" s="2">
        <v>5.4598000000000004</v>
      </c>
      <c r="E304" s="2">
        <v>8790</v>
      </c>
      <c r="F304" s="2"/>
      <c r="G304" s="2"/>
      <c r="H304" s="5">
        <f t="shared" si="4"/>
        <v>-3.686131386861313E-3</v>
      </c>
      <c r="I304" s="4"/>
      <c r="J304" s="4"/>
      <c r="K304" s="4"/>
    </row>
    <row r="305" spans="2:11" ht="13.5" x14ac:dyDescent="0.35">
      <c r="B305" s="3">
        <v>42445</v>
      </c>
      <c r="C305" s="2">
        <v>10.84</v>
      </c>
      <c r="D305" s="2">
        <v>5.4598000000000004</v>
      </c>
      <c r="E305" s="2">
        <v>3502</v>
      </c>
      <c r="F305" s="2"/>
      <c r="G305" s="2"/>
      <c r="H305" s="5">
        <f t="shared" si="4"/>
        <v>0</v>
      </c>
      <c r="I305" s="4"/>
      <c r="J305" s="4"/>
      <c r="K305" s="4"/>
    </row>
    <row r="306" spans="2:11" ht="13.5" x14ac:dyDescent="0.35">
      <c r="B306" s="3">
        <v>42446</v>
      </c>
      <c r="C306" s="2">
        <v>10.6</v>
      </c>
      <c r="D306" s="2">
        <v>5.3388999999999998</v>
      </c>
      <c r="E306" s="2">
        <v>20509</v>
      </c>
      <c r="F306" s="2"/>
      <c r="G306" s="2"/>
      <c r="H306" s="5">
        <f t="shared" si="4"/>
        <v>-2.2143668266236979E-2</v>
      </c>
      <c r="I306" s="4"/>
      <c r="J306" s="4"/>
      <c r="K306" s="4"/>
    </row>
    <row r="307" spans="2:11" ht="13.5" x14ac:dyDescent="0.35">
      <c r="B307" s="3">
        <v>42447</v>
      </c>
      <c r="C307" s="2">
        <v>10.58</v>
      </c>
      <c r="D307" s="2">
        <v>5.3289</v>
      </c>
      <c r="E307" s="2">
        <v>6577</v>
      </c>
      <c r="F307" s="2"/>
      <c r="G307" s="2"/>
      <c r="H307" s="5">
        <f t="shared" si="4"/>
        <v>-1.873045009271533E-3</v>
      </c>
      <c r="I307" s="4"/>
      <c r="J307" s="4"/>
      <c r="K307" s="4"/>
    </row>
    <row r="308" spans="2:11" ht="13.5" x14ac:dyDescent="0.35">
      <c r="B308" s="3">
        <v>42450</v>
      </c>
      <c r="C308" s="2">
        <v>10.5</v>
      </c>
      <c r="D308" s="2">
        <v>5.2885999999999997</v>
      </c>
      <c r="E308" s="2">
        <v>14079</v>
      </c>
      <c r="F308" s="2"/>
      <c r="G308" s="2"/>
      <c r="H308" s="5">
        <f t="shared" si="4"/>
        <v>-7.562536358347919E-3</v>
      </c>
      <c r="I308" s="4"/>
      <c r="J308" s="4"/>
      <c r="K308" s="4"/>
    </row>
    <row r="309" spans="2:11" ht="13.5" x14ac:dyDescent="0.35">
      <c r="B309" s="3">
        <v>42451</v>
      </c>
      <c r="C309" s="2">
        <v>10.4</v>
      </c>
      <c r="D309" s="2">
        <v>5.2382</v>
      </c>
      <c r="E309" s="2">
        <v>11885</v>
      </c>
      <c r="F309" s="2"/>
      <c r="G309" s="2"/>
      <c r="H309" s="5">
        <f t="shared" si="4"/>
        <v>-9.5299323072268235E-3</v>
      </c>
      <c r="I309" s="4"/>
      <c r="J309" s="4"/>
      <c r="K309" s="4"/>
    </row>
    <row r="310" spans="2:11" ht="13.5" x14ac:dyDescent="0.35">
      <c r="B310" s="3">
        <v>42452</v>
      </c>
      <c r="C310" s="2">
        <v>10.19</v>
      </c>
      <c r="D310" s="2">
        <v>5.1323999999999996</v>
      </c>
      <c r="E310" s="2">
        <v>5760</v>
      </c>
      <c r="F310" s="2"/>
      <c r="G310" s="2"/>
      <c r="H310" s="5">
        <f t="shared" si="4"/>
        <v>-2.0197777862624632E-2</v>
      </c>
      <c r="I310" s="4"/>
      <c r="J310" s="4"/>
      <c r="K310" s="4"/>
    </row>
    <row r="311" spans="2:11" ht="13.5" x14ac:dyDescent="0.35">
      <c r="B311" s="3">
        <v>42453</v>
      </c>
      <c r="C311" s="2">
        <v>9.9600000000000009</v>
      </c>
      <c r="D311" s="2">
        <v>5.0166000000000004</v>
      </c>
      <c r="E311" s="2">
        <v>23887</v>
      </c>
      <c r="F311" s="2"/>
      <c r="G311" s="2"/>
      <c r="H311" s="5">
        <f t="shared" si="4"/>
        <v>-2.2562543839139436E-2</v>
      </c>
      <c r="I311" s="4"/>
      <c r="J311" s="4"/>
      <c r="K311" s="4"/>
    </row>
    <row r="312" spans="2:11" ht="13.5" x14ac:dyDescent="0.35">
      <c r="B312" s="3">
        <v>42454</v>
      </c>
      <c r="C312" s="2">
        <v>9.8800000000000008</v>
      </c>
      <c r="D312" s="2">
        <v>4.9763000000000002</v>
      </c>
      <c r="E312" s="2">
        <v>10961</v>
      </c>
      <c r="F312" s="2"/>
      <c r="G312" s="2"/>
      <c r="H312" s="5">
        <f t="shared" si="4"/>
        <v>-8.0333293465694334E-3</v>
      </c>
      <c r="I312" s="4"/>
      <c r="J312" s="4"/>
      <c r="K312" s="4"/>
    </row>
    <row r="313" spans="2:11" ht="13.5" x14ac:dyDescent="0.35">
      <c r="B313" s="3">
        <v>42457</v>
      </c>
      <c r="C313" s="2">
        <v>9.66</v>
      </c>
      <c r="D313" s="2">
        <v>4.8654999999999999</v>
      </c>
      <c r="E313" s="2">
        <v>12222</v>
      </c>
      <c r="F313" s="2"/>
      <c r="G313" s="2"/>
      <c r="H313" s="5">
        <f t="shared" si="4"/>
        <v>-2.2265538653216291E-2</v>
      </c>
      <c r="I313" s="4"/>
      <c r="J313" s="4"/>
      <c r="K313" s="4"/>
    </row>
    <row r="314" spans="2:11" ht="13.5" x14ac:dyDescent="0.35">
      <c r="B314" s="3">
        <v>42458</v>
      </c>
      <c r="C314" s="2">
        <v>9.66</v>
      </c>
      <c r="D314" s="2">
        <v>4.8654999999999999</v>
      </c>
      <c r="E314" s="2">
        <v>8550</v>
      </c>
      <c r="F314" s="2"/>
      <c r="G314" s="2"/>
      <c r="H314" s="5">
        <f t="shared" si="4"/>
        <v>0</v>
      </c>
      <c r="I314" s="4"/>
      <c r="J314" s="4"/>
      <c r="K314" s="4"/>
    </row>
    <row r="315" spans="2:11" ht="13.5" x14ac:dyDescent="0.35">
      <c r="B315" s="3">
        <v>42459</v>
      </c>
      <c r="C315" s="2">
        <v>9.65</v>
      </c>
      <c r="D315" s="2">
        <v>4.8605</v>
      </c>
      <c r="E315" s="2">
        <v>8294</v>
      </c>
      <c r="F315" s="2"/>
      <c r="G315" s="2"/>
      <c r="H315" s="5">
        <f t="shared" si="4"/>
        <v>-1.0276436131949221E-3</v>
      </c>
      <c r="I315" s="4"/>
      <c r="J315" s="4"/>
      <c r="K315" s="4"/>
    </row>
    <row r="316" spans="2:11" ht="13.5" x14ac:dyDescent="0.35">
      <c r="B316" s="3">
        <v>42460</v>
      </c>
      <c r="C316" s="2">
        <v>9.33</v>
      </c>
      <c r="D316" s="2">
        <v>4.6993</v>
      </c>
      <c r="E316" s="2">
        <v>16208</v>
      </c>
      <c r="F316" s="2"/>
      <c r="G316" s="2"/>
      <c r="H316" s="5">
        <f t="shared" si="4"/>
        <v>-3.3165312210677915E-2</v>
      </c>
      <c r="I316" s="4"/>
      <c r="J316" s="4"/>
      <c r="K316" s="4"/>
    </row>
    <row r="317" spans="2:11" ht="13.5" x14ac:dyDescent="0.35">
      <c r="B317" s="3">
        <v>42461</v>
      </c>
      <c r="C317" s="2">
        <v>9.1999999999999993</v>
      </c>
      <c r="D317" s="2">
        <v>4.6337999999999999</v>
      </c>
      <c r="E317" s="2">
        <v>57065</v>
      </c>
      <c r="F317" s="2"/>
      <c r="G317" s="2"/>
      <c r="H317" s="5">
        <f t="shared" si="4"/>
        <v>-1.3938246121762839E-2</v>
      </c>
      <c r="I317" s="4"/>
      <c r="J317" s="4"/>
      <c r="K317" s="4"/>
    </row>
    <row r="318" spans="2:11" ht="13.5" x14ac:dyDescent="0.35">
      <c r="B318" s="3">
        <v>42464</v>
      </c>
      <c r="C318" s="2">
        <v>9.1</v>
      </c>
      <c r="D318" s="2">
        <v>4.5834000000000001</v>
      </c>
      <c r="E318" s="2">
        <v>8750</v>
      </c>
      <c r="F318" s="2"/>
      <c r="G318" s="2"/>
      <c r="H318" s="5">
        <f t="shared" si="4"/>
        <v>-1.0876602356597129E-2</v>
      </c>
      <c r="I318" s="4"/>
      <c r="J318" s="4"/>
      <c r="K318" s="4"/>
    </row>
    <row r="319" spans="2:11" ht="13.5" x14ac:dyDescent="0.35">
      <c r="B319" s="3">
        <v>42465</v>
      </c>
      <c r="C319" s="2">
        <v>8.75</v>
      </c>
      <c r="D319" s="2">
        <v>4.4071999999999996</v>
      </c>
      <c r="E319" s="2">
        <v>9879</v>
      </c>
      <c r="F319" s="2"/>
      <c r="G319" s="2"/>
      <c r="H319" s="5">
        <f t="shared" si="4"/>
        <v>-3.8443077191604613E-2</v>
      </c>
      <c r="I319" s="4"/>
      <c r="J319" s="4"/>
      <c r="K319" s="4"/>
    </row>
    <row r="320" spans="2:11" ht="13.5" x14ac:dyDescent="0.35">
      <c r="B320" s="3">
        <v>42466</v>
      </c>
      <c r="C320" s="2">
        <v>9.0399999999999991</v>
      </c>
      <c r="D320" s="2">
        <v>4.5532000000000004</v>
      </c>
      <c r="E320" s="2">
        <v>19454</v>
      </c>
      <c r="F320" s="2"/>
      <c r="G320" s="2"/>
      <c r="H320" s="5">
        <f t="shared" si="4"/>
        <v>3.3127609366491381E-2</v>
      </c>
      <c r="I320" s="4"/>
      <c r="J320" s="4"/>
      <c r="K320" s="4"/>
    </row>
    <row r="321" spans="2:11" ht="13.5" x14ac:dyDescent="0.35">
      <c r="B321" s="3">
        <v>42467</v>
      </c>
      <c r="C321" s="2">
        <v>9.2200000000000006</v>
      </c>
      <c r="D321" s="2">
        <v>4.6439000000000004</v>
      </c>
      <c r="E321" s="2">
        <v>2437</v>
      </c>
      <c r="F321" s="2"/>
      <c r="G321" s="2"/>
      <c r="H321" s="5">
        <f t="shared" si="4"/>
        <v>1.9920056224193971E-2</v>
      </c>
      <c r="I321" s="4"/>
      <c r="J321" s="4"/>
      <c r="K321" s="4"/>
    </row>
    <row r="322" spans="2:11" ht="13.5" x14ac:dyDescent="0.35">
      <c r="B322" s="3">
        <v>42468</v>
      </c>
      <c r="C322" s="2">
        <v>9.25</v>
      </c>
      <c r="D322" s="2">
        <v>4.6589999999999998</v>
      </c>
      <c r="E322" s="2">
        <v>16252</v>
      </c>
      <c r="F322" s="2"/>
      <c r="G322" s="2"/>
      <c r="H322" s="5">
        <f t="shared" si="4"/>
        <v>3.2515773380131885E-3</v>
      </c>
      <c r="I322" s="4"/>
      <c r="J322" s="4"/>
      <c r="K322" s="4"/>
    </row>
    <row r="323" spans="2:11" ht="13.5" x14ac:dyDescent="0.35">
      <c r="B323" s="3">
        <v>42471</v>
      </c>
      <c r="C323" s="2">
        <v>9.1</v>
      </c>
      <c r="D323" s="2">
        <v>4.5834000000000001</v>
      </c>
      <c r="E323" s="2">
        <v>7457</v>
      </c>
      <c r="F323" s="2"/>
      <c r="G323" s="2"/>
      <c r="H323" s="5">
        <f t="shared" si="4"/>
        <v>-1.622665808113322E-2</v>
      </c>
      <c r="I323" s="4"/>
      <c r="J323" s="4"/>
      <c r="K323" s="4"/>
    </row>
    <row r="324" spans="2:11" ht="13.5" x14ac:dyDescent="0.35">
      <c r="B324" s="3">
        <v>42472</v>
      </c>
      <c r="C324" s="2">
        <v>9</v>
      </c>
      <c r="D324" s="2">
        <v>4.5331000000000001</v>
      </c>
      <c r="E324" s="2">
        <v>13679</v>
      </c>
      <c r="F324" s="2"/>
      <c r="G324" s="2"/>
      <c r="H324" s="5">
        <f t="shared" si="4"/>
        <v>-1.0974385827115244E-2</v>
      </c>
      <c r="I324" s="4"/>
      <c r="J324" s="4"/>
      <c r="K324" s="4"/>
    </row>
    <row r="325" spans="2:11" ht="13.5" x14ac:dyDescent="0.35">
      <c r="B325" s="3">
        <v>42473</v>
      </c>
      <c r="C325" s="2">
        <v>9</v>
      </c>
      <c r="D325" s="2">
        <v>4.5331000000000001</v>
      </c>
      <c r="E325" s="2">
        <v>8466</v>
      </c>
      <c r="F325" s="2"/>
      <c r="G325" s="2"/>
      <c r="H325" s="5">
        <f t="shared" si="4"/>
        <v>0</v>
      </c>
      <c r="I325" s="4"/>
      <c r="J325" s="4"/>
      <c r="K325" s="4"/>
    </row>
    <row r="326" spans="2:11" ht="13.5" x14ac:dyDescent="0.35">
      <c r="B326" s="3">
        <v>42474</v>
      </c>
      <c r="C326" s="2">
        <v>8.94</v>
      </c>
      <c r="D326" s="2">
        <v>4.5027999999999997</v>
      </c>
      <c r="E326" s="2">
        <v>7562</v>
      </c>
      <c r="F326" s="2"/>
      <c r="G326" s="2"/>
      <c r="H326" s="5">
        <f t="shared" si="4"/>
        <v>-6.6841675674484211E-3</v>
      </c>
      <c r="I326" s="4"/>
      <c r="J326" s="4"/>
      <c r="K326" s="4"/>
    </row>
    <row r="327" spans="2:11" ht="13.5" x14ac:dyDescent="0.35">
      <c r="B327" s="3">
        <v>42475</v>
      </c>
      <c r="C327" s="2">
        <v>8.9</v>
      </c>
      <c r="D327" s="2">
        <v>4.4827000000000004</v>
      </c>
      <c r="E327" s="2">
        <v>4979</v>
      </c>
      <c r="F327" s="2"/>
      <c r="G327" s="2"/>
      <c r="H327" s="5">
        <f t="shared" ref="H327:H390" si="5">(D327-D326)/D326</f>
        <v>-4.4638891356487834E-3</v>
      </c>
      <c r="I327" s="4"/>
      <c r="J327" s="4"/>
      <c r="K327" s="4"/>
    </row>
    <row r="328" spans="2:11" ht="13.5" x14ac:dyDescent="0.35">
      <c r="B328" s="3">
        <v>42478</v>
      </c>
      <c r="C328" s="2">
        <v>8.84</v>
      </c>
      <c r="D328" s="2">
        <v>4.4524999999999997</v>
      </c>
      <c r="E328" s="2">
        <v>3729</v>
      </c>
      <c r="F328" s="2"/>
      <c r="G328" s="2"/>
      <c r="H328" s="5">
        <f t="shared" si="5"/>
        <v>-6.7370111763001466E-3</v>
      </c>
      <c r="I328" s="4"/>
      <c r="J328" s="4"/>
      <c r="K328" s="4"/>
    </row>
    <row r="329" spans="2:11" ht="13.5" x14ac:dyDescent="0.35">
      <c r="B329" s="3">
        <v>42479</v>
      </c>
      <c r="C329" s="2">
        <v>8.9499999999999993</v>
      </c>
      <c r="D329" s="2">
        <v>4.5079000000000002</v>
      </c>
      <c r="E329" s="2">
        <v>4998</v>
      </c>
      <c r="F329" s="2"/>
      <c r="G329" s="2"/>
      <c r="H329" s="5">
        <f t="shared" si="5"/>
        <v>1.2442448062886146E-2</v>
      </c>
      <c r="I329" s="4"/>
      <c r="J329" s="4"/>
      <c r="K329" s="4"/>
    </row>
    <row r="330" spans="2:11" ht="13.5" x14ac:dyDescent="0.35">
      <c r="B330" s="3">
        <v>42480</v>
      </c>
      <c r="C330" s="2">
        <v>8.9499999999999993</v>
      </c>
      <c r="D330" s="2">
        <v>4.5079000000000002</v>
      </c>
      <c r="E330" s="2">
        <v>4469</v>
      </c>
      <c r="F330" s="2"/>
      <c r="G330" s="2"/>
      <c r="H330" s="5">
        <f t="shared" si="5"/>
        <v>0</v>
      </c>
      <c r="I330" s="4"/>
      <c r="J330" s="4"/>
      <c r="K330" s="4"/>
    </row>
    <row r="331" spans="2:11" ht="13.5" x14ac:dyDescent="0.35">
      <c r="B331" s="3">
        <v>42481</v>
      </c>
      <c r="C331" s="2">
        <v>9</v>
      </c>
      <c r="D331" s="2">
        <v>4.5331000000000001</v>
      </c>
      <c r="E331" s="2">
        <v>9496</v>
      </c>
      <c r="F331" s="2"/>
      <c r="G331" s="2"/>
      <c r="H331" s="5">
        <f t="shared" si="5"/>
        <v>5.5901861177044491E-3</v>
      </c>
      <c r="I331" s="4"/>
      <c r="J331" s="4"/>
      <c r="K331" s="4"/>
    </row>
    <row r="332" spans="2:11" ht="13.5" x14ac:dyDescent="0.35">
      <c r="B332" s="3">
        <v>42482</v>
      </c>
      <c r="C332" s="2">
        <v>9.27</v>
      </c>
      <c r="D332" s="2">
        <v>4.6691000000000003</v>
      </c>
      <c r="E332" s="2">
        <v>11302</v>
      </c>
      <c r="F332" s="2"/>
      <c r="G332" s="2"/>
      <c r="H332" s="5">
        <f t="shared" si="5"/>
        <v>3.0001544197127819E-2</v>
      </c>
      <c r="I332" s="4"/>
      <c r="J332" s="4"/>
      <c r="K332" s="4"/>
    </row>
    <row r="333" spans="2:11" ht="13.5" x14ac:dyDescent="0.35">
      <c r="B333" s="3">
        <v>42485</v>
      </c>
      <c r="C333" s="2">
        <v>9.5299999999999994</v>
      </c>
      <c r="D333" s="2">
        <v>4.8</v>
      </c>
      <c r="E333" s="2">
        <v>5111</v>
      </c>
      <c r="F333" s="2"/>
      <c r="G333" s="2"/>
      <c r="H333" s="5">
        <f t="shared" si="5"/>
        <v>2.8035381551048288E-2</v>
      </c>
      <c r="I333" s="4"/>
      <c r="J333" s="4"/>
      <c r="K333" s="4"/>
    </row>
    <row r="334" spans="2:11" ht="13.5" x14ac:dyDescent="0.35">
      <c r="B334" s="3">
        <v>42486</v>
      </c>
      <c r="C334" s="2">
        <v>9.7899999999999991</v>
      </c>
      <c r="D334" s="2">
        <v>4.931</v>
      </c>
      <c r="E334" s="2">
        <v>5059</v>
      </c>
      <c r="F334" s="2"/>
      <c r="G334" s="2"/>
      <c r="H334" s="5">
        <f t="shared" si="5"/>
        <v>2.7291666666666714E-2</v>
      </c>
      <c r="I334" s="4"/>
      <c r="J334" s="4"/>
      <c r="K334" s="4"/>
    </row>
    <row r="335" spans="2:11" ht="13.5" x14ac:dyDescent="0.35">
      <c r="B335" s="3">
        <v>42487</v>
      </c>
      <c r="C335" s="2">
        <v>9.8000000000000007</v>
      </c>
      <c r="D335" s="2">
        <v>4.9359999999999999</v>
      </c>
      <c r="E335" s="2">
        <v>26167</v>
      </c>
      <c r="F335" s="2"/>
      <c r="G335" s="2"/>
      <c r="H335" s="5">
        <f t="shared" si="5"/>
        <v>1.0139931048468655E-3</v>
      </c>
      <c r="I335" s="4"/>
      <c r="J335" s="4"/>
      <c r="K335" s="4"/>
    </row>
    <row r="336" spans="2:11" ht="13.5" x14ac:dyDescent="0.35">
      <c r="B336" s="3">
        <v>42488</v>
      </c>
      <c r="C336" s="2">
        <v>9.7799999999999994</v>
      </c>
      <c r="D336" s="2">
        <v>4.9259000000000004</v>
      </c>
      <c r="E336" s="2">
        <v>2559</v>
      </c>
      <c r="F336" s="2"/>
      <c r="G336" s="2"/>
      <c r="H336" s="5">
        <f t="shared" si="5"/>
        <v>-2.0461912479739779E-3</v>
      </c>
      <c r="I336" s="4"/>
      <c r="J336" s="4"/>
      <c r="K336" s="4"/>
    </row>
    <row r="337" spans="2:11" ht="13.5" x14ac:dyDescent="0.35">
      <c r="B337" s="3">
        <v>42489</v>
      </c>
      <c r="C337" s="2">
        <v>9.61</v>
      </c>
      <c r="D337" s="2">
        <v>4.8403</v>
      </c>
      <c r="E337" s="2">
        <v>4691</v>
      </c>
      <c r="F337" s="2"/>
      <c r="G337" s="2"/>
      <c r="H337" s="5">
        <f t="shared" si="5"/>
        <v>-1.7377535069733517E-2</v>
      </c>
      <c r="I337" s="4"/>
      <c r="J337" s="4"/>
      <c r="K337" s="4"/>
    </row>
    <row r="338" spans="2:11" ht="13.5" x14ac:dyDescent="0.35">
      <c r="B338" s="3">
        <v>42492</v>
      </c>
      <c r="C338" s="2">
        <v>9.33</v>
      </c>
      <c r="D338" s="2">
        <v>4.6993</v>
      </c>
      <c r="E338" s="2">
        <v>11816</v>
      </c>
      <c r="F338" s="2"/>
      <c r="G338" s="2"/>
      <c r="H338" s="5">
        <f t="shared" si="5"/>
        <v>-2.9130425800053719E-2</v>
      </c>
      <c r="I338" s="4"/>
      <c r="J338" s="4"/>
      <c r="K338" s="4"/>
    </row>
    <row r="339" spans="2:11" ht="13.5" x14ac:dyDescent="0.35">
      <c r="B339" s="3">
        <v>42493</v>
      </c>
      <c r="C339" s="2">
        <v>9.4499999999999993</v>
      </c>
      <c r="D339" s="2">
        <v>4.7596999999999996</v>
      </c>
      <c r="E339" s="2">
        <v>940</v>
      </c>
      <c r="F339" s="2"/>
      <c r="G339" s="2"/>
      <c r="H339" s="5">
        <f t="shared" si="5"/>
        <v>1.2852978103121649E-2</v>
      </c>
      <c r="I339" s="4"/>
      <c r="J339" s="4"/>
      <c r="K339" s="4"/>
    </row>
    <row r="340" spans="2:11" ht="13.5" x14ac:dyDescent="0.35">
      <c r="B340" s="3">
        <v>42494</v>
      </c>
      <c r="C340" s="2">
        <v>9.49</v>
      </c>
      <c r="D340" s="2">
        <v>4.7798999999999996</v>
      </c>
      <c r="E340" s="2">
        <v>30</v>
      </c>
      <c r="F340" s="2"/>
      <c r="G340" s="2"/>
      <c r="H340" s="5">
        <f t="shared" si="5"/>
        <v>4.2439649557745231E-3</v>
      </c>
      <c r="I340" s="4"/>
      <c r="J340" s="4"/>
      <c r="K340" s="4"/>
    </row>
    <row r="341" spans="2:11" ht="13.5" x14ac:dyDescent="0.35">
      <c r="B341" s="3">
        <v>42495</v>
      </c>
      <c r="C341" s="2">
        <v>9.33</v>
      </c>
      <c r="D341" s="2">
        <v>4.6993</v>
      </c>
      <c r="E341" s="2">
        <v>5371</v>
      </c>
      <c r="F341" s="2"/>
      <c r="G341" s="2"/>
      <c r="H341" s="5">
        <f t="shared" si="5"/>
        <v>-1.6862277453503122E-2</v>
      </c>
      <c r="I341" s="4"/>
      <c r="J341" s="4"/>
      <c r="K341" s="4"/>
    </row>
    <row r="342" spans="2:11" ht="13.5" x14ac:dyDescent="0.35">
      <c r="B342" s="3">
        <v>42496</v>
      </c>
      <c r="C342" s="2">
        <v>9.25</v>
      </c>
      <c r="D342" s="2">
        <v>4.6589999999999998</v>
      </c>
      <c r="E342" s="2">
        <v>7370</v>
      </c>
      <c r="F342" s="2"/>
      <c r="G342" s="2"/>
      <c r="H342" s="5">
        <f t="shared" si="5"/>
        <v>-8.5757453237716736E-3</v>
      </c>
      <c r="I342" s="4"/>
      <c r="J342" s="4"/>
      <c r="K342" s="4"/>
    </row>
    <row r="343" spans="2:11" ht="13.5" x14ac:dyDescent="0.35">
      <c r="B343" s="3">
        <v>42499</v>
      </c>
      <c r="C343" s="2">
        <v>9.43</v>
      </c>
      <c r="D343" s="2">
        <v>4.7496999999999998</v>
      </c>
      <c r="E343" s="2">
        <v>17407</v>
      </c>
      <c r="F343" s="2"/>
      <c r="G343" s="2"/>
      <c r="H343" s="5">
        <f t="shared" si="5"/>
        <v>1.946769693067182E-2</v>
      </c>
      <c r="I343" s="4"/>
      <c r="J343" s="4"/>
      <c r="K343" s="4"/>
    </row>
    <row r="344" spans="2:11" ht="13.5" x14ac:dyDescent="0.35">
      <c r="B344" s="3">
        <v>42500</v>
      </c>
      <c r="C344" s="2">
        <v>9.3000000000000007</v>
      </c>
      <c r="D344" s="2">
        <v>4.6841999999999997</v>
      </c>
      <c r="E344" s="2">
        <v>5989</v>
      </c>
      <c r="F344" s="2"/>
      <c r="G344" s="2"/>
      <c r="H344" s="5">
        <f t="shared" si="5"/>
        <v>-1.3790344653346552E-2</v>
      </c>
      <c r="I344" s="4"/>
      <c r="J344" s="4"/>
      <c r="K344" s="4"/>
    </row>
    <row r="345" spans="2:11" ht="13.5" x14ac:dyDescent="0.35">
      <c r="B345" s="3">
        <v>42501</v>
      </c>
      <c r="C345" s="2">
        <v>9.4</v>
      </c>
      <c r="D345" s="2">
        <v>4.7344999999999997</v>
      </c>
      <c r="E345" s="2">
        <v>9932</v>
      </c>
      <c r="F345" s="2"/>
      <c r="G345" s="2"/>
      <c r="H345" s="5">
        <f t="shared" si="5"/>
        <v>1.0738226378036808E-2</v>
      </c>
      <c r="I345" s="4"/>
      <c r="J345" s="4"/>
      <c r="K345" s="4"/>
    </row>
    <row r="346" spans="2:11" ht="13.5" x14ac:dyDescent="0.35">
      <c r="B346" s="3">
        <v>42502</v>
      </c>
      <c r="C346" s="2">
        <v>9.4499999999999993</v>
      </c>
      <c r="D346" s="2">
        <v>4.7596999999999996</v>
      </c>
      <c r="E346" s="2">
        <v>8999</v>
      </c>
      <c r="F346" s="2"/>
      <c r="G346" s="2"/>
      <c r="H346" s="5">
        <f t="shared" si="5"/>
        <v>5.3226317456964599E-3</v>
      </c>
      <c r="I346" s="4"/>
      <c r="J346" s="4"/>
      <c r="K346" s="4"/>
    </row>
    <row r="347" spans="2:11" ht="13.5" x14ac:dyDescent="0.35">
      <c r="B347" s="3">
        <v>42503</v>
      </c>
      <c r="C347" s="2">
        <v>9.4700000000000006</v>
      </c>
      <c r="D347" s="2">
        <v>4.7698</v>
      </c>
      <c r="E347" s="2">
        <v>5360</v>
      </c>
      <c r="F347" s="2"/>
      <c r="G347" s="2"/>
      <c r="H347" s="5">
        <f t="shared" si="5"/>
        <v>2.1219824778873548E-3</v>
      </c>
      <c r="I347" s="4"/>
      <c r="J347" s="4"/>
      <c r="K347" s="4"/>
    </row>
    <row r="348" spans="2:11" ht="13.5" x14ac:dyDescent="0.35">
      <c r="B348" s="3">
        <v>42506</v>
      </c>
      <c r="C348" s="2">
        <v>9.4700000000000006</v>
      </c>
      <c r="D348" s="2">
        <v>4.7698</v>
      </c>
      <c r="E348" s="2">
        <v>1666</v>
      </c>
      <c r="F348" s="2"/>
      <c r="G348" s="2"/>
      <c r="H348" s="5">
        <f t="shared" si="5"/>
        <v>0</v>
      </c>
      <c r="I348" s="4"/>
      <c r="J348" s="4"/>
      <c r="K348" s="4"/>
    </row>
    <row r="349" spans="2:11" ht="13.5" x14ac:dyDescent="0.35">
      <c r="B349" s="3">
        <v>42507</v>
      </c>
      <c r="C349" s="2">
        <v>9.5500000000000007</v>
      </c>
      <c r="D349" s="2">
        <v>4.8101000000000003</v>
      </c>
      <c r="E349" s="2">
        <v>14386</v>
      </c>
      <c r="F349" s="2"/>
      <c r="G349" s="2"/>
      <c r="H349" s="5">
        <f t="shared" si="5"/>
        <v>8.4489915719737144E-3</v>
      </c>
      <c r="I349" s="4"/>
      <c r="J349" s="4"/>
      <c r="K349" s="4"/>
    </row>
    <row r="350" spans="2:11" ht="13.5" x14ac:dyDescent="0.35">
      <c r="B350" s="3">
        <v>42508</v>
      </c>
      <c r="C350" s="2">
        <v>9.58</v>
      </c>
      <c r="D350" s="2">
        <v>4.8251999999999997</v>
      </c>
      <c r="E350" s="2">
        <v>3751</v>
      </c>
      <c r="F350" s="2"/>
      <c r="G350" s="2"/>
      <c r="H350" s="5">
        <f t="shared" si="5"/>
        <v>3.139227874680245E-3</v>
      </c>
      <c r="I350" s="4"/>
      <c r="J350" s="4"/>
      <c r="K350" s="4"/>
    </row>
    <row r="351" spans="2:11" ht="13.5" x14ac:dyDescent="0.35">
      <c r="B351" s="3">
        <v>42509</v>
      </c>
      <c r="C351" s="2">
        <v>9.6</v>
      </c>
      <c r="D351" s="2">
        <v>4.8353000000000002</v>
      </c>
      <c r="E351" s="2">
        <v>2685</v>
      </c>
      <c r="F351" s="2"/>
      <c r="G351" s="2"/>
      <c r="H351" s="5">
        <f t="shared" si="5"/>
        <v>2.0931774848711852E-3</v>
      </c>
      <c r="I351" s="4"/>
      <c r="J351" s="4"/>
      <c r="K351" s="4"/>
    </row>
    <row r="352" spans="2:11" ht="13.5" x14ac:dyDescent="0.35">
      <c r="B352" s="3">
        <v>42510</v>
      </c>
      <c r="C352" s="2">
        <v>9.6999999999999993</v>
      </c>
      <c r="D352" s="2">
        <v>4.8856000000000002</v>
      </c>
      <c r="E352" s="2">
        <v>5021</v>
      </c>
      <c r="F352" s="2"/>
      <c r="G352" s="2"/>
      <c r="H352" s="5">
        <f t="shared" si="5"/>
        <v>1.0402663743718076E-2</v>
      </c>
      <c r="I352" s="4"/>
      <c r="J352" s="4"/>
      <c r="K352" s="4"/>
    </row>
    <row r="353" spans="2:11" ht="13.5" x14ac:dyDescent="0.35">
      <c r="B353" s="3">
        <v>42513</v>
      </c>
      <c r="C353" s="2">
        <v>9.98</v>
      </c>
      <c r="D353" s="2">
        <v>5.0266999999999999</v>
      </c>
      <c r="E353" s="2">
        <v>8115</v>
      </c>
      <c r="F353" s="2"/>
      <c r="G353" s="2"/>
      <c r="H353" s="5">
        <f t="shared" si="5"/>
        <v>2.8880792533158624E-2</v>
      </c>
      <c r="I353" s="4"/>
      <c r="J353" s="4"/>
      <c r="K353" s="4"/>
    </row>
    <row r="354" spans="2:11" ht="13.5" x14ac:dyDescent="0.35">
      <c r="B354" s="3">
        <v>42514</v>
      </c>
      <c r="C354" s="2">
        <v>9.99</v>
      </c>
      <c r="D354" s="2">
        <v>5.0316999999999998</v>
      </c>
      <c r="E354" s="2">
        <v>1061</v>
      </c>
      <c r="F354" s="2"/>
      <c r="G354" s="2"/>
      <c r="H354" s="5">
        <f t="shared" si="5"/>
        <v>9.9468836413549506E-4</v>
      </c>
      <c r="I354" s="4"/>
      <c r="J354" s="4"/>
      <c r="K354" s="4"/>
    </row>
    <row r="355" spans="2:11" ht="13.5" x14ac:dyDescent="0.35">
      <c r="B355" s="3">
        <v>42515</v>
      </c>
      <c r="C355" s="2">
        <v>9.8000000000000007</v>
      </c>
      <c r="D355" s="2">
        <v>4.9359999999999999</v>
      </c>
      <c r="E355" s="2">
        <v>2703</v>
      </c>
      <c r="F355" s="2"/>
      <c r="G355" s="2"/>
      <c r="H355" s="5">
        <f t="shared" si="5"/>
        <v>-1.9019416896873798E-2</v>
      </c>
      <c r="I355" s="4"/>
      <c r="J355" s="4"/>
      <c r="K355" s="4"/>
    </row>
    <row r="356" spans="2:11" ht="13.5" x14ac:dyDescent="0.35">
      <c r="B356" s="3">
        <v>42516</v>
      </c>
      <c r="C356" s="2">
        <v>9.5500000000000007</v>
      </c>
      <c r="D356" s="2">
        <v>4.8101000000000003</v>
      </c>
      <c r="E356" s="2">
        <v>1699</v>
      </c>
      <c r="F356" s="2"/>
      <c r="G356" s="2"/>
      <c r="H356" s="5">
        <f t="shared" si="5"/>
        <v>-2.5506482982171733E-2</v>
      </c>
      <c r="I356" s="4"/>
      <c r="J356" s="4"/>
      <c r="K356" s="4"/>
    </row>
    <row r="357" spans="2:11" ht="13.5" x14ac:dyDescent="0.35">
      <c r="B357" s="3">
        <v>42517</v>
      </c>
      <c r="C357" s="2">
        <v>9.6</v>
      </c>
      <c r="D357" s="2">
        <v>4.8353000000000002</v>
      </c>
      <c r="E357" s="2">
        <v>3366</v>
      </c>
      <c r="F357" s="2"/>
      <c r="G357" s="2"/>
      <c r="H357" s="5">
        <f t="shared" si="5"/>
        <v>5.238976320658591E-3</v>
      </c>
      <c r="I357" s="4"/>
      <c r="J357" s="4"/>
      <c r="K357" s="4"/>
    </row>
    <row r="358" spans="2:11" ht="13.5" x14ac:dyDescent="0.35">
      <c r="B358" s="3">
        <v>42520</v>
      </c>
      <c r="C358" s="2">
        <v>9.59</v>
      </c>
      <c r="D358" s="2">
        <v>4.8301999999999996</v>
      </c>
      <c r="E358" s="2">
        <v>7808</v>
      </c>
      <c r="F358" s="2"/>
      <c r="G358" s="2"/>
      <c r="H358" s="5">
        <f t="shared" si="5"/>
        <v>-1.0547432424049281E-3</v>
      </c>
      <c r="I358" s="4"/>
      <c r="J358" s="4"/>
      <c r="K358" s="4"/>
    </row>
    <row r="359" spans="2:11" ht="13.5" x14ac:dyDescent="0.35">
      <c r="B359" s="3">
        <v>42521</v>
      </c>
      <c r="C359" s="2">
        <v>9.31</v>
      </c>
      <c r="D359" s="2">
        <v>4.6891999999999996</v>
      </c>
      <c r="E359" s="2">
        <v>9360</v>
      </c>
      <c r="F359" s="2"/>
      <c r="G359" s="2"/>
      <c r="H359" s="5">
        <f t="shared" si="5"/>
        <v>-2.9191337832801961E-2</v>
      </c>
      <c r="I359" s="4"/>
      <c r="J359" s="4"/>
      <c r="K359" s="4"/>
    </row>
    <row r="360" spans="2:11" ht="13.5" x14ac:dyDescent="0.35">
      <c r="B360" s="3">
        <v>42522</v>
      </c>
      <c r="C360" s="2">
        <v>9.3000000000000007</v>
      </c>
      <c r="D360" s="2">
        <v>4.6841999999999997</v>
      </c>
      <c r="E360" s="2">
        <v>8937</v>
      </c>
      <c r="F360" s="2"/>
      <c r="G360" s="2"/>
      <c r="H360" s="5">
        <f t="shared" si="5"/>
        <v>-1.0662799624669226E-3</v>
      </c>
      <c r="I360" s="4"/>
      <c r="J360" s="4"/>
      <c r="K360" s="4"/>
    </row>
    <row r="361" spans="2:11" ht="13.5" x14ac:dyDescent="0.35">
      <c r="B361" s="3">
        <v>42523</v>
      </c>
      <c r="C361" s="2">
        <v>9.27</v>
      </c>
      <c r="D361" s="2">
        <v>4.6691000000000003</v>
      </c>
      <c r="E361" s="2">
        <v>418</v>
      </c>
      <c r="F361" s="2"/>
      <c r="G361" s="2"/>
      <c r="H361" s="5">
        <f t="shared" si="5"/>
        <v>-3.2236027496689826E-3</v>
      </c>
      <c r="I361" s="4"/>
      <c r="J361" s="4"/>
      <c r="K361" s="4"/>
    </row>
    <row r="362" spans="2:11" ht="13.5" x14ac:dyDescent="0.35">
      <c r="B362" s="3">
        <v>42524</v>
      </c>
      <c r="C362" s="2">
        <v>9.4</v>
      </c>
      <c r="D362" s="2">
        <v>4.7344999999999997</v>
      </c>
      <c r="E362" s="2">
        <v>34397</v>
      </c>
      <c r="F362" s="2"/>
      <c r="G362" s="2"/>
      <c r="H362" s="5">
        <f t="shared" si="5"/>
        <v>1.4006982073632917E-2</v>
      </c>
      <c r="I362" s="4"/>
      <c r="J362" s="4"/>
      <c r="K362" s="4"/>
    </row>
    <row r="363" spans="2:11" ht="13.5" x14ac:dyDescent="0.35">
      <c r="B363" s="3">
        <v>42527</v>
      </c>
      <c r="C363" s="2">
        <v>9.4</v>
      </c>
      <c r="D363" s="2">
        <v>4.7344999999999997</v>
      </c>
      <c r="E363" s="2">
        <v>0</v>
      </c>
      <c r="F363" s="2"/>
      <c r="G363" s="2"/>
      <c r="H363" s="5">
        <f t="shared" si="5"/>
        <v>0</v>
      </c>
      <c r="I363" s="4"/>
      <c r="J363" s="4"/>
      <c r="K363" s="4"/>
    </row>
    <row r="364" spans="2:11" ht="13.5" x14ac:dyDescent="0.35">
      <c r="B364" s="3">
        <v>42528</v>
      </c>
      <c r="C364" s="2">
        <v>9.35</v>
      </c>
      <c r="D364" s="2">
        <v>4.7093999999999996</v>
      </c>
      <c r="E364" s="2">
        <v>6404</v>
      </c>
      <c r="F364" s="2"/>
      <c r="G364" s="2"/>
      <c r="H364" s="5">
        <f t="shared" si="5"/>
        <v>-5.3015101911500946E-3</v>
      </c>
      <c r="I364" s="4"/>
      <c r="J364" s="4"/>
      <c r="K364" s="4"/>
    </row>
    <row r="365" spans="2:11" ht="13.5" x14ac:dyDescent="0.35">
      <c r="B365" s="3">
        <v>42529</v>
      </c>
      <c r="C365" s="2">
        <v>9.1199999999999992</v>
      </c>
      <c r="D365" s="2">
        <v>4.5934999999999997</v>
      </c>
      <c r="E365" s="2">
        <v>6673</v>
      </c>
      <c r="F365" s="2"/>
      <c r="G365" s="2"/>
      <c r="H365" s="5">
        <f t="shared" si="5"/>
        <v>-2.4610353760563957E-2</v>
      </c>
      <c r="I365" s="4"/>
      <c r="J365" s="4"/>
      <c r="K365" s="4"/>
    </row>
    <row r="366" spans="2:11" ht="13.5" x14ac:dyDescent="0.35">
      <c r="B366" s="3">
        <v>42530</v>
      </c>
      <c r="C366" s="2">
        <v>9.1</v>
      </c>
      <c r="D366" s="2">
        <v>4.5834000000000001</v>
      </c>
      <c r="E366" s="2">
        <v>5195</v>
      </c>
      <c r="F366" s="2"/>
      <c r="G366" s="2"/>
      <c r="H366" s="5">
        <f t="shared" si="5"/>
        <v>-2.1987591161422783E-3</v>
      </c>
      <c r="I366" s="4"/>
      <c r="J366" s="4"/>
      <c r="K366" s="4"/>
    </row>
    <row r="367" spans="2:11" ht="13.5" x14ac:dyDescent="0.35">
      <c r="B367" s="3">
        <v>42531</v>
      </c>
      <c r="C367" s="2">
        <v>9.17</v>
      </c>
      <c r="D367" s="2">
        <v>4.6186999999999996</v>
      </c>
      <c r="E367" s="2">
        <v>1025</v>
      </c>
      <c r="F367" s="2"/>
      <c r="G367" s="2"/>
      <c r="H367" s="5">
        <f t="shared" si="5"/>
        <v>7.7017061570012306E-3</v>
      </c>
      <c r="I367" s="4"/>
      <c r="J367" s="4"/>
      <c r="K367" s="4"/>
    </row>
    <row r="368" spans="2:11" ht="13.5" x14ac:dyDescent="0.35">
      <c r="B368" s="3">
        <v>42534</v>
      </c>
      <c r="C368" s="2">
        <v>8.9600000000000009</v>
      </c>
      <c r="D368" s="2">
        <v>4.5129000000000001</v>
      </c>
      <c r="E368" s="2">
        <v>1151</v>
      </c>
      <c r="F368" s="2"/>
      <c r="G368" s="2"/>
      <c r="H368" s="5">
        <f t="shared" si="5"/>
        <v>-2.2906878558901739E-2</v>
      </c>
      <c r="I368" s="4"/>
      <c r="J368" s="4"/>
      <c r="K368" s="4"/>
    </row>
    <row r="369" spans="2:11" ht="13.5" x14ac:dyDescent="0.35">
      <c r="B369" s="3">
        <v>42535</v>
      </c>
      <c r="C369" s="2">
        <v>8.9600000000000009</v>
      </c>
      <c r="D369" s="2">
        <v>4.5129000000000001</v>
      </c>
      <c r="E369" s="2">
        <v>2456</v>
      </c>
      <c r="F369" s="2"/>
      <c r="G369" s="2"/>
      <c r="H369" s="5">
        <f t="shared" si="5"/>
        <v>0</v>
      </c>
      <c r="I369" s="4"/>
      <c r="J369" s="4"/>
      <c r="K369" s="4"/>
    </row>
    <row r="370" spans="2:11" ht="13.5" x14ac:dyDescent="0.35">
      <c r="B370" s="3">
        <v>42536</v>
      </c>
      <c r="C370" s="2">
        <v>8.9499999999999993</v>
      </c>
      <c r="D370" s="2">
        <v>4.5079000000000002</v>
      </c>
      <c r="E370" s="2">
        <v>799</v>
      </c>
      <c r="F370" s="2"/>
      <c r="G370" s="2"/>
      <c r="H370" s="5">
        <f t="shared" si="5"/>
        <v>-1.1079350306897767E-3</v>
      </c>
      <c r="I370" s="4"/>
      <c r="J370" s="4"/>
      <c r="K370" s="4"/>
    </row>
    <row r="371" spans="2:11" ht="13.5" x14ac:dyDescent="0.35">
      <c r="B371" s="3">
        <v>42537</v>
      </c>
      <c r="C371" s="2">
        <v>8.75</v>
      </c>
      <c r="D371" s="2">
        <v>4.4071999999999996</v>
      </c>
      <c r="E371" s="2">
        <v>320</v>
      </c>
      <c r="F371" s="2"/>
      <c r="G371" s="2"/>
      <c r="H371" s="5">
        <f t="shared" si="5"/>
        <v>-2.2338561192573186E-2</v>
      </c>
      <c r="I371" s="4"/>
      <c r="J371" s="4"/>
      <c r="K371" s="4"/>
    </row>
    <row r="372" spans="2:11" ht="13.5" x14ac:dyDescent="0.35">
      <c r="B372" s="3">
        <v>42538</v>
      </c>
      <c r="C372" s="2">
        <v>8.8800000000000008</v>
      </c>
      <c r="D372" s="2">
        <v>4.4725999999999999</v>
      </c>
      <c r="E372" s="2">
        <v>2501</v>
      </c>
      <c r="F372" s="2"/>
      <c r="G372" s="2"/>
      <c r="H372" s="5">
        <f t="shared" si="5"/>
        <v>1.4839353784716E-2</v>
      </c>
      <c r="I372" s="4"/>
      <c r="J372" s="4"/>
      <c r="K372" s="4"/>
    </row>
    <row r="373" spans="2:11" ht="13.5" x14ac:dyDescent="0.35">
      <c r="B373" s="3">
        <v>42541</v>
      </c>
      <c r="C373" s="2">
        <v>8.7799999999999994</v>
      </c>
      <c r="D373" s="2">
        <v>4.4222999999999999</v>
      </c>
      <c r="E373" s="2">
        <v>1188</v>
      </c>
      <c r="F373" s="2"/>
      <c r="G373" s="2"/>
      <c r="H373" s="5">
        <f t="shared" si="5"/>
        <v>-1.1246254974735055E-2</v>
      </c>
      <c r="I373" s="4"/>
      <c r="J373" s="4"/>
      <c r="K373" s="4"/>
    </row>
    <row r="374" spans="2:11" ht="13.5" x14ac:dyDescent="0.35">
      <c r="B374" s="3">
        <v>42542</v>
      </c>
      <c r="C374" s="2">
        <v>8.76</v>
      </c>
      <c r="D374" s="2">
        <v>4.4122000000000003</v>
      </c>
      <c r="E374" s="2">
        <v>3839</v>
      </c>
      <c r="F374" s="2"/>
      <c r="G374" s="2"/>
      <c r="H374" s="5">
        <f t="shared" si="5"/>
        <v>-2.2838794292561683E-3</v>
      </c>
      <c r="I374" s="4"/>
      <c r="J374" s="4"/>
      <c r="K374" s="4"/>
    </row>
    <row r="375" spans="2:11" ht="13.5" x14ac:dyDescent="0.35">
      <c r="B375" s="3">
        <v>42543</v>
      </c>
      <c r="C375" s="2">
        <v>8.56</v>
      </c>
      <c r="D375" s="2">
        <v>4.3114999999999997</v>
      </c>
      <c r="E375" s="2">
        <v>2388</v>
      </c>
      <c r="F375" s="2"/>
      <c r="G375" s="2"/>
      <c r="H375" s="5">
        <f t="shared" si="5"/>
        <v>-2.2823081455963165E-2</v>
      </c>
      <c r="I375" s="4"/>
      <c r="J375" s="4"/>
      <c r="K375" s="4"/>
    </row>
    <row r="376" spans="2:11" ht="13.5" x14ac:dyDescent="0.35">
      <c r="B376" s="3">
        <v>42544</v>
      </c>
      <c r="C376" s="2">
        <v>8.4</v>
      </c>
      <c r="D376" s="2">
        <v>4.2309000000000001</v>
      </c>
      <c r="E376" s="2">
        <v>11325</v>
      </c>
      <c r="F376" s="2"/>
      <c r="G376" s="2"/>
      <c r="H376" s="5">
        <f t="shared" si="5"/>
        <v>-1.8694189957091399E-2</v>
      </c>
      <c r="I376" s="4"/>
      <c r="J376" s="4"/>
      <c r="K376" s="4"/>
    </row>
    <row r="377" spans="2:11" ht="13.5" x14ac:dyDescent="0.35">
      <c r="B377" s="3">
        <v>42545</v>
      </c>
      <c r="C377" s="2">
        <v>8.49</v>
      </c>
      <c r="D377" s="2">
        <v>4.2762000000000002</v>
      </c>
      <c r="E377" s="2">
        <v>1641</v>
      </c>
      <c r="F377" s="2"/>
      <c r="G377" s="2"/>
      <c r="H377" s="5">
        <f t="shared" si="5"/>
        <v>1.070694178543575E-2</v>
      </c>
      <c r="I377" s="4"/>
      <c r="J377" s="4"/>
      <c r="K377" s="4"/>
    </row>
    <row r="378" spans="2:11" ht="13.5" x14ac:dyDescent="0.35">
      <c r="B378" s="3">
        <v>42548</v>
      </c>
      <c r="C378" s="2">
        <v>8.75</v>
      </c>
      <c r="D378" s="2">
        <v>4.4071999999999996</v>
      </c>
      <c r="E378" s="2">
        <v>43489</v>
      </c>
      <c r="F378" s="2"/>
      <c r="G378" s="2"/>
      <c r="H378" s="5">
        <f t="shared" si="5"/>
        <v>3.0634675646601967E-2</v>
      </c>
      <c r="I378" s="4"/>
      <c r="J378" s="4"/>
      <c r="K378" s="4"/>
    </row>
    <row r="379" spans="2:11" ht="13.5" x14ac:dyDescent="0.35">
      <c r="B379" s="3">
        <v>42549</v>
      </c>
      <c r="C379" s="2">
        <v>8.5500000000000007</v>
      </c>
      <c r="D379" s="2">
        <v>4.3064</v>
      </c>
      <c r="E379" s="2">
        <v>15076</v>
      </c>
      <c r="F379" s="2"/>
      <c r="G379" s="2"/>
      <c r="H379" s="5">
        <f t="shared" si="5"/>
        <v>-2.287166454891985E-2</v>
      </c>
      <c r="I379" s="4"/>
      <c r="J379" s="4"/>
      <c r="K379" s="4"/>
    </row>
    <row r="380" spans="2:11" ht="13.5" x14ac:dyDescent="0.35">
      <c r="B380" s="3">
        <v>42550</v>
      </c>
      <c r="C380" s="2">
        <v>8.4</v>
      </c>
      <c r="D380" s="2">
        <v>4.2309000000000001</v>
      </c>
      <c r="E380" s="2">
        <v>13140</v>
      </c>
      <c r="F380" s="2"/>
      <c r="G380" s="2"/>
      <c r="H380" s="5">
        <f t="shared" si="5"/>
        <v>-1.7532045327884056E-2</v>
      </c>
      <c r="I380" s="4"/>
      <c r="J380" s="4"/>
      <c r="K380" s="4"/>
    </row>
    <row r="381" spans="2:11" ht="13.5" x14ac:dyDescent="0.35">
      <c r="B381" s="3">
        <v>42551</v>
      </c>
      <c r="C381" s="2">
        <v>8.35</v>
      </c>
      <c r="D381" s="2">
        <v>4.2057000000000002</v>
      </c>
      <c r="E381" s="2">
        <v>2274</v>
      </c>
      <c r="F381" s="2"/>
      <c r="G381" s="2"/>
      <c r="H381" s="5">
        <f t="shared" si="5"/>
        <v>-5.9561795362688529E-3</v>
      </c>
      <c r="I381" s="4"/>
      <c r="J381" s="4"/>
      <c r="K381" s="4"/>
    </row>
    <row r="382" spans="2:11" ht="13.5" x14ac:dyDescent="0.35">
      <c r="B382" s="3">
        <v>42552</v>
      </c>
      <c r="C382" s="2">
        <v>8.15</v>
      </c>
      <c r="D382" s="2">
        <v>4.1048999999999998</v>
      </c>
      <c r="E382" s="2">
        <v>1359</v>
      </c>
      <c r="F382" s="2"/>
      <c r="G382" s="2"/>
      <c r="H382" s="5">
        <f t="shared" si="5"/>
        <v>-2.396747271560036E-2</v>
      </c>
      <c r="I382" s="4"/>
      <c r="J382" s="4"/>
      <c r="K382" s="4"/>
    </row>
    <row r="383" spans="2:11" ht="13.5" x14ac:dyDescent="0.35">
      <c r="B383" s="3">
        <v>42555</v>
      </c>
      <c r="C383" s="2">
        <v>8.1199999999999992</v>
      </c>
      <c r="D383" s="2">
        <v>4.0898000000000003</v>
      </c>
      <c r="E383" s="2">
        <v>625</v>
      </c>
      <c r="F383" s="2"/>
      <c r="G383" s="2"/>
      <c r="H383" s="5">
        <f t="shared" si="5"/>
        <v>-3.6785305366755458E-3</v>
      </c>
      <c r="I383" s="4"/>
      <c r="J383" s="4"/>
      <c r="K383" s="4"/>
    </row>
    <row r="384" spans="2:11" ht="13.5" x14ac:dyDescent="0.35">
      <c r="B384" s="3">
        <v>42559</v>
      </c>
      <c r="C384" s="2">
        <v>8.35</v>
      </c>
      <c r="D384" s="2">
        <v>4.2057000000000002</v>
      </c>
      <c r="E384" s="2">
        <v>318</v>
      </c>
      <c r="F384" s="2"/>
      <c r="G384" s="2"/>
      <c r="H384" s="5">
        <f t="shared" si="5"/>
        <v>2.8338794073059777E-2</v>
      </c>
      <c r="I384" s="4"/>
      <c r="J384" s="4"/>
      <c r="K384" s="4"/>
    </row>
    <row r="385" spans="2:11" ht="13.5" x14ac:dyDescent="0.35">
      <c r="B385" s="3">
        <v>42562</v>
      </c>
      <c r="C385" s="2">
        <v>8.34</v>
      </c>
      <c r="D385" s="2">
        <v>4.2005999999999997</v>
      </c>
      <c r="E385" s="2">
        <v>1000</v>
      </c>
      <c r="F385" s="2"/>
      <c r="G385" s="2"/>
      <c r="H385" s="5">
        <f t="shared" si="5"/>
        <v>-1.2126399885870481E-3</v>
      </c>
      <c r="I385" s="4"/>
      <c r="J385" s="4"/>
      <c r="K385" s="4"/>
    </row>
    <row r="386" spans="2:11" ht="13.5" x14ac:dyDescent="0.35">
      <c r="B386" s="3">
        <v>42563</v>
      </c>
      <c r="C386" s="2">
        <v>8.3699999999999992</v>
      </c>
      <c r="D386" s="2">
        <v>4.2157999999999998</v>
      </c>
      <c r="E386" s="2">
        <v>1825</v>
      </c>
      <c r="F386" s="2"/>
      <c r="G386" s="2"/>
      <c r="H386" s="5">
        <f t="shared" si="5"/>
        <v>3.6185306860924875E-3</v>
      </c>
      <c r="I386" s="4"/>
      <c r="J386" s="4"/>
      <c r="K386" s="4"/>
    </row>
    <row r="387" spans="2:11" ht="13.5" x14ac:dyDescent="0.35">
      <c r="B387" s="3">
        <v>42564</v>
      </c>
      <c r="C387" s="2">
        <v>8.36</v>
      </c>
      <c r="D387" s="2">
        <v>4.2107000000000001</v>
      </c>
      <c r="E387" s="2">
        <v>1536</v>
      </c>
      <c r="F387" s="2"/>
      <c r="G387" s="2"/>
      <c r="H387" s="5">
        <f t="shared" si="5"/>
        <v>-1.209734807153959E-3</v>
      </c>
      <c r="I387" s="4"/>
      <c r="J387" s="4"/>
      <c r="K387" s="4"/>
    </row>
    <row r="388" spans="2:11" ht="13.5" x14ac:dyDescent="0.35">
      <c r="B388" s="3">
        <v>42565</v>
      </c>
      <c r="C388" s="2">
        <v>8.3000000000000007</v>
      </c>
      <c r="D388" s="2">
        <v>4.1805000000000003</v>
      </c>
      <c r="E388" s="2">
        <v>1986</v>
      </c>
      <c r="F388" s="2"/>
      <c r="G388" s="2"/>
      <c r="H388" s="5">
        <f t="shared" si="5"/>
        <v>-7.1722041465789015E-3</v>
      </c>
      <c r="I388" s="4"/>
      <c r="J388" s="4"/>
      <c r="K388" s="4"/>
    </row>
    <row r="389" spans="2:11" ht="13.5" x14ac:dyDescent="0.35">
      <c r="B389" s="3">
        <v>42566</v>
      </c>
      <c r="C389" s="2">
        <v>8.3000000000000007</v>
      </c>
      <c r="D389" s="2">
        <v>4.1805000000000003</v>
      </c>
      <c r="E389" s="2">
        <v>2218</v>
      </c>
      <c r="F389" s="2"/>
      <c r="G389" s="2"/>
      <c r="H389" s="5">
        <f t="shared" si="5"/>
        <v>0</v>
      </c>
      <c r="I389" s="4"/>
      <c r="J389" s="4"/>
      <c r="K389" s="4"/>
    </row>
    <row r="390" spans="2:11" ht="13.5" x14ac:dyDescent="0.35">
      <c r="B390" s="3">
        <v>42569</v>
      </c>
      <c r="C390" s="2">
        <v>8.3000000000000007</v>
      </c>
      <c r="D390" s="2">
        <v>4.1805000000000003</v>
      </c>
      <c r="E390" s="2">
        <v>2912</v>
      </c>
      <c r="F390" s="2"/>
      <c r="G390" s="2"/>
      <c r="H390" s="5">
        <f t="shared" si="5"/>
        <v>0</v>
      </c>
      <c r="I390" s="4"/>
      <c r="J390" s="4"/>
      <c r="K390" s="4"/>
    </row>
    <row r="391" spans="2:11" ht="13.5" x14ac:dyDescent="0.35">
      <c r="B391" s="3">
        <v>42570</v>
      </c>
      <c r="C391" s="2">
        <v>8.43</v>
      </c>
      <c r="D391" s="2">
        <v>4.2460000000000004</v>
      </c>
      <c r="E391" s="2">
        <v>2889</v>
      </c>
      <c r="F391" s="2"/>
      <c r="G391" s="2"/>
      <c r="H391" s="5">
        <f t="shared" ref="H391:H454" si="6">(D391-D390)/D390</f>
        <v>1.5667982298768115E-2</v>
      </c>
      <c r="I391" s="4"/>
      <c r="J391" s="4"/>
      <c r="K391" s="4"/>
    </row>
    <row r="392" spans="2:11" ht="13.5" x14ac:dyDescent="0.35">
      <c r="B392" s="3">
        <v>42571</v>
      </c>
      <c r="C392" s="2">
        <v>8.43</v>
      </c>
      <c r="D392" s="2">
        <v>4.2460000000000004</v>
      </c>
      <c r="E392" s="2">
        <v>3593</v>
      </c>
      <c r="F392" s="2"/>
      <c r="G392" s="2"/>
      <c r="H392" s="5">
        <f t="shared" si="6"/>
        <v>0</v>
      </c>
      <c r="I392" s="4"/>
      <c r="J392" s="4"/>
      <c r="K392" s="4"/>
    </row>
    <row r="393" spans="2:11" ht="13.5" x14ac:dyDescent="0.35">
      <c r="B393" s="3">
        <v>42572</v>
      </c>
      <c r="C393" s="2">
        <v>8.43</v>
      </c>
      <c r="D393" s="2">
        <v>4.2460000000000004</v>
      </c>
      <c r="E393" s="2">
        <v>25</v>
      </c>
      <c r="F393" s="2"/>
      <c r="G393" s="2"/>
      <c r="H393" s="5">
        <f t="shared" si="6"/>
        <v>0</v>
      </c>
      <c r="I393" s="4"/>
      <c r="J393" s="4"/>
      <c r="K393" s="4"/>
    </row>
    <row r="394" spans="2:11" ht="13.5" x14ac:dyDescent="0.35">
      <c r="B394" s="3">
        <v>42573</v>
      </c>
      <c r="C394" s="2">
        <v>8.3000000000000007</v>
      </c>
      <c r="D394" s="2">
        <v>4.1805000000000003</v>
      </c>
      <c r="E394" s="2">
        <v>2380</v>
      </c>
      <c r="F394" s="2"/>
      <c r="G394" s="2"/>
      <c r="H394" s="5">
        <f t="shared" si="6"/>
        <v>-1.5426283560998613E-2</v>
      </c>
      <c r="I394" s="4"/>
      <c r="J394" s="4"/>
      <c r="K394" s="4"/>
    </row>
    <row r="395" spans="2:11" ht="13.5" x14ac:dyDescent="0.35">
      <c r="B395" s="3">
        <v>42577</v>
      </c>
      <c r="C395" s="2">
        <v>8.2799999999999994</v>
      </c>
      <c r="D395" s="2">
        <v>4.1703999999999999</v>
      </c>
      <c r="E395" s="2">
        <v>1810</v>
      </c>
      <c r="F395" s="2"/>
      <c r="G395" s="2"/>
      <c r="H395" s="5">
        <f t="shared" si="6"/>
        <v>-2.4159789498864829E-3</v>
      </c>
      <c r="I395" s="4"/>
      <c r="J395" s="4"/>
      <c r="K395" s="4"/>
    </row>
    <row r="396" spans="2:11" ht="13.5" x14ac:dyDescent="0.35">
      <c r="B396" s="3">
        <v>42578</v>
      </c>
      <c r="C396" s="2">
        <v>8.43</v>
      </c>
      <c r="D396" s="2">
        <v>4.2460000000000004</v>
      </c>
      <c r="E396" s="2">
        <v>6491</v>
      </c>
      <c r="F396" s="2"/>
      <c r="G396" s="2"/>
      <c r="H396" s="5">
        <f t="shared" si="6"/>
        <v>1.8127757529253923E-2</v>
      </c>
      <c r="I396" s="4"/>
      <c r="J396" s="4"/>
      <c r="K396" s="4"/>
    </row>
    <row r="397" spans="2:11" ht="13.5" x14ac:dyDescent="0.35">
      <c r="B397" s="3">
        <v>42579</v>
      </c>
      <c r="C397" s="2">
        <v>8.5</v>
      </c>
      <c r="D397" s="2">
        <v>4.2812000000000001</v>
      </c>
      <c r="E397" s="2">
        <v>3784</v>
      </c>
      <c r="F397" s="2"/>
      <c r="G397" s="2"/>
      <c r="H397" s="5">
        <f t="shared" si="6"/>
        <v>8.2901554404144311E-3</v>
      </c>
      <c r="I397" s="4"/>
      <c r="J397" s="4"/>
      <c r="K397" s="4"/>
    </row>
    <row r="398" spans="2:11" ht="13.5" x14ac:dyDescent="0.35">
      <c r="B398" s="3">
        <v>42580</v>
      </c>
      <c r="C398" s="2">
        <v>8.5</v>
      </c>
      <c r="D398" s="2">
        <v>4.2812000000000001</v>
      </c>
      <c r="E398" s="2">
        <v>2891</v>
      </c>
      <c r="F398" s="2"/>
      <c r="G398" s="2"/>
      <c r="H398" s="5">
        <f t="shared" si="6"/>
        <v>0</v>
      </c>
      <c r="I398" s="4"/>
      <c r="J398" s="4"/>
      <c r="K398" s="4"/>
    </row>
    <row r="399" spans="2:11" ht="13.5" x14ac:dyDescent="0.35">
      <c r="B399" s="3">
        <v>42583</v>
      </c>
      <c r="C399" s="2">
        <v>8.6199999999999992</v>
      </c>
      <c r="D399" s="2">
        <v>4.3417000000000003</v>
      </c>
      <c r="E399" s="2">
        <v>1624</v>
      </c>
      <c r="F399" s="2"/>
      <c r="G399" s="2"/>
      <c r="H399" s="5">
        <f t="shared" si="6"/>
        <v>1.4131551901336125E-2</v>
      </c>
      <c r="I399" s="4"/>
      <c r="J399" s="4"/>
      <c r="K399" s="4"/>
    </row>
    <row r="400" spans="2:11" ht="13.5" x14ac:dyDescent="0.35">
      <c r="B400" s="3">
        <v>42584</v>
      </c>
      <c r="C400" s="2">
        <v>8.4</v>
      </c>
      <c r="D400" s="2">
        <v>4.2309000000000001</v>
      </c>
      <c r="E400" s="2">
        <v>3192</v>
      </c>
      <c r="F400" s="2"/>
      <c r="G400" s="2"/>
      <c r="H400" s="5">
        <f t="shared" si="6"/>
        <v>-2.5519957620287036E-2</v>
      </c>
      <c r="I400" s="4"/>
      <c r="J400" s="4"/>
      <c r="K400" s="4"/>
    </row>
    <row r="401" spans="2:11" ht="13.5" x14ac:dyDescent="0.35">
      <c r="B401" s="3">
        <v>42585</v>
      </c>
      <c r="C401" s="2">
        <v>8.2899999999999991</v>
      </c>
      <c r="D401" s="2">
        <v>4.1755000000000004</v>
      </c>
      <c r="E401" s="2">
        <v>1905</v>
      </c>
      <c r="F401" s="2"/>
      <c r="G401" s="2"/>
      <c r="H401" s="5">
        <f t="shared" si="6"/>
        <v>-1.3094140726559282E-2</v>
      </c>
      <c r="I401" s="4"/>
      <c r="J401" s="4"/>
      <c r="K401" s="4"/>
    </row>
    <row r="402" spans="2:11" ht="13.5" x14ac:dyDescent="0.35">
      <c r="B402" s="3">
        <v>42586</v>
      </c>
      <c r="C402" s="2">
        <v>8.4</v>
      </c>
      <c r="D402" s="2">
        <v>4.2309000000000001</v>
      </c>
      <c r="E402" s="2">
        <v>160</v>
      </c>
      <c r="F402" s="2"/>
      <c r="G402" s="2"/>
      <c r="H402" s="5">
        <f t="shared" si="6"/>
        <v>1.3267872111124335E-2</v>
      </c>
      <c r="I402" s="4"/>
      <c r="J402" s="4"/>
      <c r="K402" s="4"/>
    </row>
    <row r="403" spans="2:11" ht="13.5" x14ac:dyDescent="0.35">
      <c r="B403" s="3">
        <v>42587</v>
      </c>
      <c r="C403" s="2">
        <v>8.6</v>
      </c>
      <c r="D403" s="2">
        <v>4.3315999999999999</v>
      </c>
      <c r="E403" s="2">
        <v>3290</v>
      </c>
      <c r="F403" s="2"/>
      <c r="G403" s="2"/>
      <c r="H403" s="5">
        <f t="shared" si="6"/>
        <v>2.3801082511995034E-2</v>
      </c>
      <c r="I403" s="4"/>
      <c r="J403" s="4"/>
      <c r="K403" s="4"/>
    </row>
    <row r="404" spans="2:11" ht="13.5" x14ac:dyDescent="0.35">
      <c r="B404" s="3">
        <v>42590</v>
      </c>
      <c r="C404" s="2">
        <v>8.6199999999999992</v>
      </c>
      <c r="D404" s="2">
        <v>4.3417000000000003</v>
      </c>
      <c r="E404" s="2">
        <v>14317</v>
      </c>
      <c r="F404" s="2"/>
      <c r="G404" s="2"/>
      <c r="H404" s="5">
        <f t="shared" si="6"/>
        <v>2.3317019115339462E-3</v>
      </c>
      <c r="I404" s="4"/>
      <c r="J404" s="4"/>
      <c r="K404" s="4"/>
    </row>
    <row r="405" spans="2:11" ht="13.5" x14ac:dyDescent="0.35">
      <c r="B405" s="3">
        <v>42591</v>
      </c>
      <c r="C405" s="2">
        <v>8.64</v>
      </c>
      <c r="D405" s="2">
        <v>4.3517000000000001</v>
      </c>
      <c r="E405" s="2">
        <v>52</v>
      </c>
      <c r="F405" s="2"/>
      <c r="G405" s="2"/>
      <c r="H405" s="5">
        <f t="shared" si="6"/>
        <v>2.3032452725890288E-3</v>
      </c>
      <c r="I405" s="4"/>
      <c r="J405" s="4"/>
      <c r="K405" s="4"/>
    </row>
    <row r="406" spans="2:11" ht="13.5" x14ac:dyDescent="0.35">
      <c r="B406" s="3">
        <v>42592</v>
      </c>
      <c r="C406" s="2">
        <v>8.6300000000000008</v>
      </c>
      <c r="D406" s="2">
        <v>4.3467000000000002</v>
      </c>
      <c r="E406" s="2">
        <v>13074</v>
      </c>
      <c r="F406" s="2"/>
      <c r="G406" s="2"/>
      <c r="H406" s="5">
        <f t="shared" si="6"/>
        <v>-1.1489762621503994E-3</v>
      </c>
      <c r="I406" s="4"/>
      <c r="J406" s="4"/>
      <c r="K406" s="4"/>
    </row>
    <row r="407" spans="2:11" ht="13.5" x14ac:dyDescent="0.35">
      <c r="B407" s="3">
        <v>42593</v>
      </c>
      <c r="C407" s="2">
        <v>8.6</v>
      </c>
      <c r="D407" s="2">
        <v>4.3315999999999999</v>
      </c>
      <c r="E407" s="2">
        <v>185</v>
      </c>
      <c r="F407" s="2"/>
      <c r="G407" s="2"/>
      <c r="H407" s="5">
        <f t="shared" si="6"/>
        <v>-3.4738997400327455E-3</v>
      </c>
      <c r="I407" s="4"/>
      <c r="J407" s="4"/>
      <c r="K407" s="4"/>
    </row>
    <row r="408" spans="2:11" ht="13.5" x14ac:dyDescent="0.35">
      <c r="B408" s="3">
        <v>42594</v>
      </c>
      <c r="C408" s="2">
        <v>8.6</v>
      </c>
      <c r="D408" s="2">
        <v>4.3315999999999999</v>
      </c>
      <c r="E408" s="2">
        <v>1400</v>
      </c>
      <c r="F408" s="2"/>
      <c r="G408" s="2"/>
      <c r="H408" s="5">
        <f t="shared" si="6"/>
        <v>0</v>
      </c>
      <c r="I408" s="4"/>
      <c r="J408" s="4"/>
      <c r="K408" s="4"/>
    </row>
    <row r="409" spans="2:11" ht="13.5" x14ac:dyDescent="0.35">
      <c r="B409" s="3">
        <v>42597</v>
      </c>
      <c r="C409" s="2">
        <v>8.6</v>
      </c>
      <c r="D409" s="2">
        <v>4.3315999999999999</v>
      </c>
      <c r="E409" s="2">
        <v>4050</v>
      </c>
      <c r="F409" s="2"/>
      <c r="G409" s="2"/>
      <c r="H409" s="5">
        <f t="shared" si="6"/>
        <v>0</v>
      </c>
      <c r="I409" s="4"/>
      <c r="J409" s="4"/>
      <c r="K409" s="4"/>
    </row>
    <row r="410" spans="2:11" ht="13.5" x14ac:dyDescent="0.35">
      <c r="B410" s="3">
        <v>42598</v>
      </c>
      <c r="C410" s="2">
        <v>8.59</v>
      </c>
      <c r="D410" s="2">
        <v>4.3266</v>
      </c>
      <c r="E410" s="2">
        <v>29704</v>
      </c>
      <c r="F410" s="2"/>
      <c r="G410" s="2"/>
      <c r="H410" s="5">
        <f t="shared" si="6"/>
        <v>-1.154307876996928E-3</v>
      </c>
      <c r="I410" s="4"/>
      <c r="J410" s="4"/>
      <c r="K410" s="4"/>
    </row>
    <row r="411" spans="2:11" ht="13.5" x14ac:dyDescent="0.35">
      <c r="B411" s="3">
        <v>42599</v>
      </c>
      <c r="C411" s="2">
        <v>8.5500000000000007</v>
      </c>
      <c r="D411" s="2">
        <v>4.3064</v>
      </c>
      <c r="E411" s="2">
        <v>11511</v>
      </c>
      <c r="F411" s="2"/>
      <c r="G411" s="2"/>
      <c r="H411" s="5">
        <f t="shared" si="6"/>
        <v>-4.6687930476586688E-3</v>
      </c>
      <c r="I411" s="4"/>
      <c r="J411" s="4"/>
      <c r="K411" s="4"/>
    </row>
    <row r="412" spans="2:11" ht="13.5" x14ac:dyDescent="0.35">
      <c r="B412" s="3">
        <v>42600</v>
      </c>
      <c r="C412" s="2">
        <v>8.5500000000000007</v>
      </c>
      <c r="D412" s="2">
        <v>4.3064</v>
      </c>
      <c r="E412" s="2">
        <v>850</v>
      </c>
      <c r="F412" s="2"/>
      <c r="G412" s="2"/>
      <c r="H412" s="5">
        <f t="shared" si="6"/>
        <v>0</v>
      </c>
      <c r="I412" s="4"/>
      <c r="J412" s="4"/>
      <c r="K412" s="4"/>
    </row>
    <row r="413" spans="2:11" ht="13.5" x14ac:dyDescent="0.35">
      <c r="B413" s="3">
        <v>42601</v>
      </c>
      <c r="C413" s="2">
        <v>8.5399999999999991</v>
      </c>
      <c r="D413" s="2">
        <v>4.3014000000000001</v>
      </c>
      <c r="E413" s="2">
        <v>785</v>
      </c>
      <c r="F413" s="2"/>
      <c r="G413" s="2"/>
      <c r="H413" s="5">
        <f t="shared" si="6"/>
        <v>-1.1610626044956096E-3</v>
      </c>
      <c r="I413" s="4"/>
      <c r="J413" s="4"/>
      <c r="K413" s="4"/>
    </row>
    <row r="414" spans="2:11" ht="13.5" x14ac:dyDescent="0.35">
      <c r="B414" s="3">
        <v>42604</v>
      </c>
      <c r="C414" s="2">
        <v>8.5299999999999994</v>
      </c>
      <c r="D414" s="2">
        <v>4.2962999999999996</v>
      </c>
      <c r="E414" s="2">
        <v>725</v>
      </c>
      <c r="F414" s="2"/>
      <c r="G414" s="2"/>
      <c r="H414" s="5">
        <f t="shared" si="6"/>
        <v>-1.1856604826336887E-3</v>
      </c>
      <c r="I414" s="4"/>
      <c r="J414" s="4"/>
      <c r="K414" s="4"/>
    </row>
    <row r="415" spans="2:11" ht="13.5" x14ac:dyDescent="0.35">
      <c r="B415" s="3">
        <v>42605</v>
      </c>
      <c r="C415" s="2">
        <v>8.43</v>
      </c>
      <c r="D415" s="2">
        <v>4.2460000000000004</v>
      </c>
      <c r="E415" s="2">
        <v>795</v>
      </c>
      <c r="F415" s="2"/>
      <c r="G415" s="2"/>
      <c r="H415" s="5">
        <f t="shared" si="6"/>
        <v>-1.170774852780279E-2</v>
      </c>
      <c r="I415" s="4"/>
      <c r="J415" s="4"/>
      <c r="K415" s="4"/>
    </row>
    <row r="416" spans="2:11" ht="13.5" x14ac:dyDescent="0.35">
      <c r="B416" s="3">
        <v>42606</v>
      </c>
      <c r="C416" s="2">
        <v>8.5</v>
      </c>
      <c r="D416" s="2">
        <v>4.2812000000000001</v>
      </c>
      <c r="E416" s="2">
        <v>1880</v>
      </c>
      <c r="F416" s="2"/>
      <c r="G416" s="2"/>
      <c r="H416" s="5">
        <f t="shared" si="6"/>
        <v>8.2901554404144311E-3</v>
      </c>
      <c r="I416" s="4"/>
      <c r="J416" s="4"/>
      <c r="K416" s="4"/>
    </row>
    <row r="417" spans="2:11" ht="13.5" x14ac:dyDescent="0.35">
      <c r="B417" s="3">
        <v>42607</v>
      </c>
      <c r="C417" s="2">
        <v>8.48</v>
      </c>
      <c r="D417" s="2">
        <v>4.2712000000000003</v>
      </c>
      <c r="E417" s="2">
        <v>640</v>
      </c>
      <c r="F417" s="2"/>
      <c r="G417" s="2"/>
      <c r="H417" s="5">
        <f t="shared" si="6"/>
        <v>-2.3357937027001278E-3</v>
      </c>
      <c r="I417" s="4"/>
      <c r="J417" s="4"/>
      <c r="K417" s="4"/>
    </row>
    <row r="418" spans="2:11" ht="13.5" x14ac:dyDescent="0.35">
      <c r="B418" s="3">
        <v>42608</v>
      </c>
      <c r="C418" s="2">
        <v>8.4</v>
      </c>
      <c r="D418" s="2">
        <v>4.2309000000000001</v>
      </c>
      <c r="E418" s="2">
        <v>1382</v>
      </c>
      <c r="F418" s="2"/>
      <c r="G418" s="2"/>
      <c r="H418" s="5">
        <f t="shared" si="6"/>
        <v>-9.4352875070238384E-3</v>
      </c>
      <c r="I418" s="4"/>
      <c r="J418" s="4"/>
      <c r="K418" s="4"/>
    </row>
    <row r="419" spans="2:11" ht="13.5" x14ac:dyDescent="0.35">
      <c r="B419" s="3">
        <v>42611</v>
      </c>
      <c r="C419" s="2">
        <v>8.4</v>
      </c>
      <c r="D419" s="2">
        <v>4.2309000000000001</v>
      </c>
      <c r="E419" s="2">
        <v>1030</v>
      </c>
      <c r="F419" s="2"/>
      <c r="G419" s="2"/>
      <c r="H419" s="5">
        <f t="shared" si="6"/>
        <v>0</v>
      </c>
      <c r="I419" s="4"/>
      <c r="J419" s="4"/>
      <c r="K419" s="4"/>
    </row>
    <row r="420" spans="2:11" ht="13.5" x14ac:dyDescent="0.35">
      <c r="B420" s="3">
        <v>42612</v>
      </c>
      <c r="C420" s="2">
        <v>8.48</v>
      </c>
      <c r="D420" s="2">
        <v>4.2712000000000003</v>
      </c>
      <c r="E420" s="2">
        <v>1601</v>
      </c>
      <c r="F420" s="2"/>
      <c r="G420" s="2"/>
      <c r="H420" s="5">
        <f t="shared" si="6"/>
        <v>9.5251601314141725E-3</v>
      </c>
      <c r="I420" s="4"/>
      <c r="J420" s="4"/>
      <c r="K420" s="4"/>
    </row>
    <row r="421" spans="2:11" ht="13.5" x14ac:dyDescent="0.35">
      <c r="B421" s="3">
        <v>42613</v>
      </c>
      <c r="C421" s="2">
        <v>8.86</v>
      </c>
      <c r="D421" s="2">
        <v>4.4626000000000001</v>
      </c>
      <c r="E421" s="2">
        <v>9457</v>
      </c>
      <c r="F421" s="2"/>
      <c r="G421" s="2"/>
      <c r="H421" s="5">
        <f t="shared" si="6"/>
        <v>4.4811762502341208E-2</v>
      </c>
      <c r="I421" s="4"/>
      <c r="J421" s="4"/>
      <c r="K421" s="4"/>
    </row>
    <row r="422" spans="2:11" ht="13.5" x14ac:dyDescent="0.35">
      <c r="B422" s="3">
        <v>42614</v>
      </c>
      <c r="C422" s="2">
        <v>9.1</v>
      </c>
      <c r="D422" s="2">
        <v>4.5834000000000001</v>
      </c>
      <c r="E422" s="2">
        <v>6593</v>
      </c>
      <c r="F422" s="2"/>
      <c r="G422" s="2"/>
      <c r="H422" s="5">
        <f t="shared" si="6"/>
        <v>2.7069421413525752E-2</v>
      </c>
      <c r="I422" s="4"/>
      <c r="J422" s="4"/>
      <c r="K422" s="4"/>
    </row>
    <row r="423" spans="2:11" ht="13.5" x14ac:dyDescent="0.35">
      <c r="B423" s="3">
        <v>42615</v>
      </c>
      <c r="C423" s="2">
        <v>9.19</v>
      </c>
      <c r="D423" s="2">
        <v>4.6288</v>
      </c>
      <c r="E423" s="2">
        <v>5231</v>
      </c>
      <c r="F423" s="2"/>
      <c r="G423" s="2"/>
      <c r="H423" s="5">
        <f t="shared" si="6"/>
        <v>9.9053104682113452E-3</v>
      </c>
      <c r="I423" s="4"/>
      <c r="J423" s="4"/>
      <c r="K423" s="4"/>
    </row>
    <row r="424" spans="2:11" ht="13.5" x14ac:dyDescent="0.35">
      <c r="B424" s="3">
        <v>42618</v>
      </c>
      <c r="C424" s="2">
        <v>9</v>
      </c>
      <c r="D424" s="2">
        <v>4.5331000000000001</v>
      </c>
      <c r="E424" s="2">
        <v>8386</v>
      </c>
      <c r="F424" s="2"/>
      <c r="G424" s="2"/>
      <c r="H424" s="5">
        <f t="shared" si="6"/>
        <v>-2.0674904942965758E-2</v>
      </c>
      <c r="I424" s="4"/>
      <c r="J424" s="4"/>
      <c r="K424" s="4"/>
    </row>
    <row r="425" spans="2:11" ht="13.5" x14ac:dyDescent="0.35">
      <c r="B425" s="3">
        <v>42619</v>
      </c>
      <c r="C425" s="2">
        <v>8.94</v>
      </c>
      <c r="D425" s="2">
        <v>4.5027999999999997</v>
      </c>
      <c r="E425" s="2">
        <v>746</v>
      </c>
      <c r="F425" s="2"/>
      <c r="G425" s="2"/>
      <c r="H425" s="5">
        <f t="shared" si="6"/>
        <v>-6.6841675674484211E-3</v>
      </c>
      <c r="I425" s="4"/>
      <c r="J425" s="4"/>
      <c r="K425" s="4"/>
    </row>
    <row r="426" spans="2:11" ht="13.5" x14ac:dyDescent="0.35">
      <c r="B426" s="3">
        <v>42620</v>
      </c>
      <c r="C426" s="2">
        <v>8.89</v>
      </c>
      <c r="D426" s="2">
        <v>4.4776999999999996</v>
      </c>
      <c r="E426" s="2">
        <v>1037</v>
      </c>
      <c r="F426" s="2"/>
      <c r="G426" s="2"/>
      <c r="H426" s="5">
        <f t="shared" si="6"/>
        <v>-5.5743093186462036E-3</v>
      </c>
      <c r="I426" s="4"/>
      <c r="J426" s="4"/>
      <c r="K426" s="4"/>
    </row>
    <row r="427" spans="2:11" ht="13.5" x14ac:dyDescent="0.35">
      <c r="B427" s="3">
        <v>42621</v>
      </c>
      <c r="C427" s="2">
        <v>8.8000000000000007</v>
      </c>
      <c r="D427" s="2">
        <v>4.4322999999999997</v>
      </c>
      <c r="E427" s="2">
        <v>2753</v>
      </c>
      <c r="F427" s="2"/>
      <c r="G427" s="2"/>
      <c r="H427" s="5">
        <f t="shared" si="6"/>
        <v>-1.0139133930366011E-2</v>
      </c>
      <c r="I427" s="4"/>
      <c r="J427" s="4"/>
      <c r="K427" s="4"/>
    </row>
    <row r="428" spans="2:11" ht="13.5" x14ac:dyDescent="0.35">
      <c r="B428" s="3">
        <v>42622</v>
      </c>
      <c r="C428" s="2">
        <v>8.75</v>
      </c>
      <c r="D428" s="2">
        <v>4.4071999999999996</v>
      </c>
      <c r="E428" s="2">
        <v>645</v>
      </c>
      <c r="F428" s="2"/>
      <c r="G428" s="2"/>
      <c r="H428" s="5">
        <f t="shared" si="6"/>
        <v>-5.6629740766645136E-3</v>
      </c>
      <c r="I428" s="4"/>
      <c r="J428" s="4"/>
      <c r="K428" s="4"/>
    </row>
    <row r="429" spans="2:11" ht="13.5" x14ac:dyDescent="0.35">
      <c r="B429" s="3">
        <v>42627</v>
      </c>
      <c r="C429" s="2">
        <v>8.8000000000000007</v>
      </c>
      <c r="D429" s="2">
        <v>4.4322999999999997</v>
      </c>
      <c r="E429" s="2">
        <v>2372</v>
      </c>
      <c r="F429" s="2"/>
      <c r="G429" s="2"/>
      <c r="H429" s="5">
        <f t="shared" si="6"/>
        <v>5.6952259938283095E-3</v>
      </c>
      <c r="I429" s="4"/>
      <c r="J429" s="4"/>
      <c r="K429" s="4"/>
    </row>
    <row r="430" spans="2:11" ht="13.5" x14ac:dyDescent="0.35">
      <c r="B430" s="3">
        <v>42628</v>
      </c>
      <c r="C430" s="2">
        <v>8.75</v>
      </c>
      <c r="D430" s="2">
        <v>4.4071999999999996</v>
      </c>
      <c r="E430" s="2">
        <v>3426</v>
      </c>
      <c r="F430" s="2"/>
      <c r="G430" s="2"/>
      <c r="H430" s="5">
        <f t="shared" si="6"/>
        <v>-5.6629740766645136E-3</v>
      </c>
      <c r="I430" s="4"/>
      <c r="J430" s="4"/>
      <c r="K430" s="4"/>
    </row>
    <row r="431" spans="2:11" ht="13.5" x14ac:dyDescent="0.35">
      <c r="B431" s="3">
        <v>42629</v>
      </c>
      <c r="C431" s="2">
        <v>8.73</v>
      </c>
      <c r="D431" s="2">
        <v>4.3971</v>
      </c>
      <c r="E431" s="2">
        <v>30717</v>
      </c>
      <c r="F431" s="2"/>
      <c r="G431" s="2"/>
      <c r="H431" s="5">
        <f t="shared" si="6"/>
        <v>-2.2917044835722351E-3</v>
      </c>
      <c r="I431" s="4"/>
      <c r="J431" s="4"/>
      <c r="K431" s="4"/>
    </row>
    <row r="432" spans="2:11" ht="13.5" x14ac:dyDescent="0.35">
      <c r="B432" s="3">
        <v>42632</v>
      </c>
      <c r="C432" s="2">
        <v>8.6999999999999993</v>
      </c>
      <c r="D432" s="2">
        <v>4.3819999999999997</v>
      </c>
      <c r="E432" s="2">
        <v>2055</v>
      </c>
      <c r="F432" s="2"/>
      <c r="G432" s="2"/>
      <c r="H432" s="5">
        <f t="shared" si="6"/>
        <v>-3.4340815537514122E-3</v>
      </c>
      <c r="I432" s="4"/>
      <c r="J432" s="4"/>
      <c r="K432" s="4"/>
    </row>
    <row r="433" spans="2:11" ht="13.5" x14ac:dyDescent="0.35">
      <c r="B433" s="3">
        <v>42633</v>
      </c>
      <c r="C433" s="2">
        <v>8.69</v>
      </c>
      <c r="D433" s="2">
        <v>4.3769</v>
      </c>
      <c r="E433" s="2">
        <v>1648</v>
      </c>
      <c r="F433" s="2"/>
      <c r="G433" s="2"/>
      <c r="H433" s="5">
        <f t="shared" si="6"/>
        <v>-1.1638521223184986E-3</v>
      </c>
      <c r="I433" s="4"/>
      <c r="J433" s="4"/>
      <c r="K433" s="4"/>
    </row>
    <row r="434" spans="2:11" ht="13.5" x14ac:dyDescent="0.35">
      <c r="B434" s="3">
        <v>42634</v>
      </c>
      <c r="C434" s="2">
        <v>8.6</v>
      </c>
      <c r="D434" s="2">
        <v>4.3315999999999999</v>
      </c>
      <c r="E434" s="2">
        <v>1346</v>
      </c>
      <c r="F434" s="2"/>
      <c r="G434" s="2"/>
      <c r="H434" s="5">
        <f t="shared" si="6"/>
        <v>-1.034979094793121E-2</v>
      </c>
      <c r="I434" s="4"/>
      <c r="J434" s="4"/>
      <c r="K434" s="4"/>
    </row>
    <row r="435" spans="2:11" ht="13.5" x14ac:dyDescent="0.35">
      <c r="B435" s="3">
        <v>42635</v>
      </c>
      <c r="C435" s="2">
        <v>8.5</v>
      </c>
      <c r="D435" s="2">
        <v>4.2812000000000001</v>
      </c>
      <c r="E435" s="2">
        <v>9320</v>
      </c>
      <c r="F435" s="2"/>
      <c r="G435" s="2"/>
      <c r="H435" s="5">
        <f t="shared" si="6"/>
        <v>-1.1635423400129231E-2</v>
      </c>
      <c r="I435" s="4"/>
      <c r="J435" s="4"/>
      <c r="K435" s="4"/>
    </row>
    <row r="436" spans="2:11" ht="13.5" x14ac:dyDescent="0.35">
      <c r="B436" s="3">
        <v>42636</v>
      </c>
      <c r="C436" s="2">
        <v>8.52</v>
      </c>
      <c r="D436" s="2">
        <v>4.2912999999999997</v>
      </c>
      <c r="E436" s="2">
        <v>2440</v>
      </c>
      <c r="F436" s="2"/>
      <c r="G436" s="2"/>
      <c r="H436" s="5">
        <f t="shared" si="6"/>
        <v>2.359151639727075E-3</v>
      </c>
      <c r="I436" s="4"/>
      <c r="J436" s="4"/>
      <c r="K436" s="4"/>
    </row>
    <row r="437" spans="2:11" ht="13.5" x14ac:dyDescent="0.35">
      <c r="B437" s="3">
        <v>42639</v>
      </c>
      <c r="C437" s="2">
        <v>8.52</v>
      </c>
      <c r="D437" s="2">
        <v>4.2912999999999997</v>
      </c>
      <c r="E437" s="2">
        <v>660</v>
      </c>
      <c r="F437" s="2"/>
      <c r="G437" s="2"/>
      <c r="H437" s="5">
        <f t="shared" si="6"/>
        <v>0</v>
      </c>
      <c r="I437" s="4"/>
      <c r="J437" s="4"/>
      <c r="K437" s="4"/>
    </row>
    <row r="438" spans="2:11" ht="13.5" x14ac:dyDescent="0.35">
      <c r="B438" s="3">
        <v>42640</v>
      </c>
      <c r="C438" s="2">
        <v>8.52</v>
      </c>
      <c r="D438" s="2">
        <v>4.2912999999999997</v>
      </c>
      <c r="E438" s="2">
        <v>0</v>
      </c>
      <c r="F438" s="2"/>
      <c r="G438" s="2"/>
      <c r="H438" s="5">
        <f t="shared" si="6"/>
        <v>0</v>
      </c>
      <c r="I438" s="4"/>
      <c r="J438" s="4"/>
      <c r="K438" s="4"/>
    </row>
    <row r="439" spans="2:11" ht="13.5" x14ac:dyDescent="0.35">
      <c r="B439" s="3">
        <v>42641</v>
      </c>
      <c r="C439" s="2">
        <v>8.42</v>
      </c>
      <c r="D439" s="2">
        <v>4.2408999999999999</v>
      </c>
      <c r="E439" s="2">
        <v>4223</v>
      </c>
      <c r="F439" s="2"/>
      <c r="G439" s="2"/>
      <c r="H439" s="5">
        <f t="shared" si="6"/>
        <v>-1.1744692750448531E-2</v>
      </c>
      <c r="I439" s="4"/>
      <c r="J439" s="4"/>
      <c r="K439" s="4"/>
    </row>
    <row r="440" spans="2:11" ht="13.5" x14ac:dyDescent="0.35">
      <c r="B440" s="3">
        <v>42642</v>
      </c>
      <c r="C440" s="2">
        <v>8.5</v>
      </c>
      <c r="D440" s="2">
        <v>4.2812000000000001</v>
      </c>
      <c r="E440" s="2">
        <v>745</v>
      </c>
      <c r="F440" s="2"/>
      <c r="G440" s="2"/>
      <c r="H440" s="5">
        <f t="shared" si="6"/>
        <v>9.5026998986064808E-3</v>
      </c>
      <c r="I440" s="4"/>
      <c r="J440" s="4"/>
      <c r="K440" s="4"/>
    </row>
    <row r="441" spans="2:11" ht="13.5" x14ac:dyDescent="0.35">
      <c r="B441" s="3">
        <v>42643</v>
      </c>
      <c r="C441" s="2">
        <v>8.48</v>
      </c>
      <c r="D441" s="2">
        <v>4.2712000000000003</v>
      </c>
      <c r="E441" s="2">
        <v>1445</v>
      </c>
      <c r="F441" s="2"/>
      <c r="G441" s="2"/>
      <c r="H441" s="5">
        <f t="shared" si="6"/>
        <v>-2.3357937027001278E-3</v>
      </c>
      <c r="I441" s="4"/>
      <c r="J441" s="4"/>
      <c r="K441" s="4"/>
    </row>
    <row r="442" spans="2:11" ht="13.5" x14ac:dyDescent="0.35">
      <c r="B442" s="3">
        <v>42647</v>
      </c>
      <c r="C442" s="2">
        <v>8.5399999999999991</v>
      </c>
      <c r="D442" s="2">
        <v>4.3014000000000001</v>
      </c>
      <c r="E442" s="2">
        <v>8543</v>
      </c>
      <c r="F442" s="2"/>
      <c r="G442" s="2"/>
      <c r="H442" s="5">
        <f t="shared" si="6"/>
        <v>7.0706124742460621E-3</v>
      </c>
      <c r="I442" s="4"/>
      <c r="J442" s="4"/>
      <c r="K442" s="4"/>
    </row>
    <row r="443" spans="2:11" ht="13.5" x14ac:dyDescent="0.35">
      <c r="B443" s="3">
        <v>42648</v>
      </c>
      <c r="C443" s="2">
        <v>8.5500000000000007</v>
      </c>
      <c r="D443" s="2">
        <v>4.3064</v>
      </c>
      <c r="E443" s="2">
        <v>23847</v>
      </c>
      <c r="F443" s="2"/>
      <c r="G443" s="2"/>
      <c r="H443" s="5">
        <f t="shared" si="6"/>
        <v>1.1624122378760156E-3</v>
      </c>
      <c r="I443" s="4"/>
      <c r="J443" s="4"/>
      <c r="K443" s="4"/>
    </row>
    <row r="444" spans="2:11" ht="13.5" x14ac:dyDescent="0.35">
      <c r="B444" s="3">
        <v>42649</v>
      </c>
      <c r="C444" s="2">
        <v>8.5500000000000007</v>
      </c>
      <c r="D444" s="2">
        <v>4.3064</v>
      </c>
      <c r="E444" s="2">
        <v>1650</v>
      </c>
      <c r="F444" s="2"/>
      <c r="G444" s="2"/>
      <c r="H444" s="5">
        <f t="shared" si="6"/>
        <v>0</v>
      </c>
      <c r="I444" s="4"/>
      <c r="J444" s="4"/>
      <c r="K444" s="4"/>
    </row>
    <row r="445" spans="2:11" ht="13.5" x14ac:dyDescent="0.35">
      <c r="B445" s="3">
        <v>42650</v>
      </c>
      <c r="C445" s="2">
        <v>8.48</v>
      </c>
      <c r="D445" s="2">
        <v>4.2712000000000003</v>
      </c>
      <c r="E445" s="2">
        <v>739</v>
      </c>
      <c r="F445" s="2"/>
      <c r="G445" s="2"/>
      <c r="H445" s="5">
        <f t="shared" si="6"/>
        <v>-8.1738807356491906E-3</v>
      </c>
      <c r="I445" s="4"/>
      <c r="J445" s="4"/>
      <c r="K445" s="4"/>
    </row>
    <row r="446" spans="2:11" ht="13.5" x14ac:dyDescent="0.35">
      <c r="B446" s="3">
        <v>42653</v>
      </c>
      <c r="C446" s="2">
        <v>8.5</v>
      </c>
      <c r="D446" s="2">
        <v>4.2812000000000001</v>
      </c>
      <c r="E446" s="2">
        <v>3991</v>
      </c>
      <c r="F446" s="2"/>
      <c r="G446" s="2"/>
      <c r="H446" s="5">
        <f t="shared" si="6"/>
        <v>2.341262408690716E-3</v>
      </c>
      <c r="I446" s="4"/>
      <c r="J446" s="4"/>
      <c r="K446" s="4"/>
    </row>
    <row r="447" spans="2:11" ht="13.5" x14ac:dyDescent="0.35">
      <c r="B447" s="3">
        <v>42654</v>
      </c>
      <c r="C447" s="2">
        <v>8.3000000000000007</v>
      </c>
      <c r="D447" s="2">
        <v>4.1805000000000003</v>
      </c>
      <c r="E447" s="2">
        <v>23116</v>
      </c>
      <c r="F447" s="2"/>
      <c r="G447" s="2"/>
      <c r="H447" s="5">
        <f t="shared" si="6"/>
        <v>-2.3521442586190738E-2</v>
      </c>
      <c r="I447" s="4"/>
      <c r="J447" s="4"/>
      <c r="K447" s="4"/>
    </row>
    <row r="448" spans="2:11" ht="13.5" x14ac:dyDescent="0.35">
      <c r="B448" s="3">
        <v>42655</v>
      </c>
      <c r="C448" s="2">
        <v>8.7799999999999994</v>
      </c>
      <c r="D448" s="2">
        <v>4.4222999999999999</v>
      </c>
      <c r="E448" s="2">
        <v>75172</v>
      </c>
      <c r="F448" s="2"/>
      <c r="G448" s="2"/>
      <c r="H448" s="5">
        <f t="shared" si="6"/>
        <v>5.7839971295299497E-2</v>
      </c>
      <c r="I448" s="4"/>
      <c r="J448" s="4"/>
      <c r="K448" s="4"/>
    </row>
    <row r="449" spans="2:11" ht="13.5" x14ac:dyDescent="0.35">
      <c r="B449" s="3">
        <v>42656</v>
      </c>
      <c r="C449" s="2">
        <v>9.0500000000000007</v>
      </c>
      <c r="D449" s="2">
        <v>4.5583</v>
      </c>
      <c r="E449" s="2">
        <v>50281</v>
      </c>
      <c r="F449" s="2"/>
      <c r="G449" s="2"/>
      <c r="H449" s="5">
        <f t="shared" si="6"/>
        <v>3.0753227958302268E-2</v>
      </c>
      <c r="I449" s="4"/>
      <c r="J449" s="4"/>
      <c r="K449" s="4"/>
    </row>
    <row r="450" spans="2:11" ht="13.5" x14ac:dyDescent="0.35">
      <c r="B450" s="3">
        <v>42657</v>
      </c>
      <c r="C450" s="2">
        <v>9.07</v>
      </c>
      <c r="D450" s="2">
        <v>4.5682999999999998</v>
      </c>
      <c r="E450" s="2">
        <v>5905</v>
      </c>
      <c r="F450" s="2"/>
      <c r="G450" s="2"/>
      <c r="H450" s="5">
        <f t="shared" si="6"/>
        <v>2.1938003202947999E-3</v>
      </c>
      <c r="I450" s="4"/>
      <c r="J450" s="4"/>
      <c r="K450" s="4"/>
    </row>
    <row r="451" spans="2:11" ht="13.5" x14ac:dyDescent="0.35">
      <c r="B451" s="3">
        <v>42660</v>
      </c>
      <c r="C451" s="2">
        <v>9</v>
      </c>
      <c r="D451" s="2">
        <v>4.5331000000000001</v>
      </c>
      <c r="E451" s="2">
        <v>1828</v>
      </c>
      <c r="F451" s="2"/>
      <c r="G451" s="2"/>
      <c r="H451" s="5">
        <f t="shared" si="6"/>
        <v>-7.7052732964121616E-3</v>
      </c>
      <c r="I451" s="4"/>
      <c r="J451" s="4"/>
      <c r="K451" s="4"/>
    </row>
    <row r="452" spans="2:11" ht="13.5" x14ac:dyDescent="0.35">
      <c r="B452" s="3">
        <v>42661</v>
      </c>
      <c r="C452" s="2">
        <v>8.9499999999999993</v>
      </c>
      <c r="D452" s="2">
        <v>4.5079000000000002</v>
      </c>
      <c r="E452" s="2">
        <v>3697</v>
      </c>
      <c r="F452" s="2"/>
      <c r="G452" s="2"/>
      <c r="H452" s="5">
        <f t="shared" si="6"/>
        <v>-5.5591096600560077E-3</v>
      </c>
      <c r="I452" s="4"/>
      <c r="J452" s="4"/>
      <c r="K452" s="4"/>
    </row>
    <row r="453" spans="2:11" ht="13.5" x14ac:dyDescent="0.35">
      <c r="B453" s="3">
        <v>42662</v>
      </c>
      <c r="C453" s="2">
        <v>9.18</v>
      </c>
      <c r="D453" s="2">
        <v>4.6237000000000004</v>
      </c>
      <c r="E453" s="2">
        <v>25939</v>
      </c>
      <c r="F453" s="2"/>
      <c r="G453" s="2"/>
      <c r="H453" s="5">
        <f t="shared" si="6"/>
        <v>2.5688236207546778E-2</v>
      </c>
      <c r="I453" s="4"/>
      <c r="J453" s="4"/>
      <c r="K453" s="4"/>
    </row>
    <row r="454" spans="2:11" ht="13.5" x14ac:dyDescent="0.35">
      <c r="B454" s="3">
        <v>42663</v>
      </c>
      <c r="C454" s="2">
        <v>9.27</v>
      </c>
      <c r="D454" s="2">
        <v>4.6691000000000003</v>
      </c>
      <c r="E454" s="2">
        <v>7078</v>
      </c>
      <c r="F454" s="2"/>
      <c r="G454" s="2"/>
      <c r="H454" s="5">
        <f t="shared" si="6"/>
        <v>9.8189761446460366E-3</v>
      </c>
      <c r="I454" s="4"/>
      <c r="J454" s="4"/>
      <c r="K454" s="4"/>
    </row>
    <row r="455" spans="2:11" ht="13.5" x14ac:dyDescent="0.35">
      <c r="B455" s="3">
        <v>42664</v>
      </c>
      <c r="C455" s="2">
        <v>9.33</v>
      </c>
      <c r="D455" s="2">
        <v>4.6993</v>
      </c>
      <c r="E455" s="2">
        <v>2183</v>
      </c>
      <c r="F455" s="2"/>
      <c r="G455" s="2"/>
      <c r="H455" s="5">
        <f t="shared" ref="H455:H518" si="7">(D455-D454)/D454</f>
        <v>6.4680559422586326E-3</v>
      </c>
      <c r="I455" s="4"/>
      <c r="J455" s="4"/>
      <c r="K455" s="4"/>
    </row>
    <row r="456" spans="2:11" ht="13.5" x14ac:dyDescent="0.35">
      <c r="B456" s="3">
        <v>42667</v>
      </c>
      <c r="C456" s="2">
        <v>9.6</v>
      </c>
      <c r="D456" s="2">
        <v>4.8353000000000002</v>
      </c>
      <c r="E456" s="2">
        <v>26327</v>
      </c>
      <c r="F456" s="2"/>
      <c r="G456" s="2"/>
      <c r="H456" s="5">
        <f t="shared" si="7"/>
        <v>2.8940480497095338E-2</v>
      </c>
      <c r="I456" s="4"/>
      <c r="J456" s="4"/>
      <c r="K456" s="4"/>
    </row>
    <row r="457" spans="2:11" ht="13.5" x14ac:dyDescent="0.35">
      <c r="B457" s="3">
        <v>42668</v>
      </c>
      <c r="C457" s="2">
        <v>9.3699999999999992</v>
      </c>
      <c r="D457" s="2">
        <v>4.7194000000000003</v>
      </c>
      <c r="E457" s="2">
        <v>11596</v>
      </c>
      <c r="F457" s="2"/>
      <c r="G457" s="2"/>
      <c r="H457" s="5">
        <f t="shared" si="7"/>
        <v>-2.3969557214650567E-2</v>
      </c>
      <c r="I457" s="4"/>
      <c r="J457" s="4"/>
      <c r="K457" s="4"/>
    </row>
    <row r="458" spans="2:11" ht="13.5" x14ac:dyDescent="0.35">
      <c r="B458" s="3">
        <v>42669</v>
      </c>
      <c r="C458" s="2">
        <v>9.3699999999999992</v>
      </c>
      <c r="D458" s="2">
        <v>4.7194000000000003</v>
      </c>
      <c r="E458" s="2">
        <v>3087</v>
      </c>
      <c r="F458" s="2"/>
      <c r="G458" s="2"/>
      <c r="H458" s="5">
        <f t="shared" si="7"/>
        <v>0</v>
      </c>
      <c r="I458" s="4"/>
      <c r="J458" s="4"/>
      <c r="K458" s="4"/>
    </row>
    <row r="459" spans="2:11" ht="13.5" x14ac:dyDescent="0.35">
      <c r="B459" s="3">
        <v>42670</v>
      </c>
      <c r="C459" s="2">
        <v>9.2899999999999991</v>
      </c>
      <c r="D459" s="2">
        <v>4.6791</v>
      </c>
      <c r="E459" s="2">
        <v>7910</v>
      </c>
      <c r="F459" s="2"/>
      <c r="G459" s="2"/>
      <c r="H459" s="5">
        <f t="shared" si="7"/>
        <v>-8.5392210874264147E-3</v>
      </c>
      <c r="I459" s="4"/>
      <c r="J459" s="4"/>
      <c r="K459" s="4"/>
    </row>
    <row r="460" spans="2:11" ht="13.5" x14ac:dyDescent="0.35">
      <c r="B460" s="3">
        <v>42671</v>
      </c>
      <c r="C460" s="2">
        <v>9.2799999999999994</v>
      </c>
      <c r="D460" s="2">
        <v>4.6741000000000001</v>
      </c>
      <c r="E460" s="2">
        <v>9679</v>
      </c>
      <c r="F460" s="2"/>
      <c r="G460" s="2"/>
      <c r="H460" s="5">
        <f t="shared" si="7"/>
        <v>-1.0685815648308207E-3</v>
      </c>
      <c r="I460" s="4"/>
      <c r="J460" s="4"/>
      <c r="K460" s="4"/>
    </row>
    <row r="461" spans="2:11" ht="13.5" x14ac:dyDescent="0.35">
      <c r="B461" s="3">
        <v>42674</v>
      </c>
      <c r="C461" s="2">
        <v>9.2799999999999994</v>
      </c>
      <c r="D461" s="2">
        <v>4.6741000000000001</v>
      </c>
      <c r="E461" s="2">
        <v>8737</v>
      </c>
      <c r="F461" s="2"/>
      <c r="G461" s="2"/>
      <c r="H461" s="5">
        <f t="shared" si="7"/>
        <v>0</v>
      </c>
      <c r="I461" s="4"/>
      <c r="J461" s="4"/>
      <c r="K461" s="4"/>
    </row>
    <row r="462" spans="2:11" ht="13.5" x14ac:dyDescent="0.35">
      <c r="B462" s="3">
        <v>42675</v>
      </c>
      <c r="C462" s="2">
        <v>9.18</v>
      </c>
      <c r="D462" s="2">
        <v>4.6237000000000004</v>
      </c>
      <c r="E462" s="2">
        <v>9421</v>
      </c>
      <c r="F462" s="2"/>
      <c r="G462" s="2"/>
      <c r="H462" s="5">
        <f t="shared" si="7"/>
        <v>-1.0782824500973402E-2</v>
      </c>
      <c r="I462" s="4"/>
      <c r="J462" s="4"/>
      <c r="K462" s="4"/>
    </row>
    <row r="463" spans="2:11" ht="13.5" x14ac:dyDescent="0.35">
      <c r="B463" s="3">
        <v>42676</v>
      </c>
      <c r="C463" s="2">
        <v>9.25</v>
      </c>
      <c r="D463" s="2">
        <v>4.6589999999999998</v>
      </c>
      <c r="E463" s="2">
        <v>18317</v>
      </c>
      <c r="F463" s="2"/>
      <c r="G463" s="2"/>
      <c r="H463" s="5">
        <f t="shared" si="7"/>
        <v>7.6345783679735799E-3</v>
      </c>
      <c r="I463" s="4"/>
      <c r="J463" s="4"/>
      <c r="K463" s="4"/>
    </row>
    <row r="464" spans="2:11" ht="13.5" x14ac:dyDescent="0.35">
      <c r="B464" s="3">
        <v>42677</v>
      </c>
      <c r="C464" s="2">
        <v>9.52</v>
      </c>
      <c r="D464" s="2">
        <v>4.7949999999999999</v>
      </c>
      <c r="E464" s="2">
        <v>37495</v>
      </c>
      <c r="F464" s="2"/>
      <c r="G464" s="2"/>
      <c r="H464" s="5">
        <f t="shared" si="7"/>
        <v>2.9190813479287429E-2</v>
      </c>
      <c r="I464" s="4"/>
      <c r="J464" s="4"/>
      <c r="K464" s="4"/>
    </row>
    <row r="465" spans="2:11" ht="13.5" x14ac:dyDescent="0.35">
      <c r="B465" s="3">
        <v>42678</v>
      </c>
      <c r="C465" s="2">
        <v>9.25</v>
      </c>
      <c r="D465" s="2">
        <v>4.6589999999999998</v>
      </c>
      <c r="E465" s="2">
        <v>536</v>
      </c>
      <c r="F465" s="2"/>
      <c r="G465" s="2"/>
      <c r="H465" s="5">
        <f t="shared" si="7"/>
        <v>-2.836287799791452E-2</v>
      </c>
      <c r="I465" s="4"/>
      <c r="J465" s="4"/>
      <c r="K465" s="4"/>
    </row>
    <row r="466" spans="2:11" ht="13.5" x14ac:dyDescent="0.35">
      <c r="B466" s="3">
        <v>42681</v>
      </c>
      <c r="C466" s="2">
        <v>9.35</v>
      </c>
      <c r="D466" s="2">
        <v>4.7093999999999996</v>
      </c>
      <c r="E466" s="2">
        <v>715</v>
      </c>
      <c r="F466" s="2"/>
      <c r="G466" s="2"/>
      <c r="H466" s="5">
        <f t="shared" si="7"/>
        <v>1.0817772054088813E-2</v>
      </c>
      <c r="I466" s="4"/>
      <c r="J466" s="4"/>
      <c r="K466" s="4"/>
    </row>
    <row r="467" spans="2:11" ht="13.5" x14ac:dyDescent="0.35">
      <c r="B467" s="3">
        <v>42682</v>
      </c>
      <c r="C467" s="2">
        <v>9.35</v>
      </c>
      <c r="D467" s="2">
        <v>4.7093999999999996</v>
      </c>
      <c r="E467" s="2">
        <v>3036</v>
      </c>
      <c r="F467" s="2"/>
      <c r="G467" s="2"/>
      <c r="H467" s="5">
        <f t="shared" si="7"/>
        <v>0</v>
      </c>
      <c r="I467" s="4"/>
      <c r="J467" s="4"/>
      <c r="K467" s="4"/>
    </row>
    <row r="468" spans="2:11" ht="13.5" x14ac:dyDescent="0.35">
      <c r="B468" s="3">
        <v>42683</v>
      </c>
      <c r="C468" s="2">
        <v>9.2899999999999991</v>
      </c>
      <c r="D468" s="2">
        <v>4.6791</v>
      </c>
      <c r="E468" s="2">
        <v>2787</v>
      </c>
      <c r="F468" s="2"/>
      <c r="G468" s="2"/>
      <c r="H468" s="5">
        <f t="shared" si="7"/>
        <v>-6.4339406293794435E-3</v>
      </c>
      <c r="I468" s="4"/>
      <c r="J468" s="4"/>
      <c r="K468" s="4"/>
    </row>
    <row r="469" spans="2:11" ht="13.5" x14ac:dyDescent="0.35">
      <c r="B469" s="3">
        <v>42684</v>
      </c>
      <c r="C469" s="2">
        <v>9.2899999999999991</v>
      </c>
      <c r="D469" s="2">
        <v>4.6791</v>
      </c>
      <c r="E469" s="2">
        <v>1559</v>
      </c>
      <c r="F469" s="2"/>
      <c r="G469" s="2"/>
      <c r="H469" s="5">
        <f t="shared" si="7"/>
        <v>0</v>
      </c>
      <c r="I469" s="4"/>
      <c r="J469" s="4"/>
      <c r="K469" s="4"/>
    </row>
    <row r="470" spans="2:11" ht="13.5" x14ac:dyDescent="0.35">
      <c r="B470" s="3">
        <v>42685</v>
      </c>
      <c r="C470" s="2">
        <v>9.32</v>
      </c>
      <c r="D470" s="2">
        <v>4.6942000000000004</v>
      </c>
      <c r="E470" s="2">
        <v>341</v>
      </c>
      <c r="F470" s="2"/>
      <c r="G470" s="2"/>
      <c r="H470" s="5">
        <f t="shared" si="7"/>
        <v>3.2271163257892193E-3</v>
      </c>
      <c r="I470" s="4"/>
      <c r="J470" s="4"/>
      <c r="K470" s="4"/>
    </row>
    <row r="471" spans="2:11" ht="13.5" x14ac:dyDescent="0.35">
      <c r="B471" s="3">
        <v>42688</v>
      </c>
      <c r="C471" s="2">
        <v>9.43</v>
      </c>
      <c r="D471" s="2">
        <v>4.7496999999999998</v>
      </c>
      <c r="E471" s="2">
        <v>3511</v>
      </c>
      <c r="F471" s="2"/>
      <c r="G471" s="2"/>
      <c r="H471" s="5">
        <f t="shared" si="7"/>
        <v>1.1823100847854678E-2</v>
      </c>
      <c r="I471" s="4"/>
      <c r="J471" s="4"/>
      <c r="K471" s="4"/>
    </row>
    <row r="472" spans="2:11" ht="13.5" x14ac:dyDescent="0.35">
      <c r="B472" s="3">
        <v>42689</v>
      </c>
      <c r="C472" s="2">
        <v>9.6</v>
      </c>
      <c r="D472" s="2">
        <v>4.8353000000000002</v>
      </c>
      <c r="E472" s="2">
        <v>38692</v>
      </c>
      <c r="F472" s="2"/>
      <c r="G472" s="2"/>
      <c r="H472" s="5">
        <f t="shared" si="7"/>
        <v>1.8022190875213243E-2</v>
      </c>
      <c r="I472" s="4"/>
      <c r="J472" s="4"/>
      <c r="K472" s="4"/>
    </row>
    <row r="473" spans="2:11" ht="13.5" x14ac:dyDescent="0.35">
      <c r="B473" s="3">
        <v>42690</v>
      </c>
      <c r="C473" s="2">
        <v>9.6</v>
      </c>
      <c r="D473" s="2">
        <v>4.8353000000000002</v>
      </c>
      <c r="E473" s="2">
        <v>3763</v>
      </c>
      <c r="F473" s="2"/>
      <c r="G473" s="2"/>
      <c r="H473" s="5">
        <f t="shared" si="7"/>
        <v>0</v>
      </c>
      <c r="I473" s="4"/>
      <c r="J473" s="4"/>
      <c r="K473" s="4"/>
    </row>
    <row r="474" spans="2:11" ht="13.5" x14ac:dyDescent="0.35">
      <c r="B474" s="3">
        <v>42691</v>
      </c>
      <c r="C474" s="2">
        <v>9.58</v>
      </c>
      <c r="D474" s="2">
        <v>4.8251999999999997</v>
      </c>
      <c r="E474" s="2">
        <v>3032</v>
      </c>
      <c r="F474" s="2"/>
      <c r="G474" s="2"/>
      <c r="H474" s="5">
        <f t="shared" si="7"/>
        <v>-2.0888052447625674E-3</v>
      </c>
      <c r="I474" s="4"/>
      <c r="J474" s="4"/>
      <c r="K474" s="4"/>
    </row>
    <row r="475" spans="2:11" ht="13.5" x14ac:dyDescent="0.35">
      <c r="B475" s="3">
        <v>42692</v>
      </c>
      <c r="C475" s="2">
        <v>9.4</v>
      </c>
      <c r="D475" s="2">
        <v>4.7344999999999997</v>
      </c>
      <c r="E475" s="2">
        <v>23702</v>
      </c>
      <c r="F475" s="2"/>
      <c r="G475" s="2"/>
      <c r="H475" s="5">
        <f t="shared" si="7"/>
        <v>-1.8797148304733485E-2</v>
      </c>
      <c r="I475" s="4"/>
      <c r="J475" s="4"/>
      <c r="K475" s="4"/>
    </row>
    <row r="476" spans="2:11" ht="13.5" x14ac:dyDescent="0.35">
      <c r="B476" s="3">
        <v>42695</v>
      </c>
      <c r="C476" s="2">
        <v>9.2200000000000006</v>
      </c>
      <c r="D476" s="2">
        <v>4.6439000000000004</v>
      </c>
      <c r="E476" s="2">
        <v>9068</v>
      </c>
      <c r="F476" s="2"/>
      <c r="G476" s="2"/>
      <c r="H476" s="5">
        <f t="shared" si="7"/>
        <v>-1.9136128419051504E-2</v>
      </c>
      <c r="I476" s="4"/>
      <c r="J476" s="4"/>
      <c r="K476" s="4"/>
    </row>
    <row r="477" spans="2:11" ht="13.5" x14ac:dyDescent="0.35">
      <c r="B477" s="3">
        <v>42696</v>
      </c>
      <c r="C477" s="2">
        <v>9.3000000000000007</v>
      </c>
      <c r="D477" s="2">
        <v>4.6841999999999997</v>
      </c>
      <c r="E477" s="2">
        <v>13497</v>
      </c>
      <c r="F477" s="2"/>
      <c r="G477" s="2"/>
      <c r="H477" s="5">
        <f t="shared" si="7"/>
        <v>8.6780507762870291E-3</v>
      </c>
      <c r="I477" s="4"/>
      <c r="J477" s="4"/>
      <c r="K477" s="4"/>
    </row>
    <row r="478" spans="2:11" ht="13.5" x14ac:dyDescent="0.35">
      <c r="B478" s="3">
        <v>42697</v>
      </c>
      <c r="C478" s="2">
        <v>9.16</v>
      </c>
      <c r="D478" s="2">
        <v>4.6136999999999997</v>
      </c>
      <c r="E478" s="2">
        <v>18241</v>
      </c>
      <c r="F478" s="2"/>
      <c r="G478" s="2"/>
      <c r="H478" s="5">
        <f t="shared" si="7"/>
        <v>-1.5050595619316001E-2</v>
      </c>
      <c r="I478" s="4"/>
      <c r="J478" s="4"/>
      <c r="K478" s="4"/>
    </row>
    <row r="479" spans="2:11" ht="13.5" x14ac:dyDescent="0.35">
      <c r="B479" s="3">
        <v>42698</v>
      </c>
      <c r="C479" s="2">
        <v>9.15</v>
      </c>
      <c r="D479" s="2">
        <v>4.6086</v>
      </c>
      <c r="E479" s="2">
        <v>2521</v>
      </c>
      <c r="F479" s="2"/>
      <c r="G479" s="2"/>
      <c r="H479" s="5">
        <f t="shared" si="7"/>
        <v>-1.1054034722673041E-3</v>
      </c>
      <c r="I479" s="4"/>
      <c r="J479" s="4"/>
      <c r="K479" s="4"/>
    </row>
    <row r="480" spans="2:11" ht="13.5" x14ac:dyDescent="0.35">
      <c r="B480" s="3">
        <v>42699</v>
      </c>
      <c r="C480" s="2">
        <v>9.3000000000000007</v>
      </c>
      <c r="D480" s="2">
        <v>4.6841999999999997</v>
      </c>
      <c r="E480" s="2">
        <v>1684</v>
      </c>
      <c r="F480" s="2"/>
      <c r="G480" s="2"/>
      <c r="H480" s="5">
        <f t="shared" si="7"/>
        <v>1.6404114047649972E-2</v>
      </c>
      <c r="I480" s="4"/>
      <c r="J480" s="4"/>
      <c r="K480" s="4"/>
    </row>
    <row r="481" spans="2:11" ht="13.5" x14ac:dyDescent="0.35">
      <c r="B481" s="3">
        <v>42702</v>
      </c>
      <c r="C481" s="2">
        <v>9.25</v>
      </c>
      <c r="D481" s="2">
        <v>4.6589999999999998</v>
      </c>
      <c r="E481" s="2">
        <v>198</v>
      </c>
      <c r="F481" s="2"/>
      <c r="G481" s="2"/>
      <c r="H481" s="5">
        <f t="shared" si="7"/>
        <v>-5.3797873703086739E-3</v>
      </c>
      <c r="I481" s="4"/>
      <c r="J481" s="4"/>
      <c r="K481" s="4"/>
    </row>
    <row r="482" spans="2:11" ht="13.5" x14ac:dyDescent="0.35">
      <c r="B482" s="3">
        <v>42703</v>
      </c>
      <c r="C482" s="2">
        <v>9.15</v>
      </c>
      <c r="D482" s="2">
        <v>4.6086</v>
      </c>
      <c r="E482" s="2">
        <v>666</v>
      </c>
      <c r="F482" s="2"/>
      <c r="G482" s="2"/>
      <c r="H482" s="5">
        <f t="shared" si="7"/>
        <v>-1.0817772054088813E-2</v>
      </c>
      <c r="I482" s="4"/>
      <c r="J482" s="4"/>
      <c r="K482" s="4"/>
    </row>
    <row r="483" spans="2:11" ht="13.5" x14ac:dyDescent="0.35">
      <c r="B483" s="3">
        <v>42704</v>
      </c>
      <c r="C483" s="2">
        <v>9.15</v>
      </c>
      <c r="D483" s="2">
        <v>4.6086</v>
      </c>
      <c r="E483" s="2">
        <v>8328</v>
      </c>
      <c r="F483" s="2"/>
      <c r="G483" s="2"/>
      <c r="H483" s="5">
        <f t="shared" si="7"/>
        <v>0</v>
      </c>
      <c r="I483" s="4"/>
      <c r="J483" s="4"/>
      <c r="K483" s="4"/>
    </row>
    <row r="484" spans="2:11" ht="13.5" x14ac:dyDescent="0.35">
      <c r="B484" s="3">
        <v>42705</v>
      </c>
      <c r="C484" s="2">
        <v>9.15</v>
      </c>
      <c r="D484" s="2">
        <v>4.6086</v>
      </c>
      <c r="E484" s="2">
        <v>1401</v>
      </c>
      <c r="F484" s="2"/>
      <c r="G484" s="2"/>
      <c r="H484" s="5">
        <f t="shared" si="7"/>
        <v>0</v>
      </c>
      <c r="I484" s="4"/>
      <c r="J484" s="4"/>
      <c r="K484" s="4"/>
    </row>
    <row r="485" spans="2:11" ht="13.5" x14ac:dyDescent="0.35">
      <c r="B485" s="3">
        <v>42706</v>
      </c>
      <c r="C485" s="2">
        <v>9.2799999999999994</v>
      </c>
      <c r="D485" s="2">
        <v>4.6741000000000001</v>
      </c>
      <c r="E485" s="2">
        <v>468</v>
      </c>
      <c r="F485" s="2"/>
      <c r="G485" s="2"/>
      <c r="H485" s="5">
        <f t="shared" si="7"/>
        <v>1.4212559128585713E-2</v>
      </c>
      <c r="I485" s="4"/>
      <c r="J485" s="4"/>
      <c r="K485" s="4"/>
    </row>
    <row r="486" spans="2:11" ht="13.5" x14ac:dyDescent="0.35">
      <c r="B486" s="3">
        <v>42709</v>
      </c>
      <c r="C486" s="2">
        <v>9.08</v>
      </c>
      <c r="D486" s="2">
        <v>4.5734000000000004</v>
      </c>
      <c r="E486" s="2">
        <v>6463</v>
      </c>
      <c r="F486" s="2"/>
      <c r="G486" s="2"/>
      <c r="H486" s="5">
        <f t="shared" si="7"/>
        <v>-2.1544254508889367E-2</v>
      </c>
      <c r="I486" s="4"/>
      <c r="J486" s="4"/>
      <c r="K486" s="4"/>
    </row>
    <row r="487" spans="2:11" ht="13.5" x14ac:dyDescent="0.35">
      <c r="B487" s="3">
        <v>42710</v>
      </c>
      <c r="C487" s="2">
        <v>9.14</v>
      </c>
      <c r="D487" s="2">
        <v>4.6036000000000001</v>
      </c>
      <c r="E487" s="2">
        <v>3471</v>
      </c>
      <c r="F487" s="2"/>
      <c r="G487" s="2"/>
      <c r="H487" s="5">
        <f t="shared" si="7"/>
        <v>6.6034022827655093E-3</v>
      </c>
      <c r="I487" s="4"/>
      <c r="J487" s="4"/>
      <c r="K487" s="4"/>
    </row>
    <row r="488" spans="2:11" ht="13.5" x14ac:dyDescent="0.35">
      <c r="B488" s="3">
        <v>42711</v>
      </c>
      <c r="C488" s="2">
        <v>9.14</v>
      </c>
      <c r="D488" s="2">
        <v>4.6036000000000001</v>
      </c>
      <c r="E488" s="2">
        <v>0</v>
      </c>
      <c r="F488" s="2"/>
      <c r="G488" s="2"/>
      <c r="H488" s="5">
        <f t="shared" si="7"/>
        <v>0</v>
      </c>
      <c r="I488" s="4"/>
      <c r="J488" s="4"/>
      <c r="K488" s="4"/>
    </row>
    <row r="489" spans="2:11" ht="13.5" x14ac:dyDescent="0.35">
      <c r="B489" s="3">
        <v>42712</v>
      </c>
      <c r="C489" s="2">
        <v>9.1</v>
      </c>
      <c r="D489" s="2">
        <v>4.5834000000000001</v>
      </c>
      <c r="E489" s="2">
        <v>1766</v>
      </c>
      <c r="F489" s="2"/>
      <c r="G489" s="2"/>
      <c r="H489" s="5">
        <f t="shared" si="7"/>
        <v>-4.3878703623251355E-3</v>
      </c>
      <c r="I489" s="4"/>
      <c r="J489" s="4"/>
      <c r="K489" s="4"/>
    </row>
    <row r="490" spans="2:11" ht="13.5" x14ac:dyDescent="0.35">
      <c r="B490" s="3">
        <v>42713</v>
      </c>
      <c r="C490" s="2">
        <v>9.14</v>
      </c>
      <c r="D490" s="2">
        <v>4.6036000000000001</v>
      </c>
      <c r="E490" s="2">
        <v>1851</v>
      </c>
      <c r="F490" s="2"/>
      <c r="G490" s="2"/>
      <c r="H490" s="5">
        <f t="shared" si="7"/>
        <v>4.4072086224200367E-3</v>
      </c>
      <c r="I490" s="4"/>
      <c r="J490" s="4"/>
      <c r="K490" s="4"/>
    </row>
    <row r="491" spans="2:11" ht="13.5" x14ac:dyDescent="0.35">
      <c r="B491" s="3">
        <v>42717</v>
      </c>
      <c r="C491" s="2">
        <v>9.14</v>
      </c>
      <c r="D491" s="2">
        <v>4.6036000000000001</v>
      </c>
      <c r="E491" s="2">
        <v>487</v>
      </c>
      <c r="F491" s="2"/>
      <c r="G491" s="2"/>
      <c r="H491" s="5">
        <f t="shared" si="7"/>
        <v>0</v>
      </c>
      <c r="I491" s="4"/>
      <c r="J491" s="4"/>
      <c r="K491" s="4"/>
    </row>
    <row r="492" spans="2:11" ht="13.5" x14ac:dyDescent="0.35">
      <c r="B492" s="3">
        <v>42718</v>
      </c>
      <c r="C492" s="2">
        <v>9.14</v>
      </c>
      <c r="D492" s="2">
        <v>4.6036000000000001</v>
      </c>
      <c r="E492" s="2">
        <v>4997</v>
      </c>
      <c r="F492" s="2"/>
      <c r="G492" s="2"/>
      <c r="H492" s="5">
        <f t="shared" si="7"/>
        <v>0</v>
      </c>
      <c r="I492" s="4"/>
      <c r="J492" s="4"/>
      <c r="K492" s="4"/>
    </row>
    <row r="493" spans="2:11" ht="13.5" x14ac:dyDescent="0.35">
      <c r="B493" s="3">
        <v>42719</v>
      </c>
      <c r="C493" s="2">
        <v>9.19</v>
      </c>
      <c r="D493" s="2">
        <v>4.6288</v>
      </c>
      <c r="E493" s="2">
        <v>1190</v>
      </c>
      <c r="F493" s="2"/>
      <c r="G493" s="2"/>
      <c r="H493" s="5">
        <f t="shared" si="7"/>
        <v>5.473976887653117E-3</v>
      </c>
      <c r="I493" s="4"/>
      <c r="J493" s="4"/>
      <c r="K493" s="4"/>
    </row>
    <row r="494" spans="2:11" ht="13.5" x14ac:dyDescent="0.35">
      <c r="B494" s="3">
        <v>42720</v>
      </c>
      <c r="C494" s="2">
        <v>9.1</v>
      </c>
      <c r="D494" s="2">
        <v>4.5834000000000001</v>
      </c>
      <c r="E494" s="2">
        <v>16570</v>
      </c>
      <c r="F494" s="2"/>
      <c r="G494" s="2"/>
      <c r="H494" s="5">
        <f t="shared" si="7"/>
        <v>-9.8081576218458106E-3</v>
      </c>
      <c r="I494" s="4"/>
      <c r="J494" s="4"/>
      <c r="K494" s="4"/>
    </row>
    <row r="495" spans="2:11" ht="13.5" x14ac:dyDescent="0.35">
      <c r="B495" s="3">
        <v>42723</v>
      </c>
      <c r="C495" s="2">
        <v>9.1999999999999993</v>
      </c>
      <c r="D495" s="2">
        <v>4.6337999999999999</v>
      </c>
      <c r="E495" s="2">
        <v>4376</v>
      </c>
      <c r="F495" s="2"/>
      <c r="G495" s="2"/>
      <c r="H495" s="5">
        <f t="shared" si="7"/>
        <v>1.0996203691582619E-2</v>
      </c>
      <c r="I495" s="4"/>
      <c r="J495" s="4"/>
      <c r="K495" s="4"/>
    </row>
    <row r="496" spans="2:11" ht="13.5" x14ac:dyDescent="0.35">
      <c r="B496" s="3">
        <v>42724</v>
      </c>
      <c r="C496" s="2">
        <v>9.25</v>
      </c>
      <c r="D496" s="2">
        <v>4.6589999999999998</v>
      </c>
      <c r="E496" s="2">
        <v>2080</v>
      </c>
      <c r="F496" s="2"/>
      <c r="G496" s="2"/>
      <c r="H496" s="5">
        <f t="shared" si="7"/>
        <v>5.4383011782985647E-3</v>
      </c>
      <c r="I496" s="4"/>
      <c r="J496" s="4"/>
      <c r="K496" s="4"/>
    </row>
    <row r="497" spans="2:11" ht="13.5" x14ac:dyDescent="0.35">
      <c r="B497" s="3">
        <v>42725</v>
      </c>
      <c r="C497" s="2">
        <v>9.23</v>
      </c>
      <c r="D497" s="2">
        <v>4.6489000000000003</v>
      </c>
      <c r="E497" s="2">
        <v>370</v>
      </c>
      <c r="F497" s="2"/>
      <c r="G497" s="2"/>
      <c r="H497" s="5">
        <f t="shared" si="7"/>
        <v>-2.167847177505807E-3</v>
      </c>
      <c r="I497" s="4"/>
      <c r="J497" s="4"/>
      <c r="K497" s="4"/>
    </row>
    <row r="498" spans="2:11" ht="13.5" x14ac:dyDescent="0.35">
      <c r="B498" s="3">
        <v>42726</v>
      </c>
      <c r="C498" s="2">
        <v>9.18</v>
      </c>
      <c r="D498" s="2">
        <v>4.6237000000000004</v>
      </c>
      <c r="E498" s="2">
        <v>350</v>
      </c>
      <c r="F498" s="2"/>
      <c r="G498" s="2"/>
      <c r="H498" s="5">
        <f t="shared" si="7"/>
        <v>-5.4206371399685704E-3</v>
      </c>
      <c r="I498" s="4"/>
      <c r="J498" s="4"/>
      <c r="K498" s="4"/>
    </row>
    <row r="499" spans="2:11" ht="13.5" x14ac:dyDescent="0.35">
      <c r="B499" s="3">
        <v>42727</v>
      </c>
      <c r="C499" s="2">
        <v>9.1</v>
      </c>
      <c r="D499" s="2">
        <v>4.5834000000000001</v>
      </c>
      <c r="E499" s="2">
        <v>19543</v>
      </c>
      <c r="F499" s="2"/>
      <c r="G499" s="2"/>
      <c r="H499" s="5">
        <f t="shared" si="7"/>
        <v>-8.7159634059303642E-3</v>
      </c>
      <c r="I499" s="4"/>
      <c r="J499" s="4"/>
      <c r="K499" s="4"/>
    </row>
    <row r="500" spans="2:11" ht="13.5" x14ac:dyDescent="0.35">
      <c r="B500" s="3">
        <v>42730</v>
      </c>
      <c r="C500" s="2">
        <v>9.1</v>
      </c>
      <c r="D500" s="2">
        <v>4.5834000000000001</v>
      </c>
      <c r="E500" s="2">
        <v>9185</v>
      </c>
      <c r="F500" s="2"/>
      <c r="G500" s="2"/>
      <c r="H500" s="5">
        <f t="shared" si="7"/>
        <v>0</v>
      </c>
      <c r="I500" s="4"/>
      <c r="J500" s="4"/>
      <c r="K500" s="4"/>
    </row>
    <row r="501" spans="2:11" ht="13.5" x14ac:dyDescent="0.35">
      <c r="B501" s="3">
        <v>42731</v>
      </c>
      <c r="C501" s="2">
        <v>9</v>
      </c>
      <c r="D501" s="2">
        <v>4.5331000000000001</v>
      </c>
      <c r="E501" s="2">
        <v>4180</v>
      </c>
      <c r="F501" s="2"/>
      <c r="G501" s="2"/>
      <c r="H501" s="5">
        <f t="shared" si="7"/>
        <v>-1.0974385827115244E-2</v>
      </c>
      <c r="I501" s="4"/>
      <c r="J501" s="4"/>
      <c r="K501" s="4"/>
    </row>
    <row r="502" spans="2:11" ht="13.5" x14ac:dyDescent="0.35">
      <c r="B502" s="3">
        <v>42732</v>
      </c>
      <c r="C502" s="2">
        <v>9</v>
      </c>
      <c r="D502" s="2">
        <v>4.5331000000000001</v>
      </c>
      <c r="E502" s="2">
        <v>7214</v>
      </c>
      <c r="F502" s="2"/>
      <c r="G502" s="2"/>
      <c r="H502" s="5">
        <f t="shared" si="7"/>
        <v>0</v>
      </c>
      <c r="I502" s="4"/>
      <c r="J502" s="4"/>
      <c r="K502" s="4"/>
    </row>
    <row r="503" spans="2:11" ht="13.5" x14ac:dyDescent="0.35">
      <c r="B503" s="3">
        <v>42733</v>
      </c>
      <c r="C503" s="2">
        <v>9.0399999999999991</v>
      </c>
      <c r="D503" s="2">
        <v>4.5532000000000004</v>
      </c>
      <c r="E503" s="2">
        <v>3001</v>
      </c>
      <c r="F503" s="2"/>
      <c r="G503" s="2"/>
      <c r="H503" s="5">
        <f t="shared" si="7"/>
        <v>4.4340517526637903E-3</v>
      </c>
      <c r="I503" s="4"/>
      <c r="J503" s="4"/>
      <c r="K503" s="4"/>
    </row>
    <row r="504" spans="2:11" ht="13.5" x14ac:dyDescent="0.35">
      <c r="B504" s="3">
        <v>42734</v>
      </c>
      <c r="C504" s="2">
        <v>9.09</v>
      </c>
      <c r="D504" s="2">
        <v>4.5784000000000002</v>
      </c>
      <c r="E504" s="2">
        <v>10190</v>
      </c>
      <c r="F504" s="2"/>
      <c r="G504" s="2"/>
      <c r="H504" s="5">
        <f t="shared" si="7"/>
        <v>5.5345690942633502E-3</v>
      </c>
      <c r="I504" s="4"/>
      <c r="J504" s="4"/>
      <c r="K504" s="4"/>
    </row>
    <row r="505" spans="2:11" ht="13.5" x14ac:dyDescent="0.35">
      <c r="B505" s="3">
        <v>42737</v>
      </c>
      <c r="C505" s="2">
        <v>9.1</v>
      </c>
      <c r="D505" s="2">
        <v>4.5834000000000001</v>
      </c>
      <c r="E505" s="2">
        <v>2238</v>
      </c>
      <c r="F505" s="2"/>
      <c r="G505" s="2"/>
      <c r="H505" s="5">
        <f t="shared" si="7"/>
        <v>1.0920845710291572E-3</v>
      </c>
      <c r="I505" s="4"/>
      <c r="J505" s="4"/>
      <c r="K505" s="4"/>
    </row>
    <row r="506" spans="2:11" ht="13.5" x14ac:dyDescent="0.35">
      <c r="B506" s="3">
        <v>42738</v>
      </c>
      <c r="C506" s="2">
        <v>9</v>
      </c>
      <c r="D506" s="2">
        <v>4.5331000000000001</v>
      </c>
      <c r="E506" s="2">
        <v>2430</v>
      </c>
      <c r="F506" s="2"/>
      <c r="G506" s="2"/>
      <c r="H506" s="5">
        <f t="shared" si="7"/>
        <v>-1.0974385827115244E-2</v>
      </c>
      <c r="I506" s="4"/>
      <c r="J506" s="4"/>
      <c r="K506" s="4"/>
    </row>
    <row r="507" spans="2:11" ht="13.5" x14ac:dyDescent="0.35">
      <c r="B507" s="3">
        <v>42739</v>
      </c>
      <c r="C507" s="2">
        <v>8.9499999999999993</v>
      </c>
      <c r="D507" s="2">
        <v>4.5079000000000002</v>
      </c>
      <c r="E507" s="2">
        <v>7015</v>
      </c>
      <c r="F507" s="2"/>
      <c r="G507" s="2"/>
      <c r="H507" s="5">
        <f t="shared" si="7"/>
        <v>-5.5591096600560077E-3</v>
      </c>
      <c r="I507" s="4"/>
      <c r="J507" s="4"/>
      <c r="K507" s="4"/>
    </row>
    <row r="508" spans="2:11" ht="13.5" x14ac:dyDescent="0.35">
      <c r="B508" s="3">
        <v>42740</v>
      </c>
      <c r="C508" s="2">
        <v>8.9499999999999993</v>
      </c>
      <c r="D508" s="2">
        <v>4.5079000000000002</v>
      </c>
      <c r="E508" s="2">
        <v>4521</v>
      </c>
      <c r="F508" s="2"/>
      <c r="G508" s="2"/>
      <c r="H508" s="5">
        <f t="shared" si="7"/>
        <v>0</v>
      </c>
      <c r="I508" s="4"/>
      <c r="J508" s="4"/>
      <c r="K508" s="4"/>
    </row>
    <row r="509" spans="2:11" ht="13.5" x14ac:dyDescent="0.35">
      <c r="B509" s="3">
        <v>42741</v>
      </c>
      <c r="C509" s="2">
        <v>8.84</v>
      </c>
      <c r="D509" s="2">
        <v>4.4524999999999997</v>
      </c>
      <c r="E509" s="2">
        <v>2429</v>
      </c>
      <c r="F509" s="2"/>
      <c r="G509" s="2"/>
      <c r="H509" s="5">
        <f t="shared" si="7"/>
        <v>-1.2289536147652023E-2</v>
      </c>
      <c r="I509" s="4"/>
      <c r="J509" s="4"/>
      <c r="K509" s="4"/>
    </row>
    <row r="510" spans="2:11" ht="13.5" x14ac:dyDescent="0.35">
      <c r="B510" s="3">
        <v>42744</v>
      </c>
      <c r="C510" s="2">
        <v>8.75</v>
      </c>
      <c r="D510" s="2">
        <v>4.4071999999999996</v>
      </c>
      <c r="E510" s="2">
        <v>2503</v>
      </c>
      <c r="F510" s="2"/>
      <c r="G510" s="2"/>
      <c r="H510" s="5">
        <f t="shared" si="7"/>
        <v>-1.0174059517125238E-2</v>
      </c>
      <c r="I510" s="4"/>
      <c r="J510" s="4"/>
      <c r="K510" s="4"/>
    </row>
    <row r="511" spans="2:11" ht="13.5" x14ac:dyDescent="0.35">
      <c r="B511" s="3">
        <v>42745</v>
      </c>
      <c r="C511" s="2">
        <v>8.75</v>
      </c>
      <c r="D511" s="2">
        <v>4.4071999999999996</v>
      </c>
      <c r="E511" s="2">
        <v>19165</v>
      </c>
      <c r="F511" s="2"/>
      <c r="G511" s="2"/>
      <c r="H511" s="5">
        <f t="shared" si="7"/>
        <v>0</v>
      </c>
      <c r="I511" s="4"/>
      <c r="J511" s="4"/>
      <c r="K511" s="4"/>
    </row>
    <row r="512" spans="2:11" ht="13.5" x14ac:dyDescent="0.35">
      <c r="B512" s="3">
        <v>42746</v>
      </c>
      <c r="C512" s="2">
        <v>8.64</v>
      </c>
      <c r="D512" s="2">
        <v>4.3517000000000001</v>
      </c>
      <c r="E512" s="2">
        <v>2822</v>
      </c>
      <c r="F512" s="2"/>
      <c r="G512" s="2"/>
      <c r="H512" s="5">
        <f t="shared" si="7"/>
        <v>-1.259302958794687E-2</v>
      </c>
      <c r="I512" s="4"/>
      <c r="J512" s="4"/>
      <c r="K512" s="4"/>
    </row>
    <row r="513" spans="2:11" ht="13.5" x14ac:dyDescent="0.35">
      <c r="B513" s="3">
        <v>42747</v>
      </c>
      <c r="C513" s="2">
        <v>8.74</v>
      </c>
      <c r="D513" s="2">
        <v>4.4020999999999999</v>
      </c>
      <c r="E513" s="2">
        <v>7766</v>
      </c>
      <c r="F513" s="2"/>
      <c r="G513" s="2"/>
      <c r="H513" s="5">
        <f t="shared" si="7"/>
        <v>1.1581680722476222E-2</v>
      </c>
      <c r="I513" s="4"/>
      <c r="J513" s="4"/>
      <c r="K513" s="4"/>
    </row>
    <row r="514" spans="2:11" ht="13.5" x14ac:dyDescent="0.35">
      <c r="B514" s="3">
        <v>42748</v>
      </c>
      <c r="C514" s="2">
        <v>8.73</v>
      </c>
      <c r="D514" s="2">
        <v>4.3971</v>
      </c>
      <c r="E514" s="2">
        <v>3330</v>
      </c>
      <c r="F514" s="2"/>
      <c r="G514" s="2"/>
      <c r="H514" s="5">
        <f t="shared" si="7"/>
        <v>-1.135821539719655E-3</v>
      </c>
      <c r="I514" s="4"/>
      <c r="J514" s="4"/>
      <c r="K514" s="4"/>
    </row>
    <row r="515" spans="2:11" ht="13.5" x14ac:dyDescent="0.35">
      <c r="B515" s="3">
        <v>42751</v>
      </c>
      <c r="C515" s="2">
        <v>8.73</v>
      </c>
      <c r="D515" s="2">
        <v>4.3971</v>
      </c>
      <c r="E515" s="2">
        <v>1650</v>
      </c>
      <c r="F515" s="2"/>
      <c r="G515" s="2"/>
      <c r="H515" s="5">
        <f t="shared" si="7"/>
        <v>0</v>
      </c>
      <c r="I515" s="4"/>
      <c r="J515" s="4"/>
      <c r="K515" s="4"/>
    </row>
    <row r="516" spans="2:11" ht="13.5" x14ac:dyDescent="0.35">
      <c r="B516" s="3">
        <v>42752</v>
      </c>
      <c r="C516" s="2">
        <v>8.98</v>
      </c>
      <c r="D516" s="2">
        <v>4.5229999999999997</v>
      </c>
      <c r="E516" s="2">
        <v>3457</v>
      </c>
      <c r="F516" s="2"/>
      <c r="G516" s="2"/>
      <c r="H516" s="5">
        <f t="shared" si="7"/>
        <v>2.8632507789224642E-2</v>
      </c>
      <c r="I516" s="4"/>
      <c r="J516" s="4"/>
      <c r="K516" s="4"/>
    </row>
    <row r="517" spans="2:11" ht="13.5" x14ac:dyDescent="0.35">
      <c r="B517" s="3">
        <v>42753</v>
      </c>
      <c r="C517" s="2">
        <v>8.94</v>
      </c>
      <c r="D517" s="2">
        <v>4.5027999999999997</v>
      </c>
      <c r="E517" s="2">
        <v>18715</v>
      </c>
      <c r="F517" s="2"/>
      <c r="G517" s="2"/>
      <c r="H517" s="5">
        <f t="shared" si="7"/>
        <v>-4.4660623479991146E-3</v>
      </c>
      <c r="I517" s="4"/>
      <c r="J517" s="4"/>
      <c r="K517" s="4"/>
    </row>
    <row r="518" spans="2:11" ht="13.5" x14ac:dyDescent="0.35">
      <c r="B518" s="3">
        <v>42754</v>
      </c>
      <c r="C518" s="2">
        <v>8.8000000000000007</v>
      </c>
      <c r="D518" s="2">
        <v>4.4322999999999997</v>
      </c>
      <c r="E518" s="2">
        <v>9338</v>
      </c>
      <c r="F518" s="2"/>
      <c r="G518" s="2"/>
      <c r="H518" s="5">
        <f t="shared" si="7"/>
        <v>-1.5656924580261175E-2</v>
      </c>
      <c r="I518" s="4"/>
      <c r="J518" s="4"/>
      <c r="K518" s="4"/>
    </row>
    <row r="519" spans="2:11" ht="13.5" x14ac:dyDescent="0.35">
      <c r="B519" s="3">
        <v>42755</v>
      </c>
      <c r="C519" s="2">
        <v>8.7899999999999991</v>
      </c>
      <c r="D519" s="2">
        <v>4.4272999999999998</v>
      </c>
      <c r="E519" s="2">
        <v>32331</v>
      </c>
      <c r="F519" s="2"/>
      <c r="G519" s="2"/>
      <c r="H519" s="5">
        <f t="shared" ref="H519:H582" si="8">(D519-D518)/D518</f>
        <v>-1.1280824853913077E-3</v>
      </c>
      <c r="I519" s="4"/>
      <c r="J519" s="4"/>
      <c r="K519" s="4"/>
    </row>
    <row r="520" spans="2:11" ht="13.5" x14ac:dyDescent="0.35">
      <c r="B520" s="3">
        <v>42758</v>
      </c>
      <c r="C520" s="2">
        <v>8.6999999999999993</v>
      </c>
      <c r="D520" s="2">
        <v>4.3819999999999997</v>
      </c>
      <c r="E520" s="2">
        <v>3390</v>
      </c>
      <c r="F520" s="2"/>
      <c r="G520" s="2"/>
      <c r="H520" s="5">
        <f t="shared" si="8"/>
        <v>-1.0231969823594544E-2</v>
      </c>
      <c r="I520" s="4"/>
      <c r="J520" s="4"/>
      <c r="K520" s="4"/>
    </row>
    <row r="521" spans="2:11" ht="13.5" x14ac:dyDescent="0.35">
      <c r="B521" s="3">
        <v>42759</v>
      </c>
      <c r="C521" s="2">
        <v>8.76</v>
      </c>
      <c r="D521" s="2">
        <v>4.4122000000000003</v>
      </c>
      <c r="E521" s="2">
        <v>1552</v>
      </c>
      <c r="F521" s="2"/>
      <c r="G521" s="2"/>
      <c r="H521" s="5">
        <f t="shared" si="8"/>
        <v>6.8918302145140739E-3</v>
      </c>
      <c r="I521" s="4"/>
      <c r="J521" s="4"/>
      <c r="K521" s="4"/>
    </row>
    <row r="522" spans="2:11" ht="13.5" x14ac:dyDescent="0.35">
      <c r="B522" s="3">
        <v>42760</v>
      </c>
      <c r="C522" s="2">
        <v>8.65</v>
      </c>
      <c r="D522" s="2">
        <v>4.3567999999999998</v>
      </c>
      <c r="E522" s="2">
        <v>4265</v>
      </c>
      <c r="F522" s="2"/>
      <c r="G522" s="2"/>
      <c r="H522" s="5">
        <f t="shared" si="8"/>
        <v>-1.2556094465346212E-2</v>
      </c>
      <c r="I522" s="4"/>
      <c r="J522" s="4"/>
      <c r="K522" s="4"/>
    </row>
    <row r="523" spans="2:11" ht="13.5" x14ac:dyDescent="0.35">
      <c r="B523" s="3">
        <v>42761</v>
      </c>
      <c r="C523" s="2">
        <v>8.6</v>
      </c>
      <c r="D523" s="2">
        <v>4.3315999999999999</v>
      </c>
      <c r="E523" s="2">
        <v>826</v>
      </c>
      <c r="F523" s="2"/>
      <c r="G523" s="2"/>
      <c r="H523" s="5">
        <f t="shared" si="8"/>
        <v>-5.7840616966580724E-3</v>
      </c>
      <c r="I523" s="4"/>
      <c r="J523" s="4"/>
      <c r="K523" s="4"/>
    </row>
    <row r="524" spans="2:11" ht="13.5" x14ac:dyDescent="0.35">
      <c r="B524" s="3">
        <v>42762</v>
      </c>
      <c r="C524" s="2">
        <v>8.5399999999999991</v>
      </c>
      <c r="D524" s="2">
        <v>4.3014000000000001</v>
      </c>
      <c r="E524" s="2">
        <v>5028</v>
      </c>
      <c r="F524" s="2"/>
      <c r="G524" s="2"/>
      <c r="H524" s="5">
        <f t="shared" si="8"/>
        <v>-6.9720195770615438E-3</v>
      </c>
      <c r="I524" s="4"/>
      <c r="J524" s="4"/>
      <c r="K524" s="4"/>
    </row>
    <row r="525" spans="2:11" ht="13.5" x14ac:dyDescent="0.35">
      <c r="B525" s="3">
        <v>42765</v>
      </c>
      <c r="C525" s="2">
        <v>8.5</v>
      </c>
      <c r="D525" s="2">
        <v>4.2812000000000001</v>
      </c>
      <c r="E525" s="2">
        <v>330</v>
      </c>
      <c r="F525" s="2"/>
      <c r="G525" s="2"/>
      <c r="H525" s="5">
        <f t="shared" si="8"/>
        <v>-4.6961454410192017E-3</v>
      </c>
      <c r="I525" s="4"/>
      <c r="J525" s="4"/>
      <c r="K525" s="4"/>
    </row>
    <row r="526" spans="2:11" ht="13.5" x14ac:dyDescent="0.35">
      <c r="B526" s="3">
        <v>42766</v>
      </c>
      <c r="C526" s="2">
        <v>8.4</v>
      </c>
      <c r="D526" s="2">
        <v>4.2309000000000001</v>
      </c>
      <c r="E526" s="2">
        <v>4913</v>
      </c>
      <c r="F526" s="2"/>
      <c r="G526" s="2"/>
      <c r="H526" s="5">
        <f t="shared" si="8"/>
        <v>-1.1749042324581896E-2</v>
      </c>
      <c r="I526" s="4"/>
      <c r="J526" s="4"/>
      <c r="K526" s="4"/>
    </row>
    <row r="527" spans="2:11" ht="13.5" x14ac:dyDescent="0.35">
      <c r="B527" s="3">
        <v>42767</v>
      </c>
      <c r="C527" s="2">
        <v>8.39</v>
      </c>
      <c r="D527" s="2">
        <v>4.2257999999999996</v>
      </c>
      <c r="E527" s="2">
        <v>1045</v>
      </c>
      <c r="F527" s="2"/>
      <c r="G527" s="2"/>
      <c r="H527" s="5">
        <f t="shared" si="8"/>
        <v>-1.2054172871021646E-3</v>
      </c>
      <c r="I527" s="4"/>
      <c r="J527" s="4"/>
      <c r="K527" s="4"/>
    </row>
    <row r="528" spans="2:11" ht="13.5" x14ac:dyDescent="0.35">
      <c r="B528" s="3">
        <v>42768</v>
      </c>
      <c r="C528" s="2">
        <v>8.39</v>
      </c>
      <c r="D528" s="2">
        <v>4.2257999999999996</v>
      </c>
      <c r="E528" s="2">
        <v>534</v>
      </c>
      <c r="F528" s="2"/>
      <c r="G528" s="2"/>
      <c r="H528" s="5">
        <f t="shared" si="8"/>
        <v>0</v>
      </c>
      <c r="I528" s="4"/>
      <c r="J528" s="4"/>
      <c r="K528" s="4"/>
    </row>
    <row r="529" spans="2:11" ht="13.5" x14ac:dyDescent="0.35">
      <c r="B529" s="3">
        <v>42769</v>
      </c>
      <c r="C529" s="2">
        <v>8.5500000000000007</v>
      </c>
      <c r="D529" s="2">
        <v>4.3064</v>
      </c>
      <c r="E529" s="2">
        <v>232</v>
      </c>
      <c r="F529" s="2"/>
      <c r="G529" s="2"/>
      <c r="H529" s="5">
        <f t="shared" si="8"/>
        <v>1.9073311562307838E-2</v>
      </c>
      <c r="I529" s="4"/>
      <c r="J529" s="4"/>
      <c r="K529" s="4"/>
    </row>
    <row r="530" spans="2:11" ht="13.5" x14ac:dyDescent="0.35">
      <c r="B530" s="3">
        <v>42772</v>
      </c>
      <c r="C530" s="2">
        <v>8.36</v>
      </c>
      <c r="D530" s="2">
        <v>4.2107000000000001</v>
      </c>
      <c r="E530" s="2">
        <v>1098</v>
      </c>
      <c r="F530" s="2"/>
      <c r="G530" s="2"/>
      <c r="H530" s="5">
        <f t="shared" si="8"/>
        <v>-2.222273825004642E-2</v>
      </c>
      <c r="I530" s="4"/>
      <c r="J530" s="4"/>
      <c r="K530" s="4"/>
    </row>
    <row r="531" spans="2:11" ht="13.5" x14ac:dyDescent="0.35">
      <c r="B531" s="3">
        <v>42773</v>
      </c>
      <c r="C531" s="2">
        <v>8.5</v>
      </c>
      <c r="D531" s="2">
        <v>4.2812000000000001</v>
      </c>
      <c r="E531" s="2">
        <v>3970</v>
      </c>
      <c r="F531" s="2"/>
      <c r="G531" s="2"/>
      <c r="H531" s="5">
        <f t="shared" si="8"/>
        <v>1.6743059348801864E-2</v>
      </c>
      <c r="I531" s="4"/>
      <c r="J531" s="4"/>
      <c r="K531" s="4"/>
    </row>
    <row r="532" spans="2:11" ht="13.5" x14ac:dyDescent="0.35">
      <c r="B532" s="3">
        <v>42774</v>
      </c>
      <c r="C532" s="2">
        <v>8.52</v>
      </c>
      <c r="D532" s="2">
        <v>4.2912999999999997</v>
      </c>
      <c r="E532" s="2">
        <v>1475</v>
      </c>
      <c r="F532" s="2"/>
      <c r="G532" s="2"/>
      <c r="H532" s="5">
        <f t="shared" si="8"/>
        <v>2.359151639727075E-3</v>
      </c>
      <c r="I532" s="4"/>
      <c r="J532" s="4"/>
      <c r="K532" s="4"/>
    </row>
    <row r="533" spans="2:11" ht="13.5" x14ac:dyDescent="0.35">
      <c r="B533" s="3">
        <v>42775</v>
      </c>
      <c r="C533" s="2">
        <v>8.77</v>
      </c>
      <c r="D533" s="2">
        <v>4.4172000000000002</v>
      </c>
      <c r="E533" s="2">
        <v>6913</v>
      </c>
      <c r="F533" s="2"/>
      <c r="G533" s="2"/>
      <c r="H533" s="5">
        <f t="shared" si="8"/>
        <v>2.9338428914315144E-2</v>
      </c>
      <c r="I533" s="4"/>
      <c r="J533" s="4"/>
      <c r="K533" s="4"/>
    </row>
    <row r="534" spans="2:11" ht="13.5" x14ac:dyDescent="0.35">
      <c r="B534" s="3">
        <v>42776</v>
      </c>
      <c r="C534" s="2">
        <v>8.8800000000000008</v>
      </c>
      <c r="D534" s="2">
        <v>4.4725999999999999</v>
      </c>
      <c r="E534" s="2">
        <v>2107</v>
      </c>
      <c r="F534" s="2"/>
      <c r="G534" s="2"/>
      <c r="H534" s="5">
        <f t="shared" si="8"/>
        <v>1.2541881735035695E-2</v>
      </c>
      <c r="I534" s="4"/>
      <c r="J534" s="4"/>
      <c r="K534" s="4"/>
    </row>
    <row r="535" spans="2:11" ht="13.5" x14ac:dyDescent="0.35">
      <c r="B535" s="3">
        <v>42779</v>
      </c>
      <c r="C535" s="2">
        <v>8.7899999999999991</v>
      </c>
      <c r="D535" s="2">
        <v>4.4272999999999998</v>
      </c>
      <c r="E535" s="2">
        <v>273</v>
      </c>
      <c r="F535" s="2"/>
      <c r="G535" s="2"/>
      <c r="H535" s="5">
        <f t="shared" si="8"/>
        <v>-1.0128336985198792E-2</v>
      </c>
      <c r="I535" s="4"/>
      <c r="J535" s="4"/>
      <c r="K535" s="4"/>
    </row>
    <row r="536" spans="2:11" ht="13.5" x14ac:dyDescent="0.35">
      <c r="B536" s="3">
        <v>42780</v>
      </c>
      <c r="C536" s="2">
        <v>8.35</v>
      </c>
      <c r="D536" s="2">
        <v>4.2057000000000002</v>
      </c>
      <c r="E536" s="2">
        <v>711</v>
      </c>
      <c r="F536" s="2"/>
      <c r="G536" s="2"/>
      <c r="H536" s="5">
        <f t="shared" si="8"/>
        <v>-5.0053079755155418E-2</v>
      </c>
      <c r="I536" s="4"/>
      <c r="J536" s="4"/>
      <c r="K536" s="4"/>
    </row>
    <row r="537" spans="2:11" ht="13.5" x14ac:dyDescent="0.35">
      <c r="B537" s="3">
        <v>42781</v>
      </c>
      <c r="C537" s="2">
        <v>8.65</v>
      </c>
      <c r="D537" s="2">
        <v>4.3567999999999998</v>
      </c>
      <c r="E537" s="2">
        <v>600</v>
      </c>
      <c r="F537" s="2"/>
      <c r="G537" s="2"/>
      <c r="H537" s="5">
        <f t="shared" si="8"/>
        <v>3.5927431818722107E-2</v>
      </c>
      <c r="I537" s="4"/>
      <c r="J537" s="4"/>
      <c r="K537" s="4"/>
    </row>
    <row r="538" spans="2:11" ht="13.5" x14ac:dyDescent="0.35">
      <c r="B538" s="3">
        <v>42782</v>
      </c>
      <c r="C538" s="2">
        <v>8.6</v>
      </c>
      <c r="D538" s="2">
        <v>4.3315999999999999</v>
      </c>
      <c r="E538" s="2">
        <v>3907</v>
      </c>
      <c r="F538" s="2"/>
      <c r="G538" s="2"/>
      <c r="H538" s="5">
        <f t="shared" si="8"/>
        <v>-5.7840616966580724E-3</v>
      </c>
      <c r="I538" s="4"/>
      <c r="J538" s="4"/>
      <c r="K538" s="4"/>
    </row>
    <row r="539" spans="2:11" ht="13.5" x14ac:dyDescent="0.35">
      <c r="B539" s="3">
        <v>42783</v>
      </c>
      <c r="C539" s="2">
        <v>8.6</v>
      </c>
      <c r="D539" s="2">
        <v>4.3315999999999999</v>
      </c>
      <c r="E539" s="2">
        <v>7132</v>
      </c>
      <c r="F539" s="2"/>
      <c r="G539" s="2"/>
      <c r="H539" s="5">
        <f t="shared" si="8"/>
        <v>0</v>
      </c>
      <c r="I539" s="4"/>
      <c r="J539" s="4"/>
      <c r="K539" s="4"/>
    </row>
    <row r="540" spans="2:11" ht="13.5" x14ac:dyDescent="0.35">
      <c r="B540" s="3">
        <v>42786</v>
      </c>
      <c r="C540" s="2">
        <v>8.58</v>
      </c>
      <c r="D540" s="2">
        <v>4.3215000000000003</v>
      </c>
      <c r="E540" s="2">
        <v>1152</v>
      </c>
      <c r="F540" s="2"/>
      <c r="G540" s="2"/>
      <c r="H540" s="5">
        <f t="shared" si="8"/>
        <v>-2.3317019115337415E-3</v>
      </c>
      <c r="I540" s="4"/>
      <c r="J540" s="4"/>
      <c r="K540" s="4"/>
    </row>
    <row r="541" spans="2:11" ht="13.5" x14ac:dyDescent="0.35">
      <c r="B541" s="3">
        <v>42787</v>
      </c>
      <c r="C541" s="2">
        <v>8.5</v>
      </c>
      <c r="D541" s="2">
        <v>4.2812000000000001</v>
      </c>
      <c r="E541" s="2">
        <v>1300</v>
      </c>
      <c r="F541" s="2"/>
      <c r="G541" s="2"/>
      <c r="H541" s="5">
        <f t="shared" si="8"/>
        <v>-9.3254656947819557E-3</v>
      </c>
      <c r="I541" s="4"/>
      <c r="J541" s="4"/>
      <c r="K541" s="4"/>
    </row>
    <row r="542" spans="2:11" ht="13.5" x14ac:dyDescent="0.35">
      <c r="B542" s="3">
        <v>42788</v>
      </c>
      <c r="C542" s="2">
        <v>8.5</v>
      </c>
      <c r="D542" s="2">
        <v>4.2812000000000001</v>
      </c>
      <c r="E542" s="2">
        <v>180</v>
      </c>
      <c r="F542" s="2"/>
      <c r="G542" s="2"/>
      <c r="H542" s="5">
        <f t="shared" si="8"/>
        <v>0</v>
      </c>
      <c r="I542" s="4"/>
      <c r="J542" s="4"/>
      <c r="K542" s="4"/>
    </row>
    <row r="543" spans="2:11" ht="13.5" x14ac:dyDescent="0.35">
      <c r="B543" s="3">
        <v>42789</v>
      </c>
      <c r="C543" s="2">
        <v>8.58</v>
      </c>
      <c r="D543" s="2">
        <v>4.3215000000000003</v>
      </c>
      <c r="E543" s="2">
        <v>4726</v>
      </c>
      <c r="F543" s="2"/>
      <c r="G543" s="2"/>
      <c r="H543" s="5">
        <f t="shared" si="8"/>
        <v>9.4132486218817674E-3</v>
      </c>
      <c r="I543" s="4"/>
      <c r="J543" s="4"/>
      <c r="K543" s="4"/>
    </row>
    <row r="544" spans="2:11" ht="13.5" x14ac:dyDescent="0.35">
      <c r="B544" s="3">
        <v>42790</v>
      </c>
      <c r="C544" s="2">
        <v>8.4</v>
      </c>
      <c r="D544" s="2">
        <v>4.2309000000000001</v>
      </c>
      <c r="E544" s="2">
        <v>980</v>
      </c>
      <c r="F544" s="2"/>
      <c r="G544" s="2"/>
      <c r="H544" s="5">
        <f t="shared" si="8"/>
        <v>-2.0964942728219423E-2</v>
      </c>
      <c r="I544" s="4"/>
      <c r="J544" s="4"/>
      <c r="K544" s="4"/>
    </row>
    <row r="545" spans="2:11" ht="13.5" x14ac:dyDescent="0.35">
      <c r="B545" s="3">
        <v>42793</v>
      </c>
      <c r="C545" s="2">
        <v>8.77</v>
      </c>
      <c r="D545" s="2">
        <v>4.4172000000000002</v>
      </c>
      <c r="E545" s="2">
        <v>0</v>
      </c>
      <c r="F545" s="2"/>
      <c r="G545" s="2"/>
      <c r="H545" s="5">
        <f t="shared" si="8"/>
        <v>4.4033184428844956E-2</v>
      </c>
      <c r="I545" s="4"/>
      <c r="J545" s="4"/>
      <c r="K545" s="4"/>
    </row>
    <row r="546" spans="2:11" ht="13.5" x14ac:dyDescent="0.35">
      <c r="B546" s="3">
        <v>42794</v>
      </c>
      <c r="C546" s="2">
        <v>9.2899999999999991</v>
      </c>
      <c r="D546" s="2">
        <v>4.6791</v>
      </c>
      <c r="E546" s="2">
        <v>29370</v>
      </c>
      <c r="F546" s="2"/>
      <c r="G546" s="2"/>
      <c r="H546" s="5">
        <f t="shared" si="8"/>
        <v>5.9290953545232228E-2</v>
      </c>
      <c r="I546" s="4"/>
      <c r="J546" s="4"/>
      <c r="K546" s="4"/>
    </row>
    <row r="547" spans="2:11" ht="13.5" x14ac:dyDescent="0.35">
      <c r="B547" s="3">
        <v>42795</v>
      </c>
      <c r="C547" s="2">
        <v>9.16</v>
      </c>
      <c r="D547" s="2">
        <v>4.6136999999999997</v>
      </c>
      <c r="E547" s="2">
        <v>26833</v>
      </c>
      <c r="F547" s="2"/>
      <c r="G547" s="2"/>
      <c r="H547" s="5">
        <f t="shared" si="8"/>
        <v>-1.3977046867987508E-2</v>
      </c>
      <c r="I547" s="4"/>
      <c r="J547" s="4"/>
      <c r="K547" s="4"/>
    </row>
    <row r="548" spans="2:11" ht="13.5" x14ac:dyDescent="0.35">
      <c r="B548" s="3">
        <v>42796</v>
      </c>
      <c r="C548" s="2">
        <v>8.8000000000000007</v>
      </c>
      <c r="D548" s="2">
        <v>4.4322999999999997</v>
      </c>
      <c r="E548" s="2">
        <v>5526</v>
      </c>
      <c r="F548" s="2"/>
      <c r="G548" s="2"/>
      <c r="H548" s="5">
        <f t="shared" si="8"/>
        <v>-3.9317684288098495E-2</v>
      </c>
      <c r="I548" s="4"/>
      <c r="J548" s="4"/>
      <c r="K548" s="4"/>
    </row>
    <row r="549" spans="2:11" ht="13.5" x14ac:dyDescent="0.35">
      <c r="B549" s="3">
        <v>42797</v>
      </c>
      <c r="C549" s="2">
        <v>8.8699999999999992</v>
      </c>
      <c r="D549" s="2">
        <v>4.4676</v>
      </c>
      <c r="E549" s="2">
        <v>1430</v>
      </c>
      <c r="F549" s="2"/>
      <c r="G549" s="2"/>
      <c r="H549" s="5">
        <f t="shared" si="8"/>
        <v>7.9642623468628784E-3</v>
      </c>
      <c r="I549" s="4"/>
      <c r="J549" s="4"/>
      <c r="K549" s="4"/>
    </row>
    <row r="550" spans="2:11" ht="13.5" x14ac:dyDescent="0.35">
      <c r="B550" s="3">
        <v>42800</v>
      </c>
      <c r="C550" s="2">
        <v>8.84</v>
      </c>
      <c r="D550" s="2">
        <v>4.4524999999999997</v>
      </c>
      <c r="E550" s="2">
        <v>1026</v>
      </c>
      <c r="F550" s="2"/>
      <c r="G550" s="2"/>
      <c r="H550" s="5">
        <f t="shared" si="8"/>
        <v>-3.3798907690931004E-3</v>
      </c>
      <c r="I550" s="4"/>
      <c r="J550" s="4"/>
      <c r="K550" s="4"/>
    </row>
    <row r="551" spans="2:11" ht="13.5" x14ac:dyDescent="0.35">
      <c r="B551" s="3">
        <v>42801</v>
      </c>
      <c r="C551" s="2">
        <v>8.84</v>
      </c>
      <c r="D551" s="2">
        <v>4.4524999999999997</v>
      </c>
      <c r="E551" s="2">
        <v>465</v>
      </c>
      <c r="F551" s="2"/>
      <c r="G551" s="2"/>
      <c r="H551" s="5">
        <f t="shared" si="8"/>
        <v>0</v>
      </c>
      <c r="I551" s="4"/>
      <c r="J551" s="4"/>
      <c r="K551" s="4"/>
    </row>
    <row r="552" spans="2:11" ht="13.5" x14ac:dyDescent="0.35">
      <c r="B552" s="3">
        <v>42802</v>
      </c>
      <c r="C552" s="2">
        <v>8.84</v>
      </c>
      <c r="D552" s="2">
        <v>4.4524999999999997</v>
      </c>
      <c r="E552" s="2">
        <v>930</v>
      </c>
      <c r="F552" s="2"/>
      <c r="G552" s="2"/>
      <c r="H552" s="5">
        <f t="shared" si="8"/>
        <v>0</v>
      </c>
      <c r="I552" s="4"/>
      <c r="J552" s="4"/>
      <c r="K552" s="4"/>
    </row>
    <row r="553" spans="2:11" ht="13.5" x14ac:dyDescent="0.35">
      <c r="B553" s="3">
        <v>42803</v>
      </c>
      <c r="C553" s="2">
        <v>8.68</v>
      </c>
      <c r="D553" s="2">
        <v>4.3719000000000001</v>
      </c>
      <c r="E553" s="2">
        <v>460</v>
      </c>
      <c r="F553" s="2"/>
      <c r="G553" s="2"/>
      <c r="H553" s="5">
        <f t="shared" si="8"/>
        <v>-1.81021897810218E-2</v>
      </c>
      <c r="I553" s="4"/>
      <c r="J553" s="4"/>
      <c r="K553" s="4"/>
    </row>
    <row r="554" spans="2:11" ht="13.5" x14ac:dyDescent="0.35">
      <c r="B554" s="3">
        <v>42804</v>
      </c>
      <c r="C554" s="2">
        <v>8.6</v>
      </c>
      <c r="D554" s="2">
        <v>4.3315999999999999</v>
      </c>
      <c r="E554" s="2">
        <v>1291</v>
      </c>
      <c r="F554" s="2"/>
      <c r="G554" s="2"/>
      <c r="H554" s="5">
        <f t="shared" si="8"/>
        <v>-9.2179601546238995E-3</v>
      </c>
      <c r="I554" s="4"/>
      <c r="J554" s="4"/>
      <c r="K554" s="4"/>
    </row>
    <row r="555" spans="2:11" ht="13.5" x14ac:dyDescent="0.35">
      <c r="B555" s="3">
        <v>42807</v>
      </c>
      <c r="C555" s="2">
        <v>8.69</v>
      </c>
      <c r="D555" s="2">
        <v>4.3769</v>
      </c>
      <c r="E555" s="2">
        <v>270</v>
      </c>
      <c r="F555" s="2"/>
      <c r="G555" s="2"/>
      <c r="H555" s="5">
        <f t="shared" si="8"/>
        <v>1.0458029365592418E-2</v>
      </c>
      <c r="I555" s="4"/>
      <c r="J555" s="4"/>
      <c r="K555" s="4"/>
    </row>
    <row r="556" spans="2:11" ht="13.5" x14ac:dyDescent="0.35">
      <c r="B556" s="3">
        <v>42808</v>
      </c>
      <c r="C556" s="2">
        <v>8.6999999999999993</v>
      </c>
      <c r="D556" s="2">
        <v>4.3819999999999997</v>
      </c>
      <c r="E556" s="2">
        <v>1670</v>
      </c>
      <c r="F556" s="2"/>
      <c r="G556" s="2"/>
      <c r="H556" s="5">
        <f t="shared" si="8"/>
        <v>1.1652082524160161E-3</v>
      </c>
      <c r="I556" s="4"/>
      <c r="J556" s="4"/>
      <c r="K556" s="4"/>
    </row>
    <row r="557" spans="2:11" ht="13.5" x14ac:dyDescent="0.35">
      <c r="B557" s="3">
        <v>42809</v>
      </c>
      <c r="C557" s="2">
        <v>8.69</v>
      </c>
      <c r="D557" s="2">
        <v>4.3769</v>
      </c>
      <c r="E557" s="2">
        <v>4243</v>
      </c>
      <c r="F557" s="2"/>
      <c r="G557" s="2"/>
      <c r="H557" s="5">
        <f t="shared" si="8"/>
        <v>-1.1638521223184986E-3</v>
      </c>
      <c r="I557" s="4"/>
      <c r="J557" s="4"/>
      <c r="K557" s="4"/>
    </row>
    <row r="558" spans="2:11" ht="13.5" x14ac:dyDescent="0.35">
      <c r="B558" s="3">
        <v>42810</v>
      </c>
      <c r="C558" s="2">
        <v>8.69</v>
      </c>
      <c r="D558" s="2">
        <v>4.3769</v>
      </c>
      <c r="E558" s="2">
        <v>160</v>
      </c>
      <c r="F558" s="2"/>
      <c r="G558" s="2"/>
      <c r="H558" s="5">
        <f t="shared" si="8"/>
        <v>0</v>
      </c>
      <c r="I558" s="4"/>
      <c r="J558" s="4"/>
      <c r="K558" s="4"/>
    </row>
    <row r="559" spans="2:11" ht="13.5" x14ac:dyDescent="0.35">
      <c r="B559" s="3">
        <v>42811</v>
      </c>
      <c r="C559" s="2">
        <v>8.6</v>
      </c>
      <c r="D559" s="2">
        <v>4.3315999999999999</v>
      </c>
      <c r="E559" s="2">
        <v>299</v>
      </c>
      <c r="F559" s="2"/>
      <c r="G559" s="2"/>
      <c r="H559" s="5">
        <f t="shared" si="8"/>
        <v>-1.034979094793121E-2</v>
      </c>
      <c r="I559" s="4"/>
      <c r="J559" s="4"/>
      <c r="K559" s="4"/>
    </row>
    <row r="560" spans="2:11" ht="13.5" x14ac:dyDescent="0.35">
      <c r="B560" s="3">
        <v>42815</v>
      </c>
      <c r="C560" s="2">
        <v>8.5</v>
      </c>
      <c r="D560" s="2">
        <v>4.2812000000000001</v>
      </c>
      <c r="E560" s="2">
        <v>5501</v>
      </c>
      <c r="F560" s="2"/>
      <c r="G560" s="2"/>
      <c r="H560" s="5">
        <f t="shared" si="8"/>
        <v>-1.1635423400129231E-2</v>
      </c>
      <c r="I560" s="4"/>
      <c r="J560" s="4"/>
      <c r="K560" s="4"/>
    </row>
    <row r="561" spans="2:11" ht="13.5" x14ac:dyDescent="0.35">
      <c r="B561" s="3">
        <v>42816</v>
      </c>
      <c r="C561" s="2">
        <v>8.5</v>
      </c>
      <c r="D561" s="2">
        <v>4.2812000000000001</v>
      </c>
      <c r="E561" s="2">
        <v>1639</v>
      </c>
      <c r="F561" s="2"/>
      <c r="G561" s="2"/>
      <c r="H561" s="5">
        <f t="shared" si="8"/>
        <v>0</v>
      </c>
      <c r="I561" s="4"/>
      <c r="J561" s="4"/>
      <c r="K561" s="4"/>
    </row>
    <row r="562" spans="2:11" ht="13.5" x14ac:dyDescent="0.35">
      <c r="B562" s="3">
        <v>42817</v>
      </c>
      <c r="C562" s="2">
        <v>8.5</v>
      </c>
      <c r="D562" s="2">
        <v>4.2812000000000001</v>
      </c>
      <c r="E562" s="2">
        <v>1504</v>
      </c>
      <c r="F562" s="2"/>
      <c r="G562" s="2"/>
      <c r="H562" s="5">
        <f t="shared" si="8"/>
        <v>0</v>
      </c>
      <c r="I562" s="4"/>
      <c r="J562" s="4"/>
      <c r="K562" s="4"/>
    </row>
    <row r="563" spans="2:11" ht="13.5" x14ac:dyDescent="0.35">
      <c r="B563" s="3">
        <v>42818</v>
      </c>
      <c r="C563" s="2">
        <v>8.5</v>
      </c>
      <c r="D563" s="2">
        <v>4.2812000000000001</v>
      </c>
      <c r="E563" s="2">
        <v>175</v>
      </c>
      <c r="F563" s="2"/>
      <c r="G563" s="2"/>
      <c r="H563" s="5">
        <f t="shared" si="8"/>
        <v>0</v>
      </c>
      <c r="I563" s="4"/>
      <c r="J563" s="4"/>
      <c r="K563" s="4"/>
    </row>
    <row r="564" spans="2:11" ht="13.5" x14ac:dyDescent="0.35">
      <c r="B564" s="3">
        <v>42821</v>
      </c>
      <c r="C564" s="2">
        <v>8.5</v>
      </c>
      <c r="D564" s="2">
        <v>4.2812000000000001</v>
      </c>
      <c r="E564" s="2">
        <v>892</v>
      </c>
      <c r="F564" s="2"/>
      <c r="G564" s="2"/>
      <c r="H564" s="5">
        <f t="shared" si="8"/>
        <v>0</v>
      </c>
      <c r="I564" s="4"/>
      <c r="J564" s="4"/>
      <c r="K564" s="4"/>
    </row>
    <row r="565" spans="2:11" ht="13.5" x14ac:dyDescent="0.35">
      <c r="B565" s="3">
        <v>42822</v>
      </c>
      <c r="C565" s="2">
        <v>8.4499999999999993</v>
      </c>
      <c r="D565" s="2">
        <v>4.2560000000000002</v>
      </c>
      <c r="E565" s="2">
        <v>1365</v>
      </c>
      <c r="F565" s="2"/>
      <c r="G565" s="2"/>
      <c r="H565" s="5">
        <f t="shared" si="8"/>
        <v>-5.8862001308044214E-3</v>
      </c>
      <c r="I565" s="4"/>
      <c r="J565" s="4"/>
      <c r="K565" s="4"/>
    </row>
    <row r="566" spans="2:11" ht="13.5" x14ac:dyDescent="0.35">
      <c r="B566" s="3">
        <v>42823</v>
      </c>
      <c r="C566" s="2">
        <v>8.44</v>
      </c>
      <c r="D566" s="2">
        <v>4.2510000000000003</v>
      </c>
      <c r="E566" s="2">
        <v>3967</v>
      </c>
      <c r="F566" s="2"/>
      <c r="G566" s="2"/>
      <c r="H566" s="5">
        <f t="shared" si="8"/>
        <v>-1.174812030075163E-3</v>
      </c>
      <c r="I566" s="4"/>
      <c r="J566" s="4"/>
      <c r="K566" s="4"/>
    </row>
    <row r="567" spans="2:11" ht="13.5" x14ac:dyDescent="0.35">
      <c r="B567" s="3">
        <v>42824</v>
      </c>
      <c r="C567" s="2">
        <v>8.4</v>
      </c>
      <c r="D567" s="2">
        <v>4.2309000000000001</v>
      </c>
      <c r="E567" s="2">
        <v>2680</v>
      </c>
      <c r="F567" s="2"/>
      <c r="G567" s="2"/>
      <c r="H567" s="5">
        <f t="shared" si="8"/>
        <v>-4.7282992237121209E-3</v>
      </c>
      <c r="I567" s="4"/>
      <c r="J567" s="4"/>
      <c r="K567" s="4"/>
    </row>
    <row r="568" spans="2:11" ht="13.5" x14ac:dyDescent="0.35">
      <c r="B568" s="3">
        <v>42825</v>
      </c>
      <c r="C568" s="2">
        <v>8.2799999999999994</v>
      </c>
      <c r="D568" s="2">
        <v>4.1703999999999999</v>
      </c>
      <c r="E568" s="2">
        <v>1114</v>
      </c>
      <c r="F568" s="2"/>
      <c r="G568" s="2"/>
      <c r="H568" s="5">
        <f t="shared" si="8"/>
        <v>-1.4299558013661447E-2</v>
      </c>
      <c r="I568" s="4"/>
      <c r="J568" s="4"/>
      <c r="K568" s="4"/>
    </row>
    <row r="569" spans="2:11" ht="13.5" x14ac:dyDescent="0.35">
      <c r="B569" s="3">
        <v>42828</v>
      </c>
      <c r="C569" s="2">
        <v>8.4</v>
      </c>
      <c r="D569" s="2">
        <v>4.2309000000000001</v>
      </c>
      <c r="E569" s="2">
        <v>600</v>
      </c>
      <c r="F569" s="2"/>
      <c r="G569" s="2"/>
      <c r="H569" s="5">
        <f t="shared" si="8"/>
        <v>1.4507001726453151E-2</v>
      </c>
      <c r="I569" s="4"/>
      <c r="J569" s="4"/>
      <c r="K569" s="4"/>
    </row>
    <row r="570" spans="2:11" ht="13.5" x14ac:dyDescent="0.35">
      <c r="B570" s="3">
        <v>42829</v>
      </c>
      <c r="C570" s="2">
        <v>8.39</v>
      </c>
      <c r="D570" s="2">
        <v>4.2257999999999996</v>
      </c>
      <c r="E570" s="2">
        <v>100</v>
      </c>
      <c r="F570" s="2"/>
      <c r="G570" s="2"/>
      <c r="H570" s="5">
        <f t="shared" si="8"/>
        <v>-1.2054172871021646E-3</v>
      </c>
      <c r="I570" s="4"/>
      <c r="J570" s="4"/>
      <c r="K570" s="4"/>
    </row>
    <row r="571" spans="2:11" ht="13.5" x14ac:dyDescent="0.35">
      <c r="B571" s="3">
        <v>42830</v>
      </c>
      <c r="C571" s="2">
        <v>8.1999999999999993</v>
      </c>
      <c r="D571" s="2">
        <v>4.1300999999999997</v>
      </c>
      <c r="E571" s="2">
        <v>8000</v>
      </c>
      <c r="F571" s="2"/>
      <c r="G571" s="2"/>
      <c r="H571" s="5">
        <f t="shared" si="8"/>
        <v>-2.2646599460457169E-2</v>
      </c>
      <c r="I571" s="4"/>
      <c r="J571" s="4"/>
      <c r="K571" s="4"/>
    </row>
    <row r="572" spans="2:11" ht="13.5" x14ac:dyDescent="0.35">
      <c r="B572" s="3">
        <v>42831</v>
      </c>
      <c r="C572" s="2">
        <v>8.2100000000000009</v>
      </c>
      <c r="D572" s="2">
        <v>4.1352000000000002</v>
      </c>
      <c r="E572" s="2">
        <v>300</v>
      </c>
      <c r="F572" s="2"/>
      <c r="G572" s="2"/>
      <c r="H572" s="5">
        <f t="shared" si="8"/>
        <v>1.2348369288880533E-3</v>
      </c>
      <c r="I572" s="4"/>
      <c r="J572" s="4"/>
      <c r="K572" s="4"/>
    </row>
    <row r="573" spans="2:11" ht="13.5" x14ac:dyDescent="0.35">
      <c r="B573" s="3">
        <v>42832</v>
      </c>
      <c r="C573" s="2">
        <v>8.19</v>
      </c>
      <c r="D573" s="2">
        <v>4.1250999999999998</v>
      </c>
      <c r="E573" s="2">
        <v>2275</v>
      </c>
      <c r="F573" s="2"/>
      <c r="G573" s="2"/>
      <c r="H573" s="5">
        <f t="shared" si="8"/>
        <v>-2.4424453472626333E-3</v>
      </c>
      <c r="I573" s="4"/>
      <c r="J573" s="4"/>
      <c r="K573" s="4"/>
    </row>
    <row r="574" spans="2:11" ht="13.5" x14ac:dyDescent="0.35">
      <c r="B574" s="3">
        <v>42835</v>
      </c>
      <c r="C574" s="2">
        <v>8.4</v>
      </c>
      <c r="D574" s="2">
        <v>4.2309000000000001</v>
      </c>
      <c r="E574" s="2">
        <v>100</v>
      </c>
      <c r="F574" s="2"/>
      <c r="G574" s="2"/>
      <c r="H574" s="5">
        <f t="shared" si="8"/>
        <v>2.5647863082107186E-2</v>
      </c>
      <c r="I574" s="4"/>
      <c r="J574" s="4"/>
      <c r="K574" s="4"/>
    </row>
    <row r="575" spans="2:11" ht="13.5" x14ac:dyDescent="0.35">
      <c r="B575" s="3">
        <v>42836</v>
      </c>
      <c r="C575" s="2">
        <v>8.2100000000000009</v>
      </c>
      <c r="D575" s="2">
        <v>4.1352000000000002</v>
      </c>
      <c r="E575" s="2">
        <v>616</v>
      </c>
      <c r="F575" s="2"/>
      <c r="G575" s="2"/>
      <c r="H575" s="5">
        <f t="shared" si="8"/>
        <v>-2.2619300857973455E-2</v>
      </c>
      <c r="I575" s="4"/>
      <c r="J575" s="4"/>
      <c r="K575" s="4"/>
    </row>
    <row r="576" spans="2:11" ht="13.5" x14ac:dyDescent="0.35">
      <c r="B576" s="3">
        <v>42837</v>
      </c>
      <c r="C576" s="2">
        <v>8.2899999999999991</v>
      </c>
      <c r="D576" s="2">
        <v>4.1755000000000004</v>
      </c>
      <c r="E576" s="2">
        <v>8113</v>
      </c>
      <c r="F576" s="2"/>
      <c r="G576" s="2"/>
      <c r="H576" s="5">
        <f t="shared" si="8"/>
        <v>9.7455987618495412E-3</v>
      </c>
      <c r="I576" s="4"/>
      <c r="J576" s="4"/>
      <c r="K576" s="4"/>
    </row>
    <row r="577" spans="2:11" ht="13.5" x14ac:dyDescent="0.35">
      <c r="B577" s="3">
        <v>42838</v>
      </c>
      <c r="C577" s="2">
        <v>8.19</v>
      </c>
      <c r="D577" s="2">
        <v>4.1250999999999998</v>
      </c>
      <c r="E577" s="2">
        <v>1718</v>
      </c>
      <c r="F577" s="2"/>
      <c r="G577" s="2"/>
      <c r="H577" s="5">
        <f t="shared" si="8"/>
        <v>-1.207041072925414E-2</v>
      </c>
      <c r="I577" s="4"/>
      <c r="J577" s="4"/>
      <c r="K577" s="4"/>
    </row>
    <row r="578" spans="2:11" ht="13.5" x14ac:dyDescent="0.35">
      <c r="B578" s="3">
        <v>42839</v>
      </c>
      <c r="C578" s="2">
        <v>8.15</v>
      </c>
      <c r="D578" s="2">
        <v>4.1048999999999998</v>
      </c>
      <c r="E578" s="2">
        <v>1350</v>
      </c>
      <c r="F578" s="2"/>
      <c r="G578" s="2"/>
      <c r="H578" s="5">
        <f t="shared" si="8"/>
        <v>-4.8968509854306558E-3</v>
      </c>
      <c r="I578" s="4"/>
      <c r="J578" s="4"/>
      <c r="K578" s="4"/>
    </row>
    <row r="579" spans="2:11" ht="13.5" x14ac:dyDescent="0.35">
      <c r="B579" s="3">
        <v>42842</v>
      </c>
      <c r="C579" s="2">
        <v>8.14</v>
      </c>
      <c r="D579" s="2">
        <v>4.0998999999999999</v>
      </c>
      <c r="E579" s="2">
        <v>1113</v>
      </c>
      <c r="F579" s="2"/>
      <c r="G579" s="2"/>
      <c r="H579" s="5">
        <f t="shared" si="8"/>
        <v>-1.2180564690978815E-3</v>
      </c>
      <c r="I579" s="4"/>
      <c r="J579" s="4"/>
      <c r="K579" s="4"/>
    </row>
    <row r="580" spans="2:11" ht="13.5" x14ac:dyDescent="0.35">
      <c r="B580" s="3">
        <v>42843</v>
      </c>
      <c r="C580" s="2">
        <v>8.14</v>
      </c>
      <c r="D580" s="2">
        <v>4.0998999999999999</v>
      </c>
      <c r="E580" s="2">
        <v>50</v>
      </c>
      <c r="F580" s="2"/>
      <c r="G580" s="2"/>
      <c r="H580" s="5">
        <f t="shared" si="8"/>
        <v>0</v>
      </c>
      <c r="I580" s="4"/>
      <c r="J580" s="4"/>
      <c r="K580" s="4"/>
    </row>
    <row r="581" spans="2:11" ht="13.5" x14ac:dyDescent="0.35">
      <c r="B581" s="3">
        <v>42844</v>
      </c>
      <c r="C581" s="2">
        <v>8.1300000000000008</v>
      </c>
      <c r="D581" s="2">
        <v>4.0949</v>
      </c>
      <c r="E581" s="2">
        <v>360</v>
      </c>
      <c r="F581" s="2"/>
      <c r="G581" s="2"/>
      <c r="H581" s="5">
        <f t="shared" si="8"/>
        <v>-1.2195419400472922E-3</v>
      </c>
      <c r="I581" s="4"/>
      <c r="J581" s="4"/>
      <c r="K581" s="4"/>
    </row>
    <row r="582" spans="2:11" ht="13.5" x14ac:dyDescent="0.35">
      <c r="B582" s="3">
        <v>42845</v>
      </c>
      <c r="C582" s="2">
        <v>8.14</v>
      </c>
      <c r="D582" s="2">
        <v>4.0998999999999999</v>
      </c>
      <c r="E582" s="2">
        <v>3924</v>
      </c>
      <c r="F582" s="2"/>
      <c r="G582" s="2"/>
      <c r="H582" s="5">
        <f t="shared" si="8"/>
        <v>1.2210310386089754E-3</v>
      </c>
      <c r="I582" s="4"/>
      <c r="J582" s="4"/>
      <c r="K582" s="4"/>
    </row>
    <row r="583" spans="2:11" ht="13.5" x14ac:dyDescent="0.35">
      <c r="B583" s="3">
        <v>42846</v>
      </c>
      <c r="C583" s="2">
        <v>8.3800000000000008</v>
      </c>
      <c r="D583" s="2">
        <v>4.2207999999999997</v>
      </c>
      <c r="E583" s="2">
        <v>4051</v>
      </c>
      <c r="F583" s="2"/>
      <c r="G583" s="2"/>
      <c r="H583" s="5">
        <f t="shared" ref="H583:H646" si="9">(D583-D582)/D582</f>
        <v>2.9488524110344104E-2</v>
      </c>
      <c r="I583" s="4"/>
      <c r="J583" s="4"/>
      <c r="K583" s="4"/>
    </row>
    <row r="584" spans="2:11" ht="13.5" x14ac:dyDescent="0.35">
      <c r="B584" s="3">
        <v>42849</v>
      </c>
      <c r="C584" s="2">
        <v>8.3699999999999992</v>
      </c>
      <c r="D584" s="2">
        <v>4.2157999999999998</v>
      </c>
      <c r="E584" s="2">
        <v>450</v>
      </c>
      <c r="F584" s="2"/>
      <c r="G584" s="2"/>
      <c r="H584" s="5">
        <f t="shared" si="9"/>
        <v>-1.1846095526914077E-3</v>
      </c>
      <c r="I584" s="4"/>
      <c r="J584" s="4"/>
      <c r="K584" s="4"/>
    </row>
    <row r="585" spans="2:11" ht="13.5" x14ac:dyDescent="0.35">
      <c r="B585" s="3">
        <v>42850</v>
      </c>
      <c r="C585" s="2">
        <v>8.36</v>
      </c>
      <c r="D585" s="2">
        <v>4.2107000000000001</v>
      </c>
      <c r="E585" s="2">
        <v>1713</v>
      </c>
      <c r="F585" s="2"/>
      <c r="G585" s="2"/>
      <c r="H585" s="5">
        <f t="shared" si="9"/>
        <v>-1.209734807153959E-3</v>
      </c>
      <c r="I585" s="4"/>
      <c r="J585" s="4"/>
      <c r="K585" s="4"/>
    </row>
    <row r="586" spans="2:11" ht="13.5" x14ac:dyDescent="0.35">
      <c r="B586" s="3">
        <v>42851</v>
      </c>
      <c r="C586" s="2">
        <v>8.33</v>
      </c>
      <c r="D586" s="2">
        <v>4.1955999999999998</v>
      </c>
      <c r="E586" s="2">
        <v>5140</v>
      </c>
      <c r="F586" s="2"/>
      <c r="G586" s="2"/>
      <c r="H586" s="5">
        <f t="shared" si="9"/>
        <v>-3.5861020732895566E-3</v>
      </c>
      <c r="I586" s="4"/>
      <c r="J586" s="4"/>
      <c r="K586" s="4"/>
    </row>
    <row r="587" spans="2:11" ht="13.5" x14ac:dyDescent="0.35">
      <c r="B587" s="3">
        <v>42852</v>
      </c>
      <c r="C587" s="2">
        <v>8.1999999999999993</v>
      </c>
      <c r="D587" s="2">
        <v>4.1300999999999997</v>
      </c>
      <c r="E587" s="2">
        <v>5215</v>
      </c>
      <c r="F587" s="2"/>
      <c r="G587" s="2"/>
      <c r="H587" s="5">
        <f t="shared" si="9"/>
        <v>-1.5611593097530775E-2</v>
      </c>
      <c r="I587" s="4"/>
      <c r="J587" s="4"/>
      <c r="K587" s="4"/>
    </row>
    <row r="588" spans="2:11" ht="13.5" x14ac:dyDescent="0.35">
      <c r="B588" s="3">
        <v>42853</v>
      </c>
      <c r="C588" s="2">
        <v>8.14</v>
      </c>
      <c r="D588" s="2">
        <v>4.0998999999999999</v>
      </c>
      <c r="E588" s="2">
        <v>4111</v>
      </c>
      <c r="F588" s="2"/>
      <c r="G588" s="2"/>
      <c r="H588" s="5">
        <f t="shared" si="9"/>
        <v>-7.3121716181205748E-3</v>
      </c>
      <c r="I588" s="4"/>
      <c r="J588" s="4"/>
      <c r="K588" s="4"/>
    </row>
    <row r="589" spans="2:11" ht="13.5" x14ac:dyDescent="0.35">
      <c r="B589" s="3">
        <v>42857</v>
      </c>
      <c r="C589" s="2">
        <v>8.3800000000000008</v>
      </c>
      <c r="D589" s="2">
        <v>4.2207999999999997</v>
      </c>
      <c r="E589" s="2">
        <v>10945</v>
      </c>
      <c r="F589" s="2"/>
      <c r="G589" s="2"/>
      <c r="H589" s="5">
        <f t="shared" si="9"/>
        <v>2.9488524110344104E-2</v>
      </c>
      <c r="I589" s="4"/>
      <c r="J589" s="4"/>
      <c r="K589" s="4"/>
    </row>
    <row r="590" spans="2:11" ht="13.5" x14ac:dyDescent="0.35">
      <c r="B590" s="3">
        <v>42858</v>
      </c>
      <c r="C590" s="2">
        <v>8.36</v>
      </c>
      <c r="D590" s="2">
        <v>4.2107000000000001</v>
      </c>
      <c r="E590" s="2">
        <v>5051</v>
      </c>
      <c r="F590" s="2"/>
      <c r="G590" s="2"/>
      <c r="H590" s="5">
        <f t="shared" si="9"/>
        <v>-2.392911296436589E-3</v>
      </c>
      <c r="I590" s="4"/>
      <c r="J590" s="4"/>
      <c r="K590" s="4"/>
    </row>
    <row r="591" spans="2:11" ht="13.5" x14ac:dyDescent="0.35">
      <c r="B591" s="3">
        <v>42859</v>
      </c>
      <c r="C591" s="2">
        <v>8.3000000000000007</v>
      </c>
      <c r="D591" s="2">
        <v>4.1805000000000003</v>
      </c>
      <c r="E591" s="2">
        <v>434</v>
      </c>
      <c r="F591" s="2"/>
      <c r="G591" s="2"/>
      <c r="H591" s="5">
        <f t="shared" si="9"/>
        <v>-7.1722041465789015E-3</v>
      </c>
      <c r="I591" s="4"/>
      <c r="J591" s="4"/>
      <c r="K591" s="4"/>
    </row>
    <row r="592" spans="2:11" ht="13.5" x14ac:dyDescent="0.35">
      <c r="B592" s="3">
        <v>42860</v>
      </c>
      <c r="C592" s="2">
        <v>8.5399999999999991</v>
      </c>
      <c r="D592" s="2">
        <v>4.3014000000000001</v>
      </c>
      <c r="E592" s="2">
        <v>5600</v>
      </c>
      <c r="F592" s="2"/>
      <c r="G592" s="2"/>
      <c r="H592" s="5">
        <f t="shared" si="9"/>
        <v>2.8919985647649749E-2</v>
      </c>
      <c r="I592" s="4"/>
      <c r="J592" s="4"/>
      <c r="K592" s="4"/>
    </row>
    <row r="593" spans="2:11" ht="13.5" x14ac:dyDescent="0.35">
      <c r="B593" s="3">
        <v>42863</v>
      </c>
      <c r="C593" s="2">
        <v>8.66</v>
      </c>
      <c r="D593" s="2">
        <v>4.3617999999999997</v>
      </c>
      <c r="E593" s="2">
        <v>2262</v>
      </c>
      <c r="F593" s="2"/>
      <c r="G593" s="2"/>
      <c r="H593" s="5">
        <f t="shared" si="9"/>
        <v>1.4041939833542466E-2</v>
      </c>
      <c r="I593" s="4"/>
      <c r="J593" s="4"/>
      <c r="K593" s="4"/>
    </row>
    <row r="594" spans="2:11" ht="13.5" x14ac:dyDescent="0.35">
      <c r="B594" s="3">
        <v>42864</v>
      </c>
      <c r="C594" s="2">
        <v>8.7200000000000006</v>
      </c>
      <c r="D594" s="2">
        <v>4.3920000000000003</v>
      </c>
      <c r="E594" s="2">
        <v>7569</v>
      </c>
      <c r="F594" s="2"/>
      <c r="G594" s="2"/>
      <c r="H594" s="5">
        <f t="shared" si="9"/>
        <v>6.9237470768950139E-3</v>
      </c>
      <c r="I594" s="4"/>
      <c r="J594" s="4"/>
      <c r="K594" s="4"/>
    </row>
    <row r="595" spans="2:11" ht="13.5" x14ac:dyDescent="0.35">
      <c r="B595" s="3">
        <v>42865</v>
      </c>
      <c r="C595" s="2">
        <v>8.74</v>
      </c>
      <c r="D595" s="2">
        <v>4.4020999999999999</v>
      </c>
      <c r="E595" s="2">
        <v>5610</v>
      </c>
      <c r="F595" s="2"/>
      <c r="G595" s="2"/>
      <c r="H595" s="5">
        <f t="shared" si="9"/>
        <v>2.2996357012749439E-3</v>
      </c>
      <c r="I595" s="4"/>
      <c r="J595" s="4"/>
      <c r="K595" s="4"/>
    </row>
    <row r="596" spans="2:11" ht="13.5" x14ac:dyDescent="0.35">
      <c r="B596" s="3">
        <v>42866</v>
      </c>
      <c r="C596" s="2">
        <v>9</v>
      </c>
      <c r="D596" s="2">
        <v>4.5331000000000001</v>
      </c>
      <c r="E596" s="2">
        <v>13014</v>
      </c>
      <c r="F596" s="2"/>
      <c r="G596" s="2"/>
      <c r="H596" s="5">
        <f t="shared" si="9"/>
        <v>2.9758524340655648E-2</v>
      </c>
      <c r="I596" s="4"/>
      <c r="J596" s="4"/>
      <c r="K596" s="4"/>
    </row>
    <row r="597" spans="2:11" ht="13.5" x14ac:dyDescent="0.35">
      <c r="B597" s="3">
        <v>42867</v>
      </c>
      <c r="C597" s="2">
        <v>9.1</v>
      </c>
      <c r="D597" s="2">
        <v>4.5834000000000001</v>
      </c>
      <c r="E597" s="2">
        <v>451</v>
      </c>
      <c r="F597" s="2"/>
      <c r="G597" s="2"/>
      <c r="H597" s="5">
        <f t="shared" si="9"/>
        <v>1.109615936114359E-2</v>
      </c>
      <c r="I597" s="4"/>
      <c r="J597" s="4"/>
      <c r="K597" s="4"/>
    </row>
    <row r="598" spans="2:11" ht="13.5" x14ac:dyDescent="0.35">
      <c r="B598" s="3">
        <v>42870</v>
      </c>
      <c r="C598" s="2">
        <v>9.25</v>
      </c>
      <c r="D598" s="2">
        <v>4.6589999999999998</v>
      </c>
      <c r="E598" s="2">
        <v>45830</v>
      </c>
      <c r="F598" s="2"/>
      <c r="G598" s="2"/>
      <c r="H598" s="5">
        <f t="shared" si="9"/>
        <v>1.6494305537373927E-2</v>
      </c>
      <c r="I598" s="4"/>
      <c r="J598" s="4"/>
      <c r="K598" s="4"/>
    </row>
    <row r="599" spans="2:11" ht="13.5" x14ac:dyDescent="0.35">
      <c r="B599" s="3">
        <v>42871</v>
      </c>
      <c r="C599" s="2">
        <v>9.1</v>
      </c>
      <c r="D599" s="2">
        <v>4.5834000000000001</v>
      </c>
      <c r="E599" s="2">
        <v>13926</v>
      </c>
      <c r="F599" s="2"/>
      <c r="G599" s="2"/>
      <c r="H599" s="5">
        <f t="shared" si="9"/>
        <v>-1.622665808113322E-2</v>
      </c>
      <c r="I599" s="4"/>
      <c r="J599" s="4"/>
      <c r="K599" s="4"/>
    </row>
    <row r="600" spans="2:11" ht="13.5" x14ac:dyDescent="0.35">
      <c r="B600" s="3">
        <v>42872</v>
      </c>
      <c r="C600" s="2">
        <v>9.19</v>
      </c>
      <c r="D600" s="2">
        <v>4.6288</v>
      </c>
      <c r="E600" s="2">
        <v>26354</v>
      </c>
      <c r="F600" s="2"/>
      <c r="G600" s="2"/>
      <c r="H600" s="5">
        <f t="shared" si="9"/>
        <v>9.9053104682113452E-3</v>
      </c>
      <c r="I600" s="4"/>
      <c r="J600" s="4"/>
      <c r="K600" s="4"/>
    </row>
    <row r="601" spans="2:11" ht="13.5" x14ac:dyDescent="0.35">
      <c r="B601" s="3">
        <v>42873</v>
      </c>
      <c r="C601" s="2">
        <v>9.01</v>
      </c>
      <c r="D601" s="2">
        <v>4.5381</v>
      </c>
      <c r="E601" s="2">
        <v>10671</v>
      </c>
      <c r="F601" s="2"/>
      <c r="G601" s="2"/>
      <c r="H601" s="5">
        <f t="shared" si="9"/>
        <v>-1.9594711372277914E-2</v>
      </c>
      <c r="I601" s="4"/>
      <c r="J601" s="4"/>
      <c r="K601" s="4"/>
    </row>
    <row r="602" spans="2:11" ht="13.5" x14ac:dyDescent="0.35">
      <c r="B602" s="3">
        <v>42874</v>
      </c>
      <c r="C602" s="2">
        <v>8.9700000000000006</v>
      </c>
      <c r="D602" s="2">
        <v>4.5179999999999998</v>
      </c>
      <c r="E602" s="2">
        <v>1759</v>
      </c>
      <c r="F602" s="2"/>
      <c r="G602" s="2"/>
      <c r="H602" s="5">
        <f t="shared" si="9"/>
        <v>-4.429166391221046E-3</v>
      </c>
      <c r="I602" s="4"/>
      <c r="J602" s="4"/>
      <c r="K602" s="4"/>
    </row>
    <row r="603" spans="2:11" ht="13.5" x14ac:dyDescent="0.35">
      <c r="B603" s="3">
        <v>42877</v>
      </c>
      <c r="C603" s="2">
        <v>8.7799999999999994</v>
      </c>
      <c r="D603" s="2">
        <v>4.4222999999999999</v>
      </c>
      <c r="E603" s="2">
        <v>13683</v>
      </c>
      <c r="F603" s="2"/>
      <c r="G603" s="2"/>
      <c r="H603" s="5">
        <f t="shared" si="9"/>
        <v>-2.1181938911022553E-2</v>
      </c>
      <c r="I603" s="4"/>
      <c r="J603" s="4"/>
      <c r="K603" s="4"/>
    </row>
    <row r="604" spans="2:11" ht="13.5" x14ac:dyDescent="0.35">
      <c r="B604" s="3">
        <v>42878</v>
      </c>
      <c r="C604" s="2">
        <v>8.73</v>
      </c>
      <c r="D604" s="2">
        <v>4.3971</v>
      </c>
      <c r="E604" s="2">
        <v>1832</v>
      </c>
      <c r="F604" s="2"/>
      <c r="G604" s="2"/>
      <c r="H604" s="5">
        <f t="shared" si="9"/>
        <v>-5.6983922393324489E-3</v>
      </c>
      <c r="I604" s="4"/>
      <c r="J604" s="4"/>
      <c r="K604" s="4"/>
    </row>
    <row r="605" spans="2:11" ht="13.5" x14ac:dyDescent="0.35">
      <c r="B605" s="3">
        <v>42879</v>
      </c>
      <c r="C605" s="2">
        <v>8.6</v>
      </c>
      <c r="D605" s="2">
        <v>4.3315999999999999</v>
      </c>
      <c r="E605" s="2">
        <v>1297</v>
      </c>
      <c r="F605" s="2"/>
      <c r="G605" s="2"/>
      <c r="H605" s="5">
        <f t="shared" si="9"/>
        <v>-1.4896181574219397E-2</v>
      </c>
      <c r="I605" s="4"/>
      <c r="J605" s="4"/>
      <c r="K605" s="4"/>
    </row>
    <row r="606" spans="2:11" ht="13.5" x14ac:dyDescent="0.35">
      <c r="B606" s="3">
        <v>42880</v>
      </c>
      <c r="C606" s="2">
        <v>8.5</v>
      </c>
      <c r="D606" s="2">
        <v>4.2812000000000001</v>
      </c>
      <c r="E606" s="2">
        <v>752</v>
      </c>
      <c r="F606" s="2"/>
      <c r="G606" s="2"/>
      <c r="H606" s="5">
        <f t="shared" si="9"/>
        <v>-1.1635423400129231E-2</v>
      </c>
      <c r="I606" s="4"/>
      <c r="J606" s="4"/>
      <c r="K606" s="4"/>
    </row>
    <row r="607" spans="2:11" ht="13.5" x14ac:dyDescent="0.35">
      <c r="B607" s="3">
        <v>42881</v>
      </c>
      <c r="C607" s="2">
        <v>8.5</v>
      </c>
      <c r="D607" s="2">
        <v>4.2812000000000001</v>
      </c>
      <c r="E607" s="2">
        <v>240</v>
      </c>
      <c r="F607" s="2"/>
      <c r="G607" s="2"/>
      <c r="H607" s="5">
        <f t="shared" si="9"/>
        <v>0</v>
      </c>
      <c r="I607" s="4"/>
      <c r="J607" s="4"/>
      <c r="K607" s="4"/>
    </row>
    <row r="608" spans="2:11" ht="13.5" x14ac:dyDescent="0.35">
      <c r="B608" s="3">
        <v>42884</v>
      </c>
      <c r="C608" s="2">
        <v>8.5</v>
      </c>
      <c r="D608" s="2">
        <v>4.2812000000000001</v>
      </c>
      <c r="E608" s="2">
        <v>20</v>
      </c>
      <c r="F608" s="2"/>
      <c r="G608" s="2"/>
      <c r="H608" s="5">
        <f t="shared" si="9"/>
        <v>0</v>
      </c>
      <c r="I608" s="4"/>
      <c r="J608" s="4"/>
      <c r="K608" s="4"/>
    </row>
    <row r="609" spans="2:11" ht="13.5" x14ac:dyDescent="0.35">
      <c r="B609" s="3">
        <v>42885</v>
      </c>
      <c r="C609" s="2">
        <v>8.5</v>
      </c>
      <c r="D609" s="2">
        <v>4.2812000000000001</v>
      </c>
      <c r="E609" s="2">
        <v>70</v>
      </c>
      <c r="F609" s="2"/>
      <c r="G609" s="2"/>
      <c r="H609" s="5">
        <f t="shared" si="9"/>
        <v>0</v>
      </c>
      <c r="I609" s="4"/>
      <c r="J609" s="4"/>
      <c r="K609" s="4"/>
    </row>
    <row r="610" spans="2:11" ht="13.5" x14ac:dyDescent="0.35">
      <c r="B610" s="3">
        <v>42886</v>
      </c>
      <c r="C610" s="2">
        <v>8.36</v>
      </c>
      <c r="D610" s="2">
        <v>4.2107000000000001</v>
      </c>
      <c r="E610" s="2">
        <v>297</v>
      </c>
      <c r="F610" s="2"/>
      <c r="G610" s="2"/>
      <c r="H610" s="5">
        <f t="shared" si="9"/>
        <v>-1.6467345604036253E-2</v>
      </c>
      <c r="I610" s="4"/>
      <c r="J610" s="4"/>
      <c r="K610" s="4"/>
    </row>
    <row r="611" spans="2:11" ht="13.5" x14ac:dyDescent="0.35">
      <c r="B611" s="3">
        <v>42887</v>
      </c>
      <c r="C611" s="2">
        <v>8.3000000000000007</v>
      </c>
      <c r="D611" s="2">
        <v>4.1805000000000003</v>
      </c>
      <c r="E611" s="2">
        <v>5020</v>
      </c>
      <c r="F611" s="2"/>
      <c r="G611" s="2"/>
      <c r="H611" s="5">
        <f t="shared" si="9"/>
        <v>-7.1722041465789015E-3</v>
      </c>
      <c r="I611" s="4"/>
      <c r="J611" s="4"/>
      <c r="K611" s="4"/>
    </row>
    <row r="612" spans="2:11" ht="13.5" x14ac:dyDescent="0.35">
      <c r="B612" s="3">
        <v>42888</v>
      </c>
      <c r="C612" s="2">
        <v>8.33</v>
      </c>
      <c r="D612" s="2">
        <v>4.1955999999999998</v>
      </c>
      <c r="E612" s="2">
        <v>2540</v>
      </c>
      <c r="F612" s="2"/>
      <c r="G612" s="2"/>
      <c r="H612" s="5">
        <f t="shared" si="9"/>
        <v>3.6120081329983128E-3</v>
      </c>
      <c r="I612" s="4"/>
      <c r="J612" s="4"/>
      <c r="K612" s="4"/>
    </row>
    <row r="613" spans="2:11" ht="13.5" x14ac:dyDescent="0.35">
      <c r="B613" s="3">
        <v>42891</v>
      </c>
      <c r="C613" s="2">
        <v>8.3000000000000007</v>
      </c>
      <c r="D613" s="2">
        <v>4.1805000000000003</v>
      </c>
      <c r="E613" s="2">
        <v>104</v>
      </c>
      <c r="F613" s="2"/>
      <c r="G613" s="2"/>
      <c r="H613" s="5">
        <f t="shared" si="9"/>
        <v>-3.5990084850794756E-3</v>
      </c>
      <c r="I613" s="4"/>
      <c r="J613" s="4"/>
      <c r="K613" s="4"/>
    </row>
    <row r="614" spans="2:11" ht="13.5" x14ac:dyDescent="0.35">
      <c r="B614" s="3">
        <v>42892</v>
      </c>
      <c r="C614" s="2">
        <v>8.4499999999999993</v>
      </c>
      <c r="D614" s="2">
        <v>4.2560000000000002</v>
      </c>
      <c r="E614" s="2">
        <v>2402</v>
      </c>
      <c r="F614" s="2"/>
      <c r="G614" s="2"/>
      <c r="H614" s="5">
        <f t="shared" si="9"/>
        <v>1.80600406649922E-2</v>
      </c>
      <c r="I614" s="4"/>
      <c r="J614" s="4"/>
      <c r="K614" s="4"/>
    </row>
    <row r="615" spans="2:11" ht="13.5" x14ac:dyDescent="0.35">
      <c r="B615" s="3">
        <v>42893</v>
      </c>
      <c r="C615" s="2">
        <v>8.44</v>
      </c>
      <c r="D615" s="2">
        <v>4.2510000000000003</v>
      </c>
      <c r="E615" s="2">
        <v>1050</v>
      </c>
      <c r="F615" s="2"/>
      <c r="G615" s="2"/>
      <c r="H615" s="5">
        <f t="shared" si="9"/>
        <v>-1.174812030075163E-3</v>
      </c>
      <c r="I615" s="4"/>
      <c r="J615" s="4"/>
      <c r="K615" s="4"/>
    </row>
    <row r="616" spans="2:11" ht="13.5" x14ac:dyDescent="0.35">
      <c r="B616" s="3">
        <v>42894</v>
      </c>
      <c r="C616" s="2">
        <v>8.44</v>
      </c>
      <c r="D616" s="2">
        <v>4.2510000000000003</v>
      </c>
      <c r="E616" s="2">
        <v>6580</v>
      </c>
      <c r="F616" s="2"/>
      <c r="G616" s="2"/>
      <c r="H616" s="5">
        <f t="shared" si="9"/>
        <v>0</v>
      </c>
      <c r="I616" s="4"/>
      <c r="J616" s="4"/>
      <c r="K616" s="4"/>
    </row>
    <row r="617" spans="2:11" ht="13.5" x14ac:dyDescent="0.35">
      <c r="B617" s="3">
        <v>42895</v>
      </c>
      <c r="C617" s="2">
        <v>8.5</v>
      </c>
      <c r="D617" s="2">
        <v>4.2812000000000001</v>
      </c>
      <c r="E617" s="2">
        <v>1054</v>
      </c>
      <c r="F617" s="2"/>
      <c r="G617" s="2"/>
      <c r="H617" s="5">
        <f t="shared" si="9"/>
        <v>7.1042107739354926E-3</v>
      </c>
      <c r="I617" s="4"/>
      <c r="J617" s="4"/>
      <c r="K617" s="4"/>
    </row>
    <row r="618" spans="2:11" ht="13.5" x14ac:dyDescent="0.35">
      <c r="B618" s="3">
        <v>42898</v>
      </c>
      <c r="C618" s="2">
        <v>8.5</v>
      </c>
      <c r="D618" s="2">
        <v>4.2812000000000001</v>
      </c>
      <c r="E618" s="2">
        <v>2905</v>
      </c>
      <c r="F618" s="2"/>
      <c r="G618" s="2"/>
      <c r="H618" s="5">
        <f t="shared" si="9"/>
        <v>0</v>
      </c>
      <c r="I618" s="4"/>
      <c r="J618" s="4"/>
      <c r="K618" s="4"/>
    </row>
    <row r="619" spans="2:11" ht="13.5" x14ac:dyDescent="0.35">
      <c r="B619" s="3">
        <v>42899</v>
      </c>
      <c r="C619" s="2">
        <v>8.6999999999999993</v>
      </c>
      <c r="D619" s="2">
        <v>4.3819999999999997</v>
      </c>
      <c r="E619" s="2">
        <v>1271</v>
      </c>
      <c r="F619" s="2"/>
      <c r="G619" s="2"/>
      <c r="H619" s="5">
        <f t="shared" si="9"/>
        <v>2.3544800523217686E-2</v>
      </c>
      <c r="I619" s="4"/>
      <c r="J619" s="4"/>
      <c r="K619" s="4"/>
    </row>
    <row r="620" spans="2:11" ht="13.5" x14ac:dyDescent="0.35">
      <c r="B620" s="3">
        <v>42900</v>
      </c>
      <c r="C620" s="2">
        <v>8.86</v>
      </c>
      <c r="D620" s="2">
        <v>4.4626000000000001</v>
      </c>
      <c r="E620" s="2">
        <v>1460</v>
      </c>
      <c r="F620" s="2"/>
      <c r="G620" s="2"/>
      <c r="H620" s="5">
        <f t="shared" si="9"/>
        <v>1.8393427658603481E-2</v>
      </c>
      <c r="I620" s="4"/>
      <c r="J620" s="4"/>
      <c r="K620" s="4"/>
    </row>
    <row r="621" spans="2:11" ht="13.5" x14ac:dyDescent="0.35">
      <c r="B621" s="3">
        <v>42901</v>
      </c>
      <c r="C621" s="2">
        <v>8.86</v>
      </c>
      <c r="D621" s="2">
        <v>4.4626000000000001</v>
      </c>
      <c r="E621" s="2">
        <v>6543</v>
      </c>
      <c r="F621" s="2"/>
      <c r="G621" s="2"/>
      <c r="H621" s="5">
        <f t="shared" si="9"/>
        <v>0</v>
      </c>
      <c r="I621" s="4"/>
      <c r="J621" s="4"/>
      <c r="K621" s="4"/>
    </row>
    <row r="622" spans="2:11" ht="13.5" x14ac:dyDescent="0.35">
      <c r="B622" s="3">
        <v>42902</v>
      </c>
      <c r="C622" s="2">
        <v>8.85</v>
      </c>
      <c r="D622" s="2">
        <v>4.4574999999999996</v>
      </c>
      <c r="E622" s="2">
        <v>8305</v>
      </c>
      <c r="F622" s="2"/>
      <c r="G622" s="2"/>
      <c r="H622" s="5">
        <f t="shared" si="9"/>
        <v>-1.1428315331870544E-3</v>
      </c>
      <c r="I622" s="4"/>
      <c r="J622" s="4"/>
      <c r="K622" s="4"/>
    </row>
    <row r="623" spans="2:11" ht="13.5" x14ac:dyDescent="0.35">
      <c r="B623" s="3">
        <v>42905</v>
      </c>
      <c r="C623" s="2">
        <v>8.9</v>
      </c>
      <c r="D623" s="2">
        <v>4.4827000000000004</v>
      </c>
      <c r="E623" s="2">
        <v>22636</v>
      </c>
      <c r="F623" s="2"/>
      <c r="G623" s="2"/>
      <c r="H623" s="5">
        <f t="shared" si="9"/>
        <v>5.6533931575997263E-3</v>
      </c>
      <c r="I623" s="4"/>
      <c r="J623" s="4"/>
      <c r="K623" s="4"/>
    </row>
    <row r="624" spans="2:11" ht="13.5" x14ac:dyDescent="0.35">
      <c r="B624" s="3">
        <v>42906</v>
      </c>
      <c r="C624" s="2">
        <v>9</v>
      </c>
      <c r="D624" s="2">
        <v>4.5331000000000001</v>
      </c>
      <c r="E624" s="2">
        <v>40667</v>
      </c>
      <c r="F624" s="2"/>
      <c r="G624" s="2"/>
      <c r="H624" s="5">
        <f t="shared" si="9"/>
        <v>1.1243223949851602E-2</v>
      </c>
      <c r="I624" s="4"/>
      <c r="J624" s="4"/>
      <c r="K624" s="4"/>
    </row>
    <row r="625" spans="2:11" ht="13.5" x14ac:dyDescent="0.35">
      <c r="B625" s="3">
        <v>42907</v>
      </c>
      <c r="C625" s="2">
        <v>8.9499999999999993</v>
      </c>
      <c r="D625" s="2">
        <v>4.5079000000000002</v>
      </c>
      <c r="E625" s="2">
        <v>8634</v>
      </c>
      <c r="F625" s="2"/>
      <c r="G625" s="2"/>
      <c r="H625" s="5">
        <f t="shared" si="9"/>
        <v>-5.5591096600560077E-3</v>
      </c>
      <c r="I625" s="4"/>
      <c r="J625" s="4"/>
      <c r="K625" s="4"/>
    </row>
    <row r="626" spans="2:11" ht="13.5" x14ac:dyDescent="0.35">
      <c r="B626" s="3">
        <v>42908</v>
      </c>
      <c r="C626" s="2">
        <v>9</v>
      </c>
      <c r="D626" s="2">
        <v>4.5331000000000001</v>
      </c>
      <c r="E626" s="2">
        <v>5149</v>
      </c>
      <c r="F626" s="2"/>
      <c r="G626" s="2"/>
      <c r="H626" s="5">
        <f t="shared" si="9"/>
        <v>5.5901861177044491E-3</v>
      </c>
      <c r="I626" s="4"/>
      <c r="J626" s="4"/>
      <c r="K626" s="4"/>
    </row>
    <row r="627" spans="2:11" ht="13.5" x14ac:dyDescent="0.35">
      <c r="B627" s="3">
        <v>42909</v>
      </c>
      <c r="C627" s="2">
        <v>8.93</v>
      </c>
      <c r="D627" s="2">
        <v>4.4977999999999998</v>
      </c>
      <c r="E627" s="2">
        <v>2190</v>
      </c>
      <c r="F627" s="2"/>
      <c r="G627" s="2"/>
      <c r="H627" s="5">
        <f t="shared" si="9"/>
        <v>-7.7871655158722134E-3</v>
      </c>
      <c r="I627" s="4"/>
      <c r="J627" s="4"/>
      <c r="K627" s="4"/>
    </row>
    <row r="628" spans="2:11" ht="13.5" x14ac:dyDescent="0.35">
      <c r="B628" s="3">
        <v>42914</v>
      </c>
      <c r="C628" s="2">
        <v>9</v>
      </c>
      <c r="D628" s="2">
        <v>4.5331000000000001</v>
      </c>
      <c r="E628" s="2">
        <v>3670</v>
      </c>
      <c r="F628" s="2"/>
      <c r="G628" s="2"/>
      <c r="H628" s="5">
        <f t="shared" si="9"/>
        <v>7.8482813820090567E-3</v>
      </c>
      <c r="I628" s="4"/>
      <c r="J628" s="4"/>
      <c r="K628" s="4"/>
    </row>
    <row r="629" spans="2:11" ht="13.5" x14ac:dyDescent="0.35">
      <c r="B629" s="3">
        <v>42915</v>
      </c>
      <c r="C629" s="2">
        <v>9.08</v>
      </c>
      <c r="D629" s="2">
        <v>4.5734000000000004</v>
      </c>
      <c r="E629" s="2">
        <v>21488</v>
      </c>
      <c r="F629" s="2"/>
      <c r="G629" s="2"/>
      <c r="H629" s="5">
        <f t="shared" si="9"/>
        <v>8.8901634642960057E-3</v>
      </c>
      <c r="I629" s="4"/>
      <c r="J629" s="4"/>
      <c r="K629" s="4"/>
    </row>
    <row r="630" spans="2:11" ht="13.5" x14ac:dyDescent="0.35">
      <c r="B630" s="3">
        <v>42916</v>
      </c>
      <c r="C630" s="2">
        <v>9.1999999999999993</v>
      </c>
      <c r="D630" s="2">
        <v>4.6337999999999999</v>
      </c>
      <c r="E630" s="2">
        <v>10065</v>
      </c>
      <c r="F630" s="2"/>
      <c r="G630" s="2"/>
      <c r="H630" s="5">
        <f t="shared" si="9"/>
        <v>1.3206804565531019E-2</v>
      </c>
      <c r="I630" s="4"/>
      <c r="J630" s="4"/>
      <c r="K630" s="4"/>
    </row>
    <row r="631" spans="2:11" ht="13.5" x14ac:dyDescent="0.35">
      <c r="B631" s="3">
        <v>42919</v>
      </c>
      <c r="C631" s="2">
        <v>9.1999999999999993</v>
      </c>
      <c r="D631" s="2">
        <v>4.6337999999999999</v>
      </c>
      <c r="E631" s="2">
        <v>3990</v>
      </c>
      <c r="F631" s="2"/>
      <c r="G631" s="2"/>
      <c r="H631" s="5">
        <f t="shared" si="9"/>
        <v>0</v>
      </c>
      <c r="I631" s="4"/>
      <c r="J631" s="4"/>
      <c r="K631" s="4"/>
    </row>
    <row r="632" spans="2:11" ht="13.5" x14ac:dyDescent="0.35">
      <c r="B632" s="3">
        <v>42920</v>
      </c>
      <c r="C632" s="2">
        <v>9.24</v>
      </c>
      <c r="D632" s="2">
        <v>4.6539999999999999</v>
      </c>
      <c r="E632" s="2">
        <v>4353</v>
      </c>
      <c r="F632" s="2"/>
      <c r="G632" s="2"/>
      <c r="H632" s="5">
        <f t="shared" si="9"/>
        <v>4.3592731667314076E-3</v>
      </c>
      <c r="I632" s="4"/>
      <c r="J632" s="4"/>
      <c r="K632" s="4"/>
    </row>
    <row r="633" spans="2:11" ht="13.5" x14ac:dyDescent="0.35">
      <c r="B633" s="3">
        <v>42921</v>
      </c>
      <c r="C633" s="2">
        <v>9.3000000000000007</v>
      </c>
      <c r="D633" s="2">
        <v>4.6841999999999997</v>
      </c>
      <c r="E633" s="2">
        <v>8994</v>
      </c>
      <c r="F633" s="2"/>
      <c r="G633" s="2"/>
      <c r="H633" s="5">
        <f t="shared" si="9"/>
        <v>6.4890416845723642E-3</v>
      </c>
      <c r="I633" s="4"/>
      <c r="J633" s="4"/>
      <c r="K633" s="4"/>
    </row>
    <row r="634" spans="2:11" ht="13.5" x14ac:dyDescent="0.35">
      <c r="B634" s="3">
        <v>42922</v>
      </c>
      <c r="C634" s="2">
        <v>9.6300000000000008</v>
      </c>
      <c r="D634" s="2">
        <v>4.8503999999999996</v>
      </c>
      <c r="E634" s="2">
        <v>31502</v>
      </c>
      <c r="F634" s="2"/>
      <c r="G634" s="2"/>
      <c r="H634" s="5">
        <f t="shared" si="9"/>
        <v>3.5480978608940679E-2</v>
      </c>
      <c r="I634" s="4"/>
      <c r="J634" s="4"/>
      <c r="K634" s="4"/>
    </row>
    <row r="635" spans="2:11" ht="13.5" x14ac:dyDescent="0.35">
      <c r="B635" s="3">
        <v>42923</v>
      </c>
      <c r="C635" s="2">
        <v>10.130000000000001</v>
      </c>
      <c r="D635" s="2">
        <v>5.1021999999999998</v>
      </c>
      <c r="E635" s="2">
        <v>35099</v>
      </c>
      <c r="F635" s="2"/>
      <c r="G635" s="2"/>
      <c r="H635" s="5">
        <f t="shared" si="9"/>
        <v>5.1913244268513993E-2</v>
      </c>
      <c r="I635" s="4"/>
      <c r="J635" s="4"/>
      <c r="K635" s="4"/>
    </row>
    <row r="636" spans="2:11" ht="13.5" x14ac:dyDescent="0.35">
      <c r="B636" s="3">
        <v>42926</v>
      </c>
      <c r="C636" s="2">
        <v>10.74</v>
      </c>
      <c r="D636" s="2">
        <v>5.4095000000000004</v>
      </c>
      <c r="E636" s="2">
        <v>21779</v>
      </c>
      <c r="F636" s="2"/>
      <c r="G636" s="2"/>
      <c r="H636" s="5">
        <f t="shared" si="9"/>
        <v>6.0228920857669357E-2</v>
      </c>
      <c r="I636" s="4"/>
      <c r="J636" s="4"/>
      <c r="K636" s="4"/>
    </row>
    <row r="637" spans="2:11" ht="13.5" x14ac:dyDescent="0.35">
      <c r="B637" s="3">
        <v>42927</v>
      </c>
      <c r="C637" s="2">
        <v>10.9</v>
      </c>
      <c r="D637" s="2">
        <v>5.4901</v>
      </c>
      <c r="E637" s="2">
        <v>69684</v>
      </c>
      <c r="F637" s="2"/>
      <c r="G637" s="2"/>
      <c r="H637" s="5">
        <f t="shared" si="9"/>
        <v>1.4899713467048629E-2</v>
      </c>
      <c r="I637" s="4"/>
      <c r="J637" s="4"/>
      <c r="K637" s="4"/>
    </row>
    <row r="638" spans="2:11" ht="13.5" x14ac:dyDescent="0.35">
      <c r="B638" s="3">
        <v>42928</v>
      </c>
      <c r="C638" s="2">
        <v>11</v>
      </c>
      <c r="D638" s="2">
        <v>5.5404</v>
      </c>
      <c r="E638" s="2">
        <v>23969</v>
      </c>
      <c r="F638" s="2"/>
      <c r="G638" s="2"/>
      <c r="H638" s="5">
        <f t="shared" si="9"/>
        <v>9.1619460483415623E-3</v>
      </c>
      <c r="I638" s="4"/>
      <c r="J638" s="4"/>
      <c r="K638" s="4"/>
    </row>
    <row r="639" spans="2:11" ht="13.5" x14ac:dyDescent="0.35">
      <c r="B639" s="3">
        <v>42929</v>
      </c>
      <c r="C639" s="2">
        <v>10.67</v>
      </c>
      <c r="D639" s="2">
        <v>5.3742000000000001</v>
      </c>
      <c r="E639" s="2">
        <v>1601</v>
      </c>
      <c r="F639" s="2"/>
      <c r="G639" s="2"/>
      <c r="H639" s="5">
        <f t="shared" si="9"/>
        <v>-2.9997834091401325E-2</v>
      </c>
      <c r="I639" s="4"/>
      <c r="J639" s="4"/>
      <c r="K639" s="4"/>
    </row>
    <row r="640" spans="2:11" ht="13.5" x14ac:dyDescent="0.35">
      <c r="B640" s="3">
        <v>42930</v>
      </c>
      <c r="C640" s="2">
        <v>10.52</v>
      </c>
      <c r="D640" s="2">
        <v>5.2987000000000002</v>
      </c>
      <c r="E640" s="2">
        <v>14801</v>
      </c>
      <c r="F640" s="2"/>
      <c r="G640" s="2"/>
      <c r="H640" s="5">
        <f t="shared" si="9"/>
        <v>-1.4048602582709966E-2</v>
      </c>
      <c r="I640" s="4"/>
      <c r="J640" s="4"/>
      <c r="K640" s="4"/>
    </row>
    <row r="641" spans="2:11" ht="13.5" x14ac:dyDescent="0.35">
      <c r="B641" s="3">
        <v>42933</v>
      </c>
      <c r="C641" s="2">
        <v>10.48</v>
      </c>
      <c r="D641" s="2">
        <v>5.2785000000000002</v>
      </c>
      <c r="E641" s="2">
        <v>1904</v>
      </c>
      <c r="F641" s="2"/>
      <c r="G641" s="2"/>
      <c r="H641" s="5">
        <f t="shared" si="9"/>
        <v>-3.812255836337214E-3</v>
      </c>
      <c r="I641" s="4"/>
      <c r="J641" s="4"/>
      <c r="K641" s="4"/>
    </row>
    <row r="642" spans="2:11" ht="13.5" x14ac:dyDescent="0.35">
      <c r="B642" s="3">
        <v>42934</v>
      </c>
      <c r="C642" s="2">
        <v>10.199999999999999</v>
      </c>
      <c r="D642" s="2">
        <v>5.1375000000000002</v>
      </c>
      <c r="E642" s="2">
        <v>11850</v>
      </c>
      <c r="F642" s="2"/>
      <c r="G642" s="2"/>
      <c r="H642" s="5">
        <f t="shared" si="9"/>
        <v>-2.6712134129013927E-2</v>
      </c>
      <c r="I642" s="4"/>
      <c r="J642" s="4"/>
      <c r="K642" s="4"/>
    </row>
    <row r="643" spans="2:11" ht="13.5" x14ac:dyDescent="0.35">
      <c r="B643" s="3">
        <v>42935</v>
      </c>
      <c r="C643" s="2">
        <v>10.1</v>
      </c>
      <c r="D643" s="2">
        <v>5.0871000000000004</v>
      </c>
      <c r="E643" s="2">
        <v>927</v>
      </c>
      <c r="F643" s="2"/>
      <c r="G643" s="2"/>
      <c r="H643" s="5">
        <f t="shared" si="9"/>
        <v>-9.8102189781021469E-3</v>
      </c>
      <c r="I643" s="4"/>
      <c r="J643" s="4"/>
      <c r="K643" s="4"/>
    </row>
    <row r="644" spans="2:11" ht="13.5" x14ac:dyDescent="0.35">
      <c r="B644" s="3">
        <v>42936</v>
      </c>
      <c r="C644" s="2">
        <v>10.1</v>
      </c>
      <c r="D644" s="2">
        <v>5.0871000000000004</v>
      </c>
      <c r="E644" s="2">
        <v>9287</v>
      </c>
      <c r="F644" s="2"/>
      <c r="G644" s="2"/>
      <c r="H644" s="5">
        <f t="shared" si="9"/>
        <v>0</v>
      </c>
      <c r="I644" s="4"/>
      <c r="J644" s="4"/>
      <c r="K644" s="4"/>
    </row>
    <row r="645" spans="2:11" ht="13.5" x14ac:dyDescent="0.35">
      <c r="B645" s="3">
        <v>42937</v>
      </c>
      <c r="C645" s="2">
        <v>10</v>
      </c>
      <c r="D645" s="2">
        <v>5.0366999999999997</v>
      </c>
      <c r="E645" s="2">
        <v>740</v>
      </c>
      <c r="F645" s="2"/>
      <c r="G645" s="2"/>
      <c r="H645" s="5">
        <f t="shared" si="9"/>
        <v>-9.9074128678423197E-3</v>
      </c>
      <c r="I645" s="4"/>
      <c r="J645" s="4"/>
      <c r="K645" s="4"/>
    </row>
    <row r="646" spans="2:11" ht="13.5" x14ac:dyDescent="0.35">
      <c r="B646" s="3">
        <v>42940</v>
      </c>
      <c r="C646" s="2">
        <v>10.15</v>
      </c>
      <c r="D646" s="2">
        <v>5.1123000000000003</v>
      </c>
      <c r="E646" s="2">
        <v>4980</v>
      </c>
      <c r="F646" s="2"/>
      <c r="G646" s="2"/>
      <c r="H646" s="5">
        <f t="shared" si="9"/>
        <v>1.5009827863482154E-2</v>
      </c>
      <c r="I646" s="4"/>
      <c r="J646" s="4"/>
      <c r="K646" s="4"/>
    </row>
    <row r="647" spans="2:11" ht="13.5" x14ac:dyDescent="0.35">
      <c r="B647" s="3">
        <v>42942</v>
      </c>
      <c r="C647" s="2">
        <v>10.39</v>
      </c>
      <c r="D647" s="2">
        <v>5.2332000000000001</v>
      </c>
      <c r="E647" s="2">
        <v>4663</v>
      </c>
      <c r="F647" s="2"/>
      <c r="G647" s="2"/>
      <c r="H647" s="5">
        <f t="shared" ref="H647:H710" si="10">(D647-D646)/D646</f>
        <v>2.364884689865614E-2</v>
      </c>
      <c r="I647" s="4"/>
      <c r="J647" s="4"/>
      <c r="K647" s="4"/>
    </row>
    <row r="648" spans="2:11" ht="13.5" x14ac:dyDescent="0.35">
      <c r="B648" s="3">
        <v>42943</v>
      </c>
      <c r="C648" s="2">
        <v>10.199999999999999</v>
      </c>
      <c r="D648" s="2">
        <v>5.1375000000000002</v>
      </c>
      <c r="E648" s="2">
        <v>26200</v>
      </c>
      <c r="F648" s="2"/>
      <c r="G648" s="2"/>
      <c r="H648" s="5">
        <f t="shared" si="10"/>
        <v>-1.8287090116945636E-2</v>
      </c>
      <c r="I648" s="4"/>
      <c r="J648" s="4"/>
      <c r="K648" s="4"/>
    </row>
    <row r="649" spans="2:11" ht="13.5" x14ac:dyDescent="0.35">
      <c r="B649" s="3">
        <v>42944</v>
      </c>
      <c r="C649" s="2">
        <v>10.47</v>
      </c>
      <c r="D649" s="2">
        <v>5.2735000000000003</v>
      </c>
      <c r="E649" s="2">
        <v>5011</v>
      </c>
      <c r="F649" s="2"/>
      <c r="G649" s="2"/>
      <c r="H649" s="5">
        <f t="shared" si="10"/>
        <v>2.6472019464720217E-2</v>
      </c>
      <c r="I649" s="4"/>
      <c r="J649" s="4"/>
      <c r="K649" s="4"/>
    </row>
    <row r="650" spans="2:11" ht="13.5" x14ac:dyDescent="0.35">
      <c r="B650" s="3">
        <v>42947</v>
      </c>
      <c r="C650" s="2">
        <v>10.47</v>
      </c>
      <c r="D650" s="2">
        <v>5.2735000000000003</v>
      </c>
      <c r="E650" s="2">
        <v>0</v>
      </c>
      <c r="F650" s="2"/>
      <c r="G650" s="2"/>
      <c r="H650" s="5">
        <f t="shared" si="10"/>
        <v>0</v>
      </c>
      <c r="I650" s="4"/>
      <c r="J650" s="4"/>
      <c r="K650" s="4"/>
    </row>
    <row r="651" spans="2:11" ht="13.5" x14ac:dyDescent="0.35">
      <c r="B651" s="3">
        <v>42948</v>
      </c>
      <c r="C651" s="2">
        <v>10.3</v>
      </c>
      <c r="D651" s="2">
        <v>5.1878000000000002</v>
      </c>
      <c r="E651" s="2">
        <v>2452</v>
      </c>
      <c r="F651" s="2"/>
      <c r="G651" s="2"/>
      <c r="H651" s="5">
        <f t="shared" si="10"/>
        <v>-1.625106665402486E-2</v>
      </c>
      <c r="I651" s="4"/>
      <c r="J651" s="4"/>
      <c r="K651" s="4"/>
    </row>
    <row r="652" spans="2:11" ht="13.5" x14ac:dyDescent="0.35">
      <c r="B652" s="3">
        <v>42949</v>
      </c>
      <c r="C652" s="2">
        <v>10.47</v>
      </c>
      <c r="D652" s="2">
        <v>5.2735000000000003</v>
      </c>
      <c r="E652" s="2">
        <v>2500</v>
      </c>
      <c r="F652" s="2"/>
      <c r="G652" s="2"/>
      <c r="H652" s="5">
        <f t="shared" si="10"/>
        <v>1.6519526581595303E-2</v>
      </c>
      <c r="I652" s="4"/>
      <c r="J652" s="4"/>
      <c r="K652" s="4"/>
    </row>
    <row r="653" spans="2:11" ht="13.5" x14ac:dyDescent="0.35">
      <c r="B653" s="3">
        <v>42950</v>
      </c>
      <c r="C653" s="2">
        <v>10.16</v>
      </c>
      <c r="D653" s="2">
        <v>5.1173000000000002</v>
      </c>
      <c r="E653" s="2">
        <v>12096</v>
      </c>
      <c r="F653" s="2"/>
      <c r="G653" s="2"/>
      <c r="H653" s="5">
        <f t="shared" si="10"/>
        <v>-2.9619797098701071E-2</v>
      </c>
      <c r="I653" s="4"/>
      <c r="J653" s="4"/>
      <c r="K653" s="4"/>
    </row>
    <row r="654" spans="2:11" ht="13.5" x14ac:dyDescent="0.35">
      <c r="B654" s="3">
        <v>42951</v>
      </c>
      <c r="C654" s="2">
        <v>10.3</v>
      </c>
      <c r="D654" s="2">
        <v>5.1878000000000002</v>
      </c>
      <c r="E654" s="2">
        <v>7013</v>
      </c>
      <c r="F654" s="2"/>
      <c r="G654" s="2"/>
      <c r="H654" s="5">
        <f t="shared" si="10"/>
        <v>1.3776796357454128E-2</v>
      </c>
      <c r="I654" s="4"/>
      <c r="J654" s="4"/>
      <c r="K654" s="4"/>
    </row>
    <row r="655" spans="2:11" ht="13.5" x14ac:dyDescent="0.35">
      <c r="B655" s="3">
        <v>42954</v>
      </c>
      <c r="C655" s="2">
        <v>10.3</v>
      </c>
      <c r="D655" s="2">
        <v>5.1878000000000002</v>
      </c>
      <c r="E655" s="2">
        <v>1650</v>
      </c>
      <c r="F655" s="2"/>
      <c r="G655" s="2"/>
      <c r="H655" s="5">
        <f t="shared" si="10"/>
        <v>0</v>
      </c>
      <c r="I655" s="4"/>
      <c r="J655" s="4"/>
      <c r="K655" s="4"/>
    </row>
    <row r="656" spans="2:11" ht="13.5" x14ac:dyDescent="0.35">
      <c r="B656" s="3">
        <v>42955</v>
      </c>
      <c r="C656" s="2">
        <v>10.47</v>
      </c>
      <c r="D656" s="2">
        <v>5.2735000000000003</v>
      </c>
      <c r="E656" s="2">
        <v>900</v>
      </c>
      <c r="F656" s="2"/>
      <c r="G656" s="2"/>
      <c r="H656" s="5">
        <f t="shared" si="10"/>
        <v>1.6519526581595303E-2</v>
      </c>
      <c r="I656" s="4"/>
      <c r="J656" s="4"/>
      <c r="K656" s="4"/>
    </row>
    <row r="657" spans="2:11" ht="13.5" x14ac:dyDescent="0.35">
      <c r="B657" s="3">
        <v>42956</v>
      </c>
      <c r="C657" s="2">
        <v>10.78</v>
      </c>
      <c r="D657" s="2">
        <v>5.4295999999999998</v>
      </c>
      <c r="E657" s="2">
        <v>6943</v>
      </c>
      <c r="F657" s="2"/>
      <c r="G657" s="2"/>
      <c r="H657" s="5">
        <f t="shared" si="10"/>
        <v>2.960083436048155E-2</v>
      </c>
      <c r="I657" s="4"/>
      <c r="J657" s="4"/>
      <c r="K657" s="4"/>
    </row>
    <row r="658" spans="2:11" ht="13.5" x14ac:dyDescent="0.35">
      <c r="B658" s="3">
        <v>42957</v>
      </c>
      <c r="C658" s="2">
        <v>10.95</v>
      </c>
      <c r="D658" s="2">
        <v>5.5152000000000001</v>
      </c>
      <c r="E658" s="2">
        <v>6926</v>
      </c>
      <c r="F658" s="2"/>
      <c r="G658" s="2"/>
      <c r="H658" s="5">
        <f t="shared" si="10"/>
        <v>1.5765433917784063E-2</v>
      </c>
      <c r="I658" s="4"/>
      <c r="J658" s="4"/>
      <c r="K658" s="4"/>
    </row>
    <row r="659" spans="2:11" ht="13.5" x14ac:dyDescent="0.35">
      <c r="B659" s="3">
        <v>42958</v>
      </c>
      <c r="C659" s="2">
        <v>10.93</v>
      </c>
      <c r="D659" s="2">
        <v>5.5052000000000003</v>
      </c>
      <c r="E659" s="2">
        <v>880</v>
      </c>
      <c r="F659" s="2"/>
      <c r="G659" s="2"/>
      <c r="H659" s="5">
        <f t="shared" si="10"/>
        <v>-1.8131708732230538E-3</v>
      </c>
      <c r="I659" s="4"/>
      <c r="J659" s="4"/>
      <c r="K659" s="4"/>
    </row>
    <row r="660" spans="2:11" ht="13.5" x14ac:dyDescent="0.35">
      <c r="B660" s="3">
        <v>42961</v>
      </c>
      <c r="C660" s="2">
        <v>10.94</v>
      </c>
      <c r="D660" s="2">
        <v>5.5102000000000002</v>
      </c>
      <c r="E660" s="2">
        <v>11889</v>
      </c>
      <c r="F660" s="2"/>
      <c r="G660" s="2"/>
      <c r="H660" s="5">
        <f t="shared" si="10"/>
        <v>9.0823221681317541E-4</v>
      </c>
      <c r="I660" s="4"/>
      <c r="J660" s="4"/>
      <c r="K660" s="4"/>
    </row>
    <row r="661" spans="2:11" ht="13.5" x14ac:dyDescent="0.35">
      <c r="B661" s="3">
        <v>42962</v>
      </c>
      <c r="C661" s="2">
        <v>10.94</v>
      </c>
      <c r="D661" s="2">
        <v>5.5102000000000002</v>
      </c>
      <c r="E661" s="2">
        <v>10519</v>
      </c>
      <c r="F661" s="2"/>
      <c r="G661" s="2"/>
      <c r="H661" s="5">
        <f t="shared" si="10"/>
        <v>0</v>
      </c>
      <c r="I661" s="4"/>
      <c r="J661" s="4"/>
      <c r="K661" s="4"/>
    </row>
    <row r="662" spans="2:11" ht="13.5" x14ac:dyDescent="0.35">
      <c r="B662" s="3">
        <v>42963</v>
      </c>
      <c r="C662" s="2">
        <v>11</v>
      </c>
      <c r="D662" s="2">
        <v>5.5404</v>
      </c>
      <c r="E662" s="2">
        <v>7031</v>
      </c>
      <c r="F662" s="2"/>
      <c r="G662" s="2"/>
      <c r="H662" s="5">
        <f t="shared" si="10"/>
        <v>5.4807448005516641E-3</v>
      </c>
      <c r="I662" s="4"/>
      <c r="J662" s="4"/>
      <c r="K662" s="4"/>
    </row>
    <row r="663" spans="2:11" ht="13.5" x14ac:dyDescent="0.35">
      <c r="B663" s="3">
        <v>42964</v>
      </c>
      <c r="C663" s="2">
        <v>11.04</v>
      </c>
      <c r="D663" s="2">
        <v>5.5606</v>
      </c>
      <c r="E663" s="2">
        <v>17871</v>
      </c>
      <c r="F663" s="2"/>
      <c r="G663" s="2"/>
      <c r="H663" s="5">
        <f t="shared" si="10"/>
        <v>3.6459461410728458E-3</v>
      </c>
      <c r="I663" s="4"/>
      <c r="J663" s="4"/>
      <c r="K663" s="4"/>
    </row>
    <row r="664" spans="2:11" ht="13.5" x14ac:dyDescent="0.35">
      <c r="B664" s="3">
        <v>42965</v>
      </c>
      <c r="C664" s="2">
        <v>11.25</v>
      </c>
      <c r="D664" s="2">
        <v>5.6662999999999997</v>
      </c>
      <c r="E664" s="2">
        <v>13053</v>
      </c>
      <c r="F664" s="2"/>
      <c r="G664" s="2"/>
      <c r="H664" s="5">
        <f t="shared" si="10"/>
        <v>1.9008740064021812E-2</v>
      </c>
      <c r="I664" s="4"/>
      <c r="J664" s="4"/>
      <c r="K664" s="4"/>
    </row>
    <row r="665" spans="2:11" ht="13.5" x14ac:dyDescent="0.35">
      <c r="B665" s="3">
        <v>42968</v>
      </c>
      <c r="C665" s="2">
        <v>11.28</v>
      </c>
      <c r="D665" s="2">
        <v>5.6814</v>
      </c>
      <c r="E665" s="2">
        <v>25134</v>
      </c>
      <c r="F665" s="2"/>
      <c r="G665" s="2"/>
      <c r="H665" s="5">
        <f t="shared" si="10"/>
        <v>2.6648783156557783E-3</v>
      </c>
      <c r="I665" s="4"/>
      <c r="J665" s="4"/>
      <c r="K665" s="4"/>
    </row>
    <row r="666" spans="2:11" ht="13.5" x14ac:dyDescent="0.35">
      <c r="B666" s="3">
        <v>42969</v>
      </c>
      <c r="C666" s="2">
        <v>11.6</v>
      </c>
      <c r="D666" s="2">
        <v>5.8426</v>
      </c>
      <c r="E666" s="2">
        <v>32686</v>
      </c>
      <c r="F666" s="2"/>
      <c r="G666" s="2"/>
      <c r="H666" s="5">
        <f t="shared" si="10"/>
        <v>2.8373288274016969E-2</v>
      </c>
      <c r="I666" s="4"/>
      <c r="J666" s="4"/>
      <c r="K666" s="4"/>
    </row>
    <row r="667" spans="2:11" ht="13.5" x14ac:dyDescent="0.35">
      <c r="B667" s="3">
        <v>42970</v>
      </c>
      <c r="C667" s="2">
        <v>11.4</v>
      </c>
      <c r="D667" s="2">
        <v>5.7419000000000002</v>
      </c>
      <c r="E667" s="2">
        <v>17747</v>
      </c>
      <c r="F667" s="2"/>
      <c r="G667" s="2"/>
      <c r="H667" s="5">
        <f t="shared" si="10"/>
        <v>-1.7235477355971619E-2</v>
      </c>
      <c r="I667" s="4"/>
      <c r="J667" s="4"/>
      <c r="K667" s="4"/>
    </row>
    <row r="668" spans="2:11" ht="13.5" x14ac:dyDescent="0.35">
      <c r="B668" s="3">
        <v>42971</v>
      </c>
      <c r="C668" s="2">
        <v>11.55</v>
      </c>
      <c r="D668" s="2">
        <v>5.8174000000000001</v>
      </c>
      <c r="E668" s="2">
        <v>6461</v>
      </c>
      <c r="F668" s="2"/>
      <c r="G668" s="2"/>
      <c r="H668" s="5">
        <f t="shared" si="10"/>
        <v>1.3148957662097893E-2</v>
      </c>
      <c r="I668" s="4"/>
      <c r="J668" s="4"/>
      <c r="K668" s="4"/>
    </row>
    <row r="669" spans="2:11" ht="13.5" x14ac:dyDescent="0.35">
      <c r="B669" s="3">
        <v>42972</v>
      </c>
      <c r="C669" s="2">
        <v>11.4</v>
      </c>
      <c r="D669" s="2">
        <v>5.7419000000000002</v>
      </c>
      <c r="E669" s="2">
        <v>17553</v>
      </c>
      <c r="F669" s="2"/>
      <c r="G669" s="2"/>
      <c r="H669" s="5">
        <f t="shared" si="10"/>
        <v>-1.2978306459930537E-2</v>
      </c>
      <c r="I669" s="4"/>
      <c r="J669" s="4"/>
      <c r="K669" s="4"/>
    </row>
    <row r="670" spans="2:11" ht="13.5" x14ac:dyDescent="0.35">
      <c r="B670" s="3">
        <v>42975</v>
      </c>
      <c r="C670" s="2">
        <v>11.4</v>
      </c>
      <c r="D670" s="2">
        <v>5.7419000000000002</v>
      </c>
      <c r="E670" s="2">
        <v>16381</v>
      </c>
      <c r="F670" s="2"/>
      <c r="G670" s="2"/>
      <c r="H670" s="5">
        <f t="shared" si="10"/>
        <v>0</v>
      </c>
      <c r="I670" s="4"/>
      <c r="J670" s="4"/>
      <c r="K670" s="4"/>
    </row>
    <row r="671" spans="2:11" ht="13.5" x14ac:dyDescent="0.35">
      <c r="B671" s="3">
        <v>42976</v>
      </c>
      <c r="C671" s="2">
        <v>11.49</v>
      </c>
      <c r="D671" s="2">
        <v>5.7872000000000003</v>
      </c>
      <c r="E671" s="2">
        <v>4437</v>
      </c>
      <c r="F671" s="2"/>
      <c r="G671" s="2"/>
      <c r="H671" s="5">
        <f t="shared" si="10"/>
        <v>7.8893745972587678E-3</v>
      </c>
      <c r="I671" s="4"/>
      <c r="J671" s="4"/>
      <c r="K671" s="4"/>
    </row>
    <row r="672" spans="2:11" ht="13.5" x14ac:dyDescent="0.35">
      <c r="B672" s="3">
        <v>42977</v>
      </c>
      <c r="C672" s="2">
        <v>11.45</v>
      </c>
      <c r="D672" s="2">
        <v>5.7671000000000001</v>
      </c>
      <c r="E672" s="2">
        <v>5310</v>
      </c>
      <c r="F672" s="2"/>
      <c r="G672" s="2"/>
      <c r="H672" s="5">
        <f t="shared" si="10"/>
        <v>-3.4731821951894228E-3</v>
      </c>
      <c r="I672" s="4"/>
      <c r="J672" s="4"/>
      <c r="K672" s="4"/>
    </row>
    <row r="673" spans="2:11" ht="13.5" x14ac:dyDescent="0.35">
      <c r="B673" s="3">
        <v>42978</v>
      </c>
      <c r="C673" s="2">
        <v>11.4</v>
      </c>
      <c r="D673" s="2">
        <v>5.7419000000000002</v>
      </c>
      <c r="E673" s="2">
        <v>5400</v>
      </c>
      <c r="F673" s="2"/>
      <c r="G673" s="2"/>
      <c r="H673" s="5">
        <f t="shared" si="10"/>
        <v>-4.3696138440463819E-3</v>
      </c>
      <c r="I673" s="4"/>
      <c r="J673" s="4"/>
      <c r="K673" s="4"/>
    </row>
    <row r="674" spans="2:11" ht="13.5" x14ac:dyDescent="0.35">
      <c r="B674" s="3">
        <v>42982</v>
      </c>
      <c r="C674" s="2">
        <v>11.5</v>
      </c>
      <c r="D674" s="2">
        <v>5.7923</v>
      </c>
      <c r="E674" s="2">
        <v>21329</v>
      </c>
      <c r="F674" s="2"/>
      <c r="G674" s="2"/>
      <c r="H674" s="5">
        <f t="shared" si="10"/>
        <v>8.7775823333739317E-3</v>
      </c>
      <c r="I674" s="4"/>
      <c r="J674" s="4"/>
      <c r="K674" s="4"/>
    </row>
    <row r="675" spans="2:11" ht="13.5" x14ac:dyDescent="0.35">
      <c r="B675" s="3">
        <v>42983</v>
      </c>
      <c r="C675" s="2">
        <v>11.6</v>
      </c>
      <c r="D675" s="2">
        <v>5.8426</v>
      </c>
      <c r="E675" s="2">
        <v>12301</v>
      </c>
      <c r="F675" s="2"/>
      <c r="G675" s="2"/>
      <c r="H675" s="5">
        <f t="shared" si="10"/>
        <v>8.6839424753552153E-3</v>
      </c>
      <c r="I675" s="4"/>
      <c r="J675" s="4"/>
      <c r="K675" s="4"/>
    </row>
    <row r="676" spans="2:11" ht="13.5" x14ac:dyDescent="0.35">
      <c r="B676" s="3">
        <v>42984</v>
      </c>
      <c r="C676" s="2">
        <v>11.7</v>
      </c>
      <c r="D676" s="2">
        <v>5.8929999999999998</v>
      </c>
      <c r="E676" s="2">
        <v>9809</v>
      </c>
      <c r="F676" s="2"/>
      <c r="G676" s="2"/>
      <c r="H676" s="5">
        <f t="shared" si="10"/>
        <v>8.6262965118268885E-3</v>
      </c>
      <c r="I676" s="4"/>
      <c r="J676" s="4"/>
      <c r="K676" s="4"/>
    </row>
    <row r="677" spans="2:11" ht="13.5" x14ac:dyDescent="0.35">
      <c r="B677" s="3">
        <v>42985</v>
      </c>
      <c r="C677" s="2">
        <v>11.8</v>
      </c>
      <c r="D677" s="2">
        <v>5.9433999999999996</v>
      </c>
      <c r="E677" s="2">
        <v>30386</v>
      </c>
      <c r="F677" s="2"/>
      <c r="G677" s="2"/>
      <c r="H677" s="5">
        <f t="shared" si="10"/>
        <v>8.5525199389105341E-3</v>
      </c>
      <c r="I677" s="4"/>
      <c r="J677" s="4"/>
      <c r="K677" s="4"/>
    </row>
    <row r="678" spans="2:11" ht="13.5" x14ac:dyDescent="0.35">
      <c r="B678" s="3">
        <v>42986</v>
      </c>
      <c r="C678" s="2">
        <v>11.6</v>
      </c>
      <c r="D678" s="2">
        <v>5.8426</v>
      </c>
      <c r="E678" s="2">
        <v>6500</v>
      </c>
      <c r="F678" s="2"/>
      <c r="G678" s="2"/>
      <c r="H678" s="5">
        <f t="shared" si="10"/>
        <v>-1.6959989231752796E-2</v>
      </c>
      <c r="I678" s="4"/>
      <c r="J678" s="4"/>
      <c r="K678" s="4"/>
    </row>
    <row r="679" spans="2:11" ht="13.5" x14ac:dyDescent="0.35">
      <c r="B679" s="3">
        <v>42989</v>
      </c>
      <c r="C679" s="2">
        <v>11.6</v>
      </c>
      <c r="D679" s="2">
        <v>5.8426</v>
      </c>
      <c r="E679" s="2">
        <v>16953</v>
      </c>
      <c r="F679" s="2"/>
      <c r="G679" s="2"/>
      <c r="H679" s="5">
        <f t="shared" si="10"/>
        <v>0</v>
      </c>
      <c r="I679" s="4"/>
      <c r="J679" s="4"/>
      <c r="K679" s="4"/>
    </row>
    <row r="680" spans="2:11" ht="13.5" x14ac:dyDescent="0.35">
      <c r="B680" s="3">
        <v>42990</v>
      </c>
      <c r="C680" s="2">
        <v>11.6</v>
      </c>
      <c r="D680" s="2">
        <v>5.8426</v>
      </c>
      <c r="E680" s="2">
        <v>8666</v>
      </c>
      <c r="F680" s="2"/>
      <c r="G680" s="2"/>
      <c r="H680" s="5">
        <f t="shared" si="10"/>
        <v>0</v>
      </c>
      <c r="I680" s="4"/>
      <c r="J680" s="4"/>
      <c r="K680" s="4"/>
    </row>
    <row r="681" spans="2:11" ht="13.5" x14ac:dyDescent="0.35">
      <c r="B681" s="3">
        <v>42991</v>
      </c>
      <c r="C681" s="2">
        <v>11.5</v>
      </c>
      <c r="D681" s="2">
        <v>5.7923</v>
      </c>
      <c r="E681" s="2">
        <v>36053</v>
      </c>
      <c r="F681" s="2"/>
      <c r="G681" s="2"/>
      <c r="H681" s="5">
        <f t="shared" si="10"/>
        <v>-8.6091808441447325E-3</v>
      </c>
      <c r="I681" s="4"/>
      <c r="J681" s="4"/>
      <c r="K681" s="4"/>
    </row>
    <row r="682" spans="2:11" ht="13.5" x14ac:dyDescent="0.35">
      <c r="B682" s="3">
        <v>42992</v>
      </c>
      <c r="C682" s="2">
        <v>11.6</v>
      </c>
      <c r="D682" s="2">
        <v>5.8426</v>
      </c>
      <c r="E682" s="2">
        <v>11113</v>
      </c>
      <c r="F682" s="2"/>
      <c r="G682" s="2"/>
      <c r="H682" s="5">
        <f t="shared" si="10"/>
        <v>8.6839424753552153E-3</v>
      </c>
      <c r="I682" s="4"/>
      <c r="J682" s="4"/>
      <c r="K682" s="4"/>
    </row>
    <row r="683" spans="2:11" ht="13.5" x14ac:dyDescent="0.35">
      <c r="B683" s="3">
        <v>42993</v>
      </c>
      <c r="C683" s="2">
        <v>11.69</v>
      </c>
      <c r="D683" s="2">
        <v>5.8879999999999999</v>
      </c>
      <c r="E683" s="2">
        <v>31763</v>
      </c>
      <c r="F683" s="2"/>
      <c r="G683" s="2"/>
      <c r="H683" s="5">
        <f t="shared" si="10"/>
        <v>7.7705131277170927E-3</v>
      </c>
      <c r="I683" s="4"/>
      <c r="J683" s="4"/>
      <c r="K683" s="4"/>
    </row>
    <row r="684" spans="2:11" ht="13.5" x14ac:dyDescent="0.35">
      <c r="B684" s="3">
        <v>42996</v>
      </c>
      <c r="C684" s="2">
        <v>11.5</v>
      </c>
      <c r="D684" s="2">
        <v>5.7923</v>
      </c>
      <c r="E684" s="2">
        <v>7105</v>
      </c>
      <c r="F684" s="2"/>
      <c r="G684" s="2"/>
      <c r="H684" s="5">
        <f t="shared" si="10"/>
        <v>-1.6253396739130416E-2</v>
      </c>
      <c r="I684" s="4"/>
      <c r="J684" s="4"/>
      <c r="K684" s="4"/>
    </row>
    <row r="685" spans="2:11" ht="13.5" x14ac:dyDescent="0.35">
      <c r="B685" s="3">
        <v>42997</v>
      </c>
      <c r="C685" s="2">
        <v>11.74</v>
      </c>
      <c r="D685" s="2">
        <v>5.9131</v>
      </c>
      <c r="E685" s="2">
        <v>9246</v>
      </c>
      <c r="F685" s="2"/>
      <c r="G685" s="2"/>
      <c r="H685" s="5">
        <f t="shared" si="10"/>
        <v>2.0855273380177133E-2</v>
      </c>
      <c r="I685" s="4"/>
      <c r="J685" s="4"/>
      <c r="K685" s="4"/>
    </row>
    <row r="686" spans="2:11" ht="13.5" x14ac:dyDescent="0.35">
      <c r="B686" s="3">
        <v>42998</v>
      </c>
      <c r="C686" s="2">
        <v>11.6</v>
      </c>
      <c r="D686" s="2">
        <v>5.8426</v>
      </c>
      <c r="E686" s="2">
        <v>18888</v>
      </c>
      <c r="F686" s="2"/>
      <c r="G686" s="2"/>
      <c r="H686" s="5">
        <f t="shared" si="10"/>
        <v>-1.1922680150851501E-2</v>
      </c>
      <c r="I686" s="4"/>
      <c r="J686" s="4"/>
      <c r="K686" s="4"/>
    </row>
    <row r="687" spans="2:11" ht="13.5" x14ac:dyDescent="0.35">
      <c r="B687" s="3">
        <v>43000</v>
      </c>
      <c r="C687" s="2">
        <v>11.62</v>
      </c>
      <c r="D687" s="2">
        <v>5.8526999999999996</v>
      </c>
      <c r="E687" s="2">
        <v>8907</v>
      </c>
      <c r="F687" s="2"/>
      <c r="G687" s="2"/>
      <c r="H687" s="5">
        <f t="shared" si="10"/>
        <v>1.7286824359017481E-3</v>
      </c>
      <c r="I687" s="4"/>
      <c r="J687" s="4"/>
      <c r="K687" s="4"/>
    </row>
    <row r="688" spans="2:11" ht="13.5" x14ac:dyDescent="0.35">
      <c r="B688" s="3">
        <v>43003</v>
      </c>
      <c r="C688" s="2">
        <v>11.62</v>
      </c>
      <c r="D688" s="2">
        <v>5.8526999999999996</v>
      </c>
      <c r="E688" s="2">
        <v>5775</v>
      </c>
      <c r="F688" s="2"/>
      <c r="G688" s="2"/>
      <c r="H688" s="5">
        <f t="shared" si="10"/>
        <v>0</v>
      </c>
      <c r="I688" s="4"/>
      <c r="J688" s="4"/>
      <c r="K688" s="4"/>
    </row>
    <row r="689" spans="2:11" ht="13.5" x14ac:dyDescent="0.35">
      <c r="B689" s="3">
        <v>43004</v>
      </c>
      <c r="C689" s="2">
        <v>11.62</v>
      </c>
      <c r="D689" s="2">
        <v>5.8526999999999996</v>
      </c>
      <c r="E689" s="2">
        <v>11000</v>
      </c>
      <c r="F689" s="2"/>
      <c r="G689" s="2"/>
      <c r="H689" s="5">
        <f t="shared" si="10"/>
        <v>0</v>
      </c>
      <c r="I689" s="4"/>
      <c r="J689" s="4"/>
      <c r="K689" s="4"/>
    </row>
    <row r="690" spans="2:11" ht="13.5" x14ac:dyDescent="0.35">
      <c r="B690" s="3">
        <v>43005</v>
      </c>
      <c r="C690" s="2">
        <v>11.5</v>
      </c>
      <c r="D690" s="2">
        <v>5.7923</v>
      </c>
      <c r="E690" s="2">
        <v>6180</v>
      </c>
      <c r="F690" s="2"/>
      <c r="G690" s="2"/>
      <c r="H690" s="5">
        <f t="shared" si="10"/>
        <v>-1.0320023237138341E-2</v>
      </c>
      <c r="I690" s="4"/>
      <c r="J690" s="4"/>
      <c r="K690" s="4"/>
    </row>
    <row r="691" spans="2:11" ht="13.5" x14ac:dyDescent="0.35">
      <c r="B691" s="3">
        <v>43006</v>
      </c>
      <c r="C691" s="2">
        <v>11.5</v>
      </c>
      <c r="D691" s="2">
        <v>5.7923</v>
      </c>
      <c r="E691" s="2">
        <v>13096</v>
      </c>
      <c r="F691" s="2"/>
      <c r="G691" s="2"/>
      <c r="H691" s="5">
        <f t="shared" si="10"/>
        <v>0</v>
      </c>
      <c r="I691" s="4"/>
      <c r="J691" s="4"/>
      <c r="K691" s="4"/>
    </row>
    <row r="692" spans="2:11" ht="13.5" x14ac:dyDescent="0.35">
      <c r="B692" s="3">
        <v>43007</v>
      </c>
      <c r="C692" s="2">
        <v>11.5</v>
      </c>
      <c r="D692" s="2">
        <v>5.7923</v>
      </c>
      <c r="E692" s="2">
        <v>15088</v>
      </c>
      <c r="F692" s="2"/>
      <c r="G692" s="2"/>
      <c r="H692" s="5">
        <f t="shared" si="10"/>
        <v>0</v>
      </c>
      <c r="I692" s="4"/>
      <c r="J692" s="4"/>
      <c r="K692" s="4"/>
    </row>
    <row r="693" spans="2:11" ht="13.5" x14ac:dyDescent="0.35">
      <c r="B693" s="3">
        <v>43010</v>
      </c>
      <c r="C693" s="2">
        <v>11.6</v>
      </c>
      <c r="D693" s="2">
        <v>5.8426</v>
      </c>
      <c r="E693" s="2">
        <v>58738</v>
      </c>
      <c r="F693" s="2"/>
      <c r="G693" s="2"/>
      <c r="H693" s="5">
        <f t="shared" si="10"/>
        <v>8.6839424753552153E-3</v>
      </c>
      <c r="I693" s="4"/>
      <c r="J693" s="4"/>
      <c r="K693" s="4"/>
    </row>
    <row r="694" spans="2:11" ht="13.5" x14ac:dyDescent="0.35">
      <c r="B694" s="3">
        <v>43011</v>
      </c>
      <c r="C694" s="2">
        <v>11.66</v>
      </c>
      <c r="D694" s="2">
        <v>5.8727999999999998</v>
      </c>
      <c r="E694" s="2">
        <v>3750</v>
      </c>
      <c r="F694" s="2"/>
      <c r="G694" s="2"/>
      <c r="H694" s="5">
        <f t="shared" si="10"/>
        <v>5.16893164002324E-3</v>
      </c>
      <c r="I694" s="4"/>
      <c r="J694" s="4"/>
      <c r="K694" s="4"/>
    </row>
    <row r="695" spans="2:11" ht="13.5" x14ac:dyDescent="0.35">
      <c r="B695" s="3">
        <v>43012</v>
      </c>
      <c r="C695" s="2">
        <v>11.64</v>
      </c>
      <c r="D695" s="2">
        <v>5.8628</v>
      </c>
      <c r="E695" s="2">
        <v>54178</v>
      </c>
      <c r="F695" s="2"/>
      <c r="G695" s="2"/>
      <c r="H695" s="5">
        <f t="shared" si="10"/>
        <v>-1.7027652908322755E-3</v>
      </c>
      <c r="I695" s="4"/>
      <c r="J695" s="4"/>
      <c r="K695" s="4"/>
    </row>
    <row r="696" spans="2:11" ht="13.5" x14ac:dyDescent="0.35">
      <c r="B696" s="3">
        <v>43013</v>
      </c>
      <c r="C696" s="2">
        <v>11.6</v>
      </c>
      <c r="D696" s="2">
        <v>5.8426</v>
      </c>
      <c r="E696" s="2">
        <v>11283</v>
      </c>
      <c r="F696" s="2"/>
      <c r="G696" s="2"/>
      <c r="H696" s="5">
        <f t="shared" si="10"/>
        <v>-3.4454526847240217E-3</v>
      </c>
      <c r="I696" s="4"/>
      <c r="J696" s="4"/>
      <c r="K696" s="4"/>
    </row>
    <row r="697" spans="2:11" ht="13.5" x14ac:dyDescent="0.35">
      <c r="B697" s="3">
        <v>43014</v>
      </c>
      <c r="C697" s="2">
        <v>11.6</v>
      </c>
      <c r="D697" s="2">
        <v>5.8426</v>
      </c>
      <c r="E697" s="2">
        <v>11013</v>
      </c>
      <c r="F697" s="2"/>
      <c r="G697" s="2"/>
      <c r="H697" s="5">
        <f t="shared" si="10"/>
        <v>0</v>
      </c>
      <c r="I697" s="4"/>
      <c r="J697" s="4"/>
      <c r="K697" s="4"/>
    </row>
    <row r="698" spans="2:11" ht="13.5" x14ac:dyDescent="0.35">
      <c r="B698" s="3">
        <v>43017</v>
      </c>
      <c r="C698" s="2">
        <v>11.65</v>
      </c>
      <c r="D698" s="2">
        <v>5.8677999999999999</v>
      </c>
      <c r="E698" s="2">
        <v>181710</v>
      </c>
      <c r="F698" s="2"/>
      <c r="G698" s="2"/>
      <c r="H698" s="5">
        <f t="shared" si="10"/>
        <v>4.3131482559134442E-3</v>
      </c>
      <c r="I698" s="4"/>
      <c r="J698" s="4"/>
      <c r="K698" s="4"/>
    </row>
    <row r="699" spans="2:11" ht="13.5" x14ac:dyDescent="0.35">
      <c r="B699" s="3">
        <v>43018</v>
      </c>
      <c r="C699" s="2">
        <v>11.56</v>
      </c>
      <c r="D699" s="2">
        <v>5.8224999999999998</v>
      </c>
      <c r="E699" s="2">
        <v>7851</v>
      </c>
      <c r="F699" s="2"/>
      <c r="G699" s="2"/>
      <c r="H699" s="5">
        <f t="shared" si="10"/>
        <v>-7.7200995262279078E-3</v>
      </c>
      <c r="I699" s="4"/>
      <c r="J699" s="4"/>
      <c r="K699" s="4"/>
    </row>
    <row r="700" spans="2:11" ht="13.5" x14ac:dyDescent="0.35">
      <c r="B700" s="3">
        <v>43019</v>
      </c>
      <c r="C700" s="2">
        <v>11.6</v>
      </c>
      <c r="D700" s="2">
        <v>5.8426</v>
      </c>
      <c r="E700" s="2">
        <v>8472</v>
      </c>
      <c r="F700" s="2"/>
      <c r="G700" s="2"/>
      <c r="H700" s="5">
        <f t="shared" si="10"/>
        <v>3.4521253756977636E-3</v>
      </c>
      <c r="I700" s="4"/>
      <c r="J700" s="4"/>
      <c r="K700" s="4"/>
    </row>
    <row r="701" spans="2:11" ht="13.5" x14ac:dyDescent="0.35">
      <c r="B701" s="3">
        <v>43020</v>
      </c>
      <c r="C701" s="2">
        <v>11.5</v>
      </c>
      <c r="D701" s="2">
        <v>5.7923</v>
      </c>
      <c r="E701" s="2">
        <v>4102</v>
      </c>
      <c r="F701" s="2"/>
      <c r="G701" s="2"/>
      <c r="H701" s="5">
        <f t="shared" si="10"/>
        <v>-8.6091808441447325E-3</v>
      </c>
      <c r="I701" s="4"/>
      <c r="J701" s="4"/>
      <c r="K701" s="4"/>
    </row>
    <row r="702" spans="2:11" ht="13.5" x14ac:dyDescent="0.35">
      <c r="B702" s="3">
        <v>43021</v>
      </c>
      <c r="C702" s="2">
        <v>11.59</v>
      </c>
      <c r="D702" s="2">
        <v>5.8376000000000001</v>
      </c>
      <c r="E702" s="2">
        <v>6634</v>
      </c>
      <c r="F702" s="2"/>
      <c r="G702" s="2"/>
      <c r="H702" s="5">
        <f t="shared" si="10"/>
        <v>7.8207275175664441E-3</v>
      </c>
      <c r="I702" s="4"/>
      <c r="J702" s="4"/>
      <c r="K702" s="4"/>
    </row>
    <row r="703" spans="2:11" ht="13.5" x14ac:dyDescent="0.35">
      <c r="B703" s="3">
        <v>43024</v>
      </c>
      <c r="C703" s="2">
        <v>11.4</v>
      </c>
      <c r="D703" s="2">
        <v>5.7419000000000002</v>
      </c>
      <c r="E703" s="2">
        <v>12115</v>
      </c>
      <c r="F703" s="2"/>
      <c r="G703" s="2"/>
      <c r="H703" s="5">
        <f t="shared" si="10"/>
        <v>-1.6393723447992309E-2</v>
      </c>
      <c r="I703" s="4"/>
      <c r="J703" s="4"/>
      <c r="K703" s="4"/>
    </row>
    <row r="704" spans="2:11" ht="13.5" x14ac:dyDescent="0.35">
      <c r="B704" s="3">
        <v>43025</v>
      </c>
      <c r="C704" s="2">
        <v>11.39</v>
      </c>
      <c r="D704" s="2">
        <v>5.7369000000000003</v>
      </c>
      <c r="E704" s="2">
        <v>2925</v>
      </c>
      <c r="F704" s="2"/>
      <c r="G704" s="2"/>
      <c r="H704" s="5">
        <f t="shared" si="10"/>
        <v>-8.7079189815216103E-4</v>
      </c>
      <c r="I704" s="4"/>
      <c r="J704" s="4"/>
      <c r="K704" s="4"/>
    </row>
    <row r="705" spans="2:11" ht="13.5" x14ac:dyDescent="0.35">
      <c r="B705" s="3">
        <v>43026</v>
      </c>
      <c r="C705" s="2">
        <v>11.35</v>
      </c>
      <c r="D705" s="2">
        <v>5.7167000000000003</v>
      </c>
      <c r="E705" s="2">
        <v>10496</v>
      </c>
      <c r="F705" s="2"/>
      <c r="G705" s="2"/>
      <c r="H705" s="5">
        <f t="shared" si="10"/>
        <v>-3.521065383743833E-3</v>
      </c>
      <c r="I705" s="4"/>
      <c r="J705" s="4"/>
      <c r="K705" s="4"/>
    </row>
    <row r="706" spans="2:11" ht="13.5" x14ac:dyDescent="0.35">
      <c r="B706" s="3">
        <v>43027</v>
      </c>
      <c r="C706" s="2">
        <v>11.33</v>
      </c>
      <c r="D706" s="2">
        <v>5.7065999999999999</v>
      </c>
      <c r="E706" s="2">
        <v>1608</v>
      </c>
      <c r="F706" s="2"/>
      <c r="G706" s="2"/>
      <c r="H706" s="5">
        <f t="shared" si="10"/>
        <v>-1.7667535466266275E-3</v>
      </c>
      <c r="I706" s="4"/>
      <c r="J706" s="4"/>
      <c r="K706" s="4"/>
    </row>
    <row r="707" spans="2:11" ht="13.5" x14ac:dyDescent="0.35">
      <c r="B707" s="3">
        <v>43028</v>
      </c>
      <c r="C707" s="2">
        <v>11.33</v>
      </c>
      <c r="D707" s="2">
        <v>5.7065999999999999</v>
      </c>
      <c r="E707" s="2">
        <v>3150</v>
      </c>
      <c r="F707" s="2"/>
      <c r="G707" s="2"/>
      <c r="H707" s="5">
        <f t="shared" si="10"/>
        <v>0</v>
      </c>
      <c r="I707" s="4"/>
      <c r="J707" s="4"/>
      <c r="K707" s="4"/>
    </row>
    <row r="708" spans="2:11" ht="13.5" x14ac:dyDescent="0.35">
      <c r="B708" s="3">
        <v>43031</v>
      </c>
      <c r="C708" s="2">
        <v>11.6</v>
      </c>
      <c r="D708" s="2">
        <v>5.8426</v>
      </c>
      <c r="E708" s="2">
        <v>9014</v>
      </c>
      <c r="F708" s="2"/>
      <c r="G708" s="2"/>
      <c r="H708" s="5">
        <f t="shared" si="10"/>
        <v>2.3832054112781713E-2</v>
      </c>
      <c r="I708" s="4"/>
      <c r="J708" s="4"/>
      <c r="K708" s="4"/>
    </row>
    <row r="709" spans="2:11" ht="13.5" x14ac:dyDescent="0.35">
      <c r="B709" s="3">
        <v>43032</v>
      </c>
      <c r="C709" s="2">
        <v>11.6</v>
      </c>
      <c r="D709" s="2">
        <v>5.8426</v>
      </c>
      <c r="E709" s="2">
        <v>1845</v>
      </c>
      <c r="F709" s="2"/>
      <c r="G709" s="2"/>
      <c r="H709" s="5">
        <f t="shared" si="10"/>
        <v>0</v>
      </c>
      <c r="I709" s="4"/>
      <c r="J709" s="4"/>
      <c r="K709" s="4"/>
    </row>
    <row r="710" spans="2:11" ht="13.5" x14ac:dyDescent="0.35">
      <c r="B710" s="3">
        <v>43033</v>
      </c>
      <c r="C710" s="2">
        <v>11.5</v>
      </c>
      <c r="D710" s="2">
        <v>5.7923</v>
      </c>
      <c r="E710" s="2">
        <v>2400</v>
      </c>
      <c r="F710" s="2"/>
      <c r="G710" s="2"/>
      <c r="H710" s="5">
        <f t="shared" si="10"/>
        <v>-8.6091808441447325E-3</v>
      </c>
      <c r="I710" s="4"/>
      <c r="J710" s="4"/>
      <c r="K710" s="4"/>
    </row>
    <row r="711" spans="2:11" ht="13.5" x14ac:dyDescent="0.35">
      <c r="B711" s="3">
        <v>43034</v>
      </c>
      <c r="C711" s="2">
        <v>11.4</v>
      </c>
      <c r="D711" s="2">
        <v>5.7419000000000002</v>
      </c>
      <c r="E711" s="2">
        <v>6016</v>
      </c>
      <c r="F711" s="2"/>
      <c r="G711" s="2"/>
      <c r="H711" s="5">
        <f t="shared" ref="H711:H774" si="11">(D711-D710)/D710</f>
        <v>-8.7012067745109497E-3</v>
      </c>
      <c r="I711" s="4"/>
      <c r="J711" s="4"/>
      <c r="K711" s="4"/>
    </row>
    <row r="712" spans="2:11" ht="13.5" x14ac:dyDescent="0.35">
      <c r="B712" s="3">
        <v>43035</v>
      </c>
      <c r="C712" s="2">
        <v>11.37</v>
      </c>
      <c r="D712" s="2">
        <v>5.7267999999999999</v>
      </c>
      <c r="E712" s="2">
        <v>15591</v>
      </c>
      <c r="F712" s="2"/>
      <c r="G712" s="2"/>
      <c r="H712" s="5">
        <f t="shared" si="11"/>
        <v>-2.6297915324196407E-3</v>
      </c>
      <c r="I712" s="4"/>
      <c r="J712" s="4"/>
      <c r="K712" s="4"/>
    </row>
    <row r="713" spans="2:11" ht="13.5" x14ac:dyDescent="0.35">
      <c r="B713" s="3">
        <v>43038</v>
      </c>
      <c r="C713" s="2">
        <v>11.38</v>
      </c>
      <c r="D713" s="2">
        <v>5.7317999999999998</v>
      </c>
      <c r="E713" s="2">
        <v>6911</v>
      </c>
      <c r="F713" s="2"/>
      <c r="G713" s="2"/>
      <c r="H713" s="5">
        <f t="shared" si="11"/>
        <v>8.7308793741703802E-4</v>
      </c>
      <c r="I713" s="4"/>
      <c r="J713" s="4"/>
      <c r="K713" s="4"/>
    </row>
    <row r="714" spans="2:11" ht="13.5" x14ac:dyDescent="0.35">
      <c r="B714" s="3">
        <v>43039</v>
      </c>
      <c r="C714" s="2">
        <v>11.6</v>
      </c>
      <c r="D714" s="2">
        <v>5.8426</v>
      </c>
      <c r="E714" s="2">
        <v>14125</v>
      </c>
      <c r="F714" s="2"/>
      <c r="G714" s="2"/>
      <c r="H714" s="5">
        <f t="shared" si="11"/>
        <v>1.933075124742668E-2</v>
      </c>
      <c r="I714" s="4"/>
      <c r="J714" s="4"/>
      <c r="K714" s="4"/>
    </row>
    <row r="715" spans="2:11" ht="13.5" x14ac:dyDescent="0.35">
      <c r="B715" s="3">
        <v>43040</v>
      </c>
      <c r="C715" s="2">
        <v>11.5</v>
      </c>
      <c r="D715" s="2">
        <v>5.7923</v>
      </c>
      <c r="E715" s="2">
        <v>3004</v>
      </c>
      <c r="F715" s="2"/>
      <c r="G715" s="2"/>
      <c r="H715" s="5">
        <f t="shared" si="11"/>
        <v>-8.6091808441447325E-3</v>
      </c>
      <c r="I715" s="4"/>
      <c r="J715" s="4"/>
      <c r="K715" s="4"/>
    </row>
    <row r="716" spans="2:11" ht="13.5" x14ac:dyDescent="0.35">
      <c r="B716" s="3">
        <v>43041</v>
      </c>
      <c r="C716" s="2">
        <v>11.6</v>
      </c>
      <c r="D716" s="2">
        <v>5.8426</v>
      </c>
      <c r="E716" s="2">
        <v>12834</v>
      </c>
      <c r="F716" s="2"/>
      <c r="G716" s="2"/>
      <c r="H716" s="5">
        <f t="shared" si="11"/>
        <v>8.6839424753552153E-3</v>
      </c>
      <c r="I716" s="4"/>
      <c r="J716" s="4"/>
      <c r="K716" s="4"/>
    </row>
    <row r="717" spans="2:11" ht="13.5" x14ac:dyDescent="0.35">
      <c r="B717" s="3">
        <v>43042</v>
      </c>
      <c r="C717" s="2">
        <v>11.65</v>
      </c>
      <c r="D717" s="2">
        <v>5.8677999999999999</v>
      </c>
      <c r="E717" s="2">
        <v>23140</v>
      </c>
      <c r="F717" s="2"/>
      <c r="G717" s="2"/>
      <c r="H717" s="5">
        <f t="shared" si="11"/>
        <v>4.3131482559134442E-3</v>
      </c>
      <c r="I717" s="4"/>
      <c r="J717" s="4"/>
      <c r="K717" s="4"/>
    </row>
    <row r="718" spans="2:11" ht="13.5" x14ac:dyDescent="0.35">
      <c r="B718" s="3">
        <v>43045</v>
      </c>
      <c r="C718" s="2">
        <v>11.9</v>
      </c>
      <c r="D718" s="2">
        <v>5.9936999999999996</v>
      </c>
      <c r="E718" s="2">
        <v>16279</v>
      </c>
      <c r="F718" s="2"/>
      <c r="G718" s="2"/>
      <c r="H718" s="5">
        <f t="shared" si="11"/>
        <v>2.1456082347728226E-2</v>
      </c>
      <c r="I718" s="4"/>
      <c r="J718" s="4"/>
      <c r="K718" s="4"/>
    </row>
    <row r="719" spans="2:11" ht="13.5" x14ac:dyDescent="0.35">
      <c r="B719" s="3">
        <v>43046</v>
      </c>
      <c r="C719" s="2">
        <v>12</v>
      </c>
      <c r="D719" s="2">
        <v>6.0441000000000003</v>
      </c>
      <c r="E719" s="2">
        <v>13558</v>
      </c>
      <c r="F719" s="2"/>
      <c r="G719" s="2"/>
      <c r="H719" s="5">
        <f t="shared" si="11"/>
        <v>8.4088292707343824E-3</v>
      </c>
      <c r="I719" s="4"/>
      <c r="J719" s="4"/>
      <c r="K719" s="4"/>
    </row>
    <row r="720" spans="2:11" ht="13.5" x14ac:dyDescent="0.35">
      <c r="B720" s="3">
        <v>43047</v>
      </c>
      <c r="C720" s="2">
        <v>12.25</v>
      </c>
      <c r="D720" s="2">
        <v>6.17</v>
      </c>
      <c r="E720" s="2">
        <v>17287</v>
      </c>
      <c r="F720" s="2"/>
      <c r="G720" s="2"/>
      <c r="H720" s="5">
        <f t="shared" si="11"/>
        <v>2.0830231134494743E-2</v>
      </c>
      <c r="I720" s="4"/>
      <c r="J720" s="4"/>
      <c r="K720" s="4"/>
    </row>
    <row r="721" spans="2:11" ht="13.5" x14ac:dyDescent="0.35">
      <c r="B721" s="3">
        <v>43048</v>
      </c>
      <c r="C721" s="2">
        <v>12.25</v>
      </c>
      <c r="D721" s="2">
        <v>6.17</v>
      </c>
      <c r="E721" s="2">
        <v>15454</v>
      </c>
      <c r="F721" s="2"/>
      <c r="G721" s="2"/>
      <c r="H721" s="5">
        <f t="shared" si="11"/>
        <v>0</v>
      </c>
      <c r="I721" s="4"/>
      <c r="J721" s="4"/>
      <c r="K721" s="4"/>
    </row>
    <row r="722" spans="2:11" ht="13.5" x14ac:dyDescent="0.35">
      <c r="B722" s="3">
        <v>43049</v>
      </c>
      <c r="C722" s="2">
        <v>12.05</v>
      </c>
      <c r="D722" s="2">
        <v>6.0693000000000001</v>
      </c>
      <c r="E722" s="2">
        <v>10175</v>
      </c>
      <c r="F722" s="2"/>
      <c r="G722" s="2"/>
      <c r="H722" s="5">
        <f t="shared" si="11"/>
        <v>-1.6320907617504019E-2</v>
      </c>
      <c r="I722" s="4"/>
      <c r="J722" s="4"/>
      <c r="K722" s="4"/>
    </row>
    <row r="723" spans="2:11" ht="13.5" x14ac:dyDescent="0.35">
      <c r="B723" s="3">
        <v>43052</v>
      </c>
      <c r="C723" s="2">
        <v>11.96</v>
      </c>
      <c r="D723" s="2">
        <v>6.0239000000000003</v>
      </c>
      <c r="E723" s="2">
        <v>10981</v>
      </c>
      <c r="F723" s="2"/>
      <c r="G723" s="2"/>
      <c r="H723" s="5">
        <f t="shared" si="11"/>
        <v>-7.4802695533257354E-3</v>
      </c>
      <c r="I723" s="4"/>
      <c r="J723" s="4"/>
      <c r="K723" s="4"/>
    </row>
    <row r="724" spans="2:11" ht="13.5" x14ac:dyDescent="0.35">
      <c r="B724" s="3">
        <v>43053</v>
      </c>
      <c r="C724" s="2">
        <v>12</v>
      </c>
      <c r="D724" s="2">
        <v>6.0441000000000003</v>
      </c>
      <c r="E724" s="2">
        <v>3840</v>
      </c>
      <c r="F724" s="2"/>
      <c r="G724" s="2"/>
      <c r="H724" s="5">
        <f t="shared" si="11"/>
        <v>3.3533093178837623E-3</v>
      </c>
      <c r="I724" s="4"/>
      <c r="J724" s="4"/>
      <c r="K724" s="4"/>
    </row>
    <row r="725" spans="2:11" ht="13.5" x14ac:dyDescent="0.35">
      <c r="B725" s="3">
        <v>43054</v>
      </c>
      <c r="C725" s="2">
        <v>12</v>
      </c>
      <c r="D725" s="2">
        <v>6.0441000000000003</v>
      </c>
      <c r="E725" s="2">
        <v>8507</v>
      </c>
      <c r="F725" s="2"/>
      <c r="G725" s="2"/>
      <c r="H725" s="5">
        <f t="shared" si="11"/>
        <v>0</v>
      </c>
      <c r="I725" s="4"/>
      <c r="J725" s="4"/>
      <c r="K725" s="4"/>
    </row>
    <row r="726" spans="2:11" ht="13.5" x14ac:dyDescent="0.35">
      <c r="B726" s="3">
        <v>43055</v>
      </c>
      <c r="C726" s="2">
        <v>12.25</v>
      </c>
      <c r="D726" s="2">
        <v>6.17</v>
      </c>
      <c r="E726" s="2">
        <v>23787</v>
      </c>
      <c r="F726" s="2"/>
      <c r="G726" s="2"/>
      <c r="H726" s="5">
        <f t="shared" si="11"/>
        <v>2.0830231134494743E-2</v>
      </c>
      <c r="I726" s="4"/>
      <c r="J726" s="4"/>
      <c r="K726" s="4"/>
    </row>
    <row r="727" spans="2:11" ht="13.5" x14ac:dyDescent="0.35">
      <c r="B727" s="3">
        <v>43056</v>
      </c>
      <c r="C727" s="2">
        <v>12.3</v>
      </c>
      <c r="D727" s="2">
        <v>6.1951999999999998</v>
      </c>
      <c r="E727" s="2">
        <v>49570</v>
      </c>
      <c r="F727" s="2"/>
      <c r="G727" s="2"/>
      <c r="H727" s="5">
        <f t="shared" si="11"/>
        <v>4.0842787682333695E-3</v>
      </c>
      <c r="I727" s="4"/>
      <c r="J727" s="4"/>
      <c r="K727" s="4"/>
    </row>
    <row r="728" spans="2:11" ht="13.5" x14ac:dyDescent="0.35">
      <c r="B728" s="3">
        <v>43059</v>
      </c>
      <c r="C728" s="2">
        <v>12.25</v>
      </c>
      <c r="D728" s="2">
        <v>6.17</v>
      </c>
      <c r="E728" s="2">
        <v>6074</v>
      </c>
      <c r="F728" s="2"/>
      <c r="G728" s="2"/>
      <c r="H728" s="5">
        <f t="shared" si="11"/>
        <v>-4.0676652892561805E-3</v>
      </c>
      <c r="I728" s="4"/>
      <c r="J728" s="4"/>
      <c r="K728" s="4"/>
    </row>
    <row r="729" spans="2:11" ht="13.5" x14ac:dyDescent="0.35">
      <c r="B729" s="3">
        <v>43060</v>
      </c>
      <c r="C729" s="2">
        <v>12.25</v>
      </c>
      <c r="D729" s="2">
        <v>6.17</v>
      </c>
      <c r="E729" s="2">
        <v>15329</v>
      </c>
      <c r="F729" s="2"/>
      <c r="G729" s="2"/>
      <c r="H729" s="5">
        <f t="shared" si="11"/>
        <v>0</v>
      </c>
      <c r="I729" s="4"/>
      <c r="J729" s="4"/>
      <c r="K729" s="4"/>
    </row>
    <row r="730" spans="2:11" ht="13.5" x14ac:dyDescent="0.35">
      <c r="B730" s="3">
        <v>43061</v>
      </c>
      <c r="C730" s="2">
        <v>12.25</v>
      </c>
      <c r="D730" s="2">
        <v>6.17</v>
      </c>
      <c r="E730" s="2">
        <v>19282</v>
      </c>
      <c r="F730" s="2"/>
      <c r="G730" s="2"/>
      <c r="H730" s="5">
        <f t="shared" si="11"/>
        <v>0</v>
      </c>
      <c r="I730" s="4"/>
      <c r="J730" s="4"/>
      <c r="K730" s="4"/>
    </row>
    <row r="731" spans="2:11" ht="13.5" x14ac:dyDescent="0.35">
      <c r="B731" s="3">
        <v>43062</v>
      </c>
      <c r="C731" s="2">
        <v>12.25</v>
      </c>
      <c r="D731" s="2">
        <v>6.17</v>
      </c>
      <c r="E731" s="2">
        <v>17702</v>
      </c>
      <c r="F731" s="2"/>
      <c r="G731" s="2"/>
      <c r="H731" s="5">
        <f t="shared" si="11"/>
        <v>0</v>
      </c>
      <c r="I731" s="4"/>
      <c r="J731" s="4"/>
      <c r="K731" s="4"/>
    </row>
    <row r="732" spans="2:11" ht="13.5" x14ac:dyDescent="0.35">
      <c r="B732" s="3">
        <v>43063</v>
      </c>
      <c r="C732" s="2">
        <v>12.32</v>
      </c>
      <c r="D732" s="2">
        <v>6.2053000000000003</v>
      </c>
      <c r="E732" s="2">
        <v>16323</v>
      </c>
      <c r="F732" s="2"/>
      <c r="G732" s="2"/>
      <c r="H732" s="5">
        <f t="shared" si="11"/>
        <v>5.7212317666126954E-3</v>
      </c>
      <c r="I732" s="4"/>
      <c r="J732" s="4"/>
      <c r="K732" s="4"/>
    </row>
    <row r="733" spans="2:11" ht="13.5" x14ac:dyDescent="0.35">
      <c r="B733" s="3">
        <v>43066</v>
      </c>
      <c r="C733" s="2">
        <v>12.2</v>
      </c>
      <c r="D733" s="2">
        <v>6.1448</v>
      </c>
      <c r="E733" s="2">
        <v>12183</v>
      </c>
      <c r="F733" s="2"/>
      <c r="G733" s="2"/>
      <c r="H733" s="5">
        <f t="shared" si="11"/>
        <v>-9.7497300694567891E-3</v>
      </c>
      <c r="I733" s="4"/>
      <c r="J733" s="4"/>
      <c r="K733" s="4"/>
    </row>
    <row r="734" spans="2:11" ht="13.5" x14ac:dyDescent="0.35">
      <c r="B734" s="3">
        <v>43067</v>
      </c>
      <c r="C734" s="2">
        <v>12.19</v>
      </c>
      <c r="D734" s="2">
        <v>6.1398000000000001</v>
      </c>
      <c r="E734" s="2">
        <v>2120</v>
      </c>
      <c r="F734" s="2"/>
      <c r="G734" s="2"/>
      <c r="H734" s="5">
        <f t="shared" si="11"/>
        <v>-8.1369613331595716E-4</v>
      </c>
      <c r="I734" s="4"/>
      <c r="J734" s="4"/>
      <c r="K734" s="4"/>
    </row>
    <row r="735" spans="2:11" ht="13.5" x14ac:dyDescent="0.35">
      <c r="B735" s="3">
        <v>43068</v>
      </c>
      <c r="C735" s="2">
        <v>12.19</v>
      </c>
      <c r="D735" s="2">
        <v>6.1398000000000001</v>
      </c>
      <c r="E735" s="2">
        <v>7300</v>
      </c>
      <c r="F735" s="2"/>
      <c r="G735" s="2"/>
      <c r="H735" s="5">
        <f t="shared" si="11"/>
        <v>0</v>
      </c>
      <c r="I735" s="4"/>
      <c r="J735" s="4"/>
      <c r="K735" s="4"/>
    </row>
    <row r="736" spans="2:11" ht="13.5" x14ac:dyDescent="0.35">
      <c r="B736" s="3">
        <v>43069</v>
      </c>
      <c r="C736" s="2">
        <v>12.19</v>
      </c>
      <c r="D736" s="2">
        <v>6.1398000000000001</v>
      </c>
      <c r="E736" s="2">
        <v>11219</v>
      </c>
      <c r="F736" s="2"/>
      <c r="G736" s="2"/>
      <c r="H736" s="5">
        <f t="shared" si="11"/>
        <v>0</v>
      </c>
      <c r="I736" s="4"/>
      <c r="J736" s="4"/>
      <c r="K736" s="4"/>
    </row>
    <row r="737" spans="2:11" ht="13.5" x14ac:dyDescent="0.35">
      <c r="B737" s="3">
        <v>43073</v>
      </c>
      <c r="C737" s="2">
        <v>12.1</v>
      </c>
      <c r="D737" s="2">
        <v>6.0945</v>
      </c>
      <c r="E737" s="2">
        <v>20643</v>
      </c>
      <c r="F737" s="2"/>
      <c r="G737" s="2"/>
      <c r="H737" s="5">
        <f t="shared" si="11"/>
        <v>-7.3780904915469753E-3</v>
      </c>
      <c r="I737" s="4"/>
      <c r="J737" s="4"/>
      <c r="K737" s="4"/>
    </row>
    <row r="738" spans="2:11" ht="13.5" x14ac:dyDescent="0.35">
      <c r="B738" s="3">
        <v>43074</v>
      </c>
      <c r="C738" s="2">
        <v>12.1</v>
      </c>
      <c r="D738" s="2">
        <v>6.0945</v>
      </c>
      <c r="E738" s="2">
        <v>9782</v>
      </c>
      <c r="F738" s="2"/>
      <c r="G738" s="2"/>
      <c r="H738" s="5">
        <f t="shared" si="11"/>
        <v>0</v>
      </c>
      <c r="I738" s="4"/>
      <c r="J738" s="4"/>
      <c r="K738" s="4"/>
    </row>
    <row r="739" spans="2:11" ht="13.5" x14ac:dyDescent="0.35">
      <c r="B739" s="3">
        <v>43075</v>
      </c>
      <c r="C739" s="2">
        <v>12.1</v>
      </c>
      <c r="D739" s="2">
        <v>6.0945</v>
      </c>
      <c r="E739" s="2">
        <v>16237</v>
      </c>
      <c r="F739" s="2"/>
      <c r="G739" s="2"/>
      <c r="H739" s="5">
        <f t="shared" si="11"/>
        <v>0</v>
      </c>
      <c r="I739" s="4"/>
      <c r="J739" s="4"/>
      <c r="K739" s="4"/>
    </row>
    <row r="740" spans="2:11" ht="13.5" x14ac:dyDescent="0.35">
      <c r="B740" s="3">
        <v>43076</v>
      </c>
      <c r="C740" s="2">
        <v>12.2</v>
      </c>
      <c r="D740" s="2">
        <v>6.1448</v>
      </c>
      <c r="E740" s="2">
        <v>28633</v>
      </c>
      <c r="F740" s="2"/>
      <c r="G740" s="2"/>
      <c r="H740" s="5">
        <f t="shared" si="11"/>
        <v>8.2533431782754966E-3</v>
      </c>
      <c r="I740" s="4"/>
      <c r="J740" s="4"/>
      <c r="K740" s="4"/>
    </row>
    <row r="741" spans="2:11" ht="13.5" x14ac:dyDescent="0.35">
      <c r="B741" s="3">
        <v>43077</v>
      </c>
      <c r="C741" s="2">
        <v>12.18</v>
      </c>
      <c r="D741" s="2">
        <v>6.1348000000000003</v>
      </c>
      <c r="E741" s="2">
        <v>7750</v>
      </c>
      <c r="F741" s="2"/>
      <c r="G741" s="2"/>
      <c r="H741" s="5">
        <f t="shared" si="11"/>
        <v>-1.6273922666319143E-3</v>
      </c>
      <c r="I741" s="4"/>
      <c r="J741" s="4"/>
      <c r="K741" s="4"/>
    </row>
    <row r="742" spans="2:11" ht="13.5" x14ac:dyDescent="0.35">
      <c r="B742" s="3">
        <v>43080</v>
      </c>
      <c r="C742" s="2">
        <v>12</v>
      </c>
      <c r="D742" s="2">
        <v>6.0441000000000003</v>
      </c>
      <c r="E742" s="2">
        <v>9415</v>
      </c>
      <c r="F742" s="2"/>
      <c r="G742" s="2"/>
      <c r="H742" s="5">
        <f t="shared" si="11"/>
        <v>-1.4784508052422247E-2</v>
      </c>
      <c r="I742" s="4"/>
      <c r="J742" s="4"/>
      <c r="K742" s="4"/>
    </row>
    <row r="743" spans="2:11" ht="13.5" x14ac:dyDescent="0.35">
      <c r="B743" s="3">
        <v>43081</v>
      </c>
      <c r="C743" s="2">
        <v>12</v>
      </c>
      <c r="D743" s="2">
        <v>6.0441000000000003</v>
      </c>
      <c r="E743" s="2">
        <v>6320</v>
      </c>
      <c r="F743" s="2"/>
      <c r="G743" s="2"/>
      <c r="H743" s="5">
        <f t="shared" si="11"/>
        <v>0</v>
      </c>
      <c r="I743" s="4"/>
      <c r="J743" s="4"/>
      <c r="K743" s="4"/>
    </row>
    <row r="744" spans="2:11" ht="13.5" x14ac:dyDescent="0.35">
      <c r="B744" s="3">
        <v>43082</v>
      </c>
      <c r="C744" s="2">
        <v>12</v>
      </c>
      <c r="D744" s="2">
        <v>6.0441000000000003</v>
      </c>
      <c r="E744" s="2">
        <v>4875</v>
      </c>
      <c r="F744" s="2"/>
      <c r="G744" s="2"/>
      <c r="H744" s="5">
        <f t="shared" si="11"/>
        <v>0</v>
      </c>
      <c r="I744" s="4"/>
      <c r="J744" s="4"/>
      <c r="K744" s="4"/>
    </row>
    <row r="745" spans="2:11" ht="13.5" x14ac:dyDescent="0.35">
      <c r="B745" s="3">
        <v>43083</v>
      </c>
      <c r="C745" s="2">
        <v>12.1</v>
      </c>
      <c r="D745" s="2">
        <v>6.0945</v>
      </c>
      <c r="E745" s="2">
        <v>82732</v>
      </c>
      <c r="F745" s="2"/>
      <c r="G745" s="2"/>
      <c r="H745" s="5">
        <f t="shared" si="11"/>
        <v>8.3387104779867605E-3</v>
      </c>
      <c r="I745" s="4"/>
      <c r="J745" s="4"/>
      <c r="K745" s="4"/>
    </row>
    <row r="746" spans="2:11" ht="13.5" x14ac:dyDescent="0.35">
      <c r="B746" s="3">
        <v>43084</v>
      </c>
      <c r="C746" s="2">
        <v>12.1</v>
      </c>
      <c r="D746" s="2">
        <v>6.0945</v>
      </c>
      <c r="E746" s="2">
        <v>7398</v>
      </c>
      <c r="F746" s="2"/>
      <c r="G746" s="2"/>
      <c r="H746" s="5">
        <f t="shared" si="11"/>
        <v>0</v>
      </c>
      <c r="I746" s="4"/>
      <c r="J746" s="4"/>
      <c r="K746" s="4"/>
    </row>
    <row r="747" spans="2:11" ht="13.5" x14ac:dyDescent="0.35">
      <c r="B747" s="3">
        <v>43087</v>
      </c>
      <c r="C747" s="2">
        <v>11.9</v>
      </c>
      <c r="D747" s="2">
        <v>5.9936999999999996</v>
      </c>
      <c r="E747" s="2">
        <v>6946</v>
      </c>
      <c r="F747" s="2"/>
      <c r="G747" s="2"/>
      <c r="H747" s="5">
        <f t="shared" si="11"/>
        <v>-1.6539502830420945E-2</v>
      </c>
      <c r="I747" s="4"/>
      <c r="J747" s="4"/>
      <c r="K747" s="4"/>
    </row>
    <row r="748" spans="2:11" ht="13.5" x14ac:dyDescent="0.35">
      <c r="B748" s="3">
        <v>43088</v>
      </c>
      <c r="C748" s="2">
        <v>11.99</v>
      </c>
      <c r="D748" s="2">
        <v>6.0391000000000004</v>
      </c>
      <c r="E748" s="2">
        <v>6077</v>
      </c>
      <c r="F748" s="2"/>
      <c r="G748" s="2"/>
      <c r="H748" s="5">
        <f t="shared" si="11"/>
        <v>7.574620017685366E-3</v>
      </c>
      <c r="I748" s="4"/>
      <c r="J748" s="4"/>
      <c r="K748" s="4"/>
    </row>
    <row r="749" spans="2:11" ht="13.5" x14ac:dyDescent="0.35">
      <c r="B749" s="3">
        <v>43089</v>
      </c>
      <c r="C749" s="2">
        <v>11.9</v>
      </c>
      <c r="D749" s="2">
        <v>5.9936999999999996</v>
      </c>
      <c r="E749" s="2">
        <v>929</v>
      </c>
      <c r="F749" s="2"/>
      <c r="G749" s="2"/>
      <c r="H749" s="5">
        <f t="shared" si="11"/>
        <v>-7.5176764749715639E-3</v>
      </c>
      <c r="I749" s="4"/>
      <c r="J749" s="4"/>
      <c r="K749" s="4"/>
    </row>
    <row r="750" spans="2:11" ht="13.5" x14ac:dyDescent="0.35">
      <c r="B750" s="3">
        <v>43090</v>
      </c>
      <c r="C750" s="2">
        <v>11.89</v>
      </c>
      <c r="D750" s="2">
        <v>5.9886999999999997</v>
      </c>
      <c r="E750" s="2">
        <v>6278</v>
      </c>
      <c r="F750" s="2"/>
      <c r="G750" s="2"/>
      <c r="H750" s="5">
        <f t="shared" si="11"/>
        <v>-8.3420925304901711E-4</v>
      </c>
      <c r="I750" s="4"/>
      <c r="J750" s="4"/>
      <c r="K750" s="4"/>
    </row>
    <row r="751" spans="2:11" ht="13.5" x14ac:dyDescent="0.35">
      <c r="B751" s="3">
        <v>43091</v>
      </c>
      <c r="C751" s="2">
        <v>11.84</v>
      </c>
      <c r="D751" s="2">
        <v>5.9634999999999998</v>
      </c>
      <c r="E751" s="2">
        <v>2023</v>
      </c>
      <c r="F751" s="2"/>
      <c r="G751" s="2"/>
      <c r="H751" s="5">
        <f t="shared" si="11"/>
        <v>-4.2079249252759184E-3</v>
      </c>
      <c r="I751" s="4"/>
      <c r="J751" s="4"/>
      <c r="K751" s="4"/>
    </row>
    <row r="752" spans="2:11" ht="13.5" x14ac:dyDescent="0.35">
      <c r="B752" s="3">
        <v>43094</v>
      </c>
      <c r="C752" s="2">
        <v>11.89</v>
      </c>
      <c r="D752" s="2">
        <v>5.9886999999999997</v>
      </c>
      <c r="E752" s="2">
        <v>5730</v>
      </c>
      <c r="F752" s="2"/>
      <c r="G752" s="2"/>
      <c r="H752" s="5">
        <f t="shared" si="11"/>
        <v>4.2257063804812429E-3</v>
      </c>
      <c r="I752" s="4"/>
      <c r="J752" s="4"/>
      <c r="K752" s="4"/>
    </row>
    <row r="753" spans="2:11" ht="13.5" x14ac:dyDescent="0.35">
      <c r="B753" s="3">
        <v>43095</v>
      </c>
      <c r="C753" s="2">
        <v>11.8</v>
      </c>
      <c r="D753" s="2">
        <v>5.9433999999999996</v>
      </c>
      <c r="E753" s="2">
        <v>4715</v>
      </c>
      <c r="F753" s="2"/>
      <c r="G753" s="2"/>
      <c r="H753" s="5">
        <f t="shared" si="11"/>
        <v>-7.5642459966270012E-3</v>
      </c>
      <c r="I753" s="4"/>
      <c r="J753" s="4"/>
      <c r="K753" s="4"/>
    </row>
    <row r="754" spans="2:11" ht="13.5" x14ac:dyDescent="0.35">
      <c r="B754" s="3">
        <v>43096</v>
      </c>
      <c r="C754" s="2">
        <v>11.8</v>
      </c>
      <c r="D754" s="2">
        <v>5.9433999999999996</v>
      </c>
      <c r="E754" s="2">
        <v>14820</v>
      </c>
      <c r="F754" s="2"/>
      <c r="G754" s="2"/>
      <c r="H754" s="5">
        <f t="shared" si="11"/>
        <v>0</v>
      </c>
      <c r="I754" s="4"/>
      <c r="J754" s="4"/>
      <c r="K754" s="4"/>
    </row>
    <row r="755" spans="2:11" ht="13.5" x14ac:dyDescent="0.35">
      <c r="B755" s="3">
        <v>43097</v>
      </c>
      <c r="C755" s="2">
        <v>11.8</v>
      </c>
      <c r="D755" s="2">
        <v>5.9433999999999996</v>
      </c>
      <c r="E755" s="2">
        <v>13771</v>
      </c>
      <c r="F755" s="2"/>
      <c r="G755" s="2"/>
      <c r="H755" s="5">
        <f t="shared" si="11"/>
        <v>0</v>
      </c>
      <c r="I755" s="4"/>
      <c r="J755" s="4"/>
      <c r="K755" s="4"/>
    </row>
    <row r="756" spans="2:11" ht="13.5" x14ac:dyDescent="0.35">
      <c r="B756" s="3">
        <v>43098</v>
      </c>
      <c r="C756" s="2">
        <v>11.7</v>
      </c>
      <c r="D756" s="2">
        <v>5.8929999999999998</v>
      </c>
      <c r="E756" s="2">
        <v>24265</v>
      </c>
      <c r="F756" s="2"/>
      <c r="G756" s="2"/>
      <c r="H756" s="5">
        <f t="shared" si="11"/>
        <v>-8.4799946158763979E-3</v>
      </c>
      <c r="I756" s="4"/>
      <c r="J756" s="4"/>
      <c r="K756" s="4"/>
    </row>
    <row r="757" spans="2:11" ht="13.5" x14ac:dyDescent="0.35">
      <c r="B757" s="3">
        <v>43102</v>
      </c>
      <c r="C757" s="2">
        <v>11.61</v>
      </c>
      <c r="D757" s="2">
        <v>5.8476999999999997</v>
      </c>
      <c r="E757" s="2">
        <v>13572</v>
      </c>
      <c r="F757" s="2"/>
      <c r="G757" s="2"/>
      <c r="H757" s="5">
        <f t="shared" si="11"/>
        <v>-7.6870863736636886E-3</v>
      </c>
      <c r="I757" s="4"/>
      <c r="J757" s="4"/>
      <c r="K757" s="4"/>
    </row>
    <row r="758" spans="2:11" ht="13.5" x14ac:dyDescent="0.35">
      <c r="B758" s="3">
        <v>43103</v>
      </c>
      <c r="C758" s="2">
        <v>11.7</v>
      </c>
      <c r="D758" s="2">
        <v>5.8929999999999998</v>
      </c>
      <c r="E758" s="2">
        <v>901</v>
      </c>
      <c r="F758" s="2"/>
      <c r="G758" s="2"/>
      <c r="H758" s="5">
        <f t="shared" si="11"/>
        <v>7.7466354293141103E-3</v>
      </c>
      <c r="I758" s="4"/>
      <c r="J758" s="4"/>
      <c r="K758" s="4"/>
    </row>
    <row r="759" spans="2:11" ht="13.5" x14ac:dyDescent="0.35">
      <c r="B759" s="3">
        <v>43104</v>
      </c>
      <c r="C759" s="2">
        <v>11.69</v>
      </c>
      <c r="D759" s="2">
        <v>5.8879999999999999</v>
      </c>
      <c r="E759" s="2">
        <v>2302</v>
      </c>
      <c r="F759" s="2"/>
      <c r="G759" s="2"/>
      <c r="H759" s="5">
        <f t="shared" si="11"/>
        <v>-8.4846427965380852E-4</v>
      </c>
      <c r="I759" s="4"/>
      <c r="J759" s="4"/>
      <c r="K759" s="4"/>
    </row>
    <row r="760" spans="2:11" ht="13.5" x14ac:dyDescent="0.35">
      <c r="B760" s="3">
        <v>43105</v>
      </c>
      <c r="C760" s="2">
        <v>11.6</v>
      </c>
      <c r="D760" s="2">
        <v>5.8426</v>
      </c>
      <c r="E760" s="2">
        <v>1945</v>
      </c>
      <c r="F760" s="2"/>
      <c r="G760" s="2"/>
      <c r="H760" s="5">
        <f t="shared" si="11"/>
        <v>-7.7105978260869372E-3</v>
      </c>
      <c r="I760" s="4"/>
      <c r="J760" s="4"/>
      <c r="K760" s="4"/>
    </row>
    <row r="761" spans="2:11" ht="13.5" x14ac:dyDescent="0.35">
      <c r="B761" s="3">
        <v>43108</v>
      </c>
      <c r="C761" s="2">
        <v>11.46</v>
      </c>
      <c r="D761" s="2">
        <v>5.7721</v>
      </c>
      <c r="E761" s="2">
        <v>6106</v>
      </c>
      <c r="F761" s="2"/>
      <c r="G761" s="2"/>
      <c r="H761" s="5">
        <f t="shared" si="11"/>
        <v>-1.206654571594838E-2</v>
      </c>
      <c r="I761" s="4"/>
      <c r="J761" s="4"/>
      <c r="K761" s="4"/>
    </row>
    <row r="762" spans="2:11" ht="13.5" x14ac:dyDescent="0.35">
      <c r="B762" s="3">
        <v>43109</v>
      </c>
      <c r="C762" s="2">
        <v>11.2</v>
      </c>
      <c r="D762" s="2">
        <v>5.6412000000000004</v>
      </c>
      <c r="E762" s="2">
        <v>6106</v>
      </c>
      <c r="F762" s="2"/>
      <c r="G762" s="2"/>
      <c r="H762" s="5">
        <f t="shared" si="11"/>
        <v>-2.267805478075563E-2</v>
      </c>
      <c r="I762" s="4"/>
      <c r="J762" s="4"/>
      <c r="K762" s="4"/>
    </row>
    <row r="763" spans="2:11" ht="13.5" x14ac:dyDescent="0.35">
      <c r="B763" s="3">
        <v>43110</v>
      </c>
      <c r="C763" s="2">
        <v>11.34</v>
      </c>
      <c r="D763" s="2">
        <v>5.7117000000000004</v>
      </c>
      <c r="E763" s="2">
        <v>2714</v>
      </c>
      <c r="F763" s="2"/>
      <c r="G763" s="2"/>
      <c r="H763" s="5">
        <f t="shared" si="11"/>
        <v>1.2497340991278451E-2</v>
      </c>
      <c r="I763" s="4"/>
      <c r="J763" s="4"/>
      <c r="K763" s="4"/>
    </row>
    <row r="764" spans="2:11" ht="13.5" x14ac:dyDescent="0.35">
      <c r="B764" s="3">
        <v>43111</v>
      </c>
      <c r="C764" s="2">
        <v>11.6</v>
      </c>
      <c r="D764" s="2">
        <v>5.8426</v>
      </c>
      <c r="E764" s="2">
        <v>5253</v>
      </c>
      <c r="F764" s="2"/>
      <c r="G764" s="2"/>
      <c r="H764" s="5">
        <f t="shared" si="11"/>
        <v>2.2917870336327112E-2</v>
      </c>
      <c r="I764" s="4"/>
      <c r="J764" s="4"/>
      <c r="K764" s="4"/>
    </row>
    <row r="765" spans="2:11" ht="13.5" x14ac:dyDescent="0.35">
      <c r="B765" s="3">
        <v>43112</v>
      </c>
      <c r="C765" s="2">
        <v>11.6</v>
      </c>
      <c r="D765" s="2">
        <v>5.8426</v>
      </c>
      <c r="E765" s="2">
        <v>6510</v>
      </c>
      <c r="F765" s="2"/>
      <c r="G765" s="2"/>
      <c r="H765" s="5">
        <f t="shared" si="11"/>
        <v>0</v>
      </c>
      <c r="I765" s="4"/>
      <c r="J765" s="4"/>
      <c r="K765" s="4"/>
    </row>
    <row r="766" spans="2:11" ht="13.5" x14ac:dyDescent="0.35">
      <c r="B766" s="3">
        <v>43115</v>
      </c>
      <c r="C766" s="2">
        <v>11.49</v>
      </c>
      <c r="D766" s="2">
        <v>5.7872000000000003</v>
      </c>
      <c r="E766" s="2">
        <v>282</v>
      </c>
      <c r="F766" s="2"/>
      <c r="G766" s="2"/>
      <c r="H766" s="5">
        <f t="shared" si="11"/>
        <v>-9.4820798959366851E-3</v>
      </c>
      <c r="I766" s="4"/>
      <c r="J766" s="4"/>
      <c r="K766" s="4"/>
    </row>
    <row r="767" spans="2:11" ht="13.5" x14ac:dyDescent="0.35">
      <c r="B767" s="3">
        <v>43116</v>
      </c>
      <c r="C767" s="2">
        <v>11.44</v>
      </c>
      <c r="D767" s="2">
        <v>5.7619999999999996</v>
      </c>
      <c r="E767" s="2">
        <v>5934</v>
      </c>
      <c r="F767" s="2"/>
      <c r="G767" s="2"/>
      <c r="H767" s="5">
        <f t="shared" si="11"/>
        <v>-4.3544373790435405E-3</v>
      </c>
      <c r="I767" s="4"/>
      <c r="J767" s="4"/>
      <c r="K767" s="4"/>
    </row>
    <row r="768" spans="2:11" ht="13.5" x14ac:dyDescent="0.35">
      <c r="B768" s="3">
        <v>43117</v>
      </c>
      <c r="C768" s="2">
        <v>11.5</v>
      </c>
      <c r="D768" s="2">
        <v>5.7923</v>
      </c>
      <c r="E768" s="2">
        <v>29452</v>
      </c>
      <c r="F768" s="2"/>
      <c r="G768" s="2"/>
      <c r="H768" s="5">
        <f t="shared" si="11"/>
        <v>5.2585907670948352E-3</v>
      </c>
      <c r="I768" s="4"/>
      <c r="J768" s="4"/>
      <c r="K768" s="4"/>
    </row>
    <row r="769" spans="2:11" ht="13.5" x14ac:dyDescent="0.35">
      <c r="B769" s="3">
        <v>43118</v>
      </c>
      <c r="C769" s="2">
        <v>11.5</v>
      </c>
      <c r="D769" s="2">
        <v>5.7923</v>
      </c>
      <c r="E769" s="2">
        <v>25881</v>
      </c>
      <c r="F769" s="2"/>
      <c r="G769" s="2"/>
      <c r="H769" s="5">
        <f t="shared" si="11"/>
        <v>0</v>
      </c>
      <c r="I769" s="4"/>
      <c r="J769" s="4"/>
      <c r="K769" s="4"/>
    </row>
    <row r="770" spans="2:11" ht="13.5" x14ac:dyDescent="0.35">
      <c r="B770" s="3">
        <v>43119</v>
      </c>
      <c r="C770" s="2">
        <v>11.77</v>
      </c>
      <c r="D770" s="2">
        <v>5.9282000000000004</v>
      </c>
      <c r="E770" s="2">
        <v>66892</v>
      </c>
      <c r="F770" s="2"/>
      <c r="G770" s="2"/>
      <c r="H770" s="5">
        <f t="shared" si="11"/>
        <v>2.3462182552699336E-2</v>
      </c>
      <c r="I770" s="4"/>
      <c r="J770" s="4"/>
      <c r="K770" s="4"/>
    </row>
    <row r="771" spans="2:11" ht="13.5" x14ac:dyDescent="0.35">
      <c r="B771" s="3">
        <v>43122</v>
      </c>
      <c r="C771" s="2">
        <v>11.76</v>
      </c>
      <c r="D771" s="2">
        <v>5.9231999999999996</v>
      </c>
      <c r="E771" s="2">
        <v>23392</v>
      </c>
      <c r="F771" s="2"/>
      <c r="G771" s="2"/>
      <c r="H771" s="5">
        <f t="shared" si="11"/>
        <v>-8.4342633514402038E-4</v>
      </c>
      <c r="I771" s="4"/>
      <c r="J771" s="4"/>
      <c r="K771" s="4"/>
    </row>
    <row r="772" spans="2:11" ht="13.5" x14ac:dyDescent="0.35">
      <c r="B772" s="3">
        <v>43123</v>
      </c>
      <c r="C772" s="2">
        <v>11.8</v>
      </c>
      <c r="D772" s="2">
        <v>5.9433999999999996</v>
      </c>
      <c r="E772" s="2">
        <v>55359</v>
      </c>
      <c r="F772" s="2"/>
      <c r="G772" s="2"/>
      <c r="H772" s="5">
        <f t="shared" si="11"/>
        <v>3.4103187466234465E-3</v>
      </c>
      <c r="I772" s="4"/>
      <c r="J772" s="4"/>
      <c r="K772" s="4"/>
    </row>
    <row r="773" spans="2:11" ht="13.5" x14ac:dyDescent="0.35">
      <c r="B773" s="3">
        <v>43124</v>
      </c>
      <c r="C773" s="2">
        <v>11.77</v>
      </c>
      <c r="D773" s="2">
        <v>5.9282000000000004</v>
      </c>
      <c r="E773" s="2">
        <v>2888</v>
      </c>
      <c r="F773" s="2"/>
      <c r="G773" s="2"/>
      <c r="H773" s="5">
        <f t="shared" si="11"/>
        <v>-2.5574586936768879E-3</v>
      </c>
      <c r="I773" s="4"/>
      <c r="J773" s="4"/>
      <c r="K773" s="4"/>
    </row>
    <row r="774" spans="2:11" ht="13.5" x14ac:dyDescent="0.35">
      <c r="B774" s="3">
        <v>43125</v>
      </c>
      <c r="C774" s="2">
        <v>12</v>
      </c>
      <c r="D774" s="2">
        <v>6.0441000000000003</v>
      </c>
      <c r="E774" s="2">
        <v>111265</v>
      </c>
      <c r="F774" s="2"/>
      <c r="G774" s="2"/>
      <c r="H774" s="5">
        <f t="shared" si="11"/>
        <v>1.9550622448635317E-2</v>
      </c>
      <c r="I774" s="4"/>
      <c r="J774" s="4"/>
      <c r="K774" s="4"/>
    </row>
    <row r="775" spans="2:11" ht="13.5" x14ac:dyDescent="0.35">
      <c r="B775" s="3">
        <v>43126</v>
      </c>
      <c r="C775" s="2">
        <v>12</v>
      </c>
      <c r="D775" s="2">
        <v>6.0441000000000003</v>
      </c>
      <c r="E775" s="2">
        <v>11907</v>
      </c>
      <c r="F775" s="2"/>
      <c r="G775" s="2"/>
      <c r="H775" s="5">
        <f t="shared" ref="H775:H838" si="12">(D775-D774)/D774</f>
        <v>0</v>
      </c>
      <c r="I775" s="4"/>
      <c r="J775" s="4"/>
      <c r="K775" s="4"/>
    </row>
    <row r="776" spans="2:11" ht="13.5" x14ac:dyDescent="0.35">
      <c r="B776" s="3">
        <v>43129</v>
      </c>
      <c r="C776" s="2">
        <v>12</v>
      </c>
      <c r="D776" s="2">
        <v>6.0441000000000003</v>
      </c>
      <c r="E776" s="2">
        <v>14120</v>
      </c>
      <c r="F776" s="2"/>
      <c r="G776" s="2"/>
      <c r="H776" s="5">
        <f t="shared" si="12"/>
        <v>0</v>
      </c>
      <c r="I776" s="4"/>
      <c r="J776" s="4"/>
      <c r="K776" s="4"/>
    </row>
    <row r="777" spans="2:11" ht="13.5" x14ac:dyDescent="0.35">
      <c r="B777" s="3">
        <v>43130</v>
      </c>
      <c r="C777" s="2">
        <v>12.35</v>
      </c>
      <c r="D777" s="2">
        <v>6.2203999999999997</v>
      </c>
      <c r="E777" s="2">
        <v>14325</v>
      </c>
      <c r="F777" s="2"/>
      <c r="G777" s="2"/>
      <c r="H777" s="5">
        <f t="shared" si="12"/>
        <v>2.9168941612481503E-2</v>
      </c>
      <c r="I777" s="4"/>
      <c r="J777" s="4"/>
      <c r="K777" s="4"/>
    </row>
    <row r="778" spans="2:11" ht="13.5" x14ac:dyDescent="0.35">
      <c r="B778" s="3">
        <v>43131</v>
      </c>
      <c r="C778" s="2">
        <v>12.48</v>
      </c>
      <c r="D778" s="2">
        <v>6.2858999999999998</v>
      </c>
      <c r="E778" s="2">
        <v>20980</v>
      </c>
      <c r="F778" s="2"/>
      <c r="G778" s="2"/>
      <c r="H778" s="5">
        <f t="shared" si="12"/>
        <v>1.0529869461770966E-2</v>
      </c>
      <c r="I778" s="4"/>
      <c r="J778" s="4"/>
      <c r="K778" s="4"/>
    </row>
    <row r="779" spans="2:11" ht="13.5" x14ac:dyDescent="0.35">
      <c r="B779" s="3">
        <v>43132</v>
      </c>
      <c r="C779" s="2">
        <v>12.86</v>
      </c>
      <c r="D779" s="2">
        <v>6.4772999999999996</v>
      </c>
      <c r="E779" s="2">
        <v>63184</v>
      </c>
      <c r="F779" s="2"/>
      <c r="G779" s="2"/>
      <c r="H779" s="5">
        <f t="shared" si="12"/>
        <v>3.0449100367489112E-2</v>
      </c>
      <c r="I779" s="4"/>
      <c r="J779" s="4"/>
      <c r="K779" s="4"/>
    </row>
    <row r="780" spans="2:11" ht="13.5" x14ac:dyDescent="0.35">
      <c r="B780" s="3">
        <v>43133</v>
      </c>
      <c r="C780" s="2">
        <v>13</v>
      </c>
      <c r="D780" s="2">
        <v>6.5477999999999996</v>
      </c>
      <c r="E780" s="2">
        <v>105524</v>
      </c>
      <c r="F780" s="2"/>
      <c r="G780" s="2"/>
      <c r="H780" s="5">
        <f t="shared" si="12"/>
        <v>1.0884164698253904E-2</v>
      </c>
      <c r="I780" s="4"/>
      <c r="J780" s="4"/>
      <c r="K780" s="4"/>
    </row>
    <row r="781" spans="2:11" ht="13.5" x14ac:dyDescent="0.35">
      <c r="B781" s="3">
        <v>43136</v>
      </c>
      <c r="C781" s="2">
        <v>13</v>
      </c>
      <c r="D781" s="2">
        <v>6.5477999999999996</v>
      </c>
      <c r="E781" s="2">
        <v>33619</v>
      </c>
      <c r="F781" s="2"/>
      <c r="G781" s="2"/>
      <c r="H781" s="5">
        <f t="shared" si="12"/>
        <v>0</v>
      </c>
      <c r="I781" s="4"/>
      <c r="J781" s="4"/>
      <c r="K781" s="4"/>
    </row>
    <row r="782" spans="2:11" ht="13.5" x14ac:dyDescent="0.35">
      <c r="B782" s="3">
        <v>43137</v>
      </c>
      <c r="C782" s="2">
        <v>13</v>
      </c>
      <c r="D782" s="2">
        <v>6.5477999999999996</v>
      </c>
      <c r="E782" s="2">
        <v>16690</v>
      </c>
      <c r="F782" s="2"/>
      <c r="G782" s="2"/>
      <c r="H782" s="5">
        <f t="shared" si="12"/>
        <v>0</v>
      </c>
      <c r="I782" s="4"/>
      <c r="J782" s="4"/>
      <c r="K782" s="4"/>
    </row>
    <row r="783" spans="2:11" ht="13.5" x14ac:dyDescent="0.35">
      <c r="B783" s="3">
        <v>43138</v>
      </c>
      <c r="C783" s="2">
        <v>13</v>
      </c>
      <c r="D783" s="2">
        <v>6.5477999999999996</v>
      </c>
      <c r="E783" s="2">
        <v>29236</v>
      </c>
      <c r="F783" s="2"/>
      <c r="G783" s="2"/>
      <c r="H783" s="5">
        <f t="shared" si="12"/>
        <v>0</v>
      </c>
      <c r="I783" s="4"/>
      <c r="J783" s="4"/>
      <c r="K783" s="4"/>
    </row>
    <row r="784" spans="2:11" ht="13.5" x14ac:dyDescent="0.35">
      <c r="B784" s="3">
        <v>43139</v>
      </c>
      <c r="C784" s="2">
        <v>13.18</v>
      </c>
      <c r="D784" s="2">
        <v>6.6383999999999999</v>
      </c>
      <c r="E784" s="2">
        <v>9771</v>
      </c>
      <c r="F784" s="2"/>
      <c r="G784" s="2"/>
      <c r="H784" s="5">
        <f t="shared" si="12"/>
        <v>1.3836708512782956E-2</v>
      </c>
      <c r="I784" s="4"/>
      <c r="J784" s="4"/>
      <c r="K784" s="4"/>
    </row>
    <row r="785" spans="2:11" ht="13.5" x14ac:dyDescent="0.35">
      <c r="B785" s="3">
        <v>43140</v>
      </c>
      <c r="C785" s="2">
        <v>12.99</v>
      </c>
      <c r="D785" s="2">
        <v>6.5427</v>
      </c>
      <c r="E785" s="2">
        <v>32901</v>
      </c>
      <c r="F785" s="2"/>
      <c r="G785" s="2"/>
      <c r="H785" s="5">
        <f t="shared" si="12"/>
        <v>-1.441612436731741E-2</v>
      </c>
      <c r="I785" s="4"/>
      <c r="J785" s="4"/>
      <c r="K785" s="4"/>
    </row>
    <row r="786" spans="2:11" ht="13.5" x14ac:dyDescent="0.35">
      <c r="B786" s="3">
        <v>43143</v>
      </c>
      <c r="C786" s="2">
        <v>12.98</v>
      </c>
      <c r="D786" s="2">
        <v>6.5377000000000001</v>
      </c>
      <c r="E786" s="2">
        <v>4358</v>
      </c>
      <c r="F786" s="2"/>
      <c r="G786" s="2"/>
      <c r="H786" s="5">
        <f t="shared" si="12"/>
        <v>-7.6421049413848922E-4</v>
      </c>
      <c r="I786" s="4"/>
      <c r="J786" s="4"/>
      <c r="K786" s="4"/>
    </row>
    <row r="787" spans="2:11" ht="13.5" x14ac:dyDescent="0.35">
      <c r="B787" s="3">
        <v>43144</v>
      </c>
      <c r="C787" s="2">
        <v>12.99</v>
      </c>
      <c r="D787" s="2">
        <v>6.5427</v>
      </c>
      <c r="E787" s="2">
        <v>12889</v>
      </c>
      <c r="F787" s="2"/>
      <c r="G787" s="2"/>
      <c r="H787" s="5">
        <f t="shared" si="12"/>
        <v>7.6479495847161746E-4</v>
      </c>
      <c r="I787" s="4"/>
      <c r="J787" s="4"/>
      <c r="K787" s="4"/>
    </row>
    <row r="788" spans="2:11" ht="13.5" x14ac:dyDescent="0.35">
      <c r="B788" s="3">
        <v>43145</v>
      </c>
      <c r="C788" s="2">
        <v>13.09</v>
      </c>
      <c r="D788" s="2">
        <v>6.5930999999999997</v>
      </c>
      <c r="E788" s="2">
        <v>28073</v>
      </c>
      <c r="F788" s="2"/>
      <c r="G788" s="2"/>
      <c r="H788" s="5">
        <f t="shared" si="12"/>
        <v>7.7032417809161013E-3</v>
      </c>
      <c r="I788" s="4"/>
      <c r="J788" s="4"/>
      <c r="K788" s="4"/>
    </row>
    <row r="789" spans="2:11" ht="13.5" x14ac:dyDescent="0.35">
      <c r="B789" s="3">
        <v>43146</v>
      </c>
      <c r="C789" s="2">
        <v>13</v>
      </c>
      <c r="D789" s="2">
        <v>6.5477999999999996</v>
      </c>
      <c r="E789" s="2">
        <v>6084</v>
      </c>
      <c r="F789" s="2"/>
      <c r="G789" s="2"/>
      <c r="H789" s="5">
        <f t="shared" si="12"/>
        <v>-6.8708194931064474E-3</v>
      </c>
      <c r="I789" s="4"/>
      <c r="J789" s="4"/>
      <c r="K789" s="4"/>
    </row>
    <row r="790" spans="2:11" ht="13.5" x14ac:dyDescent="0.35">
      <c r="B790" s="3">
        <v>43147</v>
      </c>
      <c r="C790" s="2">
        <v>13.19</v>
      </c>
      <c r="D790" s="2">
        <v>6.6435000000000004</v>
      </c>
      <c r="E790" s="2">
        <v>31163</v>
      </c>
      <c r="F790" s="2"/>
      <c r="G790" s="2"/>
      <c r="H790" s="5">
        <f t="shared" si="12"/>
        <v>1.4615596078072144E-2</v>
      </c>
      <c r="I790" s="4"/>
      <c r="J790" s="4"/>
      <c r="K790" s="4"/>
    </row>
    <row r="791" spans="2:11" ht="13.5" x14ac:dyDescent="0.35">
      <c r="B791" s="3">
        <v>43150</v>
      </c>
      <c r="C791" s="2">
        <v>13.18</v>
      </c>
      <c r="D791" s="2">
        <v>6.6383999999999999</v>
      </c>
      <c r="E791" s="2">
        <v>25004</v>
      </c>
      <c r="F791" s="2"/>
      <c r="G791" s="2"/>
      <c r="H791" s="5">
        <f t="shared" si="12"/>
        <v>-7.6766764506668896E-4</v>
      </c>
      <c r="I791" s="4"/>
      <c r="J791" s="4"/>
      <c r="K791" s="4"/>
    </row>
    <row r="792" spans="2:11" ht="13.5" x14ac:dyDescent="0.35">
      <c r="B792" s="3">
        <v>43151</v>
      </c>
      <c r="C792" s="2">
        <v>13.08</v>
      </c>
      <c r="D792" s="2">
        <v>6.5880999999999998</v>
      </c>
      <c r="E792" s="2">
        <v>2953</v>
      </c>
      <c r="F792" s="2"/>
      <c r="G792" s="2"/>
      <c r="H792" s="5">
        <f t="shared" si="12"/>
        <v>-7.5771270185586905E-3</v>
      </c>
      <c r="I792" s="4"/>
      <c r="J792" s="4"/>
      <c r="K792" s="4"/>
    </row>
    <row r="793" spans="2:11" ht="13.5" x14ac:dyDescent="0.35">
      <c r="B793" s="3">
        <v>43152</v>
      </c>
      <c r="C793" s="2">
        <v>12.98</v>
      </c>
      <c r="D793" s="2">
        <v>6.5377000000000001</v>
      </c>
      <c r="E793" s="2">
        <v>10121</v>
      </c>
      <c r="F793" s="2"/>
      <c r="G793" s="2"/>
      <c r="H793" s="5">
        <f t="shared" si="12"/>
        <v>-7.6501571014404423E-3</v>
      </c>
      <c r="I793" s="4"/>
      <c r="J793" s="4"/>
      <c r="K793" s="4"/>
    </row>
    <row r="794" spans="2:11" ht="13.5" x14ac:dyDescent="0.35">
      <c r="B794" s="3">
        <v>43153</v>
      </c>
      <c r="C794" s="2">
        <v>13.17</v>
      </c>
      <c r="D794" s="2">
        <v>6.6334</v>
      </c>
      <c r="E794" s="2">
        <v>7057</v>
      </c>
      <c r="F794" s="2"/>
      <c r="G794" s="2"/>
      <c r="H794" s="5">
        <f t="shared" si="12"/>
        <v>1.4638175505147054E-2</v>
      </c>
      <c r="I794" s="4"/>
      <c r="J794" s="4"/>
      <c r="K794" s="4"/>
    </row>
    <row r="795" spans="2:11" ht="13.5" x14ac:dyDescent="0.35">
      <c r="B795" s="3">
        <v>43154</v>
      </c>
      <c r="C795" s="2">
        <v>13.14</v>
      </c>
      <c r="D795" s="2">
        <v>6.6182999999999996</v>
      </c>
      <c r="E795" s="2">
        <v>5571</v>
      </c>
      <c r="F795" s="2"/>
      <c r="G795" s="2"/>
      <c r="H795" s="5">
        <f t="shared" si="12"/>
        <v>-2.2763590315675727E-3</v>
      </c>
      <c r="I795" s="4"/>
      <c r="J795" s="4"/>
      <c r="K795" s="4"/>
    </row>
    <row r="796" spans="2:11" ht="13.5" x14ac:dyDescent="0.35">
      <c r="B796" s="3">
        <v>43157</v>
      </c>
      <c r="C796" s="2">
        <v>13</v>
      </c>
      <c r="D796" s="2">
        <v>6.5477999999999996</v>
      </c>
      <c r="E796" s="2">
        <v>14008</v>
      </c>
      <c r="F796" s="2"/>
      <c r="G796" s="2"/>
      <c r="H796" s="5">
        <f t="shared" si="12"/>
        <v>-1.0652282308145598E-2</v>
      </c>
      <c r="I796" s="4"/>
      <c r="J796" s="4"/>
      <c r="K796" s="4"/>
    </row>
    <row r="797" spans="2:11" ht="13.5" x14ac:dyDescent="0.35">
      <c r="B797" s="3">
        <v>43158</v>
      </c>
      <c r="C797" s="2">
        <v>13</v>
      </c>
      <c r="D797" s="2">
        <v>6.5477999999999996</v>
      </c>
      <c r="E797" s="2">
        <v>5545</v>
      </c>
      <c r="F797" s="2"/>
      <c r="G797" s="2"/>
      <c r="H797" s="5">
        <f t="shared" si="12"/>
        <v>0</v>
      </c>
      <c r="I797" s="4"/>
      <c r="J797" s="4"/>
      <c r="K797" s="4"/>
    </row>
    <row r="798" spans="2:11" ht="13.5" x14ac:dyDescent="0.35">
      <c r="B798" s="3">
        <v>43159</v>
      </c>
      <c r="C798" s="2">
        <v>13</v>
      </c>
      <c r="D798" s="2">
        <v>6.5477999999999996</v>
      </c>
      <c r="E798" s="2">
        <v>450</v>
      </c>
      <c r="F798" s="2"/>
      <c r="G798" s="2"/>
      <c r="H798" s="5">
        <f t="shared" si="12"/>
        <v>0</v>
      </c>
      <c r="I798" s="4"/>
      <c r="J798" s="4"/>
      <c r="K798" s="4"/>
    </row>
    <row r="799" spans="2:11" ht="13.5" x14ac:dyDescent="0.35">
      <c r="B799" s="3">
        <v>43160</v>
      </c>
      <c r="C799" s="2">
        <v>13.1</v>
      </c>
      <c r="D799" s="2">
        <v>6.5980999999999996</v>
      </c>
      <c r="E799" s="2">
        <v>5595</v>
      </c>
      <c r="F799" s="2"/>
      <c r="G799" s="2"/>
      <c r="H799" s="5">
        <f t="shared" si="12"/>
        <v>7.6819695164788192E-3</v>
      </c>
      <c r="I799" s="4"/>
      <c r="J799" s="4"/>
      <c r="K799" s="4"/>
    </row>
    <row r="800" spans="2:11" ht="13.5" x14ac:dyDescent="0.35">
      <c r="B800" s="3">
        <v>43161</v>
      </c>
      <c r="C800" s="2">
        <v>13.3</v>
      </c>
      <c r="D800" s="2">
        <v>6.6989000000000001</v>
      </c>
      <c r="E800" s="2">
        <v>48714</v>
      </c>
      <c r="F800" s="2"/>
      <c r="G800" s="2"/>
      <c r="H800" s="5">
        <f t="shared" si="12"/>
        <v>1.5277125233021696E-2</v>
      </c>
      <c r="I800" s="4"/>
      <c r="J800" s="4"/>
      <c r="K800" s="4"/>
    </row>
    <row r="801" spans="2:11" ht="13.5" x14ac:dyDescent="0.35">
      <c r="B801" s="3">
        <v>43164</v>
      </c>
      <c r="C801" s="2">
        <v>13.3</v>
      </c>
      <c r="D801" s="2">
        <v>6.6989000000000001</v>
      </c>
      <c r="E801" s="2">
        <v>22992</v>
      </c>
      <c r="F801" s="2"/>
      <c r="G801" s="2"/>
      <c r="H801" s="5">
        <f t="shared" si="12"/>
        <v>0</v>
      </c>
      <c r="I801" s="4"/>
      <c r="J801" s="4"/>
      <c r="K801" s="4"/>
    </row>
    <row r="802" spans="2:11" ht="13.5" x14ac:dyDescent="0.35">
      <c r="B802" s="3">
        <v>43165</v>
      </c>
      <c r="C802" s="2">
        <v>13.3</v>
      </c>
      <c r="D802" s="2">
        <v>6.6989000000000001</v>
      </c>
      <c r="E802" s="2">
        <v>78300</v>
      </c>
      <c r="F802" s="2"/>
      <c r="G802" s="2"/>
      <c r="H802" s="5">
        <f t="shared" si="12"/>
        <v>0</v>
      </c>
      <c r="I802" s="4"/>
      <c r="J802" s="4"/>
      <c r="K802" s="4"/>
    </row>
    <row r="803" spans="2:11" ht="13.5" x14ac:dyDescent="0.35">
      <c r="B803" s="3">
        <v>43166</v>
      </c>
      <c r="C803" s="2">
        <v>13.3</v>
      </c>
      <c r="D803" s="2">
        <v>6.6989000000000001</v>
      </c>
      <c r="E803" s="2">
        <v>26615</v>
      </c>
      <c r="F803" s="2"/>
      <c r="G803" s="2"/>
      <c r="H803" s="5">
        <f t="shared" si="12"/>
        <v>0</v>
      </c>
      <c r="I803" s="4"/>
      <c r="J803" s="4"/>
      <c r="K803" s="4"/>
    </row>
    <row r="804" spans="2:11" ht="13.5" x14ac:dyDescent="0.35">
      <c r="B804" s="3">
        <v>43167</v>
      </c>
      <c r="C804" s="2">
        <v>13.3</v>
      </c>
      <c r="D804" s="2">
        <v>6.6989000000000001</v>
      </c>
      <c r="E804" s="2">
        <v>22008</v>
      </c>
      <c r="F804" s="2"/>
      <c r="G804" s="2"/>
      <c r="H804" s="5">
        <f t="shared" si="12"/>
        <v>0</v>
      </c>
      <c r="I804" s="4"/>
      <c r="J804" s="4"/>
      <c r="K804" s="4"/>
    </row>
    <row r="805" spans="2:11" ht="13.5" x14ac:dyDescent="0.35">
      <c r="B805" s="3">
        <v>43168</v>
      </c>
      <c r="C805" s="2">
        <v>13.3</v>
      </c>
      <c r="D805" s="2">
        <v>6.6989000000000001</v>
      </c>
      <c r="E805" s="2">
        <v>10840</v>
      </c>
      <c r="F805" s="2"/>
      <c r="G805" s="2"/>
      <c r="H805" s="5">
        <f t="shared" si="12"/>
        <v>0</v>
      </c>
      <c r="I805" s="4"/>
      <c r="J805" s="4"/>
      <c r="K805" s="4"/>
    </row>
    <row r="806" spans="2:11" ht="13.5" x14ac:dyDescent="0.35">
      <c r="B806" s="3">
        <v>43171</v>
      </c>
      <c r="C806" s="2">
        <v>13.24</v>
      </c>
      <c r="D806" s="2">
        <v>6.6687000000000003</v>
      </c>
      <c r="E806" s="2">
        <v>15611</v>
      </c>
      <c r="F806" s="2"/>
      <c r="G806" s="2"/>
      <c r="H806" s="5">
        <f t="shared" si="12"/>
        <v>-4.5082028392720869E-3</v>
      </c>
      <c r="I806" s="4"/>
      <c r="J806" s="4"/>
      <c r="K806" s="4"/>
    </row>
    <row r="807" spans="2:11" ht="13.5" x14ac:dyDescent="0.35">
      <c r="B807" s="3">
        <v>43172</v>
      </c>
      <c r="C807" s="2">
        <v>13.25</v>
      </c>
      <c r="D807" s="2">
        <v>6.6737000000000002</v>
      </c>
      <c r="E807" s="2">
        <v>37243</v>
      </c>
      <c r="F807" s="2"/>
      <c r="G807" s="2"/>
      <c r="H807" s="5">
        <f t="shared" si="12"/>
        <v>7.4977131974746103E-4</v>
      </c>
      <c r="I807" s="4"/>
      <c r="J807" s="4"/>
      <c r="K807" s="4"/>
    </row>
    <row r="808" spans="2:11" ht="13.5" x14ac:dyDescent="0.35">
      <c r="B808" s="3">
        <v>43173</v>
      </c>
      <c r="C808" s="2">
        <v>13.23</v>
      </c>
      <c r="D808" s="2">
        <v>6.6635999999999997</v>
      </c>
      <c r="E808" s="2">
        <v>5385</v>
      </c>
      <c r="F808" s="2"/>
      <c r="G808" s="2"/>
      <c r="H808" s="5">
        <f t="shared" si="12"/>
        <v>-1.5134033594558403E-3</v>
      </c>
      <c r="I808" s="4"/>
      <c r="J808" s="4"/>
      <c r="K808" s="4"/>
    </row>
    <row r="809" spans="2:11" ht="13.5" x14ac:dyDescent="0.35">
      <c r="B809" s="3">
        <v>43174</v>
      </c>
      <c r="C809" s="2">
        <v>13.3</v>
      </c>
      <c r="D809" s="2">
        <v>6.6989000000000001</v>
      </c>
      <c r="E809" s="2">
        <v>21129</v>
      </c>
      <c r="F809" s="2"/>
      <c r="G809" s="2"/>
      <c r="H809" s="5">
        <f t="shared" si="12"/>
        <v>5.2974368209376815E-3</v>
      </c>
      <c r="I809" s="4"/>
      <c r="J809" s="4"/>
      <c r="K809" s="4"/>
    </row>
    <row r="810" spans="2:11" ht="13.5" x14ac:dyDescent="0.35">
      <c r="B810" s="3">
        <v>43175</v>
      </c>
      <c r="C810" s="2">
        <v>13.3</v>
      </c>
      <c r="D810" s="2">
        <v>6.6989000000000001</v>
      </c>
      <c r="E810" s="2">
        <v>21261</v>
      </c>
      <c r="F810" s="2"/>
      <c r="G810" s="2"/>
      <c r="H810" s="5">
        <f t="shared" si="12"/>
        <v>0</v>
      </c>
      <c r="I810" s="4"/>
      <c r="J810" s="4"/>
      <c r="K810" s="4"/>
    </row>
    <row r="811" spans="2:11" ht="13.5" x14ac:dyDescent="0.35">
      <c r="B811" s="3">
        <v>43178</v>
      </c>
      <c r="C811" s="2">
        <v>13.2</v>
      </c>
      <c r="D811" s="2">
        <v>6.6485000000000003</v>
      </c>
      <c r="E811" s="2">
        <v>15919</v>
      </c>
      <c r="F811" s="2"/>
      <c r="G811" s="2"/>
      <c r="H811" s="5">
        <f t="shared" si="12"/>
        <v>-7.5236232814342319E-3</v>
      </c>
      <c r="I811" s="4"/>
      <c r="J811" s="4"/>
      <c r="K811" s="4"/>
    </row>
    <row r="812" spans="2:11" ht="13.5" x14ac:dyDescent="0.35">
      <c r="B812" s="3">
        <v>43180</v>
      </c>
      <c r="C812" s="2">
        <v>13.2</v>
      </c>
      <c r="D812" s="2">
        <v>6.6485000000000003</v>
      </c>
      <c r="E812" s="2">
        <v>32487</v>
      </c>
      <c r="F812" s="2"/>
      <c r="G812" s="2"/>
      <c r="H812" s="5">
        <f t="shared" si="12"/>
        <v>0</v>
      </c>
      <c r="I812" s="4"/>
      <c r="J812" s="4"/>
      <c r="K812" s="4"/>
    </row>
    <row r="813" spans="2:11" ht="13.5" x14ac:dyDescent="0.35">
      <c r="B813" s="3">
        <v>43181</v>
      </c>
      <c r="C813" s="2">
        <v>13.2</v>
      </c>
      <c r="D813" s="2">
        <v>6.6485000000000003</v>
      </c>
      <c r="E813" s="2">
        <v>9367</v>
      </c>
      <c r="F813" s="2"/>
      <c r="G813" s="2"/>
      <c r="H813" s="5">
        <f t="shared" si="12"/>
        <v>0</v>
      </c>
      <c r="I813" s="4"/>
      <c r="J813" s="4"/>
      <c r="K813" s="4"/>
    </row>
    <row r="814" spans="2:11" ht="13.5" x14ac:dyDescent="0.35">
      <c r="B814" s="3">
        <v>43182</v>
      </c>
      <c r="C814" s="2">
        <v>13.2</v>
      </c>
      <c r="D814" s="2">
        <v>6.6485000000000003</v>
      </c>
      <c r="E814" s="2">
        <v>4998</v>
      </c>
      <c r="F814" s="2"/>
      <c r="G814" s="2"/>
      <c r="H814" s="5">
        <f t="shared" si="12"/>
        <v>0</v>
      </c>
      <c r="I814" s="4"/>
      <c r="J814" s="4"/>
      <c r="K814" s="4"/>
    </row>
    <row r="815" spans="2:11" ht="13.5" x14ac:dyDescent="0.35">
      <c r="B815" s="3">
        <v>43185</v>
      </c>
      <c r="C815" s="2">
        <v>13.19</v>
      </c>
      <c r="D815" s="2">
        <v>6.6435000000000004</v>
      </c>
      <c r="E815" s="2">
        <v>18120</v>
      </c>
      <c r="F815" s="2"/>
      <c r="G815" s="2"/>
      <c r="H815" s="5">
        <f t="shared" si="12"/>
        <v>-7.52049334436323E-4</v>
      </c>
      <c r="I815" s="4"/>
      <c r="J815" s="4"/>
      <c r="K815" s="4"/>
    </row>
    <row r="816" spans="2:11" ht="13.5" x14ac:dyDescent="0.35">
      <c r="B816" s="3">
        <v>43186</v>
      </c>
      <c r="C816" s="2">
        <v>13.16</v>
      </c>
      <c r="D816" s="2">
        <v>6.6284000000000001</v>
      </c>
      <c r="E816" s="2">
        <v>3840</v>
      </c>
      <c r="F816" s="2"/>
      <c r="G816" s="2"/>
      <c r="H816" s="5">
        <f t="shared" si="12"/>
        <v>-2.2728983216678458E-3</v>
      </c>
      <c r="I816" s="4"/>
      <c r="J816" s="4"/>
      <c r="K816" s="4"/>
    </row>
    <row r="817" spans="2:11" ht="13.5" x14ac:dyDescent="0.35">
      <c r="B817" s="3">
        <v>43187</v>
      </c>
      <c r="C817" s="2">
        <v>13.19</v>
      </c>
      <c r="D817" s="2">
        <v>6.6435000000000004</v>
      </c>
      <c r="E817" s="2">
        <v>9017</v>
      </c>
      <c r="F817" s="2"/>
      <c r="G817" s="2"/>
      <c r="H817" s="5">
        <f t="shared" si="12"/>
        <v>2.2780761571420454E-3</v>
      </c>
      <c r="I817" s="4"/>
      <c r="J817" s="4"/>
      <c r="K817" s="4"/>
    </row>
    <row r="818" spans="2:11" ht="13.5" x14ac:dyDescent="0.35">
      <c r="B818" s="3">
        <v>43188</v>
      </c>
      <c r="C818" s="2">
        <v>13</v>
      </c>
      <c r="D818" s="2">
        <v>6.5477999999999996</v>
      </c>
      <c r="E818" s="2">
        <v>14783</v>
      </c>
      <c r="F818" s="2"/>
      <c r="G818" s="2"/>
      <c r="H818" s="5">
        <f t="shared" si="12"/>
        <v>-1.4405057575073496E-2</v>
      </c>
      <c r="I818" s="4"/>
      <c r="J818" s="4"/>
      <c r="K818" s="4"/>
    </row>
    <row r="819" spans="2:11" ht="13.5" x14ac:dyDescent="0.35">
      <c r="B819" s="3">
        <v>43189</v>
      </c>
      <c r="C819" s="2">
        <v>13</v>
      </c>
      <c r="D819" s="2">
        <v>6.5477999999999996</v>
      </c>
      <c r="E819" s="2">
        <v>15050</v>
      </c>
      <c r="F819" s="2"/>
      <c r="G819" s="2"/>
      <c r="H819" s="5">
        <f t="shared" si="12"/>
        <v>0</v>
      </c>
      <c r="I819" s="4"/>
      <c r="J819" s="4"/>
      <c r="K819" s="4"/>
    </row>
    <row r="820" spans="2:11" ht="13.5" x14ac:dyDescent="0.35">
      <c r="B820" s="3">
        <v>43192</v>
      </c>
      <c r="C820" s="2">
        <v>13</v>
      </c>
      <c r="D820" s="2">
        <v>6.5477999999999996</v>
      </c>
      <c r="E820" s="2">
        <v>7340</v>
      </c>
      <c r="F820" s="2"/>
      <c r="G820" s="2"/>
      <c r="H820" s="5">
        <f t="shared" si="12"/>
        <v>0</v>
      </c>
      <c r="I820" s="4"/>
      <c r="J820" s="4"/>
      <c r="K820" s="4"/>
    </row>
    <row r="821" spans="2:11" ht="13.5" x14ac:dyDescent="0.35">
      <c r="B821" s="3">
        <v>43193</v>
      </c>
      <c r="C821" s="2">
        <v>13.39</v>
      </c>
      <c r="D821" s="2">
        <v>6.7442000000000002</v>
      </c>
      <c r="E821" s="2">
        <v>37274</v>
      </c>
      <c r="F821" s="2"/>
      <c r="G821" s="2"/>
      <c r="H821" s="5">
        <f t="shared" si="12"/>
        <v>2.9994807416231496E-2</v>
      </c>
      <c r="I821" s="4"/>
      <c r="J821" s="4"/>
      <c r="K821" s="4"/>
    </row>
    <row r="822" spans="2:11" ht="13.5" x14ac:dyDescent="0.35">
      <c r="B822" s="3">
        <v>43194</v>
      </c>
      <c r="C822" s="2">
        <v>13.3</v>
      </c>
      <c r="D822" s="2">
        <v>6.6989000000000001</v>
      </c>
      <c r="E822" s="2">
        <v>5415</v>
      </c>
      <c r="F822" s="2"/>
      <c r="G822" s="2"/>
      <c r="H822" s="5">
        <f t="shared" si="12"/>
        <v>-6.7168826547255589E-3</v>
      </c>
      <c r="I822" s="4"/>
      <c r="J822" s="4"/>
      <c r="K822" s="4"/>
    </row>
    <row r="823" spans="2:11" ht="13.5" x14ac:dyDescent="0.35">
      <c r="B823" s="3">
        <v>43195</v>
      </c>
      <c r="C823" s="2">
        <v>13.35</v>
      </c>
      <c r="D823" s="2">
        <v>6.7241</v>
      </c>
      <c r="E823" s="2">
        <v>47274</v>
      </c>
      <c r="F823" s="2"/>
      <c r="G823" s="2"/>
      <c r="H823" s="5">
        <f t="shared" si="12"/>
        <v>3.761811640717116E-3</v>
      </c>
      <c r="I823" s="4"/>
      <c r="J823" s="4"/>
      <c r="K823" s="4"/>
    </row>
    <row r="824" spans="2:11" ht="13.5" x14ac:dyDescent="0.35">
      <c r="B824" s="3">
        <v>43196</v>
      </c>
      <c r="C824" s="2">
        <v>13.3</v>
      </c>
      <c r="D824" s="2">
        <v>6.6989000000000001</v>
      </c>
      <c r="E824" s="2">
        <v>11945</v>
      </c>
      <c r="F824" s="2"/>
      <c r="G824" s="2"/>
      <c r="H824" s="5">
        <f t="shared" si="12"/>
        <v>-3.74771344863995E-3</v>
      </c>
      <c r="I824" s="4"/>
      <c r="J824" s="4"/>
      <c r="K824" s="4"/>
    </row>
    <row r="825" spans="2:11" ht="13.5" x14ac:dyDescent="0.35">
      <c r="B825" s="3">
        <v>43200</v>
      </c>
      <c r="C825" s="2">
        <v>13.1</v>
      </c>
      <c r="D825" s="2">
        <v>6.5980999999999996</v>
      </c>
      <c r="E825" s="2">
        <v>3025</v>
      </c>
      <c r="F825" s="2"/>
      <c r="G825" s="2"/>
      <c r="H825" s="5">
        <f t="shared" si="12"/>
        <v>-1.5047246562868597E-2</v>
      </c>
      <c r="I825" s="4"/>
      <c r="J825" s="4"/>
      <c r="K825" s="4"/>
    </row>
    <row r="826" spans="2:11" ht="13.5" x14ac:dyDescent="0.35">
      <c r="B826" s="3">
        <v>43201</v>
      </c>
      <c r="C826" s="2">
        <v>13.1</v>
      </c>
      <c r="D826" s="2">
        <v>6.5980999999999996</v>
      </c>
      <c r="E826" s="2">
        <v>21717</v>
      </c>
      <c r="F826" s="2"/>
      <c r="G826" s="2"/>
      <c r="H826" s="5">
        <f t="shared" si="12"/>
        <v>0</v>
      </c>
      <c r="I826" s="4"/>
      <c r="J826" s="4"/>
      <c r="K826" s="4"/>
    </row>
    <row r="827" spans="2:11" ht="13.5" x14ac:dyDescent="0.35">
      <c r="B827" s="3">
        <v>43202</v>
      </c>
      <c r="C827" s="2">
        <v>13.2</v>
      </c>
      <c r="D827" s="2">
        <v>6.6485000000000003</v>
      </c>
      <c r="E827" s="2">
        <v>10869</v>
      </c>
      <c r="F827" s="2"/>
      <c r="G827" s="2"/>
      <c r="H827" s="5">
        <f t="shared" si="12"/>
        <v>7.638562616510915E-3</v>
      </c>
      <c r="I827" s="4"/>
      <c r="J827" s="4"/>
      <c r="K827" s="4"/>
    </row>
    <row r="828" spans="2:11" ht="13.5" x14ac:dyDescent="0.35">
      <c r="B828" s="3">
        <v>43203</v>
      </c>
      <c r="C828" s="2">
        <v>13.59</v>
      </c>
      <c r="D828" s="2">
        <v>6.8449</v>
      </c>
      <c r="E828" s="2">
        <v>45527</v>
      </c>
      <c r="F828" s="2"/>
      <c r="G828" s="2"/>
      <c r="H828" s="5">
        <f t="shared" si="12"/>
        <v>2.954049785665935E-2</v>
      </c>
      <c r="I828" s="4"/>
      <c r="J828" s="4"/>
      <c r="K828" s="4"/>
    </row>
    <row r="829" spans="2:11" ht="13.5" x14ac:dyDescent="0.35">
      <c r="B829" s="3">
        <v>43206</v>
      </c>
      <c r="C829" s="2">
        <v>13.59</v>
      </c>
      <c r="D829" s="2">
        <v>6.8449</v>
      </c>
      <c r="E829" s="2">
        <v>46199</v>
      </c>
      <c r="F829" s="2"/>
      <c r="G829" s="2"/>
      <c r="H829" s="5">
        <f t="shared" si="12"/>
        <v>0</v>
      </c>
      <c r="I829" s="4"/>
      <c r="J829" s="4"/>
      <c r="K829" s="4"/>
    </row>
    <row r="830" spans="2:11" ht="13.5" x14ac:dyDescent="0.35">
      <c r="B830" s="3">
        <v>43207</v>
      </c>
      <c r="C830" s="2">
        <v>13.9</v>
      </c>
      <c r="D830" s="2">
        <v>7.0011000000000001</v>
      </c>
      <c r="E830" s="2">
        <v>108594</v>
      </c>
      <c r="F830" s="2"/>
      <c r="G830" s="2"/>
      <c r="H830" s="5">
        <f t="shared" si="12"/>
        <v>2.2819909713801535E-2</v>
      </c>
      <c r="I830" s="4"/>
      <c r="J830" s="4"/>
      <c r="K830" s="4"/>
    </row>
    <row r="831" spans="2:11" ht="13.5" x14ac:dyDescent="0.35">
      <c r="B831" s="3">
        <v>43208</v>
      </c>
      <c r="C831" s="2">
        <v>14</v>
      </c>
      <c r="D831" s="2">
        <v>7.0514000000000001</v>
      </c>
      <c r="E831" s="2">
        <v>74126</v>
      </c>
      <c r="F831" s="2"/>
      <c r="G831" s="2"/>
      <c r="H831" s="5">
        <f t="shared" si="12"/>
        <v>7.184585279456087E-3</v>
      </c>
      <c r="I831" s="4"/>
      <c r="J831" s="4"/>
      <c r="K831" s="4"/>
    </row>
    <row r="832" spans="2:11" ht="13.5" x14ac:dyDescent="0.35">
      <c r="B832" s="3">
        <v>43209</v>
      </c>
      <c r="C832" s="2">
        <v>14.1</v>
      </c>
      <c r="D832" s="2">
        <v>7.1017999999999999</v>
      </c>
      <c r="E832" s="2">
        <v>33711</v>
      </c>
      <c r="F832" s="2"/>
      <c r="G832" s="2"/>
      <c r="H832" s="5">
        <f t="shared" si="12"/>
        <v>7.1475168051734093E-3</v>
      </c>
      <c r="I832" s="4"/>
      <c r="J832" s="4"/>
      <c r="K832" s="4"/>
    </row>
    <row r="833" spans="2:11" ht="13.5" x14ac:dyDescent="0.35">
      <c r="B833" s="3">
        <v>43210</v>
      </c>
      <c r="C833" s="2">
        <v>14.64</v>
      </c>
      <c r="D833" s="2">
        <v>7.3738000000000001</v>
      </c>
      <c r="E833" s="2">
        <v>50386</v>
      </c>
      <c r="F833" s="2"/>
      <c r="G833" s="2"/>
      <c r="H833" s="5">
        <f t="shared" si="12"/>
        <v>3.8300149257934644E-2</v>
      </c>
      <c r="I833" s="4"/>
      <c r="J833" s="4"/>
      <c r="K833" s="4"/>
    </row>
    <row r="834" spans="2:11" ht="13.5" x14ac:dyDescent="0.35">
      <c r="B834" s="3">
        <v>43213</v>
      </c>
      <c r="C834" s="2">
        <v>14.5</v>
      </c>
      <c r="D834" s="2">
        <v>7.3033000000000001</v>
      </c>
      <c r="E834" s="2">
        <v>15858</v>
      </c>
      <c r="F834" s="2"/>
      <c r="G834" s="2"/>
      <c r="H834" s="5">
        <f t="shared" si="12"/>
        <v>-9.5608777021345855E-3</v>
      </c>
      <c r="I834" s="4"/>
      <c r="J834" s="4"/>
      <c r="K834" s="4"/>
    </row>
    <row r="835" spans="2:11" ht="13.5" x14ac:dyDescent="0.35">
      <c r="B835" s="3">
        <v>43214</v>
      </c>
      <c r="C835" s="2">
        <v>14.5</v>
      </c>
      <c r="D835" s="2">
        <v>7.3033000000000001</v>
      </c>
      <c r="E835" s="2">
        <v>13067</v>
      </c>
      <c r="F835" s="2"/>
      <c r="G835" s="2"/>
      <c r="H835" s="5">
        <f t="shared" si="12"/>
        <v>0</v>
      </c>
      <c r="I835" s="4"/>
      <c r="J835" s="4"/>
      <c r="K835" s="4"/>
    </row>
    <row r="836" spans="2:11" ht="13.5" x14ac:dyDescent="0.35">
      <c r="B836" s="3">
        <v>43215</v>
      </c>
      <c r="C836" s="2">
        <v>14.5</v>
      </c>
      <c r="D836" s="2">
        <v>7.3033000000000001</v>
      </c>
      <c r="E836" s="2">
        <v>32831</v>
      </c>
      <c r="F836" s="2"/>
      <c r="G836" s="2"/>
      <c r="H836" s="5">
        <f t="shared" si="12"/>
        <v>0</v>
      </c>
      <c r="I836" s="4"/>
      <c r="J836" s="4"/>
      <c r="K836" s="4"/>
    </row>
    <row r="837" spans="2:11" ht="13.5" x14ac:dyDescent="0.35">
      <c r="B837" s="3">
        <v>43216</v>
      </c>
      <c r="C837" s="2">
        <v>14.25</v>
      </c>
      <c r="D837" s="2">
        <v>7.1773999999999996</v>
      </c>
      <c r="E837" s="2">
        <v>16453</v>
      </c>
      <c r="F837" s="2"/>
      <c r="G837" s="2"/>
      <c r="H837" s="5">
        <f t="shared" si="12"/>
        <v>-1.7238782468199383E-2</v>
      </c>
      <c r="I837" s="4"/>
      <c r="J837" s="4"/>
      <c r="K837" s="4"/>
    </row>
    <row r="838" spans="2:11" ht="13.5" x14ac:dyDescent="0.35">
      <c r="B838" s="3">
        <v>43217</v>
      </c>
      <c r="C838" s="2">
        <v>14.13</v>
      </c>
      <c r="D838" s="2">
        <v>7.1169000000000002</v>
      </c>
      <c r="E838" s="2">
        <v>18356</v>
      </c>
      <c r="F838" s="2"/>
      <c r="G838" s="2"/>
      <c r="H838" s="5">
        <f t="shared" si="12"/>
        <v>-8.4292362136705965E-3</v>
      </c>
      <c r="I838" s="4"/>
      <c r="J838" s="4"/>
      <c r="K838" s="4"/>
    </row>
    <row r="839" spans="2:11" ht="13.5" x14ac:dyDescent="0.35">
      <c r="B839" s="3">
        <v>43220</v>
      </c>
      <c r="C839" s="2">
        <v>13.98</v>
      </c>
      <c r="D839" s="2">
        <v>7.0414000000000003</v>
      </c>
      <c r="E839" s="2">
        <v>8568</v>
      </c>
      <c r="F839" s="2"/>
      <c r="G839" s="2"/>
      <c r="H839" s="5">
        <f t="shared" ref="H839:H902" si="13">(D839-D838)/D838</f>
        <v>-1.0608551476064002E-2</v>
      </c>
      <c r="I839" s="4"/>
      <c r="J839" s="4"/>
      <c r="K839" s="4"/>
    </row>
    <row r="840" spans="2:11" ht="13.5" x14ac:dyDescent="0.35">
      <c r="B840" s="3">
        <v>43222</v>
      </c>
      <c r="C840" s="2">
        <v>13.86</v>
      </c>
      <c r="D840" s="2">
        <v>6.9809000000000001</v>
      </c>
      <c r="E840" s="2">
        <v>23391</v>
      </c>
      <c r="F840" s="2"/>
      <c r="G840" s="2"/>
      <c r="H840" s="5">
        <f t="shared" si="13"/>
        <v>-8.5920413554123071E-3</v>
      </c>
      <c r="I840" s="4"/>
      <c r="J840" s="4"/>
      <c r="K840" s="4"/>
    </row>
    <row r="841" spans="2:11" ht="13.5" x14ac:dyDescent="0.35">
      <c r="B841" s="3">
        <v>43223</v>
      </c>
      <c r="C841" s="2">
        <v>13.85</v>
      </c>
      <c r="D841" s="2">
        <v>6.9759000000000002</v>
      </c>
      <c r="E841" s="2">
        <v>14747</v>
      </c>
      <c r="F841" s="2"/>
      <c r="G841" s="2"/>
      <c r="H841" s="5">
        <f t="shared" si="13"/>
        <v>-7.1624002635761774E-4</v>
      </c>
      <c r="I841" s="4"/>
      <c r="J841" s="4"/>
      <c r="K841" s="4"/>
    </row>
    <row r="842" spans="2:11" ht="13.5" x14ac:dyDescent="0.35">
      <c r="B842" s="3">
        <v>43224</v>
      </c>
      <c r="C842" s="2">
        <v>13.7</v>
      </c>
      <c r="D842" s="2">
        <v>6.9002999999999997</v>
      </c>
      <c r="E842" s="2">
        <v>31769</v>
      </c>
      <c r="F842" s="2"/>
      <c r="G842" s="2"/>
      <c r="H842" s="5">
        <f t="shared" si="13"/>
        <v>-1.0837311314669154E-2</v>
      </c>
      <c r="I842" s="4"/>
      <c r="J842" s="4"/>
      <c r="K842" s="4"/>
    </row>
    <row r="843" spans="2:11" ht="13.5" x14ac:dyDescent="0.35">
      <c r="B843" s="3">
        <v>43227</v>
      </c>
      <c r="C843" s="2">
        <v>13.75</v>
      </c>
      <c r="D843" s="2">
        <v>6.9255000000000004</v>
      </c>
      <c r="E843" s="2">
        <v>81744</v>
      </c>
      <c r="F843" s="2"/>
      <c r="G843" s="2"/>
      <c r="H843" s="5">
        <f t="shared" si="13"/>
        <v>3.652015129777079E-3</v>
      </c>
      <c r="I843" s="4"/>
      <c r="J843" s="4"/>
      <c r="K843" s="4"/>
    </row>
    <row r="844" spans="2:11" ht="13.5" x14ac:dyDescent="0.35">
      <c r="B844" s="3">
        <v>43228</v>
      </c>
      <c r="C844" s="2">
        <v>13.98</v>
      </c>
      <c r="D844" s="2">
        <v>7.0414000000000003</v>
      </c>
      <c r="E844" s="2">
        <v>69856</v>
      </c>
      <c r="F844" s="2"/>
      <c r="G844" s="2"/>
      <c r="H844" s="5">
        <f t="shared" si="13"/>
        <v>1.6735253772290792E-2</v>
      </c>
      <c r="I844" s="4"/>
      <c r="J844" s="4"/>
      <c r="K844" s="4"/>
    </row>
    <row r="845" spans="2:11" ht="13.5" x14ac:dyDescent="0.35">
      <c r="B845" s="3">
        <v>43229</v>
      </c>
      <c r="C845" s="2">
        <v>14.12</v>
      </c>
      <c r="D845" s="2">
        <v>7.1119000000000003</v>
      </c>
      <c r="E845" s="2">
        <v>51171</v>
      </c>
      <c r="F845" s="2"/>
      <c r="G845" s="2"/>
      <c r="H845" s="5">
        <f t="shared" si="13"/>
        <v>1.0012213480273809E-2</v>
      </c>
      <c r="I845" s="4"/>
      <c r="J845" s="4"/>
      <c r="K845" s="4"/>
    </row>
    <row r="846" spans="2:11" ht="13.5" x14ac:dyDescent="0.35">
      <c r="B846" s="3">
        <v>43230</v>
      </c>
      <c r="C846" s="2">
        <v>14.47</v>
      </c>
      <c r="D846" s="2">
        <v>7.2881999999999998</v>
      </c>
      <c r="E846" s="2">
        <v>74296</v>
      </c>
      <c r="F846" s="2"/>
      <c r="G846" s="2"/>
      <c r="H846" s="5">
        <f t="shared" si="13"/>
        <v>2.4789437421785944E-2</v>
      </c>
      <c r="I846" s="4"/>
      <c r="J846" s="4"/>
      <c r="K846" s="4"/>
    </row>
    <row r="847" spans="2:11" ht="13.5" x14ac:dyDescent="0.35">
      <c r="B847" s="3">
        <v>43231</v>
      </c>
      <c r="C847" s="2">
        <v>14.8</v>
      </c>
      <c r="D847" s="2">
        <v>7.4543999999999997</v>
      </c>
      <c r="E847" s="2">
        <v>103274</v>
      </c>
      <c r="F847" s="2"/>
      <c r="G847" s="2"/>
      <c r="H847" s="5">
        <f t="shared" si="13"/>
        <v>2.2803984522927458E-2</v>
      </c>
      <c r="I847" s="4"/>
      <c r="J847" s="4"/>
      <c r="K847" s="4"/>
    </row>
    <row r="848" spans="2:11" ht="13.5" x14ac:dyDescent="0.35">
      <c r="B848" s="3">
        <v>43234</v>
      </c>
      <c r="C848" s="2">
        <v>15.3</v>
      </c>
      <c r="D848" s="2">
        <v>7.7061999999999999</v>
      </c>
      <c r="E848" s="2">
        <v>65113</v>
      </c>
      <c r="F848" s="2"/>
      <c r="G848" s="2"/>
      <c r="H848" s="5">
        <f t="shared" si="13"/>
        <v>3.3778707877226907E-2</v>
      </c>
      <c r="I848" s="4"/>
      <c r="J848" s="4"/>
      <c r="K848" s="4"/>
    </row>
    <row r="849" spans="2:11" ht="13.5" x14ac:dyDescent="0.35">
      <c r="B849" s="3">
        <v>43235</v>
      </c>
      <c r="C849" s="2">
        <v>15.25</v>
      </c>
      <c r="D849" s="2">
        <v>7.681</v>
      </c>
      <c r="E849" s="2">
        <v>147304</v>
      </c>
      <c r="F849" s="2"/>
      <c r="G849" s="2"/>
      <c r="H849" s="5">
        <f t="shared" si="13"/>
        <v>-3.2700942098569841E-3</v>
      </c>
      <c r="I849" s="4"/>
      <c r="J849" s="4"/>
      <c r="K849" s="4"/>
    </row>
    <row r="850" spans="2:11" ht="13.5" x14ac:dyDescent="0.35">
      <c r="B850" s="3">
        <v>43236</v>
      </c>
      <c r="C850" s="2">
        <v>15.1</v>
      </c>
      <c r="D850" s="2">
        <v>7.6055000000000001</v>
      </c>
      <c r="E850" s="2">
        <v>28854</v>
      </c>
      <c r="F850" s="2"/>
      <c r="G850" s="2"/>
      <c r="H850" s="5">
        <f t="shared" si="13"/>
        <v>-9.8294492904569594E-3</v>
      </c>
      <c r="I850" s="4"/>
      <c r="J850" s="4"/>
      <c r="K850" s="4"/>
    </row>
    <row r="851" spans="2:11" ht="13.5" x14ac:dyDescent="0.35">
      <c r="B851" s="3">
        <v>43237</v>
      </c>
      <c r="C851" s="2">
        <v>15.1</v>
      </c>
      <c r="D851" s="2">
        <v>7.6055000000000001</v>
      </c>
      <c r="E851" s="2">
        <v>1143</v>
      </c>
      <c r="F851" s="2"/>
      <c r="G851" s="2"/>
      <c r="H851" s="5">
        <f t="shared" si="13"/>
        <v>0</v>
      </c>
      <c r="I851" s="4"/>
      <c r="J851" s="4"/>
      <c r="K851" s="4"/>
    </row>
    <row r="852" spans="2:11" ht="13.5" x14ac:dyDescent="0.35">
      <c r="B852" s="3">
        <v>43238</v>
      </c>
      <c r="C852" s="2">
        <v>15.09</v>
      </c>
      <c r="D852" s="2">
        <v>7.6003999999999996</v>
      </c>
      <c r="E852" s="2">
        <v>19618</v>
      </c>
      <c r="F852" s="2"/>
      <c r="G852" s="2"/>
      <c r="H852" s="5">
        <f t="shared" si="13"/>
        <v>-6.7056735257386741E-4</v>
      </c>
      <c r="I852" s="4"/>
      <c r="J852" s="4"/>
      <c r="K852" s="4"/>
    </row>
    <row r="853" spans="2:11" ht="13.5" x14ac:dyDescent="0.35">
      <c r="B853" s="3">
        <v>43241</v>
      </c>
      <c r="C853" s="2">
        <v>15.2</v>
      </c>
      <c r="D853" s="2">
        <v>7.6558999999999999</v>
      </c>
      <c r="E853" s="2">
        <v>37039</v>
      </c>
      <c r="F853" s="2"/>
      <c r="G853" s="2"/>
      <c r="H853" s="5">
        <f t="shared" si="13"/>
        <v>7.3022472501447725E-3</v>
      </c>
      <c r="I853" s="4"/>
      <c r="J853" s="4"/>
      <c r="K853" s="4"/>
    </row>
    <row r="854" spans="2:11" ht="13.5" x14ac:dyDescent="0.35">
      <c r="B854" s="3">
        <v>43242</v>
      </c>
      <c r="C854" s="2">
        <v>15.2</v>
      </c>
      <c r="D854" s="2">
        <v>7.6558999999999999</v>
      </c>
      <c r="E854" s="2">
        <v>79974</v>
      </c>
      <c r="F854" s="2"/>
      <c r="G854" s="2"/>
      <c r="H854" s="5">
        <f t="shared" si="13"/>
        <v>0</v>
      </c>
      <c r="I854" s="4"/>
      <c r="J854" s="4"/>
      <c r="K854" s="4"/>
    </row>
    <row r="855" spans="2:11" ht="13.5" x14ac:dyDescent="0.35">
      <c r="B855" s="3">
        <v>43243</v>
      </c>
      <c r="C855" s="2">
        <v>15.65</v>
      </c>
      <c r="D855" s="2">
        <v>7.8825000000000003</v>
      </c>
      <c r="E855" s="2">
        <v>109591</v>
      </c>
      <c r="F855" s="2"/>
      <c r="G855" s="2"/>
      <c r="H855" s="5">
        <f t="shared" si="13"/>
        <v>2.9598087749317568E-2</v>
      </c>
      <c r="I855" s="4"/>
      <c r="J855" s="4"/>
      <c r="K855" s="4"/>
    </row>
    <row r="856" spans="2:11" ht="13.5" x14ac:dyDescent="0.35">
      <c r="B856" s="3">
        <v>43244</v>
      </c>
      <c r="C856" s="2">
        <v>16.350000000000001</v>
      </c>
      <c r="D856" s="2">
        <v>8.2350999999999992</v>
      </c>
      <c r="E856" s="2">
        <v>99929</v>
      </c>
      <c r="F856" s="2"/>
      <c r="G856" s="2"/>
      <c r="H856" s="5">
        <f t="shared" si="13"/>
        <v>4.4732001268632908E-2</v>
      </c>
      <c r="I856" s="4"/>
      <c r="J856" s="4"/>
      <c r="K856" s="4"/>
    </row>
    <row r="857" spans="2:11" ht="13.5" x14ac:dyDescent="0.35">
      <c r="B857" s="3">
        <v>43245</v>
      </c>
      <c r="C857" s="2">
        <v>16.989999999999998</v>
      </c>
      <c r="D857" s="2">
        <v>8.5573999999999995</v>
      </c>
      <c r="E857" s="2">
        <v>86909</v>
      </c>
      <c r="F857" s="2"/>
      <c r="G857" s="2"/>
      <c r="H857" s="5">
        <f t="shared" si="13"/>
        <v>3.9137351094704412E-2</v>
      </c>
      <c r="I857" s="4"/>
      <c r="J857" s="4"/>
      <c r="K857" s="4"/>
    </row>
    <row r="858" spans="2:11" ht="13.5" x14ac:dyDescent="0.35">
      <c r="B858" s="3">
        <v>43248</v>
      </c>
      <c r="C858" s="2">
        <v>16.489999999999998</v>
      </c>
      <c r="D858" s="2">
        <v>8.3056000000000001</v>
      </c>
      <c r="E858" s="2">
        <v>24503</v>
      </c>
      <c r="F858" s="2"/>
      <c r="G858" s="2"/>
      <c r="H858" s="5">
        <f t="shared" si="13"/>
        <v>-2.9424825297403343E-2</v>
      </c>
      <c r="I858" s="4"/>
      <c r="J858" s="4"/>
      <c r="K858" s="4"/>
    </row>
    <row r="859" spans="2:11" ht="13.5" x14ac:dyDescent="0.35">
      <c r="B859" s="3">
        <v>43249</v>
      </c>
      <c r="C859" s="2">
        <v>16.7</v>
      </c>
      <c r="D859" s="2">
        <v>8.4114000000000004</v>
      </c>
      <c r="E859" s="2">
        <v>14520</v>
      </c>
      <c r="F859" s="2"/>
      <c r="G859" s="2"/>
      <c r="H859" s="5">
        <f t="shared" si="13"/>
        <v>1.2738393373145871E-2</v>
      </c>
      <c r="I859" s="4"/>
      <c r="J859" s="4"/>
      <c r="K859" s="4"/>
    </row>
    <row r="860" spans="2:11" ht="13.5" x14ac:dyDescent="0.35">
      <c r="B860" s="3">
        <v>43250</v>
      </c>
      <c r="C860" s="2">
        <v>16.89</v>
      </c>
      <c r="D860" s="2">
        <v>8.5070999999999994</v>
      </c>
      <c r="E860" s="2">
        <v>7440</v>
      </c>
      <c r="F860" s="2"/>
      <c r="G860" s="2"/>
      <c r="H860" s="5">
        <f t="shared" si="13"/>
        <v>1.1377416363506551E-2</v>
      </c>
      <c r="I860" s="4"/>
      <c r="J860" s="4"/>
      <c r="K860" s="4"/>
    </row>
    <row r="861" spans="2:11" ht="13.5" x14ac:dyDescent="0.35">
      <c r="B861" s="3">
        <v>43251</v>
      </c>
      <c r="C861" s="2">
        <v>17</v>
      </c>
      <c r="D861" s="2">
        <v>8.5625</v>
      </c>
      <c r="E861" s="2">
        <v>46252</v>
      </c>
      <c r="F861" s="2"/>
      <c r="G861" s="2"/>
      <c r="H861" s="5">
        <f t="shared" si="13"/>
        <v>6.5122074502475067E-3</v>
      </c>
      <c r="I861" s="4"/>
      <c r="J861" s="4"/>
      <c r="K861" s="4"/>
    </row>
    <row r="862" spans="2:11" ht="13.5" x14ac:dyDescent="0.35">
      <c r="B862" s="3">
        <v>43252</v>
      </c>
      <c r="C862" s="2">
        <v>17.329999999999998</v>
      </c>
      <c r="D862" s="2">
        <v>8.7286999999999999</v>
      </c>
      <c r="E862" s="2">
        <v>154100</v>
      </c>
      <c r="F862" s="2"/>
      <c r="G862" s="2"/>
      <c r="H862" s="5">
        <f t="shared" si="13"/>
        <v>1.9410218978102179E-2</v>
      </c>
      <c r="I862" s="4"/>
      <c r="J862" s="4"/>
      <c r="K862" s="4"/>
    </row>
    <row r="863" spans="2:11" ht="13.5" x14ac:dyDescent="0.35">
      <c r="B863" s="3">
        <v>43255</v>
      </c>
      <c r="C863" s="2">
        <v>17.899999999999999</v>
      </c>
      <c r="D863" s="2">
        <v>9.0158000000000005</v>
      </c>
      <c r="E863" s="2">
        <v>85516</v>
      </c>
      <c r="F863" s="2"/>
      <c r="G863" s="2"/>
      <c r="H863" s="5">
        <f t="shared" si="13"/>
        <v>3.2891495869946337E-2</v>
      </c>
      <c r="I863" s="4"/>
      <c r="J863" s="4"/>
      <c r="K863" s="4"/>
    </row>
    <row r="864" spans="2:11" ht="13.5" x14ac:dyDescent="0.35">
      <c r="B864" s="3">
        <v>43256</v>
      </c>
      <c r="C864" s="2">
        <v>17.7</v>
      </c>
      <c r="D864" s="2">
        <v>8.9149999999999991</v>
      </c>
      <c r="E864" s="2">
        <v>18605</v>
      </c>
      <c r="F864" s="2"/>
      <c r="G864" s="2"/>
      <c r="H864" s="5">
        <f t="shared" si="13"/>
        <v>-1.1180372235409096E-2</v>
      </c>
      <c r="I864" s="4"/>
      <c r="J864" s="4"/>
      <c r="K864" s="4"/>
    </row>
    <row r="865" spans="2:11" ht="13.5" x14ac:dyDescent="0.35">
      <c r="B865" s="3">
        <v>43257</v>
      </c>
      <c r="C865" s="2">
        <v>18</v>
      </c>
      <c r="D865" s="2">
        <v>9.0661000000000005</v>
      </c>
      <c r="E865" s="2">
        <v>131782</v>
      </c>
      <c r="F865" s="2"/>
      <c r="G865" s="2"/>
      <c r="H865" s="5">
        <f t="shared" si="13"/>
        <v>1.6948962422882935E-2</v>
      </c>
      <c r="I865" s="4"/>
      <c r="J865" s="4"/>
      <c r="K865" s="4"/>
    </row>
    <row r="866" spans="2:11" ht="13.5" x14ac:dyDescent="0.35">
      <c r="B866" s="3">
        <v>43258</v>
      </c>
      <c r="C866" s="2">
        <v>18.32</v>
      </c>
      <c r="D866" s="2">
        <v>9.2272999999999996</v>
      </c>
      <c r="E866" s="2">
        <v>147039</v>
      </c>
      <c r="F866" s="2"/>
      <c r="G866" s="2"/>
      <c r="H866" s="5">
        <f t="shared" si="13"/>
        <v>1.7780523047396246E-2</v>
      </c>
      <c r="I866" s="4"/>
      <c r="J866" s="4"/>
      <c r="K866" s="4"/>
    </row>
    <row r="867" spans="2:11" ht="13.5" x14ac:dyDescent="0.35">
      <c r="B867" s="3">
        <v>43259</v>
      </c>
      <c r="C867" s="2">
        <v>18.100000000000001</v>
      </c>
      <c r="D867" s="2">
        <v>9.1165000000000003</v>
      </c>
      <c r="E867" s="2">
        <v>15344</v>
      </c>
      <c r="F867" s="2"/>
      <c r="G867" s="2"/>
      <c r="H867" s="5">
        <f t="shared" si="13"/>
        <v>-1.2007846282227667E-2</v>
      </c>
      <c r="I867" s="4"/>
      <c r="J867" s="4"/>
      <c r="K867" s="4"/>
    </row>
    <row r="868" spans="2:11" ht="13.5" x14ac:dyDescent="0.35">
      <c r="B868" s="3">
        <v>43262</v>
      </c>
      <c r="C868" s="2">
        <v>18.329999999999998</v>
      </c>
      <c r="D868" s="2">
        <v>9.2324000000000002</v>
      </c>
      <c r="E868" s="2">
        <v>16126</v>
      </c>
      <c r="F868" s="2"/>
      <c r="G868" s="2"/>
      <c r="H868" s="5">
        <f t="shared" si="13"/>
        <v>1.2713212307354784E-2</v>
      </c>
      <c r="I868" s="4"/>
      <c r="J868" s="4"/>
      <c r="K868" s="4"/>
    </row>
    <row r="869" spans="2:11" ht="13.5" x14ac:dyDescent="0.35">
      <c r="B869" s="3">
        <v>43263</v>
      </c>
      <c r="C869" s="2">
        <v>18.87</v>
      </c>
      <c r="D869" s="2">
        <v>9.5043000000000006</v>
      </c>
      <c r="E869" s="2">
        <v>70506</v>
      </c>
      <c r="F869" s="2"/>
      <c r="G869" s="2"/>
      <c r="H869" s="5">
        <f t="shared" si="13"/>
        <v>2.9450630388631393E-2</v>
      </c>
      <c r="I869" s="4"/>
      <c r="J869" s="4"/>
      <c r="K869" s="4"/>
    </row>
    <row r="870" spans="2:11" ht="13.5" x14ac:dyDescent="0.35">
      <c r="B870" s="3">
        <v>43264</v>
      </c>
      <c r="C870" s="2">
        <v>19.04</v>
      </c>
      <c r="D870" s="2">
        <v>9.59</v>
      </c>
      <c r="E870" s="2">
        <v>50608</v>
      </c>
      <c r="F870" s="2"/>
      <c r="G870" s="2"/>
      <c r="H870" s="5">
        <f t="shared" si="13"/>
        <v>9.0169712656375765E-3</v>
      </c>
      <c r="I870" s="4"/>
      <c r="J870" s="4"/>
      <c r="K870" s="4"/>
    </row>
    <row r="871" spans="2:11" ht="13.5" x14ac:dyDescent="0.35">
      <c r="B871" s="3">
        <v>43265</v>
      </c>
      <c r="C871" s="2">
        <v>18.989999999999998</v>
      </c>
      <c r="D871" s="2">
        <v>9.5648</v>
      </c>
      <c r="E871" s="2">
        <v>10724</v>
      </c>
      <c r="F871" s="2"/>
      <c r="G871" s="2"/>
      <c r="H871" s="5">
        <f t="shared" si="13"/>
        <v>-2.6277372262773608E-3</v>
      </c>
      <c r="I871" s="4"/>
      <c r="J871" s="4"/>
      <c r="K871" s="4"/>
    </row>
    <row r="872" spans="2:11" ht="13.5" x14ac:dyDescent="0.35">
      <c r="B872" s="3">
        <v>43269</v>
      </c>
      <c r="C872" s="2">
        <v>19.53</v>
      </c>
      <c r="D872" s="2">
        <v>9.8368000000000002</v>
      </c>
      <c r="E872" s="2">
        <v>163211</v>
      </c>
      <c r="F872" s="2"/>
      <c r="G872" s="2"/>
      <c r="H872" s="5">
        <f t="shared" si="13"/>
        <v>2.8437604550016753E-2</v>
      </c>
      <c r="I872" s="4"/>
      <c r="J872" s="4"/>
      <c r="K872" s="4"/>
    </row>
    <row r="873" spans="2:11" ht="13.5" x14ac:dyDescent="0.35">
      <c r="B873" s="3">
        <v>43270</v>
      </c>
      <c r="C873" s="2">
        <v>18.04</v>
      </c>
      <c r="D873" s="2">
        <v>9.0862999999999996</v>
      </c>
      <c r="E873" s="2">
        <v>139998</v>
      </c>
      <c r="F873" s="2"/>
      <c r="G873" s="2"/>
      <c r="H873" s="5">
        <f t="shared" si="13"/>
        <v>-7.6295136629798366E-2</v>
      </c>
      <c r="I873" s="4"/>
      <c r="J873" s="4"/>
      <c r="K873" s="4"/>
    </row>
    <row r="874" spans="2:11" ht="13.5" x14ac:dyDescent="0.35">
      <c r="B874" s="3">
        <v>43271</v>
      </c>
      <c r="C874" s="2">
        <v>18</v>
      </c>
      <c r="D874" s="2">
        <v>9.0661000000000005</v>
      </c>
      <c r="E874" s="2">
        <v>88174</v>
      </c>
      <c r="F874" s="2"/>
      <c r="G874" s="2"/>
      <c r="H874" s="5">
        <f t="shared" si="13"/>
        <v>-2.2231271254525065E-3</v>
      </c>
      <c r="I874" s="4"/>
      <c r="J874" s="4"/>
      <c r="K874" s="4"/>
    </row>
    <row r="875" spans="2:11" ht="13.5" x14ac:dyDescent="0.35">
      <c r="B875" s="3">
        <v>43272</v>
      </c>
      <c r="C875" s="2">
        <v>17.8</v>
      </c>
      <c r="D875" s="2">
        <v>9.9659999999999993</v>
      </c>
      <c r="E875" s="2">
        <v>42167</v>
      </c>
      <c r="F875" s="2"/>
      <c r="G875" s="2"/>
      <c r="H875" s="5">
        <f t="shared" si="13"/>
        <v>9.925988021310142E-2</v>
      </c>
      <c r="I875" s="4"/>
      <c r="J875" s="4"/>
      <c r="K875" s="4"/>
    </row>
    <row r="876" spans="2:11" ht="13.5" x14ac:dyDescent="0.35">
      <c r="B876" s="3">
        <v>43273</v>
      </c>
      <c r="C876" s="2">
        <v>17.989999999999998</v>
      </c>
      <c r="D876" s="2">
        <v>10.0724</v>
      </c>
      <c r="E876" s="2">
        <v>81365</v>
      </c>
      <c r="F876" s="2"/>
      <c r="G876" s="2"/>
      <c r="H876" s="5">
        <f t="shared" si="13"/>
        <v>1.0676299418021345E-2</v>
      </c>
      <c r="I876" s="4"/>
      <c r="J876" s="4"/>
      <c r="K876" s="4"/>
    </row>
    <row r="877" spans="2:11" ht="13.5" x14ac:dyDescent="0.35">
      <c r="B877" s="3">
        <v>43276</v>
      </c>
      <c r="C877" s="2">
        <v>18.149999999999999</v>
      </c>
      <c r="D877" s="2">
        <v>10.162000000000001</v>
      </c>
      <c r="E877" s="2">
        <v>41676</v>
      </c>
      <c r="F877" s="2"/>
      <c r="G877" s="2"/>
      <c r="H877" s="5">
        <f t="shared" si="13"/>
        <v>8.8955958857869812E-3</v>
      </c>
      <c r="I877" s="4"/>
      <c r="J877" s="4"/>
      <c r="K877" s="4"/>
    </row>
    <row r="878" spans="2:11" ht="13.5" x14ac:dyDescent="0.35">
      <c r="B878" s="3">
        <v>43277</v>
      </c>
      <c r="C878" s="2">
        <v>18.18</v>
      </c>
      <c r="D878" s="2">
        <v>10.178699999999999</v>
      </c>
      <c r="E878" s="2">
        <v>13868</v>
      </c>
      <c r="F878" s="2"/>
      <c r="G878" s="2"/>
      <c r="H878" s="5">
        <f t="shared" si="13"/>
        <v>1.6433772879352864E-3</v>
      </c>
      <c r="I878" s="4"/>
      <c r="J878" s="4"/>
      <c r="K878" s="4"/>
    </row>
    <row r="879" spans="2:11" ht="13.5" x14ac:dyDescent="0.35">
      <c r="B879" s="3">
        <v>43278</v>
      </c>
      <c r="C879" s="2">
        <v>18.739999999999998</v>
      </c>
      <c r="D879" s="2">
        <v>10.4923</v>
      </c>
      <c r="E879" s="2">
        <v>102317</v>
      </c>
      <c r="F879" s="2"/>
      <c r="G879" s="2"/>
      <c r="H879" s="5">
        <f t="shared" si="13"/>
        <v>3.080943538958816E-2</v>
      </c>
      <c r="I879" s="4"/>
      <c r="J879" s="4"/>
      <c r="K879" s="4"/>
    </row>
    <row r="880" spans="2:11" ht="13.5" x14ac:dyDescent="0.35">
      <c r="B880" s="3">
        <v>43279</v>
      </c>
      <c r="C880" s="2">
        <v>19.28</v>
      </c>
      <c r="D880" s="2">
        <v>10.794600000000001</v>
      </c>
      <c r="E880" s="2">
        <v>82295</v>
      </c>
      <c r="F880" s="2"/>
      <c r="G880" s="2"/>
      <c r="H880" s="5">
        <f t="shared" si="13"/>
        <v>2.8811604700590021E-2</v>
      </c>
      <c r="I880" s="4"/>
      <c r="J880" s="4"/>
      <c r="K880" s="4"/>
    </row>
    <row r="881" spans="2:11" ht="13.5" x14ac:dyDescent="0.35">
      <c r="B881" s="3">
        <v>43280</v>
      </c>
      <c r="C881" s="2">
        <v>18.87</v>
      </c>
      <c r="D881" s="2">
        <v>10.565099999999999</v>
      </c>
      <c r="E881" s="2">
        <v>23425</v>
      </c>
      <c r="F881" s="2"/>
      <c r="G881" s="2"/>
      <c r="H881" s="5">
        <f t="shared" si="13"/>
        <v>-2.1260630315157725E-2</v>
      </c>
      <c r="I881" s="4"/>
      <c r="J881" s="4"/>
      <c r="K881" s="4"/>
    </row>
    <row r="882" spans="2:11" ht="13.5" x14ac:dyDescent="0.35">
      <c r="B882" s="3">
        <v>43283</v>
      </c>
      <c r="C882" s="2">
        <v>18.75</v>
      </c>
      <c r="D882" s="2">
        <v>10.4979</v>
      </c>
      <c r="E882" s="2">
        <v>5720</v>
      </c>
      <c r="F882" s="2"/>
      <c r="G882" s="2"/>
      <c r="H882" s="5">
        <f t="shared" si="13"/>
        <v>-6.360564500099356E-3</v>
      </c>
      <c r="I882" s="4"/>
      <c r="J882" s="4"/>
      <c r="K882" s="4"/>
    </row>
    <row r="883" spans="2:11" ht="13.5" x14ac:dyDescent="0.35">
      <c r="B883" s="3">
        <v>43284</v>
      </c>
      <c r="C883" s="2">
        <v>18.5</v>
      </c>
      <c r="D883" s="2">
        <v>10.357900000000001</v>
      </c>
      <c r="E883" s="2">
        <v>48344</v>
      </c>
      <c r="F883" s="2"/>
      <c r="G883" s="2"/>
      <c r="H883" s="5">
        <f t="shared" si="13"/>
        <v>-1.3336000533439907E-2</v>
      </c>
      <c r="I883" s="4"/>
      <c r="J883" s="4"/>
      <c r="K883" s="4"/>
    </row>
    <row r="884" spans="2:11" ht="13.5" x14ac:dyDescent="0.35">
      <c r="B884" s="3">
        <v>43285</v>
      </c>
      <c r="C884" s="2">
        <v>18.899999999999999</v>
      </c>
      <c r="D884" s="2">
        <v>10.581899999999999</v>
      </c>
      <c r="E884" s="2">
        <v>9174</v>
      </c>
      <c r="F884" s="2"/>
      <c r="G884" s="2"/>
      <c r="H884" s="5">
        <f t="shared" si="13"/>
        <v>2.1626005271338632E-2</v>
      </c>
      <c r="I884" s="4"/>
      <c r="J884" s="4"/>
      <c r="K884" s="4"/>
    </row>
    <row r="885" spans="2:11" ht="13.5" x14ac:dyDescent="0.35">
      <c r="B885" s="3">
        <v>43286</v>
      </c>
      <c r="C885" s="2">
        <v>18.899999999999999</v>
      </c>
      <c r="D885" s="2">
        <v>10.581899999999999</v>
      </c>
      <c r="E885" s="2">
        <v>29427</v>
      </c>
      <c r="F885" s="2"/>
      <c r="G885" s="2"/>
      <c r="H885" s="5">
        <f t="shared" si="13"/>
        <v>0</v>
      </c>
      <c r="I885" s="4"/>
      <c r="J885" s="4"/>
      <c r="K885" s="4"/>
    </row>
    <row r="886" spans="2:11" ht="13.5" x14ac:dyDescent="0.35">
      <c r="B886" s="3">
        <v>43287</v>
      </c>
      <c r="C886" s="2">
        <v>19.2</v>
      </c>
      <c r="D886" s="2">
        <v>10.7498</v>
      </c>
      <c r="E886" s="2">
        <v>28218</v>
      </c>
      <c r="F886" s="2"/>
      <c r="G886" s="2"/>
      <c r="H886" s="5">
        <f t="shared" si="13"/>
        <v>1.5866715807180305E-2</v>
      </c>
      <c r="I886" s="4"/>
      <c r="J886" s="4"/>
      <c r="K886" s="4"/>
    </row>
    <row r="887" spans="2:11" ht="13.5" x14ac:dyDescent="0.35">
      <c r="B887" s="3">
        <v>43290</v>
      </c>
      <c r="C887" s="2">
        <v>19</v>
      </c>
      <c r="D887" s="2">
        <v>10.6379</v>
      </c>
      <c r="E887" s="2">
        <v>61263</v>
      </c>
      <c r="F887" s="2"/>
      <c r="G887" s="2"/>
      <c r="H887" s="5">
        <f t="shared" si="13"/>
        <v>-1.0409495990623113E-2</v>
      </c>
      <c r="I887" s="4"/>
      <c r="J887" s="4"/>
      <c r="K887" s="4"/>
    </row>
    <row r="888" spans="2:11" ht="13.5" x14ac:dyDescent="0.35">
      <c r="B888" s="3">
        <v>43291</v>
      </c>
      <c r="C888" s="2">
        <v>19</v>
      </c>
      <c r="D888" s="2">
        <v>10.6379</v>
      </c>
      <c r="E888" s="2">
        <v>4720</v>
      </c>
      <c r="F888" s="2"/>
      <c r="G888" s="2"/>
      <c r="H888" s="5">
        <f t="shared" si="13"/>
        <v>0</v>
      </c>
      <c r="I888" s="4"/>
      <c r="J888" s="4"/>
      <c r="K888" s="4"/>
    </row>
    <row r="889" spans="2:11" ht="13.5" x14ac:dyDescent="0.35">
      <c r="B889" s="3">
        <v>43292</v>
      </c>
      <c r="C889" s="2">
        <v>18.72</v>
      </c>
      <c r="D889" s="2">
        <v>10.4811</v>
      </c>
      <c r="E889" s="2">
        <v>16214</v>
      </c>
      <c r="F889" s="2"/>
      <c r="G889" s="2"/>
      <c r="H889" s="5">
        <f t="shared" si="13"/>
        <v>-1.473975126669742E-2</v>
      </c>
      <c r="I889" s="4"/>
      <c r="J889" s="4"/>
      <c r="K889" s="4"/>
    </row>
    <row r="890" spans="2:11" ht="13.5" x14ac:dyDescent="0.35">
      <c r="B890" s="3">
        <v>43293</v>
      </c>
      <c r="C890" s="2">
        <v>18.690000000000001</v>
      </c>
      <c r="D890" s="2">
        <v>10.4643</v>
      </c>
      <c r="E890" s="2">
        <v>7050</v>
      </c>
      <c r="F890" s="2"/>
      <c r="G890" s="2"/>
      <c r="H890" s="5">
        <f t="shared" si="13"/>
        <v>-1.6028851933480195E-3</v>
      </c>
      <c r="I890" s="4"/>
      <c r="J890" s="4"/>
      <c r="K890" s="4"/>
    </row>
    <row r="891" spans="2:11" ht="13.5" x14ac:dyDescent="0.35">
      <c r="B891" s="3">
        <v>43294</v>
      </c>
      <c r="C891" s="2">
        <v>18.5</v>
      </c>
      <c r="D891" s="2">
        <v>10.357900000000001</v>
      </c>
      <c r="E891" s="2">
        <v>4843</v>
      </c>
      <c r="F891" s="2"/>
      <c r="G891" s="2"/>
      <c r="H891" s="5">
        <f t="shared" si="13"/>
        <v>-1.0167904207639206E-2</v>
      </c>
      <c r="I891" s="4"/>
      <c r="J891" s="4"/>
      <c r="K891" s="4"/>
    </row>
    <row r="892" spans="2:11" ht="13.5" x14ac:dyDescent="0.35">
      <c r="B892" s="3">
        <v>43297</v>
      </c>
      <c r="C892" s="2">
        <v>18.45</v>
      </c>
      <c r="D892" s="2">
        <v>10.3299</v>
      </c>
      <c r="E892" s="2">
        <v>10284</v>
      </c>
      <c r="F892" s="2"/>
      <c r="G892" s="2"/>
      <c r="H892" s="5">
        <f t="shared" si="13"/>
        <v>-2.7032506589173932E-3</v>
      </c>
      <c r="I892" s="4"/>
      <c r="J892" s="4"/>
      <c r="K892" s="4"/>
    </row>
    <row r="893" spans="2:11" ht="13.5" x14ac:dyDescent="0.35">
      <c r="B893" s="3">
        <v>43298</v>
      </c>
      <c r="C893" s="2">
        <v>18.899999999999999</v>
      </c>
      <c r="D893" s="2">
        <v>10.581899999999999</v>
      </c>
      <c r="E893" s="2">
        <v>20643</v>
      </c>
      <c r="F893" s="2"/>
      <c r="G893" s="2"/>
      <c r="H893" s="5">
        <f t="shared" si="13"/>
        <v>2.4395202276885439E-2</v>
      </c>
      <c r="I893" s="4"/>
      <c r="J893" s="4"/>
      <c r="K893" s="4"/>
    </row>
    <row r="894" spans="2:11" ht="13.5" x14ac:dyDescent="0.35">
      <c r="B894" s="3">
        <v>43299</v>
      </c>
      <c r="C894" s="2">
        <v>18.88</v>
      </c>
      <c r="D894" s="2">
        <v>10.5707</v>
      </c>
      <c r="E894" s="2">
        <v>55373</v>
      </c>
      <c r="F894" s="2"/>
      <c r="G894" s="2"/>
      <c r="H894" s="5">
        <f t="shared" si="13"/>
        <v>-1.0584110603954647E-3</v>
      </c>
      <c r="I894" s="4"/>
      <c r="J894" s="4"/>
      <c r="K894" s="4"/>
    </row>
    <row r="895" spans="2:11" ht="13.5" x14ac:dyDescent="0.35">
      <c r="B895" s="3">
        <v>43300</v>
      </c>
      <c r="C895" s="2">
        <v>18.8</v>
      </c>
      <c r="D895" s="2">
        <v>10.5259</v>
      </c>
      <c r="E895" s="2">
        <v>30631</v>
      </c>
      <c r="F895" s="2"/>
      <c r="G895" s="2"/>
      <c r="H895" s="5">
        <f t="shared" si="13"/>
        <v>-4.2381299251705558E-3</v>
      </c>
      <c r="I895" s="4"/>
      <c r="J895" s="4"/>
      <c r="K895" s="4"/>
    </row>
    <row r="896" spans="2:11" ht="13.5" x14ac:dyDescent="0.35">
      <c r="B896" s="3">
        <v>43301</v>
      </c>
      <c r="C896" s="2">
        <v>18.7</v>
      </c>
      <c r="D896" s="2">
        <v>10.469900000000001</v>
      </c>
      <c r="E896" s="2">
        <v>30157</v>
      </c>
      <c r="F896" s="2"/>
      <c r="G896" s="2"/>
      <c r="H896" s="5">
        <f t="shared" si="13"/>
        <v>-5.3202101483007785E-3</v>
      </c>
      <c r="I896" s="4"/>
      <c r="J896" s="4"/>
      <c r="K896" s="4"/>
    </row>
    <row r="897" spans="2:11" ht="13.5" x14ac:dyDescent="0.35">
      <c r="B897" s="3">
        <v>43304</v>
      </c>
      <c r="C897" s="2">
        <v>18.8</v>
      </c>
      <c r="D897" s="2">
        <v>10.5259</v>
      </c>
      <c r="E897" s="2">
        <v>22355</v>
      </c>
      <c r="F897" s="2"/>
      <c r="G897" s="2"/>
      <c r="H897" s="5">
        <f t="shared" si="13"/>
        <v>5.348666176372187E-3</v>
      </c>
      <c r="I897" s="4"/>
      <c r="J897" s="4"/>
      <c r="K897" s="4"/>
    </row>
    <row r="898" spans="2:11" ht="13.5" x14ac:dyDescent="0.35">
      <c r="B898" s="3">
        <v>43305</v>
      </c>
      <c r="C898" s="2">
        <v>18.850000000000001</v>
      </c>
      <c r="D898" s="2">
        <v>10.553900000000001</v>
      </c>
      <c r="E898" s="2">
        <v>121619</v>
      </c>
      <c r="F898" s="2"/>
      <c r="G898" s="2"/>
      <c r="H898" s="5">
        <f t="shared" si="13"/>
        <v>2.6601050741504734E-3</v>
      </c>
      <c r="I898" s="4"/>
      <c r="J898" s="4"/>
      <c r="K898" s="4"/>
    </row>
    <row r="899" spans="2:11" ht="13.5" x14ac:dyDescent="0.35">
      <c r="B899" s="3">
        <v>43307</v>
      </c>
      <c r="C899" s="2">
        <v>19</v>
      </c>
      <c r="D899" s="2">
        <v>10.6379</v>
      </c>
      <c r="E899" s="2">
        <v>82292</v>
      </c>
      <c r="F899" s="2"/>
      <c r="G899" s="2"/>
      <c r="H899" s="5">
        <f t="shared" si="13"/>
        <v>7.9591430655965682E-3</v>
      </c>
      <c r="I899" s="4"/>
      <c r="J899" s="4"/>
      <c r="K899" s="4"/>
    </row>
    <row r="900" spans="2:11" ht="13.5" x14ac:dyDescent="0.35">
      <c r="B900" s="3">
        <v>43308</v>
      </c>
      <c r="C900" s="2">
        <v>19.239999999999998</v>
      </c>
      <c r="D900" s="2">
        <v>10.7722</v>
      </c>
      <c r="E900" s="2">
        <v>37161</v>
      </c>
      <c r="F900" s="2"/>
      <c r="G900" s="2"/>
      <c r="H900" s="5">
        <f t="shared" si="13"/>
        <v>1.2624672162738852E-2</v>
      </c>
      <c r="I900" s="4"/>
      <c r="J900" s="4"/>
      <c r="K900" s="4"/>
    </row>
    <row r="901" spans="2:11" ht="13.5" x14ac:dyDescent="0.35">
      <c r="B901" s="3">
        <v>43311</v>
      </c>
      <c r="C901" s="2">
        <v>19.7</v>
      </c>
      <c r="D901" s="2">
        <v>11.0298</v>
      </c>
      <c r="E901" s="2">
        <v>28408</v>
      </c>
      <c r="F901" s="2"/>
      <c r="G901" s="2"/>
      <c r="H901" s="5">
        <f t="shared" si="13"/>
        <v>2.3913406732143858E-2</v>
      </c>
      <c r="I901" s="4"/>
      <c r="J901" s="4"/>
      <c r="K901" s="4"/>
    </row>
    <row r="902" spans="2:11" ht="13.5" x14ac:dyDescent="0.35">
      <c r="B902" s="3">
        <v>43312</v>
      </c>
      <c r="C902" s="2">
        <v>20.8</v>
      </c>
      <c r="D902" s="2">
        <v>11.6457</v>
      </c>
      <c r="E902" s="2">
        <v>58659</v>
      </c>
      <c r="F902" s="2"/>
      <c r="G902" s="2"/>
      <c r="H902" s="5">
        <f t="shared" si="13"/>
        <v>5.5839634444867531E-2</v>
      </c>
      <c r="I902" s="4"/>
      <c r="J902" s="4"/>
      <c r="K902" s="4"/>
    </row>
    <row r="903" spans="2:11" ht="13.5" x14ac:dyDescent="0.35">
      <c r="B903" s="3">
        <v>43313</v>
      </c>
      <c r="C903" s="2">
        <v>21.9</v>
      </c>
      <c r="D903" s="2">
        <v>12.2615</v>
      </c>
      <c r="E903" s="2">
        <v>82567</v>
      </c>
      <c r="F903" s="2"/>
      <c r="G903" s="2"/>
      <c r="H903" s="5">
        <f t="shared" ref="H903:H966" si="14">(D903-D902)/D902</f>
        <v>5.2877886258447339E-2</v>
      </c>
      <c r="I903" s="4"/>
      <c r="J903" s="4"/>
      <c r="K903" s="4"/>
    </row>
    <row r="904" spans="2:11" ht="13.5" x14ac:dyDescent="0.35">
      <c r="B904" s="3">
        <v>43314</v>
      </c>
      <c r="C904" s="2">
        <v>21.4</v>
      </c>
      <c r="D904" s="2">
        <v>11.9816</v>
      </c>
      <c r="E904" s="2">
        <v>125398</v>
      </c>
      <c r="F904" s="2"/>
      <c r="G904" s="2"/>
      <c r="H904" s="5">
        <f t="shared" si="14"/>
        <v>-2.2827549647269876E-2</v>
      </c>
      <c r="I904" s="4"/>
      <c r="J904" s="4"/>
      <c r="K904" s="4"/>
    </row>
    <row r="905" spans="2:11" ht="13.5" x14ac:dyDescent="0.35">
      <c r="B905" s="3">
        <v>43315</v>
      </c>
      <c r="C905" s="2">
        <v>21.5</v>
      </c>
      <c r="D905" s="2">
        <v>12.037599999999999</v>
      </c>
      <c r="E905" s="2">
        <v>13651</v>
      </c>
      <c r="F905" s="2"/>
      <c r="G905" s="2"/>
      <c r="H905" s="5">
        <f t="shared" si="14"/>
        <v>4.6738332109233461E-3</v>
      </c>
      <c r="I905" s="4"/>
      <c r="J905" s="4"/>
      <c r="K905" s="4"/>
    </row>
    <row r="906" spans="2:11" ht="13.5" x14ac:dyDescent="0.35">
      <c r="B906" s="3">
        <v>43318</v>
      </c>
      <c r="C906" s="2">
        <v>21.12</v>
      </c>
      <c r="D906" s="2">
        <v>11.8248</v>
      </c>
      <c r="E906" s="2">
        <v>6188</v>
      </c>
      <c r="F906" s="2"/>
      <c r="G906" s="2"/>
      <c r="H906" s="5">
        <f t="shared" si="14"/>
        <v>-1.7677942446999374E-2</v>
      </c>
      <c r="I906" s="4"/>
      <c r="J906" s="4"/>
      <c r="K906" s="4"/>
    </row>
    <row r="907" spans="2:11" ht="13.5" x14ac:dyDescent="0.35">
      <c r="B907" s="3">
        <v>43319</v>
      </c>
      <c r="C907" s="2">
        <v>21.12</v>
      </c>
      <c r="D907" s="2">
        <v>11.8248</v>
      </c>
      <c r="E907" s="2">
        <v>38338</v>
      </c>
      <c r="F907" s="2"/>
      <c r="G907" s="2"/>
      <c r="H907" s="5">
        <f t="shared" si="14"/>
        <v>0</v>
      </c>
      <c r="I907" s="4"/>
      <c r="J907" s="4"/>
      <c r="K907" s="4"/>
    </row>
    <row r="908" spans="2:11" ht="13.5" x14ac:dyDescent="0.35">
      <c r="B908" s="3">
        <v>43320</v>
      </c>
      <c r="C908" s="2">
        <v>21.22</v>
      </c>
      <c r="D908" s="2">
        <v>11.880800000000001</v>
      </c>
      <c r="E908" s="2">
        <v>11503</v>
      </c>
      <c r="F908" s="2"/>
      <c r="G908" s="2"/>
      <c r="H908" s="5">
        <f t="shared" si="14"/>
        <v>4.7358094851499338E-3</v>
      </c>
      <c r="I908" s="4"/>
      <c r="J908" s="4"/>
      <c r="K908" s="4"/>
    </row>
    <row r="909" spans="2:11" ht="13.5" x14ac:dyDescent="0.35">
      <c r="B909" s="3">
        <v>43321</v>
      </c>
      <c r="C909" s="2">
        <v>21.58</v>
      </c>
      <c r="D909" s="2">
        <v>12.0824</v>
      </c>
      <c r="E909" s="2">
        <v>15972</v>
      </c>
      <c r="F909" s="2"/>
      <c r="G909" s="2"/>
      <c r="H909" s="5">
        <f t="shared" si="14"/>
        <v>1.6968554306107258E-2</v>
      </c>
      <c r="I909" s="4"/>
      <c r="J909" s="4"/>
      <c r="K909" s="4"/>
    </row>
    <row r="910" spans="2:11" ht="13.5" x14ac:dyDescent="0.35">
      <c r="B910" s="3">
        <v>43322</v>
      </c>
      <c r="C910" s="2">
        <v>21</v>
      </c>
      <c r="D910" s="2">
        <v>11.7576</v>
      </c>
      <c r="E910" s="2">
        <v>23301</v>
      </c>
      <c r="F910" s="2"/>
      <c r="G910" s="2"/>
      <c r="H910" s="5">
        <f t="shared" si="14"/>
        <v>-2.6882076408660509E-2</v>
      </c>
      <c r="I910" s="4"/>
      <c r="J910" s="4"/>
      <c r="K910" s="4"/>
    </row>
    <row r="911" spans="2:11" ht="13.5" x14ac:dyDescent="0.35">
      <c r="B911" s="3">
        <v>43326</v>
      </c>
      <c r="C911" s="2">
        <v>20.9</v>
      </c>
      <c r="D911" s="2">
        <v>11.701599999999999</v>
      </c>
      <c r="E911" s="2">
        <v>5156</v>
      </c>
      <c r="F911" s="2"/>
      <c r="G911" s="2"/>
      <c r="H911" s="5">
        <f t="shared" si="14"/>
        <v>-4.7628767775737347E-3</v>
      </c>
      <c r="I911" s="4"/>
      <c r="J911" s="4"/>
      <c r="K911" s="4"/>
    </row>
    <row r="912" spans="2:11" ht="13.5" x14ac:dyDescent="0.35">
      <c r="B912" s="3">
        <v>43327</v>
      </c>
      <c r="C912" s="2">
        <v>20.5</v>
      </c>
      <c r="D912" s="2">
        <v>11.4777</v>
      </c>
      <c r="E912" s="2">
        <v>34268</v>
      </c>
      <c r="F912" s="2"/>
      <c r="G912" s="2"/>
      <c r="H912" s="5">
        <f t="shared" si="14"/>
        <v>-1.9134135502837105E-2</v>
      </c>
      <c r="I912" s="4"/>
      <c r="J912" s="4"/>
      <c r="K912" s="4"/>
    </row>
    <row r="913" spans="2:11" ht="13.5" x14ac:dyDescent="0.35">
      <c r="B913" s="3">
        <v>43328</v>
      </c>
      <c r="C913" s="2">
        <v>20.399999999999999</v>
      </c>
      <c r="D913" s="2">
        <v>11.4217</v>
      </c>
      <c r="E913" s="2">
        <v>24463</v>
      </c>
      <c r="F913" s="2"/>
      <c r="G913" s="2"/>
      <c r="H913" s="5">
        <f t="shared" si="14"/>
        <v>-4.8790262857541962E-3</v>
      </c>
      <c r="I913" s="4"/>
      <c r="J913" s="4"/>
      <c r="K913" s="4"/>
    </row>
    <row r="914" spans="2:11" ht="13.5" x14ac:dyDescent="0.35">
      <c r="B914" s="3">
        <v>43329</v>
      </c>
      <c r="C914" s="2">
        <v>19.95</v>
      </c>
      <c r="D914" s="2">
        <v>11.169700000000001</v>
      </c>
      <c r="E914" s="2">
        <v>28145</v>
      </c>
      <c r="F914" s="2"/>
      <c r="G914" s="2"/>
      <c r="H914" s="5">
        <f t="shared" si="14"/>
        <v>-2.2063265538404871E-2</v>
      </c>
      <c r="I914" s="4"/>
      <c r="J914" s="4"/>
      <c r="K914" s="4"/>
    </row>
    <row r="915" spans="2:11" ht="13.5" x14ac:dyDescent="0.35">
      <c r="B915" s="3">
        <v>43332</v>
      </c>
      <c r="C915" s="2">
        <v>20</v>
      </c>
      <c r="D915" s="2">
        <v>11.197699999999999</v>
      </c>
      <c r="E915" s="2">
        <v>20715</v>
      </c>
      <c r="F915" s="2"/>
      <c r="G915" s="2"/>
      <c r="H915" s="5">
        <f t="shared" si="14"/>
        <v>2.5067817398854663E-3</v>
      </c>
      <c r="I915" s="4"/>
      <c r="J915" s="4"/>
      <c r="K915" s="4"/>
    </row>
    <row r="916" spans="2:11" ht="13.5" x14ac:dyDescent="0.35">
      <c r="B916" s="3">
        <v>43335</v>
      </c>
      <c r="C916" s="2">
        <v>19.989999999999998</v>
      </c>
      <c r="D916" s="2">
        <v>11.1921</v>
      </c>
      <c r="E916" s="2">
        <v>6234</v>
      </c>
      <c r="F916" s="2"/>
      <c r="G916" s="2"/>
      <c r="H916" s="5">
        <f t="shared" si="14"/>
        <v>-5.001026996614826E-4</v>
      </c>
      <c r="I916" s="4"/>
      <c r="J916" s="4"/>
      <c r="K916" s="4"/>
    </row>
    <row r="917" spans="2:11" ht="13.5" x14ac:dyDescent="0.35">
      <c r="B917" s="3">
        <v>43336</v>
      </c>
      <c r="C917" s="2">
        <v>19.989999999999998</v>
      </c>
      <c r="D917" s="2">
        <v>11.1921</v>
      </c>
      <c r="E917" s="2">
        <v>5664</v>
      </c>
      <c r="F917" s="2"/>
      <c r="G917" s="2"/>
      <c r="H917" s="5">
        <f t="shared" si="14"/>
        <v>0</v>
      </c>
      <c r="I917" s="4"/>
      <c r="J917" s="4"/>
      <c r="K917" s="4"/>
    </row>
    <row r="918" spans="2:11" ht="13.5" x14ac:dyDescent="0.35">
      <c r="B918" s="3">
        <v>43339</v>
      </c>
      <c r="C918" s="2">
        <v>19.989999999999998</v>
      </c>
      <c r="D918" s="2">
        <v>11.1921</v>
      </c>
      <c r="E918" s="2">
        <v>5309</v>
      </c>
      <c r="F918" s="2"/>
      <c r="G918" s="2"/>
      <c r="H918" s="5">
        <f t="shared" si="14"/>
        <v>0</v>
      </c>
      <c r="I918" s="4"/>
      <c r="J918" s="4"/>
      <c r="K918" s="4"/>
    </row>
    <row r="919" spans="2:11" ht="13.5" x14ac:dyDescent="0.35">
      <c r="B919" s="3">
        <v>43340</v>
      </c>
      <c r="C919" s="2">
        <v>19.88</v>
      </c>
      <c r="D919" s="2">
        <v>11.130599999999999</v>
      </c>
      <c r="E919" s="2">
        <v>4389</v>
      </c>
      <c r="F919" s="2"/>
      <c r="G919" s="2"/>
      <c r="H919" s="5">
        <f t="shared" si="14"/>
        <v>-5.4949473289195557E-3</v>
      </c>
      <c r="I919" s="4"/>
      <c r="J919" s="4"/>
      <c r="K919" s="4"/>
    </row>
    <row r="920" spans="2:11" ht="13.5" x14ac:dyDescent="0.35">
      <c r="B920" s="3">
        <v>43341</v>
      </c>
      <c r="C920" s="2">
        <v>19.399999999999999</v>
      </c>
      <c r="D920" s="2">
        <v>10.861800000000001</v>
      </c>
      <c r="E920" s="2">
        <v>13094</v>
      </c>
      <c r="F920" s="2"/>
      <c r="G920" s="2"/>
      <c r="H920" s="5">
        <f t="shared" si="14"/>
        <v>-2.4149641528758453E-2</v>
      </c>
      <c r="I920" s="4"/>
      <c r="J920" s="4"/>
      <c r="K920" s="4"/>
    </row>
    <row r="921" spans="2:11" ht="13.5" x14ac:dyDescent="0.35">
      <c r="B921" s="3">
        <v>43342</v>
      </c>
      <c r="C921" s="2">
        <v>19.399999999999999</v>
      </c>
      <c r="D921" s="2">
        <v>10.861800000000001</v>
      </c>
      <c r="E921" s="2">
        <v>12804</v>
      </c>
      <c r="F921" s="2"/>
      <c r="G921" s="2"/>
      <c r="H921" s="5">
        <f t="shared" si="14"/>
        <v>0</v>
      </c>
      <c r="I921" s="4"/>
      <c r="J921" s="4"/>
      <c r="K921" s="4"/>
    </row>
    <row r="922" spans="2:11" ht="13.5" x14ac:dyDescent="0.35">
      <c r="B922" s="3">
        <v>43343</v>
      </c>
      <c r="C922" s="2">
        <v>19.8</v>
      </c>
      <c r="D922" s="2">
        <v>11.085800000000001</v>
      </c>
      <c r="E922" s="2">
        <v>14171</v>
      </c>
      <c r="F922" s="2"/>
      <c r="G922" s="2"/>
      <c r="H922" s="5">
        <f t="shared" si="14"/>
        <v>2.0622732880369754E-2</v>
      </c>
      <c r="I922" s="4"/>
      <c r="J922" s="4"/>
      <c r="K922" s="4"/>
    </row>
    <row r="923" spans="2:11" ht="13.5" x14ac:dyDescent="0.35">
      <c r="B923" s="3">
        <v>43346</v>
      </c>
      <c r="C923" s="2">
        <v>19.809999999999999</v>
      </c>
      <c r="D923" s="2">
        <v>11.0914</v>
      </c>
      <c r="E923" s="2">
        <v>18052</v>
      </c>
      <c r="F923" s="2"/>
      <c r="G923" s="2"/>
      <c r="H923" s="5">
        <f t="shared" si="14"/>
        <v>5.0515073337056263E-4</v>
      </c>
      <c r="I923" s="4"/>
      <c r="J923" s="4"/>
      <c r="K923" s="4"/>
    </row>
    <row r="924" spans="2:11" ht="13.5" x14ac:dyDescent="0.35">
      <c r="B924" s="3">
        <v>43347</v>
      </c>
      <c r="C924" s="2">
        <v>19.61</v>
      </c>
      <c r="D924" s="2">
        <v>10.9794</v>
      </c>
      <c r="E924" s="2">
        <v>20006</v>
      </c>
      <c r="F924" s="2"/>
      <c r="G924" s="2"/>
      <c r="H924" s="5">
        <f t="shared" si="14"/>
        <v>-1.009791369890186E-2</v>
      </c>
      <c r="I924" s="4"/>
      <c r="J924" s="4"/>
      <c r="K924" s="4"/>
    </row>
    <row r="925" spans="2:11" ht="13.5" x14ac:dyDescent="0.35">
      <c r="B925" s="3">
        <v>43348</v>
      </c>
      <c r="C925" s="2">
        <v>18.989999999999998</v>
      </c>
      <c r="D925" s="2">
        <v>10.632300000000001</v>
      </c>
      <c r="E925" s="2">
        <v>43433</v>
      </c>
      <c r="F925" s="2"/>
      <c r="G925" s="2"/>
      <c r="H925" s="5">
        <f t="shared" si="14"/>
        <v>-3.1613749385212241E-2</v>
      </c>
      <c r="I925" s="4"/>
      <c r="J925" s="4"/>
      <c r="K925" s="4"/>
    </row>
    <row r="926" spans="2:11" ht="13.5" x14ac:dyDescent="0.35">
      <c r="B926" s="3">
        <v>43349</v>
      </c>
      <c r="C926" s="2">
        <v>18.899999999999999</v>
      </c>
      <c r="D926" s="2">
        <v>10.581899999999999</v>
      </c>
      <c r="E926" s="2">
        <v>258360</v>
      </c>
      <c r="F926" s="2"/>
      <c r="G926" s="2"/>
      <c r="H926" s="5">
        <f t="shared" si="14"/>
        <v>-4.7402725656726721E-3</v>
      </c>
      <c r="I926" s="4"/>
      <c r="J926" s="4"/>
      <c r="K926" s="4"/>
    </row>
    <row r="927" spans="2:11" ht="13.5" x14ac:dyDescent="0.35">
      <c r="B927" s="3">
        <v>43350</v>
      </c>
      <c r="C927" s="2">
        <v>19.75</v>
      </c>
      <c r="D927" s="2">
        <v>11.0578</v>
      </c>
      <c r="E927" s="2">
        <v>67400</v>
      </c>
      <c r="F927" s="2"/>
      <c r="G927" s="2"/>
      <c r="H927" s="5">
        <f t="shared" si="14"/>
        <v>4.4973019968058775E-2</v>
      </c>
      <c r="I927" s="4"/>
      <c r="J927" s="4"/>
      <c r="K927" s="4"/>
    </row>
    <row r="928" spans="2:11" ht="13.5" x14ac:dyDescent="0.35">
      <c r="B928" s="3">
        <v>43353</v>
      </c>
      <c r="C928" s="2">
        <v>19.739999999999998</v>
      </c>
      <c r="D928" s="2">
        <v>11.052199999999999</v>
      </c>
      <c r="E928" s="2">
        <v>36033</v>
      </c>
      <c r="F928" s="2"/>
      <c r="G928" s="2"/>
      <c r="H928" s="5">
        <f t="shared" si="14"/>
        <v>-5.0642985042243112E-4</v>
      </c>
      <c r="I928" s="4"/>
      <c r="J928" s="4"/>
      <c r="K928" s="4"/>
    </row>
    <row r="929" spans="2:11" ht="13.5" x14ac:dyDescent="0.35">
      <c r="B929" s="3">
        <v>43355</v>
      </c>
      <c r="C929" s="2">
        <v>19.600000000000001</v>
      </c>
      <c r="D929" s="2">
        <v>10.973800000000001</v>
      </c>
      <c r="E929" s="2">
        <v>64903</v>
      </c>
      <c r="F929" s="2"/>
      <c r="G929" s="2"/>
      <c r="H929" s="5">
        <f t="shared" si="14"/>
        <v>-7.0936103219267181E-3</v>
      </c>
      <c r="I929" s="4"/>
      <c r="J929" s="4"/>
      <c r="K929" s="4"/>
    </row>
    <row r="930" spans="2:11" ht="13.5" x14ac:dyDescent="0.35">
      <c r="B930" s="3">
        <v>43356</v>
      </c>
      <c r="C930" s="2">
        <v>19.25</v>
      </c>
      <c r="D930" s="2">
        <v>10.777799999999999</v>
      </c>
      <c r="E930" s="2">
        <v>6463</v>
      </c>
      <c r="F930" s="2"/>
      <c r="G930" s="2"/>
      <c r="H930" s="5">
        <f t="shared" si="14"/>
        <v>-1.7860722812517223E-2</v>
      </c>
      <c r="I930" s="4"/>
      <c r="J930" s="4"/>
      <c r="K930" s="4"/>
    </row>
    <row r="931" spans="2:11" ht="13.5" x14ac:dyDescent="0.35">
      <c r="B931" s="3">
        <v>43357</v>
      </c>
      <c r="C931" s="2">
        <v>19.2</v>
      </c>
      <c r="D931" s="2">
        <v>10.7498</v>
      </c>
      <c r="E931" s="2">
        <v>5426</v>
      </c>
      <c r="F931" s="2"/>
      <c r="G931" s="2"/>
      <c r="H931" s="5">
        <f t="shared" si="14"/>
        <v>-2.5979327877673269E-3</v>
      </c>
      <c r="I931" s="4"/>
      <c r="J931" s="4"/>
      <c r="K931" s="4"/>
    </row>
    <row r="932" spans="2:11" ht="13.5" x14ac:dyDescent="0.35">
      <c r="B932" s="3">
        <v>43360</v>
      </c>
      <c r="C932" s="2">
        <v>18.8</v>
      </c>
      <c r="D932" s="2">
        <v>10.5259</v>
      </c>
      <c r="E932" s="2">
        <v>11575</v>
      </c>
      <c r="F932" s="2"/>
      <c r="G932" s="2"/>
      <c r="H932" s="5">
        <f t="shared" si="14"/>
        <v>-2.0828294479897341E-2</v>
      </c>
      <c r="I932" s="4"/>
      <c r="J932" s="4"/>
      <c r="K932" s="4"/>
    </row>
    <row r="933" spans="2:11" ht="13.5" x14ac:dyDescent="0.35">
      <c r="B933" s="3">
        <v>43361</v>
      </c>
      <c r="C933" s="2">
        <v>18.8</v>
      </c>
      <c r="D933" s="2">
        <v>10.5259</v>
      </c>
      <c r="E933" s="2">
        <v>3528</v>
      </c>
      <c r="F933" s="2"/>
      <c r="G933" s="2"/>
      <c r="H933" s="5">
        <f t="shared" si="14"/>
        <v>0</v>
      </c>
      <c r="I933" s="4"/>
      <c r="J933" s="4"/>
      <c r="K933" s="4"/>
    </row>
    <row r="934" spans="2:11" ht="13.5" x14ac:dyDescent="0.35">
      <c r="B934" s="3">
        <v>43362</v>
      </c>
      <c r="C934" s="2">
        <v>18.850000000000001</v>
      </c>
      <c r="D934" s="2">
        <v>10.553900000000001</v>
      </c>
      <c r="E934" s="2">
        <v>837</v>
      </c>
      <c r="F934" s="2"/>
      <c r="G934" s="2"/>
      <c r="H934" s="5">
        <f t="shared" si="14"/>
        <v>2.6601050741504734E-3</v>
      </c>
      <c r="I934" s="4"/>
      <c r="J934" s="4"/>
      <c r="K934" s="4"/>
    </row>
    <row r="935" spans="2:11" ht="13.5" x14ac:dyDescent="0.35">
      <c r="B935" s="3">
        <v>43363</v>
      </c>
      <c r="C935" s="2">
        <v>18.8</v>
      </c>
      <c r="D935" s="2">
        <v>10.5259</v>
      </c>
      <c r="E935" s="2">
        <v>10162</v>
      </c>
      <c r="F935" s="2"/>
      <c r="G935" s="2"/>
      <c r="H935" s="5">
        <f t="shared" si="14"/>
        <v>-2.6530476885322455E-3</v>
      </c>
      <c r="I935" s="4"/>
      <c r="J935" s="4"/>
      <c r="K935" s="4"/>
    </row>
    <row r="936" spans="2:11" ht="13.5" x14ac:dyDescent="0.35">
      <c r="B936" s="3">
        <v>43364</v>
      </c>
      <c r="C936" s="2">
        <v>18.8</v>
      </c>
      <c r="D936" s="2">
        <v>10.5259</v>
      </c>
      <c r="E936" s="2">
        <v>24542</v>
      </c>
      <c r="F936" s="2"/>
      <c r="G936" s="2"/>
      <c r="H936" s="5">
        <f t="shared" si="14"/>
        <v>0</v>
      </c>
      <c r="I936" s="4"/>
      <c r="J936" s="4"/>
      <c r="K936" s="4"/>
    </row>
    <row r="937" spans="2:11" ht="13.5" x14ac:dyDescent="0.35">
      <c r="B937" s="3">
        <v>43367</v>
      </c>
      <c r="C937" s="2">
        <v>18.7</v>
      </c>
      <c r="D937" s="2">
        <v>10.469900000000001</v>
      </c>
      <c r="E937" s="2">
        <v>8093</v>
      </c>
      <c r="F937" s="2"/>
      <c r="G937" s="2"/>
      <c r="H937" s="5">
        <f t="shared" si="14"/>
        <v>-5.3202101483007785E-3</v>
      </c>
      <c r="I937" s="4"/>
      <c r="J937" s="4"/>
      <c r="K937" s="4"/>
    </row>
    <row r="938" spans="2:11" ht="13.5" x14ac:dyDescent="0.35">
      <c r="B938" s="3">
        <v>43368</v>
      </c>
      <c r="C938" s="2">
        <v>18.489999999999998</v>
      </c>
      <c r="D938" s="2">
        <v>10.3523</v>
      </c>
      <c r="E938" s="2">
        <v>9804</v>
      </c>
      <c r="F938" s="2"/>
      <c r="G938" s="2"/>
      <c r="H938" s="5">
        <f t="shared" si="14"/>
        <v>-1.123219897038188E-2</v>
      </c>
      <c r="I938" s="4"/>
      <c r="J938" s="4"/>
      <c r="K938" s="4"/>
    </row>
    <row r="939" spans="2:11" ht="13.5" x14ac:dyDescent="0.35">
      <c r="B939" s="3">
        <v>43369</v>
      </c>
      <c r="C939" s="2">
        <v>18.38</v>
      </c>
      <c r="D939" s="2">
        <v>10.290699999999999</v>
      </c>
      <c r="E939" s="2">
        <v>7639</v>
      </c>
      <c r="F939" s="2"/>
      <c r="G939" s="2"/>
      <c r="H939" s="5">
        <f t="shared" si="14"/>
        <v>-5.9503685171411495E-3</v>
      </c>
      <c r="I939" s="4"/>
      <c r="J939" s="4"/>
      <c r="K939" s="4"/>
    </row>
    <row r="940" spans="2:11" ht="13.5" x14ac:dyDescent="0.35">
      <c r="B940" s="3">
        <v>43370</v>
      </c>
      <c r="C940" s="2">
        <v>18.3</v>
      </c>
      <c r="D940" s="2">
        <v>10.245900000000001</v>
      </c>
      <c r="E940" s="2">
        <v>178183</v>
      </c>
      <c r="F940" s="2"/>
      <c r="G940" s="2"/>
      <c r="H940" s="5">
        <f t="shared" si="14"/>
        <v>-4.353445343854026E-3</v>
      </c>
      <c r="I940" s="4"/>
      <c r="J940" s="4"/>
      <c r="K940" s="4"/>
    </row>
    <row r="941" spans="2:11" ht="13.5" x14ac:dyDescent="0.35">
      <c r="B941" s="3">
        <v>43371</v>
      </c>
      <c r="C941" s="2">
        <v>18.809999999999999</v>
      </c>
      <c r="D941" s="2">
        <v>10.531499999999999</v>
      </c>
      <c r="E941" s="2">
        <v>48863</v>
      </c>
      <c r="F941" s="2"/>
      <c r="G941" s="2"/>
      <c r="H941" s="5">
        <f t="shared" si="14"/>
        <v>2.7874564459930189E-2</v>
      </c>
      <c r="I941" s="4"/>
      <c r="J941" s="4"/>
      <c r="K941" s="4"/>
    </row>
    <row r="942" spans="2:11" ht="13.5" x14ac:dyDescent="0.35">
      <c r="B942" s="3">
        <v>43374</v>
      </c>
      <c r="C942" s="2">
        <v>18.760000000000002</v>
      </c>
      <c r="D942" s="2">
        <v>10.503500000000001</v>
      </c>
      <c r="E942" s="2">
        <v>7162</v>
      </c>
      <c r="F942" s="2"/>
      <c r="G942" s="2"/>
      <c r="H942" s="5">
        <f t="shared" si="14"/>
        <v>-2.6586905948818968E-3</v>
      </c>
      <c r="I942" s="4"/>
      <c r="J942" s="4"/>
      <c r="K942" s="4"/>
    </row>
    <row r="943" spans="2:11" ht="13.5" x14ac:dyDescent="0.35">
      <c r="B943" s="3">
        <v>43375</v>
      </c>
      <c r="C943" s="2">
        <v>18.600000000000001</v>
      </c>
      <c r="D943" s="2">
        <v>10.4139</v>
      </c>
      <c r="E943" s="2">
        <v>18238</v>
      </c>
      <c r="F943" s="2"/>
      <c r="G943" s="2"/>
      <c r="H943" s="5">
        <f t="shared" si="14"/>
        <v>-8.5304898367211668E-3</v>
      </c>
      <c r="I943" s="4"/>
      <c r="J943" s="4"/>
      <c r="K943" s="4"/>
    </row>
    <row r="944" spans="2:11" ht="13.5" x14ac:dyDescent="0.35">
      <c r="B944" s="3">
        <v>43376</v>
      </c>
      <c r="C944" s="2">
        <v>18.3</v>
      </c>
      <c r="D944" s="2">
        <v>10.245900000000001</v>
      </c>
      <c r="E944" s="2">
        <v>25161</v>
      </c>
      <c r="F944" s="2"/>
      <c r="G944" s="2"/>
      <c r="H944" s="5">
        <f t="shared" si="14"/>
        <v>-1.6132284734825499E-2</v>
      </c>
      <c r="I944" s="4"/>
      <c r="J944" s="4"/>
      <c r="K944" s="4"/>
    </row>
    <row r="945" spans="2:11" ht="13.5" x14ac:dyDescent="0.35">
      <c r="B945" s="3">
        <v>43377</v>
      </c>
      <c r="C945" s="2">
        <v>18.5</v>
      </c>
      <c r="D945" s="2">
        <v>10.357900000000001</v>
      </c>
      <c r="E945" s="2">
        <v>20687</v>
      </c>
      <c r="F945" s="2"/>
      <c r="G945" s="2"/>
      <c r="H945" s="5">
        <f t="shared" si="14"/>
        <v>1.0931201748992288E-2</v>
      </c>
      <c r="I945" s="4"/>
      <c r="J945" s="4"/>
      <c r="K945" s="4"/>
    </row>
    <row r="946" spans="2:11" ht="13.5" x14ac:dyDescent="0.35">
      <c r="B946" s="3">
        <v>43378</v>
      </c>
      <c r="C946" s="2">
        <v>18.5</v>
      </c>
      <c r="D946" s="2">
        <v>10.357900000000001</v>
      </c>
      <c r="E946" s="2">
        <v>6922</v>
      </c>
      <c r="F946" s="2"/>
      <c r="G946" s="2"/>
      <c r="H946" s="5">
        <f t="shared" si="14"/>
        <v>0</v>
      </c>
      <c r="I946" s="4"/>
      <c r="J946" s="4"/>
      <c r="K946" s="4"/>
    </row>
    <row r="947" spans="2:11" ht="13.5" x14ac:dyDescent="0.35">
      <c r="B947" s="3">
        <v>43381</v>
      </c>
      <c r="C947" s="2">
        <v>18.8</v>
      </c>
      <c r="D947" s="2">
        <v>10.5259</v>
      </c>
      <c r="E947" s="2">
        <v>6491</v>
      </c>
      <c r="F947" s="2"/>
      <c r="G947" s="2"/>
      <c r="H947" s="5">
        <f t="shared" si="14"/>
        <v>1.6219503953504015E-2</v>
      </c>
      <c r="I947" s="4"/>
      <c r="J947" s="4"/>
      <c r="K947" s="4"/>
    </row>
    <row r="948" spans="2:11" ht="13.5" x14ac:dyDescent="0.35">
      <c r="B948" s="3">
        <v>43382</v>
      </c>
      <c r="C948" s="2">
        <v>18.79</v>
      </c>
      <c r="D948" s="2">
        <v>10.520300000000001</v>
      </c>
      <c r="E948" s="2">
        <v>10316</v>
      </c>
      <c r="F948" s="2"/>
      <c r="G948" s="2"/>
      <c r="H948" s="5">
        <f t="shared" si="14"/>
        <v>-5.3202101483002721E-4</v>
      </c>
      <c r="I948" s="4"/>
      <c r="J948" s="4"/>
      <c r="K948" s="4"/>
    </row>
    <row r="949" spans="2:11" ht="13.5" x14ac:dyDescent="0.35">
      <c r="B949" s="3">
        <v>43383</v>
      </c>
      <c r="C949" s="2">
        <v>18.600000000000001</v>
      </c>
      <c r="D949" s="2">
        <v>10.4139</v>
      </c>
      <c r="E949" s="2">
        <v>4035</v>
      </c>
      <c r="F949" s="2"/>
      <c r="G949" s="2"/>
      <c r="H949" s="5">
        <f t="shared" si="14"/>
        <v>-1.0113780025284517E-2</v>
      </c>
      <c r="I949" s="4"/>
      <c r="J949" s="4"/>
      <c r="K949" s="4"/>
    </row>
    <row r="950" spans="2:11" ht="13.5" x14ac:dyDescent="0.35">
      <c r="B950" s="3">
        <v>43384</v>
      </c>
      <c r="C950" s="2">
        <v>18.399999999999999</v>
      </c>
      <c r="D950" s="2">
        <v>10.3019</v>
      </c>
      <c r="E950" s="2">
        <v>4745</v>
      </c>
      <c r="F950" s="2"/>
      <c r="G950" s="2"/>
      <c r="H950" s="5">
        <f t="shared" si="14"/>
        <v>-1.0754856489883722E-2</v>
      </c>
      <c r="I950" s="4"/>
      <c r="J950" s="4"/>
      <c r="K950" s="4"/>
    </row>
    <row r="951" spans="2:11" ht="13.5" x14ac:dyDescent="0.35">
      <c r="B951" s="3">
        <v>43385</v>
      </c>
      <c r="C951" s="2">
        <v>18.399999999999999</v>
      </c>
      <c r="D951" s="2">
        <v>10.3019</v>
      </c>
      <c r="E951" s="2">
        <v>21239</v>
      </c>
      <c r="F951" s="2"/>
      <c r="G951" s="2"/>
      <c r="H951" s="5">
        <f t="shared" si="14"/>
        <v>0</v>
      </c>
      <c r="I951" s="4"/>
      <c r="J951" s="4"/>
      <c r="K951" s="4"/>
    </row>
    <row r="952" spans="2:11" ht="13.5" x14ac:dyDescent="0.35">
      <c r="B952" s="3">
        <v>43389</v>
      </c>
      <c r="C952" s="2">
        <v>18.45</v>
      </c>
      <c r="D952" s="2">
        <v>10.3299</v>
      </c>
      <c r="E952" s="2">
        <v>890</v>
      </c>
      <c r="F952" s="2"/>
      <c r="G952" s="2"/>
      <c r="H952" s="5">
        <f t="shared" si="14"/>
        <v>2.7179452334035923E-3</v>
      </c>
      <c r="I952" s="4"/>
      <c r="J952" s="4"/>
      <c r="K952" s="4"/>
    </row>
    <row r="953" spans="2:11" ht="13.5" x14ac:dyDescent="0.35">
      <c r="B953" s="3">
        <v>43390</v>
      </c>
      <c r="C953" s="2">
        <v>18</v>
      </c>
      <c r="D953" s="2">
        <v>10.077999999999999</v>
      </c>
      <c r="E953" s="2">
        <v>6595</v>
      </c>
      <c r="F953" s="2"/>
      <c r="G953" s="2"/>
      <c r="H953" s="5">
        <f t="shared" si="14"/>
        <v>-2.4385521641061472E-2</v>
      </c>
      <c r="I953" s="4"/>
      <c r="J953" s="4"/>
      <c r="K953" s="4"/>
    </row>
    <row r="954" spans="2:11" ht="13.5" x14ac:dyDescent="0.35">
      <c r="B954" s="3">
        <v>43391</v>
      </c>
      <c r="C954" s="2">
        <v>18.149999999999999</v>
      </c>
      <c r="D954" s="2">
        <v>10.162000000000001</v>
      </c>
      <c r="E954" s="2">
        <v>9437</v>
      </c>
      <c r="F954" s="2"/>
      <c r="G954" s="2"/>
      <c r="H954" s="5">
        <f t="shared" si="14"/>
        <v>8.334987100615341E-3</v>
      </c>
      <c r="I954" s="4"/>
      <c r="J954" s="4"/>
      <c r="K954" s="4"/>
    </row>
    <row r="955" spans="2:11" ht="13.5" x14ac:dyDescent="0.35">
      <c r="B955" s="3">
        <v>43392</v>
      </c>
      <c r="C955" s="2">
        <v>18.14</v>
      </c>
      <c r="D955" s="2">
        <v>10.1564</v>
      </c>
      <c r="E955" s="2">
        <v>18195</v>
      </c>
      <c r="F955" s="2"/>
      <c r="G955" s="2"/>
      <c r="H955" s="5">
        <f t="shared" si="14"/>
        <v>-5.5107262349942527E-4</v>
      </c>
      <c r="I955" s="4"/>
      <c r="J955" s="4"/>
      <c r="K955" s="4"/>
    </row>
    <row r="956" spans="2:11" ht="13.5" x14ac:dyDescent="0.35">
      <c r="B956" s="3">
        <v>43395</v>
      </c>
      <c r="C956" s="2">
        <v>17.95</v>
      </c>
      <c r="D956" s="2">
        <v>10.050000000000001</v>
      </c>
      <c r="E956" s="2">
        <v>17452</v>
      </c>
      <c r="F956" s="2"/>
      <c r="G956" s="2"/>
      <c r="H956" s="5">
        <f t="shared" si="14"/>
        <v>-1.0476152967586836E-2</v>
      </c>
      <c r="I956" s="4"/>
      <c r="J956" s="4"/>
      <c r="K956" s="4"/>
    </row>
    <row r="957" spans="2:11" ht="13.5" x14ac:dyDescent="0.35">
      <c r="B957" s="3">
        <v>43396</v>
      </c>
      <c r="C957" s="2">
        <v>17.95</v>
      </c>
      <c r="D957" s="2">
        <v>10.050000000000001</v>
      </c>
      <c r="E957" s="2">
        <v>6092</v>
      </c>
      <c r="F957" s="2"/>
      <c r="G957" s="2"/>
      <c r="H957" s="5">
        <f t="shared" si="14"/>
        <v>0</v>
      </c>
      <c r="I957" s="4"/>
      <c r="J957" s="4"/>
      <c r="K957" s="4"/>
    </row>
    <row r="958" spans="2:11" ht="13.5" x14ac:dyDescent="0.35">
      <c r="B958" s="3">
        <v>43397</v>
      </c>
      <c r="C958" s="2">
        <v>17.75</v>
      </c>
      <c r="D958" s="2">
        <v>9.9380000000000006</v>
      </c>
      <c r="E958" s="2">
        <v>18351</v>
      </c>
      <c r="F958" s="2"/>
      <c r="G958" s="2"/>
      <c r="H958" s="5">
        <f t="shared" si="14"/>
        <v>-1.1144278606965183E-2</v>
      </c>
      <c r="I958" s="4"/>
      <c r="J958" s="4"/>
      <c r="K958" s="4"/>
    </row>
    <row r="959" spans="2:11" ht="13.5" x14ac:dyDescent="0.35">
      <c r="B959" s="3">
        <v>43398</v>
      </c>
      <c r="C959" s="2">
        <v>17.600000000000001</v>
      </c>
      <c r="D959" s="2">
        <v>9.8539999999999992</v>
      </c>
      <c r="E959" s="2">
        <v>18229</v>
      </c>
      <c r="F959" s="2"/>
      <c r="G959" s="2"/>
      <c r="H959" s="5">
        <f t="shared" si="14"/>
        <v>-8.4524049104448985E-3</v>
      </c>
      <c r="I959" s="4"/>
      <c r="J959" s="4"/>
      <c r="K959" s="4"/>
    </row>
    <row r="960" spans="2:11" ht="13.5" x14ac:dyDescent="0.35">
      <c r="B960" s="3">
        <v>43399</v>
      </c>
      <c r="C960" s="2">
        <v>17.489999999999998</v>
      </c>
      <c r="D960" s="2">
        <v>9.7924000000000007</v>
      </c>
      <c r="E960" s="2">
        <v>15271</v>
      </c>
      <c r="F960" s="2"/>
      <c r="G960" s="2"/>
      <c r="H960" s="5">
        <f t="shared" si="14"/>
        <v>-6.2512685203976607E-3</v>
      </c>
      <c r="I960" s="4"/>
      <c r="J960" s="4"/>
      <c r="K960" s="4"/>
    </row>
    <row r="961" spans="2:11" ht="13.5" x14ac:dyDescent="0.35">
      <c r="B961" s="3">
        <v>43402</v>
      </c>
      <c r="C961" s="2">
        <v>17.37</v>
      </c>
      <c r="D961" s="2">
        <v>9.7251999999999992</v>
      </c>
      <c r="E961" s="2">
        <v>9297</v>
      </c>
      <c r="F961" s="2"/>
      <c r="G961" s="2"/>
      <c r="H961" s="5">
        <f t="shared" si="14"/>
        <v>-6.8624647685962045E-3</v>
      </c>
      <c r="I961" s="4"/>
      <c r="J961" s="4"/>
      <c r="K961" s="4"/>
    </row>
    <row r="962" spans="2:11" ht="13.5" x14ac:dyDescent="0.35">
      <c r="B962" s="3">
        <v>43403</v>
      </c>
      <c r="C962" s="2">
        <v>17.149999999999999</v>
      </c>
      <c r="D962" s="2">
        <v>9.6021000000000001</v>
      </c>
      <c r="E962" s="2">
        <v>28590</v>
      </c>
      <c r="F962" s="2"/>
      <c r="G962" s="2"/>
      <c r="H962" s="5">
        <f t="shared" si="14"/>
        <v>-1.2657837370953719E-2</v>
      </c>
      <c r="I962" s="4"/>
      <c r="J962" s="4"/>
      <c r="K962" s="4"/>
    </row>
    <row r="963" spans="2:11" ht="13.5" x14ac:dyDescent="0.35">
      <c r="B963" s="3">
        <v>43404</v>
      </c>
      <c r="C963" s="2">
        <v>17.14</v>
      </c>
      <c r="D963" s="2">
        <v>9.5965000000000007</v>
      </c>
      <c r="E963" s="2">
        <v>29549</v>
      </c>
      <c r="F963" s="2"/>
      <c r="G963" s="2"/>
      <c r="H963" s="5">
        <f t="shared" si="14"/>
        <v>-5.8320575707390915E-4</v>
      </c>
      <c r="I963" s="4"/>
      <c r="J963" s="4"/>
      <c r="K963" s="4"/>
    </row>
    <row r="964" spans="2:11" ht="13.5" x14ac:dyDescent="0.35">
      <c r="B964" s="3">
        <v>43405</v>
      </c>
      <c r="C964" s="2">
        <v>17</v>
      </c>
      <c r="D964" s="2">
        <v>9.5181000000000004</v>
      </c>
      <c r="E964" s="2">
        <v>42439</v>
      </c>
      <c r="F964" s="2"/>
      <c r="G964" s="2"/>
      <c r="H964" s="5">
        <f t="shared" si="14"/>
        <v>-8.1696451831397114E-3</v>
      </c>
      <c r="I964" s="4"/>
      <c r="J964" s="4"/>
      <c r="K964" s="4"/>
    </row>
    <row r="965" spans="2:11" ht="13.5" x14ac:dyDescent="0.35">
      <c r="B965" s="3">
        <v>43406</v>
      </c>
      <c r="C965" s="2">
        <v>16.8</v>
      </c>
      <c r="D965" s="2">
        <v>9.4061000000000003</v>
      </c>
      <c r="E965" s="2">
        <v>10934</v>
      </c>
      <c r="F965" s="2"/>
      <c r="G965" s="2"/>
      <c r="H965" s="5">
        <f t="shared" si="14"/>
        <v>-1.1767054349082285E-2</v>
      </c>
      <c r="I965" s="4"/>
      <c r="J965" s="4"/>
      <c r="K965" s="4"/>
    </row>
    <row r="966" spans="2:11" ht="13.5" x14ac:dyDescent="0.35">
      <c r="B966" s="3">
        <v>43409</v>
      </c>
      <c r="C966" s="2">
        <v>16.7</v>
      </c>
      <c r="D966" s="2">
        <v>9.3500999999999994</v>
      </c>
      <c r="E966" s="2">
        <v>4605</v>
      </c>
      <c r="F966" s="2"/>
      <c r="G966" s="2"/>
      <c r="H966" s="5">
        <f t="shared" si="14"/>
        <v>-5.9535833129565853E-3</v>
      </c>
      <c r="I966" s="4"/>
      <c r="J966" s="4"/>
      <c r="K966" s="4"/>
    </row>
    <row r="967" spans="2:11" ht="13.5" x14ac:dyDescent="0.35">
      <c r="B967" s="3">
        <v>43410</v>
      </c>
      <c r="C967" s="2">
        <v>16.399999999999999</v>
      </c>
      <c r="D967" s="2">
        <v>9.1821000000000002</v>
      </c>
      <c r="E967" s="2">
        <v>25198</v>
      </c>
      <c r="F967" s="2"/>
      <c r="G967" s="2"/>
      <c r="H967" s="5">
        <f t="shared" ref="H967:H1030" si="15">(D967-D966)/D966</f>
        <v>-1.7967722270349974E-2</v>
      </c>
      <c r="I967" s="4"/>
      <c r="J967" s="4"/>
      <c r="K967" s="4"/>
    </row>
    <row r="968" spans="2:11" ht="13.5" x14ac:dyDescent="0.35">
      <c r="B968" s="3">
        <v>43411</v>
      </c>
      <c r="C968" s="2">
        <v>16</v>
      </c>
      <c r="D968" s="2">
        <v>8.9581999999999997</v>
      </c>
      <c r="E968" s="2">
        <v>7854</v>
      </c>
      <c r="F968" s="2"/>
      <c r="G968" s="2"/>
      <c r="H968" s="5">
        <f t="shared" si="15"/>
        <v>-2.4384400082769785E-2</v>
      </c>
      <c r="I968" s="4"/>
      <c r="J968" s="4"/>
      <c r="K968" s="4"/>
    </row>
    <row r="969" spans="2:11" ht="13.5" x14ac:dyDescent="0.35">
      <c r="B969" s="3">
        <v>43412</v>
      </c>
      <c r="C969" s="2">
        <v>15.94</v>
      </c>
      <c r="D969" s="2">
        <v>8.9245999999999999</v>
      </c>
      <c r="E969" s="2">
        <v>6055</v>
      </c>
      <c r="F969" s="2"/>
      <c r="G969" s="2"/>
      <c r="H969" s="5">
        <f t="shared" si="15"/>
        <v>-3.7507534995869542E-3</v>
      </c>
      <c r="I969" s="4"/>
      <c r="J969" s="4"/>
      <c r="K969" s="4"/>
    </row>
    <row r="970" spans="2:11" ht="13.5" x14ac:dyDescent="0.35">
      <c r="B970" s="3">
        <v>43413</v>
      </c>
      <c r="C970" s="2">
        <v>15.73</v>
      </c>
      <c r="D970" s="2">
        <v>8.8070000000000004</v>
      </c>
      <c r="E970" s="2">
        <v>7030</v>
      </c>
      <c r="F970" s="2"/>
      <c r="G970" s="2"/>
      <c r="H970" s="5">
        <f t="shared" si="15"/>
        <v>-1.3177061156802488E-2</v>
      </c>
      <c r="I970" s="4"/>
      <c r="J970" s="4"/>
      <c r="K970" s="4"/>
    </row>
    <row r="971" spans="2:11" ht="13.5" x14ac:dyDescent="0.35">
      <c r="B971" s="3">
        <v>43416</v>
      </c>
      <c r="C971" s="2">
        <v>15.22</v>
      </c>
      <c r="D971" s="2">
        <v>8.5214999999999996</v>
      </c>
      <c r="E971" s="2">
        <v>19949</v>
      </c>
      <c r="F971" s="2"/>
      <c r="G971" s="2"/>
      <c r="H971" s="5">
        <f t="shared" si="15"/>
        <v>-3.2417395253775488E-2</v>
      </c>
      <c r="I971" s="4"/>
      <c r="J971" s="4"/>
      <c r="K971" s="4"/>
    </row>
    <row r="972" spans="2:11" ht="13.5" x14ac:dyDescent="0.35">
      <c r="B972" s="3">
        <v>43417</v>
      </c>
      <c r="C972" s="2">
        <v>14.93</v>
      </c>
      <c r="D972" s="2">
        <v>8.3590999999999998</v>
      </c>
      <c r="E972" s="2">
        <v>18759</v>
      </c>
      <c r="F972" s="2"/>
      <c r="G972" s="2"/>
      <c r="H972" s="5">
        <f t="shared" si="15"/>
        <v>-1.9057677638913324E-2</v>
      </c>
      <c r="I972" s="4"/>
      <c r="J972" s="4"/>
      <c r="K972" s="4"/>
    </row>
    <row r="973" spans="2:11" ht="13.5" x14ac:dyDescent="0.35">
      <c r="B973" s="3">
        <v>43418</v>
      </c>
      <c r="C973" s="2">
        <v>15.3</v>
      </c>
      <c r="D973" s="2">
        <v>8.5663</v>
      </c>
      <c r="E973" s="2">
        <v>18238</v>
      </c>
      <c r="F973" s="2"/>
      <c r="G973" s="2"/>
      <c r="H973" s="5">
        <f t="shared" si="15"/>
        <v>2.4787357490638977E-2</v>
      </c>
      <c r="I973" s="4"/>
      <c r="J973" s="4"/>
      <c r="K973" s="4"/>
    </row>
    <row r="974" spans="2:11" ht="13.5" x14ac:dyDescent="0.35">
      <c r="B974" s="3">
        <v>43419</v>
      </c>
      <c r="C974" s="2">
        <v>15.8</v>
      </c>
      <c r="D974" s="2">
        <v>8.8461999999999996</v>
      </c>
      <c r="E974" s="2">
        <v>18250</v>
      </c>
      <c r="F974" s="2"/>
      <c r="G974" s="2"/>
      <c r="H974" s="5">
        <f t="shared" si="15"/>
        <v>3.2674550272579712E-2</v>
      </c>
      <c r="I974" s="4"/>
      <c r="J974" s="4"/>
      <c r="K974" s="4"/>
    </row>
    <row r="975" spans="2:11" ht="13.5" x14ac:dyDescent="0.35">
      <c r="B975" s="3">
        <v>43420</v>
      </c>
      <c r="C975" s="2">
        <v>15.75</v>
      </c>
      <c r="D975" s="2">
        <v>8.8181999999999992</v>
      </c>
      <c r="E975" s="2">
        <v>32397</v>
      </c>
      <c r="F975" s="2"/>
      <c r="G975" s="2"/>
      <c r="H975" s="5">
        <f t="shared" si="15"/>
        <v>-3.1652008772128678E-3</v>
      </c>
      <c r="I975" s="4"/>
      <c r="J975" s="4"/>
      <c r="K975" s="4"/>
    </row>
    <row r="976" spans="2:11" ht="13.5" x14ac:dyDescent="0.35">
      <c r="B976" s="3">
        <v>43423</v>
      </c>
      <c r="C976" s="2">
        <v>16</v>
      </c>
      <c r="D976" s="2">
        <v>8.9581999999999997</v>
      </c>
      <c r="E976" s="2">
        <v>18282</v>
      </c>
      <c r="F976" s="2"/>
      <c r="G976" s="2"/>
      <c r="H976" s="5">
        <f t="shared" si="15"/>
        <v>1.587625592524558E-2</v>
      </c>
      <c r="I976" s="4"/>
      <c r="J976" s="4"/>
      <c r="K976" s="4"/>
    </row>
    <row r="977" spans="2:11" ht="13.5" x14ac:dyDescent="0.35">
      <c r="B977" s="3">
        <v>43425</v>
      </c>
      <c r="C977" s="2">
        <v>15.89</v>
      </c>
      <c r="D977" s="2">
        <v>8.8965999999999994</v>
      </c>
      <c r="E977" s="2">
        <v>2546</v>
      </c>
      <c r="F977" s="2"/>
      <c r="G977" s="2"/>
      <c r="H977" s="5">
        <f t="shared" si="15"/>
        <v>-6.8763814159094822E-3</v>
      </c>
      <c r="I977" s="4"/>
      <c r="J977" s="4"/>
      <c r="K977" s="4"/>
    </row>
    <row r="978" spans="2:11" ht="13.5" x14ac:dyDescent="0.35">
      <c r="B978" s="3">
        <v>43426</v>
      </c>
      <c r="C978" s="2">
        <v>15.88</v>
      </c>
      <c r="D978" s="2">
        <v>8.891</v>
      </c>
      <c r="E978" s="2">
        <v>4803</v>
      </c>
      <c r="F978" s="2"/>
      <c r="G978" s="2"/>
      <c r="H978" s="5">
        <f t="shared" si="15"/>
        <v>-6.2945394869943388E-4</v>
      </c>
      <c r="I978" s="4"/>
      <c r="J978" s="4"/>
      <c r="K978" s="4"/>
    </row>
    <row r="979" spans="2:11" ht="13.5" x14ac:dyDescent="0.35">
      <c r="B979" s="3">
        <v>43427</v>
      </c>
      <c r="C979" s="2">
        <v>15.7</v>
      </c>
      <c r="D979" s="2">
        <v>8.7902000000000005</v>
      </c>
      <c r="E979" s="2">
        <v>13723</v>
      </c>
      <c r="F979" s="2"/>
      <c r="G979" s="2"/>
      <c r="H979" s="5">
        <f t="shared" si="15"/>
        <v>-1.1337307389494945E-2</v>
      </c>
      <c r="I979" s="4"/>
      <c r="J979" s="4"/>
      <c r="K979" s="4"/>
    </row>
    <row r="980" spans="2:11" ht="13.5" x14ac:dyDescent="0.35">
      <c r="B980" s="3">
        <v>43430</v>
      </c>
      <c r="C980" s="2">
        <v>15.54</v>
      </c>
      <c r="D980" s="2">
        <v>8.7005999999999997</v>
      </c>
      <c r="E980" s="2">
        <v>3004</v>
      </c>
      <c r="F980" s="2"/>
      <c r="G980" s="2"/>
      <c r="H980" s="5">
        <f t="shared" si="15"/>
        <v>-1.0193169666219288E-2</v>
      </c>
      <c r="I980" s="4"/>
      <c r="J980" s="4"/>
      <c r="K980" s="4"/>
    </row>
    <row r="981" spans="2:11" ht="13.5" x14ac:dyDescent="0.35">
      <c r="B981" s="3">
        <v>43431</v>
      </c>
      <c r="C981" s="2">
        <v>15.37</v>
      </c>
      <c r="D981" s="2">
        <v>8.6054999999999993</v>
      </c>
      <c r="E981" s="2">
        <v>8311</v>
      </c>
      <c r="F981" s="2"/>
      <c r="G981" s="2"/>
      <c r="H981" s="5">
        <f t="shared" si="15"/>
        <v>-1.0930280670298647E-2</v>
      </c>
      <c r="I981" s="4"/>
      <c r="J981" s="4"/>
      <c r="K981" s="4"/>
    </row>
    <row r="982" spans="2:11" ht="13.5" x14ac:dyDescent="0.35">
      <c r="B982" s="3">
        <v>43432</v>
      </c>
      <c r="C982" s="2">
        <v>15.04</v>
      </c>
      <c r="D982" s="2">
        <v>8.4207000000000001</v>
      </c>
      <c r="E982" s="2">
        <v>5621</v>
      </c>
      <c r="F982" s="2"/>
      <c r="G982" s="2"/>
      <c r="H982" s="5">
        <f t="shared" si="15"/>
        <v>-2.1474638312706896E-2</v>
      </c>
      <c r="I982" s="4"/>
      <c r="J982" s="4"/>
      <c r="K982" s="4"/>
    </row>
    <row r="983" spans="2:11" ht="13.5" x14ac:dyDescent="0.35">
      <c r="B983" s="3">
        <v>43433</v>
      </c>
      <c r="C983" s="2">
        <v>14.56</v>
      </c>
      <c r="D983" s="2">
        <v>8.1519999999999992</v>
      </c>
      <c r="E983" s="2">
        <v>12551</v>
      </c>
      <c r="F983" s="2"/>
      <c r="G983" s="2"/>
      <c r="H983" s="5">
        <f t="shared" si="15"/>
        <v>-3.1909461208688213E-2</v>
      </c>
      <c r="I983" s="4"/>
      <c r="J983" s="4"/>
      <c r="K983" s="4"/>
    </row>
    <row r="984" spans="2:11" ht="13.5" x14ac:dyDescent="0.35">
      <c r="B984" s="3">
        <v>43434</v>
      </c>
      <c r="C984" s="2">
        <v>14.85</v>
      </c>
      <c r="D984" s="2">
        <v>8.3142999999999994</v>
      </c>
      <c r="E984" s="2">
        <v>4168</v>
      </c>
      <c r="F984" s="2"/>
      <c r="G984" s="2"/>
      <c r="H984" s="5">
        <f t="shared" si="15"/>
        <v>1.990922473012759E-2</v>
      </c>
      <c r="I984" s="4"/>
      <c r="J984" s="4"/>
      <c r="K984" s="4"/>
    </row>
    <row r="985" spans="2:11" ht="13.5" x14ac:dyDescent="0.35">
      <c r="B985" s="3">
        <v>43437</v>
      </c>
      <c r="C985" s="2">
        <v>15</v>
      </c>
      <c r="D985" s="2">
        <v>8.3983000000000008</v>
      </c>
      <c r="E985" s="2">
        <v>8257</v>
      </c>
      <c r="F985" s="2"/>
      <c r="G985" s="2"/>
      <c r="H985" s="5">
        <f t="shared" si="15"/>
        <v>1.0103075424269201E-2</v>
      </c>
      <c r="I985" s="4"/>
      <c r="J985" s="4"/>
      <c r="K985" s="4"/>
    </row>
    <row r="986" spans="2:11" ht="13.5" x14ac:dyDescent="0.35">
      <c r="B986" s="3">
        <v>43438</v>
      </c>
      <c r="C986" s="2">
        <v>14.97</v>
      </c>
      <c r="D986" s="2">
        <v>8.3815000000000008</v>
      </c>
      <c r="E986" s="2">
        <v>9042</v>
      </c>
      <c r="F986" s="2"/>
      <c r="G986" s="2"/>
      <c r="H986" s="5">
        <f t="shared" si="15"/>
        <v>-2.0004048438374343E-3</v>
      </c>
      <c r="I986" s="4"/>
      <c r="J986" s="4"/>
      <c r="K986" s="4"/>
    </row>
    <row r="987" spans="2:11" ht="13.5" x14ac:dyDescent="0.35">
      <c r="B987" s="3">
        <v>43439</v>
      </c>
      <c r="C987" s="2">
        <v>14.8</v>
      </c>
      <c r="D987" s="2">
        <v>8.2863000000000007</v>
      </c>
      <c r="E987" s="2">
        <v>4619</v>
      </c>
      <c r="F987" s="2"/>
      <c r="G987" s="2"/>
      <c r="H987" s="5">
        <f t="shared" si="15"/>
        <v>-1.1358348744258208E-2</v>
      </c>
      <c r="I987" s="4"/>
      <c r="J987" s="4"/>
      <c r="K987" s="4"/>
    </row>
    <row r="988" spans="2:11" ht="13.5" x14ac:dyDescent="0.35">
      <c r="B988" s="3">
        <v>43440</v>
      </c>
      <c r="C988" s="2">
        <v>14.75</v>
      </c>
      <c r="D988" s="2">
        <v>8.2583000000000002</v>
      </c>
      <c r="E988" s="2">
        <v>14340</v>
      </c>
      <c r="F988" s="2"/>
      <c r="G988" s="2"/>
      <c r="H988" s="5">
        <f t="shared" si="15"/>
        <v>-3.3790714794299588E-3</v>
      </c>
      <c r="I988" s="4"/>
      <c r="J988" s="4"/>
      <c r="K988" s="4"/>
    </row>
    <row r="989" spans="2:11" ht="13.5" x14ac:dyDescent="0.35">
      <c r="B989" s="3">
        <v>43441</v>
      </c>
      <c r="C989" s="2">
        <v>14.5</v>
      </c>
      <c r="D989" s="2">
        <v>8.1183999999999994</v>
      </c>
      <c r="E989" s="2">
        <v>1715</v>
      </c>
      <c r="F989" s="2"/>
      <c r="G989" s="2"/>
      <c r="H989" s="5">
        <f t="shared" si="15"/>
        <v>-1.6940532555126453E-2</v>
      </c>
      <c r="I989" s="4"/>
      <c r="J989" s="4"/>
      <c r="K989" s="4"/>
    </row>
    <row r="990" spans="2:11" ht="13.5" x14ac:dyDescent="0.35">
      <c r="B990" s="3">
        <v>43444</v>
      </c>
      <c r="C990" s="2">
        <v>14.4</v>
      </c>
      <c r="D990" s="2">
        <v>8.0624000000000002</v>
      </c>
      <c r="E990" s="2">
        <v>9634</v>
      </c>
      <c r="F990" s="2"/>
      <c r="G990" s="2"/>
      <c r="H990" s="5">
        <f t="shared" si="15"/>
        <v>-6.8979109184074648E-3</v>
      </c>
      <c r="I990" s="4"/>
      <c r="J990" s="4"/>
      <c r="K990" s="4"/>
    </row>
    <row r="991" spans="2:11" ht="13.5" x14ac:dyDescent="0.35">
      <c r="B991" s="3">
        <v>43445</v>
      </c>
      <c r="C991" s="2">
        <v>14.39</v>
      </c>
      <c r="D991" s="2">
        <v>8.0568000000000008</v>
      </c>
      <c r="E991" s="2">
        <v>7968</v>
      </c>
      <c r="F991" s="2"/>
      <c r="G991" s="2"/>
      <c r="H991" s="5">
        <f t="shared" si="15"/>
        <v>-6.9458225838452364E-4</v>
      </c>
      <c r="I991" s="4"/>
      <c r="J991" s="4"/>
      <c r="K991" s="4"/>
    </row>
    <row r="992" spans="2:11" ht="13.5" x14ac:dyDescent="0.35">
      <c r="B992" s="3">
        <v>43446</v>
      </c>
      <c r="C992" s="2">
        <v>14.5</v>
      </c>
      <c r="D992" s="2">
        <v>8.1183999999999994</v>
      </c>
      <c r="E992" s="2">
        <v>26173</v>
      </c>
      <c r="F992" s="2"/>
      <c r="G992" s="2"/>
      <c r="H992" s="5">
        <f t="shared" si="15"/>
        <v>7.6457154205141669E-3</v>
      </c>
      <c r="I992" s="4"/>
      <c r="J992" s="4"/>
      <c r="K992" s="4"/>
    </row>
    <row r="993" spans="2:11" ht="13.5" x14ac:dyDescent="0.35">
      <c r="B993" s="3">
        <v>43447</v>
      </c>
      <c r="C993" s="2">
        <v>14.45</v>
      </c>
      <c r="D993" s="2">
        <v>8.0904000000000007</v>
      </c>
      <c r="E993" s="2">
        <v>3291</v>
      </c>
      <c r="F993" s="2"/>
      <c r="G993" s="2"/>
      <c r="H993" s="5">
        <f t="shared" si="15"/>
        <v>-3.4489554592036231E-3</v>
      </c>
      <c r="I993" s="4"/>
      <c r="J993" s="4"/>
      <c r="K993" s="4"/>
    </row>
    <row r="994" spans="2:11" ht="13.5" x14ac:dyDescent="0.35">
      <c r="B994" s="3">
        <v>43448</v>
      </c>
      <c r="C994" s="2">
        <v>14.49</v>
      </c>
      <c r="D994" s="2">
        <v>8.1128</v>
      </c>
      <c r="E994" s="2">
        <v>5529</v>
      </c>
      <c r="F994" s="2"/>
      <c r="G994" s="2"/>
      <c r="H994" s="5">
        <f t="shared" si="15"/>
        <v>2.7687135370314578E-3</v>
      </c>
      <c r="I994" s="4"/>
      <c r="J994" s="4"/>
      <c r="K994" s="4"/>
    </row>
    <row r="995" spans="2:11" ht="13.5" x14ac:dyDescent="0.35">
      <c r="B995" s="3">
        <v>43451</v>
      </c>
      <c r="C995" s="2">
        <v>14.49</v>
      </c>
      <c r="D995" s="2">
        <v>8.1128</v>
      </c>
      <c r="E995" s="2">
        <v>350</v>
      </c>
      <c r="F995" s="2"/>
      <c r="G995" s="2"/>
      <c r="H995" s="5">
        <f t="shared" si="15"/>
        <v>0</v>
      </c>
      <c r="I995" s="4"/>
      <c r="J995" s="4"/>
      <c r="K995" s="4"/>
    </row>
    <row r="996" spans="2:11" ht="13.5" x14ac:dyDescent="0.35">
      <c r="B996" s="3">
        <v>43452</v>
      </c>
      <c r="C996" s="2">
        <v>14.25</v>
      </c>
      <c r="D996" s="2">
        <v>7.9783999999999997</v>
      </c>
      <c r="E996" s="2">
        <v>8455</v>
      </c>
      <c r="F996" s="2"/>
      <c r="G996" s="2"/>
      <c r="H996" s="5">
        <f t="shared" si="15"/>
        <v>-1.6566413568681625E-2</v>
      </c>
      <c r="I996" s="4"/>
      <c r="J996" s="4"/>
      <c r="K996" s="4"/>
    </row>
    <row r="997" spans="2:11" ht="13.5" x14ac:dyDescent="0.35">
      <c r="B997" s="3">
        <v>43453</v>
      </c>
      <c r="C997" s="2">
        <v>14.13</v>
      </c>
      <c r="D997" s="2">
        <v>7.9112</v>
      </c>
      <c r="E997" s="2">
        <v>2795</v>
      </c>
      <c r="F997" s="2"/>
      <c r="G997" s="2"/>
      <c r="H997" s="5">
        <f t="shared" si="15"/>
        <v>-8.4227414017847817E-3</v>
      </c>
      <c r="I997" s="4"/>
      <c r="J997" s="4"/>
      <c r="K997" s="4"/>
    </row>
    <row r="998" spans="2:11" ht="13.5" x14ac:dyDescent="0.35">
      <c r="B998" s="3">
        <v>43454</v>
      </c>
      <c r="C998" s="2">
        <v>13.71</v>
      </c>
      <c r="D998" s="2">
        <v>7.6760999999999999</v>
      </c>
      <c r="E998" s="2">
        <v>5761</v>
      </c>
      <c r="F998" s="2"/>
      <c r="G998" s="2"/>
      <c r="H998" s="5">
        <f t="shared" si="15"/>
        <v>-2.9717362726261513E-2</v>
      </c>
      <c r="I998" s="4"/>
      <c r="J998" s="4"/>
      <c r="K998" s="4"/>
    </row>
    <row r="999" spans="2:11" ht="13.5" x14ac:dyDescent="0.35">
      <c r="B999" s="3">
        <v>43455</v>
      </c>
      <c r="C999" s="2">
        <v>14</v>
      </c>
      <c r="D999" s="2">
        <v>7.8384</v>
      </c>
      <c r="E999" s="2">
        <v>21099</v>
      </c>
      <c r="F999" s="2"/>
      <c r="G999" s="2"/>
      <c r="H999" s="5">
        <f t="shared" si="15"/>
        <v>2.1143549458709516E-2</v>
      </c>
      <c r="I999" s="4"/>
      <c r="J999" s="4"/>
      <c r="K999" s="4"/>
    </row>
    <row r="1000" spans="2:11" ht="13.5" x14ac:dyDescent="0.35">
      <c r="B1000" s="3">
        <v>43458</v>
      </c>
      <c r="C1000" s="2">
        <v>14</v>
      </c>
      <c r="D1000" s="2">
        <v>7.8384</v>
      </c>
      <c r="E1000" s="2">
        <v>3486</v>
      </c>
      <c r="F1000" s="2"/>
      <c r="G1000" s="2"/>
      <c r="H1000" s="5">
        <f t="shared" si="15"/>
        <v>0</v>
      </c>
      <c r="I1000" s="4"/>
      <c r="J1000" s="4"/>
      <c r="K1000" s="4"/>
    </row>
    <row r="1001" spans="2:11" ht="13.5" x14ac:dyDescent="0.35">
      <c r="B1001" s="3">
        <v>43459</v>
      </c>
      <c r="C1001" s="2">
        <v>14.1</v>
      </c>
      <c r="D1001" s="2">
        <v>7.8944000000000001</v>
      </c>
      <c r="E1001" s="2">
        <v>6928</v>
      </c>
      <c r="F1001" s="2"/>
      <c r="G1001" s="2"/>
      <c r="H1001" s="5">
        <f t="shared" si="15"/>
        <v>7.1443151663604879E-3</v>
      </c>
      <c r="I1001" s="4"/>
      <c r="J1001" s="4"/>
      <c r="K1001" s="4"/>
    </row>
    <row r="1002" spans="2:11" ht="13.5" x14ac:dyDescent="0.35">
      <c r="B1002" s="3">
        <v>43460</v>
      </c>
      <c r="C1002" s="2">
        <v>14.19</v>
      </c>
      <c r="D1002" s="2">
        <v>7.9447999999999999</v>
      </c>
      <c r="E1002" s="2">
        <v>24624</v>
      </c>
      <c r="F1002" s="2"/>
      <c r="G1002" s="2"/>
      <c r="H1002" s="5">
        <f t="shared" si="15"/>
        <v>6.384272395622185E-3</v>
      </c>
      <c r="I1002" s="4"/>
      <c r="J1002" s="4"/>
      <c r="K1002" s="4"/>
    </row>
    <row r="1003" spans="2:11" ht="13.5" x14ac:dyDescent="0.35">
      <c r="B1003" s="3">
        <v>43461</v>
      </c>
      <c r="C1003" s="2">
        <v>13.58</v>
      </c>
      <c r="D1003" s="2">
        <v>7.6032999999999999</v>
      </c>
      <c r="E1003" s="2">
        <v>29666</v>
      </c>
      <c r="F1003" s="2"/>
      <c r="G1003" s="2"/>
      <c r="H1003" s="5">
        <f t="shared" si="15"/>
        <v>-4.2984090222535486E-2</v>
      </c>
      <c r="I1003" s="4"/>
      <c r="J1003" s="4"/>
      <c r="K1003" s="4"/>
    </row>
    <row r="1004" spans="2:11" ht="13.5" x14ac:dyDescent="0.35">
      <c r="B1004" s="3">
        <v>43462</v>
      </c>
      <c r="C1004" s="2">
        <v>14</v>
      </c>
      <c r="D1004" s="2">
        <v>7.8384</v>
      </c>
      <c r="E1004" s="2">
        <v>58842</v>
      </c>
      <c r="F1004" s="2"/>
      <c r="G1004" s="2"/>
      <c r="H1004" s="5">
        <f t="shared" si="15"/>
        <v>3.0920784396249009E-2</v>
      </c>
      <c r="I1004" s="4"/>
      <c r="J1004" s="4"/>
      <c r="K1004" s="4"/>
    </row>
    <row r="1005" spans="2:11" ht="13.5" x14ac:dyDescent="0.35">
      <c r="B1005" s="3">
        <v>43465</v>
      </c>
      <c r="C1005" s="2">
        <v>14</v>
      </c>
      <c r="D1005" s="2">
        <v>7.8384</v>
      </c>
      <c r="E1005" s="2">
        <v>8279</v>
      </c>
      <c r="F1005" s="2"/>
      <c r="G1005" s="2"/>
      <c r="H1005" s="5">
        <f t="shared" si="15"/>
        <v>0</v>
      </c>
      <c r="I1005" s="4"/>
      <c r="J1005" s="4"/>
      <c r="K1005" s="4"/>
    </row>
    <row r="1006" spans="2:11" ht="13.5" x14ac:dyDescent="0.35">
      <c r="B1006" s="3">
        <v>43467</v>
      </c>
      <c r="C1006" s="2">
        <v>14</v>
      </c>
      <c r="D1006" s="2">
        <v>7.8384</v>
      </c>
      <c r="E1006" s="2">
        <v>1164</v>
      </c>
      <c r="F1006" s="2"/>
      <c r="G1006" s="2"/>
      <c r="H1006" s="5">
        <f t="shared" si="15"/>
        <v>0</v>
      </c>
      <c r="I1006" s="4"/>
      <c r="J1006" s="4"/>
      <c r="K1006" s="4"/>
    </row>
    <row r="1007" spans="2:11" ht="13.5" x14ac:dyDescent="0.35">
      <c r="B1007" s="3">
        <v>43468</v>
      </c>
      <c r="C1007" s="2">
        <v>13.75</v>
      </c>
      <c r="D1007" s="2">
        <v>7.6984000000000004</v>
      </c>
      <c r="E1007" s="2">
        <v>3547</v>
      </c>
      <c r="F1007" s="2"/>
      <c r="G1007" s="2"/>
      <c r="H1007" s="5">
        <f t="shared" si="15"/>
        <v>-1.7860787915901163E-2</v>
      </c>
      <c r="I1007" s="4"/>
      <c r="J1007" s="4"/>
      <c r="K1007" s="4"/>
    </row>
    <row r="1008" spans="2:11" ht="13.5" x14ac:dyDescent="0.35">
      <c r="B1008" s="3">
        <v>43469</v>
      </c>
      <c r="C1008" s="2">
        <v>13.6</v>
      </c>
      <c r="D1008" s="2">
        <v>7.6144999999999996</v>
      </c>
      <c r="E1008" s="2">
        <v>27763</v>
      </c>
      <c r="F1008" s="2"/>
      <c r="G1008" s="2"/>
      <c r="H1008" s="5">
        <f t="shared" si="15"/>
        <v>-1.0898368492154311E-2</v>
      </c>
      <c r="I1008" s="4"/>
      <c r="J1008" s="4"/>
      <c r="K1008" s="4"/>
    </row>
    <row r="1009" spans="2:11" ht="13.5" x14ac:dyDescent="0.35">
      <c r="B1009" s="3">
        <v>43472</v>
      </c>
      <c r="C1009" s="2">
        <v>13.58</v>
      </c>
      <c r="D1009" s="2">
        <v>7.6032999999999999</v>
      </c>
      <c r="E1009" s="2">
        <v>5946</v>
      </c>
      <c r="F1009" s="2"/>
      <c r="G1009" s="2"/>
      <c r="H1009" s="5">
        <f t="shared" si="15"/>
        <v>-1.4708779302645815E-3</v>
      </c>
      <c r="I1009" s="4"/>
      <c r="J1009" s="4"/>
      <c r="K1009" s="4"/>
    </row>
    <row r="1010" spans="2:11" ht="13.5" x14ac:dyDescent="0.35">
      <c r="B1010" s="3">
        <v>43473</v>
      </c>
      <c r="C1010" s="2">
        <v>13.58</v>
      </c>
      <c r="D1010" s="2">
        <v>7.6032999999999999</v>
      </c>
      <c r="E1010" s="2">
        <v>6260</v>
      </c>
      <c r="F1010" s="2"/>
      <c r="G1010" s="2"/>
      <c r="H1010" s="5">
        <f t="shared" si="15"/>
        <v>0</v>
      </c>
      <c r="I1010" s="4"/>
      <c r="J1010" s="4"/>
      <c r="K1010" s="4"/>
    </row>
    <row r="1011" spans="2:11" ht="13.5" x14ac:dyDescent="0.35">
      <c r="B1011" s="3">
        <v>43474</v>
      </c>
      <c r="C1011" s="2">
        <v>13.41</v>
      </c>
      <c r="D1011" s="2">
        <v>7.5080999999999998</v>
      </c>
      <c r="E1011" s="2">
        <v>11233</v>
      </c>
      <c r="F1011" s="2"/>
      <c r="G1011" s="2"/>
      <c r="H1011" s="5">
        <f t="shared" si="15"/>
        <v>-1.2520879091973245E-2</v>
      </c>
      <c r="I1011" s="4"/>
      <c r="J1011" s="4"/>
      <c r="K1011" s="4"/>
    </row>
    <row r="1012" spans="2:11" ht="13.5" x14ac:dyDescent="0.35">
      <c r="B1012" s="3">
        <v>43475</v>
      </c>
      <c r="C1012" s="2">
        <v>13.11</v>
      </c>
      <c r="D1012" s="2">
        <v>7.3400999999999996</v>
      </c>
      <c r="E1012" s="2">
        <v>4103</v>
      </c>
      <c r="F1012" s="2"/>
      <c r="G1012" s="2"/>
      <c r="H1012" s="5">
        <f t="shared" si="15"/>
        <v>-2.2375834099172914E-2</v>
      </c>
      <c r="I1012" s="4"/>
      <c r="J1012" s="4"/>
      <c r="K1012" s="4"/>
    </row>
    <row r="1013" spans="2:11" ht="13.5" x14ac:dyDescent="0.35">
      <c r="B1013" s="3">
        <v>43476</v>
      </c>
      <c r="C1013" s="2">
        <v>13.5</v>
      </c>
      <c r="D1013" s="2">
        <v>7.5585000000000004</v>
      </c>
      <c r="E1013" s="2">
        <v>220</v>
      </c>
      <c r="F1013" s="2"/>
      <c r="G1013" s="2"/>
      <c r="H1013" s="5">
        <f t="shared" si="15"/>
        <v>2.9754363019577502E-2</v>
      </c>
      <c r="I1013" s="4"/>
      <c r="J1013" s="4"/>
      <c r="K1013" s="4"/>
    </row>
    <row r="1014" spans="2:11" ht="13.5" x14ac:dyDescent="0.35">
      <c r="B1014" s="3">
        <v>43480</v>
      </c>
      <c r="C1014" s="2">
        <v>13.7</v>
      </c>
      <c r="D1014" s="2">
        <v>7.6704999999999997</v>
      </c>
      <c r="E1014" s="2">
        <v>8475</v>
      </c>
      <c r="F1014" s="2"/>
      <c r="G1014" s="2"/>
      <c r="H1014" s="5">
        <f t="shared" si="15"/>
        <v>1.4817754845538031E-2</v>
      </c>
      <c r="I1014" s="4"/>
      <c r="J1014" s="4"/>
      <c r="K1014" s="4"/>
    </row>
    <row r="1015" spans="2:11" ht="13.5" x14ac:dyDescent="0.35">
      <c r="B1015" s="3">
        <v>43481</v>
      </c>
      <c r="C1015" s="2">
        <v>13.6</v>
      </c>
      <c r="D1015" s="2">
        <v>7.6144999999999996</v>
      </c>
      <c r="E1015" s="2">
        <v>8612</v>
      </c>
      <c r="F1015" s="2"/>
      <c r="G1015" s="2"/>
      <c r="H1015" s="5">
        <f t="shared" si="15"/>
        <v>-7.3006974773482895E-3</v>
      </c>
      <c r="I1015" s="4"/>
      <c r="J1015" s="4"/>
      <c r="K1015" s="4"/>
    </row>
    <row r="1016" spans="2:11" ht="13.5" x14ac:dyDescent="0.35">
      <c r="B1016" s="3">
        <v>43482</v>
      </c>
      <c r="C1016" s="2">
        <v>13.6</v>
      </c>
      <c r="D1016" s="2">
        <v>7.6144999999999996</v>
      </c>
      <c r="E1016" s="2">
        <v>1577</v>
      </c>
      <c r="F1016" s="2"/>
      <c r="G1016" s="2"/>
      <c r="H1016" s="5">
        <f t="shared" si="15"/>
        <v>0</v>
      </c>
      <c r="I1016" s="4"/>
      <c r="J1016" s="4"/>
      <c r="K1016" s="4"/>
    </row>
    <row r="1017" spans="2:11" ht="13.5" x14ac:dyDescent="0.35">
      <c r="B1017" s="3">
        <v>43483</v>
      </c>
      <c r="C1017" s="2">
        <v>13.49</v>
      </c>
      <c r="D1017" s="2">
        <v>7.5529000000000002</v>
      </c>
      <c r="E1017" s="2">
        <v>4457</v>
      </c>
      <c r="F1017" s="2"/>
      <c r="G1017" s="2"/>
      <c r="H1017" s="5">
        <f t="shared" si="15"/>
        <v>-8.0898286164553732E-3</v>
      </c>
      <c r="I1017" s="4"/>
      <c r="J1017" s="4"/>
      <c r="K1017" s="4"/>
    </row>
    <row r="1018" spans="2:11" ht="13.5" x14ac:dyDescent="0.35">
      <c r="B1018" s="3">
        <v>43486</v>
      </c>
      <c r="C1018" s="2">
        <v>13.6</v>
      </c>
      <c r="D1018" s="2">
        <v>7.6144999999999996</v>
      </c>
      <c r="E1018" s="2">
        <v>4928</v>
      </c>
      <c r="F1018" s="2"/>
      <c r="G1018" s="2"/>
      <c r="H1018" s="5">
        <f t="shared" si="15"/>
        <v>8.1558077030014203E-3</v>
      </c>
      <c r="I1018" s="4"/>
      <c r="J1018" s="4"/>
      <c r="K1018" s="4"/>
    </row>
    <row r="1019" spans="2:11" ht="13.5" x14ac:dyDescent="0.35">
      <c r="B1019" s="3">
        <v>43487</v>
      </c>
      <c r="C1019" s="2">
        <v>13.49</v>
      </c>
      <c r="D1019" s="2">
        <v>7.5529000000000002</v>
      </c>
      <c r="E1019" s="2">
        <v>2649</v>
      </c>
      <c r="F1019" s="2"/>
      <c r="G1019" s="2"/>
      <c r="H1019" s="5">
        <f t="shared" si="15"/>
        <v>-8.0898286164553732E-3</v>
      </c>
      <c r="I1019" s="4"/>
      <c r="J1019" s="4"/>
      <c r="K1019" s="4"/>
    </row>
    <row r="1020" spans="2:11" ht="13.5" x14ac:dyDescent="0.35">
      <c r="B1020" s="3">
        <v>43488</v>
      </c>
      <c r="C1020" s="2">
        <v>13.46</v>
      </c>
      <c r="D1020" s="2">
        <v>7.5361000000000002</v>
      </c>
      <c r="E1020" s="2">
        <v>22504</v>
      </c>
      <c r="F1020" s="2"/>
      <c r="G1020" s="2"/>
      <c r="H1020" s="5">
        <f t="shared" si="15"/>
        <v>-2.2243111917276707E-3</v>
      </c>
      <c r="I1020" s="4"/>
      <c r="J1020" s="4"/>
      <c r="K1020" s="4"/>
    </row>
    <row r="1021" spans="2:11" ht="13.5" x14ac:dyDescent="0.35">
      <c r="B1021" s="3">
        <v>43489</v>
      </c>
      <c r="C1021" s="2">
        <v>13.39</v>
      </c>
      <c r="D1021" s="2">
        <v>7.4969000000000001</v>
      </c>
      <c r="E1021" s="2">
        <v>1804</v>
      </c>
      <c r="F1021" s="2"/>
      <c r="G1021" s="2"/>
      <c r="H1021" s="5">
        <f t="shared" si="15"/>
        <v>-5.2016294900545535E-3</v>
      </c>
      <c r="I1021" s="4"/>
      <c r="J1021" s="4"/>
      <c r="K1021" s="4"/>
    </row>
    <row r="1022" spans="2:11" ht="13.5" x14ac:dyDescent="0.35">
      <c r="B1022" s="3">
        <v>43490</v>
      </c>
      <c r="C1022" s="2">
        <v>13.39</v>
      </c>
      <c r="D1022" s="2">
        <v>7.4969000000000001</v>
      </c>
      <c r="E1022" s="2">
        <v>0</v>
      </c>
      <c r="F1022" s="2"/>
      <c r="G1022" s="2"/>
      <c r="H1022" s="5">
        <f t="shared" si="15"/>
        <v>0</v>
      </c>
      <c r="I1022" s="4"/>
      <c r="J1022" s="4"/>
      <c r="K1022" s="4"/>
    </row>
    <row r="1023" spans="2:11" ht="13.5" x14ac:dyDescent="0.35">
      <c r="B1023" s="3">
        <v>43493</v>
      </c>
      <c r="C1023" s="2">
        <v>13.38</v>
      </c>
      <c r="D1023" s="2">
        <v>7.4912999999999998</v>
      </c>
      <c r="E1023" s="2">
        <v>3685</v>
      </c>
      <c r="F1023" s="2"/>
      <c r="G1023" s="2"/>
      <c r="H1023" s="5">
        <f t="shared" si="15"/>
        <v>-7.4697541650552515E-4</v>
      </c>
      <c r="I1023" s="4"/>
      <c r="J1023" s="4"/>
      <c r="K1023" s="4"/>
    </row>
    <row r="1024" spans="2:11" ht="13.5" x14ac:dyDescent="0.35">
      <c r="B1024" s="3">
        <v>43494</v>
      </c>
      <c r="C1024" s="2">
        <v>13.36</v>
      </c>
      <c r="D1024" s="2">
        <v>7.4801000000000002</v>
      </c>
      <c r="E1024" s="2">
        <v>10485</v>
      </c>
      <c r="F1024" s="2"/>
      <c r="G1024" s="2"/>
      <c r="H1024" s="5">
        <f t="shared" si="15"/>
        <v>-1.4950676117629323E-3</v>
      </c>
      <c r="I1024" s="4"/>
      <c r="J1024" s="4"/>
      <c r="K1024" s="4"/>
    </row>
    <row r="1025" spans="2:11" ht="13.5" x14ac:dyDescent="0.35">
      <c r="B1025" s="3">
        <v>43495</v>
      </c>
      <c r="C1025" s="2">
        <v>13.38</v>
      </c>
      <c r="D1025" s="2">
        <v>7.4912999999999998</v>
      </c>
      <c r="E1025" s="2">
        <v>1129</v>
      </c>
      <c r="F1025" s="2"/>
      <c r="G1025" s="2"/>
      <c r="H1025" s="5">
        <f t="shared" si="15"/>
        <v>1.4973061857461336E-3</v>
      </c>
      <c r="I1025" s="4"/>
      <c r="J1025" s="4"/>
      <c r="K1025" s="4"/>
    </row>
    <row r="1026" spans="2:11" ht="13.5" x14ac:dyDescent="0.35">
      <c r="B1026" s="3">
        <v>43496</v>
      </c>
      <c r="C1026" s="2">
        <v>13.4</v>
      </c>
      <c r="D1026" s="2">
        <v>7.5025000000000004</v>
      </c>
      <c r="E1026" s="2">
        <v>11861</v>
      </c>
      <c r="F1026" s="2"/>
      <c r="G1026" s="2"/>
      <c r="H1026" s="5">
        <f t="shared" si="15"/>
        <v>1.4950676117630509E-3</v>
      </c>
      <c r="I1026" s="4"/>
      <c r="J1026" s="4"/>
      <c r="K1026" s="4"/>
    </row>
    <row r="1027" spans="2:11" ht="13.5" x14ac:dyDescent="0.35">
      <c r="B1027" s="3">
        <v>43497</v>
      </c>
      <c r="C1027" s="2">
        <v>13.35</v>
      </c>
      <c r="D1027" s="2">
        <v>7.4744999999999999</v>
      </c>
      <c r="E1027" s="2">
        <v>1610</v>
      </c>
      <c r="F1027" s="2"/>
      <c r="G1027" s="2"/>
      <c r="H1027" s="5">
        <f t="shared" si="15"/>
        <v>-3.7320893035655404E-3</v>
      </c>
      <c r="I1027" s="4"/>
      <c r="J1027" s="4"/>
      <c r="K1027" s="4"/>
    </row>
    <row r="1028" spans="2:11" ht="13.5" x14ac:dyDescent="0.35">
      <c r="B1028" s="3">
        <v>43500</v>
      </c>
      <c r="C1028" s="2">
        <v>13.33</v>
      </c>
      <c r="D1028" s="2">
        <v>7.4633000000000003</v>
      </c>
      <c r="E1028" s="2">
        <v>8330</v>
      </c>
      <c r="F1028" s="2"/>
      <c r="G1028" s="2"/>
      <c r="H1028" s="5">
        <f t="shared" si="15"/>
        <v>-1.4984279884941675E-3</v>
      </c>
      <c r="I1028" s="4"/>
      <c r="J1028" s="4"/>
      <c r="K1028" s="4"/>
    </row>
    <row r="1029" spans="2:11" ht="13.5" x14ac:dyDescent="0.35">
      <c r="B1029" s="3">
        <v>43501</v>
      </c>
      <c r="C1029" s="2">
        <v>13.3</v>
      </c>
      <c r="D1029" s="2">
        <v>7.4465000000000003</v>
      </c>
      <c r="E1029" s="2">
        <v>1135</v>
      </c>
      <c r="F1029" s="2"/>
      <c r="G1029" s="2"/>
      <c r="H1029" s="5">
        <f t="shared" si="15"/>
        <v>-2.2510149665697378E-3</v>
      </c>
      <c r="I1029" s="4"/>
      <c r="J1029" s="4"/>
      <c r="K1029" s="4"/>
    </row>
    <row r="1030" spans="2:11" ht="13.5" x14ac:dyDescent="0.35">
      <c r="B1030" s="3">
        <v>43502</v>
      </c>
      <c r="C1030" s="2">
        <v>13.3</v>
      </c>
      <c r="D1030" s="2">
        <v>7.4465000000000003</v>
      </c>
      <c r="E1030" s="2">
        <v>3022</v>
      </c>
      <c r="F1030" s="2"/>
      <c r="G1030" s="2"/>
      <c r="H1030" s="5">
        <f t="shared" si="15"/>
        <v>0</v>
      </c>
      <c r="I1030" s="4"/>
      <c r="J1030" s="4"/>
      <c r="K1030" s="4"/>
    </row>
    <row r="1031" spans="2:11" ht="13.5" x14ac:dyDescent="0.35">
      <c r="B1031" s="3">
        <v>43503</v>
      </c>
      <c r="C1031" s="2">
        <v>13.2</v>
      </c>
      <c r="D1031" s="2">
        <v>7.3905000000000003</v>
      </c>
      <c r="E1031" s="2">
        <v>1979</v>
      </c>
      <c r="F1031" s="2"/>
      <c r="G1031" s="2"/>
      <c r="H1031" s="5">
        <f t="shared" ref="H1031:H1094" si="16">(D1031-D1030)/D1030</f>
        <v>-7.5203115557644596E-3</v>
      </c>
      <c r="I1031" s="4"/>
      <c r="J1031" s="4"/>
      <c r="K1031" s="4"/>
    </row>
    <row r="1032" spans="2:11" ht="13.5" x14ac:dyDescent="0.35">
      <c r="B1032" s="3">
        <v>43504</v>
      </c>
      <c r="C1032" s="2">
        <v>13</v>
      </c>
      <c r="D1032" s="2">
        <v>7.2785000000000002</v>
      </c>
      <c r="E1032" s="2">
        <v>532</v>
      </c>
      <c r="F1032" s="2"/>
      <c r="G1032" s="2"/>
      <c r="H1032" s="5">
        <f t="shared" si="16"/>
        <v>-1.5154590352479548E-2</v>
      </c>
      <c r="I1032" s="4"/>
      <c r="J1032" s="4"/>
      <c r="K1032" s="4"/>
    </row>
    <row r="1033" spans="2:11" ht="13.5" x14ac:dyDescent="0.35">
      <c r="B1033" s="3">
        <v>43507</v>
      </c>
      <c r="C1033" s="2">
        <v>13</v>
      </c>
      <c r="D1033" s="2">
        <v>7.2785000000000002</v>
      </c>
      <c r="E1033" s="2">
        <v>2439</v>
      </c>
      <c r="F1033" s="2"/>
      <c r="G1033" s="2"/>
      <c r="H1033" s="5">
        <f t="shared" si="16"/>
        <v>0</v>
      </c>
      <c r="I1033" s="4"/>
      <c r="J1033" s="4"/>
      <c r="K1033" s="4"/>
    </row>
    <row r="1034" spans="2:11" ht="13.5" x14ac:dyDescent="0.35">
      <c r="B1034" s="3">
        <v>43508</v>
      </c>
      <c r="C1034" s="2">
        <v>13</v>
      </c>
      <c r="D1034" s="2">
        <v>7.2785000000000002</v>
      </c>
      <c r="E1034" s="2">
        <v>2351</v>
      </c>
      <c r="F1034" s="2"/>
      <c r="G1034" s="2"/>
      <c r="H1034" s="5">
        <f t="shared" si="16"/>
        <v>0</v>
      </c>
      <c r="I1034" s="4"/>
      <c r="J1034" s="4"/>
      <c r="K1034" s="4"/>
    </row>
    <row r="1035" spans="2:11" ht="13.5" x14ac:dyDescent="0.35">
      <c r="B1035" s="3">
        <v>43509</v>
      </c>
      <c r="C1035" s="2">
        <v>12.7</v>
      </c>
      <c r="D1035" s="2">
        <v>7.1105999999999998</v>
      </c>
      <c r="E1035" s="2">
        <v>3139</v>
      </c>
      <c r="F1035" s="2"/>
      <c r="G1035" s="2"/>
      <c r="H1035" s="5">
        <f t="shared" si="16"/>
        <v>-2.3067939822765733E-2</v>
      </c>
      <c r="I1035" s="4"/>
      <c r="J1035" s="4"/>
      <c r="K1035" s="4"/>
    </row>
    <row r="1036" spans="2:11" ht="13.5" x14ac:dyDescent="0.35">
      <c r="B1036" s="3">
        <v>43510</v>
      </c>
      <c r="C1036" s="2">
        <v>12.97</v>
      </c>
      <c r="D1036" s="2">
        <v>7.2617000000000003</v>
      </c>
      <c r="E1036" s="2">
        <v>1541</v>
      </c>
      <c r="F1036" s="2"/>
      <c r="G1036" s="2"/>
      <c r="H1036" s="5">
        <f t="shared" si="16"/>
        <v>2.1249964841223028E-2</v>
      </c>
      <c r="I1036" s="4"/>
      <c r="J1036" s="4"/>
      <c r="K1036" s="4"/>
    </row>
    <row r="1037" spans="2:11" ht="13.5" x14ac:dyDescent="0.35">
      <c r="B1037" s="3">
        <v>43511</v>
      </c>
      <c r="C1037" s="2">
        <v>12.96</v>
      </c>
      <c r="D1037" s="2">
        <v>7.2561</v>
      </c>
      <c r="E1037" s="2">
        <v>800</v>
      </c>
      <c r="F1037" s="2"/>
      <c r="G1037" s="2"/>
      <c r="H1037" s="5">
        <f t="shared" si="16"/>
        <v>-7.7116928542906909E-4</v>
      </c>
      <c r="I1037" s="4"/>
      <c r="J1037" s="4"/>
      <c r="K1037" s="4"/>
    </row>
    <row r="1038" spans="2:11" ht="13.5" x14ac:dyDescent="0.35">
      <c r="B1038" s="3">
        <v>43514</v>
      </c>
      <c r="C1038" s="2">
        <v>12.89</v>
      </c>
      <c r="D1038" s="2">
        <v>7.2168999999999999</v>
      </c>
      <c r="E1038" s="2">
        <v>1930</v>
      </c>
      <c r="F1038" s="2"/>
      <c r="G1038" s="2"/>
      <c r="H1038" s="5">
        <f t="shared" si="16"/>
        <v>-5.4023511252601431E-3</v>
      </c>
      <c r="I1038" s="4"/>
      <c r="J1038" s="4"/>
      <c r="K1038" s="4"/>
    </row>
    <row r="1039" spans="2:11" ht="13.5" x14ac:dyDescent="0.35">
      <c r="B1039" s="3">
        <v>43515</v>
      </c>
      <c r="C1039" s="2">
        <v>12.9</v>
      </c>
      <c r="D1039" s="2">
        <v>7.2225000000000001</v>
      </c>
      <c r="E1039" s="2">
        <v>4294</v>
      </c>
      <c r="F1039" s="2"/>
      <c r="G1039" s="2"/>
      <c r="H1039" s="5">
        <f t="shared" si="16"/>
        <v>7.7595643558872531E-4</v>
      </c>
      <c r="I1039" s="4"/>
      <c r="J1039" s="4"/>
      <c r="K1039" s="4"/>
    </row>
    <row r="1040" spans="2:11" ht="13.5" x14ac:dyDescent="0.35">
      <c r="B1040" s="3">
        <v>43516</v>
      </c>
      <c r="C1040" s="2">
        <v>12.88</v>
      </c>
      <c r="D1040" s="2">
        <v>7.2112999999999996</v>
      </c>
      <c r="E1040" s="2">
        <v>3447</v>
      </c>
      <c r="F1040" s="2"/>
      <c r="G1040" s="2"/>
      <c r="H1040" s="5">
        <f t="shared" si="16"/>
        <v>-1.5507095880928409E-3</v>
      </c>
      <c r="I1040" s="4"/>
      <c r="J1040" s="4"/>
      <c r="K1040" s="4"/>
    </row>
    <row r="1041" spans="2:11" ht="13.5" x14ac:dyDescent="0.35">
      <c r="B1041" s="3">
        <v>43517</v>
      </c>
      <c r="C1041" s="2">
        <v>12.8</v>
      </c>
      <c r="D1041" s="2">
        <v>7.1665999999999999</v>
      </c>
      <c r="E1041" s="2">
        <v>1844</v>
      </c>
      <c r="F1041" s="2"/>
      <c r="G1041" s="2"/>
      <c r="H1041" s="5">
        <f t="shared" si="16"/>
        <v>-6.1986049672042133E-3</v>
      </c>
      <c r="I1041" s="4"/>
      <c r="J1041" s="4"/>
      <c r="K1041" s="4"/>
    </row>
    <row r="1042" spans="2:11" ht="13.5" x14ac:dyDescent="0.35">
      <c r="B1042" s="3">
        <v>43518</v>
      </c>
      <c r="C1042" s="2">
        <v>12.65</v>
      </c>
      <c r="D1042" s="2">
        <v>7.0826000000000002</v>
      </c>
      <c r="E1042" s="2">
        <v>4687</v>
      </c>
      <c r="F1042" s="2"/>
      <c r="G1042" s="2"/>
      <c r="H1042" s="5">
        <f t="shared" si="16"/>
        <v>-1.1721039265481488E-2</v>
      </c>
      <c r="I1042" s="4"/>
      <c r="J1042" s="4"/>
      <c r="K1042" s="4"/>
    </row>
    <row r="1043" spans="2:11" ht="13.5" x14ac:dyDescent="0.35">
      <c r="B1043" s="3">
        <v>43521</v>
      </c>
      <c r="C1043" s="2">
        <v>12.65</v>
      </c>
      <c r="D1043" s="2">
        <v>7.0826000000000002</v>
      </c>
      <c r="E1043" s="2">
        <v>1452</v>
      </c>
      <c r="F1043" s="2"/>
      <c r="G1043" s="2"/>
      <c r="H1043" s="5">
        <f t="shared" si="16"/>
        <v>0</v>
      </c>
      <c r="I1043" s="4"/>
      <c r="J1043" s="4"/>
      <c r="K1043" s="4"/>
    </row>
    <row r="1044" spans="2:11" ht="13.5" x14ac:dyDescent="0.35">
      <c r="B1044" s="3">
        <v>43522</v>
      </c>
      <c r="C1044" s="2">
        <v>12.4</v>
      </c>
      <c r="D1044" s="2">
        <v>6.9425999999999997</v>
      </c>
      <c r="E1044" s="2">
        <v>4939</v>
      </c>
      <c r="F1044" s="2"/>
      <c r="G1044" s="2"/>
      <c r="H1044" s="5">
        <f t="shared" si="16"/>
        <v>-1.9766752322593478E-2</v>
      </c>
      <c r="I1044" s="4"/>
      <c r="J1044" s="4"/>
      <c r="K1044" s="4"/>
    </row>
    <row r="1045" spans="2:11" ht="13.5" x14ac:dyDescent="0.35">
      <c r="B1045" s="3">
        <v>43523</v>
      </c>
      <c r="C1045" s="2">
        <v>12.59</v>
      </c>
      <c r="D1045" s="2">
        <v>7.0490000000000004</v>
      </c>
      <c r="E1045" s="2">
        <v>745</v>
      </c>
      <c r="F1045" s="2"/>
      <c r="G1045" s="2"/>
      <c r="H1045" s="5">
        <f t="shared" si="16"/>
        <v>1.5325670498084394E-2</v>
      </c>
      <c r="I1045" s="4"/>
      <c r="J1045" s="4"/>
      <c r="K1045" s="4"/>
    </row>
    <row r="1046" spans="2:11" ht="13.5" x14ac:dyDescent="0.35">
      <c r="B1046" s="3">
        <v>43524</v>
      </c>
      <c r="C1046" s="2">
        <v>12.49</v>
      </c>
      <c r="D1046" s="2">
        <v>6.9930000000000003</v>
      </c>
      <c r="E1046" s="2">
        <v>935</v>
      </c>
      <c r="F1046" s="2"/>
      <c r="G1046" s="2"/>
      <c r="H1046" s="5">
        <f t="shared" si="16"/>
        <v>-7.9443892750744854E-3</v>
      </c>
      <c r="I1046" s="4"/>
      <c r="J1046" s="4"/>
      <c r="K1046" s="4"/>
    </row>
    <row r="1047" spans="2:11" ht="13.5" x14ac:dyDescent="0.35">
      <c r="B1047" s="3">
        <v>43525</v>
      </c>
      <c r="C1047" s="2">
        <v>12.49</v>
      </c>
      <c r="D1047" s="2">
        <v>6.9930000000000003</v>
      </c>
      <c r="E1047" s="2">
        <v>5279</v>
      </c>
      <c r="F1047" s="2"/>
      <c r="G1047" s="2"/>
      <c r="H1047" s="5">
        <f t="shared" si="16"/>
        <v>0</v>
      </c>
      <c r="I1047" s="4"/>
      <c r="J1047" s="4"/>
      <c r="K1047" s="4"/>
    </row>
    <row r="1048" spans="2:11" ht="13.5" x14ac:dyDescent="0.35">
      <c r="B1048" s="3">
        <v>43528</v>
      </c>
      <c r="C1048" s="2">
        <v>12.48</v>
      </c>
      <c r="D1048" s="2">
        <v>6.9874000000000001</v>
      </c>
      <c r="E1048" s="2">
        <v>12968</v>
      </c>
      <c r="F1048" s="2"/>
      <c r="G1048" s="2"/>
      <c r="H1048" s="5">
        <f t="shared" si="16"/>
        <v>-8.0080080080083954E-4</v>
      </c>
      <c r="I1048" s="4"/>
      <c r="J1048" s="4"/>
      <c r="K1048" s="4"/>
    </row>
    <row r="1049" spans="2:11" ht="13.5" x14ac:dyDescent="0.35">
      <c r="B1049" s="3">
        <v>43529</v>
      </c>
      <c r="C1049" s="2">
        <v>12.47</v>
      </c>
      <c r="D1049" s="2">
        <v>6.9817999999999998</v>
      </c>
      <c r="E1049" s="2">
        <v>2957</v>
      </c>
      <c r="F1049" s="2">
        <v>12.447900000000001</v>
      </c>
      <c r="G1049" s="2">
        <v>36808.440300000002</v>
      </c>
      <c r="H1049" s="5">
        <f t="shared" si="16"/>
        <v>-8.0144259667405205E-4</v>
      </c>
      <c r="I1049" s="4"/>
      <c r="J1049" s="4"/>
      <c r="K1049" s="4"/>
    </row>
    <row r="1050" spans="2:11" ht="13.5" x14ac:dyDescent="0.35">
      <c r="B1050" s="3">
        <v>43530</v>
      </c>
      <c r="C1050" s="2">
        <v>12.4</v>
      </c>
      <c r="D1050" s="2">
        <v>6.9425999999999997</v>
      </c>
      <c r="E1050" s="2">
        <v>6992</v>
      </c>
      <c r="F1050" s="2">
        <v>12.3947</v>
      </c>
      <c r="G1050" s="2">
        <v>86663.742400000003</v>
      </c>
      <c r="H1050" s="5">
        <f t="shared" si="16"/>
        <v>-5.6145979546821916E-3</v>
      </c>
      <c r="I1050" s="4"/>
      <c r="J1050" s="4"/>
      <c r="K1050" s="4"/>
    </row>
    <row r="1051" spans="2:11" ht="13.5" x14ac:dyDescent="0.35">
      <c r="B1051" s="3">
        <v>43531</v>
      </c>
      <c r="C1051" s="2">
        <v>12.39</v>
      </c>
      <c r="D1051" s="2">
        <v>6.9370000000000003</v>
      </c>
      <c r="E1051" s="2">
        <v>2360</v>
      </c>
      <c r="F1051" s="2">
        <v>12.3413</v>
      </c>
      <c r="G1051" s="2">
        <v>29125.468000000001</v>
      </c>
      <c r="H1051" s="5">
        <f t="shared" si="16"/>
        <v>-8.0661423674118968E-4</v>
      </c>
      <c r="I1051" s="4"/>
      <c r="J1051" s="4"/>
      <c r="K1051" s="4"/>
    </row>
    <row r="1052" spans="2:11" ht="13.5" x14ac:dyDescent="0.35">
      <c r="B1052" s="3">
        <v>43532</v>
      </c>
      <c r="C1052" s="2">
        <v>12.15</v>
      </c>
      <c r="D1052" s="2">
        <v>6.8026</v>
      </c>
      <c r="E1052" s="2">
        <v>5931</v>
      </c>
      <c r="F1052" s="2">
        <v>12.2768</v>
      </c>
      <c r="G1052" s="2">
        <v>72813.700800000006</v>
      </c>
      <c r="H1052" s="5">
        <f t="shared" si="16"/>
        <v>-1.9374369323915279E-2</v>
      </c>
      <c r="I1052" s="4"/>
      <c r="J1052" s="4"/>
      <c r="K1052" s="4"/>
    </row>
    <row r="1053" spans="2:11" ht="13.5" x14ac:dyDescent="0.35">
      <c r="B1053" s="3">
        <v>43535</v>
      </c>
      <c r="C1053" s="2">
        <v>12.39</v>
      </c>
      <c r="D1053" s="2">
        <v>6.9370000000000003</v>
      </c>
      <c r="E1053" s="2">
        <v>3237</v>
      </c>
      <c r="F1053" s="2">
        <v>12.385999999999999</v>
      </c>
      <c r="G1053" s="2">
        <v>40093.482000000004</v>
      </c>
      <c r="H1053" s="5">
        <f t="shared" si="16"/>
        <v>1.9757151677299901E-2</v>
      </c>
      <c r="I1053" s="4"/>
      <c r="J1053" s="4"/>
      <c r="K1053" s="4"/>
    </row>
    <row r="1054" spans="2:11" ht="13.5" x14ac:dyDescent="0.35">
      <c r="B1054" s="3">
        <v>43536</v>
      </c>
      <c r="C1054" s="2">
        <v>12.4</v>
      </c>
      <c r="D1054" s="2">
        <v>6.9425999999999997</v>
      </c>
      <c r="E1054" s="2">
        <v>5699</v>
      </c>
      <c r="F1054" s="2">
        <v>12.371499999999999</v>
      </c>
      <c r="G1054" s="2">
        <v>70505.178499999995</v>
      </c>
      <c r="H1054" s="5">
        <f t="shared" si="16"/>
        <v>8.0726538849637932E-4</v>
      </c>
      <c r="I1054" s="4"/>
      <c r="J1054" s="4"/>
      <c r="K1054" s="4"/>
    </row>
    <row r="1055" spans="2:11" ht="13.5" x14ac:dyDescent="0.35">
      <c r="B1055" s="3">
        <v>43537</v>
      </c>
      <c r="C1055" s="2">
        <v>12.2</v>
      </c>
      <c r="D1055" s="2">
        <v>6.8305999999999996</v>
      </c>
      <c r="E1055" s="2">
        <v>6055</v>
      </c>
      <c r="F1055" s="2">
        <v>12.1531</v>
      </c>
      <c r="G1055" s="2">
        <v>73587.020499999999</v>
      </c>
      <c r="H1055" s="5">
        <f t="shared" si="16"/>
        <v>-1.6132284734825586E-2</v>
      </c>
      <c r="I1055" s="4"/>
      <c r="J1055" s="4"/>
      <c r="K1055" s="4"/>
    </row>
    <row r="1056" spans="2:11" ht="13.5" x14ac:dyDescent="0.35">
      <c r="B1056" s="3">
        <v>43538</v>
      </c>
      <c r="C1056" s="2">
        <v>12</v>
      </c>
      <c r="D1056" s="2">
        <v>6.7186000000000003</v>
      </c>
      <c r="E1056" s="2">
        <v>7749</v>
      </c>
      <c r="F1056" s="2">
        <v>11.879300000000001</v>
      </c>
      <c r="G1056" s="2">
        <v>92052.695699999997</v>
      </c>
      <c r="H1056" s="5">
        <f t="shared" si="16"/>
        <v>-1.6396802623488305E-2</v>
      </c>
      <c r="I1056" s="4"/>
      <c r="J1056" s="4"/>
      <c r="K1056" s="4"/>
    </row>
    <row r="1057" spans="2:11" ht="13.5" x14ac:dyDescent="0.35">
      <c r="B1057" s="3">
        <v>43539</v>
      </c>
      <c r="C1057" s="2">
        <v>11.98</v>
      </c>
      <c r="D1057" s="2">
        <v>6.7073999999999998</v>
      </c>
      <c r="E1057" s="2">
        <v>4954</v>
      </c>
      <c r="F1057" s="2">
        <v>11.7422</v>
      </c>
      <c r="G1057" s="2">
        <v>58170.858800000002</v>
      </c>
      <c r="H1057" s="5">
        <f t="shared" si="16"/>
        <v>-1.6670139612420061E-3</v>
      </c>
      <c r="I1057" s="4"/>
      <c r="J1057" s="4"/>
      <c r="K1057" s="4"/>
    </row>
    <row r="1058" spans="2:11" ht="13.5" x14ac:dyDescent="0.35">
      <c r="B1058" s="3">
        <v>43542</v>
      </c>
      <c r="C1058" s="2">
        <v>11.97</v>
      </c>
      <c r="D1058" s="2">
        <v>6.7018000000000004</v>
      </c>
      <c r="E1058" s="2">
        <v>6362</v>
      </c>
      <c r="F1058" s="2">
        <v>11.7743</v>
      </c>
      <c r="G1058" s="2">
        <v>74908.096600000004</v>
      </c>
      <c r="H1058" s="5">
        <f t="shared" si="16"/>
        <v>-8.3489876852422455E-4</v>
      </c>
      <c r="I1058" s="4"/>
      <c r="J1058" s="4"/>
      <c r="K1058" s="4"/>
    </row>
    <row r="1059" spans="2:11" ht="13.5" x14ac:dyDescent="0.35">
      <c r="B1059" s="3">
        <v>43543</v>
      </c>
      <c r="C1059" s="2">
        <v>11.96</v>
      </c>
      <c r="D1059" s="2">
        <v>6.6962999999999999</v>
      </c>
      <c r="E1059" s="2">
        <v>161</v>
      </c>
      <c r="F1059" s="2">
        <v>11.8261</v>
      </c>
      <c r="G1059" s="2">
        <v>1904.0020999999999</v>
      </c>
      <c r="H1059" s="5">
        <f t="shared" si="16"/>
        <v>-8.2067504252596375E-4</v>
      </c>
      <c r="I1059" s="4"/>
      <c r="J1059" s="4"/>
      <c r="K1059" s="4"/>
    </row>
    <row r="1060" spans="2:11" ht="13.5" x14ac:dyDescent="0.35">
      <c r="B1060" s="3">
        <v>43545</v>
      </c>
      <c r="C1060" s="2">
        <v>12.19</v>
      </c>
      <c r="D1060" s="2">
        <v>6.8250000000000002</v>
      </c>
      <c r="E1060" s="2">
        <v>25</v>
      </c>
      <c r="F1060" s="2">
        <v>12.19</v>
      </c>
      <c r="G1060" s="2">
        <v>304.75</v>
      </c>
      <c r="H1060" s="5">
        <f t="shared" si="16"/>
        <v>1.9219569015725142E-2</v>
      </c>
      <c r="I1060" s="4"/>
      <c r="J1060" s="4"/>
      <c r="K1060" s="4"/>
    </row>
    <row r="1061" spans="2:11" ht="13.5" x14ac:dyDescent="0.35">
      <c r="B1061" s="3">
        <v>43546</v>
      </c>
      <c r="C1061" s="2">
        <v>12.13</v>
      </c>
      <c r="D1061" s="2">
        <v>6.7914000000000003</v>
      </c>
      <c r="E1061" s="2">
        <v>1476</v>
      </c>
      <c r="F1061" s="2">
        <v>11.8127</v>
      </c>
      <c r="G1061" s="2">
        <v>17435.5452</v>
      </c>
      <c r="H1061" s="5">
        <f t="shared" si="16"/>
        <v>-4.9230769230769016E-3</v>
      </c>
      <c r="I1061" s="4"/>
      <c r="J1061" s="4"/>
      <c r="K1061" s="4"/>
    </row>
    <row r="1062" spans="2:11" ht="13.5" x14ac:dyDescent="0.35">
      <c r="B1062" s="3">
        <v>43549</v>
      </c>
      <c r="C1062" s="2">
        <v>12</v>
      </c>
      <c r="D1062" s="2">
        <v>6.7186000000000003</v>
      </c>
      <c r="E1062" s="2">
        <v>1746</v>
      </c>
      <c r="F1062" s="2">
        <v>11.9588</v>
      </c>
      <c r="G1062" s="2">
        <v>20880.0648</v>
      </c>
      <c r="H1062" s="5">
        <f t="shared" si="16"/>
        <v>-1.0719439290867858E-2</v>
      </c>
      <c r="I1062" s="4"/>
      <c r="J1062" s="4"/>
      <c r="K1062" s="4"/>
    </row>
    <row r="1063" spans="2:11" ht="13.5" x14ac:dyDescent="0.35">
      <c r="B1063" s="3">
        <v>43550</v>
      </c>
      <c r="C1063" s="2">
        <v>12.1</v>
      </c>
      <c r="D1063" s="2">
        <v>6.7746000000000004</v>
      </c>
      <c r="E1063" s="2">
        <v>722</v>
      </c>
      <c r="F1063" s="2">
        <v>12.0024</v>
      </c>
      <c r="G1063" s="2">
        <v>8665.7327999999998</v>
      </c>
      <c r="H1063" s="5">
        <f t="shared" si="16"/>
        <v>8.3350698062096343E-3</v>
      </c>
      <c r="I1063" s="4"/>
      <c r="J1063" s="4"/>
      <c r="K1063" s="4"/>
    </row>
    <row r="1064" spans="2:11" ht="13.5" x14ac:dyDescent="0.35">
      <c r="B1064" s="3">
        <v>43551</v>
      </c>
      <c r="C1064" s="2">
        <v>12</v>
      </c>
      <c r="D1064" s="2">
        <v>6.7186000000000003</v>
      </c>
      <c r="E1064" s="2">
        <v>3183</v>
      </c>
      <c r="F1064" s="2">
        <v>11.918699999999999</v>
      </c>
      <c r="G1064" s="2">
        <v>37937.222099999999</v>
      </c>
      <c r="H1064" s="5">
        <f t="shared" si="16"/>
        <v>-8.266170696424888E-3</v>
      </c>
      <c r="I1064" s="4"/>
      <c r="J1064" s="4"/>
      <c r="K1064" s="4"/>
    </row>
    <row r="1065" spans="2:11" ht="13.5" x14ac:dyDescent="0.35">
      <c r="B1065" s="3">
        <v>43552</v>
      </c>
      <c r="C1065" s="2">
        <v>12</v>
      </c>
      <c r="D1065" s="2">
        <v>6.7186000000000003</v>
      </c>
      <c r="E1065" s="2">
        <v>1789</v>
      </c>
      <c r="F1065" s="2">
        <v>11.988300000000001</v>
      </c>
      <c r="G1065" s="2">
        <v>21447.0687</v>
      </c>
      <c r="H1065" s="5">
        <f t="shared" si="16"/>
        <v>0</v>
      </c>
      <c r="I1065" s="4"/>
      <c r="J1065" s="4"/>
      <c r="K1065" s="4"/>
    </row>
    <row r="1066" spans="2:11" ht="13.5" x14ac:dyDescent="0.35">
      <c r="B1066" s="3">
        <v>43553</v>
      </c>
      <c r="C1066" s="2">
        <v>12.19</v>
      </c>
      <c r="D1066" s="2">
        <v>6.8250000000000002</v>
      </c>
      <c r="E1066" s="2">
        <v>659</v>
      </c>
      <c r="F1066" s="2">
        <v>12.002800000000001</v>
      </c>
      <c r="G1066" s="2">
        <v>7909.8451999999997</v>
      </c>
      <c r="H1066" s="5">
        <f t="shared" si="16"/>
        <v>1.5836632631798266E-2</v>
      </c>
      <c r="I1066" s="4"/>
      <c r="J1066" s="4"/>
      <c r="K1066" s="4"/>
    </row>
    <row r="1067" spans="2:11" ht="13.5" x14ac:dyDescent="0.35">
      <c r="B1067" s="3">
        <v>43556</v>
      </c>
      <c r="C1067" s="2">
        <v>12.18</v>
      </c>
      <c r="D1067" s="2">
        <v>6.8193999999999999</v>
      </c>
      <c r="E1067" s="2">
        <v>181</v>
      </c>
      <c r="F1067" s="2">
        <v>12.0199</v>
      </c>
      <c r="G1067" s="2">
        <v>2175.6019000000001</v>
      </c>
      <c r="H1067" s="5">
        <f t="shared" si="16"/>
        <v>-8.2051282051286026E-4</v>
      </c>
      <c r="I1067" s="4"/>
      <c r="J1067" s="4"/>
      <c r="K1067" s="4"/>
    </row>
    <row r="1068" spans="2:11" ht="13.5" x14ac:dyDescent="0.35">
      <c r="B1068" s="3">
        <v>43557</v>
      </c>
      <c r="C1068" s="2">
        <v>12.1</v>
      </c>
      <c r="D1068" s="2">
        <v>6.7746000000000004</v>
      </c>
      <c r="E1068" s="2">
        <v>610</v>
      </c>
      <c r="F1068" s="2">
        <v>12.1</v>
      </c>
      <c r="G1068" s="2">
        <v>7381</v>
      </c>
      <c r="H1068" s="5">
        <f t="shared" si="16"/>
        <v>-6.5694929172653762E-3</v>
      </c>
      <c r="I1068" s="4"/>
      <c r="J1068" s="4"/>
      <c r="K1068" s="4"/>
    </row>
    <row r="1069" spans="2:11" ht="13.5" x14ac:dyDescent="0.35">
      <c r="B1069" s="3">
        <v>43558</v>
      </c>
      <c r="C1069" s="2">
        <v>12.73</v>
      </c>
      <c r="D1069" s="2">
        <v>7.1273999999999997</v>
      </c>
      <c r="E1069" s="2">
        <v>3174</v>
      </c>
      <c r="F1069" s="2">
        <v>12.293100000000001</v>
      </c>
      <c r="G1069" s="2">
        <v>39018.299400000004</v>
      </c>
      <c r="H1069" s="5">
        <f t="shared" si="16"/>
        <v>5.207687538747665E-2</v>
      </c>
      <c r="I1069" s="4"/>
      <c r="J1069" s="4"/>
      <c r="K1069" s="4"/>
    </row>
    <row r="1070" spans="2:11" ht="13.5" x14ac:dyDescent="0.35">
      <c r="B1070" s="3">
        <v>43559</v>
      </c>
      <c r="C1070" s="2">
        <v>12.68</v>
      </c>
      <c r="D1070" s="2">
        <v>7.0994000000000002</v>
      </c>
      <c r="E1070" s="2">
        <v>4900</v>
      </c>
      <c r="F1070" s="2">
        <v>12.695399999999999</v>
      </c>
      <c r="G1070" s="2">
        <v>62207.46</v>
      </c>
      <c r="H1070" s="5">
        <f t="shared" si="16"/>
        <v>-3.9285012767628566E-3</v>
      </c>
      <c r="I1070" s="4"/>
      <c r="J1070" s="4"/>
      <c r="K1070" s="4"/>
    </row>
    <row r="1071" spans="2:11" ht="13.5" x14ac:dyDescent="0.35">
      <c r="B1071" s="3">
        <v>43560</v>
      </c>
      <c r="C1071" s="2">
        <v>12.89</v>
      </c>
      <c r="D1071" s="2">
        <v>7.2168999999999999</v>
      </c>
      <c r="E1071" s="2">
        <v>2581</v>
      </c>
      <c r="F1071" s="2">
        <v>12.914899999999999</v>
      </c>
      <c r="G1071" s="2">
        <v>33333.356899999999</v>
      </c>
      <c r="H1071" s="5">
        <f t="shared" si="16"/>
        <v>1.6550694424880934E-2</v>
      </c>
      <c r="I1071" s="4"/>
      <c r="J1071" s="4"/>
      <c r="K1071" s="4"/>
    </row>
    <row r="1072" spans="2:11" ht="13.5" x14ac:dyDescent="0.35">
      <c r="B1072" s="3">
        <v>43563</v>
      </c>
      <c r="C1072" s="2">
        <v>12.8</v>
      </c>
      <c r="D1072" s="2">
        <v>7.1665999999999999</v>
      </c>
      <c r="E1072" s="2">
        <v>5398</v>
      </c>
      <c r="F1072" s="2">
        <v>12.796799999999999</v>
      </c>
      <c r="G1072" s="2">
        <v>69077.126399999994</v>
      </c>
      <c r="H1072" s="5">
        <f t="shared" si="16"/>
        <v>-6.9697515553769638E-3</v>
      </c>
      <c r="I1072" s="4"/>
      <c r="J1072" s="4"/>
      <c r="K1072" s="4"/>
    </row>
    <row r="1073" spans="2:11" ht="13.5" x14ac:dyDescent="0.35">
      <c r="B1073" s="3">
        <v>43565</v>
      </c>
      <c r="C1073" s="2">
        <v>12.75</v>
      </c>
      <c r="D1073" s="2">
        <v>7.1386000000000003</v>
      </c>
      <c r="E1073" s="2">
        <v>2531</v>
      </c>
      <c r="F1073" s="2">
        <v>12.7782</v>
      </c>
      <c r="G1073" s="2">
        <v>32341.624199999998</v>
      </c>
      <c r="H1073" s="5">
        <f t="shared" si="16"/>
        <v>-3.9070130884937878E-3</v>
      </c>
      <c r="I1073" s="4"/>
      <c r="J1073" s="4"/>
      <c r="K1073" s="4"/>
    </row>
    <row r="1074" spans="2:11" ht="13.5" x14ac:dyDescent="0.35">
      <c r="B1074" s="3">
        <v>43566</v>
      </c>
      <c r="C1074" s="2">
        <v>12.7</v>
      </c>
      <c r="D1074" s="2">
        <v>7.1105999999999998</v>
      </c>
      <c r="E1074" s="2">
        <v>2802</v>
      </c>
      <c r="F1074" s="2">
        <v>12.605499999999999</v>
      </c>
      <c r="G1074" s="2">
        <v>35320.610999999997</v>
      </c>
      <c r="H1074" s="5">
        <f t="shared" si="16"/>
        <v>-3.9223377132771783E-3</v>
      </c>
      <c r="I1074" s="4"/>
      <c r="J1074" s="4"/>
      <c r="K1074" s="4"/>
    </row>
    <row r="1075" spans="2:11" ht="13.5" x14ac:dyDescent="0.35">
      <c r="B1075" s="3">
        <v>43567</v>
      </c>
      <c r="C1075" s="2">
        <v>12.63</v>
      </c>
      <c r="D1075" s="2">
        <v>7.0713999999999997</v>
      </c>
      <c r="E1075" s="2">
        <v>1336</v>
      </c>
      <c r="F1075" s="2">
        <v>12.6357</v>
      </c>
      <c r="G1075" s="2">
        <v>16881.2952</v>
      </c>
      <c r="H1075" s="5">
        <f t="shared" si="16"/>
        <v>-5.5128962394172254E-3</v>
      </c>
      <c r="I1075" s="4"/>
      <c r="J1075" s="4"/>
      <c r="K1075" s="4"/>
    </row>
    <row r="1076" spans="2:11" ht="13.5" x14ac:dyDescent="0.35">
      <c r="B1076" s="3">
        <v>43570</v>
      </c>
      <c r="C1076" s="2">
        <v>12</v>
      </c>
      <c r="D1076" s="2">
        <v>6.9417999999999997</v>
      </c>
      <c r="E1076" s="2">
        <v>1728</v>
      </c>
      <c r="F1076" s="2">
        <v>12.007099999999999</v>
      </c>
      <c r="G1076" s="2">
        <v>20748.268800000002</v>
      </c>
      <c r="H1076" s="5">
        <f t="shared" si="16"/>
        <v>-1.8327346777158686E-2</v>
      </c>
      <c r="I1076" s="4"/>
      <c r="J1076" s="4"/>
      <c r="K1076" s="4"/>
    </row>
    <row r="1077" spans="2:11" ht="13.5" x14ac:dyDescent="0.35">
      <c r="B1077" s="3">
        <v>43571</v>
      </c>
      <c r="C1077" s="2">
        <v>11.99</v>
      </c>
      <c r="D1077" s="2">
        <v>6.9359999999999999</v>
      </c>
      <c r="E1077" s="2">
        <v>275</v>
      </c>
      <c r="F1077" s="2">
        <v>11.9582</v>
      </c>
      <c r="G1077" s="2">
        <v>3288.5050000000001</v>
      </c>
      <c r="H1077" s="5">
        <f t="shared" si="16"/>
        <v>-8.3551816531732487E-4</v>
      </c>
      <c r="I1077" s="4"/>
      <c r="J1077" s="4"/>
      <c r="K1077" s="4"/>
    </row>
    <row r="1078" spans="2:11" ht="13.5" x14ac:dyDescent="0.35">
      <c r="B1078" s="3">
        <v>43572</v>
      </c>
      <c r="C1078" s="2">
        <v>11.96</v>
      </c>
      <c r="D1078" s="2">
        <v>6.9185999999999996</v>
      </c>
      <c r="E1078" s="2">
        <v>4745</v>
      </c>
      <c r="F1078" s="2">
        <v>11.945499999999999</v>
      </c>
      <c r="G1078" s="2">
        <v>56681.397499999999</v>
      </c>
      <c r="H1078" s="5">
        <f t="shared" si="16"/>
        <v>-2.5086505190311859E-3</v>
      </c>
      <c r="I1078" s="4"/>
      <c r="J1078" s="4"/>
      <c r="K1078" s="4"/>
    </row>
    <row r="1079" spans="2:11" ht="13.5" x14ac:dyDescent="0.35">
      <c r="B1079" s="3">
        <v>43573</v>
      </c>
      <c r="C1079" s="2">
        <v>11.97</v>
      </c>
      <c r="D1079" s="2">
        <v>6.9244000000000003</v>
      </c>
      <c r="E1079" s="2">
        <v>820</v>
      </c>
      <c r="F1079" s="2">
        <v>11.882999999999999</v>
      </c>
      <c r="G1079" s="2">
        <v>9744.06</v>
      </c>
      <c r="H1079" s="5">
        <f t="shared" si="16"/>
        <v>8.3831989130759026E-4</v>
      </c>
      <c r="I1079" s="4"/>
      <c r="J1079" s="4"/>
      <c r="K1079" s="4"/>
    </row>
    <row r="1080" spans="2:11" ht="13.5" x14ac:dyDescent="0.35">
      <c r="B1080" s="3">
        <v>43574</v>
      </c>
      <c r="C1080" s="2">
        <v>11.97</v>
      </c>
      <c r="D1080" s="2">
        <v>6.9244000000000003</v>
      </c>
      <c r="E1080" s="2">
        <v>405</v>
      </c>
      <c r="F1080" s="2">
        <v>11.9811</v>
      </c>
      <c r="G1080" s="2">
        <v>4852.3455000000004</v>
      </c>
      <c r="H1080" s="5">
        <f t="shared" si="16"/>
        <v>0</v>
      </c>
      <c r="I1080" s="4"/>
      <c r="J1080" s="4"/>
      <c r="K1080" s="4"/>
    </row>
    <row r="1081" spans="2:11" ht="13.5" x14ac:dyDescent="0.35">
      <c r="B1081" s="3">
        <v>43577</v>
      </c>
      <c r="C1081" s="2">
        <v>11.97</v>
      </c>
      <c r="D1081" s="2">
        <v>6.9244000000000003</v>
      </c>
      <c r="E1081" s="2">
        <v>1061</v>
      </c>
      <c r="F1081" s="2">
        <v>11.975899999999999</v>
      </c>
      <c r="G1081" s="2">
        <v>12706.429899999999</v>
      </c>
      <c r="H1081" s="5">
        <f t="shared" si="16"/>
        <v>0</v>
      </c>
      <c r="I1081" s="4"/>
      <c r="J1081" s="4"/>
      <c r="K1081" s="4"/>
    </row>
    <row r="1082" spans="2:11" ht="13.5" x14ac:dyDescent="0.35">
      <c r="B1082" s="3">
        <v>43578</v>
      </c>
      <c r="C1082" s="2">
        <v>11.97</v>
      </c>
      <c r="D1082" s="2">
        <v>6.9244000000000003</v>
      </c>
      <c r="E1082" s="2">
        <v>5200</v>
      </c>
      <c r="F1082" s="2">
        <v>11.9701</v>
      </c>
      <c r="G1082" s="2">
        <v>62244.52</v>
      </c>
      <c r="H1082" s="5">
        <f t="shared" si="16"/>
        <v>0</v>
      </c>
      <c r="I1082" s="4"/>
      <c r="J1082" s="4"/>
      <c r="K1082" s="4"/>
    </row>
    <row r="1083" spans="2:11" ht="13.5" x14ac:dyDescent="0.35">
      <c r="B1083" s="3">
        <v>43579</v>
      </c>
      <c r="C1083" s="2">
        <v>11.9</v>
      </c>
      <c r="D1083" s="2">
        <v>6.8838999999999997</v>
      </c>
      <c r="E1083" s="2">
        <v>489</v>
      </c>
      <c r="F1083" s="2">
        <v>11.9618</v>
      </c>
      <c r="G1083" s="2">
        <v>5849.3202000000001</v>
      </c>
      <c r="H1083" s="5">
        <f t="shared" si="16"/>
        <v>-5.84888221362149E-3</v>
      </c>
      <c r="I1083" s="4"/>
      <c r="J1083" s="4"/>
      <c r="K1083" s="4"/>
    </row>
    <row r="1084" spans="2:11" ht="13.5" x14ac:dyDescent="0.35">
      <c r="B1084" s="3">
        <v>43580</v>
      </c>
      <c r="C1084" s="2">
        <v>11.89</v>
      </c>
      <c r="D1084" s="2">
        <v>6.8780999999999999</v>
      </c>
      <c r="E1084" s="2">
        <v>1000</v>
      </c>
      <c r="F1084" s="2">
        <v>11.900499999999999</v>
      </c>
      <c r="G1084" s="2">
        <v>11900.5</v>
      </c>
      <c r="H1084" s="5">
        <f t="shared" si="16"/>
        <v>-8.4254564999488744E-4</v>
      </c>
      <c r="I1084" s="4"/>
      <c r="J1084" s="4"/>
      <c r="K1084" s="4"/>
    </row>
    <row r="1085" spans="2:11" ht="13.5" x14ac:dyDescent="0.35">
      <c r="B1085" s="3">
        <v>43581</v>
      </c>
      <c r="C1085" s="2">
        <v>11.87</v>
      </c>
      <c r="D1085" s="2">
        <v>6.8666</v>
      </c>
      <c r="E1085" s="2">
        <v>2000</v>
      </c>
      <c r="F1085" s="2">
        <v>11.883900000000001</v>
      </c>
      <c r="G1085" s="2">
        <v>23767.8</v>
      </c>
      <c r="H1085" s="5">
        <f t="shared" si="16"/>
        <v>-1.6719733647373321E-3</v>
      </c>
      <c r="I1085" s="4"/>
      <c r="J1085" s="4"/>
      <c r="K1085" s="4"/>
    </row>
    <row r="1086" spans="2:11" ht="13.5" x14ac:dyDescent="0.35">
      <c r="B1086" s="3">
        <v>43584</v>
      </c>
      <c r="C1086" s="2">
        <v>11.87</v>
      </c>
      <c r="D1086" s="2">
        <v>6.8666</v>
      </c>
      <c r="E1086" s="2">
        <v>1041</v>
      </c>
      <c r="F1086" s="2">
        <v>11.870100000000001</v>
      </c>
      <c r="G1086" s="2">
        <v>12356.774100000001</v>
      </c>
      <c r="H1086" s="5">
        <f t="shared" si="16"/>
        <v>0</v>
      </c>
      <c r="I1086" s="4"/>
      <c r="J1086" s="4"/>
      <c r="K1086" s="4"/>
    </row>
    <row r="1087" spans="2:11" ht="13.5" x14ac:dyDescent="0.35">
      <c r="B1087" s="3">
        <v>43585</v>
      </c>
      <c r="C1087" s="2">
        <v>11.9</v>
      </c>
      <c r="D1087" s="2">
        <v>6.8838999999999997</v>
      </c>
      <c r="E1087" s="2">
        <v>1441</v>
      </c>
      <c r="F1087" s="2">
        <v>11.7753</v>
      </c>
      <c r="G1087" s="2">
        <v>16968.207299999998</v>
      </c>
      <c r="H1087" s="5">
        <f t="shared" si="16"/>
        <v>2.5194419363294279E-3</v>
      </c>
      <c r="I1087" s="4"/>
      <c r="J1087" s="4"/>
      <c r="K1087" s="4"/>
    </row>
    <row r="1088" spans="2:11" ht="13.5" x14ac:dyDescent="0.35">
      <c r="B1088" s="3">
        <v>43587</v>
      </c>
      <c r="C1088" s="2">
        <v>11.94</v>
      </c>
      <c r="D1088" s="2">
        <v>6.9070999999999998</v>
      </c>
      <c r="E1088" s="2">
        <v>276</v>
      </c>
      <c r="F1088" s="2">
        <v>11.903600000000001</v>
      </c>
      <c r="G1088" s="2">
        <v>3285.3935999999999</v>
      </c>
      <c r="H1088" s="5">
        <f t="shared" si="16"/>
        <v>3.3701825999796786E-3</v>
      </c>
      <c r="I1088" s="4"/>
      <c r="J1088" s="4"/>
      <c r="K1088" s="4"/>
    </row>
    <row r="1089" spans="2:11" ht="13.5" x14ac:dyDescent="0.35">
      <c r="B1089" s="3">
        <v>43588</v>
      </c>
      <c r="C1089" s="2">
        <v>11.93</v>
      </c>
      <c r="D1089" s="2">
        <v>6.9013</v>
      </c>
      <c r="E1089" s="2">
        <v>2605</v>
      </c>
      <c r="F1089" s="2">
        <v>11.931900000000001</v>
      </c>
      <c r="G1089" s="2">
        <v>31082.5995</v>
      </c>
      <c r="H1089" s="5">
        <f t="shared" si="16"/>
        <v>-8.3971565490579343E-4</v>
      </c>
      <c r="I1089" s="4"/>
      <c r="J1089" s="4"/>
      <c r="K1089" s="4"/>
    </row>
    <row r="1090" spans="2:11" ht="13.5" x14ac:dyDescent="0.35">
      <c r="B1090" s="3">
        <v>43591</v>
      </c>
      <c r="C1090" s="2">
        <v>11.75</v>
      </c>
      <c r="D1090" s="2">
        <v>6.7971000000000004</v>
      </c>
      <c r="E1090" s="2">
        <v>1105</v>
      </c>
      <c r="F1090" s="2">
        <v>11.751099999999999</v>
      </c>
      <c r="G1090" s="2">
        <v>12984.9655</v>
      </c>
      <c r="H1090" s="5">
        <f t="shared" si="16"/>
        <v>-1.5098604610725461E-2</v>
      </c>
      <c r="I1090" s="4"/>
      <c r="J1090" s="4"/>
      <c r="K1090" s="4"/>
    </row>
    <row r="1091" spans="2:11" ht="13.5" x14ac:dyDescent="0.35">
      <c r="B1091" s="3">
        <v>43592</v>
      </c>
      <c r="C1091" s="2">
        <v>11.8</v>
      </c>
      <c r="D1091" s="2">
        <v>6.8261000000000003</v>
      </c>
      <c r="E1091" s="2">
        <v>925</v>
      </c>
      <c r="F1091" s="2">
        <v>11.760400000000001</v>
      </c>
      <c r="G1091" s="2">
        <v>10878.37</v>
      </c>
      <c r="H1091" s="5">
        <f t="shared" si="16"/>
        <v>4.2665254299627652E-3</v>
      </c>
      <c r="I1091" s="4"/>
      <c r="J1091" s="4"/>
      <c r="K1091" s="4"/>
    </row>
    <row r="1092" spans="2:11" ht="13.5" x14ac:dyDescent="0.35">
      <c r="B1092" s="3">
        <v>43593</v>
      </c>
      <c r="C1092" s="2">
        <v>11.8</v>
      </c>
      <c r="D1092" s="2">
        <v>6.8261000000000003</v>
      </c>
      <c r="E1092" s="2">
        <v>3124</v>
      </c>
      <c r="F1092" s="2">
        <v>11.8004</v>
      </c>
      <c r="G1092" s="2">
        <v>36864.4496</v>
      </c>
      <c r="H1092" s="5">
        <f t="shared" si="16"/>
        <v>0</v>
      </c>
      <c r="I1092" s="4"/>
      <c r="J1092" s="4"/>
      <c r="K1092" s="4"/>
    </row>
    <row r="1093" spans="2:11" ht="13.5" x14ac:dyDescent="0.35">
      <c r="B1093" s="3">
        <v>43594</v>
      </c>
      <c r="C1093" s="2">
        <v>11.9</v>
      </c>
      <c r="D1093" s="2">
        <v>6.8838999999999997</v>
      </c>
      <c r="E1093" s="2">
        <v>2048</v>
      </c>
      <c r="F1093" s="2">
        <v>11.877000000000001</v>
      </c>
      <c r="G1093" s="2">
        <v>24324.096000000001</v>
      </c>
      <c r="H1093" s="5">
        <f t="shared" si="16"/>
        <v>8.4674997436309761E-3</v>
      </c>
      <c r="I1093" s="4"/>
      <c r="J1093" s="4"/>
      <c r="K1093" s="4"/>
    </row>
    <row r="1094" spans="2:11" ht="13.5" x14ac:dyDescent="0.35">
      <c r="B1094" s="3">
        <v>43595</v>
      </c>
      <c r="C1094" s="2">
        <v>11.9</v>
      </c>
      <c r="D1094" s="2">
        <v>6.8838999999999997</v>
      </c>
      <c r="E1094" s="2">
        <v>580</v>
      </c>
      <c r="F1094" s="2">
        <v>11.9579</v>
      </c>
      <c r="G1094" s="2">
        <v>6935.5820000000003</v>
      </c>
      <c r="H1094" s="5">
        <f t="shared" si="16"/>
        <v>0</v>
      </c>
      <c r="I1094" s="4"/>
      <c r="J1094" s="4"/>
      <c r="K1094" s="4"/>
    </row>
    <row r="1095" spans="2:11" ht="13.5" x14ac:dyDescent="0.35">
      <c r="B1095" s="3">
        <v>43598</v>
      </c>
      <c r="C1095" s="2">
        <v>11.86</v>
      </c>
      <c r="D1095" s="2">
        <v>6.8608000000000002</v>
      </c>
      <c r="E1095" s="2">
        <v>589</v>
      </c>
      <c r="F1095" s="2">
        <v>11.8657</v>
      </c>
      <c r="G1095" s="2">
        <v>6988.8972999999996</v>
      </c>
      <c r="H1095" s="5">
        <f t="shared" ref="H1095:H1158" si="17">(D1095-D1094)/D1094</f>
        <v>-3.3556559508417403E-3</v>
      </c>
      <c r="I1095" s="4"/>
      <c r="J1095" s="4"/>
      <c r="K1095" s="4"/>
    </row>
    <row r="1096" spans="2:11" ht="13.5" x14ac:dyDescent="0.35">
      <c r="B1096" s="3">
        <v>43599</v>
      </c>
      <c r="C1096" s="2">
        <v>11.86</v>
      </c>
      <c r="D1096" s="2">
        <v>6.8608000000000002</v>
      </c>
      <c r="E1096" s="2">
        <v>620</v>
      </c>
      <c r="F1096" s="2">
        <v>11.86</v>
      </c>
      <c r="G1096" s="2">
        <v>7353.2</v>
      </c>
      <c r="H1096" s="5">
        <f t="shared" si="17"/>
        <v>0</v>
      </c>
      <c r="I1096" s="4"/>
      <c r="J1096" s="4"/>
      <c r="K1096" s="4"/>
    </row>
    <row r="1097" spans="2:11" ht="13.5" x14ac:dyDescent="0.35">
      <c r="B1097" s="3">
        <v>43600</v>
      </c>
      <c r="C1097" s="2">
        <v>11.84</v>
      </c>
      <c r="D1097" s="2">
        <v>6.8491999999999997</v>
      </c>
      <c r="E1097" s="2">
        <v>6768</v>
      </c>
      <c r="F1097" s="2">
        <v>11.8384</v>
      </c>
      <c r="G1097" s="2">
        <v>80122.291200000007</v>
      </c>
      <c r="H1097" s="5">
        <f t="shared" si="17"/>
        <v>-1.6907649253732071E-3</v>
      </c>
      <c r="I1097" s="4"/>
      <c r="J1097" s="4"/>
      <c r="K1097" s="4"/>
    </row>
    <row r="1098" spans="2:11" ht="13.5" x14ac:dyDescent="0.35">
      <c r="B1098" s="3">
        <v>43601</v>
      </c>
      <c r="C1098" s="2">
        <v>11.84</v>
      </c>
      <c r="D1098" s="2">
        <v>6.8491999999999997</v>
      </c>
      <c r="E1098" s="2">
        <v>0</v>
      </c>
      <c r="F1098" s="2">
        <v>0</v>
      </c>
      <c r="G1098" s="2">
        <v>0</v>
      </c>
      <c r="H1098" s="5">
        <f t="shared" si="17"/>
        <v>0</v>
      </c>
      <c r="I1098" s="4"/>
      <c r="J1098" s="4"/>
      <c r="K1098" s="4"/>
    </row>
    <row r="1099" spans="2:11" ht="13.5" x14ac:dyDescent="0.35">
      <c r="B1099" s="3">
        <v>43602</v>
      </c>
      <c r="C1099" s="2">
        <v>11.95</v>
      </c>
      <c r="D1099" s="2">
        <v>6.9127999999999998</v>
      </c>
      <c r="E1099" s="2">
        <v>13</v>
      </c>
      <c r="F1099" s="2">
        <v>11.95</v>
      </c>
      <c r="G1099" s="2">
        <v>155.35</v>
      </c>
      <c r="H1099" s="5">
        <f t="shared" si="17"/>
        <v>9.2857560007008275E-3</v>
      </c>
      <c r="I1099" s="4"/>
      <c r="J1099" s="4"/>
      <c r="K1099" s="4"/>
    </row>
    <row r="1100" spans="2:11" ht="13.5" x14ac:dyDescent="0.35">
      <c r="B1100" s="3">
        <v>43605</v>
      </c>
      <c r="C1100" s="2">
        <v>11.93</v>
      </c>
      <c r="D1100" s="2">
        <v>6.9013</v>
      </c>
      <c r="E1100" s="2">
        <v>3159</v>
      </c>
      <c r="F1100" s="2">
        <v>11.831799999999999</v>
      </c>
      <c r="G1100" s="2">
        <v>37376.656199999998</v>
      </c>
      <c r="H1100" s="5">
        <f t="shared" si="17"/>
        <v>-1.6635806040967256E-3</v>
      </c>
      <c r="I1100" s="4"/>
      <c r="J1100" s="4"/>
      <c r="K1100" s="4"/>
    </row>
    <row r="1101" spans="2:11" ht="13.5" x14ac:dyDescent="0.35">
      <c r="B1101" s="3">
        <v>43606</v>
      </c>
      <c r="C1101" s="2">
        <v>12</v>
      </c>
      <c r="D1101" s="2">
        <v>6.9417999999999997</v>
      </c>
      <c r="E1101" s="2">
        <v>8332</v>
      </c>
      <c r="F1101" s="2">
        <v>11.973000000000001</v>
      </c>
      <c r="G1101" s="2">
        <v>99759.035999999993</v>
      </c>
      <c r="H1101" s="5">
        <f t="shared" si="17"/>
        <v>5.8684595655890568E-3</v>
      </c>
      <c r="I1101" s="4"/>
      <c r="J1101" s="4"/>
      <c r="K1101" s="4"/>
    </row>
    <row r="1102" spans="2:11" ht="13.5" x14ac:dyDescent="0.35">
      <c r="B1102" s="3">
        <v>43607</v>
      </c>
      <c r="C1102" s="2">
        <v>12</v>
      </c>
      <c r="D1102" s="2">
        <v>6.9417999999999997</v>
      </c>
      <c r="E1102" s="2">
        <v>10277</v>
      </c>
      <c r="F1102" s="2">
        <v>11.942600000000001</v>
      </c>
      <c r="G1102" s="2">
        <v>122734.1002</v>
      </c>
      <c r="H1102" s="5">
        <f t="shared" si="17"/>
        <v>0</v>
      </c>
      <c r="I1102" s="4"/>
      <c r="J1102" s="4"/>
      <c r="K1102" s="4"/>
    </row>
    <row r="1103" spans="2:11" ht="13.5" x14ac:dyDescent="0.35">
      <c r="B1103" s="3">
        <v>43608</v>
      </c>
      <c r="C1103" s="2">
        <v>12</v>
      </c>
      <c r="D1103" s="2">
        <v>6.9417999999999997</v>
      </c>
      <c r="E1103" s="2">
        <v>6471</v>
      </c>
      <c r="F1103" s="2">
        <v>11.982699999999999</v>
      </c>
      <c r="G1103" s="2">
        <v>77540.051699999996</v>
      </c>
      <c r="H1103" s="5">
        <f t="shared" si="17"/>
        <v>0</v>
      </c>
      <c r="I1103" s="4"/>
      <c r="J1103" s="4"/>
      <c r="K1103" s="4"/>
    </row>
    <row r="1104" spans="2:11" ht="13.5" x14ac:dyDescent="0.35">
      <c r="B1104" s="3">
        <v>43609</v>
      </c>
      <c r="C1104" s="2">
        <v>12</v>
      </c>
      <c r="D1104" s="2">
        <v>6.9417999999999997</v>
      </c>
      <c r="E1104" s="2">
        <v>8534</v>
      </c>
      <c r="F1104" s="2">
        <v>11.8629</v>
      </c>
      <c r="G1104" s="2">
        <v>101237.9886</v>
      </c>
      <c r="H1104" s="5">
        <f t="shared" si="17"/>
        <v>0</v>
      </c>
      <c r="I1104" s="4"/>
      <c r="J1104" s="4"/>
      <c r="K1104" s="4"/>
    </row>
    <row r="1105" spans="2:11" ht="13.5" x14ac:dyDescent="0.35">
      <c r="B1105" s="3">
        <v>43612</v>
      </c>
      <c r="C1105" s="2">
        <v>12</v>
      </c>
      <c r="D1105" s="2">
        <v>6.9417999999999997</v>
      </c>
      <c r="E1105" s="2">
        <v>1374</v>
      </c>
      <c r="F1105" s="2">
        <v>12.024100000000001</v>
      </c>
      <c r="G1105" s="2">
        <v>16521.113399999998</v>
      </c>
      <c r="H1105" s="5">
        <f t="shared" si="17"/>
        <v>0</v>
      </c>
      <c r="I1105" s="4"/>
      <c r="J1105" s="4"/>
      <c r="K1105" s="4"/>
    </row>
    <row r="1106" spans="2:11" ht="13.5" x14ac:dyDescent="0.35">
      <c r="B1106" s="3">
        <v>43613</v>
      </c>
      <c r="C1106" s="2">
        <v>12</v>
      </c>
      <c r="D1106" s="2">
        <v>6.9417999999999997</v>
      </c>
      <c r="E1106" s="2">
        <v>3543</v>
      </c>
      <c r="F1106" s="2">
        <v>11.9473</v>
      </c>
      <c r="G1106" s="2">
        <v>42329.283900000002</v>
      </c>
      <c r="H1106" s="5">
        <f t="shared" si="17"/>
        <v>0</v>
      </c>
      <c r="I1106" s="4"/>
      <c r="J1106" s="4"/>
      <c r="K1106" s="4"/>
    </row>
    <row r="1107" spans="2:11" ht="13.5" x14ac:dyDescent="0.35">
      <c r="B1107" s="3">
        <v>43614</v>
      </c>
      <c r="C1107" s="2">
        <v>12</v>
      </c>
      <c r="D1107" s="2">
        <v>6.9417999999999997</v>
      </c>
      <c r="E1107" s="2">
        <v>3487</v>
      </c>
      <c r="F1107" s="2">
        <v>11.9842</v>
      </c>
      <c r="G1107" s="2">
        <v>41788.905400000003</v>
      </c>
      <c r="H1107" s="5">
        <f t="shared" si="17"/>
        <v>0</v>
      </c>
      <c r="I1107" s="4"/>
      <c r="J1107" s="4"/>
      <c r="K1107" s="4"/>
    </row>
    <row r="1108" spans="2:11" ht="13.5" x14ac:dyDescent="0.35">
      <c r="B1108" s="3">
        <v>43615</v>
      </c>
      <c r="C1108" s="2">
        <v>12.02</v>
      </c>
      <c r="D1108" s="2">
        <v>6.9532999999999996</v>
      </c>
      <c r="E1108" s="2">
        <v>3732</v>
      </c>
      <c r="F1108" s="2">
        <v>12.0168</v>
      </c>
      <c r="G1108" s="2">
        <v>44846.6976</v>
      </c>
      <c r="H1108" s="5">
        <f t="shared" si="17"/>
        <v>1.6566308450257634E-3</v>
      </c>
      <c r="I1108" s="4"/>
      <c r="J1108" s="4"/>
      <c r="K1108" s="4"/>
    </row>
    <row r="1109" spans="2:11" ht="13.5" x14ac:dyDescent="0.35">
      <c r="B1109" s="3">
        <v>43616</v>
      </c>
      <c r="C1109" s="2">
        <v>12</v>
      </c>
      <c r="D1109" s="2">
        <v>6.9417999999999997</v>
      </c>
      <c r="E1109" s="2">
        <v>1318</v>
      </c>
      <c r="F1109" s="2">
        <v>12.0098</v>
      </c>
      <c r="G1109" s="2">
        <v>15828.9164</v>
      </c>
      <c r="H1109" s="5">
        <f t="shared" si="17"/>
        <v>-1.6538909582500172E-3</v>
      </c>
      <c r="I1109" s="4"/>
      <c r="J1109" s="4"/>
      <c r="K1109" s="4"/>
    </row>
    <row r="1110" spans="2:11" ht="13.5" x14ac:dyDescent="0.35">
      <c r="B1110" s="3">
        <v>43619</v>
      </c>
      <c r="C1110" s="2">
        <v>12.19</v>
      </c>
      <c r="D1110" s="2">
        <v>7.0517000000000003</v>
      </c>
      <c r="E1110" s="2">
        <v>1577</v>
      </c>
      <c r="F1110" s="2">
        <v>12.138299999999999</v>
      </c>
      <c r="G1110" s="2">
        <v>19142.099099999999</v>
      </c>
      <c r="H1110" s="5">
        <f t="shared" si="17"/>
        <v>1.5831628684203024E-2</v>
      </c>
      <c r="I1110" s="4"/>
      <c r="J1110" s="4"/>
      <c r="K1110" s="4"/>
    </row>
    <row r="1111" spans="2:11" ht="13.5" x14ac:dyDescent="0.35">
      <c r="B1111" s="3">
        <v>43623</v>
      </c>
      <c r="C1111" s="2">
        <v>12.5</v>
      </c>
      <c r="D1111" s="2">
        <v>7.2309999999999999</v>
      </c>
      <c r="E1111" s="2">
        <v>3812</v>
      </c>
      <c r="F1111" s="2">
        <v>12.5068</v>
      </c>
      <c r="G1111" s="2">
        <v>47675.921600000001</v>
      </c>
      <c r="H1111" s="5">
        <f t="shared" si="17"/>
        <v>2.542649290242063E-2</v>
      </c>
      <c r="I1111" s="4"/>
      <c r="J1111" s="4"/>
      <c r="K1111" s="4"/>
    </row>
    <row r="1112" spans="2:11" ht="13.5" x14ac:dyDescent="0.35">
      <c r="B1112" s="3">
        <v>43626</v>
      </c>
      <c r="C1112" s="2">
        <v>12.39</v>
      </c>
      <c r="D1112" s="2">
        <v>7.1673999999999998</v>
      </c>
      <c r="E1112" s="2">
        <v>5186</v>
      </c>
      <c r="F1112" s="2">
        <v>12.3424</v>
      </c>
      <c r="G1112" s="2">
        <v>64007.686399999999</v>
      </c>
      <c r="H1112" s="5">
        <f t="shared" si="17"/>
        <v>-8.7954639745540172E-3</v>
      </c>
      <c r="I1112" s="4"/>
      <c r="J1112" s="4"/>
      <c r="K1112" s="4"/>
    </row>
    <row r="1113" spans="2:11" ht="13.5" x14ac:dyDescent="0.35">
      <c r="B1113" s="3">
        <v>43627</v>
      </c>
      <c r="C1113" s="2">
        <v>12.38</v>
      </c>
      <c r="D1113" s="2">
        <v>7.1616</v>
      </c>
      <c r="E1113" s="2">
        <v>2625</v>
      </c>
      <c r="F1113" s="2">
        <v>12.2142</v>
      </c>
      <c r="G1113" s="2">
        <v>32062.275000000001</v>
      </c>
      <c r="H1113" s="5">
        <f t="shared" si="17"/>
        <v>-8.0921952172333144E-4</v>
      </c>
      <c r="I1113" s="4"/>
      <c r="J1113" s="4"/>
      <c r="K1113" s="4"/>
    </row>
    <row r="1114" spans="2:11" ht="13.5" x14ac:dyDescent="0.35">
      <c r="B1114" s="3">
        <v>43628</v>
      </c>
      <c r="C1114" s="2">
        <v>12.28</v>
      </c>
      <c r="D1114" s="2">
        <v>7.1036999999999999</v>
      </c>
      <c r="E1114" s="2">
        <v>11916</v>
      </c>
      <c r="F1114" s="2">
        <v>12.1328</v>
      </c>
      <c r="G1114" s="2">
        <v>144574.4448</v>
      </c>
      <c r="H1114" s="5">
        <f t="shared" si="17"/>
        <v>-8.0847855227882126E-3</v>
      </c>
      <c r="I1114" s="4"/>
      <c r="J1114" s="4"/>
      <c r="K1114" s="4"/>
    </row>
    <row r="1115" spans="2:11" ht="13.5" x14ac:dyDescent="0.35">
      <c r="B1115" s="3">
        <v>43629</v>
      </c>
      <c r="C1115" s="2">
        <v>12.29</v>
      </c>
      <c r="D1115" s="2">
        <v>7.1094999999999997</v>
      </c>
      <c r="E1115" s="2">
        <v>31324</v>
      </c>
      <c r="F1115" s="2">
        <v>12.083500000000001</v>
      </c>
      <c r="G1115" s="2">
        <v>378503.554</v>
      </c>
      <c r="H1115" s="5">
        <f t="shared" si="17"/>
        <v>8.1647592099888869E-4</v>
      </c>
      <c r="I1115" s="4"/>
      <c r="J1115" s="4"/>
      <c r="K1115" s="4"/>
    </row>
    <row r="1116" spans="2:11" ht="13.5" x14ac:dyDescent="0.35">
      <c r="B1116" s="3">
        <v>43630</v>
      </c>
      <c r="C1116" s="2">
        <v>12</v>
      </c>
      <c r="D1116" s="2">
        <v>6.9417999999999997</v>
      </c>
      <c r="E1116" s="2">
        <v>13600</v>
      </c>
      <c r="F1116" s="2">
        <v>12.079499999999999</v>
      </c>
      <c r="G1116" s="2">
        <v>164281.20000000001</v>
      </c>
      <c r="H1116" s="5">
        <f t="shared" si="17"/>
        <v>-2.3588156691750468E-2</v>
      </c>
      <c r="I1116" s="4"/>
      <c r="J1116" s="4"/>
      <c r="K1116" s="4"/>
    </row>
    <row r="1117" spans="2:11" ht="13.5" x14ac:dyDescent="0.35">
      <c r="B1117" s="3">
        <v>43633</v>
      </c>
      <c r="C1117" s="2">
        <v>12.1</v>
      </c>
      <c r="D1117" s="2">
        <v>6.9996</v>
      </c>
      <c r="E1117" s="2">
        <v>230</v>
      </c>
      <c r="F1117" s="2">
        <v>12.118399999999999</v>
      </c>
      <c r="G1117" s="2">
        <v>2787.232</v>
      </c>
      <c r="H1117" s="5">
        <f t="shared" si="17"/>
        <v>8.3263706819557311E-3</v>
      </c>
      <c r="I1117" s="4"/>
      <c r="J1117" s="4"/>
      <c r="K1117" s="4"/>
    </row>
    <row r="1118" spans="2:11" ht="13.5" x14ac:dyDescent="0.35">
      <c r="B1118" s="3">
        <v>43634</v>
      </c>
      <c r="C1118" s="2">
        <v>12.1</v>
      </c>
      <c r="D1118" s="2">
        <v>6.9996</v>
      </c>
      <c r="E1118" s="2">
        <v>8438</v>
      </c>
      <c r="F1118" s="2">
        <v>12.0519</v>
      </c>
      <c r="G1118" s="2">
        <v>101693.9322</v>
      </c>
      <c r="H1118" s="5">
        <f t="shared" si="17"/>
        <v>0</v>
      </c>
      <c r="I1118" s="4"/>
      <c r="J1118" s="4"/>
      <c r="K1118" s="4"/>
    </row>
    <row r="1119" spans="2:11" ht="13.5" x14ac:dyDescent="0.35">
      <c r="B1119" s="3">
        <v>43635</v>
      </c>
      <c r="C1119" s="2">
        <v>12.1</v>
      </c>
      <c r="D1119" s="2">
        <v>6.9996</v>
      </c>
      <c r="E1119" s="2">
        <v>12056</v>
      </c>
      <c r="F1119" s="2">
        <v>12.0016</v>
      </c>
      <c r="G1119" s="2">
        <v>144691.28959999999</v>
      </c>
      <c r="H1119" s="5">
        <f t="shared" si="17"/>
        <v>0</v>
      </c>
      <c r="I1119" s="4"/>
      <c r="J1119" s="4"/>
      <c r="K1119" s="4"/>
    </row>
    <row r="1120" spans="2:11" ht="13.5" x14ac:dyDescent="0.35">
      <c r="B1120" s="3">
        <v>43636</v>
      </c>
      <c r="C1120" s="2">
        <v>12.09</v>
      </c>
      <c r="D1120" s="2">
        <v>6.9938000000000002</v>
      </c>
      <c r="E1120" s="2">
        <v>14140</v>
      </c>
      <c r="F1120" s="2">
        <v>12.0022</v>
      </c>
      <c r="G1120" s="2">
        <v>169711.10800000001</v>
      </c>
      <c r="H1120" s="5">
        <f t="shared" si="17"/>
        <v>-8.2861877821587026E-4</v>
      </c>
      <c r="I1120" s="4"/>
      <c r="J1120" s="4"/>
      <c r="K1120" s="4"/>
    </row>
    <row r="1121" spans="2:11" ht="13.5" x14ac:dyDescent="0.35">
      <c r="B1121" s="3">
        <v>43637</v>
      </c>
      <c r="C1121" s="2">
        <v>12.36</v>
      </c>
      <c r="D1121" s="2">
        <v>7.15</v>
      </c>
      <c r="E1121" s="2">
        <v>24944</v>
      </c>
      <c r="F1121" s="2">
        <v>12.1736</v>
      </c>
      <c r="G1121" s="2">
        <v>303658.27840000001</v>
      </c>
      <c r="H1121" s="5">
        <f t="shared" si="17"/>
        <v>2.2334067316766296E-2</v>
      </c>
      <c r="I1121" s="4"/>
      <c r="J1121" s="4"/>
      <c r="K1121" s="4"/>
    </row>
    <row r="1122" spans="2:11" ht="13.5" x14ac:dyDescent="0.35">
      <c r="B1122" s="3">
        <v>43640</v>
      </c>
      <c r="C1122" s="2">
        <v>13.11</v>
      </c>
      <c r="D1122" s="2">
        <v>7.5838999999999999</v>
      </c>
      <c r="E1122" s="2">
        <v>43048</v>
      </c>
      <c r="F1122" s="2">
        <v>12.860900000000001</v>
      </c>
      <c r="G1122" s="2">
        <v>553636.02320000005</v>
      </c>
      <c r="H1122" s="5">
        <f t="shared" si="17"/>
        <v>6.0685314685314615E-2</v>
      </c>
      <c r="I1122" s="4"/>
      <c r="J1122" s="4"/>
      <c r="K1122" s="4"/>
    </row>
    <row r="1123" spans="2:11" ht="13.5" x14ac:dyDescent="0.35">
      <c r="B1123" s="3">
        <v>43641</v>
      </c>
      <c r="C1123" s="2">
        <v>13.75</v>
      </c>
      <c r="D1123" s="2">
        <v>7.9541000000000004</v>
      </c>
      <c r="E1123" s="2">
        <v>68706</v>
      </c>
      <c r="F1123" s="2">
        <v>13.6782</v>
      </c>
      <c r="G1123" s="2">
        <v>939774.40919999999</v>
      </c>
      <c r="H1123" s="5">
        <f t="shared" si="17"/>
        <v>4.8813934782895411E-2</v>
      </c>
      <c r="I1123" s="4"/>
      <c r="J1123" s="4"/>
      <c r="K1123" s="4"/>
    </row>
    <row r="1124" spans="2:11" ht="13.5" x14ac:dyDescent="0.35">
      <c r="B1124" s="3">
        <v>43642</v>
      </c>
      <c r="C1124" s="2">
        <v>13.68</v>
      </c>
      <c r="D1124" s="2">
        <v>7.9135999999999997</v>
      </c>
      <c r="E1124" s="2">
        <v>11507</v>
      </c>
      <c r="F1124" s="2">
        <v>13.617100000000001</v>
      </c>
      <c r="G1124" s="2">
        <v>156691.96969999999</v>
      </c>
      <c r="H1124" s="5">
        <f t="shared" si="17"/>
        <v>-5.0917137073962669E-3</v>
      </c>
      <c r="I1124" s="4"/>
      <c r="J1124" s="4"/>
      <c r="K1124" s="4"/>
    </row>
    <row r="1125" spans="2:11" ht="13.5" x14ac:dyDescent="0.35">
      <c r="B1125" s="3">
        <v>43643</v>
      </c>
      <c r="C1125" s="2">
        <v>13.4</v>
      </c>
      <c r="D1125" s="2">
        <v>7.7515999999999998</v>
      </c>
      <c r="E1125" s="2">
        <v>24602</v>
      </c>
      <c r="F1125" s="2">
        <v>13.480499999999999</v>
      </c>
      <c r="G1125" s="2">
        <v>331647.261</v>
      </c>
      <c r="H1125" s="5">
        <f t="shared" si="17"/>
        <v>-2.0471087747674879E-2</v>
      </c>
      <c r="I1125" s="4"/>
      <c r="J1125" s="4"/>
      <c r="K1125" s="4"/>
    </row>
    <row r="1126" spans="2:11" ht="13.5" x14ac:dyDescent="0.35">
      <c r="B1126" s="3">
        <v>43644</v>
      </c>
      <c r="C1126" s="2">
        <v>13.6</v>
      </c>
      <c r="D1126" s="2">
        <v>7.8673000000000002</v>
      </c>
      <c r="E1126" s="2">
        <v>6287</v>
      </c>
      <c r="F1126" s="2">
        <v>13.430400000000001</v>
      </c>
      <c r="G1126" s="2">
        <v>84436.924799999993</v>
      </c>
      <c r="H1126" s="5">
        <f t="shared" si="17"/>
        <v>1.4925950771453683E-2</v>
      </c>
      <c r="I1126" s="4"/>
      <c r="J1126" s="4"/>
      <c r="K1126" s="4"/>
    </row>
    <row r="1127" spans="2:11" ht="13.5" x14ac:dyDescent="0.35">
      <c r="B1127" s="3">
        <v>43647</v>
      </c>
      <c r="C1127" s="2">
        <v>13.65</v>
      </c>
      <c r="D1127" s="2">
        <v>7.8963000000000001</v>
      </c>
      <c r="E1127" s="2">
        <v>471</v>
      </c>
      <c r="F1127" s="2">
        <v>13.466900000000001</v>
      </c>
      <c r="G1127" s="2">
        <v>6342.9098999999997</v>
      </c>
      <c r="H1127" s="5">
        <f t="shared" si="17"/>
        <v>3.6861439121426555E-3</v>
      </c>
      <c r="I1127" s="4"/>
      <c r="J1127" s="4"/>
      <c r="K1127" s="4"/>
    </row>
    <row r="1128" spans="2:11" ht="13.5" x14ac:dyDescent="0.35">
      <c r="B1128" s="3">
        <v>43648</v>
      </c>
      <c r="C1128" s="2">
        <v>13.25</v>
      </c>
      <c r="D1128" s="2">
        <v>7.6649000000000003</v>
      </c>
      <c r="E1128" s="2">
        <v>2294</v>
      </c>
      <c r="F1128" s="2">
        <v>13.383699999999999</v>
      </c>
      <c r="G1128" s="2">
        <v>30702.2078</v>
      </c>
      <c r="H1128" s="5">
        <f t="shared" si="17"/>
        <v>-2.9304864303534545E-2</v>
      </c>
      <c r="I1128" s="4"/>
      <c r="J1128" s="4"/>
      <c r="K1128" s="4"/>
    </row>
    <row r="1129" spans="2:11" ht="13.5" x14ac:dyDescent="0.35">
      <c r="B1129" s="3">
        <v>43649</v>
      </c>
      <c r="C1129" s="2">
        <v>13.25</v>
      </c>
      <c r="D1129" s="2">
        <v>7.6649000000000003</v>
      </c>
      <c r="E1129" s="2">
        <v>5009</v>
      </c>
      <c r="F1129" s="2">
        <v>13.161199999999999</v>
      </c>
      <c r="G1129" s="2">
        <v>65924.450800000006</v>
      </c>
      <c r="H1129" s="5">
        <f t="shared" si="17"/>
        <v>0</v>
      </c>
      <c r="I1129" s="4"/>
      <c r="J1129" s="4"/>
      <c r="K1129" s="4"/>
    </row>
    <row r="1130" spans="2:11" ht="13.5" x14ac:dyDescent="0.35">
      <c r="B1130" s="3">
        <v>43650</v>
      </c>
      <c r="C1130" s="2">
        <v>13</v>
      </c>
      <c r="D1130" s="2">
        <v>7.5202</v>
      </c>
      <c r="E1130" s="2">
        <v>1313</v>
      </c>
      <c r="F1130" s="2">
        <v>13.0703</v>
      </c>
      <c r="G1130" s="2">
        <v>17161.303899999999</v>
      </c>
      <c r="H1130" s="5">
        <f t="shared" si="17"/>
        <v>-1.8878263251966794E-2</v>
      </c>
      <c r="I1130" s="4"/>
      <c r="J1130" s="4"/>
      <c r="K1130" s="4"/>
    </row>
    <row r="1131" spans="2:11" ht="13.5" x14ac:dyDescent="0.35">
      <c r="B1131" s="3">
        <v>43651</v>
      </c>
      <c r="C1131" s="2">
        <v>13.3</v>
      </c>
      <c r="D1131" s="2">
        <v>7.6938000000000004</v>
      </c>
      <c r="E1131" s="2">
        <v>10928</v>
      </c>
      <c r="F1131" s="2">
        <v>13.1007</v>
      </c>
      <c r="G1131" s="2">
        <v>143164.44959999999</v>
      </c>
      <c r="H1131" s="5">
        <f t="shared" si="17"/>
        <v>2.3084492433711926E-2</v>
      </c>
      <c r="I1131" s="4"/>
      <c r="J1131" s="4"/>
      <c r="K1131" s="4"/>
    </row>
    <row r="1132" spans="2:11" ht="13.5" x14ac:dyDescent="0.35">
      <c r="B1132" s="3">
        <v>43654</v>
      </c>
      <c r="C1132" s="2">
        <v>13.25</v>
      </c>
      <c r="D1132" s="2">
        <v>7.6649000000000003</v>
      </c>
      <c r="E1132" s="2">
        <v>2777</v>
      </c>
      <c r="F1132" s="2">
        <v>13.201599999999999</v>
      </c>
      <c r="G1132" s="2">
        <v>36660.843200000003</v>
      </c>
      <c r="H1132" s="5">
        <f t="shared" si="17"/>
        <v>-3.7562712833710452E-3</v>
      </c>
      <c r="I1132" s="4"/>
      <c r="J1132" s="4"/>
      <c r="K1132" s="4"/>
    </row>
    <row r="1133" spans="2:11" ht="13.5" x14ac:dyDescent="0.35">
      <c r="B1133" s="3">
        <v>43655</v>
      </c>
      <c r="C1133" s="2">
        <v>13.32</v>
      </c>
      <c r="D1133" s="2">
        <v>7.7054</v>
      </c>
      <c r="E1133" s="2">
        <v>351</v>
      </c>
      <c r="F1133" s="2">
        <v>13.2502</v>
      </c>
      <c r="G1133" s="2">
        <v>4650.8202000000001</v>
      </c>
      <c r="H1133" s="5">
        <f t="shared" si="17"/>
        <v>5.2838262730107053E-3</v>
      </c>
      <c r="I1133" s="4"/>
      <c r="J1133" s="4"/>
      <c r="K1133" s="4"/>
    </row>
    <row r="1134" spans="2:11" ht="13.5" x14ac:dyDescent="0.35">
      <c r="B1134" s="3">
        <v>43656</v>
      </c>
      <c r="C1134" s="2">
        <v>13.3</v>
      </c>
      <c r="D1134" s="2">
        <v>7.6938000000000004</v>
      </c>
      <c r="E1134" s="2">
        <v>8801</v>
      </c>
      <c r="F1134" s="2">
        <v>13.060700000000001</v>
      </c>
      <c r="G1134" s="2">
        <v>114947.22070000001</v>
      </c>
      <c r="H1134" s="5">
        <f t="shared" si="17"/>
        <v>-1.5054377449580309E-3</v>
      </c>
      <c r="I1134" s="4"/>
      <c r="J1134" s="4"/>
      <c r="K1134" s="4"/>
    </row>
    <row r="1135" spans="2:11" ht="13.5" x14ac:dyDescent="0.35">
      <c r="B1135" s="3">
        <v>43657</v>
      </c>
      <c r="C1135" s="2">
        <v>13.24</v>
      </c>
      <c r="D1135" s="2">
        <v>7.6590999999999996</v>
      </c>
      <c r="E1135" s="2">
        <v>9286</v>
      </c>
      <c r="F1135" s="2">
        <v>13.0426</v>
      </c>
      <c r="G1135" s="2">
        <v>121113.5836</v>
      </c>
      <c r="H1135" s="5">
        <f t="shared" si="17"/>
        <v>-4.5101250357431752E-3</v>
      </c>
      <c r="I1135" s="4"/>
      <c r="J1135" s="4"/>
      <c r="K1135" s="4"/>
    </row>
    <row r="1136" spans="2:11" ht="13.5" x14ac:dyDescent="0.35">
      <c r="B1136" s="3">
        <v>43658</v>
      </c>
      <c r="C1136" s="2">
        <v>13.19</v>
      </c>
      <c r="D1136" s="2">
        <v>7.6302000000000003</v>
      </c>
      <c r="E1136" s="2">
        <v>3575</v>
      </c>
      <c r="F1136" s="2">
        <v>13.0311</v>
      </c>
      <c r="G1136" s="2">
        <v>46586.182500000003</v>
      </c>
      <c r="H1136" s="5">
        <f t="shared" si="17"/>
        <v>-3.773289289864248E-3</v>
      </c>
      <c r="I1136" s="4"/>
      <c r="J1136" s="4"/>
      <c r="K1136" s="4"/>
    </row>
    <row r="1137" spans="2:11" ht="13.5" x14ac:dyDescent="0.35">
      <c r="B1137" s="3">
        <v>43661</v>
      </c>
      <c r="C1137" s="2">
        <v>13.18</v>
      </c>
      <c r="D1137" s="2">
        <v>7.6243999999999996</v>
      </c>
      <c r="E1137" s="2">
        <v>1914</v>
      </c>
      <c r="F1137" s="2">
        <v>13.048999999999999</v>
      </c>
      <c r="G1137" s="2">
        <v>24975.786</v>
      </c>
      <c r="H1137" s="5">
        <f t="shared" si="17"/>
        <v>-7.601373489555573E-4</v>
      </c>
      <c r="I1137" s="4"/>
      <c r="J1137" s="4"/>
      <c r="K1137" s="4"/>
    </row>
    <row r="1138" spans="2:11" ht="13.5" x14ac:dyDescent="0.35">
      <c r="B1138" s="3">
        <v>43662</v>
      </c>
      <c r="C1138" s="2">
        <v>13.15</v>
      </c>
      <c r="D1138" s="2">
        <v>7.6070000000000002</v>
      </c>
      <c r="E1138" s="2">
        <v>3600</v>
      </c>
      <c r="F1138" s="2">
        <v>13.033300000000001</v>
      </c>
      <c r="G1138" s="2">
        <v>46919.88</v>
      </c>
      <c r="H1138" s="5">
        <f t="shared" si="17"/>
        <v>-2.2821467918786287E-3</v>
      </c>
      <c r="I1138" s="4"/>
      <c r="J1138" s="4"/>
      <c r="K1138" s="4"/>
    </row>
    <row r="1139" spans="2:11" ht="13.5" x14ac:dyDescent="0.35">
      <c r="B1139" s="3">
        <v>43663</v>
      </c>
      <c r="C1139" s="2">
        <v>13.14</v>
      </c>
      <c r="D1139" s="2">
        <v>7.6012000000000004</v>
      </c>
      <c r="E1139" s="2">
        <v>1130</v>
      </c>
      <c r="F1139" s="2">
        <v>13.045500000000001</v>
      </c>
      <c r="G1139" s="2">
        <v>14741.415000000001</v>
      </c>
      <c r="H1139" s="5">
        <f t="shared" si="17"/>
        <v>-7.624556329696076E-4</v>
      </c>
      <c r="I1139" s="4"/>
      <c r="J1139" s="4"/>
      <c r="K1139" s="4"/>
    </row>
    <row r="1140" spans="2:11" ht="13.5" x14ac:dyDescent="0.35">
      <c r="B1140" s="3">
        <v>43664</v>
      </c>
      <c r="C1140" s="2">
        <v>13.05</v>
      </c>
      <c r="D1140" s="2">
        <v>7.5491999999999999</v>
      </c>
      <c r="E1140" s="2">
        <v>8371</v>
      </c>
      <c r="F1140" s="2">
        <v>13.0806</v>
      </c>
      <c r="G1140" s="2">
        <v>109497.7026</v>
      </c>
      <c r="H1140" s="5">
        <f t="shared" si="17"/>
        <v>-6.8410251012998588E-3</v>
      </c>
      <c r="I1140" s="4"/>
      <c r="J1140" s="4"/>
      <c r="K1140" s="4"/>
    </row>
    <row r="1141" spans="2:11" ht="13.5" x14ac:dyDescent="0.35">
      <c r="B1141" s="3">
        <v>43665</v>
      </c>
      <c r="C1141" s="2">
        <v>13.13</v>
      </c>
      <c r="D1141" s="2">
        <v>7.5953999999999997</v>
      </c>
      <c r="E1141" s="2">
        <v>5263</v>
      </c>
      <c r="F1141" s="2">
        <v>13.090199999999999</v>
      </c>
      <c r="G1141" s="2">
        <v>68893.722599999994</v>
      </c>
      <c r="H1141" s="5">
        <f t="shared" si="17"/>
        <v>6.1198537593387115E-3</v>
      </c>
      <c r="I1141" s="4"/>
      <c r="J1141" s="4"/>
      <c r="K1141" s="4"/>
    </row>
    <row r="1142" spans="2:11" ht="13.5" x14ac:dyDescent="0.35">
      <c r="B1142" s="3">
        <v>43668</v>
      </c>
      <c r="C1142" s="2">
        <v>13.1</v>
      </c>
      <c r="D1142" s="2">
        <v>7.5781000000000001</v>
      </c>
      <c r="E1142" s="2">
        <v>270</v>
      </c>
      <c r="F1142" s="2">
        <v>13.1007</v>
      </c>
      <c r="G1142" s="2">
        <v>3537.1889999999999</v>
      </c>
      <c r="H1142" s="5">
        <f t="shared" si="17"/>
        <v>-2.2776943939752546E-3</v>
      </c>
      <c r="I1142" s="4"/>
      <c r="J1142" s="4"/>
      <c r="K1142" s="4"/>
    </row>
    <row r="1143" spans="2:11" ht="13.5" x14ac:dyDescent="0.35">
      <c r="B1143" s="3">
        <v>43669</v>
      </c>
      <c r="C1143" s="2">
        <v>13.07</v>
      </c>
      <c r="D1143" s="2">
        <v>7.5606999999999998</v>
      </c>
      <c r="E1143" s="2">
        <v>1151</v>
      </c>
      <c r="F1143" s="2">
        <v>13.088100000000001</v>
      </c>
      <c r="G1143" s="2">
        <v>15064.4031</v>
      </c>
      <c r="H1143" s="5">
        <f t="shared" si="17"/>
        <v>-2.2960900489569025E-3</v>
      </c>
      <c r="I1143" s="4"/>
      <c r="J1143" s="4"/>
      <c r="K1143" s="4"/>
    </row>
    <row r="1144" spans="2:11" ht="13.5" x14ac:dyDescent="0.35">
      <c r="B1144" s="3">
        <v>43670</v>
      </c>
      <c r="C1144" s="2">
        <v>13.15</v>
      </c>
      <c r="D1144" s="2">
        <v>7.6070000000000002</v>
      </c>
      <c r="E1144" s="2">
        <v>105</v>
      </c>
      <c r="F1144" s="2">
        <v>13.072900000000001</v>
      </c>
      <c r="G1144" s="2">
        <v>1372.6545000000001</v>
      </c>
      <c r="H1144" s="5">
        <f t="shared" si="17"/>
        <v>6.1237716084490135E-3</v>
      </c>
      <c r="I1144" s="4"/>
      <c r="J1144" s="4"/>
      <c r="K1144" s="4"/>
    </row>
    <row r="1145" spans="2:11" ht="13.5" x14ac:dyDescent="0.35">
      <c r="B1145" s="3">
        <v>43672</v>
      </c>
      <c r="C1145" s="2">
        <v>13.09</v>
      </c>
      <c r="D1145" s="2">
        <v>7.5723000000000003</v>
      </c>
      <c r="E1145" s="2">
        <v>16</v>
      </c>
      <c r="F1145" s="2">
        <v>12.865</v>
      </c>
      <c r="G1145" s="2">
        <v>205.84</v>
      </c>
      <c r="H1145" s="5">
        <f t="shared" si="17"/>
        <v>-4.5615880110424544E-3</v>
      </c>
      <c r="I1145" s="4"/>
      <c r="J1145" s="4"/>
      <c r="K1145" s="4"/>
    </row>
    <row r="1146" spans="2:11" ht="13.5" x14ac:dyDescent="0.35">
      <c r="B1146" s="3">
        <v>43675</v>
      </c>
      <c r="C1146" s="2">
        <v>13.08</v>
      </c>
      <c r="D1146" s="2">
        <v>7.5664999999999996</v>
      </c>
      <c r="E1146" s="2">
        <v>1631</v>
      </c>
      <c r="F1146" s="2">
        <v>13.0624</v>
      </c>
      <c r="G1146" s="2">
        <v>21304.774399999998</v>
      </c>
      <c r="H1146" s="5">
        <f t="shared" si="17"/>
        <v>-7.6594957938812421E-4</v>
      </c>
      <c r="I1146" s="4"/>
      <c r="J1146" s="4"/>
      <c r="K1146" s="4"/>
    </row>
    <row r="1147" spans="2:11" ht="13.5" x14ac:dyDescent="0.35">
      <c r="B1147" s="3">
        <v>43676</v>
      </c>
      <c r="C1147" s="2">
        <v>13.08</v>
      </c>
      <c r="D1147" s="2">
        <v>7.5664999999999996</v>
      </c>
      <c r="E1147" s="2">
        <v>0</v>
      </c>
      <c r="F1147" s="2">
        <v>0</v>
      </c>
      <c r="G1147" s="2">
        <v>0</v>
      </c>
      <c r="H1147" s="5">
        <f t="shared" si="17"/>
        <v>0</v>
      </c>
      <c r="I1147" s="4"/>
      <c r="J1147" s="4"/>
      <c r="K1147" s="4"/>
    </row>
    <row r="1148" spans="2:11" ht="13.5" x14ac:dyDescent="0.35">
      <c r="B1148" s="3">
        <v>43677</v>
      </c>
      <c r="C1148" s="2">
        <v>12.99</v>
      </c>
      <c r="D1148" s="2">
        <v>7.5145</v>
      </c>
      <c r="E1148" s="2">
        <v>1024</v>
      </c>
      <c r="F1148" s="2">
        <v>12.84</v>
      </c>
      <c r="G1148" s="2">
        <v>13148.16</v>
      </c>
      <c r="H1148" s="5">
        <f t="shared" si="17"/>
        <v>-6.8723980704420281E-3</v>
      </c>
      <c r="I1148" s="4"/>
      <c r="J1148" s="4"/>
      <c r="K1148" s="4"/>
    </row>
    <row r="1149" spans="2:11" ht="13.5" x14ac:dyDescent="0.35">
      <c r="B1149" s="3">
        <v>43678</v>
      </c>
      <c r="C1149" s="2">
        <v>12.97</v>
      </c>
      <c r="D1149" s="2">
        <v>7.5029000000000003</v>
      </c>
      <c r="E1149" s="2">
        <v>1479</v>
      </c>
      <c r="F1149" s="2">
        <v>12.7311</v>
      </c>
      <c r="G1149" s="2">
        <v>18829.296900000001</v>
      </c>
      <c r="H1149" s="5">
        <f t="shared" si="17"/>
        <v>-1.5436822143854694E-3</v>
      </c>
      <c r="I1149" s="4"/>
      <c r="J1149" s="4"/>
      <c r="K1149" s="4"/>
    </row>
    <row r="1150" spans="2:11" ht="13.5" x14ac:dyDescent="0.35">
      <c r="B1150" s="3">
        <v>43679</v>
      </c>
      <c r="C1150" s="2">
        <v>12.94</v>
      </c>
      <c r="D1150" s="2">
        <v>7.4855</v>
      </c>
      <c r="E1150" s="2">
        <v>29164</v>
      </c>
      <c r="F1150" s="2">
        <v>12.9597</v>
      </c>
      <c r="G1150" s="2">
        <v>377956.69079999998</v>
      </c>
      <c r="H1150" s="5">
        <f t="shared" si="17"/>
        <v>-2.3191032800650821E-3</v>
      </c>
      <c r="I1150" s="4"/>
      <c r="J1150" s="4"/>
      <c r="K1150" s="4"/>
    </row>
    <row r="1151" spans="2:11" ht="13.5" x14ac:dyDescent="0.35">
      <c r="B1151" s="3">
        <v>43682</v>
      </c>
      <c r="C1151" s="2">
        <v>12.75</v>
      </c>
      <c r="D1151" s="2">
        <v>7.3756000000000004</v>
      </c>
      <c r="E1151" s="2">
        <v>1654</v>
      </c>
      <c r="F1151" s="2">
        <v>12.7509</v>
      </c>
      <c r="G1151" s="2">
        <v>21089.988600000001</v>
      </c>
      <c r="H1151" s="5">
        <f t="shared" si="17"/>
        <v>-1.4681717988110302E-2</v>
      </c>
      <c r="I1151" s="4"/>
      <c r="J1151" s="4"/>
      <c r="K1151" s="4"/>
    </row>
    <row r="1152" spans="2:11" ht="13.5" x14ac:dyDescent="0.35">
      <c r="B1152" s="3">
        <v>43683</v>
      </c>
      <c r="C1152" s="2">
        <v>12.73</v>
      </c>
      <c r="D1152" s="2">
        <v>7.3640999999999996</v>
      </c>
      <c r="E1152" s="2">
        <v>3935</v>
      </c>
      <c r="F1152" s="2">
        <v>12.5946</v>
      </c>
      <c r="G1152" s="2">
        <v>49559.750999999997</v>
      </c>
      <c r="H1152" s="5">
        <f t="shared" si="17"/>
        <v>-1.559195184120713E-3</v>
      </c>
      <c r="I1152" s="4"/>
      <c r="J1152" s="4"/>
      <c r="K1152" s="4"/>
    </row>
    <row r="1153" spans="2:11" ht="13.5" x14ac:dyDescent="0.35">
      <c r="B1153" s="3">
        <v>43684</v>
      </c>
      <c r="C1153" s="2">
        <v>12.75</v>
      </c>
      <c r="D1153" s="2">
        <v>7.3756000000000004</v>
      </c>
      <c r="E1153" s="2">
        <v>5616</v>
      </c>
      <c r="F1153" s="2">
        <v>12.6214</v>
      </c>
      <c r="G1153" s="2">
        <v>70881.782399999996</v>
      </c>
      <c r="H1153" s="5">
        <f t="shared" si="17"/>
        <v>1.5616300702055556E-3</v>
      </c>
      <c r="I1153" s="4"/>
      <c r="J1153" s="4"/>
      <c r="K1153" s="4"/>
    </row>
    <row r="1154" spans="2:11" ht="13.5" x14ac:dyDescent="0.35">
      <c r="B1154" s="3">
        <v>43685</v>
      </c>
      <c r="C1154" s="2">
        <v>12.55</v>
      </c>
      <c r="D1154" s="2">
        <v>7.2599</v>
      </c>
      <c r="E1154" s="2">
        <v>2610</v>
      </c>
      <c r="F1154" s="2">
        <v>12.536300000000001</v>
      </c>
      <c r="G1154" s="2">
        <v>32719.742999999999</v>
      </c>
      <c r="H1154" s="5">
        <f t="shared" si="17"/>
        <v>-1.5686859374152658E-2</v>
      </c>
      <c r="I1154" s="4"/>
      <c r="J1154" s="4"/>
      <c r="K1154" s="4"/>
    </row>
    <row r="1155" spans="2:11" ht="13.5" x14ac:dyDescent="0.35">
      <c r="B1155" s="3">
        <v>43686</v>
      </c>
      <c r="C1155" s="2">
        <v>12.72</v>
      </c>
      <c r="D1155" s="2">
        <v>7.3582999999999998</v>
      </c>
      <c r="E1155" s="2">
        <v>295</v>
      </c>
      <c r="F1155" s="2">
        <v>12.564399999999999</v>
      </c>
      <c r="G1155" s="2">
        <v>3706.498</v>
      </c>
      <c r="H1155" s="5">
        <f t="shared" si="17"/>
        <v>1.3553905701180433E-2</v>
      </c>
      <c r="I1155" s="4"/>
      <c r="J1155" s="4"/>
      <c r="K1155" s="4"/>
    </row>
    <row r="1156" spans="2:11" ht="13.5" x14ac:dyDescent="0.35">
      <c r="B1156" s="3">
        <v>43691</v>
      </c>
      <c r="C1156" s="2">
        <v>12.55</v>
      </c>
      <c r="D1156" s="2">
        <v>7.2599</v>
      </c>
      <c r="E1156" s="2">
        <v>6753</v>
      </c>
      <c r="F1156" s="2">
        <v>12.5501</v>
      </c>
      <c r="G1156" s="2">
        <v>84750.825299999997</v>
      </c>
      <c r="H1156" s="5">
        <f t="shared" si="17"/>
        <v>-1.3372654009757665E-2</v>
      </c>
      <c r="I1156" s="4"/>
      <c r="J1156" s="4"/>
      <c r="K1156" s="4"/>
    </row>
    <row r="1157" spans="2:11" ht="13.5" x14ac:dyDescent="0.35">
      <c r="B1157" s="3">
        <v>43692</v>
      </c>
      <c r="C1157" s="2">
        <v>12.5</v>
      </c>
      <c r="D1157" s="2">
        <v>7.2309999999999999</v>
      </c>
      <c r="E1157" s="2">
        <v>632</v>
      </c>
      <c r="F1157" s="2">
        <v>12.4916</v>
      </c>
      <c r="G1157" s="2">
        <v>7894.6912000000002</v>
      </c>
      <c r="H1157" s="5">
        <f t="shared" si="17"/>
        <v>-3.9807710850011911E-3</v>
      </c>
      <c r="I1157" s="4"/>
      <c r="J1157" s="4"/>
      <c r="K1157" s="4"/>
    </row>
    <row r="1158" spans="2:11" ht="13.5" x14ac:dyDescent="0.35">
      <c r="B1158" s="3">
        <v>43693</v>
      </c>
      <c r="C1158" s="2">
        <v>12.4</v>
      </c>
      <c r="D1158" s="2">
        <v>7.1731999999999996</v>
      </c>
      <c r="E1158" s="2">
        <v>9278</v>
      </c>
      <c r="F1158" s="2">
        <v>12.428000000000001</v>
      </c>
      <c r="G1158" s="2">
        <v>115306.984</v>
      </c>
      <c r="H1158" s="5">
        <f t="shared" si="17"/>
        <v>-7.9933619139815094E-3</v>
      </c>
      <c r="I1158" s="4"/>
      <c r="J1158" s="4"/>
      <c r="K1158" s="4"/>
    </row>
    <row r="1159" spans="2:11" ht="13.5" x14ac:dyDescent="0.35">
      <c r="B1159" s="3">
        <v>43696</v>
      </c>
      <c r="C1159" s="2">
        <v>12.4</v>
      </c>
      <c r="D1159" s="2">
        <v>7.1731999999999996</v>
      </c>
      <c r="E1159" s="2">
        <v>11056</v>
      </c>
      <c r="F1159" s="2">
        <v>12.369899999999999</v>
      </c>
      <c r="G1159" s="2">
        <v>136761.61439999999</v>
      </c>
      <c r="H1159" s="5">
        <f t="shared" ref="H1159:H1222" si="18">(D1159-D1158)/D1158</f>
        <v>0</v>
      </c>
      <c r="I1159" s="4"/>
      <c r="J1159" s="4"/>
      <c r="K1159" s="4"/>
    </row>
    <row r="1160" spans="2:11" ht="13.5" x14ac:dyDescent="0.35">
      <c r="B1160" s="3">
        <v>43697</v>
      </c>
      <c r="C1160" s="2">
        <v>12.4</v>
      </c>
      <c r="D1160" s="2">
        <v>7.1731999999999996</v>
      </c>
      <c r="E1160" s="2">
        <v>73</v>
      </c>
      <c r="F1160" s="2">
        <v>12.213699999999999</v>
      </c>
      <c r="G1160" s="2">
        <v>891.6001</v>
      </c>
      <c r="H1160" s="5">
        <f t="shared" si="18"/>
        <v>0</v>
      </c>
      <c r="I1160" s="4"/>
      <c r="J1160" s="4"/>
      <c r="K1160" s="4"/>
    </row>
    <row r="1161" spans="2:11" ht="13.5" x14ac:dyDescent="0.35">
      <c r="B1161" s="3">
        <v>43698</v>
      </c>
      <c r="C1161" s="2">
        <v>12.37</v>
      </c>
      <c r="D1161" s="2">
        <v>7.1558000000000002</v>
      </c>
      <c r="E1161" s="2">
        <v>3730</v>
      </c>
      <c r="F1161" s="2">
        <v>12.3696</v>
      </c>
      <c r="G1161" s="2">
        <v>46138.608</v>
      </c>
      <c r="H1161" s="5">
        <f t="shared" si="18"/>
        <v>-2.4256956449003816E-3</v>
      </c>
      <c r="I1161" s="4"/>
      <c r="J1161" s="4"/>
      <c r="K1161" s="4"/>
    </row>
    <row r="1162" spans="2:11" ht="13.5" x14ac:dyDescent="0.35">
      <c r="B1162" s="3">
        <v>43699</v>
      </c>
      <c r="C1162" s="2">
        <v>12.39</v>
      </c>
      <c r="D1162" s="2">
        <v>7.1673999999999998</v>
      </c>
      <c r="E1162" s="2">
        <v>2592</v>
      </c>
      <c r="F1162" s="2">
        <v>12.2249</v>
      </c>
      <c r="G1162" s="2">
        <v>31686.9408</v>
      </c>
      <c r="H1162" s="5">
        <f t="shared" si="18"/>
        <v>1.6210626345062201E-3</v>
      </c>
      <c r="I1162" s="4"/>
      <c r="J1162" s="4"/>
      <c r="K1162" s="4"/>
    </row>
    <row r="1163" spans="2:11" ht="13.5" x14ac:dyDescent="0.35">
      <c r="B1163" s="3">
        <v>43700</v>
      </c>
      <c r="C1163" s="2">
        <v>12.35</v>
      </c>
      <c r="D1163" s="2">
        <v>7.1441999999999997</v>
      </c>
      <c r="E1163" s="2">
        <v>136</v>
      </c>
      <c r="F1163" s="2">
        <v>12.2309</v>
      </c>
      <c r="G1163" s="2">
        <v>1663.4023999999999</v>
      </c>
      <c r="H1163" s="5">
        <f t="shared" si="18"/>
        <v>-3.2368780868934494E-3</v>
      </c>
      <c r="I1163" s="4"/>
      <c r="J1163" s="4"/>
      <c r="K1163" s="4"/>
    </row>
    <row r="1164" spans="2:11" ht="13.5" x14ac:dyDescent="0.35">
      <c r="B1164" s="3">
        <v>43703</v>
      </c>
      <c r="C1164" s="2">
        <v>12.39</v>
      </c>
      <c r="D1164" s="2">
        <v>7.1673999999999998</v>
      </c>
      <c r="E1164" s="2">
        <v>5627</v>
      </c>
      <c r="F1164" s="2">
        <v>12.132300000000001</v>
      </c>
      <c r="G1164" s="2">
        <v>68268.452099999995</v>
      </c>
      <c r="H1164" s="5">
        <f t="shared" si="18"/>
        <v>3.2473894907757497E-3</v>
      </c>
      <c r="I1164" s="4"/>
      <c r="J1164" s="4"/>
      <c r="K1164" s="4"/>
    </row>
    <row r="1165" spans="2:11" ht="13.5" x14ac:dyDescent="0.35">
      <c r="B1165" s="3">
        <v>43704</v>
      </c>
      <c r="C1165" s="2">
        <v>12.3</v>
      </c>
      <c r="D1165" s="2">
        <v>7.1153000000000004</v>
      </c>
      <c r="E1165" s="2">
        <v>3149</v>
      </c>
      <c r="F1165" s="2">
        <v>12.207800000000001</v>
      </c>
      <c r="G1165" s="2">
        <v>38442.362200000003</v>
      </c>
      <c r="H1165" s="5">
        <f t="shared" si="18"/>
        <v>-7.2690236347907706E-3</v>
      </c>
      <c r="I1165" s="4"/>
      <c r="J1165" s="4"/>
      <c r="K1165" s="4"/>
    </row>
    <row r="1166" spans="2:11" ht="13.5" x14ac:dyDescent="0.35">
      <c r="B1166" s="3">
        <v>43705</v>
      </c>
      <c r="C1166" s="2">
        <v>12.13</v>
      </c>
      <c r="D1166" s="2">
        <v>7.0170000000000003</v>
      </c>
      <c r="E1166" s="2">
        <v>834</v>
      </c>
      <c r="F1166" s="2">
        <v>12.119400000000001</v>
      </c>
      <c r="G1166" s="2">
        <v>10107.579599999999</v>
      </c>
      <c r="H1166" s="5">
        <f t="shared" si="18"/>
        <v>-1.3815299425182361E-2</v>
      </c>
      <c r="I1166" s="4"/>
      <c r="J1166" s="4"/>
      <c r="K1166" s="4"/>
    </row>
    <row r="1167" spans="2:11" ht="13.5" x14ac:dyDescent="0.35">
      <c r="B1167" s="3">
        <v>43706</v>
      </c>
      <c r="C1167" s="2">
        <v>12.29</v>
      </c>
      <c r="D1167" s="2">
        <v>7.1094999999999997</v>
      </c>
      <c r="E1167" s="2">
        <v>26303</v>
      </c>
      <c r="F1167" s="2">
        <v>12.0168</v>
      </c>
      <c r="G1167" s="2">
        <v>316077.89039999997</v>
      </c>
      <c r="H1167" s="5">
        <f t="shared" si="18"/>
        <v>1.3182271626050927E-2</v>
      </c>
      <c r="I1167" s="4"/>
      <c r="J1167" s="4"/>
      <c r="K1167" s="4"/>
    </row>
    <row r="1168" spans="2:11" ht="13.5" x14ac:dyDescent="0.35">
      <c r="B1168" s="3">
        <v>43707</v>
      </c>
      <c r="C1168" s="2">
        <v>12.29</v>
      </c>
      <c r="D1168" s="2">
        <v>7.1094999999999997</v>
      </c>
      <c r="E1168" s="2">
        <v>92</v>
      </c>
      <c r="F1168" s="2">
        <v>12.29</v>
      </c>
      <c r="G1168" s="2">
        <v>1130.68</v>
      </c>
      <c r="H1168" s="5">
        <f t="shared" si="18"/>
        <v>0</v>
      </c>
      <c r="I1168" s="4"/>
      <c r="J1168" s="4"/>
      <c r="K1168" s="4"/>
    </row>
    <row r="1169" spans="2:11" ht="13.5" x14ac:dyDescent="0.35">
      <c r="B1169" s="3">
        <v>43710</v>
      </c>
      <c r="C1169" s="2">
        <v>12.22</v>
      </c>
      <c r="D1169" s="2">
        <v>7.069</v>
      </c>
      <c r="E1169" s="2">
        <v>12854</v>
      </c>
      <c r="F1169" s="2">
        <v>12.1364</v>
      </c>
      <c r="G1169" s="2">
        <v>156001.2856</v>
      </c>
      <c r="H1169" s="5">
        <f t="shared" si="18"/>
        <v>-5.6966031366481127E-3</v>
      </c>
      <c r="I1169" s="4"/>
      <c r="J1169" s="4"/>
      <c r="K1169" s="4"/>
    </row>
    <row r="1170" spans="2:11" ht="13.5" x14ac:dyDescent="0.35">
      <c r="B1170" s="3">
        <v>43711</v>
      </c>
      <c r="C1170" s="2">
        <v>12.2</v>
      </c>
      <c r="D1170" s="2">
        <v>7.0575000000000001</v>
      </c>
      <c r="E1170" s="2">
        <v>7796</v>
      </c>
      <c r="F1170" s="2">
        <v>12.1875</v>
      </c>
      <c r="G1170" s="2">
        <v>95013.75</v>
      </c>
      <c r="H1170" s="5">
        <f t="shared" si="18"/>
        <v>-1.6268213325788435E-3</v>
      </c>
      <c r="I1170" s="4"/>
      <c r="J1170" s="4"/>
      <c r="K1170" s="4"/>
    </row>
    <row r="1171" spans="2:11" ht="13.5" x14ac:dyDescent="0.35">
      <c r="B1171" s="3">
        <v>43712</v>
      </c>
      <c r="C1171" s="2">
        <v>12.14</v>
      </c>
      <c r="D1171" s="2">
        <v>7.0228000000000002</v>
      </c>
      <c r="E1171" s="2">
        <v>10172</v>
      </c>
      <c r="F1171" s="2">
        <v>12.0092</v>
      </c>
      <c r="G1171" s="2">
        <v>122157.5824</v>
      </c>
      <c r="H1171" s="5">
        <f t="shared" si="18"/>
        <v>-4.9167552249380023E-3</v>
      </c>
      <c r="I1171" s="4"/>
      <c r="J1171" s="4"/>
      <c r="K1171" s="4"/>
    </row>
    <row r="1172" spans="2:11" ht="13.5" x14ac:dyDescent="0.35">
      <c r="B1172" s="3">
        <v>43713</v>
      </c>
      <c r="C1172" s="2">
        <v>12.12</v>
      </c>
      <c r="D1172" s="2">
        <v>7.0111999999999997</v>
      </c>
      <c r="E1172" s="2">
        <v>12562</v>
      </c>
      <c r="F1172" s="2">
        <v>12.019600000000001</v>
      </c>
      <c r="G1172" s="2">
        <v>150990.21520000001</v>
      </c>
      <c r="H1172" s="5">
        <f t="shared" si="18"/>
        <v>-1.6517628296406702E-3</v>
      </c>
      <c r="I1172" s="4"/>
      <c r="J1172" s="4"/>
      <c r="K1172" s="4"/>
    </row>
    <row r="1173" spans="2:11" ht="13.5" x14ac:dyDescent="0.35">
      <c r="B1173" s="3">
        <v>43714</v>
      </c>
      <c r="C1173" s="2">
        <v>12</v>
      </c>
      <c r="D1173" s="2">
        <v>6.9417999999999997</v>
      </c>
      <c r="E1173" s="2">
        <v>12441</v>
      </c>
      <c r="F1173" s="2">
        <v>12.0016</v>
      </c>
      <c r="G1173" s="2">
        <v>149311.9056</v>
      </c>
      <c r="H1173" s="5">
        <f t="shared" si="18"/>
        <v>-9.8984481971702287E-3</v>
      </c>
      <c r="I1173" s="4"/>
      <c r="J1173" s="4"/>
      <c r="K1173" s="4"/>
    </row>
    <row r="1174" spans="2:11" ht="13.5" x14ac:dyDescent="0.35">
      <c r="B1174" s="3">
        <v>43717</v>
      </c>
      <c r="C1174" s="2">
        <v>11.99</v>
      </c>
      <c r="D1174" s="2">
        <v>6.9359999999999999</v>
      </c>
      <c r="E1174" s="2">
        <v>8979</v>
      </c>
      <c r="F1174" s="2">
        <v>11.9574</v>
      </c>
      <c r="G1174" s="2">
        <v>107365.49460000001</v>
      </c>
      <c r="H1174" s="5">
        <f t="shared" si="18"/>
        <v>-8.3551816531732487E-4</v>
      </c>
      <c r="I1174" s="4"/>
      <c r="J1174" s="4"/>
      <c r="K1174" s="4"/>
    </row>
    <row r="1175" spans="2:11" ht="13.5" x14ac:dyDescent="0.35">
      <c r="B1175" s="3">
        <v>43718</v>
      </c>
      <c r="C1175" s="2">
        <v>11.99</v>
      </c>
      <c r="D1175" s="2">
        <v>6.9359999999999999</v>
      </c>
      <c r="E1175" s="2">
        <v>12455</v>
      </c>
      <c r="F1175" s="2">
        <v>11.8918</v>
      </c>
      <c r="G1175" s="2">
        <v>148112.36900000001</v>
      </c>
      <c r="H1175" s="5">
        <f t="shared" si="18"/>
        <v>0</v>
      </c>
      <c r="I1175" s="4"/>
      <c r="J1175" s="4"/>
      <c r="K1175" s="4"/>
    </row>
    <row r="1176" spans="2:11" ht="13.5" x14ac:dyDescent="0.35">
      <c r="B1176" s="3">
        <v>43719</v>
      </c>
      <c r="C1176" s="2">
        <v>12</v>
      </c>
      <c r="D1176" s="2">
        <v>6.9417999999999997</v>
      </c>
      <c r="E1176" s="2">
        <v>12445</v>
      </c>
      <c r="F1176" s="2">
        <v>11.9991</v>
      </c>
      <c r="G1176" s="2">
        <v>149328.79949999999</v>
      </c>
      <c r="H1176" s="5">
        <f t="shared" si="18"/>
        <v>8.3621683967701919E-4</v>
      </c>
      <c r="I1176" s="4"/>
      <c r="J1176" s="4"/>
      <c r="K1176" s="4"/>
    </row>
    <row r="1177" spans="2:11" ht="13.5" x14ac:dyDescent="0.35">
      <c r="B1177" s="3">
        <v>43720</v>
      </c>
      <c r="C1177" s="2">
        <v>12</v>
      </c>
      <c r="D1177" s="2">
        <v>6.9417999999999997</v>
      </c>
      <c r="E1177" s="2">
        <v>0</v>
      </c>
      <c r="F1177" s="2">
        <v>0</v>
      </c>
      <c r="G1177" s="2">
        <v>0</v>
      </c>
      <c r="H1177" s="5">
        <f t="shared" si="18"/>
        <v>0</v>
      </c>
      <c r="I1177" s="4"/>
      <c r="J1177" s="4"/>
      <c r="K1177" s="4"/>
    </row>
    <row r="1178" spans="2:11" ht="13.5" x14ac:dyDescent="0.35">
      <c r="B1178" s="3">
        <v>43721</v>
      </c>
      <c r="C1178" s="2">
        <v>12</v>
      </c>
      <c r="D1178" s="2">
        <v>6.9417999999999997</v>
      </c>
      <c r="E1178" s="2">
        <v>476</v>
      </c>
      <c r="F1178" s="2">
        <v>11.9727</v>
      </c>
      <c r="G1178" s="2">
        <v>5699.0051999999996</v>
      </c>
      <c r="H1178" s="5">
        <f t="shared" si="18"/>
        <v>0</v>
      </c>
      <c r="I1178" s="4"/>
      <c r="J1178" s="4"/>
      <c r="K1178" s="4"/>
    </row>
    <row r="1179" spans="2:11" ht="13.5" x14ac:dyDescent="0.35">
      <c r="B1179" s="3">
        <v>43724</v>
      </c>
      <c r="C1179" s="2">
        <v>12</v>
      </c>
      <c r="D1179" s="2">
        <v>6.9417999999999997</v>
      </c>
      <c r="E1179" s="2">
        <v>66482</v>
      </c>
      <c r="F1179" s="2">
        <v>11.9933</v>
      </c>
      <c r="G1179" s="2">
        <v>797338.57059999998</v>
      </c>
      <c r="H1179" s="5">
        <f t="shared" si="18"/>
        <v>0</v>
      </c>
      <c r="I1179" s="4"/>
      <c r="J1179" s="4"/>
      <c r="K1179" s="4"/>
    </row>
    <row r="1180" spans="2:11" ht="13.5" x14ac:dyDescent="0.35">
      <c r="B1180" s="3">
        <v>43725</v>
      </c>
      <c r="C1180" s="2">
        <v>12.13</v>
      </c>
      <c r="D1180" s="2">
        <v>7.0170000000000003</v>
      </c>
      <c r="E1180" s="2">
        <v>43640</v>
      </c>
      <c r="F1180" s="2">
        <v>12.0578</v>
      </c>
      <c r="G1180" s="2">
        <v>526202.39199999999</v>
      </c>
      <c r="H1180" s="5">
        <f t="shared" si="18"/>
        <v>1.0832925177907834E-2</v>
      </c>
      <c r="I1180" s="4"/>
      <c r="J1180" s="4"/>
      <c r="K1180" s="4"/>
    </row>
    <row r="1181" spans="2:11" ht="13.5" x14ac:dyDescent="0.35">
      <c r="B1181" s="3">
        <v>43726</v>
      </c>
      <c r="C1181" s="2">
        <v>12.13</v>
      </c>
      <c r="D1181" s="2">
        <v>7.0170000000000003</v>
      </c>
      <c r="E1181" s="2">
        <v>1168</v>
      </c>
      <c r="F1181" s="2">
        <v>12.024900000000001</v>
      </c>
      <c r="G1181" s="2">
        <v>14045.083199999999</v>
      </c>
      <c r="H1181" s="5">
        <f t="shared" si="18"/>
        <v>0</v>
      </c>
      <c r="I1181" s="4"/>
      <c r="J1181" s="4"/>
      <c r="K1181" s="4"/>
    </row>
    <row r="1182" spans="2:11" ht="13.5" x14ac:dyDescent="0.35">
      <c r="B1182" s="3">
        <v>43727</v>
      </c>
      <c r="C1182" s="2">
        <v>12.03</v>
      </c>
      <c r="D1182" s="2">
        <v>6.9591000000000003</v>
      </c>
      <c r="E1182" s="2">
        <v>133</v>
      </c>
      <c r="F1182" s="2">
        <v>12.0473</v>
      </c>
      <c r="G1182" s="2">
        <v>1602.2909</v>
      </c>
      <c r="H1182" s="5">
        <f t="shared" si="18"/>
        <v>-8.2513894826849159E-3</v>
      </c>
      <c r="I1182" s="4"/>
      <c r="J1182" s="4"/>
      <c r="K1182" s="4"/>
    </row>
    <row r="1183" spans="2:11" ht="13.5" x14ac:dyDescent="0.35">
      <c r="B1183" s="3">
        <v>43728</v>
      </c>
      <c r="C1183" s="2">
        <v>12.1</v>
      </c>
      <c r="D1183" s="2">
        <v>6.9996</v>
      </c>
      <c r="E1183" s="2">
        <v>4675</v>
      </c>
      <c r="F1183" s="2">
        <v>12.0212</v>
      </c>
      <c r="G1183" s="2">
        <v>56199.11</v>
      </c>
      <c r="H1183" s="5">
        <f t="shared" si="18"/>
        <v>5.8197180669913862E-3</v>
      </c>
      <c r="I1183" s="4"/>
      <c r="J1183" s="4"/>
      <c r="K1183" s="4"/>
    </row>
    <row r="1184" spans="2:11" ht="13.5" x14ac:dyDescent="0.35">
      <c r="B1184" s="3">
        <v>43731</v>
      </c>
      <c r="C1184" s="2">
        <v>12.09</v>
      </c>
      <c r="D1184" s="2">
        <v>6.9938000000000002</v>
      </c>
      <c r="E1184" s="2">
        <v>17485</v>
      </c>
      <c r="F1184" s="2">
        <v>12.004899999999999</v>
      </c>
      <c r="G1184" s="2">
        <v>209905.6765</v>
      </c>
      <c r="H1184" s="5">
        <f t="shared" si="18"/>
        <v>-8.2861877821587026E-4</v>
      </c>
      <c r="I1184" s="4"/>
      <c r="J1184" s="4"/>
      <c r="K1184" s="4"/>
    </row>
    <row r="1185" spans="2:11" ht="13.5" x14ac:dyDescent="0.35">
      <c r="B1185" s="3">
        <v>43732</v>
      </c>
      <c r="C1185" s="2">
        <v>12.09</v>
      </c>
      <c r="D1185" s="2">
        <v>6.9938000000000002</v>
      </c>
      <c r="E1185" s="2">
        <v>56334</v>
      </c>
      <c r="F1185" s="2">
        <v>12.000999999999999</v>
      </c>
      <c r="G1185" s="2">
        <v>676064.33400000003</v>
      </c>
      <c r="H1185" s="5">
        <f t="shared" si="18"/>
        <v>0</v>
      </c>
      <c r="I1185" s="4"/>
      <c r="J1185" s="4"/>
      <c r="K1185" s="4"/>
    </row>
    <row r="1186" spans="2:11" ht="13.5" x14ac:dyDescent="0.35">
      <c r="B1186" s="3">
        <v>43733</v>
      </c>
      <c r="C1186" s="2">
        <v>12.18</v>
      </c>
      <c r="D1186" s="2">
        <v>7.0458999999999996</v>
      </c>
      <c r="E1186" s="2">
        <v>42976</v>
      </c>
      <c r="F1186" s="2">
        <v>12.088200000000001</v>
      </c>
      <c r="G1186" s="2">
        <v>519502.48320000002</v>
      </c>
      <c r="H1186" s="5">
        <f t="shared" si="18"/>
        <v>7.4494552317766263E-3</v>
      </c>
      <c r="I1186" s="4"/>
      <c r="J1186" s="4"/>
      <c r="K1186" s="4"/>
    </row>
    <row r="1187" spans="2:11" ht="13.5" x14ac:dyDescent="0.35">
      <c r="B1187" s="3">
        <v>43734</v>
      </c>
      <c r="C1187" s="2">
        <v>12.15</v>
      </c>
      <c r="D1187" s="2">
        <v>7.0285000000000002</v>
      </c>
      <c r="E1187" s="2">
        <v>362</v>
      </c>
      <c r="F1187" s="2">
        <v>12.1736</v>
      </c>
      <c r="G1187" s="2">
        <v>4406.8432000000003</v>
      </c>
      <c r="H1187" s="5">
        <f t="shared" si="18"/>
        <v>-2.4695212818801595E-3</v>
      </c>
      <c r="I1187" s="4"/>
      <c r="J1187" s="4"/>
      <c r="K1187" s="4"/>
    </row>
    <row r="1188" spans="2:11" ht="13.5" x14ac:dyDescent="0.35">
      <c r="B1188" s="3">
        <v>43735</v>
      </c>
      <c r="C1188" s="2">
        <v>12.12</v>
      </c>
      <c r="D1188" s="2">
        <v>7.0111999999999997</v>
      </c>
      <c r="E1188" s="2">
        <v>605</v>
      </c>
      <c r="F1188" s="2">
        <v>12.029299999999999</v>
      </c>
      <c r="G1188" s="2">
        <v>7277.7264999999998</v>
      </c>
      <c r="H1188" s="5">
        <f t="shared" si="18"/>
        <v>-2.4614071281212971E-3</v>
      </c>
      <c r="I1188" s="4"/>
      <c r="J1188" s="4"/>
      <c r="K1188" s="4"/>
    </row>
    <row r="1189" spans="2:11" ht="13.5" x14ac:dyDescent="0.35">
      <c r="B1189" s="3">
        <v>43738</v>
      </c>
      <c r="C1189" s="2">
        <v>12</v>
      </c>
      <c r="D1189" s="2">
        <v>6.9417999999999997</v>
      </c>
      <c r="E1189" s="2">
        <v>14987</v>
      </c>
      <c r="F1189" s="2">
        <v>12.014799999999999</v>
      </c>
      <c r="G1189" s="2">
        <v>180065.8076</v>
      </c>
      <c r="H1189" s="5">
        <f t="shared" si="18"/>
        <v>-9.8984481971702287E-3</v>
      </c>
      <c r="I1189" s="4"/>
      <c r="J1189" s="4"/>
      <c r="K1189" s="4"/>
    </row>
    <row r="1190" spans="2:11" ht="13.5" x14ac:dyDescent="0.35">
      <c r="B1190" s="3">
        <v>43739</v>
      </c>
      <c r="C1190" s="2">
        <v>12</v>
      </c>
      <c r="D1190" s="2">
        <v>6.9417999999999997</v>
      </c>
      <c r="E1190" s="2">
        <v>64168</v>
      </c>
      <c r="F1190" s="2">
        <v>12.007099999999999</v>
      </c>
      <c r="G1190" s="2">
        <v>770471.59279999998</v>
      </c>
      <c r="H1190" s="5">
        <f t="shared" si="18"/>
        <v>0</v>
      </c>
      <c r="I1190" s="4"/>
      <c r="J1190" s="4"/>
      <c r="K1190" s="4"/>
    </row>
    <row r="1191" spans="2:11" ht="13.5" x14ac:dyDescent="0.35">
      <c r="B1191" s="3">
        <v>43740</v>
      </c>
      <c r="C1191" s="2">
        <v>12.04</v>
      </c>
      <c r="D1191" s="2">
        <v>6.9649000000000001</v>
      </c>
      <c r="E1191" s="2">
        <v>86304</v>
      </c>
      <c r="F1191" s="2">
        <v>12.000400000000001</v>
      </c>
      <c r="G1191" s="2">
        <v>1035682.5216</v>
      </c>
      <c r="H1191" s="5">
        <f t="shared" si="18"/>
        <v>3.3276671756605411E-3</v>
      </c>
      <c r="I1191" s="4"/>
      <c r="J1191" s="4"/>
      <c r="K1191" s="4"/>
    </row>
    <row r="1192" spans="2:11" ht="13.5" x14ac:dyDescent="0.35">
      <c r="B1192" s="3">
        <v>43741</v>
      </c>
      <c r="C1192" s="2">
        <v>12.04</v>
      </c>
      <c r="D1192" s="2">
        <v>6.9649000000000001</v>
      </c>
      <c r="E1192" s="2">
        <v>5506</v>
      </c>
      <c r="F1192" s="2">
        <v>12.011100000000001</v>
      </c>
      <c r="G1192" s="2">
        <v>66133.116599999994</v>
      </c>
      <c r="H1192" s="5">
        <f t="shared" si="18"/>
        <v>0</v>
      </c>
      <c r="I1192" s="4"/>
      <c r="J1192" s="4"/>
      <c r="K1192" s="4"/>
    </row>
    <row r="1193" spans="2:11" ht="13.5" x14ac:dyDescent="0.35">
      <c r="B1193" s="3">
        <v>43742</v>
      </c>
      <c r="C1193" s="2">
        <v>12.04</v>
      </c>
      <c r="D1193" s="2">
        <v>6.9649000000000001</v>
      </c>
      <c r="E1193" s="2">
        <v>7539</v>
      </c>
      <c r="F1193" s="2">
        <v>12.0275</v>
      </c>
      <c r="G1193" s="2">
        <v>90675.322499999995</v>
      </c>
      <c r="H1193" s="5">
        <f t="shared" si="18"/>
        <v>0</v>
      </c>
      <c r="I1193" s="4"/>
      <c r="J1193" s="4"/>
      <c r="K1193" s="4"/>
    </row>
    <row r="1194" spans="2:11" ht="13.5" x14ac:dyDescent="0.35">
      <c r="B1194" s="3">
        <v>43745</v>
      </c>
      <c r="C1194" s="2">
        <v>12</v>
      </c>
      <c r="D1194" s="2">
        <v>6.9417999999999997</v>
      </c>
      <c r="E1194" s="2">
        <v>79731</v>
      </c>
      <c r="F1194" s="2">
        <v>11.998100000000001</v>
      </c>
      <c r="G1194" s="2">
        <v>956620.5111</v>
      </c>
      <c r="H1194" s="5">
        <f t="shared" si="18"/>
        <v>-3.3166305331017447E-3</v>
      </c>
      <c r="I1194" s="4"/>
      <c r="J1194" s="4"/>
      <c r="K1194" s="4"/>
    </row>
    <row r="1195" spans="2:11" ht="13.5" x14ac:dyDescent="0.35">
      <c r="B1195" s="3">
        <v>43746</v>
      </c>
      <c r="C1195" s="2">
        <v>12.04</v>
      </c>
      <c r="D1195" s="2">
        <v>6.9649000000000001</v>
      </c>
      <c r="E1195" s="2">
        <v>14352</v>
      </c>
      <c r="F1195" s="2">
        <v>12.0008</v>
      </c>
      <c r="G1195" s="2">
        <v>172235.4816</v>
      </c>
      <c r="H1195" s="5">
        <f t="shared" si="18"/>
        <v>3.3276671756605411E-3</v>
      </c>
      <c r="I1195" s="4"/>
      <c r="J1195" s="4"/>
      <c r="K1195" s="4"/>
    </row>
    <row r="1196" spans="2:11" ht="13.5" x14ac:dyDescent="0.35">
      <c r="B1196" s="3">
        <v>43747</v>
      </c>
      <c r="C1196" s="2">
        <v>12</v>
      </c>
      <c r="D1196" s="2">
        <v>6.9417999999999997</v>
      </c>
      <c r="E1196" s="2">
        <v>15517</v>
      </c>
      <c r="F1196" s="2">
        <v>12.0002</v>
      </c>
      <c r="G1196" s="2">
        <v>186207.10339999999</v>
      </c>
      <c r="H1196" s="5">
        <f t="shared" si="18"/>
        <v>-3.3166305331017447E-3</v>
      </c>
      <c r="I1196" s="4"/>
      <c r="J1196" s="4"/>
      <c r="K1196" s="4"/>
    </row>
    <row r="1197" spans="2:11" ht="13.5" x14ac:dyDescent="0.35">
      <c r="B1197" s="3">
        <v>43748</v>
      </c>
      <c r="C1197" s="2">
        <v>12</v>
      </c>
      <c r="D1197" s="2">
        <v>6.9417999999999997</v>
      </c>
      <c r="E1197" s="2">
        <v>4722</v>
      </c>
      <c r="F1197" s="2">
        <v>12.003399999999999</v>
      </c>
      <c r="G1197" s="2">
        <v>56680.054799999998</v>
      </c>
      <c r="H1197" s="5">
        <f t="shared" si="18"/>
        <v>0</v>
      </c>
      <c r="I1197" s="4"/>
      <c r="J1197" s="4"/>
      <c r="K1197" s="4"/>
    </row>
    <row r="1198" spans="2:11" ht="13.5" x14ac:dyDescent="0.35">
      <c r="B1198" s="3">
        <v>43749</v>
      </c>
      <c r="C1198" s="2">
        <v>12</v>
      </c>
      <c r="D1198" s="2">
        <v>6.9417999999999997</v>
      </c>
      <c r="E1198" s="2">
        <v>13291</v>
      </c>
      <c r="F1198" s="2">
        <v>11.9998</v>
      </c>
      <c r="G1198" s="2">
        <v>159489.34179999999</v>
      </c>
      <c r="H1198" s="5">
        <f t="shared" si="18"/>
        <v>0</v>
      </c>
      <c r="I1198" s="4"/>
      <c r="J1198" s="4"/>
      <c r="K1198" s="4"/>
    </row>
    <row r="1199" spans="2:11" ht="13.5" x14ac:dyDescent="0.35">
      <c r="B1199" s="3">
        <v>43752</v>
      </c>
      <c r="C1199" s="2">
        <v>12</v>
      </c>
      <c r="D1199" s="2">
        <v>6.9417999999999997</v>
      </c>
      <c r="E1199" s="2">
        <v>260</v>
      </c>
      <c r="F1199" s="2">
        <v>12</v>
      </c>
      <c r="G1199" s="2">
        <v>3120</v>
      </c>
      <c r="H1199" s="5">
        <f t="shared" si="18"/>
        <v>0</v>
      </c>
      <c r="I1199" s="4"/>
      <c r="J1199" s="4"/>
      <c r="K1199" s="4"/>
    </row>
    <row r="1200" spans="2:11" ht="13.5" x14ac:dyDescent="0.35">
      <c r="B1200" s="3">
        <v>43754</v>
      </c>
      <c r="C1200" s="2">
        <v>12</v>
      </c>
      <c r="D1200" s="2">
        <v>6.9417999999999997</v>
      </c>
      <c r="E1200" s="2">
        <v>5997</v>
      </c>
      <c r="F1200" s="2">
        <v>11.9985</v>
      </c>
      <c r="G1200" s="2">
        <v>71955.004499999995</v>
      </c>
      <c r="H1200" s="5">
        <f t="shared" si="18"/>
        <v>0</v>
      </c>
      <c r="I1200" s="4"/>
      <c r="J1200" s="4"/>
      <c r="K1200" s="4"/>
    </row>
    <row r="1201" spans="2:11" ht="13.5" x14ac:dyDescent="0.35">
      <c r="B1201" s="3">
        <v>43755</v>
      </c>
      <c r="C1201" s="2">
        <v>12</v>
      </c>
      <c r="D1201" s="2">
        <v>6.9417999999999997</v>
      </c>
      <c r="E1201" s="2">
        <v>5850</v>
      </c>
      <c r="F1201" s="2">
        <v>11.9887</v>
      </c>
      <c r="G1201" s="2">
        <v>70133.895000000004</v>
      </c>
      <c r="H1201" s="5">
        <f t="shared" si="18"/>
        <v>0</v>
      </c>
      <c r="I1201" s="4"/>
      <c r="J1201" s="4"/>
      <c r="K1201" s="4"/>
    </row>
    <row r="1202" spans="2:11" ht="13.5" x14ac:dyDescent="0.35">
      <c r="B1202" s="3">
        <v>43756</v>
      </c>
      <c r="C1202" s="2">
        <v>12</v>
      </c>
      <c r="D1202" s="2">
        <v>6.9417999999999997</v>
      </c>
      <c r="E1202" s="2">
        <v>19688</v>
      </c>
      <c r="F1202" s="2">
        <v>11.997199999999999</v>
      </c>
      <c r="G1202" s="2">
        <v>236200.87359999999</v>
      </c>
      <c r="H1202" s="5">
        <f t="shared" si="18"/>
        <v>0</v>
      </c>
      <c r="I1202" s="4"/>
      <c r="J1202" s="4"/>
      <c r="K1202" s="4"/>
    </row>
    <row r="1203" spans="2:11" ht="13.5" x14ac:dyDescent="0.35">
      <c r="B1203" s="3">
        <v>43759</v>
      </c>
      <c r="C1203" s="2">
        <v>12</v>
      </c>
      <c r="D1203" s="2">
        <v>6.9417999999999997</v>
      </c>
      <c r="E1203" s="2">
        <v>49380</v>
      </c>
      <c r="F1203" s="2">
        <v>12.0641</v>
      </c>
      <c r="G1203" s="2">
        <v>595725.25800000003</v>
      </c>
      <c r="H1203" s="5">
        <f t="shared" si="18"/>
        <v>0</v>
      </c>
      <c r="I1203" s="4"/>
      <c r="J1203" s="4"/>
      <c r="K1203" s="4"/>
    </row>
    <row r="1204" spans="2:11" ht="13.5" x14ac:dyDescent="0.35">
      <c r="B1204" s="3">
        <v>43760</v>
      </c>
      <c r="C1204" s="2">
        <v>12</v>
      </c>
      <c r="D1204" s="2">
        <v>6.9417999999999997</v>
      </c>
      <c r="E1204" s="2">
        <v>12644</v>
      </c>
      <c r="F1204" s="2">
        <v>11.995799999999999</v>
      </c>
      <c r="G1204" s="2">
        <v>151674.8952</v>
      </c>
      <c r="H1204" s="5">
        <f t="shared" si="18"/>
        <v>0</v>
      </c>
      <c r="I1204" s="4"/>
      <c r="J1204" s="4"/>
      <c r="K1204" s="4"/>
    </row>
    <row r="1205" spans="2:11" ht="13.5" x14ac:dyDescent="0.35">
      <c r="B1205" s="3">
        <v>43761</v>
      </c>
      <c r="C1205" s="2">
        <v>12</v>
      </c>
      <c r="D1205" s="2">
        <v>6.9417999999999997</v>
      </c>
      <c r="E1205" s="2">
        <v>11381</v>
      </c>
      <c r="F1205" s="2">
        <v>11.993399999999999</v>
      </c>
      <c r="G1205" s="2">
        <v>136496.8854</v>
      </c>
      <c r="H1205" s="5">
        <f t="shared" si="18"/>
        <v>0</v>
      </c>
      <c r="I1205" s="4"/>
      <c r="J1205" s="4"/>
      <c r="K1205" s="4"/>
    </row>
    <row r="1206" spans="2:11" ht="13.5" x14ac:dyDescent="0.35">
      <c r="B1206" s="3">
        <v>43762</v>
      </c>
      <c r="C1206" s="2">
        <v>12.18</v>
      </c>
      <c r="D1206" s="2">
        <v>7.0458999999999996</v>
      </c>
      <c r="E1206" s="2">
        <v>39935</v>
      </c>
      <c r="F1206" s="2">
        <v>12.0421</v>
      </c>
      <c r="G1206" s="2">
        <v>480901.2635</v>
      </c>
      <c r="H1206" s="5">
        <f t="shared" si="18"/>
        <v>1.4996110518885572E-2</v>
      </c>
      <c r="I1206" s="4"/>
      <c r="J1206" s="4"/>
      <c r="K1206" s="4"/>
    </row>
    <row r="1207" spans="2:11" ht="13.5" x14ac:dyDescent="0.35">
      <c r="B1207" s="3">
        <v>43763</v>
      </c>
      <c r="C1207" s="2">
        <v>12.15</v>
      </c>
      <c r="D1207" s="2">
        <v>7.0285000000000002</v>
      </c>
      <c r="E1207" s="2">
        <v>2040</v>
      </c>
      <c r="F1207" s="2">
        <v>12.1022</v>
      </c>
      <c r="G1207" s="2">
        <v>24688.488000000001</v>
      </c>
      <c r="H1207" s="5">
        <f t="shared" si="18"/>
        <v>-2.4695212818801595E-3</v>
      </c>
      <c r="I1207" s="4"/>
      <c r="J1207" s="4"/>
      <c r="K1207" s="4"/>
    </row>
    <row r="1208" spans="2:11" ht="13.5" x14ac:dyDescent="0.35">
      <c r="B1208" s="3">
        <v>43766</v>
      </c>
      <c r="C1208" s="2">
        <v>12.01</v>
      </c>
      <c r="D1208" s="2">
        <v>6.9474999999999998</v>
      </c>
      <c r="E1208" s="2">
        <v>10392</v>
      </c>
      <c r="F1208" s="2">
        <v>12.007400000000001</v>
      </c>
      <c r="G1208" s="2">
        <v>124780.9008</v>
      </c>
      <c r="H1208" s="5">
        <f t="shared" si="18"/>
        <v>-1.1524507362879761E-2</v>
      </c>
      <c r="I1208" s="4"/>
      <c r="J1208" s="4"/>
      <c r="K1208" s="4"/>
    </row>
    <row r="1209" spans="2:11" ht="13.5" x14ac:dyDescent="0.35">
      <c r="B1209" s="3">
        <v>43767</v>
      </c>
      <c r="C1209" s="2">
        <v>12.18</v>
      </c>
      <c r="D1209" s="2">
        <v>7.0458999999999996</v>
      </c>
      <c r="E1209" s="2">
        <v>4880</v>
      </c>
      <c r="F1209" s="2">
        <v>12.098800000000001</v>
      </c>
      <c r="G1209" s="2">
        <v>59042.144</v>
      </c>
      <c r="H1209" s="5">
        <f t="shared" si="18"/>
        <v>1.4163368118028043E-2</v>
      </c>
      <c r="I1209" s="4"/>
      <c r="J1209" s="4"/>
      <c r="K1209" s="4"/>
    </row>
    <row r="1210" spans="2:11" ht="13.5" x14ac:dyDescent="0.35">
      <c r="B1210" s="3">
        <v>43768</v>
      </c>
      <c r="C1210" s="2">
        <v>12.1</v>
      </c>
      <c r="D1210" s="2">
        <v>6.9996</v>
      </c>
      <c r="E1210" s="2">
        <v>16244</v>
      </c>
      <c r="F1210" s="2">
        <v>12.039899999999999</v>
      </c>
      <c r="G1210" s="2">
        <v>195576.13560000001</v>
      </c>
      <c r="H1210" s="5">
        <f t="shared" si="18"/>
        <v>-6.5711974339686292E-3</v>
      </c>
      <c r="I1210" s="4"/>
      <c r="J1210" s="4"/>
      <c r="K1210" s="4"/>
    </row>
    <row r="1211" spans="2:11" ht="13.5" x14ac:dyDescent="0.35">
      <c r="B1211" s="3">
        <v>43769</v>
      </c>
      <c r="C1211" s="2">
        <v>12.18</v>
      </c>
      <c r="D1211" s="2">
        <v>7.0458999999999996</v>
      </c>
      <c r="E1211" s="2">
        <v>1538</v>
      </c>
      <c r="F1211" s="2">
        <v>12.081200000000001</v>
      </c>
      <c r="G1211" s="2">
        <v>18580.885600000001</v>
      </c>
      <c r="H1211" s="5">
        <f t="shared" si="18"/>
        <v>6.6146636950682276E-3</v>
      </c>
      <c r="I1211" s="4"/>
      <c r="J1211" s="4"/>
      <c r="K1211" s="4"/>
    </row>
    <row r="1212" spans="2:11" ht="13.5" x14ac:dyDescent="0.35">
      <c r="B1212" s="3">
        <v>43770</v>
      </c>
      <c r="C1212" s="2">
        <v>12.1</v>
      </c>
      <c r="D1212" s="2">
        <v>6.9996</v>
      </c>
      <c r="E1212" s="2">
        <v>3527</v>
      </c>
      <c r="F1212" s="2">
        <v>12.0311</v>
      </c>
      <c r="G1212" s="2">
        <v>42433.689700000003</v>
      </c>
      <c r="H1212" s="5">
        <f t="shared" si="18"/>
        <v>-6.5711974339686292E-3</v>
      </c>
      <c r="I1212" s="4"/>
      <c r="J1212" s="4"/>
      <c r="K1212" s="4"/>
    </row>
    <row r="1213" spans="2:11" ht="13.5" x14ac:dyDescent="0.35">
      <c r="B1213" s="3">
        <v>43773</v>
      </c>
      <c r="C1213" s="2">
        <v>12</v>
      </c>
      <c r="D1213" s="2">
        <v>6.9417999999999997</v>
      </c>
      <c r="E1213" s="2">
        <v>91</v>
      </c>
      <c r="F1213" s="2">
        <v>12</v>
      </c>
      <c r="G1213" s="2">
        <v>1092</v>
      </c>
      <c r="H1213" s="5">
        <f t="shared" si="18"/>
        <v>-8.2576147208412339E-3</v>
      </c>
      <c r="I1213" s="4"/>
      <c r="J1213" s="4"/>
      <c r="K1213" s="4"/>
    </row>
    <row r="1214" spans="2:11" ht="13.5" x14ac:dyDescent="0.35">
      <c r="B1214" s="3">
        <v>43774</v>
      </c>
      <c r="C1214" s="2">
        <v>12</v>
      </c>
      <c r="D1214" s="2">
        <v>6.9417999999999997</v>
      </c>
      <c r="E1214" s="2">
        <v>4138</v>
      </c>
      <c r="F1214" s="2">
        <v>11.9998</v>
      </c>
      <c r="G1214" s="2">
        <v>49655.172400000003</v>
      </c>
      <c r="H1214" s="5">
        <f t="shared" si="18"/>
        <v>0</v>
      </c>
      <c r="I1214" s="4"/>
      <c r="J1214" s="4"/>
      <c r="K1214" s="4"/>
    </row>
    <row r="1215" spans="2:11" ht="13.5" x14ac:dyDescent="0.35">
      <c r="B1215" s="3">
        <v>43775</v>
      </c>
      <c r="C1215" s="2">
        <v>12</v>
      </c>
      <c r="D1215" s="2">
        <v>6.9417999999999997</v>
      </c>
      <c r="E1215" s="2">
        <v>390</v>
      </c>
      <c r="F1215" s="2">
        <v>11.953900000000001</v>
      </c>
      <c r="G1215" s="2">
        <v>4662.0209999999997</v>
      </c>
      <c r="H1215" s="5">
        <f t="shared" si="18"/>
        <v>0</v>
      </c>
      <c r="I1215" s="4"/>
      <c r="J1215" s="4"/>
      <c r="K1215" s="4"/>
    </row>
    <row r="1216" spans="2:11" ht="13.5" x14ac:dyDescent="0.35">
      <c r="B1216" s="3">
        <v>43776</v>
      </c>
      <c r="C1216" s="2">
        <v>12</v>
      </c>
      <c r="D1216" s="2">
        <v>6.9417999999999997</v>
      </c>
      <c r="E1216" s="2">
        <v>13122</v>
      </c>
      <c r="F1216" s="2">
        <v>11.9953</v>
      </c>
      <c r="G1216" s="2">
        <v>157402.3266</v>
      </c>
      <c r="H1216" s="5">
        <f t="shared" si="18"/>
        <v>0</v>
      </c>
      <c r="I1216" s="4"/>
      <c r="J1216" s="4"/>
      <c r="K1216" s="4"/>
    </row>
    <row r="1217" spans="2:11" ht="13.5" x14ac:dyDescent="0.35">
      <c r="B1217" s="3">
        <v>43777</v>
      </c>
      <c r="C1217" s="2">
        <v>11.98</v>
      </c>
      <c r="D1217" s="2">
        <v>6.9302000000000001</v>
      </c>
      <c r="E1217" s="2">
        <v>3173</v>
      </c>
      <c r="F1217" s="2">
        <v>11.989699999999999</v>
      </c>
      <c r="G1217" s="2">
        <v>38043.318099999997</v>
      </c>
      <c r="H1217" s="5">
        <f t="shared" si="18"/>
        <v>-1.6710363306346497E-3</v>
      </c>
      <c r="I1217" s="4"/>
      <c r="J1217" s="4"/>
      <c r="K1217" s="4"/>
    </row>
    <row r="1218" spans="2:11" ht="13.5" x14ac:dyDescent="0.35">
      <c r="B1218" s="3">
        <v>43780</v>
      </c>
      <c r="C1218" s="2">
        <v>12</v>
      </c>
      <c r="D1218" s="2">
        <v>6.9417999999999997</v>
      </c>
      <c r="E1218" s="2">
        <v>5339</v>
      </c>
      <c r="F1218" s="2">
        <v>11.9839</v>
      </c>
      <c r="G1218" s="2">
        <v>63982.042099999999</v>
      </c>
      <c r="H1218" s="5">
        <f t="shared" si="18"/>
        <v>1.6738333670023391E-3</v>
      </c>
      <c r="I1218" s="4"/>
      <c r="J1218" s="4"/>
      <c r="K1218" s="4"/>
    </row>
    <row r="1219" spans="2:11" ht="13.5" x14ac:dyDescent="0.35">
      <c r="B1219" s="3">
        <v>43781</v>
      </c>
      <c r="C1219" s="2">
        <v>12</v>
      </c>
      <c r="D1219" s="2">
        <v>6.9417999999999997</v>
      </c>
      <c r="E1219" s="2">
        <v>10565</v>
      </c>
      <c r="F1219" s="2">
        <v>11.9901</v>
      </c>
      <c r="G1219" s="2">
        <v>126675.4065</v>
      </c>
      <c r="H1219" s="5">
        <f t="shared" si="18"/>
        <v>0</v>
      </c>
      <c r="I1219" s="4"/>
      <c r="J1219" s="4"/>
      <c r="K1219" s="4"/>
    </row>
    <row r="1220" spans="2:11" ht="13.5" x14ac:dyDescent="0.35">
      <c r="B1220" s="3">
        <v>43782</v>
      </c>
      <c r="C1220" s="2">
        <v>11.98</v>
      </c>
      <c r="D1220" s="2">
        <v>6.9302000000000001</v>
      </c>
      <c r="E1220" s="2">
        <v>661</v>
      </c>
      <c r="F1220" s="2">
        <v>11.9442</v>
      </c>
      <c r="G1220" s="2">
        <v>7895.1162000000004</v>
      </c>
      <c r="H1220" s="5">
        <f t="shared" si="18"/>
        <v>-1.6710363306346497E-3</v>
      </c>
      <c r="I1220" s="4"/>
      <c r="J1220" s="4"/>
      <c r="K1220" s="4"/>
    </row>
    <row r="1221" spans="2:11" ht="13.5" x14ac:dyDescent="0.35">
      <c r="B1221" s="3">
        <v>43783</v>
      </c>
      <c r="C1221" s="2">
        <v>11.98</v>
      </c>
      <c r="D1221" s="2">
        <v>6.9302000000000001</v>
      </c>
      <c r="E1221" s="2">
        <v>4215</v>
      </c>
      <c r="F1221" s="2">
        <v>11.9183</v>
      </c>
      <c r="G1221" s="2">
        <v>50235.6345</v>
      </c>
      <c r="H1221" s="5">
        <f t="shared" si="18"/>
        <v>0</v>
      </c>
      <c r="I1221" s="4"/>
      <c r="J1221" s="4"/>
      <c r="K1221" s="4"/>
    </row>
    <row r="1222" spans="2:11" ht="13.5" x14ac:dyDescent="0.35">
      <c r="B1222" s="3">
        <v>43784</v>
      </c>
      <c r="C1222" s="2">
        <v>11.96</v>
      </c>
      <c r="D1222" s="2">
        <v>6.9185999999999996</v>
      </c>
      <c r="E1222" s="2">
        <v>10667</v>
      </c>
      <c r="F1222" s="2">
        <v>11.9649</v>
      </c>
      <c r="G1222" s="2">
        <v>127629.5883</v>
      </c>
      <c r="H1222" s="5">
        <f t="shared" si="18"/>
        <v>-1.6738333670024673E-3</v>
      </c>
      <c r="I1222" s="4"/>
      <c r="J1222" s="4"/>
      <c r="K1222" s="4"/>
    </row>
    <row r="1223" spans="2:11" ht="13.5" x14ac:dyDescent="0.35">
      <c r="B1223" s="3">
        <v>43787</v>
      </c>
      <c r="C1223" s="2">
        <v>11.8</v>
      </c>
      <c r="D1223" s="2">
        <v>6.8261000000000003</v>
      </c>
      <c r="E1223" s="2">
        <v>15610</v>
      </c>
      <c r="F1223" s="2">
        <v>11.8133</v>
      </c>
      <c r="G1223" s="2">
        <v>184405.61300000001</v>
      </c>
      <c r="H1223" s="5">
        <f t="shared" ref="H1223:H1286" si="19">(D1223-D1222)/D1222</f>
        <v>-1.3369756887231429E-2</v>
      </c>
      <c r="I1223" s="4"/>
      <c r="J1223" s="4"/>
      <c r="K1223" s="4"/>
    </row>
    <row r="1224" spans="2:11" ht="13.5" x14ac:dyDescent="0.35">
      <c r="B1224" s="3">
        <v>43788</v>
      </c>
      <c r="C1224" s="2">
        <v>11.93</v>
      </c>
      <c r="D1224" s="2">
        <v>6.9013</v>
      </c>
      <c r="E1224" s="2">
        <v>9345</v>
      </c>
      <c r="F1224" s="2">
        <v>11.8911</v>
      </c>
      <c r="G1224" s="2">
        <v>111122.32950000001</v>
      </c>
      <c r="H1224" s="5">
        <f t="shared" si="19"/>
        <v>1.1016539458841755E-2</v>
      </c>
      <c r="I1224" s="4"/>
      <c r="J1224" s="4"/>
      <c r="K1224" s="4"/>
    </row>
    <row r="1225" spans="2:11" ht="13.5" x14ac:dyDescent="0.35">
      <c r="B1225" s="3">
        <v>43789</v>
      </c>
      <c r="C1225" s="2">
        <v>11.9</v>
      </c>
      <c r="D1225" s="2">
        <v>6.8838999999999997</v>
      </c>
      <c r="E1225" s="2">
        <v>5027</v>
      </c>
      <c r="F1225" s="2">
        <v>11.9193</v>
      </c>
      <c r="G1225" s="2">
        <v>59918.321100000001</v>
      </c>
      <c r="H1225" s="5">
        <f t="shared" si="19"/>
        <v>-2.5212641096605429E-3</v>
      </c>
      <c r="I1225" s="4"/>
      <c r="J1225" s="4"/>
      <c r="K1225" s="4"/>
    </row>
    <row r="1226" spans="2:11" ht="13.5" x14ac:dyDescent="0.35">
      <c r="B1226" s="3">
        <v>43790</v>
      </c>
      <c r="C1226" s="2">
        <v>11.9</v>
      </c>
      <c r="D1226" s="2">
        <v>6.8838999999999997</v>
      </c>
      <c r="E1226" s="2">
        <v>2954</v>
      </c>
      <c r="F1226" s="2">
        <v>11.9323</v>
      </c>
      <c r="G1226" s="2">
        <v>35248.014199999998</v>
      </c>
      <c r="H1226" s="5">
        <f t="shared" si="19"/>
        <v>0</v>
      </c>
      <c r="I1226" s="4"/>
      <c r="J1226" s="4"/>
      <c r="K1226" s="4"/>
    </row>
    <row r="1227" spans="2:11" ht="13.5" x14ac:dyDescent="0.35">
      <c r="B1227" s="3">
        <v>43791</v>
      </c>
      <c r="C1227" s="2">
        <v>11.9</v>
      </c>
      <c r="D1227" s="2">
        <v>6.8838999999999997</v>
      </c>
      <c r="E1227" s="2">
        <v>4555</v>
      </c>
      <c r="F1227" s="2">
        <v>11.8833</v>
      </c>
      <c r="G1227" s="2">
        <v>54128.431499999999</v>
      </c>
      <c r="H1227" s="5">
        <f t="shared" si="19"/>
        <v>0</v>
      </c>
      <c r="I1227" s="4"/>
      <c r="J1227" s="4"/>
      <c r="K1227" s="4"/>
    </row>
    <row r="1228" spans="2:11" ht="13.5" x14ac:dyDescent="0.35">
      <c r="B1228" s="3">
        <v>43794</v>
      </c>
      <c r="C1228" s="2">
        <v>11.89</v>
      </c>
      <c r="D1228" s="2">
        <v>6.8780999999999999</v>
      </c>
      <c r="E1228" s="2">
        <v>593</v>
      </c>
      <c r="F1228" s="2">
        <v>11.8828</v>
      </c>
      <c r="G1228" s="2">
        <v>7046.5003999999999</v>
      </c>
      <c r="H1228" s="5">
        <f t="shared" si="19"/>
        <v>-8.4254564999488744E-4</v>
      </c>
      <c r="I1228" s="4"/>
      <c r="J1228" s="4"/>
      <c r="K1228" s="4"/>
    </row>
    <row r="1229" spans="2:11" ht="13.5" x14ac:dyDescent="0.35">
      <c r="B1229" s="3">
        <v>43795</v>
      </c>
      <c r="C1229" s="2">
        <v>11.8</v>
      </c>
      <c r="D1229" s="2">
        <v>6.8261000000000003</v>
      </c>
      <c r="E1229" s="2">
        <v>1519</v>
      </c>
      <c r="F1229" s="2">
        <v>11.7546</v>
      </c>
      <c r="G1229" s="2">
        <v>17855.237400000002</v>
      </c>
      <c r="H1229" s="5">
        <f t="shared" si="19"/>
        <v>-7.5602273883775464E-3</v>
      </c>
      <c r="I1229" s="4"/>
      <c r="J1229" s="4"/>
      <c r="K1229" s="4"/>
    </row>
    <row r="1230" spans="2:11" ht="13.5" x14ac:dyDescent="0.35">
      <c r="B1230" s="3">
        <v>43796</v>
      </c>
      <c r="C1230" s="2">
        <v>11.79</v>
      </c>
      <c r="D1230" s="2">
        <v>6.8202999999999996</v>
      </c>
      <c r="E1230" s="2">
        <v>9222</v>
      </c>
      <c r="F1230" s="2">
        <v>11.684100000000001</v>
      </c>
      <c r="G1230" s="2">
        <v>107750.7702</v>
      </c>
      <c r="H1230" s="5">
        <f t="shared" si="19"/>
        <v>-8.4967990507034668E-4</v>
      </c>
      <c r="I1230" s="4"/>
      <c r="J1230" s="4"/>
      <c r="K1230" s="4"/>
    </row>
    <row r="1231" spans="2:11" ht="13.5" x14ac:dyDescent="0.35">
      <c r="B1231" s="3">
        <v>43797</v>
      </c>
      <c r="C1231" s="2">
        <v>11.79</v>
      </c>
      <c r="D1231" s="2">
        <v>6.8202999999999996</v>
      </c>
      <c r="E1231" s="2">
        <v>8407</v>
      </c>
      <c r="F1231" s="2">
        <v>11.668900000000001</v>
      </c>
      <c r="G1231" s="2">
        <v>98100.442299999995</v>
      </c>
      <c r="H1231" s="5">
        <f t="shared" si="19"/>
        <v>0</v>
      </c>
      <c r="I1231" s="4"/>
      <c r="J1231" s="4"/>
      <c r="K1231" s="4"/>
    </row>
    <row r="1232" spans="2:11" ht="13.5" x14ac:dyDescent="0.35">
      <c r="B1232" s="3">
        <v>43798</v>
      </c>
      <c r="C1232" s="2">
        <v>11.79</v>
      </c>
      <c r="D1232" s="2">
        <v>6.8202999999999996</v>
      </c>
      <c r="E1232" s="2">
        <v>15</v>
      </c>
      <c r="F1232" s="2">
        <v>11.79</v>
      </c>
      <c r="G1232" s="2">
        <v>176.85</v>
      </c>
      <c r="H1232" s="5">
        <f t="shared" si="19"/>
        <v>0</v>
      </c>
      <c r="I1232" s="4"/>
      <c r="J1232" s="4"/>
      <c r="K1232" s="4"/>
    </row>
    <row r="1233" spans="2:11" ht="13.5" x14ac:dyDescent="0.35">
      <c r="B1233" s="3">
        <v>43801</v>
      </c>
      <c r="C1233" s="2">
        <v>11.87</v>
      </c>
      <c r="D1233" s="2">
        <v>6.8666</v>
      </c>
      <c r="E1233" s="2">
        <v>966</v>
      </c>
      <c r="F1233" s="2">
        <v>11.8703</v>
      </c>
      <c r="G1233" s="2">
        <v>11466.709800000001</v>
      </c>
      <c r="H1233" s="5">
        <f t="shared" si="19"/>
        <v>6.7885576880783033E-3</v>
      </c>
      <c r="I1233" s="4"/>
      <c r="J1233" s="4"/>
      <c r="K1233" s="4"/>
    </row>
    <row r="1234" spans="2:11" ht="13.5" x14ac:dyDescent="0.35">
      <c r="B1234" s="3">
        <v>43802</v>
      </c>
      <c r="C1234" s="2">
        <v>11.88</v>
      </c>
      <c r="D1234" s="2">
        <v>6.8723000000000001</v>
      </c>
      <c r="E1234" s="2">
        <v>1007</v>
      </c>
      <c r="F1234" s="2">
        <v>11.816599999999999</v>
      </c>
      <c r="G1234" s="2">
        <v>11899.316199999999</v>
      </c>
      <c r="H1234" s="5">
        <f t="shared" si="19"/>
        <v>8.3010514665191482E-4</v>
      </c>
      <c r="I1234" s="4"/>
      <c r="J1234" s="4"/>
      <c r="K1234" s="4"/>
    </row>
    <row r="1235" spans="2:11" ht="13.5" x14ac:dyDescent="0.35">
      <c r="B1235" s="3">
        <v>43803</v>
      </c>
      <c r="C1235" s="2">
        <v>11.87</v>
      </c>
      <c r="D1235" s="2">
        <v>6.8666</v>
      </c>
      <c r="E1235" s="2">
        <v>1450</v>
      </c>
      <c r="F1235" s="2">
        <v>11.8714</v>
      </c>
      <c r="G1235" s="2">
        <v>17213.53</v>
      </c>
      <c r="H1235" s="5">
        <f t="shared" si="19"/>
        <v>-8.2941664362732107E-4</v>
      </c>
      <c r="I1235" s="4"/>
      <c r="J1235" s="4"/>
      <c r="K1235" s="4"/>
    </row>
    <row r="1236" spans="2:11" ht="13.5" x14ac:dyDescent="0.35">
      <c r="B1236" s="3">
        <v>43804</v>
      </c>
      <c r="C1236" s="2">
        <v>11.75</v>
      </c>
      <c r="D1236" s="2">
        <v>6.7971000000000004</v>
      </c>
      <c r="E1236" s="2">
        <v>1340</v>
      </c>
      <c r="F1236" s="2">
        <v>11.7957</v>
      </c>
      <c r="G1236" s="2">
        <v>15806.237999999999</v>
      </c>
      <c r="H1236" s="5">
        <f t="shared" si="19"/>
        <v>-1.0121457489878494E-2</v>
      </c>
      <c r="I1236" s="4"/>
      <c r="J1236" s="4"/>
      <c r="K1236" s="4"/>
    </row>
    <row r="1237" spans="2:11" ht="13.5" x14ac:dyDescent="0.35">
      <c r="B1237" s="3">
        <v>43805</v>
      </c>
      <c r="C1237" s="2">
        <v>11.8</v>
      </c>
      <c r="D1237" s="2">
        <v>6.8261000000000003</v>
      </c>
      <c r="E1237" s="2">
        <v>4890</v>
      </c>
      <c r="F1237" s="2">
        <v>11.769500000000001</v>
      </c>
      <c r="G1237" s="2">
        <v>57552.855000000003</v>
      </c>
      <c r="H1237" s="5">
        <f t="shared" si="19"/>
        <v>4.2665254299627652E-3</v>
      </c>
      <c r="I1237" s="4"/>
      <c r="J1237" s="4"/>
      <c r="K1237" s="4"/>
    </row>
    <row r="1238" spans="2:11" ht="13.5" x14ac:dyDescent="0.35">
      <c r="B1238" s="3">
        <v>43808</v>
      </c>
      <c r="C1238" s="2">
        <v>11.8</v>
      </c>
      <c r="D1238" s="2">
        <v>6.8261000000000003</v>
      </c>
      <c r="E1238" s="2">
        <v>2770</v>
      </c>
      <c r="F1238" s="2">
        <v>11.7668</v>
      </c>
      <c r="G1238" s="2">
        <v>32594.036</v>
      </c>
      <c r="H1238" s="5">
        <f t="shared" si="19"/>
        <v>0</v>
      </c>
      <c r="I1238" s="4"/>
      <c r="J1238" s="4"/>
      <c r="K1238" s="4"/>
    </row>
    <row r="1239" spans="2:11" ht="13.5" x14ac:dyDescent="0.35">
      <c r="B1239" s="3">
        <v>43809</v>
      </c>
      <c r="C1239" s="2">
        <v>12</v>
      </c>
      <c r="D1239" s="2">
        <v>6.9417999999999997</v>
      </c>
      <c r="E1239" s="2">
        <v>45308</v>
      </c>
      <c r="F1239" s="2">
        <v>12.081099999999999</v>
      </c>
      <c r="G1239" s="2">
        <v>547370.47880000004</v>
      </c>
      <c r="H1239" s="5">
        <f t="shared" si="19"/>
        <v>1.6949649140797742E-2</v>
      </c>
      <c r="I1239" s="4"/>
      <c r="J1239" s="4"/>
      <c r="K1239" s="4"/>
    </row>
    <row r="1240" spans="2:11" ht="13.5" x14ac:dyDescent="0.35">
      <c r="B1240" s="3">
        <v>43810</v>
      </c>
      <c r="C1240" s="2">
        <v>12</v>
      </c>
      <c r="D1240" s="2">
        <v>6.9417999999999997</v>
      </c>
      <c r="E1240" s="2">
        <v>1870</v>
      </c>
      <c r="F1240" s="2">
        <v>11.9887</v>
      </c>
      <c r="G1240" s="2">
        <v>22418.868999999999</v>
      </c>
      <c r="H1240" s="5">
        <f t="shared" si="19"/>
        <v>0</v>
      </c>
      <c r="I1240" s="4"/>
      <c r="J1240" s="4"/>
      <c r="K1240" s="4"/>
    </row>
    <row r="1241" spans="2:11" ht="13.5" x14ac:dyDescent="0.35">
      <c r="B1241" s="3">
        <v>43811</v>
      </c>
      <c r="C1241" s="2">
        <v>11.93</v>
      </c>
      <c r="D1241" s="2">
        <v>6.9013</v>
      </c>
      <c r="E1241" s="2">
        <v>6576</v>
      </c>
      <c r="F1241" s="2">
        <v>11.9457</v>
      </c>
      <c r="G1241" s="2">
        <v>78554.923200000005</v>
      </c>
      <c r="H1241" s="5">
        <f t="shared" si="19"/>
        <v>-5.8342216716125153E-3</v>
      </c>
      <c r="I1241" s="4"/>
      <c r="J1241" s="4"/>
      <c r="K1241" s="4"/>
    </row>
    <row r="1242" spans="2:11" ht="13.5" x14ac:dyDescent="0.35">
      <c r="B1242" s="3">
        <v>43812</v>
      </c>
      <c r="C1242" s="2">
        <v>11.94</v>
      </c>
      <c r="D1242" s="2">
        <v>6.9070999999999998</v>
      </c>
      <c r="E1242" s="2">
        <v>801</v>
      </c>
      <c r="F1242" s="2">
        <v>11.874499999999999</v>
      </c>
      <c r="G1242" s="2">
        <v>9511.4745000000003</v>
      </c>
      <c r="H1242" s="5">
        <f t="shared" si="19"/>
        <v>8.4042136988680472E-4</v>
      </c>
      <c r="I1242" s="4"/>
      <c r="J1242" s="4"/>
      <c r="K1242" s="4"/>
    </row>
    <row r="1243" spans="2:11" ht="13.5" x14ac:dyDescent="0.35">
      <c r="B1243" s="3">
        <v>43815</v>
      </c>
      <c r="C1243" s="2">
        <v>11.99</v>
      </c>
      <c r="D1243" s="2">
        <v>6.9359999999999999</v>
      </c>
      <c r="E1243" s="2">
        <v>7601</v>
      </c>
      <c r="F1243" s="2">
        <v>11.9885</v>
      </c>
      <c r="G1243" s="2">
        <v>91124.588499999998</v>
      </c>
      <c r="H1243" s="5">
        <f t="shared" si="19"/>
        <v>4.1841004184100632E-3</v>
      </c>
      <c r="I1243" s="4"/>
      <c r="J1243" s="4"/>
      <c r="K1243" s="4"/>
    </row>
    <row r="1244" spans="2:11" ht="13.5" x14ac:dyDescent="0.35">
      <c r="B1244" s="3">
        <v>43816</v>
      </c>
      <c r="C1244" s="2">
        <v>11.95</v>
      </c>
      <c r="D1244" s="2">
        <v>6.9127999999999998</v>
      </c>
      <c r="E1244" s="2">
        <v>7817</v>
      </c>
      <c r="F1244" s="2">
        <v>11.929</v>
      </c>
      <c r="G1244" s="2">
        <v>93248.993000000002</v>
      </c>
      <c r="H1244" s="5">
        <f t="shared" si="19"/>
        <v>-3.3448673587082051E-3</v>
      </c>
      <c r="I1244" s="4"/>
      <c r="J1244" s="4"/>
      <c r="K1244" s="4"/>
    </row>
    <row r="1245" spans="2:11" ht="13.5" x14ac:dyDescent="0.35">
      <c r="B1245" s="3">
        <v>43817</v>
      </c>
      <c r="C1245" s="2">
        <v>11.9</v>
      </c>
      <c r="D1245" s="2">
        <v>6.8838999999999997</v>
      </c>
      <c r="E1245" s="2">
        <v>5317</v>
      </c>
      <c r="F1245" s="2">
        <v>11.878</v>
      </c>
      <c r="G1245" s="2">
        <v>63155.326000000001</v>
      </c>
      <c r="H1245" s="5">
        <f t="shared" si="19"/>
        <v>-4.1806503876866321E-3</v>
      </c>
      <c r="I1245" s="4"/>
      <c r="J1245" s="4"/>
      <c r="K1245" s="4"/>
    </row>
    <row r="1246" spans="2:11" ht="13.5" x14ac:dyDescent="0.35">
      <c r="B1246" s="3">
        <v>43818</v>
      </c>
      <c r="C1246" s="2">
        <v>11.89</v>
      </c>
      <c r="D1246" s="2">
        <v>6.8780999999999999</v>
      </c>
      <c r="E1246" s="2">
        <v>5335</v>
      </c>
      <c r="F1246" s="2">
        <v>11.867100000000001</v>
      </c>
      <c r="G1246" s="2">
        <v>63310.978499999997</v>
      </c>
      <c r="H1246" s="5">
        <f t="shared" si="19"/>
        <v>-8.4254564999488744E-4</v>
      </c>
      <c r="I1246" s="4"/>
      <c r="J1246" s="4"/>
      <c r="K1246" s="4"/>
    </row>
    <row r="1247" spans="2:11" ht="13.5" x14ac:dyDescent="0.35">
      <c r="B1247" s="3">
        <v>43819</v>
      </c>
      <c r="C1247" s="2">
        <v>11.88</v>
      </c>
      <c r="D1247" s="2">
        <v>6.8723000000000001</v>
      </c>
      <c r="E1247" s="2">
        <v>2340</v>
      </c>
      <c r="F1247" s="2">
        <v>11.8872</v>
      </c>
      <c r="G1247" s="2">
        <v>27816.047999999999</v>
      </c>
      <c r="H1247" s="5">
        <f t="shared" si="19"/>
        <v>-8.4325613178055068E-4</v>
      </c>
      <c r="I1247" s="4"/>
      <c r="J1247" s="4"/>
      <c r="K1247" s="4"/>
    </row>
    <row r="1248" spans="2:11" ht="13.5" x14ac:dyDescent="0.35">
      <c r="B1248" s="3">
        <v>43822</v>
      </c>
      <c r="C1248" s="2">
        <v>11.88</v>
      </c>
      <c r="D1248" s="2">
        <v>6.8723000000000001</v>
      </c>
      <c r="E1248" s="2">
        <v>5989</v>
      </c>
      <c r="F1248" s="2">
        <v>11.882199999999999</v>
      </c>
      <c r="G1248" s="2">
        <v>71162.495800000004</v>
      </c>
      <c r="H1248" s="5">
        <f t="shared" si="19"/>
        <v>0</v>
      </c>
      <c r="I1248" s="4"/>
      <c r="J1248" s="4"/>
      <c r="K1248" s="4"/>
    </row>
    <row r="1249" spans="2:11" ht="13.5" x14ac:dyDescent="0.35">
      <c r="B1249" s="3">
        <v>43823</v>
      </c>
      <c r="C1249" s="2">
        <v>11.88</v>
      </c>
      <c r="D1249" s="2">
        <v>6.8723000000000001</v>
      </c>
      <c r="E1249" s="2">
        <v>2685</v>
      </c>
      <c r="F1249" s="2">
        <v>11.8797</v>
      </c>
      <c r="G1249" s="2">
        <v>31896.994500000001</v>
      </c>
      <c r="H1249" s="5">
        <f t="shared" si="19"/>
        <v>0</v>
      </c>
      <c r="I1249" s="4"/>
      <c r="J1249" s="4"/>
      <c r="K1249" s="4"/>
    </row>
    <row r="1250" spans="2:11" ht="13.5" x14ac:dyDescent="0.35">
      <c r="B1250" s="3">
        <v>43824</v>
      </c>
      <c r="C1250" s="2">
        <v>11.8</v>
      </c>
      <c r="D1250" s="2">
        <v>6.8261000000000003</v>
      </c>
      <c r="E1250" s="2">
        <v>718005</v>
      </c>
      <c r="F1250" s="2">
        <v>11.8696</v>
      </c>
      <c r="G1250" s="2">
        <v>8522432.148</v>
      </c>
      <c r="H1250" s="5">
        <f t="shared" si="19"/>
        <v>-6.7226401641371589E-3</v>
      </c>
      <c r="I1250" s="4"/>
      <c r="J1250" s="4"/>
      <c r="K1250" s="4"/>
    </row>
    <row r="1251" spans="2:11" ht="13.5" x14ac:dyDescent="0.35">
      <c r="B1251" s="3">
        <v>43825</v>
      </c>
      <c r="C1251" s="2">
        <v>11.8</v>
      </c>
      <c r="D1251" s="2">
        <v>6.8261000000000003</v>
      </c>
      <c r="E1251" s="2">
        <v>19445</v>
      </c>
      <c r="F1251" s="2">
        <v>11.7997</v>
      </c>
      <c r="G1251" s="2">
        <v>229445.16649999999</v>
      </c>
      <c r="H1251" s="5">
        <f t="shared" si="19"/>
        <v>0</v>
      </c>
      <c r="I1251" s="4"/>
      <c r="J1251" s="4"/>
      <c r="K1251" s="4"/>
    </row>
    <row r="1252" spans="2:11" ht="13.5" x14ac:dyDescent="0.35">
      <c r="B1252" s="3">
        <v>43826</v>
      </c>
      <c r="C1252" s="2">
        <v>11.8</v>
      </c>
      <c r="D1252" s="2">
        <v>6.8261000000000003</v>
      </c>
      <c r="E1252" s="2">
        <v>15396</v>
      </c>
      <c r="F1252" s="2">
        <v>11.737299999999999</v>
      </c>
      <c r="G1252" s="2">
        <v>180707.47080000001</v>
      </c>
      <c r="H1252" s="5">
        <f t="shared" si="19"/>
        <v>0</v>
      </c>
      <c r="I1252" s="4"/>
      <c r="J1252" s="4"/>
      <c r="K1252" s="4"/>
    </row>
    <row r="1253" spans="2:11" ht="13.5" x14ac:dyDescent="0.35">
      <c r="B1253" s="3">
        <v>43829</v>
      </c>
      <c r="C1253" s="2">
        <v>11.8</v>
      </c>
      <c r="D1253" s="2">
        <v>6.8261000000000003</v>
      </c>
      <c r="E1253" s="2">
        <v>29096</v>
      </c>
      <c r="F1253" s="2">
        <v>11.843999999999999</v>
      </c>
      <c r="G1253" s="2">
        <v>344613.02399999998</v>
      </c>
      <c r="H1253" s="5">
        <f t="shared" si="19"/>
        <v>0</v>
      </c>
      <c r="I1253" s="4"/>
      <c r="J1253" s="4"/>
      <c r="K1253" s="4"/>
    </row>
    <row r="1254" spans="2:11" ht="13.5" x14ac:dyDescent="0.35">
      <c r="B1254" s="3">
        <v>43830</v>
      </c>
      <c r="C1254" s="2">
        <v>11.89</v>
      </c>
      <c r="D1254" s="2">
        <v>6.8780999999999999</v>
      </c>
      <c r="E1254" s="2">
        <v>13651</v>
      </c>
      <c r="F1254" s="2">
        <v>11.8569</v>
      </c>
      <c r="G1254" s="2">
        <v>161858.54190000001</v>
      </c>
      <c r="H1254" s="5">
        <f t="shared" si="19"/>
        <v>7.6178198385607595E-3</v>
      </c>
      <c r="I1254" s="4"/>
      <c r="J1254" s="4"/>
      <c r="K1254" s="4"/>
    </row>
    <row r="1255" spans="2:11" ht="13.5" x14ac:dyDescent="0.35">
      <c r="B1255" s="3">
        <v>43832</v>
      </c>
      <c r="C1255" s="2">
        <v>11.9</v>
      </c>
      <c r="D1255" s="2">
        <v>6.8838999999999997</v>
      </c>
      <c r="E1255" s="2">
        <v>10346</v>
      </c>
      <c r="F1255" s="2">
        <v>11.7637</v>
      </c>
      <c r="G1255" s="2">
        <v>121707.2402</v>
      </c>
      <c r="H1255" s="5">
        <f t="shared" si="19"/>
        <v>8.4325613178055068E-4</v>
      </c>
      <c r="I1255" s="4"/>
      <c r="J1255" s="4"/>
      <c r="K1255" s="4"/>
    </row>
    <row r="1256" spans="2:11" ht="13.5" x14ac:dyDescent="0.35">
      <c r="B1256" s="3">
        <v>43833</v>
      </c>
      <c r="C1256" s="2">
        <v>11.9</v>
      </c>
      <c r="D1256" s="2">
        <v>6.8838999999999997</v>
      </c>
      <c r="E1256" s="2">
        <v>12659</v>
      </c>
      <c r="F1256" s="2">
        <v>11.7235</v>
      </c>
      <c r="G1256" s="2">
        <v>148407.78649999999</v>
      </c>
      <c r="H1256" s="5">
        <f t="shared" si="19"/>
        <v>0</v>
      </c>
      <c r="I1256" s="4"/>
      <c r="J1256" s="4"/>
      <c r="K1256" s="4"/>
    </row>
    <row r="1257" spans="2:11" ht="13.5" x14ac:dyDescent="0.35">
      <c r="B1257" s="3">
        <v>43836</v>
      </c>
      <c r="C1257" s="2">
        <v>11.89</v>
      </c>
      <c r="D1257" s="2">
        <v>6.8780999999999999</v>
      </c>
      <c r="E1257" s="2">
        <v>1170</v>
      </c>
      <c r="F1257" s="2">
        <v>11.6289</v>
      </c>
      <c r="G1257" s="2">
        <v>13605.813</v>
      </c>
      <c r="H1257" s="5">
        <f t="shared" si="19"/>
        <v>-8.4254564999488744E-4</v>
      </c>
      <c r="I1257" s="4"/>
      <c r="J1257" s="4"/>
      <c r="K1257" s="4"/>
    </row>
    <row r="1258" spans="2:11" ht="13.5" x14ac:dyDescent="0.35">
      <c r="B1258" s="3">
        <v>43837</v>
      </c>
      <c r="C1258" s="2">
        <v>11.79</v>
      </c>
      <c r="D1258" s="2">
        <v>6.8202999999999996</v>
      </c>
      <c r="E1258" s="2">
        <v>1989</v>
      </c>
      <c r="F1258" s="2">
        <v>11.7133</v>
      </c>
      <c r="G1258" s="2">
        <v>23297.753700000001</v>
      </c>
      <c r="H1258" s="5">
        <f t="shared" si="19"/>
        <v>-8.403483520158227E-3</v>
      </c>
      <c r="I1258" s="4"/>
      <c r="J1258" s="4"/>
      <c r="K1258" s="4"/>
    </row>
    <row r="1259" spans="2:11" ht="13.5" x14ac:dyDescent="0.35">
      <c r="B1259" s="3">
        <v>43838</v>
      </c>
      <c r="C1259" s="2">
        <v>11.7</v>
      </c>
      <c r="D1259" s="2">
        <v>6.7682000000000002</v>
      </c>
      <c r="E1259" s="2">
        <v>2067</v>
      </c>
      <c r="F1259" s="2">
        <v>11.6868</v>
      </c>
      <c r="G1259" s="2">
        <v>24156.615600000001</v>
      </c>
      <c r="H1259" s="5">
        <f t="shared" si="19"/>
        <v>-7.6389601630425892E-3</v>
      </c>
      <c r="I1259" s="4"/>
      <c r="J1259" s="4"/>
      <c r="K1259" s="4"/>
    </row>
    <row r="1260" spans="2:11" ht="13.5" x14ac:dyDescent="0.35">
      <c r="B1260" s="3">
        <v>43839</v>
      </c>
      <c r="C1260" s="2">
        <v>11.67</v>
      </c>
      <c r="D1260" s="2">
        <v>6.7508999999999997</v>
      </c>
      <c r="E1260" s="2">
        <v>4933</v>
      </c>
      <c r="F1260" s="2">
        <v>11.627700000000001</v>
      </c>
      <c r="G1260" s="2">
        <v>57359.444100000001</v>
      </c>
      <c r="H1260" s="5">
        <f t="shared" si="19"/>
        <v>-2.5560710380899705E-3</v>
      </c>
      <c r="I1260" s="4"/>
      <c r="J1260" s="4"/>
      <c r="K1260" s="4"/>
    </row>
    <row r="1261" spans="2:11" ht="13.5" x14ac:dyDescent="0.35">
      <c r="B1261" s="3">
        <v>43840</v>
      </c>
      <c r="C1261" s="2">
        <v>11.59</v>
      </c>
      <c r="D1261" s="2">
        <v>6.7046000000000001</v>
      </c>
      <c r="E1261" s="2">
        <v>4178</v>
      </c>
      <c r="F1261" s="2">
        <v>11.5944</v>
      </c>
      <c r="G1261" s="2">
        <v>48441.403200000001</v>
      </c>
      <c r="H1261" s="5">
        <f t="shared" si="19"/>
        <v>-6.8583448132840908E-3</v>
      </c>
      <c r="I1261" s="4"/>
      <c r="J1261" s="4"/>
      <c r="K1261" s="4"/>
    </row>
    <row r="1262" spans="2:11" ht="13.5" x14ac:dyDescent="0.35">
      <c r="B1262" s="3">
        <v>43843</v>
      </c>
      <c r="C1262" s="2">
        <v>11.59</v>
      </c>
      <c r="D1262" s="2">
        <v>6.7046000000000001</v>
      </c>
      <c r="E1262" s="2">
        <v>3245</v>
      </c>
      <c r="F1262" s="2">
        <v>11.538399999999999</v>
      </c>
      <c r="G1262" s="2">
        <v>37442.108</v>
      </c>
      <c r="H1262" s="5">
        <f t="shared" si="19"/>
        <v>0</v>
      </c>
      <c r="I1262" s="4"/>
      <c r="J1262" s="4"/>
      <c r="K1262" s="4"/>
    </row>
    <row r="1263" spans="2:11" ht="13.5" x14ac:dyDescent="0.35">
      <c r="B1263" s="3">
        <v>43845</v>
      </c>
      <c r="C1263" s="2">
        <v>11.59</v>
      </c>
      <c r="D1263" s="2">
        <v>6.7046000000000001</v>
      </c>
      <c r="E1263" s="2">
        <v>3629</v>
      </c>
      <c r="F1263" s="2">
        <v>11.5886</v>
      </c>
      <c r="G1263" s="2">
        <v>42055.029399999999</v>
      </c>
      <c r="H1263" s="5">
        <f t="shared" si="19"/>
        <v>0</v>
      </c>
      <c r="I1263" s="4"/>
      <c r="J1263" s="4"/>
      <c r="K1263" s="4"/>
    </row>
    <row r="1264" spans="2:11" ht="13.5" x14ac:dyDescent="0.35">
      <c r="B1264" s="3">
        <v>43846</v>
      </c>
      <c r="C1264" s="2">
        <v>11.58</v>
      </c>
      <c r="D1264" s="2">
        <v>6.6988000000000003</v>
      </c>
      <c r="E1264" s="2">
        <v>886</v>
      </c>
      <c r="F1264" s="2">
        <v>11.502599999999999</v>
      </c>
      <c r="G1264" s="2">
        <v>10191.303599999999</v>
      </c>
      <c r="H1264" s="5">
        <f t="shared" si="19"/>
        <v>-8.6507770784234779E-4</v>
      </c>
      <c r="I1264" s="4"/>
      <c r="J1264" s="4"/>
      <c r="K1264" s="4"/>
    </row>
    <row r="1265" spans="2:11" ht="13.5" x14ac:dyDescent="0.35">
      <c r="B1265" s="3">
        <v>43847</v>
      </c>
      <c r="C1265" s="2">
        <v>11.5</v>
      </c>
      <c r="D1265" s="2">
        <v>6.6524999999999999</v>
      </c>
      <c r="E1265" s="2">
        <v>3148</v>
      </c>
      <c r="F1265" s="2">
        <v>11.5</v>
      </c>
      <c r="G1265" s="2">
        <v>36202</v>
      </c>
      <c r="H1265" s="5">
        <f t="shared" si="19"/>
        <v>-6.9116856750463442E-3</v>
      </c>
      <c r="I1265" s="4"/>
      <c r="J1265" s="4"/>
      <c r="K1265" s="4"/>
    </row>
    <row r="1266" spans="2:11" ht="13.5" x14ac:dyDescent="0.35">
      <c r="B1266" s="3">
        <v>43850</v>
      </c>
      <c r="C1266" s="2">
        <v>11.5</v>
      </c>
      <c r="D1266" s="2">
        <v>6.6524999999999999</v>
      </c>
      <c r="E1266" s="2">
        <v>1525</v>
      </c>
      <c r="F1266" s="2">
        <v>11.5015</v>
      </c>
      <c r="G1266" s="2">
        <v>17539.787499999999</v>
      </c>
      <c r="H1266" s="5">
        <f t="shared" si="19"/>
        <v>0</v>
      </c>
      <c r="I1266" s="4"/>
      <c r="J1266" s="4"/>
      <c r="K1266" s="4"/>
    </row>
    <row r="1267" spans="2:11" ht="13.5" x14ac:dyDescent="0.35">
      <c r="B1267" s="3">
        <v>43851</v>
      </c>
      <c r="C1267" s="2">
        <v>11.5</v>
      </c>
      <c r="D1267" s="2">
        <v>6.6524999999999999</v>
      </c>
      <c r="E1267" s="2">
        <v>22216</v>
      </c>
      <c r="F1267" s="2">
        <v>11.555099999999999</v>
      </c>
      <c r="G1267" s="2">
        <v>256708.10159999999</v>
      </c>
      <c r="H1267" s="5">
        <f t="shared" si="19"/>
        <v>0</v>
      </c>
      <c r="I1267" s="4"/>
      <c r="J1267" s="4"/>
      <c r="K1267" s="4"/>
    </row>
    <row r="1268" spans="2:11" ht="13.5" x14ac:dyDescent="0.35">
      <c r="B1268" s="3">
        <v>43852</v>
      </c>
      <c r="C1268" s="2">
        <v>11.8</v>
      </c>
      <c r="D1268" s="2">
        <v>6.8261000000000003</v>
      </c>
      <c r="E1268" s="2">
        <v>36441</v>
      </c>
      <c r="F1268" s="2">
        <v>11.6707</v>
      </c>
      <c r="G1268" s="2">
        <v>425291.97869999998</v>
      </c>
      <c r="H1268" s="5">
        <f t="shared" si="19"/>
        <v>2.6095452837279282E-2</v>
      </c>
      <c r="I1268" s="4"/>
      <c r="J1268" s="4"/>
      <c r="K1268" s="4"/>
    </row>
    <row r="1269" spans="2:11" ht="13.5" x14ac:dyDescent="0.35">
      <c r="B1269" s="3">
        <v>43853</v>
      </c>
      <c r="C1269" s="2">
        <v>11.7</v>
      </c>
      <c r="D1269" s="2">
        <v>6.7682000000000002</v>
      </c>
      <c r="E1269" s="2">
        <v>5136</v>
      </c>
      <c r="F1269" s="2">
        <v>11.772600000000001</v>
      </c>
      <c r="G1269" s="2">
        <v>60464.073600000003</v>
      </c>
      <c r="H1269" s="5">
        <f t="shared" si="19"/>
        <v>-8.4821493971667661E-3</v>
      </c>
      <c r="I1269" s="4"/>
      <c r="J1269" s="4"/>
      <c r="K1269" s="4"/>
    </row>
    <row r="1270" spans="2:11" ht="13.5" x14ac:dyDescent="0.35">
      <c r="B1270" s="3">
        <v>43854</v>
      </c>
      <c r="C1270" s="2">
        <v>11.7</v>
      </c>
      <c r="D1270" s="2">
        <v>6.7682000000000002</v>
      </c>
      <c r="E1270" s="2">
        <v>738</v>
      </c>
      <c r="F1270" s="2">
        <v>11.627000000000001</v>
      </c>
      <c r="G1270" s="2">
        <v>8580.7260000000006</v>
      </c>
      <c r="H1270" s="5">
        <f t="shared" si="19"/>
        <v>0</v>
      </c>
      <c r="I1270" s="4"/>
      <c r="J1270" s="4"/>
      <c r="K1270" s="4"/>
    </row>
    <row r="1271" spans="2:11" ht="13.5" x14ac:dyDescent="0.35">
      <c r="B1271" s="3">
        <v>43857</v>
      </c>
      <c r="C1271" s="2">
        <v>11.7</v>
      </c>
      <c r="D1271" s="2">
        <v>6.7682000000000002</v>
      </c>
      <c r="E1271" s="2">
        <v>0</v>
      </c>
      <c r="F1271" s="2">
        <v>0</v>
      </c>
      <c r="G1271" s="2">
        <v>0</v>
      </c>
      <c r="H1271" s="5">
        <f t="shared" si="19"/>
        <v>0</v>
      </c>
      <c r="I1271" s="4"/>
      <c r="J1271" s="4"/>
      <c r="K1271" s="4"/>
    </row>
    <row r="1272" spans="2:11" ht="13.5" x14ac:dyDescent="0.35">
      <c r="B1272" s="3">
        <v>43858</v>
      </c>
      <c r="C1272" s="2">
        <v>11.65</v>
      </c>
      <c r="D1272" s="2">
        <v>6.7393000000000001</v>
      </c>
      <c r="E1272" s="2">
        <v>2908</v>
      </c>
      <c r="F1272" s="2">
        <v>11.644500000000001</v>
      </c>
      <c r="G1272" s="2">
        <v>33862.205999999998</v>
      </c>
      <c r="H1272" s="5">
        <f t="shared" si="19"/>
        <v>-4.2699683815490301E-3</v>
      </c>
      <c r="I1272" s="4"/>
      <c r="J1272" s="4"/>
      <c r="K1272" s="4"/>
    </row>
    <row r="1273" spans="2:11" ht="13.5" x14ac:dyDescent="0.35">
      <c r="B1273" s="3">
        <v>43859</v>
      </c>
      <c r="C1273" s="2">
        <v>11.6</v>
      </c>
      <c r="D1273" s="2">
        <v>6.7103999999999999</v>
      </c>
      <c r="E1273" s="2">
        <v>2211</v>
      </c>
      <c r="F1273" s="2">
        <v>11.6104</v>
      </c>
      <c r="G1273" s="2">
        <v>25670.594400000002</v>
      </c>
      <c r="H1273" s="5">
        <f t="shared" si="19"/>
        <v>-4.2882791981363267E-3</v>
      </c>
      <c r="I1273" s="4"/>
      <c r="J1273" s="4"/>
      <c r="K1273" s="4"/>
    </row>
    <row r="1274" spans="2:11" ht="13.5" x14ac:dyDescent="0.35">
      <c r="B1274" s="3">
        <v>43860</v>
      </c>
      <c r="C1274" s="2">
        <v>11.59</v>
      </c>
      <c r="D1274" s="2">
        <v>6.7046000000000001</v>
      </c>
      <c r="E1274" s="2">
        <v>165</v>
      </c>
      <c r="F1274" s="2">
        <v>11.5672</v>
      </c>
      <c r="G1274" s="2">
        <v>1908.588</v>
      </c>
      <c r="H1274" s="5">
        <f t="shared" si="19"/>
        <v>-8.643299952312538E-4</v>
      </c>
      <c r="I1274" s="4"/>
      <c r="J1274" s="4"/>
      <c r="K1274" s="4"/>
    </row>
    <row r="1275" spans="2:11" ht="13.5" x14ac:dyDescent="0.35">
      <c r="B1275" s="3">
        <v>43861</v>
      </c>
      <c r="C1275" s="2">
        <v>11.65</v>
      </c>
      <c r="D1275" s="2">
        <v>6.7393000000000001</v>
      </c>
      <c r="E1275" s="2">
        <v>1257</v>
      </c>
      <c r="F1275" s="2">
        <v>11.5871</v>
      </c>
      <c r="G1275" s="2">
        <v>14564.984700000001</v>
      </c>
      <c r="H1275" s="5">
        <f t="shared" si="19"/>
        <v>5.1755511141604203E-3</v>
      </c>
      <c r="I1275" s="4"/>
      <c r="J1275" s="4"/>
      <c r="K1275" s="4"/>
    </row>
    <row r="1276" spans="2:11" ht="13.5" x14ac:dyDescent="0.35">
      <c r="B1276" s="3">
        <v>43864</v>
      </c>
      <c r="C1276" s="2">
        <v>11.55</v>
      </c>
      <c r="D1276" s="2">
        <v>6.6814</v>
      </c>
      <c r="E1276" s="2">
        <v>1805</v>
      </c>
      <c r="F1276" s="2">
        <v>11.5162</v>
      </c>
      <c r="G1276" s="2">
        <v>20786.741000000002</v>
      </c>
      <c r="H1276" s="5">
        <f t="shared" si="19"/>
        <v>-8.5913967325983494E-3</v>
      </c>
      <c r="I1276" s="4"/>
      <c r="J1276" s="4"/>
      <c r="K1276" s="4"/>
    </row>
    <row r="1277" spans="2:11" ht="13.5" x14ac:dyDescent="0.35">
      <c r="B1277" s="3">
        <v>43865</v>
      </c>
      <c r="C1277" s="2">
        <v>11.4</v>
      </c>
      <c r="D1277" s="2">
        <v>6.5946999999999996</v>
      </c>
      <c r="E1277" s="2">
        <v>11236</v>
      </c>
      <c r="F1277" s="2">
        <v>11.4122</v>
      </c>
      <c r="G1277" s="2">
        <v>128227.4792</v>
      </c>
      <c r="H1277" s="5">
        <f t="shared" si="19"/>
        <v>-1.2976322327655948E-2</v>
      </c>
      <c r="I1277" s="4"/>
      <c r="J1277" s="4"/>
      <c r="K1277" s="4"/>
    </row>
    <row r="1278" spans="2:11" ht="13.5" x14ac:dyDescent="0.35">
      <c r="B1278" s="3">
        <v>43866</v>
      </c>
      <c r="C1278" s="2">
        <v>11.4</v>
      </c>
      <c r="D1278" s="2">
        <v>6.5946999999999996</v>
      </c>
      <c r="E1278" s="2">
        <v>5571</v>
      </c>
      <c r="F1278" s="2">
        <v>11.4145</v>
      </c>
      <c r="G1278" s="2">
        <v>63590.179499999998</v>
      </c>
      <c r="H1278" s="5">
        <f t="shared" si="19"/>
        <v>0</v>
      </c>
      <c r="I1278" s="4"/>
      <c r="J1278" s="4"/>
      <c r="K1278" s="4"/>
    </row>
    <row r="1279" spans="2:11" ht="13.5" x14ac:dyDescent="0.35">
      <c r="B1279" s="3">
        <v>43867</v>
      </c>
      <c r="C1279" s="2">
        <v>11.39</v>
      </c>
      <c r="D1279" s="2">
        <v>6.5888999999999998</v>
      </c>
      <c r="E1279" s="2">
        <v>4117</v>
      </c>
      <c r="F1279" s="2">
        <v>11.374700000000001</v>
      </c>
      <c r="G1279" s="2">
        <v>46829.639900000002</v>
      </c>
      <c r="H1279" s="5">
        <f t="shared" si="19"/>
        <v>-8.79494139232991E-4</v>
      </c>
      <c r="I1279" s="4"/>
      <c r="J1279" s="4"/>
      <c r="K1279" s="4"/>
    </row>
    <row r="1280" spans="2:11" ht="13.5" x14ac:dyDescent="0.35">
      <c r="B1280" s="3">
        <v>43868</v>
      </c>
      <c r="C1280" s="2">
        <v>11.5</v>
      </c>
      <c r="D1280" s="2">
        <v>6.6524999999999999</v>
      </c>
      <c r="E1280" s="2">
        <v>11943</v>
      </c>
      <c r="F1280" s="2">
        <v>11.4214</v>
      </c>
      <c r="G1280" s="2">
        <v>136405.78020000001</v>
      </c>
      <c r="H1280" s="5">
        <f t="shared" si="19"/>
        <v>9.6525975504257316E-3</v>
      </c>
      <c r="I1280" s="4"/>
      <c r="J1280" s="4"/>
      <c r="K1280" s="4"/>
    </row>
    <row r="1281" spans="2:11" ht="13.5" x14ac:dyDescent="0.35">
      <c r="B1281" s="3">
        <v>43871</v>
      </c>
      <c r="C1281" s="2">
        <v>11.48</v>
      </c>
      <c r="D1281" s="2">
        <v>6.641</v>
      </c>
      <c r="E1281" s="2">
        <v>2440</v>
      </c>
      <c r="F1281" s="2">
        <v>11.408899999999999</v>
      </c>
      <c r="G1281" s="2">
        <v>27837.716</v>
      </c>
      <c r="H1281" s="5">
        <f t="shared" si="19"/>
        <v>-1.7286734310409386E-3</v>
      </c>
      <c r="I1281" s="4"/>
      <c r="J1281" s="4"/>
      <c r="K1281" s="4"/>
    </row>
    <row r="1282" spans="2:11" ht="13.5" x14ac:dyDescent="0.35">
      <c r="B1282" s="3">
        <v>43872</v>
      </c>
      <c r="C1282" s="2">
        <v>11.37</v>
      </c>
      <c r="D1282" s="2">
        <v>6.5773000000000001</v>
      </c>
      <c r="E1282" s="2">
        <v>11088</v>
      </c>
      <c r="F1282" s="2">
        <v>11.3276</v>
      </c>
      <c r="G1282" s="2">
        <v>125600.42879999999</v>
      </c>
      <c r="H1282" s="5">
        <f t="shared" si="19"/>
        <v>-9.5919289263664918E-3</v>
      </c>
      <c r="I1282" s="4"/>
      <c r="J1282" s="4"/>
      <c r="K1282" s="4"/>
    </row>
    <row r="1283" spans="2:11" ht="13.5" x14ac:dyDescent="0.35">
      <c r="B1283" s="3">
        <v>43873</v>
      </c>
      <c r="C1283" s="2">
        <v>11.37</v>
      </c>
      <c r="D1283" s="2">
        <v>6.5773000000000001</v>
      </c>
      <c r="E1283" s="2">
        <v>4355</v>
      </c>
      <c r="F1283" s="2">
        <v>11.324999999999999</v>
      </c>
      <c r="G1283" s="2">
        <v>49320.375</v>
      </c>
      <c r="H1283" s="5">
        <f t="shared" si="19"/>
        <v>0</v>
      </c>
      <c r="I1283" s="4"/>
      <c r="J1283" s="4"/>
      <c r="K1283" s="4"/>
    </row>
    <row r="1284" spans="2:11" ht="13.5" x14ac:dyDescent="0.35">
      <c r="B1284" s="3">
        <v>43874</v>
      </c>
      <c r="C1284" s="2">
        <v>11.49</v>
      </c>
      <c r="D1284" s="2">
        <v>6.6467000000000001</v>
      </c>
      <c r="E1284" s="2">
        <v>3268</v>
      </c>
      <c r="F1284" s="2">
        <v>11.4621</v>
      </c>
      <c r="G1284" s="2">
        <v>37458.142800000001</v>
      </c>
      <c r="H1284" s="5">
        <f t="shared" si="19"/>
        <v>1.0551442081097092E-2</v>
      </c>
      <c r="I1284" s="4"/>
      <c r="J1284" s="4"/>
      <c r="K1284" s="4"/>
    </row>
    <row r="1285" spans="2:11" ht="13.5" x14ac:dyDescent="0.35">
      <c r="B1285" s="3">
        <v>43875</v>
      </c>
      <c r="C1285" s="2">
        <v>11.49</v>
      </c>
      <c r="D1285" s="2">
        <v>6.6467000000000001</v>
      </c>
      <c r="E1285" s="2">
        <v>1415</v>
      </c>
      <c r="F1285" s="2">
        <v>11.378500000000001</v>
      </c>
      <c r="G1285" s="2">
        <v>16100.577499999999</v>
      </c>
      <c r="H1285" s="5">
        <f t="shared" si="19"/>
        <v>0</v>
      </c>
      <c r="I1285" s="4"/>
      <c r="J1285" s="4"/>
      <c r="K1285" s="4"/>
    </row>
    <row r="1286" spans="2:11" ht="13.5" x14ac:dyDescent="0.35">
      <c r="B1286" s="3">
        <v>43878</v>
      </c>
      <c r="C1286" s="2">
        <v>11.47</v>
      </c>
      <c r="D1286" s="2">
        <v>6.6352000000000002</v>
      </c>
      <c r="E1286" s="2">
        <v>1000</v>
      </c>
      <c r="F1286" s="2">
        <v>11.47</v>
      </c>
      <c r="G1286" s="2">
        <v>11470</v>
      </c>
      <c r="H1286" s="5">
        <f t="shared" si="19"/>
        <v>-1.7301818947748271E-3</v>
      </c>
      <c r="I1286" s="4"/>
      <c r="J1286" s="4"/>
      <c r="K1286" s="4"/>
    </row>
    <row r="1287" spans="2:11" ht="13.5" x14ac:dyDescent="0.35">
      <c r="B1287" s="3">
        <v>43879</v>
      </c>
      <c r="C1287" s="2">
        <v>11.35</v>
      </c>
      <c r="D1287" s="2">
        <v>6.5658000000000003</v>
      </c>
      <c r="E1287" s="2">
        <v>4288</v>
      </c>
      <c r="F1287" s="2">
        <v>11.3925</v>
      </c>
      <c r="G1287" s="2">
        <v>48851.040000000001</v>
      </c>
      <c r="H1287" s="5">
        <f t="shared" ref="H1287:H1350" si="20">(D1287-D1286)/D1286</f>
        <v>-1.0459368217988893E-2</v>
      </c>
      <c r="I1287" s="4"/>
      <c r="J1287" s="4"/>
      <c r="K1287" s="4"/>
    </row>
    <row r="1288" spans="2:11" ht="13.5" x14ac:dyDescent="0.35">
      <c r="B1288" s="3">
        <v>43880</v>
      </c>
      <c r="C1288" s="2">
        <v>11.47</v>
      </c>
      <c r="D1288" s="2">
        <v>6.6352000000000002</v>
      </c>
      <c r="E1288" s="2">
        <v>9326</v>
      </c>
      <c r="F1288" s="2">
        <v>11.3322</v>
      </c>
      <c r="G1288" s="2">
        <v>105684.0972</v>
      </c>
      <c r="H1288" s="5">
        <f t="shared" si="20"/>
        <v>1.0569922933991274E-2</v>
      </c>
      <c r="I1288" s="4"/>
      <c r="J1288" s="4"/>
      <c r="K1288" s="4"/>
    </row>
    <row r="1289" spans="2:11" ht="13.5" x14ac:dyDescent="0.35">
      <c r="B1289" s="3">
        <v>43881</v>
      </c>
      <c r="C1289" s="2">
        <v>11.44</v>
      </c>
      <c r="D1289" s="2">
        <v>6.6177999999999999</v>
      </c>
      <c r="E1289" s="2">
        <v>7616</v>
      </c>
      <c r="F1289" s="2">
        <v>11.4406</v>
      </c>
      <c r="G1289" s="2">
        <v>87131.609599999996</v>
      </c>
      <c r="H1289" s="5">
        <f t="shared" si="20"/>
        <v>-2.622377622377668E-3</v>
      </c>
      <c r="I1289" s="4"/>
      <c r="J1289" s="4"/>
      <c r="K1289" s="4"/>
    </row>
    <row r="1290" spans="2:11" ht="13.5" x14ac:dyDescent="0.35">
      <c r="B1290" s="3">
        <v>43882</v>
      </c>
      <c r="C1290" s="2">
        <v>11.58</v>
      </c>
      <c r="D1290" s="2">
        <v>6.6988000000000003</v>
      </c>
      <c r="E1290" s="2">
        <v>10060</v>
      </c>
      <c r="F1290" s="2">
        <v>11.510400000000001</v>
      </c>
      <c r="G1290" s="2">
        <v>115794.624</v>
      </c>
      <c r="H1290" s="5">
        <f t="shared" si="20"/>
        <v>1.2239717126537581E-2</v>
      </c>
      <c r="I1290" s="4"/>
      <c r="J1290" s="4"/>
      <c r="K1290" s="4"/>
    </row>
    <row r="1291" spans="2:11" ht="13.5" x14ac:dyDescent="0.35">
      <c r="B1291" s="3">
        <v>43885</v>
      </c>
      <c r="C1291" s="2">
        <v>11.57</v>
      </c>
      <c r="D1291" s="2">
        <v>6.6929999999999996</v>
      </c>
      <c r="E1291" s="2">
        <v>2198</v>
      </c>
      <c r="F1291" s="2">
        <v>11.5083</v>
      </c>
      <c r="G1291" s="2">
        <v>25295.243399999999</v>
      </c>
      <c r="H1291" s="5">
        <f t="shared" si="20"/>
        <v>-8.6582671523268242E-4</v>
      </c>
      <c r="I1291" s="4"/>
      <c r="J1291" s="4"/>
      <c r="K1291" s="4"/>
    </row>
    <row r="1292" spans="2:11" ht="13.5" x14ac:dyDescent="0.35">
      <c r="B1292" s="3">
        <v>43886</v>
      </c>
      <c r="C1292" s="2">
        <v>11.49</v>
      </c>
      <c r="D1292" s="2">
        <v>6.6467000000000001</v>
      </c>
      <c r="E1292" s="2">
        <v>23744</v>
      </c>
      <c r="F1292" s="2">
        <v>11.388400000000001</v>
      </c>
      <c r="G1292" s="2">
        <v>270406.16960000002</v>
      </c>
      <c r="H1292" s="5">
        <f t="shared" si="20"/>
        <v>-6.917675183026978E-3</v>
      </c>
      <c r="I1292" s="4"/>
      <c r="J1292" s="4"/>
      <c r="K1292" s="4"/>
    </row>
    <row r="1293" spans="2:11" ht="13.5" x14ac:dyDescent="0.35">
      <c r="B1293" s="3">
        <v>43887</v>
      </c>
      <c r="C1293" s="2">
        <v>11.47</v>
      </c>
      <c r="D1293" s="2">
        <v>6.6352000000000002</v>
      </c>
      <c r="E1293" s="2">
        <v>1643</v>
      </c>
      <c r="F1293" s="2">
        <v>11.463699999999999</v>
      </c>
      <c r="G1293" s="2">
        <v>18834.859100000001</v>
      </c>
      <c r="H1293" s="5">
        <f t="shared" si="20"/>
        <v>-1.7301818947748271E-3</v>
      </c>
      <c r="I1293" s="4"/>
      <c r="J1293" s="4"/>
      <c r="K1293" s="4"/>
    </row>
    <row r="1294" spans="2:11" ht="13.5" x14ac:dyDescent="0.35">
      <c r="B1294" s="3">
        <v>43888</v>
      </c>
      <c r="C1294" s="2">
        <v>11.49</v>
      </c>
      <c r="D1294" s="2">
        <v>6.6467000000000001</v>
      </c>
      <c r="E1294" s="2">
        <v>292</v>
      </c>
      <c r="F1294" s="2">
        <v>11.4491</v>
      </c>
      <c r="G1294" s="2">
        <v>3343.1372000000001</v>
      </c>
      <c r="H1294" s="5">
        <f t="shared" si="20"/>
        <v>1.7331806124909338E-3</v>
      </c>
      <c r="I1294" s="4"/>
      <c r="J1294" s="4"/>
      <c r="K1294" s="4"/>
    </row>
    <row r="1295" spans="2:11" ht="13.5" x14ac:dyDescent="0.35">
      <c r="B1295" s="3">
        <v>43889</v>
      </c>
      <c r="C1295" s="2">
        <v>11.58</v>
      </c>
      <c r="D1295" s="2">
        <v>6.6988000000000003</v>
      </c>
      <c r="E1295" s="2">
        <v>32754</v>
      </c>
      <c r="F1295" s="2">
        <v>11.4994</v>
      </c>
      <c r="G1295" s="2">
        <v>376651.34759999998</v>
      </c>
      <c r="H1295" s="5">
        <f t="shared" si="20"/>
        <v>7.8384762363278397E-3</v>
      </c>
      <c r="I1295" s="4"/>
      <c r="J1295" s="4"/>
      <c r="K1295" s="4"/>
    </row>
    <row r="1296" spans="2:11" ht="13.5" x14ac:dyDescent="0.35">
      <c r="B1296" s="3">
        <v>43892</v>
      </c>
      <c r="C1296" s="2">
        <v>11.64</v>
      </c>
      <c r="D1296" s="2">
        <v>6.7335000000000003</v>
      </c>
      <c r="E1296" s="2">
        <v>101</v>
      </c>
      <c r="F1296" s="2">
        <v>11.6402</v>
      </c>
      <c r="G1296" s="2">
        <v>1175.6602</v>
      </c>
      <c r="H1296" s="5">
        <f t="shared" si="20"/>
        <v>5.1800322445811117E-3</v>
      </c>
      <c r="I1296" s="4"/>
      <c r="J1296" s="4"/>
      <c r="K1296" s="4"/>
    </row>
    <row r="1297" spans="2:11" ht="13.5" x14ac:dyDescent="0.35">
      <c r="B1297" s="3">
        <v>43893</v>
      </c>
      <c r="C1297" s="2">
        <v>11.6</v>
      </c>
      <c r="D1297" s="2">
        <v>6.7103999999999999</v>
      </c>
      <c r="E1297" s="2">
        <v>5286</v>
      </c>
      <c r="F1297" s="2">
        <v>11.542899999999999</v>
      </c>
      <c r="G1297" s="2">
        <v>61015.769399999997</v>
      </c>
      <c r="H1297" s="5">
        <f t="shared" si="20"/>
        <v>-3.4306081532635836E-3</v>
      </c>
      <c r="I1297" s="4"/>
      <c r="J1297" s="4"/>
      <c r="K1297" s="4"/>
    </row>
    <row r="1298" spans="2:11" ht="13.5" x14ac:dyDescent="0.35">
      <c r="B1298" s="3">
        <v>43894</v>
      </c>
      <c r="C1298" s="2">
        <v>11.5</v>
      </c>
      <c r="D1298" s="2">
        <v>6.6524999999999999</v>
      </c>
      <c r="E1298" s="2">
        <v>1068</v>
      </c>
      <c r="F1298" s="2">
        <v>11.515499999999999</v>
      </c>
      <c r="G1298" s="2">
        <v>12298.554</v>
      </c>
      <c r="H1298" s="5">
        <f t="shared" si="20"/>
        <v>-8.6283977110157457E-3</v>
      </c>
      <c r="I1298" s="4"/>
      <c r="J1298" s="4"/>
      <c r="K1298" s="4"/>
    </row>
    <row r="1299" spans="2:11" ht="13.5" x14ac:dyDescent="0.35">
      <c r="B1299" s="3">
        <v>43895</v>
      </c>
      <c r="C1299" s="2">
        <v>11.5</v>
      </c>
      <c r="D1299" s="2">
        <v>6.6524999999999999</v>
      </c>
      <c r="E1299" s="2">
        <v>225</v>
      </c>
      <c r="F1299" s="2">
        <v>11.311299999999999</v>
      </c>
      <c r="G1299" s="2">
        <v>2545.0425</v>
      </c>
      <c r="H1299" s="5">
        <f t="shared" si="20"/>
        <v>0</v>
      </c>
      <c r="I1299" s="4"/>
      <c r="J1299" s="4"/>
      <c r="K1299" s="4"/>
    </row>
    <row r="1300" spans="2:11" ht="13.5" x14ac:dyDescent="0.35">
      <c r="B1300" s="3">
        <v>43896</v>
      </c>
      <c r="C1300" s="2">
        <v>11.4</v>
      </c>
      <c r="D1300" s="2">
        <v>6.5946999999999996</v>
      </c>
      <c r="E1300" s="2">
        <v>21251</v>
      </c>
      <c r="F1300" s="2">
        <v>11.389099999999999</v>
      </c>
      <c r="G1300" s="2">
        <v>242029.7641</v>
      </c>
      <c r="H1300" s="5">
        <f t="shared" si="20"/>
        <v>-8.688462983840706E-3</v>
      </c>
      <c r="I1300" s="4"/>
      <c r="J1300" s="4"/>
      <c r="K1300" s="4"/>
    </row>
    <row r="1301" spans="2:11" ht="13.5" x14ac:dyDescent="0.35">
      <c r="B1301" s="3">
        <v>43899</v>
      </c>
      <c r="C1301" s="2">
        <v>11.38</v>
      </c>
      <c r="D1301" s="2">
        <v>6.5831</v>
      </c>
      <c r="E1301" s="2">
        <v>1578</v>
      </c>
      <c r="F1301" s="2">
        <v>11.209300000000001</v>
      </c>
      <c r="G1301" s="2">
        <v>17688.275399999999</v>
      </c>
      <c r="H1301" s="5">
        <f t="shared" si="20"/>
        <v>-1.758988278465982E-3</v>
      </c>
      <c r="I1301" s="4"/>
      <c r="J1301" s="4"/>
      <c r="K1301" s="4"/>
    </row>
    <row r="1302" spans="2:11" ht="13.5" x14ac:dyDescent="0.35">
      <c r="B1302" s="3">
        <v>43900</v>
      </c>
      <c r="C1302" s="2">
        <v>11.04</v>
      </c>
      <c r="D1302" s="2">
        <v>6.3864000000000001</v>
      </c>
      <c r="E1302" s="2">
        <v>6732</v>
      </c>
      <c r="F1302" s="2">
        <v>11.051</v>
      </c>
      <c r="G1302" s="2">
        <v>74395.331999999995</v>
      </c>
      <c r="H1302" s="5">
        <f t="shared" si="20"/>
        <v>-2.9879540034330312E-2</v>
      </c>
      <c r="I1302" s="4"/>
      <c r="J1302" s="4"/>
      <c r="K1302" s="4"/>
    </row>
    <row r="1303" spans="2:11" ht="13.5" x14ac:dyDescent="0.35">
      <c r="B1303" s="3">
        <v>43901</v>
      </c>
      <c r="C1303" s="2">
        <v>11</v>
      </c>
      <c r="D1303" s="2">
        <v>6.3632999999999997</v>
      </c>
      <c r="E1303" s="2">
        <v>21333</v>
      </c>
      <c r="F1303" s="2">
        <v>11.0085</v>
      </c>
      <c r="G1303" s="2">
        <v>234844.33050000001</v>
      </c>
      <c r="H1303" s="5">
        <f t="shared" si="20"/>
        <v>-3.617061255167284E-3</v>
      </c>
      <c r="I1303" s="4"/>
      <c r="J1303" s="4"/>
      <c r="K1303" s="4"/>
    </row>
    <row r="1304" spans="2:11" ht="13.5" x14ac:dyDescent="0.35">
      <c r="B1304" s="3">
        <v>43902</v>
      </c>
      <c r="C1304" s="2">
        <v>10.97</v>
      </c>
      <c r="D1304" s="2">
        <v>6.3459000000000003</v>
      </c>
      <c r="E1304" s="2">
        <v>458</v>
      </c>
      <c r="F1304" s="2">
        <v>10.936299999999999</v>
      </c>
      <c r="G1304" s="2">
        <v>5008.8253999999997</v>
      </c>
      <c r="H1304" s="5">
        <f t="shared" si="20"/>
        <v>-2.7344302484558981E-3</v>
      </c>
      <c r="I1304" s="4"/>
      <c r="J1304" s="4"/>
      <c r="K1304" s="4"/>
    </row>
    <row r="1305" spans="2:11" ht="13.5" x14ac:dyDescent="0.35">
      <c r="B1305" s="3">
        <v>43903</v>
      </c>
      <c r="C1305" s="2">
        <v>10.48</v>
      </c>
      <c r="D1305" s="2">
        <v>6.0625</v>
      </c>
      <c r="E1305" s="2">
        <v>8637</v>
      </c>
      <c r="F1305" s="2">
        <v>10.414400000000001</v>
      </c>
      <c r="G1305" s="2">
        <v>89949.1728</v>
      </c>
      <c r="H1305" s="5">
        <f t="shared" si="20"/>
        <v>-4.4658756047211631E-2</v>
      </c>
      <c r="I1305" s="4"/>
      <c r="J1305" s="4"/>
      <c r="K1305" s="4"/>
    </row>
    <row r="1306" spans="2:11" ht="13.5" x14ac:dyDescent="0.35">
      <c r="B1306" s="3">
        <v>43906</v>
      </c>
      <c r="C1306" s="2">
        <v>9.85</v>
      </c>
      <c r="D1306" s="2">
        <v>5.6980000000000004</v>
      </c>
      <c r="E1306" s="2">
        <v>1895</v>
      </c>
      <c r="F1306" s="2">
        <v>10.0961</v>
      </c>
      <c r="G1306" s="2">
        <v>19132.109499999999</v>
      </c>
      <c r="H1306" s="5">
        <f t="shared" si="20"/>
        <v>-6.0123711340206117E-2</v>
      </c>
      <c r="I1306" s="4"/>
      <c r="J1306" s="4"/>
      <c r="K1306" s="4"/>
    </row>
    <row r="1307" spans="2:11" ht="13.5" x14ac:dyDescent="0.35">
      <c r="B1307" s="3">
        <v>43907</v>
      </c>
      <c r="C1307" s="2">
        <v>9.41</v>
      </c>
      <c r="D1307" s="2">
        <v>5.4435000000000002</v>
      </c>
      <c r="E1307" s="2">
        <v>13945</v>
      </c>
      <c r="F1307" s="2">
        <v>9.4109999999999996</v>
      </c>
      <c r="G1307" s="2">
        <v>131236.39499999999</v>
      </c>
      <c r="H1307" s="5">
        <f t="shared" si="20"/>
        <v>-4.4664794664794692E-2</v>
      </c>
      <c r="I1307" s="4"/>
      <c r="J1307" s="4"/>
      <c r="K1307" s="4"/>
    </row>
    <row r="1308" spans="2:11" ht="13.5" x14ac:dyDescent="0.35">
      <c r="B1308" s="3">
        <v>43908</v>
      </c>
      <c r="C1308" s="2">
        <v>9.1300000000000008</v>
      </c>
      <c r="D1308" s="2">
        <v>5.2815000000000003</v>
      </c>
      <c r="E1308" s="2">
        <v>32795</v>
      </c>
      <c r="F1308" s="2">
        <v>9.1301000000000005</v>
      </c>
      <c r="G1308" s="2">
        <v>299421.62949999998</v>
      </c>
      <c r="H1308" s="5">
        <f t="shared" si="20"/>
        <v>-2.9760264535684745E-2</v>
      </c>
      <c r="I1308" s="4"/>
      <c r="J1308" s="4"/>
      <c r="K1308" s="4"/>
    </row>
    <row r="1309" spans="2:11" ht="13.5" x14ac:dyDescent="0.35">
      <c r="B1309" s="3">
        <v>43909</v>
      </c>
      <c r="C1309" s="2">
        <v>9.08</v>
      </c>
      <c r="D1309" s="2">
        <v>5.2526000000000002</v>
      </c>
      <c r="E1309" s="2">
        <v>31982</v>
      </c>
      <c r="F1309" s="2">
        <v>8.9758999999999993</v>
      </c>
      <c r="G1309" s="2">
        <v>287067.23379999999</v>
      </c>
      <c r="H1309" s="5">
        <f t="shared" si="20"/>
        <v>-5.4719303228249827E-3</v>
      </c>
      <c r="I1309" s="4"/>
      <c r="J1309" s="4"/>
      <c r="K1309" s="4"/>
    </row>
    <row r="1310" spans="2:11" ht="13.5" x14ac:dyDescent="0.35">
      <c r="B1310" s="3">
        <v>43913</v>
      </c>
      <c r="C1310" s="2">
        <v>9.17</v>
      </c>
      <c r="D1310" s="2">
        <v>5.3047000000000004</v>
      </c>
      <c r="E1310" s="2">
        <v>14141</v>
      </c>
      <c r="F1310" s="2">
        <v>8.9110999999999994</v>
      </c>
      <c r="G1310" s="2">
        <v>126011.8651</v>
      </c>
      <c r="H1310" s="5">
        <f t="shared" si="20"/>
        <v>9.9188973079998959E-3</v>
      </c>
      <c r="I1310" s="4"/>
      <c r="J1310" s="4"/>
      <c r="K1310" s="4"/>
    </row>
    <row r="1311" spans="2:11" ht="13.5" x14ac:dyDescent="0.35">
      <c r="B1311" s="3">
        <v>43914</v>
      </c>
      <c r="C1311" s="2">
        <v>9.34</v>
      </c>
      <c r="D1311" s="2">
        <v>5.4029999999999996</v>
      </c>
      <c r="E1311" s="2">
        <v>2543</v>
      </c>
      <c r="F1311" s="2">
        <v>9.2452000000000005</v>
      </c>
      <c r="G1311" s="2">
        <v>23510.543600000001</v>
      </c>
      <c r="H1311" s="5">
        <f t="shared" si="20"/>
        <v>1.8530736893697882E-2</v>
      </c>
      <c r="I1311" s="4"/>
      <c r="J1311" s="4"/>
      <c r="K1311" s="4"/>
    </row>
    <row r="1312" spans="2:11" ht="13.5" x14ac:dyDescent="0.35">
      <c r="B1312" s="3">
        <v>43915</v>
      </c>
      <c r="C1312" s="2">
        <v>9.34</v>
      </c>
      <c r="D1312" s="2">
        <v>5.4029999999999996</v>
      </c>
      <c r="E1312" s="2">
        <v>6436</v>
      </c>
      <c r="F1312" s="2">
        <v>9.2870000000000008</v>
      </c>
      <c r="G1312" s="2">
        <v>59771.131999999998</v>
      </c>
      <c r="H1312" s="5">
        <f t="shared" si="20"/>
        <v>0</v>
      </c>
      <c r="I1312" s="4"/>
      <c r="J1312" s="4"/>
      <c r="K1312" s="4"/>
    </row>
    <row r="1313" spans="2:11" ht="13.5" x14ac:dyDescent="0.35">
      <c r="B1313" s="3">
        <v>43916</v>
      </c>
      <c r="C1313" s="2">
        <v>9.4</v>
      </c>
      <c r="D1313" s="2">
        <v>5.4377000000000004</v>
      </c>
      <c r="E1313" s="2">
        <v>252</v>
      </c>
      <c r="F1313" s="2">
        <v>9.1572999999999993</v>
      </c>
      <c r="G1313" s="2">
        <v>2307.6396</v>
      </c>
      <c r="H1313" s="5">
        <f t="shared" si="20"/>
        <v>6.4223579492875887E-3</v>
      </c>
      <c r="I1313" s="4"/>
      <c r="J1313" s="4"/>
      <c r="K1313" s="4"/>
    </row>
    <row r="1314" spans="2:11" ht="13.5" x14ac:dyDescent="0.35">
      <c r="B1314" s="3">
        <v>43917</v>
      </c>
      <c r="C1314" s="2">
        <v>9.14</v>
      </c>
      <c r="D1314" s="2">
        <v>5.2873000000000001</v>
      </c>
      <c r="E1314" s="2">
        <v>3912</v>
      </c>
      <c r="F1314" s="2">
        <v>9.1715999999999998</v>
      </c>
      <c r="G1314" s="2">
        <v>35879.299200000001</v>
      </c>
      <c r="H1314" s="5">
        <f t="shared" si="20"/>
        <v>-2.7658752781506941E-2</v>
      </c>
      <c r="I1314" s="4"/>
      <c r="J1314" s="4"/>
      <c r="K1314" s="4"/>
    </row>
    <row r="1315" spans="2:11" ht="13.5" x14ac:dyDescent="0.35">
      <c r="B1315" s="3">
        <v>43920</v>
      </c>
      <c r="C1315" s="2">
        <v>9.2899999999999991</v>
      </c>
      <c r="D1315" s="2">
        <v>5.3741000000000003</v>
      </c>
      <c r="E1315" s="2">
        <v>2318</v>
      </c>
      <c r="F1315" s="2">
        <v>9.0553000000000008</v>
      </c>
      <c r="G1315" s="2">
        <v>20990.185399999998</v>
      </c>
      <c r="H1315" s="5">
        <f t="shared" si="20"/>
        <v>1.6416696612637869E-2</v>
      </c>
      <c r="I1315" s="4"/>
      <c r="J1315" s="4"/>
      <c r="K1315" s="4"/>
    </row>
    <row r="1316" spans="2:11" ht="13.5" x14ac:dyDescent="0.35">
      <c r="B1316" s="3">
        <v>43921</v>
      </c>
      <c r="C1316" s="2">
        <v>9.31</v>
      </c>
      <c r="D1316" s="2">
        <v>5.3856999999999999</v>
      </c>
      <c r="E1316" s="2">
        <v>21227</v>
      </c>
      <c r="F1316" s="2">
        <v>9.1166999999999998</v>
      </c>
      <c r="G1316" s="2">
        <v>193520.19089999999</v>
      </c>
      <c r="H1316" s="5">
        <f t="shared" si="20"/>
        <v>2.1585009582999219E-3</v>
      </c>
      <c r="I1316" s="4"/>
      <c r="J1316" s="4"/>
      <c r="K1316" s="4"/>
    </row>
    <row r="1317" spans="2:11" ht="13.5" x14ac:dyDescent="0.35">
      <c r="B1317" s="3">
        <v>43922</v>
      </c>
      <c r="C1317" s="2">
        <v>9.3000000000000007</v>
      </c>
      <c r="D1317" s="2">
        <v>5.3799000000000001</v>
      </c>
      <c r="E1317" s="2">
        <v>494</v>
      </c>
      <c r="F1317" s="2">
        <v>9.2208000000000006</v>
      </c>
      <c r="G1317" s="2">
        <v>4555.0752000000002</v>
      </c>
      <c r="H1317" s="5">
        <f t="shared" si="20"/>
        <v>-1.0769259334905037E-3</v>
      </c>
      <c r="I1317" s="4"/>
      <c r="J1317" s="4"/>
      <c r="K1317" s="4"/>
    </row>
    <row r="1318" spans="2:11" ht="13.5" x14ac:dyDescent="0.35">
      <c r="B1318" s="3">
        <v>43923</v>
      </c>
      <c r="C1318" s="2">
        <v>9.0299999999999994</v>
      </c>
      <c r="D1318" s="2">
        <v>5.2237</v>
      </c>
      <c r="E1318" s="2">
        <v>15130</v>
      </c>
      <c r="F1318" s="2">
        <v>9.0335999999999999</v>
      </c>
      <c r="G1318" s="2">
        <v>136678.36799999999</v>
      </c>
      <c r="H1318" s="5">
        <f t="shared" si="20"/>
        <v>-2.9033996914440811E-2</v>
      </c>
      <c r="I1318" s="4"/>
      <c r="J1318" s="4"/>
      <c r="K1318" s="4"/>
    </row>
    <row r="1319" spans="2:11" ht="13.5" x14ac:dyDescent="0.35">
      <c r="B1319" s="3">
        <v>43924</v>
      </c>
      <c r="C1319" s="2">
        <v>8.9499999999999993</v>
      </c>
      <c r="D1319" s="2">
        <v>5.1773999999999996</v>
      </c>
      <c r="E1319" s="2">
        <v>4142</v>
      </c>
      <c r="F1319" s="2">
        <v>8.8385999999999996</v>
      </c>
      <c r="G1319" s="2">
        <v>36609.481200000002</v>
      </c>
      <c r="H1319" s="5">
        <f t="shared" si="20"/>
        <v>-8.863449279246597E-3</v>
      </c>
      <c r="I1319" s="4"/>
      <c r="J1319" s="4"/>
      <c r="K1319" s="4"/>
    </row>
    <row r="1320" spans="2:11" ht="13.5" x14ac:dyDescent="0.35">
      <c r="B1320" s="3">
        <v>43927</v>
      </c>
      <c r="C1320" s="2">
        <v>9.1</v>
      </c>
      <c r="D1320" s="2">
        <v>5.2641999999999998</v>
      </c>
      <c r="E1320" s="2">
        <v>2011</v>
      </c>
      <c r="F1320" s="2">
        <v>8.8881999999999994</v>
      </c>
      <c r="G1320" s="2">
        <v>17874.1702</v>
      </c>
      <c r="H1320" s="5">
        <f t="shared" si="20"/>
        <v>1.6765171707807048E-2</v>
      </c>
      <c r="I1320" s="4"/>
      <c r="J1320" s="4"/>
      <c r="K1320" s="4"/>
    </row>
    <row r="1321" spans="2:11" ht="13.5" x14ac:dyDescent="0.35">
      <c r="B1321" s="3">
        <v>43928</v>
      </c>
      <c r="C1321" s="2">
        <v>9.1999999999999993</v>
      </c>
      <c r="D1321" s="2">
        <v>5.3220000000000001</v>
      </c>
      <c r="E1321" s="2">
        <v>2050</v>
      </c>
      <c r="F1321" s="2">
        <v>9.2021999999999995</v>
      </c>
      <c r="G1321" s="2">
        <v>18864.509999999998</v>
      </c>
      <c r="H1321" s="5">
        <f t="shared" si="20"/>
        <v>1.0979825994453156E-2</v>
      </c>
      <c r="I1321" s="4"/>
      <c r="J1321" s="4"/>
      <c r="K1321" s="4"/>
    </row>
    <row r="1322" spans="2:11" ht="13.5" x14ac:dyDescent="0.35">
      <c r="B1322" s="3">
        <v>43929</v>
      </c>
      <c r="C1322" s="2">
        <v>9.18</v>
      </c>
      <c r="D1322" s="2">
        <v>5.3105000000000002</v>
      </c>
      <c r="E1322" s="2">
        <v>5283</v>
      </c>
      <c r="F1322" s="2">
        <v>8.9351000000000003</v>
      </c>
      <c r="G1322" s="2">
        <v>47204.133300000001</v>
      </c>
      <c r="H1322" s="5">
        <f t="shared" si="20"/>
        <v>-2.160841788801173E-3</v>
      </c>
      <c r="I1322" s="4"/>
      <c r="J1322" s="4"/>
      <c r="K1322" s="4"/>
    </row>
    <row r="1323" spans="2:11" ht="13.5" x14ac:dyDescent="0.35">
      <c r="B1323" s="3">
        <v>43934</v>
      </c>
      <c r="C1323" s="2">
        <v>9.15</v>
      </c>
      <c r="D1323" s="2">
        <v>5.2930999999999999</v>
      </c>
      <c r="E1323" s="2">
        <v>13374</v>
      </c>
      <c r="F1323" s="2">
        <v>8.9274000000000004</v>
      </c>
      <c r="G1323" s="2">
        <v>119395.04760000001</v>
      </c>
      <c r="H1323" s="5">
        <f t="shared" si="20"/>
        <v>-3.276527633932832E-3</v>
      </c>
      <c r="I1323" s="4"/>
      <c r="J1323" s="4"/>
      <c r="K1323" s="4"/>
    </row>
    <row r="1324" spans="2:11" ht="13.5" x14ac:dyDescent="0.35">
      <c r="B1324" s="3">
        <v>43935</v>
      </c>
      <c r="C1324" s="2">
        <v>9.1300000000000008</v>
      </c>
      <c r="D1324" s="2">
        <v>5.2815000000000003</v>
      </c>
      <c r="E1324" s="2">
        <v>34</v>
      </c>
      <c r="F1324" s="2">
        <v>9.1320999999999994</v>
      </c>
      <c r="G1324" s="2">
        <v>310.4914</v>
      </c>
      <c r="H1324" s="5">
        <f t="shared" si="20"/>
        <v>-2.1915323723337194E-3</v>
      </c>
      <c r="I1324" s="4"/>
      <c r="J1324" s="4"/>
      <c r="K1324" s="4"/>
    </row>
    <row r="1325" spans="2:11" ht="13.5" x14ac:dyDescent="0.35">
      <c r="B1325" s="3">
        <v>43936</v>
      </c>
      <c r="C1325" s="2">
        <v>9</v>
      </c>
      <c r="D1325" s="2">
        <v>5.2062999999999997</v>
      </c>
      <c r="E1325" s="2">
        <v>38</v>
      </c>
      <c r="F1325" s="2">
        <v>9.0033999999999992</v>
      </c>
      <c r="G1325" s="2">
        <v>342.12920000000003</v>
      </c>
      <c r="H1325" s="5">
        <f t="shared" si="20"/>
        <v>-1.423837924831972E-2</v>
      </c>
      <c r="I1325" s="4"/>
      <c r="J1325" s="4"/>
      <c r="K1325" s="4"/>
    </row>
    <row r="1326" spans="2:11" ht="13.5" x14ac:dyDescent="0.35">
      <c r="B1326" s="3">
        <v>43937</v>
      </c>
      <c r="C1326" s="2">
        <v>9.1</v>
      </c>
      <c r="D1326" s="2">
        <v>5.2641999999999998</v>
      </c>
      <c r="E1326" s="2">
        <v>3</v>
      </c>
      <c r="F1326" s="2">
        <v>9.0399999999999991</v>
      </c>
      <c r="G1326" s="2">
        <v>27.12</v>
      </c>
      <c r="H1326" s="5">
        <f t="shared" si="20"/>
        <v>1.1121141693717239E-2</v>
      </c>
      <c r="I1326" s="4"/>
      <c r="J1326" s="4"/>
      <c r="K1326" s="4"/>
    </row>
    <row r="1327" spans="2:11" ht="13.5" x14ac:dyDescent="0.35">
      <c r="B1327" s="3">
        <v>43938</v>
      </c>
      <c r="C1327" s="2">
        <v>9.1999999999999993</v>
      </c>
      <c r="D1327" s="2">
        <v>5.3220000000000001</v>
      </c>
      <c r="E1327" s="2">
        <v>1332</v>
      </c>
      <c r="F1327" s="2">
        <v>9.0998999999999999</v>
      </c>
      <c r="G1327" s="2">
        <v>12121.066800000001</v>
      </c>
      <c r="H1327" s="5">
        <f t="shared" si="20"/>
        <v>1.0979825994453156E-2</v>
      </c>
      <c r="I1327" s="4"/>
      <c r="J1327" s="4"/>
      <c r="K1327" s="4"/>
    </row>
    <row r="1328" spans="2:11" ht="13.5" x14ac:dyDescent="0.35">
      <c r="B1328" s="3">
        <v>43941</v>
      </c>
      <c r="C1328" s="2">
        <v>8.9499999999999993</v>
      </c>
      <c r="D1328" s="2">
        <v>5.1773999999999996</v>
      </c>
      <c r="E1328" s="2">
        <v>754</v>
      </c>
      <c r="F1328" s="2">
        <v>8.9672000000000001</v>
      </c>
      <c r="G1328" s="2">
        <v>6761.2687999999998</v>
      </c>
      <c r="H1328" s="5">
        <f t="shared" si="20"/>
        <v>-2.7170236753100433E-2</v>
      </c>
      <c r="I1328" s="4"/>
      <c r="J1328" s="4"/>
      <c r="K1328" s="4"/>
    </row>
    <row r="1329" spans="2:11" ht="13.5" x14ac:dyDescent="0.35">
      <c r="B1329" s="3">
        <v>43942</v>
      </c>
      <c r="C1329" s="2">
        <v>9.15</v>
      </c>
      <c r="D1329" s="2">
        <v>5.2930999999999999</v>
      </c>
      <c r="E1329" s="2">
        <v>401</v>
      </c>
      <c r="F1329" s="2">
        <v>9.0584000000000007</v>
      </c>
      <c r="G1329" s="2">
        <v>3632.4184</v>
      </c>
      <c r="H1329" s="5">
        <f t="shared" si="20"/>
        <v>2.2347124039093051E-2</v>
      </c>
      <c r="I1329" s="4"/>
      <c r="J1329" s="4"/>
      <c r="K1329" s="4"/>
    </row>
    <row r="1330" spans="2:11" ht="13.5" x14ac:dyDescent="0.35">
      <c r="B1330" s="3">
        <v>43943</v>
      </c>
      <c r="C1330" s="2">
        <v>8.91</v>
      </c>
      <c r="D1330" s="2">
        <v>5.1543000000000001</v>
      </c>
      <c r="E1330" s="2">
        <v>23338</v>
      </c>
      <c r="F1330" s="2">
        <v>8.9116</v>
      </c>
      <c r="G1330" s="2">
        <v>207978.92079999999</v>
      </c>
      <c r="H1330" s="5">
        <f t="shared" si="20"/>
        <v>-2.6222818386200868E-2</v>
      </c>
      <c r="I1330" s="4"/>
      <c r="J1330" s="4"/>
      <c r="K1330" s="4"/>
    </row>
    <row r="1331" spans="2:11" ht="13.5" x14ac:dyDescent="0.35">
      <c r="B1331" s="3">
        <v>43944</v>
      </c>
      <c r="C1331" s="2">
        <v>8.98</v>
      </c>
      <c r="D1331" s="2">
        <v>5.1947999999999999</v>
      </c>
      <c r="E1331" s="2">
        <v>499</v>
      </c>
      <c r="F1331" s="2">
        <v>8.9549000000000003</v>
      </c>
      <c r="G1331" s="2">
        <v>4468.4951000000001</v>
      </c>
      <c r="H1331" s="5">
        <f t="shared" si="20"/>
        <v>7.8575170246201736E-3</v>
      </c>
      <c r="I1331" s="4"/>
      <c r="J1331" s="4"/>
      <c r="K1331" s="4"/>
    </row>
    <row r="1332" spans="2:11" ht="13.5" x14ac:dyDescent="0.35">
      <c r="B1332" s="3">
        <v>43945</v>
      </c>
      <c r="C1332" s="2">
        <v>8.98</v>
      </c>
      <c r="D1332" s="2">
        <v>5.1947999999999999</v>
      </c>
      <c r="E1332" s="2">
        <v>1620</v>
      </c>
      <c r="F1332" s="2">
        <v>8.9833999999999996</v>
      </c>
      <c r="G1332" s="2">
        <v>14553.108</v>
      </c>
      <c r="H1332" s="5">
        <f t="shared" si="20"/>
        <v>0</v>
      </c>
      <c r="I1332" s="4"/>
      <c r="J1332" s="4"/>
      <c r="K1332" s="4"/>
    </row>
    <row r="1333" spans="2:11" ht="13.5" x14ac:dyDescent="0.35">
      <c r="B1333" s="3">
        <v>43948</v>
      </c>
      <c r="C1333" s="2">
        <v>9.1</v>
      </c>
      <c r="D1333" s="2">
        <v>5.2641999999999998</v>
      </c>
      <c r="E1333" s="2">
        <v>6543</v>
      </c>
      <c r="F1333" s="2">
        <v>9.1621000000000006</v>
      </c>
      <c r="G1333" s="2">
        <v>59947.620300000002</v>
      </c>
      <c r="H1333" s="5">
        <f t="shared" si="20"/>
        <v>1.3359513359513343E-2</v>
      </c>
      <c r="I1333" s="4"/>
      <c r="J1333" s="4"/>
      <c r="K1333" s="4"/>
    </row>
    <row r="1334" spans="2:11" ht="13.5" x14ac:dyDescent="0.35">
      <c r="B1334" s="3">
        <v>43949</v>
      </c>
      <c r="C1334" s="2">
        <v>9</v>
      </c>
      <c r="D1334" s="2">
        <v>5.2062999999999997</v>
      </c>
      <c r="E1334" s="2">
        <v>11790</v>
      </c>
      <c r="F1334" s="2">
        <v>8.8544</v>
      </c>
      <c r="G1334" s="2">
        <v>104393.376</v>
      </c>
      <c r="H1334" s="5">
        <f t="shared" si="20"/>
        <v>-1.099882223319784E-2</v>
      </c>
      <c r="I1334" s="4"/>
      <c r="J1334" s="4"/>
      <c r="K1334" s="4"/>
    </row>
    <row r="1335" spans="2:11" ht="13.5" x14ac:dyDescent="0.35">
      <c r="B1335" s="3">
        <v>43950</v>
      </c>
      <c r="C1335" s="2">
        <v>8.9499999999999993</v>
      </c>
      <c r="D1335" s="2">
        <v>5.1773999999999996</v>
      </c>
      <c r="E1335" s="2">
        <v>8679</v>
      </c>
      <c r="F1335" s="2">
        <v>8.7721999999999998</v>
      </c>
      <c r="G1335" s="2">
        <v>76133.923800000004</v>
      </c>
      <c r="H1335" s="5">
        <f t="shared" si="20"/>
        <v>-5.5509670975549142E-3</v>
      </c>
      <c r="I1335" s="4"/>
      <c r="J1335" s="4"/>
      <c r="K1335" s="4"/>
    </row>
    <row r="1336" spans="2:11" ht="13.5" x14ac:dyDescent="0.35">
      <c r="B1336" s="3">
        <v>43951</v>
      </c>
      <c r="C1336" s="2">
        <v>8.93</v>
      </c>
      <c r="D1336" s="2">
        <v>5.1657999999999999</v>
      </c>
      <c r="E1336" s="2">
        <v>1428</v>
      </c>
      <c r="F1336" s="2">
        <v>8.7805999999999997</v>
      </c>
      <c r="G1336" s="2">
        <v>12538.6968</v>
      </c>
      <c r="H1336" s="5">
        <f t="shared" si="20"/>
        <v>-2.2405068180939491E-3</v>
      </c>
      <c r="I1336" s="4"/>
      <c r="J1336" s="4"/>
      <c r="K1336" s="4"/>
    </row>
    <row r="1337" spans="2:11" ht="13.5" x14ac:dyDescent="0.35">
      <c r="B1337" s="3">
        <v>43955</v>
      </c>
      <c r="C1337" s="2">
        <v>8.9600000000000009</v>
      </c>
      <c r="D1337" s="2">
        <v>5.1832000000000003</v>
      </c>
      <c r="E1337" s="2">
        <v>100</v>
      </c>
      <c r="F1337" s="2">
        <v>8.9600000000000009</v>
      </c>
      <c r="G1337" s="2">
        <v>896</v>
      </c>
      <c r="H1337" s="5">
        <f t="shared" si="20"/>
        <v>3.3683069418096526E-3</v>
      </c>
      <c r="I1337" s="4"/>
      <c r="J1337" s="4"/>
      <c r="K1337" s="4"/>
    </row>
    <row r="1338" spans="2:11" ht="13.5" x14ac:dyDescent="0.35">
      <c r="B1338" s="3">
        <v>43956</v>
      </c>
      <c r="C1338" s="2">
        <v>8.93</v>
      </c>
      <c r="D1338" s="2">
        <v>5.1657999999999999</v>
      </c>
      <c r="E1338" s="2">
        <v>28920</v>
      </c>
      <c r="F1338" s="2">
        <v>8.7058999999999997</v>
      </c>
      <c r="G1338" s="2">
        <v>251774.628</v>
      </c>
      <c r="H1338" s="5">
        <f t="shared" si="20"/>
        <v>-3.3569995369656398E-3</v>
      </c>
      <c r="I1338" s="4"/>
      <c r="J1338" s="4"/>
      <c r="K1338" s="4"/>
    </row>
    <row r="1339" spans="2:11" ht="13.5" x14ac:dyDescent="0.35">
      <c r="B1339" s="3">
        <v>43957</v>
      </c>
      <c r="C1339" s="2">
        <v>8.9</v>
      </c>
      <c r="D1339" s="2">
        <v>5.1485000000000003</v>
      </c>
      <c r="E1339" s="2">
        <v>2542</v>
      </c>
      <c r="F1339" s="2">
        <v>8.8841999999999999</v>
      </c>
      <c r="G1339" s="2">
        <v>22583.636399999999</v>
      </c>
      <c r="H1339" s="5">
        <f t="shared" si="20"/>
        <v>-3.3489488559370569E-3</v>
      </c>
      <c r="I1339" s="4"/>
      <c r="J1339" s="4"/>
      <c r="K1339" s="4"/>
    </row>
    <row r="1340" spans="2:11" ht="13.5" x14ac:dyDescent="0.35">
      <c r="B1340" s="3">
        <v>43958</v>
      </c>
      <c r="C1340" s="2">
        <v>8.8800000000000008</v>
      </c>
      <c r="D1340" s="2">
        <v>5.1368999999999998</v>
      </c>
      <c r="E1340" s="2">
        <v>662</v>
      </c>
      <c r="F1340" s="2">
        <v>8.8824000000000005</v>
      </c>
      <c r="G1340" s="2">
        <v>5880.1487999999999</v>
      </c>
      <c r="H1340" s="5">
        <f t="shared" si="20"/>
        <v>-2.2530834223561226E-3</v>
      </c>
      <c r="I1340" s="4"/>
      <c r="J1340" s="4"/>
      <c r="K1340" s="4"/>
    </row>
    <row r="1341" spans="2:11" ht="13.5" x14ac:dyDescent="0.35">
      <c r="B1341" s="3">
        <v>43959</v>
      </c>
      <c r="C1341" s="2">
        <v>8.8800000000000008</v>
      </c>
      <c r="D1341" s="2">
        <v>5.1368999999999998</v>
      </c>
      <c r="E1341" s="2">
        <v>63</v>
      </c>
      <c r="F1341" s="2">
        <v>8.8810000000000002</v>
      </c>
      <c r="G1341" s="2">
        <v>559.50300000000004</v>
      </c>
      <c r="H1341" s="5">
        <f t="shared" si="20"/>
        <v>0</v>
      </c>
      <c r="I1341" s="4"/>
      <c r="J1341" s="4"/>
      <c r="K1341" s="4"/>
    </row>
    <row r="1342" spans="2:11" ht="13.5" x14ac:dyDescent="0.35">
      <c r="B1342" s="3">
        <v>43962</v>
      </c>
      <c r="C1342" s="2">
        <v>8.9</v>
      </c>
      <c r="D1342" s="2">
        <v>5.1485000000000003</v>
      </c>
      <c r="E1342" s="2">
        <v>7878</v>
      </c>
      <c r="F1342" s="2">
        <v>8.9365000000000006</v>
      </c>
      <c r="G1342" s="2">
        <v>70401.747000000003</v>
      </c>
      <c r="H1342" s="5">
        <f t="shared" si="20"/>
        <v>2.2581712706107766E-3</v>
      </c>
      <c r="I1342" s="4"/>
      <c r="J1342" s="4"/>
      <c r="K1342" s="4"/>
    </row>
    <row r="1343" spans="2:11" ht="13.5" x14ac:dyDescent="0.35">
      <c r="B1343" s="3">
        <v>43963</v>
      </c>
      <c r="C1343" s="2">
        <v>9.1</v>
      </c>
      <c r="D1343" s="2">
        <v>5.2641999999999998</v>
      </c>
      <c r="E1343" s="2">
        <v>14839</v>
      </c>
      <c r="F1343" s="2">
        <v>9.0503</v>
      </c>
      <c r="G1343" s="2">
        <v>134297.40169999999</v>
      </c>
      <c r="H1343" s="5">
        <f t="shared" si="20"/>
        <v>2.247256482470612E-2</v>
      </c>
      <c r="I1343" s="4"/>
      <c r="J1343" s="4"/>
      <c r="K1343" s="4"/>
    </row>
    <row r="1344" spans="2:11" ht="13.5" x14ac:dyDescent="0.35">
      <c r="B1344" s="3">
        <v>43964</v>
      </c>
      <c r="C1344" s="2">
        <v>9.15</v>
      </c>
      <c r="D1344" s="2">
        <v>5.2930999999999999</v>
      </c>
      <c r="E1344" s="2">
        <v>2845</v>
      </c>
      <c r="F1344" s="2">
        <v>9.0585000000000004</v>
      </c>
      <c r="G1344" s="2">
        <v>25771.432499999999</v>
      </c>
      <c r="H1344" s="5">
        <f t="shared" si="20"/>
        <v>5.4899129972265778E-3</v>
      </c>
      <c r="I1344" s="4"/>
      <c r="J1344" s="4"/>
      <c r="K1344" s="4"/>
    </row>
    <row r="1345" spans="2:11" ht="13.5" x14ac:dyDescent="0.35">
      <c r="B1345" s="3">
        <v>43965</v>
      </c>
      <c r="C1345" s="2">
        <v>9.16</v>
      </c>
      <c r="D1345" s="2">
        <v>5.2988999999999997</v>
      </c>
      <c r="E1345" s="2">
        <v>4450</v>
      </c>
      <c r="F1345" s="2">
        <v>9.16</v>
      </c>
      <c r="G1345" s="2">
        <v>40762</v>
      </c>
      <c r="H1345" s="5">
        <f t="shared" si="20"/>
        <v>1.0957661861668597E-3</v>
      </c>
      <c r="I1345" s="4"/>
      <c r="J1345" s="4"/>
      <c r="K1345" s="4"/>
    </row>
    <row r="1346" spans="2:11" ht="13.5" x14ac:dyDescent="0.35">
      <c r="B1346" s="3">
        <v>43966</v>
      </c>
      <c r="C1346" s="2">
        <v>9.15</v>
      </c>
      <c r="D1346" s="2">
        <v>5.2930999999999999</v>
      </c>
      <c r="E1346" s="2">
        <v>3002</v>
      </c>
      <c r="F1346" s="2">
        <v>9.1667000000000005</v>
      </c>
      <c r="G1346" s="2">
        <v>27518.433400000002</v>
      </c>
      <c r="H1346" s="5">
        <f t="shared" si="20"/>
        <v>-1.0945667968823352E-3</v>
      </c>
      <c r="I1346" s="4"/>
      <c r="J1346" s="4"/>
      <c r="K1346" s="4"/>
    </row>
    <row r="1347" spans="2:11" ht="13.5" x14ac:dyDescent="0.35">
      <c r="B1347" s="3">
        <v>43969</v>
      </c>
      <c r="C1347" s="2">
        <v>9.15</v>
      </c>
      <c r="D1347" s="2">
        <v>5.2930999999999999</v>
      </c>
      <c r="E1347" s="2">
        <v>7486</v>
      </c>
      <c r="F1347" s="2">
        <v>8.9647000000000006</v>
      </c>
      <c r="G1347" s="2">
        <v>67109.744200000001</v>
      </c>
      <c r="H1347" s="5">
        <f t="shared" si="20"/>
        <v>0</v>
      </c>
      <c r="I1347" s="4"/>
      <c r="J1347" s="4"/>
      <c r="K1347" s="4"/>
    </row>
    <row r="1348" spans="2:11" ht="13.5" x14ac:dyDescent="0.35">
      <c r="B1348" s="3">
        <v>43970</v>
      </c>
      <c r="C1348" s="2">
        <v>9.1</v>
      </c>
      <c r="D1348" s="2">
        <v>5.2641999999999998</v>
      </c>
      <c r="E1348" s="2">
        <v>233</v>
      </c>
      <c r="F1348" s="2">
        <v>9.0021000000000004</v>
      </c>
      <c r="G1348" s="2">
        <v>2097.4893000000002</v>
      </c>
      <c r="H1348" s="5">
        <f t="shared" si="20"/>
        <v>-5.4599384103833576E-3</v>
      </c>
      <c r="I1348" s="4"/>
      <c r="J1348" s="4"/>
      <c r="K1348" s="4"/>
    </row>
    <row r="1349" spans="2:11" ht="13.5" x14ac:dyDescent="0.35">
      <c r="B1349" s="3">
        <v>43971</v>
      </c>
      <c r="C1349" s="2">
        <v>9.0500000000000007</v>
      </c>
      <c r="D1349" s="2">
        <v>5.2351999999999999</v>
      </c>
      <c r="E1349" s="2">
        <v>2397</v>
      </c>
      <c r="F1349" s="2">
        <v>9.0591000000000008</v>
      </c>
      <c r="G1349" s="2">
        <v>21714.662700000001</v>
      </c>
      <c r="H1349" s="5">
        <f t="shared" si="20"/>
        <v>-5.5089092359712618E-3</v>
      </c>
      <c r="I1349" s="4"/>
      <c r="J1349" s="4"/>
      <c r="K1349" s="4"/>
    </row>
    <row r="1350" spans="2:11" ht="13.5" x14ac:dyDescent="0.35">
      <c r="B1350" s="3">
        <v>43972</v>
      </c>
      <c r="C1350" s="2">
        <v>9.0500000000000007</v>
      </c>
      <c r="D1350" s="2">
        <v>5.2351999999999999</v>
      </c>
      <c r="E1350" s="2">
        <v>1250</v>
      </c>
      <c r="F1350" s="2">
        <v>9.0239999999999991</v>
      </c>
      <c r="G1350" s="2">
        <v>11280</v>
      </c>
      <c r="H1350" s="5">
        <f t="shared" si="20"/>
        <v>0</v>
      </c>
      <c r="I1350" s="4"/>
      <c r="J1350" s="4"/>
      <c r="K1350" s="4"/>
    </row>
    <row r="1351" spans="2:11" ht="13.5" x14ac:dyDescent="0.35">
      <c r="B1351" s="3">
        <v>43973</v>
      </c>
      <c r="C1351" s="2">
        <v>9.1999999999999993</v>
      </c>
      <c r="D1351" s="2">
        <v>5.3220000000000001</v>
      </c>
      <c r="E1351" s="2">
        <v>300</v>
      </c>
      <c r="F1351" s="2">
        <v>9.1999999999999993</v>
      </c>
      <c r="G1351" s="2">
        <v>2760</v>
      </c>
      <c r="H1351" s="5">
        <f t="shared" ref="H1351:H1414" si="21">(D1351-D1350)/D1350</f>
        <v>1.6580073349633292E-2</v>
      </c>
      <c r="I1351" s="4"/>
      <c r="J1351" s="4"/>
      <c r="K1351" s="4"/>
    </row>
    <row r="1352" spans="2:11" ht="13.5" x14ac:dyDescent="0.35">
      <c r="B1352" s="3">
        <v>43977</v>
      </c>
      <c r="C1352" s="2">
        <v>9.19</v>
      </c>
      <c r="D1352" s="2">
        <v>5.3162000000000003</v>
      </c>
      <c r="E1352" s="2">
        <v>860</v>
      </c>
      <c r="F1352" s="2">
        <v>9.157</v>
      </c>
      <c r="G1352" s="2">
        <v>7875.02</v>
      </c>
      <c r="H1352" s="5">
        <f t="shared" si="21"/>
        <v>-1.0898158586997004E-3</v>
      </c>
      <c r="I1352" s="4"/>
      <c r="J1352" s="4"/>
      <c r="K1352" s="4"/>
    </row>
    <row r="1353" spans="2:11" ht="13.5" x14ac:dyDescent="0.35">
      <c r="B1353" s="3">
        <v>43978</v>
      </c>
      <c r="C1353" s="2">
        <v>9.17</v>
      </c>
      <c r="D1353" s="2">
        <v>5.3047000000000004</v>
      </c>
      <c r="E1353" s="2">
        <v>3291</v>
      </c>
      <c r="F1353" s="2">
        <v>9.0761000000000003</v>
      </c>
      <c r="G1353" s="2">
        <v>29869.445100000001</v>
      </c>
      <c r="H1353" s="5">
        <f t="shared" si="21"/>
        <v>-2.1631992776795159E-3</v>
      </c>
      <c r="I1353" s="4"/>
      <c r="J1353" s="4"/>
      <c r="K1353" s="4"/>
    </row>
    <row r="1354" spans="2:11" ht="13.5" x14ac:dyDescent="0.35">
      <c r="B1354" s="3">
        <v>43979</v>
      </c>
      <c r="C1354" s="2">
        <v>9</v>
      </c>
      <c r="D1354" s="2">
        <v>5.2062999999999997</v>
      </c>
      <c r="E1354" s="2">
        <v>22435</v>
      </c>
      <c r="F1354" s="2">
        <v>8.9921000000000006</v>
      </c>
      <c r="G1354" s="2">
        <v>201737.7635</v>
      </c>
      <c r="H1354" s="5">
        <f t="shared" si="21"/>
        <v>-1.8549588101118009E-2</v>
      </c>
      <c r="I1354" s="4"/>
      <c r="J1354" s="4"/>
      <c r="K1354" s="4"/>
    </row>
    <row r="1355" spans="2:11" ht="13.5" x14ac:dyDescent="0.35">
      <c r="B1355" s="3">
        <v>43980</v>
      </c>
      <c r="C1355" s="2">
        <v>9.27</v>
      </c>
      <c r="D1355" s="2">
        <v>5.3624999999999998</v>
      </c>
      <c r="E1355" s="2">
        <v>14056</v>
      </c>
      <c r="F1355" s="2">
        <v>9.1198999999999995</v>
      </c>
      <c r="G1355" s="2">
        <v>128189.3144</v>
      </c>
      <c r="H1355" s="5">
        <f t="shared" si="21"/>
        <v>3.0002112824846845E-2</v>
      </c>
      <c r="I1355" s="4"/>
      <c r="J1355" s="4"/>
      <c r="K1355" s="4"/>
    </row>
    <row r="1356" spans="2:11" ht="13.5" x14ac:dyDescent="0.35">
      <c r="B1356" s="3">
        <v>43983</v>
      </c>
      <c r="C1356" s="2">
        <v>9.5399999999999991</v>
      </c>
      <c r="D1356" s="2">
        <v>5.5186999999999999</v>
      </c>
      <c r="E1356" s="2">
        <v>21188</v>
      </c>
      <c r="F1356" s="2">
        <v>9.4661000000000008</v>
      </c>
      <c r="G1356" s="2">
        <v>200567.7268</v>
      </c>
      <c r="H1356" s="5">
        <f t="shared" si="21"/>
        <v>2.9128205128205152E-2</v>
      </c>
      <c r="I1356" s="4"/>
      <c r="J1356" s="4"/>
      <c r="K1356" s="4"/>
    </row>
    <row r="1357" spans="2:11" ht="13.5" x14ac:dyDescent="0.35">
      <c r="B1357" s="3">
        <v>43984</v>
      </c>
      <c r="C1357" s="2">
        <v>9.82</v>
      </c>
      <c r="D1357" s="2">
        <v>5.6806999999999999</v>
      </c>
      <c r="E1357" s="2">
        <v>30240</v>
      </c>
      <c r="F1357" s="2">
        <v>9.7935999999999996</v>
      </c>
      <c r="G1357" s="2">
        <v>296158.46399999998</v>
      </c>
      <c r="H1357" s="5">
        <f t="shared" si="21"/>
        <v>2.9354739340786765E-2</v>
      </c>
      <c r="I1357" s="4"/>
      <c r="J1357" s="4"/>
      <c r="K1357" s="4"/>
    </row>
    <row r="1358" spans="2:11" ht="13.5" x14ac:dyDescent="0.35">
      <c r="B1358" s="3">
        <v>43985</v>
      </c>
      <c r="C1358" s="2">
        <v>9.77</v>
      </c>
      <c r="D1358" s="2">
        <v>5.6517999999999997</v>
      </c>
      <c r="E1358" s="2">
        <v>10210</v>
      </c>
      <c r="F1358" s="2">
        <v>9.7737999999999996</v>
      </c>
      <c r="G1358" s="2">
        <v>99790.498000000007</v>
      </c>
      <c r="H1358" s="5">
        <f t="shared" si="21"/>
        <v>-5.0874012005562956E-3</v>
      </c>
      <c r="I1358" s="4"/>
      <c r="J1358" s="4"/>
      <c r="K1358" s="4"/>
    </row>
    <row r="1359" spans="2:11" ht="13.5" x14ac:dyDescent="0.35">
      <c r="B1359" s="3">
        <v>43986</v>
      </c>
      <c r="C1359" s="2">
        <v>9.6999999999999993</v>
      </c>
      <c r="D1359" s="2">
        <v>5.6113</v>
      </c>
      <c r="E1359" s="2">
        <v>3766</v>
      </c>
      <c r="F1359" s="2">
        <v>9.5416000000000007</v>
      </c>
      <c r="G1359" s="2">
        <v>35933.6656</v>
      </c>
      <c r="H1359" s="5">
        <f t="shared" si="21"/>
        <v>-7.1658586644962243E-3</v>
      </c>
      <c r="I1359" s="4"/>
      <c r="J1359" s="4"/>
      <c r="K1359" s="4"/>
    </row>
    <row r="1360" spans="2:11" ht="13.5" x14ac:dyDescent="0.35">
      <c r="B1360" s="3">
        <v>43987</v>
      </c>
      <c r="C1360" s="2">
        <v>9.65</v>
      </c>
      <c r="D1360" s="2">
        <v>5.5823</v>
      </c>
      <c r="E1360" s="2">
        <v>342</v>
      </c>
      <c r="F1360" s="2">
        <v>9.6583000000000006</v>
      </c>
      <c r="G1360" s="2">
        <v>3303.1386000000002</v>
      </c>
      <c r="H1360" s="5">
        <f t="shared" si="21"/>
        <v>-5.1681428545969589E-3</v>
      </c>
      <c r="I1360" s="4"/>
      <c r="J1360" s="4"/>
      <c r="K1360" s="4"/>
    </row>
    <row r="1361" spans="2:11" ht="13.5" x14ac:dyDescent="0.35">
      <c r="B1361" s="3">
        <v>43990</v>
      </c>
      <c r="C1361" s="2">
        <v>9.65</v>
      </c>
      <c r="D1361" s="2">
        <v>5.5823</v>
      </c>
      <c r="E1361" s="2">
        <v>16998</v>
      </c>
      <c r="F1361" s="2">
        <v>9.6587999999999994</v>
      </c>
      <c r="G1361" s="2">
        <v>164180.2824</v>
      </c>
      <c r="H1361" s="5">
        <f t="shared" si="21"/>
        <v>0</v>
      </c>
      <c r="I1361" s="4"/>
      <c r="J1361" s="4"/>
      <c r="K1361" s="4"/>
    </row>
    <row r="1362" spans="2:11" ht="13.5" x14ac:dyDescent="0.35">
      <c r="B1362" s="3">
        <v>43991</v>
      </c>
      <c r="C1362" s="2">
        <v>9.5</v>
      </c>
      <c r="D1362" s="2">
        <v>5.4955999999999996</v>
      </c>
      <c r="E1362" s="2">
        <v>2805</v>
      </c>
      <c r="F1362" s="2">
        <v>9.4605999999999995</v>
      </c>
      <c r="G1362" s="2">
        <v>26536.983</v>
      </c>
      <c r="H1362" s="5">
        <f t="shared" si="21"/>
        <v>-1.5531232646042033E-2</v>
      </c>
      <c r="I1362" s="4"/>
      <c r="J1362" s="4"/>
      <c r="K1362" s="4"/>
    </row>
    <row r="1363" spans="2:11" ht="13.5" x14ac:dyDescent="0.35">
      <c r="B1363" s="3">
        <v>43992</v>
      </c>
      <c r="C1363" s="2">
        <v>9.5</v>
      </c>
      <c r="D1363" s="2">
        <v>5.4955999999999996</v>
      </c>
      <c r="E1363" s="2">
        <v>0</v>
      </c>
      <c r="F1363" s="2">
        <v>0</v>
      </c>
      <c r="G1363" s="2">
        <v>0</v>
      </c>
      <c r="H1363" s="5">
        <f t="shared" si="21"/>
        <v>0</v>
      </c>
      <c r="I1363" s="4"/>
      <c r="J1363" s="4"/>
      <c r="K1363" s="4"/>
    </row>
    <row r="1364" spans="2:11" ht="13.5" x14ac:dyDescent="0.35">
      <c r="B1364" s="3">
        <v>43993</v>
      </c>
      <c r="C1364" s="2">
        <v>9.4</v>
      </c>
      <c r="D1364" s="2">
        <v>5.4377000000000004</v>
      </c>
      <c r="E1364" s="2">
        <v>7308</v>
      </c>
      <c r="F1364" s="2">
        <v>9.3605999999999998</v>
      </c>
      <c r="G1364" s="2">
        <v>68407.264800000004</v>
      </c>
      <c r="H1364" s="5">
        <f t="shared" si="21"/>
        <v>-1.0535701288303221E-2</v>
      </c>
      <c r="I1364" s="4"/>
      <c r="J1364" s="4"/>
      <c r="K1364" s="4"/>
    </row>
    <row r="1365" spans="2:11" ht="13.5" x14ac:dyDescent="0.35">
      <c r="B1365" s="3">
        <v>43994</v>
      </c>
      <c r="C1365" s="2">
        <v>9.5</v>
      </c>
      <c r="D1365" s="2">
        <v>5.4955999999999996</v>
      </c>
      <c r="E1365" s="2">
        <v>8711</v>
      </c>
      <c r="F1365" s="2">
        <v>9.4004999999999992</v>
      </c>
      <c r="G1365" s="2">
        <v>81887.755499999999</v>
      </c>
      <c r="H1365" s="5">
        <f t="shared" si="21"/>
        <v>1.064788421575283E-2</v>
      </c>
      <c r="I1365" s="4"/>
      <c r="J1365" s="4"/>
      <c r="K1365" s="4"/>
    </row>
    <row r="1366" spans="2:11" ht="13.5" x14ac:dyDescent="0.35">
      <c r="B1366" s="3">
        <v>43997</v>
      </c>
      <c r="C1366" s="2">
        <v>9.5</v>
      </c>
      <c r="D1366" s="2">
        <v>5.4955999999999996</v>
      </c>
      <c r="E1366" s="2">
        <v>25641</v>
      </c>
      <c r="F1366" s="2">
        <v>9.4880999999999993</v>
      </c>
      <c r="G1366" s="2">
        <v>243284.37210000001</v>
      </c>
      <c r="H1366" s="5">
        <f t="shared" si="21"/>
        <v>0</v>
      </c>
      <c r="I1366" s="4"/>
      <c r="J1366" s="4"/>
      <c r="K1366" s="4"/>
    </row>
    <row r="1367" spans="2:11" ht="13.5" x14ac:dyDescent="0.35">
      <c r="B1367" s="3">
        <v>43998</v>
      </c>
      <c r="C1367" s="2">
        <v>9.5</v>
      </c>
      <c r="D1367" s="2">
        <v>5.4955999999999996</v>
      </c>
      <c r="E1367" s="2">
        <v>6734</v>
      </c>
      <c r="F1367" s="2">
        <v>9.4741</v>
      </c>
      <c r="G1367" s="2">
        <v>63798.589399999997</v>
      </c>
      <c r="H1367" s="5">
        <f t="shared" si="21"/>
        <v>0</v>
      </c>
      <c r="I1367" s="4"/>
      <c r="J1367" s="4"/>
      <c r="K1367" s="4"/>
    </row>
    <row r="1368" spans="2:11" ht="13.5" x14ac:dyDescent="0.35">
      <c r="B1368" s="3">
        <v>43999</v>
      </c>
      <c r="C1368" s="2">
        <v>9.4</v>
      </c>
      <c r="D1368" s="2">
        <v>5.4377000000000004</v>
      </c>
      <c r="E1368" s="2">
        <v>19051</v>
      </c>
      <c r="F1368" s="2">
        <v>9.4398999999999997</v>
      </c>
      <c r="G1368" s="2">
        <v>179839.5349</v>
      </c>
      <c r="H1368" s="5">
        <f t="shared" si="21"/>
        <v>-1.0535701288303221E-2</v>
      </c>
      <c r="I1368" s="4"/>
      <c r="J1368" s="4"/>
      <c r="K1368" s="4"/>
    </row>
    <row r="1369" spans="2:11" ht="13.5" x14ac:dyDescent="0.35">
      <c r="B1369" s="3">
        <v>44000</v>
      </c>
      <c r="C1369" s="2">
        <v>9.3800000000000008</v>
      </c>
      <c r="D1369" s="2">
        <v>5.4260999999999999</v>
      </c>
      <c r="E1369" s="2">
        <v>8897</v>
      </c>
      <c r="F1369" s="2">
        <v>9.2311999999999994</v>
      </c>
      <c r="G1369" s="2">
        <v>82129.986399999994</v>
      </c>
      <c r="H1369" s="5">
        <f t="shared" si="21"/>
        <v>-2.1332548687865269E-3</v>
      </c>
      <c r="I1369" s="4"/>
      <c r="J1369" s="4"/>
      <c r="K1369" s="4"/>
    </row>
    <row r="1370" spans="2:11" ht="13.5" x14ac:dyDescent="0.35">
      <c r="B1370" s="3">
        <v>44001</v>
      </c>
      <c r="C1370" s="2">
        <v>9.1</v>
      </c>
      <c r="D1370" s="2">
        <v>5.2641999999999998</v>
      </c>
      <c r="E1370" s="2">
        <v>642</v>
      </c>
      <c r="F1370" s="2">
        <v>9.1010000000000009</v>
      </c>
      <c r="G1370" s="2">
        <v>5842.8419999999996</v>
      </c>
      <c r="H1370" s="5">
        <f t="shared" si="21"/>
        <v>-2.9837268019387804E-2</v>
      </c>
      <c r="I1370" s="4"/>
      <c r="J1370" s="4"/>
      <c r="K1370" s="4"/>
    </row>
    <row r="1371" spans="2:11" ht="13.5" x14ac:dyDescent="0.35">
      <c r="B1371" s="3">
        <v>44004</v>
      </c>
      <c r="C1371" s="2">
        <v>9</v>
      </c>
      <c r="D1371" s="2">
        <v>5.2062999999999997</v>
      </c>
      <c r="E1371" s="2">
        <v>17808</v>
      </c>
      <c r="F1371" s="2">
        <v>8.9612999999999996</v>
      </c>
      <c r="G1371" s="2">
        <v>159582.83040000001</v>
      </c>
      <c r="H1371" s="5">
        <f t="shared" si="21"/>
        <v>-1.099882223319784E-2</v>
      </c>
      <c r="I1371" s="4"/>
      <c r="J1371" s="4"/>
      <c r="K1371" s="4"/>
    </row>
    <row r="1372" spans="2:11" ht="13.5" x14ac:dyDescent="0.35">
      <c r="B1372" s="3">
        <v>44005</v>
      </c>
      <c r="C1372" s="2">
        <v>9</v>
      </c>
      <c r="D1372" s="2">
        <v>5.2062999999999997</v>
      </c>
      <c r="E1372" s="2">
        <v>11738</v>
      </c>
      <c r="F1372" s="2">
        <v>8.9859000000000009</v>
      </c>
      <c r="G1372" s="2">
        <v>105476.4942</v>
      </c>
      <c r="H1372" s="5">
        <f t="shared" si="21"/>
        <v>0</v>
      </c>
      <c r="I1372" s="4"/>
      <c r="J1372" s="4"/>
      <c r="K1372" s="4"/>
    </row>
    <row r="1373" spans="2:11" ht="13.5" x14ac:dyDescent="0.35">
      <c r="B1373" s="3">
        <v>44006</v>
      </c>
      <c r="C1373" s="2">
        <v>9</v>
      </c>
      <c r="D1373" s="2">
        <v>5.2062999999999997</v>
      </c>
      <c r="E1373" s="2">
        <v>3093</v>
      </c>
      <c r="F1373" s="2">
        <v>8.9618000000000002</v>
      </c>
      <c r="G1373" s="2">
        <v>27718.847399999999</v>
      </c>
      <c r="H1373" s="5">
        <f t="shared" si="21"/>
        <v>0</v>
      </c>
      <c r="I1373" s="4"/>
      <c r="J1373" s="4"/>
      <c r="K1373" s="4"/>
    </row>
    <row r="1374" spans="2:11" ht="13.5" x14ac:dyDescent="0.35">
      <c r="B1374" s="3">
        <v>44007</v>
      </c>
      <c r="C1374" s="2">
        <v>8.9600000000000009</v>
      </c>
      <c r="D1374" s="2">
        <v>5.1832000000000003</v>
      </c>
      <c r="E1374" s="2">
        <v>4370</v>
      </c>
      <c r="F1374" s="2">
        <v>8.9572000000000003</v>
      </c>
      <c r="G1374" s="2">
        <v>39142.964</v>
      </c>
      <c r="H1374" s="5">
        <f t="shared" si="21"/>
        <v>-4.4369321783223128E-3</v>
      </c>
      <c r="I1374" s="4"/>
      <c r="J1374" s="4"/>
      <c r="K1374" s="4"/>
    </row>
    <row r="1375" spans="2:11" ht="13.5" x14ac:dyDescent="0.35">
      <c r="B1375" s="3">
        <v>44008</v>
      </c>
      <c r="C1375" s="2">
        <v>8.84</v>
      </c>
      <c r="D1375" s="2">
        <v>5.1138000000000003</v>
      </c>
      <c r="E1375" s="2">
        <v>12772</v>
      </c>
      <c r="F1375" s="2">
        <v>8.7227999999999994</v>
      </c>
      <c r="G1375" s="2">
        <v>111407.60159999999</v>
      </c>
      <c r="H1375" s="5">
        <f t="shared" si="21"/>
        <v>-1.3389411946287989E-2</v>
      </c>
      <c r="I1375" s="4"/>
      <c r="J1375" s="4"/>
      <c r="K1375" s="4"/>
    </row>
    <row r="1376" spans="2:11" ht="13.5" x14ac:dyDescent="0.35">
      <c r="B1376" s="3">
        <v>44011</v>
      </c>
      <c r="C1376" s="2">
        <v>8.84</v>
      </c>
      <c r="D1376" s="2">
        <v>5.1138000000000003</v>
      </c>
      <c r="E1376" s="2">
        <v>0</v>
      </c>
      <c r="F1376" s="2">
        <v>0</v>
      </c>
      <c r="G1376" s="2">
        <v>0</v>
      </c>
      <c r="H1376" s="5">
        <f t="shared" si="21"/>
        <v>0</v>
      </c>
      <c r="I1376" s="4"/>
      <c r="J1376" s="4"/>
      <c r="K1376" s="4"/>
    </row>
    <row r="1377" spans="2:11" ht="13.5" x14ac:dyDescent="0.35">
      <c r="B1377" s="3">
        <v>44012</v>
      </c>
      <c r="C1377" s="2">
        <v>8.83</v>
      </c>
      <c r="D1377" s="2">
        <v>5.1079999999999997</v>
      </c>
      <c r="E1377" s="2">
        <v>1671</v>
      </c>
      <c r="F1377" s="2">
        <v>8.7005999999999997</v>
      </c>
      <c r="G1377" s="2">
        <v>14538.702600000001</v>
      </c>
      <c r="H1377" s="5">
        <f t="shared" si="21"/>
        <v>-1.134185928272653E-3</v>
      </c>
      <c r="I1377" s="4"/>
      <c r="J1377" s="4"/>
      <c r="K1377" s="4"/>
    </row>
    <row r="1378" spans="2:11" ht="13.5" x14ac:dyDescent="0.35">
      <c r="B1378" s="3">
        <v>44013</v>
      </c>
      <c r="C1378" s="2">
        <v>8.83</v>
      </c>
      <c r="D1378" s="2">
        <v>5.1079999999999997</v>
      </c>
      <c r="E1378" s="2">
        <v>10</v>
      </c>
      <c r="F1378" s="2">
        <v>8.83</v>
      </c>
      <c r="G1378" s="2">
        <v>88.3</v>
      </c>
      <c r="H1378" s="5">
        <f t="shared" si="21"/>
        <v>0</v>
      </c>
      <c r="I1378" s="4"/>
      <c r="J1378" s="4"/>
      <c r="K1378" s="4"/>
    </row>
    <row r="1379" spans="2:11" ht="13.5" x14ac:dyDescent="0.35">
      <c r="B1379" s="3">
        <v>44014</v>
      </c>
      <c r="C1379" s="2">
        <v>8.8000000000000007</v>
      </c>
      <c r="D1379" s="2">
        <v>5.0906000000000002</v>
      </c>
      <c r="E1379" s="2">
        <v>85200</v>
      </c>
      <c r="F1379" s="2">
        <v>8.7964000000000002</v>
      </c>
      <c r="G1379" s="2">
        <v>749453.28</v>
      </c>
      <c r="H1379" s="5">
        <f t="shared" si="21"/>
        <v>-3.4064212999215773E-3</v>
      </c>
      <c r="I1379" s="4"/>
      <c r="J1379" s="4"/>
      <c r="K1379" s="4"/>
    </row>
    <row r="1380" spans="2:11" ht="13.5" x14ac:dyDescent="0.35">
      <c r="B1380" s="3">
        <v>44015</v>
      </c>
      <c r="C1380" s="2">
        <v>9</v>
      </c>
      <c r="D1380" s="2">
        <v>5.2062999999999997</v>
      </c>
      <c r="E1380" s="2">
        <v>7030</v>
      </c>
      <c r="F1380" s="2">
        <v>9.0065000000000008</v>
      </c>
      <c r="G1380" s="2">
        <v>63315.695</v>
      </c>
      <c r="H1380" s="5">
        <f t="shared" si="21"/>
        <v>2.2728165638627954E-2</v>
      </c>
      <c r="I1380" s="4"/>
      <c r="J1380" s="4"/>
      <c r="K1380" s="4"/>
    </row>
    <row r="1381" spans="2:11" ht="13.5" x14ac:dyDescent="0.35">
      <c r="B1381" s="3">
        <v>44018</v>
      </c>
      <c r="C1381" s="2">
        <v>9.27</v>
      </c>
      <c r="D1381" s="2">
        <v>5.3624999999999998</v>
      </c>
      <c r="E1381" s="2">
        <v>21867</v>
      </c>
      <c r="F1381" s="2">
        <v>9.0318000000000005</v>
      </c>
      <c r="G1381" s="2">
        <v>197498.37059999999</v>
      </c>
      <c r="H1381" s="5">
        <f t="shared" si="21"/>
        <v>3.0002112824846845E-2</v>
      </c>
      <c r="I1381" s="4"/>
      <c r="J1381" s="4"/>
      <c r="K1381" s="4"/>
    </row>
    <row r="1382" spans="2:11" ht="13.5" x14ac:dyDescent="0.35">
      <c r="B1382" s="3">
        <v>44019</v>
      </c>
      <c r="C1382" s="2">
        <v>9.3699999999999992</v>
      </c>
      <c r="D1382" s="2">
        <v>5.4203999999999999</v>
      </c>
      <c r="E1382" s="2">
        <v>10847</v>
      </c>
      <c r="F1382" s="2">
        <v>9.3750999999999998</v>
      </c>
      <c r="G1382" s="2">
        <v>101691.70970000001</v>
      </c>
      <c r="H1382" s="5">
        <f t="shared" si="21"/>
        <v>1.079720279720281E-2</v>
      </c>
      <c r="I1382" s="4"/>
      <c r="J1382" s="4"/>
      <c r="K1382" s="4"/>
    </row>
    <row r="1383" spans="2:11" ht="13.5" x14ac:dyDescent="0.35">
      <c r="B1383" s="3">
        <v>44020</v>
      </c>
      <c r="C1383" s="2">
        <v>9.6999999999999993</v>
      </c>
      <c r="D1383" s="2">
        <v>5.6113</v>
      </c>
      <c r="E1383" s="2">
        <v>9176</v>
      </c>
      <c r="F1383" s="2">
        <v>9.5074000000000005</v>
      </c>
      <c r="G1383" s="2">
        <v>87239.902400000006</v>
      </c>
      <c r="H1383" s="5">
        <f t="shared" si="21"/>
        <v>3.5218803040366037E-2</v>
      </c>
      <c r="I1383" s="4"/>
      <c r="J1383" s="4"/>
      <c r="K1383" s="4"/>
    </row>
    <row r="1384" spans="2:11" ht="13.5" x14ac:dyDescent="0.35">
      <c r="B1384" s="3">
        <v>44021</v>
      </c>
      <c r="C1384" s="2">
        <v>9.67</v>
      </c>
      <c r="D1384" s="2">
        <v>5.5938999999999997</v>
      </c>
      <c r="E1384" s="2">
        <v>2387</v>
      </c>
      <c r="F1384" s="2">
        <v>9.6781000000000006</v>
      </c>
      <c r="G1384" s="2">
        <v>23101.6247</v>
      </c>
      <c r="H1384" s="5">
        <f t="shared" si="21"/>
        <v>-3.1008857127582386E-3</v>
      </c>
      <c r="I1384" s="4"/>
      <c r="J1384" s="4"/>
      <c r="K1384" s="4"/>
    </row>
    <row r="1385" spans="2:11" ht="13.5" x14ac:dyDescent="0.35">
      <c r="B1385" s="3">
        <v>44022</v>
      </c>
      <c r="C1385" s="2">
        <v>9.41</v>
      </c>
      <c r="D1385" s="2">
        <v>5.4435000000000002</v>
      </c>
      <c r="E1385" s="2">
        <v>80</v>
      </c>
      <c r="F1385" s="2">
        <v>9.4787999999999997</v>
      </c>
      <c r="G1385" s="2">
        <v>758.30399999999997</v>
      </c>
      <c r="H1385" s="5">
        <f t="shared" si="21"/>
        <v>-2.6886429861098595E-2</v>
      </c>
      <c r="I1385" s="4"/>
      <c r="J1385" s="4"/>
      <c r="K1385" s="4"/>
    </row>
    <row r="1386" spans="2:11" ht="13.5" x14ac:dyDescent="0.35">
      <c r="B1386" s="3">
        <v>44025</v>
      </c>
      <c r="C1386" s="2">
        <v>9.57</v>
      </c>
      <c r="D1386" s="2">
        <v>5.5361000000000002</v>
      </c>
      <c r="E1386" s="2">
        <v>1218</v>
      </c>
      <c r="F1386" s="2">
        <v>9.5602999999999998</v>
      </c>
      <c r="G1386" s="2">
        <v>11644.445400000001</v>
      </c>
      <c r="H1386" s="5">
        <f t="shared" si="21"/>
        <v>1.7011114172866725E-2</v>
      </c>
      <c r="I1386" s="4"/>
      <c r="J1386" s="4"/>
      <c r="K1386" s="4"/>
    </row>
    <row r="1387" spans="2:11" ht="13.5" x14ac:dyDescent="0.35">
      <c r="B1387" s="3">
        <v>44026</v>
      </c>
      <c r="C1387" s="2">
        <v>9.5500000000000007</v>
      </c>
      <c r="D1387" s="2">
        <v>5.5244999999999997</v>
      </c>
      <c r="E1387" s="2">
        <v>264</v>
      </c>
      <c r="F1387" s="2">
        <v>9.5594999999999999</v>
      </c>
      <c r="G1387" s="2">
        <v>2523.7080000000001</v>
      </c>
      <c r="H1387" s="5">
        <f t="shared" si="21"/>
        <v>-2.0953378732321486E-3</v>
      </c>
      <c r="I1387" s="4"/>
      <c r="J1387" s="4"/>
      <c r="K1387" s="4"/>
    </row>
    <row r="1388" spans="2:11" ht="13.5" x14ac:dyDescent="0.35">
      <c r="B1388" s="3">
        <v>44027</v>
      </c>
      <c r="C1388" s="2">
        <v>9.49</v>
      </c>
      <c r="D1388" s="2">
        <v>5.4897999999999998</v>
      </c>
      <c r="E1388" s="2">
        <v>1040</v>
      </c>
      <c r="F1388" s="2">
        <v>9.3978999999999999</v>
      </c>
      <c r="G1388" s="2">
        <v>9773.8160000000007</v>
      </c>
      <c r="H1388" s="5">
        <f t="shared" si="21"/>
        <v>-6.2811114127975303E-3</v>
      </c>
      <c r="I1388" s="4"/>
      <c r="J1388" s="4"/>
      <c r="K1388" s="4"/>
    </row>
    <row r="1389" spans="2:11" ht="13.5" x14ac:dyDescent="0.35">
      <c r="B1389" s="3">
        <v>44028</v>
      </c>
      <c r="C1389" s="2">
        <v>9.4</v>
      </c>
      <c r="D1389" s="2">
        <v>5.4377000000000004</v>
      </c>
      <c r="E1389" s="2">
        <v>3021</v>
      </c>
      <c r="F1389" s="2">
        <v>9.4002999999999997</v>
      </c>
      <c r="G1389" s="2">
        <v>28398.3063</v>
      </c>
      <c r="H1389" s="5">
        <f t="shared" si="21"/>
        <v>-9.4903275164850039E-3</v>
      </c>
      <c r="I1389" s="4"/>
      <c r="J1389" s="4"/>
      <c r="K1389" s="4"/>
    </row>
    <row r="1390" spans="2:11" ht="13.5" x14ac:dyDescent="0.35">
      <c r="B1390" s="3">
        <v>44029</v>
      </c>
      <c r="C1390" s="2">
        <v>9.1199999999999992</v>
      </c>
      <c r="D1390" s="2">
        <v>5.2756999999999996</v>
      </c>
      <c r="E1390" s="2">
        <v>3272</v>
      </c>
      <c r="F1390" s="2">
        <v>9.1202000000000005</v>
      </c>
      <c r="G1390" s="2">
        <v>29841.294399999999</v>
      </c>
      <c r="H1390" s="5">
        <f t="shared" si="21"/>
        <v>-2.9792007650293471E-2</v>
      </c>
      <c r="I1390" s="4"/>
      <c r="J1390" s="4"/>
      <c r="K1390" s="4"/>
    </row>
    <row r="1391" spans="2:11" ht="13.5" x14ac:dyDescent="0.35">
      <c r="B1391" s="3">
        <v>44032</v>
      </c>
      <c r="C1391" s="2">
        <v>9.1</v>
      </c>
      <c r="D1391" s="2">
        <v>5.2641999999999998</v>
      </c>
      <c r="E1391" s="2">
        <v>1317</v>
      </c>
      <c r="F1391" s="2">
        <v>9.0465</v>
      </c>
      <c r="G1391" s="2">
        <v>11914.2405</v>
      </c>
      <c r="H1391" s="5">
        <f t="shared" si="21"/>
        <v>-2.1798055234376187E-3</v>
      </c>
      <c r="I1391" s="4"/>
      <c r="J1391" s="4"/>
      <c r="K1391" s="4"/>
    </row>
    <row r="1392" spans="2:11" ht="13.5" x14ac:dyDescent="0.35">
      <c r="B1392" s="3">
        <v>44033</v>
      </c>
      <c r="C1392" s="2">
        <v>9.1</v>
      </c>
      <c r="D1392" s="2">
        <v>5.2641999999999998</v>
      </c>
      <c r="E1392" s="2">
        <v>0</v>
      </c>
      <c r="F1392" s="2">
        <v>0</v>
      </c>
      <c r="G1392" s="2">
        <v>0</v>
      </c>
      <c r="H1392" s="5">
        <f t="shared" si="21"/>
        <v>0</v>
      </c>
      <c r="I1392" s="4"/>
      <c r="J1392" s="4"/>
      <c r="K1392" s="4"/>
    </row>
    <row r="1393" spans="2:11" ht="13.5" x14ac:dyDescent="0.35">
      <c r="B1393" s="3">
        <v>44034</v>
      </c>
      <c r="C1393" s="2">
        <v>9.1199999999999992</v>
      </c>
      <c r="D1393" s="2">
        <v>5.2756999999999996</v>
      </c>
      <c r="E1393" s="2">
        <v>704</v>
      </c>
      <c r="F1393" s="2">
        <v>9.1199999999999992</v>
      </c>
      <c r="G1393" s="2">
        <v>6420.48</v>
      </c>
      <c r="H1393" s="5">
        <f t="shared" si="21"/>
        <v>2.1845674556437529E-3</v>
      </c>
      <c r="I1393" s="4"/>
      <c r="J1393" s="4"/>
      <c r="K1393" s="4"/>
    </row>
    <row r="1394" spans="2:11" ht="13.5" x14ac:dyDescent="0.35">
      <c r="B1394" s="3">
        <v>44035</v>
      </c>
      <c r="C1394" s="2">
        <v>9.1199999999999992</v>
      </c>
      <c r="D1394" s="2">
        <v>5.2756999999999996</v>
      </c>
      <c r="E1394" s="2">
        <v>0</v>
      </c>
      <c r="F1394" s="2">
        <v>0</v>
      </c>
      <c r="G1394" s="2">
        <v>0</v>
      </c>
      <c r="H1394" s="5">
        <f t="shared" si="21"/>
        <v>0</v>
      </c>
      <c r="I1394" s="4"/>
      <c r="J1394" s="4"/>
      <c r="K1394" s="4"/>
    </row>
    <row r="1395" spans="2:11" ht="13.5" x14ac:dyDescent="0.35">
      <c r="B1395" s="3">
        <v>44036</v>
      </c>
      <c r="C1395" s="2">
        <v>9.1199999999999992</v>
      </c>
      <c r="D1395" s="2">
        <v>5.2756999999999996</v>
      </c>
      <c r="E1395" s="2">
        <v>0</v>
      </c>
      <c r="F1395" s="2">
        <v>0</v>
      </c>
      <c r="G1395" s="2">
        <v>0</v>
      </c>
      <c r="H1395" s="5">
        <f t="shared" si="21"/>
        <v>0</v>
      </c>
      <c r="I1395" s="4"/>
      <c r="J1395" s="4"/>
      <c r="K1395" s="4"/>
    </row>
    <row r="1396" spans="2:11" ht="13.5" x14ac:dyDescent="0.35">
      <c r="B1396" s="3">
        <v>44039</v>
      </c>
      <c r="C1396" s="2">
        <v>9.1</v>
      </c>
      <c r="D1396" s="2">
        <v>5.2641999999999998</v>
      </c>
      <c r="E1396" s="2">
        <v>1375</v>
      </c>
      <c r="F1396" s="2">
        <v>9.0006000000000004</v>
      </c>
      <c r="G1396" s="2">
        <v>12375.825000000001</v>
      </c>
      <c r="H1396" s="5">
        <f t="shared" si="21"/>
        <v>-2.1798055234376187E-3</v>
      </c>
      <c r="I1396" s="4"/>
      <c r="J1396" s="4"/>
      <c r="K1396" s="4"/>
    </row>
    <row r="1397" spans="2:11" ht="13.5" x14ac:dyDescent="0.35">
      <c r="B1397" s="3">
        <v>44040</v>
      </c>
      <c r="C1397" s="2">
        <v>9.08</v>
      </c>
      <c r="D1397" s="2">
        <v>5.2526000000000002</v>
      </c>
      <c r="E1397" s="2">
        <v>10444</v>
      </c>
      <c r="F1397" s="2">
        <v>8.8337000000000003</v>
      </c>
      <c r="G1397" s="2">
        <v>92259.162800000006</v>
      </c>
      <c r="H1397" s="5">
        <f t="shared" si="21"/>
        <v>-2.2035636943884373E-3</v>
      </c>
      <c r="I1397" s="4"/>
      <c r="J1397" s="4"/>
      <c r="K1397" s="4"/>
    </row>
    <row r="1398" spans="2:11" ht="13.5" x14ac:dyDescent="0.35">
      <c r="B1398" s="3">
        <v>44041</v>
      </c>
      <c r="C1398" s="2">
        <v>9.07</v>
      </c>
      <c r="D1398" s="2">
        <v>5.2468000000000004</v>
      </c>
      <c r="E1398" s="2">
        <v>547</v>
      </c>
      <c r="F1398" s="2">
        <v>9.0704999999999991</v>
      </c>
      <c r="G1398" s="2">
        <v>4961.5635000000002</v>
      </c>
      <c r="H1398" s="5">
        <f t="shared" si="21"/>
        <v>-1.1042150554010975E-3</v>
      </c>
      <c r="I1398" s="4"/>
      <c r="J1398" s="4"/>
      <c r="K1398" s="4"/>
    </row>
    <row r="1399" spans="2:11" ht="13.5" x14ac:dyDescent="0.35">
      <c r="B1399" s="3">
        <v>44042</v>
      </c>
      <c r="C1399" s="2">
        <v>9.0500000000000007</v>
      </c>
      <c r="D1399" s="2">
        <v>5.2351999999999999</v>
      </c>
      <c r="E1399" s="2">
        <v>1040</v>
      </c>
      <c r="F1399" s="2">
        <v>8.8722999999999992</v>
      </c>
      <c r="G1399" s="2">
        <v>9227.1919999999991</v>
      </c>
      <c r="H1399" s="5">
        <f t="shared" si="21"/>
        <v>-2.2108713882748529E-3</v>
      </c>
      <c r="I1399" s="4"/>
      <c r="J1399" s="4"/>
      <c r="K1399" s="4"/>
    </row>
    <row r="1400" spans="2:11" ht="13.5" x14ac:dyDescent="0.35">
      <c r="B1400" s="3">
        <v>44046</v>
      </c>
      <c r="C1400" s="2">
        <v>9.0500000000000007</v>
      </c>
      <c r="D1400" s="2">
        <v>5.2351999999999999</v>
      </c>
      <c r="E1400" s="2">
        <v>0</v>
      </c>
      <c r="F1400" s="2">
        <v>0</v>
      </c>
      <c r="G1400" s="2">
        <v>0</v>
      </c>
      <c r="H1400" s="5">
        <f t="shared" si="21"/>
        <v>0</v>
      </c>
      <c r="I1400" s="4"/>
      <c r="J1400" s="4"/>
      <c r="K1400" s="4"/>
    </row>
    <row r="1401" spans="2:11" ht="13.5" x14ac:dyDescent="0.35">
      <c r="B1401" s="3">
        <v>44047</v>
      </c>
      <c r="C1401" s="2">
        <v>8.6</v>
      </c>
      <c r="D1401" s="2">
        <v>4.9748999999999999</v>
      </c>
      <c r="E1401" s="2">
        <v>38215</v>
      </c>
      <c r="F1401" s="2">
        <v>8.6135999999999999</v>
      </c>
      <c r="G1401" s="2">
        <v>329168.72399999999</v>
      </c>
      <c r="H1401" s="5">
        <f t="shared" si="21"/>
        <v>-4.9721118581907087E-2</v>
      </c>
      <c r="I1401" s="4"/>
      <c r="J1401" s="4"/>
      <c r="K1401" s="4"/>
    </row>
    <row r="1402" spans="2:11" ht="13.5" x14ac:dyDescent="0.35">
      <c r="B1402" s="3">
        <v>44048</v>
      </c>
      <c r="C1402" s="2">
        <v>8.8000000000000007</v>
      </c>
      <c r="D1402" s="2">
        <v>5.0906000000000002</v>
      </c>
      <c r="E1402" s="2">
        <v>13518</v>
      </c>
      <c r="F1402" s="2">
        <v>8.5345999999999993</v>
      </c>
      <c r="G1402" s="2">
        <v>115370.7228</v>
      </c>
      <c r="H1402" s="5">
        <f t="shared" si="21"/>
        <v>2.3256748879374532E-2</v>
      </c>
      <c r="I1402" s="4"/>
      <c r="J1402" s="4"/>
      <c r="K1402" s="4"/>
    </row>
    <row r="1403" spans="2:11" ht="13.5" x14ac:dyDescent="0.35">
      <c r="B1403" s="3">
        <v>44049</v>
      </c>
      <c r="C1403" s="2">
        <v>8.6</v>
      </c>
      <c r="D1403" s="2">
        <v>4.9748999999999999</v>
      </c>
      <c r="E1403" s="2">
        <v>5160</v>
      </c>
      <c r="F1403" s="2">
        <v>8.6106999999999996</v>
      </c>
      <c r="G1403" s="2">
        <v>44431.212</v>
      </c>
      <c r="H1403" s="5">
        <f t="shared" si="21"/>
        <v>-2.2728165638628128E-2</v>
      </c>
      <c r="I1403" s="4"/>
      <c r="J1403" s="4"/>
      <c r="K1403" s="4"/>
    </row>
    <row r="1404" spans="2:11" ht="13.5" x14ac:dyDescent="0.35">
      <c r="B1404" s="3">
        <v>44050</v>
      </c>
      <c r="C1404" s="2">
        <v>8.6</v>
      </c>
      <c r="D1404" s="2">
        <v>4.9748999999999999</v>
      </c>
      <c r="E1404" s="2">
        <v>5092</v>
      </c>
      <c r="F1404" s="2">
        <v>8.6</v>
      </c>
      <c r="G1404" s="2">
        <v>43791.199999999997</v>
      </c>
      <c r="H1404" s="5">
        <f t="shared" si="21"/>
        <v>0</v>
      </c>
      <c r="I1404" s="4"/>
      <c r="J1404" s="4"/>
      <c r="K1404" s="4"/>
    </row>
    <row r="1405" spans="2:11" ht="13.5" x14ac:dyDescent="0.35">
      <c r="B1405" s="3">
        <v>44053</v>
      </c>
      <c r="C1405" s="2">
        <v>8.74</v>
      </c>
      <c r="D1405" s="2">
        <v>5.0559000000000003</v>
      </c>
      <c r="E1405" s="2">
        <v>6968</v>
      </c>
      <c r="F1405" s="2">
        <v>8.6121999999999996</v>
      </c>
      <c r="G1405" s="2">
        <v>60009.809600000001</v>
      </c>
      <c r="H1405" s="5">
        <f t="shared" si="21"/>
        <v>1.6281734306217294E-2</v>
      </c>
      <c r="I1405" s="4"/>
      <c r="J1405" s="4"/>
      <c r="K1405" s="4"/>
    </row>
    <row r="1406" spans="2:11" ht="13.5" x14ac:dyDescent="0.35">
      <c r="B1406" s="3">
        <v>44054</v>
      </c>
      <c r="C1406" s="2">
        <v>8.85</v>
      </c>
      <c r="D1406" s="2">
        <v>5.1196000000000002</v>
      </c>
      <c r="E1406" s="2">
        <v>11169</v>
      </c>
      <c r="F1406" s="2">
        <v>8.6211000000000002</v>
      </c>
      <c r="G1406" s="2">
        <v>96289.065900000001</v>
      </c>
      <c r="H1406" s="5">
        <f t="shared" si="21"/>
        <v>1.2599141596946115E-2</v>
      </c>
      <c r="I1406" s="4"/>
      <c r="J1406" s="4"/>
      <c r="K1406" s="4"/>
    </row>
    <row r="1407" spans="2:11" ht="13.5" x14ac:dyDescent="0.35">
      <c r="B1407" s="3">
        <v>44055</v>
      </c>
      <c r="C1407" s="2">
        <v>8.6999999999999993</v>
      </c>
      <c r="D1407" s="2">
        <v>5.0327999999999999</v>
      </c>
      <c r="E1407" s="2">
        <v>2089</v>
      </c>
      <c r="F1407" s="2">
        <v>8.6188000000000002</v>
      </c>
      <c r="G1407" s="2">
        <v>18004.673200000001</v>
      </c>
      <c r="H1407" s="5">
        <f t="shared" si="21"/>
        <v>-1.6954449566372414E-2</v>
      </c>
      <c r="I1407" s="4"/>
      <c r="J1407" s="4"/>
      <c r="K1407" s="4"/>
    </row>
    <row r="1408" spans="2:11" ht="13.5" x14ac:dyDescent="0.35">
      <c r="B1408" s="3">
        <v>44057</v>
      </c>
      <c r="C1408" s="2">
        <v>8.69</v>
      </c>
      <c r="D1408" s="2">
        <v>5.0270000000000001</v>
      </c>
      <c r="E1408" s="2">
        <v>5327</v>
      </c>
      <c r="F1408" s="2">
        <v>8.6071000000000009</v>
      </c>
      <c r="G1408" s="2">
        <v>45850.021699999998</v>
      </c>
      <c r="H1408" s="5">
        <f t="shared" si="21"/>
        <v>-1.1524399936416717E-3</v>
      </c>
      <c r="I1408" s="4"/>
      <c r="J1408" s="4"/>
      <c r="K1408" s="4"/>
    </row>
    <row r="1409" spans="2:11" ht="13.5" x14ac:dyDescent="0.35">
      <c r="B1409" s="3">
        <v>44060</v>
      </c>
      <c r="C1409" s="2">
        <v>8.6</v>
      </c>
      <c r="D1409" s="2">
        <v>4.9748999999999999</v>
      </c>
      <c r="E1409" s="2">
        <v>5022</v>
      </c>
      <c r="F1409" s="2">
        <v>8.6035000000000004</v>
      </c>
      <c r="G1409" s="2">
        <v>43206.777000000002</v>
      </c>
      <c r="H1409" s="5">
        <f t="shared" si="21"/>
        <v>-1.0364034215237768E-2</v>
      </c>
      <c r="I1409" s="4"/>
      <c r="J1409" s="4"/>
      <c r="K1409" s="4"/>
    </row>
    <row r="1410" spans="2:11" ht="13.5" x14ac:dyDescent="0.35">
      <c r="B1410" s="3">
        <v>44061</v>
      </c>
      <c r="C1410" s="2">
        <v>8.6</v>
      </c>
      <c r="D1410" s="2">
        <v>4.9748999999999999</v>
      </c>
      <c r="E1410" s="2">
        <v>1421</v>
      </c>
      <c r="F1410" s="2">
        <v>8.5778999999999996</v>
      </c>
      <c r="G1410" s="2">
        <v>12189.195900000001</v>
      </c>
      <c r="H1410" s="5">
        <f t="shared" si="21"/>
        <v>0</v>
      </c>
      <c r="I1410" s="4"/>
      <c r="J1410" s="4"/>
      <c r="K1410" s="4"/>
    </row>
    <row r="1411" spans="2:11" ht="13.5" x14ac:dyDescent="0.35">
      <c r="B1411" s="3">
        <v>44062</v>
      </c>
      <c r="C1411" s="2">
        <v>8.58</v>
      </c>
      <c r="D1411" s="2">
        <v>4.9634</v>
      </c>
      <c r="E1411" s="2">
        <v>7853</v>
      </c>
      <c r="F1411" s="2">
        <v>8.5622000000000007</v>
      </c>
      <c r="G1411" s="2">
        <v>67238.956600000005</v>
      </c>
      <c r="H1411" s="5">
        <f t="shared" si="21"/>
        <v>-2.3116042533517949E-3</v>
      </c>
      <c r="I1411" s="4"/>
      <c r="J1411" s="4"/>
      <c r="K1411" s="4"/>
    </row>
    <row r="1412" spans="2:11" ht="13.5" x14ac:dyDescent="0.35">
      <c r="B1412" s="3">
        <v>44064</v>
      </c>
      <c r="C1412" s="2">
        <v>8.59</v>
      </c>
      <c r="D1412" s="2">
        <v>4.9691000000000001</v>
      </c>
      <c r="E1412" s="2">
        <v>960</v>
      </c>
      <c r="F1412" s="2">
        <v>8.5998999999999999</v>
      </c>
      <c r="G1412" s="2">
        <v>8255.9040000000005</v>
      </c>
      <c r="H1412" s="5">
        <f t="shared" si="21"/>
        <v>1.1484063343675784E-3</v>
      </c>
      <c r="I1412" s="4"/>
      <c r="J1412" s="4"/>
      <c r="K1412" s="4"/>
    </row>
    <row r="1413" spans="2:11" ht="13.5" x14ac:dyDescent="0.35">
      <c r="B1413" s="3">
        <v>44067</v>
      </c>
      <c r="C1413" s="2">
        <v>8.59</v>
      </c>
      <c r="D1413" s="2">
        <v>4.9691000000000001</v>
      </c>
      <c r="E1413" s="2">
        <v>2624</v>
      </c>
      <c r="F1413" s="2">
        <v>8.5960000000000001</v>
      </c>
      <c r="G1413" s="2">
        <v>22555.903999999999</v>
      </c>
      <c r="H1413" s="5">
        <f t="shared" si="21"/>
        <v>0</v>
      </c>
      <c r="I1413" s="4"/>
      <c r="J1413" s="4"/>
      <c r="K1413" s="4"/>
    </row>
    <row r="1414" spans="2:11" ht="13.5" x14ac:dyDescent="0.35">
      <c r="B1414" s="3">
        <v>44068</v>
      </c>
      <c r="C1414" s="2">
        <v>8.56</v>
      </c>
      <c r="D1414" s="2">
        <v>4.9518000000000004</v>
      </c>
      <c r="E1414" s="2">
        <v>6569</v>
      </c>
      <c r="F1414" s="2">
        <v>8.5259</v>
      </c>
      <c r="G1414" s="2">
        <v>56006.6371</v>
      </c>
      <c r="H1414" s="5">
        <f t="shared" si="21"/>
        <v>-3.4815157674427258E-3</v>
      </c>
      <c r="I1414" s="4"/>
      <c r="J1414" s="4"/>
      <c r="K1414" s="4"/>
    </row>
    <row r="1415" spans="2:11" ht="13.5" x14ac:dyDescent="0.35">
      <c r="B1415" s="3">
        <v>44069</v>
      </c>
      <c r="C1415" s="2">
        <v>8.57</v>
      </c>
      <c r="D1415" s="2">
        <v>4.9576000000000002</v>
      </c>
      <c r="E1415" s="2">
        <v>3567</v>
      </c>
      <c r="F1415" s="2">
        <v>8.4763000000000002</v>
      </c>
      <c r="G1415" s="2">
        <v>30234.962100000001</v>
      </c>
      <c r="H1415" s="5">
        <f t="shared" ref="H1415:H1478" si="22">(D1415-D1414)/D1414</f>
        <v>1.171291247627086E-3</v>
      </c>
      <c r="I1415" s="4"/>
      <c r="J1415" s="4"/>
      <c r="K1415" s="4"/>
    </row>
    <row r="1416" spans="2:11" ht="13.5" x14ac:dyDescent="0.35">
      <c r="B1416" s="3">
        <v>44070</v>
      </c>
      <c r="C1416" s="2">
        <v>8.57</v>
      </c>
      <c r="D1416" s="2">
        <v>4.9576000000000002</v>
      </c>
      <c r="E1416" s="2">
        <v>3879</v>
      </c>
      <c r="F1416" s="2">
        <v>8.5597999999999992</v>
      </c>
      <c r="G1416" s="2">
        <v>33203.464200000002</v>
      </c>
      <c r="H1416" s="5">
        <f t="shared" si="22"/>
        <v>0</v>
      </c>
      <c r="I1416" s="4"/>
      <c r="J1416" s="4"/>
      <c r="K1416" s="4"/>
    </row>
    <row r="1417" spans="2:11" ht="13.5" x14ac:dyDescent="0.35">
      <c r="B1417" s="3">
        <v>44071</v>
      </c>
      <c r="C1417" s="2">
        <v>8.5299999999999994</v>
      </c>
      <c r="D1417" s="2">
        <v>4.9344000000000001</v>
      </c>
      <c r="E1417" s="2">
        <v>1214</v>
      </c>
      <c r="F1417" s="2">
        <v>8.5215999999999994</v>
      </c>
      <c r="G1417" s="2">
        <v>10345.222400000001</v>
      </c>
      <c r="H1417" s="5">
        <f t="shared" si="22"/>
        <v>-4.6796837179280517E-3</v>
      </c>
      <c r="I1417" s="4"/>
      <c r="J1417" s="4"/>
      <c r="K1417" s="4"/>
    </row>
    <row r="1418" spans="2:11" ht="13.5" x14ac:dyDescent="0.35">
      <c r="B1418" s="3">
        <v>44074</v>
      </c>
      <c r="C1418" s="2">
        <v>8.5399999999999991</v>
      </c>
      <c r="D1418" s="2">
        <v>4.9401999999999999</v>
      </c>
      <c r="E1418" s="2">
        <v>776</v>
      </c>
      <c r="F1418" s="2">
        <v>8.5338999999999992</v>
      </c>
      <c r="G1418" s="2">
        <v>6622.3064000000004</v>
      </c>
      <c r="H1418" s="5">
        <f t="shared" si="22"/>
        <v>1.1754215304798567E-3</v>
      </c>
      <c r="I1418" s="4"/>
      <c r="J1418" s="4"/>
      <c r="K1418" s="4"/>
    </row>
    <row r="1419" spans="2:11" ht="13.5" x14ac:dyDescent="0.35">
      <c r="B1419" s="3">
        <v>44075</v>
      </c>
      <c r="C1419" s="2">
        <v>8.5</v>
      </c>
      <c r="D1419" s="2">
        <v>4.9170999999999996</v>
      </c>
      <c r="E1419" s="2">
        <v>9201</v>
      </c>
      <c r="F1419" s="2">
        <v>8.4684000000000008</v>
      </c>
      <c r="G1419" s="2">
        <v>77917.748399999997</v>
      </c>
      <c r="H1419" s="5">
        <f t="shared" si="22"/>
        <v>-4.6759240516578973E-3</v>
      </c>
      <c r="I1419" s="4"/>
      <c r="J1419" s="4"/>
      <c r="K1419" s="4"/>
    </row>
    <row r="1420" spans="2:11" ht="13.5" x14ac:dyDescent="0.35">
      <c r="B1420" s="3">
        <v>44076</v>
      </c>
      <c r="C1420" s="2">
        <v>8.4</v>
      </c>
      <c r="D1420" s="2">
        <v>4.8592000000000004</v>
      </c>
      <c r="E1420" s="2">
        <v>8809</v>
      </c>
      <c r="F1420" s="2">
        <v>8.4517000000000007</v>
      </c>
      <c r="G1420" s="2">
        <v>74451.025299999994</v>
      </c>
      <c r="H1420" s="5">
        <f t="shared" si="22"/>
        <v>-1.1775233369262204E-2</v>
      </c>
      <c r="I1420" s="4"/>
      <c r="J1420" s="4"/>
      <c r="K1420" s="4"/>
    </row>
    <row r="1421" spans="2:11" ht="13.5" x14ac:dyDescent="0.35">
      <c r="B1421" s="3">
        <v>44077</v>
      </c>
      <c r="C1421" s="2">
        <v>8.33</v>
      </c>
      <c r="D1421" s="2">
        <v>4.8186999999999998</v>
      </c>
      <c r="E1421" s="2">
        <v>6067</v>
      </c>
      <c r="F1421" s="2">
        <v>8.3514999999999997</v>
      </c>
      <c r="G1421" s="2">
        <v>50668.550499999998</v>
      </c>
      <c r="H1421" s="5">
        <f t="shared" si="22"/>
        <v>-8.3347053012842939E-3</v>
      </c>
      <c r="I1421" s="4"/>
      <c r="J1421" s="4"/>
      <c r="K1421" s="4"/>
    </row>
    <row r="1422" spans="2:11" ht="13.5" x14ac:dyDescent="0.35">
      <c r="B1422" s="3">
        <v>44078</v>
      </c>
      <c r="C1422" s="2">
        <v>8.2799999999999994</v>
      </c>
      <c r="D1422" s="2">
        <v>4.7897999999999996</v>
      </c>
      <c r="E1422" s="2">
        <v>11337</v>
      </c>
      <c r="F1422" s="2">
        <v>8.2845999999999993</v>
      </c>
      <c r="G1422" s="2">
        <v>93922.510200000004</v>
      </c>
      <c r="H1422" s="5">
        <f t="shared" si="22"/>
        <v>-5.9974681968166001E-3</v>
      </c>
      <c r="I1422" s="4"/>
      <c r="J1422" s="4"/>
      <c r="K1422" s="4"/>
    </row>
    <row r="1423" spans="2:11" ht="13.5" x14ac:dyDescent="0.35">
      <c r="B1423" s="3">
        <v>44081</v>
      </c>
      <c r="C1423" s="2">
        <v>8.23</v>
      </c>
      <c r="D1423" s="2">
        <v>4.7609000000000004</v>
      </c>
      <c r="E1423" s="2">
        <v>10056</v>
      </c>
      <c r="F1423" s="2">
        <v>8.2438000000000002</v>
      </c>
      <c r="G1423" s="2">
        <v>82899.652799999996</v>
      </c>
      <c r="H1423" s="5">
        <f t="shared" si="22"/>
        <v>-6.033654849889194E-3</v>
      </c>
      <c r="I1423" s="4"/>
      <c r="J1423" s="4"/>
      <c r="K1423" s="4"/>
    </row>
    <row r="1424" spans="2:11" ht="13.5" x14ac:dyDescent="0.35">
      <c r="B1424" s="3">
        <v>44082</v>
      </c>
      <c r="C1424" s="2">
        <v>8.27</v>
      </c>
      <c r="D1424" s="2">
        <v>4.7839999999999998</v>
      </c>
      <c r="E1424" s="2">
        <v>17844</v>
      </c>
      <c r="F1424" s="2">
        <v>8.2333999999999996</v>
      </c>
      <c r="G1424" s="2">
        <v>146916.78959999999</v>
      </c>
      <c r="H1424" s="5">
        <f t="shared" si="22"/>
        <v>4.8520237770168359E-3</v>
      </c>
      <c r="I1424" s="4"/>
      <c r="J1424" s="4"/>
      <c r="K1424" s="4"/>
    </row>
    <row r="1425" spans="2:11" ht="13.5" x14ac:dyDescent="0.35">
      <c r="B1425" s="3">
        <v>44083</v>
      </c>
      <c r="C1425" s="2">
        <v>8.64</v>
      </c>
      <c r="D1425" s="2">
        <v>4.9981</v>
      </c>
      <c r="E1425" s="2">
        <v>39691</v>
      </c>
      <c r="F1425" s="2">
        <v>8.4575999999999993</v>
      </c>
      <c r="G1425" s="2">
        <v>335690.60159999999</v>
      </c>
      <c r="H1425" s="5">
        <f t="shared" si="22"/>
        <v>4.4753344481605388E-2</v>
      </c>
      <c r="I1425" s="4"/>
      <c r="J1425" s="4"/>
      <c r="K1425" s="4"/>
    </row>
    <row r="1426" spans="2:11" ht="13.5" x14ac:dyDescent="0.35">
      <c r="B1426" s="3">
        <v>44084</v>
      </c>
      <c r="C1426" s="2">
        <v>8.98</v>
      </c>
      <c r="D1426" s="2">
        <v>5.1947999999999999</v>
      </c>
      <c r="E1426" s="2">
        <v>41046</v>
      </c>
      <c r="F1426" s="2">
        <v>8.8476999999999997</v>
      </c>
      <c r="G1426" s="2">
        <v>363162.69420000003</v>
      </c>
      <c r="H1426" s="5">
        <f t="shared" si="22"/>
        <v>3.935495488285546E-2</v>
      </c>
      <c r="I1426" s="4"/>
      <c r="J1426" s="4"/>
      <c r="K1426" s="4"/>
    </row>
    <row r="1427" spans="2:11" ht="13.5" x14ac:dyDescent="0.35">
      <c r="B1427" s="3">
        <v>44085</v>
      </c>
      <c r="C1427" s="2">
        <v>9.39</v>
      </c>
      <c r="D1427" s="2">
        <v>5.4318999999999997</v>
      </c>
      <c r="E1427" s="2">
        <v>13669</v>
      </c>
      <c r="F1427" s="2">
        <v>9.3414000000000001</v>
      </c>
      <c r="G1427" s="2">
        <v>127687.5966</v>
      </c>
      <c r="H1427" s="5">
        <f t="shared" si="22"/>
        <v>4.5641795641795616E-2</v>
      </c>
      <c r="I1427" s="4"/>
      <c r="J1427" s="4"/>
      <c r="K1427" s="4"/>
    </row>
    <row r="1428" spans="2:11" ht="13.5" x14ac:dyDescent="0.35">
      <c r="B1428" s="3">
        <v>44088</v>
      </c>
      <c r="C1428" s="2">
        <v>9.4700000000000006</v>
      </c>
      <c r="D1428" s="2">
        <v>5.4782000000000002</v>
      </c>
      <c r="E1428" s="2">
        <v>31600</v>
      </c>
      <c r="F1428" s="2">
        <v>9.5669000000000004</v>
      </c>
      <c r="G1428" s="2">
        <v>302314.03999999998</v>
      </c>
      <c r="H1428" s="5">
        <f t="shared" si="22"/>
        <v>8.5237209816087286E-3</v>
      </c>
      <c r="I1428" s="4"/>
      <c r="J1428" s="4"/>
      <c r="K1428" s="4"/>
    </row>
    <row r="1429" spans="2:11" ht="13.5" x14ac:dyDescent="0.35">
      <c r="B1429" s="3">
        <v>44089</v>
      </c>
      <c r="C1429" s="2">
        <v>9.3800000000000008</v>
      </c>
      <c r="D1429" s="2">
        <v>5.4260999999999999</v>
      </c>
      <c r="E1429" s="2">
        <v>4303</v>
      </c>
      <c r="F1429" s="2">
        <v>9.2390000000000008</v>
      </c>
      <c r="G1429" s="2">
        <v>39755.417000000001</v>
      </c>
      <c r="H1429" s="5">
        <f t="shared" si="22"/>
        <v>-9.5104231316856368E-3</v>
      </c>
      <c r="I1429" s="4"/>
      <c r="J1429" s="4"/>
      <c r="K1429" s="4"/>
    </row>
    <row r="1430" spans="2:11" ht="13.5" x14ac:dyDescent="0.35">
      <c r="B1430" s="3">
        <v>44090</v>
      </c>
      <c r="C1430" s="2">
        <v>9.35</v>
      </c>
      <c r="D1430" s="2">
        <v>5.4088000000000003</v>
      </c>
      <c r="E1430" s="2">
        <v>3737</v>
      </c>
      <c r="F1430" s="2">
        <v>9.3623999999999992</v>
      </c>
      <c r="G1430" s="2">
        <v>34987.288800000002</v>
      </c>
      <c r="H1430" s="5">
        <f t="shared" si="22"/>
        <v>-3.1882936178838669E-3</v>
      </c>
      <c r="I1430" s="4"/>
      <c r="J1430" s="4"/>
      <c r="K1430" s="4"/>
    </row>
    <row r="1431" spans="2:11" ht="13.5" x14ac:dyDescent="0.35">
      <c r="B1431" s="3">
        <v>44091</v>
      </c>
      <c r="C1431" s="2">
        <v>9.3000000000000007</v>
      </c>
      <c r="D1431" s="2">
        <v>5.3799000000000001</v>
      </c>
      <c r="E1431" s="2">
        <v>3103</v>
      </c>
      <c r="F1431" s="2">
        <v>9.2131000000000007</v>
      </c>
      <c r="G1431" s="2">
        <v>28588.249299999999</v>
      </c>
      <c r="H1431" s="5">
        <f t="shared" si="22"/>
        <v>-5.3431445052507295E-3</v>
      </c>
      <c r="I1431" s="4"/>
      <c r="J1431" s="4"/>
      <c r="K1431" s="4"/>
    </row>
    <row r="1432" spans="2:11" ht="13.5" x14ac:dyDescent="0.35">
      <c r="B1432" s="3">
        <v>44092</v>
      </c>
      <c r="C1432" s="2">
        <v>9.4</v>
      </c>
      <c r="D1432" s="2">
        <v>5.4377000000000004</v>
      </c>
      <c r="E1432" s="2">
        <v>7795</v>
      </c>
      <c r="F1432" s="2">
        <v>9.4319000000000006</v>
      </c>
      <c r="G1432" s="2">
        <v>73521.660499999998</v>
      </c>
      <c r="H1432" s="5">
        <f t="shared" si="22"/>
        <v>1.0743694120708618E-2</v>
      </c>
      <c r="I1432" s="4"/>
      <c r="J1432" s="4"/>
      <c r="K1432" s="4"/>
    </row>
    <row r="1433" spans="2:11" ht="13.5" x14ac:dyDescent="0.35">
      <c r="B1433" s="3">
        <v>44095</v>
      </c>
      <c r="C1433" s="2">
        <v>9.4</v>
      </c>
      <c r="D1433" s="2">
        <v>5.4377000000000004</v>
      </c>
      <c r="E1433" s="2">
        <v>1928</v>
      </c>
      <c r="F1433" s="2">
        <v>9.3500999999999994</v>
      </c>
      <c r="G1433" s="2">
        <v>18026.9928</v>
      </c>
      <c r="H1433" s="5">
        <f t="shared" si="22"/>
        <v>0</v>
      </c>
      <c r="I1433" s="4"/>
      <c r="J1433" s="4"/>
      <c r="K1433" s="4"/>
    </row>
    <row r="1434" spans="2:11" ht="13.5" x14ac:dyDescent="0.35">
      <c r="B1434" s="3">
        <v>44096</v>
      </c>
      <c r="C1434" s="2">
        <v>9.1999999999999993</v>
      </c>
      <c r="D1434" s="2">
        <v>5.3220000000000001</v>
      </c>
      <c r="E1434" s="2">
        <v>1185</v>
      </c>
      <c r="F1434" s="2">
        <v>9.1112000000000002</v>
      </c>
      <c r="G1434" s="2">
        <v>10796.772000000001</v>
      </c>
      <c r="H1434" s="5">
        <f t="shared" si="22"/>
        <v>-2.1277378303326839E-2</v>
      </c>
      <c r="I1434" s="4"/>
      <c r="J1434" s="4"/>
      <c r="K1434" s="4"/>
    </row>
    <row r="1435" spans="2:11" ht="13.5" x14ac:dyDescent="0.35">
      <c r="B1435" s="3">
        <v>44097</v>
      </c>
      <c r="C1435" s="2">
        <v>9.2100000000000009</v>
      </c>
      <c r="D1435" s="2">
        <v>5.3277999999999999</v>
      </c>
      <c r="E1435" s="2">
        <v>6153</v>
      </c>
      <c r="F1435" s="2">
        <v>9.0539000000000005</v>
      </c>
      <c r="G1435" s="2">
        <v>55708.646699999998</v>
      </c>
      <c r="H1435" s="5">
        <f t="shared" si="22"/>
        <v>1.0898158586997004E-3</v>
      </c>
      <c r="I1435" s="4"/>
      <c r="J1435" s="4"/>
      <c r="K1435" s="4"/>
    </row>
    <row r="1436" spans="2:11" ht="13.5" x14ac:dyDescent="0.35">
      <c r="B1436" s="3">
        <v>44098</v>
      </c>
      <c r="C1436" s="2">
        <v>9.19</v>
      </c>
      <c r="D1436" s="2">
        <v>5.3162000000000003</v>
      </c>
      <c r="E1436" s="2">
        <v>2926</v>
      </c>
      <c r="F1436" s="2">
        <v>9.0701999999999998</v>
      </c>
      <c r="G1436" s="2">
        <v>26539.405200000001</v>
      </c>
      <c r="H1436" s="5">
        <f t="shared" si="22"/>
        <v>-2.1772589061150212E-3</v>
      </c>
      <c r="I1436" s="4"/>
      <c r="J1436" s="4"/>
      <c r="K1436" s="4"/>
    </row>
    <row r="1437" spans="2:11" ht="13.5" x14ac:dyDescent="0.35">
      <c r="B1437" s="3">
        <v>44099</v>
      </c>
      <c r="C1437" s="2">
        <v>9.16</v>
      </c>
      <c r="D1437" s="2">
        <v>5.2988999999999997</v>
      </c>
      <c r="E1437" s="2">
        <v>1136</v>
      </c>
      <c r="F1437" s="2">
        <v>9.1029999999999998</v>
      </c>
      <c r="G1437" s="2">
        <v>10341.008</v>
      </c>
      <c r="H1437" s="5">
        <f t="shared" si="22"/>
        <v>-3.2542041307701999E-3</v>
      </c>
      <c r="I1437" s="4"/>
      <c r="J1437" s="4"/>
      <c r="K1437" s="4"/>
    </row>
    <row r="1438" spans="2:11" ht="13.5" x14ac:dyDescent="0.35">
      <c r="B1438" s="3">
        <v>44102</v>
      </c>
      <c r="C1438" s="2">
        <v>9.1</v>
      </c>
      <c r="D1438" s="2">
        <v>5.2641999999999998</v>
      </c>
      <c r="E1438" s="2">
        <v>1450</v>
      </c>
      <c r="F1438" s="2">
        <v>9.0373000000000001</v>
      </c>
      <c r="G1438" s="2">
        <v>13104.084999999999</v>
      </c>
      <c r="H1438" s="5">
        <f t="shared" si="22"/>
        <v>-6.5485289399686642E-3</v>
      </c>
      <c r="I1438" s="4"/>
      <c r="J1438" s="4"/>
      <c r="K1438" s="4"/>
    </row>
    <row r="1439" spans="2:11" ht="13.5" x14ac:dyDescent="0.35">
      <c r="B1439" s="3">
        <v>44103</v>
      </c>
      <c r="C1439" s="2">
        <v>9.1</v>
      </c>
      <c r="D1439" s="2">
        <v>5.2641999999999998</v>
      </c>
      <c r="E1439" s="2">
        <v>1361</v>
      </c>
      <c r="F1439" s="2">
        <v>9.032</v>
      </c>
      <c r="G1439" s="2">
        <v>12292.552</v>
      </c>
      <c r="H1439" s="5">
        <f t="shared" si="22"/>
        <v>0</v>
      </c>
      <c r="I1439" s="4"/>
      <c r="J1439" s="4"/>
      <c r="K1439" s="4"/>
    </row>
    <row r="1440" spans="2:11" ht="13.5" x14ac:dyDescent="0.35">
      <c r="B1440" s="3">
        <v>44104</v>
      </c>
      <c r="C1440" s="2">
        <v>9</v>
      </c>
      <c r="D1440" s="2">
        <v>5.2062999999999997</v>
      </c>
      <c r="E1440" s="2">
        <v>6386</v>
      </c>
      <c r="F1440" s="2">
        <v>8.9413999999999998</v>
      </c>
      <c r="G1440" s="2">
        <v>57099.780400000003</v>
      </c>
      <c r="H1440" s="5">
        <f t="shared" si="22"/>
        <v>-1.099882223319784E-2</v>
      </c>
      <c r="I1440" s="4"/>
      <c r="J1440" s="4"/>
      <c r="K1440" s="4"/>
    </row>
    <row r="1441" spans="2:11" ht="13.5" x14ac:dyDescent="0.35">
      <c r="B1441" s="3">
        <v>44105</v>
      </c>
      <c r="C1441" s="2">
        <v>8.98</v>
      </c>
      <c r="D1441" s="2">
        <v>5.1947999999999999</v>
      </c>
      <c r="E1441" s="2">
        <v>2742</v>
      </c>
      <c r="F1441" s="2">
        <v>8.8930000000000007</v>
      </c>
      <c r="G1441" s="2">
        <v>24384.606</v>
      </c>
      <c r="H1441" s="5">
        <f t="shared" si="22"/>
        <v>-2.2088623398574506E-3</v>
      </c>
      <c r="I1441" s="4"/>
      <c r="J1441" s="4"/>
      <c r="K1441" s="4"/>
    </row>
    <row r="1442" spans="2:11" ht="13.5" x14ac:dyDescent="0.35">
      <c r="B1442" s="3">
        <v>44106</v>
      </c>
      <c r="C1442" s="2">
        <v>8.9499999999999993</v>
      </c>
      <c r="D1442" s="2">
        <v>5.1773999999999996</v>
      </c>
      <c r="E1442" s="2">
        <v>5991</v>
      </c>
      <c r="F1442" s="2">
        <v>8.8181999999999992</v>
      </c>
      <c r="G1442" s="2">
        <v>52829.836199999998</v>
      </c>
      <c r="H1442" s="5">
        <f t="shared" si="22"/>
        <v>-3.3495033495034082E-3</v>
      </c>
      <c r="I1442" s="4"/>
      <c r="J1442" s="4"/>
      <c r="K1442" s="4"/>
    </row>
    <row r="1443" spans="2:11" ht="13.5" x14ac:dyDescent="0.35">
      <c r="B1443" s="3">
        <v>44109</v>
      </c>
      <c r="C1443" s="2">
        <v>9</v>
      </c>
      <c r="D1443" s="2">
        <v>5.2062999999999997</v>
      </c>
      <c r="E1443" s="2">
        <v>1559</v>
      </c>
      <c r="F1443" s="2">
        <v>8.9702999999999999</v>
      </c>
      <c r="G1443" s="2">
        <v>13984.697700000001</v>
      </c>
      <c r="H1443" s="5">
        <f t="shared" si="22"/>
        <v>5.5819523312860024E-3</v>
      </c>
      <c r="I1443" s="4"/>
      <c r="J1443" s="4"/>
      <c r="K1443" s="4"/>
    </row>
    <row r="1444" spans="2:11" ht="13.5" x14ac:dyDescent="0.35">
      <c r="B1444" s="3">
        <v>44110</v>
      </c>
      <c r="C1444" s="2">
        <v>9</v>
      </c>
      <c r="D1444" s="2">
        <v>5.2062999999999997</v>
      </c>
      <c r="E1444" s="2">
        <v>1439</v>
      </c>
      <c r="F1444" s="2">
        <v>8.9505999999999997</v>
      </c>
      <c r="G1444" s="2">
        <v>12879.913399999999</v>
      </c>
      <c r="H1444" s="5">
        <f t="shared" si="22"/>
        <v>0</v>
      </c>
      <c r="I1444" s="4"/>
      <c r="J1444" s="4"/>
      <c r="K1444" s="4"/>
    </row>
    <row r="1445" spans="2:11" ht="13.5" x14ac:dyDescent="0.35">
      <c r="B1445" s="3">
        <v>44111</v>
      </c>
      <c r="C1445" s="2">
        <v>8.9</v>
      </c>
      <c r="D1445" s="2">
        <v>5.1485000000000003</v>
      </c>
      <c r="E1445" s="2">
        <v>272</v>
      </c>
      <c r="F1445" s="2">
        <v>8.9062999999999999</v>
      </c>
      <c r="G1445" s="2">
        <v>2422.5136000000002</v>
      </c>
      <c r="H1445" s="5">
        <f t="shared" si="22"/>
        <v>-1.1101934195109658E-2</v>
      </c>
      <c r="I1445" s="4"/>
      <c r="J1445" s="4"/>
      <c r="K1445" s="4"/>
    </row>
    <row r="1446" spans="2:11" ht="13.5" x14ac:dyDescent="0.35">
      <c r="B1446" s="3">
        <v>44112</v>
      </c>
      <c r="C1446" s="2">
        <v>8.98</v>
      </c>
      <c r="D1446" s="2">
        <v>5.1947999999999999</v>
      </c>
      <c r="E1446" s="2">
        <v>1219</v>
      </c>
      <c r="F1446" s="2">
        <v>8.9007000000000005</v>
      </c>
      <c r="G1446" s="2">
        <v>10849.953299999999</v>
      </c>
      <c r="H1446" s="5">
        <f t="shared" si="22"/>
        <v>8.9929105564726733E-3</v>
      </c>
      <c r="I1446" s="4"/>
      <c r="J1446" s="4"/>
      <c r="K1446" s="4"/>
    </row>
    <row r="1447" spans="2:11" ht="13.5" x14ac:dyDescent="0.35">
      <c r="B1447" s="3">
        <v>44113</v>
      </c>
      <c r="C1447" s="2">
        <v>8.94</v>
      </c>
      <c r="D1447" s="2">
        <v>5.1715999999999998</v>
      </c>
      <c r="E1447" s="2">
        <v>89</v>
      </c>
      <c r="F1447" s="2">
        <v>8.9172999999999991</v>
      </c>
      <c r="G1447" s="2">
        <v>793.63969999999995</v>
      </c>
      <c r="H1447" s="5">
        <f t="shared" si="22"/>
        <v>-4.4660044660044876E-3</v>
      </c>
      <c r="I1447" s="4"/>
      <c r="J1447" s="4"/>
      <c r="K1447" s="4"/>
    </row>
    <row r="1448" spans="2:11" ht="13.5" x14ac:dyDescent="0.35">
      <c r="B1448" s="3">
        <v>44116</v>
      </c>
      <c r="C1448" s="2">
        <v>8.93</v>
      </c>
      <c r="D1448" s="2">
        <v>5.1657999999999999</v>
      </c>
      <c r="E1448" s="2">
        <v>146</v>
      </c>
      <c r="F1448" s="2">
        <v>8.9353999999999996</v>
      </c>
      <c r="G1448" s="2">
        <v>1304.5684000000001</v>
      </c>
      <c r="H1448" s="5">
        <f t="shared" si="22"/>
        <v>-1.1215097842060108E-3</v>
      </c>
      <c r="I1448" s="4"/>
      <c r="J1448" s="4"/>
      <c r="K1448" s="4"/>
    </row>
    <row r="1449" spans="2:11" ht="13.5" x14ac:dyDescent="0.35">
      <c r="B1449" s="3">
        <v>44117</v>
      </c>
      <c r="C1449" s="2">
        <v>8.8000000000000007</v>
      </c>
      <c r="D1449" s="2">
        <v>5.0906000000000002</v>
      </c>
      <c r="E1449" s="2">
        <v>48223</v>
      </c>
      <c r="F1449" s="2">
        <v>8.8862000000000005</v>
      </c>
      <c r="G1449" s="2">
        <v>428519.22259999998</v>
      </c>
      <c r="H1449" s="5">
        <f t="shared" si="22"/>
        <v>-1.4557280576096581E-2</v>
      </c>
      <c r="I1449" s="4"/>
      <c r="J1449" s="4"/>
      <c r="K1449" s="4"/>
    </row>
    <row r="1450" spans="2:11" ht="13.5" x14ac:dyDescent="0.35">
      <c r="B1450" s="3">
        <v>44118</v>
      </c>
      <c r="C1450" s="2">
        <v>8.94</v>
      </c>
      <c r="D1450" s="2">
        <v>5.1715999999999998</v>
      </c>
      <c r="E1450" s="2">
        <v>26469</v>
      </c>
      <c r="F1450" s="2">
        <v>8.7850000000000001</v>
      </c>
      <c r="G1450" s="2">
        <v>232530.16500000001</v>
      </c>
      <c r="H1450" s="5">
        <f t="shared" si="22"/>
        <v>1.5911680352021278E-2</v>
      </c>
      <c r="I1450" s="4"/>
      <c r="J1450" s="4"/>
      <c r="K1450" s="4"/>
    </row>
    <row r="1451" spans="2:11" ht="13.5" x14ac:dyDescent="0.35">
      <c r="B1451" s="3">
        <v>44120</v>
      </c>
      <c r="C1451" s="2">
        <v>8.68</v>
      </c>
      <c r="D1451" s="2">
        <v>5.0212000000000003</v>
      </c>
      <c r="E1451" s="2">
        <v>11260</v>
      </c>
      <c r="F1451" s="2">
        <v>8.6870999999999992</v>
      </c>
      <c r="G1451" s="2">
        <v>97816.745999999999</v>
      </c>
      <c r="H1451" s="5">
        <f t="shared" si="22"/>
        <v>-2.908190888699811E-2</v>
      </c>
      <c r="I1451" s="4"/>
      <c r="J1451" s="4"/>
      <c r="K1451" s="4"/>
    </row>
    <row r="1452" spans="2:11" ht="13.5" x14ac:dyDescent="0.35">
      <c r="B1452" s="3">
        <v>44123</v>
      </c>
      <c r="C1452" s="2">
        <v>8.85</v>
      </c>
      <c r="D1452" s="2">
        <v>5.1196000000000002</v>
      </c>
      <c r="E1452" s="2">
        <v>150</v>
      </c>
      <c r="F1452" s="2">
        <v>8.85</v>
      </c>
      <c r="G1452" s="2">
        <v>1327.5</v>
      </c>
      <c r="H1452" s="5">
        <f t="shared" si="22"/>
        <v>1.9596909105393096E-2</v>
      </c>
      <c r="I1452" s="4"/>
      <c r="J1452" s="4"/>
      <c r="K1452" s="4"/>
    </row>
    <row r="1453" spans="2:11" ht="13.5" x14ac:dyDescent="0.35">
      <c r="B1453" s="3">
        <v>44124</v>
      </c>
      <c r="C1453" s="2">
        <v>8.84</v>
      </c>
      <c r="D1453" s="2">
        <v>5.1138000000000003</v>
      </c>
      <c r="E1453" s="2">
        <v>21668</v>
      </c>
      <c r="F1453" s="2">
        <v>8.6555999999999997</v>
      </c>
      <c r="G1453" s="2">
        <v>187549.54079999999</v>
      </c>
      <c r="H1453" s="5">
        <f t="shared" si="22"/>
        <v>-1.1329010078912035E-3</v>
      </c>
      <c r="I1453" s="4"/>
      <c r="J1453" s="4"/>
      <c r="K1453" s="4"/>
    </row>
    <row r="1454" spans="2:11" ht="13.5" x14ac:dyDescent="0.35">
      <c r="B1454" s="3">
        <v>44125</v>
      </c>
      <c r="C1454" s="2">
        <v>8.8000000000000007</v>
      </c>
      <c r="D1454" s="2">
        <v>5.0906000000000002</v>
      </c>
      <c r="E1454" s="2">
        <v>4344</v>
      </c>
      <c r="F1454" s="2">
        <v>8.5035000000000007</v>
      </c>
      <c r="G1454" s="2">
        <v>36939.203999999998</v>
      </c>
      <c r="H1454" s="5">
        <f t="shared" si="22"/>
        <v>-4.5367437130900915E-3</v>
      </c>
      <c r="I1454" s="4"/>
      <c r="J1454" s="4"/>
      <c r="K1454" s="4"/>
    </row>
    <row r="1455" spans="2:11" ht="13.5" x14ac:dyDescent="0.35">
      <c r="B1455" s="3">
        <v>44126</v>
      </c>
      <c r="C1455" s="2">
        <v>8.77</v>
      </c>
      <c r="D1455" s="2">
        <v>5.0732999999999997</v>
      </c>
      <c r="E1455" s="2">
        <v>715</v>
      </c>
      <c r="F1455" s="2">
        <v>8.7128999999999994</v>
      </c>
      <c r="G1455" s="2">
        <v>6229.7235000000001</v>
      </c>
      <c r="H1455" s="5">
        <f t="shared" si="22"/>
        <v>-3.3984206183947938E-3</v>
      </c>
      <c r="I1455" s="4"/>
      <c r="J1455" s="4"/>
      <c r="K1455" s="4"/>
    </row>
    <row r="1456" spans="2:11" ht="13.5" x14ac:dyDescent="0.35">
      <c r="B1456" s="3">
        <v>44127</v>
      </c>
      <c r="C1456" s="2">
        <v>8.77</v>
      </c>
      <c r="D1456" s="2">
        <v>5.0732999999999997</v>
      </c>
      <c r="E1456" s="2">
        <v>1849</v>
      </c>
      <c r="F1456" s="2">
        <v>8.7787000000000006</v>
      </c>
      <c r="G1456" s="2">
        <v>16231.8163</v>
      </c>
      <c r="H1456" s="5">
        <f t="shared" si="22"/>
        <v>0</v>
      </c>
      <c r="I1456" s="4"/>
      <c r="J1456" s="4"/>
      <c r="K1456" s="4"/>
    </row>
    <row r="1457" spans="2:11" ht="13.5" x14ac:dyDescent="0.35">
      <c r="B1457" s="3">
        <v>44130</v>
      </c>
      <c r="C1457" s="2">
        <v>8.59</v>
      </c>
      <c r="D1457" s="2">
        <v>4.9691000000000001</v>
      </c>
      <c r="E1457" s="2">
        <v>4738</v>
      </c>
      <c r="F1457" s="2">
        <v>8.5556999999999999</v>
      </c>
      <c r="G1457" s="2">
        <v>40536.906600000002</v>
      </c>
      <c r="H1457" s="5">
        <f t="shared" si="22"/>
        <v>-2.0538899729958732E-2</v>
      </c>
      <c r="I1457" s="4"/>
      <c r="J1457" s="4"/>
      <c r="K1457" s="4"/>
    </row>
    <row r="1458" spans="2:11" ht="13.5" x14ac:dyDescent="0.35">
      <c r="B1458" s="3">
        <v>44131</v>
      </c>
      <c r="C1458" s="2">
        <v>8.6999999999999993</v>
      </c>
      <c r="D1458" s="2">
        <v>5.0327999999999999</v>
      </c>
      <c r="E1458" s="2">
        <v>1893</v>
      </c>
      <c r="F1458" s="2">
        <v>8.5589999999999993</v>
      </c>
      <c r="G1458" s="2">
        <v>16202.187</v>
      </c>
      <c r="H1458" s="5">
        <f t="shared" si="22"/>
        <v>1.2819222796884721E-2</v>
      </c>
      <c r="I1458" s="4"/>
      <c r="J1458" s="4"/>
      <c r="K1458" s="4"/>
    </row>
    <row r="1459" spans="2:11" ht="13.5" x14ac:dyDescent="0.35">
      <c r="B1459" s="3">
        <v>44132</v>
      </c>
      <c r="C1459" s="2">
        <v>8.6999999999999993</v>
      </c>
      <c r="D1459" s="2">
        <v>5.0327999999999999</v>
      </c>
      <c r="E1459" s="2">
        <v>700</v>
      </c>
      <c r="F1459" s="2">
        <v>8.7570999999999994</v>
      </c>
      <c r="G1459" s="2">
        <v>6129.97</v>
      </c>
      <c r="H1459" s="5">
        <f t="shared" si="22"/>
        <v>0</v>
      </c>
      <c r="I1459" s="4"/>
      <c r="J1459" s="4"/>
      <c r="K1459" s="4"/>
    </row>
    <row r="1460" spans="2:11" ht="13.5" x14ac:dyDescent="0.35">
      <c r="B1460" s="3">
        <v>44134</v>
      </c>
      <c r="C1460" s="2">
        <v>8.69</v>
      </c>
      <c r="D1460" s="2">
        <v>5.0270000000000001</v>
      </c>
      <c r="E1460" s="2">
        <v>3654</v>
      </c>
      <c r="F1460" s="2">
        <v>8.5350000000000001</v>
      </c>
      <c r="G1460" s="2">
        <v>31186.89</v>
      </c>
      <c r="H1460" s="5">
        <f t="shared" si="22"/>
        <v>-1.1524399936416717E-3</v>
      </c>
      <c r="I1460" s="4"/>
      <c r="J1460" s="4"/>
      <c r="K1460" s="4"/>
    </row>
    <row r="1461" spans="2:11" ht="13.5" x14ac:dyDescent="0.35">
      <c r="B1461" s="3">
        <v>44137</v>
      </c>
      <c r="C1461" s="2">
        <v>8.69</v>
      </c>
      <c r="D1461" s="2">
        <v>5.0270000000000001</v>
      </c>
      <c r="E1461" s="2">
        <v>355</v>
      </c>
      <c r="F1461" s="2">
        <v>8.6044999999999998</v>
      </c>
      <c r="G1461" s="2">
        <v>3054.5974999999999</v>
      </c>
      <c r="H1461" s="5">
        <f t="shared" si="22"/>
        <v>0</v>
      </c>
      <c r="I1461" s="4"/>
      <c r="J1461" s="4"/>
      <c r="K1461" s="4"/>
    </row>
    <row r="1462" spans="2:11" ht="13.5" x14ac:dyDescent="0.35">
      <c r="B1462" s="3">
        <v>44138</v>
      </c>
      <c r="C1462" s="2">
        <v>8.6</v>
      </c>
      <c r="D1462" s="2">
        <v>4.9748999999999999</v>
      </c>
      <c r="E1462" s="2">
        <v>1278</v>
      </c>
      <c r="F1462" s="2">
        <v>8.6143999999999998</v>
      </c>
      <c r="G1462" s="2">
        <v>11009.2032</v>
      </c>
      <c r="H1462" s="5">
        <f t="shared" si="22"/>
        <v>-1.0364034215237768E-2</v>
      </c>
      <c r="I1462" s="4"/>
      <c r="J1462" s="4"/>
      <c r="K1462" s="4"/>
    </row>
    <row r="1463" spans="2:11" ht="13.5" x14ac:dyDescent="0.35">
      <c r="B1463" s="3">
        <v>44139</v>
      </c>
      <c r="C1463" s="2">
        <v>8.6</v>
      </c>
      <c r="D1463" s="2">
        <v>4.9748999999999999</v>
      </c>
      <c r="E1463" s="2">
        <v>121</v>
      </c>
      <c r="F1463" s="2">
        <v>8.4314</v>
      </c>
      <c r="G1463" s="2">
        <v>1020.1994</v>
      </c>
      <c r="H1463" s="5">
        <f t="shared" si="22"/>
        <v>0</v>
      </c>
      <c r="I1463" s="4"/>
      <c r="J1463" s="4"/>
      <c r="K1463" s="4"/>
    </row>
    <row r="1464" spans="2:11" ht="13.5" x14ac:dyDescent="0.35">
      <c r="B1464" s="3">
        <v>44140</v>
      </c>
      <c r="C1464" s="2">
        <v>8.6</v>
      </c>
      <c r="D1464" s="2">
        <v>4.9748999999999999</v>
      </c>
      <c r="E1464" s="2">
        <v>1095</v>
      </c>
      <c r="F1464" s="2">
        <v>8.5931999999999995</v>
      </c>
      <c r="G1464" s="2">
        <v>9409.5540000000001</v>
      </c>
      <c r="H1464" s="5">
        <f t="shared" si="22"/>
        <v>0</v>
      </c>
      <c r="I1464" s="4"/>
      <c r="J1464" s="4"/>
      <c r="K1464" s="4"/>
    </row>
    <row r="1465" spans="2:11" ht="13.5" x14ac:dyDescent="0.35">
      <c r="B1465" s="3">
        <v>44141</v>
      </c>
      <c r="C1465" s="2">
        <v>8.58</v>
      </c>
      <c r="D1465" s="2">
        <v>4.9634</v>
      </c>
      <c r="E1465" s="2">
        <v>1422</v>
      </c>
      <c r="F1465" s="2">
        <v>8.5020000000000007</v>
      </c>
      <c r="G1465" s="2">
        <v>12089.843999999999</v>
      </c>
      <c r="H1465" s="5">
        <f t="shared" si="22"/>
        <v>-2.3116042533517949E-3</v>
      </c>
      <c r="I1465" s="4"/>
      <c r="J1465" s="4"/>
      <c r="K1465" s="4"/>
    </row>
    <row r="1466" spans="2:11" ht="13.5" x14ac:dyDescent="0.35">
      <c r="B1466" s="3">
        <v>44144</v>
      </c>
      <c r="C1466" s="2">
        <v>8.59</v>
      </c>
      <c r="D1466" s="2">
        <v>4.9691000000000001</v>
      </c>
      <c r="E1466" s="2">
        <v>1541</v>
      </c>
      <c r="F1466" s="2">
        <v>8.5015000000000001</v>
      </c>
      <c r="G1466" s="2">
        <v>13100.8115</v>
      </c>
      <c r="H1466" s="5">
        <f t="shared" si="22"/>
        <v>1.1484063343675784E-3</v>
      </c>
      <c r="I1466" s="4"/>
      <c r="J1466" s="4"/>
      <c r="K1466" s="4"/>
    </row>
    <row r="1467" spans="2:11" ht="13.5" x14ac:dyDescent="0.35">
      <c r="B1467" s="3">
        <v>44145</v>
      </c>
      <c r="C1467" s="2">
        <v>8.5</v>
      </c>
      <c r="D1467" s="2">
        <v>4.9170999999999996</v>
      </c>
      <c r="E1467" s="2">
        <v>2702</v>
      </c>
      <c r="F1467" s="2">
        <v>8.5229999999999997</v>
      </c>
      <c r="G1467" s="2">
        <v>23029.146000000001</v>
      </c>
      <c r="H1467" s="5">
        <f t="shared" si="22"/>
        <v>-1.0464671670926424E-2</v>
      </c>
      <c r="I1467" s="4"/>
      <c r="J1467" s="4"/>
      <c r="K1467" s="4"/>
    </row>
    <row r="1468" spans="2:11" ht="13.5" x14ac:dyDescent="0.35">
      <c r="B1468" s="3">
        <v>44146</v>
      </c>
      <c r="C1468" s="2">
        <v>8.5500000000000007</v>
      </c>
      <c r="D1468" s="2">
        <v>4.9459999999999997</v>
      </c>
      <c r="E1468" s="2">
        <v>4729</v>
      </c>
      <c r="F1468" s="2">
        <v>8.5383999999999993</v>
      </c>
      <c r="G1468" s="2">
        <v>40378.0936</v>
      </c>
      <c r="H1468" s="5">
        <f t="shared" si="22"/>
        <v>5.877448089320972E-3</v>
      </c>
      <c r="I1468" s="4"/>
      <c r="J1468" s="4"/>
      <c r="K1468" s="4"/>
    </row>
    <row r="1469" spans="2:11" ht="13.5" x14ac:dyDescent="0.35">
      <c r="B1469" s="3">
        <v>44147</v>
      </c>
      <c r="C1469" s="2">
        <v>8.5</v>
      </c>
      <c r="D1469" s="2">
        <v>4.9170999999999996</v>
      </c>
      <c r="E1469" s="2">
        <v>5124</v>
      </c>
      <c r="F1469" s="2">
        <v>8.5193999999999992</v>
      </c>
      <c r="G1469" s="2">
        <v>43653.405599999998</v>
      </c>
      <c r="H1469" s="5">
        <f t="shared" si="22"/>
        <v>-5.8431055398301956E-3</v>
      </c>
      <c r="I1469" s="4"/>
      <c r="J1469" s="4"/>
      <c r="K1469" s="4"/>
    </row>
    <row r="1470" spans="2:11" ht="13.5" x14ac:dyDescent="0.35">
      <c r="B1470" s="3">
        <v>44148</v>
      </c>
      <c r="C1470" s="2">
        <v>8.4700000000000006</v>
      </c>
      <c r="D1470" s="2">
        <v>4.8997000000000002</v>
      </c>
      <c r="E1470" s="2">
        <v>5743</v>
      </c>
      <c r="F1470" s="2">
        <v>8.5099</v>
      </c>
      <c r="G1470" s="2">
        <v>48872.3557</v>
      </c>
      <c r="H1470" s="5">
        <f t="shared" si="22"/>
        <v>-3.5386711679647386E-3</v>
      </c>
      <c r="I1470" s="4"/>
      <c r="J1470" s="4"/>
      <c r="K1470" s="4"/>
    </row>
    <row r="1471" spans="2:11" ht="13.5" x14ac:dyDescent="0.35">
      <c r="B1471" s="3">
        <v>44151</v>
      </c>
      <c r="C1471" s="2">
        <v>8.5399999999999991</v>
      </c>
      <c r="D1471" s="2">
        <v>4.9401999999999999</v>
      </c>
      <c r="E1471" s="2">
        <v>4833</v>
      </c>
      <c r="F1471" s="2">
        <v>8.468</v>
      </c>
      <c r="G1471" s="2">
        <v>40925.843999999997</v>
      </c>
      <c r="H1471" s="5">
        <f t="shared" si="22"/>
        <v>8.265812192583169E-3</v>
      </c>
      <c r="I1471" s="4"/>
      <c r="J1471" s="4"/>
      <c r="K1471" s="4"/>
    </row>
    <row r="1472" spans="2:11" ht="13.5" x14ac:dyDescent="0.35">
      <c r="B1472" s="3">
        <v>44152</v>
      </c>
      <c r="C1472" s="2">
        <v>8.5299999999999994</v>
      </c>
      <c r="D1472" s="2">
        <v>4.9344000000000001</v>
      </c>
      <c r="E1472" s="2">
        <v>1332</v>
      </c>
      <c r="F1472" s="2">
        <v>8.5239999999999991</v>
      </c>
      <c r="G1472" s="2">
        <v>11353.968000000001</v>
      </c>
      <c r="H1472" s="5">
        <f t="shared" si="22"/>
        <v>-1.174041536779848E-3</v>
      </c>
      <c r="I1472" s="4"/>
      <c r="J1472" s="4"/>
      <c r="K1472" s="4"/>
    </row>
    <row r="1473" spans="2:11" ht="13.5" x14ac:dyDescent="0.35">
      <c r="B1473" s="3">
        <v>44153</v>
      </c>
      <c r="C1473" s="2">
        <v>8.4700000000000006</v>
      </c>
      <c r="D1473" s="2">
        <v>4.8997000000000002</v>
      </c>
      <c r="E1473" s="2">
        <v>8099</v>
      </c>
      <c r="F1473" s="2">
        <v>8.4657</v>
      </c>
      <c r="G1473" s="2">
        <v>68563.704299999998</v>
      </c>
      <c r="H1473" s="5">
        <f t="shared" si="22"/>
        <v>-7.0322632944228181E-3</v>
      </c>
      <c r="I1473" s="4"/>
      <c r="J1473" s="4"/>
      <c r="K1473" s="4"/>
    </row>
    <row r="1474" spans="2:11" ht="13.5" x14ac:dyDescent="0.35">
      <c r="B1474" s="3">
        <v>44154</v>
      </c>
      <c r="C1474" s="2">
        <v>8.5500000000000007</v>
      </c>
      <c r="D1474" s="2">
        <v>4.9459999999999997</v>
      </c>
      <c r="E1474" s="2">
        <v>17214</v>
      </c>
      <c r="F1474" s="2">
        <v>8.4704999999999995</v>
      </c>
      <c r="G1474" s="2">
        <v>145811.18700000001</v>
      </c>
      <c r="H1474" s="5">
        <f t="shared" si="22"/>
        <v>9.4495581362123316E-3</v>
      </c>
      <c r="I1474" s="4"/>
      <c r="J1474" s="4"/>
      <c r="K1474" s="4"/>
    </row>
    <row r="1475" spans="2:11" ht="13.5" x14ac:dyDescent="0.35">
      <c r="B1475" s="3">
        <v>44155</v>
      </c>
      <c r="C1475" s="2">
        <v>8.4499999999999993</v>
      </c>
      <c r="D1475" s="2">
        <v>4.8882000000000003</v>
      </c>
      <c r="E1475" s="2">
        <v>2649</v>
      </c>
      <c r="F1475" s="2">
        <v>8.5709999999999997</v>
      </c>
      <c r="G1475" s="2">
        <v>22704.579000000002</v>
      </c>
      <c r="H1475" s="5">
        <f t="shared" si="22"/>
        <v>-1.1686211079660213E-2</v>
      </c>
      <c r="I1475" s="4"/>
      <c r="J1475" s="4"/>
      <c r="K1475" s="4"/>
    </row>
    <row r="1476" spans="2:11" ht="13.5" x14ac:dyDescent="0.35">
      <c r="B1476" s="3">
        <v>44158</v>
      </c>
      <c r="C1476" s="2">
        <v>8.75</v>
      </c>
      <c r="D1476" s="2">
        <v>5.0617000000000001</v>
      </c>
      <c r="E1476" s="2">
        <v>1928</v>
      </c>
      <c r="F1476" s="2">
        <v>8.7560000000000002</v>
      </c>
      <c r="G1476" s="2">
        <v>16881.567999999999</v>
      </c>
      <c r="H1476" s="5">
        <f t="shared" si="22"/>
        <v>3.5493637739863297E-2</v>
      </c>
      <c r="I1476" s="4"/>
      <c r="J1476" s="4"/>
      <c r="K1476" s="4"/>
    </row>
    <row r="1477" spans="2:11" ht="13.5" x14ac:dyDescent="0.35">
      <c r="B1477" s="3">
        <v>44159</v>
      </c>
      <c r="C1477" s="2">
        <v>8.8000000000000007</v>
      </c>
      <c r="D1477" s="2">
        <v>5.0906000000000002</v>
      </c>
      <c r="E1477" s="2">
        <v>3054</v>
      </c>
      <c r="F1477" s="2">
        <v>8.7802000000000007</v>
      </c>
      <c r="G1477" s="2">
        <v>26814.730800000001</v>
      </c>
      <c r="H1477" s="5">
        <f t="shared" si="22"/>
        <v>5.7095442242725064E-3</v>
      </c>
      <c r="I1477" s="4"/>
      <c r="J1477" s="4"/>
      <c r="K1477" s="4"/>
    </row>
    <row r="1478" spans="2:11" ht="13.5" x14ac:dyDescent="0.35">
      <c r="B1478" s="3">
        <v>44160</v>
      </c>
      <c r="C1478" s="2">
        <v>8.8000000000000007</v>
      </c>
      <c r="D1478" s="2">
        <v>5.0906000000000002</v>
      </c>
      <c r="E1478" s="2">
        <v>482</v>
      </c>
      <c r="F1478" s="2">
        <v>8.6043000000000003</v>
      </c>
      <c r="G1478" s="2">
        <v>4147.2726000000002</v>
      </c>
      <c r="H1478" s="5">
        <f t="shared" si="22"/>
        <v>0</v>
      </c>
      <c r="I1478" s="4"/>
      <c r="J1478" s="4"/>
      <c r="K1478" s="4"/>
    </row>
    <row r="1479" spans="2:11" ht="13.5" x14ac:dyDescent="0.35">
      <c r="B1479" s="3">
        <v>44161</v>
      </c>
      <c r="C1479" s="2">
        <v>8.6300000000000008</v>
      </c>
      <c r="D1479" s="2">
        <v>4.9923000000000002</v>
      </c>
      <c r="E1479" s="2">
        <v>2014</v>
      </c>
      <c r="F1479" s="2">
        <v>8.6404999999999994</v>
      </c>
      <c r="G1479" s="2">
        <v>17401.967000000001</v>
      </c>
      <c r="H1479" s="5">
        <f t="shared" ref="H1479:H1542" si="23">(D1479-D1478)/D1478</f>
        <v>-1.9310100970416071E-2</v>
      </c>
      <c r="I1479" s="4"/>
      <c r="J1479" s="4"/>
      <c r="K1479" s="4"/>
    </row>
    <row r="1480" spans="2:11" ht="13.5" x14ac:dyDescent="0.35">
      <c r="B1480" s="3">
        <v>44162</v>
      </c>
      <c r="C1480" s="2">
        <v>8.6999999999999993</v>
      </c>
      <c r="D1480" s="2">
        <v>5.0327999999999999</v>
      </c>
      <c r="E1480" s="2">
        <v>11826</v>
      </c>
      <c r="F1480" s="2">
        <v>8.7093000000000007</v>
      </c>
      <c r="G1480" s="2">
        <v>102996.18180000001</v>
      </c>
      <c r="H1480" s="5">
        <f t="shared" si="23"/>
        <v>8.1124932395889183E-3</v>
      </c>
      <c r="I1480" s="4"/>
      <c r="J1480" s="4"/>
      <c r="K1480" s="4"/>
    </row>
    <row r="1481" spans="2:11" ht="13.5" x14ac:dyDescent="0.35">
      <c r="B1481" s="3">
        <v>44165</v>
      </c>
      <c r="C1481" s="2">
        <v>8.89</v>
      </c>
      <c r="D1481" s="2">
        <v>5.1426999999999996</v>
      </c>
      <c r="E1481" s="2">
        <v>485</v>
      </c>
      <c r="F1481" s="2">
        <v>8.8127999999999993</v>
      </c>
      <c r="G1481" s="2">
        <v>4274.2079999999996</v>
      </c>
      <c r="H1481" s="5">
        <f t="shared" si="23"/>
        <v>2.1836750914004065E-2</v>
      </c>
      <c r="I1481" s="4"/>
      <c r="J1481" s="4"/>
      <c r="K1481" s="4"/>
    </row>
    <row r="1482" spans="2:11" ht="13.5" x14ac:dyDescent="0.35">
      <c r="B1482" s="3">
        <v>44166</v>
      </c>
      <c r="C1482" s="2">
        <v>8.94</v>
      </c>
      <c r="D1482" s="2">
        <v>5.1715999999999998</v>
      </c>
      <c r="E1482" s="2">
        <v>583</v>
      </c>
      <c r="F1482" s="2">
        <v>8.9312000000000005</v>
      </c>
      <c r="G1482" s="2">
        <v>5206.8896000000004</v>
      </c>
      <c r="H1482" s="5">
        <f t="shared" si="23"/>
        <v>5.6196161549380971E-3</v>
      </c>
      <c r="I1482" s="4"/>
      <c r="J1482" s="4"/>
      <c r="K1482" s="4"/>
    </row>
    <row r="1483" spans="2:11" ht="13.5" x14ac:dyDescent="0.35">
      <c r="B1483" s="3">
        <v>44167</v>
      </c>
      <c r="C1483" s="2">
        <v>8.8699999999999992</v>
      </c>
      <c r="D1483" s="2">
        <v>5.1311</v>
      </c>
      <c r="E1483" s="2">
        <v>6824</v>
      </c>
      <c r="F1483" s="2">
        <v>8.8800000000000008</v>
      </c>
      <c r="G1483" s="2">
        <v>60597.120000000003</v>
      </c>
      <c r="H1483" s="5">
        <f t="shared" si="23"/>
        <v>-7.8312321138525338E-3</v>
      </c>
      <c r="I1483" s="4"/>
      <c r="J1483" s="4"/>
      <c r="K1483" s="4"/>
    </row>
    <row r="1484" spans="2:11" ht="13.5" x14ac:dyDescent="0.35">
      <c r="B1484" s="3">
        <v>44168</v>
      </c>
      <c r="C1484" s="2">
        <v>8.82</v>
      </c>
      <c r="D1484" s="2">
        <v>5.1021999999999998</v>
      </c>
      <c r="E1484" s="2">
        <v>1625</v>
      </c>
      <c r="F1484" s="2">
        <v>8.8194999999999997</v>
      </c>
      <c r="G1484" s="2">
        <v>14331.6875</v>
      </c>
      <c r="H1484" s="5">
        <f t="shared" si="23"/>
        <v>-5.6323205550467053E-3</v>
      </c>
      <c r="I1484" s="4"/>
      <c r="J1484" s="4"/>
      <c r="K1484" s="4"/>
    </row>
    <row r="1485" spans="2:11" ht="13.5" x14ac:dyDescent="0.35">
      <c r="B1485" s="3">
        <v>44169</v>
      </c>
      <c r="C1485" s="2">
        <v>8.8000000000000007</v>
      </c>
      <c r="D1485" s="2">
        <v>5.0906000000000002</v>
      </c>
      <c r="E1485" s="2">
        <v>3285</v>
      </c>
      <c r="F1485" s="2">
        <v>8.7902000000000005</v>
      </c>
      <c r="G1485" s="2">
        <v>28875.807000000001</v>
      </c>
      <c r="H1485" s="5">
        <f t="shared" si="23"/>
        <v>-2.2735290658930677E-3</v>
      </c>
      <c r="I1485" s="4"/>
      <c r="J1485" s="4"/>
      <c r="K1485" s="4"/>
    </row>
    <row r="1486" spans="2:11" ht="13.5" x14ac:dyDescent="0.35">
      <c r="B1486" s="3">
        <v>44172</v>
      </c>
      <c r="C1486" s="2">
        <v>8.7899999999999991</v>
      </c>
      <c r="D1486" s="2">
        <v>5.0848000000000004</v>
      </c>
      <c r="E1486" s="2">
        <v>2406</v>
      </c>
      <c r="F1486" s="2">
        <v>8.6874000000000002</v>
      </c>
      <c r="G1486" s="2">
        <v>20901.884399999999</v>
      </c>
      <c r="H1486" s="5">
        <f t="shared" si="23"/>
        <v>-1.1393548894039613E-3</v>
      </c>
      <c r="I1486" s="4"/>
      <c r="J1486" s="4"/>
      <c r="K1486" s="4"/>
    </row>
    <row r="1487" spans="2:11" ht="13.5" x14ac:dyDescent="0.35">
      <c r="B1487" s="3">
        <v>44173</v>
      </c>
      <c r="C1487" s="2">
        <v>8.7799999999999994</v>
      </c>
      <c r="D1487" s="2">
        <v>5.0791000000000004</v>
      </c>
      <c r="E1487" s="2">
        <v>7120</v>
      </c>
      <c r="F1487" s="2">
        <v>8.7934000000000001</v>
      </c>
      <c r="G1487" s="2">
        <v>62609.008000000002</v>
      </c>
      <c r="H1487" s="5">
        <f t="shared" si="23"/>
        <v>-1.1209880427942177E-3</v>
      </c>
      <c r="I1487" s="4"/>
      <c r="J1487" s="4"/>
      <c r="K1487" s="4"/>
    </row>
    <row r="1488" spans="2:11" ht="13.5" x14ac:dyDescent="0.35">
      <c r="B1488" s="3">
        <v>44174</v>
      </c>
      <c r="C1488" s="2">
        <v>8.6999999999999993</v>
      </c>
      <c r="D1488" s="2">
        <v>5.0327999999999999</v>
      </c>
      <c r="E1488" s="2">
        <v>19950</v>
      </c>
      <c r="F1488" s="2">
        <v>8.7451000000000008</v>
      </c>
      <c r="G1488" s="2">
        <v>174464.745</v>
      </c>
      <c r="H1488" s="5">
        <f t="shared" si="23"/>
        <v>-9.1157882301983514E-3</v>
      </c>
      <c r="I1488" s="4"/>
      <c r="J1488" s="4"/>
      <c r="K1488" s="4"/>
    </row>
    <row r="1489" spans="2:11" ht="13.5" x14ac:dyDescent="0.35">
      <c r="B1489" s="3">
        <v>44175</v>
      </c>
      <c r="C1489" s="2">
        <v>8.75</v>
      </c>
      <c r="D1489" s="2">
        <v>5.0617000000000001</v>
      </c>
      <c r="E1489" s="2">
        <v>325</v>
      </c>
      <c r="F1489" s="2">
        <v>8.7346000000000004</v>
      </c>
      <c r="G1489" s="2">
        <v>2838.7449999999999</v>
      </c>
      <c r="H1489" s="5">
        <f t="shared" si="23"/>
        <v>5.7423303131457935E-3</v>
      </c>
      <c r="I1489" s="4"/>
      <c r="J1489" s="4"/>
      <c r="K1489" s="4"/>
    </row>
    <row r="1490" spans="2:11" ht="13.5" x14ac:dyDescent="0.35">
      <c r="B1490" s="3">
        <v>44176</v>
      </c>
      <c r="C1490" s="2">
        <v>8.6999999999999993</v>
      </c>
      <c r="D1490" s="2">
        <v>5.0327999999999999</v>
      </c>
      <c r="E1490" s="2">
        <v>285</v>
      </c>
      <c r="F1490" s="2">
        <v>8.6179000000000006</v>
      </c>
      <c r="G1490" s="2">
        <v>2456.1015000000002</v>
      </c>
      <c r="H1490" s="5">
        <f t="shared" si="23"/>
        <v>-5.7095442242725064E-3</v>
      </c>
      <c r="I1490" s="4"/>
      <c r="J1490" s="4"/>
      <c r="K1490" s="4"/>
    </row>
    <row r="1491" spans="2:11" ht="13.5" x14ac:dyDescent="0.35">
      <c r="B1491" s="3">
        <v>44179</v>
      </c>
      <c r="C1491" s="2">
        <v>8.5</v>
      </c>
      <c r="D1491" s="2">
        <v>4.9170999999999996</v>
      </c>
      <c r="E1491" s="2">
        <v>3367</v>
      </c>
      <c r="F1491" s="2">
        <v>8.5208999999999993</v>
      </c>
      <c r="G1491" s="2">
        <v>28689.870299999999</v>
      </c>
      <c r="H1491" s="5">
        <f t="shared" si="23"/>
        <v>-2.2989190907645916E-2</v>
      </c>
      <c r="I1491" s="4"/>
      <c r="J1491" s="4"/>
      <c r="K1491" s="4"/>
    </row>
    <row r="1492" spans="2:11" ht="13.5" x14ac:dyDescent="0.35">
      <c r="B1492" s="3">
        <v>44180</v>
      </c>
      <c r="C1492" s="2">
        <v>8.74</v>
      </c>
      <c r="D1492" s="2">
        <v>5.0559000000000003</v>
      </c>
      <c r="E1492" s="2">
        <v>1512</v>
      </c>
      <c r="F1492" s="2">
        <v>8.5177999999999994</v>
      </c>
      <c r="G1492" s="2">
        <v>12878.9136</v>
      </c>
      <c r="H1492" s="5">
        <f t="shared" si="23"/>
        <v>2.8228020581237055E-2</v>
      </c>
      <c r="I1492" s="4"/>
      <c r="J1492" s="4"/>
      <c r="K1492" s="4"/>
    </row>
    <row r="1493" spans="2:11" ht="13.5" x14ac:dyDescent="0.35">
      <c r="B1493" s="3">
        <v>44181</v>
      </c>
      <c r="C1493" s="2">
        <v>8.8000000000000007</v>
      </c>
      <c r="D1493" s="2">
        <v>5.0906000000000002</v>
      </c>
      <c r="E1493" s="2">
        <v>5202</v>
      </c>
      <c r="F1493" s="2">
        <v>8.7134999999999998</v>
      </c>
      <c r="G1493" s="2">
        <v>45327.627</v>
      </c>
      <c r="H1493" s="5">
        <f t="shared" si="23"/>
        <v>6.8632686564212009E-3</v>
      </c>
      <c r="I1493" s="4"/>
      <c r="J1493" s="4"/>
      <c r="K1493" s="4"/>
    </row>
    <row r="1494" spans="2:11" ht="13.5" x14ac:dyDescent="0.35">
      <c r="B1494" s="3">
        <v>44182</v>
      </c>
      <c r="C1494" s="2">
        <v>8.86</v>
      </c>
      <c r="D1494" s="2">
        <v>5.1253000000000002</v>
      </c>
      <c r="E1494" s="2">
        <v>3784</v>
      </c>
      <c r="F1494" s="2">
        <v>8.7562999999999995</v>
      </c>
      <c r="G1494" s="2">
        <v>33133.839200000002</v>
      </c>
      <c r="H1494" s="5">
        <f t="shared" si="23"/>
        <v>6.8164852866066774E-3</v>
      </c>
      <c r="I1494" s="4"/>
      <c r="J1494" s="4"/>
      <c r="K1494" s="4"/>
    </row>
    <row r="1495" spans="2:11" ht="13.5" x14ac:dyDescent="0.35">
      <c r="B1495" s="3">
        <v>44183</v>
      </c>
      <c r="C1495" s="2">
        <v>8.7899999999999991</v>
      </c>
      <c r="D1495" s="2">
        <v>5.0848000000000004</v>
      </c>
      <c r="E1495" s="2">
        <v>1002</v>
      </c>
      <c r="F1495" s="2">
        <v>8.7080000000000002</v>
      </c>
      <c r="G1495" s="2">
        <v>8725.4159999999993</v>
      </c>
      <c r="H1495" s="5">
        <f t="shared" si="23"/>
        <v>-7.9019764696700214E-3</v>
      </c>
      <c r="I1495" s="4"/>
      <c r="J1495" s="4"/>
      <c r="K1495" s="4"/>
    </row>
    <row r="1496" spans="2:11" ht="13.5" x14ac:dyDescent="0.35">
      <c r="B1496" s="3">
        <v>44186</v>
      </c>
      <c r="C1496" s="2">
        <v>8.8000000000000007</v>
      </c>
      <c r="D1496" s="2">
        <v>5.0906000000000002</v>
      </c>
      <c r="E1496" s="2">
        <v>42652</v>
      </c>
      <c r="F1496" s="2">
        <v>8.7003000000000004</v>
      </c>
      <c r="G1496" s="2">
        <v>371085.19559999998</v>
      </c>
      <c r="H1496" s="5">
        <f t="shared" si="23"/>
        <v>1.1406544996852984E-3</v>
      </c>
      <c r="I1496" s="4"/>
      <c r="J1496" s="4"/>
      <c r="K1496" s="4"/>
    </row>
    <row r="1497" spans="2:11" ht="13.5" x14ac:dyDescent="0.35">
      <c r="B1497" s="3">
        <v>44187</v>
      </c>
      <c r="C1497" s="2">
        <v>8.6199999999999992</v>
      </c>
      <c r="D1497" s="2">
        <v>4.9865000000000004</v>
      </c>
      <c r="E1497" s="2">
        <v>9815</v>
      </c>
      <c r="F1497" s="2">
        <v>8.6898999999999997</v>
      </c>
      <c r="G1497" s="2">
        <v>85291.368499999997</v>
      </c>
      <c r="H1497" s="5">
        <f t="shared" si="23"/>
        <v>-2.0449455859820033E-2</v>
      </c>
      <c r="I1497" s="4"/>
      <c r="J1497" s="4"/>
      <c r="K1497" s="4"/>
    </row>
    <row r="1498" spans="2:11" ht="13.5" x14ac:dyDescent="0.35">
      <c r="B1498" s="3">
        <v>44188</v>
      </c>
      <c r="C1498" s="2">
        <v>8.69</v>
      </c>
      <c r="D1498" s="2">
        <v>5.0270000000000001</v>
      </c>
      <c r="E1498" s="2">
        <v>4597</v>
      </c>
      <c r="F1498" s="2">
        <v>8.6347000000000005</v>
      </c>
      <c r="G1498" s="2">
        <v>39693.715900000003</v>
      </c>
      <c r="H1498" s="5">
        <f t="shared" si="23"/>
        <v>8.1219292088638827E-3</v>
      </c>
      <c r="I1498" s="4"/>
      <c r="J1498" s="4"/>
      <c r="K1498" s="4"/>
    </row>
    <row r="1499" spans="2:11" ht="13.5" x14ac:dyDescent="0.35">
      <c r="B1499" s="3">
        <v>44189</v>
      </c>
      <c r="C1499" s="2">
        <v>8.6</v>
      </c>
      <c r="D1499" s="2">
        <v>4.9748999999999999</v>
      </c>
      <c r="E1499" s="2">
        <v>9080</v>
      </c>
      <c r="F1499" s="2">
        <v>8.5419</v>
      </c>
      <c r="G1499" s="2">
        <v>77560.452000000005</v>
      </c>
      <c r="H1499" s="5">
        <f t="shared" si="23"/>
        <v>-1.0364034215237768E-2</v>
      </c>
      <c r="I1499" s="4"/>
      <c r="J1499" s="4"/>
      <c r="K1499" s="4"/>
    </row>
    <row r="1500" spans="2:11" ht="13.5" x14ac:dyDescent="0.35">
      <c r="B1500" s="3">
        <v>44190</v>
      </c>
      <c r="C1500" s="2">
        <v>8.6999999999999993</v>
      </c>
      <c r="D1500" s="2">
        <v>5.0327999999999999</v>
      </c>
      <c r="E1500" s="2">
        <v>4830</v>
      </c>
      <c r="F1500" s="2">
        <v>8.4716000000000005</v>
      </c>
      <c r="G1500" s="2">
        <v>40917.828000000001</v>
      </c>
      <c r="H1500" s="5">
        <f t="shared" si="23"/>
        <v>1.1638424892962686E-2</v>
      </c>
      <c r="I1500" s="4"/>
      <c r="J1500" s="4"/>
      <c r="K1500" s="4"/>
    </row>
    <row r="1501" spans="2:11" ht="13.5" x14ac:dyDescent="0.35">
      <c r="B1501" s="3">
        <v>44193</v>
      </c>
      <c r="C1501" s="2">
        <v>8.74</v>
      </c>
      <c r="D1501" s="2">
        <v>5.0559000000000003</v>
      </c>
      <c r="E1501" s="2">
        <v>3658</v>
      </c>
      <c r="F1501" s="2">
        <v>8.6892999999999994</v>
      </c>
      <c r="G1501" s="2">
        <v>31785.4594</v>
      </c>
      <c r="H1501" s="5">
        <f t="shared" si="23"/>
        <v>4.5898903195041212E-3</v>
      </c>
      <c r="I1501" s="4"/>
      <c r="J1501" s="4"/>
      <c r="K1501" s="4"/>
    </row>
    <row r="1502" spans="2:11" ht="13.5" x14ac:dyDescent="0.35">
      <c r="B1502" s="3">
        <v>44194</v>
      </c>
      <c r="C1502" s="2">
        <v>8.6999999999999993</v>
      </c>
      <c r="D1502" s="2">
        <v>5.0327999999999999</v>
      </c>
      <c r="E1502" s="2">
        <v>4115</v>
      </c>
      <c r="F1502" s="2">
        <v>8.5656999999999996</v>
      </c>
      <c r="G1502" s="2">
        <v>35247.855499999998</v>
      </c>
      <c r="H1502" s="5">
        <f t="shared" si="23"/>
        <v>-4.5689194802113059E-3</v>
      </c>
      <c r="I1502" s="4"/>
      <c r="J1502" s="4"/>
      <c r="K1502" s="4"/>
    </row>
    <row r="1503" spans="2:11" ht="13.5" x14ac:dyDescent="0.35">
      <c r="B1503" s="3">
        <v>44195</v>
      </c>
      <c r="C1503" s="2">
        <v>8.6999999999999993</v>
      </c>
      <c r="D1503" s="2">
        <v>5.0327999999999999</v>
      </c>
      <c r="E1503" s="2">
        <v>468</v>
      </c>
      <c r="F1503" s="2">
        <v>8.6530000000000005</v>
      </c>
      <c r="G1503" s="2">
        <v>4049.6039999999998</v>
      </c>
      <c r="H1503" s="5">
        <f t="shared" si="23"/>
        <v>0</v>
      </c>
      <c r="I1503" s="4"/>
      <c r="J1503" s="4"/>
      <c r="K1503" s="4"/>
    </row>
    <row r="1504" spans="2:11" ht="13.5" x14ac:dyDescent="0.35">
      <c r="B1504" s="3">
        <v>44196</v>
      </c>
      <c r="C1504" s="2">
        <v>8.84</v>
      </c>
      <c r="D1504" s="2">
        <v>5.1138000000000003</v>
      </c>
      <c r="E1504" s="2">
        <v>18825</v>
      </c>
      <c r="F1504" s="2">
        <v>8.6769999999999996</v>
      </c>
      <c r="G1504" s="2">
        <v>163344.52499999999</v>
      </c>
      <c r="H1504" s="5">
        <f t="shared" si="23"/>
        <v>1.6094420600858451E-2</v>
      </c>
      <c r="I1504" s="4"/>
      <c r="J1504" s="4"/>
      <c r="K1504" s="4"/>
    </row>
    <row r="1505" spans="2:11" ht="13.5" x14ac:dyDescent="0.35">
      <c r="B1505" s="3">
        <v>44200</v>
      </c>
      <c r="C1505" s="2">
        <v>8.6</v>
      </c>
      <c r="D1505" s="2">
        <v>4.9748999999999999</v>
      </c>
      <c r="E1505" s="2">
        <v>4947</v>
      </c>
      <c r="F1505" s="2">
        <v>8.5959000000000003</v>
      </c>
      <c r="G1505" s="2">
        <v>42523.917300000001</v>
      </c>
      <c r="H1505" s="5">
        <f t="shared" si="23"/>
        <v>-2.7161797489147103E-2</v>
      </c>
      <c r="I1505" s="4"/>
      <c r="J1505" s="4"/>
      <c r="K1505" s="4"/>
    </row>
    <row r="1506" spans="2:11" ht="13.5" x14ac:dyDescent="0.35">
      <c r="B1506" s="3">
        <v>44201</v>
      </c>
      <c r="C1506" s="2">
        <v>8.5</v>
      </c>
      <c r="D1506" s="2">
        <v>4.9170999999999996</v>
      </c>
      <c r="E1506" s="2">
        <v>4728</v>
      </c>
      <c r="F1506" s="2">
        <v>8.7109000000000005</v>
      </c>
      <c r="G1506" s="2">
        <v>41185.135199999997</v>
      </c>
      <c r="H1506" s="5">
        <f t="shared" si="23"/>
        <v>-1.1618323986411846E-2</v>
      </c>
      <c r="I1506" s="4"/>
      <c r="J1506" s="4"/>
      <c r="K1506" s="4"/>
    </row>
    <row r="1507" spans="2:11" ht="13.5" x14ac:dyDescent="0.35">
      <c r="B1507" s="3">
        <v>44202</v>
      </c>
      <c r="C1507" s="2">
        <v>8.59</v>
      </c>
      <c r="D1507" s="2">
        <v>4.9691000000000001</v>
      </c>
      <c r="E1507" s="2">
        <v>1839</v>
      </c>
      <c r="F1507" s="2">
        <v>8.4867000000000008</v>
      </c>
      <c r="G1507" s="2">
        <v>15607.041300000001</v>
      </c>
      <c r="H1507" s="5">
        <f t="shared" si="23"/>
        <v>1.0575339122653698E-2</v>
      </c>
      <c r="I1507" s="4"/>
      <c r="J1507" s="4"/>
      <c r="K1507" s="4"/>
    </row>
    <row r="1508" spans="2:11" ht="13.5" x14ac:dyDescent="0.35">
      <c r="B1508" s="3">
        <v>44203</v>
      </c>
      <c r="C1508" s="2">
        <v>8.58</v>
      </c>
      <c r="D1508" s="2">
        <v>4.9634</v>
      </c>
      <c r="E1508" s="2">
        <v>3400</v>
      </c>
      <c r="F1508" s="2">
        <v>8.5509000000000004</v>
      </c>
      <c r="G1508" s="2">
        <v>29073.06</v>
      </c>
      <c r="H1508" s="5">
        <f t="shared" si="23"/>
        <v>-1.1470890100823163E-3</v>
      </c>
      <c r="I1508" s="4"/>
      <c r="J1508" s="4"/>
      <c r="K1508" s="4"/>
    </row>
    <row r="1509" spans="2:11" ht="13.5" x14ac:dyDescent="0.35">
      <c r="B1509" s="3">
        <v>44204</v>
      </c>
      <c r="C1509" s="2">
        <v>8.41</v>
      </c>
      <c r="D1509" s="2">
        <v>4.8650000000000002</v>
      </c>
      <c r="E1509" s="2">
        <v>2666</v>
      </c>
      <c r="F1509" s="2">
        <v>8.4478000000000009</v>
      </c>
      <c r="G1509" s="2">
        <v>22521.834800000001</v>
      </c>
      <c r="H1509" s="5">
        <f t="shared" si="23"/>
        <v>-1.9825119877503287E-2</v>
      </c>
      <c r="I1509" s="4"/>
      <c r="J1509" s="4"/>
      <c r="K1509" s="4"/>
    </row>
    <row r="1510" spans="2:11" ht="13.5" x14ac:dyDescent="0.35">
      <c r="B1510" s="3">
        <v>44207</v>
      </c>
      <c r="C1510" s="2">
        <v>8.3699999999999992</v>
      </c>
      <c r="D1510" s="2">
        <v>4.8418999999999999</v>
      </c>
      <c r="E1510" s="2">
        <v>5646</v>
      </c>
      <c r="F1510" s="2">
        <v>8.3636999999999997</v>
      </c>
      <c r="G1510" s="2">
        <v>47221.450199999999</v>
      </c>
      <c r="H1510" s="5">
        <f t="shared" si="23"/>
        <v>-4.7482014388489906E-3</v>
      </c>
      <c r="I1510" s="4"/>
      <c r="J1510" s="4"/>
      <c r="K1510" s="4"/>
    </row>
    <row r="1511" spans="2:11" ht="13.5" x14ac:dyDescent="0.35">
      <c r="B1511" s="3">
        <v>44208</v>
      </c>
      <c r="C1511" s="2">
        <v>8.4499999999999993</v>
      </c>
      <c r="D1511" s="2">
        <v>4.8882000000000003</v>
      </c>
      <c r="E1511" s="2">
        <v>1317</v>
      </c>
      <c r="F1511" s="2">
        <v>8.4504999999999999</v>
      </c>
      <c r="G1511" s="2">
        <v>11129.308499999999</v>
      </c>
      <c r="H1511" s="5">
        <f t="shared" si="23"/>
        <v>9.5623618827320785E-3</v>
      </c>
      <c r="I1511" s="4"/>
      <c r="J1511" s="4"/>
      <c r="K1511" s="4"/>
    </row>
    <row r="1512" spans="2:11" ht="13.5" x14ac:dyDescent="0.35">
      <c r="B1512" s="3">
        <v>44209</v>
      </c>
      <c r="C1512" s="2">
        <v>8.34</v>
      </c>
      <c r="D1512" s="2">
        <v>4.8244999999999996</v>
      </c>
      <c r="E1512" s="2">
        <v>2246</v>
      </c>
      <c r="F1512" s="2">
        <v>8.2741000000000007</v>
      </c>
      <c r="G1512" s="2">
        <v>18583.6286</v>
      </c>
      <c r="H1512" s="5">
        <f t="shared" si="23"/>
        <v>-1.3031381694693497E-2</v>
      </c>
      <c r="I1512" s="4"/>
      <c r="J1512" s="4"/>
      <c r="K1512" s="4"/>
    </row>
    <row r="1513" spans="2:11" ht="13.5" x14ac:dyDescent="0.35">
      <c r="B1513" s="3">
        <v>44211</v>
      </c>
      <c r="C1513" s="2">
        <v>8.43</v>
      </c>
      <c r="D1513" s="2">
        <v>4.8765999999999998</v>
      </c>
      <c r="E1513" s="2">
        <v>11183</v>
      </c>
      <c r="F1513" s="2">
        <v>8.4075000000000006</v>
      </c>
      <c r="G1513" s="2">
        <v>94021.072499999995</v>
      </c>
      <c r="H1513" s="5">
        <f t="shared" si="23"/>
        <v>1.0799046533319569E-2</v>
      </c>
      <c r="I1513" s="4"/>
      <c r="J1513" s="4"/>
      <c r="K1513" s="4"/>
    </row>
    <row r="1514" spans="2:11" ht="13.5" x14ac:dyDescent="0.35">
      <c r="B1514" s="3">
        <v>44214</v>
      </c>
      <c r="C1514" s="2">
        <v>8.18</v>
      </c>
      <c r="D1514" s="2">
        <v>4.7320000000000002</v>
      </c>
      <c r="E1514" s="2">
        <v>7379</v>
      </c>
      <c r="F1514" s="2">
        <v>8.1969999999999992</v>
      </c>
      <c r="G1514" s="2">
        <v>60485.663</v>
      </c>
      <c r="H1514" s="5">
        <f t="shared" si="23"/>
        <v>-2.9651806586556129E-2</v>
      </c>
      <c r="I1514" s="4"/>
      <c r="J1514" s="4"/>
      <c r="K1514" s="4"/>
    </row>
    <row r="1515" spans="2:11" ht="13.5" x14ac:dyDescent="0.35">
      <c r="B1515" s="3">
        <v>44215</v>
      </c>
      <c r="C1515" s="2">
        <v>8</v>
      </c>
      <c r="D1515" s="2">
        <v>4.6277999999999997</v>
      </c>
      <c r="E1515" s="2">
        <v>11384</v>
      </c>
      <c r="F1515" s="2">
        <v>8.0747999999999998</v>
      </c>
      <c r="G1515" s="2">
        <v>91923.523199999996</v>
      </c>
      <c r="H1515" s="5">
        <f t="shared" si="23"/>
        <v>-2.2020287404902899E-2</v>
      </c>
      <c r="I1515" s="4"/>
      <c r="J1515" s="4"/>
      <c r="K1515" s="4"/>
    </row>
    <row r="1516" spans="2:11" ht="13.5" x14ac:dyDescent="0.35">
      <c r="B1516" s="3">
        <v>44216</v>
      </c>
      <c r="C1516" s="2">
        <v>7.9</v>
      </c>
      <c r="D1516" s="2">
        <v>4.57</v>
      </c>
      <c r="E1516" s="2">
        <v>6085</v>
      </c>
      <c r="F1516" s="2">
        <v>7.9177999999999997</v>
      </c>
      <c r="G1516" s="2">
        <v>48179.813000000002</v>
      </c>
      <c r="H1516" s="5">
        <f t="shared" si="23"/>
        <v>-1.2489735943644801E-2</v>
      </c>
      <c r="I1516" s="4"/>
      <c r="J1516" s="4"/>
      <c r="K1516" s="4"/>
    </row>
    <row r="1517" spans="2:11" ht="13.5" x14ac:dyDescent="0.35">
      <c r="B1517" s="3">
        <v>44217</v>
      </c>
      <c r="C1517" s="2">
        <v>7.88</v>
      </c>
      <c r="D1517" s="2">
        <v>4.5583999999999998</v>
      </c>
      <c r="E1517" s="2">
        <v>6431</v>
      </c>
      <c r="F1517" s="2">
        <v>7.8746</v>
      </c>
      <c r="G1517" s="2">
        <v>50641.552600000003</v>
      </c>
      <c r="H1517" s="5">
        <f t="shared" si="23"/>
        <v>-2.5382932166303058E-3</v>
      </c>
      <c r="I1517" s="4"/>
      <c r="J1517" s="4"/>
      <c r="K1517" s="4"/>
    </row>
    <row r="1518" spans="2:11" ht="13.5" x14ac:dyDescent="0.35">
      <c r="B1518" s="3">
        <v>44218</v>
      </c>
      <c r="C1518" s="2">
        <v>7.8</v>
      </c>
      <c r="D1518" s="2">
        <v>4.5121000000000002</v>
      </c>
      <c r="E1518" s="2">
        <v>16386</v>
      </c>
      <c r="F1518" s="2">
        <v>7.7900999999999998</v>
      </c>
      <c r="G1518" s="2">
        <v>127648.57859999999</v>
      </c>
      <c r="H1518" s="5">
        <f t="shared" si="23"/>
        <v>-1.0157072657072563E-2</v>
      </c>
      <c r="I1518" s="4"/>
      <c r="J1518" s="4"/>
      <c r="K1518" s="4"/>
    </row>
    <row r="1519" spans="2:11" ht="13.5" x14ac:dyDescent="0.35">
      <c r="B1519" s="3">
        <v>44221</v>
      </c>
      <c r="C1519" s="2">
        <v>7.79</v>
      </c>
      <c r="D1519" s="2">
        <v>4.5064000000000002</v>
      </c>
      <c r="E1519" s="2">
        <v>1324</v>
      </c>
      <c r="F1519" s="2">
        <v>7.7549000000000001</v>
      </c>
      <c r="G1519" s="2">
        <v>10267.4876</v>
      </c>
      <c r="H1519" s="5">
        <f t="shared" si="23"/>
        <v>-1.2632698743378998E-3</v>
      </c>
      <c r="I1519" s="4"/>
      <c r="J1519" s="4"/>
      <c r="K1519" s="4"/>
    </row>
    <row r="1520" spans="2:11" ht="13.5" x14ac:dyDescent="0.35">
      <c r="B1520" s="3">
        <v>44222</v>
      </c>
      <c r="C1520" s="2">
        <v>7.8</v>
      </c>
      <c r="D1520" s="2">
        <v>4.5121000000000002</v>
      </c>
      <c r="E1520" s="2">
        <v>29641</v>
      </c>
      <c r="F1520" s="2">
        <v>7.7908999999999997</v>
      </c>
      <c r="G1520" s="2">
        <v>230930.06690000001</v>
      </c>
      <c r="H1520" s="5">
        <f t="shared" si="23"/>
        <v>1.2648677436534791E-3</v>
      </c>
      <c r="I1520" s="4"/>
      <c r="J1520" s="4"/>
      <c r="K1520" s="4"/>
    </row>
    <row r="1521" spans="2:11" ht="13.5" x14ac:dyDescent="0.35">
      <c r="B1521" s="3">
        <v>44223</v>
      </c>
      <c r="C1521" s="2">
        <v>7.89</v>
      </c>
      <c r="D1521" s="2">
        <v>4.5641999999999996</v>
      </c>
      <c r="E1521" s="2">
        <v>16177</v>
      </c>
      <c r="F1521" s="2">
        <v>7.8777999999999997</v>
      </c>
      <c r="G1521" s="2">
        <v>127439.1706</v>
      </c>
      <c r="H1521" s="5">
        <f t="shared" si="23"/>
        <v>1.1546729904035675E-2</v>
      </c>
      <c r="I1521" s="4"/>
      <c r="J1521" s="4"/>
      <c r="K1521" s="4"/>
    </row>
    <row r="1522" spans="2:11" ht="13.5" x14ac:dyDescent="0.35">
      <c r="B1522" s="3">
        <v>44224</v>
      </c>
      <c r="C1522" s="2">
        <v>7.91</v>
      </c>
      <c r="D1522" s="2">
        <v>4.5758000000000001</v>
      </c>
      <c r="E1522" s="2">
        <v>20990</v>
      </c>
      <c r="F1522" s="2">
        <v>7.9516</v>
      </c>
      <c r="G1522" s="2">
        <v>166904.084</v>
      </c>
      <c r="H1522" s="5">
        <f t="shared" si="23"/>
        <v>2.5415187765655536E-3</v>
      </c>
      <c r="I1522" s="4"/>
      <c r="J1522" s="4"/>
      <c r="K1522" s="4"/>
    </row>
    <row r="1523" spans="2:11" ht="13.5" x14ac:dyDescent="0.35">
      <c r="B1523" s="3">
        <v>44225</v>
      </c>
      <c r="C1523" s="2">
        <v>7.9</v>
      </c>
      <c r="D1523" s="2">
        <v>4.57</v>
      </c>
      <c r="E1523" s="2">
        <v>1262</v>
      </c>
      <c r="F1523" s="2">
        <v>7.9013</v>
      </c>
      <c r="G1523" s="2">
        <v>9971.4405999999999</v>
      </c>
      <c r="H1523" s="5">
        <f t="shared" si="23"/>
        <v>-1.2675379168669535E-3</v>
      </c>
      <c r="I1523" s="4"/>
      <c r="J1523" s="4"/>
      <c r="K1523" s="4"/>
    </row>
    <row r="1524" spans="2:11" ht="13.5" x14ac:dyDescent="0.35">
      <c r="B1524" s="3">
        <v>44228</v>
      </c>
      <c r="C1524" s="2">
        <v>7.94</v>
      </c>
      <c r="D1524" s="2">
        <v>4.5930999999999997</v>
      </c>
      <c r="E1524" s="2">
        <v>3984</v>
      </c>
      <c r="F1524" s="2">
        <v>7.8033000000000001</v>
      </c>
      <c r="G1524" s="2">
        <v>31088.3472</v>
      </c>
      <c r="H1524" s="5">
        <f t="shared" si="23"/>
        <v>5.0547045951858756E-3</v>
      </c>
      <c r="I1524" s="4"/>
      <c r="J1524" s="4"/>
      <c r="K1524" s="4"/>
    </row>
    <row r="1525" spans="2:11" ht="13.5" x14ac:dyDescent="0.35">
      <c r="B1525" s="3">
        <v>44229</v>
      </c>
      <c r="C1525" s="2">
        <v>7.93</v>
      </c>
      <c r="D1525" s="2">
        <v>4.5872999999999999</v>
      </c>
      <c r="E1525" s="2">
        <v>8639</v>
      </c>
      <c r="F1525" s="2">
        <v>7.7786999999999997</v>
      </c>
      <c r="G1525" s="2">
        <v>67200.189299999998</v>
      </c>
      <c r="H1525" s="5">
        <f t="shared" si="23"/>
        <v>-1.2627637107835243E-3</v>
      </c>
      <c r="I1525" s="4"/>
      <c r="J1525" s="4"/>
      <c r="K1525" s="4"/>
    </row>
    <row r="1526" spans="2:11" ht="13.5" x14ac:dyDescent="0.35">
      <c r="B1526" s="3">
        <v>44230</v>
      </c>
      <c r="C1526" s="2">
        <v>7.89</v>
      </c>
      <c r="D1526" s="2">
        <v>4.5641999999999996</v>
      </c>
      <c r="E1526" s="2">
        <v>10209</v>
      </c>
      <c r="F1526" s="2">
        <v>7.7624000000000004</v>
      </c>
      <c r="G1526" s="2">
        <v>79246.3416</v>
      </c>
      <c r="H1526" s="5">
        <f t="shared" si="23"/>
        <v>-5.0356418808450163E-3</v>
      </c>
      <c r="I1526" s="4"/>
      <c r="J1526" s="4"/>
      <c r="K1526" s="4"/>
    </row>
    <row r="1527" spans="2:11" ht="13.5" x14ac:dyDescent="0.35">
      <c r="B1527" s="3">
        <v>44231</v>
      </c>
      <c r="C1527" s="2">
        <v>7.87</v>
      </c>
      <c r="D1527" s="2">
        <v>4.5526</v>
      </c>
      <c r="E1527" s="2">
        <v>749</v>
      </c>
      <c r="F1527" s="2">
        <v>7.7801999999999998</v>
      </c>
      <c r="G1527" s="2">
        <v>5827.3698000000004</v>
      </c>
      <c r="H1527" s="5">
        <f t="shared" si="23"/>
        <v>-2.5415187765653589E-3</v>
      </c>
      <c r="I1527" s="4"/>
      <c r="J1527" s="4"/>
      <c r="K1527" s="4"/>
    </row>
    <row r="1528" spans="2:11" ht="13.5" x14ac:dyDescent="0.35">
      <c r="B1528" s="3">
        <v>44232</v>
      </c>
      <c r="C1528" s="2">
        <v>7.9</v>
      </c>
      <c r="D1528" s="2">
        <v>4.57</v>
      </c>
      <c r="E1528" s="2">
        <v>3493</v>
      </c>
      <c r="F1528" s="2">
        <v>7.8327999999999998</v>
      </c>
      <c r="G1528" s="2">
        <v>27359.970399999998</v>
      </c>
      <c r="H1528" s="5">
        <f t="shared" si="23"/>
        <v>3.8219918288451226E-3</v>
      </c>
      <c r="I1528" s="4"/>
      <c r="J1528" s="4"/>
      <c r="K1528" s="4"/>
    </row>
    <row r="1529" spans="2:11" ht="13.5" x14ac:dyDescent="0.35">
      <c r="B1529" s="3">
        <v>44235</v>
      </c>
      <c r="C1529" s="2">
        <v>7.7</v>
      </c>
      <c r="D1529" s="2">
        <v>4.4542999999999999</v>
      </c>
      <c r="E1529" s="2">
        <v>30949</v>
      </c>
      <c r="F1529" s="2">
        <v>7.734</v>
      </c>
      <c r="G1529" s="2">
        <v>239359.56599999999</v>
      </c>
      <c r="H1529" s="5">
        <f t="shared" si="23"/>
        <v>-2.5317286652078851E-2</v>
      </c>
      <c r="I1529" s="4"/>
      <c r="J1529" s="4"/>
      <c r="K1529" s="4"/>
    </row>
    <row r="1530" spans="2:11" ht="13.5" x14ac:dyDescent="0.35">
      <c r="B1530" s="3">
        <v>44236</v>
      </c>
      <c r="C1530" s="2">
        <v>7.85</v>
      </c>
      <c r="D1530" s="2">
        <v>4.5411000000000001</v>
      </c>
      <c r="E1530" s="2">
        <v>361</v>
      </c>
      <c r="F1530" s="2">
        <v>7.7302</v>
      </c>
      <c r="G1530" s="2">
        <v>2790.6021999999998</v>
      </c>
      <c r="H1530" s="5">
        <f t="shared" si="23"/>
        <v>1.9486788047504706E-2</v>
      </c>
      <c r="I1530" s="4"/>
      <c r="J1530" s="4"/>
      <c r="K1530" s="4"/>
    </row>
    <row r="1531" spans="2:11" ht="13.5" x14ac:dyDescent="0.35">
      <c r="B1531" s="3">
        <v>44237</v>
      </c>
      <c r="C1531" s="2">
        <v>7.75</v>
      </c>
      <c r="D1531" s="2">
        <v>4.4832000000000001</v>
      </c>
      <c r="E1531" s="2">
        <v>10616</v>
      </c>
      <c r="F1531" s="2">
        <v>7.7637999999999998</v>
      </c>
      <c r="G1531" s="2">
        <v>82420.500799999994</v>
      </c>
      <c r="H1531" s="5">
        <f t="shared" si="23"/>
        <v>-1.2750214705688063E-2</v>
      </c>
      <c r="I1531" s="4"/>
      <c r="J1531" s="4"/>
      <c r="K1531" s="4"/>
    </row>
    <row r="1532" spans="2:11" ht="13.5" x14ac:dyDescent="0.35">
      <c r="B1532" s="3">
        <v>44238</v>
      </c>
      <c r="C1532" s="2">
        <v>7.8</v>
      </c>
      <c r="D1532" s="2">
        <v>4.5121000000000002</v>
      </c>
      <c r="E1532" s="2">
        <v>562</v>
      </c>
      <c r="F1532" s="2">
        <v>7.7140000000000004</v>
      </c>
      <c r="G1532" s="2">
        <v>4335.268</v>
      </c>
      <c r="H1532" s="5">
        <f t="shared" si="23"/>
        <v>6.4462883654532802E-3</v>
      </c>
      <c r="I1532" s="4"/>
      <c r="J1532" s="4"/>
      <c r="K1532" s="4"/>
    </row>
    <row r="1533" spans="2:11" ht="13.5" x14ac:dyDescent="0.35">
      <c r="B1533" s="3">
        <v>44239</v>
      </c>
      <c r="C1533" s="2">
        <v>7.8</v>
      </c>
      <c r="D1533" s="2">
        <v>4.5121000000000002</v>
      </c>
      <c r="E1533" s="2">
        <v>9217</v>
      </c>
      <c r="F1533" s="2">
        <v>7.7843</v>
      </c>
      <c r="G1533" s="2">
        <v>71747.893100000001</v>
      </c>
      <c r="H1533" s="5">
        <f t="shared" si="23"/>
        <v>0</v>
      </c>
      <c r="I1533" s="4"/>
      <c r="J1533" s="4"/>
      <c r="K1533" s="4"/>
    </row>
    <row r="1534" spans="2:11" ht="13.5" x14ac:dyDescent="0.35">
      <c r="B1534" s="3">
        <v>44242</v>
      </c>
      <c r="C1534" s="2">
        <v>7.79</v>
      </c>
      <c r="D1534" s="2">
        <v>4.5064000000000002</v>
      </c>
      <c r="E1534" s="2">
        <v>7604</v>
      </c>
      <c r="F1534" s="2">
        <v>7.7805999999999997</v>
      </c>
      <c r="G1534" s="2">
        <v>59163.682399999998</v>
      </c>
      <c r="H1534" s="5">
        <f t="shared" si="23"/>
        <v>-1.2632698743378998E-3</v>
      </c>
      <c r="I1534" s="4"/>
      <c r="J1534" s="4"/>
      <c r="K1534" s="4"/>
    </row>
    <row r="1535" spans="2:11" ht="13.5" x14ac:dyDescent="0.35">
      <c r="B1535" s="3">
        <v>44243</v>
      </c>
      <c r="C1535" s="2">
        <v>7.77</v>
      </c>
      <c r="D1535" s="2">
        <v>4.4947999999999997</v>
      </c>
      <c r="E1535" s="2">
        <v>20250</v>
      </c>
      <c r="F1535" s="2">
        <v>7.7077999999999998</v>
      </c>
      <c r="G1535" s="2">
        <v>156082.95000000001</v>
      </c>
      <c r="H1535" s="5">
        <f t="shared" si="23"/>
        <v>-2.5741168116457701E-3</v>
      </c>
      <c r="I1535" s="4"/>
      <c r="J1535" s="4"/>
      <c r="K1535" s="4"/>
    </row>
    <row r="1536" spans="2:11" ht="13.5" x14ac:dyDescent="0.35">
      <c r="B1536" s="3">
        <v>44244</v>
      </c>
      <c r="C1536" s="2">
        <v>7.79</v>
      </c>
      <c r="D1536" s="2">
        <v>4.5064000000000002</v>
      </c>
      <c r="E1536" s="2">
        <v>260</v>
      </c>
      <c r="F1536" s="2">
        <v>7.79</v>
      </c>
      <c r="G1536" s="2">
        <v>2025.4</v>
      </c>
      <c r="H1536" s="5">
        <f t="shared" si="23"/>
        <v>2.5807599893211044E-3</v>
      </c>
      <c r="I1536" s="4"/>
      <c r="J1536" s="4"/>
      <c r="K1536" s="4"/>
    </row>
    <row r="1537" spans="2:11" ht="13.5" x14ac:dyDescent="0.35">
      <c r="B1537" s="3">
        <v>44245</v>
      </c>
      <c r="C1537" s="2">
        <v>7.79</v>
      </c>
      <c r="D1537" s="2">
        <v>4.5064000000000002</v>
      </c>
      <c r="E1537" s="2">
        <v>0</v>
      </c>
      <c r="F1537" s="2">
        <v>0</v>
      </c>
      <c r="G1537" s="2">
        <v>0</v>
      </c>
      <c r="H1537" s="5">
        <f t="shared" si="23"/>
        <v>0</v>
      </c>
      <c r="I1537" s="4"/>
      <c r="J1537" s="4"/>
      <c r="K1537" s="4"/>
    </row>
    <row r="1538" spans="2:11" ht="13.5" x14ac:dyDescent="0.35">
      <c r="B1538" s="3">
        <v>44246</v>
      </c>
      <c r="C1538" s="2">
        <v>7.7</v>
      </c>
      <c r="D1538" s="2">
        <v>4.4542999999999999</v>
      </c>
      <c r="E1538" s="2">
        <v>30750</v>
      </c>
      <c r="F1538" s="2">
        <v>7.7081</v>
      </c>
      <c r="G1538" s="2">
        <v>237024.07500000001</v>
      </c>
      <c r="H1538" s="5">
        <f t="shared" si="23"/>
        <v>-1.1561334990236165E-2</v>
      </c>
      <c r="I1538" s="4"/>
      <c r="J1538" s="4"/>
      <c r="K1538" s="4"/>
    </row>
    <row r="1539" spans="2:11" ht="13.5" x14ac:dyDescent="0.35">
      <c r="B1539" s="3">
        <v>44249</v>
      </c>
      <c r="C1539" s="2">
        <v>7.65</v>
      </c>
      <c r="D1539" s="2">
        <v>4.4253999999999998</v>
      </c>
      <c r="E1539" s="2">
        <v>16529</v>
      </c>
      <c r="F1539" s="2">
        <v>7.6806999999999999</v>
      </c>
      <c r="G1539" s="2">
        <v>126954.29029999999</v>
      </c>
      <c r="H1539" s="5">
        <f t="shared" si="23"/>
        <v>-6.4881126102867229E-3</v>
      </c>
      <c r="I1539" s="4"/>
      <c r="J1539" s="4"/>
      <c r="K1539" s="4"/>
    </row>
    <row r="1540" spans="2:11" ht="13.5" x14ac:dyDescent="0.35">
      <c r="B1540" s="3">
        <v>44250</v>
      </c>
      <c r="C1540" s="2">
        <v>7.74</v>
      </c>
      <c r="D1540" s="2">
        <v>4.4774000000000003</v>
      </c>
      <c r="E1540" s="2">
        <v>2086</v>
      </c>
      <c r="F1540" s="2">
        <v>7.6260000000000003</v>
      </c>
      <c r="G1540" s="2">
        <v>15907.835999999999</v>
      </c>
      <c r="H1540" s="5">
        <f t="shared" si="23"/>
        <v>1.1750350250824895E-2</v>
      </c>
      <c r="I1540" s="4"/>
      <c r="J1540" s="4"/>
      <c r="K1540" s="4"/>
    </row>
    <row r="1541" spans="2:11" ht="13.5" x14ac:dyDescent="0.35">
      <c r="B1541" s="3">
        <v>44251</v>
      </c>
      <c r="C1541" s="2">
        <v>7.71</v>
      </c>
      <c r="D1541" s="2">
        <v>4.4600999999999997</v>
      </c>
      <c r="E1541" s="2">
        <v>3374</v>
      </c>
      <c r="F1541" s="2">
        <v>7.6007999999999996</v>
      </c>
      <c r="G1541" s="2">
        <v>25645.099200000001</v>
      </c>
      <c r="H1541" s="5">
        <f t="shared" si="23"/>
        <v>-3.8638495555457491E-3</v>
      </c>
      <c r="I1541" s="4"/>
      <c r="J1541" s="4"/>
      <c r="K1541" s="4"/>
    </row>
    <row r="1542" spans="2:11" ht="13.5" x14ac:dyDescent="0.35">
      <c r="B1542" s="3">
        <v>44252</v>
      </c>
      <c r="C1542" s="2">
        <v>7.7</v>
      </c>
      <c r="D1542" s="2">
        <v>4.4542999999999999</v>
      </c>
      <c r="E1542" s="2">
        <v>258</v>
      </c>
      <c r="F1542" s="2">
        <v>7.7026000000000003</v>
      </c>
      <c r="G1542" s="2">
        <v>1987.2708</v>
      </c>
      <c r="H1542" s="5">
        <f t="shared" si="23"/>
        <v>-1.3004192731104248E-3</v>
      </c>
      <c r="I1542" s="4"/>
      <c r="J1542" s="4"/>
      <c r="K1542" s="4"/>
    </row>
    <row r="1543" spans="2:11" ht="13.5" x14ac:dyDescent="0.35">
      <c r="B1543" s="3">
        <v>44253</v>
      </c>
      <c r="C1543" s="2">
        <v>7.7</v>
      </c>
      <c r="D1543" s="2">
        <v>4.4542999999999999</v>
      </c>
      <c r="E1543" s="2">
        <v>5381</v>
      </c>
      <c r="F1543" s="2">
        <v>7.6529999999999996</v>
      </c>
      <c r="G1543" s="2">
        <v>41180.792999999998</v>
      </c>
      <c r="H1543" s="5">
        <f t="shared" ref="H1543:H1606" si="24">(D1543-D1542)/D1542</f>
        <v>0</v>
      </c>
      <c r="I1543" s="4"/>
      <c r="J1543" s="4"/>
      <c r="K1543" s="4"/>
    </row>
    <row r="1544" spans="2:11" ht="13.5" x14ac:dyDescent="0.35">
      <c r="B1544" s="3">
        <v>44256</v>
      </c>
      <c r="C1544" s="2">
        <v>7.5</v>
      </c>
      <c r="D1544" s="2">
        <v>4.3385999999999996</v>
      </c>
      <c r="E1544" s="2">
        <v>22643</v>
      </c>
      <c r="F1544" s="2">
        <v>7.5397999999999996</v>
      </c>
      <c r="G1544" s="2">
        <v>170723.69140000001</v>
      </c>
      <c r="H1544" s="5">
        <f t="shared" si="24"/>
        <v>-2.5974900657791428E-2</v>
      </c>
      <c r="I1544" s="4"/>
      <c r="J1544" s="4"/>
      <c r="K1544" s="4"/>
    </row>
    <row r="1545" spans="2:11" ht="13.5" x14ac:dyDescent="0.35">
      <c r="B1545" s="3">
        <v>44257</v>
      </c>
      <c r="C1545" s="2">
        <v>7.5</v>
      </c>
      <c r="D1545" s="2">
        <v>4.3385999999999996</v>
      </c>
      <c r="E1545" s="2">
        <v>4785</v>
      </c>
      <c r="F1545" s="2">
        <v>7.5018000000000002</v>
      </c>
      <c r="G1545" s="2">
        <v>35896.112999999998</v>
      </c>
      <c r="H1545" s="5">
        <f t="shared" si="24"/>
        <v>0</v>
      </c>
      <c r="I1545" s="4"/>
      <c r="J1545" s="4"/>
      <c r="K1545" s="4"/>
    </row>
    <row r="1546" spans="2:11" ht="13.5" x14ac:dyDescent="0.35">
      <c r="B1546" s="3">
        <v>44258</v>
      </c>
      <c r="C1546" s="2">
        <v>7.3</v>
      </c>
      <c r="D1546" s="2">
        <v>4.2229000000000001</v>
      </c>
      <c r="E1546" s="2">
        <v>10972</v>
      </c>
      <c r="F1546" s="2">
        <v>7.3034999999999997</v>
      </c>
      <c r="G1546" s="2">
        <v>80134.001999999993</v>
      </c>
      <c r="H1546" s="5">
        <f t="shared" si="24"/>
        <v>-2.666758862305801E-2</v>
      </c>
      <c r="I1546" s="4"/>
      <c r="J1546" s="4"/>
      <c r="K1546" s="4"/>
    </row>
    <row r="1547" spans="2:11" ht="13.5" x14ac:dyDescent="0.35">
      <c r="B1547" s="3">
        <v>44259</v>
      </c>
      <c r="C1547" s="2">
        <v>7.47</v>
      </c>
      <c r="D1547" s="2">
        <v>4.3212000000000002</v>
      </c>
      <c r="E1547" s="2">
        <v>1172</v>
      </c>
      <c r="F1547" s="2">
        <v>7.2889999999999997</v>
      </c>
      <c r="G1547" s="2">
        <v>8542.7080000000005</v>
      </c>
      <c r="H1547" s="5">
        <f t="shared" si="24"/>
        <v>2.3277842241113938E-2</v>
      </c>
      <c r="I1547" s="4"/>
      <c r="J1547" s="4"/>
      <c r="K1547" s="4"/>
    </row>
    <row r="1548" spans="2:11" ht="13.5" x14ac:dyDescent="0.35">
      <c r="B1548" s="3">
        <v>44260</v>
      </c>
      <c r="C1548" s="2">
        <v>7.44</v>
      </c>
      <c r="D1548" s="2">
        <v>4.3038999999999996</v>
      </c>
      <c r="E1548" s="2">
        <v>4580</v>
      </c>
      <c r="F1548" s="2">
        <v>7.3254999999999999</v>
      </c>
      <c r="G1548" s="2">
        <v>33550.79</v>
      </c>
      <c r="H1548" s="5">
        <f t="shared" si="24"/>
        <v>-4.0035175414238032E-3</v>
      </c>
      <c r="I1548" s="4"/>
      <c r="J1548" s="4"/>
      <c r="K1548" s="4"/>
    </row>
    <row r="1549" spans="2:11" ht="13.5" x14ac:dyDescent="0.35">
      <c r="B1549" s="3">
        <v>44263</v>
      </c>
      <c r="C1549" s="2">
        <v>7.43</v>
      </c>
      <c r="D1549" s="2">
        <v>4.2980999999999998</v>
      </c>
      <c r="E1549" s="2">
        <v>54</v>
      </c>
      <c r="F1549" s="2">
        <v>7.43</v>
      </c>
      <c r="G1549" s="2">
        <v>401.22</v>
      </c>
      <c r="H1549" s="5">
        <f t="shared" si="24"/>
        <v>-1.3476149538789949E-3</v>
      </c>
      <c r="I1549" s="4"/>
      <c r="J1549" s="4"/>
      <c r="K1549" s="4"/>
    </row>
    <row r="1550" spans="2:11" ht="13.5" x14ac:dyDescent="0.35">
      <c r="B1550" s="3">
        <v>44264</v>
      </c>
      <c r="C1550" s="2">
        <v>7.22</v>
      </c>
      <c r="D1550" s="2">
        <v>4.1765999999999996</v>
      </c>
      <c r="E1550" s="2">
        <v>17837</v>
      </c>
      <c r="F1550" s="2">
        <v>7.2515000000000001</v>
      </c>
      <c r="G1550" s="2">
        <v>129345.0055</v>
      </c>
      <c r="H1550" s="5">
        <f t="shared" si="24"/>
        <v>-2.8268304599706886E-2</v>
      </c>
      <c r="I1550" s="4"/>
      <c r="J1550" s="4"/>
      <c r="K1550" s="4"/>
    </row>
    <row r="1551" spans="2:11" ht="13.5" x14ac:dyDescent="0.35">
      <c r="B1551" s="3">
        <v>44265</v>
      </c>
      <c r="C1551" s="2">
        <v>7.1</v>
      </c>
      <c r="D1551" s="2">
        <v>4.1071999999999997</v>
      </c>
      <c r="E1551" s="2">
        <v>14773</v>
      </c>
      <c r="F1551" s="2">
        <v>7.1074999999999999</v>
      </c>
      <c r="G1551" s="2">
        <v>104999.0975</v>
      </c>
      <c r="H1551" s="5">
        <f t="shared" si="24"/>
        <v>-1.6616386534501728E-2</v>
      </c>
      <c r="I1551" s="4"/>
      <c r="J1551" s="4"/>
      <c r="K1551" s="4"/>
    </row>
    <row r="1552" spans="2:11" ht="13.5" x14ac:dyDescent="0.35">
      <c r="B1552" s="3">
        <v>44266</v>
      </c>
      <c r="C1552" s="2">
        <v>7.2</v>
      </c>
      <c r="D1552" s="2">
        <v>4.1650999999999998</v>
      </c>
      <c r="E1552" s="2">
        <v>25668</v>
      </c>
      <c r="F1552" s="2">
        <v>7.0612000000000004</v>
      </c>
      <c r="G1552" s="2">
        <v>181246.88159999999</v>
      </c>
      <c r="H1552" s="5">
        <f t="shared" si="24"/>
        <v>1.4097195169458529E-2</v>
      </c>
      <c r="I1552" s="4"/>
      <c r="J1552" s="4"/>
      <c r="K1552" s="4"/>
    </row>
    <row r="1553" spans="2:11" ht="13.5" x14ac:dyDescent="0.35">
      <c r="B1553" s="3">
        <v>44267</v>
      </c>
      <c r="C1553" s="2">
        <v>7.2</v>
      </c>
      <c r="D1553" s="2">
        <v>4.1650999999999998</v>
      </c>
      <c r="E1553" s="2">
        <v>10813</v>
      </c>
      <c r="F1553" s="2">
        <v>7.2417999999999996</v>
      </c>
      <c r="G1553" s="2">
        <v>78305.583400000003</v>
      </c>
      <c r="H1553" s="5">
        <f t="shared" si="24"/>
        <v>0</v>
      </c>
      <c r="I1553" s="4"/>
      <c r="J1553" s="4"/>
      <c r="K1553" s="4"/>
    </row>
    <row r="1554" spans="2:11" ht="13.5" x14ac:dyDescent="0.35">
      <c r="B1554" s="3">
        <v>44270</v>
      </c>
      <c r="C1554" s="2">
        <v>7.2</v>
      </c>
      <c r="D1554" s="2">
        <v>4.1650999999999998</v>
      </c>
      <c r="E1554" s="2">
        <v>8090</v>
      </c>
      <c r="F1554" s="2">
        <v>7.1818</v>
      </c>
      <c r="G1554" s="2">
        <v>58100.762000000002</v>
      </c>
      <c r="H1554" s="5">
        <f t="shared" si="24"/>
        <v>0</v>
      </c>
      <c r="I1554" s="4"/>
      <c r="J1554" s="4"/>
      <c r="K1554" s="4"/>
    </row>
    <row r="1555" spans="2:11" ht="13.5" x14ac:dyDescent="0.35">
      <c r="B1555" s="3">
        <v>44271</v>
      </c>
      <c r="C1555" s="2">
        <v>7.1</v>
      </c>
      <c r="D1555" s="2">
        <v>4.1071999999999997</v>
      </c>
      <c r="E1555" s="2">
        <v>17931</v>
      </c>
      <c r="F1555" s="2">
        <v>7.1333000000000002</v>
      </c>
      <c r="G1555" s="2">
        <v>127907.2023</v>
      </c>
      <c r="H1555" s="5">
        <f t="shared" si="24"/>
        <v>-1.3901226861299864E-2</v>
      </c>
      <c r="I1555" s="4"/>
      <c r="J1555" s="4"/>
      <c r="K1555" s="4"/>
    </row>
    <row r="1556" spans="2:11" ht="13.5" x14ac:dyDescent="0.35">
      <c r="B1556" s="3">
        <v>44272</v>
      </c>
      <c r="C1556" s="2">
        <v>7.09</v>
      </c>
      <c r="D1556" s="2">
        <v>4.1013999999999999</v>
      </c>
      <c r="E1556" s="2">
        <v>17059</v>
      </c>
      <c r="F1556" s="2">
        <v>7.0928000000000004</v>
      </c>
      <c r="G1556" s="2">
        <v>120996.07520000001</v>
      </c>
      <c r="H1556" s="5">
        <f t="shared" si="24"/>
        <v>-1.4121542656797346E-3</v>
      </c>
      <c r="I1556" s="4"/>
      <c r="J1556" s="4"/>
      <c r="K1556" s="4"/>
    </row>
    <row r="1557" spans="2:11" ht="13.5" x14ac:dyDescent="0.35">
      <c r="B1557" s="3">
        <v>44273</v>
      </c>
      <c r="C1557" s="2">
        <v>7.09</v>
      </c>
      <c r="D1557" s="2">
        <v>4.1013999999999999</v>
      </c>
      <c r="E1557" s="2">
        <v>37939</v>
      </c>
      <c r="F1557" s="2">
        <v>7.0808999999999997</v>
      </c>
      <c r="G1557" s="2">
        <v>268642.26510000002</v>
      </c>
      <c r="H1557" s="5">
        <f t="shared" si="24"/>
        <v>0</v>
      </c>
      <c r="I1557" s="4"/>
      <c r="J1557" s="4"/>
      <c r="K1557" s="4"/>
    </row>
    <row r="1558" spans="2:11" ht="13.5" x14ac:dyDescent="0.35">
      <c r="B1558" s="3">
        <v>44274</v>
      </c>
      <c r="C1558" s="2">
        <v>7.1</v>
      </c>
      <c r="D1558" s="2">
        <v>4.1071999999999997</v>
      </c>
      <c r="E1558" s="2">
        <v>27306</v>
      </c>
      <c r="F1558" s="2">
        <v>7.0907999999999998</v>
      </c>
      <c r="G1558" s="2">
        <v>193621.3848</v>
      </c>
      <c r="H1558" s="5">
        <f t="shared" si="24"/>
        <v>1.4141512654215159E-3</v>
      </c>
      <c r="I1558" s="4"/>
      <c r="J1558" s="4"/>
      <c r="K1558" s="4"/>
    </row>
    <row r="1559" spans="2:11" ht="13.5" x14ac:dyDescent="0.35">
      <c r="B1559" s="3">
        <v>44277</v>
      </c>
      <c r="C1559" s="2">
        <v>7.27</v>
      </c>
      <c r="D1559" s="2">
        <v>4.2055999999999996</v>
      </c>
      <c r="E1559" s="2">
        <v>131832</v>
      </c>
      <c r="F1559" s="2">
        <v>7.0903</v>
      </c>
      <c r="G1559" s="2">
        <v>934728.42960000003</v>
      </c>
      <c r="H1559" s="5">
        <f t="shared" si="24"/>
        <v>2.3957927541877637E-2</v>
      </c>
      <c r="I1559" s="4"/>
      <c r="J1559" s="4"/>
      <c r="K1559" s="4"/>
    </row>
    <row r="1560" spans="2:11" ht="13.5" x14ac:dyDescent="0.35">
      <c r="B1560" s="3">
        <v>44278</v>
      </c>
      <c r="C1560" s="2">
        <v>7.3</v>
      </c>
      <c r="D1560" s="2">
        <v>4.2229000000000001</v>
      </c>
      <c r="E1560" s="2">
        <v>100914</v>
      </c>
      <c r="F1560" s="2">
        <v>7.1841999999999997</v>
      </c>
      <c r="G1560" s="2">
        <v>724986.35880000005</v>
      </c>
      <c r="H1560" s="5">
        <f t="shared" si="24"/>
        <v>4.1135628685563391E-3</v>
      </c>
      <c r="I1560" s="4"/>
      <c r="J1560" s="4"/>
      <c r="K1560" s="4"/>
    </row>
    <row r="1561" spans="2:11" ht="13.5" x14ac:dyDescent="0.35">
      <c r="B1561" s="3">
        <v>44279</v>
      </c>
      <c r="C1561" s="2">
        <v>7.74</v>
      </c>
      <c r="D1561" s="2">
        <v>4.4774000000000003</v>
      </c>
      <c r="E1561" s="2">
        <v>26649</v>
      </c>
      <c r="F1561" s="2">
        <v>7.617</v>
      </c>
      <c r="G1561" s="2">
        <v>202985.43299999999</v>
      </c>
      <c r="H1561" s="5">
        <f t="shared" si="24"/>
        <v>6.0266641407563562E-2</v>
      </c>
      <c r="I1561" s="4"/>
      <c r="J1561" s="4"/>
      <c r="K1561" s="4"/>
    </row>
    <row r="1562" spans="2:11" ht="13.5" x14ac:dyDescent="0.35">
      <c r="B1562" s="3">
        <v>44280</v>
      </c>
      <c r="C1562" s="2">
        <v>7.97</v>
      </c>
      <c r="D1562" s="2">
        <v>4.6105</v>
      </c>
      <c r="E1562" s="2">
        <v>98665</v>
      </c>
      <c r="F1562" s="2">
        <v>8.0650999999999993</v>
      </c>
      <c r="G1562" s="2">
        <v>795743.09149999998</v>
      </c>
      <c r="H1562" s="5">
        <f t="shared" si="24"/>
        <v>2.9727073748157362E-2</v>
      </c>
      <c r="I1562" s="4"/>
      <c r="J1562" s="4"/>
      <c r="K1562" s="4"/>
    </row>
    <row r="1563" spans="2:11" ht="13.5" x14ac:dyDescent="0.35">
      <c r="B1563" s="3">
        <v>44281</v>
      </c>
      <c r="C1563" s="2">
        <v>7.76</v>
      </c>
      <c r="D1563" s="2">
        <v>4.4889999999999999</v>
      </c>
      <c r="E1563" s="2">
        <v>32678</v>
      </c>
      <c r="F1563" s="2">
        <v>7.7672999999999996</v>
      </c>
      <c r="G1563" s="2">
        <v>253819.82939999999</v>
      </c>
      <c r="H1563" s="5">
        <f t="shared" si="24"/>
        <v>-2.6352890142067056E-2</v>
      </c>
      <c r="I1563" s="4"/>
      <c r="J1563" s="4"/>
      <c r="K1563" s="4"/>
    </row>
    <row r="1564" spans="2:11" ht="13.5" x14ac:dyDescent="0.35">
      <c r="B1564" s="3">
        <v>44284</v>
      </c>
      <c r="C1564" s="2">
        <v>7.88</v>
      </c>
      <c r="D1564" s="2">
        <v>4.5583999999999998</v>
      </c>
      <c r="E1564" s="2">
        <v>12445</v>
      </c>
      <c r="F1564" s="2">
        <v>7.6825999999999999</v>
      </c>
      <c r="G1564" s="2">
        <v>95609.956999999995</v>
      </c>
      <c r="H1564" s="5">
        <f t="shared" si="24"/>
        <v>1.5460013366005771E-2</v>
      </c>
      <c r="I1564" s="4"/>
      <c r="J1564" s="4"/>
      <c r="K1564" s="4"/>
    </row>
    <row r="1565" spans="2:11" ht="13.5" x14ac:dyDescent="0.35">
      <c r="B1565" s="3">
        <v>44285</v>
      </c>
      <c r="C1565" s="2">
        <v>7.7</v>
      </c>
      <c r="D1565" s="2">
        <v>4.4542999999999999</v>
      </c>
      <c r="E1565" s="2">
        <v>23039</v>
      </c>
      <c r="F1565" s="2">
        <v>7.7026000000000003</v>
      </c>
      <c r="G1565" s="2">
        <v>177460.20139999999</v>
      </c>
      <c r="H1565" s="5">
        <f t="shared" si="24"/>
        <v>-2.2836960336960307E-2</v>
      </c>
      <c r="I1565" s="4"/>
      <c r="J1565" s="4"/>
      <c r="K1565" s="4"/>
    </row>
    <row r="1566" spans="2:11" ht="13.5" x14ac:dyDescent="0.35">
      <c r="B1566" s="3">
        <v>44286</v>
      </c>
      <c r="C1566" s="2">
        <v>7.5</v>
      </c>
      <c r="D1566" s="2">
        <v>4.3385999999999996</v>
      </c>
      <c r="E1566" s="2">
        <v>19870</v>
      </c>
      <c r="F1566" s="2">
        <v>7.5391000000000004</v>
      </c>
      <c r="G1566" s="2">
        <v>149801.91699999999</v>
      </c>
      <c r="H1566" s="5">
        <f t="shared" si="24"/>
        <v>-2.5974900657791428E-2</v>
      </c>
      <c r="I1566" s="4"/>
      <c r="J1566" s="4"/>
      <c r="K1566" s="4"/>
    </row>
    <row r="1567" spans="2:11" ht="13.5" x14ac:dyDescent="0.35">
      <c r="B1567" s="3">
        <v>44287</v>
      </c>
      <c r="C1567" s="2">
        <v>7.46</v>
      </c>
      <c r="D1567" s="2">
        <v>4.3155000000000001</v>
      </c>
      <c r="E1567" s="2">
        <v>10249</v>
      </c>
      <c r="F1567" s="2">
        <v>7.4736000000000002</v>
      </c>
      <c r="G1567" s="2">
        <v>76596.926399999997</v>
      </c>
      <c r="H1567" s="5">
        <f t="shared" si="24"/>
        <v>-5.3242981606968741E-3</v>
      </c>
      <c r="I1567" s="4"/>
      <c r="J1567" s="4"/>
      <c r="K1567" s="4"/>
    </row>
    <row r="1568" spans="2:11" ht="13.5" x14ac:dyDescent="0.35">
      <c r="B1568" s="3">
        <v>44288</v>
      </c>
      <c r="C1568" s="2">
        <v>7.5</v>
      </c>
      <c r="D1568" s="2">
        <v>4.3385999999999996</v>
      </c>
      <c r="E1568" s="2">
        <v>17788</v>
      </c>
      <c r="F1568" s="2">
        <v>7.5651999999999999</v>
      </c>
      <c r="G1568" s="2">
        <v>134569.7776</v>
      </c>
      <c r="H1568" s="5">
        <f t="shared" si="24"/>
        <v>5.3527980535278538E-3</v>
      </c>
      <c r="I1568" s="4"/>
      <c r="J1568" s="4"/>
      <c r="K1568" s="4"/>
    </row>
    <row r="1569" spans="2:11" ht="13.5" x14ac:dyDescent="0.35">
      <c r="B1569" s="3">
        <v>44291</v>
      </c>
      <c r="C1569" s="2">
        <v>7.47</v>
      </c>
      <c r="D1569" s="2">
        <v>4.3212000000000002</v>
      </c>
      <c r="E1569" s="2">
        <v>6272</v>
      </c>
      <c r="F1569" s="2">
        <v>7.5076000000000001</v>
      </c>
      <c r="G1569" s="2">
        <v>47087.667200000004</v>
      </c>
      <c r="H1569" s="5">
        <f t="shared" si="24"/>
        <v>-4.0105103028625407E-3</v>
      </c>
      <c r="I1569" s="4"/>
      <c r="J1569" s="4"/>
      <c r="K1569" s="4"/>
    </row>
    <row r="1570" spans="2:11" ht="13.5" x14ac:dyDescent="0.35">
      <c r="B1570" s="3">
        <v>44292</v>
      </c>
      <c r="C1570" s="2">
        <v>7.25</v>
      </c>
      <c r="D1570" s="2">
        <v>4.194</v>
      </c>
      <c r="E1570" s="2">
        <v>33910</v>
      </c>
      <c r="F1570" s="2">
        <v>7.3097000000000003</v>
      </c>
      <c r="G1570" s="2">
        <v>247871.927</v>
      </c>
      <c r="H1570" s="5">
        <f t="shared" si="24"/>
        <v>-2.9436267703415765E-2</v>
      </c>
      <c r="I1570" s="4"/>
      <c r="J1570" s="4"/>
      <c r="K1570" s="4"/>
    </row>
    <row r="1571" spans="2:11" ht="13.5" x14ac:dyDescent="0.35">
      <c r="B1571" s="3">
        <v>44293</v>
      </c>
      <c r="C1571" s="2">
        <v>7.37</v>
      </c>
      <c r="D1571" s="2">
        <v>4.2633999999999999</v>
      </c>
      <c r="E1571" s="2">
        <v>895</v>
      </c>
      <c r="F1571" s="2">
        <v>7.2969999999999997</v>
      </c>
      <c r="G1571" s="2">
        <v>6530.8149999999996</v>
      </c>
      <c r="H1571" s="5">
        <f t="shared" si="24"/>
        <v>1.6547448736289917E-2</v>
      </c>
      <c r="I1571" s="4"/>
      <c r="J1571" s="4"/>
      <c r="K1571" s="4"/>
    </row>
    <row r="1572" spans="2:11" ht="13.5" x14ac:dyDescent="0.35">
      <c r="B1572" s="3">
        <v>44294</v>
      </c>
      <c r="C1572" s="2">
        <v>7.3</v>
      </c>
      <c r="D1572" s="2">
        <v>4.2229000000000001</v>
      </c>
      <c r="E1572" s="2">
        <v>7276</v>
      </c>
      <c r="F1572" s="2">
        <v>7.2839</v>
      </c>
      <c r="G1572" s="2">
        <v>52997.6564</v>
      </c>
      <c r="H1572" s="5">
        <f t="shared" si="24"/>
        <v>-9.4994605244639856E-3</v>
      </c>
      <c r="I1572" s="4"/>
      <c r="J1572" s="4"/>
      <c r="K1572" s="4"/>
    </row>
    <row r="1573" spans="2:11" ht="13.5" x14ac:dyDescent="0.35">
      <c r="B1573" s="3">
        <v>44298</v>
      </c>
      <c r="C1573" s="2">
        <v>7.26</v>
      </c>
      <c r="D1573" s="2">
        <v>4.1997999999999998</v>
      </c>
      <c r="E1573" s="2">
        <v>7092</v>
      </c>
      <c r="F1573" s="2">
        <v>7.2892000000000001</v>
      </c>
      <c r="G1573" s="2">
        <v>51695.006399999998</v>
      </c>
      <c r="H1573" s="5">
        <f t="shared" si="24"/>
        <v>-5.4701745246158668E-3</v>
      </c>
      <c r="I1573" s="4"/>
      <c r="J1573" s="4"/>
      <c r="K1573" s="4"/>
    </row>
    <row r="1574" spans="2:11" ht="13.5" x14ac:dyDescent="0.35">
      <c r="B1574" s="3">
        <v>44299</v>
      </c>
      <c r="C1574" s="2">
        <v>7.3</v>
      </c>
      <c r="D1574" s="2">
        <v>4.2229000000000001</v>
      </c>
      <c r="E1574" s="2">
        <v>8874</v>
      </c>
      <c r="F1574" s="2">
        <v>7.2878999999999996</v>
      </c>
      <c r="G1574" s="2">
        <v>64672.8246</v>
      </c>
      <c r="H1574" s="5">
        <f t="shared" si="24"/>
        <v>5.5002619172342358E-3</v>
      </c>
      <c r="I1574" s="4"/>
      <c r="J1574" s="4"/>
      <c r="K1574" s="4"/>
    </row>
    <row r="1575" spans="2:11" ht="13.5" x14ac:dyDescent="0.35">
      <c r="B1575" s="3">
        <v>44300</v>
      </c>
      <c r="C1575" s="2">
        <v>7.3</v>
      </c>
      <c r="D1575" s="2">
        <v>4.2229000000000001</v>
      </c>
      <c r="E1575" s="2">
        <v>1127</v>
      </c>
      <c r="F1575" s="2">
        <v>7.3223000000000003</v>
      </c>
      <c r="G1575" s="2">
        <v>8252.2320999999993</v>
      </c>
      <c r="H1575" s="5">
        <f t="shared" si="24"/>
        <v>0</v>
      </c>
      <c r="I1575" s="4"/>
      <c r="J1575" s="4"/>
      <c r="K1575" s="4"/>
    </row>
    <row r="1576" spans="2:11" ht="13.5" x14ac:dyDescent="0.35">
      <c r="B1576" s="3">
        <v>44301</v>
      </c>
      <c r="C1576" s="2">
        <v>7.25</v>
      </c>
      <c r="D1576" s="2">
        <v>4.194</v>
      </c>
      <c r="E1576" s="2">
        <v>5138</v>
      </c>
      <c r="F1576" s="2">
        <v>7.2544000000000004</v>
      </c>
      <c r="G1576" s="2">
        <v>37273.107199999999</v>
      </c>
      <c r="H1576" s="5">
        <f t="shared" si="24"/>
        <v>-6.8436382580691346E-3</v>
      </c>
      <c r="I1576" s="4"/>
      <c r="J1576" s="4"/>
      <c r="K1576" s="4"/>
    </row>
    <row r="1577" spans="2:11" ht="13.5" x14ac:dyDescent="0.35">
      <c r="B1577" s="3">
        <v>44302</v>
      </c>
      <c r="C1577" s="2">
        <v>7.17</v>
      </c>
      <c r="D1577" s="2">
        <v>4.1477000000000004</v>
      </c>
      <c r="E1577" s="2">
        <v>13816</v>
      </c>
      <c r="F1577" s="2">
        <v>7.2060000000000004</v>
      </c>
      <c r="G1577" s="2">
        <v>99558.096000000005</v>
      </c>
      <c r="H1577" s="5">
        <f t="shared" si="24"/>
        <v>-1.103958035288497E-2</v>
      </c>
      <c r="I1577" s="4"/>
      <c r="J1577" s="4"/>
      <c r="K1577" s="4"/>
    </row>
    <row r="1578" spans="2:11" ht="13.5" x14ac:dyDescent="0.35">
      <c r="B1578" s="3">
        <v>44305</v>
      </c>
      <c r="C1578" s="2">
        <v>7.2</v>
      </c>
      <c r="D1578" s="2">
        <v>4.1650999999999998</v>
      </c>
      <c r="E1578" s="2">
        <v>2238</v>
      </c>
      <c r="F1578" s="2">
        <v>7.2228000000000003</v>
      </c>
      <c r="G1578" s="2">
        <v>16164.626399999999</v>
      </c>
      <c r="H1578" s="5">
        <f t="shared" si="24"/>
        <v>4.1950960773439287E-3</v>
      </c>
      <c r="I1578" s="4"/>
      <c r="J1578" s="4"/>
      <c r="K1578" s="4"/>
    </row>
    <row r="1579" spans="2:11" ht="13.5" x14ac:dyDescent="0.35">
      <c r="B1579" s="3">
        <v>44306</v>
      </c>
      <c r="C1579" s="2">
        <v>7.1</v>
      </c>
      <c r="D1579" s="2">
        <v>4.1071999999999997</v>
      </c>
      <c r="E1579" s="2">
        <v>56123</v>
      </c>
      <c r="F1579" s="2">
        <v>7.1151</v>
      </c>
      <c r="G1579" s="2">
        <v>399320.7573</v>
      </c>
      <c r="H1579" s="5">
        <f t="shared" si="24"/>
        <v>-1.3901226861299864E-2</v>
      </c>
      <c r="I1579" s="4"/>
      <c r="J1579" s="4"/>
      <c r="K1579" s="4"/>
    </row>
    <row r="1580" spans="2:11" ht="13.5" x14ac:dyDescent="0.35">
      <c r="B1580" s="3">
        <v>44307</v>
      </c>
      <c r="C1580" s="2">
        <v>7.08</v>
      </c>
      <c r="D1580" s="2">
        <v>4.0956000000000001</v>
      </c>
      <c r="E1580" s="2">
        <v>26996</v>
      </c>
      <c r="F1580" s="2">
        <v>7.0902000000000003</v>
      </c>
      <c r="G1580" s="2">
        <v>191407.0392</v>
      </c>
      <c r="H1580" s="5">
        <f t="shared" si="24"/>
        <v>-2.8243085313594692E-3</v>
      </c>
      <c r="I1580" s="4"/>
      <c r="J1580" s="4"/>
      <c r="K1580" s="4"/>
    </row>
    <row r="1581" spans="2:11" ht="13.5" x14ac:dyDescent="0.35">
      <c r="B1581" s="3">
        <v>44308</v>
      </c>
      <c r="C1581" s="2">
        <v>7.18</v>
      </c>
      <c r="D1581" s="2">
        <v>4.1535000000000002</v>
      </c>
      <c r="E1581" s="2">
        <v>17262</v>
      </c>
      <c r="F1581" s="2">
        <v>7.1214000000000004</v>
      </c>
      <c r="G1581" s="2">
        <v>122929.60679999999</v>
      </c>
      <c r="H1581" s="5">
        <f t="shared" si="24"/>
        <v>1.4137122765895122E-2</v>
      </c>
      <c r="I1581" s="4"/>
      <c r="J1581" s="4"/>
      <c r="K1581" s="4"/>
    </row>
    <row r="1582" spans="2:11" ht="13.5" x14ac:dyDescent="0.35">
      <c r="B1582" s="3">
        <v>44309</v>
      </c>
      <c r="C1582" s="2">
        <v>7.57</v>
      </c>
      <c r="D1582" s="2">
        <v>4.3791000000000002</v>
      </c>
      <c r="E1582" s="2">
        <v>11200</v>
      </c>
      <c r="F1582" s="2">
        <v>7.4333</v>
      </c>
      <c r="G1582" s="2">
        <v>83252.960000000006</v>
      </c>
      <c r="H1582" s="5">
        <f t="shared" si="24"/>
        <v>5.4315637414228964E-2</v>
      </c>
      <c r="I1582" s="4"/>
      <c r="J1582" s="4"/>
      <c r="K1582" s="4"/>
    </row>
    <row r="1583" spans="2:11" ht="13.5" x14ac:dyDescent="0.35">
      <c r="B1583" s="3">
        <v>44312</v>
      </c>
      <c r="C1583" s="2">
        <v>7.66</v>
      </c>
      <c r="D1583" s="2">
        <v>4.4311999999999996</v>
      </c>
      <c r="E1583" s="2">
        <v>30308</v>
      </c>
      <c r="F1583" s="2">
        <v>7.6551</v>
      </c>
      <c r="G1583" s="2">
        <v>232010.7708</v>
      </c>
      <c r="H1583" s="5">
        <f t="shared" si="24"/>
        <v>1.1897421844671135E-2</v>
      </c>
      <c r="I1583" s="4"/>
      <c r="J1583" s="4"/>
      <c r="K1583" s="4"/>
    </row>
    <row r="1584" spans="2:11" ht="13.5" x14ac:dyDescent="0.35">
      <c r="B1584" s="3">
        <v>44313</v>
      </c>
      <c r="C1584" s="2">
        <v>7.6</v>
      </c>
      <c r="D1584" s="2">
        <v>4.3964999999999996</v>
      </c>
      <c r="E1584" s="2">
        <v>1671</v>
      </c>
      <c r="F1584" s="2">
        <v>7.5918000000000001</v>
      </c>
      <c r="G1584" s="2">
        <v>12685.897800000001</v>
      </c>
      <c r="H1584" s="5">
        <f t="shared" si="24"/>
        <v>-7.8308358909550367E-3</v>
      </c>
      <c r="I1584" s="4"/>
      <c r="J1584" s="4"/>
      <c r="K1584" s="4"/>
    </row>
    <row r="1585" spans="2:11" ht="13.5" x14ac:dyDescent="0.35">
      <c r="B1585" s="3">
        <v>44314</v>
      </c>
      <c r="C1585" s="2">
        <v>7.56</v>
      </c>
      <c r="D1585" s="2">
        <v>4.3733000000000004</v>
      </c>
      <c r="E1585" s="2">
        <v>5657</v>
      </c>
      <c r="F1585" s="2">
        <v>7.5865</v>
      </c>
      <c r="G1585" s="2">
        <v>42916.830499999996</v>
      </c>
      <c r="H1585" s="5">
        <f t="shared" si="24"/>
        <v>-5.2769248265664105E-3</v>
      </c>
      <c r="I1585" s="4"/>
      <c r="J1585" s="4"/>
      <c r="K1585" s="4"/>
    </row>
    <row r="1586" spans="2:11" ht="13.5" x14ac:dyDescent="0.35">
      <c r="B1586" s="3">
        <v>44315</v>
      </c>
      <c r="C1586" s="2">
        <v>7.49</v>
      </c>
      <c r="D1586" s="2">
        <v>4.3327999999999998</v>
      </c>
      <c r="E1586" s="2">
        <v>12084</v>
      </c>
      <c r="F1586" s="2">
        <v>7.4958999999999998</v>
      </c>
      <c r="G1586" s="2">
        <v>90580.455600000001</v>
      </c>
      <c r="H1586" s="5">
        <f t="shared" si="24"/>
        <v>-9.2607413166260356E-3</v>
      </c>
      <c r="I1586" s="4"/>
      <c r="J1586" s="4"/>
      <c r="K1586" s="4"/>
    </row>
    <row r="1587" spans="2:11" ht="13.5" x14ac:dyDescent="0.35">
      <c r="B1587" s="3">
        <v>44316</v>
      </c>
      <c r="C1587" s="2">
        <v>7.5</v>
      </c>
      <c r="D1587" s="2">
        <v>4.3385999999999996</v>
      </c>
      <c r="E1587" s="2">
        <v>11958</v>
      </c>
      <c r="F1587" s="2">
        <v>7.5018000000000002</v>
      </c>
      <c r="G1587" s="2">
        <v>89706.524399999995</v>
      </c>
      <c r="H1587" s="5">
        <f t="shared" si="24"/>
        <v>1.3386262924667202E-3</v>
      </c>
      <c r="I1587" s="4"/>
      <c r="J1587" s="4"/>
      <c r="K1587" s="4"/>
    </row>
    <row r="1588" spans="2:11" ht="13.5" x14ac:dyDescent="0.35">
      <c r="B1588" s="3">
        <v>44319</v>
      </c>
      <c r="C1588" s="2">
        <v>7.6</v>
      </c>
      <c r="D1588" s="2">
        <v>4.3964999999999996</v>
      </c>
      <c r="E1588" s="2">
        <v>25831</v>
      </c>
      <c r="F1588" s="2">
        <v>7.5945</v>
      </c>
      <c r="G1588" s="2">
        <v>196173.5295</v>
      </c>
      <c r="H1588" s="5">
        <f t="shared" si="24"/>
        <v>1.3345318766422363E-2</v>
      </c>
      <c r="I1588" s="4"/>
      <c r="J1588" s="4"/>
      <c r="K1588" s="4"/>
    </row>
    <row r="1589" spans="2:11" ht="13.5" x14ac:dyDescent="0.35">
      <c r="B1589" s="3">
        <v>44320</v>
      </c>
      <c r="C1589" s="2">
        <v>7.82</v>
      </c>
      <c r="D1589" s="2">
        <v>4.5236999999999998</v>
      </c>
      <c r="E1589" s="2">
        <v>21675</v>
      </c>
      <c r="F1589" s="2">
        <v>7.7637</v>
      </c>
      <c r="G1589" s="2">
        <v>168278.19750000001</v>
      </c>
      <c r="H1589" s="5">
        <f t="shared" si="24"/>
        <v>2.8932105083589267E-2</v>
      </c>
      <c r="I1589" s="4"/>
      <c r="J1589" s="4"/>
      <c r="K1589" s="4"/>
    </row>
    <row r="1590" spans="2:11" ht="13.5" x14ac:dyDescent="0.35">
      <c r="B1590" s="3">
        <v>44321</v>
      </c>
      <c r="C1590" s="2">
        <v>7.92</v>
      </c>
      <c r="D1590" s="2">
        <v>4.5815999999999999</v>
      </c>
      <c r="E1590" s="2">
        <v>24951</v>
      </c>
      <c r="F1590" s="2">
        <v>7.8855000000000004</v>
      </c>
      <c r="G1590" s="2">
        <v>196751.11050000001</v>
      </c>
      <c r="H1590" s="5">
        <f t="shared" si="24"/>
        <v>1.2799257245175423E-2</v>
      </c>
      <c r="I1590" s="4"/>
      <c r="J1590" s="4"/>
      <c r="K1590" s="4"/>
    </row>
    <row r="1591" spans="2:11" ht="13.5" x14ac:dyDescent="0.35">
      <c r="B1591" s="3">
        <v>44322</v>
      </c>
      <c r="C1591" s="2">
        <v>7.95</v>
      </c>
      <c r="D1591" s="2">
        <v>4.5989000000000004</v>
      </c>
      <c r="E1591" s="2">
        <v>51488</v>
      </c>
      <c r="F1591" s="2">
        <v>7.9538000000000002</v>
      </c>
      <c r="G1591" s="2">
        <v>409525.25439999998</v>
      </c>
      <c r="H1591" s="5">
        <f t="shared" si="24"/>
        <v>3.7759734590537232E-3</v>
      </c>
      <c r="I1591" s="4"/>
      <c r="J1591" s="4"/>
      <c r="K1591" s="4"/>
    </row>
    <row r="1592" spans="2:11" ht="13.5" x14ac:dyDescent="0.35">
      <c r="B1592" s="3">
        <v>44323</v>
      </c>
      <c r="C1592" s="2">
        <v>7.95</v>
      </c>
      <c r="D1592" s="2">
        <v>4.5989000000000004</v>
      </c>
      <c r="E1592" s="2">
        <v>23016</v>
      </c>
      <c r="F1592" s="2">
        <v>8.0053999999999998</v>
      </c>
      <c r="G1592" s="2">
        <v>184252.28640000001</v>
      </c>
      <c r="H1592" s="5">
        <f t="shared" si="24"/>
        <v>0</v>
      </c>
      <c r="I1592" s="4"/>
      <c r="J1592" s="4"/>
      <c r="K1592" s="4"/>
    </row>
    <row r="1593" spans="2:11" ht="13.5" x14ac:dyDescent="0.35">
      <c r="B1593" s="3">
        <v>44326</v>
      </c>
      <c r="C1593" s="2">
        <v>8.1</v>
      </c>
      <c r="D1593" s="2">
        <v>4.6856999999999998</v>
      </c>
      <c r="E1593" s="2">
        <v>11578</v>
      </c>
      <c r="F1593" s="2">
        <v>8.0688999999999993</v>
      </c>
      <c r="G1593" s="2">
        <v>93421.724199999997</v>
      </c>
      <c r="H1593" s="5">
        <f t="shared" si="24"/>
        <v>1.8874078584009069E-2</v>
      </c>
      <c r="I1593" s="4"/>
      <c r="J1593" s="4"/>
      <c r="K1593" s="4"/>
    </row>
    <row r="1594" spans="2:11" ht="13.5" x14ac:dyDescent="0.35">
      <c r="B1594" s="3">
        <v>44327</v>
      </c>
      <c r="C1594" s="2">
        <v>8.18</v>
      </c>
      <c r="D1594" s="2">
        <v>4.7320000000000002</v>
      </c>
      <c r="E1594" s="2">
        <v>17232</v>
      </c>
      <c r="F1594" s="2">
        <v>8.1860999999999997</v>
      </c>
      <c r="G1594" s="2">
        <v>141062.87520000001</v>
      </c>
      <c r="H1594" s="5">
        <f t="shared" si="24"/>
        <v>9.8811276863649943E-3</v>
      </c>
      <c r="I1594" s="4"/>
      <c r="J1594" s="4"/>
      <c r="K1594" s="4"/>
    </row>
    <row r="1595" spans="2:11" ht="13.5" x14ac:dyDescent="0.35">
      <c r="B1595" s="3">
        <v>44333</v>
      </c>
      <c r="C1595" s="2">
        <v>8.09</v>
      </c>
      <c r="D1595" s="2">
        <v>4.6798999999999999</v>
      </c>
      <c r="E1595" s="2">
        <v>21874</v>
      </c>
      <c r="F1595" s="2">
        <v>8.1075999999999997</v>
      </c>
      <c r="G1595" s="2">
        <v>177345.64240000001</v>
      </c>
      <c r="H1595" s="5">
        <f t="shared" si="24"/>
        <v>-1.1010143702451449E-2</v>
      </c>
      <c r="I1595" s="4"/>
      <c r="J1595" s="4"/>
      <c r="K1595" s="4"/>
    </row>
    <row r="1596" spans="2:11" ht="13.5" x14ac:dyDescent="0.35">
      <c r="B1596" s="3">
        <v>44334</v>
      </c>
      <c r="C1596" s="2">
        <v>7.97</v>
      </c>
      <c r="D1596" s="2">
        <v>4.6105</v>
      </c>
      <c r="E1596" s="2">
        <v>14088</v>
      </c>
      <c r="F1596" s="2">
        <v>8.0234000000000005</v>
      </c>
      <c r="G1596" s="2">
        <v>113033.65919999999</v>
      </c>
      <c r="H1596" s="5">
        <f t="shared" si="24"/>
        <v>-1.4829376696083229E-2</v>
      </c>
      <c r="I1596" s="4"/>
      <c r="J1596" s="4"/>
      <c r="K1596" s="4"/>
    </row>
    <row r="1597" spans="2:11" ht="13.5" x14ac:dyDescent="0.35">
      <c r="B1597" s="3">
        <v>44335</v>
      </c>
      <c r="C1597" s="2">
        <v>7.95</v>
      </c>
      <c r="D1597" s="2">
        <v>4.5989000000000004</v>
      </c>
      <c r="E1597" s="2">
        <v>27964</v>
      </c>
      <c r="F1597" s="2">
        <v>7.9393000000000002</v>
      </c>
      <c r="G1597" s="2">
        <v>222014.5852</v>
      </c>
      <c r="H1597" s="5">
        <f t="shared" si="24"/>
        <v>-2.5159960958680426E-3</v>
      </c>
      <c r="I1597" s="4"/>
      <c r="J1597" s="4"/>
      <c r="K1597" s="4"/>
    </row>
    <row r="1598" spans="2:11" ht="13.5" x14ac:dyDescent="0.35">
      <c r="B1598" s="3">
        <v>44336</v>
      </c>
      <c r="C1598" s="2">
        <v>7.89</v>
      </c>
      <c r="D1598" s="2">
        <v>4.5641999999999996</v>
      </c>
      <c r="E1598" s="2">
        <v>32545</v>
      </c>
      <c r="F1598" s="2">
        <v>7.8571999999999997</v>
      </c>
      <c r="G1598" s="2">
        <v>255712.57399999999</v>
      </c>
      <c r="H1598" s="5">
        <f t="shared" si="24"/>
        <v>-7.5452825675706879E-3</v>
      </c>
      <c r="I1598" s="4"/>
      <c r="J1598" s="4"/>
      <c r="K1598" s="4"/>
    </row>
    <row r="1599" spans="2:11" ht="13.5" x14ac:dyDescent="0.35">
      <c r="B1599" s="3">
        <v>44337</v>
      </c>
      <c r="C1599" s="2">
        <v>8.1999999999999993</v>
      </c>
      <c r="D1599" s="2">
        <v>4.7435</v>
      </c>
      <c r="E1599" s="2">
        <v>91241</v>
      </c>
      <c r="F1599" s="2">
        <v>8.0789000000000009</v>
      </c>
      <c r="G1599" s="2">
        <v>737126.91489999997</v>
      </c>
      <c r="H1599" s="5">
        <f t="shared" si="24"/>
        <v>3.9283992813636669E-2</v>
      </c>
      <c r="I1599" s="4"/>
      <c r="J1599" s="4"/>
      <c r="K1599" s="4"/>
    </row>
    <row r="1600" spans="2:11" ht="13.5" x14ac:dyDescent="0.35">
      <c r="B1600" s="3">
        <v>44340</v>
      </c>
      <c r="C1600" s="2">
        <v>8.3699999999999992</v>
      </c>
      <c r="D1600" s="2">
        <v>4.8418999999999999</v>
      </c>
      <c r="E1600" s="2">
        <v>139468</v>
      </c>
      <c r="F1600" s="2">
        <v>8.2887000000000004</v>
      </c>
      <c r="G1600" s="2">
        <v>1156008.4116</v>
      </c>
      <c r="H1600" s="5">
        <f t="shared" si="24"/>
        <v>2.0744176241172092E-2</v>
      </c>
      <c r="I1600" s="4"/>
      <c r="J1600" s="4"/>
      <c r="K1600" s="4"/>
    </row>
    <row r="1601" spans="2:11" ht="13.5" x14ac:dyDescent="0.35">
      <c r="B1601" s="3">
        <v>44341</v>
      </c>
      <c r="C1601" s="2">
        <v>8.3699999999999992</v>
      </c>
      <c r="D1601" s="2">
        <v>4.8418999999999999</v>
      </c>
      <c r="E1601" s="2">
        <v>44243</v>
      </c>
      <c r="F1601" s="2">
        <v>8.4207000000000001</v>
      </c>
      <c r="G1601" s="2">
        <v>372557.03009999997</v>
      </c>
      <c r="H1601" s="5">
        <f t="shared" si="24"/>
        <v>0</v>
      </c>
      <c r="I1601" s="4"/>
      <c r="J1601" s="4"/>
      <c r="K1601" s="4"/>
    </row>
    <row r="1602" spans="2:11" ht="13.5" x14ac:dyDescent="0.35">
      <c r="B1602" s="3">
        <v>44342</v>
      </c>
      <c r="C1602" s="2">
        <v>8.3000000000000007</v>
      </c>
      <c r="D1602" s="2">
        <v>4.8014000000000001</v>
      </c>
      <c r="E1602" s="2">
        <v>13676</v>
      </c>
      <c r="F1602" s="2">
        <v>8.3286999999999995</v>
      </c>
      <c r="G1602" s="2">
        <v>113903.3012</v>
      </c>
      <c r="H1602" s="5">
        <f t="shared" si="24"/>
        <v>-8.3644850162125934E-3</v>
      </c>
      <c r="I1602" s="4"/>
      <c r="J1602" s="4"/>
      <c r="K1602" s="4"/>
    </row>
    <row r="1603" spans="2:11" ht="13.5" x14ac:dyDescent="0.35">
      <c r="B1603" s="3">
        <v>44343</v>
      </c>
      <c r="C1603" s="2">
        <v>8.25</v>
      </c>
      <c r="D1603" s="2">
        <v>4.7725</v>
      </c>
      <c r="E1603" s="2">
        <v>12592</v>
      </c>
      <c r="F1603" s="2">
        <v>8.2506000000000004</v>
      </c>
      <c r="G1603" s="2">
        <v>103891.5552</v>
      </c>
      <c r="H1603" s="5">
        <f t="shared" si="24"/>
        <v>-6.0190777689840772E-3</v>
      </c>
      <c r="I1603" s="4"/>
      <c r="J1603" s="4"/>
      <c r="K1603" s="4"/>
    </row>
    <row r="1604" spans="2:11" ht="13.5" x14ac:dyDescent="0.35">
      <c r="B1604" s="3">
        <v>44344</v>
      </c>
      <c r="C1604" s="2">
        <v>8.25</v>
      </c>
      <c r="D1604" s="2">
        <v>4.7725</v>
      </c>
      <c r="E1604" s="2">
        <v>14644</v>
      </c>
      <c r="F1604" s="2">
        <v>8.2789999999999999</v>
      </c>
      <c r="G1604" s="2">
        <v>121237.67600000001</v>
      </c>
      <c r="H1604" s="5">
        <f t="shared" si="24"/>
        <v>0</v>
      </c>
      <c r="I1604" s="4"/>
      <c r="J1604" s="4"/>
      <c r="K1604" s="4"/>
    </row>
    <row r="1605" spans="2:11" ht="13.5" x14ac:dyDescent="0.35">
      <c r="B1605" s="3">
        <v>44347</v>
      </c>
      <c r="C1605" s="2">
        <v>8.1999999999999993</v>
      </c>
      <c r="D1605" s="2">
        <v>4.7435</v>
      </c>
      <c r="E1605" s="2">
        <v>20968</v>
      </c>
      <c r="F1605" s="2">
        <v>8.2528000000000006</v>
      </c>
      <c r="G1605" s="2">
        <v>173044.71040000001</v>
      </c>
      <c r="H1605" s="5">
        <f t="shared" si="24"/>
        <v>-6.0764798323729519E-3</v>
      </c>
      <c r="I1605" s="4"/>
      <c r="J1605" s="4"/>
      <c r="K1605" s="4"/>
    </row>
    <row r="1606" spans="2:11" ht="13.5" x14ac:dyDescent="0.35">
      <c r="B1606" s="3">
        <v>44348</v>
      </c>
      <c r="C1606" s="2">
        <v>8.1999999999999993</v>
      </c>
      <c r="D1606" s="2">
        <v>4.7435</v>
      </c>
      <c r="E1606" s="2">
        <v>6752</v>
      </c>
      <c r="F1606" s="2">
        <v>8.1250999999999998</v>
      </c>
      <c r="G1606" s="2">
        <v>54860.675199999998</v>
      </c>
      <c r="H1606" s="5">
        <f t="shared" si="24"/>
        <v>0</v>
      </c>
      <c r="I1606" s="4"/>
      <c r="J1606" s="4"/>
      <c r="K1606" s="4"/>
    </row>
    <row r="1607" spans="2:11" ht="13.5" x14ac:dyDescent="0.35">
      <c r="B1607" s="3">
        <v>44349</v>
      </c>
      <c r="C1607" s="2">
        <v>8.06</v>
      </c>
      <c r="D1607" s="2">
        <v>4.6626000000000003</v>
      </c>
      <c r="E1607" s="2">
        <v>12483</v>
      </c>
      <c r="F1607" s="2">
        <v>8.1199999999999992</v>
      </c>
      <c r="G1607" s="2">
        <v>101361.96</v>
      </c>
      <c r="H1607" s="5">
        <f t="shared" ref="H1607:H1670" si="25">(D1607-D1606)/D1606</f>
        <v>-1.7054917255191263E-2</v>
      </c>
      <c r="I1607" s="4"/>
      <c r="J1607" s="4"/>
      <c r="K1607" s="4"/>
    </row>
    <row r="1608" spans="2:11" ht="13.5" x14ac:dyDescent="0.35">
      <c r="B1608" s="3">
        <v>44350</v>
      </c>
      <c r="C1608" s="2">
        <v>8.1</v>
      </c>
      <c r="D1608" s="2">
        <v>4.6856999999999998</v>
      </c>
      <c r="E1608" s="2">
        <v>2922</v>
      </c>
      <c r="F1608" s="2">
        <v>8.0732999999999997</v>
      </c>
      <c r="G1608" s="2">
        <v>23590.1826</v>
      </c>
      <c r="H1608" s="5">
        <f t="shared" si="25"/>
        <v>4.9543173336763719E-3</v>
      </c>
      <c r="I1608" s="4"/>
      <c r="J1608" s="4"/>
      <c r="K1608" s="4"/>
    </row>
    <row r="1609" spans="2:11" ht="13.5" x14ac:dyDescent="0.35">
      <c r="B1609" s="3">
        <v>44351</v>
      </c>
      <c r="C1609" s="2">
        <v>7.99</v>
      </c>
      <c r="D1609" s="2">
        <v>4.6220999999999997</v>
      </c>
      <c r="E1609" s="2">
        <v>6286</v>
      </c>
      <c r="F1609" s="2">
        <v>8.0457999999999998</v>
      </c>
      <c r="G1609" s="2">
        <v>50575.898800000003</v>
      </c>
      <c r="H1609" s="5">
        <f t="shared" si="25"/>
        <v>-1.3573212113451588E-2</v>
      </c>
      <c r="I1609" s="4"/>
      <c r="J1609" s="4"/>
      <c r="K1609" s="4"/>
    </row>
    <row r="1610" spans="2:11" ht="13.5" x14ac:dyDescent="0.35">
      <c r="B1610" s="3">
        <v>44354</v>
      </c>
      <c r="C1610" s="2">
        <v>7.85</v>
      </c>
      <c r="D1610" s="2">
        <v>4.5411000000000001</v>
      </c>
      <c r="E1610" s="2">
        <v>8949</v>
      </c>
      <c r="F1610" s="2">
        <v>7.8964999999999996</v>
      </c>
      <c r="G1610" s="2">
        <v>70665.7785</v>
      </c>
      <c r="H1610" s="5">
        <f t="shared" si="25"/>
        <v>-1.7524501849808426E-2</v>
      </c>
      <c r="I1610" s="4"/>
      <c r="J1610" s="4"/>
      <c r="K1610" s="4"/>
    </row>
    <row r="1611" spans="2:11" ht="13.5" x14ac:dyDescent="0.35">
      <c r="B1611" s="3">
        <v>44355</v>
      </c>
      <c r="C1611" s="2">
        <v>8.06</v>
      </c>
      <c r="D1611" s="2">
        <v>4.6626000000000003</v>
      </c>
      <c r="E1611" s="2">
        <v>4734</v>
      </c>
      <c r="F1611" s="2">
        <v>7.9004000000000003</v>
      </c>
      <c r="G1611" s="2">
        <v>37400.493600000002</v>
      </c>
      <c r="H1611" s="5">
        <f t="shared" si="25"/>
        <v>2.6755631895355785E-2</v>
      </c>
      <c r="I1611" s="4"/>
      <c r="J1611" s="4"/>
      <c r="K1611" s="4"/>
    </row>
    <row r="1612" spans="2:11" ht="13.5" x14ac:dyDescent="0.35">
      <c r="B1612" s="3">
        <v>44356</v>
      </c>
      <c r="C1612" s="2">
        <v>8.0500000000000007</v>
      </c>
      <c r="D1612" s="2">
        <v>4.6567999999999996</v>
      </c>
      <c r="E1612" s="2">
        <v>1526</v>
      </c>
      <c r="F1612" s="2">
        <v>8.0500000000000007</v>
      </c>
      <c r="G1612" s="2">
        <v>12284.3</v>
      </c>
      <c r="H1612" s="5">
        <f t="shared" si="25"/>
        <v>-1.2439411487154576E-3</v>
      </c>
      <c r="I1612" s="4"/>
      <c r="J1612" s="4"/>
      <c r="K1612" s="4"/>
    </row>
    <row r="1613" spans="2:11" ht="13.5" x14ac:dyDescent="0.35">
      <c r="B1613" s="3">
        <v>44357</v>
      </c>
      <c r="C1613" s="2">
        <v>7.95</v>
      </c>
      <c r="D1613" s="2">
        <v>4.5989000000000004</v>
      </c>
      <c r="E1613" s="2">
        <v>1653</v>
      </c>
      <c r="F1613" s="2">
        <v>8.0067000000000004</v>
      </c>
      <c r="G1613" s="2">
        <v>13235.0751</v>
      </c>
      <c r="H1613" s="5">
        <f t="shared" si="25"/>
        <v>-1.2433430682013224E-2</v>
      </c>
      <c r="I1613" s="4"/>
      <c r="J1613" s="4"/>
      <c r="K1613" s="4"/>
    </row>
    <row r="1614" spans="2:11" ht="13.5" x14ac:dyDescent="0.35">
      <c r="B1614" s="3">
        <v>44358</v>
      </c>
      <c r="C1614" s="2">
        <v>8.0500000000000007</v>
      </c>
      <c r="D1614" s="2">
        <v>4.6567999999999996</v>
      </c>
      <c r="E1614" s="2">
        <v>10176</v>
      </c>
      <c r="F1614" s="2">
        <v>8.0290999999999997</v>
      </c>
      <c r="G1614" s="2">
        <v>81704.121599999999</v>
      </c>
      <c r="H1614" s="5">
        <f t="shared" si="25"/>
        <v>1.2589967166061269E-2</v>
      </c>
      <c r="I1614" s="4"/>
      <c r="J1614" s="4"/>
      <c r="K1614" s="4"/>
    </row>
    <row r="1615" spans="2:11" ht="13.5" x14ac:dyDescent="0.35">
      <c r="B1615" s="3">
        <v>44361</v>
      </c>
      <c r="C1615" s="2">
        <v>8.1</v>
      </c>
      <c r="D1615" s="2">
        <v>4.6856999999999998</v>
      </c>
      <c r="E1615" s="2">
        <v>10727</v>
      </c>
      <c r="F1615" s="2">
        <v>8.1077999999999992</v>
      </c>
      <c r="G1615" s="2">
        <v>86972.370599999995</v>
      </c>
      <c r="H1615" s="5">
        <f t="shared" si="25"/>
        <v>6.2059783542346997E-3</v>
      </c>
      <c r="I1615" s="4"/>
      <c r="J1615" s="4"/>
      <c r="K1615" s="4"/>
    </row>
    <row r="1616" spans="2:11" ht="13.5" x14ac:dyDescent="0.35">
      <c r="B1616" s="3">
        <v>44362</v>
      </c>
      <c r="C1616" s="2">
        <v>8.01</v>
      </c>
      <c r="D1616" s="2">
        <v>4.6336000000000004</v>
      </c>
      <c r="E1616" s="2">
        <v>8973</v>
      </c>
      <c r="F1616" s="2">
        <v>8.0431000000000008</v>
      </c>
      <c r="G1616" s="2">
        <v>72170.736300000004</v>
      </c>
      <c r="H1616" s="5">
        <f t="shared" si="25"/>
        <v>-1.1118936338220409E-2</v>
      </c>
      <c r="I1616" s="4"/>
      <c r="J1616" s="4"/>
      <c r="K1616" s="4"/>
    </row>
    <row r="1617" spans="2:11" ht="13.5" x14ac:dyDescent="0.35">
      <c r="B1617" s="3">
        <v>44363</v>
      </c>
      <c r="C1617" s="2">
        <v>8.02</v>
      </c>
      <c r="D1617" s="2">
        <v>4.6394000000000002</v>
      </c>
      <c r="E1617" s="2">
        <v>710</v>
      </c>
      <c r="F1617" s="2">
        <v>8.0106000000000002</v>
      </c>
      <c r="G1617" s="2">
        <v>5687.5259999999998</v>
      </c>
      <c r="H1617" s="5">
        <f t="shared" si="25"/>
        <v>1.2517265193369743E-3</v>
      </c>
      <c r="I1617" s="4"/>
      <c r="J1617" s="4"/>
      <c r="K1617" s="4"/>
    </row>
    <row r="1618" spans="2:11" ht="13.5" x14ac:dyDescent="0.35">
      <c r="B1618" s="3">
        <v>44364</v>
      </c>
      <c r="C1618" s="2">
        <v>8.1</v>
      </c>
      <c r="D1618" s="2">
        <v>4.6856999999999998</v>
      </c>
      <c r="E1618" s="2">
        <v>16978</v>
      </c>
      <c r="F1618" s="2">
        <v>8.0138999999999996</v>
      </c>
      <c r="G1618" s="2">
        <v>136059.99419999999</v>
      </c>
      <c r="H1618" s="5">
        <f t="shared" si="25"/>
        <v>9.979738759322232E-3</v>
      </c>
      <c r="I1618" s="4"/>
      <c r="J1618" s="4"/>
      <c r="K1618" s="4"/>
    </row>
    <row r="1619" spans="2:11" ht="13.5" x14ac:dyDescent="0.35">
      <c r="B1619" s="3">
        <v>44365</v>
      </c>
      <c r="C1619" s="2">
        <v>8.11</v>
      </c>
      <c r="D1619" s="2">
        <v>4.6914999999999996</v>
      </c>
      <c r="E1619" s="2">
        <v>4740</v>
      </c>
      <c r="F1619" s="2">
        <v>8.0951000000000004</v>
      </c>
      <c r="G1619" s="2">
        <v>38370.773999999998</v>
      </c>
      <c r="H1619" s="5">
        <f t="shared" si="25"/>
        <v>1.2378086518556044E-3</v>
      </c>
      <c r="I1619" s="4"/>
      <c r="J1619" s="4"/>
      <c r="K1619" s="4"/>
    </row>
    <row r="1620" spans="2:11" ht="13.5" x14ac:dyDescent="0.35">
      <c r="B1620" s="3">
        <v>44368</v>
      </c>
      <c r="C1620" s="2">
        <v>8.14</v>
      </c>
      <c r="D1620" s="2">
        <v>4.7088000000000001</v>
      </c>
      <c r="E1620" s="2">
        <v>5802</v>
      </c>
      <c r="F1620" s="2">
        <v>8.1874000000000002</v>
      </c>
      <c r="G1620" s="2">
        <v>47503.294800000003</v>
      </c>
      <c r="H1620" s="5">
        <f t="shared" si="25"/>
        <v>3.6875199829479993E-3</v>
      </c>
      <c r="I1620" s="4"/>
      <c r="J1620" s="4"/>
      <c r="K1620" s="4"/>
    </row>
    <row r="1621" spans="2:11" ht="13.5" x14ac:dyDescent="0.35">
      <c r="B1621" s="3">
        <v>44369</v>
      </c>
      <c r="C1621" s="2">
        <v>8.1</v>
      </c>
      <c r="D1621" s="2">
        <v>4.6856999999999998</v>
      </c>
      <c r="E1621" s="2">
        <v>60195</v>
      </c>
      <c r="F1621" s="2">
        <v>8.0035000000000007</v>
      </c>
      <c r="G1621" s="2">
        <v>481770.6825</v>
      </c>
      <c r="H1621" s="5">
        <f t="shared" si="25"/>
        <v>-4.9057084607544051E-3</v>
      </c>
      <c r="I1621" s="4"/>
      <c r="J1621" s="4"/>
      <c r="K1621" s="4"/>
    </row>
    <row r="1622" spans="2:11" ht="13.5" x14ac:dyDescent="0.35">
      <c r="B1622" s="3">
        <v>44370</v>
      </c>
      <c r="C1622" s="2">
        <v>7.85</v>
      </c>
      <c r="D1622" s="2">
        <v>4.5411000000000001</v>
      </c>
      <c r="E1622" s="2">
        <v>34448</v>
      </c>
      <c r="F1622" s="2">
        <v>7.9798</v>
      </c>
      <c r="G1622" s="2">
        <v>274888.15039999998</v>
      </c>
      <c r="H1622" s="5">
        <f t="shared" si="25"/>
        <v>-3.0859850182469988E-2</v>
      </c>
      <c r="I1622" s="4"/>
      <c r="J1622" s="4"/>
      <c r="K1622" s="4"/>
    </row>
    <row r="1623" spans="2:11" ht="13.5" x14ac:dyDescent="0.35">
      <c r="B1623" s="3">
        <v>44371</v>
      </c>
      <c r="C1623" s="2">
        <v>7.85</v>
      </c>
      <c r="D1623" s="2">
        <v>4.5411000000000001</v>
      </c>
      <c r="E1623" s="2">
        <v>16437</v>
      </c>
      <c r="F1623" s="2">
        <v>7.8517000000000001</v>
      </c>
      <c r="G1623" s="2">
        <v>129058.39290000001</v>
      </c>
      <c r="H1623" s="5">
        <f t="shared" si="25"/>
        <v>0</v>
      </c>
      <c r="I1623" s="4"/>
      <c r="J1623" s="4"/>
      <c r="K1623" s="4"/>
    </row>
    <row r="1624" spans="2:11" ht="13.5" x14ac:dyDescent="0.35">
      <c r="B1624" s="3">
        <v>44372</v>
      </c>
      <c r="C1624" s="2">
        <v>8</v>
      </c>
      <c r="D1624" s="2">
        <v>4.6277999999999997</v>
      </c>
      <c r="E1624" s="2">
        <v>27004</v>
      </c>
      <c r="F1624" s="2">
        <v>7.8540999999999999</v>
      </c>
      <c r="G1624" s="2">
        <v>212092.1164</v>
      </c>
      <c r="H1624" s="5">
        <f t="shared" si="25"/>
        <v>1.9092290414216721E-2</v>
      </c>
      <c r="I1624" s="4"/>
      <c r="J1624" s="4"/>
      <c r="K1624" s="4"/>
    </row>
    <row r="1625" spans="2:11" ht="13.5" x14ac:dyDescent="0.35">
      <c r="B1625" s="3">
        <v>44375</v>
      </c>
      <c r="C1625" s="2">
        <v>8</v>
      </c>
      <c r="D1625" s="2">
        <v>4.6277999999999997</v>
      </c>
      <c r="E1625" s="2">
        <v>12</v>
      </c>
      <c r="F1625" s="2">
        <v>8</v>
      </c>
      <c r="G1625" s="2">
        <v>96</v>
      </c>
      <c r="H1625" s="5">
        <f t="shared" si="25"/>
        <v>0</v>
      </c>
      <c r="I1625" s="4"/>
      <c r="J1625" s="4"/>
      <c r="K1625" s="4"/>
    </row>
    <row r="1626" spans="2:11" ht="13.5" x14ac:dyDescent="0.35">
      <c r="B1626" s="3">
        <v>44376</v>
      </c>
      <c r="C1626" s="2">
        <v>7.76</v>
      </c>
      <c r="D1626" s="2">
        <v>4.4889999999999999</v>
      </c>
      <c r="E1626" s="2">
        <v>32267</v>
      </c>
      <c r="F1626" s="2">
        <v>7.7817999999999996</v>
      </c>
      <c r="G1626" s="2">
        <v>251095.3406</v>
      </c>
      <c r="H1626" s="5">
        <f t="shared" si="25"/>
        <v>-2.9992653096503698E-2</v>
      </c>
      <c r="I1626" s="4"/>
      <c r="J1626" s="4"/>
      <c r="K1626" s="4"/>
    </row>
    <row r="1627" spans="2:11" ht="13.5" x14ac:dyDescent="0.35">
      <c r="B1627" s="3">
        <v>44377</v>
      </c>
      <c r="C1627" s="2">
        <v>7.62</v>
      </c>
      <c r="D1627" s="2">
        <v>4.4080000000000004</v>
      </c>
      <c r="E1627" s="2">
        <v>30226</v>
      </c>
      <c r="F1627" s="2">
        <v>7.6631999999999998</v>
      </c>
      <c r="G1627" s="2">
        <v>231627.88320000001</v>
      </c>
      <c r="H1627" s="5">
        <f t="shared" si="25"/>
        <v>-1.8044107819113281E-2</v>
      </c>
      <c r="I1627" s="4"/>
      <c r="J1627" s="4"/>
      <c r="K1627" s="4"/>
    </row>
    <row r="1628" spans="2:11" ht="13.5" x14ac:dyDescent="0.35">
      <c r="B1628" s="3">
        <v>44378</v>
      </c>
      <c r="C1628" s="2">
        <v>7.16</v>
      </c>
      <c r="D1628" s="2">
        <v>4.4275000000000002</v>
      </c>
      <c r="E1628" s="2">
        <v>8131</v>
      </c>
      <c r="F1628" s="2">
        <v>7.1816000000000004</v>
      </c>
      <c r="G1628" s="2">
        <v>58393.589599999999</v>
      </c>
      <c r="H1628" s="5">
        <f t="shared" si="25"/>
        <v>4.423774954627915E-3</v>
      </c>
      <c r="I1628" s="4"/>
      <c r="J1628" s="4"/>
      <c r="K1628" s="4"/>
    </row>
    <row r="1629" spans="2:11" ht="13.5" x14ac:dyDescent="0.35">
      <c r="B1629" s="3">
        <v>44379</v>
      </c>
      <c r="C1629" s="2">
        <v>7.33</v>
      </c>
      <c r="D1629" s="2">
        <v>4.5326000000000004</v>
      </c>
      <c r="E1629" s="2">
        <v>7346</v>
      </c>
      <c r="F1629" s="2">
        <v>7.1619999999999999</v>
      </c>
      <c r="G1629" s="2">
        <v>52612.052000000003</v>
      </c>
      <c r="H1629" s="5">
        <f t="shared" si="25"/>
        <v>2.3738001129305519E-2</v>
      </c>
      <c r="I1629" s="4"/>
      <c r="J1629" s="4"/>
      <c r="K1629" s="4"/>
    </row>
    <row r="1630" spans="2:11" ht="13.5" x14ac:dyDescent="0.35">
      <c r="B1630" s="3">
        <v>44382</v>
      </c>
      <c r="C1630" s="2">
        <v>7.3</v>
      </c>
      <c r="D1630" s="2">
        <v>4.5141</v>
      </c>
      <c r="E1630" s="2">
        <v>1690</v>
      </c>
      <c r="F1630" s="2">
        <v>7.2891000000000004</v>
      </c>
      <c r="G1630" s="2">
        <v>12318.579</v>
      </c>
      <c r="H1630" s="5">
        <f t="shared" si="25"/>
        <v>-4.0815426024799015E-3</v>
      </c>
      <c r="I1630" s="4"/>
      <c r="J1630" s="4"/>
      <c r="K1630" s="4"/>
    </row>
    <row r="1631" spans="2:11" ht="13.5" x14ac:dyDescent="0.35">
      <c r="B1631" s="3">
        <v>44383</v>
      </c>
      <c r="C1631" s="2">
        <v>7.3</v>
      </c>
      <c r="D1631" s="2">
        <v>4.8449999999999998</v>
      </c>
      <c r="E1631" s="2">
        <v>2073</v>
      </c>
      <c r="F1631" s="2">
        <v>7.2971000000000004</v>
      </c>
      <c r="G1631" s="2">
        <v>15126.888300000001</v>
      </c>
      <c r="H1631" s="5">
        <f t="shared" si="25"/>
        <v>7.3303648567820776E-2</v>
      </c>
      <c r="I1631" s="4"/>
      <c r="J1631" s="4"/>
      <c r="K1631" s="4"/>
    </row>
    <row r="1632" spans="2:11" ht="13.5" x14ac:dyDescent="0.35">
      <c r="B1632" s="3">
        <v>44384</v>
      </c>
      <c r="C1632" s="2">
        <v>7.25</v>
      </c>
      <c r="D1632" s="2">
        <v>4.8117999999999999</v>
      </c>
      <c r="E1632" s="2">
        <v>9580</v>
      </c>
      <c r="F1632" s="2">
        <v>7.2706999999999997</v>
      </c>
      <c r="G1632" s="2">
        <v>69653.305999999997</v>
      </c>
      <c r="H1632" s="5">
        <f t="shared" si="25"/>
        <v>-6.8524251805985341E-3</v>
      </c>
      <c r="I1632" s="4"/>
      <c r="J1632" s="4"/>
      <c r="K1632" s="4"/>
    </row>
    <row r="1633" spans="2:11" ht="13.5" x14ac:dyDescent="0.35">
      <c r="B1633" s="3">
        <v>44385</v>
      </c>
      <c r="C1633" s="2">
        <v>7.28</v>
      </c>
      <c r="D1633" s="2">
        <v>4.8316999999999997</v>
      </c>
      <c r="E1633" s="2">
        <v>82484</v>
      </c>
      <c r="F1633" s="2">
        <v>7.2045000000000003</v>
      </c>
      <c r="G1633" s="2">
        <v>594255.978</v>
      </c>
      <c r="H1633" s="5">
        <f t="shared" si="25"/>
        <v>4.1356664865538481E-3</v>
      </c>
      <c r="I1633" s="4"/>
      <c r="J1633" s="4"/>
      <c r="K1633" s="4"/>
    </row>
    <row r="1634" spans="2:11" ht="13.5" x14ac:dyDescent="0.35">
      <c r="B1634" s="3">
        <v>44386</v>
      </c>
      <c r="C1634" s="2">
        <v>7.23</v>
      </c>
      <c r="D1634" s="2">
        <v>4.7984999999999998</v>
      </c>
      <c r="E1634" s="2">
        <v>5970</v>
      </c>
      <c r="F1634" s="2">
        <v>7.1886999999999999</v>
      </c>
      <c r="G1634" s="2">
        <v>42916.538999999997</v>
      </c>
      <c r="H1634" s="5">
        <f t="shared" si="25"/>
        <v>-6.8712875385474881E-3</v>
      </c>
      <c r="I1634" s="4"/>
      <c r="J1634" s="4"/>
      <c r="K1634" s="4"/>
    </row>
    <row r="1635" spans="2:11" ht="13.5" x14ac:dyDescent="0.35">
      <c r="B1635" s="3">
        <v>44389</v>
      </c>
      <c r="C1635" s="2">
        <v>7.2</v>
      </c>
      <c r="D1635" s="2">
        <v>4.7786</v>
      </c>
      <c r="E1635" s="2">
        <v>29896</v>
      </c>
      <c r="F1635" s="2">
        <v>7.2007000000000003</v>
      </c>
      <c r="G1635" s="2">
        <v>215272.12719999999</v>
      </c>
      <c r="H1635" s="5">
        <f t="shared" si="25"/>
        <v>-4.1471293112430568E-3</v>
      </c>
      <c r="I1635" s="4"/>
      <c r="J1635" s="4"/>
      <c r="K1635" s="4"/>
    </row>
    <row r="1636" spans="2:11" ht="13.5" x14ac:dyDescent="0.35">
      <c r="B1636" s="3">
        <v>44390</v>
      </c>
      <c r="C1636" s="2">
        <v>7.27</v>
      </c>
      <c r="D1636" s="2">
        <v>4.8250999999999999</v>
      </c>
      <c r="E1636" s="2">
        <v>22484</v>
      </c>
      <c r="F1636" s="2">
        <v>7.2026000000000003</v>
      </c>
      <c r="G1636" s="2">
        <v>161943.25839999999</v>
      </c>
      <c r="H1636" s="5">
        <f t="shared" si="25"/>
        <v>9.7308835223705661E-3</v>
      </c>
      <c r="I1636" s="4"/>
      <c r="J1636" s="4"/>
      <c r="K1636" s="4"/>
    </row>
    <row r="1637" spans="2:11" ht="13.5" x14ac:dyDescent="0.35">
      <c r="B1637" s="3">
        <v>44391</v>
      </c>
      <c r="C1637" s="2">
        <v>7.2</v>
      </c>
      <c r="D1637" s="2">
        <v>4.7786</v>
      </c>
      <c r="E1637" s="2">
        <v>11737</v>
      </c>
      <c r="F1637" s="2">
        <v>7.1955</v>
      </c>
      <c r="G1637" s="2">
        <v>84453.583499999993</v>
      </c>
      <c r="H1637" s="5">
        <f t="shared" si="25"/>
        <v>-9.6371059667157127E-3</v>
      </c>
      <c r="I1637" s="4"/>
      <c r="J1637" s="4"/>
      <c r="K1637" s="4"/>
    </row>
    <row r="1638" spans="2:11" ht="13.5" x14ac:dyDescent="0.35">
      <c r="B1638" s="3">
        <v>44392</v>
      </c>
      <c r="C1638" s="2">
        <v>7.25</v>
      </c>
      <c r="D1638" s="2">
        <v>4.8117999999999999</v>
      </c>
      <c r="E1638" s="2">
        <v>2496</v>
      </c>
      <c r="F1638" s="2">
        <v>7.2427000000000001</v>
      </c>
      <c r="G1638" s="2">
        <v>18077.779200000001</v>
      </c>
      <c r="H1638" s="5">
        <f t="shared" si="25"/>
        <v>6.9476415686602552E-3</v>
      </c>
      <c r="I1638" s="4"/>
      <c r="J1638" s="4"/>
      <c r="K1638" s="4"/>
    </row>
    <row r="1639" spans="2:11" ht="13.5" x14ac:dyDescent="0.35">
      <c r="B1639" s="3">
        <v>44393</v>
      </c>
      <c r="C1639" s="2">
        <v>7.25</v>
      </c>
      <c r="D1639" s="2">
        <v>4.8117999999999999</v>
      </c>
      <c r="E1639" s="2">
        <v>5914</v>
      </c>
      <c r="F1639" s="2">
        <v>7.2202000000000002</v>
      </c>
      <c r="G1639" s="2">
        <v>42700.262799999997</v>
      </c>
      <c r="H1639" s="5">
        <f t="shared" si="25"/>
        <v>0</v>
      </c>
      <c r="I1639" s="4"/>
      <c r="J1639" s="4"/>
      <c r="K1639" s="4"/>
    </row>
    <row r="1640" spans="2:11" ht="13.5" x14ac:dyDescent="0.35">
      <c r="B1640" s="3">
        <v>44396</v>
      </c>
      <c r="C1640" s="2">
        <v>7.2</v>
      </c>
      <c r="D1640" s="2">
        <v>4.7786</v>
      </c>
      <c r="E1640" s="2">
        <v>2725</v>
      </c>
      <c r="F1640" s="2">
        <v>7.1917999999999997</v>
      </c>
      <c r="G1640" s="2">
        <v>19597.654999999999</v>
      </c>
      <c r="H1640" s="5">
        <f t="shared" si="25"/>
        <v>-6.8997048921401339E-3</v>
      </c>
      <c r="I1640" s="4"/>
      <c r="J1640" s="4"/>
      <c r="K1640" s="4"/>
    </row>
    <row r="1641" spans="2:11" ht="13.5" x14ac:dyDescent="0.35">
      <c r="B1641" s="3">
        <v>44399</v>
      </c>
      <c r="C1641" s="2">
        <v>7.2</v>
      </c>
      <c r="D1641" s="2">
        <v>4.7786</v>
      </c>
      <c r="E1641" s="2">
        <v>295</v>
      </c>
      <c r="F1641" s="2">
        <v>7.2031000000000001</v>
      </c>
      <c r="G1641" s="2">
        <v>2124.9144999999999</v>
      </c>
      <c r="H1641" s="5">
        <f t="shared" si="25"/>
        <v>0</v>
      </c>
      <c r="I1641" s="4"/>
      <c r="J1641" s="4"/>
      <c r="K1641" s="4"/>
    </row>
    <row r="1642" spans="2:11" ht="13.5" x14ac:dyDescent="0.35">
      <c r="B1642" s="3">
        <v>44400</v>
      </c>
      <c r="C1642" s="2">
        <v>7.19</v>
      </c>
      <c r="D1642" s="2">
        <v>4.7720000000000002</v>
      </c>
      <c r="E1642" s="2">
        <v>841</v>
      </c>
      <c r="F1642" s="2">
        <v>7.1962999999999999</v>
      </c>
      <c r="G1642" s="2">
        <v>6052.0883000000003</v>
      </c>
      <c r="H1642" s="5">
        <f t="shared" si="25"/>
        <v>-1.3811576612396345E-3</v>
      </c>
      <c r="I1642" s="4"/>
      <c r="J1642" s="4"/>
      <c r="K1642" s="4"/>
    </row>
    <row r="1643" spans="2:11" ht="13.5" x14ac:dyDescent="0.35">
      <c r="B1643" s="3">
        <v>44403</v>
      </c>
      <c r="C1643" s="2">
        <v>7.12</v>
      </c>
      <c r="D1643" s="2">
        <v>4.7255000000000003</v>
      </c>
      <c r="E1643" s="2">
        <v>4870</v>
      </c>
      <c r="F1643" s="2">
        <v>7.1672000000000002</v>
      </c>
      <c r="G1643" s="2">
        <v>34904.264000000003</v>
      </c>
      <c r="H1643" s="5">
        <f t="shared" si="25"/>
        <v>-9.7443419949706581E-3</v>
      </c>
      <c r="I1643" s="4"/>
      <c r="J1643" s="4"/>
      <c r="K1643" s="4"/>
    </row>
    <row r="1644" spans="2:11" ht="13.5" x14ac:dyDescent="0.35">
      <c r="B1644" s="3">
        <v>44404</v>
      </c>
      <c r="C1644" s="2">
        <v>7.16</v>
      </c>
      <c r="D1644" s="2">
        <v>4.7521000000000004</v>
      </c>
      <c r="E1644" s="2">
        <v>4200</v>
      </c>
      <c r="F1644" s="2">
        <v>7.16</v>
      </c>
      <c r="G1644" s="2">
        <v>30072</v>
      </c>
      <c r="H1644" s="5">
        <f t="shared" si="25"/>
        <v>5.6290339646598618E-3</v>
      </c>
      <c r="I1644" s="4"/>
      <c r="J1644" s="4"/>
      <c r="K1644" s="4"/>
    </row>
    <row r="1645" spans="2:11" ht="13.5" x14ac:dyDescent="0.35">
      <c r="B1645" s="3">
        <v>44405</v>
      </c>
      <c r="C1645" s="2">
        <v>7.1</v>
      </c>
      <c r="D1645" s="2">
        <v>4.7122000000000002</v>
      </c>
      <c r="E1645" s="2">
        <v>4412</v>
      </c>
      <c r="F1645" s="2">
        <v>7.1364000000000001</v>
      </c>
      <c r="G1645" s="2">
        <v>31485.7968</v>
      </c>
      <c r="H1645" s="5">
        <f t="shared" si="25"/>
        <v>-8.3962879569033193E-3</v>
      </c>
      <c r="I1645" s="4"/>
      <c r="J1645" s="4"/>
      <c r="K1645" s="4"/>
    </row>
    <row r="1646" spans="2:11" ht="13.5" x14ac:dyDescent="0.35">
      <c r="B1646" s="3">
        <v>44406</v>
      </c>
      <c r="C1646" s="2">
        <v>7.1</v>
      </c>
      <c r="D1646" s="2">
        <v>4.7122000000000002</v>
      </c>
      <c r="E1646" s="2">
        <v>1995</v>
      </c>
      <c r="F1646" s="2">
        <v>7.16</v>
      </c>
      <c r="G1646" s="2">
        <v>14284.2</v>
      </c>
      <c r="H1646" s="5">
        <f t="shared" si="25"/>
        <v>0</v>
      </c>
      <c r="I1646" s="4"/>
      <c r="J1646" s="4"/>
      <c r="K1646" s="4"/>
    </row>
    <row r="1647" spans="2:11" ht="13.5" x14ac:dyDescent="0.35">
      <c r="B1647" s="3">
        <v>44407</v>
      </c>
      <c r="C1647" s="2">
        <v>7.1</v>
      </c>
      <c r="D1647" s="2">
        <v>4.7122000000000002</v>
      </c>
      <c r="E1647" s="2">
        <v>7885</v>
      </c>
      <c r="F1647" s="2">
        <v>7.1</v>
      </c>
      <c r="G1647" s="2">
        <v>55983.5</v>
      </c>
      <c r="H1647" s="5">
        <f t="shared" si="25"/>
        <v>0</v>
      </c>
      <c r="I1647" s="4"/>
      <c r="J1647" s="4"/>
      <c r="K1647" s="4"/>
    </row>
    <row r="1648" spans="2:11" ht="13.5" x14ac:dyDescent="0.35">
      <c r="B1648" s="3">
        <v>44410</v>
      </c>
      <c r="C1648" s="2">
        <v>7.1</v>
      </c>
      <c r="D1648" s="2">
        <v>4.7122000000000002</v>
      </c>
      <c r="E1648" s="2">
        <v>541</v>
      </c>
      <c r="F1648" s="2">
        <v>7.1035000000000004</v>
      </c>
      <c r="G1648" s="2">
        <v>3842.9935</v>
      </c>
      <c r="H1648" s="5">
        <f t="shared" si="25"/>
        <v>0</v>
      </c>
      <c r="I1648" s="4"/>
      <c r="J1648" s="4"/>
      <c r="K1648" s="4"/>
    </row>
    <row r="1649" spans="2:11" ht="13.5" x14ac:dyDescent="0.35">
      <c r="B1649" s="3">
        <v>44411</v>
      </c>
      <c r="C1649" s="2">
        <v>7.09</v>
      </c>
      <c r="D1649" s="2">
        <v>4.7055999999999996</v>
      </c>
      <c r="E1649" s="2">
        <v>1289</v>
      </c>
      <c r="F1649" s="2">
        <v>7.1032000000000002</v>
      </c>
      <c r="G1649" s="2">
        <v>9156.0247999999992</v>
      </c>
      <c r="H1649" s="5">
        <f t="shared" si="25"/>
        <v>-1.4006196680957101E-3</v>
      </c>
      <c r="I1649" s="4"/>
      <c r="J1649" s="4"/>
      <c r="K1649" s="4"/>
    </row>
    <row r="1650" spans="2:11" ht="13.5" x14ac:dyDescent="0.35">
      <c r="B1650" s="3">
        <v>44412</v>
      </c>
      <c r="C1650" s="2">
        <v>7</v>
      </c>
      <c r="D1650" s="2">
        <v>4.6459000000000001</v>
      </c>
      <c r="E1650" s="2">
        <v>86990</v>
      </c>
      <c r="F1650" s="2">
        <v>7.0021000000000004</v>
      </c>
      <c r="G1650" s="2">
        <v>609112.679</v>
      </c>
      <c r="H1650" s="5">
        <f t="shared" si="25"/>
        <v>-1.2687011220673118E-2</v>
      </c>
      <c r="I1650" s="4"/>
      <c r="J1650" s="4"/>
      <c r="K1650" s="4"/>
    </row>
    <row r="1651" spans="2:11" ht="13.5" x14ac:dyDescent="0.35">
      <c r="B1651" s="3">
        <v>44413</v>
      </c>
      <c r="C1651" s="2">
        <v>7.1</v>
      </c>
      <c r="D1651" s="2">
        <v>4.7122000000000002</v>
      </c>
      <c r="E1651" s="2">
        <v>50716</v>
      </c>
      <c r="F1651" s="2">
        <v>7.0004</v>
      </c>
      <c r="G1651" s="2">
        <v>355032.28639999998</v>
      </c>
      <c r="H1651" s="5">
        <f t="shared" si="25"/>
        <v>1.4270647237349065E-2</v>
      </c>
      <c r="I1651" s="4"/>
      <c r="J1651" s="4"/>
      <c r="K1651" s="4"/>
    </row>
    <row r="1652" spans="2:11" ht="13.5" x14ac:dyDescent="0.35">
      <c r="B1652" s="3">
        <v>44414</v>
      </c>
      <c r="C1652" s="2">
        <v>7</v>
      </c>
      <c r="D1652" s="2">
        <v>4.6459000000000001</v>
      </c>
      <c r="E1652" s="2">
        <v>21668</v>
      </c>
      <c r="F1652" s="2">
        <v>7.0015000000000001</v>
      </c>
      <c r="G1652" s="2">
        <v>151708.50200000001</v>
      </c>
      <c r="H1652" s="5">
        <f t="shared" si="25"/>
        <v>-1.4069861211323803E-2</v>
      </c>
      <c r="I1652" s="4"/>
      <c r="J1652" s="4"/>
      <c r="K1652" s="4"/>
    </row>
    <row r="1653" spans="2:11" ht="13.5" x14ac:dyDescent="0.35">
      <c r="B1653" s="3">
        <v>44417</v>
      </c>
      <c r="C1653" s="2">
        <v>7</v>
      </c>
      <c r="D1653" s="2">
        <v>4.6459000000000001</v>
      </c>
      <c r="E1653" s="2">
        <v>16102</v>
      </c>
      <c r="F1653" s="2">
        <v>6.9981</v>
      </c>
      <c r="G1653" s="2">
        <v>112683.4062</v>
      </c>
      <c r="H1653" s="5">
        <f t="shared" si="25"/>
        <v>0</v>
      </c>
      <c r="I1653" s="4"/>
      <c r="J1653" s="4"/>
      <c r="K1653" s="4"/>
    </row>
    <row r="1654" spans="2:11" ht="13.5" x14ac:dyDescent="0.35">
      <c r="B1654" s="3">
        <v>44419</v>
      </c>
      <c r="C1654" s="2">
        <v>7</v>
      </c>
      <c r="D1654" s="2">
        <v>4.6459000000000001</v>
      </c>
      <c r="E1654" s="2">
        <v>10063</v>
      </c>
      <c r="F1654" s="2">
        <v>6.9977999999999998</v>
      </c>
      <c r="G1654" s="2">
        <v>70418.861399999994</v>
      </c>
      <c r="H1654" s="5">
        <f t="shared" si="25"/>
        <v>0</v>
      </c>
      <c r="I1654" s="4"/>
      <c r="J1654" s="4"/>
      <c r="K1654" s="4"/>
    </row>
    <row r="1655" spans="2:11" ht="13.5" x14ac:dyDescent="0.35">
      <c r="B1655" s="3">
        <v>44420</v>
      </c>
      <c r="C1655" s="2">
        <v>6.95</v>
      </c>
      <c r="D1655" s="2">
        <v>4.6127000000000002</v>
      </c>
      <c r="E1655" s="2">
        <v>3320</v>
      </c>
      <c r="F1655" s="2">
        <v>6.9814999999999996</v>
      </c>
      <c r="G1655" s="2">
        <v>23178.58</v>
      </c>
      <c r="H1655" s="5">
        <f t="shared" si="25"/>
        <v>-7.1460857960782397E-3</v>
      </c>
      <c r="I1655" s="4"/>
      <c r="J1655" s="4"/>
      <c r="K1655" s="4"/>
    </row>
    <row r="1656" spans="2:11" ht="13.5" x14ac:dyDescent="0.35">
      <c r="B1656" s="3">
        <v>44424</v>
      </c>
      <c r="C1656" s="2">
        <v>7</v>
      </c>
      <c r="D1656" s="2">
        <v>4.6459000000000001</v>
      </c>
      <c r="E1656" s="2">
        <v>30080</v>
      </c>
      <c r="F1656" s="2">
        <v>6.9996</v>
      </c>
      <c r="G1656" s="2">
        <v>210547.96799999999</v>
      </c>
      <c r="H1656" s="5">
        <f t="shared" si="25"/>
        <v>7.1975198907364224E-3</v>
      </c>
      <c r="I1656" s="4"/>
      <c r="J1656" s="4"/>
      <c r="K1656" s="4"/>
    </row>
    <row r="1657" spans="2:11" ht="13.5" x14ac:dyDescent="0.35">
      <c r="B1657" s="3">
        <v>44425</v>
      </c>
      <c r="C1657" s="2">
        <v>7</v>
      </c>
      <c r="D1657" s="2">
        <v>4.6459000000000001</v>
      </c>
      <c r="E1657" s="2">
        <v>10406</v>
      </c>
      <c r="F1657" s="2">
        <v>6.9984999999999999</v>
      </c>
      <c r="G1657" s="2">
        <v>72826.391000000003</v>
      </c>
      <c r="H1657" s="5">
        <f t="shared" si="25"/>
        <v>0</v>
      </c>
      <c r="I1657" s="4"/>
      <c r="J1657" s="4"/>
      <c r="K1657" s="4"/>
    </row>
    <row r="1658" spans="2:11" ht="13.5" x14ac:dyDescent="0.35">
      <c r="B1658" s="3">
        <v>44426</v>
      </c>
      <c r="C1658" s="2">
        <v>7.09</v>
      </c>
      <c r="D1658" s="2">
        <v>4.7055999999999996</v>
      </c>
      <c r="E1658" s="2">
        <v>14923</v>
      </c>
      <c r="F1658" s="2">
        <v>7.0297999999999998</v>
      </c>
      <c r="G1658" s="2">
        <v>104905.70540000001</v>
      </c>
      <c r="H1658" s="5">
        <f t="shared" si="25"/>
        <v>1.2850039820056268E-2</v>
      </c>
      <c r="I1658" s="4"/>
      <c r="J1658" s="4"/>
      <c r="K1658" s="4"/>
    </row>
    <row r="1659" spans="2:11" ht="13.5" x14ac:dyDescent="0.35">
      <c r="B1659" s="3">
        <v>44427</v>
      </c>
      <c r="C1659" s="2">
        <v>7.29</v>
      </c>
      <c r="D1659" s="2">
        <v>4.8383000000000003</v>
      </c>
      <c r="E1659" s="2">
        <v>46895</v>
      </c>
      <c r="F1659" s="2">
        <v>7.0505000000000004</v>
      </c>
      <c r="G1659" s="2">
        <v>330633.19750000001</v>
      </c>
      <c r="H1659" s="5">
        <f t="shared" si="25"/>
        <v>2.8200442026521742E-2</v>
      </c>
      <c r="I1659" s="4"/>
      <c r="J1659" s="4"/>
      <c r="K1659" s="4"/>
    </row>
    <row r="1660" spans="2:11" ht="13.5" x14ac:dyDescent="0.35">
      <c r="B1660" s="3">
        <v>44428</v>
      </c>
      <c r="C1660" s="2">
        <v>7.29</v>
      </c>
      <c r="D1660" s="2">
        <v>4.8383000000000003</v>
      </c>
      <c r="E1660" s="2">
        <v>100</v>
      </c>
      <c r="F1660" s="2">
        <v>7.29</v>
      </c>
      <c r="G1660" s="2">
        <v>729</v>
      </c>
      <c r="H1660" s="5">
        <f t="shared" si="25"/>
        <v>0</v>
      </c>
      <c r="I1660" s="4"/>
      <c r="J1660" s="4"/>
      <c r="K1660" s="4"/>
    </row>
    <row r="1661" spans="2:11" ht="13.5" x14ac:dyDescent="0.35">
      <c r="B1661" s="3">
        <v>44431</v>
      </c>
      <c r="C1661" s="2">
        <v>7.19</v>
      </c>
      <c r="D1661" s="2">
        <v>4.7720000000000002</v>
      </c>
      <c r="E1661" s="2">
        <v>1473</v>
      </c>
      <c r="F1661" s="2">
        <v>7.12</v>
      </c>
      <c r="G1661" s="2">
        <v>10487.76</v>
      </c>
      <c r="H1661" s="5">
        <f t="shared" si="25"/>
        <v>-1.3703160200897013E-2</v>
      </c>
      <c r="I1661" s="4"/>
      <c r="J1661" s="4"/>
      <c r="K1661" s="4"/>
    </row>
    <row r="1662" spans="2:11" ht="13.5" x14ac:dyDescent="0.35">
      <c r="B1662" s="3">
        <v>44432</v>
      </c>
      <c r="C1662" s="2">
        <v>7.18</v>
      </c>
      <c r="D1662" s="2">
        <v>4.7652999999999999</v>
      </c>
      <c r="E1662" s="2">
        <v>2168</v>
      </c>
      <c r="F1662" s="2">
        <v>7.1166999999999998</v>
      </c>
      <c r="G1662" s="2">
        <v>15429.0056</v>
      </c>
      <c r="H1662" s="5">
        <f t="shared" si="25"/>
        <v>-1.4040234702431627E-3</v>
      </c>
      <c r="I1662" s="4"/>
      <c r="J1662" s="4"/>
      <c r="K1662" s="4"/>
    </row>
    <row r="1663" spans="2:11" ht="13.5" x14ac:dyDescent="0.35">
      <c r="B1663" s="3">
        <v>44433</v>
      </c>
      <c r="C1663" s="2">
        <v>7.08</v>
      </c>
      <c r="D1663" s="2">
        <v>4.6989999999999998</v>
      </c>
      <c r="E1663" s="2">
        <v>5596</v>
      </c>
      <c r="F1663" s="2">
        <v>7.0728</v>
      </c>
      <c r="G1663" s="2">
        <v>39579.388800000001</v>
      </c>
      <c r="H1663" s="5">
        <f t="shared" si="25"/>
        <v>-1.3913079973978559E-2</v>
      </c>
      <c r="I1663" s="4"/>
      <c r="J1663" s="4"/>
      <c r="K1663" s="4"/>
    </row>
    <row r="1664" spans="2:11" ht="13.5" x14ac:dyDescent="0.35">
      <c r="B1664" s="3">
        <v>44434</v>
      </c>
      <c r="C1664" s="2">
        <v>7.03</v>
      </c>
      <c r="D1664" s="2">
        <v>4.6657999999999999</v>
      </c>
      <c r="E1664" s="2">
        <v>5621</v>
      </c>
      <c r="F1664" s="2">
        <v>7.0472999999999999</v>
      </c>
      <c r="G1664" s="2">
        <v>39612.873299999999</v>
      </c>
      <c r="H1664" s="5">
        <f t="shared" si="25"/>
        <v>-7.0653330495849959E-3</v>
      </c>
      <c r="I1664" s="4"/>
      <c r="J1664" s="4"/>
      <c r="K1664" s="4"/>
    </row>
    <row r="1665" spans="2:11" ht="13.5" x14ac:dyDescent="0.35">
      <c r="B1665" s="3">
        <v>44435</v>
      </c>
      <c r="C1665" s="2">
        <v>7.06</v>
      </c>
      <c r="D1665" s="2">
        <v>4.6856999999999998</v>
      </c>
      <c r="E1665" s="2">
        <v>6277</v>
      </c>
      <c r="F1665" s="2">
        <v>7.0125000000000002</v>
      </c>
      <c r="G1665" s="2">
        <v>44017.462500000001</v>
      </c>
      <c r="H1665" s="5">
        <f t="shared" si="25"/>
        <v>4.2650778001628456E-3</v>
      </c>
      <c r="I1665" s="4"/>
      <c r="J1665" s="4"/>
      <c r="K1665" s="4"/>
    </row>
    <row r="1666" spans="2:11" ht="13.5" x14ac:dyDescent="0.35">
      <c r="B1666" s="3">
        <v>44438</v>
      </c>
      <c r="C1666" s="2">
        <v>7.05</v>
      </c>
      <c r="D1666" s="2">
        <v>4.6791</v>
      </c>
      <c r="E1666" s="2">
        <v>456</v>
      </c>
      <c r="F1666" s="2">
        <v>6.9139999999999997</v>
      </c>
      <c r="G1666" s="2">
        <v>3152.7840000000001</v>
      </c>
      <c r="H1666" s="5">
        <f t="shared" si="25"/>
        <v>-1.4085408796977437E-3</v>
      </c>
      <c r="I1666" s="4"/>
      <c r="J1666" s="4"/>
      <c r="K1666" s="4"/>
    </row>
    <row r="1667" spans="2:11" ht="13.5" x14ac:dyDescent="0.35">
      <c r="B1667" s="3">
        <v>44439</v>
      </c>
      <c r="C1667" s="2">
        <v>7.05</v>
      </c>
      <c r="D1667" s="2">
        <v>4.6791</v>
      </c>
      <c r="E1667" s="2">
        <v>1002</v>
      </c>
      <c r="F1667" s="2">
        <v>7</v>
      </c>
      <c r="G1667" s="2">
        <v>7014</v>
      </c>
      <c r="H1667" s="5">
        <f t="shared" si="25"/>
        <v>0</v>
      </c>
      <c r="I1667" s="4"/>
      <c r="J1667" s="4"/>
      <c r="K1667" s="4"/>
    </row>
    <row r="1668" spans="2:11" ht="13.5" x14ac:dyDescent="0.35">
      <c r="B1668" s="3">
        <v>44440</v>
      </c>
      <c r="C1668" s="2">
        <v>7</v>
      </c>
      <c r="D1668" s="2">
        <v>4.6459000000000001</v>
      </c>
      <c r="E1668" s="2">
        <v>1770</v>
      </c>
      <c r="F1668" s="2">
        <v>6.9870000000000001</v>
      </c>
      <c r="G1668" s="2">
        <v>12366.99</v>
      </c>
      <c r="H1668" s="5">
        <f t="shared" si="25"/>
        <v>-7.095381590476779E-3</v>
      </c>
      <c r="I1668" s="4"/>
      <c r="J1668" s="4"/>
      <c r="K1668" s="4"/>
    </row>
    <row r="1669" spans="2:11" ht="13.5" x14ac:dyDescent="0.35">
      <c r="B1669" s="3">
        <v>44441</v>
      </c>
      <c r="C1669" s="2">
        <v>7.19</v>
      </c>
      <c r="D1669" s="2">
        <v>4.7720000000000002</v>
      </c>
      <c r="E1669" s="2">
        <v>13537</v>
      </c>
      <c r="F1669" s="2">
        <v>7.0439999999999996</v>
      </c>
      <c r="G1669" s="2">
        <v>95354.627999999997</v>
      </c>
      <c r="H1669" s="5">
        <f t="shared" si="25"/>
        <v>2.714221141221294E-2</v>
      </c>
      <c r="I1669" s="4"/>
      <c r="J1669" s="4"/>
      <c r="K1669" s="4"/>
    </row>
    <row r="1670" spans="2:11" ht="13.5" x14ac:dyDescent="0.35">
      <c r="B1670" s="3">
        <v>44442</v>
      </c>
      <c r="C1670" s="2">
        <v>7.29</v>
      </c>
      <c r="D1670" s="2">
        <v>4.8383000000000003</v>
      </c>
      <c r="E1670" s="2">
        <v>3655</v>
      </c>
      <c r="F1670" s="2">
        <v>7.1260000000000003</v>
      </c>
      <c r="G1670" s="2">
        <v>26045.53</v>
      </c>
      <c r="H1670" s="5">
        <f t="shared" si="25"/>
        <v>1.3893545683151723E-2</v>
      </c>
      <c r="I1670" s="4"/>
      <c r="J1670" s="4"/>
      <c r="K1670" s="4"/>
    </row>
    <row r="1671" spans="2:11" ht="13.5" x14ac:dyDescent="0.35">
      <c r="B1671" s="3">
        <v>44445</v>
      </c>
      <c r="C1671" s="2">
        <v>7.3</v>
      </c>
      <c r="D1671" s="2">
        <v>4.8449999999999998</v>
      </c>
      <c r="E1671" s="2">
        <v>10</v>
      </c>
      <c r="F1671" s="2">
        <v>7.3</v>
      </c>
      <c r="G1671" s="2">
        <v>73</v>
      </c>
      <c r="H1671" s="5">
        <f t="shared" ref="H1671:H1734" si="26">(D1671-D1670)/D1670</f>
        <v>1.3847839117044176E-3</v>
      </c>
      <c r="I1671" s="4"/>
      <c r="J1671" s="4"/>
      <c r="K1671" s="4"/>
    </row>
    <row r="1672" spans="2:11" ht="13.5" x14ac:dyDescent="0.35">
      <c r="B1672" s="3">
        <v>44446</v>
      </c>
      <c r="C1672" s="2">
        <v>7.15</v>
      </c>
      <c r="D1672" s="2">
        <v>4.7454000000000001</v>
      </c>
      <c r="E1672" s="2">
        <v>3150</v>
      </c>
      <c r="F1672" s="2">
        <v>7.117</v>
      </c>
      <c r="G1672" s="2">
        <v>22418.55</v>
      </c>
      <c r="H1672" s="5">
        <f t="shared" si="26"/>
        <v>-2.0557275541795601E-2</v>
      </c>
      <c r="I1672" s="4"/>
      <c r="J1672" s="4"/>
      <c r="K1672" s="4"/>
    </row>
    <row r="1673" spans="2:11" ht="13.5" x14ac:dyDescent="0.35">
      <c r="B1673" s="3">
        <v>44447</v>
      </c>
      <c r="C1673" s="2">
        <v>7.15</v>
      </c>
      <c r="D1673" s="2">
        <v>4.7454000000000001</v>
      </c>
      <c r="E1673" s="2">
        <v>5451</v>
      </c>
      <c r="F1673" s="2">
        <v>7.15</v>
      </c>
      <c r="G1673" s="2">
        <v>38974.65</v>
      </c>
      <c r="H1673" s="5">
        <f t="shared" si="26"/>
        <v>0</v>
      </c>
      <c r="I1673" s="4"/>
      <c r="J1673" s="4"/>
      <c r="K1673" s="4"/>
    </row>
    <row r="1674" spans="2:11" ht="13.5" x14ac:dyDescent="0.35">
      <c r="B1674" s="3">
        <v>44448</v>
      </c>
      <c r="C1674" s="2">
        <v>7.12</v>
      </c>
      <c r="D1674" s="2">
        <v>4.7255000000000003</v>
      </c>
      <c r="E1674" s="2">
        <v>2601</v>
      </c>
      <c r="F1674" s="2">
        <v>7.0549999999999997</v>
      </c>
      <c r="G1674" s="2">
        <v>18350.055</v>
      </c>
      <c r="H1674" s="5">
        <f t="shared" si="26"/>
        <v>-4.1935347915876024E-3</v>
      </c>
      <c r="I1674" s="4"/>
      <c r="J1674" s="4"/>
      <c r="K1674" s="4"/>
    </row>
    <row r="1675" spans="2:11" ht="13.5" x14ac:dyDescent="0.35">
      <c r="B1675" s="3">
        <v>44449</v>
      </c>
      <c r="C1675" s="2">
        <v>7.12</v>
      </c>
      <c r="D1675" s="2">
        <v>4.7255000000000003</v>
      </c>
      <c r="E1675" s="2">
        <v>7016</v>
      </c>
      <c r="F1675" s="2">
        <v>7.1109999999999998</v>
      </c>
      <c r="G1675" s="2">
        <v>49890.775999999998</v>
      </c>
      <c r="H1675" s="5">
        <f t="shared" si="26"/>
        <v>0</v>
      </c>
      <c r="I1675" s="4"/>
      <c r="J1675" s="4"/>
      <c r="K1675" s="4"/>
    </row>
    <row r="1676" spans="2:11" ht="13.5" x14ac:dyDescent="0.35">
      <c r="B1676" s="3">
        <v>44452</v>
      </c>
      <c r="C1676" s="2">
        <v>7.12</v>
      </c>
      <c r="D1676" s="2">
        <v>4.7255000000000003</v>
      </c>
      <c r="E1676" s="2">
        <v>601</v>
      </c>
      <c r="F1676" s="2">
        <v>7.1219999999999999</v>
      </c>
      <c r="G1676" s="2">
        <v>4280.3220000000001</v>
      </c>
      <c r="H1676" s="5">
        <f t="shared" si="26"/>
        <v>0</v>
      </c>
      <c r="I1676" s="4"/>
      <c r="J1676" s="4"/>
      <c r="K1676" s="4"/>
    </row>
    <row r="1677" spans="2:11" ht="13.5" x14ac:dyDescent="0.35">
      <c r="B1677" s="3">
        <v>44453</v>
      </c>
      <c r="C1677" s="2">
        <v>7.11</v>
      </c>
      <c r="D1677" s="2">
        <v>4.7188999999999997</v>
      </c>
      <c r="E1677" s="2">
        <v>11523</v>
      </c>
      <c r="F1677" s="2">
        <v>7.1040000000000001</v>
      </c>
      <c r="G1677" s="2">
        <v>81859.392000000007</v>
      </c>
      <c r="H1677" s="5">
        <f t="shared" si="26"/>
        <v>-1.3966776002540694E-3</v>
      </c>
      <c r="I1677" s="4"/>
      <c r="J1677" s="4"/>
      <c r="K1677" s="4"/>
    </row>
    <row r="1678" spans="2:11" ht="13.5" x14ac:dyDescent="0.35">
      <c r="B1678" s="3">
        <v>44454</v>
      </c>
      <c r="C1678" s="2">
        <v>7.16</v>
      </c>
      <c r="D1678" s="2">
        <v>4.7521000000000004</v>
      </c>
      <c r="E1678" s="2">
        <v>20459</v>
      </c>
      <c r="F1678" s="2">
        <v>7.1189999999999998</v>
      </c>
      <c r="G1678" s="2">
        <v>145647.62100000001</v>
      </c>
      <c r="H1678" s="5">
        <f t="shared" si="26"/>
        <v>7.035537943164887E-3</v>
      </c>
      <c r="I1678" s="4"/>
      <c r="J1678" s="4"/>
      <c r="K1678" s="4"/>
    </row>
    <row r="1679" spans="2:11" ht="13.5" x14ac:dyDescent="0.35">
      <c r="B1679" s="3">
        <v>44455</v>
      </c>
      <c r="C1679" s="2">
        <v>7.15</v>
      </c>
      <c r="D1679" s="2">
        <v>4.7454000000000001</v>
      </c>
      <c r="E1679" s="2">
        <v>9575</v>
      </c>
      <c r="F1679" s="2">
        <v>7.1029999999999998</v>
      </c>
      <c r="G1679" s="2">
        <v>68011.225000000006</v>
      </c>
      <c r="H1679" s="5">
        <f t="shared" si="26"/>
        <v>-1.4099029902570172E-3</v>
      </c>
      <c r="I1679" s="4"/>
      <c r="J1679" s="4"/>
      <c r="K1679" s="4"/>
    </row>
    <row r="1680" spans="2:11" ht="13.5" x14ac:dyDescent="0.35">
      <c r="B1680" s="3">
        <v>44456</v>
      </c>
      <c r="C1680" s="2">
        <v>7.15</v>
      </c>
      <c r="D1680" s="2">
        <v>4.7454000000000001</v>
      </c>
      <c r="E1680" s="2">
        <v>4795</v>
      </c>
      <c r="F1680" s="2">
        <v>7.1429999999999998</v>
      </c>
      <c r="G1680" s="2">
        <v>34250.684999999998</v>
      </c>
      <c r="H1680" s="5">
        <f t="shared" si="26"/>
        <v>0</v>
      </c>
      <c r="I1680" s="4"/>
      <c r="J1680" s="4"/>
      <c r="K1680" s="4"/>
    </row>
    <row r="1681" spans="2:11" ht="13.5" x14ac:dyDescent="0.35">
      <c r="B1681" s="3">
        <v>44459</v>
      </c>
      <c r="C1681" s="2">
        <v>7.15</v>
      </c>
      <c r="D1681" s="2">
        <v>4.7454000000000001</v>
      </c>
      <c r="E1681" s="2">
        <v>17585</v>
      </c>
      <c r="F1681" s="2">
        <v>7.1340000000000003</v>
      </c>
      <c r="G1681" s="2">
        <v>125451.39</v>
      </c>
      <c r="H1681" s="5">
        <f t="shared" si="26"/>
        <v>0</v>
      </c>
      <c r="I1681" s="4"/>
      <c r="J1681" s="4"/>
      <c r="K1681" s="4"/>
    </row>
    <row r="1682" spans="2:11" ht="13.5" x14ac:dyDescent="0.35">
      <c r="B1682" s="3">
        <v>44460</v>
      </c>
      <c r="C1682" s="2">
        <v>7.19</v>
      </c>
      <c r="D1682" s="2">
        <v>4.7720000000000002</v>
      </c>
      <c r="E1682" s="2">
        <v>730</v>
      </c>
      <c r="F1682" s="2">
        <v>7.1520000000000001</v>
      </c>
      <c r="G1682" s="2">
        <v>5220.96</v>
      </c>
      <c r="H1682" s="5">
        <f t="shared" si="26"/>
        <v>5.6054284148860326E-3</v>
      </c>
      <c r="I1682" s="4"/>
      <c r="J1682" s="4"/>
      <c r="K1682" s="4"/>
    </row>
    <row r="1683" spans="2:11" ht="13.5" x14ac:dyDescent="0.35">
      <c r="B1683" s="3">
        <v>44461</v>
      </c>
      <c r="C1683" s="2">
        <v>7.2</v>
      </c>
      <c r="D1683" s="2">
        <v>4.7786</v>
      </c>
      <c r="E1683" s="2">
        <v>2417</v>
      </c>
      <c r="F1683" s="2">
        <v>7.1920000000000002</v>
      </c>
      <c r="G1683" s="2">
        <v>17383.063999999998</v>
      </c>
      <c r="H1683" s="5">
        <f t="shared" si="26"/>
        <v>1.3830678960602928E-3</v>
      </c>
      <c r="I1683" s="4"/>
      <c r="J1683" s="4"/>
      <c r="K1683" s="4"/>
    </row>
    <row r="1684" spans="2:11" ht="13.5" x14ac:dyDescent="0.35">
      <c r="B1684" s="3">
        <v>44462</v>
      </c>
      <c r="C1684" s="2">
        <v>7.27</v>
      </c>
      <c r="D1684" s="2">
        <v>4.8250999999999999</v>
      </c>
      <c r="E1684" s="2">
        <v>10563</v>
      </c>
      <c r="F1684" s="2">
        <v>7.2649999999999997</v>
      </c>
      <c r="G1684" s="2">
        <v>76740.195000000007</v>
      </c>
      <c r="H1684" s="5">
        <f t="shared" si="26"/>
        <v>9.7308835223705661E-3</v>
      </c>
      <c r="I1684" s="4"/>
      <c r="J1684" s="4"/>
      <c r="K1684" s="4"/>
    </row>
    <row r="1685" spans="2:11" ht="13.5" x14ac:dyDescent="0.35">
      <c r="B1685" s="3">
        <v>44463</v>
      </c>
      <c r="C1685" s="2">
        <v>7.25</v>
      </c>
      <c r="D1685" s="2">
        <v>4.8117999999999999</v>
      </c>
      <c r="E1685" s="2">
        <v>3046</v>
      </c>
      <c r="F1685" s="2">
        <v>7.2270000000000003</v>
      </c>
      <c r="G1685" s="2">
        <v>22013.441999999999</v>
      </c>
      <c r="H1685" s="5">
        <f t="shared" si="26"/>
        <v>-2.7564195560713955E-3</v>
      </c>
      <c r="I1685" s="4"/>
      <c r="J1685" s="4"/>
      <c r="K1685" s="4"/>
    </row>
    <row r="1686" spans="2:11" ht="13.5" x14ac:dyDescent="0.35">
      <c r="B1686" s="3">
        <v>44466</v>
      </c>
      <c r="C1686" s="2">
        <v>7.26</v>
      </c>
      <c r="D1686" s="2">
        <v>4.8183999999999996</v>
      </c>
      <c r="E1686" s="2">
        <v>12855</v>
      </c>
      <c r="F1686" s="2">
        <v>7.258</v>
      </c>
      <c r="G1686" s="2">
        <v>93301.59</v>
      </c>
      <c r="H1686" s="5">
        <f t="shared" si="26"/>
        <v>1.3716280809675625E-3</v>
      </c>
      <c r="I1686" s="4"/>
      <c r="J1686" s="4"/>
      <c r="K1686" s="4"/>
    </row>
    <row r="1687" spans="2:11" ht="13.5" x14ac:dyDescent="0.35">
      <c r="B1687" s="3">
        <v>44467</v>
      </c>
      <c r="C1687" s="2">
        <v>7.49</v>
      </c>
      <c r="D1687" s="2">
        <v>4.9710999999999999</v>
      </c>
      <c r="E1687" s="2">
        <v>23678</v>
      </c>
      <c r="F1687" s="2">
        <v>7.298</v>
      </c>
      <c r="G1687" s="2">
        <v>172802.04399999999</v>
      </c>
      <c r="H1687" s="5">
        <f t="shared" si="26"/>
        <v>3.169101776523333E-2</v>
      </c>
      <c r="I1687" s="4"/>
      <c r="J1687" s="4"/>
      <c r="K1687" s="4"/>
    </row>
    <row r="1688" spans="2:11" ht="13.5" x14ac:dyDescent="0.35">
      <c r="B1688" s="3">
        <v>44468</v>
      </c>
      <c r="C1688" s="2">
        <v>7.73</v>
      </c>
      <c r="D1688" s="2">
        <v>5.1303999999999998</v>
      </c>
      <c r="E1688" s="2">
        <v>62833</v>
      </c>
      <c r="F1688" s="2">
        <v>7.5949999999999998</v>
      </c>
      <c r="G1688" s="2">
        <v>477216.63500000001</v>
      </c>
      <c r="H1688" s="5">
        <f t="shared" si="26"/>
        <v>3.204522137957394E-2</v>
      </c>
      <c r="I1688" s="4"/>
      <c r="J1688" s="4"/>
      <c r="K1688" s="4"/>
    </row>
    <row r="1689" spans="2:11" ht="13.5" x14ac:dyDescent="0.35">
      <c r="B1689" s="3">
        <v>44469</v>
      </c>
      <c r="C1689" s="2">
        <v>7.67</v>
      </c>
      <c r="D1689" s="2">
        <v>5.0904999999999996</v>
      </c>
      <c r="E1689" s="2">
        <v>22310</v>
      </c>
      <c r="F1689" s="2">
        <v>7.657</v>
      </c>
      <c r="G1689" s="2">
        <v>170827.67</v>
      </c>
      <c r="H1689" s="5">
        <f t="shared" si="26"/>
        <v>-7.7771713706534127E-3</v>
      </c>
      <c r="I1689" s="4"/>
      <c r="J1689" s="4"/>
      <c r="K1689" s="4"/>
    </row>
    <row r="1690" spans="2:11" ht="13.5" x14ac:dyDescent="0.35">
      <c r="B1690" s="3">
        <v>44470</v>
      </c>
      <c r="C1690" s="2">
        <v>7.64</v>
      </c>
      <c r="D1690" s="2">
        <v>5.0705999999999998</v>
      </c>
      <c r="E1690" s="2">
        <v>18946</v>
      </c>
      <c r="F1690" s="2">
        <v>7.5979999999999999</v>
      </c>
      <c r="G1690" s="2">
        <v>143951.70800000001</v>
      </c>
      <c r="H1690" s="5">
        <f t="shared" si="26"/>
        <v>-3.9092427070032036E-3</v>
      </c>
      <c r="I1690" s="4"/>
      <c r="J1690" s="4"/>
      <c r="K1690" s="4"/>
    </row>
    <row r="1691" spans="2:11" ht="13.5" x14ac:dyDescent="0.35">
      <c r="B1691" s="3">
        <v>44473</v>
      </c>
      <c r="C1691" s="2">
        <v>7.7</v>
      </c>
      <c r="D1691" s="2">
        <v>5.1105</v>
      </c>
      <c r="E1691" s="2">
        <v>44330</v>
      </c>
      <c r="F1691" s="2">
        <v>7.657</v>
      </c>
      <c r="G1691" s="2">
        <v>339434.81</v>
      </c>
      <c r="H1691" s="5">
        <f t="shared" si="26"/>
        <v>7.8688912554727777E-3</v>
      </c>
      <c r="I1691" s="4"/>
      <c r="J1691" s="4"/>
      <c r="K1691" s="4"/>
    </row>
    <row r="1692" spans="2:11" ht="13.5" x14ac:dyDescent="0.35">
      <c r="B1692" s="3">
        <v>44474</v>
      </c>
      <c r="C1692" s="2">
        <v>7.94</v>
      </c>
      <c r="D1692" s="2">
        <v>5.2697000000000003</v>
      </c>
      <c r="E1692" s="2">
        <v>109074</v>
      </c>
      <c r="F1692" s="2">
        <v>7.7050000000000001</v>
      </c>
      <c r="G1692" s="2">
        <v>840415.17</v>
      </c>
      <c r="H1692" s="5">
        <f t="shared" si="26"/>
        <v>3.1151550728891544E-2</v>
      </c>
      <c r="I1692" s="4"/>
      <c r="J1692" s="4"/>
      <c r="K1692" s="4"/>
    </row>
    <row r="1693" spans="2:11" ht="13.5" x14ac:dyDescent="0.35">
      <c r="B1693" s="3">
        <v>44475</v>
      </c>
      <c r="C1693" s="2">
        <v>7.9</v>
      </c>
      <c r="D1693" s="2">
        <v>5.2431999999999999</v>
      </c>
      <c r="E1693" s="2">
        <v>62691</v>
      </c>
      <c r="F1693" s="2">
        <v>7.9089999999999998</v>
      </c>
      <c r="G1693" s="2">
        <v>495823.11900000001</v>
      </c>
      <c r="H1693" s="5">
        <f t="shared" si="26"/>
        <v>-5.0287492646641004E-3</v>
      </c>
      <c r="I1693" s="4"/>
      <c r="J1693" s="4"/>
      <c r="K1693" s="4"/>
    </row>
    <row r="1694" spans="2:11" ht="13.5" x14ac:dyDescent="0.35">
      <c r="B1694" s="3">
        <v>44476</v>
      </c>
      <c r="C1694" s="2">
        <v>7.7</v>
      </c>
      <c r="D1694" s="2">
        <v>5.1105</v>
      </c>
      <c r="E1694" s="2">
        <v>50982</v>
      </c>
      <c r="F1694" s="2">
        <v>7.7030000000000003</v>
      </c>
      <c r="G1694" s="2">
        <v>392714.34600000002</v>
      </c>
      <c r="H1694" s="5">
        <f t="shared" si="26"/>
        <v>-2.5308971620384466E-2</v>
      </c>
      <c r="I1694" s="4"/>
      <c r="J1694" s="4"/>
      <c r="K1694" s="4"/>
    </row>
    <row r="1695" spans="2:11" ht="13.5" x14ac:dyDescent="0.35">
      <c r="B1695" s="3">
        <v>44477</v>
      </c>
      <c r="C1695" s="2">
        <v>7.67</v>
      </c>
      <c r="D1695" s="2">
        <v>5.0904999999999996</v>
      </c>
      <c r="E1695" s="2">
        <v>12044</v>
      </c>
      <c r="F1695" s="2">
        <v>7.665</v>
      </c>
      <c r="G1695" s="2">
        <v>92317.26</v>
      </c>
      <c r="H1695" s="5">
        <f t="shared" si="26"/>
        <v>-3.9135113981020372E-3</v>
      </c>
      <c r="I1695" s="4"/>
      <c r="J1695" s="4"/>
      <c r="K1695" s="4"/>
    </row>
    <row r="1696" spans="2:11" ht="13.5" x14ac:dyDescent="0.35">
      <c r="B1696" s="3">
        <v>44480</v>
      </c>
      <c r="C1696" s="2">
        <v>7.53</v>
      </c>
      <c r="D1696" s="2">
        <v>4.9976000000000003</v>
      </c>
      <c r="E1696" s="2">
        <v>7156</v>
      </c>
      <c r="F1696" s="2">
        <v>7.6550000000000002</v>
      </c>
      <c r="G1696" s="2">
        <v>54779.18</v>
      </c>
      <c r="H1696" s="5">
        <f t="shared" si="26"/>
        <v>-1.8249680777919521E-2</v>
      </c>
      <c r="I1696" s="4"/>
      <c r="J1696" s="4"/>
      <c r="K1696" s="4"/>
    </row>
    <row r="1697" spans="2:11" ht="13.5" x14ac:dyDescent="0.35">
      <c r="B1697" s="3">
        <v>44481</v>
      </c>
      <c r="C1697" s="2">
        <v>7.57</v>
      </c>
      <c r="D1697" s="2">
        <v>5.0242000000000004</v>
      </c>
      <c r="E1697" s="2">
        <v>3482</v>
      </c>
      <c r="F1697" s="2">
        <v>7.484</v>
      </c>
      <c r="G1697" s="2">
        <v>26059.288</v>
      </c>
      <c r="H1697" s="5">
        <f t="shared" si="26"/>
        <v>5.3225548263166672E-3</v>
      </c>
      <c r="I1697" s="4"/>
      <c r="J1697" s="4"/>
      <c r="K1697" s="4"/>
    </row>
    <row r="1698" spans="2:11" ht="13.5" x14ac:dyDescent="0.35">
      <c r="B1698" s="3">
        <v>44482</v>
      </c>
      <c r="C1698" s="2">
        <v>7.46</v>
      </c>
      <c r="D1698" s="2">
        <v>4.9512</v>
      </c>
      <c r="E1698" s="2">
        <v>8439</v>
      </c>
      <c r="F1698" s="2">
        <v>7.4930000000000003</v>
      </c>
      <c r="G1698" s="2">
        <v>63233.427000000003</v>
      </c>
      <c r="H1698" s="5">
        <f t="shared" si="26"/>
        <v>-1.4529676366386766E-2</v>
      </c>
      <c r="I1698" s="4"/>
      <c r="J1698" s="4"/>
      <c r="K1698" s="4"/>
    </row>
    <row r="1699" spans="2:11" ht="13.5" x14ac:dyDescent="0.35">
      <c r="B1699" s="3">
        <v>44483</v>
      </c>
      <c r="C1699" s="2">
        <v>7.5</v>
      </c>
      <c r="D1699" s="2">
        <v>4.9776999999999996</v>
      </c>
      <c r="E1699" s="2">
        <v>6491</v>
      </c>
      <c r="F1699" s="2">
        <v>7.4119999999999999</v>
      </c>
      <c r="G1699" s="2">
        <v>48111.292000000001</v>
      </c>
      <c r="H1699" s="5">
        <f t="shared" si="26"/>
        <v>5.3522378413312982E-3</v>
      </c>
      <c r="I1699" s="4"/>
      <c r="J1699" s="4"/>
      <c r="K1699" s="4"/>
    </row>
    <row r="1700" spans="2:11" ht="13.5" x14ac:dyDescent="0.35">
      <c r="B1700" s="3">
        <v>44488</v>
      </c>
      <c r="C1700" s="2">
        <v>7.49</v>
      </c>
      <c r="D1700" s="2">
        <v>4.9710999999999999</v>
      </c>
      <c r="E1700" s="2">
        <v>10064</v>
      </c>
      <c r="F1700" s="2">
        <v>7.4889999999999999</v>
      </c>
      <c r="G1700" s="2">
        <v>75369.296000000002</v>
      </c>
      <c r="H1700" s="5">
        <f t="shared" si="26"/>
        <v>-1.3259135745424028E-3</v>
      </c>
      <c r="I1700" s="4"/>
      <c r="J1700" s="4"/>
      <c r="K1700" s="4"/>
    </row>
    <row r="1701" spans="2:11" ht="13.5" x14ac:dyDescent="0.35">
      <c r="B1701" s="3">
        <v>44489</v>
      </c>
      <c r="C1701" s="2">
        <v>7.45</v>
      </c>
      <c r="D1701" s="2">
        <v>4.9444999999999997</v>
      </c>
      <c r="E1701" s="2">
        <v>367</v>
      </c>
      <c r="F1701" s="2">
        <v>7.4180000000000001</v>
      </c>
      <c r="G1701" s="2">
        <v>2722.4059999999999</v>
      </c>
      <c r="H1701" s="5">
        <f t="shared" si="26"/>
        <v>-5.350928365955257E-3</v>
      </c>
      <c r="I1701" s="4"/>
      <c r="J1701" s="4"/>
      <c r="K1701" s="4"/>
    </row>
    <row r="1702" spans="2:11" ht="13.5" x14ac:dyDescent="0.35">
      <c r="B1702" s="3">
        <v>44490</v>
      </c>
      <c r="C1702" s="2">
        <v>7.44</v>
      </c>
      <c r="D1702" s="2">
        <v>4.9379</v>
      </c>
      <c r="E1702" s="2">
        <v>1357</v>
      </c>
      <c r="F1702" s="2">
        <v>7.3920000000000003</v>
      </c>
      <c r="G1702" s="2">
        <v>10030.944</v>
      </c>
      <c r="H1702" s="5">
        <f t="shared" si="26"/>
        <v>-1.3348164627363167E-3</v>
      </c>
      <c r="I1702" s="4"/>
      <c r="J1702" s="4"/>
      <c r="K1702" s="4"/>
    </row>
    <row r="1703" spans="2:11" ht="13.5" x14ac:dyDescent="0.35">
      <c r="B1703" s="3">
        <v>44491</v>
      </c>
      <c r="C1703" s="2">
        <v>7.39</v>
      </c>
      <c r="D1703" s="2">
        <v>4.9047000000000001</v>
      </c>
      <c r="E1703" s="2">
        <v>3950</v>
      </c>
      <c r="F1703" s="2">
        <v>7.3259999999999996</v>
      </c>
      <c r="G1703" s="2">
        <v>28937.7</v>
      </c>
      <c r="H1703" s="5">
        <f t="shared" si="26"/>
        <v>-6.7235059438222515E-3</v>
      </c>
      <c r="I1703" s="4"/>
      <c r="J1703" s="4"/>
      <c r="K1703" s="4"/>
    </row>
    <row r="1704" spans="2:11" ht="13.5" x14ac:dyDescent="0.35">
      <c r="B1704" s="3">
        <v>44494</v>
      </c>
      <c r="C1704" s="2">
        <v>7.37</v>
      </c>
      <c r="D1704" s="2">
        <v>4.8914</v>
      </c>
      <c r="E1704" s="2">
        <v>1852</v>
      </c>
      <c r="F1704" s="2">
        <v>7.2759999999999998</v>
      </c>
      <c r="G1704" s="2">
        <v>13475.152</v>
      </c>
      <c r="H1704" s="5">
        <f t="shared" si="26"/>
        <v>-2.711684710583744E-3</v>
      </c>
      <c r="I1704" s="4"/>
      <c r="J1704" s="4"/>
      <c r="K1704" s="4"/>
    </row>
    <row r="1705" spans="2:11" ht="13.5" x14ac:dyDescent="0.35">
      <c r="B1705" s="3">
        <v>44495</v>
      </c>
      <c r="C1705" s="2">
        <v>7.33</v>
      </c>
      <c r="D1705" s="2">
        <v>4.8648999999999996</v>
      </c>
      <c r="E1705" s="2">
        <v>1040</v>
      </c>
      <c r="F1705" s="2">
        <v>7.3220000000000001</v>
      </c>
      <c r="G1705" s="2">
        <v>7614.88</v>
      </c>
      <c r="H1705" s="5">
        <f t="shared" si="26"/>
        <v>-5.4176718321953662E-3</v>
      </c>
      <c r="I1705" s="4"/>
      <c r="J1705" s="4"/>
      <c r="K1705" s="4"/>
    </row>
    <row r="1706" spans="2:11" ht="13.5" x14ac:dyDescent="0.35">
      <c r="B1706" s="3">
        <v>44496</v>
      </c>
      <c r="C1706" s="2">
        <v>7.3</v>
      </c>
      <c r="D1706" s="2">
        <v>4.8449999999999998</v>
      </c>
      <c r="E1706" s="2">
        <v>3895</v>
      </c>
      <c r="F1706" s="2">
        <v>7.2220000000000004</v>
      </c>
      <c r="G1706" s="2">
        <v>28129.69</v>
      </c>
      <c r="H1706" s="5">
        <f t="shared" si="26"/>
        <v>-4.0905260128676459E-3</v>
      </c>
      <c r="I1706" s="4"/>
      <c r="J1706" s="4"/>
      <c r="K1706" s="4"/>
    </row>
    <row r="1707" spans="2:11" ht="13.5" x14ac:dyDescent="0.35">
      <c r="B1707" s="3">
        <v>44497</v>
      </c>
      <c r="C1707" s="2">
        <v>7.3</v>
      </c>
      <c r="D1707" s="2">
        <v>4.8449999999999998</v>
      </c>
      <c r="E1707" s="2">
        <v>417</v>
      </c>
      <c r="F1707" s="2">
        <v>7.2229999999999999</v>
      </c>
      <c r="G1707" s="2">
        <v>3011.991</v>
      </c>
      <c r="H1707" s="5">
        <f t="shared" si="26"/>
        <v>0</v>
      </c>
      <c r="I1707" s="4"/>
      <c r="J1707" s="4"/>
      <c r="K1707" s="4"/>
    </row>
    <row r="1708" spans="2:11" ht="13.5" x14ac:dyDescent="0.35">
      <c r="B1708" s="3">
        <v>44498</v>
      </c>
      <c r="C1708" s="2">
        <v>7.34</v>
      </c>
      <c r="D1708" s="2">
        <v>4.8715000000000002</v>
      </c>
      <c r="E1708" s="2">
        <v>905</v>
      </c>
      <c r="F1708" s="2">
        <v>7.3049999999999997</v>
      </c>
      <c r="G1708" s="2">
        <v>6611.0249999999996</v>
      </c>
      <c r="H1708" s="5">
        <f t="shared" si="26"/>
        <v>5.4695562435501371E-3</v>
      </c>
      <c r="I1708" s="4"/>
      <c r="J1708" s="4"/>
      <c r="K1708" s="4"/>
    </row>
    <row r="1709" spans="2:11" ht="13.5" x14ac:dyDescent="0.35">
      <c r="B1709" s="3">
        <v>44501</v>
      </c>
      <c r="C1709" s="2">
        <v>7.32</v>
      </c>
      <c r="D1709" s="2">
        <v>4.8582000000000001</v>
      </c>
      <c r="E1709" s="2">
        <v>797</v>
      </c>
      <c r="F1709" s="2">
        <v>7.2539999999999996</v>
      </c>
      <c r="G1709" s="2">
        <v>5781.4380000000001</v>
      </c>
      <c r="H1709" s="5">
        <f t="shared" si="26"/>
        <v>-2.7301652468439061E-3</v>
      </c>
      <c r="I1709" s="4"/>
      <c r="J1709" s="4"/>
      <c r="K1709" s="4"/>
    </row>
    <row r="1710" spans="2:11" ht="13.5" x14ac:dyDescent="0.35">
      <c r="B1710" s="3">
        <v>44502</v>
      </c>
      <c r="C1710" s="2">
        <v>7.31</v>
      </c>
      <c r="D1710" s="2">
        <v>4.8516000000000004</v>
      </c>
      <c r="E1710" s="2">
        <v>3453</v>
      </c>
      <c r="F1710" s="2">
        <v>7.23</v>
      </c>
      <c r="G1710" s="2">
        <v>24965.19</v>
      </c>
      <c r="H1710" s="5">
        <f t="shared" si="26"/>
        <v>-1.3585278498208632E-3</v>
      </c>
      <c r="I1710" s="4"/>
      <c r="J1710" s="4"/>
      <c r="K1710" s="4"/>
    </row>
    <row r="1711" spans="2:11" ht="13.5" x14ac:dyDescent="0.35">
      <c r="B1711" s="3">
        <v>44503</v>
      </c>
      <c r="C1711" s="2">
        <v>7.32</v>
      </c>
      <c r="D1711" s="2">
        <v>4.8582000000000001</v>
      </c>
      <c r="E1711" s="2">
        <v>4774</v>
      </c>
      <c r="F1711" s="2">
        <v>7.2130000000000001</v>
      </c>
      <c r="G1711" s="2">
        <v>34434.862000000001</v>
      </c>
      <c r="H1711" s="5">
        <f t="shared" si="26"/>
        <v>1.3603759584466396E-3</v>
      </c>
      <c r="I1711" s="4"/>
      <c r="J1711" s="4"/>
      <c r="K1711" s="4"/>
    </row>
    <row r="1712" spans="2:11" ht="13.5" x14ac:dyDescent="0.35">
      <c r="B1712" s="3">
        <v>44504</v>
      </c>
      <c r="C1712" s="2">
        <v>7.32</v>
      </c>
      <c r="D1712" s="2">
        <v>4.8582000000000001</v>
      </c>
      <c r="E1712" s="2">
        <v>842</v>
      </c>
      <c r="F1712" s="2">
        <v>7.29</v>
      </c>
      <c r="G1712" s="2">
        <v>6138.18</v>
      </c>
      <c r="H1712" s="5">
        <f t="shared" si="26"/>
        <v>0</v>
      </c>
      <c r="I1712" s="4"/>
      <c r="J1712" s="4"/>
      <c r="K1712" s="4"/>
    </row>
    <row r="1713" spans="2:11" ht="13.5" x14ac:dyDescent="0.35">
      <c r="B1713" s="3">
        <v>44505</v>
      </c>
      <c r="C1713" s="2">
        <v>7.3</v>
      </c>
      <c r="D1713" s="2">
        <v>4.8449999999999998</v>
      </c>
      <c r="E1713" s="2">
        <v>200</v>
      </c>
      <c r="F1713" s="2">
        <v>7.2960000000000003</v>
      </c>
      <c r="G1713" s="2">
        <v>1459.2</v>
      </c>
      <c r="H1713" s="5">
        <f t="shared" si="26"/>
        <v>-2.717055699641909E-3</v>
      </c>
      <c r="I1713" s="4"/>
      <c r="J1713" s="4"/>
      <c r="K1713" s="4"/>
    </row>
    <row r="1714" spans="2:11" ht="13.5" x14ac:dyDescent="0.35">
      <c r="B1714" s="3">
        <v>44508</v>
      </c>
      <c r="C1714" s="2">
        <v>7.29</v>
      </c>
      <c r="D1714" s="2">
        <v>4.8383000000000003</v>
      </c>
      <c r="E1714" s="2">
        <v>1981</v>
      </c>
      <c r="F1714" s="2">
        <v>7.2919999999999998</v>
      </c>
      <c r="G1714" s="2">
        <v>14445.451999999999</v>
      </c>
      <c r="H1714" s="5">
        <f t="shared" si="26"/>
        <v>-1.3828689370483972E-3</v>
      </c>
      <c r="I1714" s="4"/>
      <c r="J1714" s="4"/>
      <c r="K1714" s="4"/>
    </row>
    <row r="1715" spans="2:11" ht="13.5" x14ac:dyDescent="0.35">
      <c r="B1715" s="3">
        <v>44509</v>
      </c>
      <c r="C1715" s="2">
        <v>7.57</v>
      </c>
      <c r="D1715" s="2">
        <v>5.0242000000000004</v>
      </c>
      <c r="E1715" s="2">
        <v>32589</v>
      </c>
      <c r="F1715" s="2">
        <v>7.4130000000000003</v>
      </c>
      <c r="G1715" s="2">
        <v>241582.25700000001</v>
      </c>
      <c r="H1715" s="5">
        <f t="shared" si="26"/>
        <v>3.8422586445652433E-2</v>
      </c>
      <c r="I1715" s="4"/>
      <c r="J1715" s="4"/>
      <c r="K1715" s="4"/>
    </row>
    <row r="1716" spans="2:11" ht="13.5" x14ac:dyDescent="0.35">
      <c r="B1716" s="3">
        <v>44510</v>
      </c>
      <c r="C1716" s="2">
        <v>7.58</v>
      </c>
      <c r="D1716" s="2">
        <v>5.0308000000000002</v>
      </c>
      <c r="E1716" s="2">
        <v>8715</v>
      </c>
      <c r="F1716" s="2">
        <v>7.58</v>
      </c>
      <c r="G1716" s="2">
        <v>66059.7</v>
      </c>
      <c r="H1716" s="5">
        <f t="shared" si="26"/>
        <v>1.3136419728513428E-3</v>
      </c>
      <c r="I1716" s="4"/>
      <c r="J1716" s="4"/>
      <c r="K1716" s="4"/>
    </row>
    <row r="1717" spans="2:11" ht="13.5" x14ac:dyDescent="0.35">
      <c r="B1717" s="3">
        <v>44511</v>
      </c>
      <c r="C1717" s="2">
        <v>7.5</v>
      </c>
      <c r="D1717" s="2">
        <v>4.9776999999999996</v>
      </c>
      <c r="E1717" s="2">
        <v>2411</v>
      </c>
      <c r="F1717" s="2">
        <v>7.5369999999999999</v>
      </c>
      <c r="G1717" s="2">
        <v>18171.706999999999</v>
      </c>
      <c r="H1717" s="5">
        <f t="shared" si="26"/>
        <v>-1.0554981315099108E-2</v>
      </c>
      <c r="I1717" s="4"/>
      <c r="J1717" s="4"/>
      <c r="K1717" s="4"/>
    </row>
    <row r="1718" spans="2:11" ht="13.5" x14ac:dyDescent="0.35">
      <c r="B1718" s="3">
        <v>44512</v>
      </c>
      <c r="C1718" s="2">
        <v>7.5</v>
      </c>
      <c r="D1718" s="2">
        <v>4.9776999999999996</v>
      </c>
      <c r="E1718" s="2">
        <v>2477</v>
      </c>
      <c r="F1718" s="2">
        <v>7.54</v>
      </c>
      <c r="G1718" s="2">
        <v>18676.580000000002</v>
      </c>
      <c r="H1718" s="5">
        <f t="shared" si="26"/>
        <v>0</v>
      </c>
      <c r="I1718" s="4"/>
      <c r="J1718" s="4"/>
      <c r="K1718" s="4"/>
    </row>
    <row r="1719" spans="2:11" ht="13.5" x14ac:dyDescent="0.35">
      <c r="B1719" s="3">
        <v>44515</v>
      </c>
      <c r="C1719" s="2">
        <v>7.5</v>
      </c>
      <c r="D1719" s="2">
        <v>4.9776999999999996</v>
      </c>
      <c r="E1719" s="2">
        <v>13799</v>
      </c>
      <c r="F1719" s="2">
        <v>7.4909999999999997</v>
      </c>
      <c r="G1719" s="2">
        <v>103368.30899999999</v>
      </c>
      <c r="H1719" s="5">
        <f t="shared" si="26"/>
        <v>0</v>
      </c>
      <c r="I1719" s="4"/>
      <c r="J1719" s="4"/>
      <c r="K1719" s="4"/>
    </row>
    <row r="1720" spans="2:11" ht="13.5" x14ac:dyDescent="0.35">
      <c r="B1720" s="3">
        <v>44516</v>
      </c>
      <c r="C1720" s="2">
        <v>7.6</v>
      </c>
      <c r="D1720" s="2">
        <v>5.0441000000000003</v>
      </c>
      <c r="E1720" s="2">
        <v>496</v>
      </c>
      <c r="F1720" s="2">
        <v>7.5609999999999999</v>
      </c>
      <c r="G1720" s="2">
        <v>3750.2559999999999</v>
      </c>
      <c r="H1720" s="5">
        <f t="shared" si="26"/>
        <v>1.3339494143881849E-2</v>
      </c>
      <c r="I1720" s="4"/>
      <c r="J1720" s="4"/>
      <c r="K1720" s="4"/>
    </row>
    <row r="1721" spans="2:11" ht="13.5" x14ac:dyDescent="0.35">
      <c r="B1721" s="3">
        <v>44517</v>
      </c>
      <c r="C1721" s="2">
        <v>7.5</v>
      </c>
      <c r="D1721" s="2">
        <v>4.9776999999999996</v>
      </c>
      <c r="E1721" s="2">
        <v>2926</v>
      </c>
      <c r="F1721" s="2">
        <v>7.4489999999999998</v>
      </c>
      <c r="G1721" s="2">
        <v>21795.774000000001</v>
      </c>
      <c r="H1721" s="5">
        <f t="shared" si="26"/>
        <v>-1.316389445094282E-2</v>
      </c>
      <c r="I1721" s="4"/>
      <c r="J1721" s="4"/>
      <c r="K1721" s="4"/>
    </row>
    <row r="1722" spans="2:11" ht="13.5" x14ac:dyDescent="0.35">
      <c r="B1722" s="3">
        <v>44518</v>
      </c>
      <c r="C1722" s="2">
        <v>7.52</v>
      </c>
      <c r="D1722" s="2">
        <v>4.9909999999999997</v>
      </c>
      <c r="E1722" s="2">
        <v>1315</v>
      </c>
      <c r="F1722" s="2">
        <v>7.4969999999999999</v>
      </c>
      <c r="G1722" s="2">
        <v>9858.5550000000003</v>
      </c>
      <c r="H1722" s="5">
        <f t="shared" si="26"/>
        <v>2.6719167486992166E-3</v>
      </c>
      <c r="I1722" s="4"/>
      <c r="J1722" s="4"/>
      <c r="K1722" s="4"/>
    </row>
    <row r="1723" spans="2:11" ht="13.5" x14ac:dyDescent="0.35">
      <c r="B1723" s="3">
        <v>44519</v>
      </c>
      <c r="C1723" s="2">
        <v>7.56</v>
      </c>
      <c r="D1723" s="2">
        <v>5.0175000000000001</v>
      </c>
      <c r="E1723" s="2">
        <v>3277</v>
      </c>
      <c r="F1723" s="2">
        <v>7.516</v>
      </c>
      <c r="G1723" s="2">
        <v>24629.932000000001</v>
      </c>
      <c r="H1723" s="5">
        <f t="shared" si="26"/>
        <v>5.3095572029654209E-3</v>
      </c>
      <c r="I1723" s="4"/>
      <c r="J1723" s="4"/>
      <c r="K1723" s="4"/>
    </row>
    <row r="1724" spans="2:11" ht="13.5" x14ac:dyDescent="0.35">
      <c r="B1724" s="3">
        <v>44522</v>
      </c>
      <c r="C1724" s="2">
        <v>7.44</v>
      </c>
      <c r="D1724" s="2">
        <v>4.9379</v>
      </c>
      <c r="E1724" s="2">
        <v>2554</v>
      </c>
      <c r="F1724" s="2">
        <v>7.47</v>
      </c>
      <c r="G1724" s="2">
        <v>19078.38</v>
      </c>
      <c r="H1724" s="5">
        <f t="shared" si="26"/>
        <v>-1.5864474339810686E-2</v>
      </c>
      <c r="I1724" s="4"/>
      <c r="J1724" s="4"/>
      <c r="K1724" s="4"/>
    </row>
    <row r="1725" spans="2:11" ht="13.5" x14ac:dyDescent="0.35">
      <c r="B1725" s="3">
        <v>44523</v>
      </c>
      <c r="C1725" s="2">
        <v>7.45</v>
      </c>
      <c r="D1725" s="2">
        <v>4.9444999999999997</v>
      </c>
      <c r="E1725" s="2">
        <v>1324</v>
      </c>
      <c r="F1725" s="2">
        <v>7.4580000000000002</v>
      </c>
      <c r="G1725" s="2">
        <v>9874.3919999999998</v>
      </c>
      <c r="H1725" s="5">
        <f t="shared" si="26"/>
        <v>1.336600579193527E-3</v>
      </c>
      <c r="I1725" s="4"/>
      <c r="J1725" s="4"/>
      <c r="K1725" s="4"/>
    </row>
    <row r="1726" spans="2:11" ht="13.5" x14ac:dyDescent="0.35">
      <c r="B1726" s="3">
        <v>44524</v>
      </c>
      <c r="C1726" s="2">
        <v>7.52</v>
      </c>
      <c r="D1726" s="2">
        <v>4.9909999999999997</v>
      </c>
      <c r="E1726" s="2">
        <v>1056</v>
      </c>
      <c r="F1726" s="2">
        <v>7.4260000000000002</v>
      </c>
      <c r="G1726" s="2">
        <v>7841.8559999999998</v>
      </c>
      <c r="H1726" s="5">
        <f t="shared" si="26"/>
        <v>9.4043887147335394E-3</v>
      </c>
      <c r="I1726" s="4"/>
      <c r="J1726" s="4"/>
      <c r="K1726" s="4"/>
    </row>
    <row r="1727" spans="2:11" ht="13.5" x14ac:dyDescent="0.35">
      <c r="B1727" s="3">
        <v>44525</v>
      </c>
      <c r="C1727" s="2">
        <v>7.52</v>
      </c>
      <c r="D1727" s="2">
        <v>4.9909999999999997</v>
      </c>
      <c r="E1727" s="2">
        <v>750</v>
      </c>
      <c r="F1727" s="2">
        <v>7.52</v>
      </c>
      <c r="G1727" s="2">
        <v>5640</v>
      </c>
      <c r="H1727" s="5">
        <f t="shared" si="26"/>
        <v>0</v>
      </c>
      <c r="I1727" s="4"/>
      <c r="J1727" s="4"/>
      <c r="K1727" s="4"/>
    </row>
    <row r="1728" spans="2:11" ht="13.5" x14ac:dyDescent="0.35">
      <c r="B1728" s="3">
        <v>44526</v>
      </c>
      <c r="C1728" s="2">
        <v>7.5</v>
      </c>
      <c r="D1728" s="2">
        <v>4.9776999999999996</v>
      </c>
      <c r="E1728" s="2">
        <v>3639</v>
      </c>
      <c r="F1728" s="2">
        <v>7.4790000000000001</v>
      </c>
      <c r="G1728" s="2">
        <v>27216.080999999998</v>
      </c>
      <c r="H1728" s="5">
        <f t="shared" si="26"/>
        <v>-2.6647966339411119E-3</v>
      </c>
      <c r="I1728" s="4"/>
      <c r="J1728" s="4"/>
      <c r="K1728" s="4"/>
    </row>
    <row r="1729" spans="2:11" ht="13.5" x14ac:dyDescent="0.35">
      <c r="B1729" s="3">
        <v>44529</v>
      </c>
      <c r="C1729" s="2">
        <v>7.5</v>
      </c>
      <c r="D1729" s="2">
        <v>4.9776999999999996</v>
      </c>
      <c r="E1729" s="2">
        <v>2588</v>
      </c>
      <c r="F1729" s="2">
        <v>7.4850000000000003</v>
      </c>
      <c r="G1729" s="2">
        <v>19371.18</v>
      </c>
      <c r="H1729" s="5">
        <f t="shared" si="26"/>
        <v>0</v>
      </c>
      <c r="I1729" s="4"/>
      <c r="J1729" s="4"/>
      <c r="K1729" s="4"/>
    </row>
    <row r="1730" spans="2:11" ht="13.5" x14ac:dyDescent="0.35">
      <c r="B1730" s="3">
        <v>44530</v>
      </c>
      <c r="C1730" s="2">
        <v>7.5</v>
      </c>
      <c r="D1730" s="2">
        <v>4.9776999999999996</v>
      </c>
      <c r="E1730" s="2">
        <v>832</v>
      </c>
      <c r="F1730" s="2">
        <v>7.4710000000000001</v>
      </c>
      <c r="G1730" s="2">
        <v>6215.8720000000003</v>
      </c>
      <c r="H1730" s="5">
        <f t="shared" si="26"/>
        <v>0</v>
      </c>
      <c r="I1730" s="4"/>
      <c r="J1730" s="4"/>
      <c r="K1730" s="4"/>
    </row>
    <row r="1731" spans="2:11" ht="13.5" x14ac:dyDescent="0.35">
      <c r="B1731" s="3">
        <v>44531</v>
      </c>
      <c r="C1731" s="2">
        <v>7.49</v>
      </c>
      <c r="D1731" s="2">
        <v>4.9710999999999999</v>
      </c>
      <c r="E1731" s="2">
        <v>787</v>
      </c>
      <c r="F1731" s="2">
        <v>7.452</v>
      </c>
      <c r="G1731" s="2">
        <v>5864.7240000000002</v>
      </c>
      <c r="H1731" s="5">
        <f t="shared" si="26"/>
        <v>-1.3259135745424028E-3</v>
      </c>
      <c r="I1731" s="4"/>
      <c r="J1731" s="4"/>
      <c r="K1731" s="4"/>
    </row>
    <row r="1732" spans="2:11" ht="13.5" x14ac:dyDescent="0.35">
      <c r="B1732" s="3">
        <v>44532</v>
      </c>
      <c r="C1732" s="2">
        <v>7.48</v>
      </c>
      <c r="D1732" s="2">
        <v>4.9644000000000004</v>
      </c>
      <c r="E1732" s="2">
        <v>217</v>
      </c>
      <c r="F1732" s="2">
        <v>7.375</v>
      </c>
      <c r="G1732" s="2">
        <v>1600.375</v>
      </c>
      <c r="H1732" s="5">
        <f t="shared" si="26"/>
        <v>-1.3477902275149331E-3</v>
      </c>
      <c r="I1732" s="4"/>
      <c r="J1732" s="4"/>
      <c r="K1732" s="4"/>
    </row>
    <row r="1733" spans="2:11" ht="13.5" x14ac:dyDescent="0.35">
      <c r="B1733" s="3">
        <v>44533</v>
      </c>
      <c r="C1733" s="2">
        <v>7.49</v>
      </c>
      <c r="D1733" s="2">
        <v>4.9710999999999999</v>
      </c>
      <c r="E1733" s="2">
        <v>22550</v>
      </c>
      <c r="F1733" s="2">
        <v>7.5069999999999997</v>
      </c>
      <c r="G1733" s="2">
        <v>169282.85</v>
      </c>
      <c r="H1733" s="5">
        <f t="shared" si="26"/>
        <v>1.3496092176294183E-3</v>
      </c>
      <c r="I1733" s="4"/>
      <c r="J1733" s="4"/>
      <c r="K1733" s="4"/>
    </row>
    <row r="1734" spans="2:11" ht="13.5" x14ac:dyDescent="0.35">
      <c r="B1734" s="3">
        <v>44536</v>
      </c>
      <c r="C1734" s="2">
        <v>7.36</v>
      </c>
      <c r="D1734" s="2">
        <v>4.8848000000000003</v>
      </c>
      <c r="E1734" s="2">
        <v>8031</v>
      </c>
      <c r="F1734" s="2">
        <v>7.407</v>
      </c>
      <c r="G1734" s="2">
        <v>59485.616999999998</v>
      </c>
      <c r="H1734" s="5">
        <f t="shared" si="26"/>
        <v>-1.7360342781275694E-2</v>
      </c>
      <c r="I1734" s="4"/>
      <c r="J1734" s="4"/>
      <c r="K1734" s="4"/>
    </row>
    <row r="1735" spans="2:11" ht="13.5" x14ac:dyDescent="0.35">
      <c r="B1735" s="3">
        <v>44537</v>
      </c>
      <c r="C1735" s="2">
        <v>7.47</v>
      </c>
      <c r="D1735" s="2">
        <v>4.9577999999999998</v>
      </c>
      <c r="E1735" s="2">
        <v>3230</v>
      </c>
      <c r="F1735" s="2">
        <v>7.3639999999999999</v>
      </c>
      <c r="G1735" s="2">
        <v>23785.72</v>
      </c>
      <c r="H1735" s="5">
        <f t="shared" ref="H1735:H1798" si="27">(D1735-D1734)/D1734</f>
        <v>1.4944317065181687E-2</v>
      </c>
      <c r="I1735" s="4"/>
      <c r="J1735" s="4"/>
      <c r="K1735" s="4"/>
    </row>
    <row r="1736" spans="2:11" ht="13.5" x14ac:dyDescent="0.35">
      <c r="B1736" s="3">
        <v>44538</v>
      </c>
      <c r="C1736" s="2">
        <v>7.6</v>
      </c>
      <c r="D1736" s="2">
        <v>5.0441000000000003</v>
      </c>
      <c r="E1736" s="2">
        <v>6508</v>
      </c>
      <c r="F1736" s="2">
        <v>7.47</v>
      </c>
      <c r="G1736" s="2">
        <v>48614.76</v>
      </c>
      <c r="H1736" s="5">
        <f t="shared" si="27"/>
        <v>1.7406914357174653E-2</v>
      </c>
      <c r="I1736" s="4"/>
      <c r="J1736" s="4"/>
      <c r="K1736" s="4"/>
    </row>
    <row r="1737" spans="2:11" ht="13.5" x14ac:dyDescent="0.35">
      <c r="B1737" s="3">
        <v>44539</v>
      </c>
      <c r="C1737" s="2">
        <v>7.58</v>
      </c>
      <c r="D1737" s="2">
        <v>5.0308000000000002</v>
      </c>
      <c r="E1737" s="2">
        <v>2087</v>
      </c>
      <c r="F1737" s="2">
        <v>7.5430000000000001</v>
      </c>
      <c r="G1737" s="2">
        <v>15742.241</v>
      </c>
      <c r="H1737" s="5">
        <f t="shared" si="27"/>
        <v>-2.6367439186376338E-3</v>
      </c>
      <c r="I1737" s="4"/>
      <c r="J1737" s="4"/>
      <c r="K1737" s="4"/>
    </row>
    <row r="1738" spans="2:11" ht="13.5" x14ac:dyDescent="0.35">
      <c r="B1738" s="3">
        <v>44540</v>
      </c>
      <c r="C1738" s="2">
        <v>7.5</v>
      </c>
      <c r="D1738" s="2">
        <v>4.9776999999999996</v>
      </c>
      <c r="E1738" s="2">
        <v>1260</v>
      </c>
      <c r="F1738" s="2">
        <v>7.4139999999999997</v>
      </c>
      <c r="G1738" s="2">
        <v>9341.64</v>
      </c>
      <c r="H1738" s="5">
        <f t="shared" si="27"/>
        <v>-1.0554981315099108E-2</v>
      </c>
      <c r="I1738" s="4"/>
      <c r="J1738" s="4"/>
      <c r="K1738" s="4"/>
    </row>
    <row r="1739" spans="2:11" ht="13.5" x14ac:dyDescent="0.35">
      <c r="B1739" s="3">
        <v>44543</v>
      </c>
      <c r="C1739" s="2">
        <v>7.49</v>
      </c>
      <c r="D1739" s="2">
        <v>4.9710999999999999</v>
      </c>
      <c r="E1739" s="2">
        <v>2005</v>
      </c>
      <c r="F1739" s="2">
        <v>7.4749999999999996</v>
      </c>
      <c r="G1739" s="2">
        <v>14987.375</v>
      </c>
      <c r="H1739" s="5">
        <f t="shared" si="27"/>
        <v>-1.3259135745424028E-3</v>
      </c>
      <c r="I1739" s="4"/>
      <c r="J1739" s="4"/>
      <c r="K1739" s="4"/>
    </row>
    <row r="1740" spans="2:11" ht="13.5" x14ac:dyDescent="0.35">
      <c r="B1740" s="3">
        <v>44544</v>
      </c>
      <c r="C1740" s="2">
        <v>7.58</v>
      </c>
      <c r="D1740" s="2">
        <v>5.0308000000000002</v>
      </c>
      <c r="E1740" s="2">
        <v>1672</v>
      </c>
      <c r="F1740" s="2">
        <v>7.476</v>
      </c>
      <c r="G1740" s="2">
        <v>12499.871999999999</v>
      </c>
      <c r="H1740" s="5">
        <f t="shared" si="27"/>
        <v>1.2009414415320616E-2</v>
      </c>
      <c r="I1740" s="4"/>
      <c r="J1740" s="4"/>
      <c r="K1740" s="4"/>
    </row>
    <row r="1741" spans="2:11" ht="13.5" x14ac:dyDescent="0.35">
      <c r="B1741" s="3">
        <v>44545</v>
      </c>
      <c r="C1741" s="2">
        <v>7.59</v>
      </c>
      <c r="D1741" s="2">
        <v>5.0373999999999999</v>
      </c>
      <c r="E1741" s="2">
        <v>3309</v>
      </c>
      <c r="F1741" s="2">
        <v>7.57</v>
      </c>
      <c r="G1741" s="2">
        <v>25049.13</v>
      </c>
      <c r="H1741" s="5">
        <f t="shared" si="27"/>
        <v>1.3119185815376713E-3</v>
      </c>
      <c r="I1741" s="4"/>
      <c r="J1741" s="4"/>
      <c r="K1741" s="4"/>
    </row>
    <row r="1742" spans="2:11" ht="13.5" x14ac:dyDescent="0.35">
      <c r="B1742" s="3">
        <v>44546</v>
      </c>
      <c r="C1742" s="2">
        <v>7.5</v>
      </c>
      <c r="D1742" s="2">
        <v>4.9776999999999996</v>
      </c>
      <c r="E1742" s="2">
        <v>8096</v>
      </c>
      <c r="F1742" s="2">
        <v>7.4950000000000001</v>
      </c>
      <c r="G1742" s="2">
        <v>60679.519999999997</v>
      </c>
      <c r="H1742" s="5">
        <f t="shared" si="27"/>
        <v>-1.1851351887878728E-2</v>
      </c>
      <c r="I1742" s="4"/>
      <c r="J1742" s="4"/>
      <c r="K1742" s="4"/>
    </row>
    <row r="1743" spans="2:11" ht="13.5" x14ac:dyDescent="0.35">
      <c r="B1743" s="3">
        <v>44550</v>
      </c>
      <c r="C1743" s="2">
        <v>7.49</v>
      </c>
      <c r="D1743" s="2">
        <v>4.9710999999999999</v>
      </c>
      <c r="E1743" s="2">
        <v>1699</v>
      </c>
      <c r="F1743" s="2">
        <v>7.4710000000000001</v>
      </c>
      <c r="G1743" s="2">
        <v>12693.228999999999</v>
      </c>
      <c r="H1743" s="5">
        <f t="shared" si="27"/>
        <v>-1.3259135745424028E-3</v>
      </c>
      <c r="I1743" s="4"/>
      <c r="J1743" s="4"/>
      <c r="K1743" s="4"/>
    </row>
    <row r="1744" spans="2:11" ht="13.5" x14ac:dyDescent="0.35">
      <c r="B1744" s="3">
        <v>44551</v>
      </c>
      <c r="C1744" s="2">
        <v>7.49</v>
      </c>
      <c r="D1744" s="2">
        <v>4.9710999999999999</v>
      </c>
      <c r="E1744" s="2">
        <v>7576</v>
      </c>
      <c r="F1744" s="2">
        <v>7.4249999999999998</v>
      </c>
      <c r="G1744" s="2">
        <v>56251.8</v>
      </c>
      <c r="H1744" s="5">
        <f t="shared" si="27"/>
        <v>0</v>
      </c>
      <c r="I1744" s="4"/>
      <c r="J1744" s="4"/>
      <c r="K1744" s="4"/>
    </row>
    <row r="1745" spans="2:11" ht="13.5" x14ac:dyDescent="0.35">
      <c r="B1745" s="3">
        <v>44552</v>
      </c>
      <c r="C1745" s="2">
        <v>7.4</v>
      </c>
      <c r="D1745" s="2">
        <v>4.9112999999999998</v>
      </c>
      <c r="E1745" s="2">
        <v>3552</v>
      </c>
      <c r="F1745" s="2">
        <v>7.4020000000000001</v>
      </c>
      <c r="G1745" s="2">
        <v>26291.903999999999</v>
      </c>
      <c r="H1745" s="5">
        <f t="shared" si="27"/>
        <v>-1.2029530687373032E-2</v>
      </c>
      <c r="I1745" s="4"/>
      <c r="J1745" s="4"/>
      <c r="K1745" s="4"/>
    </row>
    <row r="1746" spans="2:11" ht="13.5" x14ac:dyDescent="0.35">
      <c r="B1746" s="3">
        <v>44553</v>
      </c>
      <c r="C1746" s="2">
        <v>7.4</v>
      </c>
      <c r="D1746" s="2">
        <v>4.9112999999999998</v>
      </c>
      <c r="E1746" s="2">
        <v>16680</v>
      </c>
      <c r="F1746" s="2">
        <v>7.3979999999999997</v>
      </c>
      <c r="G1746" s="2">
        <v>123398.64</v>
      </c>
      <c r="H1746" s="5">
        <f t="shared" si="27"/>
        <v>0</v>
      </c>
      <c r="I1746" s="4"/>
      <c r="J1746" s="4"/>
      <c r="K1746" s="4"/>
    </row>
    <row r="1747" spans="2:11" ht="13.5" x14ac:dyDescent="0.35">
      <c r="B1747" s="3">
        <v>44554</v>
      </c>
      <c r="C1747" s="2">
        <v>7.49</v>
      </c>
      <c r="D1747" s="2">
        <v>4.9710999999999999</v>
      </c>
      <c r="E1747" s="2">
        <v>13543</v>
      </c>
      <c r="F1747" s="2">
        <v>7.4130000000000003</v>
      </c>
      <c r="G1747" s="2">
        <v>100394.25900000001</v>
      </c>
      <c r="H1747" s="5">
        <f t="shared" si="27"/>
        <v>1.2176002280455293E-2</v>
      </c>
      <c r="I1747" s="4"/>
      <c r="J1747" s="4"/>
      <c r="K1747" s="4"/>
    </row>
    <row r="1748" spans="2:11" ht="13.5" x14ac:dyDescent="0.35">
      <c r="B1748" s="3">
        <v>44557</v>
      </c>
      <c r="C1748" s="2">
        <v>7.74</v>
      </c>
      <c r="D1748" s="2">
        <v>5.1369999999999996</v>
      </c>
      <c r="E1748" s="2">
        <v>26835</v>
      </c>
      <c r="F1748" s="2">
        <v>7.6239999999999997</v>
      </c>
      <c r="G1748" s="2">
        <v>204590.04</v>
      </c>
      <c r="H1748" s="5">
        <f t="shared" si="27"/>
        <v>3.3372895335036457E-2</v>
      </c>
      <c r="I1748" s="4"/>
      <c r="J1748" s="4"/>
      <c r="K1748" s="4"/>
    </row>
    <row r="1749" spans="2:11" ht="13.5" x14ac:dyDescent="0.35">
      <c r="B1749" s="3">
        <v>44558</v>
      </c>
      <c r="C1749" s="2">
        <v>7.8</v>
      </c>
      <c r="D1749" s="2">
        <v>5.1768000000000001</v>
      </c>
      <c r="E1749" s="2">
        <v>41983</v>
      </c>
      <c r="F1749" s="2">
        <v>7.7610000000000001</v>
      </c>
      <c r="G1749" s="2">
        <v>325830.06300000002</v>
      </c>
      <c r="H1749" s="5">
        <f t="shared" si="27"/>
        <v>7.747712672766304E-3</v>
      </c>
      <c r="I1749" s="4"/>
      <c r="J1749" s="4"/>
      <c r="K1749" s="4"/>
    </row>
    <row r="1750" spans="2:11" ht="13.5" x14ac:dyDescent="0.35">
      <c r="B1750" s="3">
        <v>44559</v>
      </c>
      <c r="C1750" s="2">
        <v>7.84</v>
      </c>
      <c r="D1750" s="2">
        <v>5.2034000000000002</v>
      </c>
      <c r="E1750" s="2">
        <v>59737</v>
      </c>
      <c r="F1750" s="2">
        <v>7.8310000000000004</v>
      </c>
      <c r="G1750" s="2">
        <v>467800.44699999999</v>
      </c>
      <c r="H1750" s="5">
        <f t="shared" si="27"/>
        <v>5.1383093803121964E-3</v>
      </c>
      <c r="I1750" s="4"/>
      <c r="J1750" s="4"/>
      <c r="K1750" s="4"/>
    </row>
    <row r="1751" spans="2:11" ht="13.5" x14ac:dyDescent="0.35">
      <c r="B1751" s="3">
        <v>44560</v>
      </c>
      <c r="C1751" s="2">
        <v>7.98</v>
      </c>
      <c r="D1751" s="2">
        <v>5.2962999999999996</v>
      </c>
      <c r="E1751" s="2">
        <v>73116</v>
      </c>
      <c r="F1751" s="2">
        <v>7.91</v>
      </c>
      <c r="G1751" s="2">
        <v>578347.56000000006</v>
      </c>
      <c r="H1751" s="5">
        <f t="shared" si="27"/>
        <v>1.7853711035092309E-2</v>
      </c>
      <c r="I1751" s="4"/>
      <c r="J1751" s="4"/>
      <c r="K1751" s="4"/>
    </row>
    <row r="1752" spans="2:11" ht="13.5" x14ac:dyDescent="0.35">
      <c r="B1752" s="3">
        <v>44561</v>
      </c>
      <c r="C1752" s="2">
        <v>7.52</v>
      </c>
      <c r="D1752" s="2">
        <v>4.9909999999999997</v>
      </c>
      <c r="E1752" s="2">
        <v>69050</v>
      </c>
      <c r="F1752" s="2">
        <v>7.8010000000000002</v>
      </c>
      <c r="G1752" s="2">
        <v>538659.05000000005</v>
      </c>
      <c r="H1752" s="5">
        <f t="shared" si="27"/>
        <v>-5.7644015633555486E-2</v>
      </c>
      <c r="I1752" s="4"/>
      <c r="J1752" s="4"/>
      <c r="K1752" s="4"/>
    </row>
    <row r="1753" spans="2:11" ht="13.5" x14ac:dyDescent="0.35">
      <c r="B1753" s="3">
        <v>44564</v>
      </c>
      <c r="C1753" s="2">
        <v>7.7</v>
      </c>
      <c r="D1753" s="2">
        <v>5.1105</v>
      </c>
      <c r="E1753" s="2">
        <v>7051</v>
      </c>
      <c r="F1753" s="2">
        <v>7.5449999999999999</v>
      </c>
      <c r="G1753" s="2">
        <v>53199.794999999998</v>
      </c>
      <c r="H1753" s="5">
        <f t="shared" si="27"/>
        <v>2.3943097575636223E-2</v>
      </c>
      <c r="I1753" s="4"/>
      <c r="J1753" s="4"/>
      <c r="K1753" s="4"/>
    </row>
    <row r="1754" spans="2:11" ht="13.5" x14ac:dyDescent="0.35">
      <c r="B1754" s="3">
        <v>44565</v>
      </c>
      <c r="C1754" s="2">
        <v>7.6</v>
      </c>
      <c r="D1754" s="2">
        <v>5.0441000000000003</v>
      </c>
      <c r="E1754" s="2">
        <v>1509</v>
      </c>
      <c r="F1754" s="2">
        <v>7.5709999999999997</v>
      </c>
      <c r="G1754" s="2">
        <v>11424.638999999999</v>
      </c>
      <c r="H1754" s="5">
        <f t="shared" si="27"/>
        <v>-1.2992857841698423E-2</v>
      </c>
      <c r="I1754" s="4"/>
      <c r="J1754" s="4"/>
      <c r="K1754" s="4"/>
    </row>
    <row r="1755" spans="2:11" ht="13.5" x14ac:dyDescent="0.35">
      <c r="B1755" s="3">
        <v>44566</v>
      </c>
      <c r="C1755" s="2">
        <v>7.6</v>
      </c>
      <c r="D1755" s="2">
        <v>5.0441000000000003</v>
      </c>
      <c r="E1755" s="2">
        <v>4802</v>
      </c>
      <c r="F1755" s="2">
        <v>7.5679999999999996</v>
      </c>
      <c r="G1755" s="2">
        <v>36341.536</v>
      </c>
      <c r="H1755" s="5">
        <f t="shared" si="27"/>
        <v>0</v>
      </c>
      <c r="I1755" s="4"/>
      <c r="J1755" s="4"/>
      <c r="K1755" s="4"/>
    </row>
    <row r="1756" spans="2:11" ht="13.5" x14ac:dyDescent="0.35">
      <c r="B1756" s="3">
        <v>44567</v>
      </c>
      <c r="C1756" s="2">
        <v>7.58</v>
      </c>
      <c r="D1756" s="2">
        <v>5.0308000000000002</v>
      </c>
      <c r="E1756" s="2">
        <v>1977</v>
      </c>
      <c r="F1756" s="2">
        <v>7.56</v>
      </c>
      <c r="G1756" s="2">
        <v>14946.12</v>
      </c>
      <c r="H1756" s="5">
        <f t="shared" si="27"/>
        <v>-2.6367439186376338E-3</v>
      </c>
      <c r="I1756" s="4"/>
      <c r="J1756" s="4"/>
      <c r="K1756" s="4"/>
    </row>
    <row r="1757" spans="2:11" ht="13.5" x14ac:dyDescent="0.35">
      <c r="B1757" s="3">
        <v>44568</v>
      </c>
      <c r="C1757" s="2">
        <v>7.75</v>
      </c>
      <c r="D1757" s="2">
        <v>5.1436000000000002</v>
      </c>
      <c r="E1757" s="2">
        <v>19127</v>
      </c>
      <c r="F1757" s="2">
        <v>7.726</v>
      </c>
      <c r="G1757" s="2">
        <v>147775.20199999999</v>
      </c>
      <c r="H1757" s="5">
        <f t="shared" si="27"/>
        <v>2.242188121173571E-2</v>
      </c>
      <c r="I1757" s="4"/>
      <c r="J1757" s="4"/>
      <c r="K1757" s="4"/>
    </row>
    <row r="1758" spans="2:11" ht="13.5" x14ac:dyDescent="0.35">
      <c r="B1758" s="3">
        <v>44571</v>
      </c>
      <c r="C1758" s="2">
        <v>7.7</v>
      </c>
      <c r="D1758" s="2">
        <v>5.1105</v>
      </c>
      <c r="E1758" s="2">
        <v>7488</v>
      </c>
      <c r="F1758" s="2">
        <v>7.6360000000000001</v>
      </c>
      <c r="G1758" s="2">
        <v>57178.368000000002</v>
      </c>
      <c r="H1758" s="5">
        <f t="shared" si="27"/>
        <v>-6.4351815848822085E-3</v>
      </c>
      <c r="I1758" s="4"/>
      <c r="J1758" s="4"/>
      <c r="K1758" s="4"/>
    </row>
    <row r="1759" spans="2:11" ht="13.5" x14ac:dyDescent="0.35">
      <c r="B1759" s="3">
        <v>44572</v>
      </c>
      <c r="C1759" s="2">
        <v>7.74</v>
      </c>
      <c r="D1759" s="2">
        <v>5.1369999999999996</v>
      </c>
      <c r="E1759" s="2">
        <v>7544</v>
      </c>
      <c r="F1759" s="2">
        <v>7.6660000000000004</v>
      </c>
      <c r="G1759" s="2">
        <v>57832.303999999996</v>
      </c>
      <c r="H1759" s="5">
        <f t="shared" si="27"/>
        <v>5.1854026024849868E-3</v>
      </c>
      <c r="I1759" s="4"/>
      <c r="J1759" s="4"/>
      <c r="K1759" s="4"/>
    </row>
    <row r="1760" spans="2:11" ht="13.5" x14ac:dyDescent="0.35">
      <c r="B1760" s="3">
        <v>44573</v>
      </c>
      <c r="C1760" s="2">
        <v>7.7</v>
      </c>
      <c r="D1760" s="2">
        <v>5.1105</v>
      </c>
      <c r="E1760" s="2">
        <v>3129</v>
      </c>
      <c r="F1760" s="2">
        <v>7.7190000000000003</v>
      </c>
      <c r="G1760" s="2">
        <v>24152.751</v>
      </c>
      <c r="H1760" s="5">
        <f t="shared" si="27"/>
        <v>-5.1586529102588133E-3</v>
      </c>
      <c r="I1760" s="4"/>
      <c r="J1760" s="4"/>
      <c r="K1760" s="4"/>
    </row>
    <row r="1761" spans="2:11" ht="13.5" x14ac:dyDescent="0.35">
      <c r="B1761" s="3">
        <v>44574</v>
      </c>
      <c r="C1761" s="2">
        <v>7.7</v>
      </c>
      <c r="D1761" s="2">
        <v>5.1105</v>
      </c>
      <c r="E1761" s="2">
        <v>8326</v>
      </c>
      <c r="F1761" s="2">
        <v>7.6959999999999997</v>
      </c>
      <c r="G1761" s="2">
        <v>64076.896000000001</v>
      </c>
      <c r="H1761" s="5">
        <f t="shared" si="27"/>
        <v>0</v>
      </c>
      <c r="I1761" s="4"/>
      <c r="J1761" s="4"/>
      <c r="K1761" s="4"/>
    </row>
    <row r="1762" spans="2:11" ht="13.5" x14ac:dyDescent="0.35">
      <c r="B1762" s="3">
        <v>44575</v>
      </c>
      <c r="C1762" s="2">
        <v>7.7</v>
      </c>
      <c r="D1762" s="2">
        <v>5.1105</v>
      </c>
      <c r="E1762" s="2">
        <v>5922</v>
      </c>
      <c r="F1762" s="2">
        <v>7.7050000000000001</v>
      </c>
      <c r="G1762" s="2">
        <v>45629.01</v>
      </c>
      <c r="H1762" s="5">
        <f t="shared" si="27"/>
        <v>0</v>
      </c>
      <c r="I1762" s="4"/>
      <c r="J1762" s="4"/>
      <c r="K1762" s="4"/>
    </row>
    <row r="1763" spans="2:11" ht="13.5" x14ac:dyDescent="0.35">
      <c r="B1763" s="3">
        <v>44578</v>
      </c>
      <c r="C1763" s="2">
        <v>7.59</v>
      </c>
      <c r="D1763" s="2">
        <v>5.0373999999999999</v>
      </c>
      <c r="E1763" s="2">
        <v>2268</v>
      </c>
      <c r="F1763" s="2">
        <v>7.601</v>
      </c>
      <c r="G1763" s="2">
        <v>17239.067999999999</v>
      </c>
      <c r="H1763" s="5">
        <f t="shared" si="27"/>
        <v>-1.4303884160062648E-2</v>
      </c>
      <c r="I1763" s="4"/>
      <c r="J1763" s="4"/>
      <c r="K1763" s="4"/>
    </row>
    <row r="1764" spans="2:11" ht="13.5" x14ac:dyDescent="0.35">
      <c r="B1764" s="3">
        <v>44579</v>
      </c>
      <c r="C1764" s="2">
        <v>7.68</v>
      </c>
      <c r="D1764" s="2">
        <v>5.0972</v>
      </c>
      <c r="E1764" s="2">
        <v>8023</v>
      </c>
      <c r="F1764" s="2">
        <v>7.6130000000000004</v>
      </c>
      <c r="G1764" s="2">
        <v>61079.099000000002</v>
      </c>
      <c r="H1764" s="5">
        <f t="shared" si="27"/>
        <v>1.1871203398578648E-2</v>
      </c>
      <c r="I1764" s="4"/>
      <c r="J1764" s="4"/>
      <c r="K1764" s="4"/>
    </row>
    <row r="1765" spans="2:11" ht="13.5" x14ac:dyDescent="0.35">
      <c r="B1765" s="3">
        <v>44580</v>
      </c>
      <c r="C1765" s="2">
        <v>7.68</v>
      </c>
      <c r="D1765" s="2">
        <v>5.0972</v>
      </c>
      <c r="E1765" s="2">
        <v>7452</v>
      </c>
      <c r="F1765" s="2">
        <v>7.6660000000000004</v>
      </c>
      <c r="G1765" s="2">
        <v>57127.031999999999</v>
      </c>
      <c r="H1765" s="5">
        <f t="shared" si="27"/>
        <v>0</v>
      </c>
      <c r="I1765" s="4"/>
      <c r="J1765" s="4"/>
      <c r="K1765" s="4"/>
    </row>
    <row r="1766" spans="2:11" ht="13.5" x14ac:dyDescent="0.35">
      <c r="B1766" s="3">
        <v>44581</v>
      </c>
      <c r="C1766" s="2">
        <v>7.65</v>
      </c>
      <c r="D1766" s="2">
        <v>5.0773000000000001</v>
      </c>
      <c r="E1766" s="2">
        <v>1943</v>
      </c>
      <c r="F1766" s="2">
        <v>7.617</v>
      </c>
      <c r="G1766" s="2">
        <v>14799.831</v>
      </c>
      <c r="H1766" s="5">
        <f t="shared" si="27"/>
        <v>-3.9041042140782797E-3</v>
      </c>
      <c r="I1766" s="4"/>
      <c r="J1766" s="4"/>
      <c r="K1766" s="4"/>
    </row>
    <row r="1767" spans="2:11" ht="13.5" x14ac:dyDescent="0.35">
      <c r="B1767" s="3">
        <v>44582</v>
      </c>
      <c r="C1767" s="2">
        <v>7.65</v>
      </c>
      <c r="D1767" s="2">
        <v>5.0773000000000001</v>
      </c>
      <c r="E1767" s="2">
        <v>18394</v>
      </c>
      <c r="F1767" s="2">
        <v>7.5570000000000004</v>
      </c>
      <c r="G1767" s="2">
        <v>139003.45800000001</v>
      </c>
      <c r="H1767" s="5">
        <f t="shared" si="27"/>
        <v>0</v>
      </c>
      <c r="I1767" s="4"/>
      <c r="J1767" s="4"/>
      <c r="K1767" s="4"/>
    </row>
    <row r="1768" spans="2:11" ht="13.5" x14ac:dyDescent="0.35">
      <c r="B1768" s="3">
        <v>44585</v>
      </c>
      <c r="C1768" s="2">
        <v>7.65</v>
      </c>
      <c r="D1768" s="2">
        <v>5.0773000000000001</v>
      </c>
      <c r="E1768" s="2">
        <v>5448</v>
      </c>
      <c r="F1768" s="2">
        <v>7.6059999999999999</v>
      </c>
      <c r="G1768" s="2">
        <v>41437.487999999998</v>
      </c>
      <c r="H1768" s="5">
        <f t="shared" si="27"/>
        <v>0</v>
      </c>
      <c r="I1768" s="4"/>
      <c r="J1768" s="4"/>
      <c r="K1768" s="4"/>
    </row>
    <row r="1769" spans="2:11" ht="13.5" x14ac:dyDescent="0.35">
      <c r="B1769" s="3">
        <v>44586</v>
      </c>
      <c r="C1769" s="2">
        <v>7.65</v>
      </c>
      <c r="D1769" s="2">
        <v>5.0773000000000001</v>
      </c>
      <c r="E1769" s="2">
        <v>275</v>
      </c>
      <c r="F1769" s="2">
        <v>7.6139999999999999</v>
      </c>
      <c r="G1769" s="2">
        <v>2093.85</v>
      </c>
      <c r="H1769" s="5">
        <f t="shared" si="27"/>
        <v>0</v>
      </c>
      <c r="I1769" s="4"/>
      <c r="J1769" s="4"/>
      <c r="K1769" s="4"/>
    </row>
    <row r="1770" spans="2:11" ht="13.5" x14ac:dyDescent="0.35">
      <c r="B1770" s="3">
        <v>44587</v>
      </c>
      <c r="C1770" s="2">
        <v>7.66</v>
      </c>
      <c r="D1770" s="2">
        <v>5.0838999999999999</v>
      </c>
      <c r="E1770" s="2">
        <v>5505</v>
      </c>
      <c r="F1770" s="2">
        <v>7.6550000000000002</v>
      </c>
      <c r="G1770" s="2">
        <v>42140.775000000001</v>
      </c>
      <c r="H1770" s="5">
        <f t="shared" si="27"/>
        <v>1.2999034920134159E-3</v>
      </c>
      <c r="I1770" s="4"/>
      <c r="J1770" s="4"/>
      <c r="K1770" s="4"/>
    </row>
    <row r="1771" spans="2:11" ht="13.5" x14ac:dyDescent="0.35">
      <c r="B1771" s="3">
        <v>44588</v>
      </c>
      <c r="C1771" s="2">
        <v>7.79</v>
      </c>
      <c r="D1771" s="2">
        <v>5.1702000000000004</v>
      </c>
      <c r="E1771" s="2">
        <v>16389</v>
      </c>
      <c r="F1771" s="2">
        <v>7.7990000000000004</v>
      </c>
      <c r="G1771" s="2">
        <v>127817.811</v>
      </c>
      <c r="H1771" s="5">
        <f t="shared" si="27"/>
        <v>1.6975156867759099E-2</v>
      </c>
      <c r="I1771" s="4"/>
      <c r="J1771" s="4"/>
      <c r="K1771" s="4"/>
    </row>
    <row r="1772" spans="2:11" ht="13.5" x14ac:dyDescent="0.35">
      <c r="B1772" s="3">
        <v>44589</v>
      </c>
      <c r="C1772" s="2">
        <v>7.79</v>
      </c>
      <c r="D1772" s="2">
        <v>5.1702000000000004</v>
      </c>
      <c r="E1772" s="2">
        <v>5023</v>
      </c>
      <c r="F1772" s="2">
        <v>7.7779999999999996</v>
      </c>
      <c r="G1772" s="2">
        <v>39068.894</v>
      </c>
      <c r="H1772" s="5">
        <f t="shared" si="27"/>
        <v>0</v>
      </c>
      <c r="I1772" s="4"/>
      <c r="J1772" s="4"/>
      <c r="K1772" s="4"/>
    </row>
    <row r="1773" spans="2:11" ht="13.5" x14ac:dyDescent="0.35">
      <c r="B1773" s="3">
        <v>44592</v>
      </c>
      <c r="C1773" s="2">
        <v>7.75</v>
      </c>
      <c r="D1773" s="2">
        <v>5.1436000000000002</v>
      </c>
      <c r="E1773" s="2">
        <v>2742</v>
      </c>
      <c r="F1773" s="2">
        <v>7.726</v>
      </c>
      <c r="G1773" s="2">
        <v>21184.691999999999</v>
      </c>
      <c r="H1773" s="5">
        <f t="shared" si="27"/>
        <v>-5.1448686704576568E-3</v>
      </c>
      <c r="I1773" s="4"/>
      <c r="J1773" s="4"/>
      <c r="K1773" s="4"/>
    </row>
    <row r="1774" spans="2:11" ht="13.5" x14ac:dyDescent="0.35">
      <c r="B1774" s="3">
        <v>44593</v>
      </c>
      <c r="C1774" s="2">
        <v>7.75</v>
      </c>
      <c r="D1774" s="2">
        <v>5.1436000000000002</v>
      </c>
      <c r="E1774" s="2">
        <v>4032</v>
      </c>
      <c r="F1774" s="2">
        <v>7.7270000000000003</v>
      </c>
      <c r="G1774" s="2">
        <v>31155.263999999999</v>
      </c>
      <c r="H1774" s="5">
        <f t="shared" si="27"/>
        <v>0</v>
      </c>
      <c r="I1774" s="4"/>
      <c r="J1774" s="4"/>
      <c r="K1774" s="4"/>
    </row>
    <row r="1775" spans="2:11" ht="13.5" x14ac:dyDescent="0.35">
      <c r="B1775" s="3">
        <v>44594</v>
      </c>
      <c r="C1775" s="2">
        <v>7.72</v>
      </c>
      <c r="D1775" s="2">
        <v>5.1237000000000004</v>
      </c>
      <c r="E1775" s="2">
        <v>321905</v>
      </c>
      <c r="F1775" s="2">
        <v>7.7110000000000003</v>
      </c>
      <c r="G1775" s="2">
        <v>2482209.4550000001</v>
      </c>
      <c r="H1775" s="5">
        <f t="shared" si="27"/>
        <v>-3.8688856054125138E-3</v>
      </c>
      <c r="I1775" s="4"/>
      <c r="J1775" s="4"/>
      <c r="K1775" s="4"/>
    </row>
    <row r="1776" spans="2:11" ht="13.5" x14ac:dyDescent="0.35">
      <c r="B1776" s="3">
        <v>44595</v>
      </c>
      <c r="C1776" s="2">
        <v>7.72</v>
      </c>
      <c r="D1776" s="2">
        <v>5.1237000000000004</v>
      </c>
      <c r="E1776" s="2">
        <v>7014</v>
      </c>
      <c r="F1776" s="2">
        <v>7.7119999999999997</v>
      </c>
      <c r="G1776" s="2">
        <v>54091.968000000001</v>
      </c>
      <c r="H1776" s="5">
        <f t="shared" si="27"/>
        <v>0</v>
      </c>
      <c r="I1776" s="4"/>
      <c r="J1776" s="4"/>
      <c r="K1776" s="4"/>
    </row>
    <row r="1777" spans="2:11" ht="13.5" x14ac:dyDescent="0.35">
      <c r="B1777" s="3">
        <v>44596</v>
      </c>
      <c r="C1777" s="2">
        <v>7.72</v>
      </c>
      <c r="D1777" s="2">
        <v>5.1237000000000004</v>
      </c>
      <c r="E1777" s="2">
        <v>13783</v>
      </c>
      <c r="F1777" s="2">
        <v>7.62</v>
      </c>
      <c r="G1777" s="2">
        <v>105026.46</v>
      </c>
      <c r="H1777" s="5">
        <f t="shared" si="27"/>
        <v>0</v>
      </c>
      <c r="I1777" s="4"/>
      <c r="J1777" s="4"/>
      <c r="K1777" s="4"/>
    </row>
    <row r="1778" spans="2:11" ht="13.5" x14ac:dyDescent="0.35">
      <c r="B1778" s="3">
        <v>44599</v>
      </c>
      <c r="C1778" s="2">
        <v>7.7</v>
      </c>
      <c r="D1778" s="2">
        <v>5.1105</v>
      </c>
      <c r="E1778" s="2">
        <v>9254</v>
      </c>
      <c r="F1778" s="2">
        <v>7.7060000000000004</v>
      </c>
      <c r="G1778" s="2">
        <v>71311.323999999993</v>
      </c>
      <c r="H1778" s="5">
        <f t="shared" si="27"/>
        <v>-2.5762632472627832E-3</v>
      </c>
      <c r="I1778" s="4"/>
      <c r="J1778" s="4"/>
      <c r="K1778" s="4"/>
    </row>
    <row r="1779" spans="2:11" ht="13.5" x14ac:dyDescent="0.35">
      <c r="B1779" s="3">
        <v>44600</v>
      </c>
      <c r="C1779" s="2">
        <v>7.69</v>
      </c>
      <c r="D1779" s="2">
        <v>5.1037999999999997</v>
      </c>
      <c r="E1779" s="2">
        <v>14380</v>
      </c>
      <c r="F1779" s="2">
        <v>7.6890000000000001</v>
      </c>
      <c r="G1779" s="2">
        <v>110567.82</v>
      </c>
      <c r="H1779" s="5">
        <f t="shared" si="27"/>
        <v>-1.311026318364225E-3</v>
      </c>
      <c r="I1779" s="4"/>
      <c r="J1779" s="4"/>
      <c r="K1779" s="4"/>
    </row>
    <row r="1780" spans="2:11" ht="13.5" x14ac:dyDescent="0.35">
      <c r="B1780" s="3">
        <v>44601</v>
      </c>
      <c r="C1780" s="2">
        <v>7.95</v>
      </c>
      <c r="D1780" s="2">
        <v>5.2763999999999998</v>
      </c>
      <c r="E1780" s="2">
        <v>57685</v>
      </c>
      <c r="F1780" s="2">
        <v>7.85</v>
      </c>
      <c r="G1780" s="2">
        <v>452827.25</v>
      </c>
      <c r="H1780" s="5">
        <f t="shared" si="27"/>
        <v>3.3817939574434755E-2</v>
      </c>
      <c r="I1780" s="4"/>
      <c r="J1780" s="4"/>
      <c r="K1780" s="4"/>
    </row>
    <row r="1781" spans="2:11" ht="13.5" x14ac:dyDescent="0.35">
      <c r="B1781" s="3">
        <v>44602</v>
      </c>
      <c r="C1781" s="2">
        <v>8.2200000000000006</v>
      </c>
      <c r="D1781" s="2">
        <v>5.4555999999999996</v>
      </c>
      <c r="E1781" s="2">
        <v>66239</v>
      </c>
      <c r="F1781" s="2">
        <v>8.2240000000000002</v>
      </c>
      <c r="G1781" s="2">
        <v>544749.53599999996</v>
      </c>
      <c r="H1781" s="5">
        <f t="shared" si="27"/>
        <v>3.396255022363729E-2</v>
      </c>
      <c r="I1781" s="4"/>
      <c r="J1781" s="4"/>
      <c r="K1781" s="4"/>
    </row>
    <row r="1782" spans="2:11" ht="13.5" x14ac:dyDescent="0.35">
      <c r="B1782" s="3">
        <v>44603</v>
      </c>
      <c r="C1782" s="2">
        <v>8.3000000000000007</v>
      </c>
      <c r="D1782" s="2">
        <v>5.5087000000000002</v>
      </c>
      <c r="E1782" s="2">
        <v>16850</v>
      </c>
      <c r="F1782" s="2">
        <v>8.2189999999999994</v>
      </c>
      <c r="G1782" s="2">
        <v>138490.15</v>
      </c>
      <c r="H1782" s="5">
        <f t="shared" si="27"/>
        <v>9.7331182638024406E-3</v>
      </c>
      <c r="I1782" s="4"/>
      <c r="J1782" s="4"/>
      <c r="K1782" s="4"/>
    </row>
    <row r="1783" spans="2:11" ht="13.5" x14ac:dyDescent="0.35">
      <c r="B1783" s="3">
        <v>44606</v>
      </c>
      <c r="C1783" s="2">
        <v>8.39</v>
      </c>
      <c r="D1783" s="2">
        <v>5.5683999999999996</v>
      </c>
      <c r="E1783" s="2">
        <v>6364</v>
      </c>
      <c r="F1783" s="2">
        <v>8.3420000000000005</v>
      </c>
      <c r="G1783" s="2">
        <v>53088.487999999998</v>
      </c>
      <c r="H1783" s="5">
        <f t="shared" si="27"/>
        <v>1.0837402653983592E-2</v>
      </c>
      <c r="I1783" s="4"/>
      <c r="J1783" s="4"/>
      <c r="K1783" s="4"/>
    </row>
    <row r="1784" spans="2:11" ht="13.5" x14ac:dyDescent="0.35">
      <c r="B1784" s="3">
        <v>44607</v>
      </c>
      <c r="C1784" s="2">
        <v>8.32</v>
      </c>
      <c r="D1784" s="2">
        <v>5.5218999999999996</v>
      </c>
      <c r="E1784" s="2">
        <v>11174</v>
      </c>
      <c r="F1784" s="2">
        <v>8.3309999999999995</v>
      </c>
      <c r="G1784" s="2">
        <v>93090.593999999997</v>
      </c>
      <c r="H1784" s="5">
        <f t="shared" si="27"/>
        <v>-8.3506931973277767E-3</v>
      </c>
      <c r="I1784" s="4"/>
      <c r="J1784" s="4"/>
      <c r="K1784" s="4"/>
    </row>
    <row r="1785" spans="2:11" ht="13.5" x14ac:dyDescent="0.35">
      <c r="B1785" s="3">
        <v>44608</v>
      </c>
      <c r="C1785" s="2">
        <v>8.25</v>
      </c>
      <c r="D1785" s="2">
        <v>5.4755000000000003</v>
      </c>
      <c r="E1785" s="2">
        <v>7188</v>
      </c>
      <c r="F1785" s="2">
        <v>8.26</v>
      </c>
      <c r="G1785" s="2">
        <v>59372.88</v>
      </c>
      <c r="H1785" s="5">
        <f t="shared" si="27"/>
        <v>-8.4029047972616917E-3</v>
      </c>
      <c r="I1785" s="4"/>
      <c r="J1785" s="4"/>
      <c r="K1785" s="4"/>
    </row>
    <row r="1786" spans="2:11" ht="13.5" x14ac:dyDescent="0.35">
      <c r="B1786" s="3">
        <v>44609</v>
      </c>
      <c r="C1786" s="2">
        <v>8.3000000000000007</v>
      </c>
      <c r="D1786" s="2">
        <v>5.5087000000000002</v>
      </c>
      <c r="E1786" s="2">
        <v>29305</v>
      </c>
      <c r="F1786" s="2">
        <v>8.234</v>
      </c>
      <c r="G1786" s="2">
        <v>241297.37</v>
      </c>
      <c r="H1786" s="5">
        <f t="shared" si="27"/>
        <v>6.0633732079261975E-3</v>
      </c>
      <c r="I1786" s="4"/>
      <c r="J1786" s="4"/>
      <c r="K1786" s="4"/>
    </row>
    <row r="1787" spans="2:11" ht="13.5" x14ac:dyDescent="0.35">
      <c r="B1787" s="3">
        <v>44610</v>
      </c>
      <c r="C1787" s="2">
        <v>8.4</v>
      </c>
      <c r="D1787" s="2">
        <v>5.5750000000000002</v>
      </c>
      <c r="E1787" s="2">
        <v>272546</v>
      </c>
      <c r="F1787" s="2">
        <v>8.39</v>
      </c>
      <c r="G1787" s="2">
        <v>2286660.94</v>
      </c>
      <c r="H1787" s="5">
        <f t="shared" si="27"/>
        <v>1.2035507470002002E-2</v>
      </c>
      <c r="I1787" s="4"/>
      <c r="J1787" s="4"/>
      <c r="K1787" s="4"/>
    </row>
    <row r="1788" spans="2:11" ht="13.5" x14ac:dyDescent="0.35">
      <c r="B1788" s="3">
        <v>44613</v>
      </c>
      <c r="C1788" s="2">
        <v>8.43</v>
      </c>
      <c r="D1788" s="2">
        <v>5.5949999999999998</v>
      </c>
      <c r="E1788" s="2">
        <v>30796</v>
      </c>
      <c r="F1788" s="2">
        <v>8.4060000000000006</v>
      </c>
      <c r="G1788" s="2">
        <v>258871.17600000001</v>
      </c>
      <c r="H1788" s="5">
        <f t="shared" si="27"/>
        <v>3.5874439461882641E-3</v>
      </c>
      <c r="I1788" s="4"/>
      <c r="J1788" s="4"/>
      <c r="K1788" s="4"/>
    </row>
    <row r="1789" spans="2:11" ht="13.5" x14ac:dyDescent="0.35">
      <c r="B1789" s="3">
        <v>44614</v>
      </c>
      <c r="C1789" s="2">
        <v>8.44</v>
      </c>
      <c r="D1789" s="2">
        <v>5.6016000000000004</v>
      </c>
      <c r="E1789" s="2">
        <v>5973</v>
      </c>
      <c r="F1789" s="2">
        <v>8.4410000000000007</v>
      </c>
      <c r="G1789" s="2">
        <v>50418.093000000001</v>
      </c>
      <c r="H1789" s="5">
        <f t="shared" si="27"/>
        <v>1.1796246648794648E-3</v>
      </c>
      <c r="I1789" s="4"/>
      <c r="J1789" s="4"/>
      <c r="K1789" s="4"/>
    </row>
    <row r="1790" spans="2:11" ht="13.5" x14ac:dyDescent="0.35">
      <c r="B1790" s="3">
        <v>44615</v>
      </c>
      <c r="C1790" s="2">
        <v>8.3800000000000008</v>
      </c>
      <c r="D1790" s="2">
        <v>5.5617999999999999</v>
      </c>
      <c r="E1790" s="2">
        <v>6764</v>
      </c>
      <c r="F1790" s="2">
        <v>8.4079999999999995</v>
      </c>
      <c r="G1790" s="2">
        <v>56871.712</v>
      </c>
      <c r="H1790" s="5">
        <f t="shared" si="27"/>
        <v>-7.1051128249072582E-3</v>
      </c>
      <c r="I1790" s="4"/>
      <c r="J1790" s="4"/>
      <c r="K1790" s="4"/>
    </row>
    <row r="1791" spans="2:11" ht="13.5" x14ac:dyDescent="0.35">
      <c r="B1791" s="3">
        <v>44616</v>
      </c>
      <c r="C1791" s="2">
        <v>8.33</v>
      </c>
      <c r="D1791" s="2">
        <v>5.5286</v>
      </c>
      <c r="E1791" s="2">
        <v>3746</v>
      </c>
      <c r="F1791" s="2">
        <v>8.3209999999999997</v>
      </c>
      <c r="G1791" s="2">
        <v>31170.466</v>
      </c>
      <c r="H1791" s="5">
        <f t="shared" si="27"/>
        <v>-5.9692905174583586E-3</v>
      </c>
      <c r="I1791" s="4"/>
      <c r="J1791" s="4"/>
      <c r="K1791" s="4"/>
    </row>
    <row r="1792" spans="2:11" ht="13.5" x14ac:dyDescent="0.35">
      <c r="B1792" s="3">
        <v>44617</v>
      </c>
      <c r="C1792" s="2">
        <v>8.3000000000000007</v>
      </c>
      <c r="D1792" s="2">
        <v>5.5087000000000002</v>
      </c>
      <c r="E1792" s="2">
        <v>544</v>
      </c>
      <c r="F1792" s="2">
        <v>8.2899999999999991</v>
      </c>
      <c r="G1792" s="2">
        <v>4509.76</v>
      </c>
      <c r="H1792" s="5">
        <f t="shared" si="27"/>
        <v>-3.5994646022500828E-3</v>
      </c>
      <c r="I1792" s="4"/>
      <c r="J1792" s="4"/>
      <c r="K1792" s="4"/>
    </row>
    <row r="1793" spans="2:11" ht="13.5" x14ac:dyDescent="0.35">
      <c r="B1793" s="3">
        <v>44620</v>
      </c>
      <c r="C1793" s="2">
        <v>8.24</v>
      </c>
      <c r="D1793" s="2">
        <v>5.4687999999999999</v>
      </c>
      <c r="E1793" s="2">
        <v>24920</v>
      </c>
      <c r="F1793" s="2">
        <v>8.0850000000000009</v>
      </c>
      <c r="G1793" s="2">
        <v>201478.2</v>
      </c>
      <c r="H1793" s="5">
        <f t="shared" si="27"/>
        <v>-7.2430882059288521E-3</v>
      </c>
      <c r="I1793" s="4"/>
      <c r="J1793" s="4"/>
      <c r="K1793" s="4"/>
    </row>
    <row r="1794" spans="2:11" ht="13.5" x14ac:dyDescent="0.35">
      <c r="B1794" s="3">
        <v>44621</v>
      </c>
      <c r="C1794" s="2">
        <v>8.2899999999999991</v>
      </c>
      <c r="D1794" s="2">
        <v>5.5019999999999998</v>
      </c>
      <c r="E1794" s="2">
        <v>8820</v>
      </c>
      <c r="F1794" s="2">
        <v>8.3000000000000007</v>
      </c>
      <c r="G1794" s="2">
        <v>73206</v>
      </c>
      <c r="H1794" s="5">
        <f t="shared" si="27"/>
        <v>6.0708016383850018E-3</v>
      </c>
      <c r="I1794" s="4"/>
      <c r="J1794" s="4"/>
      <c r="K1794" s="4"/>
    </row>
    <row r="1795" spans="2:11" ht="13.5" x14ac:dyDescent="0.35">
      <c r="B1795" s="3">
        <v>44622</v>
      </c>
      <c r="C1795" s="2">
        <v>8.2799999999999994</v>
      </c>
      <c r="D1795" s="2">
        <v>5.4954000000000001</v>
      </c>
      <c r="E1795" s="2">
        <v>9619</v>
      </c>
      <c r="F1795" s="2">
        <v>8.2729999999999997</v>
      </c>
      <c r="G1795" s="2">
        <v>79577.986999999994</v>
      </c>
      <c r="H1795" s="5">
        <f t="shared" si="27"/>
        <v>-1.199563794983591E-3</v>
      </c>
      <c r="I1795" s="4"/>
      <c r="J1795" s="4"/>
      <c r="K1795" s="4"/>
    </row>
    <row r="1796" spans="2:11" ht="13.5" x14ac:dyDescent="0.35">
      <c r="B1796" s="3">
        <v>44623</v>
      </c>
      <c r="C1796" s="2">
        <v>8.1999999999999993</v>
      </c>
      <c r="D1796" s="2">
        <v>5.4423000000000004</v>
      </c>
      <c r="E1796" s="2">
        <v>42108</v>
      </c>
      <c r="F1796" s="2">
        <v>8.1959999999999997</v>
      </c>
      <c r="G1796" s="2">
        <v>345117.16800000001</v>
      </c>
      <c r="H1796" s="5">
        <f t="shared" si="27"/>
        <v>-9.6626269243366633E-3</v>
      </c>
      <c r="I1796" s="4"/>
      <c r="J1796" s="4"/>
      <c r="K1796" s="4"/>
    </row>
    <row r="1797" spans="2:11" ht="13.5" x14ac:dyDescent="0.35">
      <c r="B1797" s="3">
        <v>44624</v>
      </c>
      <c r="C1797" s="2">
        <v>8.09</v>
      </c>
      <c r="D1797" s="2">
        <v>5.3693</v>
      </c>
      <c r="E1797" s="2">
        <v>4957</v>
      </c>
      <c r="F1797" s="2">
        <v>8.0329999999999995</v>
      </c>
      <c r="G1797" s="2">
        <v>39819.580999999998</v>
      </c>
      <c r="H1797" s="5">
        <f t="shared" si="27"/>
        <v>-1.341344652077254E-2</v>
      </c>
      <c r="I1797" s="4"/>
      <c r="J1797" s="4"/>
      <c r="K1797" s="4"/>
    </row>
    <row r="1798" spans="2:11" ht="13.5" x14ac:dyDescent="0.35">
      <c r="B1798" s="3">
        <v>44627</v>
      </c>
      <c r="C1798" s="2">
        <v>8</v>
      </c>
      <c r="D1798" s="2">
        <v>5.3095999999999997</v>
      </c>
      <c r="E1798" s="2">
        <v>30269</v>
      </c>
      <c r="F1798" s="2">
        <v>7.9939999999999998</v>
      </c>
      <c r="G1798" s="2">
        <v>241970.386</v>
      </c>
      <c r="H1798" s="5">
        <f t="shared" si="27"/>
        <v>-1.1118767809584174E-2</v>
      </c>
      <c r="I1798" s="4"/>
      <c r="J1798" s="4"/>
      <c r="K1798" s="4"/>
    </row>
    <row r="1799" spans="2:11" ht="13.5" x14ac:dyDescent="0.35">
      <c r="B1799" s="3">
        <v>44628</v>
      </c>
      <c r="C1799" s="2">
        <v>8.1</v>
      </c>
      <c r="D1799" s="2">
        <v>5.3758999999999997</v>
      </c>
      <c r="E1799" s="2">
        <v>100102</v>
      </c>
      <c r="F1799" s="2">
        <v>8.0690000000000008</v>
      </c>
      <c r="G1799" s="2">
        <v>807723.03799999994</v>
      </c>
      <c r="H1799" s="5">
        <f t="shared" ref="H1799:H1862" si="28">(D1799-D1798)/D1798</f>
        <v>1.2486816332680433E-2</v>
      </c>
      <c r="I1799" s="4"/>
      <c r="J1799" s="4"/>
      <c r="K1799" s="4"/>
    </row>
    <row r="1800" spans="2:11" ht="13.5" x14ac:dyDescent="0.35">
      <c r="B1800" s="3">
        <v>44629</v>
      </c>
      <c r="C1800" s="2">
        <v>8.11</v>
      </c>
      <c r="D1800" s="2">
        <v>5.3826000000000001</v>
      </c>
      <c r="E1800" s="2">
        <v>20285</v>
      </c>
      <c r="F1800" s="2">
        <v>8.0519999999999996</v>
      </c>
      <c r="G1800" s="2">
        <v>163334.82</v>
      </c>
      <c r="H1800" s="5">
        <f t="shared" si="28"/>
        <v>1.2463029446232953E-3</v>
      </c>
      <c r="I1800" s="4"/>
      <c r="J1800" s="4"/>
      <c r="K1800" s="4"/>
    </row>
    <row r="1801" spans="2:11" ht="13.5" x14ac:dyDescent="0.35">
      <c r="B1801" s="3">
        <v>44630</v>
      </c>
      <c r="C1801" s="2">
        <v>8.14</v>
      </c>
      <c r="D1801" s="2">
        <v>5.4024999999999999</v>
      </c>
      <c r="E1801" s="2">
        <v>7156</v>
      </c>
      <c r="F1801" s="2">
        <v>8.1379999999999999</v>
      </c>
      <c r="G1801" s="2">
        <v>58235.527999999998</v>
      </c>
      <c r="H1801" s="5">
        <f t="shared" si="28"/>
        <v>3.6970980567011865E-3</v>
      </c>
      <c r="I1801" s="4"/>
      <c r="J1801" s="4"/>
      <c r="K1801" s="4"/>
    </row>
    <row r="1802" spans="2:11" ht="13.5" x14ac:dyDescent="0.35">
      <c r="B1802" s="3">
        <v>44631</v>
      </c>
      <c r="C1802" s="2">
        <v>8.15</v>
      </c>
      <c r="D1802" s="2">
        <v>5.4090999999999996</v>
      </c>
      <c r="E1802" s="2">
        <v>5335</v>
      </c>
      <c r="F1802" s="2">
        <v>8.1470000000000002</v>
      </c>
      <c r="G1802" s="2">
        <v>43464.245000000003</v>
      </c>
      <c r="H1802" s="5">
        <f t="shared" si="28"/>
        <v>1.2216566404441864E-3</v>
      </c>
      <c r="I1802" s="4"/>
      <c r="J1802" s="4"/>
      <c r="K1802" s="4"/>
    </row>
    <row r="1803" spans="2:11" ht="13.5" x14ac:dyDescent="0.35">
      <c r="B1803" s="3">
        <v>44634</v>
      </c>
      <c r="C1803" s="2">
        <v>8.27</v>
      </c>
      <c r="D1803" s="2">
        <v>5.4888000000000003</v>
      </c>
      <c r="E1803" s="2">
        <v>6710</v>
      </c>
      <c r="F1803" s="2">
        <v>8.2569999999999997</v>
      </c>
      <c r="G1803" s="2">
        <v>55404.47</v>
      </c>
      <c r="H1803" s="5">
        <f t="shared" si="28"/>
        <v>1.47344290177665E-2</v>
      </c>
      <c r="I1803" s="4"/>
      <c r="J1803" s="4"/>
      <c r="K1803" s="4"/>
    </row>
    <row r="1804" spans="2:11" ht="13.5" x14ac:dyDescent="0.35">
      <c r="B1804" s="3">
        <v>44635</v>
      </c>
      <c r="C1804" s="2">
        <v>8.2200000000000006</v>
      </c>
      <c r="D1804" s="2">
        <v>5.4555999999999996</v>
      </c>
      <c r="E1804" s="2">
        <v>6460</v>
      </c>
      <c r="F1804" s="2">
        <v>8.2219999999999995</v>
      </c>
      <c r="G1804" s="2">
        <v>53114.12</v>
      </c>
      <c r="H1804" s="5">
        <f t="shared" si="28"/>
        <v>-6.0486809502989331E-3</v>
      </c>
      <c r="I1804" s="4"/>
      <c r="J1804" s="4"/>
      <c r="K1804" s="4"/>
    </row>
    <row r="1805" spans="2:11" ht="13.5" x14ac:dyDescent="0.35">
      <c r="B1805" s="3">
        <v>44636</v>
      </c>
      <c r="C1805" s="2">
        <v>8.1999999999999993</v>
      </c>
      <c r="D1805" s="2">
        <v>5.4423000000000004</v>
      </c>
      <c r="E1805" s="2">
        <v>2945</v>
      </c>
      <c r="F1805" s="2">
        <v>8.1739999999999995</v>
      </c>
      <c r="G1805" s="2">
        <v>24072.43</v>
      </c>
      <c r="H1805" s="5">
        <f t="shared" si="28"/>
        <v>-2.4378620133439408E-3</v>
      </c>
      <c r="I1805" s="4"/>
      <c r="J1805" s="4"/>
      <c r="K1805" s="4"/>
    </row>
    <row r="1806" spans="2:11" ht="13.5" x14ac:dyDescent="0.35">
      <c r="B1806" s="3">
        <v>44637</v>
      </c>
      <c r="C1806" s="2">
        <v>8.27</v>
      </c>
      <c r="D1806" s="2">
        <v>5.4888000000000003</v>
      </c>
      <c r="E1806" s="2">
        <v>12137</v>
      </c>
      <c r="F1806" s="2">
        <v>8.2189999999999994</v>
      </c>
      <c r="G1806" s="2">
        <v>99754.002999999997</v>
      </c>
      <c r="H1806" s="5">
        <f t="shared" si="28"/>
        <v>8.5441816878893077E-3</v>
      </c>
      <c r="I1806" s="4"/>
      <c r="J1806" s="4"/>
      <c r="K1806" s="4"/>
    </row>
    <row r="1807" spans="2:11" ht="13.5" x14ac:dyDescent="0.35">
      <c r="B1807" s="3">
        <v>44638</v>
      </c>
      <c r="C1807" s="2">
        <v>8.35</v>
      </c>
      <c r="D1807" s="2">
        <v>5.5419</v>
      </c>
      <c r="E1807" s="2">
        <v>3538</v>
      </c>
      <c r="F1807" s="2">
        <v>8.3550000000000004</v>
      </c>
      <c r="G1807" s="2">
        <v>29559.99</v>
      </c>
      <c r="H1807" s="5">
        <f t="shared" si="28"/>
        <v>9.6742457367730104E-3</v>
      </c>
      <c r="I1807" s="4"/>
      <c r="J1807" s="4"/>
      <c r="K1807" s="4"/>
    </row>
    <row r="1808" spans="2:11" ht="13.5" x14ac:dyDescent="0.35">
      <c r="B1808" s="3">
        <v>44641</v>
      </c>
      <c r="C1808" s="2">
        <v>8.49</v>
      </c>
      <c r="D1808" s="2">
        <v>5.6348000000000003</v>
      </c>
      <c r="E1808" s="2">
        <v>12170</v>
      </c>
      <c r="F1808" s="2">
        <v>8.3360000000000003</v>
      </c>
      <c r="G1808" s="2">
        <v>101449.12</v>
      </c>
      <c r="H1808" s="5">
        <f t="shared" si="28"/>
        <v>1.6763203955322218E-2</v>
      </c>
      <c r="I1808" s="4"/>
      <c r="J1808" s="4"/>
      <c r="K1808" s="4"/>
    </row>
    <row r="1809" spans="2:11" ht="13.5" x14ac:dyDescent="0.35">
      <c r="B1809" s="3">
        <v>44642</v>
      </c>
      <c r="C1809" s="2">
        <v>8.4499999999999993</v>
      </c>
      <c r="D1809" s="2">
        <v>5.6082000000000001</v>
      </c>
      <c r="E1809" s="2">
        <v>12572</v>
      </c>
      <c r="F1809" s="2">
        <v>8.4559999999999995</v>
      </c>
      <c r="G1809" s="2">
        <v>106308.83199999999</v>
      </c>
      <c r="H1809" s="5">
        <f t="shared" si="28"/>
        <v>-4.7206644423937278E-3</v>
      </c>
      <c r="I1809" s="4"/>
      <c r="J1809" s="4"/>
      <c r="K1809" s="4"/>
    </row>
    <row r="1810" spans="2:11" ht="13.5" x14ac:dyDescent="0.35">
      <c r="B1810" s="3">
        <v>44643</v>
      </c>
      <c r="C1810" s="2">
        <v>8.49</v>
      </c>
      <c r="D1810" s="2">
        <v>5.6348000000000003</v>
      </c>
      <c r="E1810" s="2">
        <v>8238</v>
      </c>
      <c r="F1810" s="2">
        <v>8.4589999999999996</v>
      </c>
      <c r="G1810" s="2">
        <v>69685.241999999998</v>
      </c>
      <c r="H1810" s="5">
        <f t="shared" si="28"/>
        <v>4.7430548125958734E-3</v>
      </c>
      <c r="I1810" s="4"/>
      <c r="J1810" s="4"/>
      <c r="K1810" s="4"/>
    </row>
    <row r="1811" spans="2:11" ht="13.5" x14ac:dyDescent="0.35">
      <c r="B1811" s="3">
        <v>44644</v>
      </c>
      <c r="C1811" s="2">
        <v>8.4</v>
      </c>
      <c r="D1811" s="2">
        <v>5.5750000000000002</v>
      </c>
      <c r="E1811" s="2">
        <v>7212</v>
      </c>
      <c r="F1811" s="2">
        <v>8.4220000000000006</v>
      </c>
      <c r="G1811" s="2">
        <v>60739.464</v>
      </c>
      <c r="H1811" s="5">
        <f t="shared" si="28"/>
        <v>-1.0612621565982834E-2</v>
      </c>
      <c r="I1811" s="4"/>
      <c r="J1811" s="4"/>
      <c r="K1811" s="4"/>
    </row>
    <row r="1812" spans="2:11" ht="13.5" x14ac:dyDescent="0.35">
      <c r="B1812" s="3">
        <v>44645</v>
      </c>
      <c r="C1812" s="2">
        <v>8.44</v>
      </c>
      <c r="D1812" s="2">
        <v>5.6016000000000004</v>
      </c>
      <c r="E1812" s="2">
        <v>4502</v>
      </c>
      <c r="F1812" s="2">
        <v>8.3770000000000007</v>
      </c>
      <c r="G1812" s="2">
        <v>37713.254000000001</v>
      </c>
      <c r="H1812" s="5">
        <f t="shared" si="28"/>
        <v>4.7713004484305254E-3</v>
      </c>
      <c r="I1812" s="4"/>
      <c r="J1812" s="4"/>
      <c r="K1812" s="4"/>
    </row>
    <row r="1813" spans="2:11" ht="13.5" x14ac:dyDescent="0.35">
      <c r="B1813" s="3">
        <v>44648</v>
      </c>
      <c r="C1813" s="2">
        <v>8.27</v>
      </c>
      <c r="D1813" s="2">
        <v>5.4888000000000003</v>
      </c>
      <c r="E1813" s="2">
        <v>11435</v>
      </c>
      <c r="F1813" s="2">
        <v>8.3030000000000008</v>
      </c>
      <c r="G1813" s="2">
        <v>94944.804999999993</v>
      </c>
      <c r="H1813" s="5">
        <f t="shared" si="28"/>
        <v>-2.0137103684661525E-2</v>
      </c>
      <c r="I1813" s="4"/>
      <c r="J1813" s="4"/>
      <c r="K1813" s="4"/>
    </row>
    <row r="1814" spans="2:11" ht="13.5" x14ac:dyDescent="0.35">
      <c r="B1814" s="3">
        <v>44649</v>
      </c>
      <c r="C1814" s="2">
        <v>8.4</v>
      </c>
      <c r="D1814" s="2">
        <v>5.5750000000000002</v>
      </c>
      <c r="E1814" s="2">
        <v>18013</v>
      </c>
      <c r="F1814" s="2">
        <v>8.3010000000000002</v>
      </c>
      <c r="G1814" s="2">
        <v>149525.913</v>
      </c>
      <c r="H1814" s="5">
        <f t="shared" si="28"/>
        <v>1.5704707768546829E-2</v>
      </c>
      <c r="I1814" s="4"/>
      <c r="J1814" s="4"/>
      <c r="K1814" s="4"/>
    </row>
    <row r="1815" spans="2:11" ht="13.5" x14ac:dyDescent="0.35">
      <c r="B1815" s="3">
        <v>44650</v>
      </c>
      <c r="C1815" s="2">
        <v>8.4499999999999993</v>
      </c>
      <c r="D1815" s="2">
        <v>5.6082000000000001</v>
      </c>
      <c r="E1815" s="2">
        <v>2294</v>
      </c>
      <c r="F1815" s="2">
        <v>8.4429999999999996</v>
      </c>
      <c r="G1815" s="2">
        <v>19368.241999999998</v>
      </c>
      <c r="H1815" s="5">
        <f t="shared" si="28"/>
        <v>5.9551569506726271E-3</v>
      </c>
      <c r="I1815" s="4"/>
      <c r="J1815" s="4"/>
      <c r="K1815" s="4"/>
    </row>
    <row r="1816" spans="2:11" ht="13.5" x14ac:dyDescent="0.35">
      <c r="B1816" s="3">
        <v>44651</v>
      </c>
      <c r="C1816" s="2">
        <v>8.42</v>
      </c>
      <c r="D1816" s="2">
        <v>5.5883000000000003</v>
      </c>
      <c r="E1816" s="2">
        <v>1646</v>
      </c>
      <c r="F1816" s="2">
        <v>8.4280000000000008</v>
      </c>
      <c r="G1816" s="2">
        <v>13872.487999999999</v>
      </c>
      <c r="H1816" s="5">
        <f t="shared" si="28"/>
        <v>-3.5483755928818169E-3</v>
      </c>
      <c r="I1816" s="4"/>
      <c r="J1816" s="4"/>
      <c r="K1816" s="4"/>
    </row>
    <row r="1817" spans="2:11" ht="13.5" x14ac:dyDescent="0.35">
      <c r="B1817" s="3">
        <v>44652</v>
      </c>
      <c r="C1817" s="2">
        <v>8.4499999999999993</v>
      </c>
      <c r="D1817" s="2">
        <v>5.6082000000000001</v>
      </c>
      <c r="E1817" s="2">
        <v>5090</v>
      </c>
      <c r="F1817" s="2">
        <v>8.4640000000000004</v>
      </c>
      <c r="G1817" s="2">
        <v>43081.760000000002</v>
      </c>
      <c r="H1817" s="5">
        <f t="shared" si="28"/>
        <v>3.5610113988153473E-3</v>
      </c>
      <c r="I1817" s="4"/>
      <c r="J1817" s="4"/>
      <c r="K1817" s="4"/>
    </row>
    <row r="1818" spans="2:11" ht="13.5" x14ac:dyDescent="0.35">
      <c r="B1818" s="3">
        <v>44655</v>
      </c>
      <c r="C1818" s="2">
        <v>8.4</v>
      </c>
      <c r="D1818" s="2">
        <v>5.5750000000000002</v>
      </c>
      <c r="E1818" s="2">
        <v>9172</v>
      </c>
      <c r="F1818" s="2">
        <v>8.4109999999999996</v>
      </c>
      <c r="G1818" s="2">
        <v>77145.691999999995</v>
      </c>
      <c r="H1818" s="5">
        <f t="shared" si="28"/>
        <v>-5.919902999179754E-3</v>
      </c>
      <c r="I1818" s="4"/>
      <c r="J1818" s="4"/>
      <c r="K1818" s="4"/>
    </row>
    <row r="1819" spans="2:11" ht="13.5" x14ac:dyDescent="0.35">
      <c r="B1819" s="3">
        <v>44656</v>
      </c>
      <c r="C1819" s="2">
        <v>8.6999999999999993</v>
      </c>
      <c r="D1819" s="2">
        <v>5.7740999999999998</v>
      </c>
      <c r="E1819" s="2">
        <v>20149</v>
      </c>
      <c r="F1819" s="2">
        <v>8.516</v>
      </c>
      <c r="G1819" s="2">
        <v>171588.88399999999</v>
      </c>
      <c r="H1819" s="5">
        <f t="shared" si="28"/>
        <v>3.571300448430486E-2</v>
      </c>
      <c r="I1819" s="4"/>
      <c r="J1819" s="4"/>
      <c r="K1819" s="4"/>
    </row>
    <row r="1820" spans="2:11" ht="13.5" x14ac:dyDescent="0.35">
      <c r="B1820" s="3">
        <v>44657</v>
      </c>
      <c r="C1820" s="2">
        <v>8.69</v>
      </c>
      <c r="D1820" s="2">
        <v>5.7675000000000001</v>
      </c>
      <c r="E1820" s="2">
        <v>13086</v>
      </c>
      <c r="F1820" s="2">
        <v>8.74</v>
      </c>
      <c r="G1820" s="2">
        <v>114371.64</v>
      </c>
      <c r="H1820" s="5">
        <f t="shared" si="28"/>
        <v>-1.1430352782251291E-3</v>
      </c>
      <c r="I1820" s="4"/>
      <c r="J1820" s="4"/>
      <c r="K1820" s="4"/>
    </row>
    <row r="1821" spans="2:11" ht="13.5" x14ac:dyDescent="0.35">
      <c r="B1821" s="3">
        <v>44658</v>
      </c>
      <c r="C1821" s="2">
        <v>8.6999999999999993</v>
      </c>
      <c r="D1821" s="2">
        <v>5.7740999999999998</v>
      </c>
      <c r="E1821" s="2">
        <v>8449</v>
      </c>
      <c r="F1821" s="2">
        <v>8.7140000000000004</v>
      </c>
      <c r="G1821" s="2">
        <v>73624.585999999996</v>
      </c>
      <c r="H1821" s="5">
        <f t="shared" si="28"/>
        <v>1.1443433029908483E-3</v>
      </c>
      <c r="I1821" s="4"/>
      <c r="J1821" s="4"/>
      <c r="K1821" s="4"/>
    </row>
    <row r="1822" spans="2:11" ht="13.5" x14ac:dyDescent="0.35">
      <c r="B1822" s="3">
        <v>44659</v>
      </c>
      <c r="C1822" s="2">
        <v>8.82</v>
      </c>
      <c r="D1822" s="2">
        <v>5.8537999999999997</v>
      </c>
      <c r="E1822" s="2">
        <v>41003</v>
      </c>
      <c r="F1822" s="2">
        <v>8.7769999999999992</v>
      </c>
      <c r="G1822" s="2">
        <v>359883.33100000001</v>
      </c>
      <c r="H1822" s="5">
        <f t="shared" si="28"/>
        <v>1.3803016920385842E-2</v>
      </c>
      <c r="I1822" s="4"/>
      <c r="J1822" s="4"/>
      <c r="K1822" s="4"/>
    </row>
    <row r="1823" spans="2:11" ht="13.5" x14ac:dyDescent="0.35">
      <c r="B1823" s="3">
        <v>44662</v>
      </c>
      <c r="C1823" s="2">
        <v>8.9</v>
      </c>
      <c r="D1823" s="2">
        <v>5.9069000000000003</v>
      </c>
      <c r="E1823" s="2">
        <v>10151</v>
      </c>
      <c r="F1823" s="2">
        <v>8.875</v>
      </c>
      <c r="G1823" s="2">
        <v>90090.125</v>
      </c>
      <c r="H1823" s="5">
        <f t="shared" si="28"/>
        <v>9.071030783422836E-3</v>
      </c>
      <c r="I1823" s="4"/>
      <c r="J1823" s="4"/>
      <c r="K1823" s="4"/>
    </row>
    <row r="1824" spans="2:11" ht="13.5" x14ac:dyDescent="0.35">
      <c r="B1824" s="3">
        <v>44663</v>
      </c>
      <c r="C1824" s="2">
        <v>9.07</v>
      </c>
      <c r="D1824" s="2">
        <v>6.0197000000000003</v>
      </c>
      <c r="E1824" s="2">
        <v>11631</v>
      </c>
      <c r="F1824" s="2">
        <v>9.0419999999999998</v>
      </c>
      <c r="G1824" s="2">
        <v>105167.50199999999</v>
      </c>
      <c r="H1824" s="5">
        <f t="shared" si="28"/>
        <v>1.9096311093805551E-2</v>
      </c>
      <c r="I1824" s="4"/>
      <c r="J1824" s="4"/>
      <c r="K1824" s="4"/>
    </row>
    <row r="1825" spans="2:11" ht="13.5" x14ac:dyDescent="0.35">
      <c r="B1825" s="3">
        <v>44664</v>
      </c>
      <c r="C1825" s="2">
        <v>9.2899999999999991</v>
      </c>
      <c r="D1825" s="2">
        <v>6.1657000000000002</v>
      </c>
      <c r="E1825" s="2">
        <v>18156</v>
      </c>
      <c r="F1825" s="2">
        <v>9.2119999999999997</v>
      </c>
      <c r="G1825" s="2">
        <v>167253.07199999999</v>
      </c>
      <c r="H1825" s="5">
        <f t="shared" si="28"/>
        <v>2.425370035051579E-2</v>
      </c>
      <c r="I1825" s="4"/>
      <c r="J1825" s="4"/>
      <c r="K1825" s="4"/>
    </row>
    <row r="1826" spans="2:11" ht="13.5" x14ac:dyDescent="0.35">
      <c r="B1826" s="3">
        <v>44665</v>
      </c>
      <c r="C1826" s="2">
        <v>9.2899999999999991</v>
      </c>
      <c r="D1826" s="2">
        <v>6.1657000000000002</v>
      </c>
      <c r="E1826" s="2">
        <v>12525</v>
      </c>
      <c r="F1826" s="2">
        <v>9.3510000000000009</v>
      </c>
      <c r="G1826" s="2">
        <v>117121.27499999999</v>
      </c>
      <c r="H1826" s="5">
        <f t="shared" si="28"/>
        <v>0</v>
      </c>
      <c r="I1826" s="4"/>
      <c r="J1826" s="4"/>
      <c r="K1826" s="4"/>
    </row>
    <row r="1827" spans="2:11" ht="13.5" x14ac:dyDescent="0.35">
      <c r="B1827" s="3">
        <v>44666</v>
      </c>
      <c r="C1827" s="2">
        <v>9</v>
      </c>
      <c r="D1827" s="2">
        <v>5.9733000000000001</v>
      </c>
      <c r="E1827" s="2">
        <v>44730</v>
      </c>
      <c r="F1827" s="2">
        <v>8.9589999999999996</v>
      </c>
      <c r="G1827" s="2">
        <v>400736.07</v>
      </c>
      <c r="H1827" s="5">
        <f t="shared" si="28"/>
        <v>-3.1204891577598669E-2</v>
      </c>
      <c r="I1827" s="4"/>
      <c r="J1827" s="4"/>
      <c r="K1827" s="4"/>
    </row>
    <row r="1828" spans="2:11" ht="13.5" x14ac:dyDescent="0.35">
      <c r="B1828" s="3">
        <v>44669</v>
      </c>
      <c r="C1828" s="2">
        <v>8.82</v>
      </c>
      <c r="D1828" s="2">
        <v>5.8537999999999997</v>
      </c>
      <c r="E1828" s="2">
        <v>244868</v>
      </c>
      <c r="F1828" s="2">
        <v>9.1489999999999991</v>
      </c>
      <c r="G1828" s="2">
        <v>2240297.3319999999</v>
      </c>
      <c r="H1828" s="5">
        <f t="shared" si="28"/>
        <v>-2.0005691996049148E-2</v>
      </c>
      <c r="I1828" s="4"/>
      <c r="J1828" s="4"/>
      <c r="K1828" s="4"/>
    </row>
    <row r="1829" spans="2:11" ht="13.5" x14ac:dyDescent="0.35">
      <c r="B1829" s="3">
        <v>44670</v>
      </c>
      <c r="C1829" s="2">
        <v>9</v>
      </c>
      <c r="D1829" s="2">
        <v>5.9733000000000001</v>
      </c>
      <c r="E1829" s="2">
        <v>10404</v>
      </c>
      <c r="F1829" s="2">
        <v>8.9969999999999999</v>
      </c>
      <c r="G1829" s="2">
        <v>93604.788</v>
      </c>
      <c r="H1829" s="5">
        <f t="shared" si="28"/>
        <v>2.0414089992825239E-2</v>
      </c>
      <c r="I1829" s="4"/>
      <c r="J1829" s="4"/>
      <c r="K1829" s="4"/>
    </row>
    <row r="1830" spans="2:11" ht="13.5" x14ac:dyDescent="0.35">
      <c r="B1830" s="3">
        <v>44671</v>
      </c>
      <c r="C1830" s="2">
        <v>9</v>
      </c>
      <c r="D1830" s="2">
        <v>5.9733000000000001</v>
      </c>
      <c r="E1830" s="2">
        <v>15464</v>
      </c>
      <c r="F1830" s="2">
        <v>8.9969999999999999</v>
      </c>
      <c r="G1830" s="2">
        <v>139129.60800000001</v>
      </c>
      <c r="H1830" s="5">
        <f t="shared" si="28"/>
        <v>0</v>
      </c>
      <c r="I1830" s="4"/>
      <c r="J1830" s="4"/>
      <c r="K1830" s="4"/>
    </row>
    <row r="1831" spans="2:11" ht="13.5" x14ac:dyDescent="0.35">
      <c r="B1831" s="3">
        <v>44672</v>
      </c>
      <c r="C1831" s="2">
        <v>9</v>
      </c>
      <c r="D1831" s="2">
        <v>5.9733000000000001</v>
      </c>
      <c r="E1831" s="2">
        <v>7272</v>
      </c>
      <c r="F1831" s="2">
        <v>8.9949999999999992</v>
      </c>
      <c r="G1831" s="2">
        <v>65411.64</v>
      </c>
      <c r="H1831" s="5">
        <f t="shared" si="28"/>
        <v>0</v>
      </c>
      <c r="I1831" s="4"/>
      <c r="J1831" s="4"/>
      <c r="K1831" s="4"/>
    </row>
    <row r="1832" spans="2:11" ht="13.5" x14ac:dyDescent="0.35">
      <c r="B1832" s="3">
        <v>44673</v>
      </c>
      <c r="C1832" s="2">
        <v>9.0399999999999991</v>
      </c>
      <c r="D1832" s="2">
        <v>5.9997999999999996</v>
      </c>
      <c r="E1832" s="2">
        <v>8587</v>
      </c>
      <c r="F1832" s="2">
        <v>9.0239999999999991</v>
      </c>
      <c r="G1832" s="2">
        <v>77489.088000000003</v>
      </c>
      <c r="H1832" s="5">
        <f t="shared" si="28"/>
        <v>4.4364086853162449E-3</v>
      </c>
      <c r="I1832" s="4"/>
      <c r="J1832" s="4"/>
      <c r="K1832" s="4"/>
    </row>
    <row r="1833" spans="2:11" ht="13.5" x14ac:dyDescent="0.35">
      <c r="B1833" s="3">
        <v>44676</v>
      </c>
      <c r="C1833" s="2">
        <v>9</v>
      </c>
      <c r="D1833" s="2">
        <v>5.9733000000000001</v>
      </c>
      <c r="E1833" s="2">
        <v>12524</v>
      </c>
      <c r="F1833" s="2">
        <v>8.99</v>
      </c>
      <c r="G1833" s="2">
        <v>112590.76</v>
      </c>
      <c r="H1833" s="5">
        <f t="shared" si="28"/>
        <v>-4.416813893796381E-3</v>
      </c>
      <c r="I1833" s="4"/>
      <c r="J1833" s="4"/>
      <c r="K1833" s="4"/>
    </row>
    <row r="1834" spans="2:11" ht="13.5" x14ac:dyDescent="0.35">
      <c r="B1834" s="3">
        <v>44677</v>
      </c>
      <c r="C1834" s="2">
        <v>9</v>
      </c>
      <c r="D1834" s="2">
        <v>5.9733000000000001</v>
      </c>
      <c r="E1834" s="2">
        <v>18584</v>
      </c>
      <c r="F1834" s="2">
        <v>9</v>
      </c>
      <c r="G1834" s="2">
        <v>167256</v>
      </c>
      <c r="H1834" s="5">
        <f t="shared" si="28"/>
        <v>0</v>
      </c>
      <c r="I1834" s="4"/>
      <c r="J1834" s="4"/>
      <c r="K1834" s="4"/>
    </row>
    <row r="1835" spans="2:11" ht="13.5" x14ac:dyDescent="0.35">
      <c r="B1835" s="3">
        <v>44678</v>
      </c>
      <c r="C1835" s="2">
        <v>9.15</v>
      </c>
      <c r="D1835" s="2">
        <v>6.0728</v>
      </c>
      <c r="E1835" s="2">
        <v>29150</v>
      </c>
      <c r="F1835" s="2">
        <v>9.1310000000000002</v>
      </c>
      <c r="G1835" s="2">
        <v>266168.65000000002</v>
      </c>
      <c r="H1835" s="5">
        <f t="shared" si="28"/>
        <v>1.6657459025999015E-2</v>
      </c>
      <c r="I1835" s="4"/>
      <c r="J1835" s="4"/>
      <c r="K1835" s="4"/>
    </row>
    <row r="1836" spans="2:11" ht="13.5" x14ac:dyDescent="0.35">
      <c r="B1836" s="3">
        <v>44679</v>
      </c>
      <c r="C1836" s="2">
        <v>9.1999999999999993</v>
      </c>
      <c r="D1836" s="2">
        <v>6.1059999999999999</v>
      </c>
      <c r="E1836" s="2">
        <v>9563</v>
      </c>
      <c r="F1836" s="2">
        <v>9.0719999999999992</v>
      </c>
      <c r="G1836" s="2">
        <v>86755.535999999993</v>
      </c>
      <c r="H1836" s="5">
        <f t="shared" si="28"/>
        <v>5.4670003952048312E-3</v>
      </c>
      <c r="I1836" s="4"/>
      <c r="J1836" s="4"/>
      <c r="K1836" s="4"/>
    </row>
    <row r="1837" spans="2:11" ht="13.5" x14ac:dyDescent="0.35">
      <c r="B1837" s="3">
        <v>44680</v>
      </c>
      <c r="C1837" s="2">
        <v>9</v>
      </c>
      <c r="D1837" s="2">
        <v>5.9733000000000001</v>
      </c>
      <c r="E1837" s="2">
        <v>11054</v>
      </c>
      <c r="F1837" s="2">
        <v>8.9990000000000006</v>
      </c>
      <c r="G1837" s="2">
        <v>99474.945999999996</v>
      </c>
      <c r="H1837" s="5">
        <f t="shared" si="28"/>
        <v>-2.1732721912872555E-2</v>
      </c>
      <c r="I1837" s="4"/>
      <c r="J1837" s="4"/>
      <c r="K1837" s="4"/>
    </row>
    <row r="1838" spans="2:11" ht="13.5" x14ac:dyDescent="0.35">
      <c r="B1838" s="3">
        <v>44685</v>
      </c>
      <c r="C1838" s="2">
        <v>9</v>
      </c>
      <c r="D1838" s="2">
        <v>5.9733000000000001</v>
      </c>
      <c r="E1838" s="2">
        <v>21792</v>
      </c>
      <c r="F1838" s="2">
        <v>9.0009999999999994</v>
      </c>
      <c r="G1838" s="2">
        <v>196149.79199999999</v>
      </c>
      <c r="H1838" s="5">
        <f t="shared" si="28"/>
        <v>0</v>
      </c>
      <c r="I1838" s="4"/>
      <c r="J1838" s="4"/>
      <c r="K1838" s="4"/>
    </row>
    <row r="1839" spans="2:11" ht="13.5" x14ac:dyDescent="0.35">
      <c r="B1839" s="3">
        <v>44686</v>
      </c>
      <c r="C1839" s="2">
        <v>9</v>
      </c>
      <c r="D1839" s="2">
        <v>5.9733000000000001</v>
      </c>
      <c r="E1839" s="2">
        <v>2674</v>
      </c>
      <c r="F1839" s="2">
        <v>8.9939999999999998</v>
      </c>
      <c r="G1839" s="2">
        <v>24049.955999999998</v>
      </c>
      <c r="H1839" s="5">
        <f t="shared" si="28"/>
        <v>0</v>
      </c>
      <c r="I1839" s="4"/>
      <c r="J1839" s="4"/>
      <c r="K1839" s="4"/>
    </row>
    <row r="1840" spans="2:11" ht="13.5" x14ac:dyDescent="0.35">
      <c r="B1840" s="3">
        <v>44687</v>
      </c>
      <c r="C1840" s="2">
        <v>9.19</v>
      </c>
      <c r="D1840" s="2">
        <v>6.0994000000000002</v>
      </c>
      <c r="E1840" s="2">
        <v>25431</v>
      </c>
      <c r="F1840" s="2">
        <v>9.0340000000000007</v>
      </c>
      <c r="G1840" s="2">
        <v>229743.65400000001</v>
      </c>
      <c r="H1840" s="5">
        <f t="shared" si="28"/>
        <v>2.1110608876165619E-2</v>
      </c>
      <c r="I1840" s="4"/>
      <c r="J1840" s="4"/>
      <c r="K1840" s="4"/>
    </row>
    <row r="1841" spans="2:11" ht="13.5" x14ac:dyDescent="0.35">
      <c r="B1841" s="3">
        <v>44690</v>
      </c>
      <c r="C1841" s="2">
        <v>9.1</v>
      </c>
      <c r="D1841" s="2">
        <v>6.0396000000000001</v>
      </c>
      <c r="E1841" s="2">
        <v>27458</v>
      </c>
      <c r="F1841" s="2">
        <v>9.0939999999999994</v>
      </c>
      <c r="G1841" s="2">
        <v>249703.052</v>
      </c>
      <c r="H1841" s="5">
        <f t="shared" si="28"/>
        <v>-9.8042430402990582E-3</v>
      </c>
      <c r="I1841" s="4"/>
      <c r="J1841" s="4"/>
      <c r="K1841" s="4"/>
    </row>
    <row r="1842" spans="2:11" ht="13.5" x14ac:dyDescent="0.35">
      <c r="B1842" s="3">
        <v>44691</v>
      </c>
      <c r="C1842" s="2">
        <v>9.17</v>
      </c>
      <c r="D1842" s="2">
        <v>6.0861000000000001</v>
      </c>
      <c r="E1842" s="2">
        <v>10869</v>
      </c>
      <c r="F1842" s="2">
        <v>9.125</v>
      </c>
      <c r="G1842" s="2">
        <v>99179.625</v>
      </c>
      <c r="H1842" s="5">
        <f t="shared" si="28"/>
        <v>7.6991853765149987E-3</v>
      </c>
      <c r="I1842" s="4"/>
      <c r="J1842" s="4"/>
      <c r="K1842" s="4"/>
    </row>
    <row r="1843" spans="2:11" ht="13.5" x14ac:dyDescent="0.35">
      <c r="B1843" s="3">
        <v>44692</v>
      </c>
      <c r="C1843" s="2">
        <v>9.17</v>
      </c>
      <c r="D1843" s="2">
        <v>6.0861000000000001</v>
      </c>
      <c r="E1843" s="2">
        <v>12278</v>
      </c>
      <c r="F1843" s="2">
        <v>9.1349999999999998</v>
      </c>
      <c r="G1843" s="2">
        <v>112159.53</v>
      </c>
      <c r="H1843" s="5">
        <f t="shared" si="28"/>
        <v>0</v>
      </c>
      <c r="I1843" s="4"/>
      <c r="J1843" s="4"/>
      <c r="K1843" s="4"/>
    </row>
    <row r="1844" spans="2:11" ht="13.5" x14ac:dyDescent="0.35">
      <c r="B1844" s="3">
        <v>44693</v>
      </c>
      <c r="C1844" s="2">
        <v>9.17</v>
      </c>
      <c r="D1844" s="2">
        <v>6.0861000000000001</v>
      </c>
      <c r="E1844" s="2">
        <v>20850</v>
      </c>
      <c r="F1844" s="2">
        <v>9.1649999999999991</v>
      </c>
      <c r="G1844" s="2">
        <v>191090.25</v>
      </c>
      <c r="H1844" s="5">
        <f t="shared" si="28"/>
        <v>0</v>
      </c>
      <c r="I1844" s="4"/>
      <c r="J1844" s="4"/>
      <c r="K1844" s="4"/>
    </row>
    <row r="1845" spans="2:11" ht="13.5" x14ac:dyDescent="0.35">
      <c r="B1845" s="3">
        <v>44694</v>
      </c>
      <c r="C1845" s="2">
        <v>9.17</v>
      </c>
      <c r="D1845" s="2">
        <v>6.0861000000000001</v>
      </c>
      <c r="E1845" s="2">
        <v>10585</v>
      </c>
      <c r="F1845" s="2">
        <v>9.1679999999999993</v>
      </c>
      <c r="G1845" s="2">
        <v>97043.28</v>
      </c>
      <c r="H1845" s="5">
        <f t="shared" si="28"/>
        <v>0</v>
      </c>
      <c r="I1845" s="4"/>
      <c r="J1845" s="4"/>
      <c r="K1845" s="4"/>
    </row>
    <row r="1846" spans="2:11" ht="13.5" x14ac:dyDescent="0.35">
      <c r="B1846" s="3">
        <v>44697</v>
      </c>
      <c r="C1846" s="2">
        <v>9.17</v>
      </c>
      <c r="D1846" s="2">
        <v>6.0861000000000001</v>
      </c>
      <c r="E1846" s="2">
        <v>12986</v>
      </c>
      <c r="F1846" s="2">
        <v>9.1259999999999994</v>
      </c>
      <c r="G1846" s="2">
        <v>118510.236</v>
      </c>
      <c r="H1846" s="5">
        <f t="shared" si="28"/>
        <v>0</v>
      </c>
      <c r="I1846" s="4"/>
      <c r="J1846" s="4"/>
      <c r="K1846" s="4"/>
    </row>
    <row r="1847" spans="2:11" ht="13.5" x14ac:dyDescent="0.35">
      <c r="B1847" s="3">
        <v>44698</v>
      </c>
      <c r="C1847" s="2">
        <v>9.16</v>
      </c>
      <c r="D1847" s="2">
        <v>6.0793999999999997</v>
      </c>
      <c r="E1847" s="2">
        <v>20088</v>
      </c>
      <c r="F1847" s="2">
        <v>9.11</v>
      </c>
      <c r="G1847" s="2">
        <v>183001.68</v>
      </c>
      <c r="H1847" s="5">
        <f t="shared" si="28"/>
        <v>-1.1008691937366083E-3</v>
      </c>
      <c r="I1847" s="4"/>
      <c r="J1847" s="4"/>
      <c r="K1847" s="4"/>
    </row>
    <row r="1848" spans="2:11" ht="13.5" x14ac:dyDescent="0.35">
      <c r="B1848" s="3">
        <v>44699</v>
      </c>
      <c r="C1848" s="2">
        <v>9.14</v>
      </c>
      <c r="D1848" s="2">
        <v>6.0662000000000003</v>
      </c>
      <c r="E1848" s="2">
        <v>34824</v>
      </c>
      <c r="F1848" s="2">
        <v>9.1029999999999998</v>
      </c>
      <c r="G1848" s="2">
        <v>317002.87199999997</v>
      </c>
      <c r="H1848" s="5">
        <f t="shared" si="28"/>
        <v>-2.1712669013388549E-3</v>
      </c>
      <c r="I1848" s="4"/>
      <c r="J1848" s="4"/>
      <c r="K1848" s="4"/>
    </row>
    <row r="1849" spans="2:11" ht="13.5" x14ac:dyDescent="0.35">
      <c r="B1849" s="3">
        <v>44700</v>
      </c>
      <c r="C1849" s="2">
        <v>9.14</v>
      </c>
      <c r="D1849" s="2">
        <v>6.0662000000000003</v>
      </c>
      <c r="E1849" s="2">
        <v>4031</v>
      </c>
      <c r="F1849" s="2">
        <v>9.0939999999999994</v>
      </c>
      <c r="G1849" s="2">
        <v>36657.913999999997</v>
      </c>
      <c r="H1849" s="5">
        <f t="shared" si="28"/>
        <v>0</v>
      </c>
      <c r="I1849" s="4"/>
      <c r="J1849" s="4"/>
      <c r="K1849" s="4"/>
    </row>
    <row r="1850" spans="2:11" ht="13.5" x14ac:dyDescent="0.35">
      <c r="B1850" s="3">
        <v>44701</v>
      </c>
      <c r="C1850" s="2">
        <v>9.17</v>
      </c>
      <c r="D1850" s="2">
        <v>6.0861000000000001</v>
      </c>
      <c r="E1850" s="2">
        <v>51258</v>
      </c>
      <c r="F1850" s="2">
        <v>9.1809999999999992</v>
      </c>
      <c r="G1850" s="2">
        <v>470599.69799999997</v>
      </c>
      <c r="H1850" s="5">
        <f t="shared" si="28"/>
        <v>3.2804721242293043E-3</v>
      </c>
      <c r="I1850" s="4"/>
      <c r="J1850" s="4"/>
      <c r="K1850" s="4"/>
    </row>
    <row r="1851" spans="2:11" ht="13.5" x14ac:dyDescent="0.35">
      <c r="B1851" s="3">
        <v>44704</v>
      </c>
      <c r="C1851" s="2">
        <v>8.4</v>
      </c>
      <c r="D1851" s="2">
        <v>6.1102999999999996</v>
      </c>
      <c r="E1851" s="2">
        <v>16517</v>
      </c>
      <c r="F1851" s="2">
        <v>8.3729999999999993</v>
      </c>
      <c r="G1851" s="2">
        <v>138296.84099999999</v>
      </c>
      <c r="H1851" s="5">
        <f t="shared" si="28"/>
        <v>3.9762738042423808E-3</v>
      </c>
      <c r="I1851" s="4"/>
      <c r="J1851" s="4"/>
      <c r="K1851" s="4"/>
    </row>
    <row r="1852" spans="2:11" ht="13.5" x14ac:dyDescent="0.35">
      <c r="B1852" s="3">
        <v>44705</v>
      </c>
      <c r="C1852" s="2">
        <v>8.3800000000000008</v>
      </c>
      <c r="D1852" s="2">
        <v>6.0957999999999997</v>
      </c>
      <c r="E1852" s="2">
        <v>11113</v>
      </c>
      <c r="F1852" s="2">
        <v>8.2409999999999997</v>
      </c>
      <c r="G1852" s="2">
        <v>91582.232999999993</v>
      </c>
      <c r="H1852" s="5">
        <f t="shared" si="28"/>
        <v>-2.3730422401518677E-3</v>
      </c>
      <c r="I1852" s="4"/>
      <c r="J1852" s="4"/>
      <c r="K1852" s="4"/>
    </row>
    <row r="1853" spans="2:11" ht="13.5" x14ac:dyDescent="0.35">
      <c r="B1853" s="3">
        <v>44706</v>
      </c>
      <c r="C1853" s="2">
        <v>8.3000000000000007</v>
      </c>
      <c r="D1853" s="2">
        <v>6.0376000000000003</v>
      </c>
      <c r="E1853" s="2">
        <v>15534</v>
      </c>
      <c r="F1853" s="2">
        <v>8.298</v>
      </c>
      <c r="G1853" s="2">
        <v>128901.132</v>
      </c>
      <c r="H1853" s="5">
        <f t="shared" si="28"/>
        <v>-9.5475573345581172E-3</v>
      </c>
      <c r="I1853" s="4"/>
      <c r="J1853" s="4"/>
      <c r="K1853" s="4"/>
    </row>
    <row r="1854" spans="2:11" ht="13.5" x14ac:dyDescent="0.35">
      <c r="B1854" s="3">
        <v>44707</v>
      </c>
      <c r="C1854" s="2">
        <v>8.27</v>
      </c>
      <c r="D1854" s="2">
        <v>6.0156999999999998</v>
      </c>
      <c r="E1854" s="2">
        <v>646</v>
      </c>
      <c r="F1854" s="2">
        <v>8.2650000000000006</v>
      </c>
      <c r="G1854" s="2">
        <v>5339.19</v>
      </c>
      <c r="H1854" s="5">
        <f t="shared" si="28"/>
        <v>-3.6272691135551334E-3</v>
      </c>
      <c r="I1854" s="4"/>
      <c r="J1854" s="4"/>
      <c r="K1854" s="4"/>
    </row>
    <row r="1855" spans="2:11" ht="13.5" x14ac:dyDescent="0.35">
      <c r="B1855" s="3">
        <v>44708</v>
      </c>
      <c r="C1855" s="2">
        <v>8.3000000000000007</v>
      </c>
      <c r="D1855" s="2">
        <v>6.0376000000000003</v>
      </c>
      <c r="E1855" s="2">
        <v>27419</v>
      </c>
      <c r="F1855" s="2">
        <v>8.2289999999999992</v>
      </c>
      <c r="G1855" s="2">
        <v>225630.951</v>
      </c>
      <c r="H1855" s="5">
        <f t="shared" si="28"/>
        <v>3.6404740927906106E-3</v>
      </c>
      <c r="I1855" s="4"/>
      <c r="J1855" s="4"/>
      <c r="K1855" s="4"/>
    </row>
    <row r="1856" spans="2:11" ht="13.5" x14ac:dyDescent="0.35">
      <c r="B1856" s="3">
        <v>44711</v>
      </c>
      <c r="C1856" s="2">
        <v>8.3699999999999992</v>
      </c>
      <c r="D1856" s="2">
        <v>6.0884999999999998</v>
      </c>
      <c r="E1856" s="2">
        <v>45186</v>
      </c>
      <c r="F1856" s="2">
        <v>8.2850000000000001</v>
      </c>
      <c r="G1856" s="2">
        <v>374366.01</v>
      </c>
      <c r="H1856" s="5">
        <f t="shared" si="28"/>
        <v>8.4305021862991093E-3</v>
      </c>
      <c r="I1856" s="4"/>
      <c r="J1856" s="4"/>
      <c r="K1856" s="4"/>
    </row>
    <row r="1857" spans="2:11" ht="13.5" x14ac:dyDescent="0.35">
      <c r="B1857" s="3">
        <v>44712</v>
      </c>
      <c r="C1857" s="2">
        <v>8.26</v>
      </c>
      <c r="D1857" s="2">
        <v>6.0084999999999997</v>
      </c>
      <c r="E1857" s="2">
        <v>4412</v>
      </c>
      <c r="F1857" s="2">
        <v>8.3729999999999993</v>
      </c>
      <c r="G1857" s="2">
        <v>36941.675999999999</v>
      </c>
      <c r="H1857" s="5">
        <f t="shared" si="28"/>
        <v>-1.3139525334647299E-2</v>
      </c>
      <c r="I1857" s="4"/>
      <c r="J1857" s="4"/>
      <c r="K1857" s="4"/>
    </row>
    <row r="1858" spans="2:11" ht="13.5" x14ac:dyDescent="0.35">
      <c r="B1858" s="3">
        <v>44713</v>
      </c>
      <c r="C1858" s="2">
        <v>8.3000000000000007</v>
      </c>
      <c r="D1858" s="2">
        <v>6.0376000000000003</v>
      </c>
      <c r="E1858" s="2">
        <v>18434</v>
      </c>
      <c r="F1858" s="2">
        <v>8.3079999999999998</v>
      </c>
      <c r="G1858" s="2">
        <v>153149.67199999999</v>
      </c>
      <c r="H1858" s="5">
        <f t="shared" si="28"/>
        <v>4.8431388865774437E-3</v>
      </c>
      <c r="I1858" s="4"/>
      <c r="J1858" s="4"/>
      <c r="K1858" s="4"/>
    </row>
    <row r="1859" spans="2:11" ht="13.5" x14ac:dyDescent="0.35">
      <c r="B1859" s="3">
        <v>44714</v>
      </c>
      <c r="C1859" s="2">
        <v>8.35</v>
      </c>
      <c r="D1859" s="2">
        <v>6.0739000000000001</v>
      </c>
      <c r="E1859" s="2">
        <v>15950</v>
      </c>
      <c r="F1859" s="2">
        <v>8.2889999999999997</v>
      </c>
      <c r="G1859" s="2">
        <v>132209.54999999999</v>
      </c>
      <c r="H1859" s="5">
        <f t="shared" si="28"/>
        <v>6.0123227772624511E-3</v>
      </c>
      <c r="I1859" s="4"/>
      <c r="J1859" s="4"/>
      <c r="K1859" s="4"/>
    </row>
    <row r="1860" spans="2:11" ht="13.5" x14ac:dyDescent="0.35">
      <c r="B1860" s="3">
        <v>44715</v>
      </c>
      <c r="C1860" s="2">
        <v>8.3000000000000007</v>
      </c>
      <c r="D1860" s="2">
        <v>6.0376000000000003</v>
      </c>
      <c r="E1860" s="2">
        <v>14188</v>
      </c>
      <c r="F1860" s="2">
        <v>8.3019999999999996</v>
      </c>
      <c r="G1860" s="2">
        <v>117788.776</v>
      </c>
      <c r="H1860" s="5">
        <f t="shared" si="28"/>
        <v>-5.9763907868090977E-3</v>
      </c>
      <c r="I1860" s="4"/>
      <c r="J1860" s="4"/>
      <c r="K1860" s="4"/>
    </row>
    <row r="1861" spans="2:11" ht="13.5" x14ac:dyDescent="0.35">
      <c r="B1861" s="3">
        <v>44718</v>
      </c>
      <c r="C1861" s="2">
        <v>8.3000000000000007</v>
      </c>
      <c r="D1861" s="2">
        <v>6.0376000000000003</v>
      </c>
      <c r="E1861" s="2">
        <v>23777</v>
      </c>
      <c r="F1861" s="2">
        <v>8.3140000000000001</v>
      </c>
      <c r="G1861" s="2">
        <v>197681.978</v>
      </c>
      <c r="H1861" s="5">
        <f t="shared" si="28"/>
        <v>0</v>
      </c>
      <c r="I1861" s="4"/>
      <c r="J1861" s="4"/>
      <c r="K1861" s="4"/>
    </row>
    <row r="1862" spans="2:11" ht="13.5" x14ac:dyDescent="0.35">
      <c r="B1862" s="3">
        <v>44719</v>
      </c>
      <c r="C1862" s="2">
        <v>8.3000000000000007</v>
      </c>
      <c r="D1862" s="2">
        <v>6.0376000000000003</v>
      </c>
      <c r="E1862" s="2">
        <v>11685</v>
      </c>
      <c r="F1862" s="2">
        <v>8.2940000000000005</v>
      </c>
      <c r="G1862" s="2">
        <v>96915.39</v>
      </c>
      <c r="H1862" s="5">
        <f t="shared" si="28"/>
        <v>0</v>
      </c>
      <c r="I1862" s="4"/>
      <c r="J1862" s="4"/>
      <c r="K1862" s="4"/>
    </row>
    <row r="1863" spans="2:11" ht="13.5" x14ac:dyDescent="0.35">
      <c r="B1863" s="3">
        <v>44720</v>
      </c>
      <c r="C1863" s="2">
        <v>8.2899999999999991</v>
      </c>
      <c r="D1863" s="2">
        <v>6.0303000000000004</v>
      </c>
      <c r="E1863" s="2">
        <v>4851</v>
      </c>
      <c r="F1863" s="2">
        <v>8.2260000000000009</v>
      </c>
      <c r="G1863" s="2">
        <v>39904.326000000001</v>
      </c>
      <c r="H1863" s="5">
        <f t="shared" ref="H1863:H1926" si="29">(D1863-D1862)/D1862</f>
        <v>-1.2090897045183289E-3</v>
      </c>
      <c r="I1863" s="4"/>
      <c r="J1863" s="4"/>
      <c r="K1863" s="4"/>
    </row>
    <row r="1864" spans="2:11" ht="13.5" x14ac:dyDescent="0.35">
      <c r="B1864" s="3">
        <v>44721</v>
      </c>
      <c r="C1864" s="2">
        <v>8.3000000000000007</v>
      </c>
      <c r="D1864" s="2">
        <v>6.0376000000000003</v>
      </c>
      <c r="E1864" s="2">
        <v>7779</v>
      </c>
      <c r="F1864" s="2">
        <v>8.2769999999999992</v>
      </c>
      <c r="G1864" s="2">
        <v>64386.783000000003</v>
      </c>
      <c r="H1864" s="5">
        <f t="shared" si="29"/>
        <v>1.2105533721373501E-3</v>
      </c>
      <c r="I1864" s="4"/>
      <c r="J1864" s="4"/>
      <c r="K1864" s="4"/>
    </row>
    <row r="1865" spans="2:11" ht="13.5" x14ac:dyDescent="0.35">
      <c r="B1865" s="3">
        <v>44722</v>
      </c>
      <c r="C1865" s="2">
        <v>8.25</v>
      </c>
      <c r="D1865" s="2">
        <v>6.0011999999999999</v>
      </c>
      <c r="E1865" s="2">
        <v>3228</v>
      </c>
      <c r="F1865" s="2">
        <v>8.2050000000000001</v>
      </c>
      <c r="G1865" s="2">
        <v>26485.74</v>
      </c>
      <c r="H1865" s="5">
        <f t="shared" si="29"/>
        <v>-6.0288856499271948E-3</v>
      </c>
      <c r="I1865" s="4"/>
      <c r="J1865" s="4"/>
      <c r="K1865" s="4"/>
    </row>
    <row r="1866" spans="2:11" ht="13.5" x14ac:dyDescent="0.35">
      <c r="B1866" s="3">
        <v>44725</v>
      </c>
      <c r="C1866" s="2">
        <v>8.25</v>
      </c>
      <c r="D1866" s="2">
        <v>6.0011999999999999</v>
      </c>
      <c r="E1866" s="2">
        <v>3000</v>
      </c>
      <c r="F1866" s="2">
        <v>8.25</v>
      </c>
      <c r="G1866" s="2">
        <v>24750</v>
      </c>
      <c r="H1866" s="5">
        <f t="shared" si="29"/>
        <v>0</v>
      </c>
      <c r="I1866" s="4"/>
      <c r="J1866" s="4"/>
      <c r="K1866" s="4"/>
    </row>
    <row r="1867" spans="2:11" ht="13.5" x14ac:dyDescent="0.35">
      <c r="B1867" s="3">
        <v>44726</v>
      </c>
      <c r="C1867" s="2">
        <v>8.2899999999999991</v>
      </c>
      <c r="D1867" s="2">
        <v>6.0303000000000004</v>
      </c>
      <c r="E1867" s="2">
        <v>5155</v>
      </c>
      <c r="F1867" s="2">
        <v>8.1989999999999998</v>
      </c>
      <c r="G1867" s="2">
        <v>42265.845000000001</v>
      </c>
      <c r="H1867" s="5">
        <f t="shared" si="29"/>
        <v>4.8490301939613026E-3</v>
      </c>
      <c r="I1867" s="4"/>
      <c r="J1867" s="4"/>
      <c r="K1867" s="4"/>
    </row>
    <row r="1868" spans="2:11" ht="13.5" x14ac:dyDescent="0.35">
      <c r="B1868" s="3">
        <v>44727</v>
      </c>
      <c r="C1868" s="2">
        <v>8.3000000000000007</v>
      </c>
      <c r="D1868" s="2">
        <v>6.0376000000000003</v>
      </c>
      <c r="E1868" s="2">
        <v>25273</v>
      </c>
      <c r="F1868" s="2">
        <v>8.2579999999999991</v>
      </c>
      <c r="G1868" s="2">
        <v>208704.43400000001</v>
      </c>
      <c r="H1868" s="5">
        <f t="shared" si="29"/>
        <v>1.2105533721373501E-3</v>
      </c>
      <c r="I1868" s="4"/>
      <c r="J1868" s="4"/>
      <c r="K1868" s="4"/>
    </row>
    <row r="1869" spans="2:11" ht="13.5" x14ac:dyDescent="0.35">
      <c r="B1869" s="3">
        <v>44728</v>
      </c>
      <c r="C1869" s="2">
        <v>8.2799999999999994</v>
      </c>
      <c r="D1869" s="2">
        <v>6.0229999999999997</v>
      </c>
      <c r="E1869" s="2">
        <v>34350</v>
      </c>
      <c r="F1869" s="2">
        <v>8.2789999999999999</v>
      </c>
      <c r="G1869" s="2">
        <v>284383.65000000002</v>
      </c>
      <c r="H1869" s="5">
        <f t="shared" si="29"/>
        <v>-2.4181794090368048E-3</v>
      </c>
      <c r="I1869" s="4"/>
      <c r="J1869" s="4"/>
      <c r="K1869" s="4"/>
    </row>
    <row r="1870" spans="2:11" ht="13.5" x14ac:dyDescent="0.35">
      <c r="B1870" s="3">
        <v>44729</v>
      </c>
      <c r="C1870" s="2">
        <v>8.2899999999999991</v>
      </c>
      <c r="D1870" s="2">
        <v>6.0303000000000004</v>
      </c>
      <c r="E1870" s="2">
        <v>5355</v>
      </c>
      <c r="F1870" s="2">
        <v>8.2620000000000005</v>
      </c>
      <c r="G1870" s="2">
        <v>44243.01</v>
      </c>
      <c r="H1870" s="5">
        <f t="shared" si="29"/>
        <v>1.2120205877470946E-3</v>
      </c>
      <c r="I1870" s="4"/>
      <c r="J1870" s="4"/>
      <c r="K1870" s="4"/>
    </row>
    <row r="1871" spans="2:11" ht="13.5" x14ac:dyDescent="0.35">
      <c r="B1871" s="3">
        <v>44732</v>
      </c>
      <c r="C1871" s="2">
        <v>8.2799999999999994</v>
      </c>
      <c r="D1871" s="2">
        <v>6.0229999999999997</v>
      </c>
      <c r="E1871" s="2">
        <v>7000</v>
      </c>
      <c r="F1871" s="2">
        <v>8.2810000000000006</v>
      </c>
      <c r="G1871" s="2">
        <v>57967</v>
      </c>
      <c r="H1871" s="5">
        <f t="shared" si="29"/>
        <v>-1.2105533721374973E-3</v>
      </c>
      <c r="I1871" s="4"/>
      <c r="J1871" s="4"/>
      <c r="K1871" s="4"/>
    </row>
    <row r="1872" spans="2:11" ht="13.5" x14ac:dyDescent="0.35">
      <c r="B1872" s="3">
        <v>44733</v>
      </c>
      <c r="C1872" s="2">
        <v>8.26</v>
      </c>
      <c r="D1872" s="2">
        <v>6.0084999999999997</v>
      </c>
      <c r="E1872" s="2">
        <v>6276</v>
      </c>
      <c r="F1872" s="2">
        <v>8.2680000000000007</v>
      </c>
      <c r="G1872" s="2">
        <v>51889.968000000001</v>
      </c>
      <c r="H1872" s="5">
        <f t="shared" si="29"/>
        <v>-2.4074381537439746E-3</v>
      </c>
      <c r="I1872" s="4"/>
      <c r="J1872" s="4"/>
      <c r="K1872" s="4"/>
    </row>
    <row r="1873" spans="2:11" ht="13.5" x14ac:dyDescent="0.35">
      <c r="B1873" s="3">
        <v>44734</v>
      </c>
      <c r="C1873" s="2">
        <v>8.3000000000000007</v>
      </c>
      <c r="D1873" s="2">
        <v>6.0376000000000003</v>
      </c>
      <c r="E1873" s="2">
        <v>42898</v>
      </c>
      <c r="F1873" s="2">
        <v>8.2970000000000006</v>
      </c>
      <c r="G1873" s="2">
        <v>355924.70600000001</v>
      </c>
      <c r="H1873" s="5">
        <f t="shared" si="29"/>
        <v>4.8431388865774437E-3</v>
      </c>
      <c r="I1873" s="4"/>
      <c r="J1873" s="4"/>
      <c r="K1873" s="4"/>
    </row>
    <row r="1874" spans="2:11" ht="13.5" x14ac:dyDescent="0.35">
      <c r="B1874" s="3">
        <v>44735</v>
      </c>
      <c r="C1874" s="2">
        <v>8.3000000000000007</v>
      </c>
      <c r="D1874" s="2">
        <v>6.0376000000000003</v>
      </c>
      <c r="E1874" s="2">
        <v>35331</v>
      </c>
      <c r="F1874" s="2">
        <v>8.3190000000000008</v>
      </c>
      <c r="G1874" s="2">
        <v>293918.58899999998</v>
      </c>
      <c r="H1874" s="5">
        <f t="shared" si="29"/>
        <v>0</v>
      </c>
      <c r="I1874" s="4"/>
      <c r="J1874" s="4"/>
      <c r="K1874" s="4"/>
    </row>
    <row r="1875" spans="2:11" ht="13.5" x14ac:dyDescent="0.35">
      <c r="B1875" s="3">
        <v>44736</v>
      </c>
      <c r="C1875" s="2">
        <v>8.3000000000000007</v>
      </c>
      <c r="D1875" s="2">
        <v>6.0376000000000003</v>
      </c>
      <c r="E1875" s="2">
        <v>7378</v>
      </c>
      <c r="F1875" s="2">
        <v>8.3000000000000007</v>
      </c>
      <c r="G1875" s="2">
        <v>61237.4</v>
      </c>
      <c r="H1875" s="5">
        <f t="shared" si="29"/>
        <v>0</v>
      </c>
      <c r="I1875" s="4"/>
      <c r="J1875" s="4"/>
      <c r="K1875" s="4"/>
    </row>
    <row r="1876" spans="2:11" ht="13.5" x14ac:dyDescent="0.35">
      <c r="B1876" s="3">
        <v>44739</v>
      </c>
      <c r="C1876" s="2">
        <v>8.3000000000000007</v>
      </c>
      <c r="D1876" s="2">
        <v>6.0376000000000003</v>
      </c>
      <c r="E1876" s="2">
        <v>5957</v>
      </c>
      <c r="F1876" s="2">
        <v>8.2949999999999999</v>
      </c>
      <c r="G1876" s="2">
        <v>49413.315000000002</v>
      </c>
      <c r="H1876" s="5">
        <f t="shared" si="29"/>
        <v>0</v>
      </c>
      <c r="I1876" s="4"/>
      <c r="J1876" s="4"/>
      <c r="K1876" s="4"/>
    </row>
    <row r="1877" spans="2:11" ht="13.5" x14ac:dyDescent="0.35">
      <c r="B1877" s="3">
        <v>44740</v>
      </c>
      <c r="C1877" s="2">
        <v>8.25</v>
      </c>
      <c r="D1877" s="2">
        <v>6.0011999999999999</v>
      </c>
      <c r="E1877" s="2">
        <v>6771</v>
      </c>
      <c r="F1877" s="2">
        <v>8.2650000000000006</v>
      </c>
      <c r="G1877" s="2">
        <v>55962.315000000002</v>
      </c>
      <c r="H1877" s="5">
        <f t="shared" si="29"/>
        <v>-6.0288856499271948E-3</v>
      </c>
      <c r="I1877" s="4"/>
      <c r="J1877" s="4"/>
      <c r="K1877" s="4"/>
    </row>
    <row r="1878" spans="2:11" ht="13.5" x14ac:dyDescent="0.35">
      <c r="B1878" s="3">
        <v>44741</v>
      </c>
      <c r="C1878" s="2">
        <v>8.26</v>
      </c>
      <c r="D1878" s="2">
        <v>6.0084999999999997</v>
      </c>
      <c r="E1878" s="2">
        <v>13627</v>
      </c>
      <c r="F1878" s="2">
        <v>8.2680000000000007</v>
      </c>
      <c r="G1878" s="2">
        <v>112668.03599999999</v>
      </c>
      <c r="H1878" s="5">
        <f t="shared" si="29"/>
        <v>1.2164233819902458E-3</v>
      </c>
      <c r="I1878" s="4"/>
      <c r="J1878" s="4"/>
      <c r="K1878" s="4"/>
    </row>
    <row r="1879" spans="2:11" ht="13.5" x14ac:dyDescent="0.35">
      <c r="B1879" s="3">
        <v>44742</v>
      </c>
      <c r="C1879" s="2">
        <v>8.2899999999999991</v>
      </c>
      <c r="D1879" s="2">
        <v>6.0303000000000004</v>
      </c>
      <c r="E1879" s="2">
        <v>12634</v>
      </c>
      <c r="F1879" s="2">
        <v>8.2609999999999992</v>
      </c>
      <c r="G1879" s="2">
        <v>104369.474</v>
      </c>
      <c r="H1879" s="5">
        <f t="shared" si="29"/>
        <v>3.628193392693802E-3</v>
      </c>
      <c r="I1879" s="4"/>
      <c r="J1879" s="4"/>
      <c r="K1879" s="4"/>
    </row>
    <row r="1880" spans="2:11" ht="13.5" x14ac:dyDescent="0.35">
      <c r="B1880" s="3">
        <v>44743</v>
      </c>
      <c r="C1880" s="2">
        <v>8.2899999999999991</v>
      </c>
      <c r="D1880" s="2">
        <v>6.0303000000000004</v>
      </c>
      <c r="E1880" s="2">
        <v>1235</v>
      </c>
      <c r="F1880" s="2">
        <v>8.2850000000000001</v>
      </c>
      <c r="G1880" s="2">
        <v>10231.975</v>
      </c>
      <c r="H1880" s="5">
        <f t="shared" si="29"/>
        <v>0</v>
      </c>
      <c r="I1880" s="4"/>
      <c r="J1880" s="4"/>
      <c r="K1880" s="4"/>
    </row>
    <row r="1881" spans="2:11" ht="13.5" x14ac:dyDescent="0.35">
      <c r="B1881" s="3">
        <v>44746</v>
      </c>
      <c r="C1881" s="2">
        <v>8.2799999999999994</v>
      </c>
      <c r="D1881" s="2">
        <v>6.0229999999999997</v>
      </c>
      <c r="E1881" s="2">
        <v>1824</v>
      </c>
      <c r="F1881" s="2">
        <v>8.2669999999999995</v>
      </c>
      <c r="G1881" s="2">
        <v>15079.008</v>
      </c>
      <c r="H1881" s="5">
        <f t="shared" si="29"/>
        <v>-1.2105533721374973E-3</v>
      </c>
      <c r="I1881" s="4"/>
      <c r="J1881" s="4"/>
      <c r="K1881" s="4"/>
    </row>
    <row r="1882" spans="2:11" ht="13.5" x14ac:dyDescent="0.35">
      <c r="B1882" s="3">
        <v>44747</v>
      </c>
      <c r="C1882" s="2">
        <v>8.23</v>
      </c>
      <c r="D1882" s="2">
        <v>5.9866000000000001</v>
      </c>
      <c r="E1882" s="2">
        <v>2856</v>
      </c>
      <c r="F1882" s="2">
        <v>8.2309999999999999</v>
      </c>
      <c r="G1882" s="2">
        <v>23507.736000000001</v>
      </c>
      <c r="H1882" s="5">
        <f t="shared" si="29"/>
        <v>-6.0434999169848161E-3</v>
      </c>
      <c r="I1882" s="4"/>
      <c r="J1882" s="4"/>
      <c r="K1882" s="4"/>
    </row>
    <row r="1883" spans="2:11" ht="13.5" x14ac:dyDescent="0.35">
      <c r="B1883" s="3">
        <v>44748</v>
      </c>
      <c r="C1883" s="2">
        <v>8.2200000000000006</v>
      </c>
      <c r="D1883" s="2">
        <v>5.9794</v>
      </c>
      <c r="E1883" s="2">
        <v>2755</v>
      </c>
      <c r="F1883" s="2">
        <v>8.2219999999999995</v>
      </c>
      <c r="G1883" s="2">
        <v>22651.61</v>
      </c>
      <c r="H1883" s="5">
        <f t="shared" si="29"/>
        <v>-1.2026859987305141E-3</v>
      </c>
      <c r="I1883" s="4"/>
      <c r="J1883" s="4"/>
      <c r="K1883" s="4"/>
    </row>
    <row r="1884" spans="2:11" ht="13.5" x14ac:dyDescent="0.35">
      <c r="B1884" s="3">
        <v>44749</v>
      </c>
      <c r="C1884" s="2">
        <v>8.2799999999999994</v>
      </c>
      <c r="D1884" s="2">
        <v>6.0229999999999997</v>
      </c>
      <c r="E1884" s="2">
        <v>11461</v>
      </c>
      <c r="F1884" s="2">
        <v>8.2550000000000008</v>
      </c>
      <c r="G1884" s="2">
        <v>94610.554999999993</v>
      </c>
      <c r="H1884" s="5">
        <f t="shared" si="29"/>
        <v>7.2917015085124997E-3</v>
      </c>
      <c r="I1884" s="4"/>
      <c r="J1884" s="4"/>
      <c r="K1884" s="4"/>
    </row>
    <row r="1885" spans="2:11" ht="13.5" x14ac:dyDescent="0.35">
      <c r="B1885" s="3">
        <v>44750</v>
      </c>
      <c r="C1885" s="2">
        <v>8.2799999999999994</v>
      </c>
      <c r="D1885" s="2">
        <v>6.0229999999999997</v>
      </c>
      <c r="E1885" s="2">
        <v>1500</v>
      </c>
      <c r="F1885" s="2">
        <v>8.2799999999999994</v>
      </c>
      <c r="G1885" s="2">
        <v>12420</v>
      </c>
      <c r="H1885" s="5">
        <f t="shared" si="29"/>
        <v>0</v>
      </c>
      <c r="I1885" s="4"/>
      <c r="J1885" s="4"/>
      <c r="K1885" s="4"/>
    </row>
    <row r="1886" spans="2:11" ht="13.5" x14ac:dyDescent="0.35">
      <c r="B1886" s="3">
        <v>44753</v>
      </c>
      <c r="C1886" s="2">
        <v>8.2200000000000006</v>
      </c>
      <c r="D1886" s="2">
        <v>5.9794</v>
      </c>
      <c r="E1886" s="2">
        <v>3133</v>
      </c>
      <c r="F1886" s="2">
        <v>8.2200000000000006</v>
      </c>
      <c r="G1886" s="2">
        <v>25753.26</v>
      </c>
      <c r="H1886" s="5">
        <f t="shared" si="29"/>
        <v>-7.238917482981843E-3</v>
      </c>
      <c r="I1886" s="4"/>
      <c r="J1886" s="4"/>
      <c r="K1886" s="4"/>
    </row>
    <row r="1887" spans="2:11" ht="13.5" x14ac:dyDescent="0.35">
      <c r="B1887" s="3">
        <v>44754</v>
      </c>
      <c r="C1887" s="2">
        <v>8.24</v>
      </c>
      <c r="D1887" s="2">
        <v>5.9939</v>
      </c>
      <c r="E1887" s="2">
        <v>5055</v>
      </c>
      <c r="F1887" s="2">
        <v>8.2200000000000006</v>
      </c>
      <c r="G1887" s="2">
        <v>41552.1</v>
      </c>
      <c r="H1887" s="5">
        <f t="shared" si="29"/>
        <v>2.4249924741612801E-3</v>
      </c>
      <c r="I1887" s="4"/>
      <c r="J1887" s="4"/>
      <c r="K1887" s="4"/>
    </row>
    <row r="1888" spans="2:11" ht="13.5" x14ac:dyDescent="0.35">
      <c r="B1888" s="3">
        <v>44755</v>
      </c>
      <c r="C1888" s="2">
        <v>8.3000000000000007</v>
      </c>
      <c r="D1888" s="2">
        <v>6.0376000000000003</v>
      </c>
      <c r="E1888" s="2">
        <v>5416</v>
      </c>
      <c r="F1888" s="2">
        <v>8.2469999999999999</v>
      </c>
      <c r="G1888" s="2">
        <v>44665.752</v>
      </c>
      <c r="H1888" s="5">
        <f t="shared" si="29"/>
        <v>7.2907455913512565E-3</v>
      </c>
      <c r="I1888" s="4"/>
      <c r="J1888" s="4"/>
      <c r="K1888" s="4"/>
    </row>
    <row r="1889" spans="2:11" ht="13.5" x14ac:dyDescent="0.35">
      <c r="B1889" s="3">
        <v>44756</v>
      </c>
      <c r="C1889" s="2">
        <v>8.2200000000000006</v>
      </c>
      <c r="D1889" s="2">
        <v>5.9794</v>
      </c>
      <c r="E1889" s="2">
        <v>854</v>
      </c>
      <c r="F1889" s="2">
        <v>8.2119999999999997</v>
      </c>
      <c r="G1889" s="2">
        <v>7013.0479999999998</v>
      </c>
      <c r="H1889" s="5">
        <f t="shared" si="29"/>
        <v>-9.6395918908175841E-3</v>
      </c>
      <c r="I1889" s="4"/>
      <c r="J1889" s="4"/>
      <c r="K1889" s="4"/>
    </row>
    <row r="1890" spans="2:11" ht="13.5" x14ac:dyDescent="0.35">
      <c r="B1890" s="3">
        <v>44757</v>
      </c>
      <c r="C1890" s="2">
        <v>8.2799999999999994</v>
      </c>
      <c r="D1890" s="2">
        <v>6.0229999999999997</v>
      </c>
      <c r="E1890" s="2">
        <v>616</v>
      </c>
      <c r="F1890" s="2">
        <v>8.2710000000000008</v>
      </c>
      <c r="G1890" s="2">
        <v>5094.9359999999997</v>
      </c>
      <c r="H1890" s="5">
        <f t="shared" si="29"/>
        <v>7.2917015085124997E-3</v>
      </c>
      <c r="I1890" s="4"/>
      <c r="J1890" s="4"/>
      <c r="K1890" s="4"/>
    </row>
    <row r="1891" spans="2:11" ht="13.5" x14ac:dyDescent="0.35">
      <c r="B1891" s="3">
        <v>44760</v>
      </c>
      <c r="C1891" s="2">
        <v>8.2799999999999994</v>
      </c>
      <c r="D1891" s="2">
        <v>6.0229999999999997</v>
      </c>
      <c r="E1891" s="2">
        <v>9714</v>
      </c>
      <c r="F1891" s="2">
        <v>8.2870000000000008</v>
      </c>
      <c r="G1891" s="2">
        <v>80499.918000000005</v>
      </c>
      <c r="H1891" s="5">
        <f t="shared" si="29"/>
        <v>0</v>
      </c>
      <c r="I1891" s="4"/>
      <c r="J1891" s="4"/>
      <c r="K1891" s="4"/>
    </row>
    <row r="1892" spans="2:11" ht="13.5" x14ac:dyDescent="0.35">
      <c r="B1892" s="3">
        <v>44761</v>
      </c>
      <c r="C1892" s="2">
        <v>8.2799999999999994</v>
      </c>
      <c r="D1892" s="2">
        <v>6.0229999999999997</v>
      </c>
      <c r="E1892" s="2">
        <v>16279</v>
      </c>
      <c r="F1892" s="2">
        <v>8.2870000000000008</v>
      </c>
      <c r="G1892" s="2">
        <v>134904.073</v>
      </c>
      <c r="H1892" s="5">
        <f t="shared" si="29"/>
        <v>0</v>
      </c>
      <c r="I1892" s="4"/>
      <c r="J1892" s="4"/>
      <c r="K1892" s="4"/>
    </row>
    <row r="1893" spans="2:11" ht="13.5" x14ac:dyDescent="0.35">
      <c r="B1893" s="3">
        <v>44762</v>
      </c>
      <c r="C1893" s="2">
        <v>8.3000000000000007</v>
      </c>
      <c r="D1893" s="2">
        <v>6.0376000000000003</v>
      </c>
      <c r="E1893" s="2">
        <v>13298</v>
      </c>
      <c r="F1893" s="2">
        <v>8.2929999999999993</v>
      </c>
      <c r="G1893" s="2">
        <v>110280.314</v>
      </c>
      <c r="H1893" s="5">
        <f t="shared" si="29"/>
        <v>2.4240411754940417E-3</v>
      </c>
      <c r="I1893" s="4"/>
      <c r="J1893" s="4"/>
      <c r="K1893" s="4"/>
    </row>
    <row r="1894" spans="2:11" ht="13.5" x14ac:dyDescent="0.35">
      <c r="B1894" s="3">
        <v>44763</v>
      </c>
      <c r="C1894" s="2">
        <v>8.32</v>
      </c>
      <c r="D1894" s="2">
        <v>6.0521000000000003</v>
      </c>
      <c r="E1894" s="2">
        <v>6337</v>
      </c>
      <c r="F1894" s="2">
        <v>8.3000000000000007</v>
      </c>
      <c r="G1894" s="2">
        <v>52597.1</v>
      </c>
      <c r="H1894" s="5">
        <f t="shared" si="29"/>
        <v>2.401616536372061E-3</v>
      </c>
      <c r="I1894" s="4"/>
      <c r="J1894" s="4"/>
      <c r="K1894" s="4"/>
    </row>
    <row r="1895" spans="2:11" ht="13.5" x14ac:dyDescent="0.35">
      <c r="B1895" s="3">
        <v>44764</v>
      </c>
      <c r="C1895" s="2">
        <v>8.4</v>
      </c>
      <c r="D1895" s="2">
        <v>6.1102999999999996</v>
      </c>
      <c r="E1895" s="2">
        <v>35010</v>
      </c>
      <c r="F1895" s="2">
        <v>8.4469999999999992</v>
      </c>
      <c r="G1895" s="2">
        <v>295729.46999999997</v>
      </c>
      <c r="H1895" s="5">
        <f t="shared" si="29"/>
        <v>9.6164967531930014E-3</v>
      </c>
      <c r="I1895" s="4"/>
      <c r="J1895" s="4"/>
      <c r="K1895" s="4"/>
    </row>
    <row r="1896" spans="2:11" ht="13.5" x14ac:dyDescent="0.35">
      <c r="B1896" s="3">
        <v>44768</v>
      </c>
      <c r="C1896" s="2">
        <v>8.33</v>
      </c>
      <c r="D1896" s="2">
        <v>6.0594000000000001</v>
      </c>
      <c r="E1896" s="2">
        <v>209323</v>
      </c>
      <c r="F1896" s="2">
        <v>8.3059999999999992</v>
      </c>
      <c r="G1896" s="2">
        <v>1738636.838</v>
      </c>
      <c r="H1896" s="5">
        <f t="shared" si="29"/>
        <v>-8.3301965533606383E-3</v>
      </c>
      <c r="I1896" s="4"/>
      <c r="J1896" s="4"/>
      <c r="K1896" s="4"/>
    </row>
    <row r="1897" spans="2:11" ht="13.5" x14ac:dyDescent="0.35">
      <c r="B1897" s="3">
        <v>44769</v>
      </c>
      <c r="C1897" s="2">
        <v>8.5</v>
      </c>
      <c r="D1897" s="2">
        <v>6.1829999999999998</v>
      </c>
      <c r="E1897" s="2">
        <v>4944</v>
      </c>
      <c r="F1897" s="2">
        <v>8.4190000000000005</v>
      </c>
      <c r="G1897" s="2">
        <v>41623.536</v>
      </c>
      <c r="H1897" s="5">
        <f t="shared" si="29"/>
        <v>2.0398059213783494E-2</v>
      </c>
      <c r="I1897" s="4"/>
      <c r="J1897" s="4"/>
      <c r="K1897" s="4"/>
    </row>
    <row r="1898" spans="2:11" ht="13.5" x14ac:dyDescent="0.35">
      <c r="B1898" s="3">
        <v>44770</v>
      </c>
      <c r="C1898" s="2">
        <v>8.5</v>
      </c>
      <c r="D1898" s="2">
        <v>6.1829999999999998</v>
      </c>
      <c r="E1898" s="2">
        <v>12795</v>
      </c>
      <c r="F1898" s="2">
        <v>8.5020000000000007</v>
      </c>
      <c r="G1898" s="2">
        <v>108783.09</v>
      </c>
      <c r="H1898" s="5">
        <f t="shared" si="29"/>
        <v>0</v>
      </c>
      <c r="I1898" s="4"/>
      <c r="J1898" s="4"/>
      <c r="K1898" s="4"/>
    </row>
    <row r="1899" spans="2:11" ht="13.5" x14ac:dyDescent="0.35">
      <c r="B1899" s="3">
        <v>44771</v>
      </c>
      <c r="C1899" s="2">
        <v>8.68</v>
      </c>
      <c r="D1899" s="2">
        <v>6.3140000000000001</v>
      </c>
      <c r="E1899" s="2">
        <v>17354</v>
      </c>
      <c r="F1899" s="2">
        <v>8.5549999999999997</v>
      </c>
      <c r="G1899" s="2">
        <v>148463.47</v>
      </c>
      <c r="H1899" s="5">
        <f t="shared" si="29"/>
        <v>2.1187125990619476E-2</v>
      </c>
      <c r="I1899" s="4"/>
      <c r="J1899" s="4"/>
      <c r="K1899" s="4"/>
    </row>
    <row r="1900" spans="2:11" ht="13.5" x14ac:dyDescent="0.35">
      <c r="B1900" s="3">
        <v>44774</v>
      </c>
      <c r="C1900" s="2">
        <v>8.59</v>
      </c>
      <c r="D1900" s="2">
        <v>6.2484999999999999</v>
      </c>
      <c r="E1900" s="2">
        <v>2377</v>
      </c>
      <c r="F1900" s="2">
        <v>8.5440000000000005</v>
      </c>
      <c r="G1900" s="2">
        <v>20309.088</v>
      </c>
      <c r="H1900" s="5">
        <f t="shared" si="29"/>
        <v>-1.0373772568894537E-2</v>
      </c>
      <c r="I1900" s="4"/>
      <c r="J1900" s="4"/>
      <c r="K1900" s="4"/>
    </row>
    <row r="1901" spans="2:11" ht="13.5" x14ac:dyDescent="0.35">
      <c r="B1901" s="3">
        <v>44775</v>
      </c>
      <c r="C1901" s="2">
        <v>8.5500000000000007</v>
      </c>
      <c r="D1901" s="2">
        <v>6.2194000000000003</v>
      </c>
      <c r="E1901" s="2">
        <v>4669</v>
      </c>
      <c r="F1901" s="2">
        <v>8.4459999999999997</v>
      </c>
      <c r="G1901" s="2">
        <v>39434.374000000003</v>
      </c>
      <c r="H1901" s="5">
        <f t="shared" si="29"/>
        <v>-4.6571177082499289E-3</v>
      </c>
      <c r="I1901" s="4"/>
      <c r="J1901" s="4"/>
      <c r="K1901" s="4"/>
    </row>
    <row r="1902" spans="2:11" ht="13.5" x14ac:dyDescent="0.35">
      <c r="B1902" s="3">
        <v>44776</v>
      </c>
      <c r="C1902" s="2">
        <v>8.5500000000000007</v>
      </c>
      <c r="D1902" s="2">
        <v>6.2194000000000003</v>
      </c>
      <c r="E1902" s="2">
        <v>3643</v>
      </c>
      <c r="F1902" s="2">
        <v>8.4909999999999997</v>
      </c>
      <c r="G1902" s="2">
        <v>30932.713</v>
      </c>
      <c r="H1902" s="5">
        <f t="shared" si="29"/>
        <v>0</v>
      </c>
      <c r="I1902" s="4"/>
      <c r="J1902" s="4"/>
      <c r="K1902" s="4"/>
    </row>
    <row r="1903" spans="2:11" ht="13.5" x14ac:dyDescent="0.35">
      <c r="B1903" s="3">
        <v>44777</v>
      </c>
      <c r="C1903" s="2">
        <v>8.5299999999999994</v>
      </c>
      <c r="D1903" s="2">
        <v>6.2049000000000003</v>
      </c>
      <c r="E1903" s="2">
        <v>12107</v>
      </c>
      <c r="F1903" s="2">
        <v>8.43</v>
      </c>
      <c r="G1903" s="2">
        <v>102062.01</v>
      </c>
      <c r="H1903" s="5">
        <f t="shared" si="29"/>
        <v>-2.3314146059105309E-3</v>
      </c>
      <c r="I1903" s="4"/>
      <c r="J1903" s="4"/>
      <c r="K1903" s="4"/>
    </row>
    <row r="1904" spans="2:11" ht="13.5" x14ac:dyDescent="0.35">
      <c r="B1904" s="3">
        <v>44778</v>
      </c>
      <c r="C1904" s="2">
        <v>8.5</v>
      </c>
      <c r="D1904" s="2">
        <v>6.1829999999999998</v>
      </c>
      <c r="E1904" s="2">
        <v>28242</v>
      </c>
      <c r="F1904" s="2">
        <v>8.4450000000000003</v>
      </c>
      <c r="G1904" s="2">
        <v>238503.69</v>
      </c>
      <c r="H1904" s="5">
        <f t="shared" si="29"/>
        <v>-3.5294686457477916E-3</v>
      </c>
      <c r="I1904" s="4"/>
      <c r="J1904" s="4"/>
      <c r="K1904" s="4"/>
    </row>
    <row r="1905" spans="2:11" ht="13.5" x14ac:dyDescent="0.35">
      <c r="B1905" s="3">
        <v>44781</v>
      </c>
      <c r="C1905" s="2">
        <v>8.5</v>
      </c>
      <c r="D1905" s="2">
        <v>6.1829999999999998</v>
      </c>
      <c r="E1905" s="2">
        <v>53301</v>
      </c>
      <c r="F1905" s="2">
        <v>8.3870000000000005</v>
      </c>
      <c r="G1905" s="2">
        <v>447035.48700000002</v>
      </c>
      <c r="H1905" s="5">
        <f t="shared" si="29"/>
        <v>0</v>
      </c>
      <c r="I1905" s="4"/>
      <c r="J1905" s="4"/>
      <c r="K1905" s="4"/>
    </row>
    <row r="1906" spans="2:11" ht="13.5" x14ac:dyDescent="0.35">
      <c r="B1906" s="3">
        <v>44782</v>
      </c>
      <c r="C1906" s="2">
        <v>8.4</v>
      </c>
      <c r="D1906" s="2">
        <v>6.1102999999999996</v>
      </c>
      <c r="E1906" s="2">
        <v>2415</v>
      </c>
      <c r="F1906" s="2">
        <v>8.4749999999999996</v>
      </c>
      <c r="G1906" s="2">
        <v>20467.125</v>
      </c>
      <c r="H1906" s="5">
        <f t="shared" si="29"/>
        <v>-1.1758046255862884E-2</v>
      </c>
      <c r="I1906" s="4"/>
      <c r="J1906" s="4"/>
      <c r="K1906" s="4"/>
    </row>
    <row r="1907" spans="2:11" ht="13.5" x14ac:dyDescent="0.35">
      <c r="B1907" s="3">
        <v>44783</v>
      </c>
      <c r="C1907" s="2">
        <v>8.44</v>
      </c>
      <c r="D1907" s="2">
        <v>6.1394000000000002</v>
      </c>
      <c r="E1907" s="2">
        <v>1915</v>
      </c>
      <c r="F1907" s="2">
        <v>8.4429999999999996</v>
      </c>
      <c r="G1907" s="2">
        <v>16168.344999999999</v>
      </c>
      <c r="H1907" s="5">
        <f t="shared" si="29"/>
        <v>4.7624502888566145E-3</v>
      </c>
      <c r="I1907" s="4"/>
      <c r="J1907" s="4"/>
      <c r="K1907" s="4"/>
    </row>
    <row r="1908" spans="2:11" ht="13.5" x14ac:dyDescent="0.35">
      <c r="B1908" s="3">
        <v>44784</v>
      </c>
      <c r="C1908" s="2">
        <v>8.48</v>
      </c>
      <c r="D1908" s="2">
        <v>6.1684999999999999</v>
      </c>
      <c r="E1908" s="2">
        <v>10689</v>
      </c>
      <c r="F1908" s="2">
        <v>8.4149999999999991</v>
      </c>
      <c r="G1908" s="2">
        <v>89947.934999999998</v>
      </c>
      <c r="H1908" s="5">
        <f t="shared" si="29"/>
        <v>4.7398768609309833E-3</v>
      </c>
      <c r="I1908" s="4"/>
      <c r="J1908" s="4"/>
      <c r="K1908" s="4"/>
    </row>
    <row r="1909" spans="2:11" ht="13.5" x14ac:dyDescent="0.35">
      <c r="B1909" s="3">
        <v>44785</v>
      </c>
      <c r="C1909" s="2">
        <v>8.43</v>
      </c>
      <c r="D1909" s="2">
        <v>6.1321000000000003</v>
      </c>
      <c r="E1909" s="2">
        <v>4827</v>
      </c>
      <c r="F1909" s="2">
        <v>8.4380000000000006</v>
      </c>
      <c r="G1909" s="2">
        <v>40730.226000000002</v>
      </c>
      <c r="H1909" s="5">
        <f t="shared" si="29"/>
        <v>-5.9009483667017172E-3</v>
      </c>
      <c r="I1909" s="4"/>
      <c r="J1909" s="4"/>
      <c r="K1909" s="4"/>
    </row>
    <row r="1910" spans="2:11" ht="13.5" x14ac:dyDescent="0.35">
      <c r="B1910" s="3">
        <v>44788</v>
      </c>
      <c r="C1910" s="2">
        <v>8.42</v>
      </c>
      <c r="D1910" s="2">
        <v>6.1249000000000002</v>
      </c>
      <c r="E1910" s="2">
        <v>10965</v>
      </c>
      <c r="F1910" s="2">
        <v>8.407</v>
      </c>
      <c r="G1910" s="2">
        <v>92182.755000000005</v>
      </c>
      <c r="H1910" s="5">
        <f t="shared" si="29"/>
        <v>-1.1741491495572635E-3</v>
      </c>
      <c r="I1910" s="4"/>
      <c r="J1910" s="4"/>
      <c r="K1910" s="4"/>
    </row>
    <row r="1911" spans="2:11" ht="13.5" x14ac:dyDescent="0.35">
      <c r="B1911" s="3">
        <v>44789</v>
      </c>
      <c r="C1911" s="2">
        <v>8.5</v>
      </c>
      <c r="D1911" s="2">
        <v>6.1829999999999998</v>
      </c>
      <c r="E1911" s="2">
        <v>10581</v>
      </c>
      <c r="F1911" s="2">
        <v>8.4849999999999994</v>
      </c>
      <c r="G1911" s="2">
        <v>89779.785000000003</v>
      </c>
      <c r="H1911" s="5">
        <f t="shared" si="29"/>
        <v>9.4858691570473951E-3</v>
      </c>
      <c r="I1911" s="4"/>
      <c r="J1911" s="4"/>
      <c r="K1911" s="4"/>
    </row>
    <row r="1912" spans="2:11" ht="13.5" x14ac:dyDescent="0.35">
      <c r="B1912" s="3">
        <v>44790</v>
      </c>
      <c r="C1912" s="2">
        <v>8.6</v>
      </c>
      <c r="D1912" s="2">
        <v>6.2557999999999998</v>
      </c>
      <c r="E1912" s="2">
        <v>14769</v>
      </c>
      <c r="F1912" s="2">
        <v>8.5410000000000004</v>
      </c>
      <c r="G1912" s="2">
        <v>126142.02899999999</v>
      </c>
      <c r="H1912" s="5">
        <f t="shared" si="29"/>
        <v>1.177421963448164E-2</v>
      </c>
      <c r="I1912" s="4"/>
      <c r="J1912" s="4"/>
      <c r="K1912" s="4"/>
    </row>
    <row r="1913" spans="2:11" ht="13.5" x14ac:dyDescent="0.35">
      <c r="B1913" s="3">
        <v>44791</v>
      </c>
      <c r="C1913" s="2">
        <v>8.64</v>
      </c>
      <c r="D1913" s="2">
        <v>6.2849000000000004</v>
      </c>
      <c r="E1913" s="2">
        <v>5055</v>
      </c>
      <c r="F1913" s="2">
        <v>8.5950000000000006</v>
      </c>
      <c r="G1913" s="2">
        <v>43447.724999999999</v>
      </c>
      <c r="H1913" s="5">
        <f t="shared" si="29"/>
        <v>4.6516832379552685E-3</v>
      </c>
      <c r="I1913" s="4"/>
      <c r="J1913" s="4"/>
      <c r="K1913" s="4"/>
    </row>
    <row r="1914" spans="2:11" ht="13.5" x14ac:dyDescent="0.35">
      <c r="B1914" s="3">
        <v>44792</v>
      </c>
      <c r="C1914" s="2">
        <v>8.8000000000000007</v>
      </c>
      <c r="D1914" s="2">
        <v>6.4013</v>
      </c>
      <c r="E1914" s="2">
        <v>4591</v>
      </c>
      <c r="F1914" s="2">
        <v>8.7829999999999995</v>
      </c>
      <c r="G1914" s="2">
        <v>40322.752999999997</v>
      </c>
      <c r="H1914" s="5">
        <f t="shared" si="29"/>
        <v>1.8520581075275599E-2</v>
      </c>
      <c r="I1914" s="4"/>
      <c r="J1914" s="4"/>
      <c r="K1914" s="4"/>
    </row>
    <row r="1915" spans="2:11" ht="13.5" x14ac:dyDescent="0.35">
      <c r="B1915" s="3">
        <v>44795</v>
      </c>
      <c r="C1915" s="2">
        <v>8.6999999999999993</v>
      </c>
      <c r="D1915" s="2">
        <v>6.3285</v>
      </c>
      <c r="E1915" s="2">
        <v>1012</v>
      </c>
      <c r="F1915" s="2">
        <v>8.766</v>
      </c>
      <c r="G1915" s="2">
        <v>8871.1919999999991</v>
      </c>
      <c r="H1915" s="5">
        <f t="shared" si="29"/>
        <v>-1.1372689922359517E-2</v>
      </c>
      <c r="I1915" s="4"/>
      <c r="J1915" s="4"/>
      <c r="K1915" s="4"/>
    </row>
    <row r="1916" spans="2:11" ht="13.5" x14ac:dyDescent="0.35">
      <c r="B1916" s="3">
        <v>44796</v>
      </c>
      <c r="C1916" s="2">
        <v>8.69</v>
      </c>
      <c r="D1916" s="2">
        <v>6.3212999999999999</v>
      </c>
      <c r="E1916" s="2">
        <v>623</v>
      </c>
      <c r="F1916" s="2">
        <v>8.6829999999999998</v>
      </c>
      <c r="G1916" s="2">
        <v>5409.509</v>
      </c>
      <c r="H1916" s="5">
        <f t="shared" si="29"/>
        <v>-1.1377103579047318E-3</v>
      </c>
      <c r="I1916" s="4"/>
      <c r="J1916" s="4"/>
      <c r="K1916" s="4"/>
    </row>
    <row r="1917" spans="2:11" ht="13.5" x14ac:dyDescent="0.35">
      <c r="B1917" s="3">
        <v>44797</v>
      </c>
      <c r="C1917" s="2">
        <v>8.69</v>
      </c>
      <c r="D1917" s="2">
        <v>6.3212999999999999</v>
      </c>
      <c r="E1917" s="2">
        <v>2796</v>
      </c>
      <c r="F1917" s="2">
        <v>8.6959999999999997</v>
      </c>
      <c r="G1917" s="2">
        <v>24314.016</v>
      </c>
      <c r="H1917" s="5">
        <f t="shared" si="29"/>
        <v>0</v>
      </c>
      <c r="I1917" s="4"/>
      <c r="J1917" s="4"/>
      <c r="K1917" s="4"/>
    </row>
    <row r="1918" spans="2:11" ht="13.5" x14ac:dyDescent="0.35">
      <c r="B1918" s="3">
        <v>44798</v>
      </c>
      <c r="C1918" s="2">
        <v>8.6999999999999993</v>
      </c>
      <c r="D1918" s="2">
        <v>6.3285</v>
      </c>
      <c r="E1918" s="2">
        <v>8432</v>
      </c>
      <c r="F1918" s="2">
        <v>8.6950000000000003</v>
      </c>
      <c r="G1918" s="2">
        <v>73316.240000000005</v>
      </c>
      <c r="H1918" s="5">
        <f t="shared" si="29"/>
        <v>1.1390062170756165E-3</v>
      </c>
      <c r="I1918" s="4"/>
      <c r="J1918" s="4"/>
      <c r="K1918" s="4"/>
    </row>
    <row r="1919" spans="2:11" ht="13.5" x14ac:dyDescent="0.35">
      <c r="B1919" s="3">
        <v>44799</v>
      </c>
      <c r="C1919" s="2">
        <v>8.66</v>
      </c>
      <c r="D1919" s="2">
        <v>6.2994000000000003</v>
      </c>
      <c r="E1919" s="2">
        <v>5316</v>
      </c>
      <c r="F1919" s="2">
        <v>8.6980000000000004</v>
      </c>
      <c r="G1919" s="2">
        <v>46238.567999999999</v>
      </c>
      <c r="H1919" s="5">
        <f t="shared" si="29"/>
        <v>-4.598246029864847E-3</v>
      </c>
      <c r="I1919" s="4"/>
      <c r="J1919" s="4"/>
      <c r="K1919" s="4"/>
    </row>
    <row r="1920" spans="2:11" ht="13.5" x14ac:dyDescent="0.35">
      <c r="B1920" s="3">
        <v>44802</v>
      </c>
      <c r="C1920" s="2">
        <v>8.65</v>
      </c>
      <c r="D1920" s="2">
        <v>6.2922000000000002</v>
      </c>
      <c r="E1920" s="2">
        <v>1410</v>
      </c>
      <c r="F1920" s="2">
        <v>8.6039999999999992</v>
      </c>
      <c r="G1920" s="2">
        <v>12131.64</v>
      </c>
      <c r="H1920" s="5">
        <f t="shared" si="29"/>
        <v>-1.1429659967616113E-3</v>
      </c>
      <c r="I1920" s="4"/>
      <c r="J1920" s="4"/>
      <c r="K1920" s="4"/>
    </row>
    <row r="1921" spans="2:11" ht="13.5" x14ac:dyDescent="0.35">
      <c r="B1921" s="3">
        <v>44803</v>
      </c>
      <c r="C1921" s="2">
        <v>8.5500000000000007</v>
      </c>
      <c r="D1921" s="2">
        <v>6.2194000000000003</v>
      </c>
      <c r="E1921" s="2">
        <v>7478</v>
      </c>
      <c r="F1921" s="2">
        <v>8.5220000000000002</v>
      </c>
      <c r="G1921" s="2">
        <v>63727.516000000003</v>
      </c>
      <c r="H1921" s="5">
        <f t="shared" si="29"/>
        <v>-1.1569880169098243E-2</v>
      </c>
      <c r="I1921" s="4"/>
      <c r="J1921" s="4"/>
      <c r="K1921" s="4"/>
    </row>
    <row r="1922" spans="2:11" ht="13.5" x14ac:dyDescent="0.35">
      <c r="B1922" s="3">
        <v>44804</v>
      </c>
      <c r="C1922" s="2">
        <v>8.6999999999999993</v>
      </c>
      <c r="D1922" s="2">
        <v>6.3285</v>
      </c>
      <c r="E1922" s="2">
        <v>17710</v>
      </c>
      <c r="F1922" s="2">
        <v>8.6140000000000008</v>
      </c>
      <c r="G1922" s="2">
        <v>152553.94</v>
      </c>
      <c r="H1922" s="5">
        <f t="shared" si="29"/>
        <v>1.754188506929925E-2</v>
      </c>
      <c r="I1922" s="4"/>
      <c r="J1922" s="4"/>
      <c r="K1922" s="4"/>
    </row>
    <row r="1923" spans="2:11" ht="13.5" x14ac:dyDescent="0.35">
      <c r="B1923" s="3">
        <v>44805</v>
      </c>
      <c r="C1923" s="2">
        <v>8.9</v>
      </c>
      <c r="D1923" s="2">
        <v>6.4740000000000002</v>
      </c>
      <c r="E1923" s="2">
        <v>24620</v>
      </c>
      <c r="F1923" s="2">
        <v>8.7910000000000004</v>
      </c>
      <c r="G1923" s="2">
        <v>216434.42</v>
      </c>
      <c r="H1923" s="5">
        <f t="shared" si="29"/>
        <v>2.2991230149324512E-2</v>
      </c>
      <c r="I1923" s="4"/>
      <c r="J1923" s="4"/>
      <c r="K1923" s="4"/>
    </row>
    <row r="1924" spans="2:11" ht="13.5" x14ac:dyDescent="0.35">
      <c r="B1924" s="3">
        <v>44806</v>
      </c>
      <c r="C1924" s="2">
        <v>8.86</v>
      </c>
      <c r="D1924" s="2">
        <v>6.4448999999999996</v>
      </c>
      <c r="E1924" s="2">
        <v>25774</v>
      </c>
      <c r="F1924" s="2">
        <v>8.8699999999999992</v>
      </c>
      <c r="G1924" s="2">
        <v>228615.38</v>
      </c>
      <c r="H1924" s="5">
        <f t="shared" si="29"/>
        <v>-4.49490268767386E-3</v>
      </c>
      <c r="I1924" s="4"/>
      <c r="J1924" s="4"/>
      <c r="K1924" s="4"/>
    </row>
    <row r="1925" spans="2:11" ht="13.5" x14ac:dyDescent="0.35">
      <c r="B1925" s="3">
        <v>44809</v>
      </c>
      <c r="C1925" s="2">
        <v>8.91</v>
      </c>
      <c r="D1925" s="2">
        <v>6.4813000000000001</v>
      </c>
      <c r="E1925" s="2">
        <v>5986</v>
      </c>
      <c r="F1925" s="2">
        <v>8.8819999999999997</v>
      </c>
      <c r="G1925" s="2">
        <v>53167.652000000002</v>
      </c>
      <c r="H1925" s="5">
        <f t="shared" si="29"/>
        <v>5.6478766156186182E-3</v>
      </c>
      <c r="I1925" s="4"/>
      <c r="J1925" s="4"/>
      <c r="K1925" s="4"/>
    </row>
    <row r="1926" spans="2:11" ht="13.5" x14ac:dyDescent="0.35">
      <c r="B1926" s="3">
        <v>44810</v>
      </c>
      <c r="C1926" s="2">
        <v>8.8000000000000007</v>
      </c>
      <c r="D1926" s="2">
        <v>6.4013</v>
      </c>
      <c r="E1926" s="2">
        <v>5644</v>
      </c>
      <c r="F1926" s="2">
        <v>8.8209999999999997</v>
      </c>
      <c r="G1926" s="2">
        <v>49785.724000000002</v>
      </c>
      <c r="H1926" s="5">
        <f t="shared" si="29"/>
        <v>-1.2343202752534225E-2</v>
      </c>
      <c r="I1926" s="4"/>
      <c r="J1926" s="4"/>
      <c r="K1926" s="4"/>
    </row>
    <row r="1927" spans="2:11" ht="13.5" x14ac:dyDescent="0.35">
      <c r="B1927" s="3">
        <v>44811</v>
      </c>
      <c r="C1927" s="2">
        <v>8.8000000000000007</v>
      </c>
      <c r="D1927" s="2">
        <v>6.4013</v>
      </c>
      <c r="E1927" s="2">
        <v>17272</v>
      </c>
      <c r="F1927" s="2">
        <v>8.7349999999999994</v>
      </c>
      <c r="G1927" s="2">
        <v>150870.92000000001</v>
      </c>
      <c r="H1927" s="5">
        <f t="shared" ref="H1927:H1990" si="30">(D1927-D1926)/D1926</f>
        <v>0</v>
      </c>
      <c r="I1927" s="4"/>
      <c r="J1927" s="4"/>
      <c r="K1927" s="4"/>
    </row>
    <row r="1928" spans="2:11" ht="13.5" x14ac:dyDescent="0.35">
      <c r="B1928" s="3">
        <v>44812</v>
      </c>
      <c r="C1928" s="2">
        <v>8.6999999999999993</v>
      </c>
      <c r="D1928" s="2">
        <v>6.3285</v>
      </c>
      <c r="E1928" s="2">
        <v>12570</v>
      </c>
      <c r="F1928" s="2">
        <v>8.6880000000000006</v>
      </c>
      <c r="G1928" s="2">
        <v>109208.16</v>
      </c>
      <c r="H1928" s="5">
        <f t="shared" si="30"/>
        <v>-1.1372689922359517E-2</v>
      </c>
      <c r="I1928" s="4"/>
      <c r="J1928" s="4"/>
      <c r="K1928" s="4"/>
    </row>
    <row r="1929" spans="2:11" ht="13.5" x14ac:dyDescent="0.35">
      <c r="B1929" s="3">
        <v>44813</v>
      </c>
      <c r="C1929" s="2">
        <v>8.67</v>
      </c>
      <c r="D1929" s="2">
        <v>6.3067000000000002</v>
      </c>
      <c r="E1929" s="2">
        <v>2478</v>
      </c>
      <c r="F1929" s="2">
        <v>8.6709999999999994</v>
      </c>
      <c r="G1929" s="2">
        <v>21486.738000000001</v>
      </c>
      <c r="H1929" s="5">
        <f t="shared" si="30"/>
        <v>-3.4447341392114749E-3</v>
      </c>
      <c r="I1929" s="4"/>
      <c r="J1929" s="4"/>
      <c r="K1929" s="4"/>
    </row>
    <row r="1930" spans="2:11" ht="13.5" x14ac:dyDescent="0.35">
      <c r="B1930" s="3">
        <v>44816</v>
      </c>
      <c r="C1930" s="2">
        <v>8.5500000000000007</v>
      </c>
      <c r="D1930" s="2">
        <v>6.2194000000000003</v>
      </c>
      <c r="E1930" s="2">
        <v>27596</v>
      </c>
      <c r="F1930" s="2">
        <v>8.5549999999999997</v>
      </c>
      <c r="G1930" s="2">
        <v>236083.78</v>
      </c>
      <c r="H1930" s="5">
        <f t="shared" si="30"/>
        <v>-1.384242155168312E-2</v>
      </c>
      <c r="I1930" s="4"/>
      <c r="J1930" s="4"/>
      <c r="K1930" s="4"/>
    </row>
    <row r="1931" spans="2:11" ht="13.5" x14ac:dyDescent="0.35">
      <c r="B1931" s="3">
        <v>44817</v>
      </c>
      <c r="C1931" s="2">
        <v>8.5500000000000007</v>
      </c>
      <c r="D1931" s="2">
        <v>6.2194000000000003</v>
      </c>
      <c r="E1931" s="2">
        <v>13167</v>
      </c>
      <c r="F1931" s="2">
        <v>8.5069999999999997</v>
      </c>
      <c r="G1931" s="2">
        <v>112011.66899999999</v>
      </c>
      <c r="H1931" s="5">
        <f t="shared" si="30"/>
        <v>0</v>
      </c>
      <c r="I1931" s="4"/>
      <c r="J1931" s="4"/>
      <c r="K1931" s="4"/>
    </row>
    <row r="1932" spans="2:11" ht="13.5" x14ac:dyDescent="0.35">
      <c r="B1932" s="3">
        <v>44818</v>
      </c>
      <c r="C1932" s="2">
        <v>8.4499999999999993</v>
      </c>
      <c r="D1932" s="2">
        <v>6.1467000000000001</v>
      </c>
      <c r="E1932" s="2">
        <v>42354</v>
      </c>
      <c r="F1932" s="2">
        <v>8.4640000000000004</v>
      </c>
      <c r="G1932" s="2">
        <v>358484.25599999999</v>
      </c>
      <c r="H1932" s="5">
        <f t="shared" si="30"/>
        <v>-1.1689230472392868E-2</v>
      </c>
      <c r="I1932" s="4"/>
      <c r="J1932" s="4"/>
      <c r="K1932" s="4"/>
    </row>
    <row r="1933" spans="2:11" ht="13.5" x14ac:dyDescent="0.35">
      <c r="B1933" s="3">
        <v>44819</v>
      </c>
      <c r="C1933" s="2">
        <v>8.4</v>
      </c>
      <c r="D1933" s="2">
        <v>6.1102999999999996</v>
      </c>
      <c r="E1933" s="2">
        <v>15615</v>
      </c>
      <c r="F1933" s="2">
        <v>8.4179999999999993</v>
      </c>
      <c r="G1933" s="2">
        <v>131447.07</v>
      </c>
      <c r="H1933" s="5">
        <f t="shared" si="30"/>
        <v>-5.9218767794101601E-3</v>
      </c>
      <c r="I1933" s="4"/>
      <c r="J1933" s="4"/>
      <c r="K1933" s="4"/>
    </row>
    <row r="1934" spans="2:11" ht="13.5" x14ac:dyDescent="0.35">
      <c r="B1934" s="3">
        <v>44820</v>
      </c>
      <c r="C1934" s="2">
        <v>8.3000000000000007</v>
      </c>
      <c r="D1934" s="2">
        <v>6.0376000000000003</v>
      </c>
      <c r="E1934" s="2">
        <v>14403</v>
      </c>
      <c r="F1934" s="2">
        <v>8.35</v>
      </c>
      <c r="G1934" s="2">
        <v>120265.05</v>
      </c>
      <c r="H1934" s="5">
        <f t="shared" si="30"/>
        <v>-1.1897942817864807E-2</v>
      </c>
      <c r="I1934" s="4"/>
      <c r="J1934" s="4"/>
      <c r="K1934" s="4"/>
    </row>
    <row r="1935" spans="2:11" ht="13.5" x14ac:dyDescent="0.35">
      <c r="B1935" s="3">
        <v>44823</v>
      </c>
      <c r="C1935" s="2">
        <v>8.2899999999999991</v>
      </c>
      <c r="D1935" s="2">
        <v>6.0303000000000004</v>
      </c>
      <c r="E1935" s="2">
        <v>8338</v>
      </c>
      <c r="F1935" s="2">
        <v>8.2680000000000007</v>
      </c>
      <c r="G1935" s="2">
        <v>68938.584000000003</v>
      </c>
      <c r="H1935" s="5">
        <f t="shared" si="30"/>
        <v>-1.2090897045183289E-3</v>
      </c>
      <c r="I1935" s="4"/>
      <c r="J1935" s="4"/>
      <c r="K1935" s="4"/>
    </row>
    <row r="1936" spans="2:11" ht="13.5" x14ac:dyDescent="0.35">
      <c r="B1936" s="3">
        <v>44824</v>
      </c>
      <c r="C1936" s="2">
        <v>8.3000000000000007</v>
      </c>
      <c r="D1936" s="2">
        <v>6.0376000000000003</v>
      </c>
      <c r="E1936" s="2">
        <v>6474</v>
      </c>
      <c r="F1936" s="2">
        <v>8.2989999999999995</v>
      </c>
      <c r="G1936" s="2">
        <v>53727.726000000002</v>
      </c>
      <c r="H1936" s="5">
        <f t="shared" si="30"/>
        <v>1.2105533721373501E-3</v>
      </c>
      <c r="I1936" s="4"/>
      <c r="J1936" s="4"/>
      <c r="K1936" s="4"/>
    </row>
    <row r="1937" spans="2:11" ht="13.5" x14ac:dyDescent="0.35">
      <c r="B1937" s="3">
        <v>44825</v>
      </c>
      <c r="C1937" s="2">
        <v>8.4499999999999993</v>
      </c>
      <c r="D1937" s="2">
        <v>6.1467000000000001</v>
      </c>
      <c r="E1937" s="2">
        <v>4362</v>
      </c>
      <c r="F1937" s="2">
        <v>8.3800000000000008</v>
      </c>
      <c r="G1937" s="2">
        <v>36553.56</v>
      </c>
      <c r="H1937" s="5">
        <f t="shared" si="30"/>
        <v>1.8070094077116693E-2</v>
      </c>
      <c r="I1937" s="4"/>
      <c r="J1937" s="4"/>
      <c r="K1937" s="4"/>
    </row>
    <row r="1938" spans="2:11" ht="13.5" x14ac:dyDescent="0.35">
      <c r="B1938" s="3">
        <v>44826</v>
      </c>
      <c r="C1938" s="2">
        <v>8.5</v>
      </c>
      <c r="D1938" s="2">
        <v>6.1829999999999998</v>
      </c>
      <c r="E1938" s="2">
        <v>37998</v>
      </c>
      <c r="F1938" s="2">
        <v>8.4890000000000008</v>
      </c>
      <c r="G1938" s="2">
        <v>322565.022</v>
      </c>
      <c r="H1938" s="5">
        <f t="shared" si="30"/>
        <v>5.9056078871589273E-3</v>
      </c>
      <c r="I1938" s="4"/>
      <c r="J1938" s="4"/>
      <c r="K1938" s="4"/>
    </row>
    <row r="1939" spans="2:11" ht="13.5" x14ac:dyDescent="0.35">
      <c r="B1939" s="3">
        <v>44827</v>
      </c>
      <c r="C1939" s="2">
        <v>8.4700000000000006</v>
      </c>
      <c r="D1939" s="2">
        <v>6.1612</v>
      </c>
      <c r="E1939" s="2">
        <v>31172</v>
      </c>
      <c r="F1939" s="2">
        <v>8.4969999999999999</v>
      </c>
      <c r="G1939" s="2">
        <v>264868.484</v>
      </c>
      <c r="H1939" s="5">
        <f t="shared" si="30"/>
        <v>-3.5257965388969465E-3</v>
      </c>
      <c r="I1939" s="4"/>
      <c r="J1939" s="4"/>
      <c r="K1939" s="4"/>
    </row>
    <row r="1940" spans="2:11" ht="13.5" x14ac:dyDescent="0.35">
      <c r="B1940" s="3">
        <v>44830</v>
      </c>
      <c r="C1940" s="2">
        <v>8.5</v>
      </c>
      <c r="D1940" s="2">
        <v>6.1829999999999998</v>
      </c>
      <c r="E1940" s="2">
        <v>22861</v>
      </c>
      <c r="F1940" s="2">
        <v>8.4920000000000009</v>
      </c>
      <c r="G1940" s="2">
        <v>194135.61199999999</v>
      </c>
      <c r="H1940" s="5">
        <f t="shared" si="30"/>
        <v>3.5382717652405081E-3</v>
      </c>
      <c r="I1940" s="4"/>
      <c r="J1940" s="4"/>
      <c r="K1940" s="4"/>
    </row>
    <row r="1941" spans="2:11" ht="13.5" x14ac:dyDescent="0.35">
      <c r="B1941" s="3">
        <v>44831</v>
      </c>
      <c r="C1941" s="2">
        <v>8.6</v>
      </c>
      <c r="D1941" s="2">
        <v>6.2557999999999998</v>
      </c>
      <c r="E1941" s="2">
        <v>52348</v>
      </c>
      <c r="F1941" s="2">
        <v>8.5540000000000003</v>
      </c>
      <c r="G1941" s="2">
        <v>447784.79200000002</v>
      </c>
      <c r="H1941" s="5">
        <f t="shared" si="30"/>
        <v>1.177421963448164E-2</v>
      </c>
      <c r="I1941" s="4"/>
      <c r="J1941" s="4"/>
      <c r="K1941" s="4"/>
    </row>
    <row r="1942" spans="2:11" ht="13.5" x14ac:dyDescent="0.35">
      <c r="B1942" s="3">
        <v>44832</v>
      </c>
      <c r="C1942" s="2">
        <v>8.43</v>
      </c>
      <c r="D1942" s="2">
        <v>6.1321000000000003</v>
      </c>
      <c r="E1942" s="2">
        <v>186194</v>
      </c>
      <c r="F1942" s="2">
        <v>8.1850000000000005</v>
      </c>
      <c r="G1942" s="2">
        <v>1523997.89</v>
      </c>
      <c r="H1942" s="5">
        <f t="shared" si="30"/>
        <v>-1.9773650052750964E-2</v>
      </c>
      <c r="I1942" s="4"/>
      <c r="J1942" s="4"/>
      <c r="K1942" s="4"/>
    </row>
    <row r="1943" spans="2:11" ht="13.5" x14ac:dyDescent="0.35">
      <c r="B1943" s="3">
        <v>44833</v>
      </c>
      <c r="C1943" s="2">
        <v>8.4600000000000009</v>
      </c>
      <c r="D1943" s="2">
        <v>6.1539000000000001</v>
      </c>
      <c r="E1943" s="2">
        <v>19727</v>
      </c>
      <c r="F1943" s="2">
        <v>8.4139999999999997</v>
      </c>
      <c r="G1943" s="2">
        <v>165982.978</v>
      </c>
      <c r="H1943" s="5">
        <f t="shared" si="30"/>
        <v>3.5550627028260819E-3</v>
      </c>
      <c r="I1943" s="4"/>
      <c r="J1943" s="4"/>
      <c r="K1943" s="4"/>
    </row>
    <row r="1944" spans="2:11" ht="13.5" x14ac:dyDescent="0.35">
      <c r="B1944" s="3">
        <v>44834</v>
      </c>
      <c r="C1944" s="2">
        <v>8.3000000000000007</v>
      </c>
      <c r="D1944" s="2">
        <v>6.0376000000000003</v>
      </c>
      <c r="E1944" s="2">
        <v>22551</v>
      </c>
      <c r="F1944" s="2">
        <v>8.2889999999999997</v>
      </c>
      <c r="G1944" s="2">
        <v>186925.239</v>
      </c>
      <c r="H1944" s="5">
        <f t="shared" si="30"/>
        <v>-1.8898584637384398E-2</v>
      </c>
      <c r="I1944" s="4"/>
      <c r="J1944" s="4"/>
      <c r="K1944" s="4"/>
    </row>
    <row r="1945" spans="2:11" ht="13.5" x14ac:dyDescent="0.35">
      <c r="B1945" s="3">
        <v>44837</v>
      </c>
      <c r="C1945" s="2">
        <v>8.35</v>
      </c>
      <c r="D1945" s="2">
        <v>6.0739000000000001</v>
      </c>
      <c r="E1945" s="2">
        <v>12885</v>
      </c>
      <c r="F1945" s="2">
        <v>8.32</v>
      </c>
      <c r="G1945" s="2">
        <v>107203.2</v>
      </c>
      <c r="H1945" s="5">
        <f t="shared" si="30"/>
        <v>6.0123227772624511E-3</v>
      </c>
      <c r="I1945" s="4"/>
      <c r="J1945" s="4"/>
      <c r="K1945" s="4"/>
    </row>
    <row r="1946" spans="2:11" ht="13.5" x14ac:dyDescent="0.35">
      <c r="B1946" s="3">
        <v>44838</v>
      </c>
      <c r="C1946" s="2">
        <v>8.2899999999999991</v>
      </c>
      <c r="D1946" s="2">
        <v>6.0303000000000004</v>
      </c>
      <c r="E1946" s="2">
        <v>18298</v>
      </c>
      <c r="F1946" s="2">
        <v>8.2530000000000001</v>
      </c>
      <c r="G1946" s="2">
        <v>151013.394</v>
      </c>
      <c r="H1946" s="5">
        <f t="shared" si="30"/>
        <v>-7.1782544987569171E-3</v>
      </c>
      <c r="I1946" s="4"/>
      <c r="J1946" s="4"/>
      <c r="K1946" s="4"/>
    </row>
    <row r="1947" spans="2:11" ht="13.5" x14ac:dyDescent="0.35">
      <c r="B1947" s="3">
        <v>44839</v>
      </c>
      <c r="C1947" s="2">
        <v>8.1999999999999993</v>
      </c>
      <c r="D1947" s="2">
        <v>5.9648000000000003</v>
      </c>
      <c r="E1947" s="2">
        <v>7129</v>
      </c>
      <c r="F1947" s="2">
        <v>8.1739999999999995</v>
      </c>
      <c r="G1947" s="2">
        <v>58272.446000000004</v>
      </c>
      <c r="H1947" s="5">
        <f t="shared" si="30"/>
        <v>-1.0861814503424392E-2</v>
      </c>
      <c r="I1947" s="4"/>
      <c r="J1947" s="4"/>
      <c r="K1947" s="4"/>
    </row>
    <row r="1948" spans="2:11" ht="13.5" x14ac:dyDescent="0.35">
      <c r="B1948" s="3">
        <v>44840</v>
      </c>
      <c r="C1948" s="2">
        <v>8.1999999999999993</v>
      </c>
      <c r="D1948" s="2">
        <v>5.9648000000000003</v>
      </c>
      <c r="E1948" s="2">
        <v>7055</v>
      </c>
      <c r="F1948" s="2">
        <v>8.1940000000000008</v>
      </c>
      <c r="G1948" s="2">
        <v>57808.67</v>
      </c>
      <c r="H1948" s="5">
        <f t="shared" si="30"/>
        <v>0</v>
      </c>
      <c r="I1948" s="4"/>
      <c r="J1948" s="4"/>
      <c r="K1948" s="4"/>
    </row>
    <row r="1949" spans="2:11" ht="13.5" x14ac:dyDescent="0.35">
      <c r="B1949" s="3">
        <v>44841</v>
      </c>
      <c r="C1949" s="2">
        <v>8.1999999999999993</v>
      </c>
      <c r="D1949" s="2">
        <v>5.9648000000000003</v>
      </c>
      <c r="E1949" s="2">
        <v>23831</v>
      </c>
      <c r="F1949" s="2">
        <v>8.1449999999999996</v>
      </c>
      <c r="G1949" s="2">
        <v>194103.495</v>
      </c>
      <c r="H1949" s="5">
        <f t="shared" si="30"/>
        <v>0</v>
      </c>
      <c r="I1949" s="4"/>
      <c r="J1949" s="4"/>
      <c r="K1949" s="4"/>
    </row>
    <row r="1950" spans="2:11" ht="13.5" x14ac:dyDescent="0.35">
      <c r="B1950" s="3">
        <v>44844</v>
      </c>
      <c r="C1950" s="2">
        <v>8.1999999999999993</v>
      </c>
      <c r="D1950" s="2">
        <v>5.9648000000000003</v>
      </c>
      <c r="E1950" s="2">
        <v>8601</v>
      </c>
      <c r="F1950" s="2">
        <v>8.1859999999999999</v>
      </c>
      <c r="G1950" s="2">
        <v>70407.785999999993</v>
      </c>
      <c r="H1950" s="5">
        <f t="shared" si="30"/>
        <v>0</v>
      </c>
      <c r="I1950" s="4"/>
      <c r="J1950" s="4"/>
      <c r="K1950" s="4"/>
    </row>
    <row r="1951" spans="2:11" ht="13.5" x14ac:dyDescent="0.35">
      <c r="B1951" s="3">
        <v>44845</v>
      </c>
      <c r="C1951" s="2">
        <v>8.1999999999999993</v>
      </c>
      <c r="D1951" s="2">
        <v>5.9648000000000003</v>
      </c>
      <c r="E1951" s="2">
        <v>3648</v>
      </c>
      <c r="F1951" s="2">
        <v>8.1769999999999996</v>
      </c>
      <c r="G1951" s="2">
        <v>29829.696</v>
      </c>
      <c r="H1951" s="5">
        <f t="shared" si="30"/>
        <v>0</v>
      </c>
      <c r="I1951" s="4"/>
      <c r="J1951" s="4"/>
      <c r="K1951" s="4"/>
    </row>
    <row r="1952" spans="2:11" ht="13.5" x14ac:dyDescent="0.35">
      <c r="B1952" s="3">
        <v>44846</v>
      </c>
      <c r="C1952" s="2">
        <v>8.25</v>
      </c>
      <c r="D1952" s="2">
        <v>6.0011999999999999</v>
      </c>
      <c r="E1952" s="2">
        <v>6220</v>
      </c>
      <c r="F1952" s="2">
        <v>8.2349999999999994</v>
      </c>
      <c r="G1952" s="2">
        <v>51221.7</v>
      </c>
      <c r="H1952" s="5">
        <f t="shared" si="30"/>
        <v>6.1024678111587212E-3</v>
      </c>
      <c r="I1952" s="4"/>
      <c r="J1952" s="4"/>
      <c r="K1952" s="4"/>
    </row>
    <row r="1953" spans="2:11" ht="13.5" x14ac:dyDescent="0.35">
      <c r="B1953" s="3">
        <v>44847</v>
      </c>
      <c r="C1953" s="2">
        <v>8.3000000000000007</v>
      </c>
      <c r="D1953" s="2">
        <v>6.0376000000000003</v>
      </c>
      <c r="E1953" s="2">
        <v>19669</v>
      </c>
      <c r="F1953" s="2">
        <v>8.4079999999999995</v>
      </c>
      <c r="G1953" s="2">
        <v>165376.95199999999</v>
      </c>
      <c r="H1953" s="5">
        <f t="shared" si="30"/>
        <v>6.0654535759515488E-3</v>
      </c>
      <c r="I1953" s="4"/>
      <c r="J1953" s="4"/>
      <c r="K1953" s="4"/>
    </row>
    <row r="1954" spans="2:11" ht="13.5" x14ac:dyDescent="0.35">
      <c r="B1954" s="3">
        <v>44848</v>
      </c>
      <c r="C1954" s="2">
        <v>8.3000000000000007</v>
      </c>
      <c r="D1954" s="2">
        <v>6.0376000000000003</v>
      </c>
      <c r="E1954" s="2">
        <v>6401</v>
      </c>
      <c r="F1954" s="2">
        <v>8.2650000000000006</v>
      </c>
      <c r="G1954" s="2">
        <v>52904.264999999999</v>
      </c>
      <c r="H1954" s="5">
        <f t="shared" si="30"/>
        <v>0</v>
      </c>
      <c r="I1954" s="4"/>
      <c r="J1954" s="4"/>
      <c r="K1954" s="4"/>
    </row>
    <row r="1955" spans="2:11" ht="13.5" x14ac:dyDescent="0.35">
      <c r="B1955" s="3">
        <v>44851</v>
      </c>
      <c r="C1955" s="2">
        <v>8.1999999999999993</v>
      </c>
      <c r="D1955" s="2">
        <v>5.9648000000000003</v>
      </c>
      <c r="E1955" s="2">
        <v>382450</v>
      </c>
      <c r="F1955" s="2">
        <v>8.1920000000000002</v>
      </c>
      <c r="G1955" s="2">
        <v>3133030.3999999999</v>
      </c>
      <c r="H1955" s="5">
        <f t="shared" si="30"/>
        <v>-1.2057771299854242E-2</v>
      </c>
      <c r="I1955" s="4"/>
      <c r="J1955" s="4"/>
      <c r="K1955" s="4"/>
    </row>
    <row r="1956" spans="2:11" ht="13.5" x14ac:dyDescent="0.35">
      <c r="B1956" s="3">
        <v>44852</v>
      </c>
      <c r="C1956" s="2">
        <v>8.1999999999999993</v>
      </c>
      <c r="D1956" s="2">
        <v>5.9648000000000003</v>
      </c>
      <c r="E1956" s="2">
        <v>8126</v>
      </c>
      <c r="F1956" s="2">
        <v>8.2100000000000009</v>
      </c>
      <c r="G1956" s="2">
        <v>66714.460000000006</v>
      </c>
      <c r="H1956" s="5">
        <f t="shared" si="30"/>
        <v>0</v>
      </c>
      <c r="I1956" s="4"/>
      <c r="J1956" s="4"/>
      <c r="K1956" s="4"/>
    </row>
    <row r="1957" spans="2:11" ht="13.5" x14ac:dyDescent="0.35">
      <c r="B1957" s="3">
        <v>44853</v>
      </c>
      <c r="C1957" s="2">
        <v>8.27</v>
      </c>
      <c r="D1957" s="2">
        <v>6.0156999999999998</v>
      </c>
      <c r="E1957" s="2">
        <v>34669</v>
      </c>
      <c r="F1957" s="2">
        <v>8.1929999999999996</v>
      </c>
      <c r="G1957" s="2">
        <v>284043.11700000003</v>
      </c>
      <c r="H1957" s="5">
        <f t="shared" si="30"/>
        <v>8.5333959227466977E-3</v>
      </c>
      <c r="I1957" s="4"/>
      <c r="J1957" s="4"/>
      <c r="K1957" s="4"/>
    </row>
    <row r="1958" spans="2:11" ht="13.5" x14ac:dyDescent="0.35">
      <c r="B1958" s="3">
        <v>44854</v>
      </c>
      <c r="C1958" s="2">
        <v>8.1999999999999993</v>
      </c>
      <c r="D1958" s="2">
        <v>5.9648000000000003</v>
      </c>
      <c r="E1958" s="2">
        <v>16516</v>
      </c>
      <c r="F1958" s="2">
        <v>8.1709999999999994</v>
      </c>
      <c r="G1958" s="2">
        <v>134952.236</v>
      </c>
      <c r="H1958" s="5">
        <f t="shared" si="30"/>
        <v>-8.4611932110975445E-3</v>
      </c>
      <c r="I1958" s="4"/>
      <c r="J1958" s="4"/>
      <c r="K1958" s="4"/>
    </row>
    <row r="1959" spans="2:11" ht="13.5" x14ac:dyDescent="0.35">
      <c r="B1959" s="3">
        <v>44855</v>
      </c>
      <c r="C1959" s="2">
        <v>8.1999999999999993</v>
      </c>
      <c r="D1959" s="2">
        <v>5.9648000000000003</v>
      </c>
      <c r="E1959" s="2">
        <v>52868</v>
      </c>
      <c r="F1959" s="2">
        <v>8.1750000000000007</v>
      </c>
      <c r="G1959" s="2">
        <v>432195.9</v>
      </c>
      <c r="H1959" s="5">
        <f t="shared" si="30"/>
        <v>0</v>
      </c>
      <c r="I1959" s="4"/>
      <c r="J1959" s="4"/>
      <c r="K1959" s="4"/>
    </row>
    <row r="1960" spans="2:11" ht="13.5" x14ac:dyDescent="0.35">
      <c r="B1960" s="3">
        <v>44858</v>
      </c>
      <c r="C1960" s="2">
        <v>8.18</v>
      </c>
      <c r="D1960" s="2">
        <v>5.9503000000000004</v>
      </c>
      <c r="E1960" s="2">
        <v>1910</v>
      </c>
      <c r="F1960" s="2">
        <v>8.1020000000000003</v>
      </c>
      <c r="G1960" s="2">
        <v>15474.82</v>
      </c>
      <c r="H1960" s="5">
        <f t="shared" si="30"/>
        <v>-2.4309281115879756E-3</v>
      </c>
      <c r="I1960" s="4"/>
      <c r="J1960" s="4"/>
      <c r="K1960" s="4"/>
    </row>
    <row r="1961" spans="2:11" ht="13.5" x14ac:dyDescent="0.35">
      <c r="B1961" s="3">
        <v>44859</v>
      </c>
      <c r="C1961" s="2">
        <v>8.1199999999999992</v>
      </c>
      <c r="D1961" s="2">
        <v>5.9066000000000001</v>
      </c>
      <c r="E1961" s="2">
        <v>76078</v>
      </c>
      <c r="F1961" s="2">
        <v>8.0570000000000004</v>
      </c>
      <c r="G1961" s="2">
        <v>612960.446</v>
      </c>
      <c r="H1961" s="5">
        <f t="shared" si="30"/>
        <v>-7.3441675209653789E-3</v>
      </c>
      <c r="I1961" s="4"/>
      <c r="J1961" s="4"/>
      <c r="K1961" s="4"/>
    </row>
    <row r="1962" spans="2:11" ht="13.5" x14ac:dyDescent="0.35">
      <c r="B1962" s="3">
        <v>44860</v>
      </c>
      <c r="C1962" s="2">
        <v>8.1999999999999993</v>
      </c>
      <c r="D1962" s="2">
        <v>5.9648000000000003</v>
      </c>
      <c r="E1962" s="2">
        <v>16687</v>
      </c>
      <c r="F1962" s="2">
        <v>8.1999999999999993</v>
      </c>
      <c r="G1962" s="2">
        <v>136833.4</v>
      </c>
      <c r="H1962" s="5">
        <f t="shared" si="30"/>
        <v>9.8533843497105363E-3</v>
      </c>
      <c r="I1962" s="4"/>
      <c r="J1962" s="4"/>
      <c r="K1962" s="4"/>
    </row>
    <row r="1963" spans="2:11" ht="13.5" x14ac:dyDescent="0.35">
      <c r="B1963" s="3">
        <v>44861</v>
      </c>
      <c r="C1963" s="2">
        <v>8.1999999999999993</v>
      </c>
      <c r="D1963" s="2">
        <v>5.9648000000000003</v>
      </c>
      <c r="E1963" s="2">
        <v>18743</v>
      </c>
      <c r="F1963" s="2">
        <v>8.1980000000000004</v>
      </c>
      <c r="G1963" s="2">
        <v>153655.114</v>
      </c>
      <c r="H1963" s="5">
        <f t="shared" si="30"/>
        <v>0</v>
      </c>
      <c r="I1963" s="4"/>
      <c r="J1963" s="4"/>
      <c r="K1963" s="4"/>
    </row>
    <row r="1964" spans="2:11" ht="13.5" x14ac:dyDescent="0.35">
      <c r="B1964" s="3">
        <v>44862</v>
      </c>
      <c r="C1964" s="2">
        <v>8.1999999999999993</v>
      </c>
      <c r="D1964" s="2">
        <v>5.9648000000000003</v>
      </c>
      <c r="E1964" s="2">
        <v>23291</v>
      </c>
      <c r="F1964" s="2">
        <v>8.1950000000000003</v>
      </c>
      <c r="G1964" s="2">
        <v>190869.745</v>
      </c>
      <c r="H1964" s="5">
        <f t="shared" si="30"/>
        <v>0</v>
      </c>
      <c r="I1964" s="4"/>
      <c r="J1964" s="4"/>
      <c r="K1964" s="4"/>
    </row>
    <row r="1965" spans="2:11" ht="13.5" x14ac:dyDescent="0.35">
      <c r="B1965" s="3">
        <v>44865</v>
      </c>
      <c r="C1965" s="2">
        <v>8.1999999999999993</v>
      </c>
      <c r="D1965" s="2">
        <v>5.9648000000000003</v>
      </c>
      <c r="E1965" s="2">
        <v>39933</v>
      </c>
      <c r="F1965" s="2">
        <v>8.1880000000000006</v>
      </c>
      <c r="G1965" s="2">
        <v>326971.40399999998</v>
      </c>
      <c r="H1965" s="5">
        <f t="shared" si="30"/>
        <v>0</v>
      </c>
      <c r="I1965" s="4"/>
      <c r="J1965" s="4"/>
      <c r="K1965" s="4"/>
    </row>
    <row r="1966" spans="2:11" ht="13.5" x14ac:dyDescent="0.35">
      <c r="B1966" s="3">
        <v>44866</v>
      </c>
      <c r="C1966" s="2">
        <v>8.1999999999999993</v>
      </c>
      <c r="D1966" s="2">
        <v>5.9648000000000003</v>
      </c>
      <c r="E1966" s="2">
        <v>19269</v>
      </c>
      <c r="F1966" s="2">
        <v>8.1910000000000007</v>
      </c>
      <c r="G1966" s="2">
        <v>157832.37899999999</v>
      </c>
      <c r="H1966" s="5">
        <f t="shared" si="30"/>
        <v>0</v>
      </c>
      <c r="I1966" s="4"/>
      <c r="J1966" s="4"/>
      <c r="K1966" s="4"/>
    </row>
    <row r="1967" spans="2:11" ht="13.5" x14ac:dyDescent="0.35">
      <c r="B1967" s="3">
        <v>44867</v>
      </c>
      <c r="C1967" s="2">
        <v>8.1999999999999993</v>
      </c>
      <c r="D1967" s="2">
        <v>5.9648000000000003</v>
      </c>
      <c r="E1967" s="2">
        <v>62405</v>
      </c>
      <c r="F1967" s="2">
        <v>8.1969999999999992</v>
      </c>
      <c r="G1967" s="2">
        <v>511533.78499999997</v>
      </c>
      <c r="H1967" s="5">
        <f t="shared" si="30"/>
        <v>0</v>
      </c>
      <c r="I1967" s="4"/>
      <c r="J1967" s="4"/>
      <c r="K1967" s="4"/>
    </row>
    <row r="1968" spans="2:11" ht="13.5" x14ac:dyDescent="0.35">
      <c r="B1968" s="3">
        <v>44868</v>
      </c>
      <c r="C1968" s="2">
        <v>8.4</v>
      </c>
      <c r="D1968" s="2">
        <v>6.1102999999999996</v>
      </c>
      <c r="E1968" s="2">
        <v>383576</v>
      </c>
      <c r="F1968" s="2">
        <v>8.2119999999999997</v>
      </c>
      <c r="G1968" s="2">
        <v>3149926.1120000002</v>
      </c>
      <c r="H1968" s="5">
        <f t="shared" si="30"/>
        <v>2.4393106223175847E-2</v>
      </c>
      <c r="I1968" s="4"/>
      <c r="J1968" s="4"/>
      <c r="K1968" s="4"/>
    </row>
    <row r="1969" spans="2:11" ht="13.5" x14ac:dyDescent="0.35">
      <c r="B1969" s="3">
        <v>44869</v>
      </c>
      <c r="C1969" s="2">
        <v>8.39</v>
      </c>
      <c r="D1969" s="2">
        <v>6.1029999999999998</v>
      </c>
      <c r="E1969" s="2">
        <v>49525</v>
      </c>
      <c r="F1969" s="2">
        <v>8.35</v>
      </c>
      <c r="G1969" s="2">
        <v>413533.75</v>
      </c>
      <c r="H1969" s="5">
        <f t="shared" si="30"/>
        <v>-1.1947040243523005E-3</v>
      </c>
      <c r="I1969" s="4"/>
      <c r="J1969" s="4"/>
      <c r="K1969" s="4"/>
    </row>
    <row r="1970" spans="2:11" ht="13.5" x14ac:dyDescent="0.35">
      <c r="B1970" s="3">
        <v>44872</v>
      </c>
      <c r="C1970" s="2">
        <v>8.3800000000000008</v>
      </c>
      <c r="D1970" s="2">
        <v>6.0957999999999997</v>
      </c>
      <c r="E1970" s="2">
        <v>340363</v>
      </c>
      <c r="F1970" s="2">
        <v>8.3889999999999993</v>
      </c>
      <c r="G1970" s="2">
        <v>2855305.2069999999</v>
      </c>
      <c r="H1970" s="5">
        <f t="shared" si="30"/>
        <v>-1.1797476650827617E-3</v>
      </c>
      <c r="I1970" s="4"/>
      <c r="J1970" s="4"/>
      <c r="K1970" s="4"/>
    </row>
    <row r="1971" spans="2:11" ht="13.5" x14ac:dyDescent="0.35">
      <c r="B1971" s="3">
        <v>44873</v>
      </c>
      <c r="C1971" s="2">
        <v>8.3800000000000008</v>
      </c>
      <c r="D1971" s="2">
        <v>6.0957999999999997</v>
      </c>
      <c r="E1971" s="2">
        <v>31138</v>
      </c>
      <c r="F1971" s="2">
        <v>8.3940000000000001</v>
      </c>
      <c r="G1971" s="2">
        <v>261372.372</v>
      </c>
      <c r="H1971" s="5">
        <f t="shared" si="30"/>
        <v>0</v>
      </c>
      <c r="I1971" s="4"/>
      <c r="J1971" s="4"/>
      <c r="K1971" s="4"/>
    </row>
    <row r="1972" spans="2:11" ht="13.5" x14ac:dyDescent="0.35">
      <c r="B1972" s="3">
        <v>44874</v>
      </c>
      <c r="C1972" s="2">
        <v>8.41</v>
      </c>
      <c r="D1972" s="2">
        <v>6.1176000000000004</v>
      </c>
      <c r="E1972" s="2">
        <v>10843</v>
      </c>
      <c r="F1972" s="2">
        <v>8.3629999999999995</v>
      </c>
      <c r="G1972" s="2">
        <v>90680.009000000005</v>
      </c>
      <c r="H1972" s="5">
        <f t="shared" si="30"/>
        <v>3.5762328160373878E-3</v>
      </c>
      <c r="I1972" s="4"/>
      <c r="J1972" s="4"/>
      <c r="K1972" s="4"/>
    </row>
    <row r="1973" spans="2:11" ht="13.5" x14ac:dyDescent="0.35">
      <c r="B1973" s="3">
        <v>44875</v>
      </c>
      <c r="C1973" s="2">
        <v>8.3699999999999992</v>
      </c>
      <c r="D1973" s="2">
        <v>6.0884999999999998</v>
      </c>
      <c r="E1973" s="2">
        <v>7866</v>
      </c>
      <c r="F1973" s="2">
        <v>8.3520000000000003</v>
      </c>
      <c r="G1973" s="2">
        <v>65696.831999999995</v>
      </c>
      <c r="H1973" s="5">
        <f t="shared" si="30"/>
        <v>-4.7567673597490139E-3</v>
      </c>
      <c r="I1973" s="4"/>
      <c r="J1973" s="4"/>
      <c r="K1973" s="4"/>
    </row>
    <row r="1974" spans="2:11" ht="13.5" x14ac:dyDescent="0.35">
      <c r="B1974" s="3">
        <v>44876</v>
      </c>
      <c r="C1974" s="2">
        <v>8.3800000000000008</v>
      </c>
      <c r="D1974" s="2">
        <v>6.0957999999999997</v>
      </c>
      <c r="E1974" s="2">
        <v>5860</v>
      </c>
      <c r="F1974" s="2">
        <v>8.3409999999999993</v>
      </c>
      <c r="G1974" s="2">
        <v>48878.26</v>
      </c>
      <c r="H1974" s="5">
        <f t="shared" si="30"/>
        <v>1.1989816867865421E-3</v>
      </c>
      <c r="I1974" s="4"/>
      <c r="J1974" s="4"/>
      <c r="K1974" s="4"/>
    </row>
    <row r="1975" spans="2:11" ht="13.5" x14ac:dyDescent="0.35">
      <c r="B1975" s="3">
        <v>44879</v>
      </c>
      <c r="C1975" s="2">
        <v>8.35</v>
      </c>
      <c r="D1975" s="2">
        <v>6.0739000000000001</v>
      </c>
      <c r="E1975" s="2">
        <v>22999</v>
      </c>
      <c r="F1975" s="2">
        <v>8.36</v>
      </c>
      <c r="G1975" s="2">
        <v>192271.64</v>
      </c>
      <c r="H1975" s="5">
        <f t="shared" si="30"/>
        <v>-3.5926375537254484E-3</v>
      </c>
      <c r="I1975" s="4"/>
      <c r="J1975" s="4"/>
      <c r="K1975" s="4"/>
    </row>
    <row r="1976" spans="2:11" ht="13.5" x14ac:dyDescent="0.35">
      <c r="B1976" s="3">
        <v>44880</v>
      </c>
      <c r="C1976" s="2">
        <v>8.3699999999999992</v>
      </c>
      <c r="D1976" s="2">
        <v>6.0884999999999998</v>
      </c>
      <c r="E1976" s="2">
        <v>5761</v>
      </c>
      <c r="F1976" s="2">
        <v>8.3239999999999998</v>
      </c>
      <c r="G1976" s="2">
        <v>47954.563999999998</v>
      </c>
      <c r="H1976" s="5">
        <f t="shared" si="30"/>
        <v>2.4037274238956395E-3</v>
      </c>
      <c r="I1976" s="4"/>
      <c r="J1976" s="4"/>
      <c r="K1976" s="4"/>
    </row>
    <row r="1977" spans="2:11" ht="13.5" x14ac:dyDescent="0.35">
      <c r="B1977" s="3">
        <v>44881</v>
      </c>
      <c r="C1977" s="2">
        <v>8.34</v>
      </c>
      <c r="D1977" s="2">
        <v>6.0667</v>
      </c>
      <c r="E1977" s="2">
        <v>18626</v>
      </c>
      <c r="F1977" s="2">
        <v>8.2189999999999994</v>
      </c>
      <c r="G1977" s="2">
        <v>153087.09400000001</v>
      </c>
      <c r="H1977" s="5">
        <f t="shared" si="30"/>
        <v>-3.580520653691356E-3</v>
      </c>
      <c r="I1977" s="4"/>
      <c r="J1977" s="4"/>
      <c r="K1977" s="4"/>
    </row>
    <row r="1978" spans="2:11" ht="13.5" x14ac:dyDescent="0.35">
      <c r="B1978" s="3">
        <v>44882</v>
      </c>
      <c r="C1978" s="2">
        <v>8.51</v>
      </c>
      <c r="D1978" s="2">
        <v>6.1902999999999997</v>
      </c>
      <c r="E1978" s="2">
        <v>79083</v>
      </c>
      <c r="F1978" s="2">
        <v>8.2669999999999995</v>
      </c>
      <c r="G1978" s="2">
        <v>653779.16099999996</v>
      </c>
      <c r="H1978" s="5">
        <f t="shared" si="30"/>
        <v>2.0373514431239342E-2</v>
      </c>
      <c r="I1978" s="4"/>
      <c r="J1978" s="4"/>
      <c r="K1978" s="4"/>
    </row>
    <row r="1979" spans="2:11" ht="13.5" x14ac:dyDescent="0.35">
      <c r="B1979" s="3">
        <v>44883</v>
      </c>
      <c r="C1979" s="2">
        <v>8.7799999999999994</v>
      </c>
      <c r="D1979" s="2">
        <v>6.3867000000000003</v>
      </c>
      <c r="E1979" s="2">
        <v>66235</v>
      </c>
      <c r="F1979" s="2">
        <v>8.782</v>
      </c>
      <c r="G1979" s="2">
        <v>581675.77</v>
      </c>
      <c r="H1979" s="5">
        <f t="shared" si="30"/>
        <v>3.1727056847002666E-2</v>
      </c>
      <c r="I1979" s="4"/>
      <c r="J1979" s="4"/>
      <c r="K1979" s="4"/>
    </row>
    <row r="1980" spans="2:11" ht="13.5" x14ac:dyDescent="0.35">
      <c r="B1980" s="3">
        <v>44886</v>
      </c>
      <c r="C1980" s="2">
        <v>9.0500000000000007</v>
      </c>
      <c r="D1980" s="2">
        <v>6.5831</v>
      </c>
      <c r="E1980" s="2">
        <v>57927</v>
      </c>
      <c r="F1980" s="2">
        <v>9.0079999999999991</v>
      </c>
      <c r="G1980" s="2">
        <v>521806.41600000003</v>
      </c>
      <c r="H1980" s="5">
        <f t="shared" si="30"/>
        <v>3.0751405264064332E-2</v>
      </c>
      <c r="I1980" s="4"/>
      <c r="J1980" s="4"/>
      <c r="K1980" s="4"/>
    </row>
    <row r="1981" spans="2:11" ht="13.5" x14ac:dyDescent="0.35">
      <c r="B1981" s="3">
        <v>44887</v>
      </c>
      <c r="C1981" s="2">
        <v>8.8699999999999992</v>
      </c>
      <c r="D1981" s="2">
        <v>6.4522000000000004</v>
      </c>
      <c r="E1981" s="2">
        <v>29522</v>
      </c>
      <c r="F1981" s="2">
        <v>8.968</v>
      </c>
      <c r="G1981" s="2">
        <v>264753.29599999997</v>
      </c>
      <c r="H1981" s="5">
        <f t="shared" si="30"/>
        <v>-1.9884249061992005E-2</v>
      </c>
      <c r="I1981" s="4"/>
      <c r="J1981" s="4"/>
      <c r="K1981" s="4"/>
    </row>
    <row r="1982" spans="2:11" ht="13.5" x14ac:dyDescent="0.35">
      <c r="B1982" s="3">
        <v>44888</v>
      </c>
      <c r="C1982" s="2">
        <v>8.9</v>
      </c>
      <c r="D1982" s="2">
        <v>6.4740000000000002</v>
      </c>
      <c r="E1982" s="2">
        <v>8223</v>
      </c>
      <c r="F1982" s="2">
        <v>8.9079999999999995</v>
      </c>
      <c r="G1982" s="2">
        <v>73250.483999999997</v>
      </c>
      <c r="H1982" s="5">
        <f t="shared" si="30"/>
        <v>3.3786925389789248E-3</v>
      </c>
      <c r="I1982" s="4"/>
      <c r="J1982" s="4"/>
      <c r="K1982" s="4"/>
    </row>
    <row r="1983" spans="2:11" ht="13.5" x14ac:dyDescent="0.35">
      <c r="B1983" s="3">
        <v>44889</v>
      </c>
      <c r="C1983" s="2">
        <v>8.85</v>
      </c>
      <c r="D1983" s="2">
        <v>6.4375999999999998</v>
      </c>
      <c r="E1983" s="2">
        <v>28140</v>
      </c>
      <c r="F1983" s="2">
        <v>8.8409999999999993</v>
      </c>
      <c r="G1983" s="2">
        <v>248785.74</v>
      </c>
      <c r="H1983" s="5">
        <f t="shared" si="30"/>
        <v>-5.6224899598394237E-3</v>
      </c>
      <c r="I1983" s="4"/>
      <c r="J1983" s="4"/>
      <c r="K1983" s="4"/>
    </row>
    <row r="1984" spans="2:11" ht="13.5" x14ac:dyDescent="0.35">
      <c r="B1984" s="3">
        <v>44890</v>
      </c>
      <c r="C1984" s="2">
        <v>8.8000000000000007</v>
      </c>
      <c r="D1984" s="2">
        <v>6.4013</v>
      </c>
      <c r="E1984" s="2">
        <v>20813</v>
      </c>
      <c r="F1984" s="2">
        <v>8.8059999999999992</v>
      </c>
      <c r="G1984" s="2">
        <v>183279.27799999999</v>
      </c>
      <c r="H1984" s="5">
        <f t="shared" si="30"/>
        <v>-5.638747359264288E-3</v>
      </c>
      <c r="I1984" s="4"/>
      <c r="J1984" s="4"/>
      <c r="K1984" s="4"/>
    </row>
    <row r="1985" spans="2:11" ht="13.5" x14ac:dyDescent="0.35">
      <c r="B1985" s="3">
        <v>44893</v>
      </c>
      <c r="C1985" s="2">
        <v>8.7799999999999994</v>
      </c>
      <c r="D1985" s="2">
        <v>6.3867000000000003</v>
      </c>
      <c r="E1985" s="2">
        <v>18332</v>
      </c>
      <c r="F1985" s="2">
        <v>8.7330000000000005</v>
      </c>
      <c r="G1985" s="2">
        <v>160093.356</v>
      </c>
      <c r="H1985" s="5">
        <f t="shared" si="30"/>
        <v>-2.2807867151984321E-3</v>
      </c>
      <c r="I1985" s="4"/>
      <c r="J1985" s="4"/>
      <c r="K1985" s="4"/>
    </row>
    <row r="1986" spans="2:11" ht="13.5" x14ac:dyDescent="0.35">
      <c r="B1986" s="3">
        <v>44894</v>
      </c>
      <c r="C1986" s="2">
        <v>8.9</v>
      </c>
      <c r="D1986" s="2">
        <v>6.4740000000000002</v>
      </c>
      <c r="E1986" s="2">
        <v>14061</v>
      </c>
      <c r="F1986" s="2">
        <v>8.8190000000000008</v>
      </c>
      <c r="G1986" s="2">
        <v>124003.959</v>
      </c>
      <c r="H1986" s="5">
        <f t="shared" si="30"/>
        <v>1.3669030954953251E-2</v>
      </c>
      <c r="I1986" s="4"/>
      <c r="J1986" s="4"/>
      <c r="K1986" s="4"/>
    </row>
    <row r="1987" spans="2:11" ht="13.5" x14ac:dyDescent="0.35">
      <c r="B1987" s="3">
        <v>44895</v>
      </c>
      <c r="C1987" s="2">
        <v>8.9</v>
      </c>
      <c r="D1987" s="2">
        <v>6.4740000000000002</v>
      </c>
      <c r="E1987" s="2">
        <v>11211</v>
      </c>
      <c r="F1987" s="2">
        <v>8.9290000000000003</v>
      </c>
      <c r="G1987" s="2">
        <v>100103.019</v>
      </c>
      <c r="H1987" s="5">
        <f t="shared" si="30"/>
        <v>0</v>
      </c>
      <c r="I1987" s="4"/>
      <c r="J1987" s="4"/>
      <c r="K1987" s="4"/>
    </row>
    <row r="1988" spans="2:11" ht="13.5" x14ac:dyDescent="0.35">
      <c r="B1988" s="3">
        <v>44896</v>
      </c>
      <c r="C1988" s="2">
        <v>8.9</v>
      </c>
      <c r="D1988" s="2">
        <v>6.4740000000000002</v>
      </c>
      <c r="E1988" s="2">
        <v>5465</v>
      </c>
      <c r="F1988" s="2">
        <v>8.9</v>
      </c>
      <c r="G1988" s="2">
        <v>48638.5</v>
      </c>
      <c r="H1988" s="5">
        <f t="shared" si="30"/>
        <v>0</v>
      </c>
      <c r="I1988" s="4"/>
      <c r="J1988" s="4"/>
      <c r="K1988" s="4"/>
    </row>
    <row r="1989" spans="2:11" ht="13.5" x14ac:dyDescent="0.35">
      <c r="B1989" s="3">
        <v>44897</v>
      </c>
      <c r="C1989" s="2">
        <v>8.89</v>
      </c>
      <c r="D1989" s="2">
        <v>6.4667000000000003</v>
      </c>
      <c r="E1989" s="2">
        <v>7728</v>
      </c>
      <c r="F1989" s="2">
        <v>8.8829999999999991</v>
      </c>
      <c r="G1989" s="2">
        <v>68647.823999999993</v>
      </c>
      <c r="H1989" s="5">
        <f t="shared" si="30"/>
        <v>-1.1275872721655642E-3</v>
      </c>
      <c r="I1989" s="4"/>
      <c r="J1989" s="4"/>
      <c r="K1989" s="4"/>
    </row>
    <row r="1990" spans="2:11" ht="13.5" x14ac:dyDescent="0.35">
      <c r="B1990" s="3">
        <v>44900</v>
      </c>
      <c r="C1990" s="2">
        <v>8.85</v>
      </c>
      <c r="D1990" s="2">
        <v>6.4375999999999998</v>
      </c>
      <c r="E1990" s="2">
        <v>13153</v>
      </c>
      <c r="F1990" s="2">
        <v>8.8219999999999992</v>
      </c>
      <c r="G1990" s="2">
        <v>116035.766</v>
      </c>
      <c r="H1990" s="5">
        <f t="shared" si="30"/>
        <v>-4.4999768042433648E-3</v>
      </c>
      <c r="I1990" s="4"/>
      <c r="J1990" s="4"/>
      <c r="K1990" s="4"/>
    </row>
    <row r="1991" spans="2:11" ht="13.5" x14ac:dyDescent="0.35">
      <c r="B1991" s="3">
        <v>44901</v>
      </c>
      <c r="C1991" s="2">
        <v>8.8000000000000007</v>
      </c>
      <c r="D1991" s="2">
        <v>6.4013</v>
      </c>
      <c r="E1991" s="2">
        <v>7575</v>
      </c>
      <c r="F1991" s="2">
        <v>8.74</v>
      </c>
      <c r="G1991" s="2">
        <v>66205.5</v>
      </c>
      <c r="H1991" s="5">
        <f t="shared" ref="H1991:H2054" si="31">(D1991-D1990)/D1990</f>
        <v>-5.638747359264288E-3</v>
      </c>
      <c r="I1991" s="4"/>
      <c r="J1991" s="4"/>
      <c r="K1991" s="4"/>
    </row>
    <row r="1992" spans="2:11" ht="13.5" x14ac:dyDescent="0.35">
      <c r="B1992" s="3">
        <v>44902</v>
      </c>
      <c r="C1992" s="2">
        <v>8.7799999999999994</v>
      </c>
      <c r="D1992" s="2">
        <v>6.3867000000000003</v>
      </c>
      <c r="E1992" s="2">
        <v>2413</v>
      </c>
      <c r="F1992" s="2">
        <v>8.7349999999999994</v>
      </c>
      <c r="G1992" s="2">
        <v>21077.555</v>
      </c>
      <c r="H1992" s="5">
        <f t="shared" si="31"/>
        <v>-2.2807867151984321E-3</v>
      </c>
      <c r="I1992" s="4"/>
      <c r="J1992" s="4"/>
      <c r="K1992" s="4"/>
    </row>
    <row r="1993" spans="2:11" ht="13.5" x14ac:dyDescent="0.35">
      <c r="B1993" s="3">
        <v>44903</v>
      </c>
      <c r="C1993" s="2">
        <v>8.75</v>
      </c>
      <c r="D1993" s="2">
        <v>6.3648999999999996</v>
      </c>
      <c r="E1993" s="2">
        <v>7388</v>
      </c>
      <c r="F1993" s="2">
        <v>8.7149999999999999</v>
      </c>
      <c r="G1993" s="2">
        <v>64386.42</v>
      </c>
      <c r="H1993" s="5">
        <f t="shared" si="31"/>
        <v>-3.41334335415797E-3</v>
      </c>
      <c r="I1993" s="4"/>
      <c r="J1993" s="4"/>
      <c r="K1993" s="4"/>
    </row>
    <row r="1994" spans="2:11" ht="13.5" x14ac:dyDescent="0.35">
      <c r="B1994" s="3">
        <v>44904</v>
      </c>
      <c r="C1994" s="2">
        <v>8.74</v>
      </c>
      <c r="D1994" s="2">
        <v>6.3575999999999997</v>
      </c>
      <c r="E1994" s="2">
        <v>284</v>
      </c>
      <c r="F1994" s="2">
        <v>8.7360000000000007</v>
      </c>
      <c r="G1994" s="2">
        <v>2481.0239999999999</v>
      </c>
      <c r="H1994" s="5">
        <f t="shared" si="31"/>
        <v>-1.1469151125704823E-3</v>
      </c>
      <c r="I1994" s="4"/>
      <c r="J1994" s="4"/>
      <c r="K1994" s="4"/>
    </row>
    <row r="1995" spans="2:11" ht="13.5" x14ac:dyDescent="0.35">
      <c r="B1995" s="3">
        <v>44907</v>
      </c>
      <c r="C1995" s="2">
        <v>8.74</v>
      </c>
      <c r="D1995" s="2">
        <v>6.3575999999999997</v>
      </c>
      <c r="E1995" s="2">
        <v>9011</v>
      </c>
      <c r="F1995" s="2">
        <v>8.7149999999999999</v>
      </c>
      <c r="G1995" s="2">
        <v>78530.865000000005</v>
      </c>
      <c r="H1995" s="5">
        <f t="shared" si="31"/>
        <v>0</v>
      </c>
      <c r="I1995" s="4"/>
      <c r="J1995" s="4"/>
      <c r="K1995" s="4"/>
    </row>
    <row r="1996" spans="2:11" ht="13.5" x14ac:dyDescent="0.35">
      <c r="B1996" s="3">
        <v>44908</v>
      </c>
      <c r="C1996" s="2">
        <v>8.7200000000000006</v>
      </c>
      <c r="D1996" s="2">
        <v>6.3430999999999997</v>
      </c>
      <c r="E1996" s="2">
        <v>7257</v>
      </c>
      <c r="F1996" s="2">
        <v>8.7089999999999996</v>
      </c>
      <c r="G1996" s="2">
        <v>63201.213000000003</v>
      </c>
      <c r="H1996" s="5">
        <f t="shared" si="31"/>
        <v>-2.2807348685038313E-3</v>
      </c>
      <c r="I1996" s="4"/>
      <c r="J1996" s="4"/>
      <c r="K1996" s="4"/>
    </row>
    <row r="1997" spans="2:11" ht="13.5" x14ac:dyDescent="0.35">
      <c r="B1997" s="3">
        <v>44909</v>
      </c>
      <c r="C1997" s="2">
        <v>8.6999999999999993</v>
      </c>
      <c r="D1997" s="2">
        <v>6.3285</v>
      </c>
      <c r="E1997" s="2">
        <v>10793</v>
      </c>
      <c r="F1997" s="2">
        <v>8.6920000000000002</v>
      </c>
      <c r="G1997" s="2">
        <v>93812.755999999994</v>
      </c>
      <c r="H1997" s="5">
        <f t="shared" si="31"/>
        <v>-2.3017136731250847E-3</v>
      </c>
      <c r="I1997" s="4"/>
      <c r="J1997" s="4"/>
      <c r="K1997" s="4"/>
    </row>
    <row r="1998" spans="2:11" ht="13.5" x14ac:dyDescent="0.35">
      <c r="B1998" s="3">
        <v>44910</v>
      </c>
      <c r="C1998" s="2">
        <v>8.68</v>
      </c>
      <c r="D1998" s="2">
        <v>6.3140000000000001</v>
      </c>
      <c r="E1998" s="2">
        <v>16430</v>
      </c>
      <c r="F1998" s="2">
        <v>8.6530000000000005</v>
      </c>
      <c r="G1998" s="2">
        <v>142168.79</v>
      </c>
      <c r="H1998" s="5">
        <f t="shared" si="31"/>
        <v>-2.2912222485581032E-3</v>
      </c>
      <c r="I1998" s="4"/>
      <c r="J1998" s="4"/>
      <c r="K1998" s="4"/>
    </row>
    <row r="1999" spans="2:11" ht="13.5" x14ac:dyDescent="0.35">
      <c r="B1999" s="3">
        <v>44911</v>
      </c>
      <c r="C1999" s="2">
        <v>8.6999999999999993</v>
      </c>
      <c r="D1999" s="2">
        <v>6.3285</v>
      </c>
      <c r="E1999" s="2">
        <v>6608</v>
      </c>
      <c r="F1999" s="2">
        <v>8.6809999999999992</v>
      </c>
      <c r="G1999" s="2">
        <v>57364.048000000003</v>
      </c>
      <c r="H1999" s="5">
        <f t="shared" si="31"/>
        <v>2.2964840038010702E-3</v>
      </c>
      <c r="I1999" s="4"/>
      <c r="J1999" s="4"/>
      <c r="K1999" s="4"/>
    </row>
    <row r="2000" spans="2:11" ht="13.5" x14ac:dyDescent="0.35">
      <c r="B2000" s="3">
        <v>44914</v>
      </c>
      <c r="C2000" s="2">
        <v>8.8000000000000007</v>
      </c>
      <c r="D2000" s="2">
        <v>6.4013</v>
      </c>
      <c r="E2000" s="2">
        <v>9766</v>
      </c>
      <c r="F2000" s="2">
        <v>8.7050000000000001</v>
      </c>
      <c r="G2000" s="2">
        <v>85013.03</v>
      </c>
      <c r="H2000" s="5">
        <f t="shared" si="31"/>
        <v>1.1503515841036576E-2</v>
      </c>
      <c r="I2000" s="4"/>
      <c r="J2000" s="4"/>
      <c r="K2000" s="4"/>
    </row>
    <row r="2001" spans="2:11" ht="13.5" x14ac:dyDescent="0.35">
      <c r="B2001" s="3">
        <v>44915</v>
      </c>
      <c r="C2001" s="2">
        <v>8.7799999999999994</v>
      </c>
      <c r="D2001" s="2">
        <v>6.3867000000000003</v>
      </c>
      <c r="E2001" s="2">
        <v>3824</v>
      </c>
      <c r="F2001" s="2">
        <v>8.7650000000000006</v>
      </c>
      <c r="G2001" s="2">
        <v>33517.360000000001</v>
      </c>
      <c r="H2001" s="5">
        <f t="shared" si="31"/>
        <v>-2.2807867151984321E-3</v>
      </c>
      <c r="I2001" s="4"/>
      <c r="J2001" s="4"/>
      <c r="K2001" s="4"/>
    </row>
    <row r="2002" spans="2:11" ht="13.5" x14ac:dyDescent="0.35">
      <c r="B2002" s="3">
        <v>44916</v>
      </c>
      <c r="C2002" s="2">
        <v>8.73</v>
      </c>
      <c r="D2002" s="2">
        <v>6.3503999999999996</v>
      </c>
      <c r="E2002" s="2">
        <v>11705</v>
      </c>
      <c r="F2002" s="2">
        <v>8.6620000000000008</v>
      </c>
      <c r="G2002" s="2">
        <v>101388.71</v>
      </c>
      <c r="H2002" s="5">
        <f t="shared" si="31"/>
        <v>-5.6836864108225941E-3</v>
      </c>
      <c r="I2002" s="4"/>
      <c r="J2002" s="4"/>
      <c r="K2002" s="4"/>
    </row>
    <row r="2003" spans="2:11" ht="13.5" x14ac:dyDescent="0.35">
      <c r="B2003" s="3">
        <v>44917</v>
      </c>
      <c r="C2003" s="2">
        <v>8.69</v>
      </c>
      <c r="D2003" s="2">
        <v>6.3212999999999999</v>
      </c>
      <c r="E2003" s="2">
        <v>3217</v>
      </c>
      <c r="F2003" s="2">
        <v>8.6630000000000003</v>
      </c>
      <c r="G2003" s="2">
        <v>27868.870999999999</v>
      </c>
      <c r="H2003" s="5">
        <f t="shared" si="31"/>
        <v>-4.5823885109598896E-3</v>
      </c>
      <c r="I2003" s="4"/>
      <c r="J2003" s="4"/>
      <c r="K2003" s="4"/>
    </row>
    <row r="2004" spans="2:11" ht="13.5" x14ac:dyDescent="0.35">
      <c r="B2004" s="3">
        <v>44918</v>
      </c>
      <c r="C2004" s="2">
        <v>8.74</v>
      </c>
      <c r="D2004" s="2">
        <v>6.3575999999999997</v>
      </c>
      <c r="E2004" s="2">
        <v>4539</v>
      </c>
      <c r="F2004" s="2">
        <v>8.7050000000000001</v>
      </c>
      <c r="G2004" s="2">
        <v>39511.995000000003</v>
      </c>
      <c r="H2004" s="5">
        <f t="shared" si="31"/>
        <v>5.7424896777561229E-3</v>
      </c>
      <c r="I2004" s="4"/>
      <c r="J2004" s="4"/>
      <c r="K2004" s="4"/>
    </row>
    <row r="2005" spans="2:11" ht="13.5" x14ac:dyDescent="0.35">
      <c r="B2005" s="3">
        <v>44921</v>
      </c>
      <c r="C2005" s="2">
        <v>8.74</v>
      </c>
      <c r="D2005" s="2">
        <v>6.3575999999999997</v>
      </c>
      <c r="E2005" s="2">
        <v>15299</v>
      </c>
      <c r="F2005" s="2">
        <v>8.7379999999999995</v>
      </c>
      <c r="G2005" s="2">
        <v>133682.66200000001</v>
      </c>
      <c r="H2005" s="5">
        <f t="shared" si="31"/>
        <v>0</v>
      </c>
      <c r="I2005" s="4"/>
      <c r="J2005" s="4"/>
      <c r="K2005" s="4"/>
    </row>
    <row r="2006" spans="2:11" ht="13.5" x14ac:dyDescent="0.35">
      <c r="B2006" s="3">
        <v>44922</v>
      </c>
      <c r="C2006" s="2">
        <v>8.6999999999999993</v>
      </c>
      <c r="D2006" s="2">
        <v>6.3285</v>
      </c>
      <c r="E2006" s="2">
        <v>18694</v>
      </c>
      <c r="F2006" s="2">
        <v>8.7200000000000006</v>
      </c>
      <c r="G2006" s="2">
        <v>163011.68</v>
      </c>
      <c r="H2006" s="5">
        <f t="shared" si="31"/>
        <v>-4.577198942997308E-3</v>
      </c>
      <c r="I2006" s="4"/>
      <c r="J2006" s="4"/>
      <c r="K2006" s="4"/>
    </row>
    <row r="2007" spans="2:11" ht="13.5" x14ac:dyDescent="0.35">
      <c r="B2007" s="3">
        <v>44923</v>
      </c>
      <c r="C2007" s="2">
        <v>8.6999999999999993</v>
      </c>
      <c r="D2007" s="2">
        <v>6.3285</v>
      </c>
      <c r="E2007" s="2">
        <v>10228</v>
      </c>
      <c r="F2007" s="2">
        <v>8.6609999999999996</v>
      </c>
      <c r="G2007" s="2">
        <v>88584.707999999999</v>
      </c>
      <c r="H2007" s="5">
        <f t="shared" si="31"/>
        <v>0</v>
      </c>
      <c r="I2007" s="4"/>
      <c r="J2007" s="4"/>
      <c r="K2007" s="4"/>
    </row>
    <row r="2008" spans="2:11" ht="13.5" x14ac:dyDescent="0.35">
      <c r="B2008" s="3">
        <v>44924</v>
      </c>
      <c r="C2008" s="2">
        <v>8.73</v>
      </c>
      <c r="D2008" s="2">
        <v>6.3503999999999996</v>
      </c>
      <c r="E2008" s="2">
        <v>24931</v>
      </c>
      <c r="F2008" s="2">
        <v>8.7219999999999995</v>
      </c>
      <c r="G2008" s="2">
        <v>217448.182</v>
      </c>
      <c r="H2008" s="5">
        <f t="shared" si="31"/>
        <v>3.460535671960115E-3</v>
      </c>
      <c r="I2008" s="4"/>
      <c r="J2008" s="4"/>
      <c r="K2008" s="4"/>
    </row>
    <row r="2009" spans="2:11" ht="13.5" x14ac:dyDescent="0.35">
      <c r="B2009" s="3">
        <v>44925</v>
      </c>
      <c r="C2009" s="2">
        <v>8.7899999999999991</v>
      </c>
      <c r="D2009" s="2">
        <v>6.3940000000000001</v>
      </c>
      <c r="E2009" s="2">
        <v>48457</v>
      </c>
      <c r="F2009" s="2">
        <v>8.782</v>
      </c>
      <c r="G2009" s="2">
        <v>425549.37400000001</v>
      </c>
      <c r="H2009" s="5">
        <f t="shared" si="31"/>
        <v>6.8657092466617112E-3</v>
      </c>
      <c r="I2009" s="4"/>
      <c r="J2009" s="4"/>
      <c r="K2009" s="4"/>
    </row>
    <row r="2010" spans="2:11" ht="13.5" x14ac:dyDescent="0.35">
      <c r="B2010" s="3">
        <v>44928</v>
      </c>
      <c r="C2010" s="2">
        <v>8.6999999999999993</v>
      </c>
      <c r="D2010" s="2">
        <v>6.3285</v>
      </c>
      <c r="E2010" s="2">
        <v>31756</v>
      </c>
      <c r="F2010" s="2">
        <v>8.68</v>
      </c>
      <c r="G2010" s="2">
        <v>275642.08</v>
      </c>
      <c r="H2010" s="5">
        <f t="shared" si="31"/>
        <v>-1.0243978730059448E-2</v>
      </c>
      <c r="I2010" s="4"/>
      <c r="J2010" s="4"/>
      <c r="K2010" s="4"/>
    </row>
    <row r="2011" spans="2:11" ht="13.5" x14ac:dyDescent="0.35">
      <c r="B2011" s="3">
        <v>44929</v>
      </c>
      <c r="C2011" s="2">
        <v>8.6999999999999993</v>
      </c>
      <c r="D2011" s="2">
        <v>6.3285</v>
      </c>
      <c r="E2011" s="2">
        <v>38372</v>
      </c>
      <c r="F2011" s="2">
        <v>8.6929999999999996</v>
      </c>
      <c r="G2011" s="2">
        <v>333567.79599999997</v>
      </c>
      <c r="H2011" s="5">
        <f t="shared" si="31"/>
        <v>0</v>
      </c>
      <c r="I2011" s="4"/>
      <c r="J2011" s="4"/>
      <c r="K2011" s="4"/>
    </row>
    <row r="2012" spans="2:11" ht="13.5" x14ac:dyDescent="0.35">
      <c r="B2012" s="3">
        <v>44930</v>
      </c>
      <c r="C2012" s="2">
        <v>8.6199999999999992</v>
      </c>
      <c r="D2012" s="2">
        <v>6.2702999999999998</v>
      </c>
      <c r="E2012" s="2">
        <v>24955</v>
      </c>
      <c r="F2012" s="2">
        <v>8.6809999999999992</v>
      </c>
      <c r="G2012" s="2">
        <v>216634.35500000001</v>
      </c>
      <c r="H2012" s="5">
        <f t="shared" si="31"/>
        <v>-9.1964920597298327E-3</v>
      </c>
      <c r="I2012" s="4"/>
      <c r="J2012" s="4"/>
      <c r="K2012" s="4"/>
    </row>
    <row r="2013" spans="2:11" ht="13.5" x14ac:dyDescent="0.35">
      <c r="B2013" s="3">
        <v>44931</v>
      </c>
      <c r="C2013" s="2">
        <v>8.69</v>
      </c>
      <c r="D2013" s="2">
        <v>6.3212999999999999</v>
      </c>
      <c r="E2013" s="2">
        <v>134146</v>
      </c>
      <c r="F2013" s="2">
        <v>8.6649999999999991</v>
      </c>
      <c r="G2013" s="2">
        <v>1162375.0900000001</v>
      </c>
      <c r="H2013" s="5">
        <f t="shared" si="31"/>
        <v>8.1335821252571903E-3</v>
      </c>
      <c r="I2013" s="4"/>
      <c r="J2013" s="4"/>
      <c r="K2013" s="4"/>
    </row>
    <row r="2014" spans="2:11" ht="13.5" x14ac:dyDescent="0.35">
      <c r="B2014" s="3">
        <v>44932</v>
      </c>
      <c r="C2014" s="2">
        <v>8.67</v>
      </c>
      <c r="D2014" s="2">
        <v>6.3067000000000002</v>
      </c>
      <c r="E2014" s="2">
        <v>13386</v>
      </c>
      <c r="F2014" s="2">
        <v>8.593</v>
      </c>
      <c r="G2014" s="2">
        <v>115025.898</v>
      </c>
      <c r="H2014" s="5">
        <f t="shared" si="31"/>
        <v>-2.3096514957365931E-3</v>
      </c>
      <c r="I2014" s="4"/>
      <c r="J2014" s="4"/>
      <c r="K2014" s="4"/>
    </row>
    <row r="2015" spans="2:11" ht="13.5" x14ac:dyDescent="0.35">
      <c r="B2015" s="3">
        <v>44935</v>
      </c>
      <c r="C2015" s="2">
        <v>8.65</v>
      </c>
      <c r="D2015" s="2">
        <v>6.2922000000000002</v>
      </c>
      <c r="E2015" s="2">
        <v>6596</v>
      </c>
      <c r="F2015" s="2">
        <v>8.6319999999999997</v>
      </c>
      <c r="G2015" s="2">
        <v>56936.671999999999</v>
      </c>
      <c r="H2015" s="5">
        <f t="shared" si="31"/>
        <v>-2.2991421821237663E-3</v>
      </c>
      <c r="I2015" s="4"/>
      <c r="J2015" s="4"/>
      <c r="K2015" s="4"/>
    </row>
    <row r="2016" spans="2:11" ht="13.5" x14ac:dyDescent="0.35">
      <c r="B2016" s="3">
        <v>44936</v>
      </c>
      <c r="C2016" s="2">
        <v>8.5500000000000007</v>
      </c>
      <c r="D2016" s="2">
        <v>6.2194000000000003</v>
      </c>
      <c r="E2016" s="2">
        <v>21658</v>
      </c>
      <c r="F2016" s="2">
        <v>8.5180000000000007</v>
      </c>
      <c r="G2016" s="2">
        <v>184482.84400000001</v>
      </c>
      <c r="H2016" s="5">
        <f t="shared" si="31"/>
        <v>-1.1569880169098243E-2</v>
      </c>
      <c r="I2016" s="4"/>
      <c r="J2016" s="4"/>
      <c r="K2016" s="4"/>
    </row>
    <row r="2017" spans="2:11" ht="13.5" x14ac:dyDescent="0.35">
      <c r="B2017" s="3">
        <v>44937</v>
      </c>
      <c r="C2017" s="2">
        <v>8.5</v>
      </c>
      <c r="D2017" s="2">
        <v>6.1829999999999998</v>
      </c>
      <c r="E2017" s="2">
        <v>12541</v>
      </c>
      <c r="F2017" s="2">
        <v>8.4809999999999999</v>
      </c>
      <c r="G2017" s="2">
        <v>106360.22100000001</v>
      </c>
      <c r="H2017" s="5">
        <f t="shared" si="31"/>
        <v>-5.852654596906523E-3</v>
      </c>
      <c r="I2017" s="4"/>
      <c r="J2017" s="4"/>
      <c r="K2017" s="4"/>
    </row>
    <row r="2018" spans="2:11" ht="13.5" x14ac:dyDescent="0.35">
      <c r="B2018" s="3">
        <v>44938</v>
      </c>
      <c r="C2018" s="2">
        <v>8.68</v>
      </c>
      <c r="D2018" s="2">
        <v>6.3140000000000001</v>
      </c>
      <c r="E2018" s="2">
        <v>41885</v>
      </c>
      <c r="F2018" s="2">
        <v>8.6449999999999996</v>
      </c>
      <c r="G2018" s="2">
        <v>362095.82500000001</v>
      </c>
      <c r="H2018" s="5">
        <f t="shared" si="31"/>
        <v>2.1187125990619476E-2</v>
      </c>
      <c r="I2018" s="4"/>
      <c r="J2018" s="4"/>
      <c r="K2018" s="4"/>
    </row>
    <row r="2019" spans="2:11" ht="13.5" x14ac:dyDescent="0.35">
      <c r="B2019" s="3">
        <v>44939</v>
      </c>
      <c r="C2019" s="2">
        <v>8.69</v>
      </c>
      <c r="D2019" s="2">
        <v>6.3212999999999999</v>
      </c>
      <c r="E2019" s="2">
        <v>18948</v>
      </c>
      <c r="F2019" s="2">
        <v>8.67</v>
      </c>
      <c r="G2019" s="2">
        <v>164279.16</v>
      </c>
      <c r="H2019" s="5">
        <f t="shared" si="31"/>
        <v>1.1561609122584513E-3</v>
      </c>
      <c r="I2019" s="4"/>
      <c r="J2019" s="4"/>
      <c r="K2019" s="4"/>
    </row>
    <row r="2020" spans="2:11" ht="13.5" x14ac:dyDescent="0.35">
      <c r="B2020" s="3">
        <v>44942</v>
      </c>
      <c r="C2020" s="2">
        <v>9.0399999999999991</v>
      </c>
      <c r="D2020" s="2">
        <v>6.5758999999999999</v>
      </c>
      <c r="E2020" s="2">
        <v>64661</v>
      </c>
      <c r="F2020" s="2">
        <v>8.8390000000000004</v>
      </c>
      <c r="G2020" s="2">
        <v>571538.57900000003</v>
      </c>
      <c r="H2020" s="5">
        <f t="shared" si="31"/>
        <v>4.0276525398256678E-2</v>
      </c>
      <c r="I2020" s="4"/>
      <c r="J2020" s="4"/>
      <c r="K2020" s="4"/>
    </row>
    <row r="2021" spans="2:11" ht="13.5" x14ac:dyDescent="0.35">
      <c r="B2021" s="3">
        <v>44943</v>
      </c>
      <c r="C2021" s="2">
        <v>9</v>
      </c>
      <c r="D2021" s="2">
        <v>6.5468000000000002</v>
      </c>
      <c r="E2021" s="2">
        <v>85759</v>
      </c>
      <c r="F2021" s="2">
        <v>8.9659999999999993</v>
      </c>
      <c r="G2021" s="2">
        <v>768915.19400000002</v>
      </c>
      <c r="H2021" s="5">
        <f t="shared" si="31"/>
        <v>-4.4252497756960543E-3</v>
      </c>
      <c r="I2021" s="4"/>
      <c r="J2021" s="4"/>
      <c r="K2021" s="4"/>
    </row>
    <row r="2022" spans="2:11" ht="13.5" x14ac:dyDescent="0.35">
      <c r="B2022" s="3">
        <v>44944</v>
      </c>
      <c r="C2022" s="2">
        <v>9.0500000000000007</v>
      </c>
      <c r="D2022" s="2">
        <v>6.5831</v>
      </c>
      <c r="E2022" s="2">
        <v>42543</v>
      </c>
      <c r="F2022" s="2">
        <v>8.8710000000000004</v>
      </c>
      <c r="G2022" s="2">
        <v>377398.95299999998</v>
      </c>
      <c r="H2022" s="5">
        <f t="shared" si="31"/>
        <v>5.5446935907618646E-3</v>
      </c>
      <c r="I2022" s="4"/>
      <c r="J2022" s="4"/>
      <c r="K2022" s="4"/>
    </row>
    <row r="2023" spans="2:11" ht="13.5" x14ac:dyDescent="0.35">
      <c r="B2023" s="3">
        <v>44945</v>
      </c>
      <c r="C2023" s="2">
        <v>9</v>
      </c>
      <c r="D2023" s="2">
        <v>6.5468000000000002</v>
      </c>
      <c r="E2023" s="2">
        <v>4287</v>
      </c>
      <c r="F2023" s="2">
        <v>8.9930000000000003</v>
      </c>
      <c r="G2023" s="2">
        <v>38552.991000000002</v>
      </c>
      <c r="H2023" s="5">
        <f t="shared" si="31"/>
        <v>-5.5141194877792801E-3</v>
      </c>
      <c r="I2023" s="4"/>
      <c r="J2023" s="4"/>
      <c r="K2023" s="4"/>
    </row>
    <row r="2024" spans="2:11" ht="13.5" x14ac:dyDescent="0.35">
      <c r="B2024" s="3">
        <v>44946</v>
      </c>
      <c r="C2024" s="2">
        <v>9</v>
      </c>
      <c r="D2024" s="2">
        <v>6.5468000000000002</v>
      </c>
      <c r="E2024" s="2">
        <v>12147</v>
      </c>
      <c r="F2024" s="2">
        <v>8.9740000000000002</v>
      </c>
      <c r="G2024" s="2">
        <v>109007.178</v>
      </c>
      <c r="H2024" s="5">
        <f t="shared" si="31"/>
        <v>0</v>
      </c>
      <c r="I2024" s="4"/>
      <c r="J2024" s="4"/>
      <c r="K2024" s="4"/>
    </row>
    <row r="2025" spans="2:11" ht="13.5" x14ac:dyDescent="0.35">
      <c r="B2025" s="3">
        <v>44949</v>
      </c>
      <c r="C2025" s="2">
        <v>8.6199999999999992</v>
      </c>
      <c r="D2025" s="2">
        <v>6.2702999999999998</v>
      </c>
      <c r="E2025" s="2">
        <v>13262</v>
      </c>
      <c r="F2025" s="2">
        <v>8.798</v>
      </c>
      <c r="G2025" s="2">
        <v>116679.076</v>
      </c>
      <c r="H2025" s="5">
        <f t="shared" si="31"/>
        <v>-4.2234374045335185E-2</v>
      </c>
      <c r="I2025" s="4"/>
      <c r="J2025" s="4"/>
      <c r="K2025" s="4"/>
    </row>
    <row r="2026" spans="2:11" ht="13.5" x14ac:dyDescent="0.35">
      <c r="B2026" s="3">
        <v>44950</v>
      </c>
      <c r="C2026" s="2">
        <v>8.8000000000000007</v>
      </c>
      <c r="D2026" s="2">
        <v>6.4013</v>
      </c>
      <c r="E2026" s="2">
        <v>4187</v>
      </c>
      <c r="F2026" s="2">
        <v>8.6980000000000004</v>
      </c>
      <c r="G2026" s="2">
        <v>36418.525999999998</v>
      </c>
      <c r="H2026" s="5">
        <f t="shared" si="31"/>
        <v>2.089214232173903E-2</v>
      </c>
      <c r="I2026" s="4"/>
      <c r="J2026" s="4"/>
      <c r="K2026" s="4"/>
    </row>
    <row r="2027" spans="2:11" ht="13.5" x14ac:dyDescent="0.35">
      <c r="B2027" s="3">
        <v>44951</v>
      </c>
      <c r="C2027" s="2">
        <v>8.8000000000000007</v>
      </c>
      <c r="D2027" s="2">
        <v>6.4013</v>
      </c>
      <c r="E2027" s="2">
        <v>7942</v>
      </c>
      <c r="F2027" s="2">
        <v>8.7899999999999991</v>
      </c>
      <c r="G2027" s="2">
        <v>69810.179999999993</v>
      </c>
      <c r="H2027" s="5">
        <f t="shared" si="31"/>
        <v>0</v>
      </c>
      <c r="I2027" s="4"/>
      <c r="J2027" s="4"/>
      <c r="K2027" s="4"/>
    </row>
    <row r="2028" spans="2:11" ht="13.5" x14ac:dyDescent="0.35">
      <c r="B2028" s="3">
        <v>44952</v>
      </c>
      <c r="C2028" s="2">
        <v>9</v>
      </c>
      <c r="D2028" s="2">
        <v>6.5468000000000002</v>
      </c>
      <c r="E2028" s="2">
        <v>25504</v>
      </c>
      <c r="F2028" s="2">
        <v>8.8030000000000008</v>
      </c>
      <c r="G2028" s="2">
        <v>224511.712</v>
      </c>
      <c r="H2028" s="5">
        <f t="shared" si="31"/>
        <v>2.2729758017902644E-2</v>
      </c>
      <c r="I2028" s="4"/>
      <c r="J2028" s="4"/>
      <c r="K2028" s="4"/>
    </row>
    <row r="2029" spans="2:11" ht="13.5" x14ac:dyDescent="0.35">
      <c r="B2029" s="3">
        <v>44953</v>
      </c>
      <c r="C2029" s="2">
        <v>8.9</v>
      </c>
      <c r="D2029" s="2">
        <v>6.4740000000000002</v>
      </c>
      <c r="E2029" s="2">
        <v>14526</v>
      </c>
      <c r="F2029" s="2">
        <v>8.9280000000000008</v>
      </c>
      <c r="G2029" s="2">
        <v>129688.128</v>
      </c>
      <c r="H2029" s="5">
        <f t="shared" si="31"/>
        <v>-1.1119936457505954E-2</v>
      </c>
      <c r="I2029" s="4"/>
      <c r="J2029" s="4"/>
      <c r="K2029" s="4"/>
    </row>
    <row r="2030" spans="2:11" ht="13.5" x14ac:dyDescent="0.35">
      <c r="B2030" s="3">
        <v>44956</v>
      </c>
      <c r="C2030" s="2">
        <v>8.8000000000000007</v>
      </c>
      <c r="D2030" s="2">
        <v>6.4013</v>
      </c>
      <c r="E2030" s="2">
        <v>14437</v>
      </c>
      <c r="F2030" s="2">
        <v>8.8339999999999996</v>
      </c>
      <c r="G2030" s="2">
        <v>127536.458</v>
      </c>
      <c r="H2030" s="5">
        <f t="shared" si="31"/>
        <v>-1.1229533518690177E-2</v>
      </c>
      <c r="I2030" s="4"/>
      <c r="J2030" s="4"/>
      <c r="K2030" s="4"/>
    </row>
    <row r="2031" spans="2:11" ht="13.5" x14ac:dyDescent="0.35">
      <c r="B2031" s="3">
        <v>44957</v>
      </c>
      <c r="C2031" s="2">
        <v>8.8000000000000007</v>
      </c>
      <c r="D2031" s="2">
        <v>6.4013</v>
      </c>
      <c r="E2031" s="2">
        <v>6250</v>
      </c>
      <c r="F2031" s="2">
        <v>8.7629999999999999</v>
      </c>
      <c r="G2031" s="2">
        <v>54768.75</v>
      </c>
      <c r="H2031" s="5">
        <f t="shared" si="31"/>
        <v>0</v>
      </c>
      <c r="I2031" s="4"/>
      <c r="J2031" s="4"/>
      <c r="K2031" s="4"/>
    </row>
    <row r="2032" spans="2:11" ht="13.5" x14ac:dyDescent="0.35">
      <c r="B2032" s="3">
        <v>44958</v>
      </c>
      <c r="C2032" s="2">
        <v>8.89</v>
      </c>
      <c r="D2032" s="2">
        <v>6.4667000000000003</v>
      </c>
      <c r="E2032" s="2">
        <v>14500</v>
      </c>
      <c r="F2032" s="2">
        <v>8.8409999999999993</v>
      </c>
      <c r="G2032" s="2">
        <v>128194.5</v>
      </c>
      <c r="H2032" s="5">
        <f t="shared" si="31"/>
        <v>1.0216674737943909E-2</v>
      </c>
      <c r="I2032" s="4"/>
      <c r="J2032" s="4"/>
      <c r="K2032" s="4"/>
    </row>
    <row r="2033" spans="2:11" ht="13.5" x14ac:dyDescent="0.35">
      <c r="B2033" s="3">
        <v>44959</v>
      </c>
      <c r="C2033" s="2">
        <v>8.7799999999999994</v>
      </c>
      <c r="D2033" s="2">
        <v>6.3867000000000003</v>
      </c>
      <c r="E2033" s="2">
        <v>3438</v>
      </c>
      <c r="F2033" s="2">
        <v>8.7479999999999993</v>
      </c>
      <c r="G2033" s="2">
        <v>30075.624</v>
      </c>
      <c r="H2033" s="5">
        <f t="shared" si="31"/>
        <v>-1.2371070252215205E-2</v>
      </c>
      <c r="I2033" s="4"/>
      <c r="J2033" s="4"/>
      <c r="K2033" s="4"/>
    </row>
    <row r="2034" spans="2:11" ht="13.5" x14ac:dyDescent="0.35">
      <c r="B2034" s="3">
        <v>44960</v>
      </c>
      <c r="C2034" s="2">
        <v>8.69</v>
      </c>
      <c r="D2034" s="2">
        <v>6.3212999999999999</v>
      </c>
      <c r="E2034" s="2">
        <v>7320</v>
      </c>
      <c r="F2034" s="2">
        <v>8.6660000000000004</v>
      </c>
      <c r="G2034" s="2">
        <v>63435.12</v>
      </c>
      <c r="H2034" s="5">
        <f t="shared" si="31"/>
        <v>-1.0240030062473631E-2</v>
      </c>
      <c r="I2034" s="4"/>
      <c r="J2034" s="4"/>
      <c r="K2034" s="4"/>
    </row>
    <row r="2035" spans="2:11" ht="13.5" x14ac:dyDescent="0.35">
      <c r="B2035" s="3">
        <v>44963</v>
      </c>
      <c r="C2035" s="2">
        <v>8.59</v>
      </c>
      <c r="D2035" s="2">
        <v>6.2484999999999999</v>
      </c>
      <c r="E2035" s="2">
        <v>19094</v>
      </c>
      <c r="F2035" s="2">
        <v>8.6370000000000005</v>
      </c>
      <c r="G2035" s="2">
        <v>164914.878</v>
      </c>
      <c r="H2035" s="5">
        <f t="shared" si="31"/>
        <v>-1.1516618417097745E-2</v>
      </c>
      <c r="I2035" s="4"/>
      <c r="J2035" s="4"/>
      <c r="K2035" s="4"/>
    </row>
    <row r="2036" spans="2:11" ht="13.5" x14ac:dyDescent="0.35">
      <c r="B2036" s="3">
        <v>44964</v>
      </c>
      <c r="C2036" s="2">
        <v>8.6999999999999993</v>
      </c>
      <c r="D2036" s="2">
        <v>6.3285</v>
      </c>
      <c r="E2036" s="2">
        <v>23375</v>
      </c>
      <c r="F2036" s="2">
        <v>8.5519999999999996</v>
      </c>
      <c r="G2036" s="2">
        <v>199903</v>
      </c>
      <c r="H2036" s="5">
        <f t="shared" si="31"/>
        <v>1.2803072737457E-2</v>
      </c>
      <c r="I2036" s="4"/>
      <c r="J2036" s="4"/>
      <c r="K2036" s="4"/>
    </row>
    <row r="2037" spans="2:11" ht="13.5" x14ac:dyDescent="0.35">
      <c r="B2037" s="3">
        <v>44965</v>
      </c>
      <c r="C2037" s="2">
        <v>8.57</v>
      </c>
      <c r="D2037" s="2">
        <v>6.234</v>
      </c>
      <c r="E2037" s="2">
        <v>7240</v>
      </c>
      <c r="F2037" s="2">
        <v>8.5820000000000007</v>
      </c>
      <c r="G2037" s="2">
        <v>62133.68</v>
      </c>
      <c r="H2037" s="5">
        <f t="shared" si="31"/>
        <v>-1.4932448447499412E-2</v>
      </c>
      <c r="I2037" s="4"/>
      <c r="J2037" s="4"/>
      <c r="K2037" s="4"/>
    </row>
    <row r="2038" spans="2:11" ht="13.5" x14ac:dyDescent="0.35">
      <c r="B2038" s="3">
        <v>44966</v>
      </c>
      <c r="C2038" s="2">
        <v>8.69</v>
      </c>
      <c r="D2038" s="2">
        <v>6.3212999999999999</v>
      </c>
      <c r="E2038" s="2">
        <v>2976</v>
      </c>
      <c r="F2038" s="2">
        <v>8.548</v>
      </c>
      <c r="G2038" s="2">
        <v>25438.848000000002</v>
      </c>
      <c r="H2038" s="5">
        <f t="shared" si="31"/>
        <v>1.4003849855630404E-2</v>
      </c>
      <c r="I2038" s="4"/>
      <c r="J2038" s="4"/>
      <c r="K2038" s="4"/>
    </row>
    <row r="2039" spans="2:11" ht="13.5" x14ac:dyDescent="0.35">
      <c r="B2039" s="3">
        <v>44967</v>
      </c>
      <c r="C2039" s="2">
        <v>8.69</v>
      </c>
      <c r="D2039" s="2">
        <v>6.3212999999999999</v>
      </c>
      <c r="E2039" s="2">
        <v>28874</v>
      </c>
      <c r="F2039" s="2">
        <v>8.7579999999999991</v>
      </c>
      <c r="G2039" s="2">
        <v>252878.492</v>
      </c>
      <c r="H2039" s="5">
        <f t="shared" si="31"/>
        <v>0</v>
      </c>
      <c r="I2039" s="4"/>
      <c r="J2039" s="4"/>
      <c r="K2039" s="4"/>
    </row>
    <row r="2040" spans="2:11" ht="13.5" x14ac:dyDescent="0.35">
      <c r="B2040" s="3">
        <v>44970</v>
      </c>
      <c r="C2040" s="2">
        <v>8.69</v>
      </c>
      <c r="D2040" s="2">
        <v>6.3212999999999999</v>
      </c>
      <c r="E2040" s="2">
        <v>1827</v>
      </c>
      <c r="F2040" s="2">
        <v>8.6929999999999996</v>
      </c>
      <c r="G2040" s="2">
        <v>15882.111000000001</v>
      </c>
      <c r="H2040" s="5">
        <f t="shared" si="31"/>
        <v>0</v>
      </c>
      <c r="I2040" s="4"/>
      <c r="J2040" s="4"/>
      <c r="K2040" s="4"/>
    </row>
    <row r="2041" spans="2:11" ht="13.5" x14ac:dyDescent="0.35">
      <c r="B2041" s="3">
        <v>44971</v>
      </c>
      <c r="C2041" s="2">
        <v>8.74</v>
      </c>
      <c r="D2041" s="2">
        <v>6.3575999999999997</v>
      </c>
      <c r="E2041" s="2">
        <v>2653</v>
      </c>
      <c r="F2041" s="2">
        <v>8.6419999999999995</v>
      </c>
      <c r="G2041" s="2">
        <v>22927.225999999999</v>
      </c>
      <c r="H2041" s="5">
        <f t="shared" si="31"/>
        <v>5.7424896777561229E-3</v>
      </c>
      <c r="I2041" s="4"/>
      <c r="J2041" s="4"/>
      <c r="K2041" s="4"/>
    </row>
    <row r="2042" spans="2:11" ht="13.5" x14ac:dyDescent="0.35">
      <c r="B2042" s="3">
        <v>44972</v>
      </c>
      <c r="C2042" s="2">
        <v>8.73</v>
      </c>
      <c r="D2042" s="2">
        <v>6.3503999999999996</v>
      </c>
      <c r="E2042" s="2">
        <v>1526</v>
      </c>
      <c r="F2042" s="2">
        <v>8.7260000000000009</v>
      </c>
      <c r="G2042" s="2">
        <v>13315.876</v>
      </c>
      <c r="H2042" s="5">
        <f t="shared" si="31"/>
        <v>-1.1325028312570932E-3</v>
      </c>
      <c r="I2042" s="4"/>
      <c r="J2042" s="4"/>
      <c r="K2042" s="4"/>
    </row>
    <row r="2043" spans="2:11" ht="13.5" x14ac:dyDescent="0.35">
      <c r="B2043" s="3">
        <v>44973</v>
      </c>
      <c r="C2043" s="2">
        <v>8.69</v>
      </c>
      <c r="D2043" s="2">
        <v>6.3212999999999999</v>
      </c>
      <c r="E2043" s="2">
        <v>1919</v>
      </c>
      <c r="F2043" s="2">
        <v>8.6750000000000007</v>
      </c>
      <c r="G2043" s="2">
        <v>16647.325000000001</v>
      </c>
      <c r="H2043" s="5">
        <f t="shared" si="31"/>
        <v>-4.5823885109598896E-3</v>
      </c>
      <c r="I2043" s="4"/>
      <c r="J2043" s="4"/>
      <c r="K2043" s="4"/>
    </row>
    <row r="2044" spans="2:11" ht="13.5" x14ac:dyDescent="0.35">
      <c r="B2044" s="3">
        <v>44974</v>
      </c>
      <c r="C2044" s="2">
        <v>8.7100000000000009</v>
      </c>
      <c r="D2044" s="2">
        <v>6.3357999999999999</v>
      </c>
      <c r="E2044" s="2">
        <v>7230</v>
      </c>
      <c r="F2044" s="2">
        <v>8.6859999999999999</v>
      </c>
      <c r="G2044" s="2">
        <v>62799.78</v>
      </c>
      <c r="H2044" s="5">
        <f t="shared" si="31"/>
        <v>2.293831964943913E-3</v>
      </c>
      <c r="I2044" s="4"/>
      <c r="J2044" s="4"/>
      <c r="K2044" s="4"/>
    </row>
    <row r="2045" spans="2:11" ht="13.5" x14ac:dyDescent="0.35">
      <c r="B2045" s="3">
        <v>44977</v>
      </c>
      <c r="C2045" s="2">
        <v>8.69</v>
      </c>
      <c r="D2045" s="2">
        <v>6.3212999999999999</v>
      </c>
      <c r="E2045" s="2">
        <v>1201</v>
      </c>
      <c r="F2045" s="2">
        <v>8.6890000000000001</v>
      </c>
      <c r="G2045" s="2">
        <v>10435.489</v>
      </c>
      <c r="H2045" s="5">
        <f t="shared" si="31"/>
        <v>-2.2885823416143119E-3</v>
      </c>
      <c r="I2045" s="4"/>
      <c r="J2045" s="4"/>
      <c r="K2045" s="4"/>
    </row>
    <row r="2046" spans="2:11" ht="13.5" x14ac:dyDescent="0.35">
      <c r="B2046" s="3">
        <v>44978</v>
      </c>
      <c r="C2046" s="2">
        <v>8.6</v>
      </c>
      <c r="D2046" s="2">
        <v>6.2557999999999998</v>
      </c>
      <c r="E2046" s="2">
        <v>2643</v>
      </c>
      <c r="F2046" s="2">
        <v>8.5890000000000004</v>
      </c>
      <c r="G2046" s="2">
        <v>22700.726999999999</v>
      </c>
      <c r="H2046" s="5">
        <f t="shared" si="31"/>
        <v>-1.036179266922945E-2</v>
      </c>
      <c r="I2046" s="4"/>
      <c r="J2046" s="4"/>
      <c r="K2046" s="4"/>
    </row>
    <row r="2047" spans="2:11" ht="13.5" x14ac:dyDescent="0.35">
      <c r="B2047" s="3">
        <v>44979</v>
      </c>
      <c r="C2047" s="2">
        <v>8.6</v>
      </c>
      <c r="D2047" s="2">
        <v>6.2557999999999998</v>
      </c>
      <c r="E2047" s="2">
        <v>1445</v>
      </c>
      <c r="F2047" s="2">
        <v>8.6120000000000001</v>
      </c>
      <c r="G2047" s="2">
        <v>12444.34</v>
      </c>
      <c r="H2047" s="5">
        <f t="shared" si="31"/>
        <v>0</v>
      </c>
      <c r="I2047" s="4"/>
      <c r="J2047" s="4"/>
      <c r="K2047" s="4"/>
    </row>
    <row r="2048" spans="2:11" ht="13.5" x14ac:dyDescent="0.35">
      <c r="B2048" s="3">
        <v>44980</v>
      </c>
      <c r="C2048" s="2">
        <v>8.65</v>
      </c>
      <c r="D2048" s="2">
        <v>6.2922000000000002</v>
      </c>
      <c r="E2048" s="2">
        <v>1226</v>
      </c>
      <c r="F2048" s="2">
        <v>8.6329999999999991</v>
      </c>
      <c r="G2048" s="2">
        <v>10584.058000000001</v>
      </c>
      <c r="H2048" s="5">
        <f t="shared" si="31"/>
        <v>5.8186003388855838E-3</v>
      </c>
      <c r="I2048" s="4"/>
      <c r="J2048" s="4"/>
      <c r="K2048" s="4"/>
    </row>
    <row r="2049" spans="2:11" ht="13.5" x14ac:dyDescent="0.35">
      <c r="B2049" s="3">
        <v>44981</v>
      </c>
      <c r="C2049" s="2">
        <v>8.66</v>
      </c>
      <c r="D2049" s="2">
        <v>6.2994000000000003</v>
      </c>
      <c r="E2049" s="2">
        <v>2662</v>
      </c>
      <c r="F2049" s="2">
        <v>8.6319999999999997</v>
      </c>
      <c r="G2049" s="2">
        <v>22978.383999999998</v>
      </c>
      <c r="H2049" s="5">
        <f t="shared" si="31"/>
        <v>1.1442738628778639E-3</v>
      </c>
      <c r="I2049" s="4"/>
      <c r="J2049" s="4"/>
      <c r="K2049" s="4"/>
    </row>
    <row r="2050" spans="2:11" ht="13.5" x14ac:dyDescent="0.35">
      <c r="B2050" s="3">
        <v>44984</v>
      </c>
      <c r="C2050" s="2">
        <v>8.6</v>
      </c>
      <c r="D2050" s="2">
        <v>6.2557999999999998</v>
      </c>
      <c r="E2050" s="2">
        <v>4489</v>
      </c>
      <c r="F2050" s="2">
        <v>8.5879999999999992</v>
      </c>
      <c r="G2050" s="2">
        <v>38551.531999999999</v>
      </c>
      <c r="H2050" s="5">
        <f t="shared" si="31"/>
        <v>-6.9212940915008613E-3</v>
      </c>
      <c r="I2050" s="4"/>
      <c r="J2050" s="4"/>
      <c r="K2050" s="4"/>
    </row>
    <row r="2051" spans="2:11" ht="13.5" x14ac:dyDescent="0.35">
      <c r="B2051" s="3">
        <v>44985</v>
      </c>
      <c r="C2051" s="2">
        <v>8.56</v>
      </c>
      <c r="D2051" s="2">
        <v>6.2267000000000001</v>
      </c>
      <c r="E2051" s="2">
        <v>9475</v>
      </c>
      <c r="F2051" s="2">
        <v>8.5259999999999998</v>
      </c>
      <c r="G2051" s="2">
        <v>80783.850000000006</v>
      </c>
      <c r="H2051" s="5">
        <f t="shared" si="31"/>
        <v>-4.6516832379551272E-3</v>
      </c>
      <c r="I2051" s="4"/>
      <c r="J2051" s="4"/>
      <c r="K2051" s="4"/>
    </row>
    <row r="2052" spans="2:11" ht="13.5" x14ac:dyDescent="0.35">
      <c r="B2052" s="3">
        <v>44986</v>
      </c>
      <c r="C2052" s="2">
        <v>8.41</v>
      </c>
      <c r="D2052" s="2">
        <v>6.1176000000000004</v>
      </c>
      <c r="E2052" s="2">
        <v>8069</v>
      </c>
      <c r="F2052" s="2">
        <v>8.4879999999999995</v>
      </c>
      <c r="G2052" s="2">
        <v>68489.672000000006</v>
      </c>
      <c r="H2052" s="5">
        <f t="shared" si="31"/>
        <v>-1.7521319479017739E-2</v>
      </c>
      <c r="I2052" s="4"/>
      <c r="J2052" s="4"/>
      <c r="K2052" s="4"/>
    </row>
    <row r="2053" spans="2:11" ht="13.5" x14ac:dyDescent="0.35">
      <c r="B2053" s="3">
        <v>44987</v>
      </c>
      <c r="C2053" s="2">
        <v>8.6</v>
      </c>
      <c r="D2053" s="2">
        <v>6.2557999999999998</v>
      </c>
      <c r="E2053" s="2">
        <v>2056</v>
      </c>
      <c r="F2053" s="2">
        <v>8.4740000000000002</v>
      </c>
      <c r="G2053" s="2">
        <v>17422.544000000002</v>
      </c>
      <c r="H2053" s="5">
        <f t="shared" si="31"/>
        <v>2.2590558388910591E-2</v>
      </c>
      <c r="I2053" s="4"/>
      <c r="J2053" s="4"/>
      <c r="K2053" s="4"/>
    </row>
    <row r="2054" spans="2:11" ht="13.5" x14ac:dyDescent="0.35">
      <c r="B2054" s="3">
        <v>44988</v>
      </c>
      <c r="C2054" s="2">
        <v>8.5399999999999991</v>
      </c>
      <c r="D2054" s="2">
        <v>6.2121000000000004</v>
      </c>
      <c r="E2054" s="2">
        <v>2896</v>
      </c>
      <c r="F2054" s="2">
        <v>8.5169999999999995</v>
      </c>
      <c r="G2054" s="2">
        <v>24665.232</v>
      </c>
      <c r="H2054" s="5">
        <f t="shared" si="31"/>
        <v>-6.985517439815756E-3</v>
      </c>
      <c r="I2054" s="4"/>
      <c r="J2054" s="4"/>
      <c r="K2054" s="4"/>
    </row>
    <row r="2055" spans="2:11" ht="13.5" x14ac:dyDescent="0.35">
      <c r="B2055" s="3">
        <v>44991</v>
      </c>
      <c r="C2055" s="2">
        <v>8.5399999999999991</v>
      </c>
      <c r="D2055" s="2">
        <v>6.2121000000000004</v>
      </c>
      <c r="E2055" s="2">
        <v>2522</v>
      </c>
      <c r="F2055" s="2">
        <v>8.56</v>
      </c>
      <c r="G2055" s="2">
        <v>21588.32</v>
      </c>
      <c r="H2055" s="5">
        <f t="shared" ref="H2055:H2118" si="32">(D2055-D2054)/D2054</f>
        <v>0</v>
      </c>
      <c r="I2055" s="4"/>
      <c r="J2055" s="4"/>
      <c r="K2055" s="4"/>
    </row>
    <row r="2056" spans="2:11" ht="13.5" x14ac:dyDescent="0.35">
      <c r="B2056" s="3">
        <v>44992</v>
      </c>
      <c r="C2056" s="2">
        <v>8.41</v>
      </c>
      <c r="D2056" s="2">
        <v>6.1176000000000004</v>
      </c>
      <c r="E2056" s="2">
        <v>10002</v>
      </c>
      <c r="F2056" s="2">
        <v>8.4269999999999996</v>
      </c>
      <c r="G2056" s="2">
        <v>84286.854000000007</v>
      </c>
      <c r="H2056" s="5">
        <f t="shared" si="32"/>
        <v>-1.5212247066209498E-2</v>
      </c>
      <c r="I2056" s="4"/>
      <c r="J2056" s="4"/>
      <c r="K2056" s="4"/>
    </row>
    <row r="2057" spans="2:11" ht="13.5" x14ac:dyDescent="0.35">
      <c r="B2057" s="3">
        <v>44993</v>
      </c>
      <c r="C2057" s="2">
        <v>8.25</v>
      </c>
      <c r="D2057" s="2">
        <v>6.0011999999999999</v>
      </c>
      <c r="E2057" s="2">
        <v>14850</v>
      </c>
      <c r="F2057" s="2">
        <v>8.26</v>
      </c>
      <c r="G2057" s="2">
        <v>122661</v>
      </c>
      <c r="H2057" s="5">
        <f t="shared" si="32"/>
        <v>-1.9027069438995764E-2</v>
      </c>
      <c r="I2057" s="4"/>
      <c r="J2057" s="4"/>
      <c r="K2057" s="4"/>
    </row>
    <row r="2058" spans="2:11" ht="13.5" x14ac:dyDescent="0.35">
      <c r="B2058" s="3">
        <v>44994</v>
      </c>
      <c r="C2058" s="2">
        <v>8.4499999999999993</v>
      </c>
      <c r="D2058" s="2">
        <v>6.1467000000000001</v>
      </c>
      <c r="E2058" s="2">
        <v>11407</v>
      </c>
      <c r="F2058" s="2">
        <v>8.3260000000000005</v>
      </c>
      <c r="G2058" s="2">
        <v>94974.682000000001</v>
      </c>
      <c r="H2058" s="5">
        <f t="shared" si="32"/>
        <v>2.4245150969806069E-2</v>
      </c>
      <c r="I2058" s="4"/>
      <c r="J2058" s="4"/>
      <c r="K2058" s="4"/>
    </row>
    <row r="2059" spans="2:11" ht="13.5" x14ac:dyDescent="0.35">
      <c r="B2059" s="3">
        <v>44995</v>
      </c>
      <c r="C2059" s="2">
        <v>8.44</v>
      </c>
      <c r="D2059" s="2">
        <v>6.1394000000000002</v>
      </c>
      <c r="E2059" s="2">
        <v>2913</v>
      </c>
      <c r="F2059" s="2">
        <v>8.3940000000000001</v>
      </c>
      <c r="G2059" s="2">
        <v>24451.722000000002</v>
      </c>
      <c r="H2059" s="5">
        <f t="shared" si="32"/>
        <v>-1.1876291343322209E-3</v>
      </c>
      <c r="I2059" s="4"/>
      <c r="J2059" s="4"/>
      <c r="K2059" s="4"/>
    </row>
    <row r="2060" spans="2:11" ht="13.5" x14ac:dyDescent="0.35">
      <c r="B2060" s="3">
        <v>44998</v>
      </c>
      <c r="C2060" s="2">
        <v>8.48</v>
      </c>
      <c r="D2060" s="2">
        <v>6.1684999999999999</v>
      </c>
      <c r="E2060" s="2">
        <v>7400</v>
      </c>
      <c r="F2060" s="2">
        <v>8.3979999999999997</v>
      </c>
      <c r="G2060" s="2">
        <v>62145.2</v>
      </c>
      <c r="H2060" s="5">
        <f t="shared" si="32"/>
        <v>4.7398768609309833E-3</v>
      </c>
      <c r="I2060" s="4"/>
      <c r="J2060" s="4"/>
      <c r="K2060" s="4"/>
    </row>
    <row r="2061" spans="2:11" ht="13.5" x14ac:dyDescent="0.35">
      <c r="B2061" s="3">
        <v>44999</v>
      </c>
      <c r="C2061" s="2">
        <v>8.66</v>
      </c>
      <c r="D2061" s="2">
        <v>6.2994000000000003</v>
      </c>
      <c r="E2061" s="2">
        <v>16003</v>
      </c>
      <c r="F2061" s="2">
        <v>8.4920000000000009</v>
      </c>
      <c r="G2061" s="2">
        <v>135897.476</v>
      </c>
      <c r="H2061" s="5">
        <f t="shared" si="32"/>
        <v>2.1220718164869978E-2</v>
      </c>
      <c r="I2061" s="4"/>
      <c r="J2061" s="4"/>
      <c r="K2061" s="4"/>
    </row>
    <row r="2062" spans="2:11" ht="13.5" x14ac:dyDescent="0.35">
      <c r="B2062" s="3">
        <v>45000</v>
      </c>
      <c r="C2062" s="2">
        <v>8.5500000000000007</v>
      </c>
      <c r="D2062" s="2">
        <v>6.2194000000000003</v>
      </c>
      <c r="E2062" s="2">
        <v>1653</v>
      </c>
      <c r="F2062" s="2">
        <v>8.5739999999999998</v>
      </c>
      <c r="G2062" s="2">
        <v>14172.822</v>
      </c>
      <c r="H2062" s="5">
        <f t="shared" si="32"/>
        <v>-1.269962218623997E-2</v>
      </c>
      <c r="I2062" s="4"/>
      <c r="J2062" s="4"/>
      <c r="K2062" s="4"/>
    </row>
    <row r="2063" spans="2:11" ht="13.5" x14ac:dyDescent="0.35">
      <c r="B2063" s="3">
        <v>45001</v>
      </c>
      <c r="C2063" s="2">
        <v>8.49</v>
      </c>
      <c r="D2063" s="2">
        <v>6.1757999999999997</v>
      </c>
      <c r="E2063" s="2">
        <v>2123</v>
      </c>
      <c r="F2063" s="2">
        <v>8.4719999999999995</v>
      </c>
      <c r="G2063" s="2">
        <v>17986.056</v>
      </c>
      <c r="H2063" s="5">
        <f t="shared" si="32"/>
        <v>-7.0103225391517712E-3</v>
      </c>
      <c r="I2063" s="4"/>
      <c r="J2063" s="4"/>
      <c r="K2063" s="4"/>
    </row>
    <row r="2064" spans="2:11" ht="13.5" x14ac:dyDescent="0.35">
      <c r="B2064" s="3">
        <v>45002</v>
      </c>
      <c r="C2064" s="2">
        <v>8.4499999999999993</v>
      </c>
      <c r="D2064" s="2">
        <v>6.1467000000000001</v>
      </c>
      <c r="E2064" s="2">
        <v>2068</v>
      </c>
      <c r="F2064" s="2">
        <v>8.4540000000000006</v>
      </c>
      <c r="G2064" s="2">
        <v>17482.871999999999</v>
      </c>
      <c r="H2064" s="5">
        <f t="shared" si="32"/>
        <v>-4.7119401535023293E-3</v>
      </c>
      <c r="I2064" s="4"/>
      <c r="J2064" s="4"/>
      <c r="K2064" s="4"/>
    </row>
    <row r="2065" spans="2:11" ht="13.5" x14ac:dyDescent="0.35">
      <c r="B2065" s="3">
        <v>45006</v>
      </c>
      <c r="C2065" s="2">
        <v>8.5500000000000007</v>
      </c>
      <c r="D2065" s="2">
        <v>6.2194000000000003</v>
      </c>
      <c r="E2065" s="2">
        <v>23386</v>
      </c>
      <c r="F2065" s="2">
        <v>8.5090000000000003</v>
      </c>
      <c r="G2065" s="2">
        <v>198991.47399999999</v>
      </c>
      <c r="H2065" s="5">
        <f t="shared" si="32"/>
        <v>1.1827484666569087E-2</v>
      </c>
      <c r="I2065" s="4"/>
      <c r="J2065" s="4"/>
      <c r="K2065" s="4"/>
    </row>
    <row r="2066" spans="2:11" ht="13.5" x14ac:dyDescent="0.35">
      <c r="B2066" s="3">
        <v>45007</v>
      </c>
      <c r="C2066" s="2">
        <v>8.49</v>
      </c>
      <c r="D2066" s="2">
        <v>6.1757999999999997</v>
      </c>
      <c r="E2066" s="2">
        <v>8954</v>
      </c>
      <c r="F2066" s="2">
        <v>8.48</v>
      </c>
      <c r="G2066" s="2">
        <v>75929.919999999998</v>
      </c>
      <c r="H2066" s="5">
        <f t="shared" si="32"/>
        <v>-7.0103225391517712E-3</v>
      </c>
      <c r="I2066" s="4"/>
      <c r="J2066" s="4"/>
      <c r="K2066" s="4"/>
    </row>
    <row r="2067" spans="2:11" ht="13.5" x14ac:dyDescent="0.35">
      <c r="B2067" s="3">
        <v>45008</v>
      </c>
      <c r="C2067" s="2">
        <v>8.49</v>
      </c>
      <c r="D2067" s="2">
        <v>6.1757999999999997</v>
      </c>
      <c r="E2067" s="2">
        <v>1020</v>
      </c>
      <c r="F2067" s="2">
        <v>8.4949999999999992</v>
      </c>
      <c r="G2067" s="2">
        <v>8664.9</v>
      </c>
      <c r="H2067" s="5">
        <f t="shared" si="32"/>
        <v>0</v>
      </c>
      <c r="I2067" s="4"/>
      <c r="J2067" s="4"/>
      <c r="K2067" s="4"/>
    </row>
    <row r="2068" spans="2:11" ht="13.5" x14ac:dyDescent="0.35">
      <c r="B2068" s="3">
        <v>45009</v>
      </c>
      <c r="C2068" s="2">
        <v>8.4499999999999993</v>
      </c>
      <c r="D2068" s="2">
        <v>6.1467000000000001</v>
      </c>
      <c r="E2068" s="2">
        <v>1843</v>
      </c>
      <c r="F2068" s="2">
        <v>8.4250000000000007</v>
      </c>
      <c r="G2068" s="2">
        <v>15527.275</v>
      </c>
      <c r="H2068" s="5">
        <f t="shared" si="32"/>
        <v>-4.7119401535023293E-3</v>
      </c>
      <c r="I2068" s="4"/>
      <c r="J2068" s="4"/>
      <c r="K2068" s="4"/>
    </row>
    <row r="2069" spans="2:11" ht="13.5" x14ac:dyDescent="0.35">
      <c r="B2069" s="3">
        <v>45012</v>
      </c>
      <c r="C2069" s="2">
        <v>8.44</v>
      </c>
      <c r="D2069" s="2">
        <v>6.1394000000000002</v>
      </c>
      <c r="E2069" s="2">
        <v>440</v>
      </c>
      <c r="F2069" s="2">
        <v>8.4280000000000008</v>
      </c>
      <c r="G2069" s="2">
        <v>3708.32</v>
      </c>
      <c r="H2069" s="5">
        <f t="shared" si="32"/>
        <v>-1.1876291343322209E-3</v>
      </c>
      <c r="I2069" s="4"/>
      <c r="J2069" s="4"/>
      <c r="K2069" s="4"/>
    </row>
    <row r="2070" spans="2:11" ht="13.5" x14ac:dyDescent="0.35">
      <c r="B2070" s="3">
        <v>45013</v>
      </c>
      <c r="C2070" s="2">
        <v>8.3800000000000008</v>
      </c>
      <c r="D2070" s="2">
        <v>6.0957999999999997</v>
      </c>
      <c r="E2070" s="2">
        <v>3650</v>
      </c>
      <c r="F2070" s="2">
        <v>8.3710000000000004</v>
      </c>
      <c r="G2070" s="2">
        <v>30554.15</v>
      </c>
      <c r="H2070" s="5">
        <f t="shared" si="32"/>
        <v>-7.1016711730788884E-3</v>
      </c>
      <c r="I2070" s="4"/>
      <c r="J2070" s="4"/>
      <c r="K2070" s="4"/>
    </row>
    <row r="2071" spans="2:11" ht="13.5" x14ac:dyDescent="0.35">
      <c r="B2071" s="3">
        <v>45014</v>
      </c>
      <c r="C2071" s="2">
        <v>8.35</v>
      </c>
      <c r="D2071" s="2">
        <v>6.0739000000000001</v>
      </c>
      <c r="E2071" s="2">
        <v>10927</v>
      </c>
      <c r="F2071" s="2">
        <v>8.2949999999999999</v>
      </c>
      <c r="G2071" s="2">
        <v>90639.464999999997</v>
      </c>
      <c r="H2071" s="5">
        <f t="shared" si="32"/>
        <v>-3.5926375537254484E-3</v>
      </c>
      <c r="I2071" s="4"/>
      <c r="J2071" s="4"/>
      <c r="K2071" s="4"/>
    </row>
    <row r="2072" spans="2:11" ht="13.5" x14ac:dyDescent="0.35">
      <c r="B2072" s="3">
        <v>45015</v>
      </c>
      <c r="C2072" s="2">
        <v>8.4499999999999993</v>
      </c>
      <c r="D2072" s="2">
        <v>6.1467000000000001</v>
      </c>
      <c r="E2072" s="2">
        <v>9010</v>
      </c>
      <c r="F2072" s="2">
        <v>8.4269999999999996</v>
      </c>
      <c r="G2072" s="2">
        <v>75927.27</v>
      </c>
      <c r="H2072" s="5">
        <f t="shared" si="32"/>
        <v>1.1985709346548343E-2</v>
      </c>
      <c r="I2072" s="4"/>
      <c r="J2072" s="4"/>
      <c r="K2072" s="4"/>
    </row>
    <row r="2073" spans="2:11" ht="13.5" x14ac:dyDescent="0.35">
      <c r="B2073" s="3">
        <v>45016</v>
      </c>
      <c r="C2073" s="2">
        <v>8.4499999999999993</v>
      </c>
      <c r="D2073" s="2">
        <v>6.1467000000000001</v>
      </c>
      <c r="E2073" s="2">
        <v>3130</v>
      </c>
      <c r="F2073" s="2">
        <v>8.4489999999999998</v>
      </c>
      <c r="G2073" s="2">
        <v>26445.37</v>
      </c>
      <c r="H2073" s="5">
        <f t="shared" si="32"/>
        <v>0</v>
      </c>
      <c r="I2073" s="4"/>
      <c r="J2073" s="4"/>
      <c r="K2073" s="4"/>
    </row>
    <row r="2074" spans="2:11" ht="13.5" x14ac:dyDescent="0.35">
      <c r="B2074" s="3">
        <v>45019</v>
      </c>
      <c r="C2074" s="2">
        <v>8.44</v>
      </c>
      <c r="D2074" s="2">
        <v>6.1394000000000002</v>
      </c>
      <c r="E2074" s="2">
        <v>1398</v>
      </c>
      <c r="F2074" s="2">
        <v>8.4019999999999992</v>
      </c>
      <c r="G2074" s="2">
        <v>11745.995999999999</v>
      </c>
      <c r="H2074" s="5">
        <f t="shared" si="32"/>
        <v>-1.1876291343322209E-3</v>
      </c>
      <c r="I2074" s="4"/>
      <c r="J2074" s="4"/>
      <c r="K2074" s="4"/>
    </row>
    <row r="2075" spans="2:11" ht="13.5" x14ac:dyDescent="0.35">
      <c r="B2075" s="3">
        <v>45020</v>
      </c>
      <c r="C2075" s="2">
        <v>8.4</v>
      </c>
      <c r="D2075" s="2">
        <v>6.1102999999999996</v>
      </c>
      <c r="E2075" s="2">
        <v>5643</v>
      </c>
      <c r="F2075" s="2">
        <v>8.41</v>
      </c>
      <c r="G2075" s="2">
        <v>47457.63</v>
      </c>
      <c r="H2075" s="5">
        <f t="shared" si="32"/>
        <v>-4.7398768609311281E-3</v>
      </c>
      <c r="I2075" s="4"/>
      <c r="J2075" s="4"/>
      <c r="K2075" s="4"/>
    </row>
    <row r="2076" spans="2:11" ht="13.5" x14ac:dyDescent="0.35">
      <c r="B2076" s="3">
        <v>45021</v>
      </c>
      <c r="C2076" s="2">
        <v>8.39</v>
      </c>
      <c r="D2076" s="2">
        <v>6.1029999999999998</v>
      </c>
      <c r="E2076" s="2">
        <v>3916</v>
      </c>
      <c r="F2076" s="2">
        <v>8.3949999999999996</v>
      </c>
      <c r="G2076" s="2">
        <v>32874.82</v>
      </c>
      <c r="H2076" s="5">
        <f t="shared" si="32"/>
        <v>-1.1947040243523005E-3</v>
      </c>
      <c r="I2076" s="4"/>
      <c r="J2076" s="4"/>
      <c r="K2076" s="4"/>
    </row>
    <row r="2077" spans="2:11" ht="13.5" x14ac:dyDescent="0.35">
      <c r="B2077" s="3">
        <v>45022</v>
      </c>
      <c r="C2077" s="2">
        <v>8.3800000000000008</v>
      </c>
      <c r="D2077" s="2">
        <v>6.0957999999999997</v>
      </c>
      <c r="E2077" s="2">
        <v>2861</v>
      </c>
      <c r="F2077" s="2">
        <v>8.3800000000000008</v>
      </c>
      <c r="G2077" s="2">
        <v>23975.18</v>
      </c>
      <c r="H2077" s="5">
        <f t="shared" si="32"/>
        <v>-1.1797476650827617E-3</v>
      </c>
      <c r="I2077" s="4"/>
      <c r="J2077" s="4"/>
      <c r="K2077" s="4"/>
    </row>
    <row r="2078" spans="2:11" ht="13.5" x14ac:dyDescent="0.35">
      <c r="B2078" s="3">
        <v>45023</v>
      </c>
      <c r="C2078" s="2">
        <v>8.3800000000000008</v>
      </c>
      <c r="D2078" s="2">
        <v>6.0957999999999997</v>
      </c>
      <c r="E2078" s="2">
        <v>6998</v>
      </c>
      <c r="F2078" s="2">
        <v>8.3320000000000007</v>
      </c>
      <c r="G2078" s="2">
        <v>58307.336000000003</v>
      </c>
      <c r="H2078" s="5">
        <f t="shared" si="32"/>
        <v>0</v>
      </c>
      <c r="I2078" s="4"/>
      <c r="J2078" s="4"/>
      <c r="K2078" s="4"/>
    </row>
    <row r="2079" spans="2:11" ht="13.5" x14ac:dyDescent="0.35">
      <c r="B2079" s="3">
        <v>45026</v>
      </c>
      <c r="C2079" s="2">
        <v>8.3000000000000007</v>
      </c>
      <c r="D2079" s="2">
        <v>6.0376000000000003</v>
      </c>
      <c r="E2079" s="2">
        <v>11911</v>
      </c>
      <c r="F2079" s="2">
        <v>8.3049999999999997</v>
      </c>
      <c r="G2079" s="2">
        <v>98920.854999999996</v>
      </c>
      <c r="H2079" s="5">
        <f t="shared" si="32"/>
        <v>-9.5475573345581172E-3</v>
      </c>
      <c r="I2079" s="4"/>
      <c r="J2079" s="4"/>
      <c r="K2079" s="4"/>
    </row>
    <row r="2080" spans="2:11" ht="13.5" x14ac:dyDescent="0.35">
      <c r="B2080" s="3">
        <v>45027</v>
      </c>
      <c r="C2080" s="2">
        <v>8.3800000000000008</v>
      </c>
      <c r="D2080" s="2">
        <v>6.0957999999999997</v>
      </c>
      <c r="E2080" s="2">
        <v>6577</v>
      </c>
      <c r="F2080" s="2">
        <v>8.3330000000000002</v>
      </c>
      <c r="G2080" s="2">
        <v>54806.141000000003</v>
      </c>
      <c r="H2080" s="5">
        <f t="shared" si="32"/>
        <v>9.6395918908174366E-3</v>
      </c>
      <c r="I2080" s="4"/>
      <c r="J2080" s="4"/>
      <c r="K2080" s="4"/>
    </row>
    <row r="2081" spans="2:11" ht="13.5" x14ac:dyDescent="0.35">
      <c r="B2081" s="3">
        <v>45028</v>
      </c>
      <c r="C2081" s="2">
        <v>8.31</v>
      </c>
      <c r="D2081" s="2">
        <v>6.0448000000000004</v>
      </c>
      <c r="E2081" s="2">
        <v>3430</v>
      </c>
      <c r="F2081" s="2">
        <v>8.3330000000000002</v>
      </c>
      <c r="G2081" s="2">
        <v>28582.19</v>
      </c>
      <c r="H2081" s="5">
        <f t="shared" si="32"/>
        <v>-8.3664162210045061E-3</v>
      </c>
      <c r="I2081" s="4"/>
      <c r="J2081" s="4"/>
      <c r="K2081" s="4"/>
    </row>
    <row r="2082" spans="2:11" ht="13.5" x14ac:dyDescent="0.35">
      <c r="B2082" s="3">
        <v>45029</v>
      </c>
      <c r="C2082" s="2">
        <v>8.36</v>
      </c>
      <c r="D2082" s="2">
        <v>6.0811999999999999</v>
      </c>
      <c r="E2082" s="2">
        <v>1814</v>
      </c>
      <c r="F2082" s="2">
        <v>8.3119999999999994</v>
      </c>
      <c r="G2082" s="2">
        <v>15077.968000000001</v>
      </c>
      <c r="H2082" s="5">
        <f t="shared" si="32"/>
        <v>6.0217046056113589E-3</v>
      </c>
      <c r="I2082" s="4"/>
      <c r="J2082" s="4"/>
      <c r="K2082" s="4"/>
    </row>
    <row r="2083" spans="2:11" ht="13.5" x14ac:dyDescent="0.35">
      <c r="B2083" s="3">
        <v>45030</v>
      </c>
      <c r="C2083" s="2">
        <v>8.34</v>
      </c>
      <c r="D2083" s="2">
        <v>6.0667</v>
      </c>
      <c r="E2083" s="2">
        <v>7726</v>
      </c>
      <c r="F2083" s="2">
        <v>8.3109999999999999</v>
      </c>
      <c r="G2083" s="2">
        <v>64210.786</v>
      </c>
      <c r="H2083" s="5">
        <f t="shared" si="32"/>
        <v>-2.3843978162204757E-3</v>
      </c>
      <c r="I2083" s="4"/>
      <c r="J2083" s="4"/>
      <c r="K2083" s="4"/>
    </row>
    <row r="2084" spans="2:11" ht="13.5" x14ac:dyDescent="0.35">
      <c r="B2084" s="3">
        <v>45033</v>
      </c>
      <c r="C2084" s="2">
        <v>8.49</v>
      </c>
      <c r="D2084" s="2">
        <v>6.1757999999999997</v>
      </c>
      <c r="E2084" s="2">
        <v>5543</v>
      </c>
      <c r="F2084" s="2">
        <v>8.4510000000000005</v>
      </c>
      <c r="G2084" s="2">
        <v>46843.892999999996</v>
      </c>
      <c r="H2084" s="5">
        <f t="shared" si="32"/>
        <v>1.7983417673529227E-2</v>
      </c>
      <c r="I2084" s="4"/>
      <c r="J2084" s="4"/>
      <c r="K2084" s="4"/>
    </row>
    <row r="2085" spans="2:11" ht="13.5" x14ac:dyDescent="0.35">
      <c r="B2085" s="3">
        <v>45034</v>
      </c>
      <c r="C2085" s="2">
        <v>8.73</v>
      </c>
      <c r="D2085" s="2">
        <v>6.3503999999999996</v>
      </c>
      <c r="E2085" s="2">
        <v>6732</v>
      </c>
      <c r="F2085" s="2">
        <v>8.6920000000000002</v>
      </c>
      <c r="G2085" s="2">
        <v>58514.544000000002</v>
      </c>
      <c r="H2085" s="5">
        <f t="shared" si="32"/>
        <v>2.8271640921014262E-2</v>
      </c>
      <c r="I2085" s="4"/>
      <c r="J2085" s="4"/>
      <c r="K2085" s="4"/>
    </row>
    <row r="2086" spans="2:11" ht="13.5" x14ac:dyDescent="0.35">
      <c r="B2086" s="3">
        <v>45035</v>
      </c>
      <c r="C2086" s="2">
        <v>8.59</v>
      </c>
      <c r="D2086" s="2">
        <v>6.2484999999999999</v>
      </c>
      <c r="E2086" s="2">
        <v>2409</v>
      </c>
      <c r="F2086" s="2">
        <v>8.5779999999999994</v>
      </c>
      <c r="G2086" s="2">
        <v>20664.401999999998</v>
      </c>
      <c r="H2086" s="5">
        <f t="shared" si="32"/>
        <v>-1.6046233308138019E-2</v>
      </c>
      <c r="I2086" s="4"/>
      <c r="J2086" s="4"/>
      <c r="K2086" s="4"/>
    </row>
    <row r="2087" spans="2:11" ht="13.5" x14ac:dyDescent="0.35">
      <c r="B2087" s="3">
        <v>45036</v>
      </c>
      <c r="C2087" s="2">
        <v>8.6199999999999992</v>
      </c>
      <c r="D2087" s="2">
        <v>6.2702999999999998</v>
      </c>
      <c r="E2087" s="2">
        <v>1812</v>
      </c>
      <c r="F2087" s="2">
        <v>8.6340000000000003</v>
      </c>
      <c r="G2087" s="2">
        <v>15644.808000000001</v>
      </c>
      <c r="H2087" s="5">
        <f t="shared" si="32"/>
        <v>3.4888373209570008E-3</v>
      </c>
      <c r="I2087" s="4"/>
      <c r="J2087" s="4"/>
      <c r="K2087" s="4"/>
    </row>
    <row r="2088" spans="2:11" ht="13.5" x14ac:dyDescent="0.35">
      <c r="B2088" s="3">
        <v>45040</v>
      </c>
      <c r="C2088" s="2">
        <v>8.6999999999999993</v>
      </c>
      <c r="D2088" s="2">
        <v>6.3285</v>
      </c>
      <c r="E2088" s="2">
        <v>7396</v>
      </c>
      <c r="F2088" s="2">
        <v>8.7200000000000006</v>
      </c>
      <c r="G2088" s="2">
        <v>64493.120000000003</v>
      </c>
      <c r="H2088" s="5">
        <f t="shared" si="32"/>
        <v>9.2818525429405694E-3</v>
      </c>
      <c r="I2088" s="4"/>
      <c r="J2088" s="4"/>
      <c r="K2088" s="4"/>
    </row>
    <row r="2089" spans="2:11" ht="13.5" x14ac:dyDescent="0.35">
      <c r="B2089" s="3">
        <v>45041</v>
      </c>
      <c r="C2089" s="2">
        <v>8.6</v>
      </c>
      <c r="D2089" s="2">
        <v>6.2557999999999998</v>
      </c>
      <c r="E2089" s="2">
        <v>4282</v>
      </c>
      <c r="F2089" s="2">
        <v>8.577</v>
      </c>
      <c r="G2089" s="2">
        <v>36726.714</v>
      </c>
      <c r="H2089" s="5">
        <f t="shared" si="32"/>
        <v>-1.1487714308287936E-2</v>
      </c>
      <c r="I2089" s="4"/>
      <c r="J2089" s="4"/>
      <c r="K2089" s="4"/>
    </row>
    <row r="2090" spans="2:11" ht="13.5" x14ac:dyDescent="0.35">
      <c r="B2090" s="3">
        <v>45042</v>
      </c>
      <c r="C2090" s="2">
        <v>8.58</v>
      </c>
      <c r="D2090" s="2">
        <v>6.2412000000000001</v>
      </c>
      <c r="E2090" s="2">
        <v>4045</v>
      </c>
      <c r="F2090" s="2">
        <v>8.5210000000000008</v>
      </c>
      <c r="G2090" s="2">
        <v>34467.445</v>
      </c>
      <c r="H2090" s="5">
        <f t="shared" si="32"/>
        <v>-2.3338342018606292E-3</v>
      </c>
      <c r="I2090" s="4"/>
      <c r="J2090" s="4"/>
      <c r="K2090" s="4"/>
    </row>
    <row r="2091" spans="2:11" ht="13.5" x14ac:dyDescent="0.35">
      <c r="B2091" s="3">
        <v>45043</v>
      </c>
      <c r="C2091" s="2">
        <v>8.59</v>
      </c>
      <c r="D2091" s="2">
        <v>6.2484999999999999</v>
      </c>
      <c r="E2091" s="2">
        <v>858</v>
      </c>
      <c r="F2091" s="2">
        <v>8.59</v>
      </c>
      <c r="G2091" s="2">
        <v>7370.22</v>
      </c>
      <c r="H2091" s="5">
        <f t="shared" si="32"/>
        <v>1.1696468627827761E-3</v>
      </c>
      <c r="I2091" s="4"/>
      <c r="J2091" s="4"/>
      <c r="K2091" s="4"/>
    </row>
    <row r="2092" spans="2:11" ht="13.5" x14ac:dyDescent="0.35">
      <c r="B2092" s="3">
        <v>45044</v>
      </c>
      <c r="C2092" s="2">
        <v>8.5</v>
      </c>
      <c r="D2092" s="2">
        <v>6.1829999999999998</v>
      </c>
      <c r="E2092" s="2">
        <v>10399</v>
      </c>
      <c r="F2092" s="2">
        <v>8.5020000000000007</v>
      </c>
      <c r="G2092" s="2">
        <v>88412.297999999995</v>
      </c>
      <c r="H2092" s="5">
        <f t="shared" si="32"/>
        <v>-1.0482515803792929E-2</v>
      </c>
      <c r="I2092" s="4"/>
      <c r="J2092" s="4"/>
      <c r="K2092" s="4"/>
    </row>
    <row r="2093" spans="2:11" ht="13.5" x14ac:dyDescent="0.35">
      <c r="B2093" s="3">
        <v>45048</v>
      </c>
      <c r="C2093" s="2">
        <v>8.4</v>
      </c>
      <c r="D2093" s="2">
        <v>6.1102999999999996</v>
      </c>
      <c r="E2093" s="2">
        <v>33107</v>
      </c>
      <c r="F2093" s="2">
        <v>8.3780000000000001</v>
      </c>
      <c r="G2093" s="2">
        <v>277370.446</v>
      </c>
      <c r="H2093" s="5">
        <f t="shared" si="32"/>
        <v>-1.1758046255862884E-2</v>
      </c>
      <c r="I2093" s="4"/>
      <c r="J2093" s="4"/>
      <c r="K2093" s="4"/>
    </row>
    <row r="2094" spans="2:11" ht="13.5" x14ac:dyDescent="0.35">
      <c r="B2094" s="3">
        <v>45049</v>
      </c>
      <c r="C2094" s="2">
        <v>8.44</v>
      </c>
      <c r="D2094" s="2">
        <v>6.1394000000000002</v>
      </c>
      <c r="E2094" s="2">
        <v>184290</v>
      </c>
      <c r="F2094" s="2">
        <v>8.3800000000000008</v>
      </c>
      <c r="G2094" s="2">
        <v>1544350.2</v>
      </c>
      <c r="H2094" s="5">
        <f t="shared" si="32"/>
        <v>4.7624502888566145E-3</v>
      </c>
      <c r="I2094" s="4"/>
      <c r="J2094" s="4"/>
      <c r="K2094" s="4"/>
    </row>
    <row r="2095" spans="2:11" ht="13.5" x14ac:dyDescent="0.35">
      <c r="B2095" s="3">
        <v>45050</v>
      </c>
      <c r="C2095" s="2">
        <v>8.39</v>
      </c>
      <c r="D2095" s="2">
        <v>6.1029999999999998</v>
      </c>
      <c r="E2095" s="2">
        <v>6751</v>
      </c>
      <c r="F2095" s="2">
        <v>8.3510000000000009</v>
      </c>
      <c r="G2095" s="2">
        <v>56377.601000000002</v>
      </c>
      <c r="H2095" s="5">
        <f t="shared" si="32"/>
        <v>-5.92891813532274E-3</v>
      </c>
      <c r="I2095" s="4"/>
      <c r="J2095" s="4"/>
      <c r="K2095" s="4"/>
    </row>
    <row r="2096" spans="2:11" ht="13.5" x14ac:dyDescent="0.35">
      <c r="B2096" s="3">
        <v>45051</v>
      </c>
      <c r="C2096" s="2">
        <v>8.4600000000000009</v>
      </c>
      <c r="D2096" s="2">
        <v>6.1539000000000001</v>
      </c>
      <c r="E2096" s="2">
        <v>7444</v>
      </c>
      <c r="F2096" s="2">
        <v>8.4570000000000007</v>
      </c>
      <c r="G2096" s="2">
        <v>62953.908000000003</v>
      </c>
      <c r="H2096" s="5">
        <f t="shared" si="32"/>
        <v>8.3401605767655894E-3</v>
      </c>
      <c r="I2096" s="4"/>
      <c r="J2096" s="4"/>
      <c r="K2096" s="4"/>
    </row>
    <row r="2097" spans="2:11" ht="13.5" x14ac:dyDescent="0.35">
      <c r="B2097" s="3">
        <v>45054</v>
      </c>
      <c r="C2097" s="2">
        <v>8.49</v>
      </c>
      <c r="D2097" s="2">
        <v>6.1757999999999997</v>
      </c>
      <c r="E2097" s="2">
        <v>6675</v>
      </c>
      <c r="F2097" s="2">
        <v>8.43</v>
      </c>
      <c r="G2097" s="2">
        <v>56270.25</v>
      </c>
      <c r="H2097" s="5">
        <f t="shared" si="32"/>
        <v>3.558718861209897E-3</v>
      </c>
      <c r="I2097" s="4"/>
      <c r="J2097" s="4"/>
      <c r="K2097" s="4"/>
    </row>
    <row r="2098" spans="2:11" ht="13.5" x14ac:dyDescent="0.35">
      <c r="B2098" s="3">
        <v>45055</v>
      </c>
      <c r="C2098" s="2">
        <v>8.4499999999999993</v>
      </c>
      <c r="D2098" s="2">
        <v>6.1467000000000001</v>
      </c>
      <c r="E2098" s="2">
        <v>3962</v>
      </c>
      <c r="F2098" s="2">
        <v>8.4390000000000001</v>
      </c>
      <c r="G2098" s="2">
        <v>33435.317999999999</v>
      </c>
      <c r="H2098" s="5">
        <f t="shared" si="32"/>
        <v>-4.7119401535023293E-3</v>
      </c>
      <c r="I2098" s="4"/>
      <c r="J2098" s="4"/>
      <c r="K2098" s="4"/>
    </row>
    <row r="2099" spans="2:11" ht="13.5" x14ac:dyDescent="0.35">
      <c r="B2099" s="3">
        <v>45056</v>
      </c>
      <c r="C2099" s="2">
        <v>8.4600000000000009</v>
      </c>
      <c r="D2099" s="2">
        <v>6.1539000000000001</v>
      </c>
      <c r="E2099" s="2">
        <v>10020</v>
      </c>
      <c r="F2099" s="2">
        <v>8.4670000000000005</v>
      </c>
      <c r="G2099" s="2">
        <v>84839.34</v>
      </c>
      <c r="H2099" s="5">
        <f t="shared" si="32"/>
        <v>1.1713602420811322E-3</v>
      </c>
      <c r="I2099" s="4"/>
      <c r="J2099" s="4"/>
      <c r="K2099" s="4"/>
    </row>
    <row r="2100" spans="2:11" ht="13.5" x14ac:dyDescent="0.35">
      <c r="B2100" s="3">
        <v>45057</v>
      </c>
      <c r="C2100" s="2">
        <v>8.39</v>
      </c>
      <c r="D2100" s="2">
        <v>6.1029999999999998</v>
      </c>
      <c r="E2100" s="2">
        <v>5868</v>
      </c>
      <c r="F2100" s="2">
        <v>8.3870000000000005</v>
      </c>
      <c r="G2100" s="2">
        <v>49214.915999999997</v>
      </c>
      <c r="H2100" s="5">
        <f t="shared" si="32"/>
        <v>-8.2711776271958259E-3</v>
      </c>
      <c r="I2100" s="4"/>
      <c r="J2100" s="4"/>
      <c r="K2100" s="4"/>
    </row>
    <row r="2101" spans="2:11" ht="13.5" x14ac:dyDescent="0.35">
      <c r="B2101" s="3">
        <v>45058</v>
      </c>
      <c r="C2101" s="2">
        <v>7.89</v>
      </c>
      <c r="D2101" s="2">
        <v>5.7393000000000001</v>
      </c>
      <c r="E2101" s="2">
        <v>85852</v>
      </c>
      <c r="F2101" s="2">
        <v>8.0030000000000001</v>
      </c>
      <c r="G2101" s="2">
        <v>687073.55599999998</v>
      </c>
      <c r="H2101" s="5">
        <f t="shared" si="32"/>
        <v>-5.9593642470915892E-2</v>
      </c>
      <c r="I2101" s="4"/>
      <c r="J2101" s="4"/>
      <c r="K2101" s="4"/>
    </row>
    <row r="2102" spans="2:11" ht="13.5" x14ac:dyDescent="0.35">
      <c r="B2102" s="3">
        <v>45061</v>
      </c>
      <c r="C2102" s="2">
        <v>7.79</v>
      </c>
      <c r="D2102" s="2">
        <v>5.6665999999999999</v>
      </c>
      <c r="E2102" s="2">
        <v>35653</v>
      </c>
      <c r="F2102" s="2">
        <v>7.6950000000000003</v>
      </c>
      <c r="G2102" s="2">
        <v>274349.83500000002</v>
      </c>
      <c r="H2102" s="5">
        <f t="shared" si="32"/>
        <v>-1.2667049988674614E-2</v>
      </c>
      <c r="I2102" s="4"/>
      <c r="J2102" s="4"/>
      <c r="K2102" s="4"/>
    </row>
    <row r="2103" spans="2:11" ht="13.5" x14ac:dyDescent="0.35">
      <c r="B2103" s="3">
        <v>45062</v>
      </c>
      <c r="C2103" s="2">
        <v>8</v>
      </c>
      <c r="D2103" s="2">
        <v>5.8193000000000001</v>
      </c>
      <c r="E2103" s="2">
        <v>31560</v>
      </c>
      <c r="F2103" s="2">
        <v>7.8150000000000004</v>
      </c>
      <c r="G2103" s="2">
        <v>246641.4</v>
      </c>
      <c r="H2103" s="5">
        <f t="shared" si="32"/>
        <v>2.6947375851480656E-2</v>
      </c>
      <c r="I2103" s="4"/>
      <c r="J2103" s="4"/>
      <c r="K2103" s="4"/>
    </row>
    <row r="2104" spans="2:11" ht="13.5" x14ac:dyDescent="0.35">
      <c r="B2104" s="3">
        <v>45063</v>
      </c>
      <c r="C2104" s="2">
        <v>8</v>
      </c>
      <c r="D2104" s="2">
        <v>5.8193000000000001</v>
      </c>
      <c r="E2104" s="2">
        <v>13187</v>
      </c>
      <c r="F2104" s="2">
        <v>8</v>
      </c>
      <c r="G2104" s="2">
        <v>105496</v>
      </c>
      <c r="H2104" s="5">
        <f t="shared" si="32"/>
        <v>0</v>
      </c>
      <c r="I2104" s="4"/>
      <c r="J2104" s="4"/>
      <c r="K2104" s="4"/>
    </row>
    <row r="2105" spans="2:11" ht="13.5" x14ac:dyDescent="0.35">
      <c r="B2105" s="3">
        <v>45064</v>
      </c>
      <c r="C2105" s="2">
        <v>7.98</v>
      </c>
      <c r="D2105" s="2">
        <v>5.8048000000000002</v>
      </c>
      <c r="E2105" s="2">
        <v>24042</v>
      </c>
      <c r="F2105" s="2">
        <v>7.9480000000000004</v>
      </c>
      <c r="G2105" s="2">
        <v>191085.81599999999</v>
      </c>
      <c r="H2105" s="5">
        <f t="shared" si="32"/>
        <v>-2.4917086247486738E-3</v>
      </c>
      <c r="I2105" s="4"/>
      <c r="J2105" s="4"/>
      <c r="K2105" s="4"/>
    </row>
    <row r="2106" spans="2:11" ht="13.5" x14ac:dyDescent="0.35">
      <c r="B2106" s="3">
        <v>45065</v>
      </c>
      <c r="C2106" s="2">
        <v>7.82</v>
      </c>
      <c r="D2106" s="2">
        <v>5.6883999999999997</v>
      </c>
      <c r="E2106" s="2">
        <v>24610</v>
      </c>
      <c r="F2106" s="2">
        <v>7.9009999999999998</v>
      </c>
      <c r="G2106" s="2">
        <v>194443.61</v>
      </c>
      <c r="H2106" s="5">
        <f t="shared" si="32"/>
        <v>-2.0052370452039777E-2</v>
      </c>
      <c r="I2106" s="4"/>
      <c r="J2106" s="4"/>
      <c r="K2106" s="4"/>
    </row>
    <row r="2107" spans="2:11" ht="13.5" x14ac:dyDescent="0.35">
      <c r="B2107" s="3">
        <v>45068</v>
      </c>
      <c r="C2107" s="2">
        <v>7.94</v>
      </c>
      <c r="D2107" s="2">
        <v>5.7756999999999996</v>
      </c>
      <c r="E2107" s="2">
        <v>32601</v>
      </c>
      <c r="F2107" s="2">
        <v>7.9409999999999998</v>
      </c>
      <c r="G2107" s="2">
        <v>258884.541</v>
      </c>
      <c r="H2107" s="5">
        <f t="shared" si="32"/>
        <v>1.5347022009703948E-2</v>
      </c>
      <c r="I2107" s="4"/>
      <c r="J2107" s="4"/>
      <c r="K2107" s="4"/>
    </row>
    <row r="2108" spans="2:11" ht="13.5" x14ac:dyDescent="0.35">
      <c r="B2108" s="3">
        <v>45069</v>
      </c>
      <c r="C2108" s="2">
        <v>7.9</v>
      </c>
      <c r="D2108" s="2">
        <v>5.7465999999999999</v>
      </c>
      <c r="E2108" s="2">
        <v>14929</v>
      </c>
      <c r="F2108" s="2">
        <v>7.8769999999999998</v>
      </c>
      <c r="G2108" s="2">
        <v>117595.73299999999</v>
      </c>
      <c r="H2108" s="5">
        <f t="shared" si="32"/>
        <v>-5.038350329830096E-3</v>
      </c>
      <c r="I2108" s="4"/>
      <c r="J2108" s="4"/>
      <c r="K2108" s="4"/>
    </row>
    <row r="2109" spans="2:11" ht="13.5" x14ac:dyDescent="0.35">
      <c r="B2109" s="3">
        <v>45070</v>
      </c>
      <c r="C2109" s="2">
        <v>7.85</v>
      </c>
      <c r="D2109" s="2">
        <v>5.7102000000000004</v>
      </c>
      <c r="E2109" s="2">
        <v>37468</v>
      </c>
      <c r="F2109" s="2">
        <v>7.8849999999999998</v>
      </c>
      <c r="G2109" s="2">
        <v>295435.18</v>
      </c>
      <c r="H2109" s="5">
        <f t="shared" si="32"/>
        <v>-6.3341802109072396E-3</v>
      </c>
      <c r="I2109" s="4"/>
      <c r="J2109" s="4"/>
      <c r="K2109" s="4"/>
    </row>
    <row r="2110" spans="2:11" ht="13.5" x14ac:dyDescent="0.35">
      <c r="B2110" s="3">
        <v>45071</v>
      </c>
      <c r="C2110" s="2">
        <v>7.95</v>
      </c>
      <c r="D2110" s="2">
        <v>5.7830000000000004</v>
      </c>
      <c r="E2110" s="2">
        <v>17176</v>
      </c>
      <c r="F2110" s="2">
        <v>7.8949999999999996</v>
      </c>
      <c r="G2110" s="2">
        <v>135604.51999999999</v>
      </c>
      <c r="H2110" s="5">
        <f t="shared" si="32"/>
        <v>1.2749115617666626E-2</v>
      </c>
      <c r="I2110" s="4"/>
      <c r="J2110" s="4"/>
      <c r="K2110" s="4"/>
    </row>
    <row r="2111" spans="2:11" ht="13.5" x14ac:dyDescent="0.35">
      <c r="B2111" s="3">
        <v>45072</v>
      </c>
      <c r="C2111" s="2">
        <v>7.94</v>
      </c>
      <c r="D2111" s="2">
        <v>5.7756999999999996</v>
      </c>
      <c r="E2111" s="2">
        <v>16662</v>
      </c>
      <c r="F2111" s="2">
        <v>7.9290000000000003</v>
      </c>
      <c r="G2111" s="2">
        <v>132112.99799999999</v>
      </c>
      <c r="H2111" s="5">
        <f t="shared" si="32"/>
        <v>-1.2623205948470949E-3</v>
      </c>
      <c r="I2111" s="4"/>
      <c r="J2111" s="4"/>
      <c r="K2111" s="4"/>
    </row>
    <row r="2112" spans="2:11" ht="13.5" x14ac:dyDescent="0.35">
      <c r="B2112" s="3">
        <v>45075</v>
      </c>
      <c r="C2112" s="2">
        <v>8.41</v>
      </c>
      <c r="D2112" s="2">
        <v>6.1176000000000004</v>
      </c>
      <c r="E2112" s="2">
        <v>22380</v>
      </c>
      <c r="F2112" s="2">
        <v>8.2059999999999995</v>
      </c>
      <c r="G2112" s="2">
        <v>183650.28</v>
      </c>
      <c r="H2112" s="5">
        <f t="shared" si="32"/>
        <v>5.9196287895839604E-2</v>
      </c>
      <c r="I2112" s="4"/>
      <c r="J2112" s="4"/>
      <c r="K2112" s="4"/>
    </row>
    <row r="2113" spans="2:11" ht="13.5" x14ac:dyDescent="0.35">
      <c r="B2113" s="3">
        <v>45076</v>
      </c>
      <c r="C2113" s="2">
        <v>8.5399999999999991</v>
      </c>
      <c r="D2113" s="2">
        <v>6.2121000000000004</v>
      </c>
      <c r="E2113" s="2">
        <v>78633</v>
      </c>
      <c r="F2113" s="2">
        <v>8.6690000000000005</v>
      </c>
      <c r="G2113" s="2">
        <v>681669.47699999996</v>
      </c>
      <c r="H2113" s="5">
        <f t="shared" si="32"/>
        <v>1.5447234209493923E-2</v>
      </c>
      <c r="I2113" s="4"/>
      <c r="J2113" s="4"/>
      <c r="K2113" s="4"/>
    </row>
    <row r="2114" spans="2:11" ht="13.5" x14ac:dyDescent="0.35">
      <c r="B2114" s="3">
        <v>45077</v>
      </c>
      <c r="C2114" s="2">
        <v>8.5</v>
      </c>
      <c r="D2114" s="2">
        <v>6.1829999999999998</v>
      </c>
      <c r="E2114" s="2">
        <v>23535</v>
      </c>
      <c r="F2114" s="2">
        <v>8.4540000000000006</v>
      </c>
      <c r="G2114" s="2">
        <v>198964.89</v>
      </c>
      <c r="H2114" s="5">
        <f t="shared" si="32"/>
        <v>-4.6844062394360312E-3</v>
      </c>
      <c r="I2114" s="4"/>
      <c r="J2114" s="4"/>
      <c r="K2114" s="4"/>
    </row>
    <row r="2115" spans="2:11" ht="13.5" x14ac:dyDescent="0.35">
      <c r="B2115" s="3">
        <v>45078</v>
      </c>
      <c r="C2115" s="2">
        <v>8.4</v>
      </c>
      <c r="D2115" s="2">
        <v>6.1102999999999996</v>
      </c>
      <c r="E2115" s="2">
        <v>19908</v>
      </c>
      <c r="F2115" s="2">
        <v>8.4179999999999993</v>
      </c>
      <c r="G2115" s="2">
        <v>167585.54399999999</v>
      </c>
      <c r="H2115" s="5">
        <f t="shared" si="32"/>
        <v>-1.1758046255862884E-2</v>
      </c>
      <c r="I2115" s="4"/>
      <c r="J2115" s="4"/>
      <c r="K2115" s="4"/>
    </row>
    <row r="2116" spans="2:11" ht="13.5" x14ac:dyDescent="0.35">
      <c r="B2116" s="3">
        <v>45079</v>
      </c>
      <c r="C2116" s="2">
        <v>8.3000000000000007</v>
      </c>
      <c r="D2116" s="2">
        <v>6.0376000000000003</v>
      </c>
      <c r="E2116" s="2">
        <v>37283</v>
      </c>
      <c r="F2116" s="2">
        <v>8.3049999999999997</v>
      </c>
      <c r="G2116" s="2">
        <v>309635.315</v>
      </c>
      <c r="H2116" s="5">
        <f t="shared" si="32"/>
        <v>-1.1897942817864807E-2</v>
      </c>
      <c r="I2116" s="4"/>
      <c r="J2116" s="4"/>
      <c r="K2116" s="4"/>
    </row>
    <row r="2117" spans="2:11" ht="13.5" x14ac:dyDescent="0.35">
      <c r="B2117" s="3">
        <v>45082</v>
      </c>
      <c r="C2117" s="2">
        <v>8.39</v>
      </c>
      <c r="D2117" s="2">
        <v>6.1029999999999998</v>
      </c>
      <c r="E2117" s="2">
        <v>10394</v>
      </c>
      <c r="F2117" s="2">
        <v>8.3049999999999997</v>
      </c>
      <c r="G2117" s="2">
        <v>86322.17</v>
      </c>
      <c r="H2117" s="5">
        <f t="shared" si="32"/>
        <v>1.0832118722671169E-2</v>
      </c>
      <c r="I2117" s="4"/>
      <c r="J2117" s="4"/>
      <c r="K2117" s="4"/>
    </row>
    <row r="2118" spans="2:11" ht="13.5" x14ac:dyDescent="0.35">
      <c r="B2118" s="3">
        <v>45083</v>
      </c>
      <c r="C2118" s="2">
        <v>8.2899999999999991</v>
      </c>
      <c r="D2118" s="2">
        <v>6.0303000000000004</v>
      </c>
      <c r="E2118" s="2">
        <v>17528</v>
      </c>
      <c r="F2118" s="2">
        <v>8.2870000000000008</v>
      </c>
      <c r="G2118" s="2">
        <v>145254.53599999999</v>
      </c>
      <c r="H2118" s="5">
        <f t="shared" si="32"/>
        <v>-1.1912174340488173E-2</v>
      </c>
      <c r="I2118" s="4"/>
      <c r="J2118" s="4"/>
      <c r="K2118" s="4"/>
    </row>
    <row r="2119" spans="2:11" ht="13.5" x14ac:dyDescent="0.35">
      <c r="B2119" s="3">
        <v>45084</v>
      </c>
      <c r="C2119" s="2">
        <v>8.34</v>
      </c>
      <c r="D2119" s="2">
        <v>6.0667</v>
      </c>
      <c r="E2119" s="2">
        <v>1781</v>
      </c>
      <c r="F2119" s="2">
        <v>8.3079999999999998</v>
      </c>
      <c r="G2119" s="2">
        <v>14796.548000000001</v>
      </c>
      <c r="H2119" s="5">
        <f t="shared" ref="H2119:H2182" si="33">(D2119-D2118)/D2118</f>
        <v>6.0361839377807971E-3</v>
      </c>
      <c r="I2119" s="4"/>
      <c r="J2119" s="4"/>
      <c r="K2119" s="4"/>
    </row>
    <row r="2120" spans="2:11" ht="13.5" x14ac:dyDescent="0.35">
      <c r="B2120" s="3">
        <v>45085</v>
      </c>
      <c r="C2120" s="2">
        <v>8.39</v>
      </c>
      <c r="D2120" s="2">
        <v>6.1029999999999998</v>
      </c>
      <c r="E2120" s="2">
        <v>10046</v>
      </c>
      <c r="F2120" s="2">
        <v>8.3040000000000003</v>
      </c>
      <c r="G2120" s="2">
        <v>83421.983999999997</v>
      </c>
      <c r="H2120" s="5">
        <f t="shared" si="33"/>
        <v>5.9834836072328902E-3</v>
      </c>
      <c r="I2120" s="4"/>
      <c r="J2120" s="4"/>
      <c r="K2120" s="4"/>
    </row>
    <row r="2121" spans="2:11" ht="13.5" x14ac:dyDescent="0.35">
      <c r="B2121" s="3">
        <v>45086</v>
      </c>
      <c r="C2121" s="2">
        <v>8.35</v>
      </c>
      <c r="D2121" s="2">
        <v>6.0739000000000001</v>
      </c>
      <c r="E2121" s="2">
        <v>18911</v>
      </c>
      <c r="F2121" s="2">
        <v>8.2989999999999995</v>
      </c>
      <c r="G2121" s="2">
        <v>156942.389</v>
      </c>
      <c r="H2121" s="5">
        <f t="shared" si="33"/>
        <v>-4.7681468130427139E-3</v>
      </c>
      <c r="I2121" s="4"/>
      <c r="J2121" s="4"/>
      <c r="K2121" s="4"/>
    </row>
    <row r="2122" spans="2:11" ht="13.5" x14ac:dyDescent="0.35">
      <c r="B2122" s="3">
        <v>45089</v>
      </c>
      <c r="C2122" s="2">
        <v>8.48</v>
      </c>
      <c r="D2122" s="2">
        <v>6.1684999999999999</v>
      </c>
      <c r="E2122" s="2">
        <v>9381</v>
      </c>
      <c r="F2122" s="2">
        <v>8.3130000000000006</v>
      </c>
      <c r="G2122" s="2">
        <v>77984.252999999997</v>
      </c>
      <c r="H2122" s="5">
        <f t="shared" si="33"/>
        <v>1.5574836595926801E-2</v>
      </c>
      <c r="I2122" s="4"/>
      <c r="J2122" s="4"/>
      <c r="K2122" s="4"/>
    </row>
    <row r="2123" spans="2:11" ht="13.5" x14ac:dyDescent="0.35">
      <c r="B2123" s="3">
        <v>45090</v>
      </c>
      <c r="C2123" s="2">
        <v>8.4</v>
      </c>
      <c r="D2123" s="2">
        <v>6.1102999999999996</v>
      </c>
      <c r="E2123" s="2">
        <v>7205</v>
      </c>
      <c r="F2123" s="2">
        <v>8.3130000000000006</v>
      </c>
      <c r="G2123" s="2">
        <v>59895.165000000001</v>
      </c>
      <c r="H2123" s="5">
        <f t="shared" si="33"/>
        <v>-9.4350328280781801E-3</v>
      </c>
      <c r="I2123" s="4"/>
      <c r="J2123" s="4"/>
      <c r="K2123" s="4"/>
    </row>
    <row r="2124" spans="2:11" ht="13.5" x14ac:dyDescent="0.35">
      <c r="B2124" s="3">
        <v>45091</v>
      </c>
      <c r="C2124" s="2">
        <v>8.4</v>
      </c>
      <c r="D2124" s="2">
        <v>6.1102999999999996</v>
      </c>
      <c r="E2124" s="2">
        <v>3588</v>
      </c>
      <c r="F2124" s="2">
        <v>8.3829999999999991</v>
      </c>
      <c r="G2124" s="2">
        <v>30078.204000000002</v>
      </c>
      <c r="H2124" s="5">
        <f t="shared" si="33"/>
        <v>0</v>
      </c>
      <c r="I2124" s="4"/>
      <c r="J2124" s="4"/>
      <c r="K2124" s="4"/>
    </row>
    <row r="2125" spans="2:11" ht="13.5" x14ac:dyDescent="0.35">
      <c r="B2125" s="3">
        <v>45092</v>
      </c>
      <c r="C2125" s="2">
        <v>8.42</v>
      </c>
      <c r="D2125" s="2">
        <v>6.1249000000000002</v>
      </c>
      <c r="E2125" s="2">
        <v>2627</v>
      </c>
      <c r="F2125" s="2">
        <v>8.4139999999999997</v>
      </c>
      <c r="G2125" s="2">
        <v>22103.578000000001</v>
      </c>
      <c r="H2125" s="5">
        <f t="shared" si="33"/>
        <v>2.3894080487047468E-3</v>
      </c>
      <c r="I2125" s="4"/>
      <c r="J2125" s="4"/>
      <c r="K2125" s="4"/>
    </row>
    <row r="2126" spans="2:11" ht="13.5" x14ac:dyDescent="0.35">
      <c r="B2126" s="3">
        <v>45093</v>
      </c>
      <c r="C2126" s="2">
        <v>8.3800000000000008</v>
      </c>
      <c r="D2126" s="2">
        <v>6.0957999999999997</v>
      </c>
      <c r="E2126" s="2">
        <v>2930</v>
      </c>
      <c r="F2126" s="2">
        <v>8.3640000000000008</v>
      </c>
      <c r="G2126" s="2">
        <v>24506.52</v>
      </c>
      <c r="H2126" s="5">
        <f t="shared" si="33"/>
        <v>-4.7510979771099235E-3</v>
      </c>
      <c r="I2126" s="4"/>
      <c r="J2126" s="4"/>
      <c r="K2126" s="4"/>
    </row>
    <row r="2127" spans="2:11" ht="13.5" x14ac:dyDescent="0.35">
      <c r="B2127" s="3">
        <v>45096</v>
      </c>
      <c r="C2127" s="2">
        <v>8.35</v>
      </c>
      <c r="D2127" s="2">
        <v>6.0739000000000001</v>
      </c>
      <c r="E2127" s="2">
        <v>7458</v>
      </c>
      <c r="F2127" s="2">
        <v>8.3490000000000002</v>
      </c>
      <c r="G2127" s="2">
        <v>62266.841999999997</v>
      </c>
      <c r="H2127" s="5">
        <f t="shared" si="33"/>
        <v>-3.5926375537254484E-3</v>
      </c>
      <c r="I2127" s="4"/>
      <c r="J2127" s="4"/>
      <c r="K2127" s="4"/>
    </row>
    <row r="2128" spans="2:11" ht="13.5" x14ac:dyDescent="0.35">
      <c r="B2128" s="3">
        <v>45097</v>
      </c>
      <c r="C2128" s="2">
        <v>8.5</v>
      </c>
      <c r="D2128" s="2">
        <v>6.1829999999999998</v>
      </c>
      <c r="E2128" s="2">
        <v>16755</v>
      </c>
      <c r="F2128" s="2">
        <v>8.3970000000000002</v>
      </c>
      <c r="G2128" s="2">
        <v>140691.73499999999</v>
      </c>
      <c r="H2128" s="5">
        <f t="shared" si="33"/>
        <v>1.7962100133357438E-2</v>
      </c>
      <c r="I2128" s="4"/>
      <c r="J2128" s="4"/>
      <c r="K2128" s="4"/>
    </row>
    <row r="2129" spans="2:11" ht="13.5" x14ac:dyDescent="0.35">
      <c r="B2129" s="3">
        <v>45098</v>
      </c>
      <c r="C2129" s="2">
        <v>8.5</v>
      </c>
      <c r="D2129" s="2">
        <v>6.1829999999999998</v>
      </c>
      <c r="E2129" s="2">
        <v>6384</v>
      </c>
      <c r="F2129" s="2">
        <v>8.4789999999999992</v>
      </c>
      <c r="G2129" s="2">
        <v>54129.936000000002</v>
      </c>
      <c r="H2129" s="5">
        <f t="shared" si="33"/>
        <v>0</v>
      </c>
      <c r="I2129" s="4"/>
      <c r="J2129" s="4"/>
      <c r="K2129" s="4"/>
    </row>
    <row r="2130" spans="2:11" ht="13.5" x14ac:dyDescent="0.35">
      <c r="B2130" s="3">
        <v>45099</v>
      </c>
      <c r="C2130" s="2">
        <v>8.49</v>
      </c>
      <c r="D2130" s="2">
        <v>6.1757999999999997</v>
      </c>
      <c r="E2130" s="2">
        <v>4236</v>
      </c>
      <c r="F2130" s="2">
        <v>8.4779999999999998</v>
      </c>
      <c r="G2130" s="2">
        <v>35912.807999999997</v>
      </c>
      <c r="H2130" s="5">
        <f t="shared" si="33"/>
        <v>-1.164483260553145E-3</v>
      </c>
      <c r="I2130" s="4"/>
      <c r="J2130" s="4"/>
      <c r="K2130" s="4"/>
    </row>
    <row r="2131" spans="2:11" ht="13.5" x14ac:dyDescent="0.35">
      <c r="B2131" s="3">
        <v>45100</v>
      </c>
      <c r="C2131" s="2">
        <v>8.49</v>
      </c>
      <c r="D2131" s="2">
        <v>6.1757999999999997</v>
      </c>
      <c r="E2131" s="2">
        <v>6573</v>
      </c>
      <c r="F2131" s="2">
        <v>8.4570000000000007</v>
      </c>
      <c r="G2131" s="2">
        <v>55587.860999999997</v>
      </c>
      <c r="H2131" s="5">
        <f t="shared" si="33"/>
        <v>0</v>
      </c>
      <c r="I2131" s="4"/>
      <c r="J2131" s="4"/>
      <c r="K2131" s="4"/>
    </row>
    <row r="2132" spans="2:11" ht="13.5" x14ac:dyDescent="0.35">
      <c r="B2132" s="3">
        <v>45103</v>
      </c>
      <c r="C2132" s="2">
        <v>8.49</v>
      </c>
      <c r="D2132" s="2">
        <v>6.1757999999999997</v>
      </c>
      <c r="E2132" s="2">
        <v>7302</v>
      </c>
      <c r="F2132" s="2">
        <v>8.4290000000000003</v>
      </c>
      <c r="G2132" s="2">
        <v>61548.557999999997</v>
      </c>
      <c r="H2132" s="5">
        <f t="shared" si="33"/>
        <v>0</v>
      </c>
      <c r="I2132" s="4"/>
      <c r="J2132" s="4"/>
      <c r="K2132" s="4"/>
    </row>
    <row r="2133" spans="2:11" ht="13.5" x14ac:dyDescent="0.35">
      <c r="B2133" s="3">
        <v>45104</v>
      </c>
      <c r="C2133" s="2">
        <v>8.5</v>
      </c>
      <c r="D2133" s="2">
        <v>6.1829999999999998</v>
      </c>
      <c r="E2133" s="2">
        <v>28029</v>
      </c>
      <c r="F2133" s="2">
        <v>8.5</v>
      </c>
      <c r="G2133" s="2">
        <v>238246.5</v>
      </c>
      <c r="H2133" s="5">
        <f t="shared" si="33"/>
        <v>1.1658408627222539E-3</v>
      </c>
      <c r="I2133" s="4"/>
      <c r="J2133" s="4"/>
      <c r="K2133" s="4"/>
    </row>
    <row r="2134" spans="2:11" ht="13.5" x14ac:dyDescent="0.35">
      <c r="B2134" s="3">
        <v>45107</v>
      </c>
      <c r="C2134" s="2">
        <v>8.5</v>
      </c>
      <c r="D2134" s="2">
        <v>6.1829999999999998</v>
      </c>
      <c r="E2134" s="2">
        <v>8640</v>
      </c>
      <c r="F2134" s="2">
        <v>8.5009999999999994</v>
      </c>
      <c r="G2134" s="2">
        <v>73448.639999999999</v>
      </c>
      <c r="H2134" s="5">
        <f t="shared" si="33"/>
        <v>0</v>
      </c>
      <c r="I2134" s="4"/>
      <c r="J2134" s="4"/>
      <c r="K2134" s="4"/>
    </row>
    <row r="2135" spans="2:11" ht="13.5" x14ac:dyDescent="0.35">
      <c r="B2135" s="3">
        <v>45110</v>
      </c>
      <c r="C2135" s="2">
        <v>8.5</v>
      </c>
      <c r="D2135" s="2">
        <v>6.1829999999999998</v>
      </c>
      <c r="E2135" s="2">
        <v>7432</v>
      </c>
      <c r="F2135" s="2">
        <v>8.5</v>
      </c>
      <c r="G2135" s="2">
        <v>63172</v>
      </c>
      <c r="H2135" s="5">
        <f t="shared" si="33"/>
        <v>0</v>
      </c>
      <c r="I2135" s="4"/>
      <c r="J2135" s="4"/>
      <c r="K2135" s="4"/>
    </row>
    <row r="2136" spans="2:11" ht="13.5" x14ac:dyDescent="0.35">
      <c r="B2136" s="3">
        <v>45111</v>
      </c>
      <c r="C2136" s="2">
        <v>8.49</v>
      </c>
      <c r="D2136" s="2">
        <v>6.1757999999999997</v>
      </c>
      <c r="E2136" s="2">
        <v>12501</v>
      </c>
      <c r="F2136" s="2">
        <v>8.4830000000000005</v>
      </c>
      <c r="G2136" s="2">
        <v>106045.98299999999</v>
      </c>
      <c r="H2136" s="5">
        <f t="shared" si="33"/>
        <v>-1.164483260553145E-3</v>
      </c>
      <c r="I2136" s="4"/>
      <c r="J2136" s="4"/>
      <c r="K2136" s="4"/>
    </row>
    <row r="2137" spans="2:11" ht="13.5" x14ac:dyDescent="0.35">
      <c r="B2137" s="3">
        <v>45112</v>
      </c>
      <c r="C2137" s="2">
        <v>8.49</v>
      </c>
      <c r="D2137" s="2">
        <v>6.1757999999999997</v>
      </c>
      <c r="E2137" s="2">
        <v>5127</v>
      </c>
      <c r="F2137" s="2">
        <v>8.484</v>
      </c>
      <c r="G2137" s="2">
        <v>43497.468000000001</v>
      </c>
      <c r="H2137" s="5">
        <f t="shared" si="33"/>
        <v>0</v>
      </c>
      <c r="I2137" s="4"/>
      <c r="J2137" s="4"/>
      <c r="K2137" s="4"/>
    </row>
    <row r="2138" spans="2:11" ht="13.5" x14ac:dyDescent="0.35">
      <c r="B2138" s="3">
        <v>45113</v>
      </c>
      <c r="C2138" s="2">
        <v>8.48</v>
      </c>
      <c r="D2138" s="2">
        <v>6.1684999999999999</v>
      </c>
      <c r="E2138" s="2">
        <v>21667</v>
      </c>
      <c r="F2138" s="2">
        <v>8.4649999999999999</v>
      </c>
      <c r="G2138" s="2">
        <v>183411.155</v>
      </c>
      <c r="H2138" s="5">
        <f t="shared" si="33"/>
        <v>-1.1820330969266916E-3</v>
      </c>
      <c r="I2138" s="4"/>
      <c r="J2138" s="4"/>
      <c r="K2138" s="4"/>
    </row>
    <row r="2139" spans="2:11" ht="13.5" x14ac:dyDescent="0.35">
      <c r="B2139" s="3">
        <v>45114</v>
      </c>
      <c r="C2139" s="2">
        <v>8.4499999999999993</v>
      </c>
      <c r="D2139" s="2">
        <v>6.1467000000000001</v>
      </c>
      <c r="E2139" s="2">
        <v>13799</v>
      </c>
      <c r="F2139" s="2">
        <v>8.4629999999999992</v>
      </c>
      <c r="G2139" s="2">
        <v>116780.93700000001</v>
      </c>
      <c r="H2139" s="5">
        <f t="shared" si="33"/>
        <v>-3.5340844613763185E-3</v>
      </c>
      <c r="I2139" s="4"/>
      <c r="J2139" s="4"/>
      <c r="K2139" s="4"/>
    </row>
    <row r="2140" spans="2:11" ht="13.5" x14ac:dyDescent="0.35">
      <c r="B2140" s="3">
        <v>45117</v>
      </c>
      <c r="C2140" s="2">
        <v>8.5</v>
      </c>
      <c r="D2140" s="2">
        <v>6.1829999999999998</v>
      </c>
      <c r="E2140" s="2">
        <v>16982</v>
      </c>
      <c r="F2140" s="2">
        <v>8.4809999999999999</v>
      </c>
      <c r="G2140" s="2">
        <v>144024.342</v>
      </c>
      <c r="H2140" s="5">
        <f t="shared" si="33"/>
        <v>5.9056078871589273E-3</v>
      </c>
      <c r="I2140" s="4"/>
      <c r="J2140" s="4"/>
      <c r="K2140" s="4"/>
    </row>
    <row r="2141" spans="2:11" ht="13.5" x14ac:dyDescent="0.35">
      <c r="B2141" s="3">
        <v>45118</v>
      </c>
      <c r="C2141" s="2">
        <v>8.5500000000000007</v>
      </c>
      <c r="D2141" s="2">
        <v>6.2194000000000003</v>
      </c>
      <c r="E2141" s="2">
        <v>33970</v>
      </c>
      <c r="F2141" s="2">
        <v>8.5380000000000003</v>
      </c>
      <c r="G2141" s="2">
        <v>290035.86</v>
      </c>
      <c r="H2141" s="5">
        <f t="shared" si="33"/>
        <v>5.8871098172408919E-3</v>
      </c>
      <c r="I2141" s="4"/>
      <c r="J2141" s="4"/>
      <c r="K2141" s="4"/>
    </row>
    <row r="2142" spans="2:11" ht="13.5" x14ac:dyDescent="0.35">
      <c r="B2142" s="3">
        <v>45119</v>
      </c>
      <c r="C2142" s="2">
        <v>7.85</v>
      </c>
      <c r="D2142" s="2">
        <v>6.3041</v>
      </c>
      <c r="E2142" s="2">
        <v>4647</v>
      </c>
      <c r="F2142" s="2">
        <v>7.8760000000000003</v>
      </c>
      <c r="G2142" s="2">
        <v>36599.771999999997</v>
      </c>
      <c r="H2142" s="5">
        <f t="shared" si="33"/>
        <v>1.361867704280152E-2</v>
      </c>
      <c r="I2142" s="4"/>
      <c r="J2142" s="4"/>
      <c r="K2142" s="4"/>
    </row>
    <row r="2143" spans="2:11" ht="13.5" x14ac:dyDescent="0.35">
      <c r="B2143" s="3">
        <v>45120</v>
      </c>
      <c r="C2143" s="2">
        <v>7.76</v>
      </c>
      <c r="D2143" s="2">
        <v>6.2317999999999998</v>
      </c>
      <c r="E2143" s="2">
        <v>3841</v>
      </c>
      <c r="F2143" s="2">
        <v>7.8029999999999999</v>
      </c>
      <c r="G2143" s="2">
        <v>29971.323</v>
      </c>
      <c r="H2143" s="5">
        <f t="shared" si="33"/>
        <v>-1.1468726701670382E-2</v>
      </c>
      <c r="I2143" s="4"/>
      <c r="J2143" s="4"/>
      <c r="K2143" s="4"/>
    </row>
    <row r="2144" spans="2:11" ht="13.5" x14ac:dyDescent="0.35">
      <c r="B2144" s="3">
        <v>45121</v>
      </c>
      <c r="C2144" s="2">
        <v>7.75</v>
      </c>
      <c r="D2144" s="2">
        <v>6.2237999999999998</v>
      </c>
      <c r="E2144" s="2">
        <v>5211</v>
      </c>
      <c r="F2144" s="2">
        <v>7.7389999999999999</v>
      </c>
      <c r="G2144" s="2">
        <v>40327.928999999996</v>
      </c>
      <c r="H2144" s="5">
        <f t="shared" si="33"/>
        <v>-1.2837382457716884E-3</v>
      </c>
      <c r="I2144" s="4"/>
      <c r="J2144" s="4"/>
      <c r="K2144" s="4"/>
    </row>
    <row r="2145" spans="2:11" ht="13.5" x14ac:dyDescent="0.35">
      <c r="B2145" s="3">
        <v>45124</v>
      </c>
      <c r="C2145" s="2">
        <v>7.94</v>
      </c>
      <c r="D2145" s="2">
        <v>6.3762999999999996</v>
      </c>
      <c r="E2145" s="2">
        <v>15797</v>
      </c>
      <c r="F2145" s="2">
        <v>7.82</v>
      </c>
      <c r="G2145" s="2">
        <v>123532.54</v>
      </c>
      <c r="H2145" s="5">
        <f t="shared" si="33"/>
        <v>2.4502715382885031E-2</v>
      </c>
      <c r="I2145" s="4"/>
      <c r="J2145" s="4"/>
      <c r="K2145" s="4"/>
    </row>
    <row r="2146" spans="2:11" ht="13.5" x14ac:dyDescent="0.35">
      <c r="B2146" s="3">
        <v>45125</v>
      </c>
      <c r="C2146" s="2">
        <v>7.89</v>
      </c>
      <c r="D2146" s="2">
        <v>6.3361999999999998</v>
      </c>
      <c r="E2146" s="2">
        <v>7241</v>
      </c>
      <c r="F2146" s="2">
        <v>7.9029999999999996</v>
      </c>
      <c r="G2146" s="2">
        <v>57225.623</v>
      </c>
      <c r="H2146" s="5">
        <f t="shared" si="33"/>
        <v>-6.2889136332982768E-3</v>
      </c>
      <c r="I2146" s="4"/>
      <c r="J2146" s="4"/>
      <c r="K2146" s="4"/>
    </row>
    <row r="2147" spans="2:11" ht="13.5" x14ac:dyDescent="0.35">
      <c r="B2147" s="3">
        <v>45127</v>
      </c>
      <c r="C2147" s="2">
        <v>7.82</v>
      </c>
      <c r="D2147" s="2">
        <v>6.28</v>
      </c>
      <c r="E2147" s="2">
        <v>8823</v>
      </c>
      <c r="F2147" s="2">
        <v>7.798</v>
      </c>
      <c r="G2147" s="2">
        <v>68801.754000000001</v>
      </c>
      <c r="H2147" s="5">
        <f t="shared" si="33"/>
        <v>-8.8696695180075728E-3</v>
      </c>
      <c r="I2147" s="4"/>
      <c r="J2147" s="4"/>
      <c r="K2147" s="4"/>
    </row>
    <row r="2148" spans="2:11" ht="13.5" x14ac:dyDescent="0.35">
      <c r="B2148" s="3">
        <v>45128</v>
      </c>
      <c r="C2148" s="2">
        <v>7.8</v>
      </c>
      <c r="D2148" s="2">
        <v>6.2638999999999996</v>
      </c>
      <c r="E2148" s="2">
        <v>4478</v>
      </c>
      <c r="F2148" s="2">
        <v>7.7939999999999996</v>
      </c>
      <c r="G2148" s="2">
        <v>34901.531999999999</v>
      </c>
      <c r="H2148" s="5">
        <f t="shared" si="33"/>
        <v>-2.5636942675160302E-3</v>
      </c>
      <c r="I2148" s="4"/>
      <c r="J2148" s="4"/>
      <c r="K2148" s="4"/>
    </row>
    <row r="2149" spans="2:11" ht="13.5" x14ac:dyDescent="0.35">
      <c r="B2149" s="3">
        <v>45131</v>
      </c>
      <c r="C2149" s="2">
        <v>7.8</v>
      </c>
      <c r="D2149" s="2">
        <v>6.2638999999999996</v>
      </c>
      <c r="E2149" s="2">
        <v>27190</v>
      </c>
      <c r="F2149" s="2">
        <v>7.7930000000000001</v>
      </c>
      <c r="G2149" s="2">
        <v>211891.67</v>
      </c>
      <c r="H2149" s="5">
        <f t="shared" si="33"/>
        <v>0</v>
      </c>
      <c r="I2149" s="4"/>
      <c r="J2149" s="4"/>
      <c r="K2149" s="4"/>
    </row>
    <row r="2150" spans="2:11" ht="13.5" x14ac:dyDescent="0.35">
      <c r="B2150" s="3">
        <v>45133</v>
      </c>
      <c r="C2150" s="2">
        <v>7.79</v>
      </c>
      <c r="D2150" s="2">
        <v>6.2558999999999996</v>
      </c>
      <c r="E2150" s="2">
        <v>16305</v>
      </c>
      <c r="F2150" s="2">
        <v>7.7880000000000003</v>
      </c>
      <c r="G2150" s="2">
        <v>126983.34</v>
      </c>
      <c r="H2150" s="5">
        <f t="shared" si="33"/>
        <v>-1.2771595970561484E-3</v>
      </c>
      <c r="I2150" s="4"/>
      <c r="J2150" s="4"/>
      <c r="K2150" s="4"/>
    </row>
    <row r="2151" spans="2:11" ht="13.5" x14ac:dyDescent="0.35">
      <c r="B2151" s="3">
        <v>45134</v>
      </c>
      <c r="C2151" s="2">
        <v>7.79</v>
      </c>
      <c r="D2151" s="2">
        <v>6.2558999999999996</v>
      </c>
      <c r="E2151" s="2">
        <v>24969</v>
      </c>
      <c r="F2151" s="2">
        <v>7.7809999999999997</v>
      </c>
      <c r="G2151" s="2">
        <v>194283.78899999999</v>
      </c>
      <c r="H2151" s="5">
        <f t="shared" si="33"/>
        <v>0</v>
      </c>
      <c r="I2151" s="4"/>
      <c r="J2151" s="4"/>
      <c r="K2151" s="4"/>
    </row>
    <row r="2152" spans="2:11" ht="13.5" x14ac:dyDescent="0.35">
      <c r="B2152" s="3">
        <v>45135</v>
      </c>
      <c r="C2152" s="2">
        <v>7.79</v>
      </c>
      <c r="D2152" s="2">
        <v>6.2558999999999996</v>
      </c>
      <c r="E2152" s="2">
        <v>11639</v>
      </c>
      <c r="F2152" s="2">
        <v>7.7850000000000001</v>
      </c>
      <c r="G2152" s="2">
        <v>90609.615000000005</v>
      </c>
      <c r="H2152" s="5">
        <f t="shared" si="33"/>
        <v>0</v>
      </c>
      <c r="I2152" s="4"/>
      <c r="J2152" s="4"/>
      <c r="K2152" s="4"/>
    </row>
    <row r="2153" spans="2:11" ht="13.5" x14ac:dyDescent="0.35">
      <c r="B2153" s="3">
        <v>45138</v>
      </c>
      <c r="C2153" s="2">
        <v>7.8</v>
      </c>
      <c r="D2153" s="2">
        <v>6.2638999999999996</v>
      </c>
      <c r="E2153" s="2">
        <v>15816</v>
      </c>
      <c r="F2153" s="2">
        <v>7.7839999999999998</v>
      </c>
      <c r="G2153" s="2">
        <v>123111.74400000001</v>
      </c>
      <c r="H2153" s="5">
        <f t="shared" si="33"/>
        <v>1.2787928195783192E-3</v>
      </c>
      <c r="I2153" s="4"/>
      <c r="J2153" s="4"/>
      <c r="K2153" s="4"/>
    </row>
    <row r="2154" spans="2:11" ht="13.5" x14ac:dyDescent="0.35">
      <c r="B2154" s="3">
        <v>45139</v>
      </c>
      <c r="C2154" s="2">
        <v>7.77</v>
      </c>
      <c r="D2154" s="2">
        <v>6.2397999999999998</v>
      </c>
      <c r="E2154" s="2">
        <v>22599</v>
      </c>
      <c r="F2154" s="2">
        <v>7.7709999999999999</v>
      </c>
      <c r="G2154" s="2">
        <v>175616.829</v>
      </c>
      <c r="H2154" s="5">
        <f t="shared" si="33"/>
        <v>-3.8474432861316096E-3</v>
      </c>
      <c r="I2154" s="4"/>
      <c r="J2154" s="4"/>
      <c r="K2154" s="4"/>
    </row>
    <row r="2155" spans="2:11" ht="13.5" x14ac:dyDescent="0.35">
      <c r="B2155" s="3">
        <v>45140</v>
      </c>
      <c r="C2155" s="2">
        <v>7.8</v>
      </c>
      <c r="D2155" s="2">
        <v>6.2638999999999996</v>
      </c>
      <c r="E2155" s="2">
        <v>7420</v>
      </c>
      <c r="F2155" s="2">
        <v>7.7850000000000001</v>
      </c>
      <c r="G2155" s="2">
        <v>57764.7</v>
      </c>
      <c r="H2155" s="5">
        <f t="shared" si="33"/>
        <v>3.8623032789512146E-3</v>
      </c>
      <c r="I2155" s="4"/>
      <c r="J2155" s="4"/>
      <c r="K2155" s="4"/>
    </row>
    <row r="2156" spans="2:11" ht="13.5" x14ac:dyDescent="0.35">
      <c r="B2156" s="3">
        <v>45141</v>
      </c>
      <c r="C2156" s="2">
        <v>7.79</v>
      </c>
      <c r="D2156" s="2">
        <v>6.2558999999999996</v>
      </c>
      <c r="E2156" s="2">
        <v>25265</v>
      </c>
      <c r="F2156" s="2">
        <v>7.7270000000000003</v>
      </c>
      <c r="G2156" s="2">
        <v>195222.655</v>
      </c>
      <c r="H2156" s="5">
        <f t="shared" si="33"/>
        <v>-1.2771595970561484E-3</v>
      </c>
      <c r="I2156" s="4"/>
      <c r="J2156" s="4"/>
      <c r="K2156" s="4"/>
    </row>
    <row r="2157" spans="2:11" ht="13.5" x14ac:dyDescent="0.35">
      <c r="B2157" s="3">
        <v>45142</v>
      </c>
      <c r="C2157" s="2">
        <v>7.78</v>
      </c>
      <c r="D2157" s="2">
        <v>6.2478999999999996</v>
      </c>
      <c r="E2157" s="2">
        <v>13176</v>
      </c>
      <c r="F2157" s="2">
        <v>7.7169999999999996</v>
      </c>
      <c r="G2157" s="2">
        <v>101679.192</v>
      </c>
      <c r="H2157" s="5">
        <f t="shared" si="33"/>
        <v>-1.2787928195783192E-3</v>
      </c>
      <c r="I2157" s="4"/>
      <c r="J2157" s="4"/>
      <c r="K2157" s="4"/>
    </row>
    <row r="2158" spans="2:11" ht="13.5" x14ac:dyDescent="0.35">
      <c r="B2158" s="3">
        <v>45145</v>
      </c>
      <c r="C2158" s="2">
        <v>7.78</v>
      </c>
      <c r="D2158" s="2">
        <v>6.2478999999999996</v>
      </c>
      <c r="E2158" s="2">
        <v>3558</v>
      </c>
      <c r="F2158" s="2">
        <v>7.7519999999999998</v>
      </c>
      <c r="G2158" s="2">
        <v>27581.616000000002</v>
      </c>
      <c r="H2158" s="5">
        <f t="shared" si="33"/>
        <v>0</v>
      </c>
      <c r="I2158" s="4"/>
      <c r="J2158" s="4"/>
      <c r="K2158" s="4"/>
    </row>
    <row r="2159" spans="2:11" ht="13.5" x14ac:dyDescent="0.35">
      <c r="B2159" s="3">
        <v>45146</v>
      </c>
      <c r="C2159" s="2">
        <v>7.77</v>
      </c>
      <c r="D2159" s="2">
        <v>6.2397999999999998</v>
      </c>
      <c r="E2159" s="2">
        <v>7069</v>
      </c>
      <c r="F2159" s="2">
        <v>7.7309999999999999</v>
      </c>
      <c r="G2159" s="2">
        <v>54650.438999999998</v>
      </c>
      <c r="H2159" s="5">
        <f t="shared" si="33"/>
        <v>-1.2964356023623578E-3</v>
      </c>
      <c r="I2159" s="4"/>
      <c r="J2159" s="4"/>
      <c r="K2159" s="4"/>
    </row>
    <row r="2160" spans="2:11" ht="13.5" x14ac:dyDescent="0.35">
      <c r="B2160" s="3">
        <v>45147</v>
      </c>
      <c r="C2160" s="2">
        <v>7.76</v>
      </c>
      <c r="D2160" s="2">
        <v>6.2317999999999998</v>
      </c>
      <c r="E2160" s="2">
        <v>22479</v>
      </c>
      <c r="F2160" s="2">
        <v>7.7590000000000003</v>
      </c>
      <c r="G2160" s="2">
        <v>174414.56099999999</v>
      </c>
      <c r="H2160" s="5">
        <f t="shared" si="33"/>
        <v>-1.2820923747556023E-3</v>
      </c>
      <c r="I2160" s="4"/>
      <c r="J2160" s="4"/>
      <c r="K2160" s="4"/>
    </row>
    <row r="2161" spans="2:11" ht="13.5" x14ac:dyDescent="0.35">
      <c r="B2161" s="3">
        <v>45148</v>
      </c>
      <c r="C2161" s="2">
        <v>7.75</v>
      </c>
      <c r="D2161" s="2">
        <v>6.2237999999999998</v>
      </c>
      <c r="E2161" s="2">
        <v>13978</v>
      </c>
      <c r="F2161" s="2">
        <v>7.7210000000000001</v>
      </c>
      <c r="G2161" s="2">
        <v>107924.13800000001</v>
      </c>
      <c r="H2161" s="5">
        <f t="shared" si="33"/>
        <v>-1.2837382457716884E-3</v>
      </c>
      <c r="I2161" s="4"/>
      <c r="J2161" s="4"/>
      <c r="K2161" s="4"/>
    </row>
    <row r="2162" spans="2:11" ht="13.5" x14ac:dyDescent="0.35">
      <c r="B2162" s="3">
        <v>45149</v>
      </c>
      <c r="C2162" s="2">
        <v>7.72</v>
      </c>
      <c r="D2162" s="2">
        <v>6.1997</v>
      </c>
      <c r="E2162" s="2">
        <v>18269</v>
      </c>
      <c r="F2162" s="2">
        <v>7.7110000000000003</v>
      </c>
      <c r="G2162" s="2">
        <v>140872.25899999999</v>
      </c>
      <c r="H2162" s="5">
        <f t="shared" si="33"/>
        <v>-3.8722323982132763E-3</v>
      </c>
      <c r="I2162" s="4"/>
      <c r="J2162" s="4"/>
      <c r="K2162" s="4"/>
    </row>
    <row r="2163" spans="2:11" ht="13.5" x14ac:dyDescent="0.35">
      <c r="B2163" s="3">
        <v>45152</v>
      </c>
      <c r="C2163" s="2">
        <v>7.69</v>
      </c>
      <c r="D2163" s="2">
        <v>6.1756000000000002</v>
      </c>
      <c r="E2163" s="2">
        <v>6256</v>
      </c>
      <c r="F2163" s="2">
        <v>7.6909999999999998</v>
      </c>
      <c r="G2163" s="2">
        <v>48114.896000000001</v>
      </c>
      <c r="H2163" s="5">
        <f t="shared" si="33"/>
        <v>-3.8872848686226412E-3</v>
      </c>
      <c r="I2163" s="4"/>
      <c r="J2163" s="4"/>
      <c r="K2163" s="4"/>
    </row>
    <row r="2164" spans="2:11" ht="13.5" x14ac:dyDescent="0.35">
      <c r="B2164" s="3">
        <v>45153</v>
      </c>
      <c r="C2164" s="2">
        <v>7.67</v>
      </c>
      <c r="D2164" s="2">
        <v>6.1595000000000004</v>
      </c>
      <c r="E2164" s="2">
        <v>15685</v>
      </c>
      <c r="F2164" s="2">
        <v>7.6840000000000002</v>
      </c>
      <c r="G2164" s="2">
        <v>120523.54</v>
      </c>
      <c r="H2164" s="5">
        <f t="shared" si="33"/>
        <v>-2.6070341343350898E-3</v>
      </c>
      <c r="I2164" s="4"/>
      <c r="J2164" s="4"/>
      <c r="K2164" s="4"/>
    </row>
    <row r="2165" spans="2:11" ht="13.5" x14ac:dyDescent="0.35">
      <c r="B2165" s="3">
        <v>45154</v>
      </c>
      <c r="C2165" s="2">
        <v>7.65</v>
      </c>
      <c r="D2165" s="2">
        <v>6.1435000000000004</v>
      </c>
      <c r="E2165" s="2">
        <v>18377</v>
      </c>
      <c r="F2165" s="2">
        <v>7.6589999999999998</v>
      </c>
      <c r="G2165" s="2">
        <v>140749.443</v>
      </c>
      <c r="H2165" s="5">
        <f t="shared" si="33"/>
        <v>-2.597613442649568E-3</v>
      </c>
      <c r="I2165" s="4"/>
      <c r="J2165" s="4"/>
      <c r="K2165" s="4"/>
    </row>
    <row r="2166" spans="2:11" ht="13.5" x14ac:dyDescent="0.35">
      <c r="B2166" s="3">
        <v>45155</v>
      </c>
      <c r="C2166" s="2">
        <v>7.63</v>
      </c>
      <c r="D2166" s="2">
        <v>6.1273999999999997</v>
      </c>
      <c r="E2166" s="2">
        <v>8452</v>
      </c>
      <c r="F2166" s="2">
        <v>7.6189999999999998</v>
      </c>
      <c r="G2166" s="2">
        <v>64395.788</v>
      </c>
      <c r="H2166" s="5">
        <f t="shared" si="33"/>
        <v>-2.6206559778628904E-3</v>
      </c>
      <c r="I2166" s="4"/>
      <c r="J2166" s="4"/>
      <c r="K2166" s="4"/>
    </row>
    <row r="2167" spans="2:11" ht="13.5" x14ac:dyDescent="0.35">
      <c r="B2167" s="3">
        <v>45156</v>
      </c>
      <c r="C2167" s="2">
        <v>7.7</v>
      </c>
      <c r="D2167" s="2">
        <v>6.1836000000000002</v>
      </c>
      <c r="E2167" s="2">
        <v>876</v>
      </c>
      <c r="F2167" s="2">
        <v>7.6989999999999998</v>
      </c>
      <c r="G2167" s="2">
        <v>6744.3239999999996</v>
      </c>
      <c r="H2167" s="5">
        <f t="shared" si="33"/>
        <v>9.1719163103437789E-3</v>
      </c>
      <c r="I2167" s="4"/>
      <c r="J2167" s="4"/>
      <c r="K2167" s="4"/>
    </row>
    <row r="2168" spans="2:11" ht="13.5" x14ac:dyDescent="0.35">
      <c r="B2168" s="3">
        <v>45159</v>
      </c>
      <c r="C2168" s="2">
        <v>7.74</v>
      </c>
      <c r="D2168" s="2">
        <v>6.2157</v>
      </c>
      <c r="E2168" s="2">
        <v>4155</v>
      </c>
      <c r="F2168" s="2">
        <v>7.7210000000000001</v>
      </c>
      <c r="G2168" s="2">
        <v>32080.755000000001</v>
      </c>
      <c r="H2168" s="5">
        <f t="shared" si="33"/>
        <v>5.1911507859498992E-3</v>
      </c>
      <c r="I2168" s="4"/>
      <c r="J2168" s="4"/>
      <c r="K2168" s="4"/>
    </row>
    <row r="2169" spans="2:11" ht="13.5" x14ac:dyDescent="0.35">
      <c r="B2169" s="3">
        <v>45160</v>
      </c>
      <c r="C2169" s="2">
        <v>7.7</v>
      </c>
      <c r="D2169" s="2">
        <v>6.1836000000000002</v>
      </c>
      <c r="E2169" s="2">
        <v>36392</v>
      </c>
      <c r="F2169" s="2">
        <v>7.7009999999999996</v>
      </c>
      <c r="G2169" s="2">
        <v>280254.79200000002</v>
      </c>
      <c r="H2169" s="5">
        <f t="shared" si="33"/>
        <v>-5.1643419083932289E-3</v>
      </c>
      <c r="I2169" s="4"/>
      <c r="J2169" s="4"/>
      <c r="K2169" s="4"/>
    </row>
    <row r="2170" spans="2:11" ht="13.5" x14ac:dyDescent="0.35">
      <c r="B2170" s="3">
        <v>45161</v>
      </c>
      <c r="C2170" s="2">
        <v>7.69</v>
      </c>
      <c r="D2170" s="2">
        <v>6.1756000000000002</v>
      </c>
      <c r="E2170" s="2">
        <v>519</v>
      </c>
      <c r="F2170" s="2">
        <v>7.6760000000000002</v>
      </c>
      <c r="G2170" s="2">
        <v>3983.8440000000001</v>
      </c>
      <c r="H2170" s="5">
        <f t="shared" si="33"/>
        <v>-1.293744744161978E-3</v>
      </c>
      <c r="I2170" s="4"/>
      <c r="J2170" s="4"/>
      <c r="K2170" s="4"/>
    </row>
    <row r="2171" spans="2:11" ht="13.5" x14ac:dyDescent="0.35">
      <c r="B2171" s="3">
        <v>45162</v>
      </c>
      <c r="C2171" s="2">
        <v>7.69</v>
      </c>
      <c r="D2171" s="2">
        <v>6.1756000000000002</v>
      </c>
      <c r="E2171" s="2">
        <v>24166</v>
      </c>
      <c r="F2171" s="2">
        <v>7.694</v>
      </c>
      <c r="G2171" s="2">
        <v>185933.204</v>
      </c>
      <c r="H2171" s="5">
        <f t="shared" si="33"/>
        <v>0</v>
      </c>
      <c r="I2171" s="4"/>
      <c r="J2171" s="4"/>
      <c r="K2171" s="4"/>
    </row>
    <row r="2172" spans="2:11" ht="13.5" x14ac:dyDescent="0.35">
      <c r="B2172" s="3">
        <v>45163</v>
      </c>
      <c r="C2172" s="2">
        <v>7.7</v>
      </c>
      <c r="D2172" s="2">
        <v>6.1836000000000002</v>
      </c>
      <c r="E2172" s="2">
        <v>17547</v>
      </c>
      <c r="F2172" s="2">
        <v>7.6959999999999997</v>
      </c>
      <c r="G2172" s="2">
        <v>135041.712</v>
      </c>
      <c r="H2172" s="5">
        <f t="shared" si="33"/>
        <v>1.2954206878683864E-3</v>
      </c>
      <c r="I2172" s="4"/>
      <c r="J2172" s="4"/>
      <c r="K2172" s="4"/>
    </row>
    <row r="2173" spans="2:11" ht="13.5" x14ac:dyDescent="0.35">
      <c r="B2173" s="3">
        <v>45166</v>
      </c>
      <c r="C2173" s="2">
        <v>7.7</v>
      </c>
      <c r="D2173" s="2">
        <v>6.1836000000000002</v>
      </c>
      <c r="E2173" s="2">
        <v>4173</v>
      </c>
      <c r="F2173" s="2">
        <v>7.665</v>
      </c>
      <c r="G2173" s="2">
        <v>31986.044999999998</v>
      </c>
      <c r="H2173" s="5">
        <f t="shared" si="33"/>
        <v>0</v>
      </c>
      <c r="I2173" s="4"/>
      <c r="J2173" s="4"/>
      <c r="K2173" s="4"/>
    </row>
    <row r="2174" spans="2:11" ht="13.5" x14ac:dyDescent="0.35">
      <c r="B2174" s="3">
        <v>45167</v>
      </c>
      <c r="C2174" s="2">
        <v>7.69</v>
      </c>
      <c r="D2174" s="2">
        <v>6.1756000000000002</v>
      </c>
      <c r="E2174" s="2">
        <v>13668</v>
      </c>
      <c r="F2174" s="2">
        <v>7.6619999999999999</v>
      </c>
      <c r="G2174" s="2">
        <v>104724.216</v>
      </c>
      <c r="H2174" s="5">
        <f t="shared" si="33"/>
        <v>-1.293744744161978E-3</v>
      </c>
      <c r="I2174" s="4"/>
      <c r="J2174" s="4"/>
      <c r="K2174" s="4"/>
    </row>
    <row r="2175" spans="2:11" ht="13.5" x14ac:dyDescent="0.35">
      <c r="B2175" s="3">
        <v>45168</v>
      </c>
      <c r="C2175" s="2">
        <v>7.65</v>
      </c>
      <c r="D2175" s="2">
        <v>6.1435000000000004</v>
      </c>
      <c r="E2175" s="2">
        <v>12586</v>
      </c>
      <c r="F2175" s="2">
        <v>7.6120000000000001</v>
      </c>
      <c r="G2175" s="2">
        <v>95804.631999999998</v>
      </c>
      <c r="H2175" s="5">
        <f t="shared" si="33"/>
        <v>-5.1978755100718626E-3</v>
      </c>
      <c r="I2175" s="4"/>
      <c r="J2175" s="4"/>
      <c r="K2175" s="4"/>
    </row>
    <row r="2176" spans="2:11" ht="13.5" x14ac:dyDescent="0.35">
      <c r="B2176" s="3">
        <v>45169</v>
      </c>
      <c r="C2176" s="2">
        <v>7.64</v>
      </c>
      <c r="D2176" s="2">
        <v>6.1353999999999997</v>
      </c>
      <c r="E2176" s="2">
        <v>12365</v>
      </c>
      <c r="F2176" s="2">
        <v>7.5949999999999998</v>
      </c>
      <c r="G2176" s="2">
        <v>93912.175000000003</v>
      </c>
      <c r="H2176" s="5">
        <f t="shared" si="33"/>
        <v>-1.3184666720925632E-3</v>
      </c>
      <c r="I2176" s="4"/>
      <c r="J2176" s="4"/>
      <c r="K2176" s="4"/>
    </row>
    <row r="2177" spans="2:11" ht="13.5" x14ac:dyDescent="0.35">
      <c r="B2177" s="3">
        <v>45170</v>
      </c>
      <c r="C2177" s="2">
        <v>7.64</v>
      </c>
      <c r="D2177" s="2">
        <v>6.1353999999999997</v>
      </c>
      <c r="E2177" s="2">
        <v>10465</v>
      </c>
      <c r="F2177" s="2">
        <v>7.5919999999999996</v>
      </c>
      <c r="G2177" s="2">
        <v>79450.28</v>
      </c>
      <c r="H2177" s="5">
        <f t="shared" si="33"/>
        <v>0</v>
      </c>
      <c r="I2177" s="4"/>
      <c r="J2177" s="4"/>
      <c r="K2177" s="4"/>
    </row>
    <row r="2178" spans="2:11" ht="13.5" x14ac:dyDescent="0.35">
      <c r="B2178" s="3">
        <v>45173</v>
      </c>
      <c r="C2178" s="2">
        <v>7.48</v>
      </c>
      <c r="D2178" s="2">
        <v>6.0068999999999999</v>
      </c>
      <c r="E2178" s="2">
        <v>25890</v>
      </c>
      <c r="F2178" s="2">
        <v>7.5129999999999999</v>
      </c>
      <c r="G2178" s="2">
        <v>194511.57</v>
      </c>
      <c r="H2178" s="5">
        <f t="shared" si="33"/>
        <v>-2.0944029729112992E-2</v>
      </c>
      <c r="I2178" s="4"/>
      <c r="J2178" s="4"/>
      <c r="K2178" s="4"/>
    </row>
    <row r="2179" spans="2:11" ht="13.5" x14ac:dyDescent="0.35">
      <c r="B2179" s="3">
        <v>45174</v>
      </c>
      <c r="C2179" s="2">
        <v>7.39</v>
      </c>
      <c r="D2179" s="2">
        <v>5.9347000000000003</v>
      </c>
      <c r="E2179" s="2">
        <v>14313</v>
      </c>
      <c r="F2179" s="2">
        <v>7.4029999999999996</v>
      </c>
      <c r="G2179" s="2">
        <v>105959.139</v>
      </c>
      <c r="H2179" s="5">
        <f t="shared" si="33"/>
        <v>-1.2019510895803094E-2</v>
      </c>
      <c r="I2179" s="4"/>
      <c r="J2179" s="4"/>
      <c r="K2179" s="4"/>
    </row>
    <row r="2180" spans="2:11" ht="13.5" x14ac:dyDescent="0.35">
      <c r="B2180" s="3">
        <v>45175</v>
      </c>
      <c r="C2180" s="2">
        <v>7.29</v>
      </c>
      <c r="D2180" s="2">
        <v>5.8544</v>
      </c>
      <c r="E2180" s="2">
        <v>28019</v>
      </c>
      <c r="F2180" s="2">
        <v>7.2880000000000003</v>
      </c>
      <c r="G2180" s="2">
        <v>204202.47200000001</v>
      </c>
      <c r="H2180" s="5">
        <f t="shared" si="33"/>
        <v>-1.3530591268303412E-2</v>
      </c>
      <c r="I2180" s="4"/>
      <c r="J2180" s="4"/>
      <c r="K2180" s="4"/>
    </row>
    <row r="2181" spans="2:11" ht="13.5" x14ac:dyDescent="0.35">
      <c r="B2181" s="3">
        <v>45176</v>
      </c>
      <c r="C2181" s="2">
        <v>7.39</v>
      </c>
      <c r="D2181" s="2">
        <v>5.9347000000000003</v>
      </c>
      <c r="E2181" s="2">
        <v>23026</v>
      </c>
      <c r="F2181" s="2">
        <v>7.327</v>
      </c>
      <c r="G2181" s="2">
        <v>168711.50200000001</v>
      </c>
      <c r="H2181" s="5">
        <f t="shared" si="33"/>
        <v>1.371617928395741E-2</v>
      </c>
      <c r="I2181" s="4"/>
      <c r="J2181" s="4"/>
      <c r="K2181" s="4"/>
    </row>
    <row r="2182" spans="2:11" ht="13.5" x14ac:dyDescent="0.35">
      <c r="B2182" s="3">
        <v>45177</v>
      </c>
      <c r="C2182" s="2">
        <v>7.67</v>
      </c>
      <c r="D2182" s="2">
        <v>6.1595000000000004</v>
      </c>
      <c r="E2182" s="2">
        <v>5234</v>
      </c>
      <c r="F2182" s="2">
        <v>7.44</v>
      </c>
      <c r="G2182" s="2">
        <v>38940.959999999999</v>
      </c>
      <c r="H2182" s="5">
        <f t="shared" si="33"/>
        <v>3.7878915530692385E-2</v>
      </c>
      <c r="I2182" s="4"/>
      <c r="J2182" s="4"/>
      <c r="K2182" s="4"/>
    </row>
    <row r="2183" spans="2:11" ht="13.5" x14ac:dyDescent="0.35">
      <c r="B2183" s="3">
        <v>45180</v>
      </c>
      <c r="C2183" s="2">
        <v>7.6</v>
      </c>
      <c r="D2183" s="2">
        <v>6.1032999999999999</v>
      </c>
      <c r="E2183" s="2">
        <v>1602</v>
      </c>
      <c r="F2183" s="2">
        <v>7.6159999999999997</v>
      </c>
      <c r="G2183" s="2">
        <v>12200.832</v>
      </c>
      <c r="H2183" s="5">
        <f t="shared" ref="H2183:H2246" si="34">(D2183-D2182)/D2182</f>
        <v>-9.1241172173066754E-3</v>
      </c>
      <c r="I2183" s="4"/>
      <c r="J2183" s="4"/>
      <c r="K2183" s="4"/>
    </row>
    <row r="2184" spans="2:11" ht="13.5" x14ac:dyDescent="0.35">
      <c r="B2184" s="3">
        <v>45181</v>
      </c>
      <c r="C2184" s="2">
        <v>7.6</v>
      </c>
      <c r="D2184" s="2">
        <v>6.1032999999999999</v>
      </c>
      <c r="E2184" s="2">
        <v>4655</v>
      </c>
      <c r="F2184" s="2">
        <v>7.5679999999999996</v>
      </c>
      <c r="G2184" s="2">
        <v>35229.040000000001</v>
      </c>
      <c r="H2184" s="5">
        <f t="shared" si="34"/>
        <v>0</v>
      </c>
      <c r="I2184" s="4"/>
      <c r="J2184" s="4"/>
      <c r="K2184" s="4"/>
    </row>
    <row r="2185" spans="2:11" ht="13.5" x14ac:dyDescent="0.35">
      <c r="B2185" s="3">
        <v>45182</v>
      </c>
      <c r="C2185" s="2">
        <v>7.6</v>
      </c>
      <c r="D2185" s="2">
        <v>6.1032999999999999</v>
      </c>
      <c r="E2185" s="2">
        <v>359</v>
      </c>
      <c r="F2185" s="2">
        <v>7.593</v>
      </c>
      <c r="G2185" s="2">
        <v>2725.8870000000002</v>
      </c>
      <c r="H2185" s="5">
        <f t="shared" si="34"/>
        <v>0</v>
      </c>
      <c r="I2185" s="4"/>
      <c r="J2185" s="4"/>
      <c r="K2185" s="4"/>
    </row>
    <row r="2186" spans="2:11" ht="13.5" x14ac:dyDescent="0.35">
      <c r="B2186" s="3">
        <v>45183</v>
      </c>
      <c r="C2186" s="2">
        <v>7.57</v>
      </c>
      <c r="D2186" s="2">
        <v>6.0792000000000002</v>
      </c>
      <c r="E2186" s="2">
        <v>2728</v>
      </c>
      <c r="F2186" s="2">
        <v>7.5590000000000002</v>
      </c>
      <c r="G2186" s="2">
        <v>20620.952000000001</v>
      </c>
      <c r="H2186" s="5">
        <f t="shared" si="34"/>
        <v>-3.948683499090621E-3</v>
      </c>
      <c r="I2186" s="4"/>
      <c r="J2186" s="4"/>
      <c r="K2186" s="4"/>
    </row>
    <row r="2187" spans="2:11" ht="13.5" x14ac:dyDescent="0.35">
      <c r="B2187" s="3">
        <v>45184</v>
      </c>
      <c r="C2187" s="2">
        <v>7.54</v>
      </c>
      <c r="D2187" s="2">
        <v>6.0551000000000004</v>
      </c>
      <c r="E2187" s="2">
        <v>499</v>
      </c>
      <c r="F2187" s="2">
        <v>7.4379999999999997</v>
      </c>
      <c r="G2187" s="2">
        <v>3711.5619999999999</v>
      </c>
      <c r="H2187" s="5">
        <f t="shared" si="34"/>
        <v>-3.9643374128174409E-3</v>
      </c>
      <c r="I2187" s="4"/>
      <c r="J2187" s="4"/>
      <c r="K2187" s="4"/>
    </row>
    <row r="2188" spans="2:11" ht="13.5" x14ac:dyDescent="0.35">
      <c r="B2188" s="3">
        <v>45187</v>
      </c>
      <c r="C2188" s="2">
        <v>7.29</v>
      </c>
      <c r="D2188" s="2">
        <v>5.8544</v>
      </c>
      <c r="E2188" s="2">
        <v>10878</v>
      </c>
      <c r="F2188" s="2">
        <v>7.3490000000000002</v>
      </c>
      <c r="G2188" s="2">
        <v>79942.422000000006</v>
      </c>
      <c r="H2188" s="5">
        <f t="shared" si="34"/>
        <v>-3.3145612789219056E-2</v>
      </c>
      <c r="I2188" s="4"/>
      <c r="J2188" s="4"/>
      <c r="K2188" s="4"/>
    </row>
    <row r="2189" spans="2:11" ht="13.5" x14ac:dyDescent="0.35">
      <c r="B2189" s="3">
        <v>45188</v>
      </c>
      <c r="C2189" s="2">
        <v>7.43</v>
      </c>
      <c r="D2189" s="2">
        <v>5.9668000000000001</v>
      </c>
      <c r="E2189" s="2">
        <v>16619</v>
      </c>
      <c r="F2189" s="2">
        <v>7.21</v>
      </c>
      <c r="G2189" s="2">
        <v>119822.99</v>
      </c>
      <c r="H2189" s="5">
        <f t="shared" si="34"/>
        <v>1.9199234763596619E-2</v>
      </c>
      <c r="I2189" s="4"/>
      <c r="J2189" s="4"/>
      <c r="K2189" s="4"/>
    </row>
    <row r="2190" spans="2:11" ht="13.5" x14ac:dyDescent="0.35">
      <c r="B2190" s="3">
        <v>45189</v>
      </c>
      <c r="C2190" s="2">
        <v>7.39</v>
      </c>
      <c r="D2190" s="2">
        <v>5.9347000000000003</v>
      </c>
      <c r="E2190" s="2">
        <v>2591</v>
      </c>
      <c r="F2190" s="2">
        <v>7.3449999999999998</v>
      </c>
      <c r="G2190" s="2">
        <v>19030.895</v>
      </c>
      <c r="H2190" s="5">
        <f t="shared" si="34"/>
        <v>-5.3797680498759463E-3</v>
      </c>
      <c r="I2190" s="4"/>
      <c r="J2190" s="4"/>
      <c r="K2190" s="4"/>
    </row>
    <row r="2191" spans="2:11" ht="13.5" x14ac:dyDescent="0.35">
      <c r="B2191" s="3">
        <v>45190</v>
      </c>
      <c r="C2191" s="2">
        <v>7.39</v>
      </c>
      <c r="D2191" s="2">
        <v>5.9347000000000003</v>
      </c>
      <c r="E2191" s="2">
        <v>560</v>
      </c>
      <c r="F2191" s="2">
        <v>7.3239999999999998</v>
      </c>
      <c r="G2191" s="2">
        <v>4101.4399999999996</v>
      </c>
      <c r="H2191" s="5">
        <f t="shared" si="34"/>
        <v>0</v>
      </c>
      <c r="I2191" s="4"/>
      <c r="J2191" s="4"/>
      <c r="K2191" s="4"/>
    </row>
    <row r="2192" spans="2:11" ht="13.5" x14ac:dyDescent="0.35">
      <c r="B2192" s="3">
        <v>45191</v>
      </c>
      <c r="C2192" s="2">
        <v>7.37</v>
      </c>
      <c r="D2192" s="2">
        <v>5.9185999999999996</v>
      </c>
      <c r="E2192" s="2">
        <v>17026</v>
      </c>
      <c r="F2192" s="2">
        <v>7.218</v>
      </c>
      <c r="G2192" s="2">
        <v>122893.66800000001</v>
      </c>
      <c r="H2192" s="5">
        <f t="shared" si="34"/>
        <v>-2.7128582742178488E-3</v>
      </c>
      <c r="I2192" s="4"/>
      <c r="J2192" s="4"/>
      <c r="K2192" s="4"/>
    </row>
    <row r="2193" spans="2:11" ht="13.5" x14ac:dyDescent="0.35">
      <c r="B2193" s="3">
        <v>45194</v>
      </c>
      <c r="C2193" s="2">
        <v>7.19</v>
      </c>
      <c r="D2193" s="2">
        <v>5.774</v>
      </c>
      <c r="E2193" s="2">
        <v>30923</v>
      </c>
      <c r="F2193" s="2">
        <v>7.1609999999999996</v>
      </c>
      <c r="G2193" s="2">
        <v>221439.603</v>
      </c>
      <c r="H2193" s="5">
        <f t="shared" si="34"/>
        <v>-2.443145338424621E-2</v>
      </c>
      <c r="I2193" s="4"/>
      <c r="J2193" s="4"/>
      <c r="K2193" s="4"/>
    </row>
    <row r="2194" spans="2:11" ht="13.5" x14ac:dyDescent="0.35">
      <c r="B2194" s="3">
        <v>45195</v>
      </c>
      <c r="C2194" s="2">
        <v>7.1</v>
      </c>
      <c r="D2194" s="2">
        <v>5.7018000000000004</v>
      </c>
      <c r="E2194" s="2">
        <v>36242</v>
      </c>
      <c r="F2194" s="2">
        <v>7.1050000000000004</v>
      </c>
      <c r="G2194" s="2">
        <v>257499.41</v>
      </c>
      <c r="H2194" s="5">
        <f t="shared" si="34"/>
        <v>-1.2504329754069898E-2</v>
      </c>
      <c r="I2194" s="4"/>
      <c r="J2194" s="4"/>
      <c r="K2194" s="4"/>
    </row>
    <row r="2195" spans="2:11" ht="13.5" x14ac:dyDescent="0.35">
      <c r="B2195" s="3">
        <v>45197</v>
      </c>
      <c r="C2195" s="2">
        <v>7.19</v>
      </c>
      <c r="D2195" s="2">
        <v>5.774</v>
      </c>
      <c r="E2195" s="2">
        <v>7532</v>
      </c>
      <c r="F2195" s="2">
        <v>7.0540000000000003</v>
      </c>
      <c r="G2195" s="2">
        <v>53130.728000000003</v>
      </c>
      <c r="H2195" s="5">
        <f t="shared" si="34"/>
        <v>1.2662667929425725E-2</v>
      </c>
      <c r="I2195" s="4"/>
      <c r="J2195" s="4"/>
      <c r="K2195" s="4"/>
    </row>
    <row r="2196" spans="2:11" ht="13.5" x14ac:dyDescent="0.35">
      <c r="B2196" s="3">
        <v>45198</v>
      </c>
      <c r="C2196" s="2">
        <v>7.19</v>
      </c>
      <c r="D2196" s="2">
        <v>5.774</v>
      </c>
      <c r="E2196" s="2">
        <v>452</v>
      </c>
      <c r="F2196" s="2">
        <v>7.1769999999999996</v>
      </c>
      <c r="G2196" s="2">
        <v>3244.0039999999999</v>
      </c>
      <c r="H2196" s="5">
        <f t="shared" si="34"/>
        <v>0</v>
      </c>
      <c r="I2196" s="4"/>
      <c r="J2196" s="4"/>
      <c r="K2196" s="4"/>
    </row>
    <row r="2197" spans="2:11" ht="13.5" x14ac:dyDescent="0.35">
      <c r="B2197" s="3">
        <v>45201</v>
      </c>
      <c r="C2197" s="2">
        <v>7.25</v>
      </c>
      <c r="D2197" s="2">
        <v>5.8221999999999996</v>
      </c>
      <c r="E2197" s="2">
        <v>980</v>
      </c>
      <c r="F2197" s="2">
        <v>7.2290000000000001</v>
      </c>
      <c r="G2197" s="2">
        <v>7084.42</v>
      </c>
      <c r="H2197" s="5">
        <f t="shared" si="34"/>
        <v>8.3477658468998229E-3</v>
      </c>
      <c r="I2197" s="4"/>
      <c r="J2197" s="4"/>
      <c r="K2197" s="4"/>
    </row>
    <row r="2198" spans="2:11" ht="13.5" x14ac:dyDescent="0.35">
      <c r="B2198" s="3">
        <v>45202</v>
      </c>
      <c r="C2198" s="2">
        <v>7.25</v>
      </c>
      <c r="D2198" s="2">
        <v>5.8221999999999996</v>
      </c>
      <c r="E2198" s="2">
        <v>2200</v>
      </c>
      <c r="F2198" s="2">
        <v>7.25</v>
      </c>
      <c r="G2198" s="2">
        <v>15950</v>
      </c>
      <c r="H2198" s="5">
        <f t="shared" si="34"/>
        <v>0</v>
      </c>
      <c r="I2198" s="4"/>
      <c r="J2198" s="4"/>
      <c r="K2198" s="4"/>
    </row>
    <row r="2199" spans="2:11" ht="13.5" x14ac:dyDescent="0.35">
      <c r="B2199" s="3">
        <v>45203</v>
      </c>
      <c r="C2199" s="2">
        <v>7.11</v>
      </c>
      <c r="D2199" s="2">
        <v>5.7098000000000004</v>
      </c>
      <c r="E2199" s="2">
        <v>21873</v>
      </c>
      <c r="F2199" s="2">
        <v>7.1260000000000003</v>
      </c>
      <c r="G2199" s="2">
        <v>155866.99799999999</v>
      </c>
      <c r="H2199" s="5">
        <f t="shared" si="34"/>
        <v>-1.93054171962487E-2</v>
      </c>
      <c r="I2199" s="4"/>
      <c r="J2199" s="4"/>
      <c r="K2199" s="4"/>
    </row>
    <row r="2200" spans="2:11" ht="13.5" x14ac:dyDescent="0.35">
      <c r="B2200" s="3">
        <v>45204</v>
      </c>
      <c r="C2200" s="2">
        <v>7.11</v>
      </c>
      <c r="D2200" s="2">
        <v>5.7098000000000004</v>
      </c>
      <c r="E2200" s="2">
        <v>7346</v>
      </c>
      <c r="F2200" s="2">
        <v>7.0979999999999999</v>
      </c>
      <c r="G2200" s="2">
        <v>52141.908000000003</v>
      </c>
      <c r="H2200" s="5">
        <f t="shared" si="34"/>
        <v>0</v>
      </c>
      <c r="I2200" s="4"/>
      <c r="J2200" s="4"/>
      <c r="K2200" s="4"/>
    </row>
    <row r="2201" spans="2:11" ht="13.5" x14ac:dyDescent="0.35">
      <c r="B2201" s="3">
        <v>45205</v>
      </c>
      <c r="C2201" s="2">
        <v>7.11</v>
      </c>
      <c r="D2201" s="2">
        <v>5.7098000000000004</v>
      </c>
      <c r="E2201" s="2">
        <v>4087</v>
      </c>
      <c r="F2201" s="2">
        <v>7.11</v>
      </c>
      <c r="G2201" s="2">
        <v>29058.57</v>
      </c>
      <c r="H2201" s="5">
        <f t="shared" si="34"/>
        <v>0</v>
      </c>
      <c r="I2201" s="4"/>
      <c r="J2201" s="4"/>
      <c r="K2201" s="4"/>
    </row>
    <row r="2202" spans="2:11" ht="13.5" x14ac:dyDescent="0.35">
      <c r="B2202" s="3">
        <v>45208</v>
      </c>
      <c r="C2202" s="2">
        <v>7.11</v>
      </c>
      <c r="D2202" s="2">
        <v>5.7098000000000004</v>
      </c>
      <c r="E2202" s="2">
        <v>10764</v>
      </c>
      <c r="F2202" s="2">
        <v>7.0910000000000002</v>
      </c>
      <c r="G2202" s="2">
        <v>76327.524000000005</v>
      </c>
      <c r="H2202" s="5">
        <f t="shared" si="34"/>
        <v>0</v>
      </c>
      <c r="I2202" s="4"/>
      <c r="J2202" s="4"/>
      <c r="K2202" s="4"/>
    </row>
    <row r="2203" spans="2:11" ht="13.5" x14ac:dyDescent="0.35">
      <c r="B2203" s="3">
        <v>45209</v>
      </c>
      <c r="C2203" s="2">
        <v>7.11</v>
      </c>
      <c r="D2203" s="2">
        <v>5.7098000000000004</v>
      </c>
      <c r="E2203" s="2">
        <v>4716</v>
      </c>
      <c r="F2203" s="2">
        <v>7.0819999999999999</v>
      </c>
      <c r="G2203" s="2">
        <v>33398.712</v>
      </c>
      <c r="H2203" s="5">
        <f t="shared" si="34"/>
        <v>0</v>
      </c>
      <c r="I2203" s="4"/>
      <c r="J2203" s="4"/>
      <c r="K2203" s="4"/>
    </row>
    <row r="2204" spans="2:11" ht="13.5" x14ac:dyDescent="0.35">
      <c r="B2204" s="3">
        <v>45210</v>
      </c>
      <c r="C2204" s="2">
        <v>7.1</v>
      </c>
      <c r="D2204" s="2">
        <v>5.7018000000000004</v>
      </c>
      <c r="E2204" s="2">
        <v>1464</v>
      </c>
      <c r="F2204" s="2">
        <v>7.0919999999999996</v>
      </c>
      <c r="G2204" s="2">
        <v>10382.688</v>
      </c>
      <c r="H2204" s="5">
        <f t="shared" si="34"/>
        <v>-1.4010998633927645E-3</v>
      </c>
      <c r="I2204" s="4"/>
      <c r="J2204" s="4"/>
      <c r="K2204" s="4"/>
    </row>
    <row r="2205" spans="2:11" ht="13.5" x14ac:dyDescent="0.35">
      <c r="B2205" s="3">
        <v>45211</v>
      </c>
      <c r="C2205" s="2">
        <v>7.11</v>
      </c>
      <c r="D2205" s="2">
        <v>5.7098000000000004</v>
      </c>
      <c r="E2205" s="2">
        <v>5938</v>
      </c>
      <c r="F2205" s="2">
        <v>7.1029999999999998</v>
      </c>
      <c r="G2205" s="2">
        <v>42177.614000000001</v>
      </c>
      <c r="H2205" s="5">
        <f t="shared" si="34"/>
        <v>1.4030656985513359E-3</v>
      </c>
      <c r="I2205" s="4"/>
      <c r="J2205" s="4"/>
      <c r="K2205" s="4"/>
    </row>
    <row r="2206" spans="2:11" ht="13.5" x14ac:dyDescent="0.35">
      <c r="B2206" s="3">
        <v>45212</v>
      </c>
      <c r="C2206" s="2">
        <v>7.11</v>
      </c>
      <c r="D2206" s="2">
        <v>5.7098000000000004</v>
      </c>
      <c r="E2206" s="2">
        <v>14424</v>
      </c>
      <c r="F2206" s="2">
        <v>7.0949999999999998</v>
      </c>
      <c r="G2206" s="2">
        <v>102338.28</v>
      </c>
      <c r="H2206" s="5">
        <f t="shared" si="34"/>
        <v>0</v>
      </c>
      <c r="I2206" s="4"/>
      <c r="J2206" s="4"/>
      <c r="K2206" s="4"/>
    </row>
    <row r="2207" spans="2:11" ht="13.5" x14ac:dyDescent="0.35">
      <c r="B2207" s="3">
        <v>45215</v>
      </c>
      <c r="C2207" s="2">
        <v>7.11</v>
      </c>
      <c r="D2207" s="2">
        <v>5.7098000000000004</v>
      </c>
      <c r="E2207" s="2">
        <v>4900</v>
      </c>
      <c r="F2207" s="2">
        <v>7.0860000000000003</v>
      </c>
      <c r="G2207" s="2">
        <v>34721.4</v>
      </c>
      <c r="H2207" s="5">
        <f t="shared" si="34"/>
        <v>0</v>
      </c>
      <c r="I2207" s="4"/>
      <c r="J2207" s="4"/>
      <c r="K2207" s="4"/>
    </row>
    <row r="2208" spans="2:11" ht="13.5" x14ac:dyDescent="0.35">
      <c r="B2208" s="3">
        <v>45216</v>
      </c>
      <c r="C2208" s="2">
        <v>7.11</v>
      </c>
      <c r="D2208" s="2">
        <v>5.7098000000000004</v>
      </c>
      <c r="E2208" s="2">
        <v>1054</v>
      </c>
      <c r="F2208" s="2">
        <v>7.0949999999999998</v>
      </c>
      <c r="G2208" s="2">
        <v>7478.13</v>
      </c>
      <c r="H2208" s="5">
        <f t="shared" si="34"/>
        <v>0</v>
      </c>
      <c r="I2208" s="4"/>
      <c r="J2208" s="4"/>
      <c r="K2208" s="4"/>
    </row>
    <row r="2209" spans="2:11" ht="13.5" x14ac:dyDescent="0.35">
      <c r="B2209" s="3">
        <v>45217</v>
      </c>
      <c r="C2209" s="2">
        <v>7.11</v>
      </c>
      <c r="D2209" s="2">
        <v>5.7098000000000004</v>
      </c>
      <c r="E2209" s="2">
        <v>265</v>
      </c>
      <c r="F2209" s="2">
        <v>7.0839999999999996</v>
      </c>
      <c r="G2209" s="2">
        <v>1877.26</v>
      </c>
      <c r="H2209" s="5">
        <f t="shared" si="34"/>
        <v>0</v>
      </c>
      <c r="I2209" s="4"/>
      <c r="J2209" s="4"/>
      <c r="K2209" s="4"/>
    </row>
    <row r="2210" spans="2:11" ht="13.5" x14ac:dyDescent="0.35">
      <c r="B2210" s="3">
        <v>45218</v>
      </c>
      <c r="C2210" s="2">
        <v>7.09</v>
      </c>
      <c r="D2210" s="2">
        <v>5.6936999999999998</v>
      </c>
      <c r="E2210" s="2">
        <v>8318</v>
      </c>
      <c r="F2210" s="2">
        <v>7.0529999999999999</v>
      </c>
      <c r="G2210" s="2">
        <v>58666.853999999999</v>
      </c>
      <c r="H2210" s="5">
        <f t="shared" si="34"/>
        <v>-2.819713475078053E-3</v>
      </c>
      <c r="I2210" s="4"/>
      <c r="J2210" s="4"/>
      <c r="K2210" s="4"/>
    </row>
    <row r="2211" spans="2:11" ht="13.5" x14ac:dyDescent="0.35">
      <c r="B2211" s="3">
        <v>45219</v>
      </c>
      <c r="C2211" s="2">
        <v>7.15</v>
      </c>
      <c r="D2211" s="2">
        <v>5.7419000000000002</v>
      </c>
      <c r="E2211" s="2">
        <v>8179</v>
      </c>
      <c r="F2211" s="2">
        <v>7.07</v>
      </c>
      <c r="G2211" s="2">
        <v>57825.53</v>
      </c>
      <c r="H2211" s="5">
        <f t="shared" si="34"/>
        <v>8.4654969527724437E-3</v>
      </c>
      <c r="I2211" s="4"/>
      <c r="J2211" s="4"/>
      <c r="K2211" s="4"/>
    </row>
    <row r="2212" spans="2:11" ht="13.5" x14ac:dyDescent="0.35">
      <c r="B2212" s="3">
        <v>45222</v>
      </c>
      <c r="C2212" s="2">
        <v>7.48</v>
      </c>
      <c r="D2212" s="2">
        <v>6.0068999999999999</v>
      </c>
      <c r="E2212" s="2">
        <v>5169</v>
      </c>
      <c r="F2212" s="2">
        <v>7.367</v>
      </c>
      <c r="G2212" s="2">
        <v>38080.023000000001</v>
      </c>
      <c r="H2212" s="5">
        <f t="shared" si="34"/>
        <v>4.615197060206546E-2</v>
      </c>
      <c r="I2212" s="4"/>
      <c r="J2212" s="4"/>
      <c r="K2212" s="4"/>
    </row>
    <row r="2213" spans="2:11" ht="13.5" x14ac:dyDescent="0.35">
      <c r="B2213" s="3">
        <v>45223</v>
      </c>
      <c r="C2213" s="2">
        <v>7.48</v>
      </c>
      <c r="D2213" s="2">
        <v>6.0068999999999999</v>
      </c>
      <c r="E2213" s="2">
        <v>3214</v>
      </c>
      <c r="F2213" s="2">
        <v>7.476</v>
      </c>
      <c r="G2213" s="2">
        <v>24027.864000000001</v>
      </c>
      <c r="H2213" s="5">
        <f t="shared" si="34"/>
        <v>0</v>
      </c>
      <c r="I2213" s="4"/>
      <c r="J2213" s="4"/>
      <c r="K2213" s="4"/>
    </row>
    <row r="2214" spans="2:11" ht="13.5" x14ac:dyDescent="0.35">
      <c r="B2214" s="3">
        <v>45224</v>
      </c>
      <c r="C2214" s="2">
        <v>7.49</v>
      </c>
      <c r="D2214" s="2">
        <v>6.0149999999999997</v>
      </c>
      <c r="E2214" s="2">
        <v>2237</v>
      </c>
      <c r="F2214" s="2">
        <v>7.4269999999999996</v>
      </c>
      <c r="G2214" s="2">
        <v>16614.199000000001</v>
      </c>
      <c r="H2214" s="5">
        <f t="shared" si="34"/>
        <v>1.3484492833241396E-3</v>
      </c>
      <c r="I2214" s="4"/>
      <c r="J2214" s="4"/>
      <c r="K2214" s="4"/>
    </row>
    <row r="2215" spans="2:11" ht="13.5" x14ac:dyDescent="0.35">
      <c r="B2215" s="3">
        <v>45225</v>
      </c>
      <c r="C2215" s="2">
        <v>7.4</v>
      </c>
      <c r="D2215" s="2">
        <v>5.9427000000000003</v>
      </c>
      <c r="E2215" s="2">
        <v>14977</v>
      </c>
      <c r="F2215" s="2">
        <v>7.4349999999999996</v>
      </c>
      <c r="G2215" s="2">
        <v>111353.995</v>
      </c>
      <c r="H2215" s="5">
        <f t="shared" si="34"/>
        <v>-1.2019950124688174E-2</v>
      </c>
      <c r="I2215" s="4"/>
      <c r="J2215" s="4"/>
      <c r="K2215" s="4"/>
    </row>
    <row r="2216" spans="2:11" ht="13.5" x14ac:dyDescent="0.35">
      <c r="B2216" s="3">
        <v>45226</v>
      </c>
      <c r="C2216" s="2">
        <v>7.4</v>
      </c>
      <c r="D2216" s="2">
        <v>5.9427000000000003</v>
      </c>
      <c r="E2216" s="2">
        <v>8897</v>
      </c>
      <c r="F2216" s="2">
        <v>7.3929999999999998</v>
      </c>
      <c r="G2216" s="2">
        <v>65775.520999999993</v>
      </c>
      <c r="H2216" s="5">
        <f t="shared" si="34"/>
        <v>0</v>
      </c>
      <c r="I2216" s="4"/>
      <c r="J2216" s="4"/>
      <c r="K2216" s="4"/>
    </row>
    <row r="2217" spans="2:11" ht="13.5" x14ac:dyDescent="0.35">
      <c r="B2217" s="3">
        <v>45229</v>
      </c>
      <c r="C2217" s="2">
        <v>7.38</v>
      </c>
      <c r="D2217" s="2">
        <v>5.9265999999999996</v>
      </c>
      <c r="E2217" s="2">
        <v>7101</v>
      </c>
      <c r="F2217" s="2">
        <v>7.3849999999999998</v>
      </c>
      <c r="G2217" s="2">
        <v>52440.885000000002</v>
      </c>
      <c r="H2217" s="5">
        <f t="shared" si="34"/>
        <v>-2.7092062530500731E-3</v>
      </c>
      <c r="I2217" s="4"/>
      <c r="J2217" s="4"/>
      <c r="K2217" s="4"/>
    </row>
    <row r="2218" spans="2:11" ht="13.5" x14ac:dyDescent="0.35">
      <c r="B2218" s="3">
        <v>45230</v>
      </c>
      <c r="C2218" s="2">
        <v>7.39</v>
      </c>
      <c r="D2218" s="2">
        <v>5.9347000000000003</v>
      </c>
      <c r="E2218" s="2">
        <v>9502</v>
      </c>
      <c r="F2218" s="2">
        <v>7.2990000000000004</v>
      </c>
      <c r="G2218" s="2">
        <v>69355.097999999998</v>
      </c>
      <c r="H2218" s="5">
        <f t="shared" si="34"/>
        <v>1.3667195356529313E-3</v>
      </c>
      <c r="I2218" s="4"/>
      <c r="J2218" s="4"/>
      <c r="K2218" s="4"/>
    </row>
    <row r="2219" spans="2:11" ht="13.5" x14ac:dyDescent="0.35">
      <c r="B2219" s="3">
        <v>45231</v>
      </c>
      <c r="C2219" s="2">
        <v>7.38</v>
      </c>
      <c r="D2219" s="2">
        <v>5.9265999999999996</v>
      </c>
      <c r="E2219" s="2">
        <v>3835</v>
      </c>
      <c r="F2219" s="2">
        <v>7.319</v>
      </c>
      <c r="G2219" s="2">
        <v>28068.365000000002</v>
      </c>
      <c r="H2219" s="5">
        <f t="shared" si="34"/>
        <v>-1.3648541628053081E-3</v>
      </c>
      <c r="I2219" s="4"/>
      <c r="J2219" s="4"/>
      <c r="K2219" s="4"/>
    </row>
    <row r="2220" spans="2:11" ht="13.5" x14ac:dyDescent="0.35">
      <c r="B2220" s="3">
        <v>45232</v>
      </c>
      <c r="C2220" s="2">
        <v>7.38</v>
      </c>
      <c r="D2220" s="2">
        <v>5.9265999999999996</v>
      </c>
      <c r="E2220" s="2">
        <v>347</v>
      </c>
      <c r="F2220" s="2">
        <v>7.38</v>
      </c>
      <c r="G2220" s="2">
        <v>2560.86</v>
      </c>
      <c r="H2220" s="5">
        <f t="shared" si="34"/>
        <v>0</v>
      </c>
      <c r="I2220" s="4"/>
      <c r="J2220" s="4"/>
      <c r="K2220" s="4"/>
    </row>
    <row r="2221" spans="2:11" ht="13.5" x14ac:dyDescent="0.35">
      <c r="B2221" s="3">
        <v>45233</v>
      </c>
      <c r="C2221" s="2">
        <v>7.38</v>
      </c>
      <c r="D2221" s="2">
        <v>5.9265999999999996</v>
      </c>
      <c r="E2221" s="2">
        <v>1210</v>
      </c>
      <c r="F2221" s="2">
        <v>7.38</v>
      </c>
      <c r="G2221" s="2">
        <v>8929.7999999999993</v>
      </c>
      <c r="H2221" s="5">
        <f t="shared" si="34"/>
        <v>0</v>
      </c>
      <c r="I2221" s="4"/>
      <c r="J2221" s="4"/>
      <c r="K2221" s="4"/>
    </row>
    <row r="2222" spans="2:11" ht="13.5" x14ac:dyDescent="0.35">
      <c r="B2222" s="3">
        <v>45236</v>
      </c>
      <c r="C2222" s="2">
        <v>7.3</v>
      </c>
      <c r="D2222" s="2">
        <v>5.8624000000000001</v>
      </c>
      <c r="E2222" s="2">
        <v>652</v>
      </c>
      <c r="F2222" s="2">
        <v>7.3460000000000001</v>
      </c>
      <c r="G2222" s="2">
        <v>4789.5919999999996</v>
      </c>
      <c r="H2222" s="5">
        <f t="shared" si="34"/>
        <v>-1.0832517801100056E-2</v>
      </c>
      <c r="I2222" s="4"/>
      <c r="J2222" s="4"/>
      <c r="K2222" s="4"/>
    </row>
    <row r="2223" spans="2:11" ht="13.5" x14ac:dyDescent="0.35">
      <c r="B2223" s="3">
        <v>45237</v>
      </c>
      <c r="C2223" s="2">
        <v>7.15</v>
      </c>
      <c r="D2223" s="2">
        <v>5.7419000000000002</v>
      </c>
      <c r="E2223" s="2">
        <v>10440</v>
      </c>
      <c r="F2223" s="2">
        <v>7.165</v>
      </c>
      <c r="G2223" s="2">
        <v>74802.600000000006</v>
      </c>
      <c r="H2223" s="5">
        <f t="shared" si="34"/>
        <v>-2.0554721615720493E-2</v>
      </c>
      <c r="I2223" s="4"/>
      <c r="J2223" s="4"/>
      <c r="K2223" s="4"/>
    </row>
    <row r="2224" spans="2:11" ht="13.5" x14ac:dyDescent="0.35">
      <c r="B2224" s="3">
        <v>45238</v>
      </c>
      <c r="C2224" s="2">
        <v>7.4</v>
      </c>
      <c r="D2224" s="2">
        <v>5.9427000000000003</v>
      </c>
      <c r="E2224" s="2">
        <v>14207</v>
      </c>
      <c r="F2224" s="2">
        <v>7.2030000000000003</v>
      </c>
      <c r="G2224" s="2">
        <v>102333.02099999999</v>
      </c>
      <c r="H2224" s="5">
        <f t="shared" si="34"/>
        <v>3.4971002629791546E-2</v>
      </c>
      <c r="I2224" s="4"/>
      <c r="J2224" s="4"/>
      <c r="K2224" s="4"/>
    </row>
    <row r="2225" spans="2:11" ht="13.5" x14ac:dyDescent="0.35">
      <c r="B2225" s="3">
        <v>45239</v>
      </c>
      <c r="C2225" s="2">
        <v>7.48</v>
      </c>
      <c r="D2225" s="2">
        <v>6.0068999999999999</v>
      </c>
      <c r="E2225" s="2">
        <v>15722</v>
      </c>
      <c r="F2225" s="2">
        <v>7.3849999999999998</v>
      </c>
      <c r="G2225" s="2">
        <v>116106.97</v>
      </c>
      <c r="H2225" s="5">
        <f t="shared" si="34"/>
        <v>1.0803170276137039E-2</v>
      </c>
      <c r="I2225" s="4"/>
      <c r="J2225" s="4"/>
      <c r="K2225" s="4"/>
    </row>
    <row r="2226" spans="2:11" ht="13.5" x14ac:dyDescent="0.35">
      <c r="B2226" s="3">
        <v>45240</v>
      </c>
      <c r="C2226" s="2">
        <v>7.48</v>
      </c>
      <c r="D2226" s="2">
        <v>6.0068999999999999</v>
      </c>
      <c r="E2226" s="2">
        <v>9914</v>
      </c>
      <c r="F2226" s="2">
        <v>7.45</v>
      </c>
      <c r="G2226" s="2">
        <v>73859.3</v>
      </c>
      <c r="H2226" s="5">
        <f t="shared" si="34"/>
        <v>0</v>
      </c>
      <c r="I2226" s="4"/>
      <c r="J2226" s="4"/>
      <c r="K2226" s="4"/>
    </row>
    <row r="2227" spans="2:11" ht="13.5" x14ac:dyDescent="0.35">
      <c r="B2227" s="3">
        <v>45243</v>
      </c>
      <c r="C2227" s="2">
        <v>7.47</v>
      </c>
      <c r="D2227" s="2">
        <v>5.9988999999999999</v>
      </c>
      <c r="E2227" s="2">
        <v>3723</v>
      </c>
      <c r="F2227" s="2">
        <v>7.3929999999999998</v>
      </c>
      <c r="G2227" s="2">
        <v>27524.138999999999</v>
      </c>
      <c r="H2227" s="5">
        <f t="shared" si="34"/>
        <v>-1.3318017613078304E-3</v>
      </c>
      <c r="I2227" s="4"/>
      <c r="J2227" s="4"/>
      <c r="K2227" s="4"/>
    </row>
    <row r="2228" spans="2:11" ht="13.5" x14ac:dyDescent="0.35">
      <c r="B2228" s="3">
        <v>45244</v>
      </c>
      <c r="C2228" s="2">
        <v>7.4</v>
      </c>
      <c r="D2228" s="2">
        <v>5.9427000000000003</v>
      </c>
      <c r="E2228" s="2">
        <v>861</v>
      </c>
      <c r="F2228" s="2">
        <v>7.2439999999999998</v>
      </c>
      <c r="G2228" s="2">
        <v>6237.0839999999998</v>
      </c>
      <c r="H2228" s="5">
        <f t="shared" si="34"/>
        <v>-9.3683842037706223E-3</v>
      </c>
      <c r="I2228" s="4"/>
      <c r="J2228" s="4"/>
      <c r="K2228" s="4"/>
    </row>
    <row r="2229" spans="2:11" ht="13.5" x14ac:dyDescent="0.35">
      <c r="B2229" s="3">
        <v>45245</v>
      </c>
      <c r="C2229" s="2">
        <v>7.48</v>
      </c>
      <c r="D2229" s="2">
        <v>6.0068999999999999</v>
      </c>
      <c r="E2229" s="2">
        <v>12049</v>
      </c>
      <c r="F2229" s="2">
        <v>7.4550000000000001</v>
      </c>
      <c r="G2229" s="2">
        <v>89825.294999999998</v>
      </c>
      <c r="H2229" s="5">
        <f t="shared" si="34"/>
        <v>1.0803170276137039E-2</v>
      </c>
      <c r="I2229" s="4"/>
      <c r="J2229" s="4"/>
      <c r="K2229" s="4"/>
    </row>
    <row r="2230" spans="2:11" ht="13.5" x14ac:dyDescent="0.35">
      <c r="B2230" s="3">
        <v>45246</v>
      </c>
      <c r="C2230" s="2">
        <v>7.48</v>
      </c>
      <c r="D2230" s="2">
        <v>6.0068999999999999</v>
      </c>
      <c r="E2230" s="2">
        <v>18534</v>
      </c>
      <c r="F2230" s="2">
        <v>7.4859999999999998</v>
      </c>
      <c r="G2230" s="2">
        <v>138745.524</v>
      </c>
      <c r="H2230" s="5">
        <f t="shared" si="34"/>
        <v>0</v>
      </c>
      <c r="I2230" s="4"/>
      <c r="J2230" s="4"/>
      <c r="K2230" s="4"/>
    </row>
    <row r="2231" spans="2:11" ht="13.5" x14ac:dyDescent="0.35">
      <c r="B2231" s="3">
        <v>45247</v>
      </c>
      <c r="C2231" s="2">
        <v>7.49</v>
      </c>
      <c r="D2231" s="2">
        <v>6.0149999999999997</v>
      </c>
      <c r="E2231" s="2">
        <v>11200</v>
      </c>
      <c r="F2231" s="2">
        <v>7.4889999999999999</v>
      </c>
      <c r="G2231" s="2">
        <v>83876.800000000003</v>
      </c>
      <c r="H2231" s="5">
        <f t="shared" si="34"/>
        <v>1.3484492833241396E-3</v>
      </c>
      <c r="I2231" s="4"/>
      <c r="J2231" s="4"/>
      <c r="K2231" s="4"/>
    </row>
    <row r="2232" spans="2:11" ht="13.5" x14ac:dyDescent="0.35">
      <c r="B2232" s="3">
        <v>45250</v>
      </c>
      <c r="C2232" s="2">
        <v>7.48</v>
      </c>
      <c r="D2232" s="2">
        <v>6.0068999999999999</v>
      </c>
      <c r="E2232" s="2">
        <v>1483</v>
      </c>
      <c r="F2232" s="2">
        <v>7.4749999999999996</v>
      </c>
      <c r="G2232" s="2">
        <v>11085.424999999999</v>
      </c>
      <c r="H2232" s="5">
        <f t="shared" si="34"/>
        <v>-1.3466334164588154E-3</v>
      </c>
      <c r="I2232" s="4"/>
      <c r="J2232" s="4"/>
      <c r="K2232" s="4"/>
    </row>
    <row r="2233" spans="2:11" ht="13.5" x14ac:dyDescent="0.35">
      <c r="B2233" s="3">
        <v>45251</v>
      </c>
      <c r="C2233" s="2">
        <v>7.89</v>
      </c>
      <c r="D2233" s="2">
        <v>6.3361999999999998</v>
      </c>
      <c r="E2233" s="2">
        <v>84434</v>
      </c>
      <c r="F2233" s="2">
        <v>7.5039999999999996</v>
      </c>
      <c r="G2233" s="2">
        <v>633592.73600000003</v>
      </c>
      <c r="H2233" s="5">
        <f t="shared" si="34"/>
        <v>5.4820289999833516E-2</v>
      </c>
      <c r="I2233" s="4"/>
      <c r="J2233" s="4"/>
      <c r="K2233" s="4"/>
    </row>
    <row r="2234" spans="2:11" ht="13.5" x14ac:dyDescent="0.35">
      <c r="B2234" s="3">
        <v>45252</v>
      </c>
      <c r="C2234" s="2">
        <v>7.88</v>
      </c>
      <c r="D2234" s="2">
        <v>6.3281999999999998</v>
      </c>
      <c r="E2234" s="2">
        <v>14593</v>
      </c>
      <c r="F2234" s="2">
        <v>7.8390000000000004</v>
      </c>
      <c r="G2234" s="2">
        <v>114394.527</v>
      </c>
      <c r="H2234" s="5">
        <f t="shared" si="34"/>
        <v>-1.2625864082573162E-3</v>
      </c>
      <c r="I2234" s="4"/>
      <c r="J2234" s="4"/>
      <c r="K2234" s="4"/>
    </row>
    <row r="2235" spans="2:11" ht="13.5" x14ac:dyDescent="0.35">
      <c r="B2235" s="3">
        <v>45253</v>
      </c>
      <c r="C2235" s="2">
        <v>8.1999999999999993</v>
      </c>
      <c r="D2235" s="2">
        <v>6.5850999999999997</v>
      </c>
      <c r="E2235" s="2">
        <v>34134</v>
      </c>
      <c r="F2235" s="2">
        <v>7.9089999999999998</v>
      </c>
      <c r="G2235" s="2">
        <v>269965.80599999998</v>
      </c>
      <c r="H2235" s="5">
        <f t="shared" si="34"/>
        <v>4.0596062071363091E-2</v>
      </c>
      <c r="I2235" s="4"/>
      <c r="J2235" s="4"/>
      <c r="K2235" s="4"/>
    </row>
    <row r="2236" spans="2:11" ht="13.5" x14ac:dyDescent="0.35">
      <c r="B2236" s="3">
        <v>45254</v>
      </c>
      <c r="C2236" s="2">
        <v>8.19</v>
      </c>
      <c r="D2236" s="2">
        <v>6.5770999999999997</v>
      </c>
      <c r="E2236" s="2">
        <v>31175</v>
      </c>
      <c r="F2236" s="2">
        <v>8.0969999999999995</v>
      </c>
      <c r="G2236" s="2">
        <v>252423.97500000001</v>
      </c>
      <c r="H2236" s="5">
        <f t="shared" si="34"/>
        <v>-1.2148638593187662E-3</v>
      </c>
      <c r="I2236" s="4"/>
      <c r="J2236" s="4"/>
      <c r="K2236" s="4"/>
    </row>
    <row r="2237" spans="2:11" ht="13.5" x14ac:dyDescent="0.35">
      <c r="B2237" s="3">
        <v>45257</v>
      </c>
      <c r="C2237" s="2">
        <v>8.19</v>
      </c>
      <c r="D2237" s="2">
        <v>6.5770999999999997</v>
      </c>
      <c r="E2237" s="2">
        <v>4937</v>
      </c>
      <c r="F2237" s="2">
        <v>8.1679999999999993</v>
      </c>
      <c r="G2237" s="2">
        <v>40325.415999999997</v>
      </c>
      <c r="H2237" s="5">
        <f t="shared" si="34"/>
        <v>0</v>
      </c>
      <c r="I2237" s="4"/>
      <c r="J2237" s="4"/>
      <c r="K2237" s="4"/>
    </row>
    <row r="2238" spans="2:11" ht="13.5" x14ac:dyDescent="0.35">
      <c r="B2238" s="3">
        <v>45258</v>
      </c>
      <c r="C2238" s="2">
        <v>8.1199999999999992</v>
      </c>
      <c r="D2238" s="2">
        <v>6.5209000000000001</v>
      </c>
      <c r="E2238" s="2">
        <v>7343</v>
      </c>
      <c r="F2238" s="2">
        <v>8.1140000000000008</v>
      </c>
      <c r="G2238" s="2">
        <v>59581.101999999999</v>
      </c>
      <c r="H2238" s="5">
        <f t="shared" si="34"/>
        <v>-8.5447993796657472E-3</v>
      </c>
      <c r="I2238" s="4"/>
      <c r="J2238" s="4"/>
      <c r="K2238" s="4"/>
    </row>
    <row r="2239" spans="2:11" ht="13.5" x14ac:dyDescent="0.35">
      <c r="B2239" s="3">
        <v>45259</v>
      </c>
      <c r="C2239" s="2">
        <v>8.26</v>
      </c>
      <c r="D2239" s="2">
        <v>6.6333000000000002</v>
      </c>
      <c r="E2239" s="2">
        <v>60535</v>
      </c>
      <c r="F2239" s="2">
        <v>8.1859999999999999</v>
      </c>
      <c r="G2239" s="2">
        <v>495539.51</v>
      </c>
      <c r="H2239" s="5">
        <f t="shared" si="34"/>
        <v>1.7236884479136325E-2</v>
      </c>
      <c r="I2239" s="4"/>
      <c r="J2239" s="4"/>
      <c r="K2239" s="4"/>
    </row>
    <row r="2240" spans="2:11" ht="13.5" x14ac:dyDescent="0.35">
      <c r="B2240" s="3">
        <v>45260</v>
      </c>
      <c r="C2240" s="2">
        <v>8.3800000000000008</v>
      </c>
      <c r="D2240" s="2">
        <v>6.7297000000000002</v>
      </c>
      <c r="E2240" s="2">
        <v>26498</v>
      </c>
      <c r="F2240" s="2">
        <v>8.3789999999999996</v>
      </c>
      <c r="G2240" s="2">
        <v>222026.742</v>
      </c>
      <c r="H2240" s="5">
        <f t="shared" si="34"/>
        <v>1.4532736345408777E-2</v>
      </c>
      <c r="I2240" s="4"/>
      <c r="J2240" s="4"/>
      <c r="K2240" s="4"/>
    </row>
    <row r="2241" spans="2:11" ht="13.5" x14ac:dyDescent="0.35">
      <c r="B2241" s="3">
        <v>45261</v>
      </c>
      <c r="C2241" s="2">
        <v>8.36</v>
      </c>
      <c r="D2241" s="2">
        <v>6.7135999999999996</v>
      </c>
      <c r="E2241" s="2">
        <v>806</v>
      </c>
      <c r="F2241" s="2">
        <v>8.3160000000000007</v>
      </c>
      <c r="G2241" s="2">
        <v>6702.6959999999999</v>
      </c>
      <c r="H2241" s="5">
        <f t="shared" si="34"/>
        <v>-2.3923800466589401E-3</v>
      </c>
      <c r="I2241" s="4"/>
      <c r="J2241" s="4"/>
      <c r="K2241" s="4"/>
    </row>
    <row r="2242" spans="2:11" ht="13.5" x14ac:dyDescent="0.35">
      <c r="B2242" s="3">
        <v>45264</v>
      </c>
      <c r="C2242" s="2">
        <v>8.25</v>
      </c>
      <c r="D2242" s="2">
        <v>6.6253000000000002</v>
      </c>
      <c r="E2242" s="2">
        <v>23730</v>
      </c>
      <c r="F2242" s="2">
        <v>8.2430000000000003</v>
      </c>
      <c r="G2242" s="2">
        <v>195606.39</v>
      </c>
      <c r="H2242" s="5">
        <f t="shared" si="34"/>
        <v>-1.3152407054337373E-2</v>
      </c>
      <c r="I2242" s="4"/>
      <c r="J2242" s="4"/>
      <c r="K2242" s="4"/>
    </row>
    <row r="2243" spans="2:11" ht="13.5" x14ac:dyDescent="0.35">
      <c r="B2243" s="3">
        <v>45265</v>
      </c>
      <c r="C2243" s="2">
        <v>8.25</v>
      </c>
      <c r="D2243" s="2">
        <v>6.6253000000000002</v>
      </c>
      <c r="E2243" s="2">
        <v>3903</v>
      </c>
      <c r="F2243" s="2">
        <v>8.2219999999999995</v>
      </c>
      <c r="G2243" s="2">
        <v>32090.466</v>
      </c>
      <c r="H2243" s="5">
        <f t="shared" si="34"/>
        <v>0</v>
      </c>
      <c r="I2243" s="4"/>
      <c r="J2243" s="4"/>
      <c r="K2243" s="4"/>
    </row>
    <row r="2244" spans="2:11" ht="13.5" x14ac:dyDescent="0.35">
      <c r="B2244" s="3">
        <v>45266</v>
      </c>
      <c r="C2244" s="2">
        <v>8.25</v>
      </c>
      <c r="D2244" s="2">
        <v>6.6253000000000002</v>
      </c>
      <c r="E2244" s="2">
        <v>21452</v>
      </c>
      <c r="F2244" s="2">
        <v>8.24</v>
      </c>
      <c r="G2244" s="2">
        <v>176764.48</v>
      </c>
      <c r="H2244" s="5">
        <f t="shared" si="34"/>
        <v>0</v>
      </c>
      <c r="I2244" s="4"/>
      <c r="J2244" s="4"/>
      <c r="K2244" s="4"/>
    </row>
    <row r="2245" spans="2:11" ht="13.5" x14ac:dyDescent="0.35">
      <c r="B2245" s="3">
        <v>45267</v>
      </c>
      <c r="C2245" s="2">
        <v>8.1</v>
      </c>
      <c r="D2245" s="2">
        <v>6.5048000000000004</v>
      </c>
      <c r="E2245" s="2">
        <v>3461</v>
      </c>
      <c r="F2245" s="2">
        <v>8.1229999999999993</v>
      </c>
      <c r="G2245" s="2">
        <v>28113.703000000001</v>
      </c>
      <c r="H2245" s="5">
        <f t="shared" si="34"/>
        <v>-1.8187855644272687E-2</v>
      </c>
      <c r="I2245" s="4"/>
      <c r="J2245" s="4"/>
      <c r="K2245" s="4"/>
    </row>
    <row r="2246" spans="2:11" ht="13.5" x14ac:dyDescent="0.35">
      <c r="B2246" s="3">
        <v>45268</v>
      </c>
      <c r="C2246" s="2">
        <v>8.27</v>
      </c>
      <c r="D2246" s="2">
        <v>6.6414</v>
      </c>
      <c r="E2246" s="2">
        <v>6427</v>
      </c>
      <c r="F2246" s="2">
        <v>8.1199999999999992</v>
      </c>
      <c r="G2246" s="2">
        <v>52187.24</v>
      </c>
      <c r="H2246" s="5">
        <f t="shared" si="34"/>
        <v>2.0999877013897369E-2</v>
      </c>
      <c r="I2246" s="4"/>
      <c r="J2246" s="4"/>
      <c r="K2246" s="4"/>
    </row>
    <row r="2247" spans="2:11" ht="13.5" x14ac:dyDescent="0.35">
      <c r="B2247" s="3">
        <v>45271</v>
      </c>
      <c r="C2247" s="2">
        <v>8.2799999999999994</v>
      </c>
      <c r="D2247" s="2">
        <v>6.6494</v>
      </c>
      <c r="E2247" s="2">
        <v>906</v>
      </c>
      <c r="F2247" s="2">
        <v>8.2759999999999998</v>
      </c>
      <c r="G2247" s="2">
        <v>7498.0559999999996</v>
      </c>
      <c r="H2247" s="5">
        <f t="shared" ref="H2247:H2310" si="35">(D2247-D2246)/D2246</f>
        <v>1.2045653024964627E-3</v>
      </c>
      <c r="I2247" s="4"/>
      <c r="J2247" s="4"/>
      <c r="K2247" s="4"/>
    </row>
    <row r="2248" spans="2:11" ht="13.5" x14ac:dyDescent="0.35">
      <c r="B2248" s="3">
        <v>45272</v>
      </c>
      <c r="C2248" s="2">
        <v>8.25</v>
      </c>
      <c r="D2248" s="2">
        <v>6.6253000000000002</v>
      </c>
      <c r="E2248" s="2">
        <v>2214</v>
      </c>
      <c r="F2248" s="2">
        <v>8.1370000000000005</v>
      </c>
      <c r="G2248" s="2">
        <v>18015.317999999999</v>
      </c>
      <c r="H2248" s="5">
        <f t="shared" si="35"/>
        <v>-3.6243871627514948E-3</v>
      </c>
      <c r="I2248" s="4"/>
      <c r="J2248" s="4"/>
      <c r="K2248" s="4"/>
    </row>
    <row r="2249" spans="2:11" ht="13.5" x14ac:dyDescent="0.35">
      <c r="B2249" s="3">
        <v>45273</v>
      </c>
      <c r="C2249" s="2">
        <v>8.25</v>
      </c>
      <c r="D2249" s="2">
        <v>6.6253000000000002</v>
      </c>
      <c r="E2249" s="2">
        <v>534</v>
      </c>
      <c r="F2249" s="2">
        <v>8.2460000000000004</v>
      </c>
      <c r="G2249" s="2">
        <v>4403.3639999999996</v>
      </c>
      <c r="H2249" s="5">
        <f t="shared" si="35"/>
        <v>0</v>
      </c>
      <c r="I2249" s="4"/>
      <c r="J2249" s="4"/>
      <c r="K2249" s="4"/>
    </row>
    <row r="2250" spans="2:11" ht="13.5" x14ac:dyDescent="0.35">
      <c r="B2250" s="3">
        <v>45274</v>
      </c>
      <c r="C2250" s="2">
        <v>8.25</v>
      </c>
      <c r="D2250" s="2">
        <v>6.6253000000000002</v>
      </c>
      <c r="E2250" s="2">
        <v>19157</v>
      </c>
      <c r="F2250" s="2">
        <v>8.2330000000000005</v>
      </c>
      <c r="G2250" s="2">
        <v>157719.58100000001</v>
      </c>
      <c r="H2250" s="5">
        <f t="shared" si="35"/>
        <v>0</v>
      </c>
      <c r="I2250" s="4"/>
      <c r="J2250" s="4"/>
      <c r="K2250" s="4"/>
    </row>
    <row r="2251" spans="2:11" ht="13.5" x14ac:dyDescent="0.35">
      <c r="B2251" s="3">
        <v>45275</v>
      </c>
      <c r="C2251" s="2">
        <v>8.1999999999999993</v>
      </c>
      <c r="D2251" s="2">
        <v>6.5850999999999997</v>
      </c>
      <c r="E2251" s="2">
        <v>20781</v>
      </c>
      <c r="F2251" s="2">
        <v>8.1790000000000003</v>
      </c>
      <c r="G2251" s="2">
        <v>169967.799</v>
      </c>
      <c r="H2251" s="5">
        <f t="shared" si="35"/>
        <v>-6.0676497668030816E-3</v>
      </c>
      <c r="I2251" s="4"/>
      <c r="J2251" s="4"/>
      <c r="K2251" s="4"/>
    </row>
    <row r="2252" spans="2:11" ht="13.5" x14ac:dyDescent="0.35">
      <c r="B2252" s="3">
        <v>45278</v>
      </c>
      <c r="C2252" s="2">
        <v>8.19</v>
      </c>
      <c r="D2252" s="2">
        <v>6.5770999999999997</v>
      </c>
      <c r="E2252" s="2">
        <v>382</v>
      </c>
      <c r="F2252" s="2">
        <v>8.1910000000000007</v>
      </c>
      <c r="G2252" s="2">
        <v>3128.962</v>
      </c>
      <c r="H2252" s="5">
        <f t="shared" si="35"/>
        <v>-1.2148638593187662E-3</v>
      </c>
      <c r="I2252" s="4"/>
      <c r="J2252" s="4"/>
      <c r="K2252" s="4"/>
    </row>
    <row r="2253" spans="2:11" ht="13.5" x14ac:dyDescent="0.35">
      <c r="B2253" s="3">
        <v>45279</v>
      </c>
      <c r="C2253" s="2">
        <v>8.19</v>
      </c>
      <c r="D2253" s="2">
        <v>6.5770999999999997</v>
      </c>
      <c r="E2253" s="2">
        <v>5015</v>
      </c>
      <c r="F2253" s="2">
        <v>8.0210000000000008</v>
      </c>
      <c r="G2253" s="2">
        <v>40225.315000000002</v>
      </c>
      <c r="H2253" s="5">
        <f t="shared" si="35"/>
        <v>0</v>
      </c>
      <c r="I2253" s="4"/>
      <c r="J2253" s="4"/>
      <c r="K2253" s="4"/>
    </row>
    <row r="2254" spans="2:11" ht="13.5" x14ac:dyDescent="0.35">
      <c r="B2254" s="3">
        <v>45280</v>
      </c>
      <c r="C2254" s="2">
        <v>8.1999999999999993</v>
      </c>
      <c r="D2254" s="2">
        <v>6.5850999999999997</v>
      </c>
      <c r="E2254" s="2">
        <v>2692</v>
      </c>
      <c r="F2254" s="2">
        <v>8.1850000000000005</v>
      </c>
      <c r="G2254" s="2">
        <v>22034.02</v>
      </c>
      <c r="H2254" s="5">
        <f t="shared" si="35"/>
        <v>1.216341548706878E-3</v>
      </c>
      <c r="I2254" s="4"/>
      <c r="J2254" s="4"/>
      <c r="K2254" s="4"/>
    </row>
    <row r="2255" spans="2:11" ht="13.5" x14ac:dyDescent="0.35">
      <c r="B2255" s="3">
        <v>45281</v>
      </c>
      <c r="C2255" s="2">
        <v>8.15</v>
      </c>
      <c r="D2255" s="2">
        <v>6.5449999999999999</v>
      </c>
      <c r="E2255" s="2">
        <v>2137</v>
      </c>
      <c r="F2255" s="2">
        <v>8.1010000000000009</v>
      </c>
      <c r="G2255" s="2">
        <v>17311.837</v>
      </c>
      <c r="H2255" s="5">
        <f t="shared" si="35"/>
        <v>-6.0895050948352805E-3</v>
      </c>
      <c r="I2255" s="4"/>
      <c r="J2255" s="4"/>
      <c r="K2255" s="4"/>
    </row>
    <row r="2256" spans="2:11" ht="13.5" x14ac:dyDescent="0.35">
      <c r="B2256" s="3">
        <v>45282</v>
      </c>
      <c r="C2256" s="2">
        <v>8.1</v>
      </c>
      <c r="D2256" s="2">
        <v>6.5048000000000004</v>
      </c>
      <c r="E2256" s="2">
        <v>1837</v>
      </c>
      <c r="F2256" s="2">
        <v>8.093</v>
      </c>
      <c r="G2256" s="2">
        <v>14866.841</v>
      </c>
      <c r="H2256" s="5">
        <f t="shared" si="35"/>
        <v>-6.1420932009166648E-3</v>
      </c>
      <c r="I2256" s="4"/>
      <c r="J2256" s="4"/>
      <c r="K2256" s="4"/>
    </row>
    <row r="2257" spans="2:11" ht="13.5" x14ac:dyDescent="0.35">
      <c r="B2257" s="3">
        <v>45285</v>
      </c>
      <c r="C2257" s="2">
        <v>8.14</v>
      </c>
      <c r="D2257" s="2">
        <v>6.5369999999999999</v>
      </c>
      <c r="E2257" s="2">
        <v>2779</v>
      </c>
      <c r="F2257" s="2">
        <v>8.0920000000000005</v>
      </c>
      <c r="G2257" s="2">
        <v>22487.668000000001</v>
      </c>
      <c r="H2257" s="5">
        <f t="shared" si="35"/>
        <v>4.950190628458917E-3</v>
      </c>
      <c r="I2257" s="4"/>
      <c r="J2257" s="4"/>
      <c r="K2257" s="4"/>
    </row>
    <row r="2258" spans="2:11" ht="13.5" x14ac:dyDescent="0.35">
      <c r="B2258" s="3">
        <v>45286</v>
      </c>
      <c r="C2258" s="2">
        <v>8.1</v>
      </c>
      <c r="D2258" s="2">
        <v>6.5048000000000004</v>
      </c>
      <c r="E2258" s="2">
        <v>8638</v>
      </c>
      <c r="F2258" s="2">
        <v>8.0990000000000002</v>
      </c>
      <c r="G2258" s="2">
        <v>69959.161999999997</v>
      </c>
      <c r="H2258" s="5">
        <f t="shared" si="35"/>
        <v>-4.9258069450817746E-3</v>
      </c>
      <c r="I2258" s="4"/>
      <c r="J2258" s="4"/>
      <c r="K2258" s="4"/>
    </row>
    <row r="2259" spans="2:11" ht="13.5" x14ac:dyDescent="0.35">
      <c r="B2259" s="3">
        <v>45287</v>
      </c>
      <c r="C2259" s="2">
        <v>8.1</v>
      </c>
      <c r="D2259" s="2">
        <v>6.5048000000000004</v>
      </c>
      <c r="E2259" s="2">
        <v>20900</v>
      </c>
      <c r="F2259" s="2">
        <v>8.0730000000000004</v>
      </c>
      <c r="G2259" s="2">
        <v>168725.7</v>
      </c>
      <c r="H2259" s="5">
        <f t="shared" si="35"/>
        <v>0</v>
      </c>
      <c r="I2259" s="4"/>
      <c r="J2259" s="4"/>
      <c r="K2259" s="4"/>
    </row>
    <row r="2260" spans="2:11" ht="13.5" x14ac:dyDescent="0.35">
      <c r="B2260" s="3">
        <v>45288</v>
      </c>
      <c r="C2260" s="2">
        <v>8.14</v>
      </c>
      <c r="D2260" s="2">
        <v>6.5369999999999999</v>
      </c>
      <c r="E2260" s="2">
        <v>17557</v>
      </c>
      <c r="F2260" s="2">
        <v>7.9809999999999999</v>
      </c>
      <c r="G2260" s="2">
        <v>140122.41699999999</v>
      </c>
      <c r="H2260" s="5">
        <f t="shared" si="35"/>
        <v>4.950190628458917E-3</v>
      </c>
      <c r="I2260" s="4"/>
      <c r="J2260" s="4"/>
      <c r="K2260" s="4"/>
    </row>
    <row r="2261" spans="2:11" ht="13.5" x14ac:dyDescent="0.35">
      <c r="B2261" s="3">
        <v>45289</v>
      </c>
      <c r="C2261" s="2">
        <v>8.1300000000000008</v>
      </c>
      <c r="D2261" s="2">
        <v>6.5289000000000001</v>
      </c>
      <c r="E2261" s="2">
        <v>2802</v>
      </c>
      <c r="F2261" s="2">
        <v>8.1229999999999993</v>
      </c>
      <c r="G2261" s="2">
        <v>22760.646000000001</v>
      </c>
      <c r="H2261" s="5">
        <f t="shared" si="35"/>
        <v>-1.2391005048186896E-3</v>
      </c>
      <c r="I2261" s="4"/>
      <c r="J2261" s="4"/>
      <c r="K2261" s="4"/>
    </row>
    <row r="2262" spans="2:11" ht="13.5" x14ac:dyDescent="0.35">
      <c r="B2262" s="3">
        <v>45293</v>
      </c>
      <c r="C2262" s="2">
        <v>8.1199999999999992</v>
      </c>
      <c r="D2262" s="2">
        <v>6.5209000000000001</v>
      </c>
      <c r="E2262" s="2">
        <v>637</v>
      </c>
      <c r="F2262" s="2">
        <v>8.0540000000000003</v>
      </c>
      <c r="G2262" s="2">
        <v>5130.3980000000001</v>
      </c>
      <c r="H2262" s="5">
        <f t="shared" si="35"/>
        <v>-1.2253212639188847E-3</v>
      </c>
      <c r="I2262" s="4"/>
      <c r="J2262" s="4"/>
      <c r="K2262" s="4"/>
    </row>
    <row r="2263" spans="2:11" ht="13.5" x14ac:dyDescent="0.35">
      <c r="B2263" s="3">
        <v>45294</v>
      </c>
      <c r="C2263" s="2">
        <v>8.1</v>
      </c>
      <c r="D2263" s="2">
        <v>6.5048000000000004</v>
      </c>
      <c r="E2263" s="2">
        <v>2182</v>
      </c>
      <c r="F2263" s="2">
        <v>8.0879999999999992</v>
      </c>
      <c r="G2263" s="2">
        <v>17648.016</v>
      </c>
      <c r="H2263" s="5">
        <f t="shared" si="35"/>
        <v>-2.4689843426520543E-3</v>
      </c>
      <c r="I2263" s="4"/>
      <c r="J2263" s="4"/>
      <c r="K2263" s="4"/>
    </row>
    <row r="2264" spans="2:11" ht="13.5" x14ac:dyDescent="0.35">
      <c r="B2264" s="3">
        <v>45295</v>
      </c>
      <c r="C2264" s="2">
        <v>8.09</v>
      </c>
      <c r="D2264" s="2">
        <v>6.4968000000000004</v>
      </c>
      <c r="E2264" s="2">
        <v>8349</v>
      </c>
      <c r="F2264" s="2">
        <v>8.0660000000000007</v>
      </c>
      <c r="G2264" s="2">
        <v>67343.034</v>
      </c>
      <c r="H2264" s="5">
        <f t="shared" si="35"/>
        <v>-1.2298610257040965E-3</v>
      </c>
      <c r="I2264" s="4"/>
      <c r="J2264" s="4"/>
      <c r="K2264" s="4"/>
    </row>
    <row r="2265" spans="2:11" ht="13.5" x14ac:dyDescent="0.35">
      <c r="B2265" s="3">
        <v>45296</v>
      </c>
      <c r="C2265" s="2">
        <v>8</v>
      </c>
      <c r="D2265" s="2">
        <v>6.4245000000000001</v>
      </c>
      <c r="E2265" s="2">
        <v>1844</v>
      </c>
      <c r="F2265" s="2">
        <v>8.0020000000000007</v>
      </c>
      <c r="G2265" s="2">
        <v>14755.688</v>
      </c>
      <c r="H2265" s="5">
        <f t="shared" si="35"/>
        <v>-1.1128555596601442E-2</v>
      </c>
      <c r="I2265" s="4"/>
      <c r="J2265" s="4"/>
      <c r="K2265" s="4"/>
    </row>
    <row r="2266" spans="2:11" ht="13.5" x14ac:dyDescent="0.35">
      <c r="B2266" s="3">
        <v>45299</v>
      </c>
      <c r="C2266" s="2">
        <v>7.93</v>
      </c>
      <c r="D2266" s="2">
        <v>6.3682999999999996</v>
      </c>
      <c r="E2266" s="2">
        <v>1075</v>
      </c>
      <c r="F2266" s="2">
        <v>7.9320000000000004</v>
      </c>
      <c r="G2266" s="2">
        <v>8526.9</v>
      </c>
      <c r="H2266" s="5">
        <f t="shared" si="35"/>
        <v>-8.7477624717877608E-3</v>
      </c>
      <c r="I2266" s="4"/>
      <c r="J2266" s="4"/>
      <c r="K2266" s="4"/>
    </row>
    <row r="2267" spans="2:11" ht="13.5" x14ac:dyDescent="0.35">
      <c r="B2267" s="3">
        <v>45300</v>
      </c>
      <c r="C2267" s="2">
        <v>7.93</v>
      </c>
      <c r="D2267" s="2">
        <v>6.3682999999999996</v>
      </c>
      <c r="E2267" s="2">
        <v>6532</v>
      </c>
      <c r="F2267" s="2">
        <v>7.931</v>
      </c>
      <c r="G2267" s="2">
        <v>51805.292000000001</v>
      </c>
      <c r="H2267" s="5">
        <f t="shared" si="35"/>
        <v>0</v>
      </c>
      <c r="I2267" s="4"/>
      <c r="J2267" s="4"/>
      <c r="K2267" s="4"/>
    </row>
    <row r="2268" spans="2:11" ht="13.5" x14ac:dyDescent="0.35">
      <c r="B2268" s="3">
        <v>45301</v>
      </c>
      <c r="C2268" s="2">
        <v>7.92</v>
      </c>
      <c r="D2268" s="2">
        <v>6.3602999999999996</v>
      </c>
      <c r="E2268" s="2">
        <v>15644</v>
      </c>
      <c r="F2268" s="2">
        <v>7.9359999999999999</v>
      </c>
      <c r="G2268" s="2">
        <v>124150.784</v>
      </c>
      <c r="H2268" s="5">
        <f t="shared" si="35"/>
        <v>-1.2562222257117297E-3</v>
      </c>
      <c r="I2268" s="4"/>
      <c r="J2268" s="4"/>
      <c r="K2268" s="4"/>
    </row>
    <row r="2269" spans="2:11" ht="13.5" x14ac:dyDescent="0.35">
      <c r="B2269" s="3">
        <v>45302</v>
      </c>
      <c r="C2269" s="2">
        <v>7.9</v>
      </c>
      <c r="D2269" s="2">
        <v>6.3441999999999998</v>
      </c>
      <c r="E2269" s="2">
        <v>5895</v>
      </c>
      <c r="F2269" s="2">
        <v>7.9080000000000004</v>
      </c>
      <c r="G2269" s="2">
        <v>46617.66</v>
      </c>
      <c r="H2269" s="5">
        <f t="shared" si="35"/>
        <v>-2.5313271386569474E-3</v>
      </c>
      <c r="I2269" s="4"/>
      <c r="J2269" s="4"/>
      <c r="K2269" s="4"/>
    </row>
    <row r="2270" spans="2:11" ht="13.5" x14ac:dyDescent="0.35">
      <c r="B2270" s="3">
        <v>45303</v>
      </c>
      <c r="C2270" s="2">
        <v>7.89</v>
      </c>
      <c r="D2270" s="2">
        <v>6.3361999999999998</v>
      </c>
      <c r="E2270" s="2">
        <v>4783</v>
      </c>
      <c r="F2270" s="2">
        <v>7.85</v>
      </c>
      <c r="G2270" s="2">
        <v>37546.550000000003</v>
      </c>
      <c r="H2270" s="5">
        <f t="shared" si="35"/>
        <v>-1.2609942940008207E-3</v>
      </c>
      <c r="I2270" s="4"/>
      <c r="J2270" s="4"/>
      <c r="K2270" s="4"/>
    </row>
    <row r="2271" spans="2:11" ht="13.5" x14ac:dyDescent="0.35">
      <c r="B2271" s="3">
        <v>45306</v>
      </c>
      <c r="C2271" s="2">
        <v>7.88</v>
      </c>
      <c r="D2271" s="2">
        <v>6.3281999999999998</v>
      </c>
      <c r="E2271" s="2">
        <v>5952</v>
      </c>
      <c r="F2271" s="2">
        <v>7.88</v>
      </c>
      <c r="G2271" s="2">
        <v>46901.760000000002</v>
      </c>
      <c r="H2271" s="5">
        <f t="shared" si="35"/>
        <v>-1.2625864082573162E-3</v>
      </c>
      <c r="I2271" s="4"/>
      <c r="J2271" s="4"/>
      <c r="K2271" s="4"/>
    </row>
    <row r="2272" spans="2:11" ht="13.5" x14ac:dyDescent="0.35">
      <c r="B2272" s="3">
        <v>45307</v>
      </c>
      <c r="C2272" s="2">
        <v>7.8</v>
      </c>
      <c r="D2272" s="2">
        <v>6.2638999999999996</v>
      </c>
      <c r="E2272" s="2">
        <v>2964</v>
      </c>
      <c r="F2272" s="2">
        <v>7.8280000000000003</v>
      </c>
      <c r="G2272" s="2">
        <v>23202.191999999999</v>
      </c>
      <c r="H2272" s="5">
        <f t="shared" si="35"/>
        <v>-1.0160867229227939E-2</v>
      </c>
      <c r="I2272" s="4"/>
      <c r="J2272" s="4"/>
      <c r="K2272" s="4"/>
    </row>
    <row r="2273" spans="2:11" ht="13.5" x14ac:dyDescent="0.35">
      <c r="B2273" s="3">
        <v>45308</v>
      </c>
      <c r="C2273" s="2">
        <v>7.55</v>
      </c>
      <c r="D2273" s="2">
        <v>6.0631000000000004</v>
      </c>
      <c r="E2273" s="2">
        <v>8846</v>
      </c>
      <c r="F2273" s="2">
        <v>7.6769999999999996</v>
      </c>
      <c r="G2273" s="2">
        <v>67910.741999999998</v>
      </c>
      <c r="H2273" s="5">
        <f t="shared" si="35"/>
        <v>-3.205670588610917E-2</v>
      </c>
      <c r="I2273" s="4"/>
      <c r="J2273" s="4"/>
      <c r="K2273" s="4"/>
    </row>
    <row r="2274" spans="2:11" ht="13.5" x14ac:dyDescent="0.35">
      <c r="B2274" s="3">
        <v>45309</v>
      </c>
      <c r="C2274" s="2">
        <v>7.5</v>
      </c>
      <c r="D2274" s="2">
        <v>6.0229999999999997</v>
      </c>
      <c r="E2274" s="2">
        <v>11779</v>
      </c>
      <c r="F2274" s="2">
        <v>7.5419999999999998</v>
      </c>
      <c r="G2274" s="2">
        <v>88837.217999999993</v>
      </c>
      <c r="H2274" s="5">
        <f t="shared" si="35"/>
        <v>-6.613778430176096E-3</v>
      </c>
      <c r="I2274" s="4"/>
      <c r="J2274" s="4"/>
      <c r="K2274" s="4"/>
    </row>
    <row r="2275" spans="2:11" ht="13.5" x14ac:dyDescent="0.35">
      <c r="B2275" s="3">
        <v>45310</v>
      </c>
      <c r="C2275" s="2">
        <v>7.77</v>
      </c>
      <c r="D2275" s="2">
        <v>6.2397999999999998</v>
      </c>
      <c r="E2275" s="2">
        <v>4229</v>
      </c>
      <c r="F2275" s="2">
        <v>7.5540000000000003</v>
      </c>
      <c r="G2275" s="2">
        <v>31945.866000000002</v>
      </c>
      <c r="H2275" s="5">
        <f t="shared" si="35"/>
        <v>3.5995351153910032E-2</v>
      </c>
      <c r="I2275" s="4"/>
      <c r="J2275" s="4"/>
      <c r="K2275" s="4"/>
    </row>
    <row r="2276" spans="2:11" ht="13.5" x14ac:dyDescent="0.35">
      <c r="B2276" s="3">
        <v>45313</v>
      </c>
      <c r="C2276" s="2">
        <v>7.8</v>
      </c>
      <c r="D2276" s="2">
        <v>6.2638999999999996</v>
      </c>
      <c r="E2276" s="2">
        <v>4615</v>
      </c>
      <c r="F2276" s="2">
        <v>7.6539999999999999</v>
      </c>
      <c r="G2276" s="2">
        <v>35323.21</v>
      </c>
      <c r="H2276" s="5">
        <f t="shared" si="35"/>
        <v>3.8623032789512146E-3</v>
      </c>
      <c r="I2276" s="4"/>
      <c r="J2276" s="4"/>
      <c r="K2276" s="4"/>
    </row>
    <row r="2277" spans="2:11" ht="13.5" x14ac:dyDescent="0.35">
      <c r="B2277" s="3">
        <v>45314</v>
      </c>
      <c r="C2277" s="2">
        <v>7.74</v>
      </c>
      <c r="D2277" s="2">
        <v>6.2157</v>
      </c>
      <c r="E2277" s="2">
        <v>4881</v>
      </c>
      <c r="F2277" s="2">
        <v>7.7569999999999997</v>
      </c>
      <c r="G2277" s="2">
        <v>37861.917000000001</v>
      </c>
      <c r="H2277" s="5">
        <f t="shared" si="35"/>
        <v>-7.6948865722632192E-3</v>
      </c>
      <c r="I2277" s="4"/>
      <c r="J2277" s="4"/>
      <c r="K2277" s="4"/>
    </row>
    <row r="2278" spans="2:11" ht="13.5" x14ac:dyDescent="0.35">
      <c r="B2278" s="3">
        <v>45315</v>
      </c>
      <c r="C2278" s="2">
        <v>7.75</v>
      </c>
      <c r="D2278" s="2">
        <v>6.2237999999999998</v>
      </c>
      <c r="E2278" s="2">
        <v>9259</v>
      </c>
      <c r="F2278" s="2">
        <v>7.6340000000000003</v>
      </c>
      <c r="G2278" s="2">
        <v>70683.206000000006</v>
      </c>
      <c r="H2278" s="5">
        <f t="shared" si="35"/>
        <v>1.3031516965104129E-3</v>
      </c>
      <c r="I2278" s="4"/>
      <c r="J2278" s="4"/>
      <c r="K2278" s="4"/>
    </row>
    <row r="2279" spans="2:11" ht="13.5" x14ac:dyDescent="0.35">
      <c r="B2279" s="3">
        <v>45316</v>
      </c>
      <c r="C2279" s="2">
        <v>7.74</v>
      </c>
      <c r="D2279" s="2">
        <v>6.2157</v>
      </c>
      <c r="E2279" s="2">
        <v>4209</v>
      </c>
      <c r="F2279" s="2">
        <v>7.758</v>
      </c>
      <c r="G2279" s="2">
        <v>32653.421999999999</v>
      </c>
      <c r="H2279" s="5">
        <f t="shared" si="35"/>
        <v>-1.3014557023040224E-3</v>
      </c>
      <c r="I2279" s="4"/>
      <c r="J2279" s="4"/>
      <c r="K2279" s="4"/>
    </row>
    <row r="2280" spans="2:11" ht="13.5" x14ac:dyDescent="0.35">
      <c r="B2280" s="3">
        <v>45317</v>
      </c>
      <c r="C2280" s="2">
        <v>7.76</v>
      </c>
      <c r="D2280" s="2">
        <v>6.2317999999999998</v>
      </c>
      <c r="E2280" s="2">
        <v>45020</v>
      </c>
      <c r="F2280" s="2">
        <v>7.758</v>
      </c>
      <c r="G2280" s="2">
        <v>349265.16</v>
      </c>
      <c r="H2280" s="5">
        <f t="shared" si="35"/>
        <v>2.5902151004713516E-3</v>
      </c>
      <c r="I2280" s="4"/>
      <c r="J2280" s="4"/>
      <c r="K2280" s="4"/>
    </row>
    <row r="2281" spans="2:11" ht="13.5" x14ac:dyDescent="0.35">
      <c r="B2281" s="3">
        <v>45320</v>
      </c>
      <c r="C2281" s="2">
        <v>7.75</v>
      </c>
      <c r="D2281" s="2">
        <v>6.2237999999999998</v>
      </c>
      <c r="E2281" s="2">
        <v>1486</v>
      </c>
      <c r="F2281" s="2">
        <v>7.7489999999999997</v>
      </c>
      <c r="G2281" s="2">
        <v>11515.013999999999</v>
      </c>
      <c r="H2281" s="5">
        <f t="shared" si="35"/>
        <v>-1.2837382457716884E-3</v>
      </c>
      <c r="I2281" s="4"/>
      <c r="J2281" s="4"/>
      <c r="K2281" s="4"/>
    </row>
    <row r="2282" spans="2:11" ht="13.5" x14ac:dyDescent="0.35">
      <c r="B2282" s="3">
        <v>45321</v>
      </c>
      <c r="C2282" s="2">
        <v>7.6</v>
      </c>
      <c r="D2282" s="2">
        <v>6.1032999999999999</v>
      </c>
      <c r="E2282" s="2">
        <v>27052</v>
      </c>
      <c r="F2282" s="2">
        <v>7.7249999999999996</v>
      </c>
      <c r="G2282" s="2">
        <v>208976.7</v>
      </c>
      <c r="H2282" s="5">
        <f t="shared" si="35"/>
        <v>-1.9361161991066526E-2</v>
      </c>
      <c r="I2282" s="4"/>
      <c r="J2282" s="4"/>
      <c r="K2282" s="4"/>
    </row>
    <row r="2283" spans="2:11" ht="13.5" x14ac:dyDescent="0.35">
      <c r="B2283" s="3">
        <v>45322</v>
      </c>
      <c r="C2283" s="2">
        <v>7.7</v>
      </c>
      <c r="D2283" s="2">
        <v>6.1836000000000002</v>
      </c>
      <c r="E2283" s="2">
        <v>1944</v>
      </c>
      <c r="F2283" s="2">
        <v>7.6959999999999997</v>
      </c>
      <c r="G2283" s="2">
        <v>14961.023999999999</v>
      </c>
      <c r="H2283" s="5">
        <f t="shared" si="35"/>
        <v>1.3156816804024096E-2</v>
      </c>
      <c r="I2283" s="4"/>
      <c r="J2283" s="4"/>
      <c r="K2283" s="4"/>
    </row>
    <row r="2284" spans="2:11" ht="13.5" x14ac:dyDescent="0.35">
      <c r="B2284" s="3">
        <v>45323</v>
      </c>
      <c r="C2284" s="2">
        <v>7.65</v>
      </c>
      <c r="D2284" s="2">
        <v>6.1435000000000004</v>
      </c>
      <c r="E2284" s="2">
        <v>3873</v>
      </c>
      <c r="F2284" s="2">
        <v>7.6079999999999997</v>
      </c>
      <c r="G2284" s="2">
        <v>29465.784</v>
      </c>
      <c r="H2284" s="5">
        <f t="shared" si="35"/>
        <v>-6.4848955301118763E-3</v>
      </c>
      <c r="I2284" s="4"/>
      <c r="J2284" s="4"/>
      <c r="K2284" s="4"/>
    </row>
    <row r="2285" spans="2:11" ht="13.5" x14ac:dyDescent="0.35">
      <c r="B2285" s="3">
        <v>45324</v>
      </c>
      <c r="C2285" s="2">
        <v>7.5</v>
      </c>
      <c r="D2285" s="2">
        <v>6.0229999999999997</v>
      </c>
      <c r="E2285" s="2">
        <v>1010</v>
      </c>
      <c r="F2285" s="2">
        <v>7.5</v>
      </c>
      <c r="G2285" s="2">
        <v>7575</v>
      </c>
      <c r="H2285" s="5">
        <f t="shared" si="35"/>
        <v>-1.9614226418165657E-2</v>
      </c>
      <c r="I2285" s="4"/>
      <c r="J2285" s="4"/>
      <c r="K2285" s="4"/>
    </row>
    <row r="2286" spans="2:11" ht="13.5" x14ac:dyDescent="0.35">
      <c r="B2286" s="3">
        <v>45327</v>
      </c>
      <c r="C2286" s="2">
        <v>7.5</v>
      </c>
      <c r="D2286" s="2">
        <v>6.0229999999999997</v>
      </c>
      <c r="E2286" s="2">
        <v>1783</v>
      </c>
      <c r="F2286" s="2">
        <v>7.4740000000000002</v>
      </c>
      <c r="G2286" s="2">
        <v>13326.142</v>
      </c>
      <c r="H2286" s="5">
        <f t="shared" si="35"/>
        <v>0</v>
      </c>
      <c r="I2286" s="4"/>
      <c r="J2286" s="4"/>
      <c r="K2286" s="4"/>
    </row>
    <row r="2287" spans="2:11" ht="13.5" x14ac:dyDescent="0.35">
      <c r="B2287" s="3">
        <v>45328</v>
      </c>
      <c r="C2287" s="2">
        <v>7.48</v>
      </c>
      <c r="D2287" s="2">
        <v>6.0068999999999999</v>
      </c>
      <c r="E2287" s="2">
        <v>9352</v>
      </c>
      <c r="F2287" s="2">
        <v>7.585</v>
      </c>
      <c r="G2287" s="2">
        <v>70934.92</v>
      </c>
      <c r="H2287" s="5">
        <f t="shared" si="35"/>
        <v>-2.6730865017432809E-3</v>
      </c>
      <c r="I2287" s="4"/>
      <c r="J2287" s="4"/>
      <c r="K2287" s="4"/>
    </row>
    <row r="2288" spans="2:11" ht="13.5" x14ac:dyDescent="0.35">
      <c r="B2288" s="3">
        <v>45329</v>
      </c>
      <c r="C2288" s="2">
        <v>7.6</v>
      </c>
      <c r="D2288" s="2">
        <v>6.1032999999999999</v>
      </c>
      <c r="E2288" s="2">
        <v>9929</v>
      </c>
      <c r="F2288" s="2">
        <v>7.4820000000000002</v>
      </c>
      <c r="G2288" s="2">
        <v>74288.778000000006</v>
      </c>
      <c r="H2288" s="5">
        <f t="shared" si="35"/>
        <v>1.6048211223759351E-2</v>
      </c>
      <c r="I2288" s="4"/>
      <c r="J2288" s="4"/>
      <c r="K2288" s="4"/>
    </row>
    <row r="2289" spans="2:11" ht="13.5" x14ac:dyDescent="0.35">
      <c r="B2289" s="3">
        <v>45330</v>
      </c>
      <c r="C2289" s="2">
        <v>7.6</v>
      </c>
      <c r="D2289" s="2">
        <v>6.1032999999999999</v>
      </c>
      <c r="E2289" s="2">
        <v>2700</v>
      </c>
      <c r="F2289" s="2">
        <v>7.4889999999999999</v>
      </c>
      <c r="G2289" s="2">
        <v>20220.3</v>
      </c>
      <c r="H2289" s="5">
        <f t="shared" si="35"/>
        <v>0</v>
      </c>
      <c r="I2289" s="4"/>
      <c r="J2289" s="4"/>
      <c r="K2289" s="4"/>
    </row>
    <row r="2290" spans="2:11" ht="13.5" x14ac:dyDescent="0.35">
      <c r="B2290" s="3">
        <v>45331</v>
      </c>
      <c r="C2290" s="2">
        <v>7.6</v>
      </c>
      <c r="D2290" s="2">
        <v>6.1032999999999999</v>
      </c>
      <c r="E2290" s="2">
        <v>9240</v>
      </c>
      <c r="F2290" s="2">
        <v>7.4809999999999999</v>
      </c>
      <c r="G2290" s="2">
        <v>69124.44</v>
      </c>
      <c r="H2290" s="5">
        <f t="shared" si="35"/>
        <v>0</v>
      </c>
      <c r="I2290" s="4"/>
      <c r="J2290" s="4"/>
      <c r="K2290" s="4"/>
    </row>
    <row r="2291" spans="2:11" ht="13.5" x14ac:dyDescent="0.35">
      <c r="B2291" s="3">
        <v>45334</v>
      </c>
      <c r="C2291" s="2">
        <v>7.5</v>
      </c>
      <c r="D2291" s="2">
        <v>6.0229999999999997</v>
      </c>
      <c r="E2291" s="2">
        <v>4197</v>
      </c>
      <c r="F2291" s="2">
        <v>7.4989999999999997</v>
      </c>
      <c r="G2291" s="2">
        <v>31473.303</v>
      </c>
      <c r="H2291" s="5">
        <f t="shared" si="35"/>
        <v>-1.3156816804024096E-2</v>
      </c>
      <c r="I2291" s="4"/>
      <c r="J2291" s="4"/>
      <c r="K2291" s="4"/>
    </row>
    <row r="2292" spans="2:11" ht="13.5" x14ac:dyDescent="0.35">
      <c r="B2292" s="3">
        <v>45335</v>
      </c>
      <c r="C2292" s="2">
        <v>7.5</v>
      </c>
      <c r="D2292" s="2">
        <v>6.0229999999999997</v>
      </c>
      <c r="E2292" s="2">
        <v>15041</v>
      </c>
      <c r="F2292" s="2">
        <v>7.4859999999999998</v>
      </c>
      <c r="G2292" s="2">
        <v>112596.92600000001</v>
      </c>
      <c r="H2292" s="5">
        <f t="shared" si="35"/>
        <v>0</v>
      </c>
      <c r="I2292" s="4"/>
      <c r="J2292" s="4"/>
      <c r="K2292" s="4"/>
    </row>
    <row r="2293" spans="2:11" ht="13.5" x14ac:dyDescent="0.35">
      <c r="B2293" s="3">
        <v>45336</v>
      </c>
      <c r="C2293" s="2">
        <v>7.8</v>
      </c>
      <c r="D2293" s="2">
        <v>6.2638999999999996</v>
      </c>
      <c r="E2293" s="2">
        <v>21797</v>
      </c>
      <c r="F2293" s="2">
        <v>7.7789999999999999</v>
      </c>
      <c r="G2293" s="2">
        <v>169558.86300000001</v>
      </c>
      <c r="H2293" s="5">
        <f t="shared" si="35"/>
        <v>3.9996679395649992E-2</v>
      </c>
      <c r="I2293" s="4"/>
      <c r="J2293" s="4"/>
      <c r="K2293" s="4"/>
    </row>
    <row r="2294" spans="2:11" ht="13.5" x14ac:dyDescent="0.35">
      <c r="B2294" s="3">
        <v>45337</v>
      </c>
      <c r="C2294" s="2">
        <v>7.6</v>
      </c>
      <c r="D2294" s="2">
        <v>6.1032999999999999</v>
      </c>
      <c r="E2294" s="2">
        <v>2017</v>
      </c>
      <c r="F2294" s="2">
        <v>7.6269999999999998</v>
      </c>
      <c r="G2294" s="2">
        <v>15383.659</v>
      </c>
      <c r="H2294" s="5">
        <f t="shared" si="35"/>
        <v>-2.5638978910902097E-2</v>
      </c>
      <c r="I2294" s="4"/>
      <c r="J2294" s="4"/>
      <c r="K2294" s="4"/>
    </row>
    <row r="2295" spans="2:11" ht="13.5" x14ac:dyDescent="0.35">
      <c r="B2295" s="3">
        <v>45338</v>
      </c>
      <c r="C2295" s="2">
        <v>7.5</v>
      </c>
      <c r="D2295" s="2">
        <v>6.0229999999999997</v>
      </c>
      <c r="E2295" s="2">
        <v>9324</v>
      </c>
      <c r="F2295" s="2">
        <v>7.4870000000000001</v>
      </c>
      <c r="G2295" s="2">
        <v>69808.788</v>
      </c>
      <c r="H2295" s="5">
        <f t="shared" si="35"/>
        <v>-1.3156816804024096E-2</v>
      </c>
      <c r="I2295" s="4"/>
      <c r="J2295" s="4"/>
      <c r="K2295" s="4"/>
    </row>
    <row r="2296" spans="2:11" ht="13.5" x14ac:dyDescent="0.35">
      <c r="B2296" s="3">
        <v>45341</v>
      </c>
      <c r="C2296" s="2">
        <v>7.8</v>
      </c>
      <c r="D2296" s="2">
        <v>6.2638999999999996</v>
      </c>
      <c r="E2296" s="2">
        <v>14233</v>
      </c>
      <c r="F2296" s="2">
        <v>7.4850000000000003</v>
      </c>
      <c r="G2296" s="2">
        <v>106534.005</v>
      </c>
      <c r="H2296" s="5">
        <f t="shared" si="35"/>
        <v>3.9996679395649992E-2</v>
      </c>
      <c r="I2296" s="4"/>
      <c r="J2296" s="4"/>
      <c r="K2296" s="4"/>
    </row>
    <row r="2297" spans="2:11" ht="13.5" x14ac:dyDescent="0.35">
      <c r="B2297" s="3">
        <v>45342</v>
      </c>
      <c r="C2297" s="2">
        <v>8.14</v>
      </c>
      <c r="D2297" s="2">
        <v>6.5369999999999999</v>
      </c>
      <c r="E2297" s="2">
        <v>1384</v>
      </c>
      <c r="F2297" s="2">
        <v>7.8810000000000002</v>
      </c>
      <c r="G2297" s="2">
        <v>10907.304</v>
      </c>
      <c r="H2297" s="5">
        <f t="shared" si="35"/>
        <v>4.3599035744504279E-2</v>
      </c>
      <c r="I2297" s="4"/>
      <c r="J2297" s="4"/>
      <c r="K2297" s="4"/>
    </row>
    <row r="2298" spans="2:11" ht="13.5" x14ac:dyDescent="0.35">
      <c r="B2298" s="3">
        <v>45343</v>
      </c>
      <c r="C2298" s="2">
        <v>8</v>
      </c>
      <c r="D2298" s="2">
        <v>6.4245000000000001</v>
      </c>
      <c r="E2298" s="2">
        <v>1279</v>
      </c>
      <c r="F2298" s="2">
        <v>8.0939999999999994</v>
      </c>
      <c r="G2298" s="2">
        <v>10352.226000000001</v>
      </c>
      <c r="H2298" s="5">
        <f t="shared" si="35"/>
        <v>-1.7209729233593363E-2</v>
      </c>
      <c r="I2298" s="4"/>
      <c r="J2298" s="4"/>
      <c r="K2298" s="4"/>
    </row>
    <row r="2299" spans="2:11" ht="13.5" x14ac:dyDescent="0.35">
      <c r="B2299" s="3">
        <v>45344</v>
      </c>
      <c r="C2299" s="2">
        <v>8</v>
      </c>
      <c r="D2299" s="2">
        <v>6.4245000000000001</v>
      </c>
      <c r="E2299" s="2">
        <v>131</v>
      </c>
      <c r="F2299" s="2">
        <v>8.0020000000000007</v>
      </c>
      <c r="G2299" s="2">
        <v>1048.2619999999999</v>
      </c>
      <c r="H2299" s="5">
        <f t="shared" si="35"/>
        <v>0</v>
      </c>
      <c r="I2299" s="4"/>
      <c r="J2299" s="4"/>
      <c r="K2299" s="4"/>
    </row>
    <row r="2300" spans="2:11" ht="13.5" x14ac:dyDescent="0.35">
      <c r="B2300" s="3">
        <v>45345</v>
      </c>
      <c r="C2300" s="2">
        <v>8</v>
      </c>
      <c r="D2300" s="2">
        <v>6.4245000000000001</v>
      </c>
      <c r="E2300" s="2">
        <v>177</v>
      </c>
      <c r="F2300" s="2">
        <v>8.0020000000000007</v>
      </c>
      <c r="G2300" s="2">
        <v>1416.354</v>
      </c>
      <c r="H2300" s="5">
        <f t="shared" si="35"/>
        <v>0</v>
      </c>
      <c r="I2300" s="4"/>
      <c r="J2300" s="4"/>
      <c r="K2300" s="4"/>
    </row>
    <row r="2301" spans="2:11" ht="13.5" x14ac:dyDescent="0.35">
      <c r="B2301" s="3">
        <v>45348</v>
      </c>
      <c r="C2301" s="2">
        <v>8</v>
      </c>
      <c r="D2301" s="2">
        <v>6.4245000000000001</v>
      </c>
      <c r="E2301" s="2">
        <v>897</v>
      </c>
      <c r="F2301" s="2">
        <v>7.82</v>
      </c>
      <c r="G2301" s="2">
        <v>7014.54</v>
      </c>
      <c r="H2301" s="5">
        <f t="shared" si="35"/>
        <v>0</v>
      </c>
      <c r="I2301" s="4"/>
      <c r="J2301" s="4"/>
      <c r="K2301" s="4"/>
    </row>
    <row r="2302" spans="2:11" ht="13.5" x14ac:dyDescent="0.35">
      <c r="B2302" s="3">
        <v>45349</v>
      </c>
      <c r="C2302" s="2">
        <v>8</v>
      </c>
      <c r="D2302" s="2">
        <v>6.4245000000000001</v>
      </c>
      <c r="E2302" s="2">
        <v>3525</v>
      </c>
      <c r="F2302" s="2">
        <v>7.9790000000000001</v>
      </c>
      <c r="G2302" s="2">
        <v>28125.974999999999</v>
      </c>
      <c r="H2302" s="5">
        <f t="shared" si="35"/>
        <v>0</v>
      </c>
      <c r="I2302" s="4"/>
      <c r="J2302" s="4"/>
      <c r="K2302" s="4"/>
    </row>
    <row r="2303" spans="2:11" ht="13.5" x14ac:dyDescent="0.35">
      <c r="B2303" s="3">
        <v>45350</v>
      </c>
      <c r="C2303" s="2">
        <v>7.9</v>
      </c>
      <c r="D2303" s="2">
        <v>6.3441999999999998</v>
      </c>
      <c r="E2303" s="2">
        <v>2347</v>
      </c>
      <c r="F2303" s="2">
        <v>7.7149999999999999</v>
      </c>
      <c r="G2303" s="2">
        <v>18107.105</v>
      </c>
      <c r="H2303" s="5">
        <f t="shared" si="35"/>
        <v>-1.249902716164686E-2</v>
      </c>
      <c r="I2303" s="4"/>
      <c r="J2303" s="4"/>
      <c r="K2303" s="4"/>
    </row>
    <row r="2304" spans="2:11" ht="13.5" x14ac:dyDescent="0.35">
      <c r="B2304" s="3">
        <v>45351</v>
      </c>
      <c r="C2304" s="2">
        <v>7.97</v>
      </c>
      <c r="D2304" s="2">
        <v>6.4004000000000003</v>
      </c>
      <c r="E2304" s="2">
        <v>885</v>
      </c>
      <c r="F2304" s="2">
        <v>7.8040000000000003</v>
      </c>
      <c r="G2304" s="2">
        <v>6906.54</v>
      </c>
      <c r="H2304" s="5">
        <f t="shared" si="35"/>
        <v>8.8584849153558326E-3</v>
      </c>
      <c r="I2304" s="4"/>
      <c r="J2304" s="4"/>
      <c r="K2304" s="4"/>
    </row>
    <row r="2305" spans="2:11" ht="13.5" x14ac:dyDescent="0.35">
      <c r="B2305" s="3">
        <v>45352</v>
      </c>
      <c r="C2305" s="2">
        <v>7.97</v>
      </c>
      <c r="D2305" s="2">
        <v>6.4004000000000003</v>
      </c>
      <c r="E2305" s="2">
        <v>582</v>
      </c>
      <c r="F2305" s="2">
        <v>7.9130000000000003</v>
      </c>
      <c r="G2305" s="2">
        <v>4605.366</v>
      </c>
      <c r="H2305" s="5">
        <f t="shared" si="35"/>
        <v>0</v>
      </c>
      <c r="I2305" s="4"/>
      <c r="J2305" s="4"/>
      <c r="K2305" s="4"/>
    </row>
    <row r="2306" spans="2:11" ht="13.5" x14ac:dyDescent="0.35">
      <c r="B2306" s="3">
        <v>45355</v>
      </c>
      <c r="C2306" s="2">
        <v>7.97</v>
      </c>
      <c r="D2306" s="2">
        <v>6.4004000000000003</v>
      </c>
      <c r="E2306" s="2">
        <v>586</v>
      </c>
      <c r="F2306" s="2">
        <v>7.7729999999999997</v>
      </c>
      <c r="G2306" s="2">
        <v>4554.9780000000001</v>
      </c>
      <c r="H2306" s="5">
        <f t="shared" si="35"/>
        <v>0</v>
      </c>
      <c r="I2306" s="4"/>
      <c r="J2306" s="4"/>
      <c r="K2306" s="4"/>
    </row>
    <row r="2307" spans="2:11" ht="13.5" x14ac:dyDescent="0.35">
      <c r="B2307" s="3">
        <v>45356</v>
      </c>
      <c r="C2307" s="2">
        <v>7.9</v>
      </c>
      <c r="D2307" s="2">
        <v>6.3441999999999998</v>
      </c>
      <c r="E2307" s="2">
        <v>3670</v>
      </c>
      <c r="F2307" s="2">
        <v>7.8650000000000002</v>
      </c>
      <c r="G2307" s="2">
        <v>28864.55</v>
      </c>
      <c r="H2307" s="5">
        <f t="shared" si="35"/>
        <v>-8.7807012061746868E-3</v>
      </c>
      <c r="I2307" s="4"/>
      <c r="J2307" s="4"/>
      <c r="K2307" s="4"/>
    </row>
    <row r="2308" spans="2:11" ht="13.5" x14ac:dyDescent="0.35">
      <c r="B2308" s="3">
        <v>45357</v>
      </c>
      <c r="C2308" s="2">
        <v>7.88</v>
      </c>
      <c r="D2308" s="2">
        <v>6.3281999999999998</v>
      </c>
      <c r="E2308" s="2">
        <v>850</v>
      </c>
      <c r="F2308" s="2">
        <v>7.843</v>
      </c>
      <c r="G2308" s="2">
        <v>6666.55</v>
      </c>
      <c r="H2308" s="5">
        <f t="shared" si="35"/>
        <v>-2.5219885880016415E-3</v>
      </c>
      <c r="I2308" s="4"/>
      <c r="J2308" s="4"/>
      <c r="K2308" s="4"/>
    </row>
    <row r="2309" spans="2:11" ht="13.5" x14ac:dyDescent="0.35">
      <c r="B2309" s="3">
        <v>45358</v>
      </c>
      <c r="C2309" s="2">
        <v>7.88</v>
      </c>
      <c r="D2309" s="2">
        <v>6.3281999999999998</v>
      </c>
      <c r="E2309" s="2">
        <v>5428</v>
      </c>
      <c r="F2309" s="2">
        <v>7.8520000000000003</v>
      </c>
      <c r="G2309" s="2">
        <v>42620.656000000003</v>
      </c>
      <c r="H2309" s="5">
        <f t="shared" si="35"/>
        <v>0</v>
      </c>
      <c r="I2309" s="4"/>
      <c r="J2309" s="4"/>
      <c r="K2309" s="4"/>
    </row>
    <row r="2310" spans="2:11" ht="13.5" x14ac:dyDescent="0.35">
      <c r="B2310" s="3">
        <v>45359</v>
      </c>
      <c r="C2310" s="2">
        <v>7.88</v>
      </c>
      <c r="D2310" s="2">
        <v>6.3281999999999998</v>
      </c>
      <c r="E2310" s="2">
        <v>1488</v>
      </c>
      <c r="F2310" s="2">
        <v>7.7530000000000001</v>
      </c>
      <c r="G2310" s="2">
        <v>11536.464</v>
      </c>
      <c r="H2310" s="5">
        <f t="shared" si="35"/>
        <v>0</v>
      </c>
      <c r="I2310" s="4"/>
      <c r="J2310" s="4"/>
      <c r="K2310" s="4"/>
    </row>
    <row r="2311" spans="2:11" ht="13.5" x14ac:dyDescent="0.35">
      <c r="B2311" s="3">
        <v>45362</v>
      </c>
      <c r="C2311" s="2">
        <v>7.8</v>
      </c>
      <c r="D2311" s="2">
        <v>6.2638999999999996</v>
      </c>
      <c r="E2311" s="2">
        <v>152</v>
      </c>
      <c r="F2311" s="2">
        <v>7.7320000000000002</v>
      </c>
      <c r="G2311" s="2">
        <v>1175.2639999999999</v>
      </c>
      <c r="H2311" s="5">
        <f t="shared" ref="H2311:H2374" si="36">(D2311-D2310)/D2310</f>
        <v>-1.0160867229227939E-2</v>
      </c>
      <c r="I2311" s="4"/>
      <c r="J2311" s="4"/>
      <c r="K2311" s="4"/>
    </row>
    <row r="2312" spans="2:11" ht="13.5" x14ac:dyDescent="0.35">
      <c r="B2312" s="3">
        <v>45363</v>
      </c>
      <c r="C2312" s="2">
        <v>7.79</v>
      </c>
      <c r="D2312" s="2">
        <v>6.2558999999999996</v>
      </c>
      <c r="E2312" s="2">
        <v>2319</v>
      </c>
      <c r="F2312" s="2">
        <v>7.7089999999999996</v>
      </c>
      <c r="G2312" s="2">
        <v>17877.170999999998</v>
      </c>
      <c r="H2312" s="5">
        <f t="shared" si="36"/>
        <v>-1.2771595970561484E-3</v>
      </c>
      <c r="I2312" s="4"/>
      <c r="J2312" s="4"/>
      <c r="K2312" s="4"/>
    </row>
    <row r="2313" spans="2:11" ht="13.5" x14ac:dyDescent="0.35">
      <c r="B2313" s="3">
        <v>45364</v>
      </c>
      <c r="C2313" s="2">
        <v>7.56</v>
      </c>
      <c r="D2313" s="2">
        <v>6.0712000000000002</v>
      </c>
      <c r="E2313" s="2">
        <v>11292</v>
      </c>
      <c r="F2313" s="2">
        <v>7.6529999999999996</v>
      </c>
      <c r="G2313" s="2">
        <v>86417.676000000007</v>
      </c>
      <c r="H2313" s="5">
        <f t="shared" si="36"/>
        <v>-2.9524129222014327E-2</v>
      </c>
      <c r="I2313" s="4"/>
      <c r="J2313" s="4"/>
      <c r="K2313" s="4"/>
    </row>
    <row r="2314" spans="2:11" ht="13.5" x14ac:dyDescent="0.35">
      <c r="B2314" s="3">
        <v>45365</v>
      </c>
      <c r="C2314" s="2">
        <v>7.59</v>
      </c>
      <c r="D2314" s="2">
        <v>6.0952999999999999</v>
      </c>
      <c r="E2314" s="2">
        <v>1170</v>
      </c>
      <c r="F2314" s="2">
        <v>7.5369999999999999</v>
      </c>
      <c r="G2314" s="2">
        <v>8818.2900000000009</v>
      </c>
      <c r="H2314" s="5">
        <f t="shared" si="36"/>
        <v>3.9695612070101112E-3</v>
      </c>
      <c r="I2314" s="4"/>
      <c r="J2314" s="4"/>
      <c r="K2314" s="4"/>
    </row>
    <row r="2315" spans="2:11" ht="13.5" x14ac:dyDescent="0.35">
      <c r="B2315" s="3">
        <v>45366</v>
      </c>
      <c r="C2315" s="2">
        <v>7.69</v>
      </c>
      <c r="D2315" s="2">
        <v>6.1756000000000002</v>
      </c>
      <c r="E2315" s="2">
        <v>1320</v>
      </c>
      <c r="F2315" s="2">
        <v>7.6040000000000001</v>
      </c>
      <c r="G2315" s="2">
        <v>10037.280000000001</v>
      </c>
      <c r="H2315" s="5">
        <f t="shared" si="36"/>
        <v>1.3174084950699763E-2</v>
      </c>
      <c r="I2315" s="4"/>
      <c r="J2315" s="4"/>
      <c r="K2315" s="4"/>
    </row>
    <row r="2316" spans="2:11" ht="13.5" x14ac:dyDescent="0.35">
      <c r="B2316" s="3">
        <v>45369</v>
      </c>
      <c r="C2316" s="2">
        <v>7.6</v>
      </c>
      <c r="D2316" s="2">
        <v>6.1032999999999999</v>
      </c>
      <c r="E2316" s="2">
        <v>782</v>
      </c>
      <c r="F2316" s="2">
        <v>7.55</v>
      </c>
      <c r="G2316" s="2">
        <v>5904.1</v>
      </c>
      <c r="H2316" s="5">
        <f t="shared" si="36"/>
        <v>-1.1707364466610573E-2</v>
      </c>
      <c r="I2316" s="4"/>
      <c r="J2316" s="4"/>
      <c r="K2316" s="4"/>
    </row>
    <row r="2317" spans="2:11" ht="13.5" x14ac:dyDescent="0.35">
      <c r="B2317" s="3">
        <v>45370</v>
      </c>
      <c r="C2317" s="2">
        <v>7.59</v>
      </c>
      <c r="D2317" s="2">
        <v>6.0952999999999999</v>
      </c>
      <c r="E2317" s="2">
        <v>1580</v>
      </c>
      <c r="F2317" s="2">
        <v>7.5590000000000002</v>
      </c>
      <c r="G2317" s="2">
        <v>11943.22</v>
      </c>
      <c r="H2317" s="5">
        <f t="shared" si="36"/>
        <v>-1.3107663067520861E-3</v>
      </c>
      <c r="I2317" s="4"/>
      <c r="J2317" s="4"/>
      <c r="K2317" s="4"/>
    </row>
    <row r="2318" spans="2:11" ht="13.5" x14ac:dyDescent="0.35">
      <c r="B2318" s="3">
        <v>45372</v>
      </c>
      <c r="C2318" s="2">
        <v>7.6</v>
      </c>
      <c r="D2318" s="2">
        <v>6.1032999999999999</v>
      </c>
      <c r="E2318" s="2">
        <v>501</v>
      </c>
      <c r="F2318" s="2">
        <v>7.5919999999999996</v>
      </c>
      <c r="G2318" s="2">
        <v>3803.5920000000001</v>
      </c>
      <c r="H2318" s="5">
        <f t="shared" si="36"/>
        <v>1.3124866700572585E-3</v>
      </c>
      <c r="I2318" s="4"/>
      <c r="J2318" s="4"/>
      <c r="K2318" s="4"/>
    </row>
    <row r="2319" spans="2:11" ht="13.5" x14ac:dyDescent="0.35">
      <c r="B2319" s="3">
        <v>45373</v>
      </c>
      <c r="C2319" s="2">
        <v>7.65</v>
      </c>
      <c r="D2319" s="2">
        <v>6.1435000000000004</v>
      </c>
      <c r="E2319" s="2">
        <v>594</v>
      </c>
      <c r="F2319" s="2">
        <v>7.6</v>
      </c>
      <c r="G2319" s="2">
        <v>4514.3999999999996</v>
      </c>
      <c r="H2319" s="5">
        <f t="shared" si="36"/>
        <v>6.5866006914293016E-3</v>
      </c>
      <c r="I2319" s="4"/>
      <c r="J2319" s="4"/>
      <c r="K2319" s="4"/>
    </row>
    <row r="2320" spans="2:11" ht="13.5" x14ac:dyDescent="0.35">
      <c r="B2320" s="3">
        <v>45376</v>
      </c>
      <c r="C2320" s="2">
        <v>7.94</v>
      </c>
      <c r="D2320" s="2">
        <v>6.3762999999999996</v>
      </c>
      <c r="E2320" s="2">
        <v>2139</v>
      </c>
      <c r="F2320" s="2">
        <v>7.827</v>
      </c>
      <c r="G2320" s="2">
        <v>16741.953000000001</v>
      </c>
      <c r="H2320" s="5">
        <f t="shared" si="36"/>
        <v>3.789370879791637E-2</v>
      </c>
      <c r="I2320" s="4"/>
      <c r="J2320" s="4"/>
      <c r="K2320" s="4"/>
    </row>
    <row r="2321" spans="2:11" ht="13.5" x14ac:dyDescent="0.35">
      <c r="B2321" s="3">
        <v>45377</v>
      </c>
      <c r="C2321" s="2">
        <v>7.9</v>
      </c>
      <c r="D2321" s="2">
        <v>6.3441999999999998</v>
      </c>
      <c r="E2321" s="2">
        <v>761</v>
      </c>
      <c r="F2321" s="2">
        <v>7.9029999999999996</v>
      </c>
      <c r="G2321" s="2">
        <v>6014.183</v>
      </c>
      <c r="H2321" s="5">
        <f t="shared" si="36"/>
        <v>-5.0342675219170671E-3</v>
      </c>
      <c r="I2321" s="4"/>
      <c r="J2321" s="4"/>
      <c r="K2321" s="4"/>
    </row>
    <row r="2322" spans="2:11" ht="13.5" x14ac:dyDescent="0.35">
      <c r="B2322" s="3">
        <v>45378</v>
      </c>
      <c r="C2322" s="2">
        <v>7.88</v>
      </c>
      <c r="D2322" s="2">
        <v>6.3281999999999998</v>
      </c>
      <c r="E2322" s="2">
        <v>330</v>
      </c>
      <c r="F2322" s="2">
        <v>7.8860000000000001</v>
      </c>
      <c r="G2322" s="2">
        <v>2602.38</v>
      </c>
      <c r="H2322" s="5">
        <f t="shared" si="36"/>
        <v>-2.5219885880016415E-3</v>
      </c>
      <c r="I2322" s="4"/>
      <c r="J2322" s="4"/>
      <c r="K2322" s="4"/>
    </row>
    <row r="2323" spans="2:11" ht="13.5" x14ac:dyDescent="0.35">
      <c r="B2323" s="3">
        <v>45379</v>
      </c>
      <c r="C2323" s="2">
        <v>7.7</v>
      </c>
      <c r="D2323" s="2">
        <v>6.1836000000000002</v>
      </c>
      <c r="E2323" s="2">
        <v>1236</v>
      </c>
      <c r="F2323" s="2">
        <v>7.617</v>
      </c>
      <c r="G2323" s="2">
        <v>9414.6119999999992</v>
      </c>
      <c r="H2323" s="5">
        <f t="shared" si="36"/>
        <v>-2.2850099554375593E-2</v>
      </c>
      <c r="I2323" s="4"/>
      <c r="J2323" s="4"/>
      <c r="K2323" s="4"/>
    </row>
    <row r="2324" spans="2:11" ht="13.5" x14ac:dyDescent="0.35">
      <c r="B2324" s="3">
        <v>45380</v>
      </c>
      <c r="C2324" s="2">
        <v>7.7</v>
      </c>
      <c r="D2324" s="2">
        <v>6.1836000000000002</v>
      </c>
      <c r="E2324" s="2">
        <v>3370</v>
      </c>
      <c r="F2324" s="2">
        <v>7.6669999999999998</v>
      </c>
      <c r="G2324" s="2">
        <v>25837.79</v>
      </c>
      <c r="H2324" s="5">
        <f t="shared" si="36"/>
        <v>0</v>
      </c>
      <c r="I2324" s="4"/>
      <c r="J2324" s="4"/>
      <c r="K2324" s="4"/>
    </row>
    <row r="2325" spans="2:11" ht="13.5" x14ac:dyDescent="0.35">
      <c r="B2325" s="3">
        <v>45383</v>
      </c>
      <c r="C2325" s="2">
        <v>7.6</v>
      </c>
      <c r="D2325" s="2">
        <v>6.1032999999999999</v>
      </c>
      <c r="E2325" s="2">
        <v>5746</v>
      </c>
      <c r="F2325" s="2">
        <v>7.5330000000000004</v>
      </c>
      <c r="G2325" s="2">
        <v>43284.618000000002</v>
      </c>
      <c r="H2325" s="5">
        <f t="shared" si="36"/>
        <v>-1.2985962869525884E-2</v>
      </c>
      <c r="I2325" s="4"/>
      <c r="J2325" s="4"/>
      <c r="K2325" s="4"/>
    </row>
    <row r="2326" spans="2:11" ht="13.5" x14ac:dyDescent="0.35">
      <c r="B2326" s="3">
        <v>45384</v>
      </c>
      <c r="C2326" s="2">
        <v>7.7</v>
      </c>
      <c r="D2326" s="2">
        <v>6.1836000000000002</v>
      </c>
      <c r="E2326" s="2">
        <v>3759</v>
      </c>
      <c r="F2326" s="2">
        <v>7.6390000000000002</v>
      </c>
      <c r="G2326" s="2">
        <v>28715.001</v>
      </c>
      <c r="H2326" s="5">
        <f t="shared" si="36"/>
        <v>1.3156816804024096E-2</v>
      </c>
      <c r="I2326" s="4"/>
      <c r="J2326" s="4"/>
      <c r="K2326" s="4"/>
    </row>
    <row r="2327" spans="2:11" ht="13.5" x14ac:dyDescent="0.35">
      <c r="B2327" s="3">
        <v>45385</v>
      </c>
      <c r="C2327" s="2">
        <v>7.7</v>
      </c>
      <c r="D2327" s="2">
        <v>6.1836000000000002</v>
      </c>
      <c r="E2327" s="2">
        <v>204</v>
      </c>
      <c r="F2327" s="2">
        <v>7.7</v>
      </c>
      <c r="G2327" s="2">
        <v>1570.8</v>
      </c>
      <c r="H2327" s="5">
        <f t="shared" si="36"/>
        <v>0</v>
      </c>
      <c r="I2327" s="4"/>
      <c r="J2327" s="4"/>
      <c r="K2327" s="4"/>
    </row>
    <row r="2328" spans="2:11" ht="13.5" x14ac:dyDescent="0.35">
      <c r="B2328" s="3">
        <v>45386</v>
      </c>
      <c r="C2328" s="2">
        <v>8.08</v>
      </c>
      <c r="D2328" s="2">
        <v>6.4888000000000003</v>
      </c>
      <c r="E2328" s="2">
        <v>14540</v>
      </c>
      <c r="F2328" s="2">
        <v>7.8559999999999999</v>
      </c>
      <c r="G2328" s="2">
        <v>114226.24000000001</v>
      </c>
      <c r="H2328" s="5">
        <f t="shared" si="36"/>
        <v>4.935636198977944E-2</v>
      </c>
      <c r="I2328" s="4"/>
      <c r="J2328" s="4"/>
      <c r="K2328" s="4"/>
    </row>
    <row r="2329" spans="2:11" ht="13.5" x14ac:dyDescent="0.35">
      <c r="B2329" s="3">
        <v>45387</v>
      </c>
      <c r="C2329" s="2">
        <v>8.08</v>
      </c>
      <c r="D2329" s="2">
        <v>6.4888000000000003</v>
      </c>
      <c r="E2329" s="2">
        <v>37299</v>
      </c>
      <c r="F2329" s="2">
        <v>8.0879999999999992</v>
      </c>
      <c r="G2329" s="2">
        <v>301674.31199999998</v>
      </c>
      <c r="H2329" s="5">
        <f t="shared" si="36"/>
        <v>0</v>
      </c>
      <c r="I2329" s="4"/>
      <c r="J2329" s="4"/>
      <c r="K2329" s="4"/>
    </row>
    <row r="2330" spans="2:11" ht="13.5" x14ac:dyDescent="0.35">
      <c r="B2330" s="3">
        <v>45390</v>
      </c>
      <c r="C2330" s="2">
        <v>8.3000000000000007</v>
      </c>
      <c r="D2330" s="2">
        <v>6.6654</v>
      </c>
      <c r="E2330" s="2">
        <v>47093</v>
      </c>
      <c r="F2330" s="2">
        <v>8.1829999999999998</v>
      </c>
      <c r="G2330" s="2">
        <v>385362.01899999997</v>
      </c>
      <c r="H2330" s="5">
        <f t="shared" si="36"/>
        <v>2.7216126248304714E-2</v>
      </c>
      <c r="I2330" s="4"/>
      <c r="J2330" s="4"/>
      <c r="K2330" s="4"/>
    </row>
    <row r="2331" spans="2:11" ht="13.5" x14ac:dyDescent="0.35">
      <c r="B2331" s="3">
        <v>45394</v>
      </c>
      <c r="C2331" s="2">
        <v>8.24</v>
      </c>
      <c r="D2331" s="2">
        <v>6.6173000000000002</v>
      </c>
      <c r="E2331" s="2">
        <v>27369</v>
      </c>
      <c r="F2331" s="2">
        <v>8.2710000000000008</v>
      </c>
      <c r="G2331" s="2">
        <v>226368.99900000001</v>
      </c>
      <c r="H2331" s="5">
        <f t="shared" si="36"/>
        <v>-7.2163711105109685E-3</v>
      </c>
      <c r="I2331" s="4"/>
      <c r="J2331" s="4"/>
      <c r="K2331" s="4"/>
    </row>
    <row r="2332" spans="2:11" ht="13.5" x14ac:dyDescent="0.35">
      <c r="B2332" s="3">
        <v>45397</v>
      </c>
      <c r="C2332" s="2">
        <v>8.1</v>
      </c>
      <c r="D2332" s="2">
        <v>6.5048000000000004</v>
      </c>
      <c r="E2332" s="2">
        <v>20652</v>
      </c>
      <c r="F2332" s="2">
        <v>8.1039999999999992</v>
      </c>
      <c r="G2332" s="2">
        <v>167363.80799999999</v>
      </c>
      <c r="H2332" s="5">
        <f t="shared" si="36"/>
        <v>-1.7000891602315115E-2</v>
      </c>
      <c r="I2332" s="4"/>
      <c r="J2332" s="4"/>
      <c r="K2332" s="4"/>
    </row>
    <row r="2333" spans="2:11" ht="13.5" x14ac:dyDescent="0.35">
      <c r="B2333" s="3">
        <v>45398</v>
      </c>
      <c r="C2333" s="2">
        <v>8.2899999999999991</v>
      </c>
      <c r="D2333" s="2">
        <v>6.6574</v>
      </c>
      <c r="E2333" s="2">
        <v>40366</v>
      </c>
      <c r="F2333" s="2">
        <v>8.2449999999999992</v>
      </c>
      <c r="G2333" s="2">
        <v>332817.67</v>
      </c>
      <c r="H2333" s="5">
        <f t="shared" si="36"/>
        <v>2.3459599065305561E-2</v>
      </c>
      <c r="I2333" s="4"/>
      <c r="J2333" s="4"/>
      <c r="K2333" s="4"/>
    </row>
    <row r="2334" spans="2:11" ht="13.5" x14ac:dyDescent="0.35">
      <c r="B2334" s="3">
        <v>45399</v>
      </c>
      <c r="C2334" s="2">
        <v>8.7799999999999994</v>
      </c>
      <c r="D2334" s="2">
        <v>7.0509000000000004</v>
      </c>
      <c r="E2334" s="2">
        <v>11944</v>
      </c>
      <c r="F2334" s="2">
        <v>8.7799999999999994</v>
      </c>
      <c r="G2334" s="2">
        <v>104868.32</v>
      </c>
      <c r="H2334" s="5">
        <f t="shared" si="36"/>
        <v>5.9107158950941867E-2</v>
      </c>
      <c r="I2334" s="4"/>
      <c r="J2334" s="4"/>
      <c r="K2334" s="4"/>
    </row>
    <row r="2335" spans="2:11" ht="13.5" x14ac:dyDescent="0.35">
      <c r="B2335" s="3">
        <v>45400</v>
      </c>
      <c r="C2335" s="2">
        <v>9.08</v>
      </c>
      <c r="D2335" s="2">
        <v>7.2918000000000003</v>
      </c>
      <c r="E2335" s="2">
        <v>46133</v>
      </c>
      <c r="F2335" s="2">
        <v>9.2029999999999994</v>
      </c>
      <c r="G2335" s="2">
        <v>424561.99900000001</v>
      </c>
      <c r="H2335" s="5">
        <f t="shared" si="36"/>
        <v>3.4165851167935989E-2</v>
      </c>
      <c r="I2335" s="4"/>
      <c r="J2335" s="4"/>
      <c r="K2335" s="4"/>
    </row>
    <row r="2336" spans="2:11" ht="13.5" x14ac:dyDescent="0.35">
      <c r="B2336" s="3">
        <v>45401</v>
      </c>
      <c r="C2336" s="2">
        <v>9</v>
      </c>
      <c r="D2336" s="2">
        <v>7.2275999999999998</v>
      </c>
      <c r="E2336" s="2">
        <v>21821</v>
      </c>
      <c r="F2336" s="2">
        <v>9.0440000000000005</v>
      </c>
      <c r="G2336" s="2">
        <v>197349.12400000001</v>
      </c>
      <c r="H2336" s="5">
        <f t="shared" si="36"/>
        <v>-8.8044104336378499E-3</v>
      </c>
      <c r="I2336" s="4"/>
      <c r="J2336" s="4"/>
      <c r="K2336" s="4"/>
    </row>
    <row r="2337" spans="2:11" ht="13.5" x14ac:dyDescent="0.35">
      <c r="B2337" s="3">
        <v>45404</v>
      </c>
      <c r="C2337" s="2">
        <v>9.1</v>
      </c>
      <c r="D2337" s="2">
        <v>7.3079000000000001</v>
      </c>
      <c r="E2337" s="2">
        <v>16445</v>
      </c>
      <c r="F2337" s="2">
        <v>9.0380000000000003</v>
      </c>
      <c r="G2337" s="2">
        <v>148629.91</v>
      </c>
      <c r="H2337" s="5">
        <f t="shared" si="36"/>
        <v>1.1110188721013927E-2</v>
      </c>
      <c r="I2337" s="4"/>
      <c r="J2337" s="4"/>
      <c r="K2337" s="4"/>
    </row>
    <row r="2338" spans="2:11" ht="13.5" x14ac:dyDescent="0.35">
      <c r="B2338" s="3">
        <v>45405</v>
      </c>
      <c r="C2338" s="2">
        <v>9.08</v>
      </c>
      <c r="D2338" s="2">
        <v>7.2918000000000003</v>
      </c>
      <c r="E2338" s="2">
        <v>6895</v>
      </c>
      <c r="F2338" s="2">
        <v>9.0020000000000007</v>
      </c>
      <c r="G2338" s="2">
        <v>62068.79</v>
      </c>
      <c r="H2338" s="5">
        <f t="shared" si="36"/>
        <v>-2.2030952804498942E-3</v>
      </c>
      <c r="I2338" s="4"/>
      <c r="J2338" s="4"/>
      <c r="K2338" s="4"/>
    </row>
    <row r="2339" spans="2:11" ht="13.5" x14ac:dyDescent="0.35">
      <c r="B2339" s="3">
        <v>45406</v>
      </c>
      <c r="C2339" s="2">
        <v>9.25</v>
      </c>
      <c r="D2339" s="2">
        <v>7.4283999999999999</v>
      </c>
      <c r="E2339" s="2">
        <v>22883</v>
      </c>
      <c r="F2339" s="2">
        <v>9.1379999999999999</v>
      </c>
      <c r="G2339" s="2">
        <v>209104.85399999999</v>
      </c>
      <c r="H2339" s="5">
        <f t="shared" si="36"/>
        <v>1.8733371732631121E-2</v>
      </c>
      <c r="I2339" s="4"/>
      <c r="J2339" s="4"/>
      <c r="K2339" s="4"/>
    </row>
    <row r="2340" spans="2:11" ht="13.5" x14ac:dyDescent="0.35">
      <c r="B2340" s="3">
        <v>45407</v>
      </c>
      <c r="C2340" s="2">
        <v>9.2200000000000006</v>
      </c>
      <c r="D2340" s="2">
        <v>7.4043000000000001</v>
      </c>
      <c r="E2340" s="2">
        <v>11335</v>
      </c>
      <c r="F2340" s="2">
        <v>9.0589999999999993</v>
      </c>
      <c r="G2340" s="2">
        <v>102683.765</v>
      </c>
      <c r="H2340" s="5">
        <f t="shared" si="36"/>
        <v>-3.2443056378223829E-3</v>
      </c>
      <c r="I2340" s="4"/>
      <c r="J2340" s="4"/>
      <c r="K2340" s="4"/>
    </row>
    <row r="2341" spans="2:11" ht="13.5" x14ac:dyDescent="0.35">
      <c r="B2341" s="3">
        <v>45408</v>
      </c>
      <c r="C2341" s="2">
        <v>9.15</v>
      </c>
      <c r="D2341" s="2">
        <v>7.3480999999999996</v>
      </c>
      <c r="E2341" s="2">
        <v>11861</v>
      </c>
      <c r="F2341" s="2">
        <v>9.0289999999999999</v>
      </c>
      <c r="G2341" s="2">
        <v>107092.969</v>
      </c>
      <c r="H2341" s="5">
        <f t="shared" si="36"/>
        <v>-7.5901840822225558E-3</v>
      </c>
      <c r="I2341" s="4"/>
      <c r="J2341" s="4"/>
      <c r="K2341" s="4"/>
    </row>
    <row r="2342" spans="2:11" ht="13.5" x14ac:dyDescent="0.35">
      <c r="B2342" s="3">
        <v>45411</v>
      </c>
      <c r="C2342" s="2">
        <v>9.1999999999999993</v>
      </c>
      <c r="D2342" s="2">
        <v>7.3882000000000003</v>
      </c>
      <c r="E2342" s="2">
        <v>32856</v>
      </c>
      <c r="F2342" s="2">
        <v>9.1549999999999994</v>
      </c>
      <c r="G2342" s="2">
        <v>300796.68</v>
      </c>
      <c r="H2342" s="5">
        <f t="shared" si="36"/>
        <v>5.4571930158817507E-3</v>
      </c>
      <c r="I2342" s="4"/>
      <c r="J2342" s="4"/>
      <c r="K2342" s="4"/>
    </row>
    <row r="2343" spans="2:11" ht="13.5" x14ac:dyDescent="0.35">
      <c r="B2343" s="3">
        <v>45412</v>
      </c>
      <c r="C2343" s="2">
        <v>9.18</v>
      </c>
      <c r="D2343" s="2">
        <v>7.3720999999999997</v>
      </c>
      <c r="E2343" s="2">
        <v>4453</v>
      </c>
      <c r="F2343" s="2">
        <v>9.1509999999999998</v>
      </c>
      <c r="G2343" s="2">
        <v>40749.402999999998</v>
      </c>
      <c r="H2343" s="5">
        <f t="shared" si="36"/>
        <v>-2.1791505373434219E-3</v>
      </c>
      <c r="I2343" s="4"/>
      <c r="J2343" s="4"/>
      <c r="K2343" s="4"/>
    </row>
    <row r="2344" spans="2:11" ht="13.5" x14ac:dyDescent="0.35">
      <c r="B2344" s="3">
        <v>45414</v>
      </c>
      <c r="C2344" s="2">
        <v>8.99</v>
      </c>
      <c r="D2344" s="2">
        <v>7.2195999999999998</v>
      </c>
      <c r="E2344" s="2">
        <v>17125</v>
      </c>
      <c r="F2344" s="2">
        <v>9.02</v>
      </c>
      <c r="G2344" s="2">
        <v>154467.5</v>
      </c>
      <c r="H2344" s="5">
        <f t="shared" si="36"/>
        <v>-2.0686100297065947E-2</v>
      </c>
      <c r="I2344" s="4"/>
      <c r="J2344" s="4"/>
      <c r="K2344" s="4"/>
    </row>
    <row r="2345" spans="2:11" ht="13.5" x14ac:dyDescent="0.35">
      <c r="B2345" s="3">
        <v>45415</v>
      </c>
      <c r="C2345" s="2">
        <v>8.9</v>
      </c>
      <c r="D2345" s="2">
        <v>7.1473000000000004</v>
      </c>
      <c r="E2345" s="2">
        <v>11948</v>
      </c>
      <c r="F2345" s="2">
        <v>8.9410000000000007</v>
      </c>
      <c r="G2345" s="2">
        <v>106827.068</v>
      </c>
      <c r="H2345" s="5">
        <f t="shared" si="36"/>
        <v>-1.0014405230206571E-2</v>
      </c>
      <c r="I2345" s="4"/>
      <c r="J2345" s="4"/>
      <c r="K2345" s="4"/>
    </row>
    <row r="2346" spans="2:11" ht="13.5" x14ac:dyDescent="0.35">
      <c r="B2346" s="3">
        <v>45418</v>
      </c>
      <c r="C2346" s="2">
        <v>8.81</v>
      </c>
      <c r="D2346" s="2">
        <v>7.0750000000000002</v>
      </c>
      <c r="E2346" s="2">
        <v>8552</v>
      </c>
      <c r="F2346" s="2">
        <v>8.8149999999999995</v>
      </c>
      <c r="G2346" s="2">
        <v>75385.88</v>
      </c>
      <c r="H2346" s="5">
        <f t="shared" si="36"/>
        <v>-1.0115708029605619E-2</v>
      </c>
      <c r="I2346" s="4"/>
      <c r="J2346" s="4"/>
      <c r="K2346" s="4"/>
    </row>
    <row r="2347" spans="2:11" ht="13.5" x14ac:dyDescent="0.35">
      <c r="B2347" s="3">
        <v>45419</v>
      </c>
      <c r="C2347" s="2">
        <v>8.75</v>
      </c>
      <c r="D2347" s="2">
        <v>7.0267999999999997</v>
      </c>
      <c r="E2347" s="2">
        <v>7083</v>
      </c>
      <c r="F2347" s="2">
        <v>8.7560000000000002</v>
      </c>
      <c r="G2347" s="2">
        <v>62018.748</v>
      </c>
      <c r="H2347" s="5">
        <f t="shared" si="36"/>
        <v>-6.8127208480566028E-3</v>
      </c>
      <c r="I2347" s="4"/>
      <c r="J2347" s="4"/>
      <c r="K2347" s="4"/>
    </row>
    <row r="2348" spans="2:11" ht="13.5" x14ac:dyDescent="0.35">
      <c r="B2348" s="3">
        <v>45420</v>
      </c>
      <c r="C2348" s="2">
        <v>8.92</v>
      </c>
      <c r="D2348" s="2">
        <v>7.1632999999999996</v>
      </c>
      <c r="E2348" s="2">
        <v>4649</v>
      </c>
      <c r="F2348" s="2">
        <v>8.8569999999999993</v>
      </c>
      <c r="G2348" s="2">
        <v>41176.192999999999</v>
      </c>
      <c r="H2348" s="5">
        <f t="shared" si="36"/>
        <v>1.9425627597199274E-2</v>
      </c>
      <c r="I2348" s="4"/>
      <c r="J2348" s="4"/>
      <c r="K2348" s="4"/>
    </row>
    <row r="2349" spans="2:11" ht="13.5" x14ac:dyDescent="0.35">
      <c r="B2349" s="3">
        <v>45421</v>
      </c>
      <c r="C2349" s="2">
        <v>8.9</v>
      </c>
      <c r="D2349" s="2">
        <v>7.1473000000000004</v>
      </c>
      <c r="E2349" s="2">
        <v>5106</v>
      </c>
      <c r="F2349" s="2">
        <v>8.8460000000000001</v>
      </c>
      <c r="G2349" s="2">
        <v>45167.675999999999</v>
      </c>
      <c r="H2349" s="5">
        <f t="shared" si="36"/>
        <v>-2.233607415576498E-3</v>
      </c>
      <c r="I2349" s="4"/>
      <c r="J2349" s="4"/>
      <c r="K2349" s="4"/>
    </row>
    <row r="2350" spans="2:11" ht="13.5" x14ac:dyDescent="0.35">
      <c r="B2350" s="3">
        <v>45422</v>
      </c>
      <c r="C2350" s="2">
        <v>8.9499999999999993</v>
      </c>
      <c r="D2350" s="2">
        <v>7.1874000000000002</v>
      </c>
      <c r="E2350" s="2">
        <v>10767</v>
      </c>
      <c r="F2350" s="2">
        <v>8.84</v>
      </c>
      <c r="G2350" s="2">
        <v>95180.28</v>
      </c>
      <c r="H2350" s="5">
        <f t="shared" si="36"/>
        <v>5.6105102626166246E-3</v>
      </c>
      <c r="I2350" s="4"/>
      <c r="J2350" s="4"/>
      <c r="K2350" s="4"/>
    </row>
    <row r="2351" spans="2:11" ht="13.5" x14ac:dyDescent="0.35">
      <c r="B2351" s="3">
        <v>45425</v>
      </c>
      <c r="C2351" s="2">
        <v>8.98</v>
      </c>
      <c r="D2351" s="2">
        <v>7.2115</v>
      </c>
      <c r="E2351" s="2">
        <v>13248</v>
      </c>
      <c r="F2351" s="2">
        <v>8.8179999999999996</v>
      </c>
      <c r="G2351" s="2">
        <v>116820.864</v>
      </c>
      <c r="H2351" s="5">
        <f t="shared" si="36"/>
        <v>3.3530901299496044E-3</v>
      </c>
      <c r="I2351" s="4"/>
      <c r="J2351" s="4"/>
      <c r="K2351" s="4"/>
    </row>
    <row r="2352" spans="2:11" ht="13.5" x14ac:dyDescent="0.35">
      <c r="B2352" s="3">
        <v>45426</v>
      </c>
      <c r="C2352" s="2">
        <v>9</v>
      </c>
      <c r="D2352" s="2">
        <v>7.2275999999999998</v>
      </c>
      <c r="E2352" s="2">
        <v>10841</v>
      </c>
      <c r="F2352" s="2">
        <v>8.9649999999999999</v>
      </c>
      <c r="G2352" s="2">
        <v>97189.565000000002</v>
      </c>
      <c r="H2352" s="5">
        <f t="shared" si="36"/>
        <v>2.2325452402412508E-3</v>
      </c>
      <c r="I2352" s="4"/>
      <c r="J2352" s="4"/>
      <c r="K2352" s="4"/>
    </row>
    <row r="2353" spans="2:11" ht="13.5" x14ac:dyDescent="0.35">
      <c r="B2353" s="3">
        <v>45427</v>
      </c>
      <c r="C2353" s="2">
        <v>9.0399999999999991</v>
      </c>
      <c r="D2353" s="2">
        <v>7.2596999999999996</v>
      </c>
      <c r="E2353" s="2">
        <v>22354</v>
      </c>
      <c r="F2353" s="2">
        <v>9.0020000000000007</v>
      </c>
      <c r="G2353" s="2">
        <v>201230.70800000001</v>
      </c>
      <c r="H2353" s="5">
        <f t="shared" si="36"/>
        <v>4.4413083181138683E-3</v>
      </c>
      <c r="I2353" s="4"/>
      <c r="J2353" s="4"/>
      <c r="K2353" s="4"/>
    </row>
    <row r="2354" spans="2:11" ht="13.5" x14ac:dyDescent="0.35">
      <c r="B2354" s="3">
        <v>45428</v>
      </c>
      <c r="C2354" s="2">
        <v>9.07</v>
      </c>
      <c r="D2354" s="2">
        <v>7.2838000000000003</v>
      </c>
      <c r="E2354" s="2">
        <v>11097</v>
      </c>
      <c r="F2354" s="2">
        <v>9.0519999999999996</v>
      </c>
      <c r="G2354" s="2">
        <v>100450.04399999999</v>
      </c>
      <c r="H2354" s="5">
        <f t="shared" si="36"/>
        <v>3.3196964061876768E-3</v>
      </c>
      <c r="I2354" s="4"/>
      <c r="J2354" s="4"/>
      <c r="K2354" s="4"/>
    </row>
    <row r="2355" spans="2:11" ht="13.5" x14ac:dyDescent="0.35">
      <c r="B2355" s="3">
        <v>45429</v>
      </c>
      <c r="C2355" s="2">
        <v>9.06</v>
      </c>
      <c r="D2355" s="2">
        <v>7.2758000000000003</v>
      </c>
      <c r="E2355" s="2">
        <v>6842</v>
      </c>
      <c r="F2355" s="2">
        <v>9.0440000000000005</v>
      </c>
      <c r="G2355" s="2">
        <v>61879.048000000003</v>
      </c>
      <c r="H2355" s="5">
        <f t="shared" si="36"/>
        <v>-1.0983277959306964E-3</v>
      </c>
      <c r="I2355" s="4"/>
      <c r="J2355" s="4"/>
      <c r="K2355" s="4"/>
    </row>
    <row r="2356" spans="2:11" ht="13.5" x14ac:dyDescent="0.35">
      <c r="B2356" s="3">
        <v>45432</v>
      </c>
      <c r="C2356" s="2">
        <v>9</v>
      </c>
      <c r="D2356" s="2">
        <v>7.2275999999999998</v>
      </c>
      <c r="E2356" s="2">
        <v>6547</v>
      </c>
      <c r="F2356" s="2">
        <v>8.9589999999999996</v>
      </c>
      <c r="G2356" s="2">
        <v>58654.572999999997</v>
      </c>
      <c r="H2356" s="5">
        <f t="shared" si="36"/>
        <v>-6.6247010638006082E-3</v>
      </c>
      <c r="I2356" s="4"/>
      <c r="J2356" s="4"/>
      <c r="K2356" s="4"/>
    </row>
    <row r="2357" spans="2:11" ht="13.5" x14ac:dyDescent="0.35">
      <c r="B2357" s="3">
        <v>45433</v>
      </c>
      <c r="C2357" s="2">
        <v>9</v>
      </c>
      <c r="D2357" s="2">
        <v>7.2275999999999998</v>
      </c>
      <c r="E2357" s="2">
        <v>6511</v>
      </c>
      <c r="F2357" s="2">
        <v>9</v>
      </c>
      <c r="G2357" s="2">
        <v>58599</v>
      </c>
      <c r="H2357" s="5">
        <f t="shared" si="36"/>
        <v>0</v>
      </c>
      <c r="I2357" s="4"/>
      <c r="J2357" s="4"/>
      <c r="K2357" s="4"/>
    </row>
    <row r="2358" spans="2:11" ht="13.5" x14ac:dyDescent="0.35">
      <c r="B2358" s="3">
        <v>45434</v>
      </c>
      <c r="C2358" s="2">
        <v>9</v>
      </c>
      <c r="D2358" s="2">
        <v>7.2275999999999998</v>
      </c>
      <c r="E2358" s="2">
        <v>1509</v>
      </c>
      <c r="F2358" s="2">
        <v>8.9789999999999992</v>
      </c>
      <c r="G2358" s="2">
        <v>13549.311</v>
      </c>
      <c r="H2358" s="5">
        <f t="shared" si="36"/>
        <v>0</v>
      </c>
      <c r="I2358" s="4"/>
      <c r="J2358" s="4"/>
      <c r="K2358" s="4"/>
    </row>
    <row r="2359" spans="2:11" ht="13.5" x14ac:dyDescent="0.35">
      <c r="B2359" s="3">
        <v>45435</v>
      </c>
      <c r="C2359" s="2">
        <v>9</v>
      </c>
      <c r="D2359" s="2">
        <v>7.2275999999999998</v>
      </c>
      <c r="E2359" s="2">
        <v>6110</v>
      </c>
      <c r="F2359" s="2">
        <v>8.9779999999999998</v>
      </c>
      <c r="G2359" s="2">
        <v>54855.58</v>
      </c>
      <c r="H2359" s="5">
        <f t="shared" si="36"/>
        <v>0</v>
      </c>
      <c r="I2359" s="4"/>
      <c r="J2359" s="4"/>
      <c r="K2359" s="4"/>
    </row>
    <row r="2360" spans="2:11" ht="13.5" x14ac:dyDescent="0.35">
      <c r="B2360" s="3">
        <v>45436</v>
      </c>
      <c r="C2360" s="2">
        <v>9.0399999999999991</v>
      </c>
      <c r="D2360" s="2">
        <v>7.2596999999999996</v>
      </c>
      <c r="E2360" s="2">
        <v>13197</v>
      </c>
      <c r="F2360" s="2">
        <v>8.9930000000000003</v>
      </c>
      <c r="G2360" s="2">
        <v>118680.621</v>
      </c>
      <c r="H2360" s="5">
        <f t="shared" si="36"/>
        <v>4.4413083181138683E-3</v>
      </c>
      <c r="I2360" s="4"/>
      <c r="J2360" s="4"/>
      <c r="K2360" s="4"/>
    </row>
    <row r="2361" spans="2:11" ht="13.5" x14ac:dyDescent="0.35">
      <c r="B2361" s="3">
        <v>45439</v>
      </c>
      <c r="C2361" s="2">
        <v>9.0399999999999991</v>
      </c>
      <c r="D2361" s="2">
        <v>7.2596999999999996</v>
      </c>
      <c r="E2361" s="2">
        <v>2006</v>
      </c>
      <c r="F2361" s="2">
        <v>9.016</v>
      </c>
      <c r="G2361" s="2">
        <v>18086.096000000001</v>
      </c>
      <c r="H2361" s="5">
        <f t="shared" si="36"/>
        <v>0</v>
      </c>
      <c r="I2361" s="4"/>
      <c r="J2361" s="4"/>
      <c r="K2361" s="4"/>
    </row>
    <row r="2362" spans="2:11" ht="13.5" x14ac:dyDescent="0.35">
      <c r="B2362" s="3">
        <v>45440</v>
      </c>
      <c r="C2362" s="2">
        <v>9</v>
      </c>
      <c r="D2362" s="2">
        <v>7.2275999999999998</v>
      </c>
      <c r="E2362" s="2">
        <v>4478</v>
      </c>
      <c r="F2362" s="2">
        <v>9.0289999999999999</v>
      </c>
      <c r="G2362" s="2">
        <v>40431.862000000001</v>
      </c>
      <c r="H2362" s="5">
        <f t="shared" si="36"/>
        <v>-4.4216703169552181E-3</v>
      </c>
      <c r="I2362" s="4"/>
      <c r="J2362" s="4"/>
      <c r="K2362" s="4"/>
    </row>
    <row r="2363" spans="2:11" ht="13.5" x14ac:dyDescent="0.35">
      <c r="B2363" s="3">
        <v>45441</v>
      </c>
      <c r="C2363" s="2">
        <v>9.07</v>
      </c>
      <c r="D2363" s="2">
        <v>7.2838000000000003</v>
      </c>
      <c r="E2363" s="2">
        <v>3725</v>
      </c>
      <c r="F2363" s="2">
        <v>9.0419999999999998</v>
      </c>
      <c r="G2363" s="2">
        <v>33681.449999999997</v>
      </c>
      <c r="H2363" s="5">
        <f t="shared" si="36"/>
        <v>7.7757485195639594E-3</v>
      </c>
      <c r="I2363" s="4"/>
      <c r="J2363" s="4"/>
      <c r="K2363" s="4"/>
    </row>
    <row r="2364" spans="2:11" ht="13.5" x14ac:dyDescent="0.35">
      <c r="B2364" s="3">
        <v>45442</v>
      </c>
      <c r="C2364" s="2">
        <v>9.07</v>
      </c>
      <c r="D2364" s="2">
        <v>7.2838000000000003</v>
      </c>
      <c r="E2364" s="2">
        <v>2144</v>
      </c>
      <c r="F2364" s="2">
        <v>9.0630000000000006</v>
      </c>
      <c r="G2364" s="2">
        <v>19431.072</v>
      </c>
      <c r="H2364" s="5">
        <f t="shared" si="36"/>
        <v>0</v>
      </c>
      <c r="I2364" s="4"/>
      <c r="J2364" s="4"/>
      <c r="K2364" s="4"/>
    </row>
    <row r="2365" spans="2:11" ht="13.5" x14ac:dyDescent="0.35">
      <c r="B2365" s="3">
        <v>45443</v>
      </c>
      <c r="C2365" s="2">
        <v>9.07</v>
      </c>
      <c r="D2365" s="2">
        <v>7.2838000000000003</v>
      </c>
      <c r="E2365" s="2">
        <v>8666</v>
      </c>
      <c r="F2365" s="2">
        <v>9.0020000000000007</v>
      </c>
      <c r="G2365" s="2">
        <v>78011.331999999995</v>
      </c>
      <c r="H2365" s="5">
        <f t="shared" si="36"/>
        <v>0</v>
      </c>
      <c r="I2365" s="4"/>
      <c r="J2365" s="4"/>
      <c r="K2365" s="4"/>
    </row>
    <row r="2366" spans="2:11" ht="13.5" x14ac:dyDescent="0.35">
      <c r="B2366" s="3">
        <v>45446</v>
      </c>
      <c r="C2366" s="2">
        <v>9.06</v>
      </c>
      <c r="D2366" s="2">
        <v>7.2758000000000003</v>
      </c>
      <c r="E2366" s="2">
        <v>4607</v>
      </c>
      <c r="F2366" s="2">
        <v>8.984</v>
      </c>
      <c r="G2366" s="2">
        <v>41389.288</v>
      </c>
      <c r="H2366" s="5">
        <f t="shared" si="36"/>
        <v>-1.0983277959306964E-3</v>
      </c>
      <c r="I2366" s="4"/>
      <c r="J2366" s="4"/>
      <c r="K2366" s="4"/>
    </row>
    <row r="2367" spans="2:11" ht="13.5" x14ac:dyDescent="0.35">
      <c r="B2367" s="3">
        <v>45447</v>
      </c>
      <c r="C2367" s="2">
        <v>9.06</v>
      </c>
      <c r="D2367" s="2">
        <v>7.2758000000000003</v>
      </c>
      <c r="E2367" s="2">
        <v>4901</v>
      </c>
      <c r="F2367" s="2">
        <v>9.0239999999999991</v>
      </c>
      <c r="G2367" s="2">
        <v>44226.624000000003</v>
      </c>
      <c r="H2367" s="5">
        <f t="shared" si="36"/>
        <v>0</v>
      </c>
      <c r="I2367" s="4"/>
      <c r="J2367" s="4"/>
      <c r="K2367" s="4"/>
    </row>
    <row r="2368" spans="2:11" ht="13.5" x14ac:dyDescent="0.35">
      <c r="B2368" s="3">
        <v>45448</v>
      </c>
      <c r="C2368" s="2">
        <v>9.07</v>
      </c>
      <c r="D2368" s="2">
        <v>7.2838000000000003</v>
      </c>
      <c r="E2368" s="2">
        <v>10328</v>
      </c>
      <c r="F2368" s="2">
        <v>9.0380000000000003</v>
      </c>
      <c r="G2368" s="2">
        <v>93344.464000000007</v>
      </c>
      <c r="H2368" s="5">
        <f t="shared" si="36"/>
        <v>1.0995354462739501E-3</v>
      </c>
      <c r="I2368" s="4"/>
      <c r="J2368" s="4"/>
      <c r="K2368" s="4"/>
    </row>
    <row r="2369" spans="2:11" ht="13.5" x14ac:dyDescent="0.35">
      <c r="B2369" s="3">
        <v>45449</v>
      </c>
      <c r="C2369" s="2">
        <v>9</v>
      </c>
      <c r="D2369" s="2">
        <v>7.2275999999999998</v>
      </c>
      <c r="E2369" s="2">
        <v>15202</v>
      </c>
      <c r="F2369" s="2">
        <v>8.9689999999999994</v>
      </c>
      <c r="G2369" s="2">
        <v>136346.73800000001</v>
      </c>
      <c r="H2369" s="5">
        <f t="shared" si="36"/>
        <v>-7.7157527664132005E-3</v>
      </c>
      <c r="I2369" s="4"/>
      <c r="J2369" s="4"/>
      <c r="K2369" s="4"/>
    </row>
    <row r="2370" spans="2:11" ht="13.5" x14ac:dyDescent="0.35">
      <c r="B2370" s="3">
        <v>45450</v>
      </c>
      <c r="C2370" s="2">
        <v>9</v>
      </c>
      <c r="D2370" s="2">
        <v>7.2275999999999998</v>
      </c>
      <c r="E2370" s="2">
        <v>2838</v>
      </c>
      <c r="F2370" s="2">
        <v>8.9689999999999994</v>
      </c>
      <c r="G2370" s="2">
        <v>25454.022000000001</v>
      </c>
      <c r="H2370" s="5">
        <f t="shared" si="36"/>
        <v>0</v>
      </c>
      <c r="I2370" s="4"/>
      <c r="J2370" s="4"/>
      <c r="K2370" s="4"/>
    </row>
    <row r="2371" spans="2:11" ht="13.5" x14ac:dyDescent="0.35">
      <c r="B2371" s="3">
        <v>45453</v>
      </c>
      <c r="C2371" s="2">
        <v>9</v>
      </c>
      <c r="D2371" s="2">
        <v>7.2275999999999998</v>
      </c>
      <c r="E2371" s="2">
        <v>9096</v>
      </c>
      <c r="F2371" s="2">
        <v>8.9860000000000007</v>
      </c>
      <c r="G2371" s="2">
        <v>81736.656000000003</v>
      </c>
      <c r="H2371" s="5">
        <f t="shared" si="36"/>
        <v>0</v>
      </c>
      <c r="I2371" s="4"/>
      <c r="J2371" s="4"/>
      <c r="K2371" s="4"/>
    </row>
    <row r="2372" spans="2:11" ht="13.5" x14ac:dyDescent="0.35">
      <c r="B2372" s="3">
        <v>45454</v>
      </c>
      <c r="C2372" s="2">
        <v>9</v>
      </c>
      <c r="D2372" s="2">
        <v>7.2275999999999998</v>
      </c>
      <c r="E2372" s="2">
        <v>10388</v>
      </c>
      <c r="F2372" s="2">
        <v>8.9600000000000009</v>
      </c>
      <c r="G2372" s="2">
        <v>93076.479999999996</v>
      </c>
      <c r="H2372" s="5">
        <f t="shared" si="36"/>
        <v>0</v>
      </c>
      <c r="I2372" s="4"/>
      <c r="J2372" s="4"/>
      <c r="K2372" s="4"/>
    </row>
    <row r="2373" spans="2:11" ht="13.5" x14ac:dyDescent="0.35">
      <c r="B2373" s="3">
        <v>45455</v>
      </c>
      <c r="C2373" s="2">
        <v>9</v>
      </c>
      <c r="D2373" s="2">
        <v>7.2275999999999998</v>
      </c>
      <c r="E2373" s="2">
        <v>962</v>
      </c>
      <c r="F2373" s="2">
        <v>8.9489999999999998</v>
      </c>
      <c r="G2373" s="2">
        <v>8608.9380000000001</v>
      </c>
      <c r="H2373" s="5">
        <f t="shared" si="36"/>
        <v>0</v>
      </c>
      <c r="I2373" s="4"/>
      <c r="J2373" s="4"/>
      <c r="K2373" s="4"/>
    </row>
    <row r="2374" spans="2:11" ht="13.5" x14ac:dyDescent="0.35">
      <c r="B2374" s="3">
        <v>45456</v>
      </c>
      <c r="C2374" s="2">
        <v>8.9</v>
      </c>
      <c r="D2374" s="2">
        <v>7.1473000000000004</v>
      </c>
      <c r="E2374" s="2">
        <v>8149</v>
      </c>
      <c r="F2374" s="2">
        <v>8.9239999999999995</v>
      </c>
      <c r="G2374" s="2">
        <v>72721.676000000007</v>
      </c>
      <c r="H2374" s="5">
        <f t="shared" si="36"/>
        <v>-1.1110188721013804E-2</v>
      </c>
      <c r="I2374" s="4"/>
      <c r="J2374" s="4"/>
      <c r="K2374" s="4"/>
    </row>
    <row r="2375" spans="2:11" ht="13.5" x14ac:dyDescent="0.35">
      <c r="B2375" s="3">
        <v>45457</v>
      </c>
      <c r="C2375" s="2">
        <v>8.89</v>
      </c>
      <c r="D2375" s="2">
        <v>7.1393000000000004</v>
      </c>
      <c r="E2375" s="2">
        <v>240644</v>
      </c>
      <c r="F2375" s="2">
        <v>8.4130000000000003</v>
      </c>
      <c r="G2375" s="2">
        <v>2024537.9720000001</v>
      </c>
      <c r="H2375" s="5">
        <f t="shared" ref="H2375:H2438" si="37">(D2375-D2374)/D2374</f>
        <v>-1.1193037930407295E-3</v>
      </c>
      <c r="I2375" s="4"/>
      <c r="J2375" s="4"/>
      <c r="K2375" s="4"/>
    </row>
    <row r="2376" spans="2:11" ht="13.5" x14ac:dyDescent="0.35">
      <c r="B2376" s="3">
        <v>45461</v>
      </c>
      <c r="C2376" s="2">
        <v>9</v>
      </c>
      <c r="D2376" s="2">
        <v>7.2275999999999998</v>
      </c>
      <c r="E2376" s="2">
        <v>8385</v>
      </c>
      <c r="F2376" s="2">
        <v>8.9179999999999993</v>
      </c>
      <c r="G2376" s="2">
        <v>74777.429999999993</v>
      </c>
      <c r="H2376" s="5">
        <f t="shared" si="37"/>
        <v>1.2368159343352902E-2</v>
      </c>
      <c r="I2376" s="4"/>
      <c r="J2376" s="4"/>
      <c r="K2376" s="4"/>
    </row>
    <row r="2377" spans="2:11" ht="13.5" x14ac:dyDescent="0.35">
      <c r="B2377" s="3">
        <v>45462</v>
      </c>
      <c r="C2377" s="2">
        <v>9</v>
      </c>
      <c r="D2377" s="2">
        <v>7.2275999999999998</v>
      </c>
      <c r="E2377" s="2">
        <v>3833</v>
      </c>
      <c r="F2377" s="2">
        <v>8.9009999999999998</v>
      </c>
      <c r="G2377" s="2">
        <v>34117.533000000003</v>
      </c>
      <c r="H2377" s="5">
        <f t="shared" si="37"/>
        <v>0</v>
      </c>
      <c r="I2377" s="4"/>
      <c r="J2377" s="4"/>
      <c r="K2377" s="4"/>
    </row>
    <row r="2378" spans="2:11" ht="13.5" x14ac:dyDescent="0.35">
      <c r="B2378" s="3">
        <v>45463</v>
      </c>
      <c r="C2378" s="2">
        <v>8.83</v>
      </c>
      <c r="D2378" s="2">
        <v>7.0911</v>
      </c>
      <c r="E2378" s="2">
        <v>6281</v>
      </c>
      <c r="F2378" s="2">
        <v>8.9</v>
      </c>
      <c r="G2378" s="2">
        <v>55900.9</v>
      </c>
      <c r="H2378" s="5">
        <f t="shared" si="37"/>
        <v>-1.8885937240577765E-2</v>
      </c>
      <c r="I2378" s="4"/>
      <c r="J2378" s="4"/>
      <c r="K2378" s="4"/>
    </row>
    <row r="2379" spans="2:11" ht="13.5" x14ac:dyDescent="0.35">
      <c r="B2379" s="3">
        <v>45464</v>
      </c>
      <c r="C2379" s="2">
        <v>8.9</v>
      </c>
      <c r="D2379" s="2">
        <v>7.1473000000000004</v>
      </c>
      <c r="E2379" s="2">
        <v>2860</v>
      </c>
      <c r="F2379" s="2">
        <v>8.8610000000000007</v>
      </c>
      <c r="G2379" s="2">
        <v>25342.46</v>
      </c>
      <c r="H2379" s="5">
        <f t="shared" si="37"/>
        <v>7.9254276487428568E-3</v>
      </c>
      <c r="I2379" s="4"/>
      <c r="J2379" s="4"/>
      <c r="K2379" s="4"/>
    </row>
    <row r="2380" spans="2:11" ht="13.5" x14ac:dyDescent="0.35">
      <c r="B2380" s="3">
        <v>45467</v>
      </c>
      <c r="C2380" s="2">
        <v>8.9</v>
      </c>
      <c r="D2380" s="2">
        <v>7.1473000000000004</v>
      </c>
      <c r="E2380" s="2">
        <v>5977</v>
      </c>
      <c r="F2380" s="2">
        <v>8.8710000000000004</v>
      </c>
      <c r="G2380" s="2">
        <v>53021.966999999997</v>
      </c>
      <c r="H2380" s="5">
        <f t="shared" si="37"/>
        <v>0</v>
      </c>
      <c r="I2380" s="4"/>
      <c r="J2380" s="4"/>
      <c r="K2380" s="4"/>
    </row>
    <row r="2381" spans="2:11" ht="13.5" x14ac:dyDescent="0.35">
      <c r="B2381" s="3">
        <v>45468</v>
      </c>
      <c r="C2381" s="2">
        <v>9.14</v>
      </c>
      <c r="D2381" s="2">
        <v>7.34</v>
      </c>
      <c r="E2381" s="2">
        <v>15514</v>
      </c>
      <c r="F2381" s="2">
        <v>8.9689999999999994</v>
      </c>
      <c r="G2381" s="2">
        <v>139145.06599999999</v>
      </c>
      <c r="H2381" s="5">
        <f t="shared" si="37"/>
        <v>2.6961230114868472E-2</v>
      </c>
      <c r="I2381" s="4"/>
      <c r="J2381" s="4"/>
      <c r="K2381" s="4"/>
    </row>
    <row r="2382" spans="2:11" ht="13.5" x14ac:dyDescent="0.35">
      <c r="B2382" s="3">
        <v>45469</v>
      </c>
      <c r="C2382" s="2">
        <v>9.14</v>
      </c>
      <c r="D2382" s="2">
        <v>7.34</v>
      </c>
      <c r="E2382" s="2">
        <v>32587</v>
      </c>
      <c r="F2382" s="2">
        <v>9.1120000000000001</v>
      </c>
      <c r="G2382" s="2">
        <v>296932.74400000001</v>
      </c>
      <c r="H2382" s="5">
        <f t="shared" si="37"/>
        <v>0</v>
      </c>
      <c r="I2382" s="4"/>
      <c r="J2382" s="4"/>
      <c r="K2382" s="4"/>
    </row>
    <row r="2383" spans="2:11" ht="13.5" x14ac:dyDescent="0.35">
      <c r="B2383" s="3">
        <v>45470</v>
      </c>
      <c r="C2383" s="2">
        <v>9.08</v>
      </c>
      <c r="D2383" s="2">
        <v>7.2918000000000003</v>
      </c>
      <c r="E2383" s="2">
        <v>13540</v>
      </c>
      <c r="F2383" s="2">
        <v>9.0960000000000001</v>
      </c>
      <c r="G2383" s="2">
        <v>123159.84</v>
      </c>
      <c r="H2383" s="5">
        <f t="shared" si="37"/>
        <v>-6.5667574931879535E-3</v>
      </c>
      <c r="I2383" s="4"/>
      <c r="J2383" s="4"/>
      <c r="K2383" s="4"/>
    </row>
    <row r="2384" spans="2:11" ht="13.5" x14ac:dyDescent="0.35">
      <c r="B2384" s="3">
        <v>45471</v>
      </c>
      <c r="C2384" s="2">
        <v>9.0500000000000007</v>
      </c>
      <c r="D2384" s="2">
        <v>7.2676999999999996</v>
      </c>
      <c r="E2384" s="2">
        <v>8954</v>
      </c>
      <c r="F2384" s="2">
        <v>8.9550000000000001</v>
      </c>
      <c r="G2384" s="2">
        <v>80183.070000000007</v>
      </c>
      <c r="H2384" s="5">
        <f t="shared" si="37"/>
        <v>-3.3050824213501024E-3</v>
      </c>
      <c r="I2384" s="4"/>
      <c r="J2384" s="4"/>
      <c r="K2384" s="4"/>
    </row>
    <row r="2385" spans="2:11" ht="13.5" x14ac:dyDescent="0.35">
      <c r="B2385" s="3">
        <v>45474</v>
      </c>
      <c r="C2385" s="2">
        <v>8.99</v>
      </c>
      <c r="D2385" s="2">
        <v>7.2195999999999998</v>
      </c>
      <c r="E2385" s="2">
        <v>11516</v>
      </c>
      <c r="F2385" s="2">
        <v>8.8879999999999999</v>
      </c>
      <c r="G2385" s="2">
        <v>102354.208</v>
      </c>
      <c r="H2385" s="5">
        <f t="shared" si="37"/>
        <v>-6.6183249170989186E-3</v>
      </c>
      <c r="I2385" s="4"/>
      <c r="J2385" s="4"/>
      <c r="K2385" s="4"/>
    </row>
    <row r="2386" spans="2:11" ht="13.5" x14ac:dyDescent="0.35">
      <c r="B2386" s="3">
        <v>45475</v>
      </c>
      <c r="C2386" s="2">
        <v>8.07</v>
      </c>
      <c r="D2386" s="2">
        <v>7.1967999999999996</v>
      </c>
      <c r="E2386" s="2">
        <v>8111</v>
      </c>
      <c r="F2386" s="2">
        <v>8.0239999999999991</v>
      </c>
      <c r="G2386" s="2">
        <v>65082.663999999997</v>
      </c>
      <c r="H2386" s="5">
        <f t="shared" si="37"/>
        <v>-3.1580696991523288E-3</v>
      </c>
      <c r="I2386" s="4"/>
      <c r="J2386" s="4"/>
      <c r="K2386" s="4"/>
    </row>
    <row r="2387" spans="2:11" ht="13.5" x14ac:dyDescent="0.35">
      <c r="B2387" s="3">
        <v>45476</v>
      </c>
      <c r="C2387" s="2">
        <v>8</v>
      </c>
      <c r="D2387" s="2">
        <v>7.1344000000000003</v>
      </c>
      <c r="E2387" s="2">
        <v>4446</v>
      </c>
      <c r="F2387" s="2">
        <v>8.0069999999999997</v>
      </c>
      <c r="G2387" s="2">
        <v>35599.122000000003</v>
      </c>
      <c r="H2387" s="5">
        <f t="shared" si="37"/>
        <v>-8.6705202312137818E-3</v>
      </c>
      <c r="I2387" s="4"/>
      <c r="J2387" s="4"/>
      <c r="K2387" s="4"/>
    </row>
    <row r="2388" spans="2:11" ht="13.5" x14ac:dyDescent="0.35">
      <c r="B2388" s="3">
        <v>45477</v>
      </c>
      <c r="C2388" s="2">
        <v>7.99</v>
      </c>
      <c r="D2388" s="2">
        <v>7.1254999999999997</v>
      </c>
      <c r="E2388" s="2">
        <v>1971</v>
      </c>
      <c r="F2388" s="2">
        <v>7.9550000000000001</v>
      </c>
      <c r="G2388" s="2">
        <v>15679.305</v>
      </c>
      <c r="H2388" s="5">
        <f t="shared" si="37"/>
        <v>-1.2474770127832155E-3</v>
      </c>
      <c r="I2388" s="4"/>
      <c r="J2388" s="4"/>
      <c r="K2388" s="4"/>
    </row>
    <row r="2389" spans="2:11" ht="13.5" x14ac:dyDescent="0.35">
      <c r="B2389" s="3">
        <v>45478</v>
      </c>
      <c r="C2389" s="2">
        <v>8.1999999999999993</v>
      </c>
      <c r="D2389" s="2">
        <v>7.3128000000000002</v>
      </c>
      <c r="E2389" s="2">
        <v>29677</v>
      </c>
      <c r="F2389" s="2">
        <v>8.0530000000000008</v>
      </c>
      <c r="G2389" s="2">
        <v>238988.88099999999</v>
      </c>
      <c r="H2389" s="5">
        <f t="shared" si="37"/>
        <v>2.6285874675461438E-2</v>
      </c>
      <c r="I2389" s="4"/>
      <c r="J2389" s="4"/>
      <c r="K2389" s="4"/>
    </row>
    <row r="2390" spans="2:11" ht="13.5" x14ac:dyDescent="0.35">
      <c r="B2390" s="3">
        <v>45481</v>
      </c>
      <c r="C2390" s="2">
        <v>8.35</v>
      </c>
      <c r="D2390" s="2">
        <v>7.4465000000000003</v>
      </c>
      <c r="E2390" s="2">
        <v>13266</v>
      </c>
      <c r="F2390" s="2">
        <v>8.2100000000000009</v>
      </c>
      <c r="G2390" s="2">
        <v>108913.86</v>
      </c>
      <c r="H2390" s="5">
        <f t="shared" si="37"/>
        <v>1.8283010611530488E-2</v>
      </c>
      <c r="I2390" s="4"/>
      <c r="J2390" s="4"/>
      <c r="K2390" s="4"/>
    </row>
    <row r="2391" spans="2:11" ht="13.5" x14ac:dyDescent="0.35">
      <c r="B2391" s="3">
        <v>45482</v>
      </c>
      <c r="C2391" s="2">
        <v>8.4</v>
      </c>
      <c r="D2391" s="2">
        <v>7.4911000000000003</v>
      </c>
      <c r="E2391" s="2">
        <v>6879</v>
      </c>
      <c r="F2391" s="2">
        <v>8.3650000000000002</v>
      </c>
      <c r="G2391" s="2">
        <v>57542.834999999999</v>
      </c>
      <c r="H2391" s="5">
        <f t="shared" si="37"/>
        <v>5.9893909890552568E-3</v>
      </c>
      <c r="I2391" s="4"/>
      <c r="J2391" s="4"/>
      <c r="K2391" s="4"/>
    </row>
    <row r="2392" spans="2:11" ht="13.5" x14ac:dyDescent="0.35">
      <c r="B2392" s="3">
        <v>45483</v>
      </c>
      <c r="C2392" s="2">
        <v>8.4499999999999993</v>
      </c>
      <c r="D2392" s="2">
        <v>7.5357000000000003</v>
      </c>
      <c r="E2392" s="2">
        <v>10795</v>
      </c>
      <c r="F2392" s="2">
        <v>8.4320000000000004</v>
      </c>
      <c r="G2392" s="2">
        <v>91023.44</v>
      </c>
      <c r="H2392" s="5">
        <f t="shared" si="37"/>
        <v>5.9537317616905356E-3</v>
      </c>
      <c r="I2392" s="4"/>
      <c r="J2392" s="4"/>
      <c r="K2392" s="4"/>
    </row>
    <row r="2393" spans="2:11" ht="13.5" x14ac:dyDescent="0.35">
      <c r="B2393" s="3">
        <v>45484</v>
      </c>
      <c r="C2393" s="2">
        <v>8.4</v>
      </c>
      <c r="D2393" s="2">
        <v>7.4911000000000003</v>
      </c>
      <c r="E2393" s="2">
        <v>9595</v>
      </c>
      <c r="F2393" s="2">
        <v>8.3819999999999997</v>
      </c>
      <c r="G2393" s="2">
        <v>80425.289999999994</v>
      </c>
      <c r="H2393" s="5">
        <f t="shared" si="37"/>
        <v>-5.9184946322173087E-3</v>
      </c>
      <c r="I2393" s="4"/>
      <c r="J2393" s="4"/>
      <c r="K2393" s="4"/>
    </row>
    <row r="2394" spans="2:11" ht="13.5" x14ac:dyDescent="0.35">
      <c r="B2394" s="3">
        <v>45485</v>
      </c>
      <c r="C2394" s="2">
        <v>8.4</v>
      </c>
      <c r="D2394" s="2">
        <v>7.4911000000000003</v>
      </c>
      <c r="E2394" s="2">
        <v>122495</v>
      </c>
      <c r="F2394" s="2">
        <v>8.3260000000000005</v>
      </c>
      <c r="G2394" s="2">
        <v>1019893.37</v>
      </c>
      <c r="H2394" s="5">
        <f t="shared" si="37"/>
        <v>0</v>
      </c>
      <c r="I2394" s="4"/>
      <c r="J2394" s="4"/>
      <c r="K2394" s="4"/>
    </row>
    <row r="2395" spans="2:11" ht="13.5" x14ac:dyDescent="0.35">
      <c r="B2395" s="3">
        <v>45488</v>
      </c>
      <c r="C2395" s="2">
        <v>8.35</v>
      </c>
      <c r="D2395" s="2">
        <v>7.4465000000000003</v>
      </c>
      <c r="E2395" s="2">
        <v>111708</v>
      </c>
      <c r="F2395" s="2">
        <v>8.3680000000000003</v>
      </c>
      <c r="G2395" s="2">
        <v>934772.54399999999</v>
      </c>
      <c r="H2395" s="5">
        <f t="shared" si="37"/>
        <v>-5.9537317616905356E-3</v>
      </c>
      <c r="I2395" s="4"/>
      <c r="J2395" s="4"/>
      <c r="K2395" s="4"/>
    </row>
    <row r="2396" spans="2:11" ht="13.5" x14ac:dyDescent="0.35">
      <c r="B2396" s="3">
        <v>45489</v>
      </c>
      <c r="C2396" s="2">
        <v>8.44</v>
      </c>
      <c r="D2396" s="2">
        <v>7.5267999999999997</v>
      </c>
      <c r="E2396" s="2">
        <v>5721</v>
      </c>
      <c r="F2396" s="2">
        <v>8.43</v>
      </c>
      <c r="G2396" s="2">
        <v>48228.03</v>
      </c>
      <c r="H2396" s="5">
        <f t="shared" si="37"/>
        <v>1.0783589605855015E-2</v>
      </c>
      <c r="I2396" s="4"/>
      <c r="J2396" s="4"/>
      <c r="K2396" s="4"/>
    </row>
    <row r="2397" spans="2:11" ht="13.5" x14ac:dyDescent="0.35">
      <c r="B2397" s="3">
        <v>45490</v>
      </c>
      <c r="C2397" s="2">
        <v>8.44</v>
      </c>
      <c r="D2397" s="2">
        <v>7.5267999999999997</v>
      </c>
      <c r="E2397" s="2">
        <v>33849</v>
      </c>
      <c r="F2397" s="2">
        <v>8.3379999999999992</v>
      </c>
      <c r="G2397" s="2">
        <v>282232.962</v>
      </c>
      <c r="H2397" s="5">
        <f t="shared" si="37"/>
        <v>0</v>
      </c>
      <c r="I2397" s="4"/>
      <c r="J2397" s="4"/>
      <c r="K2397" s="4"/>
    </row>
    <row r="2398" spans="2:11" ht="13.5" x14ac:dyDescent="0.35">
      <c r="B2398" s="3">
        <v>45491</v>
      </c>
      <c r="C2398" s="2">
        <v>8.4</v>
      </c>
      <c r="D2398" s="2">
        <v>7.4911000000000003</v>
      </c>
      <c r="E2398" s="2">
        <v>3300</v>
      </c>
      <c r="F2398" s="2">
        <v>8.3559999999999999</v>
      </c>
      <c r="G2398" s="2">
        <v>27574.799999999999</v>
      </c>
      <c r="H2398" s="5">
        <f t="shared" si="37"/>
        <v>-4.7430514959875911E-3</v>
      </c>
      <c r="I2398" s="4"/>
      <c r="J2398" s="4"/>
      <c r="K2398" s="4"/>
    </row>
    <row r="2399" spans="2:11" ht="13.5" x14ac:dyDescent="0.35">
      <c r="B2399" s="3">
        <v>45492</v>
      </c>
      <c r="C2399" s="2">
        <v>8.4499999999999993</v>
      </c>
      <c r="D2399" s="2">
        <v>7.5357000000000003</v>
      </c>
      <c r="E2399" s="2">
        <v>21355</v>
      </c>
      <c r="F2399" s="2">
        <v>8.3960000000000008</v>
      </c>
      <c r="G2399" s="2">
        <v>179296.58</v>
      </c>
      <c r="H2399" s="5">
        <f t="shared" si="37"/>
        <v>5.9537317616905356E-3</v>
      </c>
      <c r="I2399" s="4"/>
      <c r="J2399" s="4"/>
      <c r="K2399" s="4"/>
    </row>
    <row r="2400" spans="2:11" ht="13.5" x14ac:dyDescent="0.35">
      <c r="B2400" s="3">
        <v>45495</v>
      </c>
      <c r="C2400" s="2">
        <v>8.44</v>
      </c>
      <c r="D2400" s="2">
        <v>7.5267999999999997</v>
      </c>
      <c r="E2400" s="2">
        <v>6911</v>
      </c>
      <c r="F2400" s="2">
        <v>8.4220000000000006</v>
      </c>
      <c r="G2400" s="2">
        <v>58204.442000000003</v>
      </c>
      <c r="H2400" s="5">
        <f t="shared" si="37"/>
        <v>-1.1810448929761765E-3</v>
      </c>
      <c r="I2400" s="4"/>
      <c r="J2400" s="4"/>
      <c r="K2400" s="4"/>
    </row>
    <row r="2401" spans="2:11" ht="13.5" x14ac:dyDescent="0.35">
      <c r="B2401" s="3">
        <v>45496</v>
      </c>
      <c r="C2401" s="2">
        <v>8.4</v>
      </c>
      <c r="D2401" s="2">
        <v>7.4911000000000003</v>
      </c>
      <c r="E2401" s="2">
        <v>5455</v>
      </c>
      <c r="F2401" s="2">
        <v>8.4</v>
      </c>
      <c r="G2401" s="2">
        <v>45822</v>
      </c>
      <c r="H2401" s="5">
        <f t="shared" si="37"/>
        <v>-4.7430514959875911E-3</v>
      </c>
      <c r="I2401" s="4"/>
      <c r="J2401" s="4"/>
      <c r="K2401" s="4"/>
    </row>
    <row r="2402" spans="2:11" ht="13.5" x14ac:dyDescent="0.35">
      <c r="B2402" s="3">
        <v>45497</v>
      </c>
      <c r="C2402" s="2">
        <v>8.4</v>
      </c>
      <c r="D2402" s="2">
        <v>7.4911000000000003</v>
      </c>
      <c r="E2402" s="2">
        <v>2118</v>
      </c>
      <c r="F2402" s="2">
        <v>8.3849999999999998</v>
      </c>
      <c r="G2402" s="2">
        <v>17759.43</v>
      </c>
      <c r="H2402" s="5">
        <f t="shared" si="37"/>
        <v>0</v>
      </c>
      <c r="I2402" s="4"/>
      <c r="J2402" s="4"/>
      <c r="K2402" s="4"/>
    </row>
    <row r="2403" spans="2:11" ht="13.5" x14ac:dyDescent="0.35">
      <c r="B2403" s="3">
        <v>45499</v>
      </c>
      <c r="C2403" s="2">
        <v>8.36</v>
      </c>
      <c r="D2403" s="2">
        <v>7.4554</v>
      </c>
      <c r="E2403" s="2">
        <v>1184</v>
      </c>
      <c r="F2403" s="2">
        <v>8.3640000000000008</v>
      </c>
      <c r="G2403" s="2">
        <v>9902.9760000000006</v>
      </c>
      <c r="H2403" s="5">
        <f t="shared" si="37"/>
        <v>-4.7656552442231831E-3</v>
      </c>
      <c r="I2403" s="4"/>
      <c r="J2403" s="4"/>
      <c r="K2403" s="4"/>
    </row>
    <row r="2404" spans="2:11" ht="13.5" x14ac:dyDescent="0.35">
      <c r="B2404" s="3">
        <v>45502</v>
      </c>
      <c r="C2404" s="2">
        <v>8.23</v>
      </c>
      <c r="D2404" s="2">
        <v>7.3395000000000001</v>
      </c>
      <c r="E2404" s="2">
        <v>2544</v>
      </c>
      <c r="F2404" s="2">
        <v>8.2829999999999995</v>
      </c>
      <c r="G2404" s="2">
        <v>21071.952000000001</v>
      </c>
      <c r="H2404" s="5">
        <f t="shared" si="37"/>
        <v>-1.5545778898516497E-2</v>
      </c>
      <c r="I2404" s="4"/>
      <c r="J2404" s="4"/>
      <c r="K2404" s="4"/>
    </row>
    <row r="2405" spans="2:11" ht="13.5" x14ac:dyDescent="0.35">
      <c r="B2405" s="3">
        <v>45503</v>
      </c>
      <c r="C2405" s="2">
        <v>8.25</v>
      </c>
      <c r="D2405" s="2">
        <v>7.3574000000000002</v>
      </c>
      <c r="E2405" s="2">
        <v>3215</v>
      </c>
      <c r="F2405" s="2">
        <v>8.23</v>
      </c>
      <c r="G2405" s="2">
        <v>26459.45</v>
      </c>
      <c r="H2405" s="5">
        <f t="shared" si="37"/>
        <v>2.4388582328496527E-3</v>
      </c>
      <c r="I2405" s="4"/>
      <c r="J2405" s="4"/>
      <c r="K2405" s="4"/>
    </row>
    <row r="2406" spans="2:11" ht="13.5" x14ac:dyDescent="0.35">
      <c r="B2406" s="3">
        <v>45504</v>
      </c>
      <c r="C2406" s="2">
        <v>8.35</v>
      </c>
      <c r="D2406" s="2">
        <v>7.4465000000000003</v>
      </c>
      <c r="E2406" s="2">
        <v>459</v>
      </c>
      <c r="F2406" s="2">
        <v>8.3350000000000009</v>
      </c>
      <c r="G2406" s="2">
        <v>3825.7649999999999</v>
      </c>
      <c r="H2406" s="5">
        <f t="shared" si="37"/>
        <v>1.2110256340555112E-2</v>
      </c>
      <c r="I2406" s="4"/>
      <c r="J2406" s="4"/>
      <c r="K2406" s="4"/>
    </row>
    <row r="2407" spans="2:11" ht="13.5" x14ac:dyDescent="0.35">
      <c r="B2407" s="3">
        <v>45505</v>
      </c>
      <c r="C2407" s="2">
        <v>8.33</v>
      </c>
      <c r="D2407" s="2">
        <v>7.4287000000000001</v>
      </c>
      <c r="E2407" s="2">
        <v>2737</v>
      </c>
      <c r="F2407" s="2">
        <v>8.2870000000000008</v>
      </c>
      <c r="G2407" s="2">
        <v>22681.519</v>
      </c>
      <c r="H2407" s="5">
        <f t="shared" si="37"/>
        <v>-2.3903847445108789E-3</v>
      </c>
      <c r="I2407" s="4"/>
      <c r="J2407" s="4"/>
      <c r="K2407" s="4"/>
    </row>
    <row r="2408" spans="2:11" ht="13.5" x14ac:dyDescent="0.35">
      <c r="B2408" s="3">
        <v>45506</v>
      </c>
      <c r="C2408" s="2">
        <v>8.1999999999999993</v>
      </c>
      <c r="D2408" s="2">
        <v>7.3128000000000002</v>
      </c>
      <c r="E2408" s="2">
        <v>14465</v>
      </c>
      <c r="F2408" s="2">
        <v>8.2360000000000007</v>
      </c>
      <c r="G2408" s="2">
        <v>119133.74</v>
      </c>
      <c r="H2408" s="5">
        <f t="shared" si="37"/>
        <v>-1.5601653048312611E-2</v>
      </c>
      <c r="I2408" s="4"/>
      <c r="J2408" s="4"/>
      <c r="K2408" s="4"/>
    </row>
    <row r="2409" spans="2:11" ht="13.5" x14ac:dyDescent="0.35">
      <c r="B2409" s="3">
        <v>45509</v>
      </c>
      <c r="C2409" s="2">
        <v>8.16</v>
      </c>
      <c r="D2409" s="2">
        <v>7.2770999999999999</v>
      </c>
      <c r="E2409" s="2">
        <v>3279</v>
      </c>
      <c r="F2409" s="2">
        <v>8.1219999999999999</v>
      </c>
      <c r="G2409" s="2">
        <v>26632.038</v>
      </c>
      <c r="H2409" s="5">
        <f t="shared" si="37"/>
        <v>-4.8818510009846139E-3</v>
      </c>
      <c r="I2409" s="4"/>
      <c r="J2409" s="4"/>
      <c r="K2409" s="4"/>
    </row>
    <row r="2410" spans="2:11" ht="13.5" x14ac:dyDescent="0.35">
      <c r="B2410" s="3">
        <v>45510</v>
      </c>
      <c r="C2410" s="2">
        <v>8.17</v>
      </c>
      <c r="D2410" s="2">
        <v>7.2859999999999996</v>
      </c>
      <c r="E2410" s="2">
        <v>6995</v>
      </c>
      <c r="F2410" s="2">
        <v>8.1359999999999992</v>
      </c>
      <c r="G2410" s="2">
        <v>56911.32</v>
      </c>
      <c r="H2410" s="5">
        <f t="shared" si="37"/>
        <v>1.2230146624341682E-3</v>
      </c>
      <c r="I2410" s="4"/>
      <c r="J2410" s="4"/>
      <c r="K2410" s="4"/>
    </row>
    <row r="2411" spans="2:11" ht="13.5" x14ac:dyDescent="0.35">
      <c r="B2411" s="3">
        <v>45511</v>
      </c>
      <c r="C2411" s="2">
        <v>8.19</v>
      </c>
      <c r="D2411" s="2">
        <v>7.3037999999999998</v>
      </c>
      <c r="E2411" s="2">
        <v>13746</v>
      </c>
      <c r="F2411" s="2">
        <v>8.0619999999999994</v>
      </c>
      <c r="G2411" s="2">
        <v>110820.25199999999</v>
      </c>
      <c r="H2411" s="5">
        <f t="shared" si="37"/>
        <v>2.4430414493549629E-3</v>
      </c>
      <c r="I2411" s="4"/>
      <c r="J2411" s="4"/>
      <c r="K2411" s="4"/>
    </row>
    <row r="2412" spans="2:11" ht="13.5" x14ac:dyDescent="0.35">
      <c r="B2412" s="3">
        <v>45512</v>
      </c>
      <c r="C2412" s="2">
        <v>8.17</v>
      </c>
      <c r="D2412" s="2">
        <v>7.2859999999999996</v>
      </c>
      <c r="E2412" s="2">
        <v>958</v>
      </c>
      <c r="F2412" s="2">
        <v>8.1669999999999998</v>
      </c>
      <c r="G2412" s="2">
        <v>7823.9859999999999</v>
      </c>
      <c r="H2412" s="5">
        <f t="shared" si="37"/>
        <v>-2.4370875434705577E-3</v>
      </c>
      <c r="I2412" s="4"/>
      <c r="J2412" s="4"/>
      <c r="K2412" s="4"/>
    </row>
    <row r="2413" spans="2:11" ht="13.5" x14ac:dyDescent="0.35">
      <c r="B2413" s="3">
        <v>45513</v>
      </c>
      <c r="C2413" s="2">
        <v>8.17</v>
      </c>
      <c r="D2413" s="2">
        <v>7.2859999999999996</v>
      </c>
      <c r="E2413" s="2">
        <v>1590</v>
      </c>
      <c r="F2413" s="2">
        <v>8.157</v>
      </c>
      <c r="G2413" s="2">
        <v>12969.63</v>
      </c>
      <c r="H2413" s="5">
        <f t="shared" si="37"/>
        <v>0</v>
      </c>
      <c r="I2413" s="4"/>
      <c r="J2413" s="4"/>
      <c r="K2413" s="4"/>
    </row>
    <row r="2414" spans="2:11" ht="13.5" x14ac:dyDescent="0.35">
      <c r="B2414" s="3">
        <v>45516</v>
      </c>
      <c r="C2414" s="2">
        <v>8.18</v>
      </c>
      <c r="D2414" s="2">
        <v>7.2949000000000002</v>
      </c>
      <c r="E2414" s="2">
        <v>2330</v>
      </c>
      <c r="F2414" s="2">
        <v>8.173</v>
      </c>
      <c r="G2414" s="2">
        <v>19043.09</v>
      </c>
      <c r="H2414" s="5">
        <f t="shared" si="37"/>
        <v>1.2215207246775424E-3</v>
      </c>
      <c r="I2414" s="4"/>
      <c r="J2414" s="4"/>
      <c r="K2414" s="4"/>
    </row>
    <row r="2415" spans="2:11" ht="13.5" x14ac:dyDescent="0.35">
      <c r="B2415" s="3">
        <v>45518</v>
      </c>
      <c r="C2415" s="2">
        <v>8.35</v>
      </c>
      <c r="D2415" s="2">
        <v>7.4465000000000003</v>
      </c>
      <c r="E2415" s="2">
        <v>5635</v>
      </c>
      <c r="F2415" s="2">
        <v>8.1880000000000006</v>
      </c>
      <c r="G2415" s="2">
        <v>46139.38</v>
      </c>
      <c r="H2415" s="5">
        <f t="shared" si="37"/>
        <v>2.0781641969046891E-2</v>
      </c>
      <c r="I2415" s="4"/>
      <c r="J2415" s="4"/>
      <c r="K2415" s="4"/>
    </row>
    <row r="2416" spans="2:11" ht="13.5" x14ac:dyDescent="0.35">
      <c r="B2416" s="3">
        <v>45519</v>
      </c>
      <c r="C2416" s="2">
        <v>8.3000000000000007</v>
      </c>
      <c r="D2416" s="2">
        <v>7.4019000000000004</v>
      </c>
      <c r="E2416" s="2">
        <v>721</v>
      </c>
      <c r="F2416" s="2">
        <v>8.2530000000000001</v>
      </c>
      <c r="G2416" s="2">
        <v>5950.4129999999996</v>
      </c>
      <c r="H2416" s="5">
        <f t="shared" si="37"/>
        <v>-5.9893909890552568E-3</v>
      </c>
      <c r="I2416" s="4"/>
      <c r="J2416" s="4"/>
      <c r="K2416" s="4"/>
    </row>
    <row r="2417" spans="2:11" ht="13.5" x14ac:dyDescent="0.35">
      <c r="B2417" s="3">
        <v>45520</v>
      </c>
      <c r="C2417" s="2">
        <v>8.14</v>
      </c>
      <c r="D2417" s="2">
        <v>7.2592999999999996</v>
      </c>
      <c r="E2417" s="2">
        <v>1302</v>
      </c>
      <c r="F2417" s="2">
        <v>8.2119999999999997</v>
      </c>
      <c r="G2417" s="2">
        <v>10692.023999999999</v>
      </c>
      <c r="H2417" s="5">
        <f t="shared" si="37"/>
        <v>-1.9265323768221768E-2</v>
      </c>
      <c r="I2417" s="4"/>
      <c r="J2417" s="4"/>
      <c r="K2417" s="4"/>
    </row>
    <row r="2418" spans="2:11" ht="13.5" x14ac:dyDescent="0.35">
      <c r="B2418" s="3">
        <v>45523</v>
      </c>
      <c r="C2418" s="2">
        <v>8.1300000000000008</v>
      </c>
      <c r="D2418" s="2">
        <v>7.2503000000000002</v>
      </c>
      <c r="E2418" s="2">
        <v>1294</v>
      </c>
      <c r="F2418" s="2">
        <v>8.1289999999999996</v>
      </c>
      <c r="G2418" s="2">
        <v>10518.925999999999</v>
      </c>
      <c r="H2418" s="5">
        <f t="shared" si="37"/>
        <v>-1.2397889603680042E-3</v>
      </c>
      <c r="I2418" s="4"/>
      <c r="J2418" s="4"/>
      <c r="K2418" s="4"/>
    </row>
    <row r="2419" spans="2:11" ht="13.5" x14ac:dyDescent="0.35">
      <c r="B2419" s="3">
        <v>45524</v>
      </c>
      <c r="C2419" s="2">
        <v>8.15</v>
      </c>
      <c r="D2419" s="2">
        <v>7.2682000000000002</v>
      </c>
      <c r="E2419" s="2">
        <v>7464</v>
      </c>
      <c r="F2419" s="2">
        <v>8.1029999999999998</v>
      </c>
      <c r="G2419" s="2">
        <v>60480.792000000001</v>
      </c>
      <c r="H2419" s="5">
        <f t="shared" si="37"/>
        <v>2.4688633573783192E-3</v>
      </c>
      <c r="I2419" s="4"/>
      <c r="J2419" s="4"/>
      <c r="K2419" s="4"/>
    </row>
    <row r="2420" spans="2:11" ht="13.5" x14ac:dyDescent="0.35">
      <c r="B2420" s="3">
        <v>45525</v>
      </c>
      <c r="C2420" s="2">
        <v>8.1999999999999993</v>
      </c>
      <c r="D2420" s="2">
        <v>7.3128000000000002</v>
      </c>
      <c r="E2420" s="2">
        <v>3609</v>
      </c>
      <c r="F2420" s="2">
        <v>8.0969999999999995</v>
      </c>
      <c r="G2420" s="2">
        <v>29222.073</v>
      </c>
      <c r="H2420" s="5">
        <f t="shared" si="37"/>
        <v>6.1363198591122938E-3</v>
      </c>
      <c r="I2420" s="4"/>
      <c r="J2420" s="4"/>
      <c r="K2420" s="4"/>
    </row>
    <row r="2421" spans="2:11" ht="13.5" x14ac:dyDescent="0.35">
      <c r="B2421" s="3">
        <v>45526</v>
      </c>
      <c r="C2421" s="2">
        <v>8.18</v>
      </c>
      <c r="D2421" s="2">
        <v>7.2949000000000002</v>
      </c>
      <c r="E2421" s="2">
        <v>2592</v>
      </c>
      <c r="F2421" s="2">
        <v>8.1560000000000006</v>
      </c>
      <c r="G2421" s="2">
        <v>21140.351999999999</v>
      </c>
      <c r="H2421" s="5">
        <f t="shared" si="37"/>
        <v>-2.4477628268242024E-3</v>
      </c>
      <c r="I2421" s="4"/>
      <c r="J2421" s="4"/>
      <c r="K2421" s="4"/>
    </row>
    <row r="2422" spans="2:11" ht="13.5" x14ac:dyDescent="0.35">
      <c r="B2422" s="3">
        <v>45527</v>
      </c>
      <c r="C2422" s="2">
        <v>8.2200000000000006</v>
      </c>
      <c r="D2422" s="2">
        <v>7.3305999999999996</v>
      </c>
      <c r="E2422" s="2">
        <v>1459</v>
      </c>
      <c r="F2422" s="2">
        <v>8.1519999999999992</v>
      </c>
      <c r="G2422" s="2">
        <v>11893.768</v>
      </c>
      <c r="H2422" s="5">
        <f t="shared" si="37"/>
        <v>4.8938299359825906E-3</v>
      </c>
      <c r="I2422" s="4"/>
      <c r="J2422" s="4"/>
      <c r="K2422" s="4"/>
    </row>
    <row r="2423" spans="2:11" ht="13.5" x14ac:dyDescent="0.35">
      <c r="B2423" s="3">
        <v>45530</v>
      </c>
      <c r="C2423" s="2">
        <v>8.17</v>
      </c>
      <c r="D2423" s="2">
        <v>7.2859999999999996</v>
      </c>
      <c r="E2423" s="2">
        <v>4445</v>
      </c>
      <c r="F2423" s="2">
        <v>8.1059999999999999</v>
      </c>
      <c r="G2423" s="2">
        <v>36031.17</v>
      </c>
      <c r="H2423" s="5">
        <f t="shared" si="37"/>
        <v>-6.0840858865577139E-3</v>
      </c>
      <c r="I2423" s="4"/>
      <c r="J2423" s="4"/>
      <c r="K2423" s="4"/>
    </row>
    <row r="2424" spans="2:11" ht="13.5" x14ac:dyDescent="0.35">
      <c r="B2424" s="3">
        <v>45531</v>
      </c>
      <c r="C2424" s="2">
        <v>8.15</v>
      </c>
      <c r="D2424" s="2">
        <v>7.2682000000000002</v>
      </c>
      <c r="E2424" s="2">
        <v>13166</v>
      </c>
      <c r="F2424" s="2">
        <v>8.1170000000000009</v>
      </c>
      <c r="G2424" s="2">
        <v>106868.42200000001</v>
      </c>
      <c r="H2424" s="5">
        <f t="shared" si="37"/>
        <v>-2.4430414493548411E-3</v>
      </c>
      <c r="I2424" s="4"/>
      <c r="J2424" s="4"/>
      <c r="K2424" s="4"/>
    </row>
    <row r="2425" spans="2:11" ht="13.5" x14ac:dyDescent="0.35">
      <c r="B2425" s="3">
        <v>45532</v>
      </c>
      <c r="C2425" s="2">
        <v>8.17</v>
      </c>
      <c r="D2425" s="2">
        <v>7.2859999999999996</v>
      </c>
      <c r="E2425" s="2">
        <v>1061</v>
      </c>
      <c r="F2425" s="2">
        <v>8.1039999999999992</v>
      </c>
      <c r="G2425" s="2">
        <v>8598.3439999999991</v>
      </c>
      <c r="H2425" s="5">
        <f t="shared" si="37"/>
        <v>2.4490245177622204E-3</v>
      </c>
      <c r="I2425" s="4"/>
      <c r="J2425" s="4"/>
      <c r="K2425" s="4"/>
    </row>
    <row r="2426" spans="2:11" ht="13.5" x14ac:dyDescent="0.35">
      <c r="B2426" s="3">
        <v>45533</v>
      </c>
      <c r="C2426" s="2">
        <v>8.16</v>
      </c>
      <c r="D2426" s="2">
        <v>7.2770999999999999</v>
      </c>
      <c r="E2426" s="2">
        <v>41567</v>
      </c>
      <c r="F2426" s="2">
        <v>8.0180000000000007</v>
      </c>
      <c r="G2426" s="2">
        <v>333284.20600000001</v>
      </c>
      <c r="H2426" s="5">
        <f t="shared" si="37"/>
        <v>-1.2215207246774205E-3</v>
      </c>
      <c r="I2426" s="4"/>
      <c r="J2426" s="4"/>
      <c r="K2426" s="4"/>
    </row>
    <row r="2427" spans="2:11" ht="13.5" x14ac:dyDescent="0.35">
      <c r="B2427" s="3">
        <v>45534</v>
      </c>
      <c r="C2427" s="2">
        <v>8.16</v>
      </c>
      <c r="D2427" s="2">
        <v>7.2770999999999999</v>
      </c>
      <c r="E2427" s="2">
        <v>1126</v>
      </c>
      <c r="F2427" s="2">
        <v>8.1</v>
      </c>
      <c r="G2427" s="2">
        <v>9120.6</v>
      </c>
      <c r="H2427" s="5">
        <f t="shared" si="37"/>
        <v>0</v>
      </c>
      <c r="I2427" s="4"/>
      <c r="J2427" s="4"/>
      <c r="K2427" s="4"/>
    </row>
    <row r="2428" spans="2:11" ht="13.5" x14ac:dyDescent="0.35">
      <c r="B2428" s="3">
        <v>45537</v>
      </c>
      <c r="C2428" s="2">
        <v>8.16</v>
      </c>
      <c r="D2428" s="2">
        <v>7.2770999999999999</v>
      </c>
      <c r="E2428" s="2">
        <v>7944</v>
      </c>
      <c r="F2428" s="2">
        <v>8.1590000000000007</v>
      </c>
      <c r="G2428" s="2">
        <v>64815.095999999998</v>
      </c>
      <c r="H2428" s="5">
        <f t="shared" si="37"/>
        <v>0</v>
      </c>
      <c r="I2428" s="4"/>
      <c r="J2428" s="4"/>
      <c r="K2428" s="4"/>
    </row>
    <row r="2429" spans="2:11" ht="13.5" x14ac:dyDescent="0.35">
      <c r="B2429" s="3">
        <v>45538</v>
      </c>
      <c r="C2429" s="2">
        <v>8.14</v>
      </c>
      <c r="D2429" s="2">
        <v>7.2592999999999996</v>
      </c>
      <c r="E2429" s="2">
        <v>6642</v>
      </c>
      <c r="F2429" s="2">
        <v>8.1289999999999996</v>
      </c>
      <c r="G2429" s="2">
        <v>53992.817999999999</v>
      </c>
      <c r="H2429" s="5">
        <f t="shared" si="37"/>
        <v>-2.4460293248684587E-3</v>
      </c>
      <c r="I2429" s="4"/>
      <c r="J2429" s="4"/>
      <c r="K2429" s="4"/>
    </row>
    <row r="2430" spans="2:11" ht="13.5" x14ac:dyDescent="0.35">
      <c r="B2430" s="3">
        <v>45539</v>
      </c>
      <c r="C2430" s="2">
        <v>8.0399999999999991</v>
      </c>
      <c r="D2430" s="2">
        <v>7.1700999999999997</v>
      </c>
      <c r="E2430" s="2">
        <v>3015</v>
      </c>
      <c r="F2430" s="2">
        <v>8.048</v>
      </c>
      <c r="G2430" s="2">
        <v>24264.720000000001</v>
      </c>
      <c r="H2430" s="5">
        <f t="shared" si="37"/>
        <v>-1.228768614053696E-2</v>
      </c>
      <c r="I2430" s="4"/>
      <c r="J2430" s="4"/>
      <c r="K2430" s="4"/>
    </row>
    <row r="2431" spans="2:11" ht="13.5" x14ac:dyDescent="0.35">
      <c r="B2431" s="3">
        <v>45540</v>
      </c>
      <c r="C2431" s="2">
        <v>8.1</v>
      </c>
      <c r="D2431" s="2">
        <v>7.2236000000000002</v>
      </c>
      <c r="E2431" s="2">
        <v>4613</v>
      </c>
      <c r="F2431" s="2">
        <v>8.0359999999999996</v>
      </c>
      <c r="G2431" s="2">
        <v>37070.067999999999</v>
      </c>
      <c r="H2431" s="5">
        <f t="shared" si="37"/>
        <v>7.4615416800324335E-3</v>
      </c>
      <c r="I2431" s="4"/>
      <c r="J2431" s="4"/>
      <c r="K2431" s="4"/>
    </row>
    <row r="2432" spans="2:11" ht="13.5" x14ac:dyDescent="0.35">
      <c r="B2432" s="3">
        <v>45541</v>
      </c>
      <c r="C2432" s="2">
        <v>8.17</v>
      </c>
      <c r="D2432" s="2">
        <v>7.2859999999999996</v>
      </c>
      <c r="E2432" s="2">
        <v>3268</v>
      </c>
      <c r="F2432" s="2">
        <v>8.0280000000000005</v>
      </c>
      <c r="G2432" s="2">
        <v>26235.504000000001</v>
      </c>
      <c r="H2432" s="5">
        <f t="shared" si="37"/>
        <v>8.63835206822074E-3</v>
      </c>
      <c r="I2432" s="4"/>
      <c r="J2432" s="4"/>
      <c r="K2432" s="4"/>
    </row>
    <row r="2433" spans="2:11" ht="13.5" x14ac:dyDescent="0.35">
      <c r="B2433" s="3">
        <v>45544</v>
      </c>
      <c r="C2433" s="2">
        <v>8.1</v>
      </c>
      <c r="D2433" s="2">
        <v>7.2236000000000002</v>
      </c>
      <c r="E2433" s="2">
        <v>1521</v>
      </c>
      <c r="F2433" s="2">
        <v>8.1530000000000005</v>
      </c>
      <c r="G2433" s="2">
        <v>12400.713</v>
      </c>
      <c r="H2433" s="5">
        <f t="shared" si="37"/>
        <v>-8.564370024704825E-3</v>
      </c>
      <c r="I2433" s="4"/>
      <c r="J2433" s="4"/>
      <c r="K2433" s="4"/>
    </row>
    <row r="2434" spans="2:11" ht="13.5" x14ac:dyDescent="0.35">
      <c r="B2434" s="3">
        <v>45545</v>
      </c>
      <c r="C2434" s="2">
        <v>8.1</v>
      </c>
      <c r="D2434" s="2">
        <v>7.2236000000000002</v>
      </c>
      <c r="E2434" s="2">
        <v>3264</v>
      </c>
      <c r="F2434" s="2">
        <v>8.08</v>
      </c>
      <c r="G2434" s="2">
        <v>26373.119999999999</v>
      </c>
      <c r="H2434" s="5">
        <f t="shared" si="37"/>
        <v>0</v>
      </c>
      <c r="I2434" s="4"/>
      <c r="J2434" s="4"/>
      <c r="K2434" s="4"/>
    </row>
    <row r="2435" spans="2:11" ht="13.5" x14ac:dyDescent="0.35">
      <c r="B2435" s="3">
        <v>45546</v>
      </c>
      <c r="C2435" s="2">
        <v>8.1</v>
      </c>
      <c r="D2435" s="2">
        <v>7.2236000000000002</v>
      </c>
      <c r="E2435" s="2">
        <v>1625</v>
      </c>
      <c r="F2435" s="2">
        <v>8.01</v>
      </c>
      <c r="G2435" s="2">
        <v>13016.25</v>
      </c>
      <c r="H2435" s="5">
        <f t="shared" si="37"/>
        <v>0</v>
      </c>
      <c r="I2435" s="4"/>
      <c r="J2435" s="4"/>
      <c r="K2435" s="4"/>
    </row>
    <row r="2436" spans="2:11" ht="13.5" x14ac:dyDescent="0.35">
      <c r="B2436" s="3">
        <v>45547</v>
      </c>
      <c r="C2436" s="2">
        <v>8.1</v>
      </c>
      <c r="D2436" s="2">
        <v>7.2236000000000002</v>
      </c>
      <c r="E2436" s="2">
        <v>131</v>
      </c>
      <c r="F2436" s="2">
        <v>8.1</v>
      </c>
      <c r="G2436" s="2">
        <v>1061.0999999999999</v>
      </c>
      <c r="H2436" s="5">
        <f t="shared" si="37"/>
        <v>0</v>
      </c>
      <c r="I2436" s="4"/>
      <c r="J2436" s="4"/>
      <c r="K2436" s="4"/>
    </row>
    <row r="2437" spans="2:11" ht="13.5" x14ac:dyDescent="0.35">
      <c r="B2437" s="3">
        <v>45548</v>
      </c>
      <c r="C2437" s="2">
        <v>8.1</v>
      </c>
      <c r="D2437" s="2">
        <v>7.2236000000000002</v>
      </c>
      <c r="E2437" s="2">
        <v>139</v>
      </c>
      <c r="F2437" s="2">
        <v>8.0990000000000002</v>
      </c>
      <c r="G2437" s="2">
        <v>1125.761</v>
      </c>
      <c r="H2437" s="5">
        <f t="shared" si="37"/>
        <v>0</v>
      </c>
      <c r="I2437" s="4"/>
      <c r="J2437" s="4"/>
      <c r="K2437" s="4"/>
    </row>
    <row r="2438" spans="2:11" ht="13.5" x14ac:dyDescent="0.35">
      <c r="B2438" s="3">
        <v>45551</v>
      </c>
      <c r="C2438" s="2">
        <v>8.09</v>
      </c>
      <c r="D2438" s="2">
        <v>7.2146999999999997</v>
      </c>
      <c r="E2438" s="2">
        <v>110</v>
      </c>
      <c r="F2438" s="2">
        <v>8.09</v>
      </c>
      <c r="G2438" s="2">
        <v>889.9</v>
      </c>
      <c r="H2438" s="5">
        <f t="shared" si="37"/>
        <v>-1.2320726507559353E-3</v>
      </c>
      <c r="I2438" s="4"/>
      <c r="J2438" s="4"/>
      <c r="K2438" s="4"/>
    </row>
    <row r="2439" spans="2:11" ht="13.5" x14ac:dyDescent="0.35">
      <c r="B2439" s="3">
        <v>45552</v>
      </c>
      <c r="C2439" s="2">
        <v>8.0500000000000007</v>
      </c>
      <c r="D2439" s="2">
        <v>7.1790000000000003</v>
      </c>
      <c r="E2439" s="2">
        <v>5896</v>
      </c>
      <c r="F2439" s="2">
        <v>8.0139999999999993</v>
      </c>
      <c r="G2439" s="2">
        <v>47250.544000000002</v>
      </c>
      <c r="H2439" s="5">
        <f t="shared" ref="H2439:H2502" si="38">(D2439-D2438)/D2438</f>
        <v>-4.9482306956629384E-3</v>
      </c>
      <c r="I2439" s="4"/>
      <c r="J2439" s="4"/>
      <c r="K2439" s="4"/>
    </row>
    <row r="2440" spans="2:11" ht="13.5" x14ac:dyDescent="0.35">
      <c r="B2440" s="3">
        <v>45553</v>
      </c>
      <c r="C2440" s="2">
        <v>8</v>
      </c>
      <c r="D2440" s="2">
        <v>7.1344000000000003</v>
      </c>
      <c r="E2440" s="2">
        <v>1994</v>
      </c>
      <c r="F2440" s="2">
        <v>7.9610000000000003</v>
      </c>
      <c r="G2440" s="2">
        <v>15874.234</v>
      </c>
      <c r="H2440" s="5">
        <f t="shared" si="38"/>
        <v>-6.2125644240144827E-3</v>
      </c>
      <c r="I2440" s="4"/>
      <c r="J2440" s="4"/>
      <c r="K2440" s="4"/>
    </row>
    <row r="2441" spans="2:11" ht="13.5" x14ac:dyDescent="0.35">
      <c r="B2441" s="3">
        <v>45554</v>
      </c>
      <c r="C2441" s="2">
        <v>8</v>
      </c>
      <c r="D2441" s="2">
        <v>7.1344000000000003</v>
      </c>
      <c r="E2441" s="2">
        <v>1250</v>
      </c>
      <c r="F2441" s="2">
        <v>8</v>
      </c>
      <c r="G2441" s="2">
        <v>10000</v>
      </c>
      <c r="H2441" s="5">
        <f t="shared" si="38"/>
        <v>0</v>
      </c>
      <c r="I2441" s="4"/>
      <c r="J2441" s="4"/>
      <c r="K2441" s="4"/>
    </row>
    <row r="2442" spans="2:11" ht="13.5" x14ac:dyDescent="0.35">
      <c r="B2442" s="3">
        <v>45555</v>
      </c>
      <c r="C2442" s="2">
        <v>8.1</v>
      </c>
      <c r="D2442" s="2">
        <v>7.2236000000000002</v>
      </c>
      <c r="E2442" s="2">
        <v>100934</v>
      </c>
      <c r="F2442" s="2">
        <v>7.99</v>
      </c>
      <c r="G2442" s="2">
        <v>806462.66</v>
      </c>
      <c r="H2442" s="5">
        <f t="shared" si="38"/>
        <v>1.2502803319129842E-2</v>
      </c>
      <c r="I2442" s="4"/>
      <c r="J2442" s="4"/>
      <c r="K2442" s="4"/>
    </row>
    <row r="2443" spans="2:11" ht="13.5" x14ac:dyDescent="0.35">
      <c r="B2443" s="3">
        <v>45558</v>
      </c>
      <c r="C2443" s="2">
        <v>7.99</v>
      </c>
      <c r="D2443" s="2">
        <v>7.1254999999999997</v>
      </c>
      <c r="E2443" s="2">
        <v>52520</v>
      </c>
      <c r="F2443" s="2">
        <v>7.9989999999999997</v>
      </c>
      <c r="G2443" s="2">
        <v>420107.48</v>
      </c>
      <c r="H2443" s="5">
        <f t="shared" si="38"/>
        <v>-1.3580486184174168E-2</v>
      </c>
      <c r="I2443" s="4"/>
      <c r="J2443" s="4"/>
      <c r="K2443" s="4"/>
    </row>
    <row r="2444" spans="2:11" ht="13.5" x14ac:dyDescent="0.35">
      <c r="B2444" s="3">
        <v>45559</v>
      </c>
      <c r="C2444" s="2">
        <v>8</v>
      </c>
      <c r="D2444" s="2">
        <v>7.1344000000000003</v>
      </c>
      <c r="E2444" s="2">
        <v>7966</v>
      </c>
      <c r="F2444" s="2">
        <v>7.984</v>
      </c>
      <c r="G2444" s="2">
        <v>63600.544000000002</v>
      </c>
      <c r="H2444" s="5">
        <f t="shared" si="38"/>
        <v>1.2490351554277699E-3</v>
      </c>
      <c r="I2444" s="4"/>
      <c r="J2444" s="4"/>
      <c r="K2444" s="4"/>
    </row>
    <row r="2445" spans="2:11" ht="13.5" x14ac:dyDescent="0.35">
      <c r="B2445" s="3">
        <v>45560</v>
      </c>
      <c r="C2445" s="2">
        <v>7.9</v>
      </c>
      <c r="D2445" s="2">
        <v>7.0452000000000004</v>
      </c>
      <c r="E2445" s="2">
        <v>5522</v>
      </c>
      <c r="F2445" s="2">
        <v>7.952</v>
      </c>
      <c r="G2445" s="2">
        <v>43910.944000000003</v>
      </c>
      <c r="H2445" s="5">
        <f t="shared" si="38"/>
        <v>-1.2502803319129842E-2</v>
      </c>
      <c r="I2445" s="4"/>
      <c r="J2445" s="4"/>
      <c r="K2445" s="4"/>
    </row>
    <row r="2446" spans="2:11" ht="13.5" x14ac:dyDescent="0.35">
      <c r="B2446" s="3">
        <v>45561</v>
      </c>
      <c r="C2446" s="2">
        <v>7.98</v>
      </c>
      <c r="D2446" s="2">
        <v>7.1166</v>
      </c>
      <c r="E2446" s="2">
        <v>1180</v>
      </c>
      <c r="F2446" s="2">
        <v>7.9139999999999997</v>
      </c>
      <c r="G2446" s="2">
        <v>9338.52</v>
      </c>
      <c r="H2446" s="5">
        <f t="shared" si="38"/>
        <v>1.0134559700221382E-2</v>
      </c>
      <c r="I2446" s="4"/>
      <c r="J2446" s="4"/>
      <c r="K2446" s="4"/>
    </row>
    <row r="2447" spans="2:11" ht="13.5" x14ac:dyDescent="0.35">
      <c r="B2447" s="3">
        <v>45562</v>
      </c>
      <c r="C2447" s="2">
        <v>7.94</v>
      </c>
      <c r="D2447" s="2">
        <v>7.0808999999999997</v>
      </c>
      <c r="E2447" s="2">
        <v>7965</v>
      </c>
      <c r="F2447" s="2">
        <v>7.83</v>
      </c>
      <c r="G2447" s="2">
        <v>62365.95</v>
      </c>
      <c r="H2447" s="5">
        <f t="shared" si="38"/>
        <v>-5.0164404350392447E-3</v>
      </c>
      <c r="I2447" s="4"/>
      <c r="J2447" s="4"/>
      <c r="K2447" s="4"/>
    </row>
    <row r="2448" spans="2:11" ht="13.5" x14ac:dyDescent="0.35">
      <c r="B2448" s="3">
        <v>45565</v>
      </c>
      <c r="C2448" s="2">
        <v>7.92</v>
      </c>
      <c r="D2448" s="2">
        <v>7.0631000000000004</v>
      </c>
      <c r="E2448" s="2">
        <v>7447</v>
      </c>
      <c r="F2448" s="2">
        <v>7.8019999999999996</v>
      </c>
      <c r="G2448" s="2">
        <v>58101.493999999999</v>
      </c>
      <c r="H2448" s="5">
        <f t="shared" si="38"/>
        <v>-2.5138047423349254E-3</v>
      </c>
      <c r="I2448" s="4"/>
      <c r="J2448" s="4"/>
      <c r="K2448" s="4"/>
    </row>
    <row r="2449" spans="2:11" ht="13.5" x14ac:dyDescent="0.35">
      <c r="B2449" s="3">
        <v>45566</v>
      </c>
      <c r="C2449" s="2">
        <v>7.95</v>
      </c>
      <c r="D2449" s="2">
        <v>7.0898000000000003</v>
      </c>
      <c r="E2449" s="2">
        <v>8207</v>
      </c>
      <c r="F2449" s="2">
        <v>7.9779999999999998</v>
      </c>
      <c r="G2449" s="2">
        <v>65475.446000000004</v>
      </c>
      <c r="H2449" s="5">
        <f t="shared" si="38"/>
        <v>3.7802098228822958E-3</v>
      </c>
      <c r="I2449" s="4"/>
      <c r="J2449" s="4"/>
      <c r="K2449" s="4"/>
    </row>
    <row r="2450" spans="2:11" ht="13.5" x14ac:dyDescent="0.35">
      <c r="B2450" s="3">
        <v>45567</v>
      </c>
      <c r="C2450" s="2">
        <v>8</v>
      </c>
      <c r="D2450" s="2">
        <v>7.1344000000000003</v>
      </c>
      <c r="E2450" s="2">
        <v>2122</v>
      </c>
      <c r="F2450" s="2">
        <v>7.9029999999999996</v>
      </c>
      <c r="G2450" s="2">
        <v>16770.166000000001</v>
      </c>
      <c r="H2450" s="5">
        <f t="shared" si="38"/>
        <v>6.2907275240486294E-3</v>
      </c>
      <c r="I2450" s="4"/>
      <c r="J2450" s="4"/>
      <c r="K2450" s="4"/>
    </row>
    <row r="2451" spans="2:11" ht="13.5" x14ac:dyDescent="0.35">
      <c r="B2451" s="3">
        <v>45568</v>
      </c>
      <c r="C2451" s="2">
        <v>7.99</v>
      </c>
      <c r="D2451" s="2">
        <v>7.1254999999999997</v>
      </c>
      <c r="E2451" s="2">
        <v>1706</v>
      </c>
      <c r="F2451" s="2">
        <v>7.9930000000000003</v>
      </c>
      <c r="G2451" s="2">
        <v>13636.058000000001</v>
      </c>
      <c r="H2451" s="5">
        <f t="shared" si="38"/>
        <v>-1.2474770127832155E-3</v>
      </c>
      <c r="I2451" s="4"/>
      <c r="J2451" s="4"/>
      <c r="K2451" s="4"/>
    </row>
    <row r="2452" spans="2:11" ht="13.5" x14ac:dyDescent="0.35">
      <c r="B2452" s="3">
        <v>45569</v>
      </c>
      <c r="C2452" s="2">
        <v>7.98</v>
      </c>
      <c r="D2452" s="2">
        <v>7.1166</v>
      </c>
      <c r="E2452" s="2">
        <v>4529</v>
      </c>
      <c r="F2452" s="2">
        <v>7.9240000000000004</v>
      </c>
      <c r="G2452" s="2">
        <v>35887.796000000002</v>
      </c>
      <c r="H2452" s="5">
        <f t="shared" si="38"/>
        <v>-1.2490351554276453E-3</v>
      </c>
      <c r="I2452" s="4"/>
      <c r="J2452" s="4"/>
      <c r="K2452" s="4"/>
    </row>
    <row r="2453" spans="2:11" ht="13.5" x14ac:dyDescent="0.35">
      <c r="B2453" s="3">
        <v>45572</v>
      </c>
      <c r="C2453" s="2">
        <v>7.9</v>
      </c>
      <c r="D2453" s="2">
        <v>7.0452000000000004</v>
      </c>
      <c r="E2453" s="2">
        <v>1917</v>
      </c>
      <c r="F2453" s="2">
        <v>7.8719999999999999</v>
      </c>
      <c r="G2453" s="2">
        <v>15090.624</v>
      </c>
      <c r="H2453" s="5">
        <f t="shared" si="38"/>
        <v>-1.0032880870078364E-2</v>
      </c>
      <c r="I2453" s="4"/>
      <c r="J2453" s="4"/>
      <c r="K2453" s="4"/>
    </row>
    <row r="2454" spans="2:11" ht="13.5" x14ac:dyDescent="0.35">
      <c r="B2454" s="3">
        <v>45573</v>
      </c>
      <c r="C2454" s="2">
        <v>7.96</v>
      </c>
      <c r="D2454" s="2">
        <v>7.0987</v>
      </c>
      <c r="E2454" s="2">
        <v>1152</v>
      </c>
      <c r="F2454" s="2">
        <v>7.9109999999999996</v>
      </c>
      <c r="G2454" s="2">
        <v>9113.4719999999998</v>
      </c>
      <c r="H2454" s="5">
        <f t="shared" si="38"/>
        <v>7.5938227445636261E-3</v>
      </c>
      <c r="I2454" s="4"/>
      <c r="J2454" s="4"/>
      <c r="K2454" s="4"/>
    </row>
    <row r="2455" spans="2:11" ht="13.5" x14ac:dyDescent="0.35">
      <c r="B2455" s="3">
        <v>45574</v>
      </c>
      <c r="C2455" s="2">
        <v>7.8</v>
      </c>
      <c r="D2455" s="2">
        <v>6.9560000000000004</v>
      </c>
      <c r="E2455" s="2">
        <v>19749</v>
      </c>
      <c r="F2455" s="2">
        <v>7.8120000000000003</v>
      </c>
      <c r="G2455" s="2">
        <v>154279.18799999999</v>
      </c>
      <c r="H2455" s="5">
        <f t="shared" si="38"/>
        <v>-2.0102272247031091E-2</v>
      </c>
      <c r="I2455" s="4"/>
      <c r="J2455" s="4"/>
      <c r="K2455" s="4"/>
    </row>
    <row r="2456" spans="2:11" ht="13.5" x14ac:dyDescent="0.35">
      <c r="B2456" s="3">
        <v>45575</v>
      </c>
      <c r="C2456" s="2">
        <v>7.8</v>
      </c>
      <c r="D2456" s="2">
        <v>6.9560000000000004</v>
      </c>
      <c r="E2456" s="2">
        <v>3223</v>
      </c>
      <c r="F2456" s="2">
        <v>7.8</v>
      </c>
      <c r="G2456" s="2">
        <v>25139.4</v>
      </c>
      <c r="H2456" s="5">
        <f t="shared" si="38"/>
        <v>0</v>
      </c>
      <c r="I2456" s="4"/>
      <c r="J2456" s="4"/>
      <c r="K2456" s="4"/>
    </row>
    <row r="2457" spans="2:11" ht="13.5" x14ac:dyDescent="0.35">
      <c r="B2457" s="3">
        <v>45576</v>
      </c>
      <c r="C2457" s="2">
        <v>8</v>
      </c>
      <c r="D2457" s="2">
        <v>7.1344000000000003</v>
      </c>
      <c r="E2457" s="2">
        <v>11057</v>
      </c>
      <c r="F2457" s="2">
        <v>7.84</v>
      </c>
      <c r="G2457" s="2">
        <v>86686.88</v>
      </c>
      <c r="H2457" s="5">
        <f t="shared" si="38"/>
        <v>2.5646923519263929E-2</v>
      </c>
      <c r="I2457" s="4"/>
      <c r="J2457" s="4"/>
      <c r="K2457" s="4"/>
    </row>
    <row r="2458" spans="2:11" ht="13.5" x14ac:dyDescent="0.35">
      <c r="B2458" s="3">
        <v>45579</v>
      </c>
      <c r="C2458" s="2">
        <v>8.0500000000000007</v>
      </c>
      <c r="D2458" s="2">
        <v>7.1790000000000003</v>
      </c>
      <c r="E2458" s="2">
        <v>13778</v>
      </c>
      <c r="F2458" s="2">
        <v>7.8559999999999999</v>
      </c>
      <c r="G2458" s="2">
        <v>108239.96799999999</v>
      </c>
      <c r="H2458" s="5">
        <f t="shared" si="38"/>
        <v>6.2514016595649211E-3</v>
      </c>
      <c r="I2458" s="4"/>
      <c r="J2458" s="4"/>
      <c r="K2458" s="4"/>
    </row>
    <row r="2459" spans="2:11" ht="13.5" x14ac:dyDescent="0.35">
      <c r="B2459" s="3">
        <v>45581</v>
      </c>
      <c r="C2459" s="2">
        <v>7.99</v>
      </c>
      <c r="D2459" s="2">
        <v>7.1254999999999997</v>
      </c>
      <c r="E2459" s="2">
        <v>935</v>
      </c>
      <c r="F2459" s="2">
        <v>7.915</v>
      </c>
      <c r="G2459" s="2">
        <v>7400.5249999999996</v>
      </c>
      <c r="H2459" s="5">
        <f t="shared" si="38"/>
        <v>-7.4522914054883059E-3</v>
      </c>
      <c r="I2459" s="4"/>
      <c r="J2459" s="4"/>
      <c r="K2459" s="4"/>
    </row>
    <row r="2460" spans="2:11" ht="13.5" x14ac:dyDescent="0.35">
      <c r="B2460" s="3">
        <v>45582</v>
      </c>
      <c r="C2460" s="2">
        <v>8.0500000000000007</v>
      </c>
      <c r="D2460" s="2">
        <v>7.1790000000000003</v>
      </c>
      <c r="E2460" s="2">
        <v>8845</v>
      </c>
      <c r="F2460" s="2">
        <v>7.9260000000000002</v>
      </c>
      <c r="G2460" s="2">
        <v>70105.47</v>
      </c>
      <c r="H2460" s="5">
        <f t="shared" si="38"/>
        <v>7.5082450354361872E-3</v>
      </c>
      <c r="I2460" s="4"/>
      <c r="J2460" s="4"/>
      <c r="K2460" s="4"/>
    </row>
    <row r="2461" spans="2:11" ht="13.5" x14ac:dyDescent="0.35">
      <c r="B2461" s="3">
        <v>45583</v>
      </c>
      <c r="C2461" s="2">
        <v>8.07</v>
      </c>
      <c r="D2461" s="2">
        <v>7.1967999999999996</v>
      </c>
      <c r="E2461" s="2">
        <v>9305</v>
      </c>
      <c r="F2461" s="2">
        <v>7.9989999999999997</v>
      </c>
      <c r="G2461" s="2">
        <v>74430.695000000007</v>
      </c>
      <c r="H2461" s="5">
        <f t="shared" si="38"/>
        <v>2.479453962947398E-3</v>
      </c>
      <c r="I2461" s="4"/>
      <c r="J2461" s="4"/>
      <c r="K2461" s="4"/>
    </row>
    <row r="2462" spans="2:11" ht="13.5" x14ac:dyDescent="0.35">
      <c r="B2462" s="3">
        <v>45586</v>
      </c>
      <c r="C2462" s="2">
        <v>8.08</v>
      </c>
      <c r="D2462" s="2">
        <v>7.2057000000000002</v>
      </c>
      <c r="E2462" s="2">
        <v>1716</v>
      </c>
      <c r="F2462" s="2">
        <v>8.0739999999999998</v>
      </c>
      <c r="G2462" s="2">
        <v>13854.984</v>
      </c>
      <c r="H2462" s="5">
        <f t="shared" si="38"/>
        <v>1.2366607381059046E-3</v>
      </c>
      <c r="I2462" s="4"/>
      <c r="J2462" s="4"/>
      <c r="K2462" s="4"/>
    </row>
    <row r="2463" spans="2:11" ht="13.5" x14ac:dyDescent="0.35">
      <c r="B2463" s="3">
        <v>45587</v>
      </c>
      <c r="C2463" s="2">
        <v>8.0399999999999991</v>
      </c>
      <c r="D2463" s="2">
        <v>7.1700999999999997</v>
      </c>
      <c r="E2463" s="2">
        <v>6771</v>
      </c>
      <c r="F2463" s="2">
        <v>8.0410000000000004</v>
      </c>
      <c r="G2463" s="2">
        <v>54445.610999999997</v>
      </c>
      <c r="H2463" s="5">
        <f t="shared" si="38"/>
        <v>-4.9405331890032224E-3</v>
      </c>
      <c r="I2463" s="4"/>
      <c r="J2463" s="4"/>
      <c r="K2463" s="4"/>
    </row>
    <row r="2464" spans="2:11" ht="13.5" x14ac:dyDescent="0.35">
      <c r="B2464" s="3">
        <v>45588</v>
      </c>
      <c r="C2464" s="2">
        <v>7.8</v>
      </c>
      <c r="D2464" s="2">
        <v>6.9560000000000004</v>
      </c>
      <c r="E2464" s="2">
        <v>37376</v>
      </c>
      <c r="F2464" s="2">
        <v>7.8109999999999999</v>
      </c>
      <c r="G2464" s="2">
        <v>291943.93599999999</v>
      </c>
      <c r="H2464" s="5">
        <f t="shared" si="38"/>
        <v>-2.9860113527007893E-2</v>
      </c>
      <c r="I2464" s="4"/>
      <c r="J2464" s="4"/>
      <c r="K2464" s="4"/>
    </row>
    <row r="2465" spans="2:11" ht="13.5" x14ac:dyDescent="0.35">
      <c r="B2465" s="3">
        <v>45589</v>
      </c>
      <c r="C2465" s="2">
        <v>7.88</v>
      </c>
      <c r="D2465" s="2">
        <v>7.0274000000000001</v>
      </c>
      <c r="E2465" s="2">
        <v>54212</v>
      </c>
      <c r="F2465" s="2">
        <v>7.8</v>
      </c>
      <c r="G2465" s="2">
        <v>422853.6</v>
      </c>
      <c r="H2465" s="5">
        <f t="shared" si="38"/>
        <v>1.0264519838987879E-2</v>
      </c>
      <c r="I2465" s="4"/>
      <c r="J2465" s="4"/>
      <c r="K2465" s="4"/>
    </row>
    <row r="2466" spans="2:11" ht="13.5" x14ac:dyDescent="0.35">
      <c r="B2466" s="3">
        <v>45590</v>
      </c>
      <c r="C2466" s="2">
        <v>7.8</v>
      </c>
      <c r="D2466" s="2">
        <v>6.9560000000000004</v>
      </c>
      <c r="E2466" s="2">
        <v>4127</v>
      </c>
      <c r="F2466" s="2">
        <v>7.7910000000000004</v>
      </c>
      <c r="G2466" s="2">
        <v>32153.456999999999</v>
      </c>
      <c r="H2466" s="5">
        <f t="shared" si="38"/>
        <v>-1.0160229957025313E-2</v>
      </c>
      <c r="I2466" s="4"/>
      <c r="J2466" s="4"/>
      <c r="K2466" s="4"/>
    </row>
    <row r="2467" spans="2:11" ht="13.5" x14ac:dyDescent="0.35">
      <c r="B2467" s="3">
        <v>45593</v>
      </c>
      <c r="C2467" s="2">
        <v>7.8</v>
      </c>
      <c r="D2467" s="2">
        <v>6.9560000000000004</v>
      </c>
      <c r="E2467" s="2">
        <v>21595</v>
      </c>
      <c r="F2467" s="2">
        <v>7.8010000000000002</v>
      </c>
      <c r="G2467" s="2">
        <v>168462.595</v>
      </c>
      <c r="H2467" s="5">
        <f t="shared" si="38"/>
        <v>0</v>
      </c>
      <c r="I2467" s="4"/>
      <c r="J2467" s="4"/>
      <c r="K2467" s="4"/>
    </row>
    <row r="2468" spans="2:11" ht="13.5" x14ac:dyDescent="0.35">
      <c r="B2468" s="3">
        <v>45594</v>
      </c>
      <c r="C2468" s="2">
        <v>7.8</v>
      </c>
      <c r="D2468" s="2">
        <v>6.9560000000000004</v>
      </c>
      <c r="E2468" s="2">
        <v>7814</v>
      </c>
      <c r="F2468" s="2">
        <v>7.8120000000000003</v>
      </c>
      <c r="G2468" s="2">
        <v>61042.968000000001</v>
      </c>
      <c r="H2468" s="5">
        <f t="shared" si="38"/>
        <v>0</v>
      </c>
      <c r="I2468" s="4"/>
      <c r="J2468" s="4"/>
      <c r="K2468" s="4"/>
    </row>
    <row r="2469" spans="2:11" ht="13.5" x14ac:dyDescent="0.35">
      <c r="B2469" s="3">
        <v>45595</v>
      </c>
      <c r="C2469" s="2">
        <v>7.8</v>
      </c>
      <c r="D2469" s="2">
        <v>6.9560000000000004</v>
      </c>
      <c r="E2469" s="2">
        <v>2572</v>
      </c>
      <c r="F2469" s="2">
        <v>7.7869999999999999</v>
      </c>
      <c r="G2469" s="2">
        <v>20028.164000000001</v>
      </c>
      <c r="H2469" s="5">
        <f t="shared" si="38"/>
        <v>0</v>
      </c>
      <c r="I2469" s="4"/>
      <c r="J2469" s="4"/>
      <c r="K2469" s="4"/>
    </row>
    <row r="2470" spans="2:11" ht="13.5" x14ac:dyDescent="0.35">
      <c r="B2470" s="3">
        <v>45596</v>
      </c>
      <c r="C2470" s="2">
        <v>7.8</v>
      </c>
      <c r="D2470" s="2">
        <v>6.9560000000000004</v>
      </c>
      <c r="E2470" s="2">
        <v>24559</v>
      </c>
      <c r="F2470" s="2">
        <v>7.7990000000000004</v>
      </c>
      <c r="G2470" s="2">
        <v>191535.641</v>
      </c>
      <c r="H2470" s="5">
        <f t="shared" si="38"/>
        <v>0</v>
      </c>
      <c r="I2470" s="4"/>
      <c r="J2470" s="4"/>
      <c r="K2470" s="4"/>
    </row>
    <row r="2471" spans="2:11" ht="13.5" x14ac:dyDescent="0.35">
      <c r="B2471" s="3">
        <v>45597</v>
      </c>
      <c r="C2471" s="2">
        <v>7.8</v>
      </c>
      <c r="D2471" s="2">
        <v>6.9560000000000004</v>
      </c>
      <c r="E2471" s="2">
        <v>3234</v>
      </c>
      <c r="F2471" s="2">
        <v>7.7880000000000003</v>
      </c>
      <c r="G2471" s="2">
        <v>25186.392</v>
      </c>
      <c r="H2471" s="5">
        <f t="shared" si="38"/>
        <v>0</v>
      </c>
      <c r="I2471" s="4"/>
      <c r="J2471" s="4"/>
      <c r="K2471" s="4"/>
    </row>
    <row r="2472" spans="2:11" ht="13.5" x14ac:dyDescent="0.35">
      <c r="B2472" s="3">
        <v>45600</v>
      </c>
      <c r="C2472" s="2">
        <v>7.8</v>
      </c>
      <c r="D2472" s="2">
        <v>6.9560000000000004</v>
      </c>
      <c r="E2472" s="2">
        <v>6075</v>
      </c>
      <c r="F2472" s="2">
        <v>7.7320000000000002</v>
      </c>
      <c r="G2472" s="2">
        <v>46971.9</v>
      </c>
      <c r="H2472" s="5">
        <f t="shared" si="38"/>
        <v>0</v>
      </c>
      <c r="I2472" s="4"/>
      <c r="J2472" s="4"/>
      <c r="K2472" s="4"/>
    </row>
    <row r="2473" spans="2:11" ht="13.5" x14ac:dyDescent="0.35">
      <c r="B2473" s="3">
        <v>45601</v>
      </c>
      <c r="C2473" s="2">
        <v>7.8</v>
      </c>
      <c r="D2473" s="2">
        <v>6.9560000000000004</v>
      </c>
      <c r="E2473" s="2">
        <v>8321</v>
      </c>
      <c r="F2473" s="2">
        <v>7.7880000000000003</v>
      </c>
      <c r="G2473" s="2">
        <v>64803.947999999997</v>
      </c>
      <c r="H2473" s="5">
        <f t="shared" si="38"/>
        <v>0</v>
      </c>
      <c r="I2473" s="4"/>
      <c r="J2473" s="4"/>
      <c r="K2473" s="4"/>
    </row>
    <row r="2474" spans="2:11" ht="13.5" x14ac:dyDescent="0.35">
      <c r="B2474" s="3">
        <v>45602</v>
      </c>
      <c r="C2474" s="2">
        <v>7.74</v>
      </c>
      <c r="D2474" s="2">
        <v>6.9024999999999999</v>
      </c>
      <c r="E2474" s="2">
        <v>10995</v>
      </c>
      <c r="F2474" s="2">
        <v>7.7489999999999997</v>
      </c>
      <c r="G2474" s="2">
        <v>85200.255000000005</v>
      </c>
      <c r="H2474" s="5">
        <f t="shared" si="38"/>
        <v>-7.6912018401380884E-3</v>
      </c>
      <c r="I2474" s="4"/>
      <c r="J2474" s="4"/>
      <c r="K2474" s="4"/>
    </row>
    <row r="2475" spans="2:11" ht="13.5" x14ac:dyDescent="0.35">
      <c r="B2475" s="3">
        <v>45603</v>
      </c>
      <c r="C2475" s="2">
        <v>7.75</v>
      </c>
      <c r="D2475" s="2">
        <v>6.9115000000000002</v>
      </c>
      <c r="E2475" s="2">
        <v>8673</v>
      </c>
      <c r="F2475" s="2">
        <v>7.7320000000000002</v>
      </c>
      <c r="G2475" s="2">
        <v>67059.635999999999</v>
      </c>
      <c r="H2475" s="5">
        <f t="shared" si="38"/>
        <v>1.3038754074611142E-3</v>
      </c>
      <c r="I2475" s="4"/>
      <c r="J2475" s="4"/>
      <c r="K2475" s="4"/>
    </row>
    <row r="2476" spans="2:11" ht="13.5" x14ac:dyDescent="0.35">
      <c r="B2476" s="3">
        <v>45604</v>
      </c>
      <c r="C2476" s="2">
        <v>7.78</v>
      </c>
      <c r="D2476" s="2">
        <v>6.9382000000000001</v>
      </c>
      <c r="E2476" s="2">
        <v>9752</v>
      </c>
      <c r="F2476" s="2">
        <v>7.6589999999999998</v>
      </c>
      <c r="G2476" s="2">
        <v>74690.567999999999</v>
      </c>
      <c r="H2476" s="5">
        <f t="shared" si="38"/>
        <v>3.8631266729364025E-3</v>
      </c>
      <c r="I2476" s="4"/>
      <c r="J2476" s="4"/>
      <c r="K2476" s="4"/>
    </row>
    <row r="2477" spans="2:11" ht="13.5" x14ac:dyDescent="0.35">
      <c r="B2477" s="3">
        <v>45607</v>
      </c>
      <c r="C2477" s="2">
        <v>7.69</v>
      </c>
      <c r="D2477" s="2">
        <v>6.8578999999999999</v>
      </c>
      <c r="E2477" s="2">
        <v>8623</v>
      </c>
      <c r="F2477" s="2">
        <v>7.7030000000000003</v>
      </c>
      <c r="G2477" s="2">
        <v>66422.968999999997</v>
      </c>
      <c r="H2477" s="5">
        <f t="shared" si="38"/>
        <v>-1.1573606987403111E-2</v>
      </c>
      <c r="I2477" s="4"/>
      <c r="J2477" s="4"/>
      <c r="K2477" s="4"/>
    </row>
    <row r="2478" spans="2:11" ht="13.5" x14ac:dyDescent="0.35">
      <c r="B2478" s="3">
        <v>45608</v>
      </c>
      <c r="C2478" s="2">
        <v>7.6</v>
      </c>
      <c r="D2478" s="2">
        <v>6.7777000000000003</v>
      </c>
      <c r="E2478" s="2">
        <v>17521</v>
      </c>
      <c r="F2478" s="2">
        <v>7.6159999999999997</v>
      </c>
      <c r="G2478" s="2">
        <v>133439.93599999999</v>
      </c>
      <c r="H2478" s="5">
        <f t="shared" si="38"/>
        <v>-1.1694542060980709E-2</v>
      </c>
      <c r="I2478" s="4"/>
      <c r="J2478" s="4"/>
      <c r="K2478" s="4"/>
    </row>
    <row r="2479" spans="2:11" ht="13.5" x14ac:dyDescent="0.35">
      <c r="B2479" s="3">
        <v>45609</v>
      </c>
      <c r="C2479" s="2">
        <v>7.69</v>
      </c>
      <c r="D2479" s="2">
        <v>6.8578999999999999</v>
      </c>
      <c r="E2479" s="2">
        <v>26034</v>
      </c>
      <c r="F2479" s="2">
        <v>7.5990000000000002</v>
      </c>
      <c r="G2479" s="2">
        <v>197832.36600000001</v>
      </c>
      <c r="H2479" s="5">
        <f t="shared" si="38"/>
        <v>1.1832922672883073E-2</v>
      </c>
      <c r="I2479" s="4"/>
      <c r="J2479" s="4"/>
      <c r="K2479" s="4"/>
    </row>
    <row r="2480" spans="2:11" ht="13.5" x14ac:dyDescent="0.35">
      <c r="B2480" s="3">
        <v>45610</v>
      </c>
      <c r="C2480" s="2">
        <v>7.6</v>
      </c>
      <c r="D2480" s="2">
        <v>6.7777000000000003</v>
      </c>
      <c r="E2480" s="2">
        <v>32058</v>
      </c>
      <c r="F2480" s="2">
        <v>7.6139999999999999</v>
      </c>
      <c r="G2480" s="2">
        <v>244089.61199999999</v>
      </c>
      <c r="H2480" s="5">
        <f t="shared" si="38"/>
        <v>-1.1694542060980709E-2</v>
      </c>
      <c r="I2480" s="4"/>
      <c r="J2480" s="4"/>
      <c r="K2480" s="4"/>
    </row>
    <row r="2481" spans="2:11" ht="13.5" x14ac:dyDescent="0.35">
      <c r="B2481" s="3">
        <v>45611</v>
      </c>
      <c r="C2481" s="2">
        <v>7.6</v>
      </c>
      <c r="D2481" s="2">
        <v>6.7777000000000003</v>
      </c>
      <c r="E2481" s="2">
        <v>6387</v>
      </c>
      <c r="F2481" s="2">
        <v>7.5869999999999997</v>
      </c>
      <c r="G2481" s="2">
        <v>48458.169000000002</v>
      </c>
      <c r="H2481" s="5">
        <f t="shared" si="38"/>
        <v>0</v>
      </c>
      <c r="I2481" s="4"/>
      <c r="J2481" s="4"/>
      <c r="K2481" s="4"/>
    </row>
    <row r="2482" spans="2:11" ht="13.5" x14ac:dyDescent="0.35">
      <c r="B2482" s="3">
        <v>45614</v>
      </c>
      <c r="C2482" s="2">
        <v>7.6</v>
      </c>
      <c r="D2482" s="2">
        <v>6.7777000000000003</v>
      </c>
      <c r="E2482" s="2">
        <v>17379</v>
      </c>
      <c r="F2482" s="2">
        <v>7.6059999999999999</v>
      </c>
      <c r="G2482" s="2">
        <v>132184.674</v>
      </c>
      <c r="H2482" s="5">
        <f t="shared" si="38"/>
        <v>0</v>
      </c>
      <c r="I2482" s="4"/>
      <c r="J2482" s="4"/>
      <c r="K2482" s="4"/>
    </row>
    <row r="2483" spans="2:11" ht="13.5" x14ac:dyDescent="0.35">
      <c r="B2483" s="3">
        <v>45615</v>
      </c>
      <c r="C2483" s="2">
        <v>7.6</v>
      </c>
      <c r="D2483" s="2">
        <v>6.7777000000000003</v>
      </c>
      <c r="E2483" s="2">
        <v>4690</v>
      </c>
      <c r="F2483" s="2">
        <v>7.6</v>
      </c>
      <c r="G2483" s="2">
        <v>35644</v>
      </c>
      <c r="H2483" s="5">
        <f t="shared" si="38"/>
        <v>0</v>
      </c>
      <c r="I2483" s="4"/>
      <c r="J2483" s="4"/>
      <c r="K2483" s="4"/>
    </row>
    <row r="2484" spans="2:11" ht="13.5" x14ac:dyDescent="0.35">
      <c r="B2484" s="3">
        <v>45616</v>
      </c>
      <c r="C2484" s="2">
        <v>7.6</v>
      </c>
      <c r="D2484" s="2">
        <v>6.7777000000000003</v>
      </c>
      <c r="E2484" s="2">
        <v>3794</v>
      </c>
      <c r="F2484" s="2">
        <v>7.5990000000000002</v>
      </c>
      <c r="G2484" s="2">
        <v>28830.606</v>
      </c>
      <c r="H2484" s="5">
        <f t="shared" si="38"/>
        <v>0</v>
      </c>
      <c r="I2484" s="4"/>
      <c r="J2484" s="4"/>
      <c r="K2484" s="4"/>
    </row>
    <row r="2485" spans="2:11" ht="13.5" x14ac:dyDescent="0.35">
      <c r="B2485" s="3">
        <v>45617</v>
      </c>
      <c r="C2485" s="2">
        <v>7.8</v>
      </c>
      <c r="D2485" s="2">
        <v>6.9560000000000004</v>
      </c>
      <c r="E2485" s="2">
        <v>12268</v>
      </c>
      <c r="F2485" s="2">
        <v>7.67</v>
      </c>
      <c r="G2485" s="2">
        <v>94095.56</v>
      </c>
      <c r="H2485" s="5">
        <f t="shared" si="38"/>
        <v>2.6306859259040694E-2</v>
      </c>
      <c r="I2485" s="4"/>
      <c r="J2485" s="4"/>
      <c r="K2485" s="4"/>
    </row>
    <row r="2486" spans="2:11" ht="13.5" x14ac:dyDescent="0.35">
      <c r="B2486" s="3">
        <v>45618</v>
      </c>
      <c r="C2486" s="2">
        <v>7.7</v>
      </c>
      <c r="D2486" s="2">
        <v>6.8669000000000002</v>
      </c>
      <c r="E2486" s="2">
        <v>681</v>
      </c>
      <c r="F2486" s="2">
        <v>7.7</v>
      </c>
      <c r="G2486" s="2">
        <v>5243.7</v>
      </c>
      <c r="H2486" s="5">
        <f t="shared" si="38"/>
        <v>-1.2809085681426132E-2</v>
      </c>
      <c r="I2486" s="4"/>
      <c r="J2486" s="4"/>
      <c r="K2486" s="4"/>
    </row>
    <row r="2487" spans="2:11" ht="13.5" x14ac:dyDescent="0.35">
      <c r="B2487" s="3">
        <v>45621</v>
      </c>
      <c r="C2487" s="2">
        <v>7.78</v>
      </c>
      <c r="D2487" s="2">
        <v>6.9382000000000001</v>
      </c>
      <c r="E2487" s="2">
        <v>4931</v>
      </c>
      <c r="F2487" s="2">
        <v>7.77</v>
      </c>
      <c r="G2487" s="2">
        <v>38313.870000000003</v>
      </c>
      <c r="H2487" s="5">
        <f t="shared" si="38"/>
        <v>1.0383142320406576E-2</v>
      </c>
      <c r="I2487" s="4"/>
      <c r="J2487" s="4"/>
      <c r="K2487" s="4"/>
    </row>
    <row r="2488" spans="2:11" ht="13.5" x14ac:dyDescent="0.35">
      <c r="B2488" s="3">
        <v>45622</v>
      </c>
      <c r="C2488" s="2">
        <v>7.78</v>
      </c>
      <c r="D2488" s="2">
        <v>6.9382000000000001</v>
      </c>
      <c r="E2488" s="2">
        <v>16088</v>
      </c>
      <c r="F2488" s="2">
        <v>7.7869999999999999</v>
      </c>
      <c r="G2488" s="2">
        <v>125277.25599999999</v>
      </c>
      <c r="H2488" s="5">
        <f t="shared" si="38"/>
        <v>0</v>
      </c>
      <c r="I2488" s="4"/>
      <c r="J2488" s="4"/>
      <c r="K2488" s="4"/>
    </row>
    <row r="2489" spans="2:11" ht="13.5" x14ac:dyDescent="0.35">
      <c r="B2489" s="3">
        <v>45623</v>
      </c>
      <c r="C2489" s="2">
        <v>8</v>
      </c>
      <c r="D2489" s="2">
        <v>7.1344000000000003</v>
      </c>
      <c r="E2489" s="2">
        <v>31989</v>
      </c>
      <c r="F2489" s="2">
        <v>7.8639999999999999</v>
      </c>
      <c r="G2489" s="2">
        <v>251561.49600000001</v>
      </c>
      <c r="H2489" s="5">
        <f t="shared" si="38"/>
        <v>2.8278227782421974E-2</v>
      </c>
      <c r="I2489" s="4"/>
      <c r="J2489" s="4"/>
      <c r="K2489" s="4"/>
    </row>
    <row r="2490" spans="2:11" ht="13.5" x14ac:dyDescent="0.35">
      <c r="B2490" s="3">
        <v>45624</v>
      </c>
      <c r="C2490" s="2">
        <v>8</v>
      </c>
      <c r="D2490" s="2">
        <v>7.1344000000000003</v>
      </c>
      <c r="E2490" s="2">
        <v>21150</v>
      </c>
      <c r="F2490" s="2">
        <v>8.0069999999999997</v>
      </c>
      <c r="G2490" s="2">
        <v>169348.05</v>
      </c>
      <c r="H2490" s="5">
        <f t="shared" si="38"/>
        <v>0</v>
      </c>
      <c r="I2490" s="4"/>
      <c r="J2490" s="4"/>
      <c r="K2490" s="4"/>
    </row>
    <row r="2491" spans="2:11" ht="13.5" x14ac:dyDescent="0.35">
      <c r="B2491" s="3">
        <v>45625</v>
      </c>
      <c r="C2491" s="2">
        <v>8</v>
      </c>
      <c r="D2491" s="2">
        <v>7.1344000000000003</v>
      </c>
      <c r="E2491" s="2">
        <v>8184</v>
      </c>
      <c r="F2491" s="2">
        <v>7.9210000000000003</v>
      </c>
      <c r="G2491" s="2">
        <v>64825.464</v>
      </c>
      <c r="H2491" s="5">
        <f t="shared" si="38"/>
        <v>0</v>
      </c>
      <c r="I2491" s="4"/>
      <c r="J2491" s="4"/>
      <c r="K2491" s="4"/>
    </row>
    <row r="2492" spans="2:11" ht="13.5" x14ac:dyDescent="0.35">
      <c r="B2492" s="3">
        <v>45628</v>
      </c>
      <c r="C2492" s="2">
        <v>8.0500000000000007</v>
      </c>
      <c r="D2492" s="2">
        <v>7.1790000000000003</v>
      </c>
      <c r="E2492" s="2">
        <v>9903</v>
      </c>
      <c r="F2492" s="2">
        <v>7.9809999999999999</v>
      </c>
      <c r="G2492" s="2">
        <v>79035.842999999993</v>
      </c>
      <c r="H2492" s="5">
        <f t="shared" si="38"/>
        <v>6.2514016595649211E-3</v>
      </c>
      <c r="I2492" s="4"/>
      <c r="J2492" s="4"/>
      <c r="K2492" s="4"/>
    </row>
    <row r="2493" spans="2:11" ht="13.5" x14ac:dyDescent="0.35">
      <c r="B2493" s="3">
        <v>45629</v>
      </c>
      <c r="C2493" s="2">
        <v>7.9</v>
      </c>
      <c r="D2493" s="2">
        <v>7.0452000000000004</v>
      </c>
      <c r="E2493" s="2">
        <v>19902</v>
      </c>
      <c r="F2493" s="2">
        <v>7.984</v>
      </c>
      <c r="G2493" s="2">
        <v>158897.568</v>
      </c>
      <c r="H2493" s="5">
        <f t="shared" si="38"/>
        <v>-1.8637693272043447E-2</v>
      </c>
      <c r="I2493" s="4"/>
      <c r="J2493" s="4"/>
      <c r="K2493" s="4"/>
    </row>
    <row r="2494" spans="2:11" ht="13.5" x14ac:dyDescent="0.35">
      <c r="B2494" s="3">
        <v>45630</v>
      </c>
      <c r="C2494" s="2">
        <v>8.19</v>
      </c>
      <c r="D2494" s="2">
        <v>7.3037999999999998</v>
      </c>
      <c r="E2494" s="2">
        <v>53875</v>
      </c>
      <c r="F2494" s="2">
        <v>7.92</v>
      </c>
      <c r="G2494" s="2">
        <v>426690</v>
      </c>
      <c r="H2494" s="5">
        <f t="shared" si="38"/>
        <v>3.6705842275591816E-2</v>
      </c>
      <c r="I2494" s="4"/>
      <c r="J2494" s="4"/>
      <c r="K2494" s="4"/>
    </row>
    <row r="2495" spans="2:11" ht="13.5" x14ac:dyDescent="0.35">
      <c r="B2495" s="3">
        <v>45631</v>
      </c>
      <c r="C2495" s="2">
        <v>8.1999999999999993</v>
      </c>
      <c r="D2495" s="2">
        <v>7.3128000000000002</v>
      </c>
      <c r="E2495" s="2">
        <v>4716</v>
      </c>
      <c r="F2495" s="2">
        <v>8.1869999999999994</v>
      </c>
      <c r="G2495" s="2">
        <v>38609.892</v>
      </c>
      <c r="H2495" s="5">
        <f t="shared" si="38"/>
        <v>1.2322352747885131E-3</v>
      </c>
      <c r="I2495" s="4"/>
      <c r="J2495" s="4"/>
      <c r="K2495" s="4"/>
    </row>
    <row r="2496" spans="2:11" ht="13.5" x14ac:dyDescent="0.35">
      <c r="B2496" s="3">
        <v>45632</v>
      </c>
      <c r="C2496" s="2">
        <v>8.19</v>
      </c>
      <c r="D2496" s="2">
        <v>7.3037999999999998</v>
      </c>
      <c r="E2496" s="2">
        <v>33552</v>
      </c>
      <c r="F2496" s="2">
        <v>8.19</v>
      </c>
      <c r="G2496" s="2">
        <v>274790.88</v>
      </c>
      <c r="H2496" s="5">
        <f t="shared" si="38"/>
        <v>-1.230718739744057E-3</v>
      </c>
      <c r="I2496" s="4"/>
      <c r="J2496" s="4"/>
      <c r="K2496" s="4"/>
    </row>
    <row r="2497" spans="2:11" ht="13.5" x14ac:dyDescent="0.35">
      <c r="B2497" s="3">
        <v>45635</v>
      </c>
      <c r="C2497" s="2">
        <v>8.18</v>
      </c>
      <c r="D2497" s="2">
        <v>7.2949000000000002</v>
      </c>
      <c r="E2497" s="2">
        <v>4028</v>
      </c>
      <c r="F2497" s="2">
        <v>8.1470000000000002</v>
      </c>
      <c r="G2497" s="2">
        <v>32816.116000000002</v>
      </c>
      <c r="H2497" s="5">
        <f t="shared" si="38"/>
        <v>-1.2185437717352181E-3</v>
      </c>
      <c r="I2497" s="4"/>
      <c r="J2497" s="4"/>
      <c r="K2497" s="4"/>
    </row>
    <row r="2498" spans="2:11" ht="13.5" x14ac:dyDescent="0.35">
      <c r="B2498" s="3">
        <v>45636</v>
      </c>
      <c r="C2498" s="2">
        <v>8.16</v>
      </c>
      <c r="D2498" s="2">
        <v>7.2770999999999999</v>
      </c>
      <c r="E2498" s="2">
        <v>731</v>
      </c>
      <c r="F2498" s="2">
        <v>8.1270000000000007</v>
      </c>
      <c r="G2498" s="2">
        <v>5940.8370000000004</v>
      </c>
      <c r="H2498" s="5">
        <f t="shared" si="38"/>
        <v>-2.4400608644395754E-3</v>
      </c>
      <c r="I2498" s="4"/>
      <c r="J2498" s="4"/>
      <c r="K2498" s="4"/>
    </row>
    <row r="2499" spans="2:11" ht="13.5" x14ac:dyDescent="0.35">
      <c r="B2499" s="3">
        <v>45637</v>
      </c>
      <c r="C2499" s="2">
        <v>8.1199999999999992</v>
      </c>
      <c r="D2499" s="2">
        <v>7.2413999999999996</v>
      </c>
      <c r="E2499" s="2">
        <v>3371</v>
      </c>
      <c r="F2499" s="2">
        <v>8.0350000000000001</v>
      </c>
      <c r="G2499" s="2">
        <v>27085.985000000001</v>
      </c>
      <c r="H2499" s="5">
        <f t="shared" si="38"/>
        <v>-4.9058003875170446E-3</v>
      </c>
      <c r="I2499" s="4"/>
      <c r="J2499" s="4"/>
      <c r="K2499" s="4"/>
    </row>
    <row r="2500" spans="2:11" ht="13.5" x14ac:dyDescent="0.35">
      <c r="B2500" s="3">
        <v>45638</v>
      </c>
      <c r="C2500" s="2">
        <v>8.1</v>
      </c>
      <c r="D2500" s="2">
        <v>7.2236000000000002</v>
      </c>
      <c r="E2500" s="2">
        <v>450</v>
      </c>
      <c r="F2500" s="2">
        <v>8.109</v>
      </c>
      <c r="G2500" s="2">
        <v>3649.05</v>
      </c>
      <c r="H2500" s="5">
        <f t="shared" si="38"/>
        <v>-2.4580882149859659E-3</v>
      </c>
      <c r="I2500" s="4"/>
      <c r="J2500" s="4"/>
      <c r="K2500" s="4"/>
    </row>
    <row r="2501" spans="2:11" ht="13.5" x14ac:dyDescent="0.35">
      <c r="B2501" s="3">
        <v>45639</v>
      </c>
      <c r="C2501" s="2">
        <v>8.16</v>
      </c>
      <c r="D2501" s="2">
        <v>7.2770999999999999</v>
      </c>
      <c r="E2501" s="2">
        <v>2977</v>
      </c>
      <c r="F2501" s="2">
        <v>8.0210000000000008</v>
      </c>
      <c r="G2501" s="2">
        <v>23878.517</v>
      </c>
      <c r="H2501" s="5">
        <f t="shared" si="38"/>
        <v>7.4062794174649281E-3</v>
      </c>
      <c r="I2501" s="4"/>
      <c r="J2501" s="4"/>
      <c r="K2501" s="4"/>
    </row>
    <row r="2502" spans="2:11" ht="13.5" x14ac:dyDescent="0.35">
      <c r="B2502" s="3">
        <v>45642</v>
      </c>
      <c r="C2502" s="2">
        <v>8.1300000000000008</v>
      </c>
      <c r="D2502" s="2">
        <v>7.2503000000000002</v>
      </c>
      <c r="E2502" s="2">
        <v>23227</v>
      </c>
      <c r="F2502" s="2">
        <v>8.0790000000000006</v>
      </c>
      <c r="G2502" s="2">
        <v>187650.93299999999</v>
      </c>
      <c r="H2502" s="5">
        <f t="shared" si="38"/>
        <v>-3.6827857250827547E-3</v>
      </c>
      <c r="I2502" s="4"/>
      <c r="J2502" s="4"/>
      <c r="K2502" s="4"/>
    </row>
    <row r="2503" spans="2:11" ht="13.5" x14ac:dyDescent="0.35">
      <c r="B2503" s="3">
        <v>45644</v>
      </c>
      <c r="C2503" s="2">
        <v>8.17</v>
      </c>
      <c r="D2503" s="2">
        <v>7.2859999999999996</v>
      </c>
      <c r="E2503" s="2">
        <v>12477</v>
      </c>
      <c r="F2503" s="2">
        <v>8.1050000000000004</v>
      </c>
      <c r="G2503" s="2">
        <v>101126.08500000001</v>
      </c>
      <c r="H2503" s="5">
        <f t="shared" ref="H2503:H2566" si="39">(D2503-D2502)/D2502</f>
        <v>4.9239341820337635E-3</v>
      </c>
      <c r="I2503" s="4"/>
      <c r="J2503" s="4"/>
      <c r="K2503" s="4"/>
    </row>
    <row r="2504" spans="2:11" ht="13.5" x14ac:dyDescent="0.35">
      <c r="B2504" s="3">
        <v>45645</v>
      </c>
      <c r="C2504" s="2">
        <v>8</v>
      </c>
      <c r="D2504" s="2">
        <v>7.1344000000000003</v>
      </c>
      <c r="E2504" s="2">
        <v>8647</v>
      </c>
      <c r="F2504" s="2">
        <v>8.0190000000000001</v>
      </c>
      <c r="G2504" s="2">
        <v>69340.293000000005</v>
      </c>
      <c r="H2504" s="5">
        <f t="shared" si="39"/>
        <v>-2.080702717540479E-2</v>
      </c>
      <c r="I2504" s="4"/>
      <c r="J2504" s="4"/>
      <c r="K2504" s="4"/>
    </row>
    <row r="2505" spans="2:11" ht="13.5" x14ac:dyDescent="0.35">
      <c r="B2505" s="3">
        <v>45646</v>
      </c>
      <c r="C2505" s="2">
        <v>8</v>
      </c>
      <c r="D2505" s="2">
        <v>7.1344000000000003</v>
      </c>
      <c r="E2505" s="2">
        <v>20447</v>
      </c>
      <c r="F2505" s="2">
        <v>7.9889999999999999</v>
      </c>
      <c r="G2505" s="2">
        <v>163351.08300000001</v>
      </c>
      <c r="H2505" s="5">
        <f t="shared" si="39"/>
        <v>0</v>
      </c>
      <c r="I2505" s="4"/>
      <c r="J2505" s="4"/>
      <c r="K2505" s="4"/>
    </row>
    <row r="2506" spans="2:11" ht="13.5" x14ac:dyDescent="0.35">
      <c r="B2506" s="3">
        <v>45649</v>
      </c>
      <c r="C2506" s="2">
        <v>8</v>
      </c>
      <c r="D2506" s="2">
        <v>7.1344000000000003</v>
      </c>
      <c r="E2506" s="2">
        <v>10082</v>
      </c>
      <c r="F2506" s="2">
        <v>7.931</v>
      </c>
      <c r="G2506" s="2">
        <v>79960.342000000004</v>
      </c>
      <c r="H2506" s="5">
        <f t="shared" si="39"/>
        <v>0</v>
      </c>
      <c r="I2506" s="4"/>
      <c r="J2506" s="4"/>
      <c r="K2506" s="4"/>
    </row>
    <row r="2507" spans="2:11" ht="13.5" x14ac:dyDescent="0.35">
      <c r="B2507" s="3">
        <v>45650</v>
      </c>
      <c r="C2507" s="2">
        <v>8</v>
      </c>
      <c r="D2507" s="2">
        <v>7.1344000000000003</v>
      </c>
      <c r="E2507" s="2">
        <v>4054</v>
      </c>
      <c r="F2507" s="2">
        <v>7.95</v>
      </c>
      <c r="G2507" s="2">
        <v>32229.3</v>
      </c>
      <c r="H2507" s="5">
        <f t="shared" si="39"/>
        <v>0</v>
      </c>
      <c r="I2507" s="4"/>
      <c r="J2507" s="4"/>
      <c r="K2507" s="4"/>
    </row>
    <row r="2508" spans="2:11" ht="13.5" x14ac:dyDescent="0.35">
      <c r="B2508" s="3">
        <v>45651</v>
      </c>
      <c r="C2508" s="2">
        <v>8.16</v>
      </c>
      <c r="D2508" s="2">
        <v>7.2770999999999999</v>
      </c>
      <c r="E2508" s="2">
        <v>28555</v>
      </c>
      <c r="F2508" s="2">
        <v>8.1560000000000006</v>
      </c>
      <c r="G2508" s="2">
        <v>232894.58</v>
      </c>
      <c r="H2508" s="5">
        <f t="shared" si="39"/>
        <v>2.0001681991477855E-2</v>
      </c>
      <c r="I2508" s="4"/>
      <c r="J2508" s="4"/>
      <c r="K2508" s="4"/>
    </row>
    <row r="2509" spans="2:11" ht="13.5" x14ac:dyDescent="0.35">
      <c r="B2509" s="3">
        <v>45652</v>
      </c>
      <c r="C2509" s="2">
        <v>8.16</v>
      </c>
      <c r="D2509" s="2">
        <v>7.2770999999999999</v>
      </c>
      <c r="E2509" s="2">
        <v>14448</v>
      </c>
      <c r="F2509" s="2">
        <v>8.15</v>
      </c>
      <c r="G2509" s="2">
        <v>117751.2</v>
      </c>
      <c r="H2509" s="5">
        <f t="shared" si="39"/>
        <v>0</v>
      </c>
      <c r="I2509" s="4"/>
      <c r="J2509" s="4"/>
      <c r="K2509" s="4"/>
    </row>
    <row r="2510" spans="2:11" ht="13.5" x14ac:dyDescent="0.35">
      <c r="B2510" s="3">
        <v>45653</v>
      </c>
      <c r="C2510" s="2">
        <v>8.15</v>
      </c>
      <c r="D2510" s="2">
        <v>7.2682000000000002</v>
      </c>
      <c r="E2510" s="2">
        <v>17413</v>
      </c>
      <c r="F2510" s="2">
        <v>8.1379999999999999</v>
      </c>
      <c r="G2510" s="2">
        <v>141706.99400000001</v>
      </c>
      <c r="H2510" s="5">
        <f t="shared" si="39"/>
        <v>-1.2230146624341682E-3</v>
      </c>
      <c r="I2510" s="4"/>
      <c r="J2510" s="4"/>
      <c r="K2510" s="4"/>
    </row>
    <row r="2511" spans="2:11" ht="13.5" x14ac:dyDescent="0.35">
      <c r="B2511" s="3">
        <v>45656</v>
      </c>
      <c r="C2511" s="2">
        <v>8.18</v>
      </c>
      <c r="D2511" s="2">
        <v>7.2949000000000002</v>
      </c>
      <c r="E2511" s="2">
        <v>10275</v>
      </c>
      <c r="F2511" s="2">
        <v>8.14</v>
      </c>
      <c r="G2511" s="2">
        <v>83638.5</v>
      </c>
      <c r="H2511" s="5">
        <f t="shared" si="39"/>
        <v>3.6735367766434529E-3</v>
      </c>
      <c r="I2511" s="7"/>
      <c r="J2511" s="7"/>
      <c r="K2511" s="7"/>
    </row>
    <row r="2512" spans="2:11" ht="13.5" x14ac:dyDescent="0.35">
      <c r="B2512" s="3">
        <v>45657</v>
      </c>
      <c r="C2512" s="2">
        <v>8.18</v>
      </c>
      <c r="D2512" s="2">
        <v>7.2949000000000002</v>
      </c>
      <c r="E2512" s="2">
        <v>29575</v>
      </c>
      <c r="F2512" s="2">
        <v>8.1709999999999994</v>
      </c>
      <c r="G2512" s="2">
        <v>241657.32500000001</v>
      </c>
      <c r="H2512" s="5">
        <f t="shared" si="39"/>
        <v>0</v>
      </c>
      <c r="I2512" s="8"/>
      <c r="J2512" s="9"/>
      <c r="K2512" s="10"/>
    </row>
    <row r="2513" spans="2:11" ht="13.5" x14ac:dyDescent="0.35">
      <c r="B2513" s="3">
        <v>45659</v>
      </c>
      <c r="C2513" s="2">
        <v>8.14</v>
      </c>
      <c r="D2513" s="2">
        <v>7.2592999999999996</v>
      </c>
      <c r="E2513" s="2">
        <v>1342</v>
      </c>
      <c r="F2513" s="2">
        <v>8.1219999999999999</v>
      </c>
      <c r="G2513" s="2">
        <v>10899.724</v>
      </c>
      <c r="H2513" s="5">
        <f t="shared" si="39"/>
        <v>-4.8801217288791509E-3</v>
      </c>
      <c r="I2513" s="4"/>
      <c r="J2513" s="4"/>
      <c r="K2513" s="4"/>
    </row>
    <row r="2514" spans="2:11" ht="13.5" x14ac:dyDescent="0.35">
      <c r="B2514" s="3">
        <v>45660</v>
      </c>
      <c r="C2514" s="2">
        <v>8.1</v>
      </c>
      <c r="D2514" s="2">
        <v>7.2236000000000002</v>
      </c>
      <c r="E2514" s="2">
        <v>17898</v>
      </c>
      <c r="F2514" s="2">
        <v>7.9950000000000001</v>
      </c>
      <c r="G2514" s="2">
        <v>143094.51</v>
      </c>
      <c r="H2514" s="5">
        <f t="shared" si="39"/>
        <v>-4.9178295427932993E-3</v>
      </c>
      <c r="I2514" s="4"/>
      <c r="J2514" s="4"/>
      <c r="K2514" s="4"/>
    </row>
    <row r="2515" spans="2:11" ht="13.5" x14ac:dyDescent="0.35">
      <c r="B2515" s="3">
        <v>45663</v>
      </c>
      <c r="C2515" s="2">
        <v>8.08</v>
      </c>
      <c r="D2515" s="2">
        <v>7.2057000000000002</v>
      </c>
      <c r="E2515" s="2">
        <v>16426</v>
      </c>
      <c r="F2515" s="2">
        <v>7.9950000000000001</v>
      </c>
      <c r="G2515" s="2">
        <v>131325.87</v>
      </c>
      <c r="H2515" s="5">
        <f t="shared" si="39"/>
        <v>-2.4779888144415563E-3</v>
      </c>
      <c r="I2515" s="4"/>
      <c r="J2515" s="4"/>
      <c r="K2515" s="4"/>
    </row>
    <row r="2516" spans="2:11" ht="13.5" x14ac:dyDescent="0.35">
      <c r="B2516" s="3">
        <v>45664</v>
      </c>
      <c r="C2516" s="2">
        <v>8</v>
      </c>
      <c r="D2516" s="2">
        <v>7.1344000000000003</v>
      </c>
      <c r="E2516" s="2">
        <v>3273</v>
      </c>
      <c r="F2516" s="2">
        <v>8.0269999999999992</v>
      </c>
      <c r="G2516" s="2">
        <v>26272.370999999999</v>
      </c>
      <c r="H2516" s="5">
        <f t="shared" si="39"/>
        <v>-9.8949442802225892E-3</v>
      </c>
      <c r="I2516" s="4"/>
      <c r="J2516" s="4"/>
      <c r="K2516" s="4"/>
    </row>
    <row r="2517" spans="2:11" ht="13.5" x14ac:dyDescent="0.35">
      <c r="B2517" s="3">
        <v>45665</v>
      </c>
      <c r="C2517" s="2">
        <v>7.98</v>
      </c>
      <c r="D2517" s="2">
        <v>7.1166</v>
      </c>
      <c r="E2517" s="2">
        <v>16724</v>
      </c>
      <c r="F2517" s="2">
        <v>7.9480000000000004</v>
      </c>
      <c r="G2517" s="2">
        <v>132922.35200000001</v>
      </c>
      <c r="H2517" s="5">
        <f t="shared" si="39"/>
        <v>-2.4949540255663066E-3</v>
      </c>
      <c r="I2517" s="4"/>
      <c r="J2517" s="4"/>
      <c r="K2517" s="4"/>
    </row>
    <row r="2518" spans="2:11" ht="13.5" x14ac:dyDescent="0.35">
      <c r="B2518" s="3">
        <v>45666</v>
      </c>
      <c r="C2518" s="2">
        <v>8.07</v>
      </c>
      <c r="D2518" s="2">
        <v>7.1967999999999996</v>
      </c>
      <c r="E2518" s="2">
        <v>18400</v>
      </c>
      <c r="F2518" s="2">
        <v>7.9829999999999997</v>
      </c>
      <c r="G2518" s="2">
        <v>146887.20000000001</v>
      </c>
      <c r="H2518" s="5">
        <f t="shared" si="39"/>
        <v>1.1269426411488577E-2</v>
      </c>
      <c r="I2518" s="4"/>
      <c r="J2518" s="4"/>
      <c r="K2518" s="4"/>
    </row>
    <row r="2519" spans="2:11" ht="13.5" x14ac:dyDescent="0.35">
      <c r="B2519" s="3">
        <v>45667</v>
      </c>
      <c r="C2519" s="2">
        <v>8.1199999999999992</v>
      </c>
      <c r="D2519" s="2">
        <v>7.2413999999999996</v>
      </c>
      <c r="E2519" s="2">
        <v>100379</v>
      </c>
      <c r="F2519" s="2">
        <v>8.1129999999999995</v>
      </c>
      <c r="G2519" s="2">
        <v>814374.82700000005</v>
      </c>
      <c r="H2519" s="5">
        <f t="shared" si="39"/>
        <v>6.1971987550022197E-3</v>
      </c>
      <c r="I2519" s="4"/>
      <c r="J2519" s="4"/>
      <c r="K2519" s="4"/>
    </row>
    <row r="2520" spans="2:11" ht="13.5" x14ac:dyDescent="0.35">
      <c r="B2520" s="3">
        <v>45670</v>
      </c>
      <c r="C2520" s="2">
        <v>8.1199999999999992</v>
      </c>
      <c r="D2520" s="2">
        <v>7.2413999999999996</v>
      </c>
      <c r="E2520" s="2">
        <v>9338</v>
      </c>
      <c r="F2520" s="2">
        <v>8.0640000000000001</v>
      </c>
      <c r="G2520" s="2">
        <v>75301.631999999998</v>
      </c>
      <c r="H2520" s="5">
        <f t="shared" si="39"/>
        <v>0</v>
      </c>
      <c r="I2520" s="4"/>
      <c r="J2520" s="4"/>
      <c r="K2520" s="4"/>
    </row>
    <row r="2521" spans="2:11" ht="13.5" x14ac:dyDescent="0.35">
      <c r="B2521" s="3">
        <v>45671</v>
      </c>
      <c r="C2521" s="2">
        <v>8.1</v>
      </c>
      <c r="D2521" s="2">
        <v>7.2236000000000002</v>
      </c>
      <c r="E2521" s="2">
        <v>57740</v>
      </c>
      <c r="F2521" s="2">
        <v>8.1010000000000009</v>
      </c>
      <c r="G2521" s="2">
        <v>467751.74</v>
      </c>
      <c r="H2521" s="5">
        <f t="shared" si="39"/>
        <v>-2.4580882149859659E-3</v>
      </c>
      <c r="I2521" s="4"/>
      <c r="J2521" s="4"/>
      <c r="K2521" s="4"/>
    </row>
    <row r="2522" spans="2:11" ht="13.5" x14ac:dyDescent="0.35">
      <c r="B2522" s="3">
        <v>45672</v>
      </c>
      <c r="C2522" s="2">
        <v>8.15</v>
      </c>
      <c r="D2522" s="2">
        <v>7.2682000000000002</v>
      </c>
      <c r="E2522" s="2">
        <v>44620</v>
      </c>
      <c r="F2522" s="2">
        <v>8.109</v>
      </c>
      <c r="G2522" s="2">
        <v>361823.58</v>
      </c>
      <c r="H2522" s="5">
        <f t="shared" si="39"/>
        <v>6.1742067667091161E-3</v>
      </c>
      <c r="I2522" s="4"/>
      <c r="J2522" s="4"/>
      <c r="K2522" s="4"/>
    </row>
    <row r="2523" spans="2:11" ht="13.5" x14ac:dyDescent="0.35">
      <c r="B2523" s="3">
        <v>45673</v>
      </c>
      <c r="C2523" s="2">
        <v>8.3800000000000008</v>
      </c>
      <c r="D2523" s="2">
        <v>7.4733000000000001</v>
      </c>
      <c r="E2523" s="2">
        <v>75285</v>
      </c>
      <c r="F2523" s="2">
        <v>8.2769999999999992</v>
      </c>
      <c r="G2523" s="2">
        <v>623133.94499999995</v>
      </c>
      <c r="H2523" s="5">
        <f t="shared" si="39"/>
        <v>2.8218816213092628E-2</v>
      </c>
      <c r="I2523" s="4"/>
      <c r="J2523" s="4"/>
      <c r="K2523" s="4"/>
    </row>
    <row r="2524" spans="2:11" ht="13.5" x14ac:dyDescent="0.35">
      <c r="B2524" s="3">
        <v>45674</v>
      </c>
      <c r="C2524" s="2">
        <v>8.39</v>
      </c>
      <c r="D2524" s="2">
        <v>7.4821999999999997</v>
      </c>
      <c r="E2524" s="2">
        <v>10932</v>
      </c>
      <c r="F2524" s="2">
        <v>8.3409999999999993</v>
      </c>
      <c r="G2524" s="2">
        <v>91183.812000000005</v>
      </c>
      <c r="H2524" s="5">
        <f t="shared" si="39"/>
        <v>1.1909062930699538E-3</v>
      </c>
      <c r="I2524" s="4"/>
      <c r="J2524" s="4"/>
      <c r="K2524" s="4"/>
    </row>
    <row r="2525" spans="2:11" ht="13.5" x14ac:dyDescent="0.35">
      <c r="B2525" s="3">
        <v>45677</v>
      </c>
      <c r="C2525" s="2">
        <v>8.3000000000000007</v>
      </c>
      <c r="D2525" s="2">
        <v>7.4019000000000004</v>
      </c>
      <c r="E2525" s="2">
        <v>17904</v>
      </c>
      <c r="F2525" s="2">
        <v>8.2949999999999999</v>
      </c>
      <c r="G2525" s="2">
        <v>148513.68</v>
      </c>
      <c r="H2525" s="5">
        <f t="shared" si="39"/>
        <v>-1.0732137606586215E-2</v>
      </c>
      <c r="I2525" s="4"/>
      <c r="J2525" s="4"/>
      <c r="K2525" s="4"/>
    </row>
    <row r="2526" spans="2:11" ht="13.5" x14ac:dyDescent="0.35">
      <c r="B2526" s="3">
        <v>45678</v>
      </c>
      <c r="C2526" s="2">
        <v>8.3000000000000007</v>
      </c>
      <c r="D2526" s="2">
        <v>7.4019000000000004</v>
      </c>
      <c r="E2526" s="2">
        <v>13460</v>
      </c>
      <c r="F2526" s="2">
        <v>8.3070000000000004</v>
      </c>
      <c r="G2526" s="2">
        <v>111812.22</v>
      </c>
      <c r="H2526" s="5">
        <f t="shared" si="39"/>
        <v>0</v>
      </c>
      <c r="I2526" s="4"/>
      <c r="J2526" s="4"/>
      <c r="K2526" s="4"/>
    </row>
    <row r="2527" spans="2:11" ht="13.5" x14ac:dyDescent="0.35">
      <c r="B2527" s="3">
        <v>45679</v>
      </c>
      <c r="C2527" s="2">
        <v>8.3000000000000007</v>
      </c>
      <c r="D2527" s="2">
        <v>7.4019000000000004</v>
      </c>
      <c r="E2527" s="2">
        <v>11684</v>
      </c>
      <c r="F2527" s="2">
        <v>8.3130000000000006</v>
      </c>
      <c r="G2527" s="2">
        <v>97129.092000000004</v>
      </c>
      <c r="H2527" s="5">
        <f t="shared" si="39"/>
        <v>0</v>
      </c>
      <c r="I2527" s="4"/>
      <c r="J2527" s="4"/>
      <c r="K2527" s="4"/>
    </row>
    <row r="2528" spans="2:11" ht="13.5" x14ac:dyDescent="0.35">
      <c r="B2528" s="3">
        <v>45680</v>
      </c>
      <c r="C2528" s="2">
        <v>8.3000000000000007</v>
      </c>
      <c r="D2528" s="2">
        <v>7.4019000000000004</v>
      </c>
      <c r="E2528" s="2">
        <v>5549</v>
      </c>
      <c r="F2528" s="2">
        <v>8.1980000000000004</v>
      </c>
      <c r="G2528" s="2">
        <v>45490.701999999997</v>
      </c>
      <c r="H2528" s="5">
        <f t="shared" si="39"/>
        <v>0</v>
      </c>
      <c r="I2528" s="4"/>
      <c r="J2528" s="4"/>
      <c r="K2528" s="4"/>
    </row>
    <row r="2529" spans="2:11" ht="13.5" x14ac:dyDescent="0.35">
      <c r="B2529" s="3">
        <v>45681</v>
      </c>
      <c r="C2529" s="2">
        <v>8.25</v>
      </c>
      <c r="D2529" s="2">
        <v>7.3574000000000002</v>
      </c>
      <c r="E2529" s="2">
        <v>17720</v>
      </c>
      <c r="F2529" s="2">
        <v>8.19</v>
      </c>
      <c r="G2529" s="2">
        <v>145126.79999999999</v>
      </c>
      <c r="H2529" s="5">
        <f t="shared" si="39"/>
        <v>-6.0119698996203954E-3</v>
      </c>
      <c r="I2529" s="4"/>
      <c r="J2529" s="4"/>
      <c r="K2529" s="4"/>
    </row>
    <row r="2530" spans="2:11" ht="13.5" x14ac:dyDescent="0.35">
      <c r="B2530" s="3">
        <v>45684</v>
      </c>
      <c r="C2530" s="2">
        <v>8.25</v>
      </c>
      <c r="D2530" s="2">
        <v>7.3574000000000002</v>
      </c>
      <c r="E2530" s="2">
        <v>2808</v>
      </c>
      <c r="F2530" s="2">
        <v>8.1769999999999996</v>
      </c>
      <c r="G2530" s="2">
        <v>22961.016</v>
      </c>
      <c r="H2530" s="5">
        <f t="shared" si="39"/>
        <v>0</v>
      </c>
      <c r="I2530" s="4"/>
      <c r="J2530" s="4"/>
      <c r="K2530" s="4"/>
    </row>
    <row r="2531" spans="2:11" ht="13.5" x14ac:dyDescent="0.35">
      <c r="B2531" s="3">
        <v>45685</v>
      </c>
      <c r="C2531" s="2">
        <v>8.25</v>
      </c>
      <c r="D2531" s="2">
        <v>7.3574000000000002</v>
      </c>
      <c r="E2531" s="2">
        <v>7567</v>
      </c>
      <c r="F2531" s="2">
        <v>8.1809999999999992</v>
      </c>
      <c r="G2531" s="2">
        <v>61905.627</v>
      </c>
      <c r="H2531" s="5">
        <f t="shared" si="39"/>
        <v>0</v>
      </c>
      <c r="I2531" s="4"/>
      <c r="J2531" s="4"/>
      <c r="K2531" s="4"/>
    </row>
    <row r="2532" spans="2:11" ht="13.5" x14ac:dyDescent="0.35">
      <c r="B2532" s="3">
        <v>45686</v>
      </c>
      <c r="C2532" s="2">
        <v>8.2799999999999994</v>
      </c>
      <c r="D2532" s="2">
        <v>7.3841000000000001</v>
      </c>
      <c r="E2532" s="2">
        <v>3085</v>
      </c>
      <c r="F2532" s="2">
        <v>8.2349999999999994</v>
      </c>
      <c r="G2532" s="2">
        <v>25404.974999999999</v>
      </c>
      <c r="H2532" s="5">
        <f t="shared" si="39"/>
        <v>3.6289993747791265E-3</v>
      </c>
      <c r="I2532" s="4"/>
      <c r="J2532" s="4"/>
      <c r="K2532" s="4"/>
    </row>
    <row r="2533" spans="2:11" ht="13.5" x14ac:dyDescent="0.35">
      <c r="B2533" s="3">
        <v>45687</v>
      </c>
      <c r="C2533" s="2">
        <v>8.2799999999999994</v>
      </c>
      <c r="D2533" s="2">
        <v>7.3841000000000001</v>
      </c>
      <c r="E2533" s="2">
        <v>88999</v>
      </c>
      <c r="F2533" s="2">
        <v>8.1989999999999998</v>
      </c>
      <c r="G2533" s="2">
        <v>729702.80099999998</v>
      </c>
      <c r="H2533" s="5">
        <f t="shared" si="39"/>
        <v>0</v>
      </c>
      <c r="I2533" s="4"/>
      <c r="J2533" s="4"/>
      <c r="K2533" s="4"/>
    </row>
    <row r="2534" spans="2:11" ht="13.5" x14ac:dyDescent="0.35">
      <c r="B2534" s="3">
        <v>45688</v>
      </c>
      <c r="C2534" s="2">
        <v>8.25</v>
      </c>
      <c r="D2534" s="2">
        <v>7.3574000000000002</v>
      </c>
      <c r="E2534" s="2">
        <v>27928</v>
      </c>
      <c r="F2534" s="2">
        <v>8.1880000000000006</v>
      </c>
      <c r="G2534" s="2">
        <v>228674.46400000001</v>
      </c>
      <c r="H2534" s="5">
        <f t="shared" si="39"/>
        <v>-3.6158773581072773E-3</v>
      </c>
      <c r="I2534" s="4"/>
      <c r="J2534" s="4"/>
      <c r="K2534" s="4"/>
    </row>
    <row r="2535" spans="2:11" ht="13.5" x14ac:dyDescent="0.35">
      <c r="B2535" s="3">
        <v>45691</v>
      </c>
      <c r="C2535" s="2">
        <v>8.1999999999999993</v>
      </c>
      <c r="D2535" s="2">
        <v>7.3128000000000002</v>
      </c>
      <c r="E2535" s="2">
        <v>52760</v>
      </c>
      <c r="F2535" s="2">
        <v>8.1790000000000003</v>
      </c>
      <c r="G2535" s="2">
        <v>431524.04</v>
      </c>
      <c r="H2535" s="5">
        <f t="shared" si="39"/>
        <v>-6.0619240492565275E-3</v>
      </c>
      <c r="I2535" s="4"/>
      <c r="J2535" s="4"/>
      <c r="K2535" s="4"/>
    </row>
    <row r="2536" spans="2:11" ht="13.5" x14ac:dyDescent="0.35">
      <c r="B2536" s="3">
        <v>45692</v>
      </c>
      <c r="C2536" s="2">
        <v>8.18</v>
      </c>
      <c r="D2536" s="2">
        <v>7.2949000000000002</v>
      </c>
      <c r="E2536" s="2">
        <v>6057</v>
      </c>
      <c r="F2536" s="2">
        <v>8.1180000000000003</v>
      </c>
      <c r="G2536" s="2">
        <v>49170.726000000002</v>
      </c>
      <c r="H2536" s="5">
        <f t="shared" si="39"/>
        <v>-2.4477628268242024E-3</v>
      </c>
      <c r="I2536" s="4"/>
      <c r="J2536" s="4"/>
      <c r="K2536" s="4"/>
    </row>
    <row r="2537" spans="2:11" ht="13.5" x14ac:dyDescent="0.35">
      <c r="B2537" s="3">
        <v>45693</v>
      </c>
      <c r="C2537" s="2">
        <v>8.18</v>
      </c>
      <c r="D2537" s="2">
        <v>7.2949000000000002</v>
      </c>
      <c r="E2537" s="2">
        <v>5290</v>
      </c>
      <c r="F2537" s="2">
        <v>8.1430000000000007</v>
      </c>
      <c r="G2537" s="2">
        <v>43076.47</v>
      </c>
      <c r="H2537" s="5">
        <f t="shared" si="39"/>
        <v>0</v>
      </c>
      <c r="I2537" s="4"/>
      <c r="J2537" s="4"/>
      <c r="K2537" s="4"/>
    </row>
    <row r="2538" spans="2:11" ht="13.5" x14ac:dyDescent="0.35">
      <c r="B2538" s="3">
        <v>45694</v>
      </c>
      <c r="C2538" s="2">
        <v>8.17</v>
      </c>
      <c r="D2538" s="2">
        <v>7.2859999999999996</v>
      </c>
      <c r="E2538" s="2">
        <v>1783</v>
      </c>
      <c r="F2538" s="2">
        <v>8.0809999999999995</v>
      </c>
      <c r="G2538" s="2">
        <v>14408.423000000001</v>
      </c>
      <c r="H2538" s="5">
        <f t="shared" si="39"/>
        <v>-1.2200304322198487E-3</v>
      </c>
      <c r="I2538" s="4"/>
      <c r="J2538" s="4"/>
      <c r="K2538" s="4"/>
    </row>
    <row r="2539" spans="2:11" ht="13.5" x14ac:dyDescent="0.35">
      <c r="B2539" s="3">
        <v>45695</v>
      </c>
      <c r="C2539" s="2">
        <v>8.25</v>
      </c>
      <c r="D2539" s="2">
        <v>7.3574000000000002</v>
      </c>
      <c r="E2539" s="2">
        <v>16590</v>
      </c>
      <c r="F2539" s="2">
        <v>8.1969999999999992</v>
      </c>
      <c r="G2539" s="2">
        <v>135988.23000000001</v>
      </c>
      <c r="H2539" s="5">
        <f t="shared" si="39"/>
        <v>9.7996157013451254E-3</v>
      </c>
      <c r="I2539" s="4"/>
      <c r="J2539" s="4"/>
      <c r="K2539" s="4"/>
    </row>
    <row r="2540" spans="2:11" ht="13.5" x14ac:dyDescent="0.35">
      <c r="B2540" s="3">
        <v>45698</v>
      </c>
      <c r="C2540" s="2">
        <v>8.1999999999999993</v>
      </c>
      <c r="D2540" s="2">
        <v>7.3128000000000002</v>
      </c>
      <c r="E2540" s="2">
        <v>4957</v>
      </c>
      <c r="F2540" s="2">
        <v>8.1110000000000007</v>
      </c>
      <c r="G2540" s="2">
        <v>40206.226999999999</v>
      </c>
      <c r="H2540" s="5">
        <f t="shared" si="39"/>
        <v>-6.0619240492565275E-3</v>
      </c>
      <c r="I2540" s="4"/>
      <c r="J2540" s="4"/>
      <c r="K2540" s="4"/>
    </row>
    <row r="2541" spans="2:11" ht="13.5" x14ac:dyDescent="0.35">
      <c r="B2541" s="3">
        <v>45699</v>
      </c>
      <c r="C2541" s="2">
        <v>8.1999999999999993</v>
      </c>
      <c r="D2541" s="2">
        <v>7.3128000000000002</v>
      </c>
      <c r="E2541" s="2">
        <v>1381</v>
      </c>
      <c r="F2541" s="2">
        <v>8.1959999999999997</v>
      </c>
      <c r="G2541" s="2">
        <v>11318.675999999999</v>
      </c>
      <c r="H2541" s="5">
        <f t="shared" si="39"/>
        <v>0</v>
      </c>
      <c r="I2541" s="4"/>
      <c r="J2541" s="4"/>
      <c r="K2541" s="4"/>
    </row>
    <row r="2542" spans="2:11" ht="13.5" x14ac:dyDescent="0.35">
      <c r="B2542" s="3">
        <v>45700</v>
      </c>
      <c r="C2542" s="2">
        <v>8.15</v>
      </c>
      <c r="D2542" s="2">
        <v>7.2682000000000002</v>
      </c>
      <c r="E2542" s="2">
        <v>6849</v>
      </c>
      <c r="F2542" s="2">
        <v>8.11</v>
      </c>
      <c r="G2542" s="2">
        <v>55545.39</v>
      </c>
      <c r="H2542" s="5">
        <f t="shared" si="39"/>
        <v>-6.0988950880647595E-3</v>
      </c>
      <c r="I2542" s="4"/>
      <c r="J2542" s="4"/>
      <c r="K2542" s="4"/>
    </row>
    <row r="2543" spans="2:11" ht="13.5" x14ac:dyDescent="0.35">
      <c r="B2543" s="3">
        <v>45701</v>
      </c>
      <c r="C2543" s="2">
        <v>8.34</v>
      </c>
      <c r="D2543" s="2">
        <v>7.4375999999999998</v>
      </c>
      <c r="E2543" s="2">
        <v>25620</v>
      </c>
      <c r="F2543" s="2">
        <v>8.2040000000000006</v>
      </c>
      <c r="G2543" s="2">
        <v>210186.48</v>
      </c>
      <c r="H2543" s="5">
        <f t="shared" si="39"/>
        <v>2.3307008612861443E-2</v>
      </c>
      <c r="I2543" s="4"/>
      <c r="J2543" s="4"/>
      <c r="K2543" s="4"/>
    </row>
    <row r="2544" spans="2:11" ht="13.5" x14ac:dyDescent="0.35">
      <c r="B2544" s="3">
        <v>45702</v>
      </c>
      <c r="C2544" s="2">
        <v>8.56</v>
      </c>
      <c r="D2544" s="2">
        <v>7.6337999999999999</v>
      </c>
      <c r="E2544" s="2">
        <v>36982</v>
      </c>
      <c r="F2544" s="2">
        <v>8.48</v>
      </c>
      <c r="G2544" s="2">
        <v>313607.36</v>
      </c>
      <c r="H2544" s="5">
        <f t="shared" si="39"/>
        <v>2.6379477250726063E-2</v>
      </c>
      <c r="I2544" s="4"/>
      <c r="J2544" s="4"/>
      <c r="K2544" s="4"/>
    </row>
    <row r="2545" spans="2:11" ht="13.5" x14ac:dyDescent="0.35">
      <c r="B2545" s="3">
        <v>45705</v>
      </c>
      <c r="C2545" s="2">
        <v>8.5299999999999994</v>
      </c>
      <c r="D2545" s="2">
        <v>7.6071</v>
      </c>
      <c r="E2545" s="2">
        <v>8931</v>
      </c>
      <c r="F2545" s="2">
        <v>8.4510000000000005</v>
      </c>
      <c r="G2545" s="2">
        <v>75475.880999999994</v>
      </c>
      <c r="H2545" s="5">
        <f t="shared" si="39"/>
        <v>-3.4976027666430804E-3</v>
      </c>
      <c r="I2545" s="4"/>
      <c r="J2545" s="4"/>
      <c r="K2545" s="4"/>
    </row>
    <row r="2546" spans="2:11" ht="13.5" x14ac:dyDescent="0.35">
      <c r="B2546" s="3">
        <v>45706</v>
      </c>
      <c r="C2546" s="2">
        <v>8.5500000000000007</v>
      </c>
      <c r="D2546" s="2">
        <v>7.6249000000000002</v>
      </c>
      <c r="E2546" s="2">
        <v>9240</v>
      </c>
      <c r="F2546" s="2">
        <v>8.5269999999999992</v>
      </c>
      <c r="G2546" s="2">
        <v>78789.48</v>
      </c>
      <c r="H2546" s="5">
        <f t="shared" si="39"/>
        <v>2.3399192859302836E-3</v>
      </c>
      <c r="I2546" s="4"/>
      <c r="J2546" s="4"/>
      <c r="K2546" s="4"/>
    </row>
    <row r="2547" spans="2:11" ht="13.5" x14ac:dyDescent="0.35">
      <c r="B2547" s="3">
        <v>45707</v>
      </c>
      <c r="C2547" s="2">
        <v>8.5</v>
      </c>
      <c r="D2547" s="2">
        <v>7.5803000000000003</v>
      </c>
      <c r="E2547" s="2">
        <v>2760</v>
      </c>
      <c r="F2547" s="2">
        <v>8.5120000000000005</v>
      </c>
      <c r="G2547" s="2">
        <v>23493.119999999999</v>
      </c>
      <c r="H2547" s="5">
        <f t="shared" si="39"/>
        <v>-5.8492570394365791E-3</v>
      </c>
      <c r="I2547" s="4"/>
      <c r="J2547" s="4"/>
      <c r="K2547" s="4"/>
    </row>
    <row r="2548" spans="2:11" ht="13.5" x14ac:dyDescent="0.35">
      <c r="B2548" s="3">
        <v>45708</v>
      </c>
      <c r="C2548" s="2">
        <v>8.56</v>
      </c>
      <c r="D2548" s="2">
        <v>7.6337999999999999</v>
      </c>
      <c r="E2548" s="2">
        <v>12670</v>
      </c>
      <c r="F2548" s="2">
        <v>8.49</v>
      </c>
      <c r="G2548" s="2">
        <v>107568.3</v>
      </c>
      <c r="H2548" s="5">
        <f t="shared" si="39"/>
        <v>7.0577681622098938E-3</v>
      </c>
      <c r="I2548" s="4"/>
      <c r="J2548" s="4"/>
      <c r="K2548" s="4"/>
    </row>
    <row r="2549" spans="2:11" ht="13.5" x14ac:dyDescent="0.35">
      <c r="B2549" s="3">
        <v>45709</v>
      </c>
      <c r="C2549" s="2">
        <v>8.9</v>
      </c>
      <c r="D2549" s="2">
        <v>7.9370000000000003</v>
      </c>
      <c r="E2549" s="2">
        <v>126706</v>
      </c>
      <c r="F2549" s="2">
        <v>8.8610000000000007</v>
      </c>
      <c r="G2549" s="2">
        <v>1122741.8659999999</v>
      </c>
      <c r="H2549" s="5">
        <f t="shared" si="39"/>
        <v>3.9718095836935779E-2</v>
      </c>
      <c r="I2549" s="4"/>
      <c r="J2549" s="4"/>
      <c r="K2549" s="4"/>
    </row>
    <row r="2550" spans="2:11" ht="13.5" x14ac:dyDescent="0.35">
      <c r="B2550" s="3">
        <v>45712</v>
      </c>
      <c r="C2550" s="2">
        <v>8.75</v>
      </c>
      <c r="D2550" s="2">
        <v>7.8033000000000001</v>
      </c>
      <c r="E2550" s="2">
        <v>11688</v>
      </c>
      <c r="F2550" s="2">
        <v>8.8350000000000009</v>
      </c>
      <c r="G2550" s="2">
        <v>103263.48</v>
      </c>
      <c r="H2550" s="5">
        <f t="shared" si="39"/>
        <v>-1.6845155600352796E-2</v>
      </c>
      <c r="I2550" s="4"/>
      <c r="J2550" s="4"/>
      <c r="K2550" s="4"/>
    </row>
    <row r="2551" spans="2:11" ht="13.5" x14ac:dyDescent="0.35">
      <c r="B2551" s="3">
        <v>45713</v>
      </c>
      <c r="C2551" s="2">
        <v>8.52</v>
      </c>
      <c r="D2551" s="2">
        <v>7.5980999999999996</v>
      </c>
      <c r="E2551" s="2">
        <v>24913</v>
      </c>
      <c r="F2551" s="2">
        <v>8.5640000000000001</v>
      </c>
      <c r="G2551" s="2">
        <v>213354.932</v>
      </c>
      <c r="H2551" s="5">
        <f t="shared" si="39"/>
        <v>-2.6296566837107439E-2</v>
      </c>
      <c r="I2551" s="4"/>
      <c r="J2551" s="4"/>
      <c r="K2551" s="4"/>
    </row>
    <row r="2552" spans="2:11" ht="13.5" x14ac:dyDescent="0.35">
      <c r="B2552" s="3">
        <v>45714</v>
      </c>
      <c r="C2552" s="2">
        <v>8.6</v>
      </c>
      <c r="D2552" s="2">
        <v>7.6695000000000002</v>
      </c>
      <c r="E2552" s="2">
        <v>15917</v>
      </c>
      <c r="F2552" s="2">
        <v>8.5839999999999996</v>
      </c>
      <c r="G2552" s="2">
        <v>136631.52799999999</v>
      </c>
      <c r="H2552" s="5">
        <f t="shared" si="39"/>
        <v>9.3970861136337472E-3</v>
      </c>
      <c r="I2552" s="4"/>
      <c r="J2552" s="4"/>
      <c r="K2552" s="4"/>
    </row>
    <row r="2553" spans="2:11" ht="13.5" x14ac:dyDescent="0.35">
      <c r="B2553" s="3">
        <v>45715</v>
      </c>
      <c r="C2553" s="2">
        <v>8.8000000000000007</v>
      </c>
      <c r="D2553" s="2">
        <v>7.8478000000000003</v>
      </c>
      <c r="E2553" s="2">
        <v>13858</v>
      </c>
      <c r="F2553" s="2">
        <v>8.6920000000000002</v>
      </c>
      <c r="G2553" s="2">
        <v>120453.736</v>
      </c>
      <c r="H2553" s="5">
        <f t="shared" si="39"/>
        <v>2.3247930112784421E-2</v>
      </c>
      <c r="I2553" s="4"/>
      <c r="J2553" s="4"/>
      <c r="K2553" s="4"/>
    </row>
    <row r="2554" spans="2:11" ht="13.5" x14ac:dyDescent="0.35">
      <c r="B2554" s="3">
        <v>45716</v>
      </c>
      <c r="C2554" s="2">
        <v>8.7899999999999991</v>
      </c>
      <c r="D2554" s="2">
        <v>7.8388999999999998</v>
      </c>
      <c r="E2554" s="2">
        <v>1602</v>
      </c>
      <c r="F2554" s="2">
        <v>8.7089999999999996</v>
      </c>
      <c r="G2554" s="2">
        <v>13951.817999999999</v>
      </c>
      <c r="H2554" s="5">
        <f t="shared" si="39"/>
        <v>-1.1340757919417637E-3</v>
      </c>
      <c r="I2554" s="4"/>
      <c r="J2554" s="4"/>
      <c r="K2554" s="4"/>
    </row>
    <row r="2555" spans="2:11" ht="13.5" x14ac:dyDescent="0.35">
      <c r="B2555" s="3">
        <v>45719</v>
      </c>
      <c r="C2555" s="2">
        <v>8.75</v>
      </c>
      <c r="D2555" s="2">
        <v>7.8033000000000001</v>
      </c>
      <c r="E2555" s="2">
        <v>2305</v>
      </c>
      <c r="F2555" s="2">
        <v>8.7590000000000003</v>
      </c>
      <c r="G2555" s="2">
        <v>20189.494999999999</v>
      </c>
      <c r="H2555" s="5">
        <f t="shared" si="39"/>
        <v>-4.5414535202642761E-3</v>
      </c>
      <c r="I2555" s="4"/>
      <c r="J2555" s="4"/>
      <c r="K2555" s="4"/>
    </row>
    <row r="2556" spans="2:11" ht="13.5" x14ac:dyDescent="0.35">
      <c r="B2556" s="3">
        <v>45720</v>
      </c>
      <c r="C2556" s="2">
        <v>8.7899999999999991</v>
      </c>
      <c r="D2556" s="2">
        <v>7.8388999999999998</v>
      </c>
      <c r="E2556" s="2">
        <v>2347</v>
      </c>
      <c r="F2556" s="2">
        <v>8.7080000000000002</v>
      </c>
      <c r="G2556" s="2">
        <v>20437.675999999999</v>
      </c>
      <c r="H2556" s="5">
        <f t="shared" si="39"/>
        <v>4.562172414234956E-3</v>
      </c>
      <c r="I2556" s="4"/>
      <c r="J2556" s="4"/>
      <c r="K2556" s="4"/>
    </row>
    <row r="2557" spans="2:11" ht="13.5" x14ac:dyDescent="0.35">
      <c r="B2557" s="3">
        <v>45721</v>
      </c>
      <c r="C2557" s="2">
        <v>8.74</v>
      </c>
      <c r="D2557" s="2">
        <v>7.7942999999999998</v>
      </c>
      <c r="E2557" s="2">
        <v>2212</v>
      </c>
      <c r="F2557" s="2">
        <v>8.718</v>
      </c>
      <c r="G2557" s="2">
        <v>19284.216</v>
      </c>
      <c r="H2557" s="5">
        <f t="shared" si="39"/>
        <v>-5.6895737922412551E-3</v>
      </c>
      <c r="I2557" s="4"/>
      <c r="J2557" s="4"/>
      <c r="K2557" s="4"/>
    </row>
    <row r="2558" spans="2:11" ht="13.5" x14ac:dyDescent="0.35">
      <c r="B2558" s="3">
        <v>45722</v>
      </c>
      <c r="C2558" s="2">
        <v>8.74</v>
      </c>
      <c r="D2558" s="2">
        <v>7.7942999999999998</v>
      </c>
      <c r="E2558" s="2">
        <v>3788</v>
      </c>
      <c r="F2558" s="2">
        <v>8.673</v>
      </c>
      <c r="G2558" s="2">
        <v>32853.324000000001</v>
      </c>
      <c r="H2558" s="5">
        <f t="shared" si="39"/>
        <v>0</v>
      </c>
      <c r="I2558" s="4"/>
      <c r="J2558" s="4"/>
      <c r="K2558" s="4"/>
    </row>
    <row r="2559" spans="2:11" ht="13.5" x14ac:dyDescent="0.35">
      <c r="B2559" s="3">
        <v>45723</v>
      </c>
      <c r="C2559" s="2">
        <v>8.73</v>
      </c>
      <c r="D2559" s="2">
        <v>7.7854000000000001</v>
      </c>
      <c r="E2559" s="2">
        <v>6372</v>
      </c>
      <c r="F2559" s="2">
        <v>8.7140000000000004</v>
      </c>
      <c r="G2559" s="2">
        <v>55525.608</v>
      </c>
      <c r="H2559" s="5">
        <f t="shared" si="39"/>
        <v>-1.1418600772358887E-3</v>
      </c>
      <c r="I2559" s="4"/>
      <c r="J2559" s="4"/>
      <c r="K2559" s="4"/>
    </row>
    <row r="2560" spans="2:11" ht="13.5" x14ac:dyDescent="0.35">
      <c r="B2560" s="3">
        <v>45726</v>
      </c>
      <c r="C2560" s="2">
        <v>8.7799999999999994</v>
      </c>
      <c r="D2560" s="2">
        <v>7.83</v>
      </c>
      <c r="E2560" s="2">
        <v>59187</v>
      </c>
      <c r="F2560" s="2">
        <v>8.7059999999999995</v>
      </c>
      <c r="G2560" s="2">
        <v>515282.022</v>
      </c>
      <c r="H2560" s="5">
        <f t="shared" si="39"/>
        <v>5.728671616101931E-3</v>
      </c>
      <c r="I2560" s="4"/>
      <c r="J2560" s="4"/>
      <c r="K2560" s="4"/>
    </row>
    <row r="2561" spans="2:11" ht="13.5" x14ac:dyDescent="0.35">
      <c r="B2561" s="3">
        <v>45727</v>
      </c>
      <c r="C2561" s="2">
        <v>8.76</v>
      </c>
      <c r="D2561" s="2">
        <v>7.8121999999999998</v>
      </c>
      <c r="E2561" s="2">
        <v>83592</v>
      </c>
      <c r="F2561" s="2">
        <v>8.7270000000000003</v>
      </c>
      <c r="G2561" s="2">
        <v>729507.38399999996</v>
      </c>
      <c r="H2561" s="5">
        <f t="shared" si="39"/>
        <v>-2.2733077905492029E-3</v>
      </c>
      <c r="I2561" s="4"/>
      <c r="J2561" s="4"/>
      <c r="K2561" s="4"/>
    </row>
    <row r="2562" spans="2:11" ht="13.5" x14ac:dyDescent="0.35">
      <c r="B2562" s="3">
        <v>45728</v>
      </c>
      <c r="C2562" s="2">
        <v>8.76</v>
      </c>
      <c r="D2562" s="2">
        <v>7.8121999999999998</v>
      </c>
      <c r="E2562" s="2">
        <v>83574</v>
      </c>
      <c r="F2562" s="2">
        <v>8.7680000000000007</v>
      </c>
      <c r="G2562" s="2">
        <v>732776.83200000005</v>
      </c>
      <c r="H2562" s="5">
        <f t="shared" si="39"/>
        <v>0</v>
      </c>
      <c r="I2562" s="4"/>
      <c r="J2562" s="4"/>
      <c r="K2562" s="4"/>
    </row>
    <row r="2563" spans="2:11" ht="13.5" x14ac:dyDescent="0.35">
      <c r="B2563" s="3">
        <v>45729</v>
      </c>
      <c r="C2563" s="2">
        <v>8.6999999999999993</v>
      </c>
      <c r="D2563" s="2">
        <v>7.7587000000000002</v>
      </c>
      <c r="E2563" s="2">
        <v>8894</v>
      </c>
      <c r="F2563" s="2">
        <v>8.6829999999999998</v>
      </c>
      <c r="G2563" s="2">
        <v>77226.601999999999</v>
      </c>
      <c r="H2563" s="5">
        <f t="shared" si="39"/>
        <v>-6.8482629732981313E-3</v>
      </c>
      <c r="I2563" s="4"/>
      <c r="J2563" s="4"/>
      <c r="K2563" s="4"/>
    </row>
    <row r="2564" spans="2:11" ht="13.5" x14ac:dyDescent="0.35">
      <c r="B2564" s="3">
        <v>45730</v>
      </c>
      <c r="C2564" s="2">
        <v>8.61</v>
      </c>
      <c r="D2564" s="2">
        <v>7.6783999999999999</v>
      </c>
      <c r="E2564" s="2">
        <v>28558</v>
      </c>
      <c r="F2564" s="2">
        <v>8.6140000000000008</v>
      </c>
      <c r="G2564" s="2">
        <v>245998.61199999999</v>
      </c>
      <c r="H2564" s="5">
        <f t="shared" si="39"/>
        <v>-1.0349671981130893E-2</v>
      </c>
      <c r="I2564" s="4"/>
      <c r="J2564" s="4"/>
      <c r="K2564" s="4"/>
    </row>
    <row r="2565" spans="2:11" ht="13.5" x14ac:dyDescent="0.35">
      <c r="B2565" s="3">
        <v>45733</v>
      </c>
      <c r="C2565" s="2">
        <v>8.6999999999999993</v>
      </c>
      <c r="D2565" s="2">
        <v>7.7587000000000002</v>
      </c>
      <c r="E2565" s="2">
        <v>46215</v>
      </c>
      <c r="F2565" s="2">
        <v>8.6869999999999994</v>
      </c>
      <c r="G2565" s="2">
        <v>401469.70500000002</v>
      </c>
      <c r="H2565" s="5">
        <f t="shared" si="39"/>
        <v>1.0457907897478675E-2</v>
      </c>
      <c r="I2565" s="4"/>
      <c r="J2565" s="4"/>
      <c r="K2565" s="4"/>
    </row>
    <row r="2566" spans="2:11" ht="13.5" x14ac:dyDescent="0.35">
      <c r="B2566" s="3">
        <v>45734</v>
      </c>
      <c r="C2566" s="2">
        <v>8.7799999999999994</v>
      </c>
      <c r="D2566" s="2">
        <v>7.83</v>
      </c>
      <c r="E2566" s="2">
        <v>39538</v>
      </c>
      <c r="F2566" s="2">
        <v>8.7260000000000009</v>
      </c>
      <c r="G2566" s="2">
        <v>345008.58799999999</v>
      </c>
      <c r="H2566" s="5">
        <f t="shared" si="39"/>
        <v>9.1896838387874151E-3</v>
      </c>
      <c r="I2566" s="4"/>
      <c r="J2566" s="4"/>
      <c r="K2566" s="4"/>
    </row>
    <row r="2567" spans="2:11" ht="13.5" x14ac:dyDescent="0.35">
      <c r="B2567" s="3">
        <v>45735</v>
      </c>
      <c r="C2567" s="2">
        <v>8.75</v>
      </c>
      <c r="D2567" s="2">
        <v>7.8033000000000001</v>
      </c>
      <c r="E2567" s="2">
        <v>19851</v>
      </c>
      <c r="F2567" s="2">
        <v>8.7460000000000004</v>
      </c>
      <c r="G2567" s="2">
        <v>173616.84599999999</v>
      </c>
      <c r="H2567" s="5">
        <f t="shared" ref="H2567:H2630" si="40">(D2567-D2566)/D2566</f>
        <v>-3.409961685823748E-3</v>
      </c>
      <c r="I2567" s="4"/>
      <c r="J2567" s="4"/>
      <c r="K2567" s="4"/>
    </row>
    <row r="2568" spans="2:11" ht="13.5" x14ac:dyDescent="0.35">
      <c r="B2568" s="3">
        <v>45737</v>
      </c>
      <c r="C2568" s="2">
        <v>8.75</v>
      </c>
      <c r="D2568" s="2">
        <v>7.8033000000000001</v>
      </c>
      <c r="E2568" s="2">
        <v>34808</v>
      </c>
      <c r="F2568" s="2">
        <v>8.7590000000000003</v>
      </c>
      <c r="G2568" s="2">
        <v>304883.272</v>
      </c>
      <c r="H2568" s="5">
        <f t="shared" si="40"/>
        <v>0</v>
      </c>
      <c r="I2568" s="4"/>
      <c r="J2568" s="4"/>
      <c r="K2568" s="4"/>
    </row>
    <row r="2569" spans="2:11" ht="13.5" x14ac:dyDescent="0.35">
      <c r="B2569" s="3">
        <v>45740</v>
      </c>
      <c r="C2569" s="2">
        <v>8.7799999999999994</v>
      </c>
      <c r="D2569" s="2">
        <v>7.83</v>
      </c>
      <c r="E2569" s="2">
        <v>12270</v>
      </c>
      <c r="F2569" s="2">
        <v>8.7270000000000003</v>
      </c>
      <c r="G2569" s="2">
        <v>107080.29</v>
      </c>
      <c r="H2569" s="5">
        <f t="shared" si="40"/>
        <v>3.4216293106762454E-3</v>
      </c>
      <c r="I2569" s="4"/>
      <c r="J2569" s="4"/>
      <c r="K2569" s="4"/>
    </row>
    <row r="2570" spans="2:11" ht="13.5" x14ac:dyDescent="0.35">
      <c r="B2570" s="3">
        <v>45741</v>
      </c>
      <c r="C2570" s="2">
        <v>8.6999999999999993</v>
      </c>
      <c r="D2570" s="2">
        <v>7.7587000000000002</v>
      </c>
      <c r="E2570" s="2">
        <v>3280</v>
      </c>
      <c r="F2570" s="2">
        <v>8.718</v>
      </c>
      <c r="G2570" s="2">
        <v>28595.040000000001</v>
      </c>
      <c r="H2570" s="5">
        <f t="shared" si="40"/>
        <v>-9.1060025542784064E-3</v>
      </c>
      <c r="I2570" s="4"/>
      <c r="J2570" s="4"/>
      <c r="K2570" s="4"/>
    </row>
    <row r="2571" spans="2:11" ht="13.5" x14ac:dyDescent="0.35">
      <c r="B2571" s="3">
        <v>45742</v>
      </c>
      <c r="C2571" s="2">
        <v>8.75</v>
      </c>
      <c r="D2571" s="2">
        <v>7.8033000000000001</v>
      </c>
      <c r="E2571" s="2">
        <v>10551</v>
      </c>
      <c r="F2571" s="2">
        <v>8.6839999999999993</v>
      </c>
      <c r="G2571" s="2">
        <v>91624.884000000005</v>
      </c>
      <c r="H2571" s="5">
        <f t="shared" si="40"/>
        <v>5.7483856831685685E-3</v>
      </c>
      <c r="I2571" s="4"/>
      <c r="J2571" s="4"/>
      <c r="K2571" s="4"/>
    </row>
    <row r="2572" spans="2:11" ht="13.5" x14ac:dyDescent="0.35">
      <c r="B2572" s="3">
        <v>45743</v>
      </c>
      <c r="C2572" s="2">
        <v>8.89</v>
      </c>
      <c r="D2572" s="2">
        <v>7.9280999999999997</v>
      </c>
      <c r="E2572" s="2">
        <v>37409</v>
      </c>
      <c r="F2572" s="2">
        <v>8.7840000000000007</v>
      </c>
      <c r="G2572" s="2">
        <v>328600.65600000002</v>
      </c>
      <c r="H2572" s="5">
        <f t="shared" si="40"/>
        <v>1.59932336319249E-2</v>
      </c>
      <c r="I2572" s="4"/>
      <c r="J2572" s="4"/>
      <c r="K2572" s="4"/>
    </row>
    <row r="2573" spans="2:11" ht="13.5" x14ac:dyDescent="0.35">
      <c r="B2573" s="3">
        <v>45744</v>
      </c>
      <c r="C2573" s="2">
        <v>9</v>
      </c>
      <c r="D2573" s="2">
        <v>8.0261999999999993</v>
      </c>
      <c r="E2573" s="2">
        <v>25959</v>
      </c>
      <c r="F2573" s="2">
        <v>8.9689999999999994</v>
      </c>
      <c r="G2573" s="2">
        <v>232826.27100000001</v>
      </c>
      <c r="H2573" s="5">
        <f t="shared" si="40"/>
        <v>1.2373708707004154E-2</v>
      </c>
      <c r="I2573" s="4"/>
      <c r="J2573" s="4"/>
      <c r="K2573" s="4"/>
    </row>
    <row r="2574" spans="2:11" ht="13.5" x14ac:dyDescent="0.35">
      <c r="B2574" s="3">
        <v>45749</v>
      </c>
      <c r="C2574" s="2">
        <v>9</v>
      </c>
      <c r="D2574" s="2">
        <v>8.0261999999999993</v>
      </c>
      <c r="E2574" s="2">
        <v>31668</v>
      </c>
      <c r="F2574" s="2">
        <v>8.9930000000000003</v>
      </c>
      <c r="G2574" s="2">
        <v>284790.32400000002</v>
      </c>
      <c r="H2574" s="5">
        <f t="shared" si="40"/>
        <v>0</v>
      </c>
      <c r="I2574" s="4"/>
      <c r="J2574" s="4"/>
      <c r="K2574" s="4"/>
    </row>
    <row r="2575" spans="2:11" ht="13.5" x14ac:dyDescent="0.35">
      <c r="B2575" s="3">
        <v>45750</v>
      </c>
      <c r="C2575" s="2">
        <v>8.99</v>
      </c>
      <c r="D2575" s="2">
        <v>8.0173000000000005</v>
      </c>
      <c r="E2575" s="2">
        <v>8612</v>
      </c>
      <c r="F2575" s="2">
        <v>8.9529999999999994</v>
      </c>
      <c r="G2575" s="2">
        <v>77103.236000000004</v>
      </c>
      <c r="H2575" s="5">
        <f t="shared" si="40"/>
        <v>-1.1088684558070816E-3</v>
      </c>
      <c r="I2575" s="4"/>
      <c r="J2575" s="4"/>
      <c r="K2575" s="4"/>
    </row>
    <row r="2576" spans="2:11" ht="13.5" x14ac:dyDescent="0.35">
      <c r="B2576" s="3">
        <v>45751</v>
      </c>
      <c r="C2576" s="2">
        <v>8.82</v>
      </c>
      <c r="D2576" s="2">
        <v>7.8657000000000004</v>
      </c>
      <c r="E2576" s="2">
        <v>12834</v>
      </c>
      <c r="F2576" s="2">
        <v>8.8759999999999994</v>
      </c>
      <c r="G2576" s="2">
        <v>113914.584</v>
      </c>
      <c r="H2576" s="5">
        <f t="shared" si="40"/>
        <v>-1.8909109051675772E-2</v>
      </c>
      <c r="I2576" s="4"/>
      <c r="J2576" s="4"/>
      <c r="K2576" s="4"/>
    </row>
    <row r="2577" spans="2:11" ht="13.5" x14ac:dyDescent="0.35">
      <c r="B2577" s="3">
        <v>45754</v>
      </c>
      <c r="C2577" s="2">
        <v>8.9499999999999993</v>
      </c>
      <c r="D2577" s="2">
        <v>7.9816000000000003</v>
      </c>
      <c r="E2577" s="2">
        <v>26424</v>
      </c>
      <c r="F2577" s="2">
        <v>8.8659999999999997</v>
      </c>
      <c r="G2577" s="2">
        <v>234275.18400000001</v>
      </c>
      <c r="H2577" s="5">
        <f t="shared" si="40"/>
        <v>1.4734861487216635E-2</v>
      </c>
      <c r="I2577" s="4"/>
      <c r="J2577" s="4"/>
      <c r="K2577" s="4"/>
    </row>
    <row r="2578" spans="2:11" ht="13.5" x14ac:dyDescent="0.35">
      <c r="B2578" s="3">
        <v>45755</v>
      </c>
      <c r="C2578" s="2">
        <v>8.9</v>
      </c>
      <c r="D2578" s="2">
        <v>7.9370000000000003</v>
      </c>
      <c r="E2578" s="2">
        <v>88738</v>
      </c>
      <c r="F2578" s="2">
        <v>8.8049999999999997</v>
      </c>
      <c r="G2578" s="2">
        <v>781338.09</v>
      </c>
      <c r="H2578" s="5">
        <f t="shared" si="40"/>
        <v>-5.587852059737392E-3</v>
      </c>
      <c r="I2578" s="4"/>
      <c r="J2578" s="4"/>
      <c r="K2578" s="4"/>
    </row>
    <row r="2579" spans="2:11" ht="13.5" x14ac:dyDescent="0.35">
      <c r="B2579" s="3">
        <v>45757</v>
      </c>
      <c r="C2579" s="2">
        <v>8.91</v>
      </c>
      <c r="D2579" s="2">
        <v>7.9459</v>
      </c>
      <c r="E2579" s="2">
        <v>20064</v>
      </c>
      <c r="F2579" s="2">
        <v>8.9580000000000002</v>
      </c>
      <c r="G2579" s="2">
        <v>179733.31200000001</v>
      </c>
      <c r="H2579" s="5">
        <f t="shared" si="40"/>
        <v>1.1213304775103549E-3</v>
      </c>
      <c r="I2579" s="4"/>
      <c r="J2579" s="4"/>
      <c r="K2579" s="4"/>
    </row>
    <row r="2580" spans="2:11" ht="13.5" x14ac:dyDescent="0.35">
      <c r="B2580" s="3">
        <v>45758</v>
      </c>
      <c r="C2580" s="2">
        <v>8.9700000000000006</v>
      </c>
      <c r="D2580" s="2">
        <v>7.9993999999999996</v>
      </c>
      <c r="E2580" s="2">
        <v>5328</v>
      </c>
      <c r="F2580" s="2">
        <v>8.9410000000000007</v>
      </c>
      <c r="G2580" s="2">
        <v>47637.648000000001</v>
      </c>
      <c r="H2580" s="5">
        <f t="shared" si="40"/>
        <v>6.7330321297775783E-3</v>
      </c>
      <c r="I2580" s="4"/>
      <c r="J2580" s="4"/>
      <c r="K2580" s="4"/>
    </row>
    <row r="2581" spans="2:11" ht="13.5" x14ac:dyDescent="0.35">
      <c r="B2581" s="3">
        <v>45761</v>
      </c>
      <c r="C2581" s="2">
        <v>8.9</v>
      </c>
      <c r="D2581" s="2">
        <v>7.9370000000000003</v>
      </c>
      <c r="E2581" s="2">
        <v>10079</v>
      </c>
      <c r="F2581" s="2">
        <v>8.9280000000000008</v>
      </c>
      <c r="G2581" s="2">
        <v>89985.312000000005</v>
      </c>
      <c r="H2581" s="5">
        <f t="shared" si="40"/>
        <v>-7.8005850438782097E-3</v>
      </c>
      <c r="I2581" s="4"/>
      <c r="J2581" s="4"/>
      <c r="K2581" s="4"/>
    </row>
    <row r="2582" spans="2:11" ht="13.5" x14ac:dyDescent="0.35">
      <c r="B2582" s="3">
        <v>45762</v>
      </c>
      <c r="C2582" s="2">
        <v>8.98</v>
      </c>
      <c r="D2582" s="2">
        <v>8.0084</v>
      </c>
      <c r="E2582" s="2">
        <v>40153</v>
      </c>
      <c r="F2582" s="2">
        <v>8.8620000000000001</v>
      </c>
      <c r="G2582" s="2">
        <v>355835.886</v>
      </c>
      <c r="H2582" s="5">
        <f t="shared" si="40"/>
        <v>8.9958422577799783E-3</v>
      </c>
      <c r="I2582" s="4"/>
      <c r="J2582" s="4"/>
      <c r="K2582" s="4"/>
    </row>
    <row r="2583" spans="2:11" ht="13.5" x14ac:dyDescent="0.35">
      <c r="B2583" s="3">
        <v>45763</v>
      </c>
      <c r="C2583" s="2">
        <v>9.51</v>
      </c>
      <c r="D2583" s="2">
        <v>8.4809999999999999</v>
      </c>
      <c r="E2583" s="2">
        <v>0</v>
      </c>
      <c r="F2583" s="2">
        <v>0</v>
      </c>
      <c r="G2583" s="2">
        <v>0</v>
      </c>
      <c r="H2583" s="5">
        <f t="shared" si="40"/>
        <v>5.9013036311872526E-2</v>
      </c>
      <c r="I2583" s="4"/>
      <c r="J2583" s="4"/>
      <c r="K2583" s="4"/>
    </row>
    <row r="2584" spans="2:11" ht="13.5" x14ac:dyDescent="0.35">
      <c r="B2584" s="3">
        <v>45764</v>
      </c>
      <c r="C2584" s="2">
        <v>9.25</v>
      </c>
      <c r="D2584" s="2">
        <v>8.2492000000000001</v>
      </c>
      <c r="E2584" s="2">
        <v>191442</v>
      </c>
      <c r="F2584" s="2">
        <v>9.3409999999999993</v>
      </c>
      <c r="G2584" s="2">
        <v>1788259.7220000001</v>
      </c>
      <c r="H2584" s="5">
        <f t="shared" si="40"/>
        <v>-2.7331682584600846E-2</v>
      </c>
      <c r="I2584" s="4"/>
      <c r="J2584" s="4"/>
      <c r="K2584" s="4"/>
    </row>
    <row r="2585" spans="2:11" ht="13.5" x14ac:dyDescent="0.35">
      <c r="B2585" s="3">
        <v>45765</v>
      </c>
      <c r="C2585" s="2">
        <v>9.15</v>
      </c>
      <c r="D2585" s="2">
        <v>8.16</v>
      </c>
      <c r="E2585" s="2">
        <v>42102</v>
      </c>
      <c r="F2585" s="2">
        <v>9.0809999999999995</v>
      </c>
      <c r="G2585" s="2">
        <v>382328.26199999999</v>
      </c>
      <c r="H2585" s="5">
        <f t="shared" si="40"/>
        <v>-1.08131697619163E-2</v>
      </c>
      <c r="I2585" s="4"/>
      <c r="J2585" s="4"/>
      <c r="K2585" s="4"/>
    </row>
    <row r="2586" spans="2:11" ht="13.5" x14ac:dyDescent="0.35">
      <c r="B2586" s="3">
        <v>45768</v>
      </c>
      <c r="C2586" s="2">
        <v>9.14</v>
      </c>
      <c r="D2586" s="2">
        <v>8.1510999999999996</v>
      </c>
      <c r="E2586" s="2">
        <v>8021</v>
      </c>
      <c r="F2586" s="2">
        <v>9.1170000000000009</v>
      </c>
      <c r="G2586" s="2">
        <v>73127.456999999995</v>
      </c>
      <c r="H2586" s="5">
        <f t="shared" si="40"/>
        <v>-1.0906862745098742E-3</v>
      </c>
      <c r="I2586" s="4"/>
      <c r="J2586" s="4"/>
      <c r="K2586" s="4"/>
    </row>
    <row r="2587" spans="2:11" ht="13.5" x14ac:dyDescent="0.35">
      <c r="B2587" s="3">
        <v>45769</v>
      </c>
      <c r="C2587" s="2">
        <v>9.1</v>
      </c>
      <c r="D2587" s="2">
        <v>8.1153999999999993</v>
      </c>
      <c r="E2587" s="2">
        <v>87850</v>
      </c>
      <c r="F2587" s="2">
        <v>9.0180000000000007</v>
      </c>
      <c r="G2587" s="2">
        <v>792231.3</v>
      </c>
      <c r="H2587" s="5">
        <f t="shared" si="40"/>
        <v>-4.3797769626185779E-3</v>
      </c>
      <c r="I2587" s="4"/>
      <c r="J2587" s="4"/>
      <c r="K2587" s="4"/>
    </row>
    <row r="2588" spans="2:11" ht="13.5" x14ac:dyDescent="0.35">
      <c r="B2588" s="3">
        <v>45770</v>
      </c>
      <c r="C2588" s="2">
        <v>9.1</v>
      </c>
      <c r="D2588" s="2">
        <v>8.1153999999999993</v>
      </c>
      <c r="E2588" s="2">
        <v>4013</v>
      </c>
      <c r="F2588" s="2">
        <v>9.0809999999999995</v>
      </c>
      <c r="G2588" s="2">
        <v>36442.053</v>
      </c>
      <c r="H2588" s="5">
        <f t="shared" si="40"/>
        <v>0</v>
      </c>
      <c r="I2588" s="4"/>
      <c r="J2588" s="4"/>
      <c r="K2588" s="4"/>
    </row>
    <row r="2589" spans="2:11" ht="13.5" x14ac:dyDescent="0.35">
      <c r="B2589" s="3">
        <v>45771</v>
      </c>
      <c r="C2589" s="2">
        <v>9.1</v>
      </c>
      <c r="D2589" s="2">
        <v>8.1153999999999993</v>
      </c>
      <c r="E2589" s="2">
        <v>10186</v>
      </c>
      <c r="F2589" s="2">
        <v>9.0250000000000004</v>
      </c>
      <c r="G2589" s="2">
        <v>91928.65</v>
      </c>
      <c r="H2589" s="5">
        <f t="shared" si="40"/>
        <v>0</v>
      </c>
      <c r="I2589" s="4"/>
      <c r="J2589" s="4"/>
      <c r="K2589" s="4"/>
    </row>
    <row r="2590" spans="2:11" ht="13.5" x14ac:dyDescent="0.35">
      <c r="B2590" s="3">
        <v>45772</v>
      </c>
      <c r="C2590" s="2">
        <v>9.06</v>
      </c>
      <c r="D2590" s="2">
        <v>8.0797000000000008</v>
      </c>
      <c r="E2590" s="2">
        <v>12352</v>
      </c>
      <c r="F2590" s="2">
        <v>8.9339999999999993</v>
      </c>
      <c r="G2590" s="2">
        <v>110352.768</v>
      </c>
      <c r="H2590" s="5">
        <f t="shared" si="40"/>
        <v>-4.3990437932817251E-3</v>
      </c>
      <c r="I2590" s="4"/>
      <c r="J2590" s="4"/>
      <c r="K2590" s="4"/>
    </row>
    <row r="2591" spans="2:11" ht="13.5" x14ac:dyDescent="0.35">
      <c r="B2591" s="3">
        <v>45775</v>
      </c>
      <c r="C2591" s="2">
        <v>8.98</v>
      </c>
      <c r="D2591" s="2">
        <v>8.0084</v>
      </c>
      <c r="E2591" s="2">
        <v>20161</v>
      </c>
      <c r="F2591" s="2">
        <v>8.8420000000000005</v>
      </c>
      <c r="G2591" s="2">
        <v>178263.56200000001</v>
      </c>
      <c r="H2591" s="5">
        <f t="shared" si="40"/>
        <v>-8.8245850712279916E-3</v>
      </c>
      <c r="I2591" s="4"/>
      <c r="J2591" s="4"/>
      <c r="K2591" s="4"/>
    </row>
    <row r="2592" spans="2:11" ht="13.5" x14ac:dyDescent="0.35">
      <c r="B2592" s="3">
        <v>45776</v>
      </c>
      <c r="C2592" s="2">
        <v>8.9</v>
      </c>
      <c r="D2592" s="2">
        <v>7.9370000000000003</v>
      </c>
      <c r="E2592" s="2">
        <v>4201</v>
      </c>
      <c r="F2592" s="2">
        <v>8.8949999999999996</v>
      </c>
      <c r="G2592" s="2">
        <v>37367.894999999997</v>
      </c>
      <c r="H2592" s="5">
        <f t="shared" si="40"/>
        <v>-8.9156385794914948E-3</v>
      </c>
      <c r="I2592" s="4"/>
      <c r="J2592" s="4"/>
      <c r="K2592" s="4"/>
    </row>
    <row r="2593" spans="2:11" ht="13.5" x14ac:dyDescent="0.35">
      <c r="B2593" s="3">
        <v>45777</v>
      </c>
      <c r="C2593" s="2">
        <v>9.3000000000000007</v>
      </c>
      <c r="D2593" s="2">
        <v>8.2936999999999994</v>
      </c>
      <c r="E2593" s="2">
        <v>19138</v>
      </c>
      <c r="F2593" s="2">
        <v>9.0869999999999997</v>
      </c>
      <c r="G2593" s="2">
        <v>173907.00599999999</v>
      </c>
      <c r="H2593" s="5">
        <f t="shared" si="40"/>
        <v>4.4941413632354682E-2</v>
      </c>
      <c r="I2593" s="4"/>
      <c r="J2593" s="4"/>
      <c r="K2593" s="4"/>
    </row>
    <row r="2594" spans="2:11" ht="13.5" x14ac:dyDescent="0.35">
      <c r="B2594" s="3">
        <v>45779</v>
      </c>
      <c r="C2594" s="2">
        <v>9.1999999999999993</v>
      </c>
      <c r="D2594" s="2">
        <v>8.2045999999999992</v>
      </c>
      <c r="E2594" s="2">
        <v>3282</v>
      </c>
      <c r="F2594" s="2">
        <v>9.2200000000000006</v>
      </c>
      <c r="G2594" s="2">
        <v>30260.04</v>
      </c>
      <c r="H2594" s="5">
        <f t="shared" si="40"/>
        <v>-1.074309415580503E-2</v>
      </c>
      <c r="I2594" s="4"/>
      <c r="J2594" s="4"/>
      <c r="K2594" s="4"/>
    </row>
    <row r="2595" spans="2:11" ht="13.5" x14ac:dyDescent="0.35">
      <c r="B2595" s="3">
        <v>45782</v>
      </c>
      <c r="C2595" s="2">
        <v>9.3000000000000007</v>
      </c>
      <c r="D2595" s="2">
        <v>8.2936999999999994</v>
      </c>
      <c r="E2595" s="2">
        <v>31582</v>
      </c>
      <c r="F2595" s="2">
        <v>9.2430000000000003</v>
      </c>
      <c r="G2595" s="2">
        <v>291912.42599999998</v>
      </c>
      <c r="H2595" s="5">
        <f t="shared" si="40"/>
        <v>1.085976159715284E-2</v>
      </c>
      <c r="I2595" s="4"/>
      <c r="J2595" s="4"/>
      <c r="K2595" s="4"/>
    </row>
    <row r="2596" spans="2:11" ht="13.5" x14ac:dyDescent="0.35">
      <c r="B2596" s="3">
        <v>45783</v>
      </c>
      <c r="C2596" s="2">
        <v>9.25</v>
      </c>
      <c r="D2596" s="2">
        <v>8.2492000000000001</v>
      </c>
      <c r="E2596" s="2">
        <v>7833</v>
      </c>
      <c r="F2596" s="2">
        <v>9.2729999999999997</v>
      </c>
      <c r="G2596" s="2">
        <v>72635.409</v>
      </c>
      <c r="H2596" s="5">
        <f t="shared" si="40"/>
        <v>-5.3655184055366508E-3</v>
      </c>
      <c r="I2596" s="4"/>
      <c r="J2596" s="4"/>
      <c r="K2596" s="4"/>
    </row>
    <row r="2597" spans="2:11" ht="13.5" x14ac:dyDescent="0.35">
      <c r="B2597" s="3">
        <v>45784</v>
      </c>
      <c r="C2597" s="2">
        <v>9.1999999999999993</v>
      </c>
      <c r="D2597" s="2">
        <v>8.2045999999999992</v>
      </c>
      <c r="E2597" s="2">
        <v>15302</v>
      </c>
      <c r="F2597" s="2">
        <v>9.1969999999999992</v>
      </c>
      <c r="G2597" s="2">
        <v>140732.49400000001</v>
      </c>
      <c r="H2597" s="5">
        <f t="shared" si="40"/>
        <v>-5.4065848809582576E-3</v>
      </c>
      <c r="I2597" s="4"/>
      <c r="J2597" s="4"/>
      <c r="K2597" s="4"/>
    </row>
    <row r="2598" spans="2:11" ht="13.5" x14ac:dyDescent="0.35">
      <c r="B2598" s="3">
        <v>45785</v>
      </c>
      <c r="C2598" s="2">
        <v>9.25</v>
      </c>
      <c r="D2598" s="2">
        <v>8.2492000000000001</v>
      </c>
      <c r="E2598" s="2">
        <v>14966</v>
      </c>
      <c r="F2598" s="2">
        <v>9.2509999999999994</v>
      </c>
      <c r="G2598" s="2">
        <v>138450.46599999999</v>
      </c>
      <c r="H2598" s="5">
        <f t="shared" si="40"/>
        <v>5.4359749408869253E-3</v>
      </c>
      <c r="I2598" s="4"/>
      <c r="J2598" s="4"/>
      <c r="K2598" s="4"/>
    </row>
    <row r="2599" spans="2:11" ht="13.5" x14ac:dyDescent="0.35">
      <c r="B2599" s="3">
        <v>45786</v>
      </c>
      <c r="C2599" s="2">
        <v>9.1999999999999993</v>
      </c>
      <c r="D2599" s="2">
        <v>8.2045999999999992</v>
      </c>
      <c r="E2599" s="2">
        <v>37799</v>
      </c>
      <c r="F2599" s="2">
        <v>9.2089999999999996</v>
      </c>
      <c r="G2599" s="2">
        <v>348090.99099999998</v>
      </c>
      <c r="H2599" s="5">
        <f t="shared" si="40"/>
        <v>-5.4065848809582576E-3</v>
      </c>
      <c r="I2599" s="4"/>
      <c r="J2599" s="4"/>
      <c r="K2599" s="4"/>
    </row>
    <row r="2600" spans="2:11" ht="13.5" x14ac:dyDescent="0.35">
      <c r="B2600" s="3">
        <v>45789</v>
      </c>
      <c r="C2600" s="2">
        <v>9.1999999999999993</v>
      </c>
      <c r="D2600" s="2">
        <v>8.2045999999999992</v>
      </c>
      <c r="E2600" s="2">
        <v>20864</v>
      </c>
      <c r="F2600" s="2">
        <v>9.1999999999999993</v>
      </c>
      <c r="G2600" s="2">
        <v>191948.79999999999</v>
      </c>
      <c r="H2600" s="5">
        <f t="shared" si="40"/>
        <v>0</v>
      </c>
      <c r="I2600" s="4"/>
      <c r="J2600" s="4"/>
      <c r="K2600" s="4"/>
    </row>
    <row r="2601" spans="2:11" ht="13.5" x14ac:dyDescent="0.35">
      <c r="B2601" s="3">
        <v>45790</v>
      </c>
      <c r="C2601" s="2">
        <v>9.15</v>
      </c>
      <c r="D2601" s="2">
        <v>8.16</v>
      </c>
      <c r="E2601" s="2">
        <v>1170</v>
      </c>
      <c r="F2601" s="2">
        <v>9.1579999999999995</v>
      </c>
      <c r="G2601" s="2">
        <v>10714.86</v>
      </c>
      <c r="H2601" s="5">
        <f t="shared" si="40"/>
        <v>-5.4359749408867085E-3</v>
      </c>
      <c r="I2601" s="4"/>
      <c r="J2601" s="4"/>
      <c r="K2601" s="4"/>
    </row>
    <row r="2602" spans="2:11" ht="13.5" x14ac:dyDescent="0.35">
      <c r="B2602" s="3">
        <v>45791</v>
      </c>
      <c r="C2602" s="2">
        <v>9.19</v>
      </c>
      <c r="D2602" s="2">
        <v>8.1956000000000007</v>
      </c>
      <c r="E2602" s="2">
        <v>2693</v>
      </c>
      <c r="F2602" s="2">
        <v>9.1620000000000008</v>
      </c>
      <c r="G2602" s="2">
        <v>24673.266</v>
      </c>
      <c r="H2602" s="5">
        <f t="shared" si="40"/>
        <v>4.3627450980392793E-3</v>
      </c>
      <c r="I2602" s="4"/>
      <c r="J2602" s="4"/>
      <c r="K2602" s="4"/>
    </row>
    <row r="2603" spans="2:11" ht="13.5" x14ac:dyDescent="0.35">
      <c r="B2603" s="3">
        <v>45792</v>
      </c>
      <c r="C2603" s="2">
        <v>9.25</v>
      </c>
      <c r="D2603" s="2">
        <v>8.2492000000000001</v>
      </c>
      <c r="E2603" s="2">
        <v>12947</v>
      </c>
      <c r="F2603" s="2">
        <v>9.1850000000000005</v>
      </c>
      <c r="G2603" s="2">
        <v>118918.19500000001</v>
      </c>
      <c r="H2603" s="5">
        <f t="shared" si="40"/>
        <v>6.5400946849528312E-3</v>
      </c>
      <c r="I2603" s="4"/>
      <c r="J2603" s="4"/>
      <c r="K2603" s="4"/>
    </row>
    <row r="2604" spans="2:11" ht="13.5" x14ac:dyDescent="0.35">
      <c r="B2604" s="3">
        <v>45793</v>
      </c>
      <c r="C2604" s="2">
        <v>9.1999999999999993</v>
      </c>
      <c r="D2604" s="2">
        <v>8.2045999999999992</v>
      </c>
      <c r="E2604" s="2">
        <v>8695</v>
      </c>
      <c r="F2604" s="2">
        <v>9.16</v>
      </c>
      <c r="G2604" s="2">
        <v>79646.2</v>
      </c>
      <c r="H2604" s="5">
        <f t="shared" si="40"/>
        <v>-5.4065848809582576E-3</v>
      </c>
      <c r="I2604" s="4"/>
      <c r="J2604" s="4"/>
      <c r="K2604" s="4"/>
    </row>
    <row r="2605" spans="2:11" ht="13.5" x14ac:dyDescent="0.35">
      <c r="B2605" s="3">
        <v>45796</v>
      </c>
      <c r="C2605" s="2">
        <v>9.19</v>
      </c>
      <c r="D2605" s="2">
        <v>8.1956000000000007</v>
      </c>
      <c r="E2605" s="2">
        <v>11367</v>
      </c>
      <c r="F2605" s="2">
        <v>9.1820000000000004</v>
      </c>
      <c r="G2605" s="2">
        <v>104371.79399999999</v>
      </c>
      <c r="H2605" s="5">
        <f t="shared" si="40"/>
        <v>-1.0969456158738471E-3</v>
      </c>
      <c r="I2605" s="4"/>
      <c r="J2605" s="4"/>
      <c r="K2605" s="4"/>
    </row>
    <row r="2606" spans="2:11" ht="13.5" x14ac:dyDescent="0.35">
      <c r="B2606" s="3">
        <v>45797</v>
      </c>
      <c r="C2606" s="2">
        <v>9.19</v>
      </c>
      <c r="D2606" s="2">
        <v>8.1956000000000007</v>
      </c>
      <c r="E2606" s="2">
        <v>8310</v>
      </c>
      <c r="F2606" s="2">
        <v>9.1869999999999994</v>
      </c>
      <c r="G2606" s="2">
        <v>76343.97</v>
      </c>
      <c r="H2606" s="5">
        <f t="shared" si="40"/>
        <v>0</v>
      </c>
      <c r="I2606" s="4"/>
      <c r="J2606" s="4"/>
      <c r="K2606" s="4"/>
    </row>
    <row r="2607" spans="2:11" ht="13.5" x14ac:dyDescent="0.35">
      <c r="B2607" s="3">
        <v>45798</v>
      </c>
      <c r="C2607" s="2">
        <v>9.19</v>
      </c>
      <c r="D2607" s="2">
        <v>8.1956000000000007</v>
      </c>
      <c r="E2607" s="2">
        <v>13615</v>
      </c>
      <c r="F2607" s="2">
        <v>9.1890000000000001</v>
      </c>
      <c r="G2607" s="2">
        <v>125108.235</v>
      </c>
      <c r="H2607" s="5">
        <f t="shared" si="40"/>
        <v>0</v>
      </c>
      <c r="I2607" s="4"/>
      <c r="J2607" s="4"/>
      <c r="K2607" s="4"/>
    </row>
    <row r="2608" spans="2:11" ht="13.5" x14ac:dyDescent="0.35">
      <c r="B2608" s="3">
        <v>45799</v>
      </c>
      <c r="C2608" s="2">
        <v>9.19</v>
      </c>
      <c r="D2608" s="2">
        <v>8.1956000000000007</v>
      </c>
      <c r="E2608" s="2">
        <v>19295</v>
      </c>
      <c r="F2608" s="2">
        <v>9.19</v>
      </c>
      <c r="G2608" s="2">
        <v>177321.05</v>
      </c>
      <c r="H2608" s="5">
        <f t="shared" si="40"/>
        <v>0</v>
      </c>
      <c r="I2608" s="4"/>
      <c r="J2608" s="4"/>
      <c r="K2608" s="4"/>
    </row>
    <row r="2609" spans="2:11" ht="13.5" x14ac:dyDescent="0.35">
      <c r="B2609" s="3">
        <v>45800</v>
      </c>
      <c r="C2609" s="2">
        <v>9.19</v>
      </c>
      <c r="D2609" s="2">
        <v>8.1956000000000007</v>
      </c>
      <c r="E2609" s="2">
        <v>2543</v>
      </c>
      <c r="F2609" s="2">
        <v>9.19</v>
      </c>
      <c r="G2609" s="2">
        <v>23370.17</v>
      </c>
      <c r="H2609" s="5">
        <f t="shared" si="40"/>
        <v>0</v>
      </c>
      <c r="I2609" s="4"/>
      <c r="J2609" s="4"/>
      <c r="K2609" s="4"/>
    </row>
    <row r="2610" spans="2:11" ht="13.5" x14ac:dyDescent="0.35">
      <c r="B2610" s="3">
        <v>45803</v>
      </c>
      <c r="C2610" s="2">
        <v>9.25</v>
      </c>
      <c r="D2610" s="2">
        <v>8.2492000000000001</v>
      </c>
      <c r="E2610" s="2">
        <v>3480</v>
      </c>
      <c r="F2610" s="2">
        <v>9.2430000000000003</v>
      </c>
      <c r="G2610" s="2">
        <v>32165.64</v>
      </c>
      <c r="H2610" s="5">
        <f t="shared" si="40"/>
        <v>6.5400946849528312E-3</v>
      </c>
      <c r="I2610" s="4"/>
      <c r="J2610" s="4"/>
      <c r="K2610" s="4"/>
    </row>
    <row r="2611" spans="2:11" ht="13.5" x14ac:dyDescent="0.35">
      <c r="B2611" s="3">
        <v>45804</v>
      </c>
      <c r="C2611" s="2">
        <v>9.24</v>
      </c>
      <c r="D2611" s="2">
        <v>8.2401999999999997</v>
      </c>
      <c r="E2611" s="2">
        <v>5836</v>
      </c>
      <c r="F2611" s="2">
        <v>9.23</v>
      </c>
      <c r="G2611" s="2">
        <v>53866.28</v>
      </c>
      <c r="H2611" s="5">
        <f t="shared" si="40"/>
        <v>-1.0910148862920454E-3</v>
      </c>
      <c r="I2611" s="4"/>
      <c r="J2611" s="4"/>
      <c r="K2611" s="4"/>
    </row>
    <row r="2612" spans="2:11" ht="13.5" x14ac:dyDescent="0.35">
      <c r="B2612" s="3">
        <v>45805</v>
      </c>
      <c r="C2612" s="2">
        <v>9.25</v>
      </c>
      <c r="D2612" s="2">
        <v>8.2492000000000001</v>
      </c>
      <c r="E2612" s="2">
        <v>9047</v>
      </c>
      <c r="F2612" s="2">
        <v>9.2279999999999998</v>
      </c>
      <c r="G2612" s="2">
        <v>83485.716</v>
      </c>
      <c r="H2612" s="5">
        <f t="shared" si="40"/>
        <v>1.0922064998422783E-3</v>
      </c>
      <c r="I2612" s="4"/>
      <c r="J2612" s="4"/>
      <c r="K2612" s="4"/>
    </row>
    <row r="2613" spans="2:11" ht="13.5" x14ac:dyDescent="0.35">
      <c r="B2613" s="3">
        <v>45806</v>
      </c>
      <c r="C2613" s="2">
        <v>9.23</v>
      </c>
      <c r="D2613" s="2">
        <v>8.2312999999999992</v>
      </c>
      <c r="E2613" s="2">
        <v>24035</v>
      </c>
      <c r="F2613" s="2">
        <v>9.2330000000000005</v>
      </c>
      <c r="G2613" s="2">
        <v>221915.155</v>
      </c>
      <c r="H2613" s="5">
        <f t="shared" si="40"/>
        <v>-2.1699073849586522E-3</v>
      </c>
      <c r="I2613" s="4"/>
      <c r="J2613" s="4"/>
      <c r="K2613" s="4"/>
    </row>
    <row r="2614" spans="2:11" ht="13.5" x14ac:dyDescent="0.35">
      <c r="B2614" s="3">
        <v>45807</v>
      </c>
      <c r="C2614" s="2">
        <v>9.23</v>
      </c>
      <c r="D2614" s="2">
        <v>8.2312999999999992</v>
      </c>
      <c r="E2614" s="2">
        <v>9277</v>
      </c>
      <c r="F2614" s="2">
        <v>9.2129999999999992</v>
      </c>
      <c r="G2614" s="2">
        <v>85469.001000000004</v>
      </c>
      <c r="H2614" s="5">
        <f t="shared" si="40"/>
        <v>0</v>
      </c>
      <c r="I2614" s="4"/>
      <c r="J2614" s="4"/>
      <c r="K2614" s="4"/>
    </row>
    <row r="2615" spans="2:11" ht="13.5" x14ac:dyDescent="0.35">
      <c r="B2615" s="3">
        <v>45810</v>
      </c>
      <c r="C2615" s="2">
        <v>9.2200000000000006</v>
      </c>
      <c r="D2615" s="2">
        <v>8.2224000000000004</v>
      </c>
      <c r="E2615" s="2">
        <v>3963</v>
      </c>
      <c r="F2615" s="2">
        <v>9.2140000000000004</v>
      </c>
      <c r="G2615" s="2">
        <v>36515.082000000002</v>
      </c>
      <c r="H2615" s="5">
        <f t="shared" si="40"/>
        <v>-1.0812386864770811E-3</v>
      </c>
      <c r="I2615" s="4"/>
      <c r="J2615" s="4"/>
      <c r="K2615" s="4"/>
    </row>
    <row r="2616" spans="2:11" ht="13.5" x14ac:dyDescent="0.35">
      <c r="B2616" s="3">
        <v>45811</v>
      </c>
      <c r="C2616" s="2">
        <v>9.35</v>
      </c>
      <c r="D2616" s="2">
        <v>8.3383000000000003</v>
      </c>
      <c r="E2616" s="2">
        <v>17742</v>
      </c>
      <c r="F2616" s="2">
        <v>9.3249999999999993</v>
      </c>
      <c r="G2616" s="2">
        <v>165444.15</v>
      </c>
      <c r="H2616" s="5">
        <f t="shared" si="40"/>
        <v>1.4095641175325925E-2</v>
      </c>
      <c r="I2616" s="4"/>
      <c r="J2616" s="4"/>
      <c r="K2616" s="4"/>
    </row>
    <row r="2617" spans="2:11" ht="13.5" x14ac:dyDescent="0.35">
      <c r="B2617" s="3">
        <v>45812</v>
      </c>
      <c r="C2617" s="2">
        <v>9.34</v>
      </c>
      <c r="D2617" s="2">
        <v>8.3293999999999997</v>
      </c>
      <c r="E2617" s="2">
        <v>5434</v>
      </c>
      <c r="F2617" s="2">
        <v>9.2810000000000006</v>
      </c>
      <c r="G2617" s="2">
        <v>50432.953999999998</v>
      </c>
      <c r="H2617" s="5">
        <f t="shared" si="40"/>
        <v>-1.0673638511447866E-3</v>
      </c>
      <c r="I2617" s="4"/>
      <c r="J2617" s="4"/>
      <c r="K2617" s="4"/>
    </row>
    <row r="2618" spans="2:11" ht="13.5" x14ac:dyDescent="0.35">
      <c r="B2618" s="3">
        <v>45813</v>
      </c>
      <c r="C2618" s="2">
        <v>9.4600000000000009</v>
      </c>
      <c r="D2618" s="2">
        <v>8.4364000000000008</v>
      </c>
      <c r="E2618" s="2">
        <v>55673</v>
      </c>
      <c r="F2618" s="2">
        <v>9.41</v>
      </c>
      <c r="G2618" s="2">
        <v>523882.93</v>
      </c>
      <c r="H2618" s="5">
        <f t="shared" si="40"/>
        <v>1.2846063341897508E-2</v>
      </c>
      <c r="I2618" s="4"/>
      <c r="J2618" s="4"/>
      <c r="K2618" s="4"/>
    </row>
    <row r="2619" spans="2:11" ht="13.5" x14ac:dyDescent="0.35">
      <c r="B2619" s="3">
        <v>45817</v>
      </c>
      <c r="C2619" s="2">
        <v>9.4</v>
      </c>
      <c r="D2619" s="2">
        <v>8.3828999999999994</v>
      </c>
      <c r="E2619" s="2">
        <v>17944</v>
      </c>
      <c r="F2619" s="2">
        <v>9.4410000000000007</v>
      </c>
      <c r="G2619" s="2">
        <v>169409.304</v>
      </c>
      <c r="H2619" s="5">
        <f t="shared" si="40"/>
        <v>-6.3415674932437334E-3</v>
      </c>
      <c r="I2619" s="4"/>
      <c r="J2619" s="4"/>
      <c r="K2619" s="4"/>
    </row>
    <row r="2620" spans="2:11" ht="13.5" x14ac:dyDescent="0.35">
      <c r="B2620" s="3">
        <v>45818</v>
      </c>
      <c r="C2620" s="2">
        <v>9.4</v>
      </c>
      <c r="D2620" s="2">
        <v>8.3828999999999994</v>
      </c>
      <c r="E2620" s="2">
        <v>570</v>
      </c>
      <c r="F2620" s="2">
        <v>9.3529999999999998</v>
      </c>
      <c r="G2620" s="2">
        <v>5331.21</v>
      </c>
      <c r="H2620" s="5">
        <f t="shared" si="40"/>
        <v>0</v>
      </c>
      <c r="I2620" s="4"/>
      <c r="J2620" s="4"/>
      <c r="K2620" s="4"/>
    </row>
    <row r="2621" spans="2:11" ht="13.5" x14ac:dyDescent="0.35">
      <c r="B2621" s="3">
        <v>45819</v>
      </c>
      <c r="C2621" s="2">
        <v>9.3800000000000008</v>
      </c>
      <c r="D2621" s="2">
        <v>8.3651</v>
      </c>
      <c r="E2621" s="2">
        <v>13438</v>
      </c>
      <c r="F2621" s="2">
        <v>9.3879999999999999</v>
      </c>
      <c r="G2621" s="2">
        <v>126155.944</v>
      </c>
      <c r="H2621" s="5">
        <f t="shared" si="40"/>
        <v>-2.123370194085504E-3</v>
      </c>
      <c r="I2621" s="4"/>
      <c r="J2621" s="4"/>
      <c r="K2621" s="4"/>
    </row>
    <row r="2622" spans="2:11" ht="13.5" x14ac:dyDescent="0.35">
      <c r="B2622" s="3">
        <v>45820</v>
      </c>
      <c r="C2622" s="2">
        <v>9.35</v>
      </c>
      <c r="D2622" s="2">
        <v>8.3383000000000003</v>
      </c>
      <c r="E2622" s="2">
        <v>22593</v>
      </c>
      <c r="F2622" s="2">
        <v>9.3580000000000005</v>
      </c>
      <c r="G2622" s="2">
        <v>211425.29399999999</v>
      </c>
      <c r="H2622" s="5">
        <f t="shared" si="40"/>
        <v>-3.2037871633333391E-3</v>
      </c>
      <c r="I2622" s="4"/>
      <c r="J2622" s="4"/>
      <c r="K2622" s="4"/>
    </row>
    <row r="2623" spans="2:11" ht="13.5" x14ac:dyDescent="0.35">
      <c r="B2623" s="3">
        <v>45821</v>
      </c>
      <c r="C2623" s="2">
        <v>9.25</v>
      </c>
      <c r="D2623" s="2">
        <v>8.2492000000000001</v>
      </c>
      <c r="E2623" s="2">
        <v>49665</v>
      </c>
      <c r="F2623" s="2">
        <v>9.2910000000000004</v>
      </c>
      <c r="G2623" s="2">
        <v>461437.51500000001</v>
      </c>
      <c r="H2623" s="5">
        <f t="shared" si="40"/>
        <v>-1.0685631363707251E-2</v>
      </c>
      <c r="I2623" s="4"/>
      <c r="J2623" s="4"/>
      <c r="K2623" s="4"/>
    </row>
    <row r="2624" spans="2:11" ht="13.5" x14ac:dyDescent="0.35">
      <c r="B2624" s="3">
        <v>45824</v>
      </c>
      <c r="C2624" s="2">
        <v>9.18</v>
      </c>
      <c r="D2624" s="2">
        <v>8.1867000000000001</v>
      </c>
      <c r="E2624" s="2">
        <v>23225</v>
      </c>
      <c r="F2624" s="2">
        <v>9.25</v>
      </c>
      <c r="G2624" s="2">
        <v>214831.25</v>
      </c>
      <c r="H2624" s="5">
        <f t="shared" si="40"/>
        <v>-7.5764922659166947E-3</v>
      </c>
      <c r="I2624" s="4"/>
      <c r="J2624" s="4"/>
      <c r="K2624" s="4"/>
    </row>
    <row r="2625" spans="2:11" ht="13.5" x14ac:dyDescent="0.35">
      <c r="B2625" s="3">
        <v>45825</v>
      </c>
      <c r="C2625" s="2">
        <v>8.16</v>
      </c>
      <c r="D2625" s="2">
        <v>8.16</v>
      </c>
      <c r="E2625" s="2">
        <v>3610</v>
      </c>
      <c r="F2625" s="2">
        <v>8.1489999999999991</v>
      </c>
      <c r="G2625" s="2">
        <v>29417.89</v>
      </c>
      <c r="H2625" s="5">
        <f t="shared" si="40"/>
        <v>-3.2613873722012465E-3</v>
      </c>
      <c r="I2625" s="4"/>
      <c r="J2625" s="4"/>
      <c r="K2625" s="4"/>
    </row>
    <row r="2626" spans="2:11" ht="13.5" x14ac:dyDescent="0.35">
      <c r="B2626" s="3">
        <v>45826</v>
      </c>
      <c r="C2626" s="2">
        <v>8.07</v>
      </c>
      <c r="D2626" s="2">
        <v>8.07</v>
      </c>
      <c r="E2626" s="2">
        <v>10166</v>
      </c>
      <c r="F2626" s="2">
        <v>8.0739999999999998</v>
      </c>
      <c r="G2626" s="2">
        <v>82080.284</v>
      </c>
      <c r="H2626" s="5">
        <f t="shared" si="40"/>
        <v>-1.1029411764705864E-2</v>
      </c>
      <c r="I2626" s="4"/>
      <c r="J2626" s="4"/>
      <c r="K2626" s="4"/>
    </row>
    <row r="2627" spans="2:11" ht="13.5" x14ac:dyDescent="0.35">
      <c r="B2627" s="3">
        <v>45827</v>
      </c>
      <c r="C2627" s="2">
        <v>7.95</v>
      </c>
      <c r="D2627" s="2">
        <v>7.95</v>
      </c>
      <c r="E2627" s="2">
        <v>13800</v>
      </c>
      <c r="F2627" s="2">
        <v>7.984</v>
      </c>
      <c r="G2627" s="2">
        <v>110179.2</v>
      </c>
      <c r="H2627" s="5">
        <f t="shared" si="40"/>
        <v>-1.4869888475836444E-2</v>
      </c>
      <c r="I2627" s="4"/>
      <c r="J2627" s="4"/>
      <c r="K2627" s="4"/>
    </row>
    <row r="2628" spans="2:11" ht="13.5" x14ac:dyDescent="0.35">
      <c r="B2628" s="3">
        <v>45828</v>
      </c>
      <c r="C2628" s="2">
        <v>8</v>
      </c>
      <c r="D2628" s="2">
        <v>8</v>
      </c>
      <c r="E2628" s="2">
        <v>12489</v>
      </c>
      <c r="F2628" s="2">
        <v>7.9630000000000001</v>
      </c>
      <c r="G2628" s="2">
        <v>99449.907000000007</v>
      </c>
      <c r="H2628" s="5">
        <f t="shared" si="40"/>
        <v>6.2893081761006067E-3</v>
      </c>
      <c r="I2628" s="4"/>
      <c r="J2628" s="4"/>
      <c r="K2628" s="4"/>
    </row>
    <row r="2629" spans="2:11" ht="13.5" x14ac:dyDescent="0.35">
      <c r="B2629" s="3">
        <v>45831</v>
      </c>
      <c r="C2629" s="2">
        <v>8.17</v>
      </c>
      <c r="D2629" s="2">
        <v>8.17</v>
      </c>
      <c r="E2629" s="2">
        <v>10207</v>
      </c>
      <c r="F2629" s="2">
        <v>8.0939999999999994</v>
      </c>
      <c r="G2629" s="2">
        <v>82615.457999999999</v>
      </c>
      <c r="H2629" s="5">
        <f t="shared" si="40"/>
        <v>2.1249999999999991E-2</v>
      </c>
      <c r="I2629" s="4"/>
      <c r="J2629" s="4"/>
      <c r="K2629" s="4"/>
    </row>
    <row r="2630" spans="2:11" ht="13.5" x14ac:dyDescent="0.35">
      <c r="B2630" s="3">
        <v>45832</v>
      </c>
      <c r="C2630" s="2">
        <v>8.34</v>
      </c>
      <c r="D2630" s="2">
        <v>8.34</v>
      </c>
      <c r="E2630" s="2">
        <v>22550</v>
      </c>
      <c r="F2630" s="2">
        <v>8.2449999999999992</v>
      </c>
      <c r="G2630" s="2">
        <v>185924.75</v>
      </c>
      <c r="H2630" s="5">
        <f t="shared" si="40"/>
        <v>2.0807833537331694E-2</v>
      </c>
      <c r="I2630" s="4"/>
      <c r="J2630" s="4"/>
      <c r="K2630" s="4"/>
    </row>
    <row r="2631" spans="2:11" ht="13.5" x14ac:dyDescent="0.35">
      <c r="B2631" s="3">
        <v>45833</v>
      </c>
      <c r="C2631" s="2">
        <v>8.1999999999999993</v>
      </c>
      <c r="D2631" s="2">
        <v>8.1999999999999993</v>
      </c>
      <c r="E2631" s="2">
        <v>15543</v>
      </c>
      <c r="F2631" s="2">
        <v>8.3019999999999996</v>
      </c>
      <c r="G2631" s="2">
        <v>129037.986</v>
      </c>
      <c r="H2631" s="5">
        <f t="shared" ref="H2631:H2696" si="41">(D2631-D2630)/D2630</f>
        <v>-1.6786570743405345E-2</v>
      </c>
      <c r="I2631" s="4"/>
      <c r="J2631" s="4"/>
      <c r="K2631" s="4"/>
    </row>
    <row r="2632" spans="2:11" ht="13.5" x14ac:dyDescent="0.35">
      <c r="B2632" s="3">
        <v>45835</v>
      </c>
      <c r="C2632" s="2">
        <v>8.1</v>
      </c>
      <c r="D2632" s="2">
        <v>8.1</v>
      </c>
      <c r="E2632" s="2">
        <v>5597</v>
      </c>
      <c r="F2632" s="2">
        <v>8.1679999999999993</v>
      </c>
      <c r="G2632" s="2">
        <v>45716.296000000002</v>
      </c>
      <c r="H2632" s="5">
        <f t="shared" si="41"/>
        <v>-1.2195121951219469E-2</v>
      </c>
      <c r="I2632" s="4"/>
      <c r="J2632" s="4"/>
      <c r="K2632" s="4"/>
    </row>
    <row r="2633" spans="2:11" ht="13.5" x14ac:dyDescent="0.35">
      <c r="B2633" s="3">
        <v>45838</v>
      </c>
      <c r="C2633" s="2">
        <v>8.2899999999999991</v>
      </c>
      <c r="D2633" s="2">
        <v>8.2899999999999991</v>
      </c>
      <c r="E2633" s="2">
        <v>15110</v>
      </c>
      <c r="F2633" s="2">
        <v>8.2710000000000008</v>
      </c>
      <c r="G2633" s="2">
        <v>124974.81</v>
      </c>
      <c r="H2633" s="5">
        <f t="shared" si="41"/>
        <v>2.3456790123456729E-2</v>
      </c>
      <c r="I2633" s="4"/>
      <c r="J2633" s="4"/>
      <c r="K2633" s="4"/>
    </row>
    <row r="2634" spans="2:11" ht="13.5" x14ac:dyDescent="0.35">
      <c r="B2634" s="3">
        <v>45839</v>
      </c>
      <c r="C2634" s="2">
        <v>8.2899999999999991</v>
      </c>
      <c r="D2634" s="2">
        <v>8.2899999999999991</v>
      </c>
      <c r="E2634" s="2">
        <v>5526</v>
      </c>
      <c r="F2634" s="2">
        <v>8.2110000000000003</v>
      </c>
      <c r="G2634" s="2">
        <v>45373.985999999997</v>
      </c>
      <c r="H2634" s="5">
        <f t="shared" si="41"/>
        <v>0</v>
      </c>
      <c r="I2634" s="4"/>
      <c r="J2634" s="4"/>
      <c r="K2634" s="4"/>
    </row>
    <row r="2635" spans="2:11" ht="13.5" x14ac:dyDescent="0.35">
      <c r="B2635" s="3">
        <v>45840</v>
      </c>
      <c r="C2635" s="2">
        <v>8.3000000000000007</v>
      </c>
      <c r="D2635" s="2">
        <v>8.3000000000000007</v>
      </c>
      <c r="E2635" s="2">
        <v>4003</v>
      </c>
      <c r="F2635" s="2">
        <v>8.2989999999999995</v>
      </c>
      <c r="G2635" s="2">
        <v>33220.896999999997</v>
      </c>
      <c r="H2635" s="5">
        <f t="shared" si="41"/>
        <v>1.206272617611769E-3</v>
      </c>
      <c r="I2635" s="4"/>
      <c r="J2635" s="4"/>
      <c r="K2635" s="4"/>
    </row>
    <row r="2636" spans="2:11" ht="13.5" x14ac:dyDescent="0.35">
      <c r="B2636" s="3">
        <v>45841</v>
      </c>
      <c r="C2636" s="2">
        <v>8.25</v>
      </c>
      <c r="D2636" s="2">
        <v>8.25</v>
      </c>
      <c r="E2636" s="2">
        <v>3247</v>
      </c>
      <c r="F2636" s="2">
        <v>8.2119999999999997</v>
      </c>
      <c r="G2636" s="2">
        <v>26664.364000000001</v>
      </c>
      <c r="H2636" s="5">
        <f t="shared" si="41"/>
        <v>-6.024096385542254E-3</v>
      </c>
      <c r="I2636" s="4"/>
      <c r="J2636" s="4"/>
      <c r="K2636" s="4"/>
    </row>
    <row r="2637" spans="2:11" ht="13.5" x14ac:dyDescent="0.35">
      <c r="B2637" s="3">
        <v>45842</v>
      </c>
      <c r="C2637" s="2">
        <v>8.1999999999999993</v>
      </c>
      <c r="D2637" s="2">
        <v>8.1999999999999993</v>
      </c>
      <c r="E2637" s="2">
        <v>15563</v>
      </c>
      <c r="F2637" s="2">
        <v>8.1959999999999997</v>
      </c>
      <c r="G2637" s="2">
        <v>127554.348</v>
      </c>
      <c r="H2637" s="5">
        <f t="shared" si="41"/>
        <v>-6.0606060606061465E-3</v>
      </c>
      <c r="I2637" s="4"/>
      <c r="J2637" s="4"/>
      <c r="K2637" s="4"/>
    </row>
    <row r="2638" spans="2:11" ht="13.5" x14ac:dyDescent="0.35">
      <c r="B2638" s="3">
        <v>45845</v>
      </c>
      <c r="C2638" s="2">
        <v>8.17</v>
      </c>
      <c r="D2638" s="2">
        <v>8.17</v>
      </c>
      <c r="E2638" s="2">
        <v>3515</v>
      </c>
      <c r="F2638" s="2">
        <v>8.1839999999999993</v>
      </c>
      <c r="G2638" s="2">
        <v>28766.76</v>
      </c>
      <c r="H2638" s="5">
        <f t="shared" si="41"/>
        <v>-3.6585365853657758E-3</v>
      </c>
      <c r="I2638" s="4"/>
      <c r="J2638" s="4"/>
      <c r="K2638" s="4"/>
    </row>
    <row r="2639" spans="2:11" ht="13.5" x14ac:dyDescent="0.35">
      <c r="B2639" s="3">
        <v>45846</v>
      </c>
      <c r="C2639" s="2">
        <v>8.1999999999999993</v>
      </c>
      <c r="D2639" s="2">
        <v>8.1999999999999993</v>
      </c>
      <c r="E2639" s="2">
        <v>3435</v>
      </c>
      <c r="F2639" s="2">
        <v>8.1820000000000004</v>
      </c>
      <c r="G2639" s="2">
        <v>28105.17</v>
      </c>
      <c r="H2639" s="5">
        <f t="shared" si="41"/>
        <v>3.6719706242349277E-3</v>
      </c>
      <c r="I2639" s="4"/>
      <c r="J2639" s="4"/>
      <c r="K2639" s="4"/>
    </row>
    <row r="2640" spans="2:11" ht="13.5" x14ac:dyDescent="0.35">
      <c r="B2640" s="3">
        <v>45847</v>
      </c>
      <c r="C2640" s="2">
        <v>8.1999999999999993</v>
      </c>
      <c r="D2640" s="2">
        <v>8.1999999999999993</v>
      </c>
      <c r="E2640" s="2">
        <v>3982</v>
      </c>
      <c r="F2640" s="2">
        <v>8.1920000000000002</v>
      </c>
      <c r="G2640" s="2">
        <v>32620.544000000002</v>
      </c>
      <c r="H2640" s="5">
        <f t="shared" si="41"/>
        <v>0</v>
      </c>
      <c r="I2640" s="4"/>
      <c r="J2640" s="4"/>
      <c r="K2640" s="4"/>
    </row>
    <row r="2641" spans="2:11" ht="13.5" x14ac:dyDescent="0.35">
      <c r="B2641" s="3">
        <v>45848</v>
      </c>
      <c r="C2641" s="2">
        <v>8</v>
      </c>
      <c r="D2641" s="2">
        <v>8</v>
      </c>
      <c r="E2641" s="2">
        <v>96449</v>
      </c>
      <c r="F2641" s="2">
        <v>8.0060000000000002</v>
      </c>
      <c r="G2641" s="2">
        <v>772170.69400000002</v>
      </c>
      <c r="H2641" s="5">
        <f t="shared" si="41"/>
        <v>-2.4390243902438939E-2</v>
      </c>
      <c r="I2641" s="4"/>
      <c r="J2641" s="4"/>
      <c r="K2641" s="4"/>
    </row>
    <row r="2642" spans="2:11" ht="13.5" x14ac:dyDescent="0.35">
      <c r="B2642" s="3">
        <v>45849</v>
      </c>
      <c r="C2642" s="2">
        <v>8.15</v>
      </c>
      <c r="D2642" s="2">
        <v>8.15</v>
      </c>
      <c r="E2642" s="2">
        <v>1203</v>
      </c>
      <c r="F2642" s="2">
        <v>8.1180000000000003</v>
      </c>
      <c r="G2642" s="2">
        <v>9765.9539999999997</v>
      </c>
      <c r="H2642" s="5">
        <f t="shared" si="41"/>
        <v>1.8750000000000044E-2</v>
      </c>
      <c r="I2642" s="4"/>
      <c r="J2642" s="4"/>
      <c r="K2642" s="4"/>
    </row>
    <row r="2643" spans="2:11" ht="13.5" x14ac:dyDescent="0.35">
      <c r="B2643" s="3">
        <v>45852</v>
      </c>
      <c r="C2643" s="2">
        <v>8.15</v>
      </c>
      <c r="D2643" s="2">
        <v>8.15</v>
      </c>
      <c r="E2643" s="2">
        <v>292</v>
      </c>
      <c r="F2643" s="2">
        <v>8.1270000000000007</v>
      </c>
      <c r="G2643" s="2">
        <v>2373.0839999999998</v>
      </c>
      <c r="H2643" s="5">
        <f t="shared" si="41"/>
        <v>0</v>
      </c>
      <c r="I2643" s="4"/>
      <c r="J2643" s="4"/>
      <c r="K2643" s="4"/>
    </row>
    <row r="2644" spans="2:11" ht="13.5" x14ac:dyDescent="0.35">
      <c r="B2644" s="3">
        <v>45853</v>
      </c>
      <c r="C2644" s="2">
        <v>8.15</v>
      </c>
      <c r="D2644" s="2">
        <v>8.15</v>
      </c>
      <c r="E2644" s="2">
        <v>906</v>
      </c>
      <c r="F2644" s="2">
        <v>8.1419999999999995</v>
      </c>
      <c r="G2644" s="2">
        <v>7376.652</v>
      </c>
      <c r="H2644" s="5">
        <f t="shared" si="41"/>
        <v>0</v>
      </c>
      <c r="I2644" s="4"/>
      <c r="J2644" s="4"/>
      <c r="K2644" s="4"/>
    </row>
    <row r="2645" spans="2:11" ht="13.5" x14ac:dyDescent="0.35">
      <c r="B2645" s="3">
        <v>45854</v>
      </c>
      <c r="C2645" s="2">
        <v>8.14</v>
      </c>
      <c r="D2645" s="2">
        <v>8.14</v>
      </c>
      <c r="E2645" s="2">
        <v>483</v>
      </c>
      <c r="F2645" s="2">
        <v>8.1340000000000003</v>
      </c>
      <c r="G2645" s="2">
        <v>3928.7220000000002</v>
      </c>
      <c r="H2645" s="5">
        <f t="shared" si="41"/>
        <v>-1.2269938650306487E-3</v>
      </c>
      <c r="I2645" s="4"/>
      <c r="J2645" s="4"/>
      <c r="K2645" s="4"/>
    </row>
    <row r="2646" spans="2:11" ht="13.5" x14ac:dyDescent="0.35">
      <c r="B2646" s="3">
        <v>45855</v>
      </c>
      <c r="C2646" s="2">
        <v>8.1</v>
      </c>
      <c r="D2646" s="2">
        <v>8.1</v>
      </c>
      <c r="E2646" s="2">
        <v>1715</v>
      </c>
      <c r="F2646" s="2">
        <v>8.11</v>
      </c>
      <c r="G2646" s="2">
        <v>13908.65</v>
      </c>
      <c r="H2646" s="5">
        <f t="shared" si="41"/>
        <v>-4.9140049140050275E-3</v>
      </c>
      <c r="I2646" s="4"/>
      <c r="J2646" s="4"/>
      <c r="K2646" s="4"/>
    </row>
    <row r="2647" spans="2:11" ht="13.5" x14ac:dyDescent="0.35">
      <c r="B2647" s="3">
        <v>45856</v>
      </c>
      <c r="C2647" s="2">
        <v>8.1</v>
      </c>
      <c r="D2647" s="2">
        <v>8.1</v>
      </c>
      <c r="E2647" s="2">
        <v>3861</v>
      </c>
      <c r="F2647" s="2">
        <v>8.0519999999999996</v>
      </c>
      <c r="G2647" s="2">
        <v>31088.772000000001</v>
      </c>
      <c r="H2647" s="5">
        <f t="shared" si="41"/>
        <v>0</v>
      </c>
      <c r="I2647" s="4"/>
      <c r="J2647" s="4"/>
      <c r="K2647" s="4"/>
    </row>
    <row r="2648" spans="2:11" ht="13.5" x14ac:dyDescent="0.35">
      <c r="B2648" s="3">
        <v>45859</v>
      </c>
      <c r="C2648" s="2">
        <v>8.0500000000000007</v>
      </c>
      <c r="D2648" s="2">
        <v>8.0500000000000007</v>
      </c>
      <c r="E2648" s="2">
        <v>14844</v>
      </c>
      <c r="F2648" s="2">
        <v>8.0090000000000003</v>
      </c>
      <c r="G2648" s="2">
        <v>118885.59600000001</v>
      </c>
      <c r="H2648" s="5">
        <f t="shared" si="41"/>
        <v>-6.1728395061727082E-3</v>
      </c>
      <c r="I2648" s="4"/>
      <c r="J2648" s="4"/>
      <c r="K2648" s="4"/>
    </row>
    <row r="2649" spans="2:11" ht="13.5" x14ac:dyDescent="0.35">
      <c r="B2649" s="3">
        <v>45860</v>
      </c>
      <c r="C2649" s="2">
        <v>8.15</v>
      </c>
      <c r="D2649" s="2">
        <v>8.15</v>
      </c>
      <c r="E2649" s="2">
        <v>9860</v>
      </c>
      <c r="F2649" s="2">
        <v>8.1110000000000007</v>
      </c>
      <c r="G2649" s="2">
        <v>79974.460000000006</v>
      </c>
      <c r="H2649" s="5">
        <f t="shared" si="41"/>
        <v>1.2422360248447159E-2</v>
      </c>
      <c r="I2649" s="4"/>
      <c r="J2649" s="4"/>
      <c r="K2649" s="4"/>
    </row>
    <row r="2650" spans="2:11" ht="13.5" x14ac:dyDescent="0.35">
      <c r="B2650" s="3">
        <v>45861</v>
      </c>
      <c r="C2650" s="2">
        <v>8.15</v>
      </c>
      <c r="D2650" s="2">
        <v>8.15</v>
      </c>
      <c r="E2650" s="2">
        <v>4538</v>
      </c>
      <c r="F2650" s="2">
        <v>8.1539999999999999</v>
      </c>
      <c r="G2650" s="2">
        <v>37002.851999999999</v>
      </c>
      <c r="H2650" s="5">
        <f t="shared" si="41"/>
        <v>0</v>
      </c>
      <c r="I2650" s="4"/>
      <c r="J2650" s="4"/>
      <c r="K2650" s="4"/>
    </row>
    <row r="2651" spans="2:11" ht="13.5" x14ac:dyDescent="0.35">
      <c r="B2651" s="3">
        <v>45862</v>
      </c>
      <c r="C2651" s="2">
        <v>8.1</v>
      </c>
      <c r="D2651" s="2">
        <v>8.1</v>
      </c>
      <c r="E2651" s="2">
        <v>10314</v>
      </c>
      <c r="F2651" s="2">
        <v>8.0990000000000002</v>
      </c>
      <c r="G2651" s="2">
        <v>83533.085999999996</v>
      </c>
      <c r="H2651" s="5">
        <f t="shared" si="41"/>
        <v>-6.1349693251534611E-3</v>
      </c>
      <c r="I2651" s="4"/>
      <c r="J2651" s="4"/>
      <c r="K2651" s="4"/>
    </row>
    <row r="2652" spans="2:11" ht="13.5" x14ac:dyDescent="0.35">
      <c r="B2652" s="3">
        <v>45866</v>
      </c>
      <c r="C2652" s="2">
        <v>8.1</v>
      </c>
      <c r="D2652" s="2">
        <v>8.1</v>
      </c>
      <c r="E2652" s="2">
        <v>7032</v>
      </c>
      <c r="F2652" s="2">
        <v>8.0719999999999992</v>
      </c>
      <c r="G2652" s="2">
        <v>56762.303999999996</v>
      </c>
      <c r="H2652" s="5">
        <f t="shared" si="41"/>
        <v>0</v>
      </c>
      <c r="I2652" s="4"/>
      <c r="J2652" s="4"/>
      <c r="K2652" s="4"/>
    </row>
    <row r="2653" spans="2:11" ht="13.5" x14ac:dyDescent="0.35">
      <c r="B2653" s="3">
        <v>45867</v>
      </c>
      <c r="C2653" s="2">
        <v>8.1</v>
      </c>
      <c r="D2653" s="2">
        <v>8.1</v>
      </c>
      <c r="E2653" s="2">
        <v>6064</v>
      </c>
      <c r="F2653" s="2">
        <v>8.0839999999999996</v>
      </c>
      <c r="G2653" s="2">
        <v>49021.375999999997</v>
      </c>
      <c r="H2653" s="5">
        <f t="shared" si="41"/>
        <v>0</v>
      </c>
      <c r="I2653" s="4"/>
      <c r="J2653" s="4"/>
      <c r="K2653" s="4"/>
    </row>
    <row r="2654" spans="2:11" ht="13.5" x14ac:dyDescent="0.35">
      <c r="B2654" s="3">
        <v>45868</v>
      </c>
      <c r="C2654" s="2">
        <v>8.1</v>
      </c>
      <c r="D2654" s="2">
        <v>8.1</v>
      </c>
      <c r="E2654" s="2">
        <v>2482</v>
      </c>
      <c r="F2654" s="2">
        <v>8.0640000000000001</v>
      </c>
      <c r="G2654" s="2">
        <v>20014.848000000002</v>
      </c>
      <c r="H2654" s="5">
        <f t="shared" si="41"/>
        <v>0</v>
      </c>
      <c r="I2654" s="4"/>
      <c r="J2654" s="4"/>
      <c r="K2654" s="4"/>
    </row>
    <row r="2655" spans="2:11" ht="13.5" x14ac:dyDescent="0.35">
      <c r="B2655" s="3">
        <v>45869</v>
      </c>
      <c r="C2655" s="2">
        <v>8.0399999999999991</v>
      </c>
      <c r="D2655" s="2">
        <v>8.0399999999999991</v>
      </c>
      <c r="E2655" s="2">
        <v>2609</v>
      </c>
      <c r="F2655" s="2">
        <v>8.0229999999999997</v>
      </c>
      <c r="G2655" s="2">
        <v>20932.007000000001</v>
      </c>
      <c r="H2655" s="5">
        <f t="shared" si="41"/>
        <v>-7.4074074074074693E-3</v>
      </c>
      <c r="I2655" s="4"/>
      <c r="J2655" s="4"/>
      <c r="K2655" s="4"/>
    </row>
    <row r="2656" spans="2:11" ht="13.5" x14ac:dyDescent="0.35">
      <c r="B2656" s="3">
        <v>45870</v>
      </c>
      <c r="C2656" s="2">
        <v>8.1</v>
      </c>
      <c r="D2656" s="2">
        <v>8.1</v>
      </c>
      <c r="E2656" s="2">
        <v>3273</v>
      </c>
      <c r="F2656" s="2">
        <v>8.0429999999999993</v>
      </c>
      <c r="G2656" s="2">
        <v>26324.739000000001</v>
      </c>
      <c r="H2656" s="5">
        <f t="shared" si="41"/>
        <v>7.4626865671642414E-3</v>
      </c>
      <c r="I2656" s="4"/>
      <c r="J2656" s="4"/>
      <c r="K2656" s="4"/>
    </row>
    <row r="2657" spans="2:11" ht="13.5" x14ac:dyDescent="0.35">
      <c r="B2657" s="3">
        <v>45873</v>
      </c>
      <c r="C2657" s="2">
        <v>8.08</v>
      </c>
      <c r="D2657" s="2">
        <v>8.08</v>
      </c>
      <c r="E2657" s="2">
        <v>3310</v>
      </c>
      <c r="F2657" s="2">
        <v>8.0459999999999994</v>
      </c>
      <c r="G2657" s="2">
        <v>26632.26</v>
      </c>
      <c r="H2657" s="5">
        <f t="shared" si="41"/>
        <v>-2.4691358024690833E-3</v>
      </c>
      <c r="I2657" s="4"/>
      <c r="J2657" s="4"/>
      <c r="K2657" s="4"/>
    </row>
    <row r="2658" spans="2:11" ht="13.5" x14ac:dyDescent="0.35">
      <c r="B2658" s="3">
        <v>45874</v>
      </c>
      <c r="C2658" s="2">
        <v>8.15</v>
      </c>
      <c r="D2658" s="2">
        <v>8.15</v>
      </c>
      <c r="E2658" s="2">
        <v>1474</v>
      </c>
      <c r="F2658" s="2">
        <v>8.0830000000000002</v>
      </c>
      <c r="G2658" s="2">
        <v>11914.342000000001</v>
      </c>
      <c r="H2658" s="5">
        <f t="shared" si="41"/>
        <v>8.6633663366336988E-3</v>
      </c>
      <c r="I2658" s="4"/>
      <c r="J2658" s="4"/>
      <c r="K2658" s="4"/>
    </row>
    <row r="2659" spans="2:11" ht="13.5" x14ac:dyDescent="0.35">
      <c r="B2659" s="3">
        <v>45875</v>
      </c>
      <c r="C2659" s="2">
        <v>8.15</v>
      </c>
      <c r="D2659" s="2">
        <v>8.15</v>
      </c>
      <c r="E2659" s="2">
        <v>3520</v>
      </c>
      <c r="F2659" s="2">
        <v>8.1059999999999999</v>
      </c>
      <c r="G2659" s="2">
        <v>28533.119999999999</v>
      </c>
      <c r="H2659" s="5">
        <f t="shared" si="41"/>
        <v>0</v>
      </c>
      <c r="I2659" s="4"/>
      <c r="J2659" s="4"/>
      <c r="K2659" s="4"/>
    </row>
    <row r="2660" spans="2:11" ht="13.5" x14ac:dyDescent="0.35">
      <c r="B2660" s="3">
        <v>45876</v>
      </c>
      <c r="C2660" s="2">
        <v>8.24</v>
      </c>
      <c r="D2660" s="2">
        <v>8.24</v>
      </c>
      <c r="E2660" s="2">
        <v>478</v>
      </c>
      <c r="F2660" s="2">
        <v>8.15</v>
      </c>
      <c r="G2660" s="2">
        <v>3895.7</v>
      </c>
      <c r="H2660" s="5">
        <f t="shared" si="41"/>
        <v>1.1042944785276055E-2</v>
      </c>
      <c r="I2660" s="4"/>
      <c r="J2660" s="4"/>
      <c r="K2660" s="4"/>
    </row>
    <row r="2661" spans="2:11" ht="13.5" x14ac:dyDescent="0.35">
      <c r="B2661" s="3">
        <v>45877</v>
      </c>
      <c r="C2661" s="2">
        <v>8.1</v>
      </c>
      <c r="D2661" s="2">
        <v>8.1</v>
      </c>
      <c r="E2661" s="2">
        <v>166880</v>
      </c>
      <c r="F2661" s="2">
        <v>8.0109999999999992</v>
      </c>
      <c r="G2661" s="2">
        <v>1336875.68</v>
      </c>
      <c r="H2661" s="5">
        <f t="shared" si="41"/>
        <v>-1.6990291262135991E-2</v>
      </c>
      <c r="I2661" s="4"/>
      <c r="J2661" s="4"/>
      <c r="K2661" s="4"/>
    </row>
    <row r="2662" spans="2:11" ht="13.5" x14ac:dyDescent="0.35">
      <c r="B2662" s="3">
        <v>45880</v>
      </c>
      <c r="C2662" s="2">
        <v>8.2799999999999994</v>
      </c>
      <c r="D2662" s="2">
        <v>8.2799999999999994</v>
      </c>
      <c r="E2662" s="2">
        <v>734</v>
      </c>
      <c r="F2662" s="2">
        <v>8.2230000000000008</v>
      </c>
      <c r="G2662" s="2">
        <v>6035.6819999999998</v>
      </c>
      <c r="H2662" s="5">
        <f t="shared" si="41"/>
        <v>2.2222222222222188E-2</v>
      </c>
      <c r="I2662" s="4"/>
      <c r="J2662" s="4"/>
      <c r="K2662" s="4"/>
    </row>
    <row r="2663" spans="2:11" ht="13.5" x14ac:dyDescent="0.35">
      <c r="B2663" s="3">
        <v>45881</v>
      </c>
      <c r="C2663" s="2">
        <v>8.25</v>
      </c>
      <c r="D2663" s="2">
        <v>8.25</v>
      </c>
      <c r="E2663" s="2">
        <v>6184</v>
      </c>
      <c r="F2663" s="2">
        <v>8.2490000000000006</v>
      </c>
      <c r="G2663" s="2">
        <v>51011.815999999999</v>
      </c>
      <c r="H2663" s="5">
        <f t="shared" si="41"/>
        <v>-3.6231884057970243E-3</v>
      </c>
      <c r="I2663" s="4"/>
      <c r="J2663" s="4"/>
      <c r="K2663" s="4"/>
    </row>
    <row r="2664" spans="2:11" ht="13.5" x14ac:dyDescent="0.35">
      <c r="B2664" s="3">
        <v>45883</v>
      </c>
      <c r="C2664" s="2">
        <v>8.2799999999999994</v>
      </c>
      <c r="D2664" s="2">
        <v>8.2799999999999994</v>
      </c>
      <c r="E2664" s="2">
        <v>9037</v>
      </c>
      <c r="F2664" s="2">
        <v>8.2639999999999993</v>
      </c>
      <c r="G2664" s="2">
        <v>74681.767999999996</v>
      </c>
      <c r="H2664" s="5">
        <f t="shared" si="41"/>
        <v>3.6363636363635587E-3</v>
      </c>
      <c r="I2664" s="4"/>
      <c r="J2664" s="4"/>
      <c r="K2664" s="4"/>
    </row>
    <row r="2665" spans="2:11" ht="13.5" x14ac:dyDescent="0.35">
      <c r="B2665" s="3">
        <v>45884</v>
      </c>
      <c r="C2665" s="2">
        <v>8.3000000000000007</v>
      </c>
      <c r="D2665" s="2">
        <v>8.3000000000000007</v>
      </c>
      <c r="E2665" s="2">
        <v>11762</v>
      </c>
      <c r="F2665" s="2">
        <v>8.3040000000000003</v>
      </c>
      <c r="G2665" s="2">
        <v>97671.648000000001</v>
      </c>
      <c r="H2665" s="5">
        <f t="shared" si="41"/>
        <v>2.415458937198231E-3</v>
      </c>
      <c r="I2665" s="4"/>
      <c r="J2665" s="4"/>
      <c r="K2665" s="4"/>
    </row>
    <row r="2666" spans="2:11" ht="13.5" x14ac:dyDescent="0.35">
      <c r="B2666" s="3">
        <v>45887</v>
      </c>
      <c r="C2666" s="2">
        <v>8.25</v>
      </c>
      <c r="D2666" s="2">
        <v>8.25</v>
      </c>
      <c r="E2666" s="2">
        <v>1106</v>
      </c>
      <c r="F2666" s="2">
        <v>8.2509999999999994</v>
      </c>
      <c r="G2666" s="2">
        <v>9125.6059999999998</v>
      </c>
      <c r="H2666" s="5">
        <f t="shared" si="41"/>
        <v>-6.024096385542254E-3</v>
      </c>
      <c r="I2666" s="4"/>
      <c r="J2666" s="4"/>
      <c r="K2666" s="4"/>
    </row>
    <row r="2667" spans="2:11" ht="13.5" x14ac:dyDescent="0.35">
      <c r="B2667" s="3">
        <v>45888</v>
      </c>
      <c r="C2667" s="2">
        <v>8.3000000000000007</v>
      </c>
      <c r="D2667" s="2">
        <v>8.3000000000000007</v>
      </c>
      <c r="E2667" s="2">
        <v>3586</v>
      </c>
      <c r="F2667" s="2">
        <v>8.2680000000000007</v>
      </c>
      <c r="G2667" s="2">
        <v>29649.047999999999</v>
      </c>
      <c r="H2667" s="5">
        <f t="shared" si="41"/>
        <v>6.0606060606061465E-3</v>
      </c>
      <c r="I2667" s="4"/>
      <c r="J2667" s="4"/>
      <c r="K2667" s="4"/>
    </row>
    <row r="2668" spans="2:11" ht="13.5" x14ac:dyDescent="0.35">
      <c r="B2668" s="3">
        <v>45889</v>
      </c>
      <c r="C2668" s="2">
        <v>8.3000000000000007</v>
      </c>
      <c r="D2668" s="2">
        <v>8.3000000000000007</v>
      </c>
      <c r="E2668" s="2">
        <v>19341</v>
      </c>
      <c r="F2668" s="2">
        <v>8.2919999999999998</v>
      </c>
      <c r="G2668" s="2">
        <v>160375.57199999999</v>
      </c>
      <c r="H2668" s="5">
        <f t="shared" si="41"/>
        <v>0</v>
      </c>
      <c r="I2668" s="4"/>
      <c r="J2668" s="4"/>
      <c r="K2668" s="4"/>
    </row>
    <row r="2669" spans="2:11" ht="13.5" x14ac:dyDescent="0.35">
      <c r="B2669" s="3">
        <v>45890</v>
      </c>
      <c r="C2669" s="2">
        <v>8.2899999999999991</v>
      </c>
      <c r="D2669" s="2">
        <v>8.2899999999999991</v>
      </c>
      <c r="E2669" s="2">
        <v>4067</v>
      </c>
      <c r="F2669" s="2">
        <v>8.2550000000000008</v>
      </c>
      <c r="G2669" s="2">
        <v>33573.084999999999</v>
      </c>
      <c r="H2669" s="5">
        <f t="shared" si="41"/>
        <v>-1.2048192771086221E-3</v>
      </c>
      <c r="I2669" s="4"/>
      <c r="J2669" s="4"/>
      <c r="K2669" s="4"/>
    </row>
    <row r="2670" spans="2:11" ht="13.5" x14ac:dyDescent="0.35">
      <c r="B2670" s="3">
        <v>45891</v>
      </c>
      <c r="C2670" s="2">
        <v>8.3000000000000007</v>
      </c>
      <c r="D2670" s="2">
        <v>8.3000000000000007</v>
      </c>
      <c r="E2670" s="2">
        <v>2160</v>
      </c>
      <c r="F2670" s="2">
        <v>8.2680000000000007</v>
      </c>
      <c r="G2670" s="2">
        <v>17858.88</v>
      </c>
      <c r="H2670" s="5">
        <f t="shared" si="41"/>
        <v>1.206272617611769E-3</v>
      </c>
      <c r="I2670" s="4"/>
      <c r="J2670" s="4"/>
      <c r="K2670" s="4"/>
    </row>
    <row r="2671" spans="2:11" ht="13.5" x14ac:dyDescent="0.35">
      <c r="B2671" s="3">
        <v>45894</v>
      </c>
      <c r="C2671" s="2">
        <v>8.4600000000000009</v>
      </c>
      <c r="D2671" s="2">
        <v>8.4600000000000009</v>
      </c>
      <c r="E2671" s="2">
        <v>13739</v>
      </c>
      <c r="F2671" s="2">
        <v>8.3580000000000005</v>
      </c>
      <c r="G2671" s="2">
        <v>114830.56200000001</v>
      </c>
      <c r="H2671" s="5">
        <f t="shared" si="41"/>
        <v>1.9277108433734955E-2</v>
      </c>
      <c r="I2671" s="4"/>
      <c r="J2671" s="4"/>
      <c r="K2671" s="4"/>
    </row>
    <row r="2672" spans="2:11" ht="13.5" x14ac:dyDescent="0.35">
      <c r="B2672" s="3">
        <v>45895</v>
      </c>
      <c r="C2672" s="2">
        <v>8.58</v>
      </c>
      <c r="D2672" s="2">
        <v>8.58</v>
      </c>
      <c r="E2672" s="2">
        <v>2890</v>
      </c>
      <c r="F2672" s="2">
        <v>8.5370000000000008</v>
      </c>
      <c r="G2672" s="2">
        <v>24671.93</v>
      </c>
      <c r="H2672" s="5">
        <f t="shared" si="41"/>
        <v>1.4184397163120473E-2</v>
      </c>
      <c r="I2672" s="4"/>
      <c r="J2672" s="4"/>
      <c r="K2672" s="4"/>
    </row>
    <row r="2673" spans="2:11" ht="13.5" x14ac:dyDescent="0.35">
      <c r="B2673" s="3">
        <v>45896</v>
      </c>
      <c r="C2673" s="2">
        <v>8.94</v>
      </c>
      <c r="D2673" s="2">
        <v>8.94</v>
      </c>
      <c r="E2673" s="2">
        <v>18334</v>
      </c>
      <c r="F2673" s="2">
        <v>8.8659999999999997</v>
      </c>
      <c r="G2673" s="2">
        <v>162549.24400000001</v>
      </c>
      <c r="H2673" s="5">
        <f t="shared" si="41"/>
        <v>4.195804195804189E-2</v>
      </c>
      <c r="I2673" s="4"/>
      <c r="J2673" s="4"/>
      <c r="K2673" s="4"/>
    </row>
    <row r="2674" spans="2:11" ht="13.5" x14ac:dyDescent="0.35">
      <c r="B2674" s="3">
        <v>45897</v>
      </c>
      <c r="C2674" s="2">
        <v>8.9499999999999993</v>
      </c>
      <c r="D2674" s="2">
        <v>8.9499999999999993</v>
      </c>
      <c r="E2674" s="2">
        <v>11183</v>
      </c>
      <c r="F2674" s="2">
        <v>8.9459999999999997</v>
      </c>
      <c r="G2674" s="2">
        <v>100043.118</v>
      </c>
      <c r="H2674" s="5">
        <f t="shared" si="41"/>
        <v>1.1185682326621685E-3</v>
      </c>
      <c r="I2674" s="4"/>
      <c r="J2674" s="4"/>
      <c r="K2674" s="4"/>
    </row>
    <row r="2675" spans="2:11" ht="13.5" x14ac:dyDescent="0.35">
      <c r="B2675" s="3">
        <v>45898</v>
      </c>
      <c r="C2675" s="2">
        <v>8.8000000000000007</v>
      </c>
      <c r="D2675" s="2">
        <v>8.8000000000000007</v>
      </c>
      <c r="E2675" s="2">
        <v>3139</v>
      </c>
      <c r="F2675" s="2">
        <v>8.7759999999999998</v>
      </c>
      <c r="G2675" s="2">
        <v>27547.864000000001</v>
      </c>
      <c r="H2675" s="5">
        <f t="shared" si="41"/>
        <v>-1.6759776536312693E-2</v>
      </c>
      <c r="I2675" s="4"/>
      <c r="J2675" s="4"/>
      <c r="K2675" s="4"/>
    </row>
    <row r="2676" spans="2:11" ht="13.5" x14ac:dyDescent="0.35">
      <c r="B2676" s="3">
        <v>45901</v>
      </c>
      <c r="C2676" s="2">
        <v>9.1999999999999993</v>
      </c>
      <c r="D2676" s="2">
        <v>9.1999999999999993</v>
      </c>
      <c r="E2676" s="2">
        <v>18467</v>
      </c>
      <c r="F2676" s="2">
        <v>9.1069999999999993</v>
      </c>
      <c r="G2676" s="2">
        <v>168178.96900000001</v>
      </c>
      <c r="H2676" s="5">
        <f t="shared" si="41"/>
        <v>4.5454545454545289E-2</v>
      </c>
      <c r="I2676" s="4"/>
      <c r="J2676" s="4"/>
      <c r="K2676" s="4"/>
    </row>
    <row r="2677" spans="2:11" ht="13.5" x14ac:dyDescent="0.35">
      <c r="B2677" s="3">
        <v>45902</v>
      </c>
      <c r="C2677" s="2">
        <v>9.5</v>
      </c>
      <c r="D2677" s="2">
        <v>9.5</v>
      </c>
      <c r="E2677" s="2">
        <v>38613</v>
      </c>
      <c r="F2677" s="2">
        <v>9.5429999999999993</v>
      </c>
      <c r="G2677" s="2">
        <v>368483.859</v>
      </c>
      <c r="H2677" s="5">
        <f t="shared" si="41"/>
        <v>3.2608695652173995E-2</v>
      </c>
      <c r="I2677" s="4"/>
      <c r="J2677" s="4"/>
      <c r="K2677" s="4"/>
    </row>
    <row r="2678" spans="2:11" ht="13.5" x14ac:dyDescent="0.35">
      <c r="B2678" s="3">
        <v>45903</v>
      </c>
      <c r="C2678" s="2">
        <v>9.6999999999999993</v>
      </c>
      <c r="D2678" s="2">
        <v>9.6999999999999993</v>
      </c>
      <c r="E2678" s="2">
        <v>15730</v>
      </c>
      <c r="F2678" s="2">
        <v>9.7010000000000005</v>
      </c>
      <c r="G2678" s="2">
        <v>152596.73000000001</v>
      </c>
      <c r="H2678" s="5">
        <f t="shared" si="41"/>
        <v>2.1052631578947295E-2</v>
      </c>
      <c r="I2678" s="4"/>
      <c r="J2678" s="4"/>
      <c r="K2678" s="4"/>
    </row>
    <row r="2679" spans="2:11" ht="13.5" x14ac:dyDescent="0.35">
      <c r="B2679" s="3">
        <v>45905</v>
      </c>
      <c r="C2679" s="2">
        <v>9.6999999999999993</v>
      </c>
      <c r="D2679" s="2">
        <v>9.6999999999999993</v>
      </c>
      <c r="E2679" s="2">
        <v>8559</v>
      </c>
      <c r="F2679" s="2">
        <v>9.6869999999999994</v>
      </c>
      <c r="G2679" s="2">
        <v>82911.032999999996</v>
      </c>
      <c r="H2679" s="5">
        <f t="shared" si="41"/>
        <v>0</v>
      </c>
      <c r="I2679" s="4"/>
      <c r="J2679" s="4"/>
      <c r="K2679" s="4"/>
    </row>
    <row r="2680" spans="2:11" ht="13.5" x14ac:dyDescent="0.35">
      <c r="B2680" s="3">
        <v>45908</v>
      </c>
      <c r="C2680" s="2">
        <v>9.5</v>
      </c>
      <c r="D2680" s="2">
        <v>9.5</v>
      </c>
      <c r="E2680" s="2">
        <v>3146</v>
      </c>
      <c r="F2680" s="2">
        <v>9.6029999999999998</v>
      </c>
      <c r="G2680" s="2">
        <v>30211.038</v>
      </c>
      <c r="H2680" s="5">
        <f t="shared" si="41"/>
        <v>-2.0618556701030855E-2</v>
      </c>
      <c r="I2680" s="4"/>
      <c r="J2680" s="4"/>
      <c r="K2680" s="4"/>
    </row>
    <row r="2681" spans="2:11" ht="13.5" x14ac:dyDescent="0.35">
      <c r="B2681" s="3">
        <v>45909</v>
      </c>
      <c r="C2681" s="2">
        <v>9.3000000000000007</v>
      </c>
      <c r="D2681" s="2">
        <v>9.3000000000000007</v>
      </c>
      <c r="E2681" s="2">
        <v>1674</v>
      </c>
      <c r="F2681" s="2">
        <v>9.3230000000000004</v>
      </c>
      <c r="G2681" s="2">
        <v>15606.701999999999</v>
      </c>
      <c r="H2681" s="5">
        <f t="shared" si="41"/>
        <v>-2.1052631578947295E-2</v>
      </c>
      <c r="I2681" s="4"/>
      <c r="J2681" s="4"/>
      <c r="K2681" s="4"/>
    </row>
    <row r="2682" spans="2:11" ht="13.5" x14ac:dyDescent="0.35">
      <c r="B2682" s="3">
        <v>45910</v>
      </c>
      <c r="C2682" s="2">
        <v>9.27</v>
      </c>
      <c r="D2682" s="2">
        <v>9.27</v>
      </c>
      <c r="E2682" s="2">
        <v>1512</v>
      </c>
      <c r="F2682" s="2">
        <v>9.2170000000000005</v>
      </c>
      <c r="G2682" s="2">
        <v>13936.103999999999</v>
      </c>
      <c r="H2682" s="5">
        <f t="shared" si="41"/>
        <v>-3.2258064516130251E-3</v>
      </c>
      <c r="I2682" s="4"/>
      <c r="J2682" s="4"/>
      <c r="K2682" s="4"/>
    </row>
    <row r="2683" spans="2:11" ht="13.5" x14ac:dyDescent="0.35">
      <c r="B2683" s="3">
        <v>45911</v>
      </c>
      <c r="C2683" s="2">
        <v>9.26</v>
      </c>
      <c r="D2683" s="2">
        <v>9.26</v>
      </c>
      <c r="E2683" s="2">
        <v>2496</v>
      </c>
      <c r="F2683" s="2">
        <v>9.2639999999999993</v>
      </c>
      <c r="G2683" s="2">
        <v>23122.944</v>
      </c>
      <c r="H2683" s="5">
        <f t="shared" si="41"/>
        <v>-1.0787486515641627E-3</v>
      </c>
      <c r="I2683" s="4"/>
      <c r="J2683" s="4"/>
      <c r="K2683" s="4"/>
    </row>
    <row r="2684" spans="2:11" ht="13.5" x14ac:dyDescent="0.35">
      <c r="B2684" s="3">
        <v>45912</v>
      </c>
      <c r="C2684" s="2">
        <v>9.49</v>
      </c>
      <c r="D2684" s="2">
        <v>9.49</v>
      </c>
      <c r="E2684" s="2">
        <v>19757</v>
      </c>
      <c r="F2684" s="2">
        <v>9.3260000000000005</v>
      </c>
      <c r="G2684" s="2">
        <v>184253.78200000001</v>
      </c>
      <c r="H2684" s="5">
        <f t="shared" si="41"/>
        <v>2.4838012958963328E-2</v>
      </c>
      <c r="I2684" s="4"/>
      <c r="J2684" s="4"/>
      <c r="K2684" s="4"/>
    </row>
    <row r="2685" spans="2:11" ht="13.5" x14ac:dyDescent="0.35">
      <c r="B2685" s="3">
        <v>45915</v>
      </c>
      <c r="C2685" s="2">
        <v>9.6999999999999993</v>
      </c>
      <c r="D2685" s="2">
        <v>9.6999999999999993</v>
      </c>
      <c r="E2685" s="2">
        <v>125922</v>
      </c>
      <c r="F2685" s="2">
        <v>9.6820000000000004</v>
      </c>
      <c r="G2685" s="2">
        <v>1219176.804</v>
      </c>
      <c r="H2685" s="5">
        <f t="shared" si="41"/>
        <v>2.2128556375131621E-2</v>
      </c>
      <c r="I2685" s="4"/>
      <c r="J2685" s="4"/>
      <c r="K2685" s="4"/>
    </row>
    <row r="2686" spans="2:11" ht="13.5" x14ac:dyDescent="0.35">
      <c r="B2686" s="3">
        <v>45916</v>
      </c>
      <c r="C2686" s="2">
        <v>9.7200000000000006</v>
      </c>
      <c r="D2686" s="2">
        <v>9.7200000000000006</v>
      </c>
      <c r="E2686" s="2">
        <v>8417</v>
      </c>
      <c r="F2686" s="2">
        <v>9.7040000000000006</v>
      </c>
      <c r="G2686" s="2">
        <v>81678.567999999999</v>
      </c>
      <c r="H2686" s="5">
        <f t="shared" si="41"/>
        <v>2.061855670103232E-3</v>
      </c>
      <c r="I2686" s="4"/>
      <c r="J2686" s="4"/>
      <c r="K2686" s="4"/>
    </row>
    <row r="2687" spans="2:11" ht="13.5" x14ac:dyDescent="0.35">
      <c r="B2687" s="3">
        <v>45917</v>
      </c>
      <c r="C2687" s="2">
        <v>10</v>
      </c>
      <c r="D2687" s="2">
        <v>10</v>
      </c>
      <c r="E2687" s="2">
        <v>26466</v>
      </c>
      <c r="F2687" s="2">
        <v>9.8249999999999993</v>
      </c>
      <c r="G2687" s="2">
        <v>260028.45</v>
      </c>
      <c r="H2687" s="5">
        <f t="shared" si="41"/>
        <v>2.8806584362139849E-2</v>
      </c>
      <c r="I2687" s="4"/>
      <c r="J2687" s="4"/>
      <c r="K2687" s="4"/>
    </row>
    <row r="2688" spans="2:11" ht="13.5" x14ac:dyDescent="0.35">
      <c r="B2688" s="3">
        <v>45918</v>
      </c>
      <c r="C2688" s="11">
        <v>10.3</v>
      </c>
      <c r="D2688" s="11">
        <v>10.3</v>
      </c>
      <c r="E2688" s="11">
        <v>135461</v>
      </c>
      <c r="F2688" s="11">
        <v>10.098000000000001</v>
      </c>
      <c r="G2688" s="11">
        <f>E2688*F2688</f>
        <v>1367885.1780000001</v>
      </c>
      <c r="H2688" s="5">
        <f t="shared" si="41"/>
        <v>3.0000000000000072E-2</v>
      </c>
      <c r="I2688" s="4"/>
      <c r="J2688" s="4"/>
      <c r="K2688" s="4"/>
    </row>
    <row r="2689" spans="2:11" ht="13.5" x14ac:dyDescent="0.35">
      <c r="B2689" s="3">
        <v>45919</v>
      </c>
      <c r="C2689" s="11">
        <v>10.68</v>
      </c>
      <c r="D2689" s="11">
        <v>10.68</v>
      </c>
      <c r="E2689" s="11">
        <v>23962</v>
      </c>
      <c r="F2689" s="11">
        <v>10.564</v>
      </c>
      <c r="G2689" s="11">
        <f t="shared" ref="G2689:G2696" si="42">E2689*F2689</f>
        <v>253134.568</v>
      </c>
      <c r="H2689" s="5">
        <f t="shared" si="41"/>
        <v>3.6893203883495047E-2</v>
      </c>
      <c r="I2689" s="4"/>
      <c r="J2689" s="4"/>
      <c r="K2689" s="4"/>
    </row>
    <row r="2690" spans="2:11" ht="13.5" x14ac:dyDescent="0.35">
      <c r="B2690" s="3">
        <v>45922</v>
      </c>
      <c r="C2690" s="11">
        <v>10.98</v>
      </c>
      <c r="D2690" s="11">
        <v>10.98</v>
      </c>
      <c r="E2690" s="11">
        <v>12328</v>
      </c>
      <c r="F2690" s="11">
        <v>10.82</v>
      </c>
      <c r="G2690" s="11">
        <f t="shared" si="42"/>
        <v>133388.96</v>
      </c>
      <c r="H2690" s="5">
        <f t="shared" si="41"/>
        <v>2.8089887640449507E-2</v>
      </c>
      <c r="I2690" s="4"/>
      <c r="J2690" s="4"/>
      <c r="K2690" s="4"/>
    </row>
    <row r="2691" spans="2:11" ht="13.5" x14ac:dyDescent="0.35">
      <c r="B2691" s="3">
        <v>45923</v>
      </c>
      <c r="C2691" s="11">
        <v>11.28</v>
      </c>
      <c r="D2691" s="11">
        <v>11.28</v>
      </c>
      <c r="E2691" s="11">
        <v>13459</v>
      </c>
      <c r="F2691" s="11">
        <v>11.089</v>
      </c>
      <c r="G2691" s="11">
        <f t="shared" si="42"/>
        <v>149246.851</v>
      </c>
      <c r="H2691" s="5">
        <f t="shared" si="41"/>
        <v>2.7322404371584601E-2</v>
      </c>
      <c r="I2691" s="4"/>
      <c r="J2691" s="4"/>
      <c r="K2691" s="4"/>
    </row>
    <row r="2692" spans="2:11" ht="13.5" x14ac:dyDescent="0.35">
      <c r="B2692" s="3">
        <v>45924</v>
      </c>
      <c r="C2692" s="11">
        <v>11.25</v>
      </c>
      <c r="D2692" s="11">
        <v>11.25</v>
      </c>
      <c r="E2692" s="11">
        <v>4683</v>
      </c>
      <c r="F2692" s="11">
        <v>11.237</v>
      </c>
      <c r="G2692" s="11">
        <f t="shared" si="42"/>
        <v>52622.870999999999</v>
      </c>
      <c r="H2692" s="5">
        <f t="shared" si="41"/>
        <v>-2.6595744680850499E-3</v>
      </c>
      <c r="I2692" s="4"/>
      <c r="J2692" s="4"/>
      <c r="K2692" s="4"/>
    </row>
    <row r="2693" spans="2:11" ht="13.5" x14ac:dyDescent="0.35">
      <c r="B2693" s="3">
        <v>45925</v>
      </c>
      <c r="C2693" s="11">
        <v>11.1</v>
      </c>
      <c r="D2693" s="11">
        <v>11.1</v>
      </c>
      <c r="E2693" s="11">
        <v>60408</v>
      </c>
      <c r="F2693" s="11">
        <v>11.034000000000001</v>
      </c>
      <c r="G2693" s="11">
        <f t="shared" si="42"/>
        <v>666541.87200000009</v>
      </c>
      <c r="H2693" s="5">
        <f t="shared" si="41"/>
        <v>-1.3333333333333365E-2</v>
      </c>
      <c r="I2693" s="4"/>
      <c r="J2693" s="4"/>
      <c r="K2693" s="4"/>
    </row>
    <row r="2694" spans="2:11" ht="13.5" x14ac:dyDescent="0.35">
      <c r="B2694" s="3">
        <v>45926</v>
      </c>
      <c r="C2694" s="11">
        <v>11</v>
      </c>
      <c r="D2694" s="11">
        <v>11</v>
      </c>
      <c r="E2694" s="11">
        <v>108353</v>
      </c>
      <c r="F2694" s="11">
        <v>10.997</v>
      </c>
      <c r="G2694" s="11">
        <f t="shared" si="42"/>
        <v>1191557.9409999999</v>
      </c>
      <c r="H2694" s="5">
        <f t="shared" si="41"/>
        <v>-9.0090090090089777E-3</v>
      </c>
      <c r="I2694" s="4"/>
      <c r="J2694" s="4"/>
      <c r="K2694" s="4"/>
    </row>
    <row r="2695" spans="2:11" ht="13.5" x14ac:dyDescent="0.35">
      <c r="B2695" s="3">
        <v>45929</v>
      </c>
      <c r="C2695" s="11">
        <v>11.22</v>
      </c>
      <c r="D2695" s="11">
        <v>11.22</v>
      </c>
      <c r="E2695" s="11">
        <v>12609</v>
      </c>
      <c r="F2695" s="11">
        <v>11.115</v>
      </c>
      <c r="G2695" s="11">
        <f t="shared" si="42"/>
        <v>140149.035</v>
      </c>
      <c r="H2695" s="5">
        <f t="shared" si="41"/>
        <v>2.0000000000000059E-2</v>
      </c>
      <c r="I2695" s="12" t="s">
        <v>13</v>
      </c>
      <c r="J2695" s="12" t="s">
        <v>14</v>
      </c>
      <c r="K2695" s="12" t="s">
        <v>12</v>
      </c>
    </row>
    <row r="2696" spans="2:11" ht="13.5" x14ac:dyDescent="0.35">
      <c r="B2696" s="3">
        <v>45930</v>
      </c>
      <c r="C2696" s="11">
        <v>11</v>
      </c>
      <c r="D2696" s="11">
        <v>11</v>
      </c>
      <c r="E2696" s="11">
        <v>11064</v>
      </c>
      <c r="F2696" s="11">
        <v>11.013</v>
      </c>
      <c r="G2696" s="11">
        <f t="shared" si="42"/>
        <v>121847.83199999999</v>
      </c>
      <c r="H2696" s="5">
        <f t="shared" si="41"/>
        <v>-1.9607843137254957E-2</v>
      </c>
      <c r="I2696" s="13">
        <v>64000000</v>
      </c>
      <c r="J2696" s="14">
        <f>I2696*F2696</f>
        <v>704832000</v>
      </c>
      <c r="K2696" s="15">
        <f>SUM(E2513:E2696)/184</f>
        <v>20837.793478260868</v>
      </c>
    </row>
  </sheetData>
  <mergeCells count="1">
    <mergeCell ref="B2:G2"/>
  </mergeCells>
  <phoneticPr fontId="0" type="noConversion"/>
  <conditionalFormatting sqref="H6:H2696">
    <cfRule type="expression" dxfId="34" priority="1" stopIfTrue="1">
      <formula>$H6&gt;0</formula>
    </cfRule>
    <cfRule type="expression" dxfId="33" priority="2" stopIfTrue="1">
      <formula>$H6&lt;0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684B-EA12-496F-8E81-0671E67BD6C3}">
  <dimension ref="A1:K2693"/>
  <sheetViews>
    <sheetView topLeftCell="D1" workbookViewId="0">
      <selection activeCell="D1" sqref="D1:H65536"/>
    </sheetView>
  </sheetViews>
  <sheetFormatPr defaultRowHeight="12.5" x14ac:dyDescent="0.25"/>
  <cols>
    <col min="1" max="1" width="16.81640625" customWidth="1"/>
    <col min="2" max="2" width="18.90625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x14ac:dyDescent="0.25">
      <c r="A1" s="1" t="s">
        <v>1</v>
      </c>
      <c r="B1" s="1" t="s">
        <v>3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ht="13.5" x14ac:dyDescent="0.25">
      <c r="A2" s="3">
        <v>42006</v>
      </c>
      <c r="B2" s="2">
        <v>3.8782999999999999</v>
      </c>
      <c r="C2" s="2"/>
      <c r="D2" s="2"/>
      <c r="E2" s="2"/>
      <c r="F2" s="2"/>
      <c r="G2" s="2"/>
      <c r="H2" s="2"/>
      <c r="I2" s="2"/>
      <c r="J2" s="2" t="s">
        <v>25</v>
      </c>
      <c r="K2" s="2" t="s">
        <v>25</v>
      </c>
    </row>
    <row r="3" spans="1:11" ht="13.5" x14ac:dyDescent="0.25">
      <c r="A3" s="3">
        <v>42009</v>
      </c>
      <c r="B3" s="2">
        <v>3.9891000000000001</v>
      </c>
      <c r="C3" s="2">
        <f>B3-B2</f>
        <v>0.11080000000000023</v>
      </c>
      <c r="D3" s="2"/>
      <c r="E3" s="2"/>
      <c r="F3" s="2"/>
      <c r="G3" s="2"/>
      <c r="H3" s="2"/>
      <c r="I3" s="2"/>
      <c r="J3" s="2" t="s">
        <v>26</v>
      </c>
      <c r="K3" s="2" t="s">
        <v>27</v>
      </c>
    </row>
    <row r="4" spans="1:11" ht="13.5" x14ac:dyDescent="0.25">
      <c r="A4" s="3">
        <v>42010</v>
      </c>
      <c r="B4" s="2">
        <v>3.9891000000000001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v>42011</v>
      </c>
      <c r="B5" s="2">
        <v>3.9891000000000001</v>
      </c>
      <c r="C5" s="2">
        <f t="shared" si="0"/>
        <v>0</v>
      </c>
      <c r="D5" s="2">
        <f>AVERAGE(B1:B5)</f>
        <v>3.9614000000000003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v>42012</v>
      </c>
      <c r="B6" s="2">
        <v>3.8128000000000002</v>
      </c>
      <c r="C6" s="2">
        <f t="shared" si="0"/>
        <v>-0.1762999999999999</v>
      </c>
      <c r="D6" s="2">
        <f t="shared" ref="D6:D69" si="1">AVERAGE(B2:B6)</f>
        <v>3.9316800000000001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v>42013</v>
      </c>
      <c r="B7" s="2">
        <v>3.9236</v>
      </c>
      <c r="C7" s="2">
        <f t="shared" si="0"/>
        <v>0.11079999999999979</v>
      </c>
      <c r="D7" s="2">
        <f t="shared" si="1"/>
        <v>3.9407400000000004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v>42016</v>
      </c>
      <c r="B8" s="2">
        <v>3.9186000000000001</v>
      </c>
      <c r="C8" s="2">
        <f t="shared" si="0"/>
        <v>-4.9999999999998934E-3</v>
      </c>
      <c r="D8" s="2">
        <f t="shared" si="1"/>
        <v>3.9266400000000004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v>42017</v>
      </c>
      <c r="B9" s="2">
        <v>3.8782999999999999</v>
      </c>
      <c r="C9" s="2">
        <f t="shared" si="0"/>
        <v>-4.0300000000000225E-2</v>
      </c>
      <c r="D9" s="2">
        <f t="shared" si="1"/>
        <v>3.9044800000000004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v>42019</v>
      </c>
      <c r="B10" s="2">
        <v>3.9035000000000002</v>
      </c>
      <c r="C10" s="2">
        <f t="shared" si="0"/>
        <v>2.5200000000000333E-2</v>
      </c>
      <c r="D10" s="2">
        <f t="shared" si="1"/>
        <v>3.8873599999999997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v>42020</v>
      </c>
      <c r="B11" s="2">
        <v>3.8782999999999999</v>
      </c>
      <c r="C11" s="2">
        <f t="shared" si="0"/>
        <v>-2.5200000000000333E-2</v>
      </c>
      <c r="D11" s="2">
        <f t="shared" si="1"/>
        <v>3.9004599999999998</v>
      </c>
      <c r="E11" s="2">
        <f>AVERAGE(B2:B11)</f>
        <v>3.9160700000000004</v>
      </c>
      <c r="F11" s="2"/>
      <c r="G11" s="2"/>
      <c r="H11" s="2"/>
      <c r="I11" s="2"/>
      <c r="J11" s="2"/>
      <c r="K11" s="2"/>
    </row>
    <row r="12" spans="1:11" ht="13.5" x14ac:dyDescent="0.25">
      <c r="A12" s="3">
        <v>42023</v>
      </c>
      <c r="B12" s="2">
        <v>3.9689999999999999</v>
      </c>
      <c r="C12" s="2">
        <f t="shared" si="0"/>
        <v>9.0700000000000003E-2</v>
      </c>
      <c r="D12" s="2">
        <f t="shared" si="1"/>
        <v>3.9095399999999998</v>
      </c>
      <c r="E12" s="2">
        <f t="shared" ref="E12:E75" si="2">AVERAGE(B3:B12)</f>
        <v>3.9251400000000003</v>
      </c>
      <c r="F12" s="2"/>
      <c r="G12" s="2"/>
      <c r="H12" s="2"/>
      <c r="I12" s="2"/>
      <c r="J12" s="2"/>
      <c r="K12" s="2"/>
    </row>
    <row r="13" spans="1:11" ht="13.5" x14ac:dyDescent="0.25">
      <c r="A13" s="3">
        <v>42024</v>
      </c>
      <c r="B13" s="2">
        <v>3.8782999999999999</v>
      </c>
      <c r="C13" s="2">
        <f t="shared" si="0"/>
        <v>-9.0700000000000003E-2</v>
      </c>
      <c r="D13" s="2">
        <f t="shared" si="1"/>
        <v>3.9014800000000003</v>
      </c>
      <c r="E13" s="2">
        <f t="shared" si="2"/>
        <v>3.9140600000000005</v>
      </c>
      <c r="F13" s="2"/>
      <c r="G13" s="2"/>
      <c r="H13" s="2"/>
      <c r="I13" s="2"/>
      <c r="J13" s="2"/>
      <c r="K13" s="2"/>
    </row>
    <row r="14" spans="1:11" ht="13.5" x14ac:dyDescent="0.25">
      <c r="A14" s="3">
        <v>42025</v>
      </c>
      <c r="B14" s="2">
        <v>3.8782999999999999</v>
      </c>
      <c r="C14" s="2">
        <f t="shared" si="0"/>
        <v>0</v>
      </c>
      <c r="D14" s="2">
        <f t="shared" si="1"/>
        <v>3.9014800000000003</v>
      </c>
      <c r="E14" s="2">
        <f t="shared" si="2"/>
        <v>3.9029800000000008</v>
      </c>
      <c r="F14" s="2"/>
      <c r="G14" s="2"/>
      <c r="H14" s="2"/>
      <c r="I14" s="2"/>
      <c r="J14" s="2"/>
      <c r="K14" s="2"/>
    </row>
    <row r="15" spans="1:11" ht="13.5" x14ac:dyDescent="0.25">
      <c r="A15" s="3">
        <v>42026</v>
      </c>
      <c r="B15" s="2">
        <v>3.8279000000000001</v>
      </c>
      <c r="C15" s="2">
        <f t="shared" si="0"/>
        <v>-5.0399999999999778E-2</v>
      </c>
      <c r="D15" s="2">
        <f t="shared" si="1"/>
        <v>3.8863599999999998</v>
      </c>
      <c r="E15" s="2">
        <f t="shared" si="2"/>
        <v>3.88686</v>
      </c>
      <c r="F15" s="2"/>
      <c r="G15" s="2"/>
      <c r="H15" s="2"/>
      <c r="I15" s="2"/>
      <c r="J15" s="2"/>
      <c r="K15" s="2"/>
    </row>
    <row r="16" spans="1:11" ht="13.5" x14ac:dyDescent="0.25">
      <c r="A16" s="3">
        <v>42027</v>
      </c>
      <c r="B16" s="2">
        <v>3.8330000000000002</v>
      </c>
      <c r="C16" s="2">
        <f t="shared" si="0"/>
        <v>5.1000000000001044E-3</v>
      </c>
      <c r="D16" s="2">
        <f t="shared" si="1"/>
        <v>3.8772999999999995</v>
      </c>
      <c r="E16" s="2">
        <f t="shared" si="2"/>
        <v>3.8888799999999994</v>
      </c>
      <c r="F16" s="2"/>
      <c r="G16" s="2"/>
      <c r="H16" s="2"/>
      <c r="I16" s="2"/>
      <c r="J16" s="2"/>
      <c r="K16" s="2"/>
    </row>
    <row r="17" spans="1:11" ht="13.5" x14ac:dyDescent="0.25">
      <c r="A17" s="3">
        <v>42030</v>
      </c>
      <c r="B17" s="2">
        <v>3.8733</v>
      </c>
      <c r="C17" s="2">
        <f t="shared" si="0"/>
        <v>4.029999999999978E-2</v>
      </c>
      <c r="D17" s="2">
        <f t="shared" si="1"/>
        <v>3.8581600000000003</v>
      </c>
      <c r="E17" s="2">
        <f t="shared" si="2"/>
        <v>3.8838499999999998</v>
      </c>
      <c r="F17" s="2"/>
      <c r="G17" s="2"/>
      <c r="H17" s="2"/>
      <c r="I17" s="2"/>
      <c r="J17" s="2"/>
      <c r="K17" s="2"/>
    </row>
    <row r="18" spans="1:11" ht="13.5" x14ac:dyDescent="0.25">
      <c r="A18" s="3">
        <v>42031</v>
      </c>
      <c r="B18" s="2">
        <v>3.8733</v>
      </c>
      <c r="C18" s="2">
        <f t="shared" si="0"/>
        <v>0</v>
      </c>
      <c r="D18" s="2">
        <f t="shared" si="1"/>
        <v>3.8571600000000004</v>
      </c>
      <c r="E18" s="2">
        <f t="shared" si="2"/>
        <v>3.8793199999999999</v>
      </c>
      <c r="F18" s="2"/>
      <c r="G18" s="2"/>
      <c r="H18" s="2"/>
      <c r="I18" s="2">
        <f t="array" ref="I18">SUMPRODUCT(B2:B21, (ROW(B2:B21)-ROW(B2)+1)) / (20*21/2)</f>
        <v>3.8693819047619042</v>
      </c>
      <c r="J18" s="2"/>
      <c r="K18" s="2"/>
    </row>
    <row r="19" spans="1:11" ht="13.5" x14ac:dyDescent="0.25">
      <c r="A19" s="3">
        <v>42032</v>
      </c>
      <c r="B19" s="2">
        <v>3.8279000000000001</v>
      </c>
      <c r="C19" s="2">
        <f t="shared" si="0"/>
        <v>-4.5399999999999885E-2</v>
      </c>
      <c r="D19" s="2">
        <f t="shared" si="1"/>
        <v>3.8470800000000005</v>
      </c>
      <c r="E19" s="2">
        <f t="shared" si="2"/>
        <v>3.8742800000000002</v>
      </c>
      <c r="F19" s="2"/>
      <c r="G19" s="2"/>
      <c r="H19" s="2"/>
      <c r="I19" s="2">
        <f t="array" ref="I19">SUMPRODUCT(B3:B22, (ROW(B3:B22)-ROW(B3)+1)) / (20*21/2)</f>
        <v>3.8678742857142852</v>
      </c>
      <c r="J19" s="2"/>
      <c r="K19" s="2"/>
    </row>
    <row r="20" spans="1:11" ht="13.5" x14ac:dyDescent="0.25">
      <c r="A20" s="3">
        <v>42033</v>
      </c>
      <c r="B20" s="2">
        <v>3.8279000000000001</v>
      </c>
      <c r="C20" s="2">
        <f t="shared" si="0"/>
        <v>0</v>
      </c>
      <c r="D20" s="2">
        <f t="shared" si="1"/>
        <v>3.8470800000000005</v>
      </c>
      <c r="E20" s="2">
        <f t="shared" si="2"/>
        <v>3.8667199999999999</v>
      </c>
      <c r="F20" s="2">
        <f t="shared" ref="F20:F83" si="3">AVERAGE(B1:B20)</f>
        <v>3.892084210526316</v>
      </c>
      <c r="G20" s="2"/>
      <c r="H20" s="2"/>
      <c r="I20" s="2">
        <f t="array" ref="I20">SUMPRODUCT(B4:B23, (ROW(B4:B23)-ROW(B4)+1)) / (20*21/2)</f>
        <v>3.8663904761904768</v>
      </c>
      <c r="J20" s="2">
        <f>F20</f>
        <v>3.892084210526316</v>
      </c>
      <c r="K20" s="2"/>
    </row>
    <row r="21" spans="1:11" ht="13.5" x14ac:dyDescent="0.25">
      <c r="A21" s="3">
        <v>42034</v>
      </c>
      <c r="B21" s="2">
        <v>3.8330000000000002</v>
      </c>
      <c r="C21" s="2">
        <f t="shared" si="0"/>
        <v>5.1000000000001044E-3</v>
      </c>
      <c r="D21" s="2">
        <f t="shared" si="1"/>
        <v>3.8470799999999996</v>
      </c>
      <c r="E21" s="2">
        <f t="shared" si="2"/>
        <v>3.8621899999999996</v>
      </c>
      <c r="F21" s="2">
        <f t="shared" si="3"/>
        <v>3.8891300000000002</v>
      </c>
      <c r="G21" s="2"/>
      <c r="H21" s="2"/>
      <c r="I21" s="2">
        <f t="array" ref="I21">SUMPRODUCT(B5:B24, (ROW(B5:B24)-ROW(B5)+1)) / (20*21/2)</f>
        <v>3.8654580952380955</v>
      </c>
      <c r="J21" s="2">
        <f t="shared" ref="J21:J84" si="4">$J$4*B21+J20*(1-$J$4)</f>
        <v>3.8864571428571431</v>
      </c>
      <c r="K21" s="2"/>
    </row>
    <row r="22" spans="1:11" ht="13.5" x14ac:dyDescent="0.25">
      <c r="A22" s="3">
        <v>42037</v>
      </c>
      <c r="B22" s="2">
        <v>3.8733</v>
      </c>
      <c r="C22" s="2">
        <f t="shared" si="0"/>
        <v>4.029999999999978E-2</v>
      </c>
      <c r="D22" s="2">
        <f t="shared" si="1"/>
        <v>3.8470799999999996</v>
      </c>
      <c r="E22" s="2">
        <f t="shared" si="2"/>
        <v>3.8526200000000004</v>
      </c>
      <c r="F22" s="2">
        <f t="shared" si="3"/>
        <v>3.8888800000000003</v>
      </c>
      <c r="G22" s="2"/>
      <c r="H22" s="2"/>
      <c r="I22" s="2">
        <f t="array" ref="I22">SUMPRODUCT(B6:B25, (ROW(B6:B25)-ROW(B6)+1)) / (20*21/2)</f>
        <v>3.8540390476190471</v>
      </c>
      <c r="J22" s="2">
        <f t="shared" si="4"/>
        <v>3.8852040816326534</v>
      </c>
      <c r="K22" s="2"/>
    </row>
    <row r="23" spans="1:11" ht="13.5" x14ac:dyDescent="0.25">
      <c r="A23" s="3">
        <v>42038</v>
      </c>
      <c r="B23" s="2">
        <v>3.8733</v>
      </c>
      <c r="C23" s="2">
        <f t="shared" si="0"/>
        <v>0</v>
      </c>
      <c r="D23" s="2">
        <f t="shared" si="1"/>
        <v>3.8470800000000005</v>
      </c>
      <c r="E23" s="2">
        <f t="shared" si="2"/>
        <v>3.8521200000000002</v>
      </c>
      <c r="F23" s="2">
        <f t="shared" si="3"/>
        <v>3.8830900000000006</v>
      </c>
      <c r="G23" s="2"/>
      <c r="H23" s="2"/>
      <c r="I23" s="2">
        <f t="array" ref="I23">SUMPRODUCT(B7:B26, (ROW(B7:B26)-ROW(B7)+1)) / (20*21/2)</f>
        <v>3.8461233333333329</v>
      </c>
      <c r="J23" s="2">
        <f t="shared" si="4"/>
        <v>3.8840703595724007</v>
      </c>
      <c r="K23" s="2"/>
    </row>
    <row r="24" spans="1:11" ht="13.5" x14ac:dyDescent="0.25">
      <c r="A24" s="3">
        <v>42039</v>
      </c>
      <c r="B24" s="2">
        <v>3.8733</v>
      </c>
      <c r="C24" s="2">
        <f t="shared" si="0"/>
        <v>0</v>
      </c>
      <c r="D24" s="2">
        <f t="shared" si="1"/>
        <v>3.85616</v>
      </c>
      <c r="E24" s="2">
        <f t="shared" si="2"/>
        <v>3.8516200000000005</v>
      </c>
      <c r="F24" s="2">
        <f t="shared" si="3"/>
        <v>3.8773000000000004</v>
      </c>
      <c r="G24" s="2"/>
      <c r="H24" s="2"/>
      <c r="I24" s="2">
        <f t="array" ref="I24">SUMPRODUCT(B8:B27, (ROW(B8:B27)-ROW(B8)+1)) / (20*21/2)</f>
        <v>3.8388276190476187</v>
      </c>
      <c r="J24" s="2">
        <f t="shared" si="4"/>
        <v>3.8830446110416958</v>
      </c>
      <c r="K24" s="2"/>
    </row>
    <row r="25" spans="1:11" ht="13.5" x14ac:dyDescent="0.25">
      <c r="A25" s="3">
        <v>42040</v>
      </c>
      <c r="B25" s="2">
        <v>3.7574000000000001</v>
      </c>
      <c r="C25" s="2">
        <f t="shared" si="0"/>
        <v>-0.11589999999999989</v>
      </c>
      <c r="D25" s="2">
        <f t="shared" si="1"/>
        <v>3.84206</v>
      </c>
      <c r="E25" s="2">
        <f t="shared" si="2"/>
        <v>3.84457</v>
      </c>
      <c r="F25" s="2">
        <f t="shared" si="3"/>
        <v>3.8657150000000002</v>
      </c>
      <c r="G25" s="2"/>
      <c r="H25" s="2"/>
      <c r="I25" s="2">
        <f t="array" ref="I25">SUMPRODUCT(B9:B28, (ROW(B9:B28)-ROW(B9)+1)) / (20*21/2)</f>
        <v>3.8312271428571432</v>
      </c>
      <c r="J25" s="2">
        <f t="shared" si="4"/>
        <v>3.8710784576091535</v>
      </c>
      <c r="K25" s="2"/>
    </row>
    <row r="26" spans="1:11" ht="13.5" x14ac:dyDescent="0.25">
      <c r="A26" s="3">
        <v>42041</v>
      </c>
      <c r="B26" s="2">
        <v>3.7826</v>
      </c>
      <c r="C26" s="2">
        <f t="shared" si="0"/>
        <v>2.5199999999999889E-2</v>
      </c>
      <c r="D26" s="2">
        <f t="shared" si="1"/>
        <v>3.8319800000000002</v>
      </c>
      <c r="E26" s="2">
        <f t="shared" si="2"/>
        <v>3.8395299999999999</v>
      </c>
      <c r="F26" s="2">
        <f t="shared" si="3"/>
        <v>3.8642049999999997</v>
      </c>
      <c r="G26" s="2"/>
      <c r="H26" s="2"/>
      <c r="I26" s="2">
        <f t="array" ref="I26">SUMPRODUCT(B10:B29, (ROW(B10:B29)-ROW(B10)+1)) / (20*21/2)</f>
        <v>3.8329266666666664</v>
      </c>
      <c r="J26" s="2">
        <f t="shared" si="4"/>
        <v>3.8626519378368531</v>
      </c>
      <c r="K26" s="2"/>
    </row>
    <row r="27" spans="1:11" ht="13.5" x14ac:dyDescent="0.25">
      <c r="A27" s="3">
        <v>42044</v>
      </c>
      <c r="B27" s="2">
        <v>3.7875999999999999</v>
      </c>
      <c r="C27" s="2">
        <f t="shared" si="0"/>
        <v>4.9999999999998934E-3</v>
      </c>
      <c r="D27" s="2">
        <f t="shared" si="1"/>
        <v>3.8148400000000002</v>
      </c>
      <c r="E27" s="2">
        <f t="shared" si="2"/>
        <v>3.8309599999999997</v>
      </c>
      <c r="F27" s="2">
        <f t="shared" si="3"/>
        <v>3.857405</v>
      </c>
      <c r="G27" s="2"/>
      <c r="H27" s="2"/>
      <c r="I27" s="2">
        <f t="array" ref="I27">SUMPRODUCT(B11:B30, (ROW(B11:B30)-ROW(B11)+1)) / (20*21/2)</f>
        <v>3.8346742857142857</v>
      </c>
      <c r="J27" s="2">
        <f t="shared" si="4"/>
        <v>3.8555041342333434</v>
      </c>
      <c r="K27" s="2"/>
    </row>
    <row r="28" spans="1:11" ht="13.5" x14ac:dyDescent="0.25">
      <c r="A28" s="3">
        <v>42045</v>
      </c>
      <c r="B28" s="2">
        <v>3.7776000000000001</v>
      </c>
      <c r="C28" s="2">
        <f t="shared" si="0"/>
        <v>-9.9999999999997868E-3</v>
      </c>
      <c r="D28" s="2">
        <f t="shared" si="1"/>
        <v>3.7957000000000001</v>
      </c>
      <c r="E28" s="2">
        <f t="shared" si="2"/>
        <v>3.8213900000000001</v>
      </c>
      <c r="F28" s="2">
        <f t="shared" si="3"/>
        <v>3.8503550000000004</v>
      </c>
      <c r="G28" s="2"/>
      <c r="H28" s="2"/>
      <c r="I28" s="2">
        <f t="array" ref="I28">SUMPRODUCT(B12:B31, (ROW(B12:B31)-ROW(B12)+1)) / (20*21/2)</f>
        <v>3.8423519047619044</v>
      </c>
      <c r="J28" s="2">
        <f t="shared" si="4"/>
        <v>3.8480846928777868</v>
      </c>
      <c r="K28" s="2"/>
    </row>
    <row r="29" spans="1:11" ht="13.5" x14ac:dyDescent="0.25">
      <c r="A29" s="3">
        <v>42046</v>
      </c>
      <c r="B29" s="2">
        <v>3.8681999999999999</v>
      </c>
      <c r="C29" s="2">
        <f t="shared" si="0"/>
        <v>9.0599999999999792E-2</v>
      </c>
      <c r="D29" s="2">
        <f t="shared" si="1"/>
        <v>3.7946799999999996</v>
      </c>
      <c r="E29" s="2">
        <f t="shared" si="2"/>
        <v>3.8254200000000003</v>
      </c>
      <c r="F29" s="2">
        <f t="shared" si="3"/>
        <v>3.84985</v>
      </c>
      <c r="G29" s="2"/>
      <c r="H29" s="2"/>
      <c r="I29" s="2">
        <f t="array" ref="I29">SUMPRODUCT(B13:B32, (ROW(B13:B32)-ROW(B13)+1)) / (20*21/2)</f>
        <v>3.8449895238095246</v>
      </c>
      <c r="J29" s="2">
        <f t="shared" si="4"/>
        <v>3.8500004364132354</v>
      </c>
      <c r="K29" s="2"/>
    </row>
    <row r="30" spans="1:11" ht="13.5" x14ac:dyDescent="0.25">
      <c r="A30" s="3">
        <v>42047</v>
      </c>
      <c r="B30" s="2">
        <v>3.8681999999999999</v>
      </c>
      <c r="C30" s="2">
        <f t="shared" si="0"/>
        <v>0</v>
      </c>
      <c r="D30" s="2">
        <f t="shared" si="1"/>
        <v>3.81684</v>
      </c>
      <c r="E30" s="2">
        <f t="shared" si="2"/>
        <v>3.82945</v>
      </c>
      <c r="F30" s="2">
        <f t="shared" si="3"/>
        <v>3.8480850000000002</v>
      </c>
      <c r="G30" s="2"/>
      <c r="H30" s="2"/>
      <c r="I30" s="2">
        <f t="array" ref="I30">SUMPRODUCT(B14:B33, (ROW(B14:B33)-ROW(B14)+1)) / (20*21/2)</f>
        <v>3.8480590476190475</v>
      </c>
      <c r="J30" s="2">
        <f t="shared" si="4"/>
        <v>3.8517337281834032</v>
      </c>
      <c r="K30" s="2"/>
    </row>
    <row r="31" spans="1:11" ht="13.5" x14ac:dyDescent="0.25">
      <c r="A31" s="3">
        <v>42048</v>
      </c>
      <c r="B31" s="2">
        <v>3.9287000000000001</v>
      </c>
      <c r="C31" s="2">
        <f t="shared" si="0"/>
        <v>6.050000000000022E-2</v>
      </c>
      <c r="D31" s="2">
        <f t="shared" si="1"/>
        <v>3.84606</v>
      </c>
      <c r="E31" s="2">
        <f t="shared" si="2"/>
        <v>3.8390200000000001</v>
      </c>
      <c r="F31" s="2">
        <f t="shared" si="3"/>
        <v>3.8506050000000003</v>
      </c>
      <c r="G31" s="2"/>
      <c r="H31" s="2"/>
      <c r="I31" s="2">
        <f t="array" ref="I31">SUMPRODUCT(B15:B34, (ROW(B15:B34)-ROW(B15)+1)) / (20*21/2)</f>
        <v>3.8439285714285711</v>
      </c>
      <c r="J31" s="2">
        <f t="shared" si="4"/>
        <v>3.8590638493087934</v>
      </c>
      <c r="K31" s="2"/>
    </row>
    <row r="32" spans="1:11" ht="13.5" x14ac:dyDescent="0.25">
      <c r="A32" s="3">
        <v>42051</v>
      </c>
      <c r="B32" s="2">
        <v>3.8782999999999999</v>
      </c>
      <c r="C32" s="2">
        <f t="shared" si="0"/>
        <v>-5.0400000000000222E-2</v>
      </c>
      <c r="D32" s="2">
        <f t="shared" si="1"/>
        <v>3.8641999999999994</v>
      </c>
      <c r="E32" s="2">
        <f t="shared" si="2"/>
        <v>3.8395200000000003</v>
      </c>
      <c r="F32" s="2">
        <f t="shared" si="3"/>
        <v>3.8460700000000001</v>
      </c>
      <c r="G32" s="2"/>
      <c r="H32" s="2"/>
      <c r="I32" s="2">
        <f t="array" ref="I32">SUMPRODUCT(B16:B35, (ROW(B16:B35)-ROW(B16)+1)) / (20*21/2)</f>
        <v>3.8401580952380954</v>
      </c>
      <c r="J32" s="2">
        <f t="shared" si="4"/>
        <v>3.8608958636603368</v>
      </c>
      <c r="K32" s="2"/>
    </row>
    <row r="33" spans="1:11" ht="13.5" x14ac:dyDescent="0.25">
      <c r="A33" s="3">
        <v>42052</v>
      </c>
      <c r="B33" s="2">
        <v>3.8782999999999999</v>
      </c>
      <c r="C33" s="2">
        <f t="shared" si="0"/>
        <v>0</v>
      </c>
      <c r="D33" s="2">
        <f t="shared" si="1"/>
        <v>3.8843399999999995</v>
      </c>
      <c r="E33" s="2">
        <f t="shared" si="2"/>
        <v>3.8400200000000004</v>
      </c>
      <c r="F33" s="2">
        <f t="shared" si="3"/>
        <v>3.8460699999999997</v>
      </c>
      <c r="G33" s="2"/>
      <c r="H33" s="2"/>
      <c r="I33" s="2">
        <f t="array" ref="I33">SUMPRODUCT(B17:B36, (ROW(B17:B36)-ROW(B17)+1)) / (20*21/2)</f>
        <v>3.8437076190476196</v>
      </c>
      <c r="J33" s="2">
        <f t="shared" si="4"/>
        <v>3.8625534004545901</v>
      </c>
      <c r="K33" s="2"/>
    </row>
    <row r="34" spans="1:11" ht="13.5" x14ac:dyDescent="0.25">
      <c r="A34" s="3">
        <v>42053</v>
      </c>
      <c r="B34" s="2">
        <v>3.8027000000000002</v>
      </c>
      <c r="C34" s="2">
        <f t="shared" si="0"/>
        <v>-7.5599999999999667E-2</v>
      </c>
      <c r="D34" s="2">
        <f t="shared" si="1"/>
        <v>3.8712400000000002</v>
      </c>
      <c r="E34" s="2">
        <f t="shared" si="2"/>
        <v>3.8329599999999999</v>
      </c>
      <c r="F34" s="2">
        <f t="shared" si="3"/>
        <v>3.8422899999999998</v>
      </c>
      <c r="G34" s="2"/>
      <c r="H34" s="2"/>
      <c r="I34" s="2">
        <f t="array" ref="I34">SUMPRODUCT(B18:B37, (ROW(B18:B37)-ROW(B18)+1)) / (20*21/2)</f>
        <v>3.8451176190476191</v>
      </c>
      <c r="J34" s="2">
        <f t="shared" si="4"/>
        <v>3.8568530766017721</v>
      </c>
      <c r="K34" s="2"/>
    </row>
    <row r="35" spans="1:11" ht="13.5" x14ac:dyDescent="0.25">
      <c r="A35" s="3">
        <v>42054</v>
      </c>
      <c r="B35" s="2">
        <v>3.8027000000000002</v>
      </c>
      <c r="C35" s="2">
        <f t="shared" si="0"/>
        <v>0</v>
      </c>
      <c r="D35" s="2">
        <f t="shared" si="1"/>
        <v>3.8581400000000001</v>
      </c>
      <c r="E35" s="2">
        <f t="shared" si="2"/>
        <v>3.8374899999999998</v>
      </c>
      <c r="F35" s="2">
        <f t="shared" si="3"/>
        <v>3.8410299999999999</v>
      </c>
      <c r="G35" s="2"/>
      <c r="H35" s="2"/>
      <c r="I35" s="2">
        <f t="array" ref="I35">SUMPRODUCT(B19:B38, (ROW(B19:B38)-ROW(B19)+1)) / (20*21/2)</f>
        <v>3.8466000000000005</v>
      </c>
      <c r="J35" s="2">
        <f t="shared" si="4"/>
        <v>3.851695640734937</v>
      </c>
      <c r="K35" s="2"/>
    </row>
    <row r="36" spans="1:11" ht="13.5" x14ac:dyDescent="0.25">
      <c r="A36" s="3">
        <v>42055</v>
      </c>
      <c r="B36" s="2">
        <v>3.8782999999999999</v>
      </c>
      <c r="C36" s="2">
        <f t="shared" si="0"/>
        <v>7.5599999999999667E-2</v>
      </c>
      <c r="D36" s="2">
        <f t="shared" si="1"/>
        <v>3.8480600000000003</v>
      </c>
      <c r="E36" s="2">
        <f t="shared" si="2"/>
        <v>3.8470600000000004</v>
      </c>
      <c r="F36" s="2">
        <f t="shared" si="3"/>
        <v>3.8432949999999999</v>
      </c>
      <c r="G36" s="2"/>
      <c r="H36" s="2"/>
      <c r="I36" s="2">
        <f t="array" ref="I36">SUMPRODUCT(B20:B39, (ROW(B20:B39)-ROW(B20)+1)) / (20*21/2)</f>
        <v>3.8481547619047616</v>
      </c>
      <c r="J36" s="2">
        <f t="shared" si="4"/>
        <v>3.8542293892363713</v>
      </c>
      <c r="K36" s="2"/>
    </row>
    <row r="37" spans="1:11" ht="13.5" x14ac:dyDescent="0.25">
      <c r="A37" s="3">
        <v>42058</v>
      </c>
      <c r="B37" s="2">
        <v>3.8580999999999999</v>
      </c>
      <c r="C37" s="2">
        <f t="shared" si="0"/>
        <v>-2.0199999999999996E-2</v>
      </c>
      <c r="D37" s="2">
        <f t="shared" si="1"/>
        <v>3.8440199999999995</v>
      </c>
      <c r="E37" s="2">
        <f t="shared" si="2"/>
        <v>3.8541099999999999</v>
      </c>
      <c r="F37" s="2">
        <f t="shared" si="3"/>
        <v>3.8425349999999994</v>
      </c>
      <c r="G37" s="2"/>
      <c r="H37" s="2"/>
      <c r="I37" s="2">
        <f t="array" ref="I37">SUMPRODUCT(B21:B40, (ROW(B21:B40)-ROW(B21)+1)) / (20*21/2)</f>
        <v>3.8486133333333332</v>
      </c>
      <c r="J37" s="2">
        <f t="shared" si="4"/>
        <v>3.8545980188329074</v>
      </c>
      <c r="K37" s="2"/>
    </row>
    <row r="38" spans="1:11" ht="13.5" x14ac:dyDescent="0.25">
      <c r="A38" s="3">
        <v>42059</v>
      </c>
      <c r="B38" s="2">
        <v>3.8580999999999999</v>
      </c>
      <c r="C38" s="2">
        <f t="shared" si="0"/>
        <v>0</v>
      </c>
      <c r="D38" s="2">
        <f t="shared" si="1"/>
        <v>3.8399799999999997</v>
      </c>
      <c r="E38" s="2">
        <f t="shared" si="2"/>
        <v>3.8621600000000003</v>
      </c>
      <c r="F38" s="2">
        <f t="shared" si="3"/>
        <v>3.8417749999999997</v>
      </c>
      <c r="G38" s="2"/>
      <c r="H38" s="2"/>
      <c r="I38" s="2">
        <f t="array" ref="I38">SUMPRODUCT(B22:B41, (ROW(B22:B41)-ROW(B22)+1)) / (20*21/2)</f>
        <v>3.8710423809523817</v>
      </c>
      <c r="J38" s="2">
        <f t="shared" si="4"/>
        <v>3.8549315408488209</v>
      </c>
      <c r="K38" s="2"/>
    </row>
    <row r="39" spans="1:11" ht="13.5" x14ac:dyDescent="0.25">
      <c r="A39" s="3">
        <v>42060</v>
      </c>
      <c r="B39" s="2">
        <v>3.8580999999999999</v>
      </c>
      <c r="C39" s="2">
        <f t="shared" si="0"/>
        <v>0</v>
      </c>
      <c r="D39" s="2">
        <f t="shared" si="1"/>
        <v>3.8510599999999995</v>
      </c>
      <c r="E39" s="2">
        <f t="shared" si="2"/>
        <v>3.8611499999999999</v>
      </c>
      <c r="F39" s="2">
        <f t="shared" si="3"/>
        <v>3.8432849999999994</v>
      </c>
      <c r="G39" s="2"/>
      <c r="H39" s="2"/>
      <c r="I39" s="2">
        <f t="array" ref="I39">SUMPRODUCT(B23:B42, (ROW(B23:B42)-ROW(B23)+1)) / (20*21/2)</f>
        <v>3.9158009523809527</v>
      </c>
      <c r="J39" s="2">
        <f t="shared" si="4"/>
        <v>3.8552332988632187</v>
      </c>
      <c r="K39" s="2"/>
    </row>
    <row r="40" spans="1:11" ht="13.5" x14ac:dyDescent="0.25">
      <c r="A40" s="3">
        <v>42061</v>
      </c>
      <c r="B40" s="2">
        <v>3.8481000000000001</v>
      </c>
      <c r="C40" s="2">
        <f t="shared" si="0"/>
        <v>-9.9999999999997868E-3</v>
      </c>
      <c r="D40" s="2">
        <f t="shared" si="1"/>
        <v>3.8601399999999999</v>
      </c>
      <c r="E40" s="2">
        <f t="shared" si="2"/>
        <v>3.85914</v>
      </c>
      <c r="F40" s="2">
        <f t="shared" si="3"/>
        <v>3.8442949999999998</v>
      </c>
      <c r="G40" s="2"/>
      <c r="H40" s="2"/>
      <c r="I40" s="2">
        <f t="array" ref="I40">SUMPRODUCT(B24:B43, (ROW(B24:B43)-ROW(B24)+1)) / (20*21/2)</f>
        <v>3.9766295238095233</v>
      </c>
      <c r="J40" s="2">
        <f t="shared" si="4"/>
        <v>3.8545539370667217</v>
      </c>
      <c r="K40" s="2"/>
    </row>
    <row r="41" spans="1:11" ht="13.5" x14ac:dyDescent="0.25">
      <c r="A41" s="3">
        <v>42062</v>
      </c>
      <c r="B41" s="2">
        <v>4.0797999999999996</v>
      </c>
      <c r="C41" s="2">
        <f t="shared" si="0"/>
        <v>0.23169999999999957</v>
      </c>
      <c r="D41" s="2">
        <f t="shared" si="1"/>
        <v>3.9004399999999997</v>
      </c>
      <c r="E41" s="2">
        <f t="shared" si="2"/>
        <v>3.87425</v>
      </c>
      <c r="F41" s="2">
        <f t="shared" si="3"/>
        <v>3.8566350000000007</v>
      </c>
      <c r="G41" s="2"/>
      <c r="H41" s="2"/>
      <c r="I41" s="2">
        <f t="array" ref="I41">SUMPRODUCT(B25:B44, (ROW(B25:B44)-ROW(B25)+1)) / (20*21/2)</f>
        <v>4.0281500000000001</v>
      </c>
      <c r="J41" s="2">
        <f t="shared" si="4"/>
        <v>3.8760059430603673</v>
      </c>
      <c r="K41" s="2"/>
    </row>
    <row r="42" spans="1:11" ht="13.5" x14ac:dyDescent="0.25">
      <c r="A42" s="3">
        <v>42065</v>
      </c>
      <c r="B42" s="2">
        <v>4.3266</v>
      </c>
      <c r="C42" s="2">
        <f t="shared" si="0"/>
        <v>0.24680000000000035</v>
      </c>
      <c r="D42" s="2">
        <f t="shared" si="1"/>
        <v>3.9941399999999994</v>
      </c>
      <c r="E42" s="2">
        <f t="shared" si="2"/>
        <v>3.9190799999999997</v>
      </c>
      <c r="F42" s="2">
        <f t="shared" si="3"/>
        <v>3.8793000000000006</v>
      </c>
      <c r="G42" s="2"/>
      <c r="H42" s="2"/>
      <c r="I42" s="2">
        <f t="array" ref="I42">SUMPRODUCT(B26:B45, (ROW(B26:B45)-ROW(B26)+1)) / (20*21/2)</f>
        <v>4.0749885714285705</v>
      </c>
      <c r="J42" s="2">
        <f t="shared" si="4"/>
        <v>3.9189196627689036</v>
      </c>
      <c r="K42" s="2"/>
    </row>
    <row r="43" spans="1:11" ht="13.5" x14ac:dyDescent="0.25">
      <c r="A43" s="3">
        <v>42066</v>
      </c>
      <c r="B43" s="2">
        <v>4.5179999999999998</v>
      </c>
      <c r="C43" s="2">
        <f t="shared" si="0"/>
        <v>0.19139999999999979</v>
      </c>
      <c r="D43" s="2">
        <f t="shared" si="1"/>
        <v>4.1261200000000002</v>
      </c>
      <c r="E43" s="2">
        <f t="shared" si="2"/>
        <v>3.98305</v>
      </c>
      <c r="F43" s="2">
        <f t="shared" si="3"/>
        <v>3.9115350000000007</v>
      </c>
      <c r="G43" s="2"/>
      <c r="H43" s="2"/>
      <c r="I43" s="2">
        <f t="array" ref="I43">SUMPRODUCT(B27:B46, (ROW(B27:B46)-ROW(B27)+1)) / (20*21/2)</f>
        <v>4.131089523809524</v>
      </c>
      <c r="J43" s="2">
        <f t="shared" si="4"/>
        <v>3.9759749329813889</v>
      </c>
      <c r="K43" s="2"/>
    </row>
    <row r="44" spans="1:11" ht="13.5" x14ac:dyDescent="0.25">
      <c r="A44" s="3">
        <v>42067</v>
      </c>
      <c r="B44" s="2">
        <v>4.4524999999999997</v>
      </c>
      <c r="C44" s="2">
        <f t="shared" si="0"/>
        <v>-6.5500000000000114E-2</v>
      </c>
      <c r="D44" s="2">
        <f t="shared" si="1"/>
        <v>4.2450000000000001</v>
      </c>
      <c r="E44" s="2">
        <f t="shared" si="2"/>
        <v>4.0480299999999989</v>
      </c>
      <c r="F44" s="2">
        <f t="shared" si="3"/>
        <v>3.9404950000000007</v>
      </c>
      <c r="G44" s="2"/>
      <c r="H44" s="2"/>
      <c r="I44" s="2">
        <f t="array" ref="I44">SUMPRODUCT(B28:B47, (ROW(B28:B47)-ROW(B28)+1)) / (20*21/2)</f>
        <v>4.2079395238095234</v>
      </c>
      <c r="J44" s="2">
        <f t="shared" si="4"/>
        <v>4.0213582726974471</v>
      </c>
      <c r="K44" s="2"/>
    </row>
    <row r="45" spans="1:11" ht="13.5" x14ac:dyDescent="0.25">
      <c r="A45" s="3">
        <v>42068</v>
      </c>
      <c r="B45" s="2">
        <v>4.4322999999999997</v>
      </c>
      <c r="C45" s="2">
        <f t="shared" si="0"/>
        <v>-2.0199999999999996E-2</v>
      </c>
      <c r="D45" s="2">
        <f t="shared" si="1"/>
        <v>4.3618399999999991</v>
      </c>
      <c r="E45" s="2">
        <f t="shared" si="2"/>
        <v>4.1109899999999993</v>
      </c>
      <c r="F45" s="2">
        <f t="shared" si="3"/>
        <v>3.9742400000000004</v>
      </c>
      <c r="G45" s="2"/>
      <c r="H45" s="2"/>
      <c r="I45" s="2">
        <f t="array" ref="I45">SUMPRODUCT(B29:B48, (ROW(B29:B48)-ROW(B29)+1)) / (20*21/2)</f>
        <v>4.2928247619047619</v>
      </c>
      <c r="J45" s="2">
        <f t="shared" si="4"/>
        <v>4.0604955800595954</v>
      </c>
      <c r="K45" s="2"/>
    </row>
    <row r="46" spans="1:11" ht="13.5" x14ac:dyDescent="0.25">
      <c r="A46" s="3">
        <v>42069</v>
      </c>
      <c r="B46" s="2">
        <v>4.5632999999999999</v>
      </c>
      <c r="C46" s="2">
        <f t="shared" si="0"/>
        <v>0.13100000000000023</v>
      </c>
      <c r="D46" s="2">
        <f t="shared" si="1"/>
        <v>4.4585399999999993</v>
      </c>
      <c r="E46" s="2">
        <f t="shared" si="2"/>
        <v>4.1794899999999995</v>
      </c>
      <c r="F46" s="2">
        <f t="shared" si="3"/>
        <v>4.0132750000000001</v>
      </c>
      <c r="G46" s="2"/>
      <c r="H46" s="2"/>
      <c r="I46" s="2">
        <f t="array" ref="I46">SUMPRODUCT(B30:B49, (ROW(B30:B49)-ROW(B30)+1)) / (20*21/2)</f>
        <v>4.3557833333333331</v>
      </c>
      <c r="J46" s="2">
        <f t="shared" si="4"/>
        <v>4.1083817152920146</v>
      </c>
      <c r="K46" s="2"/>
    </row>
    <row r="47" spans="1:11" ht="13.5" x14ac:dyDescent="0.25">
      <c r="A47" s="3">
        <v>42072</v>
      </c>
      <c r="B47" s="2">
        <v>4.8201999999999998</v>
      </c>
      <c r="C47" s="2">
        <f t="shared" si="0"/>
        <v>0.25689999999999991</v>
      </c>
      <c r="D47" s="2">
        <f t="shared" si="1"/>
        <v>4.5572599999999994</v>
      </c>
      <c r="E47" s="2">
        <f t="shared" si="2"/>
        <v>4.2756999999999996</v>
      </c>
      <c r="F47" s="2">
        <f t="shared" si="3"/>
        <v>4.0649049999999995</v>
      </c>
      <c r="G47" s="2"/>
      <c r="H47" s="2"/>
      <c r="I47" s="2">
        <f t="array" ref="I47">SUMPRODUCT(B31:B50, (ROW(B31:B50)-ROW(B31)+1)) / (20*21/2)</f>
        <v>4.4143766666666657</v>
      </c>
      <c r="J47" s="2">
        <f t="shared" si="4"/>
        <v>4.176173932883251</v>
      </c>
      <c r="K47" s="2"/>
    </row>
    <row r="48" spans="1:11" ht="13.5" x14ac:dyDescent="0.25">
      <c r="A48" s="3">
        <v>42073</v>
      </c>
      <c r="B48" s="2">
        <v>4.9561999999999999</v>
      </c>
      <c r="C48" s="2">
        <f t="shared" si="0"/>
        <v>0.13600000000000012</v>
      </c>
      <c r="D48" s="2">
        <f t="shared" si="1"/>
        <v>4.6448999999999989</v>
      </c>
      <c r="E48" s="2">
        <f t="shared" si="2"/>
        <v>4.38551</v>
      </c>
      <c r="F48" s="2">
        <f t="shared" si="3"/>
        <v>4.1238349999999997</v>
      </c>
      <c r="G48" s="2"/>
      <c r="H48" s="2"/>
      <c r="I48" s="2">
        <f t="array" ref="I48">SUMPRODUCT(B32:B51, (ROW(B32:B51)-ROW(B32)+1)) / (20*21/2)</f>
        <v>4.4542142857142855</v>
      </c>
      <c r="J48" s="2">
        <f t="shared" si="4"/>
        <v>4.2504621297515124</v>
      </c>
      <c r="K48" s="2"/>
    </row>
    <row r="49" spans="1:11" ht="13.5" x14ac:dyDescent="0.25">
      <c r="A49" s="3">
        <v>42074</v>
      </c>
      <c r="B49" s="2">
        <v>4.7849000000000004</v>
      </c>
      <c r="C49" s="2">
        <f t="shared" si="0"/>
        <v>-0.17129999999999956</v>
      </c>
      <c r="D49" s="2">
        <f t="shared" si="1"/>
        <v>4.7113800000000001</v>
      </c>
      <c r="E49" s="2">
        <f t="shared" si="2"/>
        <v>4.4781899999999997</v>
      </c>
      <c r="F49" s="2">
        <f t="shared" si="3"/>
        <v>4.1696699999999991</v>
      </c>
      <c r="G49" s="2"/>
      <c r="H49" s="2"/>
      <c r="I49" s="2">
        <f t="array" ref="I49">SUMPRODUCT(B33:B52, (ROW(B33:B52)-ROW(B33)+1)) / (20*21/2)</f>
        <v>4.492618095238095</v>
      </c>
      <c r="J49" s="2">
        <f t="shared" si="4"/>
        <v>4.3013609745370829</v>
      </c>
      <c r="K49" s="2"/>
    </row>
    <row r="50" spans="1:11" ht="13.5" x14ac:dyDescent="0.25">
      <c r="A50" s="3">
        <v>42075</v>
      </c>
      <c r="B50" s="2">
        <v>4.7849000000000004</v>
      </c>
      <c r="C50" s="2">
        <f t="shared" si="0"/>
        <v>0</v>
      </c>
      <c r="D50" s="2">
        <f t="shared" si="1"/>
        <v>4.7819000000000003</v>
      </c>
      <c r="E50" s="2">
        <f t="shared" si="2"/>
        <v>4.5718699999999997</v>
      </c>
      <c r="F50" s="2">
        <f t="shared" si="3"/>
        <v>4.2155049999999985</v>
      </c>
      <c r="G50" s="2">
        <f t="shared" ref="G50:G113" si="5">AVERAGE(B1:B50)</f>
        <v>4.0113102040816324</v>
      </c>
      <c r="H50" s="2"/>
      <c r="I50" s="2">
        <f t="array" ref="I50">SUMPRODUCT(B34:B53, (ROW(B34:B53)-ROW(B34)+1)) / (20*21/2)</f>
        <v>4.5537090476190478</v>
      </c>
      <c r="J50" s="2">
        <f t="shared" si="4"/>
        <v>4.3474123102954563</v>
      </c>
      <c r="K50" s="2">
        <f>G50</f>
        <v>4.0113102040816324</v>
      </c>
    </row>
    <row r="51" spans="1:11" ht="13.5" x14ac:dyDescent="0.25">
      <c r="A51" s="3">
        <v>42076</v>
      </c>
      <c r="B51" s="2">
        <v>4.6337999999999999</v>
      </c>
      <c r="C51" s="2">
        <f t="shared" si="0"/>
        <v>-0.15110000000000046</v>
      </c>
      <c r="D51" s="2">
        <f t="shared" si="1"/>
        <v>4.7960000000000003</v>
      </c>
      <c r="E51" s="2">
        <f t="shared" si="2"/>
        <v>4.6272700000000002</v>
      </c>
      <c r="F51" s="2">
        <f t="shared" si="3"/>
        <v>4.2507599999999988</v>
      </c>
      <c r="G51" s="2">
        <f t="shared" si="5"/>
        <v>4.0237600000000002</v>
      </c>
      <c r="H51" s="2"/>
      <c r="I51" s="2">
        <f t="array" ref="I51">SUMPRODUCT(B35:B54, (ROW(B35:B54)-ROW(B35)+1)) / (20*21/2)</f>
        <v>4.5958728571428571</v>
      </c>
      <c r="J51" s="2">
        <f t="shared" si="4"/>
        <v>4.3746873283625556</v>
      </c>
      <c r="K51" s="2">
        <f t="shared" ref="K51:K114" si="6">$K$4*B51+(1-$K$4)*K50</f>
        <v>4.0357215686274506</v>
      </c>
    </row>
    <row r="52" spans="1:11" ht="13.5" x14ac:dyDescent="0.25">
      <c r="A52" s="3">
        <v>42079</v>
      </c>
      <c r="B52" s="2">
        <v>4.6539999999999999</v>
      </c>
      <c r="C52" s="2">
        <f t="shared" si="0"/>
        <v>2.0199999999999996E-2</v>
      </c>
      <c r="D52" s="2">
        <f t="shared" si="1"/>
        <v>4.7627600000000001</v>
      </c>
      <c r="E52" s="2">
        <f t="shared" si="2"/>
        <v>4.6600099999999998</v>
      </c>
      <c r="F52" s="2">
        <f t="shared" si="3"/>
        <v>4.2895449999999986</v>
      </c>
      <c r="G52" s="2">
        <f t="shared" si="5"/>
        <v>4.0392740000000007</v>
      </c>
      <c r="H52" s="2"/>
      <c r="I52" s="2">
        <f t="array" ref="I52">SUMPRODUCT(B36:B55, (ROW(B36:B55)-ROW(B36)+1)) / (20*21/2)</f>
        <v>4.6319214285714292</v>
      </c>
      <c r="J52" s="2">
        <f t="shared" si="4"/>
        <v>4.4012885351851692</v>
      </c>
      <c r="K52" s="2">
        <f t="shared" si="6"/>
        <v>4.0599677816224524</v>
      </c>
    </row>
    <row r="53" spans="1:11" ht="13.5" x14ac:dyDescent="0.25">
      <c r="A53" s="3">
        <v>42080</v>
      </c>
      <c r="B53" s="2">
        <v>4.931</v>
      </c>
      <c r="C53" s="2">
        <f t="shared" si="0"/>
        <v>0.27700000000000014</v>
      </c>
      <c r="D53" s="2">
        <f t="shared" si="1"/>
        <v>4.7577200000000008</v>
      </c>
      <c r="E53" s="2">
        <f t="shared" si="2"/>
        <v>4.7013099999999994</v>
      </c>
      <c r="F53" s="2">
        <f t="shared" si="3"/>
        <v>4.342179999999999</v>
      </c>
      <c r="G53" s="2">
        <f t="shared" si="5"/>
        <v>4.0581120000000004</v>
      </c>
      <c r="H53" s="2"/>
      <c r="I53" s="2">
        <f t="array" ref="I53">SUMPRODUCT(B37:B56, (ROW(B37:B56)-ROW(B37)+1)) / (20*21/2)</f>
        <v>4.6643266666666658</v>
      </c>
      <c r="J53" s="2">
        <f t="shared" si="4"/>
        <v>4.4517372461199152</v>
      </c>
      <c r="K53" s="2">
        <f t="shared" si="6"/>
        <v>4.0941259078333365</v>
      </c>
    </row>
    <row r="54" spans="1:11" ht="13.5" x14ac:dyDescent="0.25">
      <c r="A54" s="3">
        <v>42081</v>
      </c>
      <c r="B54" s="2">
        <v>4.7849000000000004</v>
      </c>
      <c r="C54" s="2">
        <f t="shared" si="0"/>
        <v>-0.14609999999999967</v>
      </c>
      <c r="D54" s="2">
        <f t="shared" si="1"/>
        <v>4.7577200000000008</v>
      </c>
      <c r="E54" s="2">
        <f t="shared" si="2"/>
        <v>4.7345499999999996</v>
      </c>
      <c r="F54" s="2">
        <f t="shared" si="3"/>
        <v>4.3912899999999979</v>
      </c>
      <c r="G54" s="2">
        <f t="shared" si="5"/>
        <v>4.0740280000000002</v>
      </c>
      <c r="H54" s="2"/>
      <c r="I54" s="2">
        <f t="array" ref="I54">SUMPRODUCT(B38:B57, (ROW(B38:B57)-ROW(B38)+1)) / (20*21/2)</f>
        <v>4.6785242857142855</v>
      </c>
      <c r="J54" s="2">
        <f t="shared" si="4"/>
        <v>4.4834670322037331</v>
      </c>
      <c r="K54" s="2">
        <f t="shared" si="6"/>
        <v>4.121215087918304</v>
      </c>
    </row>
    <row r="55" spans="1:11" ht="13.5" x14ac:dyDescent="0.25">
      <c r="A55" s="3">
        <v>42082</v>
      </c>
      <c r="B55" s="2">
        <v>4.7698</v>
      </c>
      <c r="C55" s="2">
        <f t="shared" si="0"/>
        <v>-1.5100000000000335E-2</v>
      </c>
      <c r="D55" s="2">
        <f t="shared" si="1"/>
        <v>4.7547000000000006</v>
      </c>
      <c r="E55" s="2">
        <f t="shared" si="2"/>
        <v>4.7682999999999991</v>
      </c>
      <c r="F55" s="2">
        <f t="shared" si="3"/>
        <v>4.4396449999999987</v>
      </c>
      <c r="G55" s="2">
        <f t="shared" si="5"/>
        <v>4.0896419999999996</v>
      </c>
      <c r="H55" s="2"/>
      <c r="I55" s="2">
        <f t="array" ref="I55">SUMPRODUCT(B39:B58, (ROW(B39:B58)-ROW(B39)+1)) / (20*21/2)</f>
        <v>4.688551904761904</v>
      </c>
      <c r="J55" s="2">
        <f t="shared" si="4"/>
        <v>4.5107368386605202</v>
      </c>
      <c r="K55" s="2">
        <f t="shared" si="6"/>
        <v>4.1466497903528801</v>
      </c>
    </row>
    <row r="56" spans="1:11" ht="13.5" x14ac:dyDescent="0.25">
      <c r="A56" s="3">
        <v>42086</v>
      </c>
      <c r="B56" s="2">
        <v>4.7798999999999996</v>
      </c>
      <c r="C56" s="2">
        <f t="shared" si="0"/>
        <v>1.0099999999999554E-2</v>
      </c>
      <c r="D56" s="2">
        <f t="shared" si="1"/>
        <v>4.7839200000000002</v>
      </c>
      <c r="E56" s="2">
        <f t="shared" si="2"/>
        <v>4.7899599999999989</v>
      </c>
      <c r="F56" s="2">
        <f t="shared" si="3"/>
        <v>4.4847249999999992</v>
      </c>
      <c r="G56" s="2">
        <f t="shared" si="5"/>
        <v>4.1089839999999995</v>
      </c>
      <c r="H56" s="2"/>
      <c r="I56" s="2">
        <f t="array" ref="I56">SUMPRODUCT(B40:B59, (ROW(B40:B59)-ROW(B40)+1)) / (20*21/2)</f>
        <v>4.6949095238095238</v>
      </c>
      <c r="J56" s="2">
        <f t="shared" si="4"/>
        <v>4.5363714254547558</v>
      </c>
      <c r="K56" s="2">
        <f t="shared" si="6"/>
        <v>4.1714831319076691</v>
      </c>
    </row>
    <row r="57" spans="1:11" ht="13.5" x14ac:dyDescent="0.25">
      <c r="A57" s="3">
        <v>42087</v>
      </c>
      <c r="B57" s="2">
        <v>4.6337999999999999</v>
      </c>
      <c r="C57" s="2">
        <f t="shared" si="0"/>
        <v>-0.14609999999999967</v>
      </c>
      <c r="D57" s="2">
        <f t="shared" si="1"/>
        <v>4.7798800000000004</v>
      </c>
      <c r="E57" s="2">
        <f t="shared" si="2"/>
        <v>4.7713200000000011</v>
      </c>
      <c r="F57" s="2">
        <f t="shared" si="3"/>
        <v>4.5235099999999999</v>
      </c>
      <c r="G57" s="2">
        <f t="shared" si="5"/>
        <v>4.1231879999999999</v>
      </c>
      <c r="H57" s="2"/>
      <c r="I57" s="2">
        <f t="array" ref="I57">SUMPRODUCT(B41:B60, (ROW(B41:B60)-ROW(B41)+1)) / (20*21/2)</f>
        <v>4.7023876190476193</v>
      </c>
      <c r="J57" s="2">
        <f t="shared" si="4"/>
        <v>4.5456503373162072</v>
      </c>
      <c r="K57" s="2">
        <f t="shared" si="6"/>
        <v>4.1896132051661921</v>
      </c>
    </row>
    <row r="58" spans="1:11" ht="13.5" x14ac:dyDescent="0.25">
      <c r="A58" s="3">
        <v>42088</v>
      </c>
      <c r="B58" s="2">
        <v>4.6288</v>
      </c>
      <c r="C58" s="2">
        <f t="shared" si="0"/>
        <v>-4.9999999999998934E-3</v>
      </c>
      <c r="D58" s="2">
        <f t="shared" si="1"/>
        <v>4.7194400000000005</v>
      </c>
      <c r="E58" s="2">
        <f t="shared" si="2"/>
        <v>4.7385799999999998</v>
      </c>
      <c r="F58" s="2">
        <f t="shared" si="3"/>
        <v>4.5620449999999995</v>
      </c>
      <c r="G58" s="2">
        <f t="shared" si="5"/>
        <v>4.1373920000000002</v>
      </c>
      <c r="H58" s="2"/>
      <c r="I58" s="2">
        <f t="array" ref="I58">SUMPRODUCT(B42:B61, (ROW(B42:B61)-ROW(B42)+1)) / (20*21/2)</f>
        <v>4.7155085714285718</v>
      </c>
      <c r="J58" s="2">
        <f t="shared" si="4"/>
        <v>4.5535693528099017</v>
      </c>
      <c r="K58" s="2">
        <f t="shared" si="6"/>
        <v>4.206836216728302</v>
      </c>
    </row>
    <row r="59" spans="1:11" ht="13.5" x14ac:dyDescent="0.25">
      <c r="A59" s="3">
        <v>42089</v>
      </c>
      <c r="B59" s="2">
        <v>4.6288</v>
      </c>
      <c r="C59" s="2">
        <f t="shared" si="0"/>
        <v>0</v>
      </c>
      <c r="D59" s="2">
        <f t="shared" si="1"/>
        <v>4.6882199999999994</v>
      </c>
      <c r="E59" s="2">
        <f t="shared" si="2"/>
        <v>4.7229700000000001</v>
      </c>
      <c r="F59" s="2">
        <f t="shared" si="3"/>
        <v>4.6005799999999999</v>
      </c>
      <c r="G59" s="2">
        <f t="shared" si="5"/>
        <v>4.1524019999999995</v>
      </c>
      <c r="H59" s="2"/>
      <c r="I59" s="2">
        <f t="array" ref="I59">SUMPRODUCT(B43:B62, (ROW(B43:B62)-ROW(B43)+1)) / (20*21/2)</f>
        <v>4.7252957142857142</v>
      </c>
      <c r="J59" s="2">
        <f t="shared" si="4"/>
        <v>4.5607341763518159</v>
      </c>
      <c r="K59" s="2">
        <f t="shared" si="6"/>
        <v>4.2233838160722899</v>
      </c>
    </row>
    <row r="60" spans="1:11" ht="13.5" x14ac:dyDescent="0.25">
      <c r="A60" s="3">
        <v>42090</v>
      </c>
      <c r="B60" s="2">
        <v>4.6791</v>
      </c>
      <c r="C60" s="2">
        <f t="shared" si="0"/>
        <v>5.0300000000000011E-2</v>
      </c>
      <c r="D60" s="2">
        <f t="shared" si="1"/>
        <v>4.6700800000000005</v>
      </c>
      <c r="E60" s="2">
        <f t="shared" si="2"/>
        <v>4.7123900000000001</v>
      </c>
      <c r="F60" s="2">
        <f t="shared" si="3"/>
        <v>4.6421299999999999</v>
      </c>
      <c r="G60" s="2">
        <f t="shared" si="5"/>
        <v>4.1679139999999997</v>
      </c>
      <c r="H60" s="2"/>
      <c r="I60" s="2">
        <f t="array" ref="I60">SUMPRODUCT(B44:B63, (ROW(B44:B63)-ROW(B44)+1)) / (20*21/2)</f>
        <v>4.7314861904761898</v>
      </c>
      <c r="J60" s="2">
        <f t="shared" si="4"/>
        <v>4.5720071119373573</v>
      </c>
      <c r="K60" s="2">
        <f t="shared" si="6"/>
        <v>4.2412550389714161</v>
      </c>
    </row>
    <row r="61" spans="1:11" ht="13.5" x14ac:dyDescent="0.25">
      <c r="A61" s="3">
        <v>42093</v>
      </c>
      <c r="B61" s="2">
        <v>4.7798999999999996</v>
      </c>
      <c r="C61" s="2">
        <f t="shared" si="0"/>
        <v>0.10079999999999956</v>
      </c>
      <c r="D61" s="2">
        <f t="shared" si="1"/>
        <v>4.6700800000000005</v>
      </c>
      <c r="E61" s="2">
        <f t="shared" si="2"/>
        <v>4.7269999999999994</v>
      </c>
      <c r="F61" s="2">
        <f t="shared" si="3"/>
        <v>4.6771349999999989</v>
      </c>
      <c r="G61" s="2">
        <f t="shared" si="5"/>
        <v>4.1859460000000004</v>
      </c>
      <c r="H61" s="2"/>
      <c r="I61" s="2">
        <f t="array" ref="I61">SUMPRODUCT(B45:B64, (ROW(B45:B64)-ROW(B45)+1)) / (20*21/2)</f>
        <v>4.7360157142857133</v>
      </c>
      <c r="J61" s="2">
        <f t="shared" si="4"/>
        <v>4.5918064346099898</v>
      </c>
      <c r="K61" s="2">
        <f t="shared" si="6"/>
        <v>4.2623783707764593</v>
      </c>
    </row>
    <row r="62" spans="1:11" ht="13.5" x14ac:dyDescent="0.25">
      <c r="A62" s="3">
        <v>42094</v>
      </c>
      <c r="B62" s="2">
        <v>4.7798999999999996</v>
      </c>
      <c r="C62" s="2">
        <f t="shared" si="0"/>
        <v>0</v>
      </c>
      <c r="D62" s="2">
        <f t="shared" si="1"/>
        <v>4.6992999999999991</v>
      </c>
      <c r="E62" s="2">
        <f t="shared" si="2"/>
        <v>4.7395899999999989</v>
      </c>
      <c r="F62" s="2">
        <f t="shared" si="3"/>
        <v>4.6997999999999989</v>
      </c>
      <c r="G62" s="2">
        <f t="shared" si="5"/>
        <v>4.2021639999999998</v>
      </c>
      <c r="H62" s="2"/>
      <c r="I62" s="2">
        <f t="array" ref="I62">SUMPRODUCT(B46:B65, (ROW(B46:B65)-ROW(B46)+1)) / (20*21/2)</f>
        <v>4.7405204761904756</v>
      </c>
      <c r="J62" s="2">
        <f t="shared" si="4"/>
        <v>4.609720107504276</v>
      </c>
      <c r="K62" s="2">
        <f t="shared" si="6"/>
        <v>4.2826733366283634</v>
      </c>
    </row>
    <row r="63" spans="1:11" ht="13.5" x14ac:dyDescent="0.25">
      <c r="A63" s="3">
        <v>42095</v>
      </c>
      <c r="B63" s="2">
        <v>4.7648000000000001</v>
      </c>
      <c r="C63" s="2">
        <f t="shared" si="0"/>
        <v>-1.5099999999999447E-2</v>
      </c>
      <c r="D63" s="2">
        <f t="shared" si="1"/>
        <v>4.7264999999999997</v>
      </c>
      <c r="E63" s="2">
        <f t="shared" si="2"/>
        <v>4.7229699999999992</v>
      </c>
      <c r="F63" s="2">
        <f t="shared" si="3"/>
        <v>4.7121399999999989</v>
      </c>
      <c r="G63" s="2">
        <f t="shared" si="5"/>
        <v>4.219894</v>
      </c>
      <c r="H63" s="2"/>
      <c r="I63" s="2">
        <f t="array" ref="I63">SUMPRODUCT(B47:B66, (ROW(B47:B66)-ROW(B47)+1)) / (20*21/2)</f>
        <v>4.7419561904761904</v>
      </c>
      <c r="J63" s="2">
        <f t="shared" si="4"/>
        <v>4.6244896210752975</v>
      </c>
      <c r="K63" s="2">
        <f t="shared" si="6"/>
        <v>4.3015802646037224</v>
      </c>
    </row>
    <row r="64" spans="1:11" ht="13.5" x14ac:dyDescent="0.25">
      <c r="A64" s="3">
        <v>42096</v>
      </c>
      <c r="B64" s="2">
        <v>4.7596999999999996</v>
      </c>
      <c r="C64" s="2">
        <f t="shared" si="0"/>
        <v>-5.1000000000005485E-3</v>
      </c>
      <c r="D64" s="2">
        <f t="shared" si="1"/>
        <v>4.7526799999999998</v>
      </c>
      <c r="E64" s="2">
        <f t="shared" si="2"/>
        <v>4.7204499999999996</v>
      </c>
      <c r="F64" s="2">
        <f t="shared" si="3"/>
        <v>4.7274999999999991</v>
      </c>
      <c r="G64" s="2">
        <f t="shared" si="5"/>
        <v>4.2375220000000002</v>
      </c>
      <c r="H64" s="2"/>
      <c r="I64" s="2">
        <f t="array" ref="I64">SUMPRODUCT(B48:B67, (ROW(B48:B67)-ROW(B48)+1)) / (20*21/2)</f>
        <v>4.7448566666666663</v>
      </c>
      <c r="J64" s="2">
        <f t="shared" si="4"/>
        <v>4.6373668000205068</v>
      </c>
      <c r="K64" s="2">
        <f t="shared" si="6"/>
        <v>4.3195457444231842</v>
      </c>
    </row>
    <row r="65" spans="1:11" ht="13.5" x14ac:dyDescent="0.25">
      <c r="A65" s="3">
        <v>42097</v>
      </c>
      <c r="B65" s="2">
        <v>4.7747999999999999</v>
      </c>
      <c r="C65" s="2">
        <f t="shared" si="0"/>
        <v>1.5100000000000335E-2</v>
      </c>
      <c r="D65" s="2">
        <f t="shared" si="1"/>
        <v>4.77182</v>
      </c>
      <c r="E65" s="2">
        <f t="shared" si="2"/>
        <v>4.7209500000000002</v>
      </c>
      <c r="F65" s="2">
        <f t="shared" si="3"/>
        <v>4.7446249999999992</v>
      </c>
      <c r="G65" s="2">
        <f t="shared" si="5"/>
        <v>4.2564600000000006</v>
      </c>
      <c r="H65" s="2"/>
      <c r="I65" s="2">
        <f t="array" ref="I65">SUMPRODUCT(B49:B68, (ROW(B49:B68)-ROW(B49)+1)) / (20*21/2)</f>
        <v>4.7484014285714293</v>
      </c>
      <c r="J65" s="2">
        <f t="shared" si="4"/>
        <v>4.6504556762090292</v>
      </c>
      <c r="K65" s="2">
        <f t="shared" si="6"/>
        <v>4.3373988524850198</v>
      </c>
    </row>
    <row r="66" spans="1:11" ht="13.5" x14ac:dyDescent="0.25">
      <c r="A66" s="3">
        <v>42100</v>
      </c>
      <c r="B66" s="2">
        <v>4.7596999999999996</v>
      </c>
      <c r="C66" s="2">
        <f t="shared" si="0"/>
        <v>-1.5100000000000335E-2</v>
      </c>
      <c r="D66" s="2">
        <f t="shared" si="1"/>
        <v>4.7677799999999992</v>
      </c>
      <c r="E66" s="2">
        <f t="shared" si="2"/>
        <v>4.7189300000000003</v>
      </c>
      <c r="F66" s="2">
        <f t="shared" si="3"/>
        <v>4.7544449999999987</v>
      </c>
      <c r="G66" s="2">
        <f t="shared" si="5"/>
        <v>4.2749940000000013</v>
      </c>
      <c r="H66" s="2"/>
      <c r="I66" s="2">
        <f t="array" ref="I66">SUMPRODUCT(B50:B69, (ROW(B50:B69)-ROW(B50)+1)) / (20*21/2)</f>
        <v>4.748909523809524</v>
      </c>
      <c r="J66" s="2">
        <f t="shared" si="4"/>
        <v>4.6608598975224549</v>
      </c>
      <c r="K66" s="2">
        <f t="shared" si="6"/>
        <v>4.3539596817993331</v>
      </c>
    </row>
    <row r="67" spans="1:11" ht="13.5" x14ac:dyDescent="0.25">
      <c r="A67" s="3">
        <v>42101</v>
      </c>
      <c r="B67" s="2">
        <v>4.7849000000000004</v>
      </c>
      <c r="C67" s="2">
        <f t="shared" si="0"/>
        <v>2.5200000000000777E-2</v>
      </c>
      <c r="D67" s="2">
        <f t="shared" si="1"/>
        <v>4.7687799999999996</v>
      </c>
      <c r="E67" s="2">
        <f t="shared" si="2"/>
        <v>4.7340400000000002</v>
      </c>
      <c r="F67" s="2">
        <f t="shared" si="3"/>
        <v>4.7526799999999998</v>
      </c>
      <c r="G67" s="2">
        <f t="shared" si="5"/>
        <v>4.2932260000000007</v>
      </c>
      <c r="H67" s="2"/>
      <c r="I67" s="2">
        <f t="array" ref="I67">SUMPRODUCT(B51:B70, (ROW(B51:B70)-ROW(B51)+1)) / (20*21/2)</f>
        <v>4.7390233333333329</v>
      </c>
      <c r="J67" s="2">
        <f t="shared" si="4"/>
        <v>4.6726732406155547</v>
      </c>
      <c r="K67" s="2">
        <f t="shared" si="6"/>
        <v>4.3708593021209285</v>
      </c>
    </row>
    <row r="68" spans="1:11" ht="13.5" x14ac:dyDescent="0.25">
      <c r="A68" s="3">
        <v>42102</v>
      </c>
      <c r="B68" s="2">
        <v>4.7899000000000003</v>
      </c>
      <c r="C68" s="2">
        <f t="shared" ref="C68:C131" si="7">B68-B67</f>
        <v>4.9999999999998934E-3</v>
      </c>
      <c r="D68" s="2">
        <f t="shared" si="1"/>
        <v>4.7737999999999996</v>
      </c>
      <c r="E68" s="2">
        <f t="shared" si="2"/>
        <v>4.7501500000000005</v>
      </c>
      <c r="F68" s="2">
        <f t="shared" si="3"/>
        <v>4.7443649999999984</v>
      </c>
      <c r="G68" s="2">
        <f t="shared" si="5"/>
        <v>4.3115580000000007</v>
      </c>
      <c r="H68" s="2"/>
      <c r="I68" s="2">
        <f t="array" ref="I68">SUMPRODUCT(B52:B71, (ROW(B52:B71)-ROW(B52)+1)) / (20*21/2)</f>
        <v>4.7327185714285713</v>
      </c>
      <c r="J68" s="2">
        <f t="shared" si="4"/>
        <v>4.6838376938902639</v>
      </c>
      <c r="K68" s="2">
        <f t="shared" si="6"/>
        <v>4.3872922706652062</v>
      </c>
    </row>
    <row r="69" spans="1:11" ht="13.5" x14ac:dyDescent="0.25">
      <c r="A69" s="3">
        <v>42104</v>
      </c>
      <c r="B69" s="2">
        <v>4.7496999999999998</v>
      </c>
      <c r="C69" s="2">
        <f t="shared" si="7"/>
        <v>-4.0200000000000458E-2</v>
      </c>
      <c r="D69" s="2">
        <f t="shared" si="1"/>
        <v>4.7718000000000007</v>
      </c>
      <c r="E69" s="2">
        <f t="shared" si="2"/>
        <v>4.7622400000000003</v>
      </c>
      <c r="F69" s="2">
        <f t="shared" si="3"/>
        <v>4.7426049999999993</v>
      </c>
      <c r="G69" s="2">
        <f t="shared" si="5"/>
        <v>4.3299940000000001</v>
      </c>
      <c r="H69" s="2"/>
      <c r="I69" s="2">
        <f t="array" ref="I69">SUMPRODUCT(B53:B72, (ROW(B53:B72)-ROW(B53)+1)) / (20*21/2)</f>
        <v>4.7295980952380949</v>
      </c>
      <c r="J69" s="2">
        <f t="shared" si="4"/>
        <v>4.6901102944721433</v>
      </c>
      <c r="K69" s="2">
        <f t="shared" si="6"/>
        <v>4.4015043384822574</v>
      </c>
    </row>
    <row r="70" spans="1:11" ht="13.5" x14ac:dyDescent="0.25">
      <c r="A70" s="3">
        <v>42107</v>
      </c>
      <c r="B70" s="2">
        <v>4.6387999999999998</v>
      </c>
      <c r="C70" s="2">
        <f t="shared" si="7"/>
        <v>-0.1109</v>
      </c>
      <c r="D70" s="2">
        <f t="shared" ref="D70:D133" si="8">AVERAGE(B66:B70)</f>
        <v>4.7446000000000002</v>
      </c>
      <c r="E70" s="2">
        <f t="shared" si="2"/>
        <v>4.7582100000000001</v>
      </c>
      <c r="F70" s="2">
        <f t="shared" si="3"/>
        <v>4.7352999999999996</v>
      </c>
      <c r="G70" s="2">
        <f t="shared" si="5"/>
        <v>4.3462120000000004</v>
      </c>
      <c r="H70" s="2"/>
      <c r="I70" s="2">
        <f t="array" ref="I70">SUMPRODUCT(B54:B73, (ROW(B54:B73)-ROW(B54)+1)) / (20*21/2)</f>
        <v>4.7363142857142861</v>
      </c>
      <c r="J70" s="2">
        <f t="shared" si="4"/>
        <v>4.6852235997605112</v>
      </c>
      <c r="K70" s="2">
        <f t="shared" si="6"/>
        <v>4.4108100506986396</v>
      </c>
    </row>
    <row r="71" spans="1:11" ht="13.5" x14ac:dyDescent="0.25">
      <c r="A71" s="3">
        <v>42108</v>
      </c>
      <c r="B71" s="2">
        <v>4.6691000000000003</v>
      </c>
      <c r="C71" s="2">
        <f t="shared" si="7"/>
        <v>3.0300000000000438E-2</v>
      </c>
      <c r="D71" s="2">
        <f t="shared" si="8"/>
        <v>4.7264800000000005</v>
      </c>
      <c r="E71" s="2">
        <f t="shared" si="2"/>
        <v>4.7471300000000003</v>
      </c>
      <c r="F71" s="2">
        <f t="shared" si="3"/>
        <v>4.7370650000000003</v>
      </c>
      <c r="G71" s="2">
        <f t="shared" si="5"/>
        <v>4.362934000000001</v>
      </c>
      <c r="H71" s="2"/>
      <c r="I71" s="2">
        <f t="array" ref="I71">SUMPRODUCT(B55:B74, (ROW(B55:B74)-ROW(B55)+1)) / (20*21/2)</f>
        <v>4.743606190476191</v>
      </c>
      <c r="J71" s="2">
        <f t="shared" si="4"/>
        <v>4.6836880188309387</v>
      </c>
      <c r="K71" s="2">
        <f t="shared" si="6"/>
        <v>4.420939068318301</v>
      </c>
    </row>
    <row r="72" spans="1:11" ht="13.5" x14ac:dyDescent="0.25">
      <c r="A72" s="3">
        <v>42109</v>
      </c>
      <c r="B72" s="2">
        <v>4.7042999999999999</v>
      </c>
      <c r="C72" s="2">
        <f t="shared" si="7"/>
        <v>3.5199999999999676E-2</v>
      </c>
      <c r="D72" s="2">
        <f t="shared" si="8"/>
        <v>4.7103599999999997</v>
      </c>
      <c r="E72" s="2">
        <f t="shared" si="2"/>
        <v>4.7395700000000005</v>
      </c>
      <c r="F72" s="2">
        <f t="shared" si="3"/>
        <v>4.739580000000001</v>
      </c>
      <c r="G72" s="2">
        <f t="shared" si="5"/>
        <v>4.3795540000000006</v>
      </c>
      <c r="H72" s="2"/>
      <c r="I72" s="2">
        <f t="array" ref="I72">SUMPRODUCT(B56:B75, (ROW(B56:B75)-ROW(B56)+1)) / (20*21/2)</f>
        <v>4.7507780952380951</v>
      </c>
      <c r="J72" s="2">
        <f t="shared" si="4"/>
        <v>4.6856510646565628</v>
      </c>
      <c r="K72" s="2">
        <f t="shared" si="6"/>
        <v>4.432051261717584</v>
      </c>
    </row>
    <row r="73" spans="1:11" ht="13.5" x14ac:dyDescent="0.25">
      <c r="A73" s="3">
        <v>42110</v>
      </c>
      <c r="B73" s="2">
        <v>4.8101000000000003</v>
      </c>
      <c r="C73" s="2">
        <f t="shared" si="7"/>
        <v>0.10580000000000034</v>
      </c>
      <c r="D73" s="2">
        <f t="shared" si="8"/>
        <v>4.7144000000000004</v>
      </c>
      <c r="E73" s="2">
        <f t="shared" si="2"/>
        <v>4.7440999999999995</v>
      </c>
      <c r="F73" s="2">
        <f t="shared" si="3"/>
        <v>4.7335350000000007</v>
      </c>
      <c r="G73" s="2">
        <f t="shared" si="5"/>
        <v>4.3982900000000003</v>
      </c>
      <c r="H73" s="2"/>
      <c r="I73" s="2">
        <f t="array" ref="I73">SUMPRODUCT(B57:B76, (ROW(B57:B76)-ROW(B57)+1)) / (20*21/2)</f>
        <v>4.7553580952380958</v>
      </c>
      <c r="J73" s="2">
        <f t="shared" si="4"/>
        <v>4.6975033442130805</v>
      </c>
      <c r="K73" s="2">
        <f t="shared" si="6"/>
        <v>4.4468767024345421</v>
      </c>
    </row>
    <row r="74" spans="1:11" ht="13.5" x14ac:dyDescent="0.25">
      <c r="A74" s="3">
        <v>42111</v>
      </c>
      <c r="B74" s="2">
        <v>4.8101000000000003</v>
      </c>
      <c r="C74" s="2">
        <f t="shared" si="7"/>
        <v>0</v>
      </c>
      <c r="D74" s="2">
        <f t="shared" si="8"/>
        <v>4.7264799999999996</v>
      </c>
      <c r="E74" s="2">
        <f t="shared" si="2"/>
        <v>4.7491399999999997</v>
      </c>
      <c r="F74" s="2">
        <f t="shared" si="3"/>
        <v>4.734795000000001</v>
      </c>
      <c r="G74" s="2">
        <f t="shared" si="5"/>
        <v>4.4170260000000008</v>
      </c>
      <c r="H74" s="2"/>
      <c r="I74" s="2">
        <f t="array" ref="I74">SUMPRODUCT(B58:B77, (ROW(B58:B77)-ROW(B58)+1)) / (20*21/2)</f>
        <v>4.7522380952380949</v>
      </c>
      <c r="J74" s="2">
        <f t="shared" si="4"/>
        <v>4.7082268352404064</v>
      </c>
      <c r="K74" s="2">
        <f t="shared" si="6"/>
        <v>4.461120753319463</v>
      </c>
    </row>
    <row r="75" spans="1:11" ht="13.5" x14ac:dyDescent="0.25">
      <c r="A75" s="3">
        <v>42114</v>
      </c>
      <c r="B75" s="2">
        <v>4.8101000000000003</v>
      </c>
      <c r="C75" s="2">
        <f t="shared" si="7"/>
        <v>0</v>
      </c>
      <c r="D75" s="2">
        <f t="shared" si="8"/>
        <v>4.7607400000000002</v>
      </c>
      <c r="E75" s="2">
        <f t="shared" si="2"/>
        <v>4.7526700000000002</v>
      </c>
      <c r="F75" s="2">
        <f t="shared" si="3"/>
        <v>4.7368100000000011</v>
      </c>
      <c r="G75" s="2">
        <f t="shared" si="5"/>
        <v>4.4380800000000002</v>
      </c>
      <c r="H75" s="2"/>
      <c r="I75" s="2">
        <f t="array" ref="I75">SUMPRODUCT(B59:B78, (ROW(B59:B78)-ROW(B59)+1)) / (20*21/2)</f>
        <v>4.7516585714285711</v>
      </c>
      <c r="J75" s="2">
        <f t="shared" si="4"/>
        <v>4.7179290414079871</v>
      </c>
      <c r="K75" s="2">
        <f t="shared" si="6"/>
        <v>4.4748062139736025</v>
      </c>
    </row>
    <row r="76" spans="1:11" ht="13.5" x14ac:dyDescent="0.25">
      <c r="A76" s="3">
        <v>42115</v>
      </c>
      <c r="B76" s="2">
        <v>4.7849000000000004</v>
      </c>
      <c r="C76" s="2">
        <f t="shared" si="7"/>
        <v>-2.5199999999999889E-2</v>
      </c>
      <c r="D76" s="2">
        <f t="shared" si="8"/>
        <v>4.7839</v>
      </c>
      <c r="E76" s="2">
        <f t="shared" ref="E76:E139" si="9">AVERAGE(B67:B76)</f>
        <v>4.7551899999999998</v>
      </c>
      <c r="F76" s="2">
        <f t="shared" si="3"/>
        <v>4.7370600000000014</v>
      </c>
      <c r="G76" s="2">
        <f t="shared" si="5"/>
        <v>4.458126</v>
      </c>
      <c r="H76" s="2"/>
      <c r="I76" s="2">
        <f t="array" ref="I76">SUMPRODUCT(B60:B79, (ROW(B60:B79)-ROW(B60)+1)) / (20*21/2)</f>
        <v>4.7505757142857137</v>
      </c>
      <c r="J76" s="2">
        <f t="shared" si="4"/>
        <v>4.7243072279405602</v>
      </c>
      <c r="K76" s="2">
        <f t="shared" si="6"/>
        <v>4.486966754602089</v>
      </c>
    </row>
    <row r="77" spans="1:11" ht="13.5" x14ac:dyDescent="0.25">
      <c r="A77" s="3">
        <v>42116</v>
      </c>
      <c r="B77" s="2">
        <v>4.7042999999999999</v>
      </c>
      <c r="C77" s="2">
        <f t="shared" si="7"/>
        <v>-8.0600000000000449E-2</v>
      </c>
      <c r="D77" s="2">
        <f t="shared" si="8"/>
        <v>4.7839000000000009</v>
      </c>
      <c r="E77" s="2">
        <f t="shared" si="9"/>
        <v>4.7471300000000003</v>
      </c>
      <c r="F77" s="2">
        <f t="shared" si="3"/>
        <v>4.7405850000000012</v>
      </c>
      <c r="G77" s="2">
        <f t="shared" si="5"/>
        <v>4.4764600000000003</v>
      </c>
      <c r="H77" s="2"/>
      <c r="I77" s="2">
        <f t="array" ref="I77">SUMPRODUCT(B61:B80, (ROW(B61:B80)-ROW(B61)+1)) / (20*21/2)</f>
        <v>4.7609895238095241</v>
      </c>
      <c r="J77" s="2">
        <f t="shared" si="4"/>
        <v>4.7224017776605063</v>
      </c>
      <c r="K77" s="2">
        <f t="shared" si="6"/>
        <v>4.4954896269706346</v>
      </c>
    </row>
    <row r="78" spans="1:11" ht="13.5" x14ac:dyDescent="0.25">
      <c r="A78" s="3">
        <v>42117</v>
      </c>
      <c r="B78" s="2">
        <v>4.7344999999999997</v>
      </c>
      <c r="C78" s="2">
        <f t="shared" si="7"/>
        <v>3.0199999999999783E-2</v>
      </c>
      <c r="D78" s="2">
        <f t="shared" si="8"/>
        <v>4.7687800000000005</v>
      </c>
      <c r="E78" s="2">
        <f t="shared" si="9"/>
        <v>4.7415899999999995</v>
      </c>
      <c r="F78" s="2">
        <f t="shared" si="3"/>
        <v>4.7458700000000018</v>
      </c>
      <c r="G78" s="2">
        <f t="shared" si="5"/>
        <v>4.4955979999999984</v>
      </c>
      <c r="H78" s="2"/>
      <c r="I78" s="2">
        <f t="array" ref="I78">SUMPRODUCT(B62:B81, (ROW(B62:B81)-ROW(B62)+1)) / (20*21/2)</f>
        <v>4.7858823809523807</v>
      </c>
      <c r="J78" s="2">
        <f t="shared" si="4"/>
        <v>4.7235539893118865</v>
      </c>
      <c r="K78" s="2">
        <f t="shared" si="6"/>
        <v>4.5048625827757078</v>
      </c>
    </row>
    <row r="79" spans="1:11" ht="13.5" x14ac:dyDescent="0.25">
      <c r="A79" s="3">
        <v>42118</v>
      </c>
      <c r="B79" s="2">
        <v>4.7344999999999997</v>
      </c>
      <c r="C79" s="2">
        <f t="shared" si="7"/>
        <v>0</v>
      </c>
      <c r="D79" s="2">
        <f t="shared" si="8"/>
        <v>4.75366</v>
      </c>
      <c r="E79" s="2">
        <f t="shared" si="9"/>
        <v>4.7400699999999985</v>
      </c>
      <c r="F79" s="2">
        <f t="shared" si="3"/>
        <v>4.7511550000000007</v>
      </c>
      <c r="G79" s="2">
        <f t="shared" si="5"/>
        <v>4.512923999999999</v>
      </c>
      <c r="H79" s="2"/>
      <c r="I79" s="2">
        <f t="array" ref="I79">SUMPRODUCT(B63:B82, (ROW(B63:B82)-ROW(B63)+1)) / (20*21/2)</f>
        <v>4.8096242857142864</v>
      </c>
      <c r="J79" s="2">
        <f t="shared" si="4"/>
        <v>4.7245964665202784</v>
      </c>
      <c r="K79" s="2">
        <f t="shared" si="6"/>
        <v>4.513867971686464</v>
      </c>
    </row>
    <row r="80" spans="1:11" ht="13.5" x14ac:dyDescent="0.25">
      <c r="A80" s="3">
        <v>42121</v>
      </c>
      <c r="B80" s="2">
        <v>4.8605</v>
      </c>
      <c r="C80" s="2">
        <f t="shared" si="7"/>
        <v>0.12600000000000033</v>
      </c>
      <c r="D80" s="2">
        <f t="shared" si="8"/>
        <v>4.7637400000000003</v>
      </c>
      <c r="E80" s="2">
        <f t="shared" si="9"/>
        <v>4.7622400000000003</v>
      </c>
      <c r="F80" s="2">
        <f t="shared" si="3"/>
        <v>4.7602250000000002</v>
      </c>
      <c r="G80" s="2">
        <f t="shared" si="5"/>
        <v>4.5327699999999984</v>
      </c>
      <c r="H80" s="2"/>
      <c r="I80" s="2">
        <f t="array" ref="I80">SUMPRODUCT(B64:B83, (ROW(B64:B83)-ROW(B64)+1)) / (20*21/2)</f>
        <v>4.8279009523809533</v>
      </c>
      <c r="J80" s="2">
        <f t="shared" si="4"/>
        <v>4.7375396601850133</v>
      </c>
      <c r="K80" s="2">
        <f t="shared" si="6"/>
        <v>4.527461384561505</v>
      </c>
    </row>
    <row r="81" spans="1:11" ht="13.5" x14ac:dyDescent="0.25">
      <c r="A81" s="3">
        <v>42122</v>
      </c>
      <c r="B81" s="2">
        <v>5.0216000000000003</v>
      </c>
      <c r="C81" s="2">
        <f t="shared" si="7"/>
        <v>0.16110000000000024</v>
      </c>
      <c r="D81" s="2">
        <f t="shared" si="8"/>
        <v>4.8110799999999996</v>
      </c>
      <c r="E81" s="2">
        <f t="shared" si="9"/>
        <v>4.7974899999999998</v>
      </c>
      <c r="F81" s="2">
        <f t="shared" si="3"/>
        <v>4.7723100000000009</v>
      </c>
      <c r="G81" s="2">
        <f t="shared" si="5"/>
        <v>4.5546279999999992</v>
      </c>
      <c r="H81" s="2"/>
      <c r="I81" s="2">
        <f t="array" ref="I81">SUMPRODUCT(B65:B84, (ROW(B65:B84)-ROW(B65)+1)) / (20*21/2)</f>
        <v>4.8346180952380955</v>
      </c>
      <c r="J81" s="2">
        <f t="shared" si="4"/>
        <v>4.7645930258816787</v>
      </c>
      <c r="K81" s="2">
        <f t="shared" si="6"/>
        <v>4.5468393694806624</v>
      </c>
    </row>
    <row r="82" spans="1:11" ht="13.5" x14ac:dyDescent="0.25">
      <c r="A82" s="3">
        <v>42123</v>
      </c>
      <c r="B82" s="2">
        <v>5.0216000000000003</v>
      </c>
      <c r="C82" s="2">
        <f t="shared" si="7"/>
        <v>0</v>
      </c>
      <c r="D82" s="2">
        <f t="shared" si="8"/>
        <v>4.8745399999999997</v>
      </c>
      <c r="E82" s="2">
        <f t="shared" si="9"/>
        <v>4.8292200000000003</v>
      </c>
      <c r="F82" s="2">
        <f t="shared" si="3"/>
        <v>4.7843950000000008</v>
      </c>
      <c r="G82" s="2">
        <f t="shared" si="5"/>
        <v>4.5774939999999997</v>
      </c>
      <c r="H82" s="2"/>
      <c r="I82" s="2">
        <f t="array" ref="I82">SUMPRODUCT(B66:B85, (ROW(B66:B85)-ROW(B66)+1)) / (20*21/2)</f>
        <v>4.842745714285714</v>
      </c>
      <c r="J82" s="2">
        <f t="shared" si="4"/>
        <v>4.7890698805596141</v>
      </c>
      <c r="K82" s="2">
        <f t="shared" si="6"/>
        <v>4.5654574334225977</v>
      </c>
    </row>
    <row r="83" spans="1:11" ht="13.5" x14ac:dyDescent="0.25">
      <c r="A83" s="3">
        <v>42124</v>
      </c>
      <c r="B83" s="2">
        <v>4.9763000000000002</v>
      </c>
      <c r="C83" s="2">
        <f t="shared" si="7"/>
        <v>-4.5300000000000118E-2</v>
      </c>
      <c r="D83" s="2">
        <f t="shared" si="8"/>
        <v>4.9229000000000003</v>
      </c>
      <c r="E83" s="2">
        <f t="shared" si="9"/>
        <v>4.8458400000000008</v>
      </c>
      <c r="F83" s="2">
        <f t="shared" si="3"/>
        <v>4.7949700000000002</v>
      </c>
      <c r="G83" s="2">
        <f t="shared" si="5"/>
        <v>4.5994539999999997</v>
      </c>
      <c r="H83" s="2"/>
      <c r="I83" s="2">
        <f t="array" ref="I83">SUMPRODUCT(B67:B86, (ROW(B67:B86)-ROW(B67)+1)) / (20*21/2)</f>
        <v>4.8551457142857135</v>
      </c>
      <c r="J83" s="2">
        <f t="shared" si="4"/>
        <v>4.8069013205063174</v>
      </c>
      <c r="K83" s="2">
        <f t="shared" si="6"/>
        <v>4.5815689066217118</v>
      </c>
    </row>
    <row r="84" spans="1:11" ht="13.5" x14ac:dyDescent="0.25">
      <c r="A84" s="3">
        <v>42128</v>
      </c>
      <c r="B84" s="2">
        <v>4.8654999999999999</v>
      </c>
      <c r="C84" s="2">
        <f t="shared" si="7"/>
        <v>-0.11080000000000023</v>
      </c>
      <c r="D84" s="2">
        <f t="shared" si="8"/>
        <v>4.9491000000000005</v>
      </c>
      <c r="E84" s="2">
        <f t="shared" si="9"/>
        <v>4.8513799999999998</v>
      </c>
      <c r="F84" s="2">
        <f t="shared" ref="F84:F147" si="10">AVERAGE(B65:B84)</f>
        <v>4.8002599999999997</v>
      </c>
      <c r="G84" s="2">
        <f t="shared" si="5"/>
        <v>4.620709999999999</v>
      </c>
      <c r="H84" s="2"/>
      <c r="I84" s="2">
        <f t="array" ref="I84">SUMPRODUCT(B68:B87, (ROW(B68:B87)-ROW(B68)+1)) / (20*21/2)</f>
        <v>4.8806204761904759</v>
      </c>
      <c r="J84" s="2">
        <f t="shared" si="4"/>
        <v>4.8124821471247641</v>
      </c>
      <c r="K84" s="2">
        <f t="shared" si="6"/>
        <v>4.5927034593032134</v>
      </c>
    </row>
    <row r="85" spans="1:11" ht="13.5" x14ac:dyDescent="0.25">
      <c r="A85" s="3">
        <v>42129</v>
      </c>
      <c r="B85" s="2">
        <v>4.8856000000000002</v>
      </c>
      <c r="C85" s="2">
        <f t="shared" si="7"/>
        <v>2.0100000000000229E-2</v>
      </c>
      <c r="D85" s="2">
        <f t="shared" si="8"/>
        <v>4.9541200000000005</v>
      </c>
      <c r="E85" s="2">
        <f t="shared" si="9"/>
        <v>4.8589299999999991</v>
      </c>
      <c r="F85" s="2">
        <f t="shared" si="10"/>
        <v>4.8057999999999996</v>
      </c>
      <c r="G85" s="2">
        <f t="shared" si="5"/>
        <v>4.6423679999999994</v>
      </c>
      <c r="H85" s="2"/>
      <c r="I85" s="2">
        <f t="array" ref="I85">SUMPRODUCT(B69:B88, (ROW(B69:B88)-ROW(B69)+1)) / (20*21/2)</f>
        <v>4.9003561904761899</v>
      </c>
      <c r="J85" s="2">
        <f t="shared" ref="J85:J148" si="11">$J$4*B85+J84*(1-$J$4)</f>
        <v>4.819445752160501</v>
      </c>
      <c r="K85" s="2">
        <f t="shared" si="6"/>
        <v>4.6041895981540675</v>
      </c>
    </row>
    <row r="86" spans="1:11" ht="13.5" x14ac:dyDescent="0.25">
      <c r="A86" s="3">
        <v>42130</v>
      </c>
      <c r="B86" s="2">
        <v>4.9359999999999999</v>
      </c>
      <c r="C86" s="2">
        <f t="shared" si="7"/>
        <v>5.0399999999999778E-2</v>
      </c>
      <c r="D86" s="2">
        <f t="shared" si="8"/>
        <v>4.9370000000000003</v>
      </c>
      <c r="E86" s="2">
        <f t="shared" si="9"/>
        <v>4.8740399999999999</v>
      </c>
      <c r="F86" s="2">
        <f t="shared" si="10"/>
        <v>4.814614999999999</v>
      </c>
      <c r="G86" s="2">
        <f t="shared" si="5"/>
        <v>4.6635219999999995</v>
      </c>
      <c r="H86" s="2"/>
      <c r="I86" s="2">
        <f t="array" ref="I86">SUMPRODUCT(B70:B89, (ROW(B70:B89)-ROW(B70)+1)) / (20*21/2)</f>
        <v>4.9381071428571435</v>
      </c>
      <c r="J86" s="2">
        <f t="shared" si="11"/>
        <v>4.8305461567166441</v>
      </c>
      <c r="K86" s="2">
        <f t="shared" si="6"/>
        <v>4.617201770775476</v>
      </c>
    </row>
    <row r="87" spans="1:11" ht="13.5" x14ac:dyDescent="0.25">
      <c r="A87" s="3">
        <v>42131</v>
      </c>
      <c r="B87" s="2">
        <v>5.0820999999999996</v>
      </c>
      <c r="C87" s="2">
        <f t="shared" si="7"/>
        <v>0.14609999999999967</v>
      </c>
      <c r="D87" s="2">
        <f t="shared" si="8"/>
        <v>4.9490999999999996</v>
      </c>
      <c r="E87" s="2">
        <f t="shared" si="9"/>
        <v>4.9118199999999996</v>
      </c>
      <c r="F87" s="2">
        <f t="shared" si="10"/>
        <v>4.8294749999999995</v>
      </c>
      <c r="G87" s="2">
        <f t="shared" si="5"/>
        <v>4.688002</v>
      </c>
      <c r="H87" s="2"/>
      <c r="I87" s="2">
        <f t="array" ref="I87">SUMPRODUCT(B71:B90, (ROW(B71:B90)-ROW(B71)+1)) / (20*21/2)</f>
        <v>4.9927223809523813</v>
      </c>
      <c r="J87" s="2">
        <f t="shared" si="11"/>
        <v>4.8545036656007738</v>
      </c>
      <c r="K87" s="2">
        <f t="shared" si="6"/>
        <v>4.6354330738823206</v>
      </c>
    </row>
    <row r="88" spans="1:11" ht="13.5" x14ac:dyDescent="0.25">
      <c r="A88" s="3">
        <v>42132</v>
      </c>
      <c r="B88" s="2">
        <v>5.0366999999999997</v>
      </c>
      <c r="C88" s="2">
        <f t="shared" si="7"/>
        <v>-4.5399999999999885E-2</v>
      </c>
      <c r="D88" s="2">
        <f t="shared" si="8"/>
        <v>4.9611800000000006</v>
      </c>
      <c r="E88" s="2">
        <f t="shared" si="9"/>
        <v>4.9420400000000004</v>
      </c>
      <c r="F88" s="2">
        <f t="shared" si="10"/>
        <v>4.8418149999999986</v>
      </c>
      <c r="G88" s="2">
        <f t="shared" si="5"/>
        <v>4.7115739999999997</v>
      </c>
      <c r="H88" s="2"/>
      <c r="I88" s="2">
        <f t="array" ref="I88">SUMPRODUCT(B72:B91, (ROW(B72:B91)-ROW(B72)+1)) / (20*21/2)</f>
        <v>5.0449619047619034</v>
      </c>
      <c r="J88" s="2">
        <f t="shared" si="11"/>
        <v>4.8718556974483187</v>
      </c>
      <c r="K88" s="2">
        <f t="shared" si="6"/>
        <v>4.6511690317692889</v>
      </c>
    </row>
    <row r="89" spans="1:11" ht="13.5" x14ac:dyDescent="0.25">
      <c r="A89" s="3">
        <v>42135</v>
      </c>
      <c r="B89" s="2">
        <v>5.2382</v>
      </c>
      <c r="C89" s="2">
        <f t="shared" si="7"/>
        <v>0.20150000000000023</v>
      </c>
      <c r="D89" s="2">
        <f t="shared" si="8"/>
        <v>5.0357199999999995</v>
      </c>
      <c r="E89" s="2">
        <f t="shared" si="9"/>
        <v>4.9924100000000005</v>
      </c>
      <c r="F89" s="2">
        <f t="shared" si="10"/>
        <v>4.8662399999999995</v>
      </c>
      <c r="G89" s="2">
        <f t="shared" si="5"/>
        <v>4.7391759999999996</v>
      </c>
      <c r="H89" s="2"/>
      <c r="I89" s="2">
        <f t="array" ref="I89">SUMPRODUCT(B73:B92, (ROW(B73:B92)-ROW(B73)+1)) / (20*21/2)</f>
        <v>5.1246409523809531</v>
      </c>
      <c r="J89" s="2">
        <f t="shared" si="11"/>
        <v>4.9067456310246698</v>
      </c>
      <c r="K89" s="2">
        <f t="shared" si="6"/>
        <v>4.6741898540528464</v>
      </c>
    </row>
    <row r="90" spans="1:11" ht="13.5" x14ac:dyDescent="0.25">
      <c r="A90" s="3">
        <v>42136</v>
      </c>
      <c r="B90" s="2">
        <v>5.4397000000000002</v>
      </c>
      <c r="C90" s="2">
        <f t="shared" si="7"/>
        <v>0.20150000000000023</v>
      </c>
      <c r="D90" s="2">
        <f t="shared" si="8"/>
        <v>5.1465399999999999</v>
      </c>
      <c r="E90" s="2">
        <f t="shared" si="9"/>
        <v>5.0503300000000007</v>
      </c>
      <c r="F90" s="2">
        <f t="shared" si="10"/>
        <v>4.9062850000000005</v>
      </c>
      <c r="G90" s="2">
        <f t="shared" si="5"/>
        <v>4.7710079999999984</v>
      </c>
      <c r="H90" s="2"/>
      <c r="I90" s="2">
        <f t="array" ref="I90">SUMPRODUCT(B74:B93, (ROW(B74:B93)-ROW(B74)+1)) / (20*21/2)</f>
        <v>5.2135776190476202</v>
      </c>
      <c r="J90" s="2">
        <f t="shared" si="11"/>
        <v>4.9575031899747017</v>
      </c>
      <c r="K90" s="2">
        <f t="shared" si="6"/>
        <v>4.7042098597762649</v>
      </c>
    </row>
    <row r="91" spans="1:11" ht="13.5" x14ac:dyDescent="0.25">
      <c r="A91" s="3">
        <v>42137</v>
      </c>
      <c r="B91" s="2">
        <v>5.4547999999999996</v>
      </c>
      <c r="C91" s="2">
        <f t="shared" si="7"/>
        <v>1.5099999999999447E-2</v>
      </c>
      <c r="D91" s="2">
        <f t="shared" si="8"/>
        <v>5.2503000000000002</v>
      </c>
      <c r="E91" s="2">
        <f t="shared" si="9"/>
        <v>5.0936500000000002</v>
      </c>
      <c r="F91" s="2">
        <f t="shared" si="10"/>
        <v>4.94557</v>
      </c>
      <c r="G91" s="2">
        <f t="shared" si="5"/>
        <v>4.7985079999999991</v>
      </c>
      <c r="H91" s="2"/>
      <c r="I91" s="2">
        <f t="array" ref="I91">SUMPRODUCT(B75:B94, (ROW(B75:B94)-ROW(B75)+1)) / (20*21/2)</f>
        <v>5.2933276190476191</v>
      </c>
      <c r="J91" s="2">
        <f t="shared" si="11"/>
        <v>5.0048647909294921</v>
      </c>
      <c r="K91" s="2">
        <f t="shared" si="6"/>
        <v>4.7336447672360187</v>
      </c>
    </row>
    <row r="92" spans="1:11" ht="13.5" x14ac:dyDescent="0.25">
      <c r="A92" s="3">
        <v>42138</v>
      </c>
      <c r="B92" s="2">
        <v>5.7821999999999996</v>
      </c>
      <c r="C92" s="2">
        <f t="shared" si="7"/>
        <v>0.32739999999999991</v>
      </c>
      <c r="D92" s="2">
        <f t="shared" si="8"/>
        <v>5.39032</v>
      </c>
      <c r="E92" s="2">
        <f t="shared" si="9"/>
        <v>5.1697100000000002</v>
      </c>
      <c r="F92" s="2">
        <f t="shared" si="10"/>
        <v>4.9994650000000007</v>
      </c>
      <c r="G92" s="2">
        <f t="shared" si="5"/>
        <v>4.8276199999999996</v>
      </c>
      <c r="H92" s="2"/>
      <c r="I92" s="2">
        <f t="array" ref="I92">SUMPRODUCT(B76:B95, (ROW(B76:B95)-ROW(B76)+1)) / (20*21/2)</f>
        <v>5.3650447619047616</v>
      </c>
      <c r="J92" s="2">
        <f t="shared" si="11"/>
        <v>5.0788967156028733</v>
      </c>
      <c r="K92" s="2">
        <f t="shared" si="6"/>
        <v>4.7747645802855869</v>
      </c>
    </row>
    <row r="93" spans="1:11" ht="13.5" x14ac:dyDescent="0.25">
      <c r="A93" s="3">
        <v>42139</v>
      </c>
      <c r="B93" s="2">
        <v>5.9333</v>
      </c>
      <c r="C93" s="2">
        <f t="shared" si="7"/>
        <v>0.15110000000000046</v>
      </c>
      <c r="D93" s="2">
        <f t="shared" si="8"/>
        <v>5.5696399999999997</v>
      </c>
      <c r="E93" s="2">
        <f t="shared" si="9"/>
        <v>5.2654100000000001</v>
      </c>
      <c r="F93" s="2">
        <f t="shared" si="10"/>
        <v>5.0556250000000009</v>
      </c>
      <c r="G93" s="2">
        <f t="shared" si="5"/>
        <v>4.8559260000000002</v>
      </c>
      <c r="H93" s="2"/>
      <c r="I93" s="2">
        <f t="array" ref="I93">SUMPRODUCT(B77:B96, (ROW(B77:B96)-ROW(B77)+1)) / (20*21/2)</f>
        <v>5.4389395238095233</v>
      </c>
      <c r="J93" s="2">
        <f t="shared" si="11"/>
        <v>5.1602684569740287</v>
      </c>
      <c r="K93" s="2">
        <f t="shared" si="6"/>
        <v>4.8201973418430155</v>
      </c>
    </row>
    <row r="94" spans="1:11" ht="13.5" x14ac:dyDescent="0.25">
      <c r="A94" s="3">
        <v>42142</v>
      </c>
      <c r="B94" s="2">
        <v>5.8929999999999998</v>
      </c>
      <c r="C94" s="2">
        <f t="shared" si="7"/>
        <v>-4.0300000000000225E-2</v>
      </c>
      <c r="D94" s="2">
        <f t="shared" si="8"/>
        <v>5.7005999999999997</v>
      </c>
      <c r="E94" s="2">
        <f t="shared" si="9"/>
        <v>5.3681600000000005</v>
      </c>
      <c r="F94" s="2">
        <f t="shared" si="10"/>
        <v>5.109770000000001</v>
      </c>
      <c r="G94" s="2">
        <f t="shared" si="5"/>
        <v>4.8847360000000002</v>
      </c>
      <c r="H94" s="2"/>
      <c r="I94" s="2">
        <f t="array" ref="I94">SUMPRODUCT(B78:B97, (ROW(B78:B97)-ROW(B78)+1)) / (20*21/2)</f>
        <v>5.4996657142857153</v>
      </c>
      <c r="J94" s="2">
        <f t="shared" si="11"/>
        <v>5.2300524134526922</v>
      </c>
      <c r="K94" s="2">
        <f t="shared" si="6"/>
        <v>4.8622680343197597</v>
      </c>
    </row>
    <row r="95" spans="1:11" ht="13.5" x14ac:dyDescent="0.25">
      <c r="A95" s="3">
        <v>42143</v>
      </c>
      <c r="B95" s="2">
        <v>5.8628</v>
      </c>
      <c r="C95" s="2">
        <f t="shared" si="7"/>
        <v>-3.0199999999999783E-2</v>
      </c>
      <c r="D95" s="2">
        <f t="shared" si="8"/>
        <v>5.7852199999999998</v>
      </c>
      <c r="E95" s="2">
        <f t="shared" si="9"/>
        <v>5.4658800000000003</v>
      </c>
      <c r="F95" s="2">
        <f t="shared" si="10"/>
        <v>5.1624050000000015</v>
      </c>
      <c r="G95" s="2">
        <f t="shared" si="5"/>
        <v>4.9133460000000007</v>
      </c>
      <c r="H95" s="2"/>
      <c r="I95" s="2">
        <f t="array" ref="I95">SUMPRODUCT(B79:B98, (ROW(B79:B98)-ROW(B79)+1)) / (20*21/2)</f>
        <v>5.5625757142857148</v>
      </c>
      <c r="J95" s="2">
        <f t="shared" si="11"/>
        <v>5.2903140883619599</v>
      </c>
      <c r="K95" s="2">
        <f t="shared" si="6"/>
        <v>4.9015045819934944</v>
      </c>
    </row>
    <row r="96" spans="1:11" ht="13.5" x14ac:dyDescent="0.25">
      <c r="A96" s="3">
        <v>42144</v>
      </c>
      <c r="B96" s="2">
        <v>5.9382999999999999</v>
      </c>
      <c r="C96" s="2">
        <f t="shared" si="7"/>
        <v>7.5499999999999901E-2</v>
      </c>
      <c r="D96" s="2">
        <f t="shared" si="8"/>
        <v>5.8819199999999991</v>
      </c>
      <c r="E96" s="2">
        <f t="shared" si="9"/>
        <v>5.5661100000000001</v>
      </c>
      <c r="F96" s="2">
        <f t="shared" si="10"/>
        <v>5.2200750000000014</v>
      </c>
      <c r="G96" s="2">
        <f t="shared" si="5"/>
        <v>4.9408459999999996</v>
      </c>
      <c r="H96" s="2"/>
      <c r="I96" s="2">
        <f t="array" ref="I96">SUMPRODUCT(B80:B99, (ROW(B80:B99)-ROW(B80)+1)) / (20*21/2)</f>
        <v>5.6154390476190468</v>
      </c>
      <c r="J96" s="2">
        <f t="shared" si="11"/>
        <v>5.3520270323274879</v>
      </c>
      <c r="K96" s="2">
        <f t="shared" si="6"/>
        <v>4.9421632258368868</v>
      </c>
    </row>
    <row r="97" spans="1:11" ht="13.5" x14ac:dyDescent="0.25">
      <c r="A97" s="3">
        <v>42145</v>
      </c>
      <c r="B97" s="2">
        <v>5.8577000000000004</v>
      </c>
      <c r="C97" s="2">
        <f t="shared" si="7"/>
        <v>-8.0599999999999561E-2</v>
      </c>
      <c r="D97" s="2">
        <f t="shared" si="8"/>
        <v>5.8970200000000004</v>
      </c>
      <c r="E97" s="2">
        <f t="shared" si="9"/>
        <v>5.6436700000000002</v>
      </c>
      <c r="F97" s="2">
        <f t="shared" si="10"/>
        <v>5.2777450000000004</v>
      </c>
      <c r="G97" s="2">
        <f t="shared" si="5"/>
        <v>4.9615960000000001</v>
      </c>
      <c r="H97" s="2"/>
      <c r="I97" s="2">
        <f t="array" ref="I97">SUMPRODUCT(B81:B100, (ROW(B81:B100)-ROW(B81)+1)) / (20*21/2)</f>
        <v>5.6599095238095245</v>
      </c>
      <c r="J97" s="2">
        <f t="shared" si="11"/>
        <v>5.400186362582013</v>
      </c>
      <c r="K97" s="2">
        <f t="shared" si="6"/>
        <v>4.9780666287452444</v>
      </c>
    </row>
    <row r="98" spans="1:11" ht="13.5" x14ac:dyDescent="0.25">
      <c r="A98" s="3">
        <v>42146</v>
      </c>
      <c r="B98" s="2">
        <v>5.9382999999999999</v>
      </c>
      <c r="C98" s="2">
        <f t="shared" si="7"/>
        <v>8.0599999999999561E-2</v>
      </c>
      <c r="D98" s="2">
        <f t="shared" si="8"/>
        <v>5.8980199999999998</v>
      </c>
      <c r="E98" s="2">
        <f t="shared" si="9"/>
        <v>5.7338299999999993</v>
      </c>
      <c r="F98" s="2">
        <f t="shared" si="10"/>
        <v>5.3379349999999999</v>
      </c>
      <c r="G98" s="2">
        <f t="shared" si="5"/>
        <v>4.9812379999999994</v>
      </c>
      <c r="H98" s="2"/>
      <c r="I98" s="2">
        <f t="array" ref="I98">SUMPRODUCT(B82:B101, (ROW(B82:B101)-ROW(B82)+1)) / (20*21/2)</f>
        <v>5.6976833333333339</v>
      </c>
      <c r="J98" s="2">
        <f t="shared" si="11"/>
        <v>5.4514352804313448</v>
      </c>
      <c r="K98" s="2">
        <f t="shared" si="6"/>
        <v>5.0157228393826863</v>
      </c>
    </row>
    <row r="99" spans="1:11" ht="13.5" x14ac:dyDescent="0.25">
      <c r="A99" s="3">
        <v>42149</v>
      </c>
      <c r="B99" s="2">
        <v>5.8929999999999998</v>
      </c>
      <c r="C99" s="2">
        <f t="shared" si="7"/>
        <v>-4.5300000000000118E-2</v>
      </c>
      <c r="D99" s="2">
        <f t="shared" si="8"/>
        <v>5.8980199999999998</v>
      </c>
      <c r="E99" s="2">
        <f t="shared" si="9"/>
        <v>5.7993100000000002</v>
      </c>
      <c r="F99" s="2">
        <f t="shared" si="10"/>
        <v>5.3958600000000008</v>
      </c>
      <c r="G99" s="2">
        <f t="shared" si="5"/>
        <v>5.0034000000000001</v>
      </c>
      <c r="H99" s="2"/>
      <c r="I99" s="2">
        <f t="array" ref="I99">SUMPRODUCT(B83:B102, (ROW(B83:B102)-ROW(B83)+1)) / (20*21/2)</f>
        <v>5.7253095238095231</v>
      </c>
      <c r="J99" s="2">
        <f t="shared" si="11"/>
        <v>5.4934890632474067</v>
      </c>
      <c r="K99" s="2">
        <f t="shared" si="6"/>
        <v>5.0501258652892478</v>
      </c>
    </row>
    <row r="100" spans="1:11" ht="13.5" x14ac:dyDescent="0.25">
      <c r="A100" s="3">
        <v>42150</v>
      </c>
      <c r="B100" s="2">
        <v>5.8628</v>
      </c>
      <c r="C100" s="2">
        <f t="shared" si="7"/>
        <v>-3.0199999999999783E-2</v>
      </c>
      <c r="D100" s="2">
        <f t="shared" si="8"/>
        <v>5.8980199999999998</v>
      </c>
      <c r="E100" s="2">
        <f t="shared" si="9"/>
        <v>5.8416199999999998</v>
      </c>
      <c r="F100" s="2">
        <f t="shared" si="10"/>
        <v>5.4459749999999998</v>
      </c>
      <c r="G100" s="2">
        <f t="shared" si="5"/>
        <v>5.0249580000000007</v>
      </c>
      <c r="H100" s="2"/>
      <c r="I100" s="2">
        <f t="array" ref="I100">SUMPRODUCT(B84:B103, (ROW(B84:B103)-ROW(B84)+1)) / (20*21/2)</f>
        <v>5.7431095238095224</v>
      </c>
      <c r="J100" s="2">
        <f t="shared" si="11"/>
        <v>5.5286615334143203</v>
      </c>
      <c r="K100" s="2">
        <f t="shared" si="6"/>
        <v>5.0819954391994733</v>
      </c>
    </row>
    <row r="101" spans="1:11" ht="13.5" x14ac:dyDescent="0.25">
      <c r="A101" s="3">
        <v>42151</v>
      </c>
      <c r="B101" s="2">
        <v>5.8426</v>
      </c>
      <c r="C101" s="2">
        <f t="shared" si="7"/>
        <v>-2.0199999999999996E-2</v>
      </c>
      <c r="D101" s="2">
        <f t="shared" si="8"/>
        <v>5.8788800000000005</v>
      </c>
      <c r="E101" s="2">
        <f t="shared" si="9"/>
        <v>5.8803999999999998</v>
      </c>
      <c r="F101" s="2">
        <f t="shared" si="10"/>
        <v>5.487025</v>
      </c>
      <c r="G101" s="2">
        <f t="shared" si="5"/>
        <v>5.0491340000000005</v>
      </c>
      <c r="H101" s="2"/>
      <c r="I101" s="2">
        <f t="array" ref="I101">SUMPRODUCT(B85:B104, (ROW(B85:B104)-ROW(B85)+1)) / (20*21/2)</f>
        <v>5.7598076190476188</v>
      </c>
      <c r="J101" s="2">
        <f t="shared" si="11"/>
        <v>5.5585604349939093</v>
      </c>
      <c r="K101" s="2">
        <f t="shared" si="6"/>
        <v>5.1118230690347879</v>
      </c>
    </row>
    <row r="102" spans="1:11" ht="13.5" x14ac:dyDescent="0.25">
      <c r="A102" s="3">
        <v>42152</v>
      </c>
      <c r="B102" s="2">
        <v>5.7770999999999999</v>
      </c>
      <c r="C102" s="2">
        <f t="shared" si="7"/>
        <v>-6.5500000000000114E-2</v>
      </c>
      <c r="D102" s="2">
        <f t="shared" si="8"/>
        <v>5.8627599999999997</v>
      </c>
      <c r="E102" s="2">
        <f t="shared" si="9"/>
        <v>5.8798899999999996</v>
      </c>
      <c r="F102" s="2">
        <f t="shared" si="10"/>
        <v>5.5247999999999999</v>
      </c>
      <c r="G102" s="2">
        <f t="shared" si="5"/>
        <v>5.0715960000000004</v>
      </c>
      <c r="H102" s="2"/>
      <c r="I102" s="2">
        <f t="array" ref="I102">SUMPRODUCT(B86:B105, (ROW(B86:B105)-ROW(B86)+1)) / (20*21/2)</f>
        <v>5.7920228571428565</v>
      </c>
      <c r="J102" s="2">
        <f t="shared" si="11"/>
        <v>5.5793737268992514</v>
      </c>
      <c r="K102" s="2">
        <f t="shared" si="6"/>
        <v>5.1379123604451884</v>
      </c>
    </row>
    <row r="103" spans="1:11" ht="13.5" x14ac:dyDescent="0.25">
      <c r="A103" s="3">
        <v>42153</v>
      </c>
      <c r="B103" s="2">
        <v>5.7117000000000004</v>
      </c>
      <c r="C103" s="2">
        <f t="shared" si="7"/>
        <v>-6.5399999999999459E-2</v>
      </c>
      <c r="D103" s="2">
        <f t="shared" si="8"/>
        <v>5.8174400000000004</v>
      </c>
      <c r="E103" s="2">
        <f t="shared" si="9"/>
        <v>5.8577299999999992</v>
      </c>
      <c r="F103" s="2">
        <f t="shared" si="10"/>
        <v>5.5615699999999988</v>
      </c>
      <c r="G103" s="2">
        <f t="shared" si="5"/>
        <v>5.0872099999999998</v>
      </c>
      <c r="H103" s="2"/>
      <c r="I103" s="2">
        <f t="array" ref="I103">SUMPRODUCT(B87:B106, (ROW(B87:B106)-ROW(B87)+1)) / (20*21/2)</f>
        <v>5.8359819047619048</v>
      </c>
      <c r="J103" s="2">
        <f t="shared" si="11"/>
        <v>5.5919762290993233</v>
      </c>
      <c r="K103" s="2">
        <f t="shared" si="6"/>
        <v>5.1604138365061614</v>
      </c>
    </row>
    <row r="104" spans="1:11" ht="13.5" x14ac:dyDescent="0.25">
      <c r="A104" s="3">
        <v>42156</v>
      </c>
      <c r="B104" s="2">
        <v>5.7369000000000003</v>
      </c>
      <c r="C104" s="2">
        <f t="shared" si="7"/>
        <v>2.5199999999999889E-2</v>
      </c>
      <c r="D104" s="2">
        <f t="shared" si="8"/>
        <v>5.7862200000000001</v>
      </c>
      <c r="E104" s="2">
        <f t="shared" si="9"/>
        <v>5.8421199999999995</v>
      </c>
      <c r="F104" s="2">
        <f t="shared" si="10"/>
        <v>5.6051400000000005</v>
      </c>
      <c r="G104" s="2">
        <f t="shared" si="5"/>
        <v>5.1062500000000002</v>
      </c>
      <c r="H104" s="2"/>
      <c r="I104" s="2">
        <f t="array" ref="I104">SUMPRODUCT(B88:B107, (ROW(B88:B107)-ROW(B88)+1)) / (20*21/2)</f>
        <v>5.8954190476190478</v>
      </c>
      <c r="J104" s="2">
        <f t="shared" si="11"/>
        <v>5.6057784929946264</v>
      </c>
      <c r="K104" s="2">
        <f t="shared" si="6"/>
        <v>5.1830211370353316</v>
      </c>
    </row>
    <row r="105" spans="1:11" ht="13.5" x14ac:dyDescent="0.25">
      <c r="A105" s="3">
        <v>42157</v>
      </c>
      <c r="B105" s="2">
        <v>5.9433999999999996</v>
      </c>
      <c r="C105" s="2">
        <f t="shared" si="7"/>
        <v>0.20649999999999924</v>
      </c>
      <c r="D105" s="2">
        <f t="shared" si="8"/>
        <v>5.8023400000000001</v>
      </c>
      <c r="E105" s="2">
        <f t="shared" si="9"/>
        <v>5.850179999999999</v>
      </c>
      <c r="F105" s="2">
        <f t="shared" si="10"/>
        <v>5.6580300000000001</v>
      </c>
      <c r="G105" s="2">
        <f t="shared" si="5"/>
        <v>5.1297220000000001</v>
      </c>
      <c r="H105" s="2"/>
      <c r="I105" s="2">
        <f t="array" ref="I105">SUMPRODUCT(B89:B108, (ROW(B89:B108)-ROW(B89)+1)) / (20*21/2)</f>
        <v>5.9421361904761909</v>
      </c>
      <c r="J105" s="2">
        <f t="shared" si="11"/>
        <v>5.6379329222332339</v>
      </c>
      <c r="K105" s="2">
        <f t="shared" si="6"/>
        <v>5.2128399159751231</v>
      </c>
    </row>
    <row r="106" spans="1:11" ht="13.5" x14ac:dyDescent="0.25">
      <c r="A106" s="3">
        <v>42158</v>
      </c>
      <c r="B106" s="2">
        <v>6.1196000000000002</v>
      </c>
      <c r="C106" s="2">
        <f t="shared" si="7"/>
        <v>0.17620000000000058</v>
      </c>
      <c r="D106" s="2">
        <f t="shared" si="8"/>
        <v>5.8577400000000015</v>
      </c>
      <c r="E106" s="2">
        <f t="shared" si="9"/>
        <v>5.8683099999999992</v>
      </c>
      <c r="F106" s="2">
        <f t="shared" si="10"/>
        <v>5.7172099999999997</v>
      </c>
      <c r="G106" s="2">
        <f t="shared" si="5"/>
        <v>5.1565159999999999</v>
      </c>
      <c r="H106" s="2"/>
      <c r="I106" s="2">
        <f t="array" ref="I106">SUMPRODUCT(B90:B109, (ROW(B90:B109)-ROW(B90)+1)) / (20*21/2)</f>
        <v>5.9805866666666665</v>
      </c>
      <c r="J106" s="2">
        <f t="shared" si="11"/>
        <v>5.6838059772586398</v>
      </c>
      <c r="K106" s="2">
        <f t="shared" si="6"/>
        <v>5.2483991349564905</v>
      </c>
    </row>
    <row r="107" spans="1:11" ht="13.5" x14ac:dyDescent="0.25">
      <c r="A107" s="3">
        <v>42159</v>
      </c>
      <c r="B107" s="2">
        <v>6.3413000000000004</v>
      </c>
      <c r="C107" s="2">
        <f t="shared" si="7"/>
        <v>0.22170000000000023</v>
      </c>
      <c r="D107" s="2">
        <f t="shared" si="8"/>
        <v>5.97058</v>
      </c>
      <c r="E107" s="2">
        <f t="shared" si="9"/>
        <v>5.916669999999999</v>
      </c>
      <c r="F107" s="2">
        <f t="shared" si="10"/>
        <v>5.78017</v>
      </c>
      <c r="G107" s="2">
        <f t="shared" si="5"/>
        <v>5.1906660000000002</v>
      </c>
      <c r="H107" s="2"/>
      <c r="I107" s="2">
        <f t="array" ref="I107">SUMPRODUCT(B91:B110, (ROW(B91:B110)-ROW(B91)+1)) / (20*21/2)</f>
        <v>6.0286304761904752</v>
      </c>
      <c r="J107" s="2">
        <f t="shared" si="11"/>
        <v>5.7464244556149593</v>
      </c>
      <c r="K107" s="2">
        <f t="shared" si="6"/>
        <v>5.2912579924091778</v>
      </c>
    </row>
    <row r="108" spans="1:11" ht="13.5" x14ac:dyDescent="0.25">
      <c r="A108" s="3">
        <v>42160</v>
      </c>
      <c r="B108" s="2">
        <v>6.2706999999999997</v>
      </c>
      <c r="C108" s="2">
        <f t="shared" si="7"/>
        <v>-7.0600000000000662E-2</v>
      </c>
      <c r="D108" s="2">
        <f t="shared" si="8"/>
        <v>6.0823800000000006</v>
      </c>
      <c r="E108" s="2">
        <f t="shared" si="9"/>
        <v>5.9499099999999991</v>
      </c>
      <c r="F108" s="2">
        <f t="shared" si="10"/>
        <v>5.841870000000001</v>
      </c>
      <c r="G108" s="2">
        <f t="shared" si="5"/>
        <v>5.2235039999999993</v>
      </c>
      <c r="H108" s="2"/>
      <c r="I108" s="2">
        <f t="array" ref="I108">SUMPRODUCT(B92:B111, (ROW(B92:B111)-ROW(B92)+1)) / (20*21/2)</f>
        <v>6.0817076190476191</v>
      </c>
      <c r="J108" s="2">
        <f t="shared" si="11"/>
        <v>5.7963554598421068</v>
      </c>
      <c r="K108" s="2">
        <f t="shared" si="6"/>
        <v>5.329667482902936</v>
      </c>
    </row>
    <row r="109" spans="1:11" ht="13.5" x14ac:dyDescent="0.25">
      <c r="A109" s="3">
        <v>42163</v>
      </c>
      <c r="B109" s="2">
        <v>6.2455999999999996</v>
      </c>
      <c r="C109" s="2">
        <f t="shared" si="7"/>
        <v>-2.5100000000000122E-2</v>
      </c>
      <c r="D109" s="2">
        <f t="shared" si="8"/>
        <v>6.1841199999999992</v>
      </c>
      <c r="E109" s="2">
        <f t="shared" si="9"/>
        <v>5.9851699999999992</v>
      </c>
      <c r="F109" s="2">
        <f t="shared" si="10"/>
        <v>5.8922400000000001</v>
      </c>
      <c r="G109" s="2">
        <f t="shared" si="5"/>
        <v>5.2558399999999992</v>
      </c>
      <c r="H109" s="2"/>
      <c r="I109" s="2">
        <f t="array" ref="I109">SUMPRODUCT(B93:B112, (ROW(B93:B112)-ROW(B93)+1)) / (20*21/2)</f>
        <v>6.1312580952380955</v>
      </c>
      <c r="J109" s="2">
        <f t="shared" si="11"/>
        <v>5.8391406541428585</v>
      </c>
      <c r="K109" s="2">
        <f t="shared" si="6"/>
        <v>5.3655864051420368</v>
      </c>
    </row>
    <row r="110" spans="1:11" ht="13.5" x14ac:dyDescent="0.25">
      <c r="A110" s="3">
        <v>42164</v>
      </c>
      <c r="B110" s="2">
        <v>6.3967000000000001</v>
      </c>
      <c r="C110" s="2">
        <f t="shared" si="7"/>
        <v>0.15110000000000046</v>
      </c>
      <c r="D110" s="2">
        <f t="shared" si="8"/>
        <v>6.2747799999999998</v>
      </c>
      <c r="E110" s="2">
        <f t="shared" si="9"/>
        <v>6.0385600000000004</v>
      </c>
      <c r="F110" s="2">
        <f t="shared" si="10"/>
        <v>5.9400900000000005</v>
      </c>
      <c r="G110" s="2">
        <f t="shared" si="5"/>
        <v>5.2901919999999993</v>
      </c>
      <c r="H110" s="2"/>
      <c r="I110" s="2">
        <f t="array" ref="I110">SUMPRODUCT(B94:B113, (ROW(B94:B113)-ROW(B94)+1)) / (20*21/2)</f>
        <v>6.180692857142855</v>
      </c>
      <c r="J110" s="2">
        <f t="shared" si="11"/>
        <v>5.8922415442244906</v>
      </c>
      <c r="K110" s="2">
        <f t="shared" si="6"/>
        <v>5.4060222323913685</v>
      </c>
    </row>
    <row r="111" spans="1:11" ht="13.5" x14ac:dyDescent="0.25">
      <c r="A111" s="3">
        <v>42165</v>
      </c>
      <c r="B111" s="2">
        <v>6.4973999999999998</v>
      </c>
      <c r="C111" s="2">
        <f t="shared" si="7"/>
        <v>0.10069999999999979</v>
      </c>
      <c r="D111" s="2">
        <f t="shared" si="8"/>
        <v>6.3503399999999992</v>
      </c>
      <c r="E111" s="2">
        <f t="shared" si="9"/>
        <v>6.1040400000000012</v>
      </c>
      <c r="F111" s="2">
        <f t="shared" si="10"/>
        <v>5.9922200000000005</v>
      </c>
      <c r="G111" s="2">
        <f t="shared" si="5"/>
        <v>5.3245419999999992</v>
      </c>
      <c r="H111" s="2"/>
      <c r="I111" s="2">
        <f t="array" ref="I111">SUMPRODUCT(B95:B114, (ROW(B95:B114)-ROW(B95)+1)) / (20*21/2)</f>
        <v>6.2272014285714281</v>
      </c>
      <c r="J111" s="2">
        <f t="shared" si="11"/>
        <v>5.9498756828697772</v>
      </c>
      <c r="K111" s="2">
        <f t="shared" si="6"/>
        <v>5.4488213605328841</v>
      </c>
    </row>
    <row r="112" spans="1:11" ht="13.5" x14ac:dyDescent="0.25">
      <c r="A112" s="3">
        <v>42166</v>
      </c>
      <c r="B112" s="2">
        <v>6.5125000000000002</v>
      </c>
      <c r="C112" s="2">
        <f t="shared" si="7"/>
        <v>1.5100000000000335E-2</v>
      </c>
      <c r="D112" s="2">
        <f t="shared" si="8"/>
        <v>6.3845799999999997</v>
      </c>
      <c r="E112" s="2">
        <f t="shared" si="9"/>
        <v>6.1775800000000007</v>
      </c>
      <c r="F112" s="2">
        <f t="shared" si="10"/>
        <v>6.0287350000000002</v>
      </c>
      <c r="G112" s="2">
        <f t="shared" si="5"/>
        <v>5.3591939999999987</v>
      </c>
      <c r="H112" s="2"/>
      <c r="I112" s="2">
        <f t="array" ref="I112">SUMPRODUCT(B96:B115, (ROW(B96:B115)-ROW(B96)+1)) / (20*21/2)</f>
        <v>6.2945728571428576</v>
      </c>
      <c r="J112" s="2">
        <f t="shared" si="11"/>
        <v>6.003458951167894</v>
      </c>
      <c r="K112" s="2">
        <f t="shared" si="6"/>
        <v>5.4905342483551234</v>
      </c>
    </row>
    <row r="113" spans="1:11" ht="13.5" x14ac:dyDescent="0.25">
      <c r="A113" s="3">
        <v>42167</v>
      </c>
      <c r="B113" s="2">
        <v>6.5477999999999996</v>
      </c>
      <c r="C113" s="2">
        <f t="shared" si="7"/>
        <v>3.5299999999999443E-2</v>
      </c>
      <c r="D113" s="2">
        <f t="shared" si="8"/>
        <v>6.4399999999999995</v>
      </c>
      <c r="E113" s="2">
        <f t="shared" si="9"/>
        <v>6.2611900000000009</v>
      </c>
      <c r="F113" s="2">
        <f t="shared" si="10"/>
        <v>6.0594599999999996</v>
      </c>
      <c r="G113" s="2">
        <f t="shared" si="5"/>
        <v>5.3948539999999987</v>
      </c>
      <c r="H113" s="2"/>
      <c r="I113" s="2">
        <f t="array" ref="I113">SUMPRODUCT(B97:B116, (ROW(B97:B116)-ROW(B97)+1)) / (20*21/2)</f>
        <v>6.3574833333333336</v>
      </c>
      <c r="J113" s="2">
        <f t="shared" si="11"/>
        <v>6.0553009558185709</v>
      </c>
      <c r="K113" s="2">
        <f t="shared" si="6"/>
        <v>5.5319956503804129</v>
      </c>
    </row>
    <row r="114" spans="1:11" ht="13.5" x14ac:dyDescent="0.25">
      <c r="A114" s="3">
        <v>42170</v>
      </c>
      <c r="B114" s="2">
        <v>6.5477999999999996</v>
      </c>
      <c r="C114" s="2">
        <f t="shared" si="7"/>
        <v>0</v>
      </c>
      <c r="D114" s="2">
        <f t="shared" si="8"/>
        <v>6.5004400000000002</v>
      </c>
      <c r="E114" s="2">
        <f t="shared" si="9"/>
        <v>6.3422800000000006</v>
      </c>
      <c r="F114" s="2">
        <f t="shared" si="10"/>
        <v>6.0922000000000001</v>
      </c>
      <c r="G114" s="2">
        <f t="shared" ref="G114:G177" si="12">AVERAGE(B65:B114)</f>
        <v>5.4306159999999988</v>
      </c>
      <c r="H114" s="2"/>
      <c r="I114" s="2">
        <f t="array" ref="I114">SUMPRODUCT(B98:B117, (ROW(B98:B117)-ROW(B98)+1)) / (20*21/2)</f>
        <v>6.4162923809523811</v>
      </c>
      <c r="J114" s="2">
        <f t="shared" si="11"/>
        <v>6.1022056266929923</v>
      </c>
      <c r="K114" s="2">
        <f t="shared" si="6"/>
        <v>5.5718311150713777</v>
      </c>
    </row>
    <row r="115" spans="1:11" ht="13.5" x14ac:dyDescent="0.25">
      <c r="A115" s="3">
        <v>42171</v>
      </c>
      <c r="B115" s="2">
        <v>6.7995999999999999</v>
      </c>
      <c r="C115" s="2">
        <f t="shared" si="7"/>
        <v>0.25180000000000025</v>
      </c>
      <c r="D115" s="2">
        <f t="shared" si="8"/>
        <v>6.5810199999999996</v>
      </c>
      <c r="E115" s="2">
        <f t="shared" si="9"/>
        <v>6.4279000000000011</v>
      </c>
      <c r="F115" s="2">
        <f t="shared" si="10"/>
        <v>6.1390399999999996</v>
      </c>
      <c r="G115" s="2">
        <f t="shared" si="12"/>
        <v>5.4711119999999998</v>
      </c>
      <c r="H115" s="2"/>
      <c r="I115" s="2">
        <f t="array" ref="I115">SUMPRODUCT(B99:B118, (ROW(B99:B118)-ROW(B99)+1)) / (20*21/2)</f>
        <v>6.4610257142857144</v>
      </c>
      <c r="J115" s="2">
        <f t="shared" si="11"/>
        <v>6.1686241384365168</v>
      </c>
      <c r="K115" s="2">
        <f t="shared" ref="K115:K178" si="13">$K$4*B115+(1-$K$4)*K114</f>
        <v>5.6199789144803436</v>
      </c>
    </row>
    <row r="116" spans="1:11" ht="13.5" x14ac:dyDescent="0.25">
      <c r="A116" s="3">
        <v>42172</v>
      </c>
      <c r="B116" s="2">
        <v>6.7995999999999999</v>
      </c>
      <c r="C116" s="2">
        <f t="shared" si="7"/>
        <v>0</v>
      </c>
      <c r="D116" s="2">
        <f t="shared" si="8"/>
        <v>6.6414599999999995</v>
      </c>
      <c r="E116" s="2">
        <f t="shared" si="9"/>
        <v>6.4959000000000007</v>
      </c>
      <c r="F116" s="2">
        <f t="shared" si="10"/>
        <v>6.1821049999999991</v>
      </c>
      <c r="G116" s="2">
        <f t="shared" si="12"/>
        <v>5.5119099999999994</v>
      </c>
      <c r="H116" s="2"/>
      <c r="I116" s="2">
        <f t="array" ref="I116">SUMPRODUCT(B100:B119, (ROW(B100:B119)-ROW(B100)+1)) / (20*21/2)</f>
        <v>6.5045371428571421</v>
      </c>
      <c r="J116" s="2">
        <f t="shared" si="11"/>
        <v>6.2287170776330392</v>
      </c>
      <c r="K116" s="2">
        <f t="shared" si="13"/>
        <v>5.6662385648928799</v>
      </c>
    </row>
    <row r="117" spans="1:11" ht="13.5" x14ac:dyDescent="0.25">
      <c r="A117" s="3">
        <v>42173</v>
      </c>
      <c r="B117" s="2">
        <v>6.7995999999999999</v>
      </c>
      <c r="C117" s="2">
        <f t="shared" si="7"/>
        <v>0</v>
      </c>
      <c r="D117" s="2">
        <f t="shared" si="8"/>
        <v>6.6988799999999999</v>
      </c>
      <c r="E117" s="2">
        <f t="shared" si="9"/>
        <v>6.5417299999999994</v>
      </c>
      <c r="F117" s="2">
        <f t="shared" si="10"/>
        <v>6.2291999999999987</v>
      </c>
      <c r="G117" s="2">
        <f t="shared" si="12"/>
        <v>5.5522039999999997</v>
      </c>
      <c r="H117" s="2"/>
      <c r="I117" s="2">
        <f t="array" ref="I117">SUMPRODUCT(B101:B120, (ROW(B101:B120)-ROW(B101)+1)) / (20*21/2)</f>
        <v>6.5445671428571437</v>
      </c>
      <c r="J117" s="2">
        <f t="shared" si="11"/>
        <v>6.2830868797632258</v>
      </c>
      <c r="K117" s="2">
        <f t="shared" si="13"/>
        <v>5.7106841113676694</v>
      </c>
    </row>
    <row r="118" spans="1:11" ht="13.5" x14ac:dyDescent="0.25">
      <c r="A118" s="3">
        <v>42174</v>
      </c>
      <c r="B118" s="2">
        <v>6.6989000000000001</v>
      </c>
      <c r="C118" s="2">
        <f t="shared" si="7"/>
        <v>-0.10069999999999979</v>
      </c>
      <c r="D118" s="2">
        <f t="shared" si="8"/>
        <v>6.7290999999999999</v>
      </c>
      <c r="E118" s="2">
        <f t="shared" si="9"/>
        <v>6.5845499999999983</v>
      </c>
      <c r="F118" s="2">
        <f t="shared" si="10"/>
        <v>6.2672299999999987</v>
      </c>
      <c r="G118" s="2">
        <f t="shared" si="12"/>
        <v>5.5903839999999976</v>
      </c>
      <c r="H118" s="2"/>
      <c r="I118" s="2">
        <f t="array" ref="I118">SUMPRODUCT(B102:B121, (ROW(B102:B121)-ROW(B102)+1)) / (20*21/2)</f>
        <v>6.5819099999999997</v>
      </c>
      <c r="J118" s="2">
        <f t="shared" si="11"/>
        <v>6.3226881293095847</v>
      </c>
      <c r="K118" s="2">
        <f t="shared" si="13"/>
        <v>5.7494376756277603</v>
      </c>
    </row>
    <row r="119" spans="1:11" ht="13.5" x14ac:dyDescent="0.25">
      <c r="A119" s="3">
        <v>42177</v>
      </c>
      <c r="B119" s="2">
        <v>6.7241</v>
      </c>
      <c r="C119" s="2">
        <f t="shared" si="7"/>
        <v>2.5199999999999889E-2</v>
      </c>
      <c r="D119" s="2">
        <f t="shared" si="8"/>
        <v>6.7643600000000008</v>
      </c>
      <c r="E119" s="2">
        <f t="shared" si="9"/>
        <v>6.6323999999999996</v>
      </c>
      <c r="F119" s="2">
        <f t="shared" si="10"/>
        <v>6.3087849999999985</v>
      </c>
      <c r="G119" s="2">
        <f t="shared" si="12"/>
        <v>5.6298719999999989</v>
      </c>
      <c r="H119" s="2"/>
      <c r="I119" s="2">
        <f t="array" ref="I119">SUMPRODUCT(B103:B122, (ROW(B103:B122)-ROW(B103)+1)) / (20*21/2)</f>
        <v>6.5986547619047622</v>
      </c>
      <c r="J119" s="2">
        <f t="shared" si="11"/>
        <v>6.3609178312801005</v>
      </c>
      <c r="K119" s="2">
        <f t="shared" si="13"/>
        <v>5.787659727563927</v>
      </c>
    </row>
    <row r="120" spans="1:11" ht="13.5" x14ac:dyDescent="0.25">
      <c r="A120" s="3">
        <v>42178</v>
      </c>
      <c r="B120" s="2">
        <v>6.7290999999999999</v>
      </c>
      <c r="C120" s="2">
        <f t="shared" si="7"/>
        <v>4.9999999999998934E-3</v>
      </c>
      <c r="D120" s="2">
        <f t="shared" si="8"/>
        <v>6.7502599999999999</v>
      </c>
      <c r="E120" s="2">
        <f t="shared" si="9"/>
        <v>6.6656399999999989</v>
      </c>
      <c r="F120" s="2">
        <f t="shared" si="10"/>
        <v>6.3520999999999992</v>
      </c>
      <c r="G120" s="2">
        <f t="shared" si="12"/>
        <v>5.6716779999999991</v>
      </c>
      <c r="H120" s="2"/>
      <c r="I120" s="2">
        <f t="array" ref="I120">SUMPRODUCT(B104:B123, (ROW(B104:B123)-ROW(B104)+1)) / (20*21/2)</f>
        <v>6.6087238095238101</v>
      </c>
      <c r="J120" s="2">
        <f t="shared" si="11"/>
        <v>6.395982799729615</v>
      </c>
      <c r="K120" s="2">
        <f t="shared" si="13"/>
        <v>5.824578953933969</v>
      </c>
    </row>
    <row r="121" spans="1:11" ht="13.5" x14ac:dyDescent="0.25">
      <c r="A121" s="3">
        <v>42179</v>
      </c>
      <c r="B121" s="2">
        <v>6.7442000000000002</v>
      </c>
      <c r="C121" s="2">
        <f t="shared" si="7"/>
        <v>1.5100000000000335E-2</v>
      </c>
      <c r="D121" s="2">
        <f t="shared" si="8"/>
        <v>6.7391800000000002</v>
      </c>
      <c r="E121" s="2">
        <f t="shared" si="9"/>
        <v>6.6903199999999998</v>
      </c>
      <c r="F121" s="2">
        <f t="shared" si="10"/>
        <v>6.3971799999999996</v>
      </c>
      <c r="G121" s="2">
        <f t="shared" si="12"/>
        <v>5.7131799999999986</v>
      </c>
      <c r="H121" s="2"/>
      <c r="I121" s="2">
        <f t="array" ref="I121">SUMPRODUCT(B105:B124, (ROW(B105:B124)-ROW(B105)+1)) / (20*21/2)</f>
        <v>6.6033214285714283</v>
      </c>
      <c r="J121" s="2">
        <f t="shared" si="11"/>
        <v>6.4291463426125084</v>
      </c>
      <c r="K121" s="2">
        <f t="shared" si="13"/>
        <v>5.8606425243679308</v>
      </c>
    </row>
    <row r="122" spans="1:11" ht="13.5" x14ac:dyDescent="0.25">
      <c r="A122" s="3">
        <v>42180</v>
      </c>
      <c r="B122" s="2">
        <v>6.5730000000000004</v>
      </c>
      <c r="C122" s="2">
        <f t="shared" si="7"/>
        <v>-0.1711999999999998</v>
      </c>
      <c r="D122" s="2">
        <f t="shared" si="8"/>
        <v>6.6938600000000008</v>
      </c>
      <c r="E122" s="2">
        <f t="shared" si="9"/>
        <v>6.6963699999999999</v>
      </c>
      <c r="F122" s="2">
        <f t="shared" si="10"/>
        <v>6.4369749999999994</v>
      </c>
      <c r="G122" s="2">
        <f t="shared" si="12"/>
        <v>5.7505539999999984</v>
      </c>
      <c r="H122" s="2"/>
      <c r="I122" s="2">
        <f t="array" ref="I122">SUMPRODUCT(B106:B125, (ROW(B106:B125)-ROW(B106)+1)) / (20*21/2)</f>
        <v>6.5889052380952382</v>
      </c>
      <c r="J122" s="2">
        <f t="shared" si="11"/>
        <v>6.4428466909351272</v>
      </c>
      <c r="K122" s="2">
        <f t="shared" si="13"/>
        <v>5.8885781116476199</v>
      </c>
    </row>
    <row r="123" spans="1:11" ht="13.5" x14ac:dyDescent="0.25">
      <c r="A123" s="3">
        <v>42181</v>
      </c>
      <c r="B123" s="2">
        <v>6.5427</v>
      </c>
      <c r="C123" s="2">
        <f t="shared" si="7"/>
        <v>-3.0300000000000438E-2</v>
      </c>
      <c r="D123" s="2">
        <f t="shared" si="8"/>
        <v>6.6626199999999995</v>
      </c>
      <c r="E123" s="2">
        <f t="shared" si="9"/>
        <v>6.6958600000000006</v>
      </c>
      <c r="F123" s="2">
        <f t="shared" si="10"/>
        <v>6.4785249999999994</v>
      </c>
      <c r="G123" s="2">
        <f t="shared" si="12"/>
        <v>5.7852059999999996</v>
      </c>
      <c r="H123" s="2"/>
      <c r="I123" s="2">
        <f t="array" ref="I123">SUMPRODUCT(B107:B126, (ROW(B107:B126)-ROW(B107)+1)) / (20*21/2)</f>
        <v>6.5662604761904753</v>
      </c>
      <c r="J123" s="2">
        <f t="shared" si="11"/>
        <v>6.4523565298936862</v>
      </c>
      <c r="K123" s="2">
        <f t="shared" si="13"/>
        <v>5.9142299504065363</v>
      </c>
    </row>
    <row r="124" spans="1:11" ht="13.5" x14ac:dyDescent="0.25">
      <c r="A124" s="3">
        <v>42184</v>
      </c>
      <c r="B124" s="2">
        <v>6.4218000000000002</v>
      </c>
      <c r="C124" s="2">
        <f t="shared" si="7"/>
        <v>-0.12089999999999979</v>
      </c>
      <c r="D124" s="2">
        <f t="shared" si="8"/>
        <v>6.6021600000000005</v>
      </c>
      <c r="E124" s="2">
        <f t="shared" si="9"/>
        <v>6.6832600000000015</v>
      </c>
      <c r="F124" s="2">
        <f t="shared" si="10"/>
        <v>6.5127699999999988</v>
      </c>
      <c r="G124" s="2">
        <f t="shared" si="12"/>
        <v>5.8174400000000004</v>
      </c>
      <c r="H124" s="2"/>
      <c r="I124" s="2">
        <f t="array" ref="I124">SUMPRODUCT(B108:B127, (ROW(B108:B127)-ROW(B108)+1)) / (20*21/2)</f>
        <v>6.5427761904761903</v>
      </c>
      <c r="J124" s="2">
        <f t="shared" si="11"/>
        <v>6.4494463841895255</v>
      </c>
      <c r="K124" s="2">
        <f t="shared" si="13"/>
        <v>5.9341346582337318</v>
      </c>
    </row>
    <row r="125" spans="1:11" ht="13.5" x14ac:dyDescent="0.25">
      <c r="A125" s="3">
        <v>42185</v>
      </c>
      <c r="B125" s="2">
        <v>6.3613999999999997</v>
      </c>
      <c r="C125" s="2">
        <f t="shared" si="7"/>
        <v>-6.0400000000000453E-2</v>
      </c>
      <c r="D125" s="2">
        <f t="shared" si="8"/>
        <v>6.528620000000001</v>
      </c>
      <c r="E125" s="2">
        <f t="shared" si="9"/>
        <v>6.6394399999999987</v>
      </c>
      <c r="F125" s="2">
        <f t="shared" si="10"/>
        <v>6.533669999999999</v>
      </c>
      <c r="G125" s="2">
        <f t="shared" si="12"/>
        <v>5.8484659999999993</v>
      </c>
      <c r="H125" s="2"/>
      <c r="I125" s="2">
        <f t="array" ref="I125">SUMPRODUCT(B109:B128, (ROW(B109:B128)-ROW(B109)+1)) / (20*21/2)</f>
        <v>6.5195080952380948</v>
      </c>
      <c r="J125" s="2">
        <f t="shared" si="11"/>
        <v>6.4410610142667135</v>
      </c>
      <c r="K125" s="2">
        <f t="shared" si="13"/>
        <v>5.950890161832409</v>
      </c>
    </row>
    <row r="126" spans="1:11" ht="13.5" x14ac:dyDescent="0.25">
      <c r="A126" s="3">
        <v>42186</v>
      </c>
      <c r="B126" s="2">
        <v>6.2958999999999996</v>
      </c>
      <c r="C126" s="2">
        <f t="shared" si="7"/>
        <v>-6.5500000000000114E-2</v>
      </c>
      <c r="D126" s="2">
        <f t="shared" si="8"/>
        <v>6.4389599999999998</v>
      </c>
      <c r="E126" s="2">
        <f t="shared" si="9"/>
        <v>6.5890699999999995</v>
      </c>
      <c r="F126" s="2">
        <f t="shared" si="10"/>
        <v>6.542485000000001</v>
      </c>
      <c r="G126" s="2">
        <f t="shared" si="12"/>
        <v>5.8786860000000001</v>
      </c>
      <c r="H126" s="2"/>
      <c r="I126" s="2">
        <f t="array" ref="I126">SUMPRODUCT(B110:B129, (ROW(B110:B129)-ROW(B110)+1)) / (20*21/2)</f>
        <v>6.4879676190476196</v>
      </c>
      <c r="J126" s="2">
        <f t="shared" si="11"/>
        <v>6.4272361557651214</v>
      </c>
      <c r="K126" s="2">
        <f t="shared" si="13"/>
        <v>5.9644199594076088</v>
      </c>
    </row>
    <row r="127" spans="1:11" ht="13.5" x14ac:dyDescent="0.25">
      <c r="A127" s="3">
        <v>42187</v>
      </c>
      <c r="B127" s="2">
        <v>6.2958999999999996</v>
      </c>
      <c r="C127" s="2">
        <f t="shared" si="7"/>
        <v>0</v>
      </c>
      <c r="D127" s="2">
        <f t="shared" si="8"/>
        <v>6.38354</v>
      </c>
      <c r="E127" s="2">
        <f t="shared" si="9"/>
        <v>6.5387000000000004</v>
      </c>
      <c r="F127" s="2">
        <f t="shared" si="10"/>
        <v>6.540214999999999</v>
      </c>
      <c r="G127" s="2">
        <f t="shared" si="12"/>
        <v>5.9105179999999997</v>
      </c>
      <c r="H127" s="2"/>
      <c r="I127" s="2">
        <f t="array" ref="I127">SUMPRODUCT(B111:B130, (ROW(B111:B130)-ROW(B111)+1)) / (20*21/2)</f>
        <v>6.4565952380952378</v>
      </c>
      <c r="J127" s="2">
        <f t="shared" si="11"/>
        <v>6.4147279504541572</v>
      </c>
      <c r="K127" s="2">
        <f t="shared" si="13"/>
        <v>5.9774191766857419</v>
      </c>
    </row>
    <row r="128" spans="1:11" ht="13.5" x14ac:dyDescent="0.25">
      <c r="A128" s="3">
        <v>42188</v>
      </c>
      <c r="B128" s="2">
        <v>6.2958999999999996</v>
      </c>
      <c r="C128" s="2">
        <f t="shared" si="7"/>
        <v>0</v>
      </c>
      <c r="D128" s="2">
        <f t="shared" si="8"/>
        <v>6.3341799999999999</v>
      </c>
      <c r="E128" s="2">
        <f t="shared" si="9"/>
        <v>6.4984000000000011</v>
      </c>
      <c r="F128" s="2">
        <f t="shared" si="10"/>
        <v>6.5414750000000002</v>
      </c>
      <c r="G128" s="2">
        <f t="shared" si="12"/>
        <v>5.9417460000000002</v>
      </c>
      <c r="H128" s="2"/>
      <c r="I128" s="2">
        <f t="array" ref="I128">SUMPRODUCT(B112:B131, (ROW(B112:B131)-ROW(B112)+1)) / (20*21/2)</f>
        <v>6.4241961904761906</v>
      </c>
      <c r="J128" s="2">
        <f t="shared" si="11"/>
        <v>6.4034110027918567</v>
      </c>
      <c r="K128" s="2">
        <f t="shared" si="13"/>
        <v>5.9899086207372818</v>
      </c>
    </row>
    <row r="129" spans="1:11" ht="13.5" x14ac:dyDescent="0.25">
      <c r="A129" s="3">
        <v>42191</v>
      </c>
      <c r="B129" s="2">
        <v>6.2103000000000002</v>
      </c>
      <c r="C129" s="2">
        <f t="shared" si="7"/>
        <v>-8.5599999999999454E-2</v>
      </c>
      <c r="D129" s="2">
        <f t="shared" si="8"/>
        <v>6.2918799999999999</v>
      </c>
      <c r="E129" s="2">
        <f t="shared" si="9"/>
        <v>6.447020000000002</v>
      </c>
      <c r="F129" s="2">
        <f t="shared" si="10"/>
        <v>6.5397100000000012</v>
      </c>
      <c r="G129" s="2">
        <f t="shared" si="12"/>
        <v>5.9712620000000012</v>
      </c>
      <c r="H129" s="2"/>
      <c r="I129" s="2">
        <f t="array" ref="I129">SUMPRODUCT(B113:B132, (ROW(B113:B132)-ROW(B113)+1)) / (20*21/2)</f>
        <v>6.4105266666666676</v>
      </c>
      <c r="J129" s="2">
        <f t="shared" si="11"/>
        <v>6.3850194787164423</v>
      </c>
      <c r="K129" s="2">
        <f t="shared" si="13"/>
        <v>5.9985514199240546</v>
      </c>
    </row>
    <row r="130" spans="1:11" ht="13.5" x14ac:dyDescent="0.25">
      <c r="A130" s="3">
        <v>42192</v>
      </c>
      <c r="B130" s="2">
        <v>6.2103000000000002</v>
      </c>
      <c r="C130" s="2">
        <f t="shared" si="7"/>
        <v>0</v>
      </c>
      <c r="D130" s="2">
        <f t="shared" si="8"/>
        <v>6.26166</v>
      </c>
      <c r="E130" s="2">
        <f t="shared" si="9"/>
        <v>6.3951400000000023</v>
      </c>
      <c r="F130" s="2">
        <f t="shared" si="10"/>
        <v>6.5303900000000015</v>
      </c>
      <c r="G130" s="2">
        <f t="shared" si="12"/>
        <v>5.9982580000000008</v>
      </c>
      <c r="H130" s="2"/>
      <c r="I130" s="2">
        <f t="array" ref="I130">SUMPRODUCT(B114:B133, (ROW(B114:B133)-ROW(B114)+1)) / (20*21/2)</f>
        <v>6.4042428571428571</v>
      </c>
      <c r="J130" s="2">
        <f t="shared" si="11"/>
        <v>6.368379528362496</v>
      </c>
      <c r="K130" s="2">
        <f t="shared" si="13"/>
        <v>6.0068552858093858</v>
      </c>
    </row>
    <row r="131" spans="1:11" ht="13.5" x14ac:dyDescent="0.25">
      <c r="A131" s="3">
        <v>42193</v>
      </c>
      <c r="B131" s="2">
        <v>6.1901999999999999</v>
      </c>
      <c r="C131" s="2">
        <f t="shared" si="7"/>
        <v>-2.0100000000000229E-2</v>
      </c>
      <c r="D131" s="2">
        <f t="shared" si="8"/>
        <v>6.2405200000000001</v>
      </c>
      <c r="E131" s="2">
        <f t="shared" si="9"/>
        <v>6.3397400000000008</v>
      </c>
      <c r="F131" s="2">
        <f t="shared" si="10"/>
        <v>6.5150300000000012</v>
      </c>
      <c r="G131" s="2">
        <f t="shared" si="12"/>
        <v>6.0216300000000009</v>
      </c>
      <c r="H131" s="2"/>
      <c r="I131" s="2">
        <f t="array" ref="I131">SUMPRODUCT(B115:B134, (ROW(B115:B134)-ROW(B115)+1)) / (20*21/2)</f>
        <v>6.4085390476190467</v>
      </c>
      <c r="J131" s="2">
        <f t="shared" si="11"/>
        <v>6.3514100494708297</v>
      </c>
      <c r="K131" s="2">
        <f t="shared" si="13"/>
        <v>6.0140452746011741</v>
      </c>
    </row>
    <row r="132" spans="1:11" ht="13.5" x14ac:dyDescent="0.25">
      <c r="A132" s="3">
        <v>42194</v>
      </c>
      <c r="B132" s="2">
        <v>6.3715000000000002</v>
      </c>
      <c r="C132" s="2">
        <f t="shared" ref="C132:C195" si="14">B132-B131</f>
        <v>0.18130000000000024</v>
      </c>
      <c r="D132" s="2">
        <f t="shared" si="8"/>
        <v>6.2556400000000005</v>
      </c>
      <c r="E132" s="2">
        <f t="shared" si="9"/>
        <v>6.3195899999999998</v>
      </c>
      <c r="F132" s="2">
        <f t="shared" si="10"/>
        <v>6.5079800000000017</v>
      </c>
      <c r="G132" s="2">
        <f t="shared" si="12"/>
        <v>6.0486280000000008</v>
      </c>
      <c r="H132" s="2"/>
      <c r="I132" s="2">
        <f t="array" ref="I132">SUMPRODUCT(B116:B135, (ROW(B116:B135)-ROW(B116)+1)) / (20*21/2)</f>
        <v>6.4233876190476185</v>
      </c>
      <c r="J132" s="2">
        <f t="shared" si="11"/>
        <v>6.3533233780926555</v>
      </c>
      <c r="K132" s="2">
        <f t="shared" si="13"/>
        <v>6.0280631069697561</v>
      </c>
    </row>
    <row r="133" spans="1:11" ht="13.5" x14ac:dyDescent="0.25">
      <c r="A133" s="3">
        <v>42195</v>
      </c>
      <c r="B133" s="2">
        <v>6.4420000000000002</v>
      </c>
      <c r="C133" s="2">
        <f t="shared" si="14"/>
        <v>7.0500000000000007E-2</v>
      </c>
      <c r="D133" s="2">
        <f t="shared" si="8"/>
        <v>6.2848600000000001</v>
      </c>
      <c r="E133" s="2">
        <f t="shared" si="9"/>
        <v>6.3095199999999991</v>
      </c>
      <c r="F133" s="2">
        <f t="shared" si="10"/>
        <v>6.5026900000000012</v>
      </c>
      <c r="G133" s="2">
        <f t="shared" si="12"/>
        <v>6.077942000000002</v>
      </c>
      <c r="H133" s="2"/>
      <c r="I133" s="2">
        <f t="array" ref="I133">SUMPRODUCT(B117:B136, (ROW(B117:B136)-ROW(B117)+1)) / (20*21/2)</f>
        <v>6.4432219047619039</v>
      </c>
      <c r="J133" s="2">
        <f t="shared" si="11"/>
        <v>6.3617687706552601</v>
      </c>
      <c r="K133" s="2">
        <f t="shared" si="13"/>
        <v>6.0442959263042759</v>
      </c>
    </row>
    <row r="134" spans="1:11" ht="13.5" x14ac:dyDescent="0.25">
      <c r="A134" s="3">
        <v>42198</v>
      </c>
      <c r="B134" s="2">
        <v>6.5477999999999996</v>
      </c>
      <c r="C134" s="2">
        <f t="shared" si="14"/>
        <v>0.10579999999999945</v>
      </c>
      <c r="D134" s="2">
        <f t="shared" ref="D134:D197" si="15">AVERAGE(B130:B134)</f>
        <v>6.35236</v>
      </c>
      <c r="E134" s="2">
        <f t="shared" si="9"/>
        <v>6.32212</v>
      </c>
      <c r="F134" s="2">
        <f t="shared" si="10"/>
        <v>6.5026900000000012</v>
      </c>
      <c r="G134" s="2">
        <f t="shared" si="12"/>
        <v>6.1115880000000011</v>
      </c>
      <c r="H134" s="2"/>
      <c r="I134" s="2">
        <f t="array" ref="I134">SUMPRODUCT(B118:B137, (ROW(B118:B137)-ROW(B118)+1)) / (20*21/2)</f>
        <v>6.482216666666667</v>
      </c>
      <c r="J134" s="2">
        <f t="shared" si="11"/>
        <v>6.3794860305928545</v>
      </c>
      <c r="K134" s="2">
        <f t="shared" si="13"/>
        <v>6.0640411840962658</v>
      </c>
    </row>
    <row r="135" spans="1:11" ht="13.5" x14ac:dyDescent="0.25">
      <c r="A135" s="3">
        <v>42199</v>
      </c>
      <c r="B135" s="2">
        <v>6.6585999999999999</v>
      </c>
      <c r="C135" s="2">
        <f t="shared" si="14"/>
        <v>0.11080000000000023</v>
      </c>
      <c r="D135" s="2">
        <f t="shared" si="15"/>
        <v>6.4420199999999994</v>
      </c>
      <c r="E135" s="2">
        <f t="shared" si="9"/>
        <v>6.3518400000000002</v>
      </c>
      <c r="F135" s="2">
        <f t="shared" si="10"/>
        <v>6.4956399999999999</v>
      </c>
      <c r="G135" s="2">
        <f t="shared" si="12"/>
        <v>6.1470480000000007</v>
      </c>
      <c r="H135" s="2"/>
      <c r="I135" s="2">
        <f t="array" ref="I135">SUMPRODUCT(B119:B138, (ROW(B119:B138)-ROW(B119)+1)) / (20*21/2)</f>
        <v>6.5495128571428571</v>
      </c>
      <c r="J135" s="2">
        <f t="shared" si="11"/>
        <v>6.4060683133935354</v>
      </c>
      <c r="K135" s="2">
        <f t="shared" si="13"/>
        <v>6.0873572160924914</v>
      </c>
    </row>
    <row r="136" spans="1:11" ht="13.5" x14ac:dyDescent="0.25">
      <c r="A136" s="3">
        <v>42200</v>
      </c>
      <c r="B136" s="2">
        <v>6.7039</v>
      </c>
      <c r="C136" s="2">
        <f t="shared" si="14"/>
        <v>4.5300000000000118E-2</v>
      </c>
      <c r="D136" s="2">
        <f t="shared" si="15"/>
        <v>6.5447599999999992</v>
      </c>
      <c r="E136" s="2">
        <f t="shared" si="9"/>
        <v>6.3926400000000001</v>
      </c>
      <c r="F136" s="2">
        <f t="shared" si="10"/>
        <v>6.4908550000000007</v>
      </c>
      <c r="G136" s="2">
        <f t="shared" si="12"/>
        <v>6.1824059999999994</v>
      </c>
      <c r="H136" s="2"/>
      <c r="I136" s="2">
        <f t="array" ref="I136">SUMPRODUCT(B120:B139, (ROW(B120:B139)-ROW(B120)+1)) / (20*21/2)</f>
        <v>6.6336014285714286</v>
      </c>
      <c r="J136" s="2">
        <f t="shared" si="11"/>
        <v>6.434433235927485</v>
      </c>
      <c r="K136" s="2">
        <f t="shared" si="13"/>
        <v>6.1115353644810213</v>
      </c>
    </row>
    <row r="137" spans="1:11" ht="13.5" x14ac:dyDescent="0.25">
      <c r="A137" s="3">
        <v>42201</v>
      </c>
      <c r="B137" s="2">
        <v>6.9002999999999997</v>
      </c>
      <c r="C137" s="2">
        <f t="shared" si="14"/>
        <v>0.19639999999999969</v>
      </c>
      <c r="D137" s="2">
        <f t="shared" si="15"/>
        <v>6.6505200000000002</v>
      </c>
      <c r="E137" s="2">
        <f t="shared" si="9"/>
        <v>6.4530799999999999</v>
      </c>
      <c r="F137" s="2">
        <f t="shared" si="10"/>
        <v>6.4958900000000002</v>
      </c>
      <c r="G137" s="2">
        <f t="shared" si="12"/>
        <v>6.2187699999999992</v>
      </c>
      <c r="H137" s="2"/>
      <c r="I137" s="2">
        <f t="array" ref="I137">SUMPRODUCT(B121:B140, (ROW(B121:B140)-ROW(B121)+1)) / (20*21/2)</f>
        <v>6.6933476190476187</v>
      </c>
      <c r="J137" s="2">
        <f t="shared" si="11"/>
        <v>6.4788014991724872</v>
      </c>
      <c r="K137" s="2">
        <f t="shared" si="13"/>
        <v>6.1424673109719619</v>
      </c>
    </row>
    <row r="138" spans="1:11" ht="13.5" x14ac:dyDescent="0.25">
      <c r="A138" s="3">
        <v>42205</v>
      </c>
      <c r="B138" s="2">
        <v>7.2024999999999997</v>
      </c>
      <c r="C138" s="2">
        <f t="shared" si="14"/>
        <v>0.30220000000000002</v>
      </c>
      <c r="D138" s="2">
        <f t="shared" si="15"/>
        <v>6.8026200000000001</v>
      </c>
      <c r="E138" s="2">
        <f t="shared" si="9"/>
        <v>6.5437399999999997</v>
      </c>
      <c r="F138" s="2">
        <f t="shared" si="10"/>
        <v>6.5210700000000017</v>
      </c>
      <c r="G138" s="2">
        <f t="shared" si="12"/>
        <v>6.2620859999999983</v>
      </c>
      <c r="H138" s="2"/>
      <c r="I138" s="2">
        <f t="array" ref="I138">SUMPRODUCT(B122:B141, (ROW(B122:B141)-ROW(B122)+1)) / (20*21/2)</f>
        <v>6.7528495238095241</v>
      </c>
      <c r="J138" s="2">
        <f t="shared" si="11"/>
        <v>6.5477251659179645</v>
      </c>
      <c r="K138" s="2">
        <f t="shared" si="13"/>
        <v>6.1840372203456102</v>
      </c>
    </row>
    <row r="139" spans="1:11" ht="13.5" x14ac:dyDescent="0.25">
      <c r="A139" s="3">
        <v>42206</v>
      </c>
      <c r="B139" s="2">
        <v>7.4039999999999999</v>
      </c>
      <c r="C139" s="2">
        <f t="shared" si="14"/>
        <v>0.20150000000000023</v>
      </c>
      <c r="D139" s="2">
        <f t="shared" si="15"/>
        <v>6.9738599999999993</v>
      </c>
      <c r="E139" s="2">
        <f t="shared" si="9"/>
        <v>6.6631100000000005</v>
      </c>
      <c r="F139" s="2">
        <f t="shared" si="10"/>
        <v>6.5550650000000017</v>
      </c>
      <c r="G139" s="2">
        <f t="shared" si="12"/>
        <v>6.3054019999999982</v>
      </c>
      <c r="H139" s="2"/>
      <c r="I139" s="2">
        <f t="array" ref="I139">SUMPRODUCT(B123:B142, (ROW(B123:B142)-ROW(B123)+1)) / (20*21/2)</f>
        <v>6.8197690476190482</v>
      </c>
      <c r="J139" s="2">
        <f t="shared" si="11"/>
        <v>6.6292751501162535</v>
      </c>
      <c r="K139" s="2">
        <f t="shared" si="13"/>
        <v>6.231878897979116</v>
      </c>
    </row>
    <row r="140" spans="1:11" ht="13.5" x14ac:dyDescent="0.25">
      <c r="A140" s="3">
        <v>42207</v>
      </c>
      <c r="B140" s="2">
        <v>7.1824000000000003</v>
      </c>
      <c r="C140" s="2">
        <f t="shared" si="14"/>
        <v>-0.22159999999999958</v>
      </c>
      <c r="D140" s="2">
        <f t="shared" si="15"/>
        <v>7.078619999999999</v>
      </c>
      <c r="E140" s="2">
        <f t="shared" ref="E140:E203" si="16">AVERAGE(B131:B140)</f>
        <v>6.7603200000000001</v>
      </c>
      <c r="F140" s="2">
        <f t="shared" si="10"/>
        <v>6.5777300000000007</v>
      </c>
      <c r="G140" s="2">
        <f t="shared" si="12"/>
        <v>6.3402559999999974</v>
      </c>
      <c r="H140" s="2"/>
      <c r="I140" s="2">
        <f t="array" ref="I140">SUMPRODUCT(B124:B143, (ROW(B124:B143)-ROW(B124)+1)) / (20*21/2)</f>
        <v>6.9023919047619051</v>
      </c>
      <c r="J140" s="2">
        <f t="shared" si="11"/>
        <v>6.6819537072480388</v>
      </c>
      <c r="K140" s="2">
        <f t="shared" si="13"/>
        <v>6.2691542353132688</v>
      </c>
    </row>
    <row r="141" spans="1:11" ht="13.5" x14ac:dyDescent="0.25">
      <c r="A141" s="3">
        <v>42208</v>
      </c>
      <c r="B141" s="2">
        <v>7.2024999999999997</v>
      </c>
      <c r="C141" s="2">
        <f t="shared" si="14"/>
        <v>2.0099999999999341E-2</v>
      </c>
      <c r="D141" s="2">
        <f t="shared" si="15"/>
        <v>7.1783400000000004</v>
      </c>
      <c r="E141" s="2">
        <f t="shared" si="16"/>
        <v>6.8615499999999994</v>
      </c>
      <c r="F141" s="2">
        <f t="shared" si="10"/>
        <v>6.6006450000000001</v>
      </c>
      <c r="G141" s="2">
        <f t="shared" si="12"/>
        <v>6.3752099999999974</v>
      </c>
      <c r="H141" s="2"/>
      <c r="I141" s="2">
        <f t="array" ref="I141">SUMPRODUCT(B125:B144, (ROW(B125:B144)-ROW(B125)+1)) / (20*21/2)</f>
        <v>6.9900338095238093</v>
      </c>
      <c r="J141" s="2">
        <f t="shared" si="11"/>
        <v>6.7315295446529877</v>
      </c>
      <c r="K141" s="2">
        <f t="shared" si="13"/>
        <v>6.305756030006866</v>
      </c>
    </row>
    <row r="142" spans="1:11" ht="13.5" x14ac:dyDescent="0.25">
      <c r="A142" s="3">
        <v>42209</v>
      </c>
      <c r="B142" s="2">
        <v>7.3033000000000001</v>
      </c>
      <c r="C142" s="2">
        <f t="shared" si="14"/>
        <v>0.10080000000000044</v>
      </c>
      <c r="D142" s="2">
        <f t="shared" si="15"/>
        <v>7.2589400000000008</v>
      </c>
      <c r="E142" s="2">
        <f t="shared" si="16"/>
        <v>6.9547300000000005</v>
      </c>
      <c r="F142" s="2">
        <f t="shared" si="10"/>
        <v>6.6371599999999997</v>
      </c>
      <c r="G142" s="2">
        <f t="shared" si="12"/>
        <v>6.4056319999999962</v>
      </c>
      <c r="H142" s="2"/>
      <c r="I142" s="2">
        <f t="array" ref="I142">SUMPRODUCT(B126:B145, (ROW(B126:B145)-ROW(B126)+1)) / (20*21/2)</f>
        <v>7.0720390476190484</v>
      </c>
      <c r="J142" s="2">
        <f t="shared" si="11"/>
        <v>6.785983873733656</v>
      </c>
      <c r="K142" s="2">
        <f t="shared" si="13"/>
        <v>6.344875401379146</v>
      </c>
    </row>
    <row r="143" spans="1:11" ht="13.5" x14ac:dyDescent="0.25">
      <c r="A143" s="3">
        <v>42212</v>
      </c>
      <c r="B143" s="2">
        <v>7.5046999999999997</v>
      </c>
      <c r="C143" s="2">
        <f t="shared" si="14"/>
        <v>0.20139999999999958</v>
      </c>
      <c r="D143" s="2">
        <f t="shared" si="15"/>
        <v>7.3193800000000007</v>
      </c>
      <c r="E143" s="2">
        <f t="shared" si="16"/>
        <v>7.0610000000000017</v>
      </c>
      <c r="F143" s="2">
        <f t="shared" si="10"/>
        <v>6.6852599999999995</v>
      </c>
      <c r="G143" s="2">
        <f t="shared" si="12"/>
        <v>6.4370599999999971</v>
      </c>
      <c r="H143" s="2"/>
      <c r="I143" s="2">
        <f t="array" ref="I143">SUMPRODUCT(B127:B146, (ROW(B127:B146)-ROW(B127)+1)) / (20*21/2)</f>
        <v>7.1428438095238089</v>
      </c>
      <c r="J143" s="2">
        <f t="shared" si="11"/>
        <v>6.8544330286161648</v>
      </c>
      <c r="K143" s="2">
        <f t="shared" si="13"/>
        <v>6.39035871897212</v>
      </c>
    </row>
    <row r="144" spans="1:11" ht="13.5" x14ac:dyDescent="0.25">
      <c r="A144" s="3">
        <v>42213</v>
      </c>
      <c r="B144" s="2">
        <v>7.6055000000000001</v>
      </c>
      <c r="C144" s="2">
        <f t="shared" si="14"/>
        <v>0.10080000000000044</v>
      </c>
      <c r="D144" s="2">
        <f t="shared" si="15"/>
        <v>7.35968</v>
      </c>
      <c r="E144" s="2">
        <f t="shared" si="16"/>
        <v>7.1667699999999996</v>
      </c>
      <c r="F144" s="2">
        <f t="shared" si="10"/>
        <v>6.7444449999999989</v>
      </c>
      <c r="G144" s="2">
        <f t="shared" si="12"/>
        <v>6.4713099999999972</v>
      </c>
      <c r="H144" s="2"/>
      <c r="I144" s="2">
        <f t="array" ref="I144">SUMPRODUCT(B128:B147, (ROW(B128:B147)-ROW(B128)+1)) / (20*21/2)</f>
        <v>7.2033523809523814</v>
      </c>
      <c r="J144" s="2">
        <f t="shared" si="11"/>
        <v>6.9259632163670064</v>
      </c>
      <c r="K144" s="2">
        <f t="shared" si="13"/>
        <v>6.4380113182281153</v>
      </c>
    </row>
    <row r="145" spans="1:11" ht="13.5" x14ac:dyDescent="0.25">
      <c r="A145" s="3">
        <v>42214</v>
      </c>
      <c r="B145" s="2">
        <v>7.6055000000000001</v>
      </c>
      <c r="C145" s="2">
        <f t="shared" si="14"/>
        <v>0</v>
      </c>
      <c r="D145" s="2">
        <f t="shared" si="15"/>
        <v>7.4443000000000001</v>
      </c>
      <c r="E145" s="2">
        <f t="shared" si="16"/>
        <v>7.2614600000000014</v>
      </c>
      <c r="F145" s="2">
        <f t="shared" si="10"/>
        <v>6.8066500000000003</v>
      </c>
      <c r="G145" s="2">
        <f t="shared" si="12"/>
        <v>6.5061639999999974</v>
      </c>
      <c r="H145" s="2"/>
      <c r="I145" s="2">
        <f t="array" ref="I145">SUMPRODUCT(B129:B148, (ROW(B129:B148)-ROW(B129)+1)) / (20*21/2)</f>
        <v>7.2533142857142865</v>
      </c>
      <c r="J145" s="2">
        <f t="shared" si="11"/>
        <v>6.9906810052844337</v>
      </c>
      <c r="K145" s="2">
        <f t="shared" si="13"/>
        <v>6.4837951881015226</v>
      </c>
    </row>
    <row r="146" spans="1:11" ht="13.5" x14ac:dyDescent="0.25">
      <c r="A146" s="3">
        <v>42215</v>
      </c>
      <c r="B146" s="2">
        <v>7.5500999999999996</v>
      </c>
      <c r="C146" s="2">
        <f t="shared" si="14"/>
        <v>-5.540000000000056E-2</v>
      </c>
      <c r="D146" s="2">
        <f t="shared" si="15"/>
        <v>7.5138199999999999</v>
      </c>
      <c r="E146" s="2">
        <f t="shared" si="16"/>
        <v>7.3460800000000006</v>
      </c>
      <c r="F146" s="2">
        <f t="shared" si="10"/>
        <v>6.8693599999999986</v>
      </c>
      <c r="G146" s="2">
        <f t="shared" si="12"/>
        <v>6.5383999999999984</v>
      </c>
      <c r="H146" s="2"/>
      <c r="I146" s="2">
        <f t="array" ref="I146">SUMPRODUCT(B130:B149, (ROW(B130:B149)-ROW(B130)+1)) / (20*21/2)</f>
        <v>7.2833690476190469</v>
      </c>
      <c r="J146" s="2">
        <f t="shared" si="11"/>
        <v>7.0439590047811542</v>
      </c>
      <c r="K146" s="2">
        <f t="shared" si="13"/>
        <v>6.5256110630779336</v>
      </c>
    </row>
    <row r="147" spans="1:11" ht="13.5" x14ac:dyDescent="0.25">
      <c r="A147" s="3">
        <v>42216</v>
      </c>
      <c r="B147" s="2">
        <v>7.5046999999999997</v>
      </c>
      <c r="C147" s="2">
        <f t="shared" si="14"/>
        <v>-4.5399999999999885E-2</v>
      </c>
      <c r="D147" s="2">
        <f t="shared" si="15"/>
        <v>7.5541</v>
      </c>
      <c r="E147" s="2">
        <f t="shared" si="16"/>
        <v>7.4065200000000004</v>
      </c>
      <c r="F147" s="2">
        <f t="shared" si="10"/>
        <v>6.9298000000000002</v>
      </c>
      <c r="G147" s="2">
        <f t="shared" si="12"/>
        <v>6.5713399999999975</v>
      </c>
      <c r="H147" s="2"/>
      <c r="I147" s="2">
        <f t="array" ref="I147">SUMPRODUCT(B131:B150, (ROW(B131:B150)-ROW(B131)+1)) / (20*21/2)</f>
        <v>7.3072571428571438</v>
      </c>
      <c r="J147" s="2">
        <f t="shared" si="11"/>
        <v>7.0878390995639018</v>
      </c>
      <c r="K147" s="2">
        <f t="shared" si="13"/>
        <v>6.5640067076631121</v>
      </c>
    </row>
    <row r="148" spans="1:11" ht="13.5" x14ac:dyDescent="0.25">
      <c r="A148" s="3">
        <v>42219</v>
      </c>
      <c r="B148" s="2">
        <v>7.4543999999999997</v>
      </c>
      <c r="C148" s="2">
        <f t="shared" si="14"/>
        <v>-5.0300000000000011E-2</v>
      </c>
      <c r="D148" s="2">
        <f t="shared" si="15"/>
        <v>7.5440399999999999</v>
      </c>
      <c r="E148" s="2">
        <f t="shared" si="16"/>
        <v>7.4317100000000007</v>
      </c>
      <c r="F148" s="2">
        <f t="shared" ref="F148:F211" si="17">AVERAGE(B129:B148)</f>
        <v>6.9877249999999993</v>
      </c>
      <c r="G148" s="2">
        <f t="shared" si="12"/>
        <v>6.6016619999999975</v>
      </c>
      <c r="H148" s="2"/>
      <c r="I148" s="2">
        <f t="array" ref="I148">SUMPRODUCT(B132:B151, (ROW(B132:B151)-ROW(B132)+1)) / (20*21/2)</f>
        <v>7.3192742857142843</v>
      </c>
      <c r="J148" s="2">
        <f t="shared" si="11"/>
        <v>7.1227496615101966</v>
      </c>
      <c r="K148" s="2">
        <f t="shared" si="13"/>
        <v>6.5989240916763237</v>
      </c>
    </row>
    <row r="149" spans="1:11" ht="13.5" x14ac:dyDescent="0.25">
      <c r="A149" s="3">
        <v>42220</v>
      </c>
      <c r="B149" s="2">
        <v>7.3033000000000001</v>
      </c>
      <c r="C149" s="2">
        <f t="shared" si="14"/>
        <v>-0.15109999999999957</v>
      </c>
      <c r="D149" s="2">
        <f t="shared" si="15"/>
        <v>7.4836</v>
      </c>
      <c r="E149" s="2">
        <f t="shared" si="16"/>
        <v>7.4216399999999991</v>
      </c>
      <c r="F149" s="2">
        <f t="shared" si="17"/>
        <v>7.0423750000000016</v>
      </c>
      <c r="G149" s="2">
        <f t="shared" si="12"/>
        <v>6.6298679999999983</v>
      </c>
      <c r="H149" s="2"/>
      <c r="I149" s="2">
        <f t="array" ref="I149">SUMPRODUCT(B133:B152, (ROW(B133:B152)-ROW(B133)+1)) / (20*21/2)</f>
        <v>7.3412414285714283</v>
      </c>
      <c r="J149" s="2">
        <f t="shared" ref="J149:J212" si="18">$J$4*B149+J148*(1-$J$4)</f>
        <v>7.1399449318425585</v>
      </c>
      <c r="K149" s="2">
        <f t="shared" si="13"/>
        <v>6.626546676316468</v>
      </c>
    </row>
    <row r="150" spans="1:11" ht="13.5" x14ac:dyDescent="0.25">
      <c r="A150" s="3">
        <v>42221</v>
      </c>
      <c r="B150" s="2">
        <v>7.2931999999999997</v>
      </c>
      <c r="C150" s="2">
        <f t="shared" si="14"/>
        <v>-1.0100000000000442E-2</v>
      </c>
      <c r="D150" s="2">
        <f t="shared" si="15"/>
        <v>7.4211399999999994</v>
      </c>
      <c r="E150" s="2">
        <f t="shared" si="16"/>
        <v>7.4327199999999989</v>
      </c>
      <c r="F150" s="2">
        <f t="shared" si="17"/>
        <v>7.0965200000000026</v>
      </c>
      <c r="G150" s="2">
        <f t="shared" si="12"/>
        <v>6.6584759999999985</v>
      </c>
      <c r="H150" s="2"/>
      <c r="I150" s="2">
        <f t="array" ref="I150">SUMPRODUCT(B134:B153, (ROW(B134:B153)-ROW(B134)+1)) / (20*21/2)</f>
        <v>7.3560119047619059</v>
      </c>
      <c r="J150" s="2">
        <f t="shared" si="18"/>
        <v>7.1545406526194579</v>
      </c>
      <c r="K150" s="2">
        <f t="shared" si="13"/>
        <v>6.6526899439119003</v>
      </c>
    </row>
    <row r="151" spans="1:11" ht="13.5" x14ac:dyDescent="0.25">
      <c r="A151" s="3">
        <v>42222</v>
      </c>
      <c r="B151" s="2">
        <v>7.2226999999999997</v>
      </c>
      <c r="C151" s="2">
        <f t="shared" si="14"/>
        <v>-7.0500000000000007E-2</v>
      </c>
      <c r="D151" s="2">
        <f t="shared" si="15"/>
        <v>7.3556600000000003</v>
      </c>
      <c r="E151" s="2">
        <f t="shared" si="16"/>
        <v>7.4347400000000006</v>
      </c>
      <c r="F151" s="2">
        <f t="shared" si="17"/>
        <v>7.1481450000000022</v>
      </c>
      <c r="G151" s="2">
        <f t="shared" si="12"/>
        <v>6.6860779999999975</v>
      </c>
      <c r="H151" s="2"/>
      <c r="I151" s="2">
        <f t="array" ref="I151">SUMPRODUCT(B135:B154, (ROW(B135:B154)-ROW(B135)+1)) / (20*21/2)</f>
        <v>7.3664414285714281</v>
      </c>
      <c r="J151" s="2">
        <f t="shared" si="18"/>
        <v>7.1610320190366528</v>
      </c>
      <c r="K151" s="2">
        <f t="shared" si="13"/>
        <v>6.6750432794447674</v>
      </c>
    </row>
    <row r="152" spans="1:11" ht="13.5" x14ac:dyDescent="0.25">
      <c r="A152" s="3">
        <v>42223</v>
      </c>
      <c r="B152" s="2">
        <v>7.3788</v>
      </c>
      <c r="C152" s="2">
        <f t="shared" si="14"/>
        <v>0.15610000000000035</v>
      </c>
      <c r="D152" s="2">
        <f t="shared" si="15"/>
        <v>7.3304799999999997</v>
      </c>
      <c r="E152" s="2">
        <f t="shared" si="16"/>
        <v>7.4422899999999998</v>
      </c>
      <c r="F152" s="2">
        <f t="shared" si="17"/>
        <v>7.1985100000000033</v>
      </c>
      <c r="G152" s="2">
        <f t="shared" si="12"/>
        <v>6.7181119999999988</v>
      </c>
      <c r="H152" s="2"/>
      <c r="I152" s="2">
        <f t="array" ref="I152">SUMPRODUCT(B136:B155, (ROW(B136:B155)-ROW(B136)+1)) / (20*21/2)</f>
        <v>7.3749576190476196</v>
      </c>
      <c r="J152" s="2">
        <f t="shared" si="18"/>
        <v>7.1817718267474477</v>
      </c>
      <c r="K152" s="2">
        <f t="shared" si="13"/>
        <v>6.7026415822116387</v>
      </c>
    </row>
    <row r="153" spans="1:11" ht="13.5" x14ac:dyDescent="0.25">
      <c r="A153" s="3">
        <v>42226</v>
      </c>
      <c r="B153" s="2">
        <v>7.3536000000000001</v>
      </c>
      <c r="C153" s="2">
        <f t="shared" si="14"/>
        <v>-2.5199999999999889E-2</v>
      </c>
      <c r="D153" s="2">
        <f t="shared" si="15"/>
        <v>7.3103199999999999</v>
      </c>
      <c r="E153" s="2">
        <f t="shared" si="16"/>
        <v>7.4271799999999999</v>
      </c>
      <c r="F153" s="2">
        <f t="shared" si="17"/>
        <v>7.2440900000000017</v>
      </c>
      <c r="G153" s="2">
        <f t="shared" si="12"/>
        <v>6.7509499999999978</v>
      </c>
      <c r="H153" s="2"/>
      <c r="I153" s="2">
        <f t="array" ref="I153">SUMPRODUCT(B137:B156, (ROW(B137:B156)-ROW(B137)+1)) / (20*21/2)</f>
        <v>7.3776680952380946</v>
      </c>
      <c r="J153" s="2">
        <f t="shared" si="18"/>
        <v>7.1981364146762621</v>
      </c>
      <c r="K153" s="2">
        <f t="shared" si="13"/>
        <v>6.7281693633013786</v>
      </c>
    </row>
    <row r="154" spans="1:11" ht="13.5" x14ac:dyDescent="0.25">
      <c r="A154" s="3">
        <v>42227</v>
      </c>
      <c r="B154" s="2">
        <v>7.3536000000000001</v>
      </c>
      <c r="C154" s="2">
        <f t="shared" si="14"/>
        <v>0</v>
      </c>
      <c r="D154" s="2">
        <f t="shared" si="15"/>
        <v>7.3203800000000001</v>
      </c>
      <c r="E154" s="2">
        <f t="shared" si="16"/>
        <v>7.4019899999999996</v>
      </c>
      <c r="F154" s="2">
        <f t="shared" si="17"/>
        <v>7.2843800000000005</v>
      </c>
      <c r="G154" s="2">
        <f t="shared" si="12"/>
        <v>6.7832839999999983</v>
      </c>
      <c r="H154" s="2"/>
      <c r="I154" s="2">
        <f t="array" ref="I154">SUMPRODUCT(B138:B157, (ROW(B138:B157)-ROW(B138)+1)) / (20*21/2)</f>
        <v>7.3681942857142859</v>
      </c>
      <c r="J154" s="2">
        <f t="shared" si="18"/>
        <v>7.21294247042138</v>
      </c>
      <c r="K154" s="2">
        <f t="shared" si="13"/>
        <v>6.7526960549366191</v>
      </c>
    </row>
    <row r="155" spans="1:11" ht="13.5" x14ac:dyDescent="0.25">
      <c r="A155" s="3">
        <v>42228</v>
      </c>
      <c r="B155" s="2">
        <v>7.3738000000000001</v>
      </c>
      <c r="C155" s="2">
        <f t="shared" si="14"/>
        <v>2.0199999999999996E-2</v>
      </c>
      <c r="D155" s="2">
        <f t="shared" si="15"/>
        <v>7.3365000000000009</v>
      </c>
      <c r="E155" s="2">
        <f t="shared" si="16"/>
        <v>7.3788200000000002</v>
      </c>
      <c r="F155" s="2">
        <f t="shared" si="17"/>
        <v>7.3201400000000003</v>
      </c>
      <c r="G155" s="2">
        <f t="shared" si="12"/>
        <v>6.8118919999999994</v>
      </c>
      <c r="H155" s="2"/>
      <c r="I155" s="2">
        <f t="array" ref="I155">SUMPRODUCT(B139:B158, (ROW(B139:B158)-ROW(B139)+1)) / (20*21/2)</f>
        <v>7.3512890476190469</v>
      </c>
      <c r="J155" s="2">
        <f t="shared" si="18"/>
        <v>7.2282622351431529</v>
      </c>
      <c r="K155" s="2">
        <f t="shared" si="13"/>
        <v>6.7770530723900846</v>
      </c>
    </row>
    <row r="156" spans="1:11" ht="13.5" x14ac:dyDescent="0.25">
      <c r="A156" s="3">
        <v>42230</v>
      </c>
      <c r="B156" s="2">
        <v>7.3486000000000002</v>
      </c>
      <c r="C156" s="2">
        <f t="shared" si="14"/>
        <v>-2.5199999999999889E-2</v>
      </c>
      <c r="D156" s="2">
        <f t="shared" si="15"/>
        <v>7.3616799999999998</v>
      </c>
      <c r="E156" s="2">
        <f t="shared" si="16"/>
        <v>7.3586700000000009</v>
      </c>
      <c r="F156" s="2">
        <f t="shared" si="17"/>
        <v>7.3523750000000003</v>
      </c>
      <c r="G156" s="2">
        <f t="shared" si="12"/>
        <v>6.8364719999999988</v>
      </c>
      <c r="H156" s="2"/>
      <c r="I156" s="2">
        <f t="array" ref="I156">SUMPRODUCT(B140:B159, (ROW(B140:B159)-ROW(B140)+1)) / (20*21/2)</f>
        <v>7.3305933333333346</v>
      </c>
      <c r="J156" s="2">
        <f t="shared" si="18"/>
        <v>7.2397229746533291</v>
      </c>
      <c r="K156" s="2">
        <f t="shared" si="13"/>
        <v>6.7994666773943955</v>
      </c>
    </row>
    <row r="157" spans="1:11" ht="13.5" x14ac:dyDescent="0.25">
      <c r="A157" s="3">
        <v>42233</v>
      </c>
      <c r="B157" s="2">
        <v>7.2529000000000003</v>
      </c>
      <c r="C157" s="2">
        <f t="shared" si="14"/>
        <v>-9.5699999999999896E-2</v>
      </c>
      <c r="D157" s="2">
        <f t="shared" si="15"/>
        <v>7.3365000000000009</v>
      </c>
      <c r="E157" s="2">
        <f t="shared" si="16"/>
        <v>7.3334900000000003</v>
      </c>
      <c r="F157" s="2">
        <f t="shared" si="17"/>
        <v>7.3700050000000008</v>
      </c>
      <c r="G157" s="2">
        <f t="shared" si="12"/>
        <v>6.8547040000000008</v>
      </c>
      <c r="H157" s="2"/>
      <c r="I157" s="2">
        <f t="array" ref="I157">SUMPRODUCT(B141:B160, (ROW(B141:B160)-ROW(B141)+1)) / (20*21/2)</f>
        <v>7.3134966666666656</v>
      </c>
      <c r="J157" s="2">
        <f t="shared" si="18"/>
        <v>7.2409779294482499</v>
      </c>
      <c r="K157" s="2">
        <f t="shared" si="13"/>
        <v>6.8172483763201059</v>
      </c>
    </row>
    <row r="158" spans="1:11" ht="13.5" x14ac:dyDescent="0.25">
      <c r="A158" s="3">
        <v>42234</v>
      </c>
      <c r="B158" s="2">
        <v>7.1924999999999999</v>
      </c>
      <c r="C158" s="2">
        <f t="shared" si="14"/>
        <v>-6.0400000000000453E-2</v>
      </c>
      <c r="D158" s="2">
        <f t="shared" si="15"/>
        <v>7.3042800000000003</v>
      </c>
      <c r="E158" s="2">
        <f t="shared" si="16"/>
        <v>7.3072999999999997</v>
      </c>
      <c r="F158" s="2">
        <f t="shared" si="17"/>
        <v>7.3695050000000011</v>
      </c>
      <c r="G158" s="2">
        <f t="shared" si="12"/>
        <v>6.8731399999999994</v>
      </c>
      <c r="H158" s="2"/>
      <c r="I158" s="2">
        <f t="array" ref="I158">SUMPRODUCT(B142:B161, (ROW(B142:B161)-ROW(B142)+1)) / (20*21/2)</f>
        <v>7.2935380952380964</v>
      </c>
      <c r="J158" s="2">
        <f t="shared" si="18"/>
        <v>7.2363609837865113</v>
      </c>
      <c r="K158" s="2">
        <f t="shared" si="13"/>
        <v>6.8319641262683373</v>
      </c>
    </row>
    <row r="159" spans="1:11" ht="13.5" x14ac:dyDescent="0.25">
      <c r="A159" s="3">
        <v>42235</v>
      </c>
      <c r="B159" s="2">
        <v>7.1521999999999997</v>
      </c>
      <c r="C159" s="2">
        <f t="shared" si="14"/>
        <v>-4.0300000000000225E-2</v>
      </c>
      <c r="D159" s="2">
        <f t="shared" si="15"/>
        <v>7.2640000000000002</v>
      </c>
      <c r="E159" s="2">
        <f t="shared" si="16"/>
        <v>7.2921899999999997</v>
      </c>
      <c r="F159" s="2">
        <f t="shared" si="17"/>
        <v>7.356914999999999</v>
      </c>
      <c r="G159" s="2">
        <f t="shared" si="12"/>
        <v>6.8912719999999998</v>
      </c>
      <c r="H159" s="2"/>
      <c r="I159" s="2">
        <f t="array" ref="I159">SUMPRODUCT(B143:B162, (ROW(B143:B162)-ROW(B143)+1)) / (20*21/2)</f>
        <v>7.2695290476190477</v>
      </c>
      <c r="J159" s="2">
        <f t="shared" si="18"/>
        <v>7.2283456519973202</v>
      </c>
      <c r="K159" s="2">
        <f t="shared" si="13"/>
        <v>6.8445223958264414</v>
      </c>
    </row>
    <row r="160" spans="1:11" ht="13.5" x14ac:dyDescent="0.25">
      <c r="A160" s="3">
        <v>42236</v>
      </c>
      <c r="B160" s="2">
        <v>7.1773999999999996</v>
      </c>
      <c r="C160" s="2">
        <f t="shared" si="14"/>
        <v>2.5199999999999889E-2</v>
      </c>
      <c r="D160" s="2">
        <f t="shared" si="15"/>
        <v>7.2247200000000005</v>
      </c>
      <c r="E160" s="2">
        <f t="shared" si="16"/>
        <v>7.2806100000000011</v>
      </c>
      <c r="F160" s="2">
        <f t="shared" si="17"/>
        <v>7.3566649999999996</v>
      </c>
      <c r="G160" s="2">
        <f t="shared" si="12"/>
        <v>6.9068859999999992</v>
      </c>
      <c r="H160" s="2"/>
      <c r="I160" s="2">
        <f t="array" ref="I160">SUMPRODUCT(B144:B163, (ROW(B144:B163)-ROW(B144)+1)) / (20*21/2)</f>
        <v>7.2450414285714277</v>
      </c>
      <c r="J160" s="2">
        <f t="shared" si="18"/>
        <v>7.2234936851404328</v>
      </c>
      <c r="K160" s="2">
        <f t="shared" si="13"/>
        <v>6.8575764195195221</v>
      </c>
    </row>
    <row r="161" spans="1:11" ht="13.5" x14ac:dyDescent="0.25">
      <c r="A161" s="3">
        <v>42237</v>
      </c>
      <c r="B161" s="2">
        <v>7.1471</v>
      </c>
      <c r="C161" s="2">
        <f t="shared" si="14"/>
        <v>-3.029999999999955E-2</v>
      </c>
      <c r="D161" s="2">
        <f t="shared" si="15"/>
        <v>7.1844200000000003</v>
      </c>
      <c r="E161" s="2">
        <f t="shared" si="16"/>
        <v>7.2730500000000005</v>
      </c>
      <c r="F161" s="2">
        <f t="shared" si="17"/>
        <v>7.3538949999999996</v>
      </c>
      <c r="G161" s="2">
        <f t="shared" si="12"/>
        <v>6.9198800000000009</v>
      </c>
      <c r="H161" s="2"/>
      <c r="I161" s="2">
        <f t="array" ref="I161">SUMPRODUCT(B145:B164, (ROW(B145:B164)-ROW(B145)+1)) / (20*21/2)</f>
        <v>7.2335728571428577</v>
      </c>
      <c r="J161" s="2">
        <f t="shared" si="18"/>
        <v>7.2162180960794391</v>
      </c>
      <c r="K161" s="2">
        <f t="shared" si="13"/>
        <v>6.8689302854207179</v>
      </c>
    </row>
    <row r="162" spans="1:11" ht="13.5" x14ac:dyDescent="0.25">
      <c r="A162" s="3">
        <v>42240</v>
      </c>
      <c r="B162" s="2">
        <v>7.1017999999999999</v>
      </c>
      <c r="C162" s="2">
        <f t="shared" si="14"/>
        <v>-4.5300000000000118E-2</v>
      </c>
      <c r="D162" s="2">
        <f t="shared" si="15"/>
        <v>7.1541999999999986</v>
      </c>
      <c r="E162" s="2">
        <f t="shared" si="16"/>
        <v>7.2453500000000002</v>
      </c>
      <c r="F162" s="2">
        <f t="shared" si="17"/>
        <v>7.3438199999999991</v>
      </c>
      <c r="G162" s="2">
        <f t="shared" si="12"/>
        <v>6.9316660000000025</v>
      </c>
      <c r="H162" s="2"/>
      <c r="I162" s="2">
        <f t="array" ref="I162">SUMPRODUCT(B146:B165, (ROW(B146:B165)-ROW(B146)+1)) / (20*21/2)</f>
        <v>7.2264233333333348</v>
      </c>
      <c r="J162" s="2">
        <f t="shared" si="18"/>
        <v>7.2053211345480639</v>
      </c>
      <c r="K162" s="2">
        <f t="shared" si="13"/>
        <v>6.8780624310904939</v>
      </c>
    </row>
    <row r="163" spans="1:11" ht="13.5" x14ac:dyDescent="0.25">
      <c r="A163" s="3">
        <v>42241</v>
      </c>
      <c r="B163" s="2">
        <v>7.0867000000000004</v>
      </c>
      <c r="C163" s="2">
        <f t="shared" si="14"/>
        <v>-1.5099999999999447E-2</v>
      </c>
      <c r="D163" s="2">
        <f t="shared" si="15"/>
        <v>7.1330399999999994</v>
      </c>
      <c r="E163" s="2">
        <f t="shared" si="16"/>
        <v>7.2186599999999999</v>
      </c>
      <c r="F163" s="2">
        <f t="shared" si="17"/>
        <v>7.3229200000000008</v>
      </c>
      <c r="G163" s="2">
        <f t="shared" si="12"/>
        <v>6.9424440000000018</v>
      </c>
      <c r="H163" s="2"/>
      <c r="I163" s="2">
        <f t="array" ref="I163">SUMPRODUCT(B147:B166, (ROW(B147:B166)-ROW(B147)+1)) / (20*21/2)</f>
        <v>7.2090823809523812</v>
      </c>
      <c r="J163" s="2">
        <f t="shared" si="18"/>
        <v>7.1940238836387245</v>
      </c>
      <c r="K163" s="2">
        <f t="shared" si="13"/>
        <v>6.8862442965379254</v>
      </c>
    </row>
    <row r="164" spans="1:11" ht="13.5" x14ac:dyDescent="0.25">
      <c r="A164" s="3">
        <v>42242</v>
      </c>
      <c r="B164" s="2">
        <v>7.2024999999999997</v>
      </c>
      <c r="C164" s="2">
        <f t="shared" si="14"/>
        <v>0.11579999999999924</v>
      </c>
      <c r="D164" s="2">
        <f t="shared" si="15"/>
        <v>7.1430999999999996</v>
      </c>
      <c r="E164" s="2">
        <f t="shared" si="16"/>
        <v>7.2035499999999999</v>
      </c>
      <c r="F164" s="2">
        <f t="shared" si="17"/>
        <v>7.3027699999999998</v>
      </c>
      <c r="G164" s="2">
        <f t="shared" si="12"/>
        <v>6.9555380000000007</v>
      </c>
      <c r="H164" s="2"/>
      <c r="I164" s="2">
        <f t="array" ref="I164">SUMPRODUCT(B148:B167, (ROW(B148:B167)-ROW(B148)+1)) / (20*21/2)</f>
        <v>7.1828476190476183</v>
      </c>
      <c r="J164" s="2">
        <f t="shared" si="18"/>
        <v>7.1948311328159891</v>
      </c>
      <c r="K164" s="2">
        <f t="shared" si="13"/>
        <v>6.8986464809874182</v>
      </c>
    </row>
    <row r="165" spans="1:11" ht="13.5" x14ac:dyDescent="0.25">
      <c r="A165" s="3">
        <v>42243</v>
      </c>
      <c r="B165" s="2">
        <v>7.2276999999999996</v>
      </c>
      <c r="C165" s="2">
        <f t="shared" si="14"/>
        <v>2.5199999999999889E-2</v>
      </c>
      <c r="D165" s="2">
        <f t="shared" si="15"/>
        <v>7.1531599999999997</v>
      </c>
      <c r="E165" s="2">
        <f t="shared" si="16"/>
        <v>7.1889399999999997</v>
      </c>
      <c r="F165" s="2">
        <f t="shared" si="17"/>
        <v>7.283879999999999</v>
      </c>
      <c r="G165" s="2">
        <f t="shared" si="12"/>
        <v>6.964100000000002</v>
      </c>
      <c r="H165" s="2"/>
      <c r="I165" s="2">
        <f t="array" ref="I165">SUMPRODUCT(B149:B168, (ROW(B149:B168)-ROW(B149)+1)) / (20*21/2)</f>
        <v>7.1389304761904757</v>
      </c>
      <c r="J165" s="2">
        <f t="shared" si="18"/>
        <v>7.1979615011192282</v>
      </c>
      <c r="K165" s="2">
        <f t="shared" si="13"/>
        <v>6.9115505405565392</v>
      </c>
    </row>
    <row r="166" spans="1:11" ht="13.5" x14ac:dyDescent="0.25">
      <c r="A166" s="3">
        <v>42244</v>
      </c>
      <c r="B166" s="2">
        <v>7.1017999999999999</v>
      </c>
      <c r="C166" s="2">
        <f t="shared" si="14"/>
        <v>-0.12589999999999968</v>
      </c>
      <c r="D166" s="2">
        <f t="shared" si="15"/>
        <v>7.1440999999999999</v>
      </c>
      <c r="E166" s="2">
        <f t="shared" si="16"/>
        <v>7.1642600000000005</v>
      </c>
      <c r="F166" s="2">
        <f t="shared" si="17"/>
        <v>7.2614649999999985</v>
      </c>
      <c r="G166" s="2">
        <f t="shared" si="12"/>
        <v>6.9701440000000012</v>
      </c>
      <c r="H166" s="2"/>
      <c r="I166" s="2">
        <f t="array" ref="I166">SUMPRODUCT(B150:B169, (ROW(B150:B169)-ROW(B150)+1)) / (20*21/2)</f>
        <v>7.0795466666666664</v>
      </c>
      <c r="J166" s="2">
        <f t="shared" si="18"/>
        <v>7.1888032629173964</v>
      </c>
      <c r="K166" s="2">
        <f t="shared" si="13"/>
        <v>6.9190113036719696</v>
      </c>
    </row>
    <row r="167" spans="1:11" ht="13.5" x14ac:dyDescent="0.25">
      <c r="A167" s="3">
        <v>42247</v>
      </c>
      <c r="B167" s="2">
        <v>6.9859999999999998</v>
      </c>
      <c r="C167" s="2">
        <f t="shared" si="14"/>
        <v>-0.11580000000000013</v>
      </c>
      <c r="D167" s="2">
        <f t="shared" si="15"/>
        <v>7.12094</v>
      </c>
      <c r="E167" s="2">
        <f t="shared" si="16"/>
        <v>7.1375699999999993</v>
      </c>
      <c r="F167" s="2">
        <f t="shared" si="17"/>
        <v>7.2355299999999998</v>
      </c>
      <c r="G167" s="2">
        <f t="shared" si="12"/>
        <v>6.973872000000001</v>
      </c>
      <c r="H167" s="2"/>
      <c r="I167" s="2">
        <f t="array" ref="I167">SUMPRODUCT(B151:B170, (ROW(B151:B170)-ROW(B151)+1)) / (20*21/2)</f>
        <v>7.0375309523809522</v>
      </c>
      <c r="J167" s="2">
        <f t="shared" si="18"/>
        <v>7.1694886664490722</v>
      </c>
      <c r="K167" s="2">
        <f t="shared" si="13"/>
        <v>6.9216383113711082</v>
      </c>
    </row>
    <row r="168" spans="1:11" ht="13.5" x14ac:dyDescent="0.25">
      <c r="A168" s="3">
        <v>42248</v>
      </c>
      <c r="B168" s="2">
        <v>6.7744</v>
      </c>
      <c r="C168" s="2">
        <f t="shared" si="14"/>
        <v>-0.21159999999999979</v>
      </c>
      <c r="D168" s="2">
        <f t="shared" si="15"/>
        <v>7.0584800000000003</v>
      </c>
      <c r="E168" s="2">
        <f t="shared" si="16"/>
        <v>7.0957600000000003</v>
      </c>
      <c r="F168" s="2">
        <f t="shared" si="17"/>
        <v>7.20153</v>
      </c>
      <c r="G168" s="2">
        <f t="shared" si="12"/>
        <v>6.9753820000000015</v>
      </c>
      <c r="H168" s="2"/>
      <c r="I168" s="2">
        <f t="array" ref="I168">SUMPRODUCT(B152:B171, (ROW(B152:B171)-ROW(B152)+1)) / (20*21/2)</f>
        <v>6.993425238095238</v>
      </c>
      <c r="J168" s="2">
        <f t="shared" si="18"/>
        <v>7.1318611744063034</v>
      </c>
      <c r="K168" s="2">
        <f t="shared" si="13"/>
        <v>6.9158642599447901</v>
      </c>
    </row>
    <row r="169" spans="1:11" ht="13.5" x14ac:dyDescent="0.25">
      <c r="A169" s="3">
        <v>42249</v>
      </c>
      <c r="B169" s="2">
        <v>6.5780000000000003</v>
      </c>
      <c r="C169" s="2">
        <f t="shared" si="14"/>
        <v>-0.19639999999999969</v>
      </c>
      <c r="D169" s="2">
        <f t="shared" si="15"/>
        <v>6.933580000000001</v>
      </c>
      <c r="E169" s="2">
        <f t="shared" si="16"/>
        <v>7.0383399999999998</v>
      </c>
      <c r="F169" s="2">
        <f t="shared" si="17"/>
        <v>7.1652650000000007</v>
      </c>
      <c r="G169" s="2">
        <f t="shared" si="12"/>
        <v>6.9724600000000017</v>
      </c>
      <c r="H169" s="2"/>
      <c r="I169" s="2">
        <f t="array" ref="I169">SUMPRODUCT(B153:B172, (ROW(B153:B172)-ROW(B153)+1)) / (20*21/2)</f>
        <v>6.9519338095238092</v>
      </c>
      <c r="J169" s="2">
        <f t="shared" si="18"/>
        <v>7.0791124911295125</v>
      </c>
      <c r="K169" s="2">
        <f t="shared" si="13"/>
        <v>6.9026146811234259</v>
      </c>
    </row>
    <row r="170" spans="1:11" ht="13.5" x14ac:dyDescent="0.25">
      <c r="A170" s="3">
        <v>42250</v>
      </c>
      <c r="B170" s="2">
        <v>6.7241</v>
      </c>
      <c r="C170" s="2">
        <f t="shared" si="14"/>
        <v>0.14609999999999967</v>
      </c>
      <c r="D170" s="2">
        <f t="shared" si="15"/>
        <v>6.8328599999999993</v>
      </c>
      <c r="E170" s="2">
        <f t="shared" si="16"/>
        <v>6.9930099999999999</v>
      </c>
      <c r="F170" s="2">
        <f t="shared" si="17"/>
        <v>7.1368099999999997</v>
      </c>
      <c r="G170" s="2">
        <f t="shared" si="12"/>
        <v>6.9723600000000019</v>
      </c>
      <c r="H170" s="2"/>
      <c r="I170" s="2">
        <f t="array" ref="I170">SUMPRODUCT(B154:B173, (ROW(B154:B173)-ROW(B154)+1)) / (20*21/2)</f>
        <v>6.9186000000000005</v>
      </c>
      <c r="J170" s="2">
        <f t="shared" si="18"/>
        <v>7.0453017776886071</v>
      </c>
      <c r="K170" s="2">
        <f t="shared" si="13"/>
        <v>6.8956141053930953</v>
      </c>
    </row>
    <row r="171" spans="1:11" ht="13.5" x14ac:dyDescent="0.25">
      <c r="A171" s="3">
        <v>42251</v>
      </c>
      <c r="B171" s="2">
        <v>6.6737000000000002</v>
      </c>
      <c r="C171" s="2">
        <f t="shared" si="14"/>
        <v>-5.0399999999999778E-2</v>
      </c>
      <c r="D171" s="2">
        <f t="shared" si="15"/>
        <v>6.7472399999999997</v>
      </c>
      <c r="E171" s="2">
        <f t="shared" si="16"/>
        <v>6.9456699999999998</v>
      </c>
      <c r="F171" s="2">
        <f t="shared" si="17"/>
        <v>7.1093599999999997</v>
      </c>
      <c r="G171" s="2">
        <f t="shared" si="12"/>
        <v>6.9709500000000029</v>
      </c>
      <c r="H171" s="2"/>
      <c r="I171" s="2">
        <f t="array" ref="I171">SUMPRODUCT(B155:B174, (ROW(B155:B174)-ROW(B155)+1)) / (20*21/2)</f>
        <v>6.8877780952380947</v>
      </c>
      <c r="J171" s="2">
        <f t="shared" si="18"/>
        <v>7.0099111321944543</v>
      </c>
      <c r="K171" s="2">
        <f t="shared" si="13"/>
        <v>6.8869115914561112</v>
      </c>
    </row>
    <row r="172" spans="1:11" ht="13.5" x14ac:dyDescent="0.25">
      <c r="A172" s="3">
        <v>42254</v>
      </c>
      <c r="B172" s="2">
        <v>6.6737000000000002</v>
      </c>
      <c r="C172" s="2">
        <f t="shared" si="14"/>
        <v>0</v>
      </c>
      <c r="D172" s="2">
        <f t="shared" si="15"/>
        <v>6.6847800000000008</v>
      </c>
      <c r="E172" s="2">
        <f t="shared" si="16"/>
        <v>6.9028599999999996</v>
      </c>
      <c r="F172" s="2">
        <f t="shared" si="17"/>
        <v>7.0741050000000003</v>
      </c>
      <c r="G172" s="2">
        <f t="shared" si="12"/>
        <v>6.9729640000000028</v>
      </c>
      <c r="H172" s="2"/>
      <c r="I172" s="2">
        <f t="array" ref="I172">SUMPRODUCT(B156:B175, (ROW(B156:B175)-ROW(B156)+1)) / (20*21/2)</f>
        <v>6.853263809523809</v>
      </c>
      <c r="J172" s="2">
        <f t="shared" si="18"/>
        <v>6.9778910243664107</v>
      </c>
      <c r="K172" s="2">
        <f t="shared" si="13"/>
        <v>6.8785503525754796</v>
      </c>
    </row>
    <row r="173" spans="1:11" ht="13.5" x14ac:dyDescent="0.25">
      <c r="A173" s="3">
        <v>42255</v>
      </c>
      <c r="B173" s="2">
        <v>6.7241</v>
      </c>
      <c r="C173" s="2">
        <f t="shared" si="14"/>
        <v>5.0399999999999778E-2</v>
      </c>
      <c r="D173" s="2">
        <f t="shared" si="15"/>
        <v>6.6747199999999989</v>
      </c>
      <c r="E173" s="2">
        <f t="shared" si="16"/>
        <v>6.8666</v>
      </c>
      <c r="F173" s="2">
        <f t="shared" si="17"/>
        <v>7.0426299999999999</v>
      </c>
      <c r="G173" s="2">
        <f t="shared" si="12"/>
        <v>6.9765920000000028</v>
      </c>
      <c r="H173" s="2"/>
      <c r="I173" s="2">
        <f t="array" ref="I173">SUMPRODUCT(B157:B176, (ROW(B157:B176)-ROW(B157)+1)) / (20*21/2)</f>
        <v>6.8126128571428568</v>
      </c>
      <c r="J173" s="2">
        <f t="shared" si="18"/>
        <v>6.9537204506172294</v>
      </c>
      <c r="K173" s="2">
        <f t="shared" si="13"/>
        <v>6.8724934760038927</v>
      </c>
    </row>
    <row r="174" spans="1:11" ht="13.5" x14ac:dyDescent="0.25">
      <c r="A174" s="3">
        <v>42256</v>
      </c>
      <c r="B174" s="2">
        <v>6.7190000000000003</v>
      </c>
      <c r="C174" s="2">
        <f t="shared" si="14"/>
        <v>-5.0999999999996604E-3</v>
      </c>
      <c r="D174" s="2">
        <f t="shared" si="15"/>
        <v>6.7029200000000007</v>
      </c>
      <c r="E174" s="2">
        <f t="shared" si="16"/>
        <v>6.8182500000000008</v>
      </c>
      <c r="F174" s="2">
        <f t="shared" si="17"/>
        <v>7.0108999999999995</v>
      </c>
      <c r="G174" s="2">
        <f t="shared" si="12"/>
        <v>6.9825360000000023</v>
      </c>
      <c r="H174" s="2"/>
      <c r="I174" s="2">
        <f t="array" ref="I174">SUMPRODUCT(B158:B177, (ROW(B158:B177)-ROW(B158)+1)) / (20*21/2)</f>
        <v>6.7628228571428588</v>
      </c>
      <c r="J174" s="2">
        <f t="shared" si="18"/>
        <v>6.9313661219870175</v>
      </c>
      <c r="K174" s="2">
        <f t="shared" si="13"/>
        <v>6.8664741240037408</v>
      </c>
    </row>
    <row r="175" spans="1:11" ht="13.5" x14ac:dyDescent="0.25">
      <c r="A175" s="3">
        <v>42257</v>
      </c>
      <c r="B175" s="2">
        <v>6.6485000000000003</v>
      </c>
      <c r="C175" s="2">
        <f t="shared" si="14"/>
        <v>-7.0500000000000007E-2</v>
      </c>
      <c r="D175" s="2">
        <f t="shared" si="15"/>
        <v>6.6878000000000002</v>
      </c>
      <c r="E175" s="2">
        <f t="shared" si="16"/>
        <v>6.7603299999999988</v>
      </c>
      <c r="F175" s="2">
        <f t="shared" si="17"/>
        <v>6.9746349999999993</v>
      </c>
      <c r="G175" s="2">
        <f t="shared" si="12"/>
        <v>6.9882780000000011</v>
      </c>
      <c r="H175" s="2"/>
      <c r="I175" s="2">
        <f t="array" ref="I175">SUMPRODUCT(B159:B178, (ROW(B159:B178)-ROW(B159)+1)) / (20*21/2)</f>
        <v>6.7107999999999999</v>
      </c>
      <c r="J175" s="2">
        <f t="shared" si="18"/>
        <v>6.9044264913215878</v>
      </c>
      <c r="K175" s="2">
        <f t="shared" si="13"/>
        <v>6.8579261191408492</v>
      </c>
    </row>
    <row r="176" spans="1:11" ht="13.5" x14ac:dyDescent="0.25">
      <c r="A176" s="3">
        <v>42258</v>
      </c>
      <c r="B176" s="2">
        <v>6.5477999999999996</v>
      </c>
      <c r="C176" s="2">
        <f t="shared" si="14"/>
        <v>-0.10070000000000068</v>
      </c>
      <c r="D176" s="2">
        <f t="shared" si="15"/>
        <v>6.6626200000000013</v>
      </c>
      <c r="E176" s="2">
        <f t="shared" si="16"/>
        <v>6.7049299999999992</v>
      </c>
      <c r="F176" s="2">
        <f t="shared" si="17"/>
        <v>6.9345949999999998</v>
      </c>
      <c r="G176" s="2">
        <f t="shared" si="12"/>
        <v>6.993316000000001</v>
      </c>
      <c r="H176" s="2"/>
      <c r="I176" s="2">
        <f t="array" ref="I176">SUMPRODUCT(B160:B179, (ROW(B160:B179)-ROW(B160)+1)) / (20*21/2)</f>
        <v>6.6771971428571426</v>
      </c>
      <c r="J176" s="2">
        <f t="shared" si="18"/>
        <v>6.8704620635766744</v>
      </c>
      <c r="K176" s="2">
        <f t="shared" si="13"/>
        <v>6.8457643105470902</v>
      </c>
    </row>
    <row r="177" spans="1:11" ht="13.5" x14ac:dyDescent="0.25">
      <c r="A177" s="3">
        <v>42261</v>
      </c>
      <c r="B177" s="2">
        <v>6.4118000000000004</v>
      </c>
      <c r="C177" s="2">
        <f t="shared" si="14"/>
        <v>-0.13599999999999923</v>
      </c>
      <c r="D177" s="2">
        <f t="shared" si="15"/>
        <v>6.6102400000000001</v>
      </c>
      <c r="E177" s="2">
        <f t="shared" si="16"/>
        <v>6.6475100000000014</v>
      </c>
      <c r="F177" s="2">
        <f t="shared" si="17"/>
        <v>6.8925399999999994</v>
      </c>
      <c r="G177" s="2">
        <f t="shared" si="12"/>
        <v>6.9956340000000026</v>
      </c>
      <c r="H177" s="2"/>
      <c r="I177" s="2">
        <f t="array" ref="I177">SUMPRODUCT(B161:B180, (ROW(B161:B180)-ROW(B161)+1)) / (20*21/2)</f>
        <v>6.6510266666666666</v>
      </c>
      <c r="J177" s="2">
        <f t="shared" si="18"/>
        <v>6.8267799622836574</v>
      </c>
      <c r="K177" s="2">
        <f t="shared" si="13"/>
        <v>6.8287461022903413</v>
      </c>
    </row>
    <row r="178" spans="1:11" ht="13.5" x14ac:dyDescent="0.25">
      <c r="A178" s="3">
        <v>42262</v>
      </c>
      <c r="B178" s="2">
        <v>6.3463000000000003</v>
      </c>
      <c r="C178" s="2">
        <f t="shared" si="14"/>
        <v>-6.5500000000000114E-2</v>
      </c>
      <c r="D178" s="2">
        <f t="shared" si="15"/>
        <v>6.5346799999999998</v>
      </c>
      <c r="E178" s="2">
        <f t="shared" si="16"/>
        <v>6.6046999999999993</v>
      </c>
      <c r="F178" s="2">
        <f t="shared" si="17"/>
        <v>6.8502300000000007</v>
      </c>
      <c r="G178" s="2">
        <f t="shared" ref="G178:G241" si="19">AVERAGE(B129:B178)</f>
        <v>6.9966420000000014</v>
      </c>
      <c r="H178" s="2"/>
      <c r="I178" s="2">
        <f t="array" ref="I178">SUMPRODUCT(B162:B181, (ROW(B162:B181)-ROW(B162)+1)) / (20*21/2)</f>
        <v>6.6226023809523822</v>
      </c>
      <c r="J178" s="2">
        <f t="shared" si="18"/>
        <v>6.7810199658756902</v>
      </c>
      <c r="K178" s="2">
        <f t="shared" si="13"/>
        <v>6.8098266472985634</v>
      </c>
    </row>
    <row r="179" spans="1:11" ht="13.5" x14ac:dyDescent="0.25">
      <c r="A179" s="3">
        <v>42263</v>
      </c>
      <c r="B179" s="2">
        <v>6.4973999999999998</v>
      </c>
      <c r="C179" s="2">
        <f t="shared" si="14"/>
        <v>0.15109999999999957</v>
      </c>
      <c r="D179" s="2">
        <f t="shared" si="15"/>
        <v>6.4903599999999999</v>
      </c>
      <c r="E179" s="2">
        <f t="shared" si="16"/>
        <v>6.5966400000000007</v>
      </c>
      <c r="F179" s="2">
        <f t="shared" si="17"/>
        <v>6.8174899999999976</v>
      </c>
      <c r="G179" s="2">
        <f t="shared" si="19"/>
        <v>7.0023840000000028</v>
      </c>
      <c r="H179" s="2"/>
      <c r="I179" s="2">
        <f t="array" ref="I179">SUMPRODUCT(B163:B182, (ROW(B163:B182)-ROW(B163)+1)) / (20*21/2)</f>
        <v>6.5968438095238104</v>
      </c>
      <c r="J179" s="2">
        <f t="shared" si="18"/>
        <v>6.7540085405541959</v>
      </c>
      <c r="K179" s="2">
        <f t="shared" ref="K179:K242" si="20">$K$4*B179+(1-$K$4)*K178</f>
        <v>6.7975746219143067</v>
      </c>
    </row>
    <row r="180" spans="1:11" ht="13.5" x14ac:dyDescent="0.25">
      <c r="A180" s="3">
        <v>42264</v>
      </c>
      <c r="B180" s="2">
        <v>6.5427</v>
      </c>
      <c r="C180" s="2">
        <f t="shared" si="14"/>
        <v>4.5300000000000118E-2</v>
      </c>
      <c r="D180" s="2">
        <f t="shared" si="15"/>
        <v>6.4692000000000007</v>
      </c>
      <c r="E180" s="2">
        <f t="shared" si="16"/>
        <v>6.5785</v>
      </c>
      <c r="F180" s="2">
        <f t="shared" si="17"/>
        <v>6.7857549999999991</v>
      </c>
      <c r="G180" s="2">
        <f t="shared" si="19"/>
        <v>7.009032000000003</v>
      </c>
      <c r="H180" s="2"/>
      <c r="I180" s="2">
        <f t="array" ref="I180">SUMPRODUCT(B164:B183, (ROW(B164:B183)-ROW(B164)+1)) / (20*21/2)</f>
        <v>6.5754733333333348</v>
      </c>
      <c r="J180" s="2">
        <f t="shared" si="18"/>
        <v>6.7338839176442722</v>
      </c>
      <c r="K180" s="2">
        <f t="shared" si="20"/>
        <v>6.7875795387019808</v>
      </c>
    </row>
    <row r="181" spans="1:11" ht="13.5" x14ac:dyDescent="0.25">
      <c r="A181" s="3">
        <v>42265</v>
      </c>
      <c r="B181" s="2">
        <v>6.4873000000000003</v>
      </c>
      <c r="C181" s="2">
        <f t="shared" si="14"/>
        <v>-5.5399999999999672E-2</v>
      </c>
      <c r="D181" s="2">
        <f t="shared" si="15"/>
        <v>6.4570999999999996</v>
      </c>
      <c r="E181" s="2">
        <f t="shared" si="16"/>
        <v>6.5598600000000005</v>
      </c>
      <c r="F181" s="2">
        <f t="shared" si="17"/>
        <v>6.7527649999999992</v>
      </c>
      <c r="G181" s="2">
        <f t="shared" si="19"/>
        <v>7.0149740000000032</v>
      </c>
      <c r="H181" s="2"/>
      <c r="I181" s="2">
        <f t="array" ref="I181">SUMPRODUCT(B165:B184, (ROW(B165:B184)-ROW(B165)+1)) / (20*21/2)</f>
        <v>6.565061428571429</v>
      </c>
      <c r="J181" s="2">
        <f t="shared" si="18"/>
        <v>6.7103997350114843</v>
      </c>
      <c r="K181" s="2">
        <f t="shared" si="20"/>
        <v>6.7758038705175894</v>
      </c>
    </row>
    <row r="182" spans="1:11" ht="13.5" x14ac:dyDescent="0.25">
      <c r="A182" s="3">
        <v>42268</v>
      </c>
      <c r="B182" s="2">
        <v>6.4823000000000004</v>
      </c>
      <c r="C182" s="2">
        <f t="shared" si="14"/>
        <v>-4.9999999999998934E-3</v>
      </c>
      <c r="D182" s="2">
        <f t="shared" si="15"/>
        <v>6.4712000000000005</v>
      </c>
      <c r="E182" s="2">
        <f t="shared" si="16"/>
        <v>6.5407200000000003</v>
      </c>
      <c r="F182" s="2">
        <f t="shared" si="17"/>
        <v>6.7217900000000004</v>
      </c>
      <c r="G182" s="2">
        <f t="shared" si="19"/>
        <v>7.0171900000000029</v>
      </c>
      <c r="H182" s="2"/>
      <c r="I182" s="2">
        <f t="array" ref="I182">SUMPRODUCT(B166:B185, (ROW(B166:B185)-ROW(B166)+1)) / (20*21/2)</f>
        <v>6.5638376190476189</v>
      </c>
      <c r="J182" s="2">
        <f t="shared" si="18"/>
        <v>6.6886759507246758</v>
      </c>
      <c r="K182" s="2">
        <f t="shared" si="20"/>
        <v>6.7642939148110175</v>
      </c>
    </row>
    <row r="183" spans="1:11" ht="13.5" x14ac:dyDescent="0.25">
      <c r="A183" s="3">
        <v>42269</v>
      </c>
      <c r="B183" s="2">
        <v>6.4973999999999998</v>
      </c>
      <c r="C183" s="2">
        <f t="shared" si="14"/>
        <v>1.5099999999999447E-2</v>
      </c>
      <c r="D183" s="2">
        <f t="shared" si="15"/>
        <v>6.5014200000000004</v>
      </c>
      <c r="E183" s="2">
        <f t="shared" si="16"/>
        <v>6.5180499999999997</v>
      </c>
      <c r="F183" s="2">
        <f t="shared" si="17"/>
        <v>6.6923249999999994</v>
      </c>
      <c r="G183" s="2">
        <f t="shared" si="19"/>
        <v>7.0182980000000024</v>
      </c>
      <c r="H183" s="2"/>
      <c r="I183" s="2">
        <f t="array" ref="I183">SUMPRODUCT(B167:B186, (ROW(B167:B186)-ROW(B167)+1)) / (20*21/2)</f>
        <v>6.5644100000000005</v>
      </c>
      <c r="J183" s="2">
        <f t="shared" si="18"/>
        <v>6.6704591935128024</v>
      </c>
      <c r="K183" s="2">
        <f t="shared" si="20"/>
        <v>6.7538274867792136</v>
      </c>
    </row>
    <row r="184" spans="1:11" ht="13.5" x14ac:dyDescent="0.25">
      <c r="A184" s="3">
        <v>42270</v>
      </c>
      <c r="B184" s="2">
        <v>6.5830000000000002</v>
      </c>
      <c r="C184" s="2">
        <f t="shared" si="14"/>
        <v>8.5600000000000342E-2</v>
      </c>
      <c r="D184" s="2">
        <f t="shared" si="15"/>
        <v>6.5185399999999998</v>
      </c>
      <c r="E184" s="2">
        <f t="shared" si="16"/>
        <v>6.5044500000000003</v>
      </c>
      <c r="F184" s="2">
        <f t="shared" si="17"/>
        <v>6.6613500000000005</v>
      </c>
      <c r="G184" s="2">
        <f t="shared" si="19"/>
        <v>7.0190020000000031</v>
      </c>
      <c r="H184" s="2"/>
      <c r="I184" s="2">
        <f t="array" ref="I184">SUMPRODUCT(B168:B187, (ROW(B168:B187)-ROW(B168)+1)) / (20*21/2)</f>
        <v>6.5633509523809535</v>
      </c>
      <c r="J184" s="2">
        <f t="shared" si="18"/>
        <v>6.6621297465115834</v>
      </c>
      <c r="K184" s="2">
        <f t="shared" si="20"/>
        <v>6.7471283696506177</v>
      </c>
    </row>
    <row r="185" spans="1:11" ht="13.5" x14ac:dyDescent="0.25">
      <c r="A185" s="3">
        <v>42275</v>
      </c>
      <c r="B185" s="2">
        <v>6.6485000000000003</v>
      </c>
      <c r="C185" s="2">
        <f t="shared" si="14"/>
        <v>6.5500000000000114E-2</v>
      </c>
      <c r="D185" s="2">
        <f t="shared" si="15"/>
        <v>6.539699999999999</v>
      </c>
      <c r="E185" s="2">
        <f t="shared" si="16"/>
        <v>6.5044500000000003</v>
      </c>
      <c r="F185" s="2">
        <f t="shared" si="17"/>
        <v>6.6323899999999991</v>
      </c>
      <c r="G185" s="2">
        <f t="shared" si="19"/>
        <v>7.0188000000000033</v>
      </c>
      <c r="H185" s="2"/>
      <c r="I185" s="2">
        <f t="array" ref="I185">SUMPRODUCT(B169:B188, (ROW(B169:B188)-ROW(B169)+1)) / (20*21/2)</f>
        <v>6.5550247619047619</v>
      </c>
      <c r="J185" s="2">
        <f t="shared" si="18"/>
        <v>6.6608316754152419</v>
      </c>
      <c r="K185" s="2">
        <f t="shared" si="20"/>
        <v>6.7432605904486325</v>
      </c>
    </row>
    <row r="186" spans="1:11" ht="13.5" x14ac:dyDescent="0.25">
      <c r="A186" s="3">
        <v>42276</v>
      </c>
      <c r="B186" s="2">
        <v>6.6383999999999999</v>
      </c>
      <c r="C186" s="2">
        <f t="shared" si="14"/>
        <v>-1.0100000000000442E-2</v>
      </c>
      <c r="D186" s="2">
        <f t="shared" si="15"/>
        <v>6.5699199999999989</v>
      </c>
      <c r="E186" s="2">
        <f t="shared" si="16"/>
        <v>6.5135099999999992</v>
      </c>
      <c r="F186" s="2">
        <f t="shared" si="17"/>
        <v>6.6092199999999988</v>
      </c>
      <c r="G186" s="2">
        <f t="shared" si="19"/>
        <v>7.0174900000000022</v>
      </c>
      <c r="H186" s="2"/>
      <c r="I186" s="2">
        <f t="array" ref="I186">SUMPRODUCT(B170:B189, (ROW(B170:B189)-ROW(B170)+1)) / (20*21/2)</f>
        <v>6.5662223809523796</v>
      </c>
      <c r="J186" s="2">
        <f t="shared" si="18"/>
        <v>6.6586953253756951</v>
      </c>
      <c r="K186" s="2">
        <f t="shared" si="20"/>
        <v>6.7391484104310386</v>
      </c>
    </row>
    <row r="187" spans="1:11" ht="13.5" x14ac:dyDescent="0.25">
      <c r="A187" s="3">
        <v>42277</v>
      </c>
      <c r="B187" s="2">
        <v>6.5980999999999996</v>
      </c>
      <c r="C187" s="2">
        <f t="shared" si="14"/>
        <v>-4.0300000000000225E-2</v>
      </c>
      <c r="D187" s="2">
        <f t="shared" si="15"/>
        <v>6.5930800000000005</v>
      </c>
      <c r="E187" s="2">
        <f t="shared" si="16"/>
        <v>6.5321400000000001</v>
      </c>
      <c r="F187" s="2">
        <f t="shared" si="17"/>
        <v>6.5898250000000003</v>
      </c>
      <c r="G187" s="2">
        <f t="shared" si="19"/>
        <v>7.0114460000000021</v>
      </c>
      <c r="H187" s="2"/>
      <c r="I187" s="2">
        <f t="array" ref="I187">SUMPRODUCT(B171:B190, (ROW(B171:B190)-ROW(B171)+1)) / (20*21/2)</f>
        <v>6.5725542857142853</v>
      </c>
      <c r="J187" s="2">
        <f t="shared" si="18"/>
        <v>6.6529243420065809</v>
      </c>
      <c r="K187" s="2">
        <f t="shared" si="20"/>
        <v>6.7336171002180567</v>
      </c>
    </row>
    <row r="188" spans="1:11" ht="13.5" x14ac:dyDescent="0.25">
      <c r="A188" s="3">
        <v>42278</v>
      </c>
      <c r="B188" s="2">
        <v>6.5023999999999997</v>
      </c>
      <c r="C188" s="2">
        <f t="shared" si="14"/>
        <v>-9.5699999999999896E-2</v>
      </c>
      <c r="D188" s="2">
        <f t="shared" si="15"/>
        <v>6.5940799999999999</v>
      </c>
      <c r="E188" s="2">
        <f t="shared" si="16"/>
        <v>6.5477499999999988</v>
      </c>
      <c r="F188" s="2">
        <f t="shared" si="17"/>
        <v>6.5762249999999991</v>
      </c>
      <c r="G188" s="2">
        <f t="shared" si="19"/>
        <v>6.9974440000000024</v>
      </c>
      <c r="H188" s="2"/>
      <c r="I188" s="2">
        <f t="array" ref="I188">SUMPRODUCT(B172:B191, (ROW(B172:B191)-ROW(B172)+1)) / (20*21/2)</f>
        <v>6.5826080952380943</v>
      </c>
      <c r="J188" s="2">
        <f t="shared" si="18"/>
        <v>6.6385886903869062</v>
      </c>
      <c r="K188" s="2">
        <f t="shared" si="20"/>
        <v>6.724549762954604</v>
      </c>
    </row>
    <row r="189" spans="1:11" ht="13.5" x14ac:dyDescent="0.25">
      <c r="A189" s="3">
        <v>42279</v>
      </c>
      <c r="B189" s="2">
        <v>6.6938000000000004</v>
      </c>
      <c r="C189" s="2">
        <f t="shared" si="14"/>
        <v>0.19140000000000068</v>
      </c>
      <c r="D189" s="2">
        <f t="shared" si="15"/>
        <v>6.6162400000000003</v>
      </c>
      <c r="E189" s="2">
        <f t="shared" si="16"/>
        <v>6.5673900000000005</v>
      </c>
      <c r="F189" s="2">
        <f t="shared" si="17"/>
        <v>6.5820150000000002</v>
      </c>
      <c r="G189" s="2">
        <f t="shared" si="19"/>
        <v>6.9832400000000021</v>
      </c>
      <c r="H189" s="2"/>
      <c r="I189" s="2">
        <f t="array" ref="I189">SUMPRODUCT(B173:B192, (ROW(B173:B192)-ROW(B173)+1)) / (20*21/2)</f>
        <v>6.5892519047619045</v>
      </c>
      <c r="J189" s="2">
        <f t="shared" si="18"/>
        <v>6.6438469103500584</v>
      </c>
      <c r="K189" s="2">
        <f t="shared" si="20"/>
        <v>6.7233438898975608</v>
      </c>
    </row>
    <row r="190" spans="1:11" ht="13.5" x14ac:dyDescent="0.25">
      <c r="A190" s="3">
        <v>42282</v>
      </c>
      <c r="B190" s="2">
        <v>6.6485000000000003</v>
      </c>
      <c r="C190" s="2">
        <f t="shared" si="14"/>
        <v>-4.5300000000000118E-2</v>
      </c>
      <c r="D190" s="2">
        <f t="shared" si="15"/>
        <v>6.6162400000000003</v>
      </c>
      <c r="E190" s="2">
        <f t="shared" si="16"/>
        <v>6.5779700000000005</v>
      </c>
      <c r="F190" s="2">
        <f t="shared" si="17"/>
        <v>6.5782349999999994</v>
      </c>
      <c r="G190" s="2">
        <f t="shared" si="19"/>
        <v>6.9725620000000026</v>
      </c>
      <c r="H190" s="2"/>
      <c r="I190" s="2">
        <f t="array" ref="I190">SUMPRODUCT(B174:B193, (ROW(B174:B193)-ROW(B174)+1)) / (20*21/2)</f>
        <v>6.5955395238095251</v>
      </c>
      <c r="J190" s="2">
        <f t="shared" si="18"/>
        <v>6.6442900617452914</v>
      </c>
      <c r="K190" s="2">
        <f t="shared" si="20"/>
        <v>6.7204088353917744</v>
      </c>
    </row>
    <row r="191" spans="1:11" ht="13.5" x14ac:dyDescent="0.25">
      <c r="A191" s="3">
        <v>42283</v>
      </c>
      <c r="B191" s="2">
        <v>6.6837999999999997</v>
      </c>
      <c r="C191" s="2">
        <f t="shared" si="14"/>
        <v>3.5299999999999443E-2</v>
      </c>
      <c r="D191" s="2">
        <f t="shared" si="15"/>
        <v>6.6253199999999994</v>
      </c>
      <c r="E191" s="2">
        <f t="shared" si="16"/>
        <v>6.5976200000000009</v>
      </c>
      <c r="F191" s="2">
        <f t="shared" si="17"/>
        <v>6.5787399999999989</v>
      </c>
      <c r="G191" s="2">
        <f t="shared" si="19"/>
        <v>6.962188000000002</v>
      </c>
      <c r="H191" s="2"/>
      <c r="I191" s="2">
        <f t="array" ref="I191">SUMPRODUCT(B175:B194, (ROW(B175:B194)-ROW(B175)+1)) / (20*21/2)</f>
        <v>6.5930966666666659</v>
      </c>
      <c r="J191" s="2">
        <f t="shared" si="18"/>
        <v>6.6480529130076444</v>
      </c>
      <c r="K191" s="2">
        <f t="shared" si="20"/>
        <v>6.7189731947881759</v>
      </c>
    </row>
    <row r="192" spans="1:11" ht="13.5" x14ac:dyDescent="0.25">
      <c r="A192" s="3">
        <v>42284</v>
      </c>
      <c r="B192" s="2">
        <v>6.6485000000000003</v>
      </c>
      <c r="C192" s="2">
        <f t="shared" si="14"/>
        <v>-3.5299999999999443E-2</v>
      </c>
      <c r="D192" s="2">
        <f t="shared" si="15"/>
        <v>6.6353999999999997</v>
      </c>
      <c r="E192" s="2">
        <f t="shared" si="16"/>
        <v>6.6142400000000006</v>
      </c>
      <c r="F192" s="2">
        <f t="shared" si="17"/>
        <v>6.5774799999999995</v>
      </c>
      <c r="G192" s="2">
        <f t="shared" si="19"/>
        <v>6.9490920000000029</v>
      </c>
      <c r="H192" s="2"/>
      <c r="I192" s="2">
        <f t="array" ref="I192">SUMPRODUCT(B176:B195, (ROW(B176:B195)-ROW(B176)+1)) / (20*21/2)</f>
        <v>6.5905071428571427</v>
      </c>
      <c r="J192" s="2">
        <f t="shared" si="18"/>
        <v>6.6480954927212021</v>
      </c>
      <c r="K192" s="2">
        <f t="shared" si="20"/>
        <v>6.7162095400906008</v>
      </c>
    </row>
    <row r="193" spans="1:11" ht="13.5" x14ac:dyDescent="0.25">
      <c r="A193" s="3">
        <v>42285</v>
      </c>
      <c r="B193" s="2">
        <v>6.6435000000000004</v>
      </c>
      <c r="C193" s="2">
        <f t="shared" si="14"/>
        <v>-4.9999999999998934E-3</v>
      </c>
      <c r="D193" s="2">
        <f t="shared" si="15"/>
        <v>6.6636199999999999</v>
      </c>
      <c r="E193" s="2">
        <f t="shared" si="16"/>
        <v>6.6288499999999999</v>
      </c>
      <c r="F193" s="2">
        <f t="shared" si="17"/>
        <v>6.5734499999999993</v>
      </c>
      <c r="G193" s="2">
        <f t="shared" si="19"/>
        <v>6.9318680000000032</v>
      </c>
      <c r="H193" s="2"/>
      <c r="I193" s="2">
        <f t="array" ref="I193">SUMPRODUCT(B177:B196, (ROW(B177:B196)-ROW(B177)+1)) / (20*21/2)</f>
        <v>6.5865214285714284</v>
      </c>
      <c r="J193" s="2">
        <f t="shared" si="18"/>
        <v>6.6476578267477544</v>
      </c>
      <c r="K193" s="2">
        <f t="shared" si="20"/>
        <v>6.7133581855772437</v>
      </c>
    </row>
    <row r="194" spans="1:11" ht="13.5" x14ac:dyDescent="0.25">
      <c r="A194" s="3">
        <v>42286</v>
      </c>
      <c r="B194" s="2">
        <v>6.5477999999999996</v>
      </c>
      <c r="C194" s="2">
        <f t="shared" si="14"/>
        <v>-9.5700000000000784E-2</v>
      </c>
      <c r="D194" s="2">
        <f t="shared" si="15"/>
        <v>6.6344200000000004</v>
      </c>
      <c r="E194" s="2">
        <f t="shared" si="16"/>
        <v>6.6253299999999999</v>
      </c>
      <c r="F194" s="2">
        <f t="shared" si="17"/>
        <v>6.5648900000000001</v>
      </c>
      <c r="G194" s="2">
        <f t="shared" si="19"/>
        <v>6.9107140000000014</v>
      </c>
      <c r="H194" s="2"/>
      <c r="I194" s="2">
        <f t="array" ref="I194">SUMPRODUCT(B178:B197, (ROW(B178:B197)-ROW(B178)+1)) / (20*21/2)</f>
        <v>6.5846038095238093</v>
      </c>
      <c r="J194" s="2">
        <f t="shared" si="18"/>
        <v>6.6381475575336824</v>
      </c>
      <c r="K194" s="2">
        <f t="shared" si="20"/>
        <v>6.7068657077114695</v>
      </c>
    </row>
    <row r="195" spans="1:11" ht="13.5" x14ac:dyDescent="0.25">
      <c r="A195" s="3">
        <v>42289</v>
      </c>
      <c r="B195" s="2">
        <v>6.5377000000000001</v>
      </c>
      <c r="C195" s="2">
        <f t="shared" si="14"/>
        <v>-1.0099999999999554E-2</v>
      </c>
      <c r="D195" s="2">
        <f t="shared" si="15"/>
        <v>6.6122599999999991</v>
      </c>
      <c r="E195" s="2">
        <f t="shared" si="16"/>
        <v>6.6142500000000002</v>
      </c>
      <c r="F195" s="2">
        <f t="shared" si="17"/>
        <v>6.5593499999999993</v>
      </c>
      <c r="G195" s="2">
        <f t="shared" si="19"/>
        <v>6.8893580000000005</v>
      </c>
      <c r="H195" s="2"/>
      <c r="I195" s="2">
        <f t="array" ref="I195">SUMPRODUCT(B179:B198, (ROW(B179:B198)-ROW(B179)+1)) / (20*21/2)</f>
        <v>6.5782485714285723</v>
      </c>
      <c r="J195" s="2">
        <f t="shared" si="18"/>
        <v>6.6285811234828556</v>
      </c>
      <c r="K195" s="2">
        <f t="shared" si="20"/>
        <v>6.7002317583894513</v>
      </c>
    </row>
    <row r="196" spans="1:11" ht="13.5" x14ac:dyDescent="0.25">
      <c r="A196" s="3">
        <v>42290</v>
      </c>
      <c r="B196" s="2">
        <v>6.5175000000000001</v>
      </c>
      <c r="C196" s="2">
        <f t="shared" ref="C196:C259" si="21">B196-B195</f>
        <v>-2.0199999999999996E-2</v>
      </c>
      <c r="D196" s="2">
        <f t="shared" si="15"/>
        <v>6.5790000000000006</v>
      </c>
      <c r="E196" s="2">
        <f t="shared" si="16"/>
        <v>6.6021600000000005</v>
      </c>
      <c r="F196" s="2">
        <f t="shared" si="17"/>
        <v>6.5578349999999999</v>
      </c>
      <c r="G196" s="2">
        <f t="shared" si="19"/>
        <v>6.8687060000000004</v>
      </c>
      <c r="H196" s="2"/>
      <c r="I196" s="2">
        <f t="array" ref="I196">SUMPRODUCT(B180:B199, (ROW(B180:B199)-ROW(B180)+1)) / (20*21/2)</f>
        <v>6.5639738095238087</v>
      </c>
      <c r="J196" s="2">
        <f t="shared" si="18"/>
        <v>6.6180019688654408</v>
      </c>
      <c r="K196" s="2">
        <f t="shared" si="20"/>
        <v>6.6930658070800613</v>
      </c>
    </row>
    <row r="197" spans="1:11" ht="13.5" x14ac:dyDescent="0.25">
      <c r="A197" s="3">
        <v>42293</v>
      </c>
      <c r="B197" s="2">
        <v>6.5377000000000001</v>
      </c>
      <c r="C197" s="2">
        <f t="shared" si="21"/>
        <v>2.0199999999999996E-2</v>
      </c>
      <c r="D197" s="2">
        <f t="shared" si="15"/>
        <v>6.5568399999999993</v>
      </c>
      <c r="E197" s="2">
        <f t="shared" si="16"/>
        <v>6.5961200000000009</v>
      </c>
      <c r="F197" s="2">
        <f t="shared" si="17"/>
        <v>6.5641299999999987</v>
      </c>
      <c r="G197" s="2">
        <f t="shared" si="19"/>
        <v>6.8493660000000007</v>
      </c>
      <c r="H197" s="2"/>
      <c r="I197" s="2">
        <f t="array" ref="I197">SUMPRODUCT(B181:B200, (ROW(B181:B200)-ROW(B181)+1)) / (20*21/2)</f>
        <v>6.5515066666666675</v>
      </c>
      <c r="J197" s="2">
        <f t="shared" si="18"/>
        <v>6.6103541623068276</v>
      </c>
      <c r="K197" s="2">
        <f t="shared" si="20"/>
        <v>6.6869730303318233</v>
      </c>
    </row>
    <row r="198" spans="1:11" ht="13.5" x14ac:dyDescent="0.25">
      <c r="A198" s="3">
        <v>42296</v>
      </c>
      <c r="B198" s="2">
        <v>6.4973999999999998</v>
      </c>
      <c r="C198" s="2">
        <f t="shared" si="21"/>
        <v>-4.0300000000000225E-2</v>
      </c>
      <c r="D198" s="2">
        <f t="shared" ref="D198:D261" si="22">AVERAGE(B194:B198)</f>
        <v>6.5276200000000006</v>
      </c>
      <c r="E198" s="2">
        <f t="shared" si="16"/>
        <v>6.5956200000000011</v>
      </c>
      <c r="F198" s="2">
        <f t="shared" si="17"/>
        <v>6.5716849999999996</v>
      </c>
      <c r="G198" s="2">
        <f t="shared" si="19"/>
        <v>6.8302260000000015</v>
      </c>
      <c r="H198" s="2"/>
      <c r="I198" s="2">
        <f t="array" ref="I198">SUMPRODUCT(B182:B201, (ROW(B182:B201)-ROW(B182)+1)) / (20*21/2)</f>
        <v>6.5390571428571427</v>
      </c>
      <c r="J198" s="2">
        <f t="shared" si="18"/>
        <v>6.5995966230395107</v>
      </c>
      <c r="K198" s="2">
        <f t="shared" si="20"/>
        <v>6.6795387938482227</v>
      </c>
    </row>
    <row r="199" spans="1:11" ht="13.5" x14ac:dyDescent="0.25">
      <c r="A199" s="3">
        <v>42297</v>
      </c>
      <c r="B199" s="2">
        <v>6.4218000000000002</v>
      </c>
      <c r="C199" s="2">
        <f t="shared" si="21"/>
        <v>-7.5599999999999667E-2</v>
      </c>
      <c r="D199" s="2">
        <f t="shared" si="22"/>
        <v>6.502419999999999</v>
      </c>
      <c r="E199" s="2">
        <f t="shared" si="16"/>
        <v>6.5684200000000006</v>
      </c>
      <c r="F199" s="2">
        <f t="shared" si="17"/>
        <v>6.5679050000000005</v>
      </c>
      <c r="G199" s="2">
        <f t="shared" si="19"/>
        <v>6.8125960000000019</v>
      </c>
      <c r="H199" s="2"/>
      <c r="I199" s="2">
        <f t="array" ref="I199">SUMPRODUCT(B183:B202, (ROW(B183:B202)-ROW(B183)+1)) / (20*21/2)</f>
        <v>6.5225571428571429</v>
      </c>
      <c r="J199" s="2">
        <f t="shared" si="18"/>
        <v>6.582663611321462</v>
      </c>
      <c r="K199" s="2">
        <f t="shared" si="20"/>
        <v>6.669431390167901</v>
      </c>
    </row>
    <row r="200" spans="1:11" ht="13.5" x14ac:dyDescent="0.25">
      <c r="A200" s="3">
        <v>42298</v>
      </c>
      <c r="B200" s="2">
        <v>6.4370000000000003</v>
      </c>
      <c r="C200" s="2">
        <f t="shared" si="21"/>
        <v>1.5200000000000102E-2</v>
      </c>
      <c r="D200" s="2">
        <f t="shared" si="22"/>
        <v>6.4822800000000003</v>
      </c>
      <c r="E200" s="2">
        <f t="shared" si="16"/>
        <v>6.5472699999999993</v>
      </c>
      <c r="F200" s="2">
        <f t="shared" si="17"/>
        <v>6.5626200000000008</v>
      </c>
      <c r="G200" s="2">
        <f t="shared" si="19"/>
        <v>6.7954720000000011</v>
      </c>
      <c r="H200" s="2"/>
      <c r="I200" s="2">
        <f t="array" ref="I200">SUMPRODUCT(B184:B203, (ROW(B184:B203)-ROW(B184)+1)) / (20*21/2)</f>
        <v>6.5026747619047605</v>
      </c>
      <c r="J200" s="2">
        <f t="shared" si="18"/>
        <v>6.5687908864337041</v>
      </c>
      <c r="K200" s="2">
        <f t="shared" si="20"/>
        <v>6.6603164336907286</v>
      </c>
    </row>
    <row r="201" spans="1:11" ht="13.5" x14ac:dyDescent="0.25">
      <c r="A201" s="3">
        <v>42299</v>
      </c>
      <c r="B201" s="2">
        <v>6.4318999999999997</v>
      </c>
      <c r="C201" s="2">
        <f t="shared" si="21"/>
        <v>-5.1000000000005485E-3</v>
      </c>
      <c r="D201" s="2">
        <f t="shared" si="22"/>
        <v>6.46516</v>
      </c>
      <c r="E201" s="2">
        <f t="shared" si="16"/>
        <v>6.5220799999999999</v>
      </c>
      <c r="F201" s="2">
        <f t="shared" si="17"/>
        <v>6.55985</v>
      </c>
      <c r="G201" s="2">
        <f t="shared" si="19"/>
        <v>6.7796560000000001</v>
      </c>
      <c r="H201" s="2">
        <f>AVERAGE(B2:B201)</f>
        <v>5.6346570000000016</v>
      </c>
      <c r="I201" s="2">
        <f t="array" ref="I201">SUMPRODUCT(B185:B204, (ROW(B185:B204)-ROW(B185)+1)) / (20*21/2)</f>
        <v>6.4811119047619048</v>
      </c>
      <c r="J201" s="2">
        <f t="shared" si="18"/>
        <v>6.5557536591543037</v>
      </c>
      <c r="K201" s="2">
        <f t="shared" si="20"/>
        <v>6.6513589264871706</v>
      </c>
    </row>
    <row r="202" spans="1:11" ht="13.5" x14ac:dyDescent="0.25">
      <c r="A202" s="3">
        <v>42300</v>
      </c>
      <c r="B202" s="2">
        <v>6.3865999999999996</v>
      </c>
      <c r="C202" s="2">
        <f t="shared" si="21"/>
        <v>-4.5300000000000118E-2</v>
      </c>
      <c r="D202" s="2">
        <f t="shared" si="22"/>
        <v>6.4349400000000001</v>
      </c>
      <c r="E202" s="2">
        <f t="shared" si="16"/>
        <v>6.4958899999999984</v>
      </c>
      <c r="F202" s="2">
        <f t="shared" si="17"/>
        <v>6.5550650000000008</v>
      </c>
      <c r="G202" s="2">
        <f t="shared" si="19"/>
        <v>6.7598120000000002</v>
      </c>
      <c r="H202" s="2">
        <f t="shared" ref="H202:H265" si="23">AVERAGE(B3:B202)</f>
        <v>5.6471985000000018</v>
      </c>
      <c r="I202" s="2">
        <f t="array" ref="I202">SUMPRODUCT(B186:B205, (ROW(B186:B205)-ROW(B186)+1)) / (20*21/2)</f>
        <v>6.4607961904761897</v>
      </c>
      <c r="J202" s="2">
        <f t="shared" si="18"/>
        <v>6.5396437868538939</v>
      </c>
      <c r="K202" s="2">
        <f t="shared" si="20"/>
        <v>6.6409762234876739</v>
      </c>
    </row>
    <row r="203" spans="1:11" ht="13.5" x14ac:dyDescent="0.25">
      <c r="A203" s="3">
        <v>42303</v>
      </c>
      <c r="B203" s="2">
        <v>6.3463000000000003</v>
      </c>
      <c r="C203" s="2">
        <f t="shared" si="21"/>
        <v>-4.0299999999999336E-2</v>
      </c>
      <c r="D203" s="2">
        <f t="shared" si="22"/>
        <v>6.4047200000000002</v>
      </c>
      <c r="E203" s="2">
        <f t="shared" si="16"/>
        <v>6.46617</v>
      </c>
      <c r="F203" s="2">
        <f t="shared" si="17"/>
        <v>6.5475099999999999</v>
      </c>
      <c r="G203" s="2">
        <f t="shared" si="19"/>
        <v>6.7396659999999997</v>
      </c>
      <c r="H203" s="2">
        <f t="shared" si="23"/>
        <v>5.6589845000000016</v>
      </c>
      <c r="I203" s="2">
        <f t="array" ref="I203">SUMPRODUCT(B187:B206, (ROW(B187:B206)-ROW(B187)+1)) / (20*21/2)</f>
        <v>6.4420395238095232</v>
      </c>
      <c r="J203" s="2">
        <f t="shared" si="18"/>
        <v>6.5212300928678095</v>
      </c>
      <c r="K203" s="2">
        <f t="shared" si="20"/>
        <v>6.6294202931548245</v>
      </c>
    </row>
    <row r="204" spans="1:11" ht="13.5" x14ac:dyDescent="0.25">
      <c r="A204" s="3">
        <v>42304</v>
      </c>
      <c r="B204" s="2">
        <v>6.3211000000000004</v>
      </c>
      <c r="C204" s="2">
        <f t="shared" si="21"/>
        <v>-2.5199999999999889E-2</v>
      </c>
      <c r="D204" s="2">
        <f t="shared" si="22"/>
        <v>6.3845799999999997</v>
      </c>
      <c r="E204" s="2">
        <f t="shared" ref="E204:E267" si="24">AVERAGE(B195:B204)</f>
        <v>6.4434999999999985</v>
      </c>
      <c r="F204" s="2">
        <f t="shared" si="17"/>
        <v>6.5344150000000001</v>
      </c>
      <c r="G204" s="2">
        <f t="shared" si="19"/>
        <v>6.719015999999999</v>
      </c>
      <c r="H204" s="2">
        <f t="shared" si="23"/>
        <v>5.6706445000000008</v>
      </c>
      <c r="I204" s="2">
        <f t="array" ref="I204">SUMPRODUCT(B188:B207, (ROW(B188:B207)-ROW(B188)+1)) / (20*21/2)</f>
        <v>6.4247938095238091</v>
      </c>
      <c r="J204" s="2">
        <f t="shared" si="18"/>
        <v>6.5021700840232564</v>
      </c>
      <c r="K204" s="2">
        <f t="shared" si="20"/>
        <v>6.6173293012664001</v>
      </c>
    </row>
    <row r="205" spans="1:11" ht="13.5" x14ac:dyDescent="0.25">
      <c r="A205" s="3">
        <v>42305</v>
      </c>
      <c r="B205" s="2">
        <v>6.3211000000000004</v>
      </c>
      <c r="C205" s="2">
        <f t="shared" si="21"/>
        <v>0</v>
      </c>
      <c r="D205" s="2">
        <f t="shared" si="22"/>
        <v>6.3614000000000006</v>
      </c>
      <c r="E205" s="2">
        <f t="shared" si="24"/>
        <v>6.4218400000000004</v>
      </c>
      <c r="F205" s="2">
        <f t="shared" si="17"/>
        <v>6.518044999999999</v>
      </c>
      <c r="G205" s="2">
        <f t="shared" si="19"/>
        <v>6.6979619999999986</v>
      </c>
      <c r="H205" s="2">
        <f t="shared" si="23"/>
        <v>5.6823044999999999</v>
      </c>
      <c r="I205" s="2">
        <f t="array" ref="I205">SUMPRODUCT(B189:B208, (ROW(B189:B208)-ROW(B189)+1)) / (20*21/2)</f>
        <v>6.4069528571428558</v>
      </c>
      <c r="J205" s="2">
        <f t="shared" si="18"/>
        <v>6.4849253141162793</v>
      </c>
      <c r="K205" s="2">
        <f t="shared" si="20"/>
        <v>6.6057124659226192</v>
      </c>
    </row>
    <row r="206" spans="1:11" ht="13.5" x14ac:dyDescent="0.25">
      <c r="A206" s="3">
        <v>42306</v>
      </c>
      <c r="B206" s="2">
        <v>6.3211000000000004</v>
      </c>
      <c r="C206" s="2">
        <f t="shared" si="21"/>
        <v>0</v>
      </c>
      <c r="D206" s="2">
        <f t="shared" si="22"/>
        <v>6.3392400000000011</v>
      </c>
      <c r="E206" s="2">
        <f t="shared" si="24"/>
        <v>6.4022000000000006</v>
      </c>
      <c r="F206" s="2">
        <f t="shared" si="17"/>
        <v>6.5021800000000001</v>
      </c>
      <c r="G206" s="2">
        <f t="shared" si="19"/>
        <v>6.6774119999999995</v>
      </c>
      <c r="H206" s="2">
        <f t="shared" si="23"/>
        <v>5.6948459999999992</v>
      </c>
      <c r="I206" s="2">
        <f t="array" ref="I206">SUMPRODUCT(B190:B209, (ROW(B190:B209)-ROW(B190)+1)) / (20*21/2)</f>
        <v>6.389585238095238</v>
      </c>
      <c r="J206" s="2">
        <f t="shared" si="18"/>
        <v>6.4693229032480621</v>
      </c>
      <c r="K206" s="2">
        <f t="shared" si="20"/>
        <v>6.5945511927491829</v>
      </c>
    </row>
    <row r="207" spans="1:11" ht="13.5" x14ac:dyDescent="0.25">
      <c r="A207" s="3">
        <v>42307</v>
      </c>
      <c r="B207" s="2">
        <v>6.3211000000000004</v>
      </c>
      <c r="C207" s="2">
        <f t="shared" si="21"/>
        <v>0</v>
      </c>
      <c r="D207" s="2">
        <f t="shared" si="22"/>
        <v>6.3261400000000005</v>
      </c>
      <c r="E207" s="2">
        <f t="shared" si="24"/>
        <v>6.3805400000000008</v>
      </c>
      <c r="F207" s="2">
        <f t="shared" si="17"/>
        <v>6.4883300000000004</v>
      </c>
      <c r="G207" s="2">
        <f t="shared" si="19"/>
        <v>6.6587759999999996</v>
      </c>
      <c r="H207" s="2">
        <f t="shared" si="23"/>
        <v>5.7068334999999983</v>
      </c>
      <c r="I207" s="2">
        <f t="array" ref="I207">SUMPRODUCT(B191:B210, (ROW(B191:B210)-ROW(B191)+1)) / (20*21/2)</f>
        <v>6.3702742857142862</v>
      </c>
      <c r="J207" s="2">
        <f t="shared" si="18"/>
        <v>6.4552064362720563</v>
      </c>
      <c r="K207" s="2">
        <f t="shared" si="20"/>
        <v>6.5838276165629406</v>
      </c>
    </row>
    <row r="208" spans="1:11" ht="13.5" x14ac:dyDescent="0.25">
      <c r="A208" s="3">
        <v>42310</v>
      </c>
      <c r="B208" s="2">
        <v>6.3010000000000002</v>
      </c>
      <c r="C208" s="2">
        <f t="shared" si="21"/>
        <v>-2.0100000000000229E-2</v>
      </c>
      <c r="D208" s="2">
        <f t="shared" si="22"/>
        <v>6.3170799999999998</v>
      </c>
      <c r="E208" s="2">
        <f t="shared" si="24"/>
        <v>6.3609000000000009</v>
      </c>
      <c r="F208" s="2">
        <f t="shared" si="17"/>
        <v>6.4782600000000006</v>
      </c>
      <c r="G208" s="2">
        <f t="shared" si="19"/>
        <v>6.6409460000000005</v>
      </c>
      <c r="H208" s="2">
        <f t="shared" si="23"/>
        <v>5.718745499999998</v>
      </c>
      <c r="I208" s="2">
        <f t="array" ref="I208">SUMPRODUCT(B192:B211, (ROW(B192:B211)-ROW(B192)+1)) / (20*21/2)</f>
        <v>6.3350914285714293</v>
      </c>
      <c r="J208" s="2">
        <f t="shared" si="18"/>
        <v>6.4405201090080508</v>
      </c>
      <c r="K208" s="2">
        <f t="shared" si="20"/>
        <v>6.5727363374820413</v>
      </c>
    </row>
    <row r="209" spans="1:11" ht="13.5" x14ac:dyDescent="0.25">
      <c r="A209" s="3">
        <v>42311</v>
      </c>
      <c r="B209" s="2">
        <v>6.2958999999999996</v>
      </c>
      <c r="C209" s="2">
        <f t="shared" si="21"/>
        <v>-5.1000000000005485E-3</v>
      </c>
      <c r="D209" s="2">
        <f t="shared" si="22"/>
        <v>6.3120399999999997</v>
      </c>
      <c r="E209" s="2">
        <f t="shared" si="24"/>
        <v>6.3483100000000006</v>
      </c>
      <c r="F209" s="2">
        <f t="shared" si="17"/>
        <v>6.4583650000000006</v>
      </c>
      <c r="G209" s="2">
        <f t="shared" si="19"/>
        <v>6.6238199999999994</v>
      </c>
      <c r="H209" s="2">
        <f t="shared" si="23"/>
        <v>5.7308334999999975</v>
      </c>
      <c r="I209" s="2">
        <f t="array" ref="I209">SUMPRODUCT(B193:B212, (ROW(B193:B212)-ROW(B193)+1)) / (20*21/2)</f>
        <v>6.2908442857142868</v>
      </c>
      <c r="J209" s="2">
        <f t="shared" si="18"/>
        <v>6.4267467652929984</v>
      </c>
      <c r="K209" s="2">
        <f t="shared" si="20"/>
        <v>6.5618800105219615</v>
      </c>
    </row>
    <row r="210" spans="1:11" ht="13.5" x14ac:dyDescent="0.25">
      <c r="A210" s="3">
        <v>42312</v>
      </c>
      <c r="B210" s="2">
        <v>6.2556000000000003</v>
      </c>
      <c r="C210" s="2">
        <f t="shared" si="21"/>
        <v>-4.0299999999999336E-2</v>
      </c>
      <c r="D210" s="2">
        <f t="shared" si="22"/>
        <v>6.29894</v>
      </c>
      <c r="E210" s="2">
        <f t="shared" si="24"/>
        <v>6.3301700000000007</v>
      </c>
      <c r="F210" s="2">
        <f t="shared" si="17"/>
        <v>6.4387199999999991</v>
      </c>
      <c r="G210" s="2">
        <f t="shared" si="19"/>
        <v>6.6053839999999999</v>
      </c>
      <c r="H210" s="2">
        <f t="shared" si="23"/>
        <v>5.7425939999999969</v>
      </c>
      <c r="I210" s="2">
        <f t="array" ref="I210">SUMPRODUCT(B194:B213, (ROW(B194:B213)-ROW(B194)+1)) / (20*21/2)</f>
        <v>6.2331642857142855</v>
      </c>
      <c r="J210" s="2">
        <f t="shared" si="18"/>
        <v>6.4104470733603325</v>
      </c>
      <c r="K210" s="2">
        <f t="shared" si="20"/>
        <v>6.5498690297171791</v>
      </c>
    </row>
    <row r="211" spans="1:11" ht="13.5" x14ac:dyDescent="0.25">
      <c r="A211" s="3">
        <v>42313</v>
      </c>
      <c r="B211" s="2">
        <v>6.0693000000000001</v>
      </c>
      <c r="C211" s="2">
        <f t="shared" si="21"/>
        <v>-0.18630000000000013</v>
      </c>
      <c r="D211" s="2">
        <f t="shared" si="22"/>
        <v>6.2485799999999996</v>
      </c>
      <c r="E211" s="2">
        <f t="shared" si="24"/>
        <v>6.2939100000000012</v>
      </c>
      <c r="F211" s="2">
        <f t="shared" si="17"/>
        <v>6.4079950000000014</v>
      </c>
      <c r="G211" s="2">
        <f t="shared" si="19"/>
        <v>6.5838279999999996</v>
      </c>
      <c r="H211" s="2">
        <f t="shared" si="23"/>
        <v>5.7535489999999969</v>
      </c>
      <c r="I211" s="2">
        <f t="array" ref="I211">SUMPRODUCT(B195:B214, (ROW(B195:B214)-ROW(B195)+1)) / (20*21/2)</f>
        <v>6.1714957142857152</v>
      </c>
      <c r="J211" s="2">
        <f t="shared" si="18"/>
        <v>6.3779568758974436</v>
      </c>
      <c r="K211" s="2">
        <f t="shared" si="20"/>
        <v>6.5310231854145453</v>
      </c>
    </row>
    <row r="212" spans="1:11" ht="13.5" x14ac:dyDescent="0.25">
      <c r="A212" s="3">
        <v>42314</v>
      </c>
      <c r="B212" s="2">
        <v>5.9433999999999996</v>
      </c>
      <c r="C212" s="2">
        <f t="shared" si="21"/>
        <v>-0.12590000000000057</v>
      </c>
      <c r="D212" s="2">
        <f t="shared" si="22"/>
        <v>6.1730399999999994</v>
      </c>
      <c r="E212" s="2">
        <f t="shared" si="24"/>
        <v>6.2495900000000004</v>
      </c>
      <c r="F212" s="2">
        <f t="shared" ref="F212:F275" si="25">AVERAGE(B193:B212)</f>
        <v>6.3727399999999994</v>
      </c>
      <c r="G212" s="2">
        <f t="shared" si="19"/>
        <v>6.5606600000000004</v>
      </c>
      <c r="H212" s="2">
        <f t="shared" si="23"/>
        <v>5.7634209999999984</v>
      </c>
      <c r="I212" s="2">
        <f t="array" ref="I212">SUMPRODUCT(B196:B215, (ROW(B196:B215)-ROW(B196)+1)) / (20*21/2)</f>
        <v>6.1216290476190469</v>
      </c>
      <c r="J212" s="2">
        <f t="shared" si="18"/>
        <v>6.3365705067643541</v>
      </c>
      <c r="K212" s="2">
        <f t="shared" si="20"/>
        <v>6.5079791389277011</v>
      </c>
    </row>
    <row r="213" spans="1:11" ht="13.5" x14ac:dyDescent="0.25">
      <c r="A213" s="3">
        <v>42317</v>
      </c>
      <c r="B213" s="2">
        <v>5.7671000000000001</v>
      </c>
      <c r="C213" s="2">
        <f t="shared" si="21"/>
        <v>-0.17629999999999946</v>
      </c>
      <c r="D213" s="2">
        <f t="shared" si="22"/>
        <v>6.0662600000000007</v>
      </c>
      <c r="E213" s="2">
        <f t="shared" si="24"/>
        <v>6.1916699999999993</v>
      </c>
      <c r="F213" s="2">
        <f t="shared" si="25"/>
        <v>6.3289200000000001</v>
      </c>
      <c r="G213" s="2">
        <f t="shared" si="19"/>
        <v>6.5342680000000009</v>
      </c>
      <c r="H213" s="2">
        <f t="shared" si="23"/>
        <v>5.7728649999999995</v>
      </c>
      <c r="I213" s="2">
        <f t="array" ref="I213">SUMPRODUCT(B197:B216, (ROW(B197:B216)-ROW(B197)+1)) / (20*21/2)</f>
        <v>6.073541904761905</v>
      </c>
      <c r="J213" s="2">
        <f t="shared" ref="J213:J276" si="26">$J$4*B213+J212*(1-$J$4)</f>
        <v>6.2823352204058436</v>
      </c>
      <c r="K213" s="2">
        <f t="shared" si="20"/>
        <v>6.4789250550481832</v>
      </c>
    </row>
    <row r="214" spans="1:11" ht="13.5" x14ac:dyDescent="0.25">
      <c r="A214" s="3">
        <v>42318</v>
      </c>
      <c r="B214" s="2">
        <v>5.6814</v>
      </c>
      <c r="C214" s="2">
        <f t="shared" si="21"/>
        <v>-8.5700000000000109E-2</v>
      </c>
      <c r="D214" s="2">
        <f t="shared" si="22"/>
        <v>5.9433600000000002</v>
      </c>
      <c r="E214" s="2">
        <f t="shared" si="24"/>
        <v>6.127699999999999</v>
      </c>
      <c r="F214" s="2">
        <f t="shared" si="25"/>
        <v>6.2855999999999996</v>
      </c>
      <c r="G214" s="2">
        <f t="shared" si="19"/>
        <v>6.5038460000000011</v>
      </c>
      <c r="H214" s="2">
        <f t="shared" si="23"/>
        <v>5.7818804999999989</v>
      </c>
      <c r="I214" s="2">
        <f t="array" ref="I214">SUMPRODUCT(B198:B217, (ROW(B198:B217)-ROW(B198)+1)) / (20*21/2)</f>
        <v>6.042100476190476</v>
      </c>
      <c r="J214" s="2">
        <f t="shared" si="26"/>
        <v>6.2251032946529055</v>
      </c>
      <c r="K214" s="2">
        <f t="shared" si="20"/>
        <v>6.4476495626933525</v>
      </c>
    </row>
    <row r="215" spans="1:11" ht="13.5" x14ac:dyDescent="0.25">
      <c r="A215" s="3">
        <v>42319</v>
      </c>
      <c r="B215" s="2">
        <v>5.7619999999999996</v>
      </c>
      <c r="C215" s="2">
        <f t="shared" si="21"/>
        <v>8.0599999999999561E-2</v>
      </c>
      <c r="D215" s="2">
        <f t="shared" si="22"/>
        <v>5.8446400000000001</v>
      </c>
      <c r="E215" s="2">
        <f t="shared" si="24"/>
        <v>6.07179</v>
      </c>
      <c r="F215" s="2">
        <f t="shared" si="25"/>
        <v>6.2468149999999998</v>
      </c>
      <c r="G215" s="2">
        <f t="shared" si="19"/>
        <v>6.474532</v>
      </c>
      <c r="H215" s="2">
        <f t="shared" si="23"/>
        <v>5.7915509999999983</v>
      </c>
      <c r="I215" s="2">
        <f t="array" ref="I215">SUMPRODUCT(B199:B218, (ROW(B199:B218)-ROW(B199)+1)) / (20*21/2)</f>
        <v>6.0133152380952373</v>
      </c>
      <c r="J215" s="2">
        <f t="shared" si="26"/>
        <v>6.1809982189716761</v>
      </c>
      <c r="K215" s="2">
        <f t="shared" si="20"/>
        <v>6.4207613445485157</v>
      </c>
    </row>
    <row r="216" spans="1:11" ht="13.5" x14ac:dyDescent="0.25">
      <c r="A216" s="3">
        <v>42320</v>
      </c>
      <c r="B216" s="2">
        <v>5.7419000000000002</v>
      </c>
      <c r="C216" s="2">
        <f t="shared" si="21"/>
        <v>-2.0099999999999341E-2</v>
      </c>
      <c r="D216" s="2">
        <f t="shared" si="22"/>
        <v>5.7791600000000001</v>
      </c>
      <c r="E216" s="2">
        <f t="shared" si="24"/>
        <v>6.0138699999999998</v>
      </c>
      <c r="F216" s="2">
        <f t="shared" si="25"/>
        <v>6.2080350000000006</v>
      </c>
      <c r="G216" s="2">
        <f t="shared" si="19"/>
        <v>6.4473340000000006</v>
      </c>
      <c r="H216" s="2">
        <f t="shared" si="23"/>
        <v>5.801095499999998</v>
      </c>
      <c r="I216" s="2">
        <f t="array" ref="I216">SUMPRODUCT(B200:B219, (ROW(B200:B219)-ROW(B200)+1)) / (20*21/2)</f>
        <v>5.9918280952380956</v>
      </c>
      <c r="J216" s="2">
        <f t="shared" si="26"/>
        <v>6.1391793409743736</v>
      </c>
      <c r="K216" s="2">
        <f t="shared" si="20"/>
        <v>6.3941393310368095</v>
      </c>
    </row>
    <row r="217" spans="1:11" ht="13.5" x14ac:dyDescent="0.25">
      <c r="A217" s="3">
        <v>42321</v>
      </c>
      <c r="B217" s="2">
        <v>5.8779000000000003</v>
      </c>
      <c r="C217" s="2">
        <f t="shared" si="21"/>
        <v>0.13600000000000012</v>
      </c>
      <c r="D217" s="2">
        <f t="shared" si="22"/>
        <v>5.7660600000000004</v>
      </c>
      <c r="E217" s="2">
        <f t="shared" si="24"/>
        <v>5.9695499999999999</v>
      </c>
      <c r="F217" s="2">
        <f t="shared" si="25"/>
        <v>6.1750449999999999</v>
      </c>
      <c r="G217" s="2">
        <f t="shared" si="19"/>
        <v>6.4251720000000008</v>
      </c>
      <c r="H217" s="2">
        <f t="shared" si="23"/>
        <v>5.8111184999999974</v>
      </c>
      <c r="I217" s="2">
        <f t="array" ref="I217">SUMPRODUCT(B201:B220, (ROW(B201:B220)-ROW(B201)+1)) / (20*21/2)</f>
        <v>5.9847295238095235</v>
      </c>
      <c r="J217" s="2">
        <f t="shared" si="26"/>
        <v>6.1142955942149095</v>
      </c>
      <c r="K217" s="2">
        <f t="shared" si="20"/>
        <v>6.3738946513883068</v>
      </c>
    </row>
    <row r="218" spans="1:11" ht="13.5" x14ac:dyDescent="0.25">
      <c r="A218" s="3">
        <v>42324</v>
      </c>
      <c r="B218" s="2">
        <v>5.8727999999999998</v>
      </c>
      <c r="C218" s="2">
        <f t="shared" si="21"/>
        <v>-5.1000000000005485E-3</v>
      </c>
      <c r="D218" s="2">
        <f t="shared" si="22"/>
        <v>5.7872000000000003</v>
      </c>
      <c r="E218" s="2">
        <f t="shared" si="24"/>
        <v>5.9267300000000009</v>
      </c>
      <c r="F218" s="2">
        <f t="shared" si="25"/>
        <v>6.143815</v>
      </c>
      <c r="G218" s="2">
        <f t="shared" si="19"/>
        <v>6.4071400000000018</v>
      </c>
      <c r="H218" s="2">
        <f t="shared" si="23"/>
        <v>5.821116</v>
      </c>
      <c r="I218" s="2">
        <f t="array" ref="I218">SUMPRODUCT(B202:B221, (ROW(B202:B221)-ROW(B202)+1)) / (20*21/2)</f>
        <v>5.967511428571429</v>
      </c>
      <c r="J218" s="2">
        <f t="shared" si="26"/>
        <v>6.0912960138134897</v>
      </c>
      <c r="K218" s="2">
        <f t="shared" si="20"/>
        <v>6.3542438807456287</v>
      </c>
    </row>
    <row r="219" spans="1:11" ht="13.5" x14ac:dyDescent="0.25">
      <c r="A219" s="3">
        <v>42325</v>
      </c>
      <c r="B219" s="2">
        <v>5.9181999999999997</v>
      </c>
      <c r="C219" s="2">
        <f t="shared" si="21"/>
        <v>4.5399999999999885E-2</v>
      </c>
      <c r="D219" s="2">
        <f t="shared" si="22"/>
        <v>5.8345599999999989</v>
      </c>
      <c r="E219" s="2">
        <f t="shared" si="24"/>
        <v>5.88896</v>
      </c>
      <c r="F219" s="2">
        <f t="shared" si="25"/>
        <v>6.1186349999999994</v>
      </c>
      <c r="G219" s="2">
        <f t="shared" si="19"/>
        <v>6.3939440000000012</v>
      </c>
      <c r="H219" s="2">
        <f t="shared" si="23"/>
        <v>5.8315674999999985</v>
      </c>
      <c r="I219" s="2">
        <f t="array" ref="I219">SUMPRODUCT(B203:B222, (ROW(B203:B222)-ROW(B203)+1)) / (20*21/2)</f>
        <v>5.9546538095238111</v>
      </c>
      <c r="J219" s="2">
        <f t="shared" si="26"/>
        <v>6.0748106791645853</v>
      </c>
      <c r="K219" s="2">
        <f t="shared" si="20"/>
        <v>6.3371441207163883</v>
      </c>
    </row>
    <row r="220" spans="1:11" ht="13.5" x14ac:dyDescent="0.25">
      <c r="A220" s="3">
        <v>42326</v>
      </c>
      <c r="B220" s="2">
        <v>6.0441000000000003</v>
      </c>
      <c r="C220" s="2">
        <f t="shared" si="21"/>
        <v>0.12590000000000057</v>
      </c>
      <c r="D220" s="2">
        <f t="shared" si="22"/>
        <v>5.8909800000000008</v>
      </c>
      <c r="E220" s="2">
        <f t="shared" si="24"/>
        <v>5.8678100000000004</v>
      </c>
      <c r="F220" s="2">
        <f t="shared" si="25"/>
        <v>6.0989899999999997</v>
      </c>
      <c r="G220" s="2">
        <f t="shared" si="19"/>
        <v>6.380344</v>
      </c>
      <c r="H220" s="2">
        <f t="shared" si="23"/>
        <v>5.8426484999999992</v>
      </c>
      <c r="I220" s="2">
        <f t="array" ref="I220">SUMPRODUCT(B204:B223, (ROW(B204:B223)-ROW(B204)+1)) / (20*21/2)</f>
        <v>5.9444166666666662</v>
      </c>
      <c r="J220" s="2">
        <f t="shared" si="26"/>
        <v>6.0718858525774815</v>
      </c>
      <c r="K220" s="2">
        <f t="shared" si="20"/>
        <v>6.3256521944137853</v>
      </c>
    </row>
    <row r="221" spans="1:11" ht="13.5" x14ac:dyDescent="0.25">
      <c r="A221" s="3">
        <v>42327</v>
      </c>
      <c r="B221" s="2">
        <v>5.9181999999999997</v>
      </c>
      <c r="C221" s="2">
        <f t="shared" si="21"/>
        <v>-0.12590000000000057</v>
      </c>
      <c r="D221" s="2">
        <f t="shared" si="22"/>
        <v>5.92624</v>
      </c>
      <c r="E221" s="2">
        <f t="shared" si="24"/>
        <v>5.8527000000000005</v>
      </c>
      <c r="F221" s="2">
        <f t="shared" si="25"/>
        <v>6.0733049999999995</v>
      </c>
      <c r="G221" s="2">
        <f t="shared" si="19"/>
        <v>6.3652340000000001</v>
      </c>
      <c r="H221" s="2">
        <f t="shared" si="23"/>
        <v>5.8530745</v>
      </c>
      <c r="I221" s="2">
        <f t="array" ref="I221">SUMPRODUCT(B205:B224, (ROW(B205:B224)-ROW(B205)+1)) / (20*21/2)</f>
        <v>5.9456885714285717</v>
      </c>
      <c r="J221" s="2">
        <f t="shared" si="26"/>
        <v>6.0572491047129589</v>
      </c>
      <c r="K221" s="2">
        <f t="shared" si="20"/>
        <v>6.3096736769857937</v>
      </c>
    </row>
    <row r="222" spans="1:11" ht="13.5" x14ac:dyDescent="0.25">
      <c r="A222" s="3">
        <v>42328</v>
      </c>
      <c r="B222" s="2">
        <v>5.9382999999999999</v>
      </c>
      <c r="C222" s="2">
        <f t="shared" si="21"/>
        <v>2.0100000000000229E-2</v>
      </c>
      <c r="D222" s="2">
        <f t="shared" si="22"/>
        <v>5.93832</v>
      </c>
      <c r="E222" s="2">
        <f t="shared" si="24"/>
        <v>5.8521899999999993</v>
      </c>
      <c r="F222" s="2">
        <f t="shared" si="25"/>
        <v>6.0508899999999999</v>
      </c>
      <c r="G222" s="2">
        <f t="shared" si="19"/>
        <v>6.3505260000000012</v>
      </c>
      <c r="H222" s="2">
        <f t="shared" si="23"/>
        <v>5.863399499999999</v>
      </c>
      <c r="I222" s="2">
        <f t="array" ref="I222">SUMPRODUCT(B206:B225, (ROW(B206:B225)-ROW(B206)+1)) / (20*21/2)</f>
        <v>5.9478033333333329</v>
      </c>
      <c r="J222" s="2">
        <f t="shared" si="26"/>
        <v>6.04592061854982</v>
      </c>
      <c r="K222" s="2">
        <f t="shared" si="20"/>
        <v>6.2951100033785075</v>
      </c>
    </row>
    <row r="223" spans="1:11" ht="13.5" x14ac:dyDescent="0.25">
      <c r="A223" s="3">
        <v>42331</v>
      </c>
      <c r="B223" s="2">
        <v>5.9433999999999996</v>
      </c>
      <c r="C223" s="2">
        <f t="shared" si="21"/>
        <v>5.0999999999996604E-3</v>
      </c>
      <c r="D223" s="2">
        <f t="shared" si="22"/>
        <v>5.9524399999999993</v>
      </c>
      <c r="E223" s="2">
        <f t="shared" si="24"/>
        <v>5.8698199999999989</v>
      </c>
      <c r="F223" s="2">
        <f t="shared" si="25"/>
        <v>6.0307449999999987</v>
      </c>
      <c r="G223" s="2">
        <f t="shared" si="19"/>
        <v>6.3349120000000001</v>
      </c>
      <c r="H223" s="2">
        <f t="shared" si="23"/>
        <v>5.8737500000000002</v>
      </c>
      <c r="I223" s="2">
        <f t="array" ref="I223">SUMPRODUCT(B207:B226, (ROW(B207:B226)-ROW(B207)+1)) / (20*21/2)</f>
        <v>5.9512609523809523</v>
      </c>
      <c r="J223" s="2">
        <f t="shared" si="26"/>
        <v>6.0361567501165041</v>
      </c>
      <c r="K223" s="2">
        <f t="shared" si="20"/>
        <v>6.2813174542264099</v>
      </c>
    </row>
    <row r="224" spans="1:11" ht="13.5" x14ac:dyDescent="0.25">
      <c r="A224" s="3">
        <v>42332</v>
      </c>
      <c r="B224" s="2">
        <v>6.0441000000000003</v>
      </c>
      <c r="C224" s="2">
        <f t="shared" si="21"/>
        <v>0.10070000000000068</v>
      </c>
      <c r="D224" s="2">
        <f t="shared" si="22"/>
        <v>5.9776199999999999</v>
      </c>
      <c r="E224" s="2">
        <f t="shared" si="24"/>
        <v>5.906089999999999</v>
      </c>
      <c r="F224" s="2">
        <f t="shared" si="25"/>
        <v>6.016894999999999</v>
      </c>
      <c r="G224" s="2">
        <f t="shared" si="19"/>
        <v>6.3214140000000008</v>
      </c>
      <c r="H224" s="2">
        <f t="shared" si="23"/>
        <v>5.8846040000000004</v>
      </c>
      <c r="I224" s="2">
        <f t="array" ref="I224">SUMPRODUCT(B208:B227, (ROW(B208:B227)-ROW(B208)+1)) / (20*21/2)</f>
        <v>5.9469471428571428</v>
      </c>
      <c r="J224" s="2">
        <f t="shared" si="26"/>
        <v>6.0369132501054086</v>
      </c>
      <c r="K224" s="2">
        <f t="shared" si="20"/>
        <v>6.2720148089626298</v>
      </c>
    </row>
    <row r="225" spans="1:11" ht="13.5" x14ac:dyDescent="0.25">
      <c r="A225" s="3">
        <v>42333</v>
      </c>
      <c r="B225" s="2">
        <v>6.0391000000000004</v>
      </c>
      <c r="C225" s="2">
        <f t="shared" si="21"/>
        <v>-4.9999999999998934E-3</v>
      </c>
      <c r="D225" s="2">
        <f t="shared" si="22"/>
        <v>5.9766200000000005</v>
      </c>
      <c r="E225" s="2">
        <f t="shared" si="24"/>
        <v>5.9337999999999997</v>
      </c>
      <c r="F225" s="2">
        <f t="shared" si="25"/>
        <v>6.0027949999999999</v>
      </c>
      <c r="G225" s="2">
        <f t="shared" si="19"/>
        <v>6.3092260000000007</v>
      </c>
      <c r="H225" s="2">
        <f t="shared" si="23"/>
        <v>5.8960125000000003</v>
      </c>
      <c r="I225" s="2">
        <f t="array" ref="I225">SUMPRODUCT(B209:B228, (ROW(B209:B228)-ROW(B209)+1)) / (20*21/2)</f>
        <v>5.9420319047619055</v>
      </c>
      <c r="J225" s="2">
        <f t="shared" si="26"/>
        <v>6.0371215120001311</v>
      </c>
      <c r="K225" s="2">
        <f t="shared" si="20"/>
        <v>6.2628808948856642</v>
      </c>
    </row>
    <row r="226" spans="1:11" ht="13.5" x14ac:dyDescent="0.25">
      <c r="A226" s="3">
        <v>42334</v>
      </c>
      <c r="B226" s="2">
        <v>6.0391000000000004</v>
      </c>
      <c r="C226" s="2">
        <f t="shared" si="21"/>
        <v>0</v>
      </c>
      <c r="D226" s="2">
        <f t="shared" si="22"/>
        <v>6.0007999999999999</v>
      </c>
      <c r="E226" s="2">
        <f t="shared" si="24"/>
        <v>5.963519999999999</v>
      </c>
      <c r="F226" s="2">
        <f t="shared" si="25"/>
        <v>5.9886949999999999</v>
      </c>
      <c r="G226" s="2">
        <f t="shared" si="19"/>
        <v>6.2990520000000014</v>
      </c>
      <c r="H226" s="2">
        <f t="shared" si="23"/>
        <v>5.9072950000000004</v>
      </c>
      <c r="I226" s="2">
        <f t="array" ref="I226">SUMPRODUCT(B210:B229, (ROW(B210:B229)-ROW(B210)+1)) / (20*21/2)</f>
        <v>5.9360633333333324</v>
      </c>
      <c r="J226" s="2">
        <f t="shared" si="26"/>
        <v>6.03730993942869</v>
      </c>
      <c r="K226" s="2">
        <f t="shared" si="20"/>
        <v>6.2541051735175994</v>
      </c>
    </row>
    <row r="227" spans="1:11" ht="13.5" x14ac:dyDescent="0.25">
      <c r="A227" s="3">
        <v>42335</v>
      </c>
      <c r="B227" s="2">
        <v>5.9433999999999996</v>
      </c>
      <c r="C227" s="2">
        <f t="shared" si="21"/>
        <v>-9.5700000000000784E-2</v>
      </c>
      <c r="D227" s="2">
        <f t="shared" si="22"/>
        <v>6.0018200000000004</v>
      </c>
      <c r="E227" s="2">
        <f t="shared" si="24"/>
        <v>5.9700699999999989</v>
      </c>
      <c r="F227" s="2">
        <f t="shared" si="25"/>
        <v>5.9698099999999998</v>
      </c>
      <c r="G227" s="2">
        <f t="shared" si="19"/>
        <v>6.2896840000000012</v>
      </c>
      <c r="H227" s="2">
        <f t="shared" si="23"/>
        <v>5.9180740000000016</v>
      </c>
      <c r="I227" s="2">
        <f t="array" ref="I227">SUMPRODUCT(B211:B230, (ROW(B211:B230)-ROW(B211)+1)) / (20*21/2)</f>
        <v>5.934427619047618</v>
      </c>
      <c r="J227" s="2">
        <f t="shared" si="26"/>
        <v>6.0283661356735765</v>
      </c>
      <c r="K227" s="2">
        <f t="shared" si="20"/>
        <v>6.2419206569090671</v>
      </c>
    </row>
    <row r="228" spans="1:11" ht="13.5" x14ac:dyDescent="0.25">
      <c r="A228" s="3">
        <v>42338</v>
      </c>
      <c r="B228" s="2">
        <v>5.9181999999999997</v>
      </c>
      <c r="C228" s="2">
        <f t="shared" si="21"/>
        <v>-2.5199999999999889E-2</v>
      </c>
      <c r="D228" s="2">
        <f t="shared" si="22"/>
        <v>5.9967800000000002</v>
      </c>
      <c r="E228" s="2">
        <f t="shared" si="24"/>
        <v>5.9746099999999984</v>
      </c>
      <c r="F228" s="2">
        <f t="shared" si="25"/>
        <v>5.9506700000000006</v>
      </c>
      <c r="G228" s="2">
        <f t="shared" si="19"/>
        <v>6.2811220000000016</v>
      </c>
      <c r="H228" s="2">
        <f t="shared" si="23"/>
        <v>5.9287770000000011</v>
      </c>
      <c r="I228" s="2">
        <f t="array" ref="I228">SUMPRODUCT(B212:B231, (ROW(B212:B231)-ROW(B212)+1)) / (20*21/2)</f>
        <v>5.9229180952380958</v>
      </c>
      <c r="J228" s="2">
        <f t="shared" si="26"/>
        <v>6.017874122752283</v>
      </c>
      <c r="K228" s="2">
        <f t="shared" si="20"/>
        <v>6.2292257291871431</v>
      </c>
    </row>
    <row r="229" spans="1:11" ht="13.5" x14ac:dyDescent="0.25">
      <c r="A229" s="3">
        <v>42339</v>
      </c>
      <c r="B229" s="2">
        <v>5.8879999999999999</v>
      </c>
      <c r="C229" s="2">
        <f t="shared" si="21"/>
        <v>-3.0199999999999783E-2</v>
      </c>
      <c r="D229" s="2">
        <f t="shared" si="22"/>
        <v>5.9655599999999991</v>
      </c>
      <c r="E229" s="2">
        <f t="shared" si="24"/>
        <v>5.9715899999999991</v>
      </c>
      <c r="F229" s="2">
        <f t="shared" si="25"/>
        <v>5.930275</v>
      </c>
      <c r="G229" s="2">
        <f t="shared" si="19"/>
        <v>6.2689340000000016</v>
      </c>
      <c r="H229" s="2">
        <f t="shared" si="23"/>
        <v>5.9388760000000014</v>
      </c>
      <c r="I229" s="2">
        <f t="array" ref="I229">SUMPRODUCT(B213:B232, (ROW(B213:B232)-ROW(B213)+1)) / (20*21/2)</f>
        <v>5.9127276190476179</v>
      </c>
      <c r="J229" s="2">
        <f t="shared" si="26"/>
        <v>6.0055051586806369</v>
      </c>
      <c r="K229" s="2">
        <f t="shared" si="20"/>
        <v>6.2158443280425493</v>
      </c>
    </row>
    <row r="230" spans="1:11" ht="13.5" x14ac:dyDescent="0.25">
      <c r="A230" s="3">
        <v>42340</v>
      </c>
      <c r="B230" s="2">
        <v>5.9131</v>
      </c>
      <c r="C230" s="2">
        <f t="shared" si="21"/>
        <v>2.5100000000000122E-2</v>
      </c>
      <c r="D230" s="2">
        <f t="shared" si="22"/>
        <v>5.9403600000000001</v>
      </c>
      <c r="E230" s="2">
        <f t="shared" si="24"/>
        <v>5.9584899999999994</v>
      </c>
      <c r="F230" s="2">
        <f t="shared" si="25"/>
        <v>5.9131499999999999</v>
      </c>
      <c r="G230" s="2">
        <f t="shared" si="19"/>
        <v>6.2563420000000018</v>
      </c>
      <c r="H230" s="2">
        <f t="shared" si="23"/>
        <v>5.9491005000000019</v>
      </c>
      <c r="I230" s="2">
        <f t="array" ref="I230">SUMPRODUCT(B214:B233, (ROW(B214:B233)-ROW(B214)+1)) / (20*21/2)</f>
        <v>5.8984566666666653</v>
      </c>
      <c r="J230" s="2">
        <f t="shared" si="26"/>
        <v>5.9967046673777196</v>
      </c>
      <c r="K230" s="2">
        <f t="shared" si="20"/>
        <v>6.2039720014526454</v>
      </c>
    </row>
    <row r="231" spans="1:11" ht="13.5" x14ac:dyDescent="0.25">
      <c r="A231" s="3">
        <v>42341</v>
      </c>
      <c r="B231" s="2">
        <v>5.7923</v>
      </c>
      <c r="C231" s="2">
        <f t="shared" si="21"/>
        <v>-0.12080000000000002</v>
      </c>
      <c r="D231" s="2">
        <f t="shared" si="22"/>
        <v>5.891</v>
      </c>
      <c r="E231" s="2">
        <f t="shared" si="24"/>
        <v>5.9459</v>
      </c>
      <c r="F231" s="2">
        <f t="shared" si="25"/>
        <v>5.8993000000000002</v>
      </c>
      <c r="G231" s="2">
        <f t="shared" si="19"/>
        <v>6.2424420000000005</v>
      </c>
      <c r="H231" s="2">
        <f t="shared" si="23"/>
        <v>5.9584185000000041</v>
      </c>
      <c r="I231" s="2">
        <f t="array" ref="I231">SUMPRODUCT(B215:B234, (ROW(B215:B234)-ROW(B215)+1)) / (20*21/2)</f>
        <v>5.8742295238095235</v>
      </c>
      <c r="J231" s="2">
        <f t="shared" si="26"/>
        <v>5.9772375561988893</v>
      </c>
      <c r="K231" s="2">
        <f t="shared" si="20"/>
        <v>6.1878280013956788</v>
      </c>
    </row>
    <row r="232" spans="1:11" ht="13.5" x14ac:dyDescent="0.25">
      <c r="A232" s="3">
        <v>42342</v>
      </c>
      <c r="B232" s="2">
        <v>5.7923</v>
      </c>
      <c r="C232" s="2">
        <f t="shared" si="21"/>
        <v>0</v>
      </c>
      <c r="D232" s="2">
        <f t="shared" si="22"/>
        <v>5.8607800000000001</v>
      </c>
      <c r="E232" s="2">
        <f t="shared" si="24"/>
        <v>5.9312999999999994</v>
      </c>
      <c r="F232" s="2">
        <f t="shared" si="25"/>
        <v>5.8917450000000002</v>
      </c>
      <c r="G232" s="2">
        <f t="shared" si="19"/>
        <v>6.2286420000000025</v>
      </c>
      <c r="H232" s="2">
        <f t="shared" si="23"/>
        <v>5.9679885000000032</v>
      </c>
      <c r="I232" s="2">
        <f t="array" ref="I232">SUMPRODUCT(B216:B235, (ROW(B216:B235)-ROW(B216)+1)) / (20*21/2)</f>
        <v>5.8363133333333321</v>
      </c>
      <c r="J232" s="2">
        <f t="shared" si="26"/>
        <v>5.9596244556085196</v>
      </c>
      <c r="K232" s="2">
        <f t="shared" si="20"/>
        <v>6.1723170993801624</v>
      </c>
    </row>
    <row r="233" spans="1:11" ht="13.5" x14ac:dyDescent="0.25">
      <c r="A233" s="3">
        <v>42345</v>
      </c>
      <c r="B233" s="2">
        <v>5.7419000000000002</v>
      </c>
      <c r="C233" s="2">
        <f t="shared" si="21"/>
        <v>-5.0399999999999778E-2</v>
      </c>
      <c r="D233" s="2">
        <f t="shared" si="22"/>
        <v>5.82552</v>
      </c>
      <c r="E233" s="2">
        <f t="shared" si="24"/>
        <v>5.9111500000000001</v>
      </c>
      <c r="F233" s="2">
        <f t="shared" si="25"/>
        <v>5.890485</v>
      </c>
      <c r="G233" s="2">
        <f t="shared" si="19"/>
        <v>6.2135319999999998</v>
      </c>
      <c r="H233" s="2">
        <f t="shared" si="23"/>
        <v>5.9773065000000045</v>
      </c>
      <c r="I233" s="2">
        <f t="array" ref="I233">SUMPRODUCT(B217:B236, (ROW(B217:B236)-ROW(B217)+1)) / (20*21/2)</f>
        <v>5.8011299999999997</v>
      </c>
      <c r="J233" s="2">
        <f t="shared" si="26"/>
        <v>5.938888793169613</v>
      </c>
      <c r="K233" s="2">
        <f t="shared" si="20"/>
        <v>6.1554379974436859</v>
      </c>
    </row>
    <row r="234" spans="1:11" ht="13.5" x14ac:dyDescent="0.25">
      <c r="A234" s="3">
        <v>42346</v>
      </c>
      <c r="B234" s="2">
        <v>5.6360999999999999</v>
      </c>
      <c r="C234" s="2">
        <f t="shared" si="21"/>
        <v>-0.10580000000000034</v>
      </c>
      <c r="D234" s="2">
        <f t="shared" si="22"/>
        <v>5.7751400000000004</v>
      </c>
      <c r="E234" s="2">
        <f t="shared" si="24"/>
        <v>5.8703499999999993</v>
      </c>
      <c r="F234" s="2">
        <f t="shared" si="25"/>
        <v>5.8882199999999996</v>
      </c>
      <c r="G234" s="2">
        <f t="shared" si="19"/>
        <v>6.1945939999999995</v>
      </c>
      <c r="H234" s="2">
        <f t="shared" si="23"/>
        <v>5.9864735000000042</v>
      </c>
      <c r="I234" s="2">
        <f t="array" ref="I234">SUMPRODUCT(B218:B237, (ROW(B218:B237)-ROW(B218)+1)) / (20*21/2)</f>
        <v>5.7517214285714298</v>
      </c>
      <c r="J234" s="2">
        <f t="shared" si="26"/>
        <v>5.9100517652486975</v>
      </c>
      <c r="K234" s="2">
        <f t="shared" si="20"/>
        <v>6.1350718014655028</v>
      </c>
    </row>
    <row r="235" spans="1:11" ht="13.5" x14ac:dyDescent="0.25">
      <c r="A235" s="3">
        <v>42347</v>
      </c>
      <c r="B235" s="2">
        <v>5.4901</v>
      </c>
      <c r="C235" s="2">
        <f t="shared" si="21"/>
        <v>-0.14599999999999991</v>
      </c>
      <c r="D235" s="2">
        <f t="shared" si="22"/>
        <v>5.6905400000000004</v>
      </c>
      <c r="E235" s="2">
        <f t="shared" si="24"/>
        <v>5.8154499999999993</v>
      </c>
      <c r="F235" s="2">
        <f t="shared" si="25"/>
        <v>5.874625</v>
      </c>
      <c r="G235" s="2">
        <f t="shared" si="19"/>
        <v>6.1714259999999976</v>
      </c>
      <c r="H235" s="2">
        <f t="shared" si="23"/>
        <v>5.994910500000004</v>
      </c>
      <c r="I235" s="2">
        <f t="array" ref="I235">SUMPRODUCT(B219:B238, (ROW(B219:B238)-ROW(B219)+1)) / (20*21/2)</f>
        <v>5.7130076190476204</v>
      </c>
      <c r="J235" s="2">
        <f t="shared" si="26"/>
        <v>5.8700563590345354</v>
      </c>
      <c r="K235" s="2">
        <f t="shared" si="20"/>
        <v>6.1097787896433262</v>
      </c>
    </row>
    <row r="236" spans="1:11" ht="13.5" x14ac:dyDescent="0.25">
      <c r="A236" s="3">
        <v>42348</v>
      </c>
      <c r="B236" s="2">
        <v>5.5052000000000003</v>
      </c>
      <c r="C236" s="2">
        <f t="shared" si="21"/>
        <v>1.5100000000000335E-2</v>
      </c>
      <c r="D236" s="2">
        <f t="shared" si="22"/>
        <v>5.6331200000000008</v>
      </c>
      <c r="E236" s="2">
        <f t="shared" si="24"/>
        <v>5.76206</v>
      </c>
      <c r="F236" s="2">
        <f t="shared" si="25"/>
        <v>5.8627899999999995</v>
      </c>
      <c r="G236" s="2">
        <f t="shared" si="19"/>
        <v>6.1487619999999978</v>
      </c>
      <c r="H236" s="2">
        <f t="shared" si="23"/>
        <v>6.0030450000000055</v>
      </c>
      <c r="I236" s="2">
        <f t="array" ref="I236">SUMPRODUCT(B220:B239, (ROW(B220:B239)-ROW(B220)+1)) / (20*21/2)</f>
        <v>5.6677661904761907</v>
      </c>
      <c r="J236" s="2">
        <f t="shared" si="26"/>
        <v>5.8353081343645803</v>
      </c>
      <c r="K236" s="2">
        <f t="shared" si="20"/>
        <v>6.0860698175004515</v>
      </c>
    </row>
    <row r="237" spans="1:11" ht="13.5" x14ac:dyDescent="0.25">
      <c r="A237" s="3">
        <v>42349</v>
      </c>
      <c r="B237" s="2">
        <v>5.3440000000000003</v>
      </c>
      <c r="C237" s="2">
        <f t="shared" si="21"/>
        <v>-0.16120000000000001</v>
      </c>
      <c r="D237" s="2">
        <f t="shared" si="22"/>
        <v>5.5434600000000005</v>
      </c>
      <c r="E237" s="2">
        <f t="shared" si="24"/>
        <v>5.7021199999999999</v>
      </c>
      <c r="F237" s="2">
        <f t="shared" si="25"/>
        <v>5.8360949999999994</v>
      </c>
      <c r="G237" s="2">
        <f t="shared" si="19"/>
        <v>6.1236799999999985</v>
      </c>
      <c r="H237" s="2">
        <f t="shared" si="23"/>
        <v>6.0104745000000062</v>
      </c>
      <c r="I237" s="2">
        <f t="array" ref="I237">SUMPRODUCT(B221:B240, (ROW(B221:B240)-ROW(B221)+1)) / (20*21/2)</f>
        <v>5.6200071428571423</v>
      </c>
      <c r="J237" s="2">
        <f t="shared" si="26"/>
        <v>5.788516883472715</v>
      </c>
      <c r="K237" s="2">
        <f t="shared" si="20"/>
        <v>6.0569690403435708</v>
      </c>
    </row>
    <row r="238" spans="1:11" ht="13.5" x14ac:dyDescent="0.25">
      <c r="A238" s="3">
        <v>42352</v>
      </c>
      <c r="B238" s="2">
        <v>5.4295999999999998</v>
      </c>
      <c r="C238" s="2">
        <f t="shared" si="21"/>
        <v>8.5599999999999454E-2</v>
      </c>
      <c r="D238" s="2">
        <f t="shared" si="22"/>
        <v>5.4809999999999999</v>
      </c>
      <c r="E238" s="2">
        <f t="shared" si="24"/>
        <v>5.6532600000000004</v>
      </c>
      <c r="F238" s="2">
        <f t="shared" si="25"/>
        <v>5.813934999999999</v>
      </c>
      <c r="G238" s="2">
        <f t="shared" si="19"/>
        <v>6.1022239999999996</v>
      </c>
      <c r="H238" s="2">
        <f t="shared" si="23"/>
        <v>6.0183320000000062</v>
      </c>
      <c r="I238" s="2">
        <f t="array" ref="I238">SUMPRODUCT(B222:B241, (ROW(B222:B241)-ROW(B222)+1)) / (20*21/2)</f>
        <v>5.5763557142857136</v>
      </c>
      <c r="J238" s="2">
        <f t="shared" si="26"/>
        <v>5.7543343231419808</v>
      </c>
      <c r="K238" s="2">
        <f t="shared" si="20"/>
        <v>6.0323663328791177</v>
      </c>
    </row>
    <row r="239" spans="1:11" ht="13.5" x14ac:dyDescent="0.25">
      <c r="A239" s="3">
        <v>42353</v>
      </c>
      <c r="B239" s="2">
        <v>5.3388999999999998</v>
      </c>
      <c r="C239" s="2">
        <f t="shared" si="21"/>
        <v>-9.0700000000000003E-2</v>
      </c>
      <c r="D239" s="2">
        <f t="shared" si="22"/>
        <v>5.4215600000000004</v>
      </c>
      <c r="E239" s="2">
        <f t="shared" si="24"/>
        <v>5.5983500000000008</v>
      </c>
      <c r="F239" s="2">
        <f t="shared" si="25"/>
        <v>5.7849699999999986</v>
      </c>
      <c r="G239" s="2">
        <f t="shared" si="19"/>
        <v>6.075126</v>
      </c>
      <c r="H239" s="2">
        <f t="shared" si="23"/>
        <v>6.0257360000000064</v>
      </c>
      <c r="I239" s="2">
        <f t="array" ref="I239">SUMPRODUCT(B223:B242, (ROW(B223:B242)-ROW(B223)+1)) / (20*21/2)</f>
        <v>5.5352166666666669</v>
      </c>
      <c r="J239" s="2">
        <f t="shared" si="26"/>
        <v>5.7147691495094115</v>
      </c>
      <c r="K239" s="2">
        <f t="shared" si="20"/>
        <v>6.0051715747269956</v>
      </c>
    </row>
    <row r="240" spans="1:11" ht="13.5" x14ac:dyDescent="0.25">
      <c r="A240" s="3">
        <v>42354</v>
      </c>
      <c r="B240" s="2">
        <v>5.2835000000000001</v>
      </c>
      <c r="C240" s="2">
        <f t="shared" si="21"/>
        <v>-5.5399999999999672E-2</v>
      </c>
      <c r="D240" s="2">
        <f t="shared" si="22"/>
        <v>5.3802399999999997</v>
      </c>
      <c r="E240" s="2">
        <f t="shared" si="24"/>
        <v>5.5353900000000014</v>
      </c>
      <c r="F240" s="2">
        <f t="shared" si="25"/>
        <v>5.7469399999999995</v>
      </c>
      <c r="G240" s="2">
        <f t="shared" si="19"/>
        <v>6.0478259999999997</v>
      </c>
      <c r="H240" s="2">
        <f t="shared" si="23"/>
        <v>6.0329130000000069</v>
      </c>
      <c r="I240" s="2">
        <f t="array" ref="I240">SUMPRODUCT(B224:B243, (ROW(B224:B243)-ROW(B224)+1)) / (20*21/2)</f>
        <v>5.4823290476190474</v>
      </c>
      <c r="J240" s="2">
        <f t="shared" si="26"/>
        <v>5.6736958971751825</v>
      </c>
      <c r="K240" s="2">
        <f t="shared" si="20"/>
        <v>5.9768707286592697</v>
      </c>
    </row>
    <row r="241" spans="1:11" ht="13.5" x14ac:dyDescent="0.25">
      <c r="A241" s="3">
        <v>42355</v>
      </c>
      <c r="B241" s="2">
        <v>5.2885999999999997</v>
      </c>
      <c r="C241" s="2">
        <f t="shared" si="21"/>
        <v>5.0999999999996604E-3</v>
      </c>
      <c r="D241" s="2">
        <f t="shared" si="22"/>
        <v>5.3369200000000001</v>
      </c>
      <c r="E241" s="2">
        <f t="shared" si="24"/>
        <v>5.4850200000000013</v>
      </c>
      <c r="F241" s="2">
        <f t="shared" si="25"/>
        <v>5.7154599999999993</v>
      </c>
      <c r="G241" s="2">
        <f t="shared" si="19"/>
        <v>6.0199220000000002</v>
      </c>
      <c r="H241" s="2">
        <f t="shared" si="23"/>
        <v>6.038957000000007</v>
      </c>
      <c r="I241" s="2">
        <f t="array" ref="I241">SUMPRODUCT(B225:B244, (ROW(B225:B244)-ROW(B225)+1)) / (20*21/2)</f>
        <v>5.4390795238095233</v>
      </c>
      <c r="J241" s="2">
        <f t="shared" si="26"/>
        <v>5.6370200974442124</v>
      </c>
      <c r="K241" s="2">
        <f t="shared" si="20"/>
        <v>5.9498797196922402</v>
      </c>
    </row>
    <row r="242" spans="1:11" ht="13.5" x14ac:dyDescent="0.25">
      <c r="A242" s="3">
        <v>42356</v>
      </c>
      <c r="B242" s="2">
        <v>5.2835000000000001</v>
      </c>
      <c r="C242" s="2">
        <f t="shared" si="21"/>
        <v>-5.0999999999996604E-3</v>
      </c>
      <c r="D242" s="2">
        <f t="shared" si="22"/>
        <v>5.3248199999999999</v>
      </c>
      <c r="E242" s="2">
        <f t="shared" si="24"/>
        <v>5.4341400000000011</v>
      </c>
      <c r="F242" s="2">
        <f t="shared" si="25"/>
        <v>5.6827199999999989</v>
      </c>
      <c r="G242" s="2">
        <f t="shared" ref="G242:G305" si="27">AVERAGE(B193:B242)</f>
        <v>5.9926219999999999</v>
      </c>
      <c r="H242" s="2">
        <f t="shared" si="23"/>
        <v>6.0437415000000065</v>
      </c>
      <c r="I242" s="2">
        <f t="array" ref="I242">SUMPRODUCT(B226:B245, (ROW(B226:B245)-ROW(B226)+1)) / (20*21/2)</f>
        <v>5.399907619047621</v>
      </c>
      <c r="J242" s="2">
        <f t="shared" si="26"/>
        <v>5.6033515167352403</v>
      </c>
      <c r="K242" s="2">
        <f t="shared" si="20"/>
        <v>5.9237471816650933</v>
      </c>
    </row>
    <row r="243" spans="1:11" ht="13.5" x14ac:dyDescent="0.25">
      <c r="A243" s="3">
        <v>42359</v>
      </c>
      <c r="B243" s="2">
        <v>5.1273999999999997</v>
      </c>
      <c r="C243" s="2">
        <f t="shared" si="21"/>
        <v>-0.15610000000000035</v>
      </c>
      <c r="D243" s="2">
        <f t="shared" si="22"/>
        <v>5.2643800000000001</v>
      </c>
      <c r="E243" s="2">
        <f t="shared" si="24"/>
        <v>5.3726900000000004</v>
      </c>
      <c r="F243" s="2">
        <f t="shared" si="25"/>
        <v>5.6419199999999998</v>
      </c>
      <c r="G243" s="2">
        <f t="shared" si="27"/>
        <v>5.9623000000000017</v>
      </c>
      <c r="H243" s="2">
        <f t="shared" si="23"/>
        <v>6.046788500000007</v>
      </c>
      <c r="I243" s="2">
        <f t="array" ref="I243">SUMPRODUCT(B227:B246, (ROW(B227:B246)-ROW(B227)+1)) / (20*21/2)</f>
        <v>5.3599990476190476</v>
      </c>
      <c r="J243" s="2">
        <f t="shared" si="26"/>
        <v>5.5580228008556931</v>
      </c>
      <c r="K243" s="2">
        <f t="shared" ref="K243:K306" si="28">$K$4*B243+(1-$K$4)*K242</f>
        <v>5.8925178804233251</v>
      </c>
    </row>
    <row r="244" spans="1:11" ht="13.5" x14ac:dyDescent="0.25">
      <c r="A244" s="3">
        <v>42360</v>
      </c>
      <c r="B244" s="2">
        <v>5.1878000000000002</v>
      </c>
      <c r="C244" s="2">
        <f t="shared" si="21"/>
        <v>6.0400000000000453E-2</v>
      </c>
      <c r="D244" s="2">
        <f t="shared" si="22"/>
        <v>5.2341599999999993</v>
      </c>
      <c r="E244" s="2">
        <f t="shared" si="24"/>
        <v>5.3278600000000012</v>
      </c>
      <c r="F244" s="2">
        <f t="shared" si="25"/>
        <v>5.5991049999999989</v>
      </c>
      <c r="G244" s="2">
        <f t="shared" si="27"/>
        <v>5.9351000000000012</v>
      </c>
      <c r="H244" s="2">
        <f t="shared" si="23"/>
        <v>6.0504650000000062</v>
      </c>
      <c r="I244" s="2">
        <f t="array" ref="I244">SUMPRODUCT(B228:B247, (ROW(B228:B247)-ROW(B228)+1)) / (20*21/2)</f>
        <v>5.3378123809523803</v>
      </c>
      <c r="J244" s="2">
        <f t="shared" si="26"/>
        <v>5.5227634864884836</v>
      </c>
      <c r="K244" s="2">
        <f t="shared" si="28"/>
        <v>5.8648818851126068</v>
      </c>
    </row>
    <row r="245" spans="1:11" ht="13.5" x14ac:dyDescent="0.25">
      <c r="A245" s="3">
        <v>42361</v>
      </c>
      <c r="B245" s="2">
        <v>5.1878000000000002</v>
      </c>
      <c r="C245" s="2">
        <f t="shared" si="21"/>
        <v>0</v>
      </c>
      <c r="D245" s="2">
        <f t="shared" si="22"/>
        <v>5.21502</v>
      </c>
      <c r="E245" s="2">
        <f t="shared" si="24"/>
        <v>5.2976299999999998</v>
      </c>
      <c r="F245" s="2">
        <f t="shared" si="25"/>
        <v>5.5565399999999991</v>
      </c>
      <c r="G245" s="2">
        <f t="shared" si="27"/>
        <v>5.9081020000000013</v>
      </c>
      <c r="H245" s="2">
        <f t="shared" si="23"/>
        <v>6.0542425000000044</v>
      </c>
      <c r="I245" s="2">
        <f t="array" ref="I245">SUMPRODUCT(B229:B248, (ROW(B229:B248)-ROW(B229)+1)) / (20*21/2)</f>
        <v>5.3149538095238098</v>
      </c>
      <c r="J245" s="2">
        <f t="shared" si="26"/>
        <v>5.4908622020610087</v>
      </c>
      <c r="K245" s="2">
        <f t="shared" si="28"/>
        <v>5.8383296543238767</v>
      </c>
    </row>
    <row r="246" spans="1:11" ht="13.5" x14ac:dyDescent="0.25">
      <c r="A246" s="3">
        <v>42363</v>
      </c>
      <c r="B246" s="2">
        <v>5.1375000000000002</v>
      </c>
      <c r="C246" s="2">
        <f t="shared" si="21"/>
        <v>-5.0300000000000011E-2</v>
      </c>
      <c r="D246" s="2">
        <f t="shared" si="22"/>
        <v>5.1848000000000001</v>
      </c>
      <c r="E246" s="2">
        <f t="shared" si="24"/>
        <v>5.260860000000001</v>
      </c>
      <c r="F246" s="2">
        <f t="shared" si="25"/>
        <v>5.5114599999999996</v>
      </c>
      <c r="G246" s="2">
        <f t="shared" si="27"/>
        <v>5.8805019999999999</v>
      </c>
      <c r="H246" s="2">
        <f t="shared" si="23"/>
        <v>6.0571135000000051</v>
      </c>
      <c r="I246" s="2">
        <f t="array" ref="I246">SUMPRODUCT(B230:B249, (ROW(B230:B249)-ROW(B230)+1)) / (20*21/2)</f>
        <v>5.3097238095238106</v>
      </c>
      <c r="J246" s="2">
        <f t="shared" si="26"/>
        <v>5.4572086590075788</v>
      </c>
      <c r="K246" s="2">
        <f t="shared" si="28"/>
        <v>5.8108461384680385</v>
      </c>
    </row>
    <row r="247" spans="1:11" ht="13.5" x14ac:dyDescent="0.25">
      <c r="A247" s="3">
        <v>42366</v>
      </c>
      <c r="B247" s="2">
        <v>5.2785000000000002</v>
      </c>
      <c r="C247" s="2">
        <f t="shared" si="21"/>
        <v>0.14100000000000001</v>
      </c>
      <c r="D247" s="2">
        <f t="shared" si="22"/>
        <v>5.1837999999999997</v>
      </c>
      <c r="E247" s="2">
        <f t="shared" si="24"/>
        <v>5.2543100000000011</v>
      </c>
      <c r="F247" s="2">
        <f t="shared" si="25"/>
        <v>5.4782149999999996</v>
      </c>
      <c r="G247" s="2">
        <f t="shared" si="27"/>
        <v>5.8553179999999996</v>
      </c>
      <c r="H247" s="2">
        <f t="shared" si="23"/>
        <v>6.0594050000000053</v>
      </c>
      <c r="I247" s="2">
        <f t="array" ref="I247">SUMPRODUCT(B231:B250, (ROW(B231:B250)-ROW(B231)+1)) / (20*21/2)</f>
        <v>5.3308590476190485</v>
      </c>
      <c r="J247" s="2">
        <f t="shared" si="26"/>
        <v>5.4401887867211425</v>
      </c>
      <c r="K247" s="2">
        <f t="shared" si="28"/>
        <v>5.7899698193124296</v>
      </c>
    </row>
    <row r="248" spans="1:11" ht="13.5" x14ac:dyDescent="0.25">
      <c r="A248" s="3">
        <v>42367</v>
      </c>
      <c r="B248" s="2">
        <v>5.2382</v>
      </c>
      <c r="C248" s="2">
        <f t="shared" si="21"/>
        <v>-4.0300000000000225E-2</v>
      </c>
      <c r="D248" s="2">
        <f t="shared" si="22"/>
        <v>5.2059600000000001</v>
      </c>
      <c r="E248" s="2">
        <f t="shared" si="24"/>
        <v>5.2351700000000001</v>
      </c>
      <c r="F248" s="2">
        <f t="shared" si="25"/>
        <v>5.4442149999999998</v>
      </c>
      <c r="G248" s="2">
        <f t="shared" si="27"/>
        <v>5.8301339999999993</v>
      </c>
      <c r="H248" s="2">
        <f t="shared" si="23"/>
        <v>6.0608150000000061</v>
      </c>
      <c r="I248" s="2">
        <f t="array" ref="I248">SUMPRODUCT(B232:B251, (ROW(B232:B251)-ROW(B232)+1)) / (20*21/2)</f>
        <v>5.3523271428571437</v>
      </c>
      <c r="J248" s="2">
        <f t="shared" si="26"/>
        <v>5.4209517594143675</v>
      </c>
      <c r="K248" s="2">
        <f t="shared" si="28"/>
        <v>5.7683317871825306</v>
      </c>
    </row>
    <row r="249" spans="1:11" ht="13.5" x14ac:dyDescent="0.25">
      <c r="A249" s="3">
        <v>42368</v>
      </c>
      <c r="B249" s="2">
        <v>5.3893000000000004</v>
      </c>
      <c r="C249" s="2">
        <f t="shared" si="21"/>
        <v>0.15110000000000046</v>
      </c>
      <c r="D249" s="2">
        <f t="shared" si="22"/>
        <v>5.2462599999999995</v>
      </c>
      <c r="E249" s="2">
        <f t="shared" si="24"/>
        <v>5.2402099999999994</v>
      </c>
      <c r="F249" s="2">
        <f t="shared" si="25"/>
        <v>5.4192800000000005</v>
      </c>
      <c r="G249" s="2">
        <f t="shared" si="27"/>
        <v>5.8094840000000003</v>
      </c>
      <c r="H249" s="2">
        <f t="shared" si="23"/>
        <v>6.0638370000000057</v>
      </c>
      <c r="I249" s="2">
        <f t="array" ref="I249">SUMPRODUCT(B233:B252, (ROW(B233:B252)-ROW(B233)+1)) / (20*21/2)</f>
        <v>5.3659247619047621</v>
      </c>
      <c r="J249" s="2">
        <f t="shared" si="26"/>
        <v>5.4179373061368086</v>
      </c>
      <c r="K249" s="2">
        <f t="shared" si="28"/>
        <v>5.753467795528314</v>
      </c>
    </row>
    <row r="250" spans="1:11" ht="13.5" x14ac:dyDescent="0.25">
      <c r="A250" s="3">
        <v>42369</v>
      </c>
      <c r="B250" s="2">
        <v>5.6412000000000004</v>
      </c>
      <c r="C250" s="2">
        <f t="shared" si="21"/>
        <v>0.25190000000000001</v>
      </c>
      <c r="D250" s="2">
        <f t="shared" si="22"/>
        <v>5.3369400000000002</v>
      </c>
      <c r="E250" s="2">
        <f t="shared" si="24"/>
        <v>5.2759799999999988</v>
      </c>
      <c r="F250" s="2">
        <f t="shared" si="25"/>
        <v>5.4056850000000001</v>
      </c>
      <c r="G250" s="2">
        <f t="shared" si="27"/>
        <v>5.7935680000000005</v>
      </c>
      <c r="H250" s="2">
        <f t="shared" si="23"/>
        <v>6.068118500000006</v>
      </c>
      <c r="I250" s="2">
        <f t="array" ref="I250">SUMPRODUCT(B234:B253, (ROW(B234:B253)-ROW(B234)+1)) / (20*21/2)</f>
        <v>5.3807219047619039</v>
      </c>
      <c r="J250" s="2">
        <f t="shared" si="26"/>
        <v>5.4392004198380643</v>
      </c>
      <c r="K250" s="2">
        <f t="shared" si="28"/>
        <v>5.7490651368801444</v>
      </c>
    </row>
    <row r="251" spans="1:11" ht="13.5" x14ac:dyDescent="0.25">
      <c r="A251" s="3">
        <v>42373</v>
      </c>
      <c r="B251" s="2">
        <v>5.6311</v>
      </c>
      <c r="C251" s="2">
        <f t="shared" si="21"/>
        <v>-1.0100000000000442E-2</v>
      </c>
      <c r="D251" s="2">
        <f t="shared" si="22"/>
        <v>5.4356600000000004</v>
      </c>
      <c r="E251" s="2">
        <f t="shared" si="24"/>
        <v>5.3102299999999998</v>
      </c>
      <c r="F251" s="2">
        <f t="shared" si="25"/>
        <v>5.3976250000000006</v>
      </c>
      <c r="G251" s="2">
        <f t="shared" si="27"/>
        <v>5.7775520000000018</v>
      </c>
      <c r="H251" s="2">
        <f t="shared" si="23"/>
        <v>6.0731050000000053</v>
      </c>
      <c r="I251" s="2">
        <f t="array" ref="I251">SUMPRODUCT(B235:B254, (ROW(B235:B254)-ROW(B235)+1)) / (20*21/2)</f>
        <v>5.4012785714285725</v>
      </c>
      <c r="J251" s="2">
        <f t="shared" si="26"/>
        <v>5.4574765703296766</v>
      </c>
      <c r="K251" s="2">
        <f t="shared" si="28"/>
        <v>5.7444390530809235</v>
      </c>
    </row>
    <row r="252" spans="1:11" ht="13.5" x14ac:dyDescent="0.25">
      <c r="A252" s="3">
        <v>42374</v>
      </c>
      <c r="B252" s="2">
        <v>5.5404</v>
      </c>
      <c r="C252" s="2">
        <f t="shared" si="21"/>
        <v>-9.0700000000000003E-2</v>
      </c>
      <c r="D252" s="2">
        <f t="shared" si="22"/>
        <v>5.4880400000000007</v>
      </c>
      <c r="E252" s="2">
        <f t="shared" si="24"/>
        <v>5.3359199999999998</v>
      </c>
      <c r="F252" s="2">
        <f t="shared" si="25"/>
        <v>5.3850300000000013</v>
      </c>
      <c r="G252" s="2">
        <f t="shared" si="27"/>
        <v>5.7606280000000005</v>
      </c>
      <c r="H252" s="2">
        <f t="shared" si="23"/>
        <v>6.0775370000000057</v>
      </c>
      <c r="I252" s="2">
        <f t="array" ref="I252">SUMPRODUCT(B236:B255, (ROW(B236:B255)-ROW(B236)+1)) / (20*21/2)</f>
        <v>5.4249271428571442</v>
      </c>
      <c r="J252" s="2">
        <f t="shared" si="26"/>
        <v>5.4653740398220885</v>
      </c>
      <c r="K252" s="2">
        <f t="shared" si="28"/>
        <v>5.736437521587554</v>
      </c>
    </row>
    <row r="253" spans="1:11" ht="13.5" x14ac:dyDescent="0.25">
      <c r="A253" s="3">
        <v>42375</v>
      </c>
      <c r="B253" s="2">
        <v>5.5404</v>
      </c>
      <c r="C253" s="2">
        <f t="shared" si="21"/>
        <v>0</v>
      </c>
      <c r="D253" s="2">
        <f t="shared" si="22"/>
        <v>5.5484799999999996</v>
      </c>
      <c r="E253" s="2">
        <f t="shared" si="24"/>
        <v>5.3772199999999994</v>
      </c>
      <c r="F253" s="2">
        <f t="shared" si="25"/>
        <v>5.3749550000000017</v>
      </c>
      <c r="G253" s="2">
        <f t="shared" si="27"/>
        <v>5.74451</v>
      </c>
      <c r="H253" s="2">
        <f t="shared" si="23"/>
        <v>6.0805840000000053</v>
      </c>
      <c r="I253" s="2">
        <f t="array" ref="I253">SUMPRODUCT(B237:B256, (ROW(B237:B256)-ROW(B237)+1)) / (20*21/2)</f>
        <v>5.4738571428571428</v>
      </c>
      <c r="J253" s="2">
        <f t="shared" si="26"/>
        <v>5.4725193693628418</v>
      </c>
      <c r="K253" s="2">
        <f t="shared" si="28"/>
        <v>5.7287497756429442</v>
      </c>
    </row>
    <row r="254" spans="1:11" ht="13.5" x14ac:dyDescent="0.25">
      <c r="A254" s="3">
        <v>42376</v>
      </c>
      <c r="B254" s="2">
        <v>5.5907999999999998</v>
      </c>
      <c r="C254" s="2">
        <f t="shared" si="21"/>
        <v>5.0399999999999778E-2</v>
      </c>
      <c r="D254" s="2">
        <f t="shared" si="22"/>
        <v>5.5887799999999999</v>
      </c>
      <c r="E254" s="2">
        <f t="shared" si="24"/>
        <v>5.4175199999999997</v>
      </c>
      <c r="F254" s="2">
        <f t="shared" si="25"/>
        <v>5.3726900000000022</v>
      </c>
      <c r="G254" s="2">
        <f t="shared" si="27"/>
        <v>5.7299040000000003</v>
      </c>
      <c r="H254" s="2">
        <f t="shared" si="23"/>
        <v>6.084613500000005</v>
      </c>
      <c r="I254" s="2">
        <f t="array" ref="I254">SUMPRODUCT(B238:B257, (ROW(B238:B257)-ROW(B238)+1)) / (20*21/2)</f>
        <v>5.5549976190476187</v>
      </c>
      <c r="J254" s="2">
        <f t="shared" si="26"/>
        <v>5.4837841913282857</v>
      </c>
      <c r="K254" s="2">
        <f t="shared" si="28"/>
        <v>5.7233399805196914</v>
      </c>
    </row>
    <row r="255" spans="1:11" ht="13.5" x14ac:dyDescent="0.25">
      <c r="A255" s="3">
        <v>42377</v>
      </c>
      <c r="B255" s="2">
        <v>5.6210000000000004</v>
      </c>
      <c r="C255" s="2">
        <f t="shared" si="21"/>
        <v>3.0200000000000671E-2</v>
      </c>
      <c r="D255" s="2">
        <f t="shared" si="22"/>
        <v>5.5847400000000009</v>
      </c>
      <c r="E255" s="2">
        <f t="shared" si="24"/>
        <v>5.4608400000000001</v>
      </c>
      <c r="F255" s="2">
        <f t="shared" si="25"/>
        <v>5.3792350000000013</v>
      </c>
      <c r="G255" s="2">
        <f t="shared" si="27"/>
        <v>5.7159019999999998</v>
      </c>
      <c r="H255" s="2">
        <f t="shared" si="23"/>
        <v>6.0888695000000039</v>
      </c>
      <c r="I255" s="2">
        <f t="array" ref="I255">SUMPRODUCT(B239:B258, (ROW(B239:B258)-ROW(B239)+1)) / (20*21/2)</f>
        <v>5.6678019047619044</v>
      </c>
      <c r="J255" s="2">
        <f t="shared" si="26"/>
        <v>5.4968523635827342</v>
      </c>
      <c r="K255" s="2">
        <f t="shared" si="28"/>
        <v>5.7193266479502922</v>
      </c>
    </row>
    <row r="256" spans="1:11" ht="13.5" x14ac:dyDescent="0.25">
      <c r="A256" s="3">
        <v>42380</v>
      </c>
      <c r="B256" s="2">
        <v>5.8929999999999998</v>
      </c>
      <c r="C256" s="2">
        <f t="shared" si="21"/>
        <v>0.27199999999999935</v>
      </c>
      <c r="D256" s="2">
        <f t="shared" si="22"/>
        <v>5.6371200000000004</v>
      </c>
      <c r="E256" s="2">
        <f t="shared" si="24"/>
        <v>5.5363899999999999</v>
      </c>
      <c r="F256" s="2">
        <f t="shared" si="25"/>
        <v>5.3986250000000009</v>
      </c>
      <c r="G256" s="2">
        <f t="shared" si="27"/>
        <v>5.7073399999999985</v>
      </c>
      <c r="H256" s="2">
        <f t="shared" si="23"/>
        <v>6.0944350000000043</v>
      </c>
      <c r="I256" s="2">
        <f t="array" ref="I256">SUMPRODUCT(B240:B259, (ROW(B240:B259)-ROW(B240)+1)) / (20*21/2)</f>
        <v>5.7561833333333325</v>
      </c>
      <c r="J256" s="2">
        <f t="shared" si="26"/>
        <v>5.5345807099081883</v>
      </c>
      <c r="K256" s="2">
        <f t="shared" si="28"/>
        <v>5.7261373676385157</v>
      </c>
    </row>
    <row r="257" spans="1:11" ht="13.5" x14ac:dyDescent="0.25">
      <c r="A257" s="3">
        <v>42381</v>
      </c>
      <c r="B257" s="2">
        <v>6.2506000000000004</v>
      </c>
      <c r="C257" s="2">
        <f t="shared" si="21"/>
        <v>0.35760000000000058</v>
      </c>
      <c r="D257" s="2">
        <f t="shared" si="22"/>
        <v>5.7791600000000001</v>
      </c>
      <c r="E257" s="2">
        <f t="shared" si="24"/>
        <v>5.6336000000000004</v>
      </c>
      <c r="F257" s="2">
        <f t="shared" si="25"/>
        <v>5.4439550000000008</v>
      </c>
      <c r="G257" s="2">
        <f t="shared" si="27"/>
        <v>5.7059299999999995</v>
      </c>
      <c r="H257" s="2">
        <f t="shared" si="23"/>
        <v>6.1025190000000045</v>
      </c>
      <c r="I257" s="2">
        <f t="array" ref="I257">SUMPRODUCT(B241:B260, (ROW(B241:B260)-ROW(B241)+1)) / (20*21/2)</f>
        <v>5.8302457142857138</v>
      </c>
      <c r="J257" s="2">
        <f t="shared" si="26"/>
        <v>5.6027730232502657</v>
      </c>
      <c r="K257" s="2">
        <f t="shared" si="28"/>
        <v>5.7467045296919075</v>
      </c>
    </row>
    <row r="258" spans="1:11" ht="13.5" x14ac:dyDescent="0.25">
      <c r="A258" s="3">
        <v>42382</v>
      </c>
      <c r="B258" s="2">
        <v>6.6284000000000001</v>
      </c>
      <c r="C258" s="2">
        <f t="shared" si="21"/>
        <v>0.37779999999999969</v>
      </c>
      <c r="D258" s="2">
        <f t="shared" si="22"/>
        <v>5.9967600000000001</v>
      </c>
      <c r="E258" s="2">
        <f t="shared" si="24"/>
        <v>5.7726199999999999</v>
      </c>
      <c r="F258" s="2">
        <f t="shared" si="25"/>
        <v>5.5038950000000009</v>
      </c>
      <c r="G258" s="2">
        <f t="shared" si="27"/>
        <v>5.7124779999999999</v>
      </c>
      <c r="H258" s="2">
        <f t="shared" si="23"/>
        <v>6.1125170000000049</v>
      </c>
      <c r="I258" s="2">
        <f t="array" ref="I258">SUMPRODUCT(B242:B261, (ROW(B242:B261)-ROW(B242)+1)) / (20*21/2)</f>
        <v>5.8897047619047616</v>
      </c>
      <c r="J258" s="2">
        <f t="shared" si="26"/>
        <v>5.700451782940716</v>
      </c>
      <c r="K258" s="2">
        <f t="shared" si="28"/>
        <v>5.781280822645166</v>
      </c>
    </row>
    <row r="259" spans="1:11" ht="13.5" x14ac:dyDescent="0.25">
      <c r="A259" s="3">
        <v>42384</v>
      </c>
      <c r="B259" s="2">
        <v>6.4318999999999997</v>
      </c>
      <c r="C259" s="2">
        <f t="shared" si="21"/>
        <v>-0.19650000000000034</v>
      </c>
      <c r="D259" s="2">
        <f t="shared" si="22"/>
        <v>6.1649799999999999</v>
      </c>
      <c r="E259" s="2">
        <f t="shared" si="24"/>
        <v>5.8768799999999999</v>
      </c>
      <c r="F259" s="2">
        <f t="shared" si="25"/>
        <v>5.5585450000000005</v>
      </c>
      <c r="G259" s="2">
        <f t="shared" si="27"/>
        <v>5.715198</v>
      </c>
      <c r="H259" s="2">
        <f t="shared" si="23"/>
        <v>6.1215325000000043</v>
      </c>
      <c r="I259" s="2">
        <f t="array" ref="I259">SUMPRODUCT(B243:B262, (ROW(B243:B262)-ROW(B243)+1)) / (20*21/2)</f>
        <v>5.9216261904761911</v>
      </c>
      <c r="J259" s="2">
        <f t="shared" si="26"/>
        <v>5.7701135178987428</v>
      </c>
      <c r="K259" s="2">
        <f t="shared" si="28"/>
        <v>5.8067953001884929</v>
      </c>
    </row>
    <row r="260" spans="1:11" ht="13.5" x14ac:dyDescent="0.25">
      <c r="A260" s="3">
        <v>42387</v>
      </c>
      <c r="B260" s="2">
        <v>6.3361999999999998</v>
      </c>
      <c r="C260" s="2">
        <f t="shared" ref="C260:C323" si="29">B260-B259</f>
        <v>-9.5699999999999896E-2</v>
      </c>
      <c r="D260" s="2">
        <f t="shared" si="22"/>
        <v>6.3080199999999991</v>
      </c>
      <c r="E260" s="2">
        <f t="shared" si="24"/>
        <v>5.9463799999999996</v>
      </c>
      <c r="F260" s="2">
        <f t="shared" si="25"/>
        <v>5.6111799999999992</v>
      </c>
      <c r="G260" s="2">
        <f t="shared" si="27"/>
        <v>5.7168100000000006</v>
      </c>
      <c r="H260" s="2">
        <f t="shared" si="23"/>
        <v>6.1298180000000038</v>
      </c>
      <c r="I260" s="2">
        <f t="array" ref="I260">SUMPRODUCT(B244:B263, (ROW(B244:B263)-ROW(B244)+1)) / (20*21/2)</f>
        <v>5.9328990476190482</v>
      </c>
      <c r="J260" s="2">
        <f t="shared" si="26"/>
        <v>5.8240265161941007</v>
      </c>
      <c r="K260" s="2">
        <f t="shared" si="28"/>
        <v>5.8275562688085518</v>
      </c>
    </row>
    <row r="261" spans="1:11" ht="13.5" x14ac:dyDescent="0.25">
      <c r="A261" s="3">
        <v>42388</v>
      </c>
      <c r="B261" s="2">
        <v>6.2355</v>
      </c>
      <c r="C261" s="2">
        <f t="shared" si="29"/>
        <v>-0.10069999999999979</v>
      </c>
      <c r="D261" s="2">
        <f t="shared" si="22"/>
        <v>6.3765200000000011</v>
      </c>
      <c r="E261" s="2">
        <f t="shared" si="24"/>
        <v>6.0068199999999994</v>
      </c>
      <c r="F261" s="2">
        <f t="shared" si="25"/>
        <v>5.658525</v>
      </c>
      <c r="G261" s="2">
        <f t="shared" si="27"/>
        <v>5.7201340000000007</v>
      </c>
      <c r="H261" s="2">
        <f t="shared" si="23"/>
        <v>6.1370960000000032</v>
      </c>
      <c r="I261" s="2">
        <f t="array" ref="I261">SUMPRODUCT(B245:B264, (ROW(B245:B264)-ROW(B245)+1)) / (20*21/2)</f>
        <v>5.9222052380952368</v>
      </c>
      <c r="J261" s="2">
        <f t="shared" si="26"/>
        <v>5.8632144670327575</v>
      </c>
      <c r="K261" s="2">
        <f t="shared" si="28"/>
        <v>5.8435540621886091</v>
      </c>
    </row>
    <row r="262" spans="1:11" ht="13.5" x14ac:dyDescent="0.25">
      <c r="A262" s="3">
        <v>42389</v>
      </c>
      <c r="B262" s="2">
        <v>5.9936999999999996</v>
      </c>
      <c r="C262" s="2">
        <f t="shared" si="29"/>
        <v>-0.24180000000000046</v>
      </c>
      <c r="D262" s="2">
        <f t="shared" ref="D262:D325" si="30">AVERAGE(B258:B262)</f>
        <v>6.3251399999999993</v>
      </c>
      <c r="E262" s="2">
        <f t="shared" si="24"/>
        <v>6.0521499999999993</v>
      </c>
      <c r="F262" s="2">
        <f t="shared" si="25"/>
        <v>5.6940350000000004</v>
      </c>
      <c r="G262" s="2">
        <f t="shared" si="27"/>
        <v>5.7211400000000019</v>
      </c>
      <c r="H262" s="2">
        <f t="shared" si="23"/>
        <v>6.1431650000000033</v>
      </c>
      <c r="I262" s="2">
        <f t="array" ref="I262">SUMPRODUCT(B246:B265, (ROW(B246:B265)-ROW(B246)+1)) / (20*21/2)</f>
        <v>5.9416057142857142</v>
      </c>
      <c r="J262" s="2">
        <f t="shared" si="26"/>
        <v>5.8756416606486859</v>
      </c>
      <c r="K262" s="2">
        <f t="shared" si="28"/>
        <v>5.8494421381812121</v>
      </c>
    </row>
    <row r="263" spans="1:11" ht="13.5" x14ac:dyDescent="0.25">
      <c r="A263" s="3">
        <v>42390</v>
      </c>
      <c r="B263" s="2">
        <v>5.8124000000000002</v>
      </c>
      <c r="C263" s="2">
        <f t="shared" si="29"/>
        <v>-0.18129999999999935</v>
      </c>
      <c r="D263" s="2">
        <f t="shared" si="30"/>
        <v>6.1619399999999995</v>
      </c>
      <c r="E263" s="2">
        <f t="shared" si="24"/>
        <v>6.0793499999999998</v>
      </c>
      <c r="F263" s="2">
        <f t="shared" si="25"/>
        <v>5.7282850000000005</v>
      </c>
      <c r="G263" s="2">
        <f t="shared" si="27"/>
        <v>5.7220460000000015</v>
      </c>
      <c r="H263" s="2">
        <f t="shared" si="23"/>
        <v>6.1484030000000045</v>
      </c>
      <c r="I263" s="2">
        <f t="array" ref="I263">SUMPRODUCT(B247:B266, (ROW(B247:B266)-ROW(B247)+1)) / (20*21/2)</f>
        <v>5.9727128571428567</v>
      </c>
      <c r="J263" s="2">
        <f t="shared" si="26"/>
        <v>5.8696186453488108</v>
      </c>
      <c r="K263" s="2">
        <f t="shared" si="28"/>
        <v>5.8479895053113609</v>
      </c>
    </row>
    <row r="264" spans="1:11" ht="13.5" x14ac:dyDescent="0.25">
      <c r="A264" s="3">
        <v>42391</v>
      </c>
      <c r="B264" s="2">
        <v>5.6159999999999997</v>
      </c>
      <c r="C264" s="2">
        <f t="shared" si="29"/>
        <v>-0.19640000000000057</v>
      </c>
      <c r="D264" s="2">
        <f t="shared" si="30"/>
        <v>5.9987599999999999</v>
      </c>
      <c r="E264" s="2">
        <f t="shared" si="24"/>
        <v>6.0818699999999994</v>
      </c>
      <c r="F264" s="2">
        <f t="shared" si="25"/>
        <v>5.7496950000000009</v>
      </c>
      <c r="G264" s="2">
        <f t="shared" si="27"/>
        <v>5.7207379999999999</v>
      </c>
      <c r="H264" s="2">
        <f t="shared" si="23"/>
        <v>6.152684500000003</v>
      </c>
      <c r="I264" s="2">
        <f t="array" ref="I264">SUMPRODUCT(B248:B267, (ROW(B248:B267)-ROW(B248)+1)) / (20*21/2)</f>
        <v>5.9924528571428581</v>
      </c>
      <c r="J264" s="2">
        <f t="shared" si="26"/>
        <v>5.8454644886489238</v>
      </c>
      <c r="K264" s="2">
        <f t="shared" si="28"/>
        <v>5.8388918776520926</v>
      </c>
    </row>
    <row r="265" spans="1:11" ht="13.5" x14ac:dyDescent="0.25">
      <c r="A265" s="3">
        <v>42394</v>
      </c>
      <c r="B265" s="2">
        <v>5.9534000000000002</v>
      </c>
      <c r="C265" s="2">
        <f t="shared" si="29"/>
        <v>0.33740000000000059</v>
      </c>
      <c r="D265" s="2">
        <f t="shared" si="30"/>
        <v>5.9221999999999992</v>
      </c>
      <c r="E265" s="2">
        <f t="shared" si="24"/>
        <v>6.1151099999999996</v>
      </c>
      <c r="F265" s="2">
        <f t="shared" si="25"/>
        <v>5.7879750000000012</v>
      </c>
      <c r="G265" s="2">
        <f t="shared" si="27"/>
        <v>5.7245660000000012</v>
      </c>
      <c r="H265" s="2">
        <f t="shared" si="23"/>
        <v>6.1585775000000034</v>
      </c>
      <c r="I265" s="2">
        <f t="array" ref="I265">SUMPRODUCT(B249:B268, (ROW(B249:B268)-ROW(B249)+1)) / (20*21/2)</f>
        <v>5.992718571428572</v>
      </c>
      <c r="J265" s="2">
        <f t="shared" si="26"/>
        <v>5.8557440611585498</v>
      </c>
      <c r="K265" s="2">
        <f t="shared" si="28"/>
        <v>5.8433823922539716</v>
      </c>
    </row>
    <row r="266" spans="1:11" ht="13.5" x14ac:dyDescent="0.25">
      <c r="A266" s="3">
        <v>42395</v>
      </c>
      <c r="B266" s="2">
        <v>6.1146000000000003</v>
      </c>
      <c r="C266" s="2">
        <f t="shared" si="29"/>
        <v>0.16120000000000001</v>
      </c>
      <c r="D266" s="2">
        <f t="shared" si="30"/>
        <v>5.8980200000000007</v>
      </c>
      <c r="E266" s="2">
        <f t="shared" si="24"/>
        <v>6.13727</v>
      </c>
      <c r="F266" s="2">
        <f t="shared" si="25"/>
        <v>5.8368300000000009</v>
      </c>
      <c r="G266" s="2">
        <f t="shared" si="27"/>
        <v>5.7320200000000003</v>
      </c>
      <c r="H266" s="2">
        <f t="shared" ref="H266:H329" si="31">AVERAGE(B67:B266)</f>
        <v>6.1653520000000048</v>
      </c>
      <c r="I266" s="2">
        <f t="array" ref="I266">SUMPRODUCT(B250:B269, (ROW(B250:B269)-ROW(B250)+1)) / (20*21/2)</f>
        <v>5.9889761904761913</v>
      </c>
      <c r="J266" s="2">
        <f t="shared" si="26"/>
        <v>5.8803970077148779</v>
      </c>
      <c r="K266" s="2">
        <f t="shared" si="28"/>
        <v>5.8540183768714629</v>
      </c>
    </row>
    <row r="267" spans="1:11" ht="13.5" x14ac:dyDescent="0.25">
      <c r="A267" s="3">
        <v>42396</v>
      </c>
      <c r="B267" s="2">
        <v>6.0441000000000003</v>
      </c>
      <c r="C267" s="2">
        <f t="shared" si="29"/>
        <v>-7.0500000000000007E-2</v>
      </c>
      <c r="D267" s="2">
        <f t="shared" si="30"/>
        <v>5.9080999999999992</v>
      </c>
      <c r="E267" s="2">
        <f t="shared" si="24"/>
        <v>6.1166200000000002</v>
      </c>
      <c r="F267" s="2">
        <f t="shared" si="25"/>
        <v>5.8751100000000012</v>
      </c>
      <c r="G267" s="2">
        <f t="shared" si="27"/>
        <v>5.7353440000000004</v>
      </c>
      <c r="H267" s="2">
        <f t="shared" si="31"/>
        <v>6.1716480000000047</v>
      </c>
      <c r="I267" s="2">
        <f t="array" ref="I267">SUMPRODUCT(B251:B270, (ROW(B251:B270)-ROW(B251)+1)) / (20*21/2)</f>
        <v>5.9680885714285719</v>
      </c>
      <c r="J267" s="2">
        <f t="shared" si="26"/>
        <v>5.895987768884889</v>
      </c>
      <c r="K267" s="2">
        <f t="shared" si="28"/>
        <v>5.8614725581706217</v>
      </c>
    </row>
    <row r="268" spans="1:11" ht="13.5" x14ac:dyDescent="0.25">
      <c r="A268" s="3">
        <v>42397</v>
      </c>
      <c r="B268" s="2">
        <v>5.8779000000000003</v>
      </c>
      <c r="C268" s="2">
        <f t="shared" si="29"/>
        <v>-0.1661999999999999</v>
      </c>
      <c r="D268" s="2">
        <f t="shared" si="30"/>
        <v>5.9212000000000007</v>
      </c>
      <c r="E268" s="2">
        <f t="shared" ref="E268:E331" si="32">AVERAGE(B259:B268)</f>
        <v>6.0415700000000001</v>
      </c>
      <c r="F268" s="2">
        <f t="shared" si="25"/>
        <v>5.907095</v>
      </c>
      <c r="G268" s="2">
        <f t="shared" si="27"/>
        <v>5.7354459999999996</v>
      </c>
      <c r="H268" s="2">
        <f t="shared" si="31"/>
        <v>6.1770880000000048</v>
      </c>
      <c r="I268" s="2">
        <f t="array" ref="I268">SUMPRODUCT(B252:B271, (ROW(B252:B271)-ROW(B252)+1)) / (20*21/2)</f>
        <v>5.9794842857142863</v>
      </c>
      <c r="J268" s="2">
        <f t="shared" si="26"/>
        <v>5.894265124229185</v>
      </c>
      <c r="K268" s="2">
        <f t="shared" si="28"/>
        <v>5.8621167715756952</v>
      </c>
    </row>
    <row r="269" spans="1:11" ht="13.5" x14ac:dyDescent="0.25">
      <c r="A269" s="3">
        <v>42398</v>
      </c>
      <c r="B269" s="2">
        <v>5.8677999999999999</v>
      </c>
      <c r="C269" s="2">
        <f t="shared" si="29"/>
        <v>-1.0100000000000442E-2</v>
      </c>
      <c r="D269" s="2">
        <f t="shared" si="30"/>
        <v>5.9715600000000002</v>
      </c>
      <c r="E269" s="2">
        <f t="shared" si="32"/>
        <v>5.9851600000000005</v>
      </c>
      <c r="F269" s="2">
        <f t="shared" si="25"/>
        <v>5.9310200000000002</v>
      </c>
      <c r="G269" s="2">
        <f t="shared" si="27"/>
        <v>5.7344379999999999</v>
      </c>
      <c r="H269" s="2">
        <f t="shared" si="31"/>
        <v>6.1826785000000042</v>
      </c>
      <c r="I269" s="2">
        <f t="array" ref="I269">SUMPRODUCT(B253:B272, (ROW(B253:B272)-ROW(B253)+1)) / (20*21/2)</f>
        <v>5.9715890476190481</v>
      </c>
      <c r="J269" s="2">
        <f t="shared" si="26"/>
        <v>5.891744636207358</v>
      </c>
      <c r="K269" s="2">
        <f t="shared" si="28"/>
        <v>5.8623396432786095</v>
      </c>
    </row>
    <row r="270" spans="1:11" ht="13.5" x14ac:dyDescent="0.25">
      <c r="A270" s="3">
        <v>42401</v>
      </c>
      <c r="B270" s="2">
        <v>5.7117000000000004</v>
      </c>
      <c r="C270" s="2">
        <f t="shared" si="29"/>
        <v>-0.15609999999999946</v>
      </c>
      <c r="D270" s="2">
        <f t="shared" si="30"/>
        <v>5.9232199999999997</v>
      </c>
      <c r="E270" s="2">
        <f t="shared" si="32"/>
        <v>5.9227100000000004</v>
      </c>
      <c r="F270" s="2">
        <f t="shared" si="25"/>
        <v>5.934545</v>
      </c>
      <c r="G270" s="2">
        <f t="shared" si="27"/>
        <v>5.7277899999999997</v>
      </c>
      <c r="H270" s="2">
        <f t="shared" si="31"/>
        <v>6.188043000000004</v>
      </c>
      <c r="I270" s="2">
        <f t="array" ref="I270">SUMPRODUCT(B254:B273, (ROW(B254:B273)-ROW(B254)+1)) / (20*21/2)</f>
        <v>5.9448442857142858</v>
      </c>
      <c r="J270" s="2">
        <f t="shared" si="26"/>
        <v>5.8745975279971336</v>
      </c>
      <c r="K270" s="2">
        <f t="shared" si="28"/>
        <v>5.856432206287292</v>
      </c>
    </row>
    <row r="271" spans="1:11" ht="13.5" x14ac:dyDescent="0.25">
      <c r="A271" s="3">
        <v>42402</v>
      </c>
      <c r="B271" s="2">
        <v>6.0541999999999998</v>
      </c>
      <c r="C271" s="2">
        <f t="shared" si="29"/>
        <v>0.34249999999999936</v>
      </c>
      <c r="D271" s="2">
        <f t="shared" si="30"/>
        <v>5.9111400000000005</v>
      </c>
      <c r="E271" s="2">
        <f t="shared" si="32"/>
        <v>5.9045800000000002</v>
      </c>
      <c r="F271" s="2">
        <f t="shared" si="25"/>
        <v>5.9556999999999993</v>
      </c>
      <c r="G271" s="2">
        <f t="shared" si="27"/>
        <v>5.7305099999999989</v>
      </c>
      <c r="H271" s="2">
        <f t="shared" si="31"/>
        <v>6.1949685000000043</v>
      </c>
      <c r="I271" s="2">
        <f t="array" ref="I271">SUMPRODUCT(B255:B274, (ROW(B255:B274)-ROW(B255)+1)) / (20*21/2)</f>
        <v>5.9197800000000003</v>
      </c>
      <c r="J271" s="2">
        <f t="shared" si="26"/>
        <v>5.8917025253307393</v>
      </c>
      <c r="K271" s="2">
        <f t="shared" si="28"/>
        <v>5.8641878060407322</v>
      </c>
    </row>
    <row r="272" spans="1:11" ht="13.5" x14ac:dyDescent="0.25">
      <c r="A272" s="3">
        <v>42403</v>
      </c>
      <c r="B272" s="2">
        <v>5.8727999999999998</v>
      </c>
      <c r="C272" s="2">
        <f t="shared" si="29"/>
        <v>-0.18140000000000001</v>
      </c>
      <c r="D272" s="2">
        <f t="shared" si="30"/>
        <v>5.8768799999999999</v>
      </c>
      <c r="E272" s="2">
        <f t="shared" si="32"/>
        <v>5.8924900000000004</v>
      </c>
      <c r="F272" s="2">
        <f t="shared" si="25"/>
        <v>5.972319999999999</v>
      </c>
      <c r="G272" s="2">
        <f t="shared" si="27"/>
        <v>5.7291999999999987</v>
      </c>
      <c r="H272" s="2">
        <f t="shared" si="31"/>
        <v>6.2008110000000043</v>
      </c>
      <c r="I272" s="2">
        <f t="array" ref="I272">SUMPRODUCT(B256:B275, (ROW(B256:B275)-ROW(B256)+1)) / (20*21/2)</f>
        <v>5.8989161904761911</v>
      </c>
      <c r="J272" s="2">
        <f t="shared" si="26"/>
        <v>5.8899022848230498</v>
      </c>
      <c r="K272" s="2">
        <f t="shared" si="28"/>
        <v>5.8645255391371744</v>
      </c>
    </row>
    <row r="273" spans="1:11" ht="13.5" x14ac:dyDescent="0.25">
      <c r="A273" s="3">
        <v>42404</v>
      </c>
      <c r="B273" s="2">
        <v>5.6914999999999996</v>
      </c>
      <c r="C273" s="2">
        <f t="shared" si="29"/>
        <v>-0.18130000000000024</v>
      </c>
      <c r="D273" s="2">
        <f t="shared" si="30"/>
        <v>5.839599999999999</v>
      </c>
      <c r="E273" s="2">
        <f t="shared" si="32"/>
        <v>5.8803999999999998</v>
      </c>
      <c r="F273" s="2">
        <f t="shared" si="25"/>
        <v>5.9798749999999989</v>
      </c>
      <c r="G273" s="2">
        <f t="shared" si="27"/>
        <v>5.7241619999999998</v>
      </c>
      <c r="H273" s="2">
        <f t="shared" si="31"/>
        <v>6.2052180000000048</v>
      </c>
      <c r="I273" s="2">
        <f t="array" ref="I273">SUMPRODUCT(B257:B276, (ROW(B257:B276)-ROW(B257)+1)) / (20*21/2)</f>
        <v>5.8749566666666668</v>
      </c>
      <c r="J273" s="2">
        <f t="shared" si="26"/>
        <v>5.8710068291256166</v>
      </c>
      <c r="K273" s="2">
        <f t="shared" si="28"/>
        <v>5.8577402238768927</v>
      </c>
    </row>
    <row r="274" spans="1:11" ht="13.5" x14ac:dyDescent="0.25">
      <c r="A274" s="3">
        <v>42405</v>
      </c>
      <c r="B274" s="2">
        <v>5.7167000000000003</v>
      </c>
      <c r="C274" s="2">
        <f t="shared" si="29"/>
        <v>2.5200000000000777E-2</v>
      </c>
      <c r="D274" s="2">
        <f t="shared" si="30"/>
        <v>5.8093799999999991</v>
      </c>
      <c r="E274" s="2">
        <f t="shared" si="32"/>
        <v>5.8904700000000005</v>
      </c>
      <c r="F274" s="2">
        <f t="shared" si="25"/>
        <v>5.9861699999999995</v>
      </c>
      <c r="G274" s="2">
        <f t="shared" si="27"/>
        <v>5.7176139999999984</v>
      </c>
      <c r="H274" s="2">
        <f t="shared" si="31"/>
        <v>6.2097510000000042</v>
      </c>
      <c r="I274" s="2">
        <f t="array" ref="I274">SUMPRODUCT(B258:B277, (ROW(B258:B277)-ROW(B258)+1)) / (20*21/2)</f>
        <v>5.8402023809523813</v>
      </c>
      <c r="J274" s="2">
        <f t="shared" si="26"/>
        <v>5.8563109406374627</v>
      </c>
      <c r="K274" s="2">
        <f t="shared" si="28"/>
        <v>5.8522092347052501</v>
      </c>
    </row>
    <row r="275" spans="1:11" ht="13.5" x14ac:dyDescent="0.25">
      <c r="A275" s="3">
        <v>42408</v>
      </c>
      <c r="B275" s="2">
        <v>5.7671000000000001</v>
      </c>
      <c r="C275" s="2">
        <f t="shared" si="29"/>
        <v>5.0399999999999778E-2</v>
      </c>
      <c r="D275" s="2">
        <f t="shared" si="30"/>
        <v>5.8204599999999989</v>
      </c>
      <c r="E275" s="2">
        <f t="shared" si="32"/>
        <v>5.8718399999999997</v>
      </c>
      <c r="F275" s="2">
        <f t="shared" si="25"/>
        <v>5.9934750000000001</v>
      </c>
      <c r="G275" s="2">
        <f t="shared" si="27"/>
        <v>5.7121740000000001</v>
      </c>
      <c r="H275" s="2">
        <f t="shared" si="31"/>
        <v>6.2145360000000043</v>
      </c>
      <c r="I275" s="2">
        <f t="array" ref="I275">SUMPRODUCT(B259:B278, (ROW(B259:B278)-ROW(B259)+1)) / (20*21/2)</f>
        <v>5.8007700000000009</v>
      </c>
      <c r="J275" s="2">
        <f t="shared" si="26"/>
        <v>5.847814660576752</v>
      </c>
      <c r="K275" s="2">
        <f t="shared" si="28"/>
        <v>5.8488716176579851</v>
      </c>
    </row>
    <row r="276" spans="1:11" ht="13.5" x14ac:dyDescent="0.25">
      <c r="A276" s="3">
        <v>42409</v>
      </c>
      <c r="B276" s="2">
        <v>5.7419000000000002</v>
      </c>
      <c r="C276" s="2">
        <f t="shared" si="29"/>
        <v>-2.5199999999999889E-2</v>
      </c>
      <c r="D276" s="2">
        <f t="shared" si="30"/>
        <v>5.758</v>
      </c>
      <c r="E276" s="2">
        <f t="shared" si="32"/>
        <v>5.8345700000000003</v>
      </c>
      <c r="F276" s="2">
        <f t="shared" ref="F276:F339" si="33">AVERAGE(B257:B276)</f>
        <v>5.9859200000000001</v>
      </c>
      <c r="G276" s="2">
        <f t="shared" si="27"/>
        <v>5.7062300000000006</v>
      </c>
      <c r="H276" s="2">
        <f t="shared" si="31"/>
        <v>6.2193210000000043</v>
      </c>
      <c r="I276" s="2">
        <f t="array" ref="I276">SUMPRODUCT(B260:B279, (ROW(B260:B279)-ROW(B260)+1)) / (20*21/2)</f>
        <v>5.7617280952380945</v>
      </c>
      <c r="J276" s="2">
        <f t="shared" si="26"/>
        <v>5.8377275500456332</v>
      </c>
      <c r="K276" s="2">
        <f t="shared" si="28"/>
        <v>5.8446766522596336</v>
      </c>
    </row>
    <row r="277" spans="1:11" ht="13.5" x14ac:dyDescent="0.25">
      <c r="A277" s="3">
        <v>42410</v>
      </c>
      <c r="B277" s="2">
        <v>5.6210000000000004</v>
      </c>
      <c r="C277" s="2">
        <f t="shared" si="29"/>
        <v>-0.12089999999999979</v>
      </c>
      <c r="D277" s="2">
        <f t="shared" si="30"/>
        <v>5.7076400000000005</v>
      </c>
      <c r="E277" s="2">
        <f t="shared" si="32"/>
        <v>5.7922600000000006</v>
      </c>
      <c r="F277" s="2">
        <f t="shared" si="33"/>
        <v>5.95444</v>
      </c>
      <c r="G277" s="2">
        <f t="shared" si="27"/>
        <v>5.6997820000000017</v>
      </c>
      <c r="H277" s="2">
        <f t="shared" si="31"/>
        <v>6.2239045000000059</v>
      </c>
      <c r="I277" s="2">
        <f t="array" ref="I277">SUMPRODUCT(B261:B280, (ROW(B261:B280)-ROW(B261)+1)) / (20*21/2)</f>
        <v>5.7405995238095242</v>
      </c>
      <c r="J277" s="2">
        <f t="shared" ref="J277:J340" si="34">$J$4*B277+J276*(1-$J$4)</f>
        <v>5.8170868309936674</v>
      </c>
      <c r="K277" s="2">
        <f t="shared" si="28"/>
        <v>5.8359050188376873</v>
      </c>
    </row>
    <row r="278" spans="1:11" ht="13.5" x14ac:dyDescent="0.25">
      <c r="A278" s="3">
        <v>42411</v>
      </c>
      <c r="B278" s="2">
        <v>5.5404</v>
      </c>
      <c r="C278" s="2">
        <f t="shared" si="29"/>
        <v>-8.0600000000000449E-2</v>
      </c>
      <c r="D278" s="2">
        <f t="shared" si="30"/>
        <v>5.6774199999999997</v>
      </c>
      <c r="E278" s="2">
        <f t="shared" si="32"/>
        <v>5.7585099999999994</v>
      </c>
      <c r="F278" s="2">
        <f t="shared" si="33"/>
        <v>5.9000400000000006</v>
      </c>
      <c r="G278" s="2">
        <f t="shared" si="27"/>
        <v>5.6922260000000007</v>
      </c>
      <c r="H278" s="2">
        <f t="shared" si="31"/>
        <v>6.2279340000000056</v>
      </c>
      <c r="I278" s="2">
        <f t="array" ref="I278">SUMPRODUCT(B262:B281, (ROW(B262:B281)-ROW(B262)+1)) / (20*21/2)</f>
        <v>5.7281047619047625</v>
      </c>
      <c r="J278" s="2">
        <f t="shared" si="34"/>
        <v>5.7907357042323655</v>
      </c>
      <c r="K278" s="2">
        <f t="shared" si="28"/>
        <v>5.8243165867264057</v>
      </c>
    </row>
    <row r="279" spans="1:11" ht="13.5" x14ac:dyDescent="0.25">
      <c r="A279" s="3">
        <v>42412</v>
      </c>
      <c r="B279" s="2">
        <v>5.4901</v>
      </c>
      <c r="C279" s="2">
        <f t="shared" si="29"/>
        <v>-5.0300000000000011E-2</v>
      </c>
      <c r="D279" s="2">
        <f t="shared" si="30"/>
        <v>5.6320999999999994</v>
      </c>
      <c r="E279" s="2">
        <f t="shared" si="32"/>
        <v>5.7207400000000002</v>
      </c>
      <c r="F279" s="2">
        <f t="shared" si="33"/>
        <v>5.8529499999999999</v>
      </c>
      <c r="G279" s="2">
        <f t="shared" si="27"/>
        <v>5.6842679999999994</v>
      </c>
      <c r="H279" s="2">
        <f t="shared" si="31"/>
        <v>6.2317120000000052</v>
      </c>
      <c r="I279" s="2">
        <f t="array" ref="I279">SUMPRODUCT(B263:B282, (ROW(B263:B282)-ROW(B263)+1)) / (20*21/2)</f>
        <v>5.7091099999999999</v>
      </c>
      <c r="J279" s="2">
        <f t="shared" si="34"/>
        <v>5.7621037324007114</v>
      </c>
      <c r="K279" s="2">
        <f t="shared" si="28"/>
        <v>5.811210053913606</v>
      </c>
    </row>
    <row r="280" spans="1:11" ht="13.5" x14ac:dyDescent="0.25">
      <c r="A280" s="3">
        <v>42415</v>
      </c>
      <c r="B280" s="2">
        <v>5.6311</v>
      </c>
      <c r="C280" s="2">
        <f t="shared" si="29"/>
        <v>0.14100000000000001</v>
      </c>
      <c r="D280" s="2">
        <f t="shared" si="30"/>
        <v>5.6048999999999998</v>
      </c>
      <c r="E280" s="2">
        <f t="shared" si="32"/>
        <v>5.7126799999999989</v>
      </c>
      <c r="F280" s="2">
        <f t="shared" si="33"/>
        <v>5.8176950000000005</v>
      </c>
      <c r="G280" s="2">
        <f t="shared" si="27"/>
        <v>5.6786279999999989</v>
      </c>
      <c r="H280" s="2">
        <f t="shared" si="31"/>
        <v>6.2355650000000047</v>
      </c>
      <c r="I280" s="2">
        <f t="array" ref="I280">SUMPRODUCT(B264:B283, (ROW(B264:B283)-ROW(B264)+1)) / (20*21/2)</f>
        <v>5.6920338095238083</v>
      </c>
      <c r="J280" s="2">
        <f t="shared" si="34"/>
        <v>5.7496271864577864</v>
      </c>
      <c r="K280" s="2">
        <f t="shared" si="28"/>
        <v>5.8041469145444458</v>
      </c>
    </row>
    <row r="281" spans="1:11" ht="13.5" x14ac:dyDescent="0.25">
      <c r="A281" s="3">
        <v>42416</v>
      </c>
      <c r="B281" s="2">
        <v>5.6864999999999997</v>
      </c>
      <c r="C281" s="2">
        <f t="shared" si="29"/>
        <v>5.5399999999999672E-2</v>
      </c>
      <c r="D281" s="2">
        <f t="shared" si="30"/>
        <v>5.5938199999999991</v>
      </c>
      <c r="E281" s="2">
        <f t="shared" si="32"/>
        <v>5.67591</v>
      </c>
      <c r="F281" s="2">
        <f t="shared" si="33"/>
        <v>5.7902450000000005</v>
      </c>
      <c r="G281" s="2">
        <f t="shared" si="27"/>
        <v>5.6765119999999998</v>
      </c>
      <c r="H281" s="2">
        <f t="shared" si="31"/>
        <v>6.2388895000000044</v>
      </c>
      <c r="I281" s="2">
        <f t="array" ref="I281">SUMPRODUCT(B265:B284, (ROW(B265:B284)-ROW(B265)+1)) / (20*21/2)</f>
        <v>5.6616223809523811</v>
      </c>
      <c r="J281" s="2">
        <f t="shared" si="34"/>
        <v>5.7436150734618066</v>
      </c>
      <c r="K281" s="2">
        <f t="shared" si="28"/>
        <v>5.7995333100525066</v>
      </c>
    </row>
    <row r="282" spans="1:11" ht="13.5" x14ac:dyDescent="0.25">
      <c r="A282" s="3">
        <v>42417</v>
      </c>
      <c r="B282" s="2">
        <v>5.5907999999999998</v>
      </c>
      <c r="C282" s="2">
        <f t="shared" si="29"/>
        <v>-9.5699999999999896E-2</v>
      </c>
      <c r="D282" s="2">
        <f t="shared" si="30"/>
        <v>5.5877799999999995</v>
      </c>
      <c r="E282" s="2">
        <f t="shared" si="32"/>
        <v>5.64771</v>
      </c>
      <c r="F282" s="2">
        <f t="shared" si="33"/>
        <v>5.7701000000000002</v>
      </c>
      <c r="G282" s="2">
        <f t="shared" si="27"/>
        <v>5.6724820000000014</v>
      </c>
      <c r="H282" s="2">
        <f t="shared" si="31"/>
        <v>6.2417355000000043</v>
      </c>
      <c r="I282" s="2">
        <f t="array" ref="I282">SUMPRODUCT(B266:B285, (ROW(B266:B285)-ROW(B266)+1)) / (20*21/2)</f>
        <v>5.6320504761904768</v>
      </c>
      <c r="J282" s="2">
        <f t="shared" si="34"/>
        <v>5.7290612569416348</v>
      </c>
      <c r="K282" s="2">
        <f t="shared" si="28"/>
        <v>5.7913476900504479</v>
      </c>
    </row>
    <row r="283" spans="1:11" ht="13.5" x14ac:dyDescent="0.25">
      <c r="A283" s="3">
        <v>42418</v>
      </c>
      <c r="B283" s="2">
        <v>5.5907999999999998</v>
      </c>
      <c r="C283" s="2">
        <f t="shared" si="29"/>
        <v>0</v>
      </c>
      <c r="D283" s="2">
        <f t="shared" si="30"/>
        <v>5.5978599999999998</v>
      </c>
      <c r="E283" s="2">
        <f t="shared" si="32"/>
        <v>5.6376399999999993</v>
      </c>
      <c r="F283" s="2">
        <f t="shared" si="33"/>
        <v>5.7590200000000005</v>
      </c>
      <c r="G283" s="2">
        <f t="shared" si="27"/>
        <v>5.6694600000000017</v>
      </c>
      <c r="H283" s="2">
        <f t="shared" si="31"/>
        <v>6.2448080000000035</v>
      </c>
      <c r="I283" s="2">
        <f t="array" ref="I283">SUMPRODUCT(B267:B286, (ROW(B267:B286)-ROW(B267)+1)) / (20*21/2)</f>
        <v>5.6039628571428572</v>
      </c>
      <c r="J283" s="2">
        <f t="shared" si="34"/>
        <v>5.7158935181852888</v>
      </c>
      <c r="K283" s="2">
        <f t="shared" si="28"/>
        <v>5.7834830747543524</v>
      </c>
    </row>
    <row r="284" spans="1:11" ht="13.5" x14ac:dyDescent="0.25">
      <c r="A284" s="3">
        <v>42419</v>
      </c>
      <c r="B284" s="2">
        <v>5.4397000000000002</v>
      </c>
      <c r="C284" s="2">
        <f t="shared" si="29"/>
        <v>-0.15109999999999957</v>
      </c>
      <c r="D284" s="2">
        <f t="shared" si="30"/>
        <v>5.5877800000000004</v>
      </c>
      <c r="E284" s="2">
        <f t="shared" si="32"/>
        <v>5.6099400000000008</v>
      </c>
      <c r="F284" s="2">
        <f t="shared" si="33"/>
        <v>5.7502050000000002</v>
      </c>
      <c r="G284" s="2">
        <f t="shared" si="27"/>
        <v>5.6655320000000016</v>
      </c>
      <c r="H284" s="2">
        <f t="shared" si="31"/>
        <v>6.2476790000000042</v>
      </c>
      <c r="I284" s="2">
        <f t="array" ref="I284">SUMPRODUCT(B268:B287, (ROW(B268:B287)-ROW(B268)+1)) / (20*21/2)</f>
        <v>5.5633085714285713</v>
      </c>
      <c r="J284" s="2">
        <f t="shared" si="34"/>
        <v>5.6895893735962142</v>
      </c>
      <c r="K284" s="2">
        <f t="shared" si="28"/>
        <v>5.7700013855482997</v>
      </c>
    </row>
    <row r="285" spans="1:11" ht="13.5" x14ac:dyDescent="0.25">
      <c r="A285" s="3">
        <v>42422</v>
      </c>
      <c r="B285" s="2">
        <v>5.4397000000000002</v>
      </c>
      <c r="C285" s="2">
        <f t="shared" si="29"/>
        <v>0</v>
      </c>
      <c r="D285" s="2">
        <f t="shared" si="30"/>
        <v>5.5495000000000001</v>
      </c>
      <c r="E285" s="2">
        <f t="shared" si="32"/>
        <v>5.5772000000000004</v>
      </c>
      <c r="F285" s="2">
        <f t="shared" si="33"/>
        <v>5.7245200000000001</v>
      </c>
      <c r="G285" s="2">
        <f t="shared" si="27"/>
        <v>5.664524000000001</v>
      </c>
      <c r="H285" s="2">
        <f t="shared" si="31"/>
        <v>6.2504495000000047</v>
      </c>
      <c r="I285" s="2">
        <f t="array" ref="I285">SUMPRODUCT(B269:B288, (ROW(B269:B288)-ROW(B269)+1)) / (20*21/2)</f>
        <v>5.5263719047619055</v>
      </c>
      <c r="J285" s="2">
        <f t="shared" si="34"/>
        <v>5.6657903856346703</v>
      </c>
      <c r="K285" s="2">
        <f t="shared" si="28"/>
        <v>5.7570483900366014</v>
      </c>
    </row>
    <row r="286" spans="1:11" ht="13.5" x14ac:dyDescent="0.25">
      <c r="A286" s="3">
        <v>42423</v>
      </c>
      <c r="B286" s="2">
        <v>5.4295999999999998</v>
      </c>
      <c r="C286" s="2">
        <f t="shared" si="29"/>
        <v>-1.0100000000000442E-2</v>
      </c>
      <c r="D286" s="2">
        <f t="shared" si="30"/>
        <v>5.4981200000000001</v>
      </c>
      <c r="E286" s="2">
        <f t="shared" si="32"/>
        <v>5.5459700000000005</v>
      </c>
      <c r="F286" s="2">
        <f t="shared" si="33"/>
        <v>5.6902699999999999</v>
      </c>
      <c r="G286" s="2">
        <f t="shared" si="27"/>
        <v>5.663012000000001</v>
      </c>
      <c r="H286" s="2">
        <f t="shared" si="31"/>
        <v>6.2529175000000041</v>
      </c>
      <c r="I286" s="2">
        <f t="array" ref="I286">SUMPRODUCT(B270:B289, (ROW(B270:B289)-ROW(B270)+1)) / (20*21/2)</f>
        <v>5.4803709523809525</v>
      </c>
      <c r="J286" s="2">
        <f t="shared" si="34"/>
        <v>5.6432960631932731</v>
      </c>
      <c r="K286" s="2">
        <f t="shared" si="28"/>
        <v>5.7442072767018333</v>
      </c>
    </row>
    <row r="287" spans="1:11" ht="13.5" x14ac:dyDescent="0.25">
      <c r="A287" s="3">
        <v>42424</v>
      </c>
      <c r="B287" s="2">
        <v>5.2633999999999999</v>
      </c>
      <c r="C287" s="2">
        <f t="shared" si="29"/>
        <v>-0.1661999999999999</v>
      </c>
      <c r="D287" s="2">
        <f t="shared" si="30"/>
        <v>5.4326400000000001</v>
      </c>
      <c r="E287" s="2">
        <f t="shared" si="32"/>
        <v>5.5102099999999998</v>
      </c>
      <c r="F287" s="2">
        <f t="shared" si="33"/>
        <v>5.6512350000000007</v>
      </c>
      <c r="G287" s="2">
        <f t="shared" si="27"/>
        <v>5.6614000000000013</v>
      </c>
      <c r="H287" s="2">
        <f t="shared" si="31"/>
        <v>6.2538240000000043</v>
      </c>
      <c r="I287" s="2">
        <f t="array" ref="I287">SUMPRODUCT(B271:B290, (ROW(B271:B290)-ROW(B271)+1)) / (20*21/2)</f>
        <v>5.4330476190476178</v>
      </c>
      <c r="J287" s="2">
        <f t="shared" si="34"/>
        <v>5.6071154857462941</v>
      </c>
      <c r="K287" s="2">
        <f t="shared" si="28"/>
        <v>5.725352089380193</v>
      </c>
    </row>
    <row r="288" spans="1:11" ht="13.5" x14ac:dyDescent="0.25">
      <c r="A288" s="3">
        <v>42425</v>
      </c>
      <c r="B288" s="2">
        <v>5.2633999999999999</v>
      </c>
      <c r="C288" s="2">
        <f t="shared" si="29"/>
        <v>0</v>
      </c>
      <c r="D288" s="2">
        <f t="shared" si="30"/>
        <v>5.3671600000000002</v>
      </c>
      <c r="E288" s="2">
        <f t="shared" si="32"/>
        <v>5.4825099999999996</v>
      </c>
      <c r="F288" s="2">
        <f t="shared" si="33"/>
        <v>5.6205100000000003</v>
      </c>
      <c r="G288" s="2">
        <f t="shared" si="27"/>
        <v>5.6580760000000012</v>
      </c>
      <c r="H288" s="2">
        <f t="shared" si="31"/>
        <v>6.2549575000000042</v>
      </c>
      <c r="I288" s="2">
        <f t="array" ref="I288">SUMPRODUCT(B272:B291, (ROW(B272:B291)-ROW(B272)+1)) / (20*21/2)</f>
        <v>5.3939747619047616</v>
      </c>
      <c r="J288" s="2">
        <f t="shared" si="34"/>
        <v>5.5743806775799802</v>
      </c>
      <c r="K288" s="2">
        <f t="shared" si="28"/>
        <v>5.707236321169205</v>
      </c>
    </row>
    <row r="289" spans="1:11" ht="13.5" x14ac:dyDescent="0.25">
      <c r="A289" s="3">
        <v>42426</v>
      </c>
      <c r="B289" s="2">
        <v>5.1375000000000002</v>
      </c>
      <c r="C289" s="2">
        <f t="shared" si="29"/>
        <v>-0.12589999999999968</v>
      </c>
      <c r="D289" s="2">
        <f t="shared" si="30"/>
        <v>5.3067200000000003</v>
      </c>
      <c r="E289" s="2">
        <f t="shared" si="32"/>
        <v>5.4472500000000004</v>
      </c>
      <c r="F289" s="2">
        <f t="shared" si="33"/>
        <v>5.5839949999999998</v>
      </c>
      <c r="G289" s="2">
        <f t="shared" si="27"/>
        <v>5.6540480000000004</v>
      </c>
      <c r="H289" s="2">
        <f t="shared" si="31"/>
        <v>6.2544540000000044</v>
      </c>
      <c r="I289" s="2">
        <f t="array" ref="I289">SUMPRODUCT(B273:B292, (ROW(B273:B292)-ROW(B273)+1)) / (20*21/2)</f>
        <v>5.3832338095238095</v>
      </c>
      <c r="J289" s="2">
        <f t="shared" si="34"/>
        <v>5.5327729940009345</v>
      </c>
      <c r="K289" s="2">
        <f t="shared" si="28"/>
        <v>5.6848937203390397</v>
      </c>
    </row>
    <row r="290" spans="1:11" ht="13.5" x14ac:dyDescent="0.25">
      <c r="A290" s="3">
        <v>42429</v>
      </c>
      <c r="B290" s="2">
        <v>5.0871000000000004</v>
      </c>
      <c r="C290" s="2">
        <f t="shared" si="29"/>
        <v>-5.0399999999999778E-2</v>
      </c>
      <c r="D290" s="2">
        <f t="shared" si="30"/>
        <v>5.2361999999999993</v>
      </c>
      <c r="E290" s="2">
        <f t="shared" si="32"/>
        <v>5.3928500000000001</v>
      </c>
      <c r="F290" s="2">
        <f t="shared" si="33"/>
        <v>5.552765</v>
      </c>
      <c r="G290" s="2">
        <f t="shared" si="27"/>
        <v>5.6501199999999994</v>
      </c>
      <c r="H290" s="2">
        <f t="shared" si="31"/>
        <v>6.252691000000004</v>
      </c>
      <c r="I290" s="2">
        <f t="array" ref="I290">SUMPRODUCT(B274:B293, (ROW(B274:B293)-ROW(B274)+1)) / (20*21/2)</f>
        <v>5.3958757142857143</v>
      </c>
      <c r="J290" s="2">
        <f t="shared" si="34"/>
        <v>5.4903279469532267</v>
      </c>
      <c r="K290" s="2">
        <f t="shared" si="28"/>
        <v>5.6614508293453518</v>
      </c>
    </row>
    <row r="291" spans="1:11" ht="13.5" x14ac:dyDescent="0.25">
      <c r="A291" s="3">
        <v>42430</v>
      </c>
      <c r="B291" s="2">
        <v>5.1425000000000001</v>
      </c>
      <c r="C291" s="2">
        <f t="shared" si="29"/>
        <v>5.5399999999999672E-2</v>
      </c>
      <c r="D291" s="2">
        <f t="shared" si="30"/>
        <v>5.1787800000000006</v>
      </c>
      <c r="E291" s="2">
        <f t="shared" si="32"/>
        <v>5.3384499999999999</v>
      </c>
      <c r="F291" s="2">
        <f t="shared" si="33"/>
        <v>5.50718</v>
      </c>
      <c r="G291" s="2">
        <f t="shared" si="27"/>
        <v>5.6471979999999995</v>
      </c>
      <c r="H291" s="2">
        <f t="shared" si="31"/>
        <v>6.2511295000000029</v>
      </c>
      <c r="I291" s="2">
        <f t="array" ref="I291">SUMPRODUCT(B275:B294, (ROW(B275:B294)-ROW(B275)+1)) / (20*21/2)</f>
        <v>5.3944866666666673</v>
      </c>
      <c r="J291" s="2">
        <f t="shared" si="34"/>
        <v>5.4572014758148244</v>
      </c>
      <c r="K291" s="2">
        <f t="shared" si="28"/>
        <v>5.6410998164298487</v>
      </c>
    </row>
    <row r="292" spans="1:11" ht="13.5" x14ac:dyDescent="0.25">
      <c r="A292" s="3">
        <v>42431</v>
      </c>
      <c r="B292" s="2">
        <v>5.3944000000000001</v>
      </c>
      <c r="C292" s="2">
        <f t="shared" si="29"/>
        <v>0.25190000000000001</v>
      </c>
      <c r="D292" s="2">
        <f t="shared" si="30"/>
        <v>5.2049799999999999</v>
      </c>
      <c r="E292" s="2">
        <f t="shared" si="32"/>
        <v>5.31881</v>
      </c>
      <c r="F292" s="2">
        <f t="shared" si="33"/>
        <v>5.4832600000000005</v>
      </c>
      <c r="G292" s="2">
        <f t="shared" si="27"/>
        <v>5.6494159999999995</v>
      </c>
      <c r="H292" s="2">
        <f t="shared" si="31"/>
        <v>6.2491905000000019</v>
      </c>
      <c r="I292" s="2">
        <f t="array" ref="I292">SUMPRODUCT(B276:B295, (ROW(B276:B295)-ROW(B276)+1)) / (20*21/2)</f>
        <v>5.3918966666666659</v>
      </c>
      <c r="J292" s="2">
        <f t="shared" si="34"/>
        <v>5.4512203828800789</v>
      </c>
      <c r="K292" s="2">
        <f t="shared" si="28"/>
        <v>5.6314253138247574</v>
      </c>
    </row>
    <row r="293" spans="1:11" ht="13.5" x14ac:dyDescent="0.25">
      <c r="A293" s="3">
        <v>42432</v>
      </c>
      <c r="B293" s="2">
        <v>5.6159999999999997</v>
      </c>
      <c r="C293" s="2">
        <f t="shared" si="29"/>
        <v>0.22159999999999958</v>
      </c>
      <c r="D293" s="2">
        <f t="shared" si="30"/>
        <v>5.2755000000000001</v>
      </c>
      <c r="E293" s="2">
        <f t="shared" si="32"/>
        <v>5.3213299999999997</v>
      </c>
      <c r="F293" s="2">
        <f t="shared" si="33"/>
        <v>5.4794850000000004</v>
      </c>
      <c r="G293" s="2">
        <f t="shared" si="27"/>
        <v>5.6591880000000003</v>
      </c>
      <c r="H293" s="2">
        <f t="shared" si="31"/>
        <v>6.2476040000000008</v>
      </c>
      <c r="I293" s="2">
        <f t="array" ref="I293">SUMPRODUCT(B277:B296, (ROW(B277:B296)-ROW(B277)+1)) / (20*21/2)</f>
        <v>5.3822276190476197</v>
      </c>
      <c r="J293" s="2">
        <f t="shared" si="34"/>
        <v>5.4669136797486431</v>
      </c>
      <c r="K293" s="2">
        <f t="shared" si="28"/>
        <v>5.6308203995571207</v>
      </c>
    </row>
    <row r="294" spans="1:11" ht="13.5" x14ac:dyDescent="0.25">
      <c r="A294" s="3">
        <v>42433</v>
      </c>
      <c r="B294" s="2">
        <v>5.4649000000000001</v>
      </c>
      <c r="C294" s="2">
        <f t="shared" si="29"/>
        <v>-0.15109999999999957</v>
      </c>
      <c r="D294" s="2">
        <f t="shared" si="30"/>
        <v>5.3409800000000001</v>
      </c>
      <c r="E294" s="2">
        <f t="shared" si="32"/>
        <v>5.3238499999999993</v>
      </c>
      <c r="F294" s="2">
        <f t="shared" si="33"/>
        <v>5.4668950000000018</v>
      </c>
      <c r="G294" s="2">
        <f t="shared" si="27"/>
        <v>5.6647299999999996</v>
      </c>
      <c r="H294" s="2">
        <f t="shared" si="31"/>
        <v>6.2454635000000005</v>
      </c>
      <c r="I294" s="2">
        <f t="array" ref="I294">SUMPRODUCT(B278:B297, (ROW(B278:B297)-ROW(B278)+1)) / (20*21/2)</f>
        <v>5.3773057142857139</v>
      </c>
      <c r="J294" s="2">
        <f t="shared" si="34"/>
        <v>5.4667219007249628</v>
      </c>
      <c r="K294" s="2">
        <f t="shared" si="28"/>
        <v>5.6243137172215469</v>
      </c>
    </row>
    <row r="295" spans="1:11" ht="13.5" x14ac:dyDescent="0.25">
      <c r="A295" s="3">
        <v>42436</v>
      </c>
      <c r="B295" s="2">
        <v>5.4397000000000002</v>
      </c>
      <c r="C295" s="2">
        <f t="shared" si="29"/>
        <v>-2.5199999999999889E-2</v>
      </c>
      <c r="D295" s="2">
        <f t="shared" si="30"/>
        <v>5.4114999999999993</v>
      </c>
      <c r="E295" s="2">
        <f t="shared" si="32"/>
        <v>5.3238499999999993</v>
      </c>
      <c r="F295" s="2">
        <f t="shared" si="33"/>
        <v>5.4505250000000007</v>
      </c>
      <c r="G295" s="2">
        <f t="shared" si="27"/>
        <v>5.6697680000000004</v>
      </c>
      <c r="H295" s="2">
        <f t="shared" si="31"/>
        <v>6.2433480000000001</v>
      </c>
      <c r="I295" s="2">
        <f t="array" ref="I295">SUMPRODUCT(B279:B298, (ROW(B279:B298)-ROW(B279)+1)) / (20*21/2)</f>
        <v>5.3783352380952385</v>
      </c>
      <c r="J295" s="2">
        <f t="shared" si="34"/>
        <v>5.4641483863702049</v>
      </c>
      <c r="K295" s="2">
        <f t="shared" si="28"/>
        <v>5.6170739636050158</v>
      </c>
    </row>
    <row r="296" spans="1:11" ht="13.5" x14ac:dyDescent="0.25">
      <c r="A296" s="3">
        <v>42437</v>
      </c>
      <c r="B296" s="2">
        <v>5.3490000000000002</v>
      </c>
      <c r="C296" s="2">
        <f t="shared" si="29"/>
        <v>-9.0700000000000003E-2</v>
      </c>
      <c r="D296" s="2">
        <f t="shared" si="30"/>
        <v>5.4527999999999999</v>
      </c>
      <c r="E296" s="2">
        <f t="shared" si="32"/>
        <v>5.3157900000000016</v>
      </c>
      <c r="F296" s="2">
        <f t="shared" si="33"/>
        <v>5.430880000000001</v>
      </c>
      <c r="G296" s="2">
        <f t="shared" si="27"/>
        <v>5.6739979999999992</v>
      </c>
      <c r="H296" s="2">
        <f t="shared" si="31"/>
        <v>6.240401499999999</v>
      </c>
      <c r="I296" s="2">
        <f t="array" ref="I296">SUMPRODUCT(B280:B299, (ROW(B280:B299)-ROW(B280)+1)) / (20*21/2)</f>
        <v>5.3770161904761915</v>
      </c>
      <c r="J296" s="2">
        <f t="shared" si="34"/>
        <v>5.453181873382567</v>
      </c>
      <c r="K296" s="2">
        <f t="shared" si="28"/>
        <v>5.6065612591499177</v>
      </c>
    </row>
    <row r="297" spans="1:11" ht="13.5" x14ac:dyDescent="0.25">
      <c r="A297" s="3">
        <v>42438</v>
      </c>
      <c r="B297" s="2">
        <v>5.3792</v>
      </c>
      <c r="C297" s="2">
        <f t="shared" si="29"/>
        <v>3.0199999999999783E-2</v>
      </c>
      <c r="D297" s="2">
        <f t="shared" si="30"/>
        <v>5.4497600000000004</v>
      </c>
      <c r="E297" s="2">
        <f t="shared" si="32"/>
        <v>5.3273700000000002</v>
      </c>
      <c r="F297" s="2">
        <f t="shared" si="33"/>
        <v>5.4187900000000004</v>
      </c>
      <c r="G297" s="2">
        <f t="shared" si="27"/>
        <v>5.6760120000000009</v>
      </c>
      <c r="H297" s="2">
        <f t="shared" si="31"/>
        <v>6.2380089999999981</v>
      </c>
      <c r="I297" s="2">
        <f t="array" ref="I297">SUMPRODUCT(B281:B300, (ROW(B281:B300)-ROW(B281)+1)) / (20*21/2)</f>
        <v>5.3838052380952375</v>
      </c>
      <c r="J297" s="2">
        <f t="shared" si="34"/>
        <v>5.4461359806794656</v>
      </c>
      <c r="K297" s="2">
        <f t="shared" si="28"/>
        <v>5.5976451313401165</v>
      </c>
    </row>
    <row r="298" spans="1:11" ht="13.5" x14ac:dyDescent="0.25">
      <c r="A298" s="3">
        <v>42439</v>
      </c>
      <c r="B298" s="2">
        <v>5.4295999999999998</v>
      </c>
      <c r="C298" s="2">
        <f t="shared" si="29"/>
        <v>5.0399999999999778E-2</v>
      </c>
      <c r="D298" s="2">
        <f t="shared" si="30"/>
        <v>5.4124800000000004</v>
      </c>
      <c r="E298" s="2">
        <f t="shared" si="32"/>
        <v>5.3439899999999998</v>
      </c>
      <c r="F298" s="2">
        <f t="shared" si="33"/>
        <v>5.4132499999999997</v>
      </c>
      <c r="G298" s="2">
        <f t="shared" si="27"/>
        <v>5.6798400000000004</v>
      </c>
      <c r="H298" s="2">
        <f t="shared" si="31"/>
        <v>6.2354654999999983</v>
      </c>
      <c r="I298" s="2">
        <f t="array" ref="I298">SUMPRODUCT(B282:B301, (ROW(B282:B301)-ROW(B282)+1)) / (20*21/2)</f>
        <v>5.3893899999999997</v>
      </c>
      <c r="J298" s="2">
        <f t="shared" si="34"/>
        <v>5.4445611253766595</v>
      </c>
      <c r="K298" s="2">
        <f t="shared" si="28"/>
        <v>5.5910551261895245</v>
      </c>
    </row>
    <row r="299" spans="1:11" ht="13.5" x14ac:dyDescent="0.25">
      <c r="A299" s="3">
        <v>42440</v>
      </c>
      <c r="B299" s="2">
        <v>5.3994</v>
      </c>
      <c r="C299" s="2">
        <f t="shared" si="29"/>
        <v>-3.0199999999999783E-2</v>
      </c>
      <c r="D299" s="2">
        <f t="shared" si="30"/>
        <v>5.3993799999999998</v>
      </c>
      <c r="E299" s="2">
        <f t="shared" si="32"/>
        <v>5.3701799999999995</v>
      </c>
      <c r="F299" s="2">
        <f t="shared" si="33"/>
        <v>5.4087149999999999</v>
      </c>
      <c r="G299" s="2">
        <f t="shared" si="27"/>
        <v>5.6800419999999994</v>
      </c>
      <c r="H299" s="2">
        <f t="shared" si="31"/>
        <v>6.2329974999999989</v>
      </c>
      <c r="I299" s="2">
        <f t="array" ref="I299">SUMPRODUCT(B283:B302, (ROW(B283:B302)-ROW(B283)+1)) / (20*21/2)</f>
        <v>5.3960542857142855</v>
      </c>
      <c r="J299" s="2">
        <f t="shared" si="34"/>
        <v>5.4402600658169771</v>
      </c>
      <c r="K299" s="2">
        <f t="shared" si="28"/>
        <v>5.5835392388879743</v>
      </c>
    </row>
    <row r="300" spans="1:11" ht="13.5" x14ac:dyDescent="0.25">
      <c r="A300" s="3">
        <v>42443</v>
      </c>
      <c r="B300" s="2">
        <v>5.48</v>
      </c>
      <c r="C300" s="2">
        <f t="shared" si="29"/>
        <v>8.0600000000000449E-2</v>
      </c>
      <c r="D300" s="2">
        <f t="shared" si="30"/>
        <v>5.4074400000000002</v>
      </c>
      <c r="E300" s="2">
        <f t="shared" si="32"/>
        <v>5.4094699999999989</v>
      </c>
      <c r="F300" s="2">
        <f t="shared" si="33"/>
        <v>5.40116</v>
      </c>
      <c r="G300" s="2">
        <f t="shared" si="27"/>
        <v>5.6768179999999999</v>
      </c>
      <c r="H300" s="2">
        <f t="shared" si="31"/>
        <v>6.2310834999999987</v>
      </c>
      <c r="I300" s="2">
        <f t="array" ref="I300">SUMPRODUCT(B284:B303, (ROW(B284:B303)-ROW(B284)+1)) / (20*21/2)</f>
        <v>5.391828095238095</v>
      </c>
      <c r="J300" s="2">
        <f t="shared" si="34"/>
        <v>5.4440448214534554</v>
      </c>
      <c r="K300" s="2">
        <f t="shared" si="28"/>
        <v>5.5794788765786425</v>
      </c>
    </row>
    <row r="301" spans="1:11" ht="13.5" x14ac:dyDescent="0.25">
      <c r="A301" s="3">
        <v>42444</v>
      </c>
      <c r="B301" s="2">
        <v>5.4598000000000004</v>
      </c>
      <c r="C301" s="2">
        <f t="shared" si="29"/>
        <v>-2.0199999999999996E-2</v>
      </c>
      <c r="D301" s="2">
        <f t="shared" si="30"/>
        <v>5.4295999999999998</v>
      </c>
      <c r="E301" s="2">
        <f t="shared" si="32"/>
        <v>5.4412000000000003</v>
      </c>
      <c r="F301" s="2">
        <f t="shared" si="33"/>
        <v>5.3898250000000001</v>
      </c>
      <c r="G301" s="2">
        <f t="shared" si="27"/>
        <v>5.6733919999999989</v>
      </c>
      <c r="H301" s="2">
        <f t="shared" si="31"/>
        <v>6.2291694999999994</v>
      </c>
      <c r="I301" s="2">
        <f t="array" ref="I301">SUMPRODUCT(B285:B304, (ROW(B285:B304)-ROW(B285)+1)) / (20*21/2)</f>
        <v>5.3878490476190466</v>
      </c>
      <c r="J301" s="2">
        <f t="shared" si="34"/>
        <v>5.4455453146483643</v>
      </c>
      <c r="K301" s="2">
        <f t="shared" si="28"/>
        <v>5.574785587301049</v>
      </c>
    </row>
    <row r="302" spans="1:11" ht="13.5" x14ac:dyDescent="0.25">
      <c r="A302" s="3">
        <v>42445</v>
      </c>
      <c r="B302" s="2">
        <v>5.4598000000000004</v>
      </c>
      <c r="C302" s="2">
        <f t="shared" si="29"/>
        <v>0</v>
      </c>
      <c r="D302" s="2">
        <f t="shared" si="30"/>
        <v>5.4457200000000006</v>
      </c>
      <c r="E302" s="2">
        <f t="shared" si="32"/>
        <v>5.4477400000000005</v>
      </c>
      <c r="F302" s="2">
        <f t="shared" si="33"/>
        <v>5.3832750000000003</v>
      </c>
      <c r="G302" s="2">
        <f t="shared" si="27"/>
        <v>5.6717799999999974</v>
      </c>
      <c r="H302" s="2">
        <f t="shared" si="31"/>
        <v>6.2275829999999992</v>
      </c>
      <c r="I302" s="2">
        <f t="array" ref="I302">SUMPRODUCT(B286:B305, (ROW(B286:B305)-ROW(B286)+1)) / (20*21/2)</f>
        <v>5.3805595238095236</v>
      </c>
      <c r="J302" s="2">
        <f t="shared" si="34"/>
        <v>5.4469029037294723</v>
      </c>
      <c r="K302" s="2">
        <f t="shared" si="28"/>
        <v>5.5702763485833611</v>
      </c>
    </row>
    <row r="303" spans="1:11" ht="13.5" x14ac:dyDescent="0.25">
      <c r="A303" s="3">
        <v>42446</v>
      </c>
      <c r="B303" s="2">
        <v>5.3388999999999998</v>
      </c>
      <c r="C303" s="2">
        <f t="shared" si="29"/>
        <v>-0.12090000000000067</v>
      </c>
      <c r="D303" s="2">
        <f t="shared" si="30"/>
        <v>5.4275800000000007</v>
      </c>
      <c r="E303" s="2">
        <f t="shared" si="32"/>
        <v>5.4200300000000006</v>
      </c>
      <c r="F303" s="2">
        <f t="shared" si="33"/>
        <v>5.3706799999999992</v>
      </c>
      <c r="G303" s="2">
        <f t="shared" si="27"/>
        <v>5.667749999999999</v>
      </c>
      <c r="H303" s="2">
        <f t="shared" si="31"/>
        <v>6.2257190000000007</v>
      </c>
      <c r="I303" s="2">
        <f t="array" ref="I303">SUMPRODUCT(B287:B306, (ROW(B287:B306)-ROW(B287)+1)) / (20*21/2)</f>
        <v>5.3691895238095242</v>
      </c>
      <c r="J303" s="2">
        <f t="shared" si="34"/>
        <v>5.4366169128980939</v>
      </c>
      <c r="K303" s="2">
        <f t="shared" si="28"/>
        <v>5.5612027662859749</v>
      </c>
    </row>
    <row r="304" spans="1:11" ht="13.5" x14ac:dyDescent="0.25">
      <c r="A304" s="3">
        <v>42447</v>
      </c>
      <c r="B304" s="2">
        <v>5.3289</v>
      </c>
      <c r="C304" s="2">
        <f t="shared" si="29"/>
        <v>-9.9999999999997868E-3</v>
      </c>
      <c r="D304" s="2">
        <f t="shared" si="30"/>
        <v>5.4134800000000007</v>
      </c>
      <c r="E304" s="2">
        <f t="shared" si="32"/>
        <v>5.4064300000000003</v>
      </c>
      <c r="F304" s="2">
        <f t="shared" si="33"/>
        <v>5.3651399999999994</v>
      </c>
      <c r="G304" s="2">
        <f t="shared" si="27"/>
        <v>5.6625119999999978</v>
      </c>
      <c r="H304" s="2">
        <f t="shared" si="31"/>
        <v>6.2236789999999997</v>
      </c>
      <c r="I304" s="2">
        <f t="array" ref="I304">SUMPRODUCT(B288:B307, (ROW(B288:B307)-ROW(B288)+1)) / (20*21/2)</f>
        <v>5.3486547619047631</v>
      </c>
      <c r="J304" s="2">
        <f t="shared" si="34"/>
        <v>5.4263581592887515</v>
      </c>
      <c r="K304" s="2">
        <f t="shared" si="28"/>
        <v>5.5520928538826029</v>
      </c>
    </row>
    <row r="305" spans="1:11" ht="13.5" x14ac:dyDescent="0.25">
      <c r="A305" s="3">
        <v>42450</v>
      </c>
      <c r="B305" s="2">
        <v>5.2885999999999997</v>
      </c>
      <c r="C305" s="2">
        <f t="shared" si="29"/>
        <v>-4.0300000000000225E-2</v>
      </c>
      <c r="D305" s="2">
        <f t="shared" si="30"/>
        <v>5.3752000000000004</v>
      </c>
      <c r="E305" s="2">
        <f t="shared" si="32"/>
        <v>5.3913200000000003</v>
      </c>
      <c r="F305" s="2">
        <f t="shared" si="33"/>
        <v>5.3575849999999994</v>
      </c>
      <c r="G305" s="2">
        <f t="shared" si="27"/>
        <v>5.6558639999999976</v>
      </c>
      <c r="H305" s="2">
        <f t="shared" si="31"/>
        <v>6.2204049999999995</v>
      </c>
      <c r="I305" s="2">
        <f t="array" ref="I305">SUMPRODUCT(B289:B308, (ROW(B289:B308)-ROW(B289)+1)) / (20*21/2)</f>
        <v>5.3177152380952384</v>
      </c>
      <c r="J305" s="2">
        <f t="shared" si="34"/>
        <v>5.4132383345945847</v>
      </c>
      <c r="K305" s="2">
        <f t="shared" si="28"/>
        <v>5.5417598007891673</v>
      </c>
    </row>
    <row r="306" spans="1:11" ht="13.5" x14ac:dyDescent="0.25">
      <c r="A306" s="3">
        <v>42451</v>
      </c>
      <c r="B306" s="2">
        <v>5.2382</v>
      </c>
      <c r="C306" s="2">
        <f t="shared" si="29"/>
        <v>-5.0399999999999778E-2</v>
      </c>
      <c r="D306" s="2">
        <f t="shared" si="30"/>
        <v>5.3308799999999996</v>
      </c>
      <c r="E306" s="2">
        <f t="shared" si="32"/>
        <v>5.3802399999999997</v>
      </c>
      <c r="F306" s="2">
        <f t="shared" si="33"/>
        <v>5.348015000000002</v>
      </c>
      <c r="G306" s="2">
        <f t="shared" ref="G306:G369" si="35">AVERAGE(B257:B306)</f>
        <v>5.6427679999999976</v>
      </c>
      <c r="H306" s="2">
        <f t="shared" si="31"/>
        <v>6.2159979999999981</v>
      </c>
      <c r="I306" s="2">
        <f t="array" ref="I306">SUMPRODUCT(B290:B309, (ROW(B290:B309)-ROW(B290)+1)) / (20*21/2)</f>
        <v>5.2841128571428575</v>
      </c>
      <c r="J306" s="2">
        <f t="shared" si="34"/>
        <v>5.3965680170141477</v>
      </c>
      <c r="K306" s="2">
        <f t="shared" si="28"/>
        <v>5.5298554948758669</v>
      </c>
    </row>
    <row r="307" spans="1:11" ht="13.5" x14ac:dyDescent="0.25">
      <c r="A307" s="3">
        <v>42452</v>
      </c>
      <c r="B307" s="2">
        <v>5.1323999999999996</v>
      </c>
      <c r="C307" s="2">
        <f t="shared" si="29"/>
        <v>-0.10580000000000034</v>
      </c>
      <c r="D307" s="2">
        <f t="shared" si="30"/>
        <v>5.2653999999999996</v>
      </c>
      <c r="E307" s="2">
        <f t="shared" si="32"/>
        <v>5.3555599999999997</v>
      </c>
      <c r="F307" s="2">
        <f t="shared" si="33"/>
        <v>5.3414650000000012</v>
      </c>
      <c r="G307" s="2">
        <f t="shared" si="35"/>
        <v>5.6204039999999971</v>
      </c>
      <c r="H307" s="2">
        <f t="shared" si="31"/>
        <v>6.2099534999999992</v>
      </c>
      <c r="I307" s="2">
        <f t="array" ref="I307">SUMPRODUCT(B291:B310, (ROW(B291:B310)-ROW(B291)+1)) / (20*21/2)</f>
        <v>5.2407257142857144</v>
      </c>
      <c r="J307" s="2">
        <f t="shared" si="34"/>
        <v>5.3714091582508958</v>
      </c>
      <c r="K307" s="2">
        <f t="shared" ref="K307:K370" si="36">$K$4*B307+(1-$K$4)*K306</f>
        <v>5.5142690048807355</v>
      </c>
    </row>
    <row r="308" spans="1:11" ht="13.5" x14ac:dyDescent="0.25">
      <c r="A308" s="3">
        <v>42453</v>
      </c>
      <c r="B308" s="2">
        <v>5.0166000000000004</v>
      </c>
      <c r="C308" s="2">
        <f t="shared" si="29"/>
        <v>-0.11579999999999924</v>
      </c>
      <c r="D308" s="2">
        <f t="shared" si="30"/>
        <v>5.2009400000000001</v>
      </c>
      <c r="E308" s="2">
        <f t="shared" si="32"/>
        <v>5.31426</v>
      </c>
      <c r="F308" s="2">
        <f t="shared" si="33"/>
        <v>5.3291250000000003</v>
      </c>
      <c r="G308" s="2">
        <f t="shared" si="35"/>
        <v>5.5881679999999969</v>
      </c>
      <c r="H308" s="2">
        <f t="shared" si="31"/>
        <v>6.2036829999999989</v>
      </c>
      <c r="I308" s="2">
        <f t="array" ref="I308">SUMPRODUCT(B292:B311, (ROW(B292:B311)-ROW(B292)+1)) / (20*21/2)</f>
        <v>5.1983938095238091</v>
      </c>
      <c r="J308" s="2">
        <f t="shared" si="34"/>
        <v>5.3376178098460487</v>
      </c>
      <c r="K308" s="2">
        <f t="shared" si="36"/>
        <v>5.4947525733167852</v>
      </c>
    </row>
    <row r="309" spans="1:11" ht="13.5" x14ac:dyDescent="0.25">
      <c r="A309" s="3">
        <v>42454</v>
      </c>
      <c r="B309" s="2">
        <v>4.9763000000000002</v>
      </c>
      <c r="C309" s="2">
        <f t="shared" si="29"/>
        <v>-4.0300000000000225E-2</v>
      </c>
      <c r="D309" s="2">
        <f t="shared" si="30"/>
        <v>5.1304199999999991</v>
      </c>
      <c r="E309" s="2">
        <f t="shared" si="32"/>
        <v>5.2719500000000004</v>
      </c>
      <c r="F309" s="2">
        <f t="shared" si="33"/>
        <v>5.3210649999999999</v>
      </c>
      <c r="G309" s="2">
        <f t="shared" si="35"/>
        <v>5.5590559999999982</v>
      </c>
      <c r="H309" s="2">
        <f t="shared" si="31"/>
        <v>6.1973364999999987</v>
      </c>
      <c r="I309" s="2">
        <f t="array" ref="I309">SUMPRODUCT(B293:B312, (ROW(B293:B312)-ROW(B293)+1)) / (20*21/2)</f>
        <v>5.1569047619047623</v>
      </c>
      <c r="J309" s="2">
        <f t="shared" si="34"/>
        <v>5.3032065898607108</v>
      </c>
      <c r="K309" s="2">
        <f t="shared" si="36"/>
        <v>5.474421099853382</v>
      </c>
    </row>
    <row r="310" spans="1:11" ht="13.5" x14ac:dyDescent="0.25">
      <c r="A310" s="3">
        <v>42457</v>
      </c>
      <c r="B310" s="2">
        <v>4.8654999999999999</v>
      </c>
      <c r="C310" s="2">
        <f t="shared" si="29"/>
        <v>-0.11080000000000023</v>
      </c>
      <c r="D310" s="2">
        <f t="shared" si="30"/>
        <v>5.0458000000000007</v>
      </c>
      <c r="E310" s="2">
        <f t="shared" si="32"/>
        <v>5.2104999999999997</v>
      </c>
      <c r="F310" s="2">
        <f t="shared" si="33"/>
        <v>5.3099849999999993</v>
      </c>
      <c r="G310" s="2">
        <f t="shared" si="35"/>
        <v>5.5296419999999982</v>
      </c>
      <c r="H310" s="2">
        <f t="shared" si="31"/>
        <v>6.1896804999999979</v>
      </c>
      <c r="I310" s="2">
        <f t="array" ref="I310">SUMPRODUCT(B294:B313, (ROW(B294:B313)-ROW(B294)+1)) / (20*21/2)</f>
        <v>5.1026057142857137</v>
      </c>
      <c r="J310" s="2">
        <f t="shared" si="34"/>
        <v>5.2615202479692149</v>
      </c>
      <c r="K310" s="2">
        <f t="shared" si="36"/>
        <v>5.4505418410356024</v>
      </c>
    </row>
    <row r="311" spans="1:11" ht="13.5" x14ac:dyDescent="0.25">
      <c r="A311" s="3">
        <v>42458</v>
      </c>
      <c r="B311" s="2">
        <v>4.8654999999999999</v>
      </c>
      <c r="C311" s="2">
        <f t="shared" si="29"/>
        <v>0</v>
      </c>
      <c r="D311" s="2">
        <f t="shared" si="30"/>
        <v>4.97126</v>
      </c>
      <c r="E311" s="2">
        <f t="shared" si="32"/>
        <v>5.1510699999999989</v>
      </c>
      <c r="F311" s="2">
        <f t="shared" si="33"/>
        <v>5.2961350000000005</v>
      </c>
      <c r="G311" s="2">
        <f t="shared" si="35"/>
        <v>5.5022419999999981</v>
      </c>
      <c r="H311" s="2">
        <f t="shared" si="31"/>
        <v>6.1815209999999992</v>
      </c>
      <c r="I311" s="2">
        <f t="array" ref="I311">SUMPRODUCT(B295:B314, (ROW(B295:B314)-ROW(B295)+1)) / (20*21/2)</f>
        <v>5.0464338095238093</v>
      </c>
      <c r="J311" s="2">
        <f t="shared" si="34"/>
        <v>5.2238040338769087</v>
      </c>
      <c r="K311" s="2">
        <f t="shared" si="36"/>
        <v>5.4275990237400888</v>
      </c>
    </row>
    <row r="312" spans="1:11" ht="13.5" x14ac:dyDescent="0.25">
      <c r="A312" s="3">
        <v>42459</v>
      </c>
      <c r="B312" s="2">
        <v>4.8605</v>
      </c>
      <c r="C312" s="2">
        <f t="shared" si="29"/>
        <v>-4.9999999999998934E-3</v>
      </c>
      <c r="D312" s="2">
        <f t="shared" si="30"/>
        <v>4.9168800000000008</v>
      </c>
      <c r="E312" s="2">
        <f t="shared" si="32"/>
        <v>5.0911399999999993</v>
      </c>
      <c r="F312" s="2">
        <f t="shared" si="33"/>
        <v>5.2694400000000003</v>
      </c>
      <c r="G312" s="2">
        <f t="shared" si="35"/>
        <v>5.4795779999999983</v>
      </c>
      <c r="H312" s="2">
        <f t="shared" si="31"/>
        <v>6.1732610000000001</v>
      </c>
      <c r="I312" s="2">
        <f t="array" ref="I312">SUMPRODUCT(B296:B315, (ROW(B296:B315)-ROW(B296)+1)) / (20*21/2)</f>
        <v>4.9894195238095236</v>
      </c>
      <c r="J312" s="2">
        <f t="shared" si="34"/>
        <v>5.1892036496981548</v>
      </c>
      <c r="K312" s="2">
        <f t="shared" si="36"/>
        <v>5.4053598463385173</v>
      </c>
    </row>
    <row r="313" spans="1:11" ht="13.5" x14ac:dyDescent="0.25">
      <c r="A313" s="3">
        <v>42460</v>
      </c>
      <c r="B313" s="2">
        <v>4.6993</v>
      </c>
      <c r="C313" s="2">
        <f t="shared" si="29"/>
        <v>-0.16120000000000001</v>
      </c>
      <c r="D313" s="2">
        <f t="shared" si="30"/>
        <v>4.8534199999999998</v>
      </c>
      <c r="E313" s="2">
        <f t="shared" si="32"/>
        <v>5.0271799999999995</v>
      </c>
      <c r="F313" s="2">
        <f t="shared" si="33"/>
        <v>5.2236050000000001</v>
      </c>
      <c r="G313" s="2">
        <f t="shared" si="35"/>
        <v>5.4573159999999996</v>
      </c>
      <c r="H313" s="2">
        <f t="shared" si="31"/>
        <v>6.1640185000000001</v>
      </c>
      <c r="I313" s="2">
        <f t="array" ref="I313">SUMPRODUCT(B297:B316, (ROW(B297:B316)-ROW(B297)+1)) / (20*21/2)</f>
        <v>4.9197019047619044</v>
      </c>
      <c r="J313" s="2">
        <f t="shared" si="34"/>
        <v>5.1425461592507116</v>
      </c>
      <c r="K313" s="2">
        <f t="shared" si="36"/>
        <v>5.3776712249134775</v>
      </c>
    </row>
    <row r="314" spans="1:11" ht="13.5" x14ac:dyDescent="0.25">
      <c r="A314" s="3">
        <v>42461</v>
      </c>
      <c r="B314" s="2">
        <v>4.6337999999999999</v>
      </c>
      <c r="C314" s="2">
        <f t="shared" si="29"/>
        <v>-6.5500000000000114E-2</v>
      </c>
      <c r="D314" s="2">
        <f t="shared" si="30"/>
        <v>4.7849200000000005</v>
      </c>
      <c r="E314" s="2">
        <f t="shared" si="32"/>
        <v>4.9576700000000002</v>
      </c>
      <c r="F314" s="2">
        <f t="shared" si="33"/>
        <v>5.1820499999999994</v>
      </c>
      <c r="G314" s="2">
        <f t="shared" si="35"/>
        <v>5.4376720000000001</v>
      </c>
      <c r="H314" s="2">
        <f t="shared" si="31"/>
        <v>6.1544485</v>
      </c>
      <c r="I314" s="2">
        <f t="array" ref="I314">SUMPRODUCT(B298:B317, (ROW(B298:B317)-ROW(B298)+1)) / (20*21/2)</f>
        <v>4.8683738095238098</v>
      </c>
      <c r="J314" s="2">
        <f t="shared" si="34"/>
        <v>5.0940941440839769</v>
      </c>
      <c r="K314" s="2">
        <f t="shared" si="36"/>
        <v>5.3484998043286351</v>
      </c>
    </row>
    <row r="315" spans="1:11" ht="13.5" x14ac:dyDescent="0.25">
      <c r="A315" s="3">
        <v>42464</v>
      </c>
      <c r="B315" s="2">
        <v>4.5834000000000001</v>
      </c>
      <c r="C315" s="2">
        <f t="shared" si="29"/>
        <v>-5.0399999999999778E-2</v>
      </c>
      <c r="D315" s="2">
        <f t="shared" si="30"/>
        <v>4.7285000000000004</v>
      </c>
      <c r="E315" s="2">
        <f t="shared" si="32"/>
        <v>4.8871500000000001</v>
      </c>
      <c r="F315" s="2">
        <f t="shared" si="33"/>
        <v>5.1392349999999984</v>
      </c>
      <c r="G315" s="2">
        <f t="shared" si="35"/>
        <v>5.4102719999999991</v>
      </c>
      <c r="H315" s="2">
        <f t="shared" si="31"/>
        <v>6.1433674999999992</v>
      </c>
      <c r="I315" s="2">
        <f t="array" ref="I315">SUMPRODUCT(B299:B318, (ROW(B299:B318)-ROW(B299)+1)) / (20*21/2)</f>
        <v>4.8296171428571428</v>
      </c>
      <c r="J315" s="2">
        <f t="shared" si="34"/>
        <v>5.04545660655217</v>
      </c>
      <c r="K315" s="2">
        <f t="shared" si="36"/>
        <v>5.318495890433395</v>
      </c>
    </row>
    <row r="316" spans="1:11" ht="13.5" x14ac:dyDescent="0.25">
      <c r="A316" s="3">
        <v>42465</v>
      </c>
      <c r="B316" s="2">
        <v>4.4071999999999996</v>
      </c>
      <c r="C316" s="2">
        <f t="shared" si="29"/>
        <v>-0.17620000000000058</v>
      </c>
      <c r="D316" s="2">
        <f t="shared" si="30"/>
        <v>4.6368400000000003</v>
      </c>
      <c r="E316" s="2">
        <f t="shared" si="32"/>
        <v>4.8040499999999993</v>
      </c>
      <c r="F316" s="2">
        <f t="shared" si="33"/>
        <v>5.0921449999999986</v>
      </c>
      <c r="G316" s="2">
        <f t="shared" si="35"/>
        <v>5.376123999999999</v>
      </c>
      <c r="H316" s="2">
        <f t="shared" si="31"/>
        <v>6.1314054999999996</v>
      </c>
      <c r="I316" s="2">
        <f t="array" ref="I316">SUMPRODUCT(B300:B319, (ROW(B300:B319)-ROW(B300)+1)) / (20*21/2)</f>
        <v>4.7960400000000005</v>
      </c>
      <c r="J316" s="2">
        <f t="shared" si="34"/>
        <v>4.9846702630710107</v>
      </c>
      <c r="K316" s="2">
        <f t="shared" si="36"/>
        <v>5.2827587966909091</v>
      </c>
    </row>
    <row r="317" spans="1:11" ht="13.5" x14ac:dyDescent="0.25">
      <c r="A317" s="3">
        <v>42466</v>
      </c>
      <c r="B317" s="2">
        <v>4.5532000000000004</v>
      </c>
      <c r="C317" s="2">
        <f t="shared" si="29"/>
        <v>0.1460000000000008</v>
      </c>
      <c r="D317" s="2">
        <f t="shared" si="30"/>
        <v>4.57538</v>
      </c>
      <c r="E317" s="2">
        <f t="shared" si="32"/>
        <v>4.7461300000000008</v>
      </c>
      <c r="F317" s="2">
        <f t="shared" si="33"/>
        <v>5.0508449999999998</v>
      </c>
      <c r="G317" s="2">
        <f t="shared" si="35"/>
        <v>5.3463060000000011</v>
      </c>
      <c r="H317" s="2">
        <f t="shared" si="31"/>
        <v>6.1201734999999999</v>
      </c>
      <c r="I317" s="2">
        <f t="array" ref="I317">SUMPRODUCT(B301:B320, (ROW(B301:B320)-ROW(B301)+1)) / (20*21/2)</f>
        <v>4.7587885714285711</v>
      </c>
      <c r="J317" s="2">
        <f t="shared" si="34"/>
        <v>4.9435778570642475</v>
      </c>
      <c r="K317" s="2">
        <f t="shared" si="36"/>
        <v>5.2541486478010695</v>
      </c>
    </row>
    <row r="318" spans="1:11" ht="13.5" x14ac:dyDescent="0.25">
      <c r="A318" s="3">
        <v>42467</v>
      </c>
      <c r="B318" s="2">
        <v>4.6439000000000004</v>
      </c>
      <c r="C318" s="2">
        <f t="shared" si="29"/>
        <v>9.0700000000000003E-2</v>
      </c>
      <c r="D318" s="2">
        <f t="shared" si="30"/>
        <v>4.5643000000000002</v>
      </c>
      <c r="E318" s="2">
        <f t="shared" si="32"/>
        <v>4.7088599999999996</v>
      </c>
      <c r="F318" s="2">
        <f t="shared" si="33"/>
        <v>5.0115600000000002</v>
      </c>
      <c r="G318" s="2">
        <f t="shared" si="35"/>
        <v>5.3216260000000002</v>
      </c>
      <c r="H318" s="2">
        <f t="shared" si="31"/>
        <v>6.109898499999999</v>
      </c>
      <c r="I318" s="2">
        <f t="array" ref="I318">SUMPRODUCT(B302:B321, (ROW(B302:B321)-ROW(B302)+1)) / (20*21/2)</f>
        <v>4.7210161904761909</v>
      </c>
      <c r="J318" s="2">
        <f t="shared" si="34"/>
        <v>4.915037108772415</v>
      </c>
      <c r="K318" s="2">
        <f t="shared" si="36"/>
        <v>5.2302173282794593</v>
      </c>
    </row>
    <row r="319" spans="1:11" ht="13.5" x14ac:dyDescent="0.25">
      <c r="A319" s="3">
        <v>42468</v>
      </c>
      <c r="B319" s="2">
        <v>4.6589999999999998</v>
      </c>
      <c r="C319" s="2">
        <f t="shared" si="29"/>
        <v>1.5099999999999447E-2</v>
      </c>
      <c r="D319" s="2">
        <f t="shared" si="30"/>
        <v>4.5693399999999995</v>
      </c>
      <c r="E319" s="2">
        <f t="shared" si="32"/>
        <v>4.67713</v>
      </c>
      <c r="F319" s="2">
        <f t="shared" si="33"/>
        <v>4.9745399999999993</v>
      </c>
      <c r="G319" s="2">
        <f t="shared" si="35"/>
        <v>5.2974499999999987</v>
      </c>
      <c r="H319" s="2">
        <f t="shared" si="31"/>
        <v>6.0995730000000004</v>
      </c>
      <c r="I319" s="2">
        <f t="array" ref="I319">SUMPRODUCT(B303:B322, (ROW(B303:B322)-ROW(B303)+1)) / (20*21/2)</f>
        <v>4.6876566666666672</v>
      </c>
      <c r="J319" s="2">
        <f t="shared" si="34"/>
        <v>4.8906526222226612</v>
      </c>
      <c r="K319" s="2">
        <f t="shared" si="36"/>
        <v>5.2078166487390884</v>
      </c>
    </row>
    <row r="320" spans="1:11" ht="13.5" x14ac:dyDescent="0.25">
      <c r="A320" s="3">
        <v>42471</v>
      </c>
      <c r="B320" s="2">
        <v>4.5834000000000001</v>
      </c>
      <c r="C320" s="2">
        <f t="shared" si="29"/>
        <v>-7.5599999999999667E-2</v>
      </c>
      <c r="D320" s="2">
        <f t="shared" si="30"/>
        <v>4.5693400000000004</v>
      </c>
      <c r="E320" s="2">
        <f t="shared" si="32"/>
        <v>4.6489200000000004</v>
      </c>
      <c r="F320" s="2">
        <f t="shared" si="33"/>
        <v>4.92971</v>
      </c>
      <c r="G320" s="2">
        <f t="shared" si="35"/>
        <v>5.2748839999999992</v>
      </c>
      <c r="H320" s="2">
        <f t="shared" si="31"/>
        <v>6.0888445000000004</v>
      </c>
      <c r="I320" s="2">
        <f t="array" ref="I320">SUMPRODUCT(B304:B323, (ROW(B304:B323)-ROW(B304)+1)) / (20*21/2)</f>
        <v>4.6558242857142869</v>
      </c>
      <c r="J320" s="2">
        <f t="shared" si="34"/>
        <v>4.8613904677252648</v>
      </c>
      <c r="K320" s="2">
        <f t="shared" si="36"/>
        <v>5.1833297213375555</v>
      </c>
    </row>
    <row r="321" spans="1:11" ht="13.5" x14ac:dyDescent="0.25">
      <c r="A321" s="3">
        <v>42472</v>
      </c>
      <c r="B321" s="2">
        <v>4.5331000000000001</v>
      </c>
      <c r="C321" s="2">
        <f t="shared" si="29"/>
        <v>-5.0300000000000011E-2</v>
      </c>
      <c r="D321" s="2">
        <f t="shared" si="30"/>
        <v>4.594520000000001</v>
      </c>
      <c r="E321" s="2">
        <f t="shared" si="32"/>
        <v>4.6156799999999993</v>
      </c>
      <c r="F321" s="2">
        <f t="shared" si="33"/>
        <v>4.883375</v>
      </c>
      <c r="G321" s="2">
        <f t="shared" si="35"/>
        <v>5.2444619999999995</v>
      </c>
      <c r="H321" s="2">
        <f t="shared" si="31"/>
        <v>6.0777890000000001</v>
      </c>
      <c r="I321" s="2">
        <f t="array" ref="I321">SUMPRODUCT(B305:B324, (ROW(B305:B324)-ROW(B305)+1)) / (20*21/2)</f>
        <v>4.626059047619048</v>
      </c>
      <c r="J321" s="2">
        <f t="shared" si="34"/>
        <v>4.8301247088942878</v>
      </c>
      <c r="K321" s="2">
        <f t="shared" si="36"/>
        <v>5.15783051657922</v>
      </c>
    </row>
    <row r="322" spans="1:11" ht="13.5" x14ac:dyDescent="0.25">
      <c r="A322" s="3">
        <v>42473</v>
      </c>
      <c r="B322" s="2">
        <v>4.5331000000000001</v>
      </c>
      <c r="C322" s="2">
        <f t="shared" si="29"/>
        <v>0</v>
      </c>
      <c r="D322" s="2">
        <f t="shared" si="30"/>
        <v>4.5905000000000005</v>
      </c>
      <c r="E322" s="2">
        <f t="shared" si="32"/>
        <v>4.5829399999999989</v>
      </c>
      <c r="F322" s="2">
        <f t="shared" si="33"/>
        <v>4.8370400000000009</v>
      </c>
      <c r="G322" s="2">
        <f t="shared" si="35"/>
        <v>5.2176679999999998</v>
      </c>
      <c r="H322" s="2">
        <f t="shared" si="31"/>
        <v>6.0675895000000013</v>
      </c>
      <c r="I322" s="2">
        <f t="array" ref="I322">SUMPRODUCT(B306:B325, (ROW(B306:B325)-ROW(B306)+1)) / (20*21/2)</f>
        <v>4.597447142857142</v>
      </c>
      <c r="J322" s="2">
        <f t="shared" si="34"/>
        <v>4.8018366413805467</v>
      </c>
      <c r="K322" s="2">
        <f t="shared" si="36"/>
        <v>5.1333312806349367</v>
      </c>
    </row>
    <row r="323" spans="1:11" ht="13.5" x14ac:dyDescent="0.25">
      <c r="A323" s="3">
        <v>42474</v>
      </c>
      <c r="B323" s="2">
        <v>4.5027999999999997</v>
      </c>
      <c r="C323" s="2">
        <f t="shared" si="29"/>
        <v>-3.0300000000000438E-2</v>
      </c>
      <c r="D323" s="2">
        <f t="shared" si="30"/>
        <v>4.5622800000000003</v>
      </c>
      <c r="E323" s="2">
        <f t="shared" si="32"/>
        <v>4.5632899999999994</v>
      </c>
      <c r="F323" s="2">
        <f t="shared" si="33"/>
        <v>4.7952349999999999</v>
      </c>
      <c r="G323" s="2">
        <f t="shared" si="35"/>
        <v>5.1938940000000002</v>
      </c>
      <c r="H323" s="2">
        <f t="shared" si="31"/>
        <v>6.0573900000000016</v>
      </c>
      <c r="I323" s="2">
        <f t="array" ref="I323">SUMPRODUCT(B307:B326, (ROW(B307:B326)-ROW(B307)+1)) / (20*21/2)</f>
        <v>4.578092857142857</v>
      </c>
      <c r="J323" s="2">
        <f t="shared" si="34"/>
        <v>4.7733569612490667</v>
      </c>
      <c r="K323" s="2">
        <f t="shared" si="36"/>
        <v>5.1086045637472921</v>
      </c>
    </row>
    <row r="324" spans="1:11" ht="13.5" x14ac:dyDescent="0.25">
      <c r="A324" s="3">
        <v>42475</v>
      </c>
      <c r="B324" s="2">
        <v>4.4827000000000004</v>
      </c>
      <c r="C324" s="2">
        <f t="shared" ref="C324:C387" si="37">B324-B323</f>
        <v>-2.0099999999999341E-2</v>
      </c>
      <c r="D324" s="2">
        <f t="shared" si="30"/>
        <v>4.5270200000000003</v>
      </c>
      <c r="E324" s="2">
        <f t="shared" si="32"/>
        <v>4.5481800000000003</v>
      </c>
      <c r="F324" s="2">
        <f t="shared" si="33"/>
        <v>4.7529250000000003</v>
      </c>
      <c r="G324" s="2">
        <f t="shared" si="35"/>
        <v>5.1692140000000002</v>
      </c>
      <c r="H324" s="2">
        <f t="shared" si="31"/>
        <v>6.0476945000000022</v>
      </c>
      <c r="I324" s="2">
        <f t="array" ref="I324">SUMPRODUCT(B308:B327, (ROW(B308:B327)-ROW(B308)+1)) / (20*21/2)</f>
        <v>4.5622161904761906</v>
      </c>
      <c r="J324" s="2">
        <f t="shared" si="34"/>
        <v>4.7456753458920122</v>
      </c>
      <c r="K324" s="2">
        <f t="shared" si="36"/>
        <v>5.0840592867375944</v>
      </c>
    </row>
    <row r="325" spans="1:11" ht="13.5" x14ac:dyDescent="0.25">
      <c r="A325" s="3">
        <v>42478</v>
      </c>
      <c r="B325" s="2">
        <v>4.4524999999999997</v>
      </c>
      <c r="C325" s="2">
        <f t="shared" si="37"/>
        <v>-3.0200000000000671E-2</v>
      </c>
      <c r="D325" s="2">
        <f t="shared" si="30"/>
        <v>4.5008400000000002</v>
      </c>
      <c r="E325" s="2">
        <f t="shared" si="32"/>
        <v>4.5350900000000003</v>
      </c>
      <c r="F325" s="2">
        <f t="shared" si="33"/>
        <v>4.7111200000000002</v>
      </c>
      <c r="G325" s="2">
        <f t="shared" si="35"/>
        <v>5.1429219999999995</v>
      </c>
      <c r="H325" s="2">
        <f t="shared" si="31"/>
        <v>6.0381500000000017</v>
      </c>
      <c r="I325" s="2">
        <f t="array" ref="I325">SUMPRODUCT(B309:B328, (ROW(B309:B328)-ROW(B309)+1)) / (20*21/2)</f>
        <v>4.5517133333333346</v>
      </c>
      <c r="J325" s="2">
        <f t="shared" si="34"/>
        <v>4.7177538843784879</v>
      </c>
      <c r="K325" s="2">
        <f t="shared" si="36"/>
        <v>5.0592922558851399</v>
      </c>
    </row>
    <row r="326" spans="1:11" ht="13.5" x14ac:dyDescent="0.25">
      <c r="A326" s="3">
        <v>42479</v>
      </c>
      <c r="B326" s="2">
        <v>4.5079000000000002</v>
      </c>
      <c r="C326" s="2">
        <f t="shared" si="37"/>
        <v>5.540000000000056E-2</v>
      </c>
      <c r="D326" s="2">
        <f t="shared" ref="D326:D389" si="38">AVERAGE(B322:B326)</f>
        <v>4.4958</v>
      </c>
      <c r="E326" s="2">
        <f t="shared" si="32"/>
        <v>4.545160000000001</v>
      </c>
      <c r="F326" s="2">
        <f t="shared" si="33"/>
        <v>4.6746050000000006</v>
      </c>
      <c r="G326" s="2">
        <f t="shared" si="35"/>
        <v>5.1182420000000004</v>
      </c>
      <c r="H326" s="2">
        <f t="shared" si="31"/>
        <v>6.0292100000000026</v>
      </c>
      <c r="I326" s="2">
        <f t="array" ref="I326">SUMPRODUCT(B310:B329, (ROW(B310:B329)-ROW(B310)+1)) / (20*21/2)</f>
        <v>4.5564652380952388</v>
      </c>
      <c r="J326" s="2">
        <f t="shared" si="34"/>
        <v>4.6977678001519658</v>
      </c>
      <c r="K326" s="2">
        <f t="shared" si="36"/>
        <v>5.037669030164154</v>
      </c>
    </row>
    <row r="327" spans="1:11" ht="13.5" x14ac:dyDescent="0.25">
      <c r="A327" s="3">
        <v>42480</v>
      </c>
      <c r="B327" s="2">
        <v>4.5079000000000002</v>
      </c>
      <c r="C327" s="2">
        <f t="shared" si="37"/>
        <v>0</v>
      </c>
      <c r="D327" s="2">
        <f t="shared" si="38"/>
        <v>4.4907599999999999</v>
      </c>
      <c r="E327" s="2">
        <f t="shared" si="32"/>
        <v>4.5406300000000002</v>
      </c>
      <c r="F327" s="2">
        <f t="shared" si="33"/>
        <v>4.6433800000000005</v>
      </c>
      <c r="G327" s="2">
        <f t="shared" si="35"/>
        <v>5.09598</v>
      </c>
      <c r="H327" s="2">
        <f t="shared" si="31"/>
        <v>6.0202700000000027</v>
      </c>
      <c r="I327" s="2">
        <f t="array" ref="I327">SUMPRODUCT(B311:B330, (ROW(B311:B330)-ROW(B311)+1)) / (20*21/2)</f>
        <v>4.5751466666666669</v>
      </c>
      <c r="J327" s="2">
        <f t="shared" si="34"/>
        <v>4.679685152518446</v>
      </c>
      <c r="K327" s="2">
        <f t="shared" si="36"/>
        <v>5.0168937740792847</v>
      </c>
    </row>
    <row r="328" spans="1:11" ht="13.5" x14ac:dyDescent="0.25">
      <c r="A328" s="3">
        <v>42481</v>
      </c>
      <c r="B328" s="2">
        <v>4.5331000000000001</v>
      </c>
      <c r="C328" s="2">
        <f t="shared" si="37"/>
        <v>2.5199999999999889E-2</v>
      </c>
      <c r="D328" s="2">
        <f t="shared" si="38"/>
        <v>4.4968200000000005</v>
      </c>
      <c r="E328" s="2">
        <f t="shared" si="32"/>
        <v>4.5295500000000004</v>
      </c>
      <c r="F328" s="2">
        <f t="shared" si="33"/>
        <v>4.619205</v>
      </c>
      <c r="G328" s="2">
        <f t="shared" si="35"/>
        <v>5.0758339999999995</v>
      </c>
      <c r="H328" s="2">
        <f t="shared" si="31"/>
        <v>6.0114560000000044</v>
      </c>
      <c r="I328" s="2">
        <f t="array" ref="I328">SUMPRODUCT(B312:B331, (ROW(B312:B331)-ROW(B312)+1)) / (20*21/2)</f>
        <v>4.6066161904761902</v>
      </c>
      <c r="J328" s="2">
        <f t="shared" si="34"/>
        <v>4.665724661802404</v>
      </c>
      <c r="K328" s="2">
        <f t="shared" si="36"/>
        <v>4.9979214692134306</v>
      </c>
    </row>
    <row r="329" spans="1:11" ht="13.5" x14ac:dyDescent="0.25">
      <c r="A329" s="3">
        <v>42482</v>
      </c>
      <c r="B329" s="2">
        <v>4.6691000000000003</v>
      </c>
      <c r="C329" s="2">
        <f t="shared" si="37"/>
        <v>0.13600000000000012</v>
      </c>
      <c r="D329" s="2">
        <f t="shared" si="38"/>
        <v>4.5341000000000005</v>
      </c>
      <c r="E329" s="2">
        <f t="shared" si="32"/>
        <v>4.5305599999999995</v>
      </c>
      <c r="F329" s="2">
        <f t="shared" si="33"/>
        <v>4.6038450000000006</v>
      </c>
      <c r="G329" s="2">
        <f t="shared" si="35"/>
        <v>5.0594140000000003</v>
      </c>
      <c r="H329" s="2">
        <f t="shared" si="31"/>
        <v>6.0037500000000046</v>
      </c>
      <c r="I329" s="2">
        <f t="array" ref="I329">SUMPRODUCT(B313:B332, (ROW(B313:B332)-ROW(B313)+1)) / (20*21/2)</f>
        <v>4.6382499999999993</v>
      </c>
      <c r="J329" s="2">
        <f t="shared" si="34"/>
        <v>4.6660461225831273</v>
      </c>
      <c r="K329" s="2">
        <f t="shared" si="36"/>
        <v>4.9850265096364339</v>
      </c>
    </row>
    <row r="330" spans="1:11" ht="13.5" x14ac:dyDescent="0.25">
      <c r="A330" s="3">
        <v>42485</v>
      </c>
      <c r="B330" s="2">
        <v>4.8</v>
      </c>
      <c r="C330" s="2">
        <f t="shared" si="37"/>
        <v>0.13089999999999957</v>
      </c>
      <c r="D330" s="2">
        <f t="shared" si="38"/>
        <v>4.6036000000000001</v>
      </c>
      <c r="E330" s="2">
        <f t="shared" si="32"/>
        <v>4.5522200000000002</v>
      </c>
      <c r="F330" s="2">
        <f t="shared" si="33"/>
        <v>4.6005700000000003</v>
      </c>
      <c r="G330" s="2">
        <f t="shared" si="35"/>
        <v>5.0427920000000004</v>
      </c>
      <c r="H330" s="2">
        <f t="shared" ref="H330:H393" si="39">AVERAGE(B131:B330)</f>
        <v>5.9966985000000044</v>
      </c>
      <c r="I330" s="2">
        <f t="array" ref="I330">SUMPRODUCT(B314:B333, (ROW(B314:B333)-ROW(B314)+1)) / (20*21/2)</f>
        <v>4.6685623809523813</v>
      </c>
      <c r="J330" s="2">
        <f t="shared" si="34"/>
        <v>4.6788036347180677</v>
      </c>
      <c r="K330" s="2">
        <f t="shared" si="36"/>
        <v>4.9777705680820645</v>
      </c>
    </row>
    <row r="331" spans="1:11" ht="13.5" x14ac:dyDescent="0.25">
      <c r="A331" s="3">
        <v>42486</v>
      </c>
      <c r="B331" s="2">
        <v>4.931</v>
      </c>
      <c r="C331" s="2">
        <f t="shared" si="37"/>
        <v>0.13100000000000023</v>
      </c>
      <c r="D331" s="2">
        <f t="shared" si="38"/>
        <v>4.6882200000000003</v>
      </c>
      <c r="E331" s="2">
        <f t="shared" si="32"/>
        <v>4.5920099999999993</v>
      </c>
      <c r="F331" s="2">
        <f t="shared" si="33"/>
        <v>4.6038450000000006</v>
      </c>
      <c r="G331" s="2">
        <f t="shared" si="35"/>
        <v>5.0276820000000004</v>
      </c>
      <c r="H331" s="2">
        <f t="shared" si="39"/>
        <v>5.9904025000000054</v>
      </c>
      <c r="I331" s="2">
        <f t="array" ref="I331">SUMPRODUCT(B315:B334, (ROW(B315:B334)-ROW(B315)+1)) / (20*21/2)</f>
        <v>4.6896433333333336</v>
      </c>
      <c r="J331" s="2">
        <f t="shared" si="34"/>
        <v>4.7028223361734902</v>
      </c>
      <c r="K331" s="2">
        <f t="shared" si="36"/>
        <v>4.9759364281572775</v>
      </c>
    </row>
    <row r="332" spans="1:11" ht="13.5" x14ac:dyDescent="0.25">
      <c r="A332" s="3">
        <v>42487</v>
      </c>
      <c r="B332" s="2">
        <v>4.9359999999999999</v>
      </c>
      <c r="C332" s="2">
        <f t="shared" si="37"/>
        <v>4.9999999999998934E-3</v>
      </c>
      <c r="D332" s="2">
        <f t="shared" si="38"/>
        <v>4.7738400000000007</v>
      </c>
      <c r="E332" s="2">
        <f t="shared" ref="E332:E395" si="40">AVERAGE(B323:B332)</f>
        <v>4.632299999999999</v>
      </c>
      <c r="F332" s="2">
        <f t="shared" si="33"/>
        <v>4.6076199999999998</v>
      </c>
      <c r="G332" s="2">
        <f t="shared" si="35"/>
        <v>5.0145860000000004</v>
      </c>
      <c r="H332" s="2">
        <f t="shared" si="39"/>
        <v>5.9832250000000053</v>
      </c>
      <c r="I332" s="2">
        <f t="array" ref="I332">SUMPRODUCT(B316:B335, (ROW(B316:B335)-ROW(B316)+1)) / (20*21/2)</f>
        <v>4.6963123809523806</v>
      </c>
      <c r="J332" s="2">
        <f t="shared" si="34"/>
        <v>4.7250297327283963</v>
      </c>
      <c r="K332" s="2">
        <f t="shared" si="36"/>
        <v>4.9743702937197369</v>
      </c>
    </row>
    <row r="333" spans="1:11" ht="13.5" x14ac:dyDescent="0.25">
      <c r="A333" s="3">
        <v>42488</v>
      </c>
      <c r="B333" s="2">
        <v>4.9259000000000004</v>
      </c>
      <c r="C333" s="2">
        <f t="shared" si="37"/>
        <v>-1.0099999999999554E-2</v>
      </c>
      <c r="D333" s="2">
        <f t="shared" si="38"/>
        <v>4.8524000000000003</v>
      </c>
      <c r="E333" s="2">
        <f t="shared" si="40"/>
        <v>4.6746099999999995</v>
      </c>
      <c r="F333" s="2">
        <f t="shared" si="33"/>
        <v>4.618949999999999</v>
      </c>
      <c r="G333" s="2">
        <f t="shared" si="35"/>
        <v>5.0012880000000006</v>
      </c>
      <c r="H333" s="2">
        <f t="shared" si="39"/>
        <v>5.975644500000004</v>
      </c>
      <c r="I333" s="2">
        <f t="array" ref="I333">SUMPRODUCT(B317:B336, (ROW(B317:B336)-ROW(B317)+1)) / (20*21/2)</f>
        <v>4.7081819047619051</v>
      </c>
      <c r="J333" s="2">
        <f t="shared" si="34"/>
        <v>4.7441602343733109</v>
      </c>
      <c r="K333" s="2">
        <f t="shared" si="36"/>
        <v>4.972469497887591</v>
      </c>
    </row>
    <row r="334" spans="1:11" ht="13.5" x14ac:dyDescent="0.25">
      <c r="A334" s="3">
        <v>42489</v>
      </c>
      <c r="B334" s="2">
        <v>4.8403</v>
      </c>
      <c r="C334" s="2">
        <f t="shared" si="37"/>
        <v>-8.5600000000000342E-2</v>
      </c>
      <c r="D334" s="2">
        <f t="shared" si="38"/>
        <v>4.8866399999999999</v>
      </c>
      <c r="E334" s="2">
        <f t="shared" si="40"/>
        <v>4.7103699999999993</v>
      </c>
      <c r="F334" s="2">
        <f t="shared" si="33"/>
        <v>4.6292749999999998</v>
      </c>
      <c r="G334" s="2">
        <f t="shared" si="35"/>
        <v>4.989300000000001</v>
      </c>
      <c r="H334" s="2">
        <f t="shared" si="39"/>
        <v>5.9671070000000057</v>
      </c>
      <c r="I334" s="2">
        <f t="array" ref="I334">SUMPRODUCT(B318:B337, (ROW(B318:B337)-ROW(B318)+1)) / (20*21/2)</f>
        <v>4.7202966666666661</v>
      </c>
      <c r="J334" s="2">
        <f t="shared" si="34"/>
        <v>4.7533164025282337</v>
      </c>
      <c r="K334" s="2">
        <f t="shared" si="36"/>
        <v>4.9672863803233716</v>
      </c>
    </row>
    <row r="335" spans="1:11" ht="13.5" x14ac:dyDescent="0.25">
      <c r="A335" s="3">
        <v>42492</v>
      </c>
      <c r="B335" s="2">
        <v>4.6993</v>
      </c>
      <c r="C335" s="2">
        <f t="shared" si="37"/>
        <v>-0.14100000000000001</v>
      </c>
      <c r="D335" s="2">
        <f t="shared" si="38"/>
        <v>4.8665000000000003</v>
      </c>
      <c r="E335" s="2">
        <f t="shared" si="40"/>
        <v>4.7350500000000002</v>
      </c>
      <c r="F335" s="2">
        <f t="shared" si="33"/>
        <v>4.6350699999999989</v>
      </c>
      <c r="G335" s="2">
        <f t="shared" si="35"/>
        <v>4.9744920000000006</v>
      </c>
      <c r="H335" s="2">
        <f t="shared" si="39"/>
        <v>5.9573105000000055</v>
      </c>
      <c r="I335" s="2">
        <f t="array" ref="I335">SUMPRODUCT(B319:B338, (ROW(B319:B338)-ROW(B319)+1)) / (20*21/2)</f>
        <v>4.7236557142857141</v>
      </c>
      <c r="J335" s="2">
        <f t="shared" si="34"/>
        <v>4.7481719832398301</v>
      </c>
      <c r="K335" s="2">
        <f t="shared" si="36"/>
        <v>4.9567771105067688</v>
      </c>
    </row>
    <row r="336" spans="1:11" ht="13.5" x14ac:dyDescent="0.25">
      <c r="A336" s="3">
        <v>42493</v>
      </c>
      <c r="B336" s="2">
        <v>4.7596999999999996</v>
      </c>
      <c r="C336" s="2">
        <f t="shared" si="37"/>
        <v>6.0399999999999565E-2</v>
      </c>
      <c r="D336" s="2">
        <f t="shared" si="38"/>
        <v>4.8322400000000005</v>
      </c>
      <c r="E336" s="2">
        <f t="shared" si="40"/>
        <v>4.7602300000000008</v>
      </c>
      <c r="F336" s="2">
        <f t="shared" si="33"/>
        <v>4.6526949999999996</v>
      </c>
      <c r="G336" s="2">
        <f t="shared" si="35"/>
        <v>4.9610940000000019</v>
      </c>
      <c r="H336" s="2">
        <f t="shared" si="39"/>
        <v>5.9475895000000047</v>
      </c>
      <c r="I336" s="2">
        <f t="array" ref="I336">SUMPRODUCT(B320:B339, (ROW(B320:B339)-ROW(B320)+1)) / (20*21/2)</f>
        <v>4.7229128571428562</v>
      </c>
      <c r="J336" s="2">
        <f t="shared" si="34"/>
        <v>4.7492698895979411</v>
      </c>
      <c r="K336" s="2">
        <f t="shared" si="36"/>
        <v>4.9490485963692485</v>
      </c>
    </row>
    <row r="337" spans="1:11" ht="13.5" x14ac:dyDescent="0.25">
      <c r="A337" s="3">
        <v>42494</v>
      </c>
      <c r="B337" s="2">
        <v>4.7798999999999996</v>
      </c>
      <c r="C337" s="2">
        <f t="shared" si="37"/>
        <v>2.0199999999999996E-2</v>
      </c>
      <c r="D337" s="2">
        <f t="shared" si="38"/>
        <v>4.8010199999999994</v>
      </c>
      <c r="E337" s="2">
        <f t="shared" si="40"/>
        <v>4.7874300000000005</v>
      </c>
      <c r="F337" s="2">
        <f t="shared" si="33"/>
        <v>4.6640299999999986</v>
      </c>
      <c r="G337" s="2">
        <f t="shared" si="35"/>
        <v>4.9514240000000003</v>
      </c>
      <c r="H337" s="2">
        <f t="shared" si="39"/>
        <v>5.9369875000000043</v>
      </c>
      <c r="I337" s="2">
        <f t="array" ref="I337">SUMPRODUCT(B321:B340, (ROW(B321:B340)-ROW(B321)+1)) / (20*21/2)</f>
        <v>4.7308080952380953</v>
      </c>
      <c r="J337" s="2">
        <f t="shared" si="34"/>
        <v>4.7521870429695658</v>
      </c>
      <c r="K337" s="2">
        <f t="shared" si="36"/>
        <v>4.9424153180802586</v>
      </c>
    </row>
    <row r="338" spans="1:11" ht="13.5" x14ac:dyDescent="0.25">
      <c r="A338" s="3">
        <v>42495</v>
      </c>
      <c r="B338" s="2">
        <v>4.6993</v>
      </c>
      <c r="C338" s="2">
        <f t="shared" si="37"/>
        <v>-8.0599999999999561E-2</v>
      </c>
      <c r="D338" s="2">
        <f t="shared" si="38"/>
        <v>4.7557</v>
      </c>
      <c r="E338" s="2">
        <f t="shared" si="40"/>
        <v>4.8040500000000002</v>
      </c>
      <c r="F338" s="2">
        <f t="shared" si="33"/>
        <v>4.6667999999999985</v>
      </c>
      <c r="G338" s="2">
        <f t="shared" si="35"/>
        <v>4.9401420000000007</v>
      </c>
      <c r="H338" s="2">
        <f t="shared" si="39"/>
        <v>5.9244715000000046</v>
      </c>
      <c r="I338" s="2">
        <f t="array" ref="I338">SUMPRODUCT(B322:B341, (ROW(B322:B341)-ROW(B322)+1)) / (20*21/2)</f>
        <v>4.7316733333333323</v>
      </c>
      <c r="J338" s="2">
        <f t="shared" si="34"/>
        <v>4.7471501817343693</v>
      </c>
      <c r="K338" s="2">
        <f t="shared" si="36"/>
        <v>4.9328813840378949</v>
      </c>
    </row>
    <row r="339" spans="1:11" ht="13.5" x14ac:dyDescent="0.25">
      <c r="A339" s="3">
        <v>42496</v>
      </c>
      <c r="B339" s="2">
        <v>4.6589999999999998</v>
      </c>
      <c r="C339" s="2">
        <f t="shared" si="37"/>
        <v>-4.0300000000000225E-2</v>
      </c>
      <c r="D339" s="2">
        <f t="shared" si="38"/>
        <v>4.7194399999999996</v>
      </c>
      <c r="E339" s="2">
        <f t="shared" si="40"/>
        <v>4.8030400000000002</v>
      </c>
      <c r="F339" s="2">
        <f t="shared" si="33"/>
        <v>4.6667999999999994</v>
      </c>
      <c r="G339" s="2">
        <f t="shared" si="35"/>
        <v>4.9305720000000006</v>
      </c>
      <c r="H339" s="2">
        <f t="shared" si="39"/>
        <v>5.9107465000000037</v>
      </c>
      <c r="I339" s="2">
        <f t="array" ref="I339">SUMPRODUCT(B323:B342, (ROW(B323:B342)-ROW(B323)+1)) / (20*21/2)</f>
        <v>4.7366095238095234</v>
      </c>
      <c r="J339" s="2">
        <f t="shared" si="34"/>
        <v>4.7387549263310964</v>
      </c>
      <c r="K339" s="2">
        <f t="shared" si="36"/>
        <v>4.9221409376050369</v>
      </c>
    </row>
    <row r="340" spans="1:11" ht="13.5" x14ac:dyDescent="0.25">
      <c r="A340" s="3">
        <v>42499</v>
      </c>
      <c r="B340" s="2">
        <v>4.7496999999999998</v>
      </c>
      <c r="C340" s="2">
        <f t="shared" si="37"/>
        <v>9.0700000000000003E-2</v>
      </c>
      <c r="D340" s="2">
        <f t="shared" si="38"/>
        <v>4.7295199999999999</v>
      </c>
      <c r="E340" s="2">
        <f t="shared" si="40"/>
        <v>4.7980099999999997</v>
      </c>
      <c r="F340" s="2">
        <f t="shared" ref="F340:F403" si="41">AVERAGE(B321:B340)</f>
        <v>4.6751149999999999</v>
      </c>
      <c r="G340" s="2">
        <f t="shared" si="35"/>
        <v>4.9238239999999998</v>
      </c>
      <c r="H340" s="2">
        <f t="shared" si="39"/>
        <v>5.8985830000000057</v>
      </c>
      <c r="I340" s="2">
        <f t="array" ref="I340">SUMPRODUCT(B324:B343, (ROW(B324:B343)-ROW(B324)+1)) / (20*21/2)</f>
        <v>4.7429866666666669</v>
      </c>
      <c r="J340" s="2">
        <f t="shared" si="34"/>
        <v>4.7397973142995635</v>
      </c>
      <c r="K340" s="2">
        <f t="shared" si="36"/>
        <v>4.9153785478950356</v>
      </c>
    </row>
    <row r="341" spans="1:11" ht="13.5" x14ac:dyDescent="0.25">
      <c r="A341" s="3">
        <v>42500</v>
      </c>
      <c r="B341" s="2">
        <v>4.6841999999999997</v>
      </c>
      <c r="C341" s="2">
        <f t="shared" si="37"/>
        <v>-6.5500000000000114E-2</v>
      </c>
      <c r="D341" s="2">
        <f t="shared" si="38"/>
        <v>4.7144199999999996</v>
      </c>
      <c r="E341" s="2">
        <f t="shared" si="40"/>
        <v>4.7733299999999996</v>
      </c>
      <c r="F341" s="2">
        <f t="shared" si="41"/>
        <v>4.6826699999999999</v>
      </c>
      <c r="G341" s="2">
        <f t="shared" si="35"/>
        <v>4.9146580000000002</v>
      </c>
      <c r="H341" s="2">
        <f t="shared" si="39"/>
        <v>5.8859915000000047</v>
      </c>
      <c r="I341" s="2">
        <f t="array" ref="I341">SUMPRODUCT(B325:B344, (ROW(B325:B344)-ROW(B325)+1)) / (20*21/2)</f>
        <v>4.7491023809523805</v>
      </c>
      <c r="J341" s="2">
        <f t="shared" ref="J341:J404" si="42">$J$4*B341+J340*(1-$J$4)</f>
        <v>4.7345023319853192</v>
      </c>
      <c r="K341" s="2">
        <f t="shared" si="36"/>
        <v>4.9063127224873879</v>
      </c>
    </row>
    <row r="342" spans="1:11" ht="13.5" x14ac:dyDescent="0.25">
      <c r="A342" s="3">
        <v>42501</v>
      </c>
      <c r="B342" s="2">
        <v>4.7344999999999997</v>
      </c>
      <c r="C342" s="2">
        <f t="shared" si="37"/>
        <v>5.0300000000000011E-2</v>
      </c>
      <c r="D342" s="2">
        <f t="shared" si="38"/>
        <v>4.7053400000000005</v>
      </c>
      <c r="E342" s="2">
        <f t="shared" si="40"/>
        <v>4.7531799999999986</v>
      </c>
      <c r="F342" s="2">
        <f t="shared" si="41"/>
        <v>4.6927399999999997</v>
      </c>
      <c r="G342" s="2">
        <f t="shared" si="35"/>
        <v>4.9014600000000002</v>
      </c>
      <c r="H342" s="2">
        <f t="shared" si="39"/>
        <v>5.8731475000000053</v>
      </c>
      <c r="I342" s="2">
        <f t="array" ref="I342">SUMPRODUCT(B326:B345, (ROW(B326:B345)-ROW(B326)+1)) / (20*21/2)</f>
        <v>4.7538509523809518</v>
      </c>
      <c r="J342" s="2">
        <f t="shared" si="42"/>
        <v>4.734502109891479</v>
      </c>
      <c r="K342" s="2">
        <f t="shared" si="36"/>
        <v>4.8995749686643535</v>
      </c>
    </row>
    <row r="343" spans="1:11" ht="13.5" x14ac:dyDescent="0.25">
      <c r="A343" s="3">
        <v>42502</v>
      </c>
      <c r="B343" s="2">
        <v>4.7596999999999996</v>
      </c>
      <c r="C343" s="2">
        <f t="shared" si="37"/>
        <v>2.5199999999999889E-2</v>
      </c>
      <c r="D343" s="2">
        <f t="shared" si="38"/>
        <v>4.7174199999999997</v>
      </c>
      <c r="E343" s="2">
        <f t="shared" si="40"/>
        <v>4.736559999999999</v>
      </c>
      <c r="F343" s="2">
        <f t="shared" si="41"/>
        <v>4.7055850000000001</v>
      </c>
      <c r="G343" s="2">
        <f t="shared" si="35"/>
        <v>4.8843340000000008</v>
      </c>
      <c r="H343" s="2">
        <f t="shared" si="39"/>
        <v>5.8594225000000053</v>
      </c>
      <c r="I343" s="2">
        <f t="array" ref="I343">SUMPRODUCT(B327:B346, (ROW(B327:B346)-ROW(B327)+1)) / (20*21/2)</f>
        <v>4.7609266666666663</v>
      </c>
      <c r="J343" s="2">
        <f t="shared" si="42"/>
        <v>4.7369019089494335</v>
      </c>
      <c r="K343" s="2">
        <f t="shared" si="36"/>
        <v>4.8940896757755556</v>
      </c>
    </row>
    <row r="344" spans="1:11" ht="13.5" x14ac:dyDescent="0.25">
      <c r="A344" s="3">
        <v>42503</v>
      </c>
      <c r="B344" s="2">
        <v>4.7698</v>
      </c>
      <c r="C344" s="2">
        <f t="shared" si="37"/>
        <v>1.0100000000000442E-2</v>
      </c>
      <c r="D344" s="2">
        <f t="shared" si="38"/>
        <v>4.7395799999999992</v>
      </c>
      <c r="E344" s="2">
        <f t="shared" si="40"/>
        <v>4.7295099999999994</v>
      </c>
      <c r="F344" s="2">
        <f t="shared" si="41"/>
        <v>4.7199400000000002</v>
      </c>
      <c r="G344" s="2">
        <f t="shared" si="35"/>
        <v>4.870432000000001</v>
      </c>
      <c r="H344" s="2">
        <f t="shared" si="39"/>
        <v>5.8452440000000045</v>
      </c>
      <c r="I344" s="2">
        <f t="array" ref="I344">SUMPRODUCT(B328:B347, (ROW(B328:B347)-ROW(B328)+1)) / (20*21/2)</f>
        <v>4.7680014285714289</v>
      </c>
      <c r="J344" s="2">
        <f t="shared" si="42"/>
        <v>4.7400350604780588</v>
      </c>
      <c r="K344" s="2">
        <f t="shared" si="36"/>
        <v>4.8892155708431808</v>
      </c>
    </row>
    <row r="345" spans="1:11" ht="13.5" x14ac:dyDescent="0.25">
      <c r="A345" s="3">
        <v>42506</v>
      </c>
      <c r="B345" s="2">
        <v>4.7698</v>
      </c>
      <c r="C345" s="2">
        <f t="shared" si="37"/>
        <v>0</v>
      </c>
      <c r="D345" s="2">
        <f t="shared" si="38"/>
        <v>4.7435999999999998</v>
      </c>
      <c r="E345" s="2">
        <f t="shared" si="40"/>
        <v>4.7365599999999999</v>
      </c>
      <c r="F345" s="2">
        <f t="shared" si="41"/>
        <v>4.7358050000000009</v>
      </c>
      <c r="G345" s="2">
        <f t="shared" si="35"/>
        <v>4.8570340000000005</v>
      </c>
      <c r="H345" s="2">
        <f t="shared" si="39"/>
        <v>5.8310655000000056</v>
      </c>
      <c r="I345" s="2">
        <f t="array" ref="I345">SUMPRODUCT(B329:B348, (ROW(B329:B348)-ROW(B329)+1)) / (20*21/2)</f>
        <v>4.7745271428571421</v>
      </c>
      <c r="J345" s="2">
        <f t="shared" si="42"/>
        <v>4.7428698166230054</v>
      </c>
      <c r="K345" s="2">
        <f t="shared" si="36"/>
        <v>4.8845326072807032</v>
      </c>
    </row>
    <row r="346" spans="1:11" ht="13.5" x14ac:dyDescent="0.25">
      <c r="A346" s="3">
        <v>42507</v>
      </c>
      <c r="B346" s="2">
        <v>4.8101000000000003</v>
      </c>
      <c r="C346" s="2">
        <f t="shared" si="37"/>
        <v>4.0300000000000225E-2</v>
      </c>
      <c r="D346" s="2">
        <f t="shared" si="38"/>
        <v>4.7687799999999996</v>
      </c>
      <c r="E346" s="2">
        <f t="shared" si="40"/>
        <v>4.7416</v>
      </c>
      <c r="F346" s="2">
        <f t="shared" si="41"/>
        <v>4.7509150000000009</v>
      </c>
      <c r="G346" s="2">
        <f t="shared" si="35"/>
        <v>4.8462560000000003</v>
      </c>
      <c r="H346" s="2">
        <f t="shared" si="39"/>
        <v>5.8173655000000046</v>
      </c>
      <c r="I346" s="2">
        <f t="array" ref="I346">SUMPRODUCT(B330:B349, (ROW(B330:B349)-ROW(B330)+1)) / (20*21/2)</f>
        <v>4.7844042857142854</v>
      </c>
      <c r="J346" s="2">
        <f t="shared" si="42"/>
        <v>4.7492726912303382</v>
      </c>
      <c r="K346" s="2">
        <f t="shared" si="36"/>
        <v>4.8816136815049891</v>
      </c>
    </row>
    <row r="347" spans="1:11" ht="13.5" x14ac:dyDescent="0.25">
      <c r="A347" s="3">
        <v>42508</v>
      </c>
      <c r="B347" s="2">
        <v>4.8251999999999997</v>
      </c>
      <c r="C347" s="2">
        <f t="shared" si="37"/>
        <v>1.5099999999999447E-2</v>
      </c>
      <c r="D347" s="2">
        <f t="shared" si="38"/>
        <v>4.7869200000000003</v>
      </c>
      <c r="E347" s="2">
        <f t="shared" si="40"/>
        <v>4.7461300000000008</v>
      </c>
      <c r="F347" s="2">
        <f t="shared" si="41"/>
        <v>4.7667799999999998</v>
      </c>
      <c r="G347" s="2">
        <f t="shared" si="35"/>
        <v>4.8351760000000015</v>
      </c>
      <c r="H347" s="2">
        <f t="shared" si="39"/>
        <v>5.8039680000000029</v>
      </c>
      <c r="I347" s="2">
        <f t="array" ref="I347">SUMPRODUCT(B331:B350, (ROW(B331:B350)-ROW(B331)+1)) / (20*21/2)</f>
        <v>4.8066885714285714</v>
      </c>
      <c r="J347" s="2">
        <f t="shared" si="42"/>
        <v>4.7565038634941157</v>
      </c>
      <c r="K347" s="2">
        <f t="shared" si="36"/>
        <v>4.8794013802694991</v>
      </c>
    </row>
    <row r="348" spans="1:11" ht="13.5" x14ac:dyDescent="0.25">
      <c r="A348" s="3">
        <v>42509</v>
      </c>
      <c r="B348" s="2">
        <v>4.8353000000000002</v>
      </c>
      <c r="C348" s="2">
        <f t="shared" si="37"/>
        <v>1.0100000000000442E-2</v>
      </c>
      <c r="D348" s="2">
        <f t="shared" si="38"/>
        <v>4.8020399999999999</v>
      </c>
      <c r="E348" s="2">
        <f t="shared" si="40"/>
        <v>4.7597300000000002</v>
      </c>
      <c r="F348" s="2">
        <f t="shared" si="41"/>
        <v>4.7818899999999998</v>
      </c>
      <c r="G348" s="2">
        <f t="shared" si="35"/>
        <v>4.823290000000001</v>
      </c>
      <c r="H348" s="2">
        <f t="shared" si="39"/>
        <v>5.7908725000000025</v>
      </c>
      <c r="I348" s="2">
        <f t="array" ref="I348">SUMPRODUCT(B332:B351, (ROW(B332:B351)-ROW(B332)+1)) / (20*21/2)</f>
        <v>4.8283695238095232</v>
      </c>
      <c r="J348" s="2">
        <f t="shared" si="42"/>
        <v>4.764008257447057</v>
      </c>
      <c r="K348" s="2">
        <f t="shared" si="36"/>
        <v>4.8776719143765774</v>
      </c>
    </row>
    <row r="349" spans="1:11" ht="13.5" x14ac:dyDescent="0.25">
      <c r="A349" s="3">
        <v>42510</v>
      </c>
      <c r="B349" s="2">
        <v>4.8856000000000002</v>
      </c>
      <c r="C349" s="2">
        <f t="shared" si="37"/>
        <v>5.0300000000000011E-2</v>
      </c>
      <c r="D349" s="2">
        <f t="shared" si="38"/>
        <v>4.8252000000000006</v>
      </c>
      <c r="E349" s="2">
        <f t="shared" si="40"/>
        <v>4.7823899999999995</v>
      </c>
      <c r="F349" s="2">
        <f t="shared" si="41"/>
        <v>4.7927149999999994</v>
      </c>
      <c r="G349" s="2">
        <f t="shared" si="35"/>
        <v>4.8130140000000008</v>
      </c>
      <c r="H349" s="2">
        <f t="shared" si="39"/>
        <v>5.7787840000000026</v>
      </c>
      <c r="I349" s="2">
        <f t="array" ref="I349">SUMPRODUCT(B333:B352, (ROW(B333:B352)-ROW(B333)+1)) / (20*21/2)</f>
        <v>4.8404566666666664</v>
      </c>
      <c r="J349" s="2">
        <f t="shared" si="42"/>
        <v>4.7755884234044803</v>
      </c>
      <c r="K349" s="2">
        <f t="shared" si="36"/>
        <v>4.8779828196951431</v>
      </c>
    </row>
    <row r="350" spans="1:11" ht="13.5" x14ac:dyDescent="0.25">
      <c r="A350" s="3">
        <v>42513</v>
      </c>
      <c r="B350" s="2">
        <v>5.0266999999999999</v>
      </c>
      <c r="C350" s="2">
        <f t="shared" si="37"/>
        <v>0.14109999999999978</v>
      </c>
      <c r="D350" s="2">
        <f t="shared" si="38"/>
        <v>4.8765799999999997</v>
      </c>
      <c r="E350" s="2">
        <f t="shared" si="40"/>
        <v>4.8100900000000006</v>
      </c>
      <c r="F350" s="2">
        <f t="shared" si="41"/>
        <v>4.8040500000000002</v>
      </c>
      <c r="G350" s="2">
        <f t="shared" si="35"/>
        <v>4.803948000000001</v>
      </c>
      <c r="H350" s="2">
        <f t="shared" si="39"/>
        <v>5.7674515000000017</v>
      </c>
      <c r="I350" s="2">
        <f t="array" ref="I350">SUMPRODUCT(B334:B353, (ROW(B334:B353)-ROW(B334)+1)) / (20*21/2)</f>
        <v>4.8405533333333333</v>
      </c>
      <c r="J350" s="2">
        <f t="shared" si="42"/>
        <v>4.7995038116516726</v>
      </c>
      <c r="K350" s="2">
        <f t="shared" si="36"/>
        <v>4.8838148659816083</v>
      </c>
    </row>
    <row r="351" spans="1:11" ht="13.5" x14ac:dyDescent="0.25">
      <c r="A351" s="3">
        <v>42514</v>
      </c>
      <c r="B351" s="2">
        <v>5.0316999999999998</v>
      </c>
      <c r="C351" s="2">
        <f t="shared" si="37"/>
        <v>4.9999999999998934E-3</v>
      </c>
      <c r="D351" s="2">
        <f t="shared" si="38"/>
        <v>4.9209000000000005</v>
      </c>
      <c r="E351" s="2">
        <f t="shared" si="40"/>
        <v>4.8448399999999996</v>
      </c>
      <c r="F351" s="2">
        <f t="shared" si="41"/>
        <v>4.8090850000000005</v>
      </c>
      <c r="G351" s="2">
        <f t="shared" si="35"/>
        <v>4.7953860000000015</v>
      </c>
      <c r="H351" s="2">
        <f t="shared" si="39"/>
        <v>5.7564965000000017</v>
      </c>
      <c r="I351" s="2">
        <f t="array" ref="I351">SUMPRODUCT(B335:B354, (ROW(B335:B354)-ROW(B335)+1)) / (20*21/2)</f>
        <v>4.8436014285714277</v>
      </c>
      <c r="J351" s="2">
        <f t="shared" si="42"/>
        <v>4.8216177343515136</v>
      </c>
      <c r="K351" s="2">
        <f t="shared" si="36"/>
        <v>4.8896142830019382</v>
      </c>
    </row>
    <row r="352" spans="1:11" ht="13.5" x14ac:dyDescent="0.25">
      <c r="A352" s="3">
        <v>42515</v>
      </c>
      <c r="B352" s="2">
        <v>4.9359999999999999</v>
      </c>
      <c r="C352" s="2">
        <f t="shared" si="37"/>
        <v>-9.5699999999999896E-2</v>
      </c>
      <c r="D352" s="2">
        <f t="shared" si="38"/>
        <v>4.94306</v>
      </c>
      <c r="E352" s="2">
        <f t="shared" si="40"/>
        <v>4.8649900000000006</v>
      </c>
      <c r="F352" s="2">
        <f t="shared" si="41"/>
        <v>4.8090850000000005</v>
      </c>
      <c r="G352" s="2">
        <f t="shared" si="35"/>
        <v>4.7849100000000018</v>
      </c>
      <c r="H352" s="2">
        <f t="shared" si="39"/>
        <v>5.7442825000000006</v>
      </c>
      <c r="I352" s="2">
        <f t="array" ref="I352">SUMPRODUCT(B336:B355, (ROW(B336:B355)-ROW(B336)+1)) / (20*21/2)</f>
        <v>4.8461876190476199</v>
      </c>
      <c r="J352" s="2">
        <f t="shared" si="42"/>
        <v>4.8325112834608932</v>
      </c>
      <c r="K352" s="2">
        <f t="shared" si="36"/>
        <v>4.8914333307273523</v>
      </c>
    </row>
    <row r="353" spans="1:11" ht="13.5" x14ac:dyDescent="0.25">
      <c r="A353" s="3">
        <v>42516</v>
      </c>
      <c r="B353" s="2">
        <v>4.8101000000000003</v>
      </c>
      <c r="C353" s="2">
        <f t="shared" si="37"/>
        <v>-0.12589999999999968</v>
      </c>
      <c r="D353" s="2">
        <f t="shared" si="38"/>
        <v>4.9380199999999999</v>
      </c>
      <c r="E353" s="2">
        <f t="shared" si="40"/>
        <v>4.8700299999999999</v>
      </c>
      <c r="F353" s="2">
        <f t="shared" si="41"/>
        <v>4.8032950000000003</v>
      </c>
      <c r="G353" s="2">
        <f t="shared" si="35"/>
        <v>4.7743340000000014</v>
      </c>
      <c r="H353" s="2">
        <f t="shared" si="39"/>
        <v>5.7315649999999998</v>
      </c>
      <c r="I353" s="2">
        <f t="array" ref="I353">SUMPRODUCT(B337:B356, (ROW(B337:B356)-ROW(B337)+1)) / (20*21/2)</f>
        <v>4.8347219047619046</v>
      </c>
      <c r="J353" s="2">
        <f t="shared" si="42"/>
        <v>4.8303768755122372</v>
      </c>
      <c r="K353" s="2">
        <f t="shared" si="36"/>
        <v>4.8882437883458874</v>
      </c>
    </row>
    <row r="354" spans="1:11" ht="13.5" x14ac:dyDescent="0.25">
      <c r="A354" s="3">
        <v>42517</v>
      </c>
      <c r="B354" s="2">
        <v>4.8353000000000002</v>
      </c>
      <c r="C354" s="2">
        <f t="shared" si="37"/>
        <v>2.5199999999999889E-2</v>
      </c>
      <c r="D354" s="2">
        <f t="shared" si="38"/>
        <v>4.9279599999999997</v>
      </c>
      <c r="E354" s="2">
        <f t="shared" si="40"/>
        <v>4.8765799999999997</v>
      </c>
      <c r="F354" s="2">
        <f t="shared" si="41"/>
        <v>4.8030450000000009</v>
      </c>
      <c r="G354" s="2">
        <f t="shared" si="35"/>
        <v>4.7644620000000009</v>
      </c>
      <c r="H354" s="2">
        <f t="shared" si="39"/>
        <v>5.7189734999999988</v>
      </c>
      <c r="I354" s="2">
        <f t="array" ref="I354">SUMPRODUCT(B338:B357, (ROW(B338:B357)-ROW(B338)+1)) / (20*21/2)</f>
        <v>4.8231157142857137</v>
      </c>
      <c r="J354" s="2">
        <f t="shared" si="42"/>
        <v>4.8308457445110715</v>
      </c>
      <c r="K354" s="2">
        <f t="shared" si="36"/>
        <v>4.8861675613519306</v>
      </c>
    </row>
    <row r="355" spans="1:11" ht="13.5" x14ac:dyDescent="0.25">
      <c r="A355" s="3">
        <v>42520</v>
      </c>
      <c r="B355" s="2">
        <v>4.8301999999999996</v>
      </c>
      <c r="C355" s="2">
        <f t="shared" si="37"/>
        <v>-5.1000000000005485E-3</v>
      </c>
      <c r="D355" s="2">
        <f t="shared" si="38"/>
        <v>4.8886599999999998</v>
      </c>
      <c r="E355" s="2">
        <f t="shared" si="40"/>
        <v>4.8826199999999993</v>
      </c>
      <c r="F355" s="2">
        <f t="shared" si="41"/>
        <v>4.8095900000000018</v>
      </c>
      <c r="G355" s="2">
        <f t="shared" si="35"/>
        <v>4.755294000000001</v>
      </c>
      <c r="H355" s="2">
        <f t="shared" si="39"/>
        <v>5.7062554999999975</v>
      </c>
      <c r="I355" s="2">
        <f t="array" ref="I355">SUMPRODUCT(B339:B358, (ROW(B339:B358)-ROW(B339)+1)) / (20*21/2)</f>
        <v>4.8105271428571434</v>
      </c>
      <c r="J355" s="2">
        <f t="shared" si="42"/>
        <v>4.8307842450338265</v>
      </c>
      <c r="K355" s="2">
        <f t="shared" si="36"/>
        <v>4.8839727550244048</v>
      </c>
    </row>
    <row r="356" spans="1:11" ht="13.5" x14ac:dyDescent="0.25">
      <c r="A356" s="3">
        <v>42521</v>
      </c>
      <c r="B356" s="2">
        <v>4.6891999999999996</v>
      </c>
      <c r="C356" s="2">
        <f t="shared" si="37"/>
        <v>-0.14100000000000001</v>
      </c>
      <c r="D356" s="2">
        <f t="shared" si="38"/>
        <v>4.8201599999999996</v>
      </c>
      <c r="E356" s="2">
        <f t="shared" si="40"/>
        <v>4.8705300000000005</v>
      </c>
      <c r="F356" s="2">
        <f t="shared" si="41"/>
        <v>4.8060650000000011</v>
      </c>
      <c r="G356" s="2">
        <f t="shared" si="35"/>
        <v>4.7443140000000001</v>
      </c>
      <c r="H356" s="2">
        <f t="shared" si="39"/>
        <v>5.6929584999999996</v>
      </c>
      <c r="I356" s="2">
        <f t="array" ref="I356">SUMPRODUCT(B340:B359, (ROW(B340:B359)-ROW(B340)+1)) / (20*21/2)</f>
        <v>4.8043109523809528</v>
      </c>
      <c r="J356" s="2">
        <f t="shared" si="42"/>
        <v>4.8173000312210812</v>
      </c>
      <c r="K356" s="2">
        <f t="shared" si="36"/>
        <v>4.8763346077685465</v>
      </c>
    </row>
    <row r="357" spans="1:11" ht="13.5" x14ac:dyDescent="0.25">
      <c r="A357" s="3">
        <v>42522</v>
      </c>
      <c r="B357" s="2">
        <v>4.6841999999999997</v>
      </c>
      <c r="C357" s="2">
        <f t="shared" si="37"/>
        <v>-4.9999999999998934E-3</v>
      </c>
      <c r="D357" s="2">
        <f t="shared" si="38"/>
        <v>4.7698</v>
      </c>
      <c r="E357" s="2">
        <f t="shared" si="40"/>
        <v>4.8564299999999987</v>
      </c>
      <c r="F357" s="2">
        <f t="shared" si="41"/>
        <v>4.8012800000000011</v>
      </c>
      <c r="G357" s="2">
        <f t="shared" si="35"/>
        <v>4.7353500000000004</v>
      </c>
      <c r="H357" s="2">
        <f t="shared" si="39"/>
        <v>5.680114999999998</v>
      </c>
      <c r="I357" s="2">
        <f t="array" ref="I357">SUMPRODUCT(B341:B360, (ROW(B341:B360)-ROW(B341)+1)) / (20*21/2)</f>
        <v>4.7977352380952381</v>
      </c>
      <c r="J357" s="2">
        <f t="shared" si="42"/>
        <v>4.8046238377714543</v>
      </c>
      <c r="K357" s="2">
        <f t="shared" si="36"/>
        <v>4.86879991726782</v>
      </c>
    </row>
    <row r="358" spans="1:11" ht="13.5" x14ac:dyDescent="0.25">
      <c r="A358" s="3">
        <v>42523</v>
      </c>
      <c r="B358" s="2">
        <v>4.6691000000000003</v>
      </c>
      <c r="C358" s="2">
        <f t="shared" si="37"/>
        <v>-1.5099999999999447E-2</v>
      </c>
      <c r="D358" s="2">
        <f t="shared" si="38"/>
        <v>4.7416</v>
      </c>
      <c r="E358" s="2">
        <f t="shared" si="40"/>
        <v>4.8398099999999999</v>
      </c>
      <c r="F358" s="2">
        <f t="shared" si="41"/>
        <v>4.7997700000000005</v>
      </c>
      <c r="G358" s="2">
        <f t="shared" si="35"/>
        <v>4.7284000000000006</v>
      </c>
      <c r="H358" s="2">
        <f t="shared" si="39"/>
        <v>5.6674979999999984</v>
      </c>
      <c r="I358" s="2">
        <f t="array" ref="I358">SUMPRODUCT(B342:B361, (ROW(B342:B361)-ROW(B342)+1)) / (20*21/2)</f>
        <v>4.7888414285714278</v>
      </c>
      <c r="J358" s="2">
        <f t="shared" si="42"/>
        <v>4.7917168056027446</v>
      </c>
      <c r="K358" s="2">
        <f t="shared" si="36"/>
        <v>4.8609685479631999</v>
      </c>
    </row>
    <row r="359" spans="1:11" ht="13.5" x14ac:dyDescent="0.25">
      <c r="A359" s="3">
        <v>42524</v>
      </c>
      <c r="B359" s="2">
        <v>4.7344999999999997</v>
      </c>
      <c r="C359" s="2">
        <f t="shared" si="37"/>
        <v>6.5399999999999459E-2</v>
      </c>
      <c r="D359" s="2">
        <f t="shared" si="38"/>
        <v>4.7214399999999994</v>
      </c>
      <c r="E359" s="2">
        <f t="shared" si="40"/>
        <v>4.8246999999999991</v>
      </c>
      <c r="F359" s="2">
        <f t="shared" si="41"/>
        <v>4.8035450000000006</v>
      </c>
      <c r="G359" s="2">
        <f t="shared" si="35"/>
        <v>4.7235639999999997</v>
      </c>
      <c r="H359" s="2">
        <f t="shared" si="39"/>
        <v>5.6554094999999984</v>
      </c>
      <c r="I359" s="2">
        <f t="array" ref="I359">SUMPRODUCT(B343:B362, (ROW(B343:B362)-ROW(B343)+1)) / (20*21/2)</f>
        <v>4.7687895238095237</v>
      </c>
      <c r="J359" s="2">
        <f t="shared" si="42"/>
        <v>4.7862675860215305</v>
      </c>
      <c r="K359" s="2">
        <f t="shared" si="36"/>
        <v>4.8560089970626823</v>
      </c>
    </row>
    <row r="360" spans="1:11" ht="13.5" x14ac:dyDescent="0.25">
      <c r="A360" s="3">
        <v>42527</v>
      </c>
      <c r="B360" s="2">
        <v>4.7344999999999997</v>
      </c>
      <c r="C360" s="2">
        <f t="shared" si="37"/>
        <v>0</v>
      </c>
      <c r="D360" s="2">
        <f t="shared" si="38"/>
        <v>4.7023000000000001</v>
      </c>
      <c r="E360" s="2">
        <f t="shared" si="40"/>
        <v>4.7954799999999995</v>
      </c>
      <c r="F360" s="2">
        <f t="shared" si="41"/>
        <v>4.8027850000000001</v>
      </c>
      <c r="G360" s="2">
        <f t="shared" si="35"/>
        <v>4.7209439999999994</v>
      </c>
      <c r="H360" s="2">
        <f t="shared" si="39"/>
        <v>5.6431949999999986</v>
      </c>
      <c r="I360" s="2">
        <f t="array" ref="I360">SUMPRODUCT(B344:B363, (ROW(B344:B363)-ROW(B344)+1)) / (20*21/2)</f>
        <v>4.7484471428571426</v>
      </c>
      <c r="J360" s="2">
        <f t="shared" si="42"/>
        <v>4.7813373397337653</v>
      </c>
      <c r="K360" s="2">
        <f t="shared" si="36"/>
        <v>4.851243938354342</v>
      </c>
    </row>
    <row r="361" spans="1:11" ht="13.5" x14ac:dyDescent="0.25">
      <c r="A361" s="3">
        <v>42528</v>
      </c>
      <c r="B361" s="2">
        <v>4.7093999999999996</v>
      </c>
      <c r="C361" s="2">
        <f t="shared" si="37"/>
        <v>-2.5100000000000122E-2</v>
      </c>
      <c r="D361" s="2">
        <f t="shared" si="38"/>
        <v>4.70634</v>
      </c>
      <c r="E361" s="2">
        <f t="shared" si="40"/>
        <v>4.7632499999999993</v>
      </c>
      <c r="F361" s="2">
        <f t="shared" si="41"/>
        <v>4.8040450000000003</v>
      </c>
      <c r="G361" s="2">
        <f t="shared" si="35"/>
        <v>4.7178219999999991</v>
      </c>
      <c r="H361" s="2">
        <f t="shared" si="39"/>
        <v>5.6310064999999971</v>
      </c>
      <c r="I361" s="2">
        <f t="array" ref="I361">SUMPRODUCT(B345:B364, (ROW(B345:B364)-ROW(B345)+1)) / (20*21/2)</f>
        <v>4.7323061904761907</v>
      </c>
      <c r="J361" s="2">
        <f t="shared" si="42"/>
        <v>4.7744861645210257</v>
      </c>
      <c r="K361" s="2">
        <f t="shared" si="36"/>
        <v>4.8456814309678968</v>
      </c>
    </row>
    <row r="362" spans="1:11" ht="13.5" x14ac:dyDescent="0.25">
      <c r="A362" s="3">
        <v>42529</v>
      </c>
      <c r="B362" s="2">
        <v>4.5934999999999997</v>
      </c>
      <c r="C362" s="2">
        <f t="shared" si="37"/>
        <v>-0.11589999999999989</v>
      </c>
      <c r="D362" s="2">
        <f t="shared" si="38"/>
        <v>4.6882000000000001</v>
      </c>
      <c r="E362" s="2">
        <f t="shared" si="40"/>
        <v>4.7290000000000001</v>
      </c>
      <c r="F362" s="2">
        <f t="shared" si="41"/>
        <v>4.7969949999999999</v>
      </c>
      <c r="G362" s="2">
        <f t="shared" si="35"/>
        <v>4.7124819999999996</v>
      </c>
      <c r="H362" s="2">
        <f t="shared" si="39"/>
        <v>5.6184649999999969</v>
      </c>
      <c r="I362" s="2">
        <f t="array" ref="I362">SUMPRODUCT(B346:B365, (ROW(B346:B365)-ROW(B346)+1)) / (20*21/2)</f>
        <v>4.7068085714285717</v>
      </c>
      <c r="J362" s="2">
        <f t="shared" si="42"/>
        <v>4.7572493869475947</v>
      </c>
      <c r="K362" s="2">
        <f t="shared" si="36"/>
        <v>4.8357919630868036</v>
      </c>
    </row>
    <row r="363" spans="1:11" ht="13.5" x14ac:dyDescent="0.25">
      <c r="A363" s="3">
        <v>42530</v>
      </c>
      <c r="B363" s="2">
        <v>4.5834000000000001</v>
      </c>
      <c r="C363" s="2">
        <f t="shared" si="37"/>
        <v>-1.0099999999999554E-2</v>
      </c>
      <c r="D363" s="2">
        <f t="shared" si="38"/>
        <v>4.6710599999999998</v>
      </c>
      <c r="E363" s="2">
        <f t="shared" si="40"/>
        <v>4.7063299999999995</v>
      </c>
      <c r="F363" s="2">
        <f t="shared" si="41"/>
        <v>4.7881799999999997</v>
      </c>
      <c r="G363" s="2">
        <f t="shared" si="35"/>
        <v>4.7101639999999998</v>
      </c>
      <c r="H363" s="2">
        <f t="shared" si="39"/>
        <v>5.6059484999999958</v>
      </c>
      <c r="I363" s="2">
        <f t="array" ref="I363">SUMPRODUCT(B347:B366, (ROW(B347:B366)-ROW(B347)+1)) / (20*21/2)</f>
        <v>4.6825342857142864</v>
      </c>
      <c r="J363" s="2">
        <f t="shared" si="42"/>
        <v>4.7406923024763952</v>
      </c>
      <c r="K363" s="2">
        <f t="shared" si="36"/>
        <v>4.8258942390441844</v>
      </c>
    </row>
    <row r="364" spans="1:11" ht="13.5" x14ac:dyDescent="0.25">
      <c r="A364" s="3">
        <v>42531</v>
      </c>
      <c r="B364" s="2">
        <v>4.6186999999999996</v>
      </c>
      <c r="C364" s="2">
        <f t="shared" si="37"/>
        <v>3.5299999999999443E-2</v>
      </c>
      <c r="D364" s="2">
        <f t="shared" si="38"/>
        <v>4.6478999999999999</v>
      </c>
      <c r="E364" s="2">
        <f t="shared" si="40"/>
        <v>4.6846699999999988</v>
      </c>
      <c r="F364" s="2">
        <f t="shared" si="41"/>
        <v>4.7806249999999997</v>
      </c>
      <c r="G364" s="2">
        <f t="shared" si="35"/>
        <v>4.7098620000000002</v>
      </c>
      <c r="H364" s="2">
        <f t="shared" si="39"/>
        <v>5.5930294999999957</v>
      </c>
      <c r="I364" s="2">
        <f t="array" ref="I364">SUMPRODUCT(B348:B367, (ROW(B348:B367)-ROW(B348)+1)) / (20*21/2)</f>
        <v>4.6591990476190475</v>
      </c>
      <c r="J364" s="2">
        <f t="shared" si="42"/>
        <v>4.729073987954834</v>
      </c>
      <c r="K364" s="2">
        <f t="shared" si="36"/>
        <v>4.817768974767942</v>
      </c>
    </row>
    <row r="365" spans="1:11" ht="13.5" x14ac:dyDescent="0.25">
      <c r="A365" s="3">
        <v>42534</v>
      </c>
      <c r="B365" s="2">
        <v>4.5129000000000001</v>
      </c>
      <c r="C365" s="2">
        <f t="shared" si="37"/>
        <v>-0.10579999999999945</v>
      </c>
      <c r="D365" s="2">
        <f t="shared" si="38"/>
        <v>4.6035799999999991</v>
      </c>
      <c r="E365" s="2">
        <f t="shared" si="40"/>
        <v>4.6529399999999992</v>
      </c>
      <c r="F365" s="2">
        <f t="shared" si="41"/>
        <v>4.7677800000000001</v>
      </c>
      <c r="G365" s="2">
        <f t="shared" si="35"/>
        <v>4.7084519999999994</v>
      </c>
      <c r="H365" s="2">
        <f t="shared" si="39"/>
        <v>5.5794554999999955</v>
      </c>
      <c r="I365" s="2">
        <f t="array" ref="I365">SUMPRODUCT(B349:B368, (ROW(B349:B368)-ROW(B349)+1)) / (20*21/2)</f>
        <v>4.6277842857142852</v>
      </c>
      <c r="J365" s="2">
        <f t="shared" si="42"/>
        <v>4.7084859891019928</v>
      </c>
      <c r="K365" s="2">
        <f t="shared" si="36"/>
        <v>4.8058133286986102</v>
      </c>
    </row>
    <row r="366" spans="1:11" ht="13.5" x14ac:dyDescent="0.25">
      <c r="A366" s="3">
        <v>42535</v>
      </c>
      <c r="B366" s="2">
        <v>4.5129000000000001</v>
      </c>
      <c r="C366" s="2">
        <f t="shared" si="37"/>
        <v>0</v>
      </c>
      <c r="D366" s="2">
        <f t="shared" si="38"/>
        <v>4.564280000000001</v>
      </c>
      <c r="E366" s="2">
        <f t="shared" si="40"/>
        <v>4.6353099999999996</v>
      </c>
      <c r="F366" s="2">
        <f t="shared" si="41"/>
        <v>4.7529200000000005</v>
      </c>
      <c r="G366" s="2">
        <f t="shared" si="35"/>
        <v>4.710566</v>
      </c>
      <c r="H366" s="2">
        <f t="shared" si="39"/>
        <v>5.5665109999999958</v>
      </c>
      <c r="I366" s="2">
        <f t="array" ref="I366">SUMPRODUCT(B350:B369, (ROW(B350:B369)-ROW(B350)+1)) / (20*21/2)</f>
        <v>4.6046366666666669</v>
      </c>
      <c r="J366" s="2">
        <f t="shared" si="42"/>
        <v>4.6898587520446604</v>
      </c>
      <c r="K366" s="2">
        <f t="shared" si="36"/>
        <v>4.7943265314947432</v>
      </c>
    </row>
    <row r="367" spans="1:11" ht="13.5" x14ac:dyDescent="0.25">
      <c r="A367" s="3">
        <v>42536</v>
      </c>
      <c r="B367" s="2">
        <v>4.5079000000000002</v>
      </c>
      <c r="C367" s="2">
        <f t="shared" si="37"/>
        <v>-4.9999999999998934E-3</v>
      </c>
      <c r="D367" s="2">
        <f t="shared" si="38"/>
        <v>4.5471599999999999</v>
      </c>
      <c r="E367" s="2">
        <f t="shared" si="40"/>
        <v>4.61768</v>
      </c>
      <c r="F367" s="2">
        <f t="shared" si="41"/>
        <v>4.7370549999999998</v>
      </c>
      <c r="G367" s="2">
        <f t="shared" si="35"/>
        <v>4.7096600000000004</v>
      </c>
      <c r="H367" s="2">
        <f t="shared" si="39"/>
        <v>5.5541204999999954</v>
      </c>
      <c r="I367" s="2">
        <f t="array" ref="I367">SUMPRODUCT(B351:B370, (ROW(B351:B370)-ROW(B351)+1)) / (20*21/2)</f>
        <v>4.5786652380952386</v>
      </c>
      <c r="J367" s="2">
        <f t="shared" si="42"/>
        <v>4.6725293470880267</v>
      </c>
      <c r="K367" s="2">
        <f t="shared" si="36"/>
        <v>4.7830941184949491</v>
      </c>
    </row>
    <row r="368" spans="1:11" ht="13.5" x14ac:dyDescent="0.25">
      <c r="A368" s="3">
        <v>42537</v>
      </c>
      <c r="B368" s="2">
        <v>4.4071999999999996</v>
      </c>
      <c r="C368" s="2">
        <f t="shared" si="37"/>
        <v>-0.10070000000000068</v>
      </c>
      <c r="D368" s="2">
        <f t="shared" si="38"/>
        <v>4.5119199999999999</v>
      </c>
      <c r="E368" s="2">
        <f t="shared" si="40"/>
        <v>4.5914900000000003</v>
      </c>
      <c r="F368" s="2">
        <f t="shared" si="41"/>
        <v>4.715650000000001</v>
      </c>
      <c r="G368" s="2">
        <f t="shared" si="35"/>
        <v>4.7049259999999995</v>
      </c>
      <c r="H368" s="2">
        <f t="shared" si="39"/>
        <v>5.5422844999999974</v>
      </c>
      <c r="I368" s="2">
        <f t="array" ref="I368">SUMPRODUCT(B352:B371, (ROW(B352:B371)-ROW(B352)+1)) / (20*21/2)</f>
        <v>4.5546100000000003</v>
      </c>
      <c r="J368" s="2">
        <f t="shared" si="42"/>
        <v>4.6472598854605955</v>
      </c>
      <c r="K368" s="2">
        <f t="shared" si="36"/>
        <v>4.7683531726716177</v>
      </c>
    </row>
    <row r="369" spans="1:11" ht="13.5" x14ac:dyDescent="0.25">
      <c r="A369" s="3">
        <v>42538</v>
      </c>
      <c r="B369" s="2">
        <v>4.4725999999999999</v>
      </c>
      <c r="C369" s="2">
        <f t="shared" si="37"/>
        <v>6.5400000000000347E-2</v>
      </c>
      <c r="D369" s="2">
        <f t="shared" si="38"/>
        <v>4.4826999999999995</v>
      </c>
      <c r="E369" s="2">
        <f t="shared" si="40"/>
        <v>4.5653000000000006</v>
      </c>
      <c r="F369" s="2">
        <f t="shared" si="41"/>
        <v>4.6950000000000003</v>
      </c>
      <c r="G369" s="2">
        <f t="shared" si="35"/>
        <v>4.7011979999999998</v>
      </c>
      <c r="H369" s="2">
        <f t="shared" si="39"/>
        <v>5.5317574999999977</v>
      </c>
      <c r="I369" s="2">
        <f t="array" ref="I369">SUMPRODUCT(B353:B372, (ROW(B353:B372)-ROW(B353)+1)) / (20*21/2)</f>
        <v>4.5239142857142873</v>
      </c>
      <c r="J369" s="2">
        <f t="shared" si="42"/>
        <v>4.6306256106548247</v>
      </c>
      <c r="K369" s="2">
        <f t="shared" si="36"/>
        <v>4.7567550090374366</v>
      </c>
    </row>
    <row r="370" spans="1:11" ht="13.5" x14ac:dyDescent="0.25">
      <c r="A370" s="3">
        <v>42541</v>
      </c>
      <c r="B370" s="2">
        <v>4.4222999999999999</v>
      </c>
      <c r="C370" s="2">
        <f t="shared" si="37"/>
        <v>-5.0300000000000011E-2</v>
      </c>
      <c r="D370" s="2">
        <f t="shared" si="38"/>
        <v>4.4645799999999998</v>
      </c>
      <c r="E370" s="2">
        <f t="shared" si="40"/>
        <v>4.5340799999999994</v>
      </c>
      <c r="F370" s="2">
        <f t="shared" si="41"/>
        <v>4.6647800000000004</v>
      </c>
      <c r="G370" s="2">
        <f t="shared" ref="G370:G433" si="43">AVERAGE(B321:B370)</f>
        <v>4.6979759999999997</v>
      </c>
      <c r="H370" s="2">
        <f t="shared" si="39"/>
        <v>5.5202484999999974</v>
      </c>
      <c r="I370" s="2">
        <f t="array" ref="I370">SUMPRODUCT(B354:B373, (ROW(B354:B373)-ROW(B354)+1)) / (20*21/2)</f>
        <v>4.4885161904761901</v>
      </c>
      <c r="J370" s="2">
        <f t="shared" si="42"/>
        <v>4.6107850763067457</v>
      </c>
      <c r="K370" s="2">
        <f t="shared" si="36"/>
        <v>4.7436391263300868</v>
      </c>
    </row>
    <row r="371" spans="1:11" ht="13.5" x14ac:dyDescent="0.25">
      <c r="A371" s="3">
        <v>42542</v>
      </c>
      <c r="B371" s="2">
        <v>4.4122000000000003</v>
      </c>
      <c r="C371" s="2">
        <f t="shared" si="37"/>
        <v>-1.0099999999999554E-2</v>
      </c>
      <c r="D371" s="2">
        <f t="shared" si="38"/>
        <v>4.4444400000000002</v>
      </c>
      <c r="E371" s="2">
        <f t="shared" si="40"/>
        <v>4.5043600000000001</v>
      </c>
      <c r="F371" s="2">
        <f t="shared" si="41"/>
        <v>4.6338050000000006</v>
      </c>
      <c r="G371" s="2">
        <f t="shared" si="43"/>
        <v>4.6955580000000001</v>
      </c>
      <c r="H371" s="2">
        <f t="shared" si="39"/>
        <v>5.5089409999999974</v>
      </c>
      <c r="I371" s="2">
        <f t="array" ref="I371">SUMPRODUCT(B355:B374, (ROW(B355:B374)-ROW(B355)+1)) / (20*21/2)</f>
        <v>4.4601904761904763</v>
      </c>
      <c r="J371" s="2">
        <f t="shared" si="42"/>
        <v>4.5918722118965789</v>
      </c>
      <c r="K371" s="2">
        <f t="shared" ref="K371:K434" si="44">$K$4*B371+(1-$K$4)*K370</f>
        <v>4.7306415135328281</v>
      </c>
    </row>
    <row r="372" spans="1:11" ht="13.5" x14ac:dyDescent="0.25">
      <c r="A372" s="3">
        <v>42543</v>
      </c>
      <c r="B372" s="2">
        <v>4.3114999999999997</v>
      </c>
      <c r="C372" s="2">
        <f t="shared" si="37"/>
        <v>-0.10070000000000068</v>
      </c>
      <c r="D372" s="2">
        <f t="shared" si="38"/>
        <v>4.4051600000000004</v>
      </c>
      <c r="E372" s="2">
        <f t="shared" si="40"/>
        <v>4.4761599999999993</v>
      </c>
      <c r="F372" s="2">
        <f t="shared" si="41"/>
        <v>4.6025799999999997</v>
      </c>
      <c r="G372" s="2">
        <f t="shared" si="43"/>
        <v>4.6911260000000006</v>
      </c>
      <c r="H372" s="2">
        <f t="shared" si="39"/>
        <v>5.4971299999999976</v>
      </c>
      <c r="I372" s="2">
        <f t="array" ref="I372">SUMPRODUCT(B356:B375, (ROW(B356:B375)-ROW(B356)+1)) / (20*21/2)</f>
        <v>4.447003333333333</v>
      </c>
      <c r="J372" s="2">
        <f t="shared" si="42"/>
        <v>4.565170096477857</v>
      </c>
      <c r="K372" s="2">
        <f t="shared" si="44"/>
        <v>4.7142045914335018</v>
      </c>
    </row>
    <row r="373" spans="1:11" ht="13.5" x14ac:dyDescent="0.25">
      <c r="A373" s="3">
        <v>42544</v>
      </c>
      <c r="B373" s="2">
        <v>4.2309000000000001</v>
      </c>
      <c r="C373" s="2">
        <f t="shared" si="37"/>
        <v>-8.0599999999999561E-2</v>
      </c>
      <c r="D373" s="2">
        <f t="shared" si="38"/>
        <v>4.3698999999999995</v>
      </c>
      <c r="E373" s="2">
        <f t="shared" si="40"/>
        <v>4.4409100000000006</v>
      </c>
      <c r="F373" s="2">
        <f t="shared" si="41"/>
        <v>4.57362</v>
      </c>
      <c r="G373" s="2">
        <f t="shared" si="43"/>
        <v>4.6856879999999999</v>
      </c>
      <c r="H373" s="2">
        <f t="shared" si="39"/>
        <v>5.4846639999999978</v>
      </c>
      <c r="I373" s="2">
        <f t="array" ref="I373">SUMPRODUCT(B357:B376, (ROW(B357:B376)-ROW(B357)+1)) / (20*21/2)</f>
        <v>4.4262304761904767</v>
      </c>
      <c r="J373" s="2">
        <f t="shared" si="42"/>
        <v>4.5333348491942518</v>
      </c>
      <c r="K373" s="2">
        <f t="shared" si="44"/>
        <v>4.6952514702008159</v>
      </c>
    </row>
    <row r="374" spans="1:11" ht="13.5" x14ac:dyDescent="0.25">
      <c r="A374" s="3">
        <v>42545</v>
      </c>
      <c r="B374" s="2">
        <v>4.2762000000000002</v>
      </c>
      <c r="C374" s="2">
        <f t="shared" si="37"/>
        <v>4.5300000000000118E-2</v>
      </c>
      <c r="D374" s="2">
        <f t="shared" si="38"/>
        <v>4.3306199999999997</v>
      </c>
      <c r="E374" s="2">
        <f t="shared" si="40"/>
        <v>4.4066600000000005</v>
      </c>
      <c r="F374" s="2">
        <f t="shared" si="41"/>
        <v>4.5456650000000005</v>
      </c>
      <c r="G374" s="2">
        <f t="shared" si="43"/>
        <v>4.6815579999999999</v>
      </c>
      <c r="H374" s="2">
        <f t="shared" si="39"/>
        <v>5.4724499999999976</v>
      </c>
      <c r="I374" s="2">
        <f t="array" ref="I374">SUMPRODUCT(B358:B377, (ROW(B358:B377)-ROW(B358)+1)) / (20*21/2)</f>
        <v>4.4000900000000005</v>
      </c>
      <c r="J374" s="2">
        <f t="shared" si="42"/>
        <v>4.5088458159376561</v>
      </c>
      <c r="K374" s="2">
        <f t="shared" si="44"/>
        <v>4.6788180792125491</v>
      </c>
    </row>
    <row r="375" spans="1:11" ht="13.5" x14ac:dyDescent="0.25">
      <c r="A375" s="3">
        <v>42548</v>
      </c>
      <c r="B375" s="2">
        <v>4.4071999999999996</v>
      </c>
      <c r="C375" s="2">
        <f t="shared" si="37"/>
        <v>0.13099999999999934</v>
      </c>
      <c r="D375" s="2">
        <f t="shared" si="38"/>
        <v>4.3276000000000003</v>
      </c>
      <c r="E375" s="2">
        <f t="shared" si="40"/>
        <v>4.3960900000000009</v>
      </c>
      <c r="F375" s="2">
        <f t="shared" si="41"/>
        <v>4.5245149999999992</v>
      </c>
      <c r="G375" s="2">
        <f t="shared" si="43"/>
        <v>4.6806520000000003</v>
      </c>
      <c r="H375" s="2">
        <f t="shared" si="39"/>
        <v>5.4612434999999984</v>
      </c>
      <c r="I375" s="2">
        <f t="array" ref="I375">SUMPRODUCT(B359:B378, (ROW(B359:B378)-ROW(B359)+1)) / (20*21/2)</f>
        <v>4.3737080952380953</v>
      </c>
      <c r="J375" s="2">
        <f t="shared" si="42"/>
        <v>4.499165262038832</v>
      </c>
      <c r="K375" s="2">
        <f t="shared" si="44"/>
        <v>4.668166389831665</v>
      </c>
    </row>
    <row r="376" spans="1:11" ht="13.5" x14ac:dyDescent="0.25">
      <c r="A376" s="3">
        <v>42549</v>
      </c>
      <c r="B376" s="2">
        <v>4.3064</v>
      </c>
      <c r="C376" s="2">
        <f t="shared" si="37"/>
        <v>-0.10079999999999956</v>
      </c>
      <c r="D376" s="2">
        <f t="shared" si="38"/>
        <v>4.3064400000000003</v>
      </c>
      <c r="E376" s="2">
        <f t="shared" si="40"/>
        <v>4.3754400000000002</v>
      </c>
      <c r="F376" s="2">
        <f t="shared" si="41"/>
        <v>4.505374999999999</v>
      </c>
      <c r="G376" s="2">
        <f t="shared" si="43"/>
        <v>4.6766220000000001</v>
      </c>
      <c r="H376" s="2">
        <f t="shared" si="39"/>
        <v>5.4500364999999977</v>
      </c>
      <c r="I376" s="2">
        <f t="array" ref="I376">SUMPRODUCT(B360:B379, (ROW(B360:B379)-ROW(B360)+1)) / (20*21/2)</f>
        <v>4.3399328571428573</v>
      </c>
      <c r="J376" s="2">
        <f t="shared" si="42"/>
        <v>4.4808066656541818</v>
      </c>
      <c r="K376" s="2">
        <f t="shared" si="44"/>
        <v>4.6539794725833641</v>
      </c>
    </row>
    <row r="377" spans="1:11" ht="13.5" x14ac:dyDescent="0.25">
      <c r="A377" s="3">
        <v>42550</v>
      </c>
      <c r="B377" s="2">
        <v>4.2309000000000001</v>
      </c>
      <c r="C377" s="2">
        <f t="shared" si="37"/>
        <v>-7.5499999999999901E-2</v>
      </c>
      <c r="D377" s="2">
        <f t="shared" si="38"/>
        <v>4.2903199999999995</v>
      </c>
      <c r="E377" s="2">
        <f t="shared" si="40"/>
        <v>4.3477399999999999</v>
      </c>
      <c r="F377" s="2">
        <f t="shared" si="41"/>
        <v>4.4827100000000009</v>
      </c>
      <c r="G377" s="2">
        <f t="shared" si="43"/>
        <v>4.6710819999999993</v>
      </c>
      <c r="H377" s="2">
        <f t="shared" si="39"/>
        <v>5.4391319999999972</v>
      </c>
      <c r="I377" s="2">
        <f t="array" ref="I377">SUMPRODUCT(B361:B380, (ROW(B361:B380)-ROW(B361)+1)) / (20*21/2)</f>
        <v>4.3077176190476196</v>
      </c>
      <c r="J377" s="2">
        <f t="shared" si="42"/>
        <v>4.4570060308299748</v>
      </c>
      <c r="K377" s="2">
        <f t="shared" si="44"/>
        <v>4.6373881207173504</v>
      </c>
    </row>
    <row r="378" spans="1:11" ht="13.5" x14ac:dyDescent="0.25">
      <c r="A378" s="3">
        <v>42551</v>
      </c>
      <c r="B378" s="2">
        <v>4.2057000000000002</v>
      </c>
      <c r="C378" s="2">
        <f t="shared" si="37"/>
        <v>-2.5199999999999889E-2</v>
      </c>
      <c r="D378" s="2">
        <f t="shared" si="38"/>
        <v>4.2852800000000002</v>
      </c>
      <c r="E378" s="2">
        <f t="shared" si="40"/>
        <v>4.3275899999999989</v>
      </c>
      <c r="F378" s="2">
        <f t="shared" si="41"/>
        <v>4.4595400000000014</v>
      </c>
      <c r="G378" s="2">
        <f t="shared" si="43"/>
        <v>4.6645339999999997</v>
      </c>
      <c r="H378" s="2">
        <f t="shared" si="39"/>
        <v>5.4284289999999977</v>
      </c>
      <c r="I378" s="2">
        <f t="array" ref="I378">SUMPRODUCT(B362:B381, (ROW(B362:B381)-ROW(B362)+1)) / (20*21/2)</f>
        <v>4.2896104761904761</v>
      </c>
      <c r="J378" s="2">
        <f t="shared" si="42"/>
        <v>4.4330721231318817</v>
      </c>
      <c r="K378" s="2">
        <f t="shared" si="44"/>
        <v>4.6204591748068662</v>
      </c>
    </row>
    <row r="379" spans="1:11" ht="13.5" x14ac:dyDescent="0.25">
      <c r="A379" s="3">
        <v>42552</v>
      </c>
      <c r="B379" s="2">
        <v>4.1048999999999998</v>
      </c>
      <c r="C379" s="2">
        <f t="shared" si="37"/>
        <v>-0.10080000000000044</v>
      </c>
      <c r="D379" s="2">
        <f t="shared" si="38"/>
        <v>4.2510199999999996</v>
      </c>
      <c r="E379" s="2">
        <f t="shared" si="40"/>
        <v>4.2908200000000001</v>
      </c>
      <c r="F379" s="2">
        <f t="shared" si="41"/>
        <v>4.4280600000000003</v>
      </c>
      <c r="G379" s="2">
        <f t="shared" si="43"/>
        <v>4.653249999999999</v>
      </c>
      <c r="H379" s="2">
        <f t="shared" si="39"/>
        <v>5.4164664999999976</v>
      </c>
      <c r="I379" s="2">
        <f t="array" ref="I379">SUMPRODUCT(B363:B382, (ROW(B363:B382)-ROW(B363)+1)) / (20*21/2)</f>
        <v>4.2734161904761896</v>
      </c>
      <c r="J379" s="2">
        <f t="shared" si="42"/>
        <v>4.4018176352145595</v>
      </c>
      <c r="K379" s="2">
        <f t="shared" si="44"/>
        <v>4.6002411679516957</v>
      </c>
    </row>
    <row r="380" spans="1:11" ht="13.5" x14ac:dyDescent="0.25">
      <c r="A380" s="3">
        <v>42555</v>
      </c>
      <c r="B380" s="2">
        <v>4.0898000000000003</v>
      </c>
      <c r="C380" s="2">
        <f t="shared" si="37"/>
        <v>-1.5099999999999447E-2</v>
      </c>
      <c r="D380" s="2">
        <f t="shared" si="38"/>
        <v>4.1875400000000003</v>
      </c>
      <c r="E380" s="2">
        <f t="shared" si="40"/>
        <v>4.2575699999999994</v>
      </c>
      <c r="F380" s="2">
        <f t="shared" si="41"/>
        <v>4.3958250000000003</v>
      </c>
      <c r="G380" s="2">
        <f t="shared" si="43"/>
        <v>4.6390459999999987</v>
      </c>
      <c r="H380" s="2">
        <f t="shared" si="39"/>
        <v>5.404201999999998</v>
      </c>
      <c r="I380" s="2">
        <f t="array" ref="I380">SUMPRODUCT(B364:B383, (ROW(B364:B383)-ROW(B364)+1)) / (20*21/2)</f>
        <v>4.2605404761904762</v>
      </c>
      <c r="J380" s="2">
        <f t="shared" si="42"/>
        <v>4.37210166995603</v>
      </c>
      <c r="K380" s="2">
        <f t="shared" si="44"/>
        <v>4.5802238672477085</v>
      </c>
    </row>
    <row r="381" spans="1:11" ht="13.5" x14ac:dyDescent="0.25">
      <c r="A381" s="3">
        <v>42559</v>
      </c>
      <c r="B381" s="2">
        <v>4.2057000000000002</v>
      </c>
      <c r="C381" s="2">
        <f t="shared" si="37"/>
        <v>0.11589999999999989</v>
      </c>
      <c r="D381" s="2">
        <f t="shared" si="38"/>
        <v>4.1673999999999998</v>
      </c>
      <c r="E381" s="2">
        <f t="shared" si="40"/>
        <v>4.2369199999999996</v>
      </c>
      <c r="F381" s="2">
        <f t="shared" si="41"/>
        <v>4.3706399999999999</v>
      </c>
      <c r="G381" s="2">
        <f t="shared" si="43"/>
        <v>4.6245399999999997</v>
      </c>
      <c r="H381" s="2">
        <f t="shared" si="39"/>
        <v>5.3927939999999968</v>
      </c>
      <c r="I381" s="2">
        <f t="array" ref="I381">SUMPRODUCT(B365:B384, (ROW(B365:B384)-ROW(B365)+1)) / (20*21/2)</f>
        <v>4.2489295238095242</v>
      </c>
      <c r="J381" s="2">
        <f t="shared" si="42"/>
        <v>4.3562538918649798</v>
      </c>
      <c r="K381" s="2">
        <f t="shared" si="44"/>
        <v>4.5655366567674065</v>
      </c>
    </row>
    <row r="382" spans="1:11" ht="13.5" x14ac:dyDescent="0.25">
      <c r="A382" s="3">
        <v>42562</v>
      </c>
      <c r="B382" s="2">
        <v>4.2005999999999997</v>
      </c>
      <c r="C382" s="2">
        <f t="shared" si="37"/>
        <v>-5.1000000000005485E-3</v>
      </c>
      <c r="D382" s="2">
        <f t="shared" si="38"/>
        <v>4.16134</v>
      </c>
      <c r="E382" s="2">
        <f t="shared" si="40"/>
        <v>4.2258300000000002</v>
      </c>
      <c r="F382" s="2">
        <f t="shared" si="41"/>
        <v>4.3509949999999993</v>
      </c>
      <c r="G382" s="2">
        <f t="shared" si="43"/>
        <v>4.6098319999999999</v>
      </c>
      <c r="H382" s="2">
        <f t="shared" si="39"/>
        <v>5.3813854999999968</v>
      </c>
      <c r="I382" s="2">
        <f t="array" ref="I382">SUMPRODUCT(B366:B385, (ROW(B366:B385)-ROW(B366)+1)) / (20*21/2)</f>
        <v>4.2363852380952389</v>
      </c>
      <c r="J382" s="2">
        <f t="shared" si="42"/>
        <v>4.3414297116873621</v>
      </c>
      <c r="K382" s="2">
        <f t="shared" si="44"/>
        <v>4.5512254153255478</v>
      </c>
    </row>
    <row r="383" spans="1:11" ht="13.5" x14ac:dyDescent="0.25">
      <c r="A383" s="3">
        <v>42563</v>
      </c>
      <c r="B383" s="2">
        <v>4.2157999999999998</v>
      </c>
      <c r="C383" s="2">
        <f t="shared" si="37"/>
        <v>1.5200000000000102E-2</v>
      </c>
      <c r="D383" s="2">
        <f t="shared" si="38"/>
        <v>4.1633599999999999</v>
      </c>
      <c r="E383" s="2">
        <f t="shared" si="40"/>
        <v>4.2243200000000005</v>
      </c>
      <c r="F383" s="2">
        <f t="shared" si="41"/>
        <v>4.3326149999999988</v>
      </c>
      <c r="G383" s="2">
        <f t="shared" si="43"/>
        <v>4.5956299999999999</v>
      </c>
      <c r="H383" s="2">
        <f t="shared" si="39"/>
        <v>5.3699774999999965</v>
      </c>
      <c r="I383" s="2">
        <f t="array" ref="I383">SUMPRODUCT(B367:B386, (ROW(B367:B386)-ROW(B367)+1)) / (20*21/2)</f>
        <v>4.225423809523809</v>
      </c>
      <c r="J383" s="2">
        <f t="shared" si="42"/>
        <v>4.3294649772409466</v>
      </c>
      <c r="K383" s="2">
        <f t="shared" si="44"/>
        <v>4.5380714774696438</v>
      </c>
    </row>
    <row r="384" spans="1:11" ht="13.5" x14ac:dyDescent="0.25">
      <c r="A384" s="3">
        <v>42564</v>
      </c>
      <c r="B384" s="2">
        <v>4.2107000000000001</v>
      </c>
      <c r="C384" s="2">
        <f t="shared" si="37"/>
        <v>-5.0999999999996604E-3</v>
      </c>
      <c r="D384" s="2">
        <f t="shared" si="38"/>
        <v>4.18452</v>
      </c>
      <c r="E384" s="2">
        <f t="shared" si="40"/>
        <v>4.2177699999999998</v>
      </c>
      <c r="F384" s="2">
        <f t="shared" si="41"/>
        <v>4.3122150000000001</v>
      </c>
      <c r="G384" s="2">
        <f t="shared" si="43"/>
        <v>4.5830380000000002</v>
      </c>
      <c r="H384" s="2">
        <f t="shared" si="39"/>
        <v>5.3581159999999963</v>
      </c>
      <c r="I384" s="2">
        <f t="array" ref="I384">SUMPRODUCT(B368:B387, (ROW(B368:B387)-ROW(B368)+1)) / (20*21/2)</f>
        <v>4.216045238095238</v>
      </c>
      <c r="J384" s="2">
        <f t="shared" si="42"/>
        <v>4.3181540270275232</v>
      </c>
      <c r="K384" s="2">
        <f t="shared" si="44"/>
        <v>4.5252333803139715</v>
      </c>
    </row>
    <row r="385" spans="1:11" ht="13.5" x14ac:dyDescent="0.25">
      <c r="A385" s="3">
        <v>42565</v>
      </c>
      <c r="B385" s="2">
        <v>4.1805000000000003</v>
      </c>
      <c r="C385" s="2">
        <f t="shared" si="37"/>
        <v>-3.0199999999999783E-2</v>
      </c>
      <c r="D385" s="2">
        <f t="shared" si="38"/>
        <v>4.2026599999999998</v>
      </c>
      <c r="E385" s="2">
        <f t="shared" si="40"/>
        <v>4.1951000000000009</v>
      </c>
      <c r="F385" s="2">
        <f t="shared" si="41"/>
        <v>4.2955949999999996</v>
      </c>
      <c r="G385" s="2">
        <f t="shared" si="43"/>
        <v>4.5726620000000002</v>
      </c>
      <c r="H385" s="2">
        <f t="shared" si="39"/>
        <v>5.3457759999999963</v>
      </c>
      <c r="I385" s="2">
        <f t="array" ref="I385">SUMPRODUCT(B369:B388, (ROW(B369:B388)-ROW(B369)+1)) / (20*21/2)</f>
        <v>4.2144638095238101</v>
      </c>
      <c r="J385" s="2">
        <f t="shared" si="42"/>
        <v>4.3050441196915692</v>
      </c>
      <c r="K385" s="2">
        <f t="shared" si="44"/>
        <v>4.5117144242232268</v>
      </c>
    </row>
    <row r="386" spans="1:11" ht="13.5" x14ac:dyDescent="0.25">
      <c r="A386" s="3">
        <v>42566</v>
      </c>
      <c r="B386" s="2">
        <v>4.1805000000000003</v>
      </c>
      <c r="C386" s="2">
        <f t="shared" si="37"/>
        <v>0</v>
      </c>
      <c r="D386" s="2">
        <f t="shared" si="38"/>
        <v>4.1976200000000006</v>
      </c>
      <c r="E386" s="2">
        <f t="shared" si="40"/>
        <v>4.1825100000000006</v>
      </c>
      <c r="F386" s="2">
        <f t="shared" si="41"/>
        <v>4.2789749999999991</v>
      </c>
      <c r="G386" s="2">
        <f t="shared" si="43"/>
        <v>4.5610780000000002</v>
      </c>
      <c r="H386" s="2">
        <f t="shared" si="39"/>
        <v>5.3334864999999958</v>
      </c>
      <c r="I386" s="2">
        <f t="array" ref="I386">SUMPRODUCT(B370:B389, (ROW(B370:B389)-ROW(B370)+1)) / (20*21/2)</f>
        <v>4.2136500000000003</v>
      </c>
      <c r="J386" s="2">
        <f t="shared" si="42"/>
        <v>4.293182774959039</v>
      </c>
      <c r="K386" s="2">
        <f t="shared" si="44"/>
        <v>4.4987256232732964</v>
      </c>
    </row>
    <row r="387" spans="1:11" ht="13.5" x14ac:dyDescent="0.25">
      <c r="A387" s="3">
        <v>42569</v>
      </c>
      <c r="B387" s="2">
        <v>4.1805000000000003</v>
      </c>
      <c r="C387" s="2">
        <f t="shared" si="37"/>
        <v>0</v>
      </c>
      <c r="D387" s="2">
        <f t="shared" si="38"/>
        <v>4.1936000000000009</v>
      </c>
      <c r="E387" s="2">
        <f t="shared" si="40"/>
        <v>4.1774700000000005</v>
      </c>
      <c r="F387" s="2">
        <f t="shared" si="41"/>
        <v>4.2626049999999989</v>
      </c>
      <c r="G387" s="2">
        <f t="shared" si="43"/>
        <v>4.5490899999999996</v>
      </c>
      <c r="H387" s="2">
        <f t="shared" si="39"/>
        <v>5.3213984999999955</v>
      </c>
      <c r="I387" s="2">
        <f t="array" ref="I387">SUMPRODUCT(B371:B390, (ROW(B371:B390)-ROW(B371)+1)) / (20*21/2)</f>
        <v>4.2139152380952378</v>
      </c>
      <c r="J387" s="2">
        <f t="shared" si="42"/>
        <v>4.2824510821057977</v>
      </c>
      <c r="K387" s="2">
        <f t="shared" si="44"/>
        <v>4.4862461870665005</v>
      </c>
    </row>
    <row r="388" spans="1:11" ht="13.5" x14ac:dyDescent="0.25">
      <c r="A388" s="3">
        <v>42570</v>
      </c>
      <c r="B388" s="2">
        <v>4.2460000000000004</v>
      </c>
      <c r="C388" s="2">
        <f t="shared" ref="C388:C451" si="45">B388-B387</f>
        <v>6.5500000000000114E-2</v>
      </c>
      <c r="D388" s="2">
        <f t="shared" si="38"/>
        <v>4.1996400000000005</v>
      </c>
      <c r="E388" s="2">
        <f t="shared" si="40"/>
        <v>4.1815000000000007</v>
      </c>
      <c r="F388" s="2">
        <f t="shared" si="41"/>
        <v>4.2545449999999985</v>
      </c>
      <c r="G388" s="2">
        <f t="shared" si="43"/>
        <v>4.5400239999999998</v>
      </c>
      <c r="H388" s="2">
        <f t="shared" si="39"/>
        <v>5.3101164999999959</v>
      </c>
      <c r="I388" s="2">
        <f t="array" ref="I388">SUMPRODUCT(B372:B391, (ROW(B372:B391)-ROW(B372)+1)) / (20*21/2)</f>
        <v>4.2087819047619046</v>
      </c>
      <c r="J388" s="2">
        <f t="shared" si="42"/>
        <v>4.2789795504766737</v>
      </c>
      <c r="K388" s="2">
        <f t="shared" si="44"/>
        <v>4.4768247679658542</v>
      </c>
    </row>
    <row r="389" spans="1:11" ht="13.5" x14ac:dyDescent="0.25">
      <c r="A389" s="3">
        <v>42571</v>
      </c>
      <c r="B389" s="2">
        <v>4.2460000000000004</v>
      </c>
      <c r="C389" s="2">
        <f t="shared" si="45"/>
        <v>0</v>
      </c>
      <c r="D389" s="2">
        <f t="shared" si="38"/>
        <v>4.2067000000000005</v>
      </c>
      <c r="E389" s="2">
        <f t="shared" si="40"/>
        <v>4.1956100000000003</v>
      </c>
      <c r="F389" s="2">
        <f t="shared" si="41"/>
        <v>4.2432149999999993</v>
      </c>
      <c r="G389" s="2">
        <f t="shared" si="43"/>
        <v>4.5317639999999999</v>
      </c>
      <c r="H389" s="2">
        <f t="shared" si="39"/>
        <v>5.2978774999999976</v>
      </c>
      <c r="I389" s="2">
        <f t="array" ref="I389">SUMPRODUCT(B373:B392, (ROW(B373:B392)-ROW(B373)+1)) / (20*21/2)</f>
        <v>4.2037899999999997</v>
      </c>
      <c r="J389" s="2">
        <f t="shared" si="42"/>
        <v>4.2758386409074669</v>
      </c>
      <c r="K389" s="2">
        <f t="shared" si="44"/>
        <v>4.4677728162809194</v>
      </c>
    </row>
    <row r="390" spans="1:11" ht="13.5" x14ac:dyDescent="0.25">
      <c r="A390" s="3">
        <v>42572</v>
      </c>
      <c r="B390" s="2">
        <v>4.2460000000000004</v>
      </c>
      <c r="C390" s="2">
        <f t="shared" si="45"/>
        <v>0</v>
      </c>
      <c r="D390" s="2">
        <f t="shared" ref="D390:D453" si="46">AVERAGE(B386:B390)</f>
        <v>4.2198000000000011</v>
      </c>
      <c r="E390" s="2">
        <f t="shared" si="40"/>
        <v>4.2112300000000014</v>
      </c>
      <c r="F390" s="2">
        <f t="shared" si="41"/>
        <v>4.2343999999999991</v>
      </c>
      <c r="G390" s="2">
        <f t="shared" si="43"/>
        <v>4.5216899999999995</v>
      </c>
      <c r="H390" s="2">
        <f t="shared" si="39"/>
        <v>5.2858649999999985</v>
      </c>
      <c r="I390" s="2">
        <f t="array" ref="I390">SUMPRODUCT(B374:B393, (ROW(B374:B393)-ROW(B374)+1)) / (20*21/2)</f>
        <v>4.2066700000000008</v>
      </c>
      <c r="J390" s="2">
        <f t="shared" si="42"/>
        <v>4.2729968655829458</v>
      </c>
      <c r="K390" s="2">
        <f t="shared" si="44"/>
        <v>4.4590758430934327</v>
      </c>
    </row>
    <row r="391" spans="1:11" ht="13.5" x14ac:dyDescent="0.25">
      <c r="A391" s="3">
        <v>42573</v>
      </c>
      <c r="B391" s="2">
        <v>4.1805000000000003</v>
      </c>
      <c r="C391" s="2">
        <f t="shared" si="45"/>
        <v>-6.5500000000000114E-2</v>
      </c>
      <c r="D391" s="2">
        <f t="shared" si="46"/>
        <v>4.2198000000000011</v>
      </c>
      <c r="E391" s="2">
        <f t="shared" si="40"/>
        <v>4.2087100000000017</v>
      </c>
      <c r="F391" s="2">
        <f t="shared" si="41"/>
        <v>4.2228149999999989</v>
      </c>
      <c r="G391" s="2">
        <f t="shared" si="43"/>
        <v>4.5116160000000001</v>
      </c>
      <c r="H391" s="2">
        <f t="shared" si="39"/>
        <v>5.2733484999999973</v>
      </c>
      <c r="I391" s="2">
        <f t="array" ref="I391">SUMPRODUCT(B375:B394, (ROW(B375:B394)-ROW(B375)+1)) / (20*21/2)</f>
        <v>4.2128304761904758</v>
      </c>
      <c r="J391" s="2">
        <f t="shared" si="42"/>
        <v>4.2641876402893324</v>
      </c>
      <c r="K391" s="2">
        <f t="shared" si="44"/>
        <v>4.448151300227023</v>
      </c>
    </row>
    <row r="392" spans="1:11" ht="13.5" x14ac:dyDescent="0.25">
      <c r="A392" s="3">
        <v>42577</v>
      </c>
      <c r="B392" s="2">
        <v>4.1703999999999999</v>
      </c>
      <c r="C392" s="2">
        <f t="shared" si="45"/>
        <v>-1.0100000000000442E-2</v>
      </c>
      <c r="D392" s="2">
        <f t="shared" si="46"/>
        <v>4.2177800000000003</v>
      </c>
      <c r="E392" s="2">
        <f t="shared" si="40"/>
        <v>4.2056900000000015</v>
      </c>
      <c r="F392" s="2">
        <f t="shared" si="41"/>
        <v>4.2157600000000004</v>
      </c>
      <c r="G392" s="2">
        <f t="shared" si="43"/>
        <v>4.5003339999999996</v>
      </c>
      <c r="H392" s="2">
        <f t="shared" si="39"/>
        <v>5.2609579999999987</v>
      </c>
      <c r="I392" s="2">
        <f t="array" ref="I392">SUMPRODUCT(B376:B395, (ROW(B376:B395)-ROW(B376)+1)) / (20*21/2)</f>
        <v>4.2189671428571431</v>
      </c>
      <c r="J392" s="2">
        <f t="shared" si="42"/>
        <v>4.2552554840713004</v>
      </c>
      <c r="K392" s="2">
        <f t="shared" si="44"/>
        <v>4.4372590923749833</v>
      </c>
    </row>
    <row r="393" spans="1:11" ht="13.5" x14ac:dyDescent="0.25">
      <c r="A393" s="3">
        <v>42578</v>
      </c>
      <c r="B393" s="2">
        <v>4.2460000000000004</v>
      </c>
      <c r="C393" s="2">
        <f t="shared" si="45"/>
        <v>7.5600000000000556E-2</v>
      </c>
      <c r="D393" s="2">
        <f t="shared" si="46"/>
        <v>4.2177800000000003</v>
      </c>
      <c r="E393" s="2">
        <f t="shared" si="40"/>
        <v>4.2087100000000017</v>
      </c>
      <c r="F393" s="2">
        <f t="shared" si="41"/>
        <v>4.2165150000000002</v>
      </c>
      <c r="G393" s="2">
        <f t="shared" si="43"/>
        <v>4.4900600000000006</v>
      </c>
      <c r="H393" s="2">
        <f t="shared" si="39"/>
        <v>5.2489704999999995</v>
      </c>
      <c r="I393" s="2">
        <f t="array" ref="I393">SUMPRODUCT(B377:B396, (ROW(B377:B396)-ROW(B377)+1)) / (20*21/2)</f>
        <v>4.2314657142857142</v>
      </c>
      <c r="J393" s="2">
        <f t="shared" si="42"/>
        <v>4.2543740093978428</v>
      </c>
      <c r="K393" s="2">
        <f t="shared" si="44"/>
        <v>4.4297587358112587</v>
      </c>
    </row>
    <row r="394" spans="1:11" ht="13.5" x14ac:dyDescent="0.25">
      <c r="A394" s="3">
        <v>42579</v>
      </c>
      <c r="B394" s="2">
        <v>4.2812000000000001</v>
      </c>
      <c r="C394" s="2">
        <f t="shared" si="45"/>
        <v>3.5199999999999676E-2</v>
      </c>
      <c r="D394" s="2">
        <f t="shared" si="46"/>
        <v>4.2248199999999994</v>
      </c>
      <c r="E394" s="2">
        <f t="shared" si="40"/>
        <v>4.2157600000000013</v>
      </c>
      <c r="F394" s="2">
        <f t="shared" si="41"/>
        <v>4.2167650000000005</v>
      </c>
      <c r="G394" s="2">
        <f t="shared" si="43"/>
        <v>4.4802880000000007</v>
      </c>
      <c r="H394" s="2">
        <f t="shared" ref="H394:H457" si="47">AVERAGE(B195:B394)</f>
        <v>5.2376374999999982</v>
      </c>
      <c r="I394" s="2">
        <f t="array" ref="I394">SUMPRODUCT(B378:B397, (ROW(B378:B397)-ROW(B378)+1)) / (20*21/2)</f>
        <v>4.2332438095238096</v>
      </c>
      <c r="J394" s="2">
        <f t="shared" si="42"/>
        <v>4.2569288656456674</v>
      </c>
      <c r="K394" s="2">
        <f t="shared" si="44"/>
        <v>4.4239329030343466</v>
      </c>
    </row>
    <row r="395" spans="1:11" ht="13.5" x14ac:dyDescent="0.25">
      <c r="A395" s="3">
        <v>42580</v>
      </c>
      <c r="B395" s="2">
        <v>4.2812000000000001</v>
      </c>
      <c r="C395" s="2">
        <f t="shared" si="45"/>
        <v>0</v>
      </c>
      <c r="D395" s="2">
        <f t="shared" si="46"/>
        <v>4.2318600000000002</v>
      </c>
      <c r="E395" s="2">
        <f t="shared" si="40"/>
        <v>4.2258300000000002</v>
      </c>
      <c r="F395" s="2">
        <f t="shared" si="41"/>
        <v>4.210465000000001</v>
      </c>
      <c r="G395" s="2">
        <f t="shared" si="43"/>
        <v>4.4705160000000008</v>
      </c>
      <c r="H395" s="2">
        <f t="shared" si="47"/>
        <v>5.2263549999999972</v>
      </c>
      <c r="I395" s="2">
        <f t="array" ref="I395">SUMPRODUCT(B379:B398, (ROW(B379:B398)-ROW(B379)+1)) / (20*21/2)</f>
        <v>4.2297457142857144</v>
      </c>
      <c r="J395" s="2">
        <f t="shared" si="42"/>
        <v>4.2592404022508425</v>
      </c>
      <c r="K395" s="2">
        <f t="shared" si="44"/>
        <v>4.4183355342879018</v>
      </c>
    </row>
    <row r="396" spans="1:11" ht="13.5" x14ac:dyDescent="0.25">
      <c r="A396" s="3">
        <v>42583</v>
      </c>
      <c r="B396" s="2">
        <v>4.3417000000000003</v>
      </c>
      <c r="C396" s="2">
        <f t="shared" si="45"/>
        <v>6.050000000000022E-2</v>
      </c>
      <c r="D396" s="2">
        <f t="shared" si="46"/>
        <v>4.2641</v>
      </c>
      <c r="E396" s="2">
        <f t="shared" ref="E396:E459" si="48">AVERAGE(B387:B396)</f>
        <v>4.241950000000001</v>
      </c>
      <c r="F396" s="2">
        <f t="shared" si="41"/>
        <v>4.2122299999999999</v>
      </c>
      <c r="G396" s="2">
        <f t="shared" si="43"/>
        <v>4.4611480000000006</v>
      </c>
      <c r="H396" s="2">
        <f t="shared" si="47"/>
        <v>5.215475999999998</v>
      </c>
      <c r="I396" s="2">
        <f t="array" ref="I396">SUMPRODUCT(B380:B399, (ROW(B380:B399)-ROW(B380)+1)) / (20*21/2)</f>
        <v>4.2316676190476192</v>
      </c>
      <c r="J396" s="2">
        <f t="shared" si="42"/>
        <v>4.2670936972745723</v>
      </c>
      <c r="K396" s="2">
        <f t="shared" si="44"/>
        <v>4.4153302192177879</v>
      </c>
    </row>
    <row r="397" spans="1:11" ht="13.5" x14ac:dyDescent="0.25">
      <c r="A397" s="3">
        <v>42584</v>
      </c>
      <c r="B397" s="2">
        <v>4.2309000000000001</v>
      </c>
      <c r="C397" s="2">
        <f t="shared" si="45"/>
        <v>-0.11080000000000023</v>
      </c>
      <c r="D397" s="2">
        <f t="shared" si="46"/>
        <v>4.2762000000000002</v>
      </c>
      <c r="E397" s="2">
        <f t="shared" si="48"/>
        <v>4.2469900000000003</v>
      </c>
      <c r="F397" s="2">
        <f t="shared" si="41"/>
        <v>4.2122300000000008</v>
      </c>
      <c r="G397" s="2">
        <f t="shared" si="43"/>
        <v>4.4492620000000009</v>
      </c>
      <c r="H397" s="2">
        <f t="shared" si="47"/>
        <v>5.203941999999997</v>
      </c>
      <c r="I397" s="2">
        <f t="array" ref="I397">SUMPRODUCT(B381:B400, (ROW(B381:B400)-ROW(B381)+1)) / (20*21/2)</f>
        <v>4.2425800000000002</v>
      </c>
      <c r="J397" s="2">
        <f t="shared" si="42"/>
        <v>4.2636466784865181</v>
      </c>
      <c r="K397" s="2">
        <f t="shared" si="44"/>
        <v>4.4080976616014045</v>
      </c>
    </row>
    <row r="398" spans="1:11" ht="13.5" x14ac:dyDescent="0.25">
      <c r="A398" s="3">
        <v>42585</v>
      </c>
      <c r="B398" s="2">
        <v>4.1755000000000004</v>
      </c>
      <c r="C398" s="2">
        <f t="shared" si="45"/>
        <v>-5.5399999999999672E-2</v>
      </c>
      <c r="D398" s="2">
        <f t="shared" si="46"/>
        <v>4.2620999999999993</v>
      </c>
      <c r="E398" s="2">
        <f t="shared" si="48"/>
        <v>4.2399399999999998</v>
      </c>
      <c r="F398" s="2">
        <f t="shared" si="41"/>
        <v>4.2107200000000011</v>
      </c>
      <c r="G398" s="2">
        <f t="shared" si="43"/>
        <v>4.4360660000000012</v>
      </c>
      <c r="H398" s="2">
        <f t="shared" si="47"/>
        <v>5.1923324999999974</v>
      </c>
      <c r="I398" s="2">
        <f t="array" ref="I398">SUMPRODUCT(B382:B401, (ROW(B382:B401)-ROW(B382)+1)) / (20*21/2)</f>
        <v>4.2533028571428577</v>
      </c>
      <c r="J398" s="2">
        <f t="shared" si="42"/>
        <v>4.2552517567258974</v>
      </c>
      <c r="K398" s="2">
        <f t="shared" si="44"/>
        <v>4.3989761846758588</v>
      </c>
    </row>
    <row r="399" spans="1:11" ht="13.5" x14ac:dyDescent="0.25">
      <c r="A399" s="3">
        <v>42586</v>
      </c>
      <c r="B399" s="2">
        <v>4.2309000000000001</v>
      </c>
      <c r="C399" s="2">
        <f t="shared" si="45"/>
        <v>5.5399999999999672E-2</v>
      </c>
      <c r="D399" s="2">
        <f t="shared" si="46"/>
        <v>4.2520400000000009</v>
      </c>
      <c r="E399" s="2">
        <f t="shared" si="48"/>
        <v>4.2384299999999993</v>
      </c>
      <c r="F399" s="2">
        <f t="shared" si="41"/>
        <v>4.2170200000000015</v>
      </c>
      <c r="G399" s="2">
        <f t="shared" si="43"/>
        <v>4.4229720000000006</v>
      </c>
      <c r="H399" s="2">
        <f t="shared" si="47"/>
        <v>5.1813779999999978</v>
      </c>
      <c r="I399" s="2">
        <f t="array" ref="I399">SUMPRODUCT(B383:B402, (ROW(B383:B402)-ROW(B383)+1)) / (20*21/2)</f>
        <v>4.2643304761904766</v>
      </c>
      <c r="J399" s="2">
        <f t="shared" si="42"/>
        <v>4.2529325417996215</v>
      </c>
      <c r="K399" s="2">
        <f t="shared" si="44"/>
        <v>4.3923849617473945</v>
      </c>
    </row>
    <row r="400" spans="1:11" ht="13.5" x14ac:dyDescent="0.25">
      <c r="A400" s="3">
        <v>42587</v>
      </c>
      <c r="B400" s="2">
        <v>4.3315999999999999</v>
      </c>
      <c r="C400" s="2">
        <f t="shared" si="45"/>
        <v>0.10069999999999979</v>
      </c>
      <c r="D400" s="2">
        <f t="shared" si="46"/>
        <v>4.2621200000000004</v>
      </c>
      <c r="E400" s="2">
        <f t="shared" si="48"/>
        <v>4.2469900000000003</v>
      </c>
      <c r="F400" s="2">
        <f t="shared" si="41"/>
        <v>4.2291100000000004</v>
      </c>
      <c r="G400" s="2">
        <f t="shared" si="43"/>
        <v>4.4090700000000007</v>
      </c>
      <c r="H400" s="2">
        <f t="shared" si="47"/>
        <v>5.1708509999999981</v>
      </c>
      <c r="I400" s="2">
        <f t="array" ref="I400">SUMPRODUCT(B384:B403, (ROW(B384:B403)-ROW(B384)+1)) / (20*21/2)</f>
        <v>4.2741623809523812</v>
      </c>
      <c r="J400" s="2">
        <f t="shared" si="42"/>
        <v>4.2604246806758486</v>
      </c>
      <c r="K400" s="2">
        <f t="shared" si="44"/>
        <v>4.3900012377573008</v>
      </c>
    </row>
    <row r="401" spans="1:11" ht="13.5" x14ac:dyDescent="0.25">
      <c r="A401" s="3">
        <v>42590</v>
      </c>
      <c r="B401" s="2">
        <v>4.3417000000000003</v>
      </c>
      <c r="C401" s="2">
        <f t="shared" si="45"/>
        <v>1.0100000000000442E-2</v>
      </c>
      <c r="D401" s="2">
        <f t="shared" si="46"/>
        <v>4.2621200000000004</v>
      </c>
      <c r="E401" s="2">
        <f t="shared" si="48"/>
        <v>4.2631100000000002</v>
      </c>
      <c r="F401" s="2">
        <f t="shared" si="41"/>
        <v>4.2359100000000014</v>
      </c>
      <c r="G401" s="2">
        <f t="shared" si="43"/>
        <v>4.3952700000000018</v>
      </c>
      <c r="H401" s="2">
        <f t="shared" si="47"/>
        <v>5.1603999999999974</v>
      </c>
      <c r="I401" s="2">
        <f t="array" ref="I401">SUMPRODUCT(B385:B404, (ROW(B385:B404)-ROW(B385)+1)) / (20*21/2)</f>
        <v>4.2819328571428583</v>
      </c>
      <c r="J401" s="2">
        <f t="shared" si="42"/>
        <v>4.2681651872781492</v>
      </c>
      <c r="K401" s="2">
        <f t="shared" si="44"/>
        <v>4.3881070715707402</v>
      </c>
    </row>
    <row r="402" spans="1:11" ht="13.5" x14ac:dyDescent="0.25">
      <c r="A402" s="3">
        <v>42591</v>
      </c>
      <c r="B402" s="2">
        <v>4.3517000000000001</v>
      </c>
      <c r="C402" s="2">
        <f t="shared" si="45"/>
        <v>9.9999999999997868E-3</v>
      </c>
      <c r="D402" s="2">
        <f t="shared" si="46"/>
        <v>4.2862800000000005</v>
      </c>
      <c r="E402" s="2">
        <f t="shared" si="48"/>
        <v>4.2812400000000004</v>
      </c>
      <c r="F402" s="2">
        <f t="shared" si="41"/>
        <v>4.2434650000000005</v>
      </c>
      <c r="G402" s="2">
        <f t="shared" si="43"/>
        <v>4.3835840000000008</v>
      </c>
      <c r="H402" s="2">
        <f t="shared" si="47"/>
        <v>5.1502254999999968</v>
      </c>
      <c r="I402" s="2">
        <f t="array" ref="I402">SUMPRODUCT(B386:B405, (ROW(B386:B405)-ROW(B386)+1)) / (20*21/2)</f>
        <v>4.2891276190476191</v>
      </c>
      <c r="J402" s="2">
        <f t="shared" si="42"/>
        <v>4.2761208837278497</v>
      </c>
      <c r="K402" s="2">
        <f t="shared" si="44"/>
        <v>4.3866793432738485</v>
      </c>
    </row>
    <row r="403" spans="1:11" ht="13.5" x14ac:dyDescent="0.25">
      <c r="A403" s="3">
        <v>42592</v>
      </c>
      <c r="B403" s="2">
        <v>4.3467000000000002</v>
      </c>
      <c r="C403" s="2">
        <f t="shared" si="45"/>
        <v>-4.9999999999998934E-3</v>
      </c>
      <c r="D403" s="2">
        <f t="shared" si="46"/>
        <v>4.3205200000000001</v>
      </c>
      <c r="E403" s="2">
        <f t="shared" si="48"/>
        <v>4.2913100000000002</v>
      </c>
      <c r="F403" s="2">
        <f t="shared" si="41"/>
        <v>4.2500100000000005</v>
      </c>
      <c r="G403" s="2">
        <f t="shared" si="43"/>
        <v>4.3743160000000003</v>
      </c>
      <c r="H403" s="2">
        <f t="shared" si="47"/>
        <v>5.1402274999999973</v>
      </c>
      <c r="I403" s="2">
        <f t="array" ref="I403">SUMPRODUCT(B387:B406, (ROW(B387:B406)-ROW(B387)+1)) / (20*21/2)</f>
        <v>4.2956028571428568</v>
      </c>
      <c r="J403" s="2">
        <f t="shared" si="42"/>
        <v>4.2828427043251969</v>
      </c>
      <c r="K403" s="2">
        <f t="shared" si="44"/>
        <v>4.3851115258905606</v>
      </c>
    </row>
    <row r="404" spans="1:11" ht="13.5" x14ac:dyDescent="0.25">
      <c r="A404" s="3">
        <v>42593</v>
      </c>
      <c r="B404" s="2">
        <v>4.3315999999999999</v>
      </c>
      <c r="C404" s="2">
        <f t="shared" si="45"/>
        <v>-1.5100000000000335E-2</v>
      </c>
      <c r="D404" s="2">
        <f t="shared" si="46"/>
        <v>4.3406600000000015</v>
      </c>
      <c r="E404" s="2">
        <f t="shared" si="48"/>
        <v>4.2963500000000003</v>
      </c>
      <c r="F404" s="2">
        <f t="shared" ref="F404:F467" si="49">AVERAGE(B385:B404)</f>
        <v>4.2560549999999999</v>
      </c>
      <c r="G404" s="2">
        <f t="shared" si="43"/>
        <v>4.3642420000000008</v>
      </c>
      <c r="H404" s="2">
        <f t="shared" si="47"/>
        <v>5.1302799999999982</v>
      </c>
      <c r="I404" s="2">
        <f t="array" ref="I404">SUMPRODUCT(B388:B407, (ROW(B388:B407)-ROW(B388)+1)) / (20*21/2)</f>
        <v>4.3008823809523813</v>
      </c>
      <c r="J404" s="2">
        <f t="shared" si="42"/>
        <v>4.2874862562942262</v>
      </c>
      <c r="K404" s="2">
        <f t="shared" si="44"/>
        <v>4.3830130346791663</v>
      </c>
    </row>
    <row r="405" spans="1:11" ht="13.5" x14ac:dyDescent="0.25">
      <c r="A405" s="3">
        <v>42594</v>
      </c>
      <c r="B405" s="2">
        <v>4.3315999999999999</v>
      </c>
      <c r="C405" s="2">
        <f t="shared" si="45"/>
        <v>0</v>
      </c>
      <c r="D405" s="2">
        <f t="shared" si="46"/>
        <v>4.3406599999999997</v>
      </c>
      <c r="E405" s="2">
        <f t="shared" si="48"/>
        <v>4.3013900000000005</v>
      </c>
      <c r="F405" s="2">
        <f t="shared" si="49"/>
        <v>4.263609999999999</v>
      </c>
      <c r="G405" s="2">
        <f t="shared" si="43"/>
        <v>4.3542700000000005</v>
      </c>
      <c r="H405" s="2">
        <f t="shared" si="47"/>
        <v>5.1203324999999973</v>
      </c>
      <c r="I405" s="2">
        <f t="array" ref="I405">SUMPRODUCT(B389:B408, (ROW(B389:B408)-ROW(B389)+1)) / (20*21/2)</f>
        <v>4.303542380952381</v>
      </c>
      <c r="J405" s="2">
        <f t="shared" ref="J405:J468" si="50">$J$4*B405+J404*(1-$J$4)</f>
        <v>4.2916875652185853</v>
      </c>
      <c r="K405" s="2">
        <f t="shared" si="44"/>
        <v>4.3809968372407679</v>
      </c>
    </row>
    <row r="406" spans="1:11" ht="13.5" x14ac:dyDescent="0.25">
      <c r="A406" s="3">
        <v>42597</v>
      </c>
      <c r="B406" s="2">
        <v>4.3315999999999999</v>
      </c>
      <c r="C406" s="2">
        <f t="shared" si="45"/>
        <v>0</v>
      </c>
      <c r="D406" s="2">
        <f t="shared" si="46"/>
        <v>4.3386399999999998</v>
      </c>
      <c r="E406" s="2">
        <f t="shared" si="48"/>
        <v>4.3003800000000005</v>
      </c>
      <c r="F406" s="2">
        <f t="shared" si="49"/>
        <v>4.271164999999999</v>
      </c>
      <c r="G406" s="2">
        <f t="shared" si="43"/>
        <v>4.3471180000000009</v>
      </c>
      <c r="H406" s="2">
        <f t="shared" si="47"/>
        <v>5.1103849999999973</v>
      </c>
      <c r="I406" s="2">
        <f t="array" ref="I406">SUMPRODUCT(B390:B409, (ROW(B390:B409)-ROW(B390)+1)) / (20*21/2)</f>
        <v>4.305914761904762</v>
      </c>
      <c r="J406" s="2">
        <f t="shared" si="50"/>
        <v>4.2954887494834821</v>
      </c>
      <c r="K406" s="2">
        <f t="shared" si="44"/>
        <v>4.3790597063685812</v>
      </c>
    </row>
    <row r="407" spans="1:11" ht="13.5" x14ac:dyDescent="0.25">
      <c r="A407" s="3">
        <v>42598</v>
      </c>
      <c r="B407" s="2">
        <v>4.3266</v>
      </c>
      <c r="C407" s="2">
        <f t="shared" si="45"/>
        <v>-4.9999999999998934E-3</v>
      </c>
      <c r="D407" s="2">
        <f t="shared" si="46"/>
        <v>4.3336199999999998</v>
      </c>
      <c r="E407" s="2">
        <f t="shared" si="48"/>
        <v>4.3099500000000006</v>
      </c>
      <c r="F407" s="2">
        <f t="shared" si="49"/>
        <v>4.2784699999999996</v>
      </c>
      <c r="G407" s="2">
        <f t="shared" si="43"/>
        <v>4.3399660000000013</v>
      </c>
      <c r="H407" s="2">
        <f t="shared" si="47"/>
        <v>5.1004124999999965</v>
      </c>
      <c r="I407" s="2">
        <f t="array" ref="I407">SUMPRODUCT(B391:B410, (ROW(B391:B410)-ROW(B391)+1)) / (20*21/2)</f>
        <v>4.3075233333333331</v>
      </c>
      <c r="J407" s="2">
        <f t="shared" si="50"/>
        <v>4.29845172572315</v>
      </c>
      <c r="K407" s="2">
        <f t="shared" si="44"/>
        <v>4.3770024629815785</v>
      </c>
    </row>
    <row r="408" spans="1:11" ht="13.5" x14ac:dyDescent="0.25">
      <c r="A408" s="3">
        <v>42599</v>
      </c>
      <c r="B408" s="2">
        <v>4.3064</v>
      </c>
      <c r="C408" s="2">
        <f t="shared" si="45"/>
        <v>-2.0199999999999996E-2</v>
      </c>
      <c r="D408" s="2">
        <f t="shared" si="46"/>
        <v>4.3255600000000003</v>
      </c>
      <c r="E408" s="2">
        <f t="shared" si="48"/>
        <v>4.3230400000000007</v>
      </c>
      <c r="F408" s="2">
        <f t="shared" si="49"/>
        <v>4.2814899999999998</v>
      </c>
      <c r="G408" s="2">
        <f t="shared" si="43"/>
        <v>4.3327120000000017</v>
      </c>
      <c r="H408" s="2">
        <f t="shared" si="47"/>
        <v>5.0904394999999969</v>
      </c>
      <c r="I408" s="2">
        <f t="array" ref="I408">SUMPRODUCT(B392:B411, (ROW(B392:B411)-ROW(B392)+1)) / (20*21/2)</f>
        <v>4.3083823809523807</v>
      </c>
      <c r="J408" s="2">
        <f t="shared" si="50"/>
        <v>4.2992087042257072</v>
      </c>
      <c r="K408" s="2">
        <f t="shared" si="44"/>
        <v>4.3742337389430848</v>
      </c>
    </row>
    <row r="409" spans="1:11" ht="13.5" x14ac:dyDescent="0.25">
      <c r="A409" s="3">
        <v>42600</v>
      </c>
      <c r="B409" s="2">
        <v>4.3064</v>
      </c>
      <c r="C409" s="2">
        <f t="shared" si="45"/>
        <v>0</v>
      </c>
      <c r="D409" s="2">
        <f t="shared" si="46"/>
        <v>4.3205200000000001</v>
      </c>
      <c r="E409" s="2">
        <f t="shared" si="48"/>
        <v>4.3305900000000008</v>
      </c>
      <c r="F409" s="2">
        <f t="shared" si="49"/>
        <v>4.2845099999999992</v>
      </c>
      <c r="G409" s="2">
        <f t="shared" si="43"/>
        <v>4.3241500000000004</v>
      </c>
      <c r="H409" s="2">
        <f t="shared" si="47"/>
        <v>5.0804919999999969</v>
      </c>
      <c r="I409" s="2">
        <f t="array" ref="I409">SUMPRODUCT(B393:B412, (ROW(B393:B412)-ROW(B393)+1)) / (20*21/2)</f>
        <v>4.3038995238095241</v>
      </c>
      <c r="J409" s="2">
        <f t="shared" si="50"/>
        <v>4.299893589537545</v>
      </c>
      <c r="K409" s="2">
        <f t="shared" si="44"/>
        <v>4.3715735923178656</v>
      </c>
    </row>
    <row r="410" spans="1:11" ht="13.5" x14ac:dyDescent="0.25">
      <c r="A410" s="3">
        <v>42601</v>
      </c>
      <c r="B410" s="2">
        <v>4.3014000000000001</v>
      </c>
      <c r="C410" s="2">
        <f t="shared" si="45"/>
        <v>-4.9999999999998934E-3</v>
      </c>
      <c r="D410" s="2">
        <f t="shared" si="46"/>
        <v>4.3144800000000005</v>
      </c>
      <c r="E410" s="2">
        <f t="shared" si="48"/>
        <v>4.3275699999999997</v>
      </c>
      <c r="F410" s="2">
        <f t="shared" si="49"/>
        <v>4.28728</v>
      </c>
      <c r="G410" s="2">
        <f t="shared" si="43"/>
        <v>4.3154880000000002</v>
      </c>
      <c r="H410" s="2">
        <f t="shared" si="47"/>
        <v>5.0707209999999971</v>
      </c>
      <c r="I410" s="2">
        <f t="array" ref="I410">SUMPRODUCT(B394:B413, (ROW(B394:B413)-ROW(B394)+1)) / (20*21/2)</f>
        <v>4.3024090476190473</v>
      </c>
      <c r="J410" s="2">
        <f t="shared" si="50"/>
        <v>4.3000370572006359</v>
      </c>
      <c r="K410" s="2">
        <f t="shared" si="44"/>
        <v>4.3688216867367728</v>
      </c>
    </row>
    <row r="411" spans="1:11" ht="13.5" x14ac:dyDescent="0.25">
      <c r="A411" s="3">
        <v>42604</v>
      </c>
      <c r="B411" s="2">
        <v>4.2962999999999996</v>
      </c>
      <c r="C411" s="2">
        <f t="shared" si="45"/>
        <v>-5.1000000000005485E-3</v>
      </c>
      <c r="D411" s="2">
        <f t="shared" si="46"/>
        <v>4.3074199999999996</v>
      </c>
      <c r="E411" s="2">
        <f t="shared" si="48"/>
        <v>4.3230300000000002</v>
      </c>
      <c r="F411" s="2">
        <f t="shared" si="49"/>
        <v>4.2930700000000002</v>
      </c>
      <c r="G411" s="2">
        <f t="shared" si="43"/>
        <v>4.3072260000000009</v>
      </c>
      <c r="H411" s="2">
        <f t="shared" si="47"/>
        <v>5.061855999999997</v>
      </c>
      <c r="I411" s="2">
        <f t="array" ref="I411">SUMPRODUCT(B395:B414, (ROW(B395:B414)-ROW(B395)+1)) / (20*21/2)</f>
        <v>4.2997985714285711</v>
      </c>
      <c r="J411" s="2">
        <f t="shared" si="50"/>
        <v>4.2996811469910519</v>
      </c>
      <c r="K411" s="2">
        <f t="shared" si="44"/>
        <v>4.3659776990216059</v>
      </c>
    </row>
    <row r="412" spans="1:11" ht="13.5" x14ac:dyDescent="0.25">
      <c r="A412" s="3">
        <v>42605</v>
      </c>
      <c r="B412" s="2">
        <v>4.2460000000000004</v>
      </c>
      <c r="C412" s="2">
        <f t="shared" si="45"/>
        <v>-5.0299999999999123E-2</v>
      </c>
      <c r="D412" s="2">
        <f t="shared" si="46"/>
        <v>4.2912999999999997</v>
      </c>
      <c r="E412" s="2">
        <f t="shared" si="48"/>
        <v>4.3124599999999997</v>
      </c>
      <c r="F412" s="2">
        <f t="shared" si="49"/>
        <v>4.2968500000000001</v>
      </c>
      <c r="G412" s="2">
        <f t="shared" si="43"/>
        <v>4.3002760000000002</v>
      </c>
      <c r="H412" s="2">
        <f t="shared" si="47"/>
        <v>5.0533689999999982</v>
      </c>
      <c r="I412" s="2">
        <f t="array" ref="I412">SUMPRODUCT(B396:B415, (ROW(B396:B415)-ROW(B396)+1)) / (20*21/2)</f>
        <v>4.2933976190476191</v>
      </c>
      <c r="J412" s="2">
        <f t="shared" si="50"/>
        <v>4.2945686568014274</v>
      </c>
      <c r="K412" s="2">
        <f t="shared" si="44"/>
        <v>4.3612726912168371</v>
      </c>
    </row>
    <row r="413" spans="1:11" ht="13.5" x14ac:dyDescent="0.25">
      <c r="A413" s="3">
        <v>42606</v>
      </c>
      <c r="B413" s="2">
        <v>4.2812000000000001</v>
      </c>
      <c r="C413" s="2">
        <f t="shared" si="45"/>
        <v>3.5199999999999676E-2</v>
      </c>
      <c r="D413" s="2">
        <f t="shared" si="46"/>
        <v>4.2862600000000004</v>
      </c>
      <c r="E413" s="2">
        <f t="shared" si="48"/>
        <v>4.3059099999999999</v>
      </c>
      <c r="F413" s="2">
        <f t="shared" si="49"/>
        <v>4.29861</v>
      </c>
      <c r="G413" s="2">
        <f t="shared" si="43"/>
        <v>4.2942320000000009</v>
      </c>
      <c r="H413" s="2">
        <f t="shared" si="47"/>
        <v>5.0459394999999976</v>
      </c>
      <c r="I413" s="2">
        <f t="array" ref="I413">SUMPRODUCT(B397:B416, (ROW(B397:B416)-ROW(B397)+1)) / (20*21/2)</f>
        <v>4.2872361904761904</v>
      </c>
      <c r="J413" s="2">
        <f t="shared" si="50"/>
        <v>4.293295451391768</v>
      </c>
      <c r="K413" s="2">
        <f t="shared" si="44"/>
        <v>4.3581325856789226</v>
      </c>
    </row>
    <row r="414" spans="1:11" ht="13.5" x14ac:dyDescent="0.25">
      <c r="A414" s="3">
        <v>42607</v>
      </c>
      <c r="B414" s="2">
        <v>4.2712000000000003</v>
      </c>
      <c r="C414" s="2">
        <f t="shared" si="45"/>
        <v>-9.9999999999997868E-3</v>
      </c>
      <c r="D414" s="2">
        <f t="shared" si="46"/>
        <v>4.2792200000000005</v>
      </c>
      <c r="E414" s="2">
        <f t="shared" si="48"/>
        <v>4.2998700000000003</v>
      </c>
      <c r="F414" s="2">
        <f t="shared" si="49"/>
        <v>4.2981099999999994</v>
      </c>
      <c r="G414" s="2">
        <f t="shared" si="43"/>
        <v>4.2872820000000003</v>
      </c>
      <c r="H414" s="2">
        <f t="shared" si="47"/>
        <v>5.038888499999997</v>
      </c>
      <c r="I414" s="2">
        <f t="array" ref="I414">SUMPRODUCT(B398:B417, (ROW(B398:B417)-ROW(B398)+1)) / (20*21/2)</f>
        <v>4.2854404761904759</v>
      </c>
      <c r="J414" s="2">
        <f t="shared" si="50"/>
        <v>4.2911911226877901</v>
      </c>
      <c r="K414" s="2">
        <f t="shared" si="44"/>
        <v>4.3547234646719062</v>
      </c>
    </row>
    <row r="415" spans="1:11" ht="13.5" x14ac:dyDescent="0.25">
      <c r="A415" s="3">
        <v>42608</v>
      </c>
      <c r="B415" s="2">
        <v>4.2309000000000001</v>
      </c>
      <c r="C415" s="2">
        <f t="shared" si="45"/>
        <v>-4.0300000000000225E-2</v>
      </c>
      <c r="D415" s="2">
        <f t="shared" si="46"/>
        <v>4.2651200000000005</v>
      </c>
      <c r="E415" s="2">
        <f t="shared" si="48"/>
        <v>4.2897999999999996</v>
      </c>
      <c r="F415" s="2">
        <f t="shared" si="49"/>
        <v>4.2955950000000005</v>
      </c>
      <c r="G415" s="2">
        <f t="shared" si="43"/>
        <v>4.2816419999999997</v>
      </c>
      <c r="H415" s="2">
        <f t="shared" si="47"/>
        <v>5.0312329999999976</v>
      </c>
      <c r="I415" s="2">
        <f t="array" ref="I415">SUMPRODUCT(B399:B418, (ROW(B399:B418)-ROW(B399)+1)) / (20*21/2)</f>
        <v>4.3016814285714284</v>
      </c>
      <c r="J415" s="2">
        <f t="shared" si="50"/>
        <v>4.2854491110032384</v>
      </c>
      <c r="K415" s="2">
        <f t="shared" si="44"/>
        <v>4.3498676425279106</v>
      </c>
    </row>
    <row r="416" spans="1:11" ht="13.5" x14ac:dyDescent="0.25">
      <c r="A416" s="3">
        <v>42611</v>
      </c>
      <c r="B416" s="2">
        <v>4.2309000000000001</v>
      </c>
      <c r="C416" s="2">
        <f t="shared" si="45"/>
        <v>0</v>
      </c>
      <c r="D416" s="2">
        <f t="shared" si="46"/>
        <v>4.2520399999999992</v>
      </c>
      <c r="E416" s="2">
        <f t="shared" si="48"/>
        <v>4.2797299999999989</v>
      </c>
      <c r="F416" s="2">
        <f t="shared" si="49"/>
        <v>4.2900550000000006</v>
      </c>
      <c r="G416" s="2">
        <f t="shared" si="43"/>
        <v>4.2760020000000001</v>
      </c>
      <c r="H416" s="2">
        <f t="shared" si="47"/>
        <v>5.0236779999999976</v>
      </c>
      <c r="I416" s="2">
        <f t="array" ref="I416">SUMPRODUCT(B400:B419, (ROW(B400:B419)-ROW(B400)+1)) / (20*21/2)</f>
        <v>4.3280599999999998</v>
      </c>
      <c r="J416" s="2">
        <f t="shared" si="50"/>
        <v>4.2802539575743586</v>
      </c>
      <c r="K416" s="2">
        <f t="shared" si="44"/>
        <v>4.345202244781718</v>
      </c>
    </row>
    <row r="417" spans="1:11" ht="13.5" x14ac:dyDescent="0.25">
      <c r="A417" s="3">
        <v>42612</v>
      </c>
      <c r="B417" s="2">
        <v>4.2712000000000003</v>
      </c>
      <c r="C417" s="2">
        <f t="shared" si="45"/>
        <v>4.0300000000000225E-2</v>
      </c>
      <c r="D417" s="2">
        <f t="shared" si="46"/>
        <v>4.2570800000000002</v>
      </c>
      <c r="E417" s="2">
        <f t="shared" si="48"/>
        <v>4.274189999999999</v>
      </c>
      <c r="F417" s="2">
        <f t="shared" si="49"/>
        <v>4.2920699999999998</v>
      </c>
      <c r="G417" s="2">
        <f t="shared" si="43"/>
        <v>4.2712680000000001</v>
      </c>
      <c r="H417" s="2">
        <f t="shared" si="47"/>
        <v>5.0156444999999978</v>
      </c>
      <c r="I417" s="2">
        <f t="array" ref="I417">SUMPRODUCT(B401:B420, (ROW(B401:B420)-ROW(B401)+1)) / (20*21/2)</f>
        <v>4.35708380952381</v>
      </c>
      <c r="J417" s="2">
        <f t="shared" si="50"/>
        <v>4.2793916759006105</v>
      </c>
      <c r="K417" s="2">
        <f t="shared" si="44"/>
        <v>4.3423001959667484</v>
      </c>
    </row>
    <row r="418" spans="1:11" ht="13.5" x14ac:dyDescent="0.25">
      <c r="A418" s="3">
        <v>42613</v>
      </c>
      <c r="B418" s="2">
        <v>4.4626000000000001</v>
      </c>
      <c r="C418" s="2">
        <f t="shared" si="45"/>
        <v>0.19139999999999979</v>
      </c>
      <c r="D418" s="2">
        <f t="shared" si="46"/>
        <v>4.2933599999999998</v>
      </c>
      <c r="E418" s="2">
        <f t="shared" si="48"/>
        <v>4.2898100000000001</v>
      </c>
      <c r="F418" s="2">
        <f t="shared" si="49"/>
        <v>4.3064250000000008</v>
      </c>
      <c r="G418" s="2">
        <f t="shared" si="43"/>
        <v>4.2723759999999995</v>
      </c>
      <c r="H418" s="2">
        <f t="shared" si="47"/>
        <v>5.0085934999999973</v>
      </c>
      <c r="I418" s="2">
        <f t="array" ref="I418">SUMPRODUCT(B402:B421, (ROW(B402:B421)-ROW(B402)+1)) / (20*21/2)</f>
        <v>4.3755780952380956</v>
      </c>
      <c r="J418" s="2">
        <f t="shared" si="50"/>
        <v>4.2968400877196</v>
      </c>
      <c r="K418" s="2">
        <f t="shared" si="44"/>
        <v>4.3470178353406022</v>
      </c>
    </row>
    <row r="419" spans="1:11" ht="13.5" x14ac:dyDescent="0.25">
      <c r="A419" s="3">
        <v>42614</v>
      </c>
      <c r="B419" s="2">
        <v>4.5834000000000001</v>
      </c>
      <c r="C419" s="2">
        <f t="shared" si="45"/>
        <v>0.12080000000000002</v>
      </c>
      <c r="D419" s="2">
        <f t="shared" si="46"/>
        <v>4.3558000000000003</v>
      </c>
      <c r="E419" s="2">
        <f t="shared" si="48"/>
        <v>4.3175100000000004</v>
      </c>
      <c r="F419" s="2">
        <f t="shared" si="49"/>
        <v>4.3240500000000015</v>
      </c>
      <c r="G419" s="2">
        <f t="shared" si="43"/>
        <v>4.2745920000000011</v>
      </c>
      <c r="H419" s="2">
        <f t="shared" si="47"/>
        <v>5.001919499999997</v>
      </c>
      <c r="I419" s="2">
        <f t="array" ref="I419">SUMPRODUCT(B403:B422, (ROW(B403:B422)-ROW(B403)+1)) / (20*21/2)</f>
        <v>4.3902752380952386</v>
      </c>
      <c r="J419" s="2">
        <f t="shared" si="50"/>
        <v>4.324131507936781</v>
      </c>
      <c r="K419" s="2">
        <f t="shared" si="44"/>
        <v>4.3562877241507749</v>
      </c>
    </row>
    <row r="420" spans="1:11" ht="13.5" x14ac:dyDescent="0.25">
      <c r="A420" s="3">
        <v>42615</v>
      </c>
      <c r="B420" s="2">
        <v>4.6288</v>
      </c>
      <c r="C420" s="2">
        <f t="shared" si="45"/>
        <v>4.5399999999999885E-2</v>
      </c>
      <c r="D420" s="2">
        <f t="shared" si="46"/>
        <v>4.4353800000000003</v>
      </c>
      <c r="E420" s="2">
        <f t="shared" si="48"/>
        <v>4.35025</v>
      </c>
      <c r="F420" s="2">
        <f t="shared" si="49"/>
        <v>4.3389100000000003</v>
      </c>
      <c r="G420" s="2">
        <f t="shared" si="43"/>
        <v>4.278722000000001</v>
      </c>
      <c r="H420" s="2">
        <f t="shared" si="47"/>
        <v>4.9948429999999959</v>
      </c>
      <c r="I420" s="2">
        <f t="array" ref="I420">SUMPRODUCT(B404:B423, (ROW(B404:B423)-ROW(B404)+1)) / (20*21/2)</f>
        <v>4.4018623809523811</v>
      </c>
      <c r="J420" s="2">
        <f t="shared" si="50"/>
        <v>4.3531475547999445</v>
      </c>
      <c r="K420" s="2">
        <f t="shared" si="44"/>
        <v>4.366974480066431</v>
      </c>
    </row>
    <row r="421" spans="1:11" ht="13.5" x14ac:dyDescent="0.25">
      <c r="A421" s="3">
        <v>42618</v>
      </c>
      <c r="B421" s="2">
        <v>4.5331000000000001</v>
      </c>
      <c r="C421" s="2">
        <f t="shared" si="45"/>
        <v>-9.5699999999999896E-2</v>
      </c>
      <c r="D421" s="2">
        <f t="shared" si="46"/>
        <v>4.4958200000000001</v>
      </c>
      <c r="E421" s="2">
        <f t="shared" si="48"/>
        <v>4.3739299999999997</v>
      </c>
      <c r="F421" s="2">
        <f t="shared" si="49"/>
        <v>4.3484799999999995</v>
      </c>
      <c r="G421" s="2">
        <f t="shared" si="43"/>
        <v>4.2811400000000006</v>
      </c>
      <c r="H421" s="2">
        <f t="shared" si="47"/>
        <v>4.9879174999999973</v>
      </c>
      <c r="I421" s="2">
        <f t="array" ref="I421">SUMPRODUCT(B405:B424, (ROW(B405:B424)-ROW(B405)+1)) / (20*21/2)</f>
        <v>4.4085019047619038</v>
      </c>
      <c r="J421" s="2">
        <f t="shared" si="50"/>
        <v>4.370285882914235</v>
      </c>
      <c r="K421" s="2">
        <f t="shared" si="44"/>
        <v>4.3734892063383359</v>
      </c>
    </row>
    <row r="422" spans="1:11" ht="13.5" x14ac:dyDescent="0.25">
      <c r="A422" s="3">
        <v>42619</v>
      </c>
      <c r="B422" s="2">
        <v>4.5027999999999997</v>
      </c>
      <c r="C422" s="2">
        <f t="shared" si="45"/>
        <v>-3.0300000000000438E-2</v>
      </c>
      <c r="D422" s="2">
        <f t="shared" si="46"/>
        <v>4.5421399999999998</v>
      </c>
      <c r="E422" s="2">
        <f t="shared" si="48"/>
        <v>4.3996100000000009</v>
      </c>
      <c r="F422" s="2">
        <f t="shared" si="49"/>
        <v>4.3560349999999994</v>
      </c>
      <c r="G422" s="2">
        <f t="shared" si="43"/>
        <v>4.2849660000000007</v>
      </c>
      <c r="H422" s="2">
        <f t="shared" si="47"/>
        <v>4.9807399999999964</v>
      </c>
      <c r="I422" s="2">
        <f t="array" ref="I422">SUMPRODUCT(B406:B425, (ROW(B406:B425)-ROW(B406)+1)) / (20*21/2)</f>
        <v>4.4122714285714286</v>
      </c>
      <c r="J422" s="2">
        <f t="shared" si="50"/>
        <v>4.3829062750176409</v>
      </c>
      <c r="K422" s="2">
        <f t="shared" si="44"/>
        <v>4.3785602178544796</v>
      </c>
    </row>
    <row r="423" spans="1:11" ht="13.5" x14ac:dyDescent="0.25">
      <c r="A423" s="3">
        <v>42620</v>
      </c>
      <c r="B423" s="2">
        <v>4.4776999999999996</v>
      </c>
      <c r="C423" s="2">
        <f t="shared" si="45"/>
        <v>-2.5100000000000122E-2</v>
      </c>
      <c r="D423" s="2">
        <f t="shared" si="46"/>
        <v>4.5451600000000001</v>
      </c>
      <c r="E423" s="2">
        <f t="shared" si="48"/>
        <v>4.4192599999999995</v>
      </c>
      <c r="F423" s="2">
        <f t="shared" si="49"/>
        <v>4.3625849999999993</v>
      </c>
      <c r="G423" s="2">
        <f t="shared" si="43"/>
        <v>4.2899020000000014</v>
      </c>
      <c r="H423" s="2">
        <f t="shared" si="47"/>
        <v>4.9734114999999974</v>
      </c>
      <c r="I423" s="2">
        <f t="array" ref="I423">SUMPRODUCT(B407:B426, (ROW(B407:B426)-ROW(B407)+1)) / (20*21/2)</f>
        <v>4.4180714285714284</v>
      </c>
      <c r="J423" s="2">
        <f t="shared" si="50"/>
        <v>4.3919342488254847</v>
      </c>
      <c r="K423" s="2">
        <f t="shared" si="44"/>
        <v>4.3824480524484208</v>
      </c>
    </row>
    <row r="424" spans="1:11" ht="13.5" x14ac:dyDescent="0.25">
      <c r="A424" s="3">
        <v>42621</v>
      </c>
      <c r="B424" s="2">
        <v>4.4322999999999997</v>
      </c>
      <c r="C424" s="2">
        <f t="shared" si="45"/>
        <v>-4.5399999999999885E-2</v>
      </c>
      <c r="D424" s="2">
        <f t="shared" si="46"/>
        <v>4.5149400000000002</v>
      </c>
      <c r="E424" s="2">
        <f t="shared" si="48"/>
        <v>4.4353699999999998</v>
      </c>
      <c r="F424" s="2">
        <f t="shared" si="49"/>
        <v>4.3676199999999996</v>
      </c>
      <c r="G424" s="2">
        <f t="shared" si="43"/>
        <v>4.2930240000000008</v>
      </c>
      <c r="H424" s="2">
        <f t="shared" si="47"/>
        <v>4.9653524999999972</v>
      </c>
      <c r="I424" s="2">
        <f t="array" ref="I424">SUMPRODUCT(B408:B427, (ROW(B408:B427)-ROW(B408)+1)) / (20*21/2)</f>
        <v>4.4210014285714285</v>
      </c>
      <c r="J424" s="2">
        <f t="shared" si="50"/>
        <v>4.3957786060802002</v>
      </c>
      <c r="K424" s="2">
        <f t="shared" si="44"/>
        <v>4.3844030307837771</v>
      </c>
    </row>
    <row r="425" spans="1:11" ht="13.5" x14ac:dyDescent="0.25">
      <c r="A425" s="3">
        <v>42622</v>
      </c>
      <c r="B425" s="2">
        <v>4.4071999999999996</v>
      </c>
      <c r="C425" s="2">
        <f t="shared" si="45"/>
        <v>-2.5100000000000122E-2</v>
      </c>
      <c r="D425" s="2">
        <f t="shared" si="46"/>
        <v>4.4706200000000003</v>
      </c>
      <c r="E425" s="2">
        <f t="shared" si="48"/>
        <v>4.4530000000000003</v>
      </c>
      <c r="F425" s="2">
        <f t="shared" si="49"/>
        <v>4.3713999999999995</v>
      </c>
      <c r="G425" s="2">
        <f t="shared" si="43"/>
        <v>4.293024</v>
      </c>
      <c r="H425" s="2">
        <f t="shared" si="47"/>
        <v>4.9571929999999975</v>
      </c>
      <c r="I425" s="2">
        <f t="array" ref="I425">SUMPRODUCT(B409:B428, (ROW(B409:B428)-ROW(B409)+1)) / (20*21/2)</f>
        <v>4.4225857142857139</v>
      </c>
      <c r="J425" s="2">
        <f t="shared" si="50"/>
        <v>4.3968663578820859</v>
      </c>
      <c r="K425" s="2">
        <f t="shared" si="44"/>
        <v>4.3852970295765701</v>
      </c>
    </row>
    <row r="426" spans="1:11" ht="13.5" x14ac:dyDescent="0.25">
      <c r="A426" s="3">
        <v>42627</v>
      </c>
      <c r="B426" s="2">
        <v>4.4322999999999997</v>
      </c>
      <c r="C426" s="2">
        <f t="shared" si="45"/>
        <v>2.5100000000000122E-2</v>
      </c>
      <c r="D426" s="2">
        <f t="shared" si="46"/>
        <v>4.4504599999999996</v>
      </c>
      <c r="E426" s="2">
        <f t="shared" si="48"/>
        <v>4.473139999999999</v>
      </c>
      <c r="F426" s="2">
        <f t="shared" si="49"/>
        <v>4.376434999999999</v>
      </c>
      <c r="G426" s="2">
        <f t="shared" si="43"/>
        <v>4.2955420000000002</v>
      </c>
      <c r="H426" s="2">
        <f t="shared" si="47"/>
        <v>4.9491589999999981</v>
      </c>
      <c r="I426" s="2">
        <f t="array" ref="I426">SUMPRODUCT(B410:B429, (ROW(B410:B429)-ROW(B410)+1)) / (20*21/2)</f>
        <v>4.4223000000000008</v>
      </c>
      <c r="J426" s="2">
        <f t="shared" si="50"/>
        <v>4.4002409904647442</v>
      </c>
      <c r="K426" s="2">
        <f t="shared" si="44"/>
        <v>4.387140283318665</v>
      </c>
    </row>
    <row r="427" spans="1:11" ht="13.5" x14ac:dyDescent="0.25">
      <c r="A427" s="3">
        <v>42628</v>
      </c>
      <c r="B427" s="2">
        <v>4.4071999999999996</v>
      </c>
      <c r="C427" s="2">
        <f t="shared" si="45"/>
        <v>-2.5100000000000122E-2</v>
      </c>
      <c r="D427" s="2">
        <f t="shared" si="46"/>
        <v>4.4313399999999996</v>
      </c>
      <c r="E427" s="2">
        <f t="shared" si="48"/>
        <v>4.4867400000000002</v>
      </c>
      <c r="F427" s="2">
        <f t="shared" si="49"/>
        <v>4.3804649999999992</v>
      </c>
      <c r="G427" s="2">
        <f t="shared" si="43"/>
        <v>4.2990680000000001</v>
      </c>
      <c r="H427" s="2">
        <f t="shared" si="47"/>
        <v>4.9414779999999983</v>
      </c>
      <c r="I427" s="2">
        <f t="array" ref="I427">SUMPRODUCT(B411:B430, (ROW(B411:B430)-ROW(B411)+1)) / (20*21/2)</f>
        <v>4.4211685714285709</v>
      </c>
      <c r="J427" s="2">
        <f t="shared" si="50"/>
        <v>4.4009037532776256</v>
      </c>
      <c r="K427" s="2">
        <f t="shared" si="44"/>
        <v>4.3879269388747959</v>
      </c>
    </row>
    <row r="428" spans="1:11" ht="13.5" x14ac:dyDescent="0.25">
      <c r="A428" s="3">
        <v>42629</v>
      </c>
      <c r="B428" s="2">
        <v>4.3971</v>
      </c>
      <c r="C428" s="2">
        <f t="shared" si="45"/>
        <v>-1.0099999999999554E-2</v>
      </c>
      <c r="D428" s="2">
        <f t="shared" si="46"/>
        <v>4.4152199999999997</v>
      </c>
      <c r="E428" s="2">
        <f t="shared" si="48"/>
        <v>4.4801899999999995</v>
      </c>
      <c r="F428" s="2">
        <f t="shared" si="49"/>
        <v>4.3849999999999998</v>
      </c>
      <c r="G428" s="2">
        <f t="shared" si="43"/>
        <v>4.3028960000000005</v>
      </c>
      <c r="H428" s="2">
        <f t="shared" si="47"/>
        <v>4.9338724999999979</v>
      </c>
      <c r="I428" s="2">
        <f t="array" ref="I428">SUMPRODUCT(B412:B431, (ROW(B412:B431)-ROW(B412)+1)) / (20*21/2)</f>
        <v>4.4153633333333335</v>
      </c>
      <c r="J428" s="2">
        <f t="shared" si="50"/>
        <v>4.400541491060709</v>
      </c>
      <c r="K428" s="2">
        <f t="shared" si="44"/>
        <v>4.3882866667620588</v>
      </c>
    </row>
    <row r="429" spans="1:11" ht="13.5" x14ac:dyDescent="0.25">
      <c r="A429" s="3">
        <v>42632</v>
      </c>
      <c r="B429" s="2">
        <v>4.3819999999999997</v>
      </c>
      <c r="C429" s="2">
        <f t="shared" si="45"/>
        <v>-1.5100000000000335E-2</v>
      </c>
      <c r="D429" s="2">
        <f t="shared" si="46"/>
        <v>4.4051599999999995</v>
      </c>
      <c r="E429" s="2">
        <f t="shared" si="48"/>
        <v>4.4600499999999998</v>
      </c>
      <c r="F429" s="2">
        <f t="shared" si="49"/>
        <v>4.3887799999999997</v>
      </c>
      <c r="G429" s="2">
        <f t="shared" si="43"/>
        <v>4.3084379999999998</v>
      </c>
      <c r="H429" s="2">
        <f t="shared" si="47"/>
        <v>4.926342499999997</v>
      </c>
      <c r="I429" s="2">
        <f t="array" ref="I429">SUMPRODUCT(B413:B432, (ROW(B413:B432)-ROW(B413)+1)) / (20*21/2)</f>
        <v>4.4045899999999989</v>
      </c>
      <c r="J429" s="2">
        <f t="shared" si="50"/>
        <v>4.3987756347692129</v>
      </c>
      <c r="K429" s="2">
        <f t="shared" si="44"/>
        <v>4.3880401308106052</v>
      </c>
    </row>
    <row r="430" spans="1:11" ht="13.5" x14ac:dyDescent="0.25">
      <c r="A430" s="3">
        <v>42633</v>
      </c>
      <c r="B430" s="2">
        <v>4.3769</v>
      </c>
      <c r="C430" s="2">
        <f t="shared" si="45"/>
        <v>-5.0999999999996604E-3</v>
      </c>
      <c r="D430" s="2">
        <f t="shared" si="46"/>
        <v>4.3990999999999998</v>
      </c>
      <c r="E430" s="2">
        <f t="shared" si="48"/>
        <v>4.4348599999999996</v>
      </c>
      <c r="F430" s="2">
        <f t="shared" si="49"/>
        <v>4.3925549999999998</v>
      </c>
      <c r="G430" s="2">
        <f t="shared" si="43"/>
        <v>4.3141799999999995</v>
      </c>
      <c r="H430" s="2">
        <f t="shared" si="47"/>
        <v>4.9186614999999971</v>
      </c>
      <c r="I430" s="2">
        <f t="array" ref="I430">SUMPRODUCT(B414:B433, (ROW(B414:B433)-ROW(B414)+1)) / (20*21/2)</f>
        <v>4.394610952380952</v>
      </c>
      <c r="J430" s="2">
        <f t="shared" si="50"/>
        <v>4.3966922409816682</v>
      </c>
      <c r="K430" s="2">
        <f t="shared" si="44"/>
        <v>4.3876032629356798</v>
      </c>
    </row>
    <row r="431" spans="1:11" ht="13.5" x14ac:dyDescent="0.25">
      <c r="A431" s="3">
        <v>42634</v>
      </c>
      <c r="B431" s="2">
        <v>4.3315999999999999</v>
      </c>
      <c r="C431" s="2">
        <f t="shared" si="45"/>
        <v>-4.5300000000000118E-2</v>
      </c>
      <c r="D431" s="2">
        <f t="shared" si="46"/>
        <v>4.3789599999999993</v>
      </c>
      <c r="E431" s="2">
        <f t="shared" si="48"/>
        <v>4.4147099999999995</v>
      </c>
      <c r="F431" s="2">
        <f t="shared" si="49"/>
        <v>4.3943199999999996</v>
      </c>
      <c r="G431" s="2">
        <f t="shared" si="43"/>
        <v>4.3166979999999997</v>
      </c>
      <c r="H431" s="2">
        <f t="shared" si="47"/>
        <v>4.9113579999999981</v>
      </c>
      <c r="I431" s="2">
        <f t="array" ref="I431">SUMPRODUCT(B415:B434, (ROW(B415:B434)-ROW(B415)+1)) / (20*21/2)</f>
        <v>4.3845838095238099</v>
      </c>
      <c r="J431" s="2">
        <f t="shared" si="50"/>
        <v>4.3904929799357948</v>
      </c>
      <c r="K431" s="2">
        <f t="shared" si="44"/>
        <v>4.385407056546045</v>
      </c>
    </row>
    <row r="432" spans="1:11" ht="13.5" x14ac:dyDescent="0.25">
      <c r="A432" s="3">
        <v>42635</v>
      </c>
      <c r="B432" s="2">
        <v>4.2812000000000001</v>
      </c>
      <c r="C432" s="2">
        <f t="shared" si="45"/>
        <v>-5.0399999999999778E-2</v>
      </c>
      <c r="D432" s="2">
        <f t="shared" si="46"/>
        <v>4.3537599999999994</v>
      </c>
      <c r="E432" s="2">
        <f t="shared" si="48"/>
        <v>4.3925499999999991</v>
      </c>
      <c r="F432" s="2">
        <f t="shared" si="49"/>
        <v>4.3960799999999995</v>
      </c>
      <c r="G432" s="2">
        <f t="shared" si="43"/>
        <v>4.3183099999999994</v>
      </c>
      <c r="H432" s="2">
        <f t="shared" si="47"/>
        <v>4.9038024999999985</v>
      </c>
      <c r="I432" s="2">
        <f t="array" ref="I432">SUMPRODUCT(B416:B435, (ROW(B416:B435)-ROW(B416)+1)) / (20*21/2)</f>
        <v>4.3744609523809528</v>
      </c>
      <c r="J432" s="2">
        <f t="shared" si="50"/>
        <v>4.3800841247038145</v>
      </c>
      <c r="K432" s="2">
        <f t="shared" si="44"/>
        <v>4.3813205053089455</v>
      </c>
    </row>
    <row r="433" spans="1:11" ht="13.5" x14ac:dyDescent="0.25">
      <c r="A433" s="3">
        <v>42636</v>
      </c>
      <c r="B433" s="2">
        <v>4.2912999999999997</v>
      </c>
      <c r="C433" s="2">
        <f t="shared" si="45"/>
        <v>1.0099999999999554E-2</v>
      </c>
      <c r="D433" s="2">
        <f t="shared" si="46"/>
        <v>4.3326000000000002</v>
      </c>
      <c r="E433" s="2">
        <f t="shared" si="48"/>
        <v>4.3739099999999995</v>
      </c>
      <c r="F433" s="2">
        <f t="shared" si="49"/>
        <v>4.396585</v>
      </c>
      <c r="G433" s="2">
        <f t="shared" si="43"/>
        <v>4.31982</v>
      </c>
      <c r="H433" s="2">
        <f t="shared" si="47"/>
        <v>4.896549499999999</v>
      </c>
      <c r="I433" s="2">
        <f t="array" ref="I433">SUMPRODUCT(B417:B436, (ROW(B417:B436)-ROW(B417)+1)) / (20*21/2)</f>
        <v>4.3592504761904758</v>
      </c>
      <c r="J433" s="2">
        <f t="shared" si="50"/>
        <v>4.3716284937796415</v>
      </c>
      <c r="K433" s="2">
        <f t="shared" si="44"/>
        <v>4.3777902894144765</v>
      </c>
    </row>
    <row r="434" spans="1:11" ht="13.5" x14ac:dyDescent="0.25">
      <c r="A434" s="3">
        <v>42639</v>
      </c>
      <c r="B434" s="2">
        <v>4.2912999999999997</v>
      </c>
      <c r="C434" s="2">
        <f t="shared" si="45"/>
        <v>0</v>
      </c>
      <c r="D434" s="2">
        <f t="shared" si="46"/>
        <v>4.3144599999999995</v>
      </c>
      <c r="E434" s="2">
        <f t="shared" si="48"/>
        <v>4.3598099999999995</v>
      </c>
      <c r="F434" s="2">
        <f t="shared" si="49"/>
        <v>4.3975899999999992</v>
      </c>
      <c r="G434" s="2">
        <f t="shared" ref="G434:G497" si="51">AVERAGE(B385:B434)</f>
        <v>4.3214319999999997</v>
      </c>
      <c r="H434" s="2">
        <f t="shared" si="47"/>
        <v>4.8898254999999988</v>
      </c>
      <c r="I434" s="2">
        <f t="array" ref="I434">SUMPRODUCT(B418:B437, (ROW(B418:B437)-ROW(B418)+1)) / (20*21/2)</f>
        <v>4.3478304761904756</v>
      </c>
      <c r="J434" s="2">
        <f t="shared" si="50"/>
        <v>4.3639781610387232</v>
      </c>
      <c r="K434" s="2">
        <f t="shared" si="44"/>
        <v>4.3743985133590062</v>
      </c>
    </row>
    <row r="435" spans="1:11" ht="13.5" x14ac:dyDescent="0.25">
      <c r="A435" s="3">
        <v>42640</v>
      </c>
      <c r="B435" s="2">
        <v>4.2912999999999997</v>
      </c>
      <c r="C435" s="2">
        <f t="shared" si="45"/>
        <v>0</v>
      </c>
      <c r="D435" s="2">
        <f t="shared" si="46"/>
        <v>4.2973400000000002</v>
      </c>
      <c r="E435" s="2">
        <f t="shared" si="48"/>
        <v>4.3482199999999995</v>
      </c>
      <c r="F435" s="2">
        <f t="shared" si="49"/>
        <v>4.4006100000000004</v>
      </c>
      <c r="G435" s="2">
        <f t="shared" si="51"/>
        <v>4.3236480000000004</v>
      </c>
      <c r="H435" s="2">
        <f t="shared" si="47"/>
        <v>4.8838314999999977</v>
      </c>
      <c r="I435" s="2">
        <f t="array" ref="I435">SUMPRODUCT(B419:B438, (ROW(B419:B438)-ROW(B419)+1)) / (20*21/2)</f>
        <v>4.3354104761904759</v>
      </c>
      <c r="J435" s="2">
        <f t="shared" si="50"/>
        <v>4.3570564314159874</v>
      </c>
      <c r="K435" s="2">
        <f t="shared" ref="K435:K498" si="52">$K$4*B435+(1-$K$4)*K434</f>
        <v>4.3711397481292407</v>
      </c>
    </row>
    <row r="436" spans="1:11" ht="13.5" x14ac:dyDescent="0.25">
      <c r="A436" s="3">
        <v>42641</v>
      </c>
      <c r="B436" s="2">
        <v>4.2408999999999999</v>
      </c>
      <c r="C436" s="2">
        <f t="shared" si="45"/>
        <v>-5.0399999999999778E-2</v>
      </c>
      <c r="D436" s="2">
        <f t="shared" si="46"/>
        <v>4.2791999999999994</v>
      </c>
      <c r="E436" s="2">
        <f t="shared" si="48"/>
        <v>4.3290799999999994</v>
      </c>
      <c r="F436" s="2">
        <f t="shared" si="49"/>
        <v>4.401110000000001</v>
      </c>
      <c r="G436" s="2">
        <f t="shared" si="51"/>
        <v>4.3248560000000005</v>
      </c>
      <c r="H436" s="2">
        <f t="shared" si="47"/>
        <v>4.8775099999999973</v>
      </c>
      <c r="I436" s="2">
        <f t="array" ref="I436">SUMPRODUCT(B420:B439, (ROW(B420:B439)-ROW(B420)+1)) / (20*21/2)</f>
        <v>4.3267780952380948</v>
      </c>
      <c r="J436" s="2">
        <f t="shared" si="50"/>
        <v>4.3459939141382744</v>
      </c>
      <c r="K436" s="2">
        <f t="shared" si="52"/>
        <v>4.3660323070261331</v>
      </c>
    </row>
    <row r="437" spans="1:11" ht="13.5" x14ac:dyDescent="0.25">
      <c r="A437" s="3">
        <v>42642</v>
      </c>
      <c r="B437" s="2">
        <v>4.2812000000000001</v>
      </c>
      <c r="C437" s="2">
        <f t="shared" si="45"/>
        <v>4.0300000000000225E-2</v>
      </c>
      <c r="D437" s="2">
        <f t="shared" si="46"/>
        <v>4.2792000000000003</v>
      </c>
      <c r="E437" s="2">
        <f t="shared" si="48"/>
        <v>4.3164800000000003</v>
      </c>
      <c r="F437" s="2">
        <f t="shared" si="49"/>
        <v>4.4016100000000007</v>
      </c>
      <c r="G437" s="2">
        <f t="shared" si="51"/>
        <v>4.3268700000000013</v>
      </c>
      <c r="H437" s="2">
        <f t="shared" si="47"/>
        <v>4.8721959999999989</v>
      </c>
      <c r="I437" s="2">
        <f t="array" ref="I437">SUMPRODUCT(B421:B440, (ROW(B421:B440)-ROW(B421)+1)) / (20*21/2)</f>
        <v>4.3199647619047621</v>
      </c>
      <c r="J437" s="2">
        <f t="shared" si="50"/>
        <v>4.339823065172725</v>
      </c>
      <c r="K437" s="2">
        <f t="shared" si="52"/>
        <v>4.3627055498878535</v>
      </c>
    </row>
    <row r="438" spans="1:11" ht="13.5" x14ac:dyDescent="0.25">
      <c r="A438" s="3">
        <v>42643</v>
      </c>
      <c r="B438" s="2">
        <v>4.2712000000000003</v>
      </c>
      <c r="C438" s="2">
        <f t="shared" si="45"/>
        <v>-9.9999999999997868E-3</v>
      </c>
      <c r="D438" s="2">
        <f t="shared" si="46"/>
        <v>4.2751800000000006</v>
      </c>
      <c r="E438" s="2">
        <f t="shared" si="48"/>
        <v>4.30389</v>
      </c>
      <c r="F438" s="2">
        <f t="shared" si="49"/>
        <v>4.3920399999999997</v>
      </c>
      <c r="G438" s="2">
        <f t="shared" si="51"/>
        <v>4.3273740000000007</v>
      </c>
      <c r="H438" s="2">
        <f t="shared" si="47"/>
        <v>4.8664039999999993</v>
      </c>
      <c r="I438" s="2">
        <f t="array" ref="I438">SUMPRODUCT(B422:B441, (ROW(B422:B441)-ROW(B422)+1)) / (20*21/2)</f>
        <v>4.3146866666666677</v>
      </c>
      <c r="J438" s="2">
        <f t="shared" si="50"/>
        <v>4.3332875351562752</v>
      </c>
      <c r="K438" s="2">
        <f t="shared" si="52"/>
        <v>4.3591170969510751</v>
      </c>
    </row>
    <row r="439" spans="1:11" ht="13.5" x14ac:dyDescent="0.25">
      <c r="A439" s="3">
        <v>42647</v>
      </c>
      <c r="B439" s="2">
        <v>4.3014000000000001</v>
      </c>
      <c r="C439" s="2">
        <f t="shared" si="45"/>
        <v>3.0199999999999783E-2</v>
      </c>
      <c r="D439" s="2">
        <f t="shared" si="46"/>
        <v>4.2772000000000006</v>
      </c>
      <c r="E439" s="2">
        <f t="shared" si="48"/>
        <v>4.2958300000000005</v>
      </c>
      <c r="F439" s="2">
        <f t="shared" si="49"/>
        <v>4.3779399999999997</v>
      </c>
      <c r="G439" s="2">
        <f t="shared" si="51"/>
        <v>4.3284820000000002</v>
      </c>
      <c r="H439" s="2">
        <f t="shared" si="47"/>
        <v>4.8612164999999985</v>
      </c>
      <c r="I439" s="2">
        <f t="array" ref="I439">SUMPRODUCT(B423:B442, (ROW(B423:B442)-ROW(B423)+1)) / (20*21/2)</f>
        <v>4.3071357142857138</v>
      </c>
      <c r="J439" s="2">
        <f t="shared" si="50"/>
        <v>4.330250627046154</v>
      </c>
      <c r="K439" s="2">
        <f t="shared" si="52"/>
        <v>4.3568536813843659</v>
      </c>
    </row>
    <row r="440" spans="1:11" ht="13.5" x14ac:dyDescent="0.25">
      <c r="A440" s="3">
        <v>42648</v>
      </c>
      <c r="B440" s="2">
        <v>4.3064</v>
      </c>
      <c r="C440" s="2">
        <f t="shared" si="45"/>
        <v>4.9999999999998934E-3</v>
      </c>
      <c r="D440" s="2">
        <f t="shared" si="46"/>
        <v>4.2802199999999999</v>
      </c>
      <c r="E440" s="2">
        <f t="shared" si="48"/>
        <v>4.28878</v>
      </c>
      <c r="F440" s="2">
        <f t="shared" si="49"/>
        <v>4.3618199999999989</v>
      </c>
      <c r="G440" s="2">
        <f t="shared" si="51"/>
        <v>4.3296900000000003</v>
      </c>
      <c r="H440" s="2">
        <f t="shared" si="47"/>
        <v>4.8563309999999991</v>
      </c>
      <c r="I440" s="2">
        <f t="array" ref="I440">SUMPRODUCT(B424:B443, (ROW(B424:B443)-ROW(B424)+1)) / (20*21/2)</f>
        <v>4.3016400000000008</v>
      </c>
      <c r="J440" s="2">
        <f t="shared" si="50"/>
        <v>4.327979138756044</v>
      </c>
      <c r="K440" s="2">
        <f t="shared" si="52"/>
        <v>4.354875105643802</v>
      </c>
    </row>
    <row r="441" spans="1:11" ht="13.5" x14ac:dyDescent="0.25">
      <c r="A441" s="3">
        <v>42649</v>
      </c>
      <c r="B441" s="2">
        <v>4.3064</v>
      </c>
      <c r="C441" s="2">
        <f t="shared" si="45"/>
        <v>0</v>
      </c>
      <c r="D441" s="2">
        <f t="shared" si="46"/>
        <v>4.2933199999999996</v>
      </c>
      <c r="E441" s="2">
        <f t="shared" si="48"/>
        <v>4.2862600000000004</v>
      </c>
      <c r="F441" s="2">
        <f t="shared" si="49"/>
        <v>4.350484999999999</v>
      </c>
      <c r="G441" s="2">
        <f t="shared" si="51"/>
        <v>4.3322080000000005</v>
      </c>
      <c r="H441" s="2">
        <f t="shared" si="47"/>
        <v>4.8514199999999992</v>
      </c>
      <c r="I441" s="2">
        <f t="array" ref="I441">SUMPRODUCT(B425:B444, (ROW(B425:B444)-ROW(B425)+1)) / (20*21/2)</f>
        <v>4.2874895238095245</v>
      </c>
      <c r="J441" s="2">
        <f t="shared" si="50"/>
        <v>4.3259239826840394</v>
      </c>
      <c r="K441" s="2">
        <f t="shared" si="52"/>
        <v>4.3529741211087503</v>
      </c>
    </row>
    <row r="442" spans="1:11" ht="13.5" x14ac:dyDescent="0.25">
      <c r="A442" s="3">
        <v>42650</v>
      </c>
      <c r="B442" s="2">
        <v>4.2712000000000003</v>
      </c>
      <c r="C442" s="2">
        <f t="shared" si="45"/>
        <v>-3.5199999999999676E-2</v>
      </c>
      <c r="D442" s="2">
        <f t="shared" si="46"/>
        <v>4.2913200000000007</v>
      </c>
      <c r="E442" s="2">
        <f t="shared" si="48"/>
        <v>4.2852600000000001</v>
      </c>
      <c r="F442" s="2">
        <f t="shared" si="49"/>
        <v>4.3389049999999987</v>
      </c>
      <c r="G442" s="2">
        <f t="shared" si="51"/>
        <v>4.3342240000000007</v>
      </c>
      <c r="H442" s="2">
        <f t="shared" si="47"/>
        <v>4.8463584999999991</v>
      </c>
      <c r="I442" s="2">
        <f t="array" ref="I442">SUMPRODUCT(B426:B445, (ROW(B426:B445)-ROW(B426)+1)) / (20*21/2)</f>
        <v>4.2975666666666665</v>
      </c>
      <c r="J442" s="2">
        <f t="shared" si="50"/>
        <v>4.3207121748093691</v>
      </c>
      <c r="K442" s="2">
        <f t="shared" si="52"/>
        <v>4.3497672928299753</v>
      </c>
    </row>
    <row r="443" spans="1:11" ht="13.5" x14ac:dyDescent="0.25">
      <c r="A443" s="3">
        <v>42653</v>
      </c>
      <c r="B443" s="2">
        <v>4.2812000000000001</v>
      </c>
      <c r="C443" s="2">
        <f t="shared" si="45"/>
        <v>9.9999999999997868E-3</v>
      </c>
      <c r="D443" s="2">
        <f t="shared" si="46"/>
        <v>4.2933199999999996</v>
      </c>
      <c r="E443" s="2">
        <f t="shared" si="48"/>
        <v>4.2842500000000001</v>
      </c>
      <c r="F443" s="2">
        <f t="shared" si="49"/>
        <v>4.3290799999999985</v>
      </c>
      <c r="G443" s="2">
        <f t="shared" si="51"/>
        <v>4.3349280000000014</v>
      </c>
      <c r="H443" s="2">
        <f t="shared" si="47"/>
        <v>4.8421275000000001</v>
      </c>
      <c r="I443" s="2">
        <f t="array" ref="I443">SUMPRODUCT(B427:B446, (ROW(B427:B446)-ROW(B427)+1)) / (20*21/2)</f>
        <v>4.3205242857142849</v>
      </c>
      <c r="J443" s="2">
        <f t="shared" si="50"/>
        <v>4.3169491105418105</v>
      </c>
      <c r="K443" s="2">
        <f t="shared" si="52"/>
        <v>4.3470783793856631</v>
      </c>
    </row>
    <row r="444" spans="1:11" ht="13.5" x14ac:dyDescent="0.25">
      <c r="A444" s="3">
        <v>42654</v>
      </c>
      <c r="B444" s="2">
        <v>4.1805000000000003</v>
      </c>
      <c r="C444" s="2">
        <f t="shared" si="45"/>
        <v>-0.10069999999999979</v>
      </c>
      <c r="D444" s="2">
        <f t="shared" si="46"/>
        <v>4.2691400000000002</v>
      </c>
      <c r="E444" s="2">
        <f t="shared" si="48"/>
        <v>4.2731700000000004</v>
      </c>
      <c r="F444" s="2">
        <f t="shared" si="49"/>
        <v>4.3164899999999982</v>
      </c>
      <c r="G444" s="2">
        <f t="shared" si="51"/>
        <v>4.3329140000000006</v>
      </c>
      <c r="H444" s="2">
        <f t="shared" si="47"/>
        <v>4.8370909999999991</v>
      </c>
      <c r="I444" s="2">
        <f t="array" ref="I444">SUMPRODUCT(B428:B447, (ROW(B428:B447)-ROW(B428)+1)) / (20*21/2)</f>
        <v>4.3438342857142853</v>
      </c>
      <c r="J444" s="2">
        <f t="shared" si="50"/>
        <v>4.3039539571568763</v>
      </c>
      <c r="K444" s="2">
        <f t="shared" si="52"/>
        <v>4.3405458939195594</v>
      </c>
    </row>
    <row r="445" spans="1:11" ht="13.5" x14ac:dyDescent="0.25">
      <c r="A445" s="3">
        <v>42655</v>
      </c>
      <c r="B445" s="2">
        <v>4.4222999999999999</v>
      </c>
      <c r="C445" s="2">
        <f t="shared" si="45"/>
        <v>0.24179999999999957</v>
      </c>
      <c r="D445" s="2">
        <f t="shared" si="46"/>
        <v>4.2923200000000001</v>
      </c>
      <c r="E445" s="2">
        <f t="shared" si="48"/>
        <v>4.28627</v>
      </c>
      <c r="F445" s="2">
        <f t="shared" si="49"/>
        <v>4.3172449999999998</v>
      </c>
      <c r="G445" s="2">
        <f t="shared" si="51"/>
        <v>4.3357360000000007</v>
      </c>
      <c r="H445" s="2">
        <f t="shared" si="47"/>
        <v>4.8332634999999993</v>
      </c>
      <c r="I445" s="2">
        <f t="array" ref="I445">SUMPRODUCT(B429:B448, (ROW(B429:B448)-ROW(B429)+1)) / (20*21/2)</f>
        <v>4.3630247619047626</v>
      </c>
      <c r="J445" s="2">
        <f t="shared" si="50"/>
        <v>4.3152250088562214</v>
      </c>
      <c r="K445" s="2">
        <f t="shared" si="52"/>
        <v>4.3437519372952629</v>
      </c>
    </row>
    <row r="446" spans="1:11" ht="13.5" x14ac:dyDescent="0.25">
      <c r="A446" s="3">
        <v>42656</v>
      </c>
      <c r="B446" s="2">
        <v>4.5583</v>
      </c>
      <c r="C446" s="2">
        <f t="shared" si="45"/>
        <v>0.13600000000000012</v>
      </c>
      <c r="D446" s="2">
        <f t="shared" si="46"/>
        <v>4.3426999999999998</v>
      </c>
      <c r="E446" s="2">
        <f t="shared" si="48"/>
        <v>4.3180100000000001</v>
      </c>
      <c r="F446" s="2">
        <f t="shared" si="49"/>
        <v>4.3235449999999984</v>
      </c>
      <c r="G446" s="2">
        <f t="shared" si="51"/>
        <v>4.3400680000000014</v>
      </c>
      <c r="H446" s="2">
        <f t="shared" si="47"/>
        <v>4.8303674999999995</v>
      </c>
      <c r="I446" s="2">
        <f t="array" ref="I446">SUMPRODUCT(B430:B449, (ROW(B430:B449)-ROW(B430)+1)) / (20*21/2)</f>
        <v>4.3791676190476192</v>
      </c>
      <c r="J446" s="2">
        <f t="shared" si="50"/>
        <v>4.3383750080127719</v>
      </c>
      <c r="K446" s="2">
        <f t="shared" si="52"/>
        <v>4.3521655868130962</v>
      </c>
    </row>
    <row r="447" spans="1:11" ht="13.5" x14ac:dyDescent="0.25">
      <c r="A447" s="3">
        <v>42657</v>
      </c>
      <c r="B447" s="2">
        <v>4.5682999999999998</v>
      </c>
      <c r="C447" s="2">
        <f t="shared" si="45"/>
        <v>9.9999999999997868E-3</v>
      </c>
      <c r="D447" s="2">
        <f t="shared" si="46"/>
        <v>4.40212</v>
      </c>
      <c r="E447" s="2">
        <f t="shared" si="48"/>
        <v>4.3467200000000004</v>
      </c>
      <c r="F447" s="2">
        <f t="shared" si="49"/>
        <v>4.331599999999999</v>
      </c>
      <c r="G447" s="2">
        <f t="shared" si="51"/>
        <v>4.3468160000000005</v>
      </c>
      <c r="H447" s="2">
        <f t="shared" si="47"/>
        <v>4.8268164999999987</v>
      </c>
      <c r="I447" s="2">
        <f t="array" ref="I447">SUMPRODUCT(B431:B450, (ROW(B431:B450)-ROW(B431)+1)) / (20*21/2)</f>
        <v>4.4057395238095252</v>
      </c>
      <c r="J447" s="2">
        <f t="shared" si="50"/>
        <v>4.3602726262972702</v>
      </c>
      <c r="K447" s="2">
        <f t="shared" si="52"/>
        <v>4.3606414461537595</v>
      </c>
    </row>
    <row r="448" spans="1:11" ht="13.5" x14ac:dyDescent="0.25">
      <c r="A448" s="3">
        <v>42660</v>
      </c>
      <c r="B448" s="2">
        <v>4.5331000000000001</v>
      </c>
      <c r="C448" s="2">
        <f t="shared" si="45"/>
        <v>-3.5199999999999676E-2</v>
      </c>
      <c r="D448" s="2">
        <f t="shared" si="46"/>
        <v>4.4525000000000006</v>
      </c>
      <c r="E448" s="2">
        <f t="shared" si="48"/>
        <v>4.3729100000000001</v>
      </c>
      <c r="F448" s="2">
        <f t="shared" si="49"/>
        <v>4.3383999999999991</v>
      </c>
      <c r="G448" s="2">
        <f t="shared" si="51"/>
        <v>4.3539680000000018</v>
      </c>
      <c r="H448" s="2">
        <f t="shared" si="47"/>
        <v>4.8232909999999984</v>
      </c>
      <c r="I448" s="2">
        <f t="array" ref="I448">SUMPRODUCT(B432:B451, (ROW(B432:B451)-ROW(B432)+1)) / (20*21/2)</f>
        <v>4.43546</v>
      </c>
      <c r="J448" s="2">
        <f t="shared" si="50"/>
        <v>4.3767323761737202</v>
      </c>
      <c r="K448" s="2">
        <f t="shared" si="52"/>
        <v>4.3674045266967498</v>
      </c>
    </row>
    <row r="449" spans="1:11" ht="13.5" x14ac:dyDescent="0.25">
      <c r="A449" s="3">
        <v>42661</v>
      </c>
      <c r="B449" s="2">
        <v>4.5079000000000002</v>
      </c>
      <c r="C449" s="2">
        <f t="shared" si="45"/>
        <v>-2.5199999999999889E-2</v>
      </c>
      <c r="D449" s="2">
        <f t="shared" si="46"/>
        <v>4.5179799999999997</v>
      </c>
      <c r="E449" s="2">
        <f t="shared" si="48"/>
        <v>4.393559999999999</v>
      </c>
      <c r="F449" s="2">
        <f t="shared" si="49"/>
        <v>4.3446950000000006</v>
      </c>
      <c r="G449" s="2">
        <f t="shared" si="51"/>
        <v>4.3595080000000017</v>
      </c>
      <c r="H449" s="2">
        <f t="shared" si="47"/>
        <v>4.8188839999999979</v>
      </c>
      <c r="I449" s="2">
        <f t="array" ref="I449">SUMPRODUCT(B433:B452, (ROW(B433:B452)-ROW(B433)+1)) / (20*21/2)</f>
        <v>4.4664495238095236</v>
      </c>
      <c r="J449" s="2">
        <f t="shared" si="50"/>
        <v>4.3892245308238422</v>
      </c>
      <c r="K449" s="2">
        <f t="shared" si="52"/>
        <v>4.3729141531007985</v>
      </c>
    </row>
    <row r="450" spans="1:11" ht="13.5" x14ac:dyDescent="0.25">
      <c r="A450" s="3">
        <v>42662</v>
      </c>
      <c r="B450" s="2">
        <v>4.6237000000000004</v>
      </c>
      <c r="C450" s="2">
        <f t="shared" si="45"/>
        <v>0.11580000000000013</v>
      </c>
      <c r="D450" s="2">
        <f t="shared" si="46"/>
        <v>4.5582599999999998</v>
      </c>
      <c r="E450" s="2">
        <f t="shared" si="48"/>
        <v>4.4252899999999995</v>
      </c>
      <c r="F450" s="2">
        <f t="shared" si="49"/>
        <v>4.3570350000000007</v>
      </c>
      <c r="G450" s="2">
        <f t="shared" si="51"/>
        <v>4.3653500000000012</v>
      </c>
      <c r="H450" s="2">
        <f t="shared" si="47"/>
        <v>4.8137964999999978</v>
      </c>
      <c r="I450" s="2">
        <f t="array" ref="I450">SUMPRODUCT(B434:B453, (ROW(B434:B453)-ROW(B434)+1)) / (20*21/2)</f>
        <v>4.5084004761904763</v>
      </c>
      <c r="J450" s="2">
        <f t="shared" si="50"/>
        <v>4.4115555278882379</v>
      </c>
      <c r="K450" s="2">
        <f t="shared" si="52"/>
        <v>4.3827488921948854</v>
      </c>
    </row>
    <row r="451" spans="1:11" ht="13.5" x14ac:dyDescent="0.25">
      <c r="A451" s="3">
        <v>42663</v>
      </c>
      <c r="B451" s="2">
        <v>4.6691000000000003</v>
      </c>
      <c r="C451" s="2">
        <f t="shared" si="45"/>
        <v>4.5399999999999885E-2</v>
      </c>
      <c r="D451" s="2">
        <f t="shared" si="46"/>
        <v>4.5804200000000002</v>
      </c>
      <c r="E451" s="2">
        <f t="shared" si="48"/>
        <v>4.4615600000000004</v>
      </c>
      <c r="F451" s="2">
        <f t="shared" si="49"/>
        <v>4.3739100000000004</v>
      </c>
      <c r="G451" s="2">
        <f t="shared" si="51"/>
        <v>4.3718980000000007</v>
      </c>
      <c r="H451" s="2">
        <f t="shared" si="47"/>
        <v>4.8089864999999987</v>
      </c>
      <c r="I451" s="2">
        <f t="array" ref="I451">SUMPRODUCT(B435:B454, (ROW(B435:B454)-ROW(B435)+1)) / (20*21/2)</f>
        <v>4.5367228571428564</v>
      </c>
      <c r="J451" s="2">
        <f t="shared" si="50"/>
        <v>4.4360835728512624</v>
      </c>
      <c r="K451" s="2">
        <f t="shared" si="52"/>
        <v>4.3939783474029293</v>
      </c>
    </row>
    <row r="452" spans="1:11" ht="13.5" x14ac:dyDescent="0.25">
      <c r="A452" s="3">
        <v>42664</v>
      </c>
      <c r="B452" s="2">
        <v>4.6993</v>
      </c>
      <c r="C452" s="2">
        <f t="shared" ref="C452:C515" si="53">B452-B451</f>
        <v>3.0199999999999783E-2</v>
      </c>
      <c r="D452" s="2">
        <f t="shared" si="46"/>
        <v>4.6066200000000004</v>
      </c>
      <c r="E452" s="2">
        <f t="shared" si="48"/>
        <v>4.5043699999999998</v>
      </c>
      <c r="F452" s="2">
        <f t="shared" si="49"/>
        <v>4.3948150000000004</v>
      </c>
      <c r="G452" s="2">
        <f t="shared" si="51"/>
        <v>4.3788500000000008</v>
      </c>
      <c r="H452" s="2">
        <f t="shared" si="47"/>
        <v>4.8047809999999984</v>
      </c>
      <c r="I452" s="2">
        <f t="array" ref="I452">SUMPRODUCT(B436:B455, (ROW(B436:B455)-ROW(B436)+1)) / (20*21/2)</f>
        <v>4.5630066666666664</v>
      </c>
      <c r="J452" s="2">
        <f t="shared" si="50"/>
        <v>4.4611518040082849</v>
      </c>
      <c r="K452" s="2">
        <f t="shared" si="52"/>
        <v>4.4059517455439909</v>
      </c>
    </row>
    <row r="453" spans="1:11" ht="13.5" x14ac:dyDescent="0.25">
      <c r="A453" s="3">
        <v>42667</v>
      </c>
      <c r="B453" s="2">
        <v>4.8353000000000002</v>
      </c>
      <c r="C453" s="2">
        <f t="shared" si="53"/>
        <v>0.13600000000000012</v>
      </c>
      <c r="D453" s="2">
        <f t="shared" si="46"/>
        <v>4.6670600000000002</v>
      </c>
      <c r="E453" s="2">
        <f t="shared" si="48"/>
        <v>4.5597800000000008</v>
      </c>
      <c r="F453" s="2">
        <f t="shared" si="49"/>
        <v>4.422015</v>
      </c>
      <c r="G453" s="2">
        <f t="shared" si="51"/>
        <v>4.3886219999999998</v>
      </c>
      <c r="H453" s="2">
        <f t="shared" si="47"/>
        <v>4.8012554999999972</v>
      </c>
      <c r="I453" s="2">
        <f t="array" ref="I453">SUMPRODUCT(B437:B456, (ROW(B437:B456)-ROW(B437)+1)) / (20*21/2)</f>
        <v>4.5834138095238099</v>
      </c>
      <c r="J453" s="2">
        <f t="shared" si="50"/>
        <v>4.4967849655313055</v>
      </c>
      <c r="K453" s="2">
        <f t="shared" si="52"/>
        <v>4.4227889319932459</v>
      </c>
    </row>
    <row r="454" spans="1:11" ht="13.5" x14ac:dyDescent="0.25">
      <c r="A454" s="3">
        <v>42668</v>
      </c>
      <c r="B454" s="2">
        <v>4.7194000000000003</v>
      </c>
      <c r="C454" s="2">
        <f t="shared" si="53"/>
        <v>-0.11589999999999989</v>
      </c>
      <c r="D454" s="2">
        <f t="shared" ref="D454:D517" si="54">AVERAGE(B450:B454)</f>
        <v>4.7093600000000002</v>
      </c>
      <c r="E454" s="2">
        <f t="shared" si="48"/>
        <v>4.6136699999999999</v>
      </c>
      <c r="F454" s="2">
        <f t="shared" si="49"/>
        <v>4.4434200000000006</v>
      </c>
      <c r="G454" s="2">
        <f t="shared" si="51"/>
        <v>4.3963780000000003</v>
      </c>
      <c r="H454" s="2">
        <f t="shared" si="47"/>
        <v>4.7968984999999975</v>
      </c>
      <c r="I454" s="2">
        <f t="array" ref="I454">SUMPRODUCT(B438:B457, (ROW(B438:B457)-ROW(B438)+1)) / (20*21/2)</f>
        <v>4.6012580952380953</v>
      </c>
      <c r="J454" s="2">
        <f t="shared" si="50"/>
        <v>4.5179863973854673</v>
      </c>
      <c r="K454" s="2">
        <f t="shared" si="52"/>
        <v>4.4344207385817462</v>
      </c>
    </row>
    <row r="455" spans="1:11" ht="13.5" x14ac:dyDescent="0.25">
      <c r="A455" s="3">
        <v>42669</v>
      </c>
      <c r="B455" s="2">
        <v>4.7194000000000003</v>
      </c>
      <c r="C455" s="2">
        <f t="shared" si="53"/>
        <v>0</v>
      </c>
      <c r="D455" s="2">
        <f t="shared" si="54"/>
        <v>4.7285000000000004</v>
      </c>
      <c r="E455" s="2">
        <f t="shared" si="48"/>
        <v>4.6433800000000005</v>
      </c>
      <c r="F455" s="2">
        <f t="shared" si="49"/>
        <v>4.4648250000000003</v>
      </c>
      <c r="G455" s="2">
        <f t="shared" si="51"/>
        <v>4.4041340000000009</v>
      </c>
      <c r="H455" s="2">
        <f t="shared" si="47"/>
        <v>4.7923904999999971</v>
      </c>
      <c r="I455" s="2">
        <f t="array" ref="I455">SUMPRODUCT(B439:B458, (ROW(B439:B458)-ROW(B439)+1)) / (20*21/2)</f>
        <v>4.6172314285714284</v>
      </c>
      <c r="J455" s="2">
        <f t="shared" si="50"/>
        <v>4.5371686452535185</v>
      </c>
      <c r="K455" s="2">
        <f t="shared" si="52"/>
        <v>4.4455963958922666</v>
      </c>
    </row>
    <row r="456" spans="1:11" ht="13.5" x14ac:dyDescent="0.25">
      <c r="A456" s="3">
        <v>42670</v>
      </c>
      <c r="B456" s="2">
        <v>4.6791</v>
      </c>
      <c r="C456" s="2">
        <f t="shared" si="53"/>
        <v>-4.0300000000000225E-2</v>
      </c>
      <c r="D456" s="2">
        <f t="shared" si="54"/>
        <v>4.730500000000001</v>
      </c>
      <c r="E456" s="2">
        <f t="shared" si="48"/>
        <v>4.6554599999999997</v>
      </c>
      <c r="F456" s="2">
        <f t="shared" si="49"/>
        <v>4.4867350000000004</v>
      </c>
      <c r="G456" s="2">
        <f t="shared" si="51"/>
        <v>4.4110839999999998</v>
      </c>
      <c r="H456" s="2">
        <f t="shared" si="47"/>
        <v>4.7863209999999974</v>
      </c>
      <c r="I456" s="2">
        <f t="array" ref="I456">SUMPRODUCT(B440:B459, (ROW(B440:B459)-ROW(B440)+1)) / (20*21/2)</f>
        <v>4.6264861904761911</v>
      </c>
      <c r="J456" s="2">
        <f t="shared" si="50"/>
        <v>4.5506859171341354</v>
      </c>
      <c r="K456" s="2">
        <f t="shared" si="52"/>
        <v>4.4547533999749227</v>
      </c>
    </row>
    <row r="457" spans="1:11" ht="13.5" x14ac:dyDescent="0.25">
      <c r="A457" s="3">
        <v>42671</v>
      </c>
      <c r="B457" s="2">
        <v>4.6741000000000001</v>
      </c>
      <c r="C457" s="2">
        <f t="shared" si="53"/>
        <v>-4.9999999999998934E-3</v>
      </c>
      <c r="D457" s="2">
        <f t="shared" si="54"/>
        <v>4.72546</v>
      </c>
      <c r="E457" s="2">
        <f t="shared" si="48"/>
        <v>4.6660400000000006</v>
      </c>
      <c r="F457" s="2">
        <f t="shared" si="49"/>
        <v>4.5063800000000009</v>
      </c>
      <c r="G457" s="2">
        <f t="shared" si="51"/>
        <v>4.4180340000000005</v>
      </c>
      <c r="H457" s="2">
        <f t="shared" si="47"/>
        <v>4.7784384999999965</v>
      </c>
      <c r="I457" s="2">
        <f t="array" ref="I457">SUMPRODUCT(B441:B460, (ROW(B441:B460)-ROW(B441)+1)) / (20*21/2)</f>
        <v>4.6375680952380947</v>
      </c>
      <c r="J457" s="2">
        <f t="shared" si="50"/>
        <v>4.5624396393118367</v>
      </c>
      <c r="K457" s="2">
        <f t="shared" si="52"/>
        <v>4.4633552274268871</v>
      </c>
    </row>
    <row r="458" spans="1:11" ht="13.5" x14ac:dyDescent="0.25">
      <c r="A458" s="3">
        <v>42674</v>
      </c>
      <c r="B458" s="2">
        <v>4.6741000000000001</v>
      </c>
      <c r="C458" s="2">
        <f t="shared" si="53"/>
        <v>0</v>
      </c>
      <c r="D458" s="2">
        <f t="shared" si="54"/>
        <v>4.6932200000000002</v>
      </c>
      <c r="E458" s="2">
        <f t="shared" si="48"/>
        <v>4.6801400000000006</v>
      </c>
      <c r="F458" s="2">
        <f t="shared" si="49"/>
        <v>4.5265250000000012</v>
      </c>
      <c r="G458" s="2">
        <f t="shared" si="51"/>
        <v>4.4253880000000008</v>
      </c>
      <c r="H458" s="2">
        <f t="shared" ref="H458:H521" si="55">AVERAGE(B259:B458)</f>
        <v>4.7686669999999962</v>
      </c>
      <c r="I458" s="2">
        <f t="array" ref="I458">SUMPRODUCT(B442:B461, (ROW(B442:B461)-ROW(B442)+1)) / (20*21/2)</f>
        <v>4.6599233333333334</v>
      </c>
      <c r="J458" s="2">
        <f t="shared" si="50"/>
        <v>4.5730739593773757</v>
      </c>
      <c r="K458" s="2">
        <f t="shared" si="52"/>
        <v>4.4716197283121071</v>
      </c>
    </row>
    <row r="459" spans="1:11" ht="13.5" x14ac:dyDescent="0.25">
      <c r="A459" s="3">
        <v>42675</v>
      </c>
      <c r="B459" s="2">
        <v>4.6237000000000004</v>
      </c>
      <c r="C459" s="2">
        <f t="shared" si="53"/>
        <v>-5.0399999999999778E-2</v>
      </c>
      <c r="D459" s="2">
        <f t="shared" si="54"/>
        <v>4.67408</v>
      </c>
      <c r="E459" s="2">
        <f t="shared" si="48"/>
        <v>4.691720000000001</v>
      </c>
      <c r="F459" s="2">
        <f t="shared" si="49"/>
        <v>4.5426399999999996</v>
      </c>
      <c r="G459" s="2">
        <f t="shared" si="51"/>
        <v>4.4317340000000014</v>
      </c>
      <c r="H459" s="2">
        <f t="shared" si="55"/>
        <v>4.7596259999999964</v>
      </c>
      <c r="I459" s="2">
        <f t="array" ref="I459">SUMPRODUCT(B443:B462, (ROW(B443:B462)-ROW(B443)+1)) / (20*21/2)</f>
        <v>4.6669995238095234</v>
      </c>
      <c r="J459" s="2">
        <f t="shared" si="50"/>
        <v>4.5778954870557209</v>
      </c>
      <c r="K459" s="2">
        <f t="shared" si="52"/>
        <v>4.4775836605351627</v>
      </c>
    </row>
    <row r="460" spans="1:11" ht="13.5" x14ac:dyDescent="0.25">
      <c r="A460" s="3">
        <v>42676</v>
      </c>
      <c r="B460" s="2">
        <v>4.6589999999999998</v>
      </c>
      <c r="C460" s="2">
        <f t="shared" si="53"/>
        <v>3.5299999999999443E-2</v>
      </c>
      <c r="D460" s="2">
        <f t="shared" si="54"/>
        <v>4.6619999999999999</v>
      </c>
      <c r="E460" s="2">
        <f t="shared" ref="E460:E523" si="56">AVERAGE(B451:B460)</f>
        <v>4.6952500000000006</v>
      </c>
      <c r="F460" s="2">
        <f t="shared" si="49"/>
        <v>4.56027</v>
      </c>
      <c r="G460" s="2">
        <f t="shared" si="51"/>
        <v>4.438886000000001</v>
      </c>
      <c r="H460" s="2">
        <f t="shared" si="55"/>
        <v>4.7512399999999966</v>
      </c>
      <c r="I460" s="2">
        <f t="array" ref="I460">SUMPRODUCT(B444:B463, (ROW(B444:B463)-ROW(B444)+1)) / (20*21/2)</f>
        <v>4.6770290476190475</v>
      </c>
      <c r="J460" s="2">
        <f t="shared" si="50"/>
        <v>4.5856197263837482</v>
      </c>
      <c r="K460" s="2">
        <f t="shared" si="52"/>
        <v>4.4846980267886858</v>
      </c>
    </row>
    <row r="461" spans="1:11" ht="13.5" x14ac:dyDescent="0.25">
      <c r="A461" s="3">
        <v>42677</v>
      </c>
      <c r="B461" s="2">
        <v>4.7949999999999999</v>
      </c>
      <c r="C461" s="2">
        <f t="shared" si="53"/>
        <v>0.13600000000000012</v>
      </c>
      <c r="D461" s="2">
        <f t="shared" si="54"/>
        <v>4.6851799999999999</v>
      </c>
      <c r="E461" s="2">
        <f t="shared" si="56"/>
        <v>4.70784</v>
      </c>
      <c r="F461" s="2">
        <f t="shared" si="49"/>
        <v>4.5846999999999998</v>
      </c>
      <c r="G461" s="2">
        <f t="shared" si="51"/>
        <v>4.4488599999999998</v>
      </c>
      <c r="H461" s="2">
        <f t="shared" si="55"/>
        <v>4.7440374999999975</v>
      </c>
      <c r="I461" s="2">
        <f t="array" ref="I461">SUMPRODUCT(B445:B464, (ROW(B445:B464)-ROW(B445)+1)) / (20*21/2)</f>
        <v>4.6850195238095242</v>
      </c>
      <c r="J461" s="2">
        <f t="shared" si="50"/>
        <v>4.6055607048233913</v>
      </c>
      <c r="K461" s="2">
        <f t="shared" si="52"/>
        <v>4.4968667316205027</v>
      </c>
    </row>
    <row r="462" spans="1:11" ht="13.5" x14ac:dyDescent="0.25">
      <c r="A462" s="3">
        <v>42678</v>
      </c>
      <c r="B462" s="2">
        <v>4.6589999999999998</v>
      </c>
      <c r="C462" s="2">
        <f t="shared" si="53"/>
        <v>-0.13600000000000012</v>
      </c>
      <c r="D462" s="2">
        <f t="shared" si="54"/>
        <v>4.6821600000000005</v>
      </c>
      <c r="E462" s="2">
        <f t="shared" si="56"/>
        <v>4.7038099999999998</v>
      </c>
      <c r="F462" s="2">
        <f t="shared" si="49"/>
        <v>4.6040900000000011</v>
      </c>
      <c r="G462" s="2">
        <f t="shared" si="51"/>
        <v>4.4571200000000006</v>
      </c>
      <c r="H462" s="2">
        <f t="shared" si="55"/>
        <v>4.7373639999999968</v>
      </c>
      <c r="I462" s="2">
        <f t="array" ref="I462">SUMPRODUCT(B446:B465, (ROW(B446:B465)-ROW(B446)+1)) / (20*21/2)</f>
        <v>4.6876057142857146</v>
      </c>
      <c r="J462" s="2">
        <f t="shared" si="50"/>
        <v>4.6106501615068778</v>
      </c>
      <c r="K462" s="2">
        <f t="shared" si="52"/>
        <v>4.5032248990079342</v>
      </c>
    </row>
    <row r="463" spans="1:11" ht="13.5" x14ac:dyDescent="0.25">
      <c r="A463" s="3">
        <v>42681</v>
      </c>
      <c r="B463" s="2">
        <v>4.7093999999999996</v>
      </c>
      <c r="C463" s="2">
        <f t="shared" si="53"/>
        <v>5.0399999999999778E-2</v>
      </c>
      <c r="D463" s="2">
        <f t="shared" si="54"/>
        <v>4.6892199999999997</v>
      </c>
      <c r="E463" s="2">
        <f t="shared" si="56"/>
        <v>4.6912200000000004</v>
      </c>
      <c r="F463" s="2">
        <f t="shared" si="49"/>
        <v>4.6255000000000006</v>
      </c>
      <c r="G463" s="2">
        <f t="shared" si="51"/>
        <v>4.4656839999999995</v>
      </c>
      <c r="H463" s="2">
        <f t="shared" si="55"/>
        <v>4.7318489999999969</v>
      </c>
      <c r="I463" s="2">
        <f t="array" ref="I463">SUMPRODUCT(B447:B466, (ROW(B447:B466)-ROW(B447)+1)) / (20*21/2)</f>
        <v>4.6889690476190475</v>
      </c>
      <c r="J463" s="2">
        <f t="shared" si="50"/>
        <v>4.6200549080300322</v>
      </c>
      <c r="K463" s="2">
        <f t="shared" si="52"/>
        <v>4.5113101970860541</v>
      </c>
    </row>
    <row r="464" spans="1:11" ht="13.5" x14ac:dyDescent="0.25">
      <c r="A464" s="3">
        <v>42682</v>
      </c>
      <c r="B464" s="2">
        <v>4.7093999999999996</v>
      </c>
      <c r="C464" s="2">
        <f t="shared" si="53"/>
        <v>0</v>
      </c>
      <c r="D464" s="2">
        <f t="shared" si="54"/>
        <v>4.7063599999999992</v>
      </c>
      <c r="E464" s="2">
        <f t="shared" si="56"/>
        <v>4.6902200000000001</v>
      </c>
      <c r="F464" s="2">
        <f t="shared" si="49"/>
        <v>4.6519450000000004</v>
      </c>
      <c r="G464" s="2">
        <f t="shared" si="51"/>
        <v>4.4744479999999989</v>
      </c>
      <c r="H464" s="2">
        <f t="shared" si="55"/>
        <v>4.7273159999999983</v>
      </c>
      <c r="I464" s="2">
        <f t="array" ref="I464">SUMPRODUCT(B448:B467, (ROW(B448:B467)-ROW(B448)+1)) / (20*21/2)</f>
        <v>4.6911952380952382</v>
      </c>
      <c r="J464" s="2">
        <f t="shared" si="50"/>
        <v>4.6285639644081238</v>
      </c>
      <c r="K464" s="2">
        <f t="shared" si="52"/>
        <v>4.5190784246513065</v>
      </c>
    </row>
    <row r="465" spans="1:11" ht="13.5" x14ac:dyDescent="0.25">
      <c r="A465" s="3">
        <v>42683</v>
      </c>
      <c r="B465" s="2">
        <v>4.6791</v>
      </c>
      <c r="C465" s="2">
        <f t="shared" si="53"/>
        <v>-3.029999999999955E-2</v>
      </c>
      <c r="D465" s="2">
        <f t="shared" si="54"/>
        <v>4.7103799999999989</v>
      </c>
      <c r="E465" s="2">
        <f t="shared" si="56"/>
        <v>4.6861899999999999</v>
      </c>
      <c r="F465" s="2">
        <f t="shared" si="49"/>
        <v>4.664785000000002</v>
      </c>
      <c r="G465" s="2">
        <f t="shared" si="51"/>
        <v>4.4834119999999986</v>
      </c>
      <c r="H465" s="2">
        <f t="shared" si="55"/>
        <v>4.7209444999999972</v>
      </c>
      <c r="I465" s="2">
        <f t="array" ref="I465">SUMPRODUCT(B449:B468, (ROW(B449:B468)-ROW(B449)+1)) / (20*21/2)</f>
        <v>4.6981076190476196</v>
      </c>
      <c r="J465" s="2">
        <f t="shared" si="50"/>
        <v>4.6333769201787787</v>
      </c>
      <c r="K465" s="2">
        <f t="shared" si="52"/>
        <v>4.5253537805473334</v>
      </c>
    </row>
    <row r="466" spans="1:11" ht="13.5" x14ac:dyDescent="0.25">
      <c r="A466" s="3">
        <v>42684</v>
      </c>
      <c r="B466" s="2">
        <v>4.6791</v>
      </c>
      <c r="C466" s="2">
        <f t="shared" si="53"/>
        <v>0</v>
      </c>
      <c r="D466" s="2">
        <f t="shared" si="54"/>
        <v>4.6871999999999998</v>
      </c>
      <c r="E466" s="2">
        <f t="shared" si="56"/>
        <v>4.6861899999999999</v>
      </c>
      <c r="F466" s="2">
        <f t="shared" si="49"/>
        <v>4.6708250000000016</v>
      </c>
      <c r="G466" s="2">
        <f t="shared" si="51"/>
        <v>4.4923760000000001</v>
      </c>
      <c r="H466" s="2">
        <f t="shared" si="55"/>
        <v>4.7137669999999972</v>
      </c>
      <c r="I466" s="2">
        <f t="array" ref="I466">SUMPRODUCT(B450:B469, (ROW(B450:B469)-ROW(B450)+1)) / (20*21/2)</f>
        <v>4.7121409523809525</v>
      </c>
      <c r="J466" s="2">
        <f t="shared" si="50"/>
        <v>4.6377314992093712</v>
      </c>
      <c r="K466" s="2">
        <f t="shared" si="52"/>
        <v>4.5313830440552811</v>
      </c>
    </row>
    <row r="467" spans="1:11" ht="13.5" x14ac:dyDescent="0.25">
      <c r="A467" s="3">
        <v>42685</v>
      </c>
      <c r="B467" s="2">
        <v>4.6942000000000004</v>
      </c>
      <c r="C467" s="2">
        <f t="shared" si="53"/>
        <v>1.5100000000000335E-2</v>
      </c>
      <c r="D467" s="2">
        <f t="shared" si="54"/>
        <v>4.6942400000000006</v>
      </c>
      <c r="E467" s="2">
        <f t="shared" si="56"/>
        <v>4.6882000000000001</v>
      </c>
      <c r="F467" s="2">
        <f t="shared" si="49"/>
        <v>4.6771200000000004</v>
      </c>
      <c r="G467" s="2">
        <f t="shared" si="51"/>
        <v>4.5008359999999996</v>
      </c>
      <c r="H467" s="2">
        <f t="shared" si="55"/>
        <v>4.7070174999999974</v>
      </c>
      <c r="I467" s="2">
        <f t="array" ref="I467">SUMPRODUCT(B451:B470, (ROW(B451:B470)-ROW(B451)+1)) / (20*21/2)</f>
        <v>4.7246152380952378</v>
      </c>
      <c r="J467" s="2">
        <f t="shared" si="50"/>
        <v>4.6431094516656213</v>
      </c>
      <c r="K467" s="2">
        <f t="shared" si="52"/>
        <v>4.5377680227197805</v>
      </c>
    </row>
    <row r="468" spans="1:11" ht="13.5" x14ac:dyDescent="0.25">
      <c r="A468" s="3">
        <v>42688</v>
      </c>
      <c r="B468" s="2">
        <v>4.7496999999999998</v>
      </c>
      <c r="C468" s="2">
        <f t="shared" si="53"/>
        <v>5.5499999999999439E-2</v>
      </c>
      <c r="D468" s="2">
        <f t="shared" si="54"/>
        <v>4.7023000000000001</v>
      </c>
      <c r="E468" s="2">
        <f t="shared" si="56"/>
        <v>4.695759999999999</v>
      </c>
      <c r="F468" s="2">
        <f t="shared" ref="F468:F531" si="57">AVERAGE(B449:B468)</f>
        <v>4.6879500000000016</v>
      </c>
      <c r="G468" s="2">
        <f t="shared" si="51"/>
        <v>4.5065779999999993</v>
      </c>
      <c r="H468" s="2">
        <f t="shared" si="55"/>
        <v>4.7013764999999976</v>
      </c>
      <c r="I468" s="2">
        <f t="array" ref="I468">SUMPRODUCT(B452:B471, (ROW(B452:B471)-ROW(B452)+1)) / (20*21/2)</f>
        <v>4.7351200000000002</v>
      </c>
      <c r="J468" s="2">
        <f t="shared" si="50"/>
        <v>4.6532609324593714</v>
      </c>
      <c r="K468" s="2">
        <f t="shared" si="52"/>
        <v>4.5460790806523388</v>
      </c>
    </row>
    <row r="469" spans="1:11" ht="13.5" x14ac:dyDescent="0.25">
      <c r="A469" s="3">
        <v>42689</v>
      </c>
      <c r="B469" s="2">
        <v>4.8353000000000002</v>
      </c>
      <c r="C469" s="2">
        <f t="shared" si="53"/>
        <v>8.5600000000000342E-2</v>
      </c>
      <c r="D469" s="2">
        <f t="shared" si="54"/>
        <v>4.7274799999999999</v>
      </c>
      <c r="E469" s="2">
        <f t="shared" si="56"/>
        <v>4.7169199999999991</v>
      </c>
      <c r="F469" s="2">
        <f t="shared" si="57"/>
        <v>4.7043200000000009</v>
      </c>
      <c r="G469" s="2">
        <f t="shared" si="51"/>
        <v>4.5116159999999992</v>
      </c>
      <c r="H469" s="2">
        <f t="shared" si="55"/>
        <v>4.6962139999999968</v>
      </c>
      <c r="I469" s="2">
        <f t="array" ref="I469">SUMPRODUCT(B453:B472, (ROW(B453:B472)-ROW(B453)+1)) / (20*21/2)</f>
        <v>4.7362433333333334</v>
      </c>
      <c r="J469" s="2">
        <f t="shared" ref="J469:J532" si="58">$J$4*B469+J468*(1-$J$4)</f>
        <v>4.6705979865108596</v>
      </c>
      <c r="K469" s="2">
        <f t="shared" si="52"/>
        <v>4.5574210774895016</v>
      </c>
    </row>
    <row r="470" spans="1:11" ht="13.5" x14ac:dyDescent="0.25">
      <c r="A470" s="3">
        <v>42690</v>
      </c>
      <c r="B470" s="2">
        <v>4.8353000000000002</v>
      </c>
      <c r="C470" s="2">
        <f t="shared" si="53"/>
        <v>0</v>
      </c>
      <c r="D470" s="2">
        <f t="shared" si="54"/>
        <v>4.7587200000000003</v>
      </c>
      <c r="E470" s="2">
        <f t="shared" si="56"/>
        <v>4.7345500000000005</v>
      </c>
      <c r="F470" s="2">
        <f t="shared" si="57"/>
        <v>4.7149000000000019</v>
      </c>
      <c r="G470" s="2">
        <f t="shared" si="51"/>
        <v>4.5157459999999983</v>
      </c>
      <c r="H470" s="2">
        <f t="shared" si="55"/>
        <v>4.6918319999999971</v>
      </c>
      <c r="I470" s="2">
        <f t="array" ref="I470">SUMPRODUCT(B454:B473, (ROW(B454:B473)-ROW(B454)+1)) / (20*21/2)</f>
        <v>4.7285704761904768</v>
      </c>
      <c r="J470" s="2">
        <f t="shared" si="58"/>
        <v>4.6862838925574444</v>
      </c>
      <c r="K470" s="2">
        <f t="shared" si="52"/>
        <v>4.5683182901369719</v>
      </c>
    </row>
    <row r="471" spans="1:11" ht="13.5" x14ac:dyDescent="0.25">
      <c r="A471" s="3">
        <v>42691</v>
      </c>
      <c r="B471" s="2">
        <v>4.8251999999999997</v>
      </c>
      <c r="C471" s="2">
        <f t="shared" si="53"/>
        <v>-1.0100000000000442E-2</v>
      </c>
      <c r="D471" s="2">
        <f t="shared" si="54"/>
        <v>4.7879399999999999</v>
      </c>
      <c r="E471" s="2">
        <f t="shared" si="56"/>
        <v>4.7375699999999998</v>
      </c>
      <c r="F471" s="2">
        <f t="shared" si="57"/>
        <v>4.7227050000000004</v>
      </c>
      <c r="G471" s="2">
        <f t="shared" si="51"/>
        <v>4.5215879999999986</v>
      </c>
      <c r="H471" s="2">
        <f t="shared" si="55"/>
        <v>4.6856869999999979</v>
      </c>
      <c r="I471" s="2">
        <f t="array" ref="I471">SUMPRODUCT(B455:B474, (ROW(B455:B474)-ROW(B455)+1)) / (20*21/2)</f>
        <v>4.7256471428571425</v>
      </c>
      <c r="J471" s="2">
        <f t="shared" si="58"/>
        <v>4.6995139980281637</v>
      </c>
      <c r="K471" s="2">
        <f t="shared" si="52"/>
        <v>4.5783920826806197</v>
      </c>
    </row>
    <row r="472" spans="1:11" ht="13.5" x14ac:dyDescent="0.25">
      <c r="A472" s="3">
        <v>42692</v>
      </c>
      <c r="B472" s="2">
        <v>4.7344999999999997</v>
      </c>
      <c r="C472" s="2">
        <f t="shared" si="53"/>
        <v>-9.0700000000000003E-2</v>
      </c>
      <c r="D472" s="2">
        <f t="shared" si="54"/>
        <v>4.7960000000000003</v>
      </c>
      <c r="E472" s="2">
        <f t="shared" si="56"/>
        <v>4.7451200000000009</v>
      </c>
      <c r="F472" s="2">
        <f t="shared" si="57"/>
        <v>4.7244650000000004</v>
      </c>
      <c r="G472" s="2">
        <f t="shared" si="51"/>
        <v>4.5262219999999989</v>
      </c>
      <c r="H472" s="2">
        <f t="shared" si="55"/>
        <v>4.6799954999999969</v>
      </c>
      <c r="I472" s="2">
        <f t="array" ref="I472">SUMPRODUCT(B456:B475, (ROW(B456:B475)-ROW(B456)+1)) / (20*21/2)</f>
        <v>4.7161771428571431</v>
      </c>
      <c r="J472" s="2">
        <f t="shared" si="58"/>
        <v>4.7028459982159578</v>
      </c>
      <c r="K472" s="2">
        <f t="shared" si="52"/>
        <v>4.584513961791183</v>
      </c>
    </row>
    <row r="473" spans="1:11" ht="13.5" x14ac:dyDescent="0.25">
      <c r="A473" s="3">
        <v>42695</v>
      </c>
      <c r="B473" s="2">
        <v>4.6439000000000004</v>
      </c>
      <c r="C473" s="2">
        <f t="shared" si="53"/>
        <v>-9.0599999999999348E-2</v>
      </c>
      <c r="D473" s="2">
        <f t="shared" si="54"/>
        <v>4.7748400000000002</v>
      </c>
      <c r="E473" s="2">
        <f t="shared" si="56"/>
        <v>4.7385700000000011</v>
      </c>
      <c r="F473" s="2">
        <f t="shared" si="57"/>
        <v>4.7148950000000003</v>
      </c>
      <c r="G473" s="2">
        <f t="shared" si="51"/>
        <v>4.529545999999999</v>
      </c>
      <c r="H473" s="2">
        <f t="shared" si="55"/>
        <v>4.6747574999999975</v>
      </c>
      <c r="I473" s="2">
        <f t="array" ref="I473">SUMPRODUCT(B457:B476, (ROW(B457:B476)-ROW(B457)+1)) / (20*21/2)</f>
        <v>4.7067247619047627</v>
      </c>
      <c r="J473" s="2">
        <f t="shared" si="58"/>
        <v>4.6972320936239615</v>
      </c>
      <c r="K473" s="2">
        <f t="shared" si="52"/>
        <v>4.5868428260346663</v>
      </c>
    </row>
    <row r="474" spans="1:11" ht="13.5" x14ac:dyDescent="0.25">
      <c r="A474" s="3">
        <v>42696</v>
      </c>
      <c r="B474" s="2">
        <v>4.6841999999999997</v>
      </c>
      <c r="C474" s="2">
        <f t="shared" si="53"/>
        <v>4.0299999999999336E-2</v>
      </c>
      <c r="D474" s="2">
        <f t="shared" si="54"/>
        <v>4.7446199999999994</v>
      </c>
      <c r="E474" s="2">
        <f t="shared" si="56"/>
        <v>4.7360499999999996</v>
      </c>
      <c r="F474" s="2">
        <f t="shared" si="57"/>
        <v>4.7131350000000003</v>
      </c>
      <c r="G474" s="2">
        <f t="shared" si="51"/>
        <v>4.5345839999999988</v>
      </c>
      <c r="H474" s="2">
        <f t="shared" si="55"/>
        <v>4.6695949999999975</v>
      </c>
      <c r="I474" s="2">
        <f t="array" ref="I474">SUMPRODUCT(B458:B477, (ROW(B458:B477)-ROW(B458)+1)) / (20*21/2)</f>
        <v>4.7048080952380946</v>
      </c>
      <c r="J474" s="2">
        <f t="shared" si="58"/>
        <v>4.6959909418502512</v>
      </c>
      <c r="K474" s="2">
        <f t="shared" si="52"/>
        <v>4.5906607544254641</v>
      </c>
    </row>
    <row r="475" spans="1:11" ht="13.5" x14ac:dyDescent="0.25">
      <c r="A475" s="3">
        <v>42697</v>
      </c>
      <c r="B475" s="2">
        <v>4.6136999999999997</v>
      </c>
      <c r="C475" s="2">
        <f t="shared" si="53"/>
        <v>-7.0500000000000007E-2</v>
      </c>
      <c r="D475" s="2">
        <f t="shared" si="54"/>
        <v>4.7003000000000004</v>
      </c>
      <c r="E475" s="2">
        <f t="shared" si="56"/>
        <v>4.7295099999999994</v>
      </c>
      <c r="F475" s="2">
        <f t="shared" si="57"/>
        <v>4.7078499999999996</v>
      </c>
      <c r="G475" s="2">
        <f t="shared" si="51"/>
        <v>4.5387139999999997</v>
      </c>
      <c r="H475" s="2">
        <f t="shared" si="55"/>
        <v>4.6638279999999979</v>
      </c>
      <c r="I475" s="2">
        <f t="array" ref="I475">SUMPRODUCT(B459:B478, (ROW(B459:B478)-ROW(B459)+1)) / (20*21/2)</f>
        <v>4.7004433333333333</v>
      </c>
      <c r="J475" s="2">
        <f t="shared" si="58"/>
        <v>4.6881537092930845</v>
      </c>
      <c r="K475" s="2">
        <f t="shared" si="52"/>
        <v>4.5915642542519164</v>
      </c>
    </row>
    <row r="476" spans="1:11" ht="13.5" x14ac:dyDescent="0.25">
      <c r="A476" s="3">
        <v>42698</v>
      </c>
      <c r="B476" s="2">
        <v>4.6086</v>
      </c>
      <c r="C476" s="2">
        <f t="shared" si="53"/>
        <v>-5.0999999999996604E-3</v>
      </c>
      <c r="D476" s="2">
        <f t="shared" si="54"/>
        <v>4.656979999999999</v>
      </c>
      <c r="E476" s="2">
        <f t="shared" si="56"/>
        <v>4.7224599999999999</v>
      </c>
      <c r="F476" s="2">
        <f t="shared" si="57"/>
        <v>4.704324999999999</v>
      </c>
      <c r="G476" s="2">
        <f t="shared" si="51"/>
        <v>4.5422399999999987</v>
      </c>
      <c r="H476" s="2">
        <f t="shared" si="55"/>
        <v>4.6581614999999976</v>
      </c>
      <c r="I476" s="2">
        <f t="array" ref="I476">SUMPRODUCT(B460:B479, (ROW(B460:B479)-ROW(B460)+1)) / (20*21/2)</f>
        <v>4.6913504761904763</v>
      </c>
      <c r="J476" s="2">
        <f t="shared" si="58"/>
        <v>4.6805771655508863</v>
      </c>
      <c r="K476" s="2">
        <f t="shared" si="52"/>
        <v>4.5922323227126256</v>
      </c>
    </row>
    <row r="477" spans="1:11" ht="13.5" x14ac:dyDescent="0.25">
      <c r="A477" s="3">
        <v>42699</v>
      </c>
      <c r="B477" s="2">
        <v>4.6841999999999997</v>
      </c>
      <c r="C477" s="2">
        <f t="shared" si="53"/>
        <v>7.5599999999999667E-2</v>
      </c>
      <c r="D477" s="2">
        <f t="shared" si="54"/>
        <v>4.6469199999999997</v>
      </c>
      <c r="E477" s="2">
        <f t="shared" si="56"/>
        <v>4.7214599999999995</v>
      </c>
      <c r="F477" s="2">
        <f t="shared" si="57"/>
        <v>4.7048299999999994</v>
      </c>
      <c r="G477" s="2">
        <f t="shared" si="51"/>
        <v>4.5477799999999995</v>
      </c>
      <c r="H477" s="2">
        <f t="shared" si="55"/>
        <v>4.6534774999999975</v>
      </c>
      <c r="I477" s="2">
        <f t="array" ref="I477">SUMPRODUCT(B461:B480, (ROW(B461:B480)-ROW(B461)+1)) / (20*21/2)</f>
        <v>4.6823295238095239</v>
      </c>
      <c r="J477" s="2">
        <f t="shared" si="58"/>
        <v>4.6809221974031825</v>
      </c>
      <c r="K477" s="2">
        <f t="shared" si="52"/>
        <v>4.5958388982925236</v>
      </c>
    </row>
    <row r="478" spans="1:11" ht="13.5" x14ac:dyDescent="0.25">
      <c r="A478" s="3">
        <v>42702</v>
      </c>
      <c r="B478" s="2">
        <v>4.6589999999999998</v>
      </c>
      <c r="C478" s="2">
        <f t="shared" si="53"/>
        <v>-2.5199999999999889E-2</v>
      </c>
      <c r="D478" s="2">
        <f t="shared" si="54"/>
        <v>4.6499399999999991</v>
      </c>
      <c r="E478" s="2">
        <f t="shared" si="56"/>
        <v>4.7123900000000001</v>
      </c>
      <c r="F478" s="2">
        <f t="shared" si="57"/>
        <v>4.7040750000000005</v>
      </c>
      <c r="G478" s="2">
        <f t="shared" si="51"/>
        <v>4.5530179999999989</v>
      </c>
      <c r="H478" s="2">
        <f t="shared" si="55"/>
        <v>4.6490704999999988</v>
      </c>
      <c r="I478" s="2">
        <f t="array" ref="I478">SUMPRODUCT(B462:B481, (ROW(B462:B481)-ROW(B462)+1)) / (20*21/2)</f>
        <v>4.6735485714285705</v>
      </c>
      <c r="J478" s="2">
        <f t="shared" si="58"/>
        <v>4.6788343690790706</v>
      </c>
      <c r="K478" s="2">
        <f t="shared" si="52"/>
        <v>4.5983158042418362</v>
      </c>
    </row>
    <row r="479" spans="1:11" ht="13.5" x14ac:dyDescent="0.25">
      <c r="A479" s="3">
        <v>42703</v>
      </c>
      <c r="B479" s="2">
        <v>4.6086</v>
      </c>
      <c r="C479" s="2">
        <f t="shared" si="53"/>
        <v>-5.0399999999999778E-2</v>
      </c>
      <c r="D479" s="2">
        <f t="shared" si="54"/>
        <v>4.6348199999999995</v>
      </c>
      <c r="E479" s="2">
        <f t="shared" si="56"/>
        <v>4.6897199999999994</v>
      </c>
      <c r="F479" s="2">
        <f t="shared" si="57"/>
        <v>4.7033199999999997</v>
      </c>
      <c r="G479" s="2">
        <f t="shared" si="51"/>
        <v>4.5575499999999991</v>
      </c>
      <c r="H479" s="2">
        <f t="shared" si="55"/>
        <v>4.6446629999999978</v>
      </c>
      <c r="I479" s="2">
        <f t="array" ref="I479">SUMPRODUCT(B463:B482, (ROW(B463:B482)-ROW(B463)+1)) / (20*21/2)</f>
        <v>4.6718933333333323</v>
      </c>
      <c r="J479" s="2">
        <f t="shared" si="58"/>
        <v>4.6721453815477307</v>
      </c>
      <c r="K479" s="2">
        <f t="shared" si="52"/>
        <v>4.5987191060362749</v>
      </c>
    </row>
    <row r="480" spans="1:11" ht="13.5" x14ac:dyDescent="0.25">
      <c r="A480" s="3">
        <v>42704</v>
      </c>
      <c r="B480" s="2">
        <v>4.6086</v>
      </c>
      <c r="C480" s="2">
        <f t="shared" si="53"/>
        <v>0</v>
      </c>
      <c r="D480" s="2">
        <f t="shared" si="54"/>
        <v>4.633799999999999</v>
      </c>
      <c r="E480" s="2">
        <f t="shared" si="56"/>
        <v>4.6670500000000006</v>
      </c>
      <c r="F480" s="2">
        <f t="shared" si="57"/>
        <v>4.7007999999999992</v>
      </c>
      <c r="G480" s="2">
        <f t="shared" si="51"/>
        <v>4.5621839999999985</v>
      </c>
      <c r="H480" s="2">
        <f t="shared" si="55"/>
        <v>4.6395504999999977</v>
      </c>
      <c r="I480" s="2">
        <f t="array" ref="I480">SUMPRODUCT(B464:B483, (ROW(B464:B483)-ROW(B464)+1)) / (20*21/2)</f>
        <v>4.6605757142857138</v>
      </c>
      <c r="J480" s="2">
        <f t="shared" si="58"/>
        <v>4.6660934404479466</v>
      </c>
      <c r="K480" s="2">
        <f t="shared" si="52"/>
        <v>4.5991065920740688</v>
      </c>
    </row>
    <row r="481" spans="1:11" ht="13.5" x14ac:dyDescent="0.25">
      <c r="A481" s="3">
        <v>42705</v>
      </c>
      <c r="B481" s="2">
        <v>4.6086</v>
      </c>
      <c r="C481" s="2">
        <f t="shared" si="53"/>
        <v>0</v>
      </c>
      <c r="D481" s="2">
        <f t="shared" si="54"/>
        <v>4.633799999999999</v>
      </c>
      <c r="E481" s="2">
        <f t="shared" si="56"/>
        <v>4.6453900000000008</v>
      </c>
      <c r="F481" s="2">
        <f t="shared" si="57"/>
        <v>4.6914799999999994</v>
      </c>
      <c r="G481" s="2">
        <f t="shared" si="51"/>
        <v>4.5677239999999983</v>
      </c>
      <c r="H481" s="2">
        <f t="shared" si="55"/>
        <v>4.634160999999998</v>
      </c>
      <c r="I481" s="2">
        <f t="array" ref="I481">SUMPRODUCT(B465:B484, (ROW(B465:B484)-ROW(B465)+1)) / (20*21/2)</f>
        <v>4.6527819047619046</v>
      </c>
      <c r="J481" s="2">
        <f t="shared" si="58"/>
        <v>4.660617874690999</v>
      </c>
      <c r="K481" s="2">
        <f t="shared" si="52"/>
        <v>4.5994788825809687</v>
      </c>
    </row>
    <row r="482" spans="1:11" ht="13.5" x14ac:dyDescent="0.25">
      <c r="A482" s="3">
        <v>42706</v>
      </c>
      <c r="B482" s="2">
        <v>4.6741000000000001</v>
      </c>
      <c r="C482" s="2">
        <f t="shared" si="53"/>
        <v>6.5500000000000114E-2</v>
      </c>
      <c r="D482" s="2">
        <f t="shared" si="54"/>
        <v>4.63178</v>
      </c>
      <c r="E482" s="2">
        <f t="shared" si="56"/>
        <v>4.6393500000000012</v>
      </c>
      <c r="F482" s="2">
        <f t="shared" si="57"/>
        <v>4.6922350000000002</v>
      </c>
      <c r="G482" s="2">
        <f t="shared" si="51"/>
        <v>4.5755819999999989</v>
      </c>
      <c r="H482" s="2">
        <f t="shared" si="55"/>
        <v>4.6295774999999972</v>
      </c>
      <c r="I482" s="2">
        <f t="array" ref="I482">SUMPRODUCT(B466:B485, (ROW(B466:B485)-ROW(B466)+1)) / (20*21/2)</f>
        <v>4.6454919047619043</v>
      </c>
      <c r="J482" s="2">
        <f t="shared" si="58"/>
        <v>4.6619018866251896</v>
      </c>
      <c r="K482" s="2">
        <f t="shared" si="52"/>
        <v>4.6024052009111269</v>
      </c>
    </row>
    <row r="483" spans="1:11" ht="13.5" x14ac:dyDescent="0.25">
      <c r="A483" s="3">
        <v>42709</v>
      </c>
      <c r="B483" s="2">
        <v>4.5734000000000004</v>
      </c>
      <c r="C483" s="2">
        <f t="shared" si="53"/>
        <v>-0.10069999999999979</v>
      </c>
      <c r="D483" s="2">
        <f t="shared" si="54"/>
        <v>4.6146599999999998</v>
      </c>
      <c r="E483" s="2">
        <f t="shared" si="56"/>
        <v>4.6322999999999999</v>
      </c>
      <c r="F483" s="2">
        <f t="shared" si="57"/>
        <v>4.685435</v>
      </c>
      <c r="G483" s="2">
        <f t="shared" si="51"/>
        <v>4.5812239999999989</v>
      </c>
      <c r="H483" s="2">
        <f t="shared" si="55"/>
        <v>4.6244904999999976</v>
      </c>
      <c r="I483" s="2">
        <f t="array" ref="I483">SUMPRODUCT(B467:B486, (ROW(B467:B486)-ROW(B467)+1)) / (20*21/2)</f>
        <v>4.6366376190476197</v>
      </c>
      <c r="J483" s="2">
        <f t="shared" si="58"/>
        <v>4.6534731355180279</v>
      </c>
      <c r="K483" s="2">
        <f t="shared" si="52"/>
        <v>4.6012677420518679</v>
      </c>
    </row>
    <row r="484" spans="1:11" ht="13.5" x14ac:dyDescent="0.25">
      <c r="A484" s="3">
        <v>42710</v>
      </c>
      <c r="B484" s="2">
        <v>4.6036000000000001</v>
      </c>
      <c r="C484" s="2">
        <f t="shared" si="53"/>
        <v>3.0199999999999783E-2</v>
      </c>
      <c r="D484" s="2">
        <f t="shared" si="54"/>
        <v>4.6136600000000003</v>
      </c>
      <c r="E484" s="2">
        <f t="shared" si="56"/>
        <v>4.6242400000000004</v>
      </c>
      <c r="F484" s="2">
        <f t="shared" si="57"/>
        <v>4.6801449999999996</v>
      </c>
      <c r="G484" s="2">
        <f t="shared" si="51"/>
        <v>4.5874699999999988</v>
      </c>
      <c r="H484" s="2">
        <f t="shared" si="55"/>
        <v>4.6203099999999981</v>
      </c>
      <c r="I484" s="2">
        <f t="array" ref="I484">SUMPRODUCT(B468:B487, (ROW(B468:B487)-ROW(B468)+1)) / (20*21/2)</f>
        <v>4.6301628571428575</v>
      </c>
      <c r="J484" s="2">
        <f t="shared" si="58"/>
        <v>4.6487233130877392</v>
      </c>
      <c r="K484" s="2">
        <f t="shared" si="52"/>
        <v>4.6013592031478732</v>
      </c>
    </row>
    <row r="485" spans="1:11" ht="13.5" x14ac:dyDescent="0.25">
      <c r="A485" s="3">
        <v>42711</v>
      </c>
      <c r="B485" s="2">
        <v>4.6036000000000001</v>
      </c>
      <c r="C485" s="2">
        <f t="shared" si="53"/>
        <v>0</v>
      </c>
      <c r="D485" s="2">
        <f t="shared" si="54"/>
        <v>4.61266</v>
      </c>
      <c r="E485" s="2">
        <f t="shared" si="56"/>
        <v>4.6232299999999995</v>
      </c>
      <c r="F485" s="2">
        <f t="shared" si="57"/>
        <v>4.6763699999999995</v>
      </c>
      <c r="G485" s="2">
        <f t="shared" si="51"/>
        <v>4.5937159999999997</v>
      </c>
      <c r="H485" s="2">
        <f t="shared" si="55"/>
        <v>4.6161294999999969</v>
      </c>
      <c r="I485" s="2">
        <f t="array" ref="I485">SUMPRODUCT(B469:B488, (ROW(B469:B488)-ROW(B469)+1)) / (20*21/2)</f>
        <v>4.6241195238095241</v>
      </c>
      <c r="J485" s="2">
        <f t="shared" si="58"/>
        <v>4.6444258546984312</v>
      </c>
      <c r="K485" s="2">
        <f t="shared" si="52"/>
        <v>4.6014470775342309</v>
      </c>
    </row>
    <row r="486" spans="1:11" ht="13.5" x14ac:dyDescent="0.25">
      <c r="A486" s="3">
        <v>42712</v>
      </c>
      <c r="B486" s="2">
        <v>4.5834000000000001</v>
      </c>
      <c r="C486" s="2">
        <f t="shared" si="53"/>
        <v>-2.0199999999999996E-2</v>
      </c>
      <c r="D486" s="2">
        <f t="shared" si="54"/>
        <v>4.6076200000000007</v>
      </c>
      <c r="E486" s="2">
        <f t="shared" si="56"/>
        <v>4.6207099999999999</v>
      </c>
      <c r="F486" s="2">
        <f t="shared" si="57"/>
        <v>4.6715849999999994</v>
      </c>
      <c r="G486" s="2">
        <f t="shared" si="51"/>
        <v>4.6005659999999997</v>
      </c>
      <c r="H486" s="2">
        <f t="shared" si="55"/>
        <v>4.6118984999999979</v>
      </c>
      <c r="I486" s="2">
        <f t="array" ref="I486">SUMPRODUCT(B470:B489, (ROW(B470:B489)-ROW(B470)+1)) / (20*21/2)</f>
        <v>4.6187719047619051</v>
      </c>
      <c r="J486" s="2">
        <f t="shared" si="58"/>
        <v>4.6386138685366758</v>
      </c>
      <c r="K486" s="2">
        <f t="shared" si="52"/>
        <v>4.6007393490034767</v>
      </c>
    </row>
    <row r="487" spans="1:11" ht="13.5" x14ac:dyDescent="0.25">
      <c r="A487" s="3">
        <v>42713</v>
      </c>
      <c r="B487" s="2">
        <v>4.6036000000000001</v>
      </c>
      <c r="C487" s="2">
        <f t="shared" si="53"/>
        <v>2.0199999999999996E-2</v>
      </c>
      <c r="D487" s="2">
        <f t="shared" si="54"/>
        <v>4.5935199999999998</v>
      </c>
      <c r="E487" s="2">
        <f t="shared" si="56"/>
        <v>4.6126499999999995</v>
      </c>
      <c r="F487" s="2">
        <f t="shared" si="57"/>
        <v>4.6670549999999995</v>
      </c>
      <c r="G487" s="2">
        <f t="shared" si="51"/>
        <v>4.6070139999999995</v>
      </c>
      <c r="H487" s="2">
        <f t="shared" si="55"/>
        <v>4.6085994999999977</v>
      </c>
      <c r="I487" s="2">
        <f t="array" ref="I487">SUMPRODUCT(B471:B490, (ROW(B471:B490)-ROW(B471)+1)) / (20*21/2)</f>
        <v>4.6169276190476189</v>
      </c>
      <c r="J487" s="2">
        <f t="shared" si="58"/>
        <v>4.6352792143903256</v>
      </c>
      <c r="K487" s="2">
        <f t="shared" si="52"/>
        <v>4.600851531395497</v>
      </c>
    </row>
    <row r="488" spans="1:11" ht="13.5" x14ac:dyDescent="0.25">
      <c r="A488" s="3">
        <v>42717</v>
      </c>
      <c r="B488" s="2">
        <v>4.6036000000000001</v>
      </c>
      <c r="C488" s="2">
        <f t="shared" si="53"/>
        <v>0</v>
      </c>
      <c r="D488" s="2">
        <f t="shared" si="54"/>
        <v>4.5995600000000003</v>
      </c>
      <c r="E488" s="2">
        <f t="shared" si="56"/>
        <v>4.6071100000000005</v>
      </c>
      <c r="F488" s="2">
        <f t="shared" si="57"/>
        <v>4.6597500000000007</v>
      </c>
      <c r="G488" s="2">
        <f t="shared" si="51"/>
        <v>4.6136619999999997</v>
      </c>
      <c r="H488" s="2">
        <f t="shared" si="55"/>
        <v>4.6053004999999976</v>
      </c>
      <c r="I488" s="2">
        <f t="array" ref="I488">SUMPRODUCT(B472:B491, (ROW(B472:B491)-ROW(B472)+1)) / (20*21/2)</f>
        <v>4.6117428571428576</v>
      </c>
      <c r="J488" s="2">
        <f t="shared" si="58"/>
        <v>4.6322621463531517</v>
      </c>
      <c r="K488" s="2">
        <f t="shared" si="52"/>
        <v>4.6009593144780263</v>
      </c>
    </row>
    <row r="489" spans="1:11" ht="13.5" x14ac:dyDescent="0.25">
      <c r="A489" s="3">
        <v>42718</v>
      </c>
      <c r="B489" s="2">
        <v>4.6036000000000001</v>
      </c>
      <c r="C489" s="2">
        <f t="shared" si="53"/>
        <v>0</v>
      </c>
      <c r="D489" s="2">
        <f t="shared" si="54"/>
        <v>4.5995600000000003</v>
      </c>
      <c r="E489" s="2">
        <f t="shared" si="56"/>
        <v>4.6066099999999999</v>
      </c>
      <c r="F489" s="2">
        <f t="shared" si="57"/>
        <v>4.6481650000000005</v>
      </c>
      <c r="G489" s="2">
        <f t="shared" si="51"/>
        <v>4.619705999999999</v>
      </c>
      <c r="H489" s="2">
        <f t="shared" si="55"/>
        <v>4.6026309999999979</v>
      </c>
      <c r="I489" s="2">
        <f t="array" ref="I489">SUMPRODUCT(B473:B492, (ROW(B473:B492)-ROW(B473)+1)) / (20*21/2)</f>
        <v>4.6125095238095239</v>
      </c>
      <c r="J489" s="2">
        <f t="shared" si="58"/>
        <v>4.6295324181290418</v>
      </c>
      <c r="K489" s="2">
        <f t="shared" si="52"/>
        <v>4.6010628707730055</v>
      </c>
    </row>
    <row r="490" spans="1:11" ht="13.5" x14ac:dyDescent="0.25">
      <c r="A490" s="3">
        <v>42719</v>
      </c>
      <c r="B490" s="2">
        <v>4.6288</v>
      </c>
      <c r="C490" s="2">
        <f t="shared" si="53"/>
        <v>2.5199999999999889E-2</v>
      </c>
      <c r="D490" s="2">
        <f t="shared" si="54"/>
        <v>4.6046000000000005</v>
      </c>
      <c r="E490" s="2">
        <f t="shared" si="56"/>
        <v>4.6086299999999998</v>
      </c>
      <c r="F490" s="2">
        <f t="shared" si="57"/>
        <v>4.6378399999999997</v>
      </c>
      <c r="G490" s="2">
        <f t="shared" si="51"/>
        <v>4.6261539999999997</v>
      </c>
      <c r="H490" s="2">
        <f t="shared" si="55"/>
        <v>4.6003394999999978</v>
      </c>
      <c r="I490" s="2">
        <f t="array" ref="I490">SUMPRODUCT(B474:B493, (ROW(B474:B493)-ROW(B474)+1)) / (20*21/2)</f>
        <v>4.6161557142857141</v>
      </c>
      <c r="J490" s="2">
        <f t="shared" si="58"/>
        <v>4.6294626640215135</v>
      </c>
      <c r="K490" s="2">
        <f t="shared" si="52"/>
        <v>4.6021506013309272</v>
      </c>
    </row>
    <row r="491" spans="1:11" ht="13.5" x14ac:dyDescent="0.25">
      <c r="A491" s="3">
        <v>42720</v>
      </c>
      <c r="B491" s="2">
        <v>4.5834000000000001</v>
      </c>
      <c r="C491" s="2">
        <f t="shared" si="53"/>
        <v>-4.5399999999999885E-2</v>
      </c>
      <c r="D491" s="2">
        <f t="shared" si="54"/>
        <v>4.6045999999999996</v>
      </c>
      <c r="E491" s="2">
        <f t="shared" si="56"/>
        <v>4.6061099999999993</v>
      </c>
      <c r="F491" s="2">
        <f t="shared" si="57"/>
        <v>4.62575</v>
      </c>
      <c r="G491" s="2">
        <f t="shared" si="51"/>
        <v>4.6316940000000004</v>
      </c>
      <c r="H491" s="2">
        <f t="shared" si="55"/>
        <v>4.5975439999999983</v>
      </c>
      <c r="I491" s="2">
        <f t="array" ref="I491">SUMPRODUCT(B475:B494, (ROW(B475:B494)-ROW(B475)+1)) / (20*21/2)</f>
        <v>4.6187680952380958</v>
      </c>
      <c r="J491" s="2">
        <f t="shared" si="58"/>
        <v>4.6250757436385124</v>
      </c>
      <c r="K491" s="2">
        <f t="shared" si="52"/>
        <v>4.6014152836316757</v>
      </c>
    </row>
    <row r="492" spans="1:11" ht="13.5" x14ac:dyDescent="0.25">
      <c r="A492" s="3">
        <v>42723</v>
      </c>
      <c r="B492" s="2">
        <v>4.6337999999999999</v>
      </c>
      <c r="C492" s="2">
        <f t="shared" si="53"/>
        <v>5.0399999999999778E-2</v>
      </c>
      <c r="D492" s="2">
        <f t="shared" si="54"/>
        <v>4.6106400000000001</v>
      </c>
      <c r="E492" s="2">
        <f t="shared" si="56"/>
        <v>4.6020799999999999</v>
      </c>
      <c r="F492" s="2">
        <f t="shared" si="57"/>
        <v>4.6207149999999997</v>
      </c>
      <c r="G492" s="2">
        <f t="shared" si="51"/>
        <v>4.6389460000000007</v>
      </c>
      <c r="H492" s="2">
        <f t="shared" si="55"/>
        <v>4.5937409999999979</v>
      </c>
      <c r="I492" s="2">
        <f t="array" ref="I492">SUMPRODUCT(B476:B495, (ROW(B476:B495)-ROW(B476)+1)) / (20*21/2)</f>
        <v>4.6191485714285712</v>
      </c>
      <c r="J492" s="2">
        <f t="shared" si="58"/>
        <v>4.6259066251967491</v>
      </c>
      <c r="K492" s="2">
        <f t="shared" si="52"/>
        <v>4.6026852725088645</v>
      </c>
    </row>
    <row r="493" spans="1:11" ht="13.5" x14ac:dyDescent="0.25">
      <c r="A493" s="3">
        <v>42724</v>
      </c>
      <c r="B493" s="2">
        <v>4.6589999999999998</v>
      </c>
      <c r="C493" s="2">
        <f t="shared" si="53"/>
        <v>2.5199999999999889E-2</v>
      </c>
      <c r="D493" s="2">
        <f t="shared" si="54"/>
        <v>4.6217199999999998</v>
      </c>
      <c r="E493" s="2">
        <f t="shared" si="56"/>
        <v>4.6106400000000001</v>
      </c>
      <c r="F493" s="2">
        <f t="shared" si="57"/>
        <v>4.6214699999999995</v>
      </c>
      <c r="G493" s="2">
        <f t="shared" si="51"/>
        <v>4.6465020000000008</v>
      </c>
      <c r="H493" s="2">
        <f t="shared" si="55"/>
        <v>4.5889559999999969</v>
      </c>
      <c r="I493" s="2">
        <f t="array" ref="I493">SUMPRODUCT(B477:B496, (ROW(B477:B496)-ROW(B477)+1)) / (20*21/2)</f>
        <v>4.6156433333333338</v>
      </c>
      <c r="J493" s="2">
        <f t="shared" si="58"/>
        <v>4.629058375178011</v>
      </c>
      <c r="K493" s="2">
        <f t="shared" si="52"/>
        <v>4.6048936931947919</v>
      </c>
    </row>
    <row r="494" spans="1:11" ht="13.5" x14ac:dyDescent="0.25">
      <c r="A494" s="3">
        <v>42725</v>
      </c>
      <c r="B494" s="2">
        <v>4.6489000000000003</v>
      </c>
      <c r="C494" s="2">
        <f t="shared" si="53"/>
        <v>-1.0099999999999554E-2</v>
      </c>
      <c r="D494" s="2">
        <f t="shared" si="54"/>
        <v>4.6307799999999997</v>
      </c>
      <c r="E494" s="2">
        <f t="shared" si="56"/>
        <v>4.61517</v>
      </c>
      <c r="F494" s="2">
        <f t="shared" si="57"/>
        <v>4.6197049999999997</v>
      </c>
      <c r="G494" s="2">
        <f t="shared" si="51"/>
        <v>4.6558700000000011</v>
      </c>
      <c r="H494" s="2">
        <f t="shared" si="55"/>
        <v>4.5848759999999977</v>
      </c>
      <c r="I494" s="2">
        <f t="array" ref="I494">SUMPRODUCT(B478:B497, (ROW(B478:B497)-ROW(B478)+1)) / (20*21/2)</f>
        <v>4.6122580952380954</v>
      </c>
      <c r="J494" s="2">
        <f t="shared" si="58"/>
        <v>4.6309480537324861</v>
      </c>
      <c r="K494" s="2">
        <f t="shared" si="52"/>
        <v>4.6066194307165649</v>
      </c>
    </row>
    <row r="495" spans="1:11" ht="13.5" x14ac:dyDescent="0.25">
      <c r="A495" s="3">
        <v>42726</v>
      </c>
      <c r="B495" s="2">
        <v>4.6237000000000004</v>
      </c>
      <c r="C495" s="2">
        <f t="shared" si="53"/>
        <v>-2.5199999999999889E-2</v>
      </c>
      <c r="D495" s="2">
        <f t="shared" si="54"/>
        <v>4.6297600000000001</v>
      </c>
      <c r="E495" s="2">
        <f t="shared" si="56"/>
        <v>4.6171799999999994</v>
      </c>
      <c r="F495" s="2">
        <f t="shared" si="57"/>
        <v>4.6202049999999995</v>
      </c>
      <c r="G495" s="2">
        <f t="shared" si="51"/>
        <v>4.659898000000001</v>
      </c>
      <c r="H495" s="2">
        <f t="shared" si="55"/>
        <v>4.5807959999999976</v>
      </c>
      <c r="I495" s="2">
        <f t="array" ref="I495">SUMPRODUCT(B479:B498, (ROW(B479:B498)-ROW(B479)+1)) / (20*21/2)</f>
        <v>4.6045623809523804</v>
      </c>
      <c r="J495" s="2">
        <f t="shared" si="58"/>
        <v>4.6302577629008201</v>
      </c>
      <c r="K495" s="2">
        <f t="shared" si="52"/>
        <v>4.6072892569629751</v>
      </c>
    </row>
    <row r="496" spans="1:11" ht="13.5" x14ac:dyDescent="0.25">
      <c r="A496" s="3">
        <v>42727</v>
      </c>
      <c r="B496" s="2">
        <v>4.5834000000000001</v>
      </c>
      <c r="C496" s="2">
        <f t="shared" si="53"/>
        <v>-4.0300000000000225E-2</v>
      </c>
      <c r="D496" s="2">
        <f t="shared" si="54"/>
        <v>4.6297600000000001</v>
      </c>
      <c r="E496" s="2">
        <f t="shared" si="56"/>
        <v>4.6171799999999994</v>
      </c>
      <c r="F496" s="2">
        <f t="shared" si="57"/>
        <v>4.6189449999999992</v>
      </c>
      <c r="G496" s="2">
        <f t="shared" si="51"/>
        <v>4.660400000000001</v>
      </c>
      <c r="H496" s="2">
        <f t="shared" si="55"/>
        <v>4.5769679999999973</v>
      </c>
      <c r="I496" s="2">
        <f t="array" ref="I496">SUMPRODUCT(B480:B499, (ROW(B480:B499)-ROW(B480)+1)) / (20*21/2)</f>
        <v>4.5974661904761911</v>
      </c>
      <c r="J496" s="2">
        <f t="shared" si="58"/>
        <v>4.6257951188150281</v>
      </c>
      <c r="K496" s="2">
        <f t="shared" si="52"/>
        <v>4.6063524233565838</v>
      </c>
    </row>
    <row r="497" spans="1:11" ht="13.5" x14ac:dyDescent="0.25">
      <c r="A497" s="3">
        <v>42730</v>
      </c>
      <c r="B497" s="2">
        <v>4.5834000000000001</v>
      </c>
      <c r="C497" s="2">
        <f t="shared" si="53"/>
        <v>0</v>
      </c>
      <c r="D497" s="2">
        <f t="shared" si="54"/>
        <v>4.6196800000000007</v>
      </c>
      <c r="E497" s="2">
        <f t="shared" si="56"/>
        <v>4.6151599999999995</v>
      </c>
      <c r="F497" s="2">
        <f t="shared" si="57"/>
        <v>4.613904999999999</v>
      </c>
      <c r="G497" s="2">
        <f t="shared" si="51"/>
        <v>4.6607020000000015</v>
      </c>
      <c r="H497" s="2">
        <f t="shared" si="55"/>
        <v>4.5729889999999962</v>
      </c>
      <c r="I497" s="2">
        <f t="array" ref="I497">SUMPRODUCT(B481:B500, (ROW(B481:B500)-ROW(B481)+1)) / (20*21/2)</f>
        <v>4.5926438095238105</v>
      </c>
      <c r="J497" s="2">
        <f t="shared" si="58"/>
        <v>4.6217574884516921</v>
      </c>
      <c r="K497" s="2">
        <f t="shared" si="52"/>
        <v>4.6054523283229925</v>
      </c>
    </row>
    <row r="498" spans="1:11" ht="13.5" x14ac:dyDescent="0.25">
      <c r="A498" s="3">
        <v>42731</v>
      </c>
      <c r="B498" s="2">
        <v>4.5331000000000001</v>
      </c>
      <c r="C498" s="2">
        <f t="shared" si="53"/>
        <v>-5.0300000000000011E-2</v>
      </c>
      <c r="D498" s="2">
        <f t="shared" si="54"/>
        <v>4.5945000000000009</v>
      </c>
      <c r="E498" s="2">
        <f t="shared" si="56"/>
        <v>4.608109999999999</v>
      </c>
      <c r="F498" s="2">
        <f t="shared" si="57"/>
        <v>4.6076099999999993</v>
      </c>
      <c r="G498" s="2">
        <f t="shared" ref="G498:G561" si="59">AVERAGE(B449:B498)</f>
        <v>4.6607020000000015</v>
      </c>
      <c r="H498" s="2">
        <f t="shared" si="55"/>
        <v>4.5685064999999963</v>
      </c>
      <c r="I498" s="2">
        <f t="array" ref="I498">SUMPRODUCT(B482:B501, (ROW(B482:B501)-ROW(B482)+1)) / (20*21/2)</f>
        <v>4.5904852380952379</v>
      </c>
      <c r="J498" s="2">
        <f t="shared" si="58"/>
        <v>4.6133139181229597</v>
      </c>
      <c r="K498" s="2">
        <f t="shared" si="52"/>
        <v>4.6026149821142477</v>
      </c>
    </row>
    <row r="499" spans="1:11" ht="13.5" x14ac:dyDescent="0.25">
      <c r="A499" s="3">
        <v>42732</v>
      </c>
      <c r="B499" s="2">
        <v>4.5331000000000001</v>
      </c>
      <c r="C499" s="2">
        <f t="shared" si="53"/>
        <v>0</v>
      </c>
      <c r="D499" s="2">
        <f t="shared" si="54"/>
        <v>4.5713400000000011</v>
      </c>
      <c r="E499" s="2">
        <f t="shared" si="56"/>
        <v>4.6010599999999986</v>
      </c>
      <c r="F499" s="2">
        <f t="shared" si="57"/>
        <v>4.6038350000000001</v>
      </c>
      <c r="G499" s="2">
        <f t="shared" si="59"/>
        <v>4.6612060000000008</v>
      </c>
      <c r="H499" s="2">
        <f t="shared" si="55"/>
        <v>4.564174999999997</v>
      </c>
      <c r="I499" s="2">
        <f t="array" ref="I499">SUMPRODUCT(B483:B502, (ROW(B483:B502)-ROW(B483)+1)) / (20*21/2)</f>
        <v>4.5889466666666658</v>
      </c>
      <c r="J499" s="2">
        <f t="shared" si="58"/>
        <v>4.6056744973493444</v>
      </c>
      <c r="K499" s="2">
        <f t="shared" ref="K499:K562" si="60">$K$4*B499+(1-$K$4)*K498</f>
        <v>4.5998889043842777</v>
      </c>
    </row>
    <row r="500" spans="1:11" ht="13.5" x14ac:dyDescent="0.25">
      <c r="A500" s="3">
        <v>42733</v>
      </c>
      <c r="B500" s="2">
        <v>4.5532000000000004</v>
      </c>
      <c r="C500" s="2">
        <f t="shared" si="53"/>
        <v>2.0100000000000229E-2</v>
      </c>
      <c r="D500" s="2">
        <f t="shared" si="54"/>
        <v>4.5572400000000002</v>
      </c>
      <c r="E500" s="2">
        <f t="shared" si="56"/>
        <v>4.5935000000000006</v>
      </c>
      <c r="F500" s="2">
        <f t="shared" si="57"/>
        <v>4.6010650000000002</v>
      </c>
      <c r="G500" s="2">
        <f t="shared" si="59"/>
        <v>4.6597960000000009</v>
      </c>
      <c r="H500" s="2">
        <f t="shared" si="55"/>
        <v>4.5595409999999967</v>
      </c>
      <c r="I500" s="2">
        <f t="array" ref="I500">SUMPRODUCT(B484:B503, (ROW(B484:B503)-ROW(B484)+1)) / (20*21/2)</f>
        <v>4.5830495238095246</v>
      </c>
      <c r="J500" s="2">
        <f t="shared" si="58"/>
        <v>4.6006769261732163</v>
      </c>
      <c r="K500" s="2">
        <f t="shared" si="60"/>
        <v>4.5980579669574437</v>
      </c>
    </row>
    <row r="501" spans="1:11" ht="13.5" x14ac:dyDescent="0.25">
      <c r="A501" s="3">
        <v>42734</v>
      </c>
      <c r="B501" s="2">
        <v>4.5784000000000002</v>
      </c>
      <c r="C501" s="2">
        <f t="shared" si="53"/>
        <v>2.5199999999999889E-2</v>
      </c>
      <c r="D501" s="2">
        <f t="shared" si="54"/>
        <v>4.5562399999999998</v>
      </c>
      <c r="E501" s="2">
        <f t="shared" si="56"/>
        <v>4.5930000000000009</v>
      </c>
      <c r="F501" s="2">
        <f t="shared" si="57"/>
        <v>4.5995550000000005</v>
      </c>
      <c r="G501" s="2">
        <f t="shared" si="59"/>
        <v>4.6579820000000014</v>
      </c>
      <c r="H501" s="2">
        <f t="shared" si="55"/>
        <v>4.5551339999999962</v>
      </c>
      <c r="I501" s="2">
        <f t="array" ref="I501">SUMPRODUCT(B485:B504, (ROW(B485:B504)-ROW(B485)+1)) / (20*21/2)</f>
        <v>4.5749442857142855</v>
      </c>
      <c r="J501" s="2">
        <f t="shared" si="58"/>
        <v>4.5985553141567195</v>
      </c>
      <c r="K501" s="2">
        <f t="shared" si="60"/>
        <v>4.5972870662924459</v>
      </c>
    </row>
    <row r="502" spans="1:11" ht="13.5" x14ac:dyDescent="0.25">
      <c r="A502" s="3">
        <v>42737</v>
      </c>
      <c r="B502" s="2">
        <v>4.5834000000000001</v>
      </c>
      <c r="C502" s="2">
        <f t="shared" si="53"/>
        <v>4.9999999999998934E-3</v>
      </c>
      <c r="D502" s="2">
        <f t="shared" si="54"/>
        <v>4.5562400000000007</v>
      </c>
      <c r="E502" s="2">
        <f t="shared" si="56"/>
        <v>4.5879599999999998</v>
      </c>
      <c r="F502" s="2">
        <f t="shared" si="57"/>
        <v>4.5950199999999999</v>
      </c>
      <c r="G502" s="2">
        <f t="shared" si="59"/>
        <v>4.6556640000000007</v>
      </c>
      <c r="H502" s="2">
        <f t="shared" si="55"/>
        <v>4.5507519999999966</v>
      </c>
      <c r="I502" s="2">
        <f t="array" ref="I502">SUMPRODUCT(B486:B505, (ROW(B486:B505)-ROW(B486)+1)) / (20*21/2)</f>
        <v>4.5672947619047628</v>
      </c>
      <c r="J502" s="2">
        <f t="shared" si="58"/>
        <v>4.5971119509036988</v>
      </c>
      <c r="K502" s="2">
        <f t="shared" si="60"/>
        <v>4.5967424754574484</v>
      </c>
    </row>
    <row r="503" spans="1:11" ht="13.5" x14ac:dyDescent="0.25">
      <c r="A503" s="3">
        <v>42738</v>
      </c>
      <c r="B503" s="2">
        <v>4.5331000000000001</v>
      </c>
      <c r="C503" s="2">
        <f t="shared" si="53"/>
        <v>-5.0300000000000011E-2</v>
      </c>
      <c r="D503" s="2">
        <f t="shared" si="54"/>
        <v>4.5562400000000007</v>
      </c>
      <c r="E503" s="2">
        <f t="shared" si="56"/>
        <v>4.5753700000000004</v>
      </c>
      <c r="F503" s="2">
        <f t="shared" si="57"/>
        <v>4.5930050000000007</v>
      </c>
      <c r="G503" s="2">
        <f t="shared" si="59"/>
        <v>4.6496200000000014</v>
      </c>
      <c r="H503" s="2">
        <f t="shared" si="55"/>
        <v>4.5467229999999965</v>
      </c>
      <c r="I503" s="2">
        <f t="array" ref="I503">SUMPRODUCT(B487:B506, (ROW(B487:B506)-ROW(B487)+1)) / (20*21/2)</f>
        <v>4.5548247619047624</v>
      </c>
      <c r="J503" s="2">
        <f t="shared" si="58"/>
        <v>4.5910155746271561</v>
      </c>
      <c r="K503" s="2">
        <f t="shared" si="60"/>
        <v>4.594246692106176</v>
      </c>
    </row>
    <row r="504" spans="1:11" ht="13.5" x14ac:dyDescent="0.25">
      <c r="A504" s="3">
        <v>42739</v>
      </c>
      <c r="B504" s="2">
        <v>4.5079000000000002</v>
      </c>
      <c r="C504" s="2">
        <f t="shared" si="53"/>
        <v>-2.5199999999999889E-2</v>
      </c>
      <c r="D504" s="2">
        <f t="shared" si="54"/>
        <v>4.5511999999999997</v>
      </c>
      <c r="E504" s="2">
        <f t="shared" si="56"/>
        <v>4.5612699999999995</v>
      </c>
      <c r="F504" s="2">
        <f t="shared" si="57"/>
        <v>4.5882200000000006</v>
      </c>
      <c r="G504" s="2">
        <f t="shared" si="59"/>
        <v>4.6453900000000008</v>
      </c>
      <c r="H504" s="2">
        <f t="shared" si="55"/>
        <v>4.5426179999999956</v>
      </c>
      <c r="I504" s="2">
        <f t="array" ref="I504">SUMPRODUCT(B488:B507, (ROW(B488:B507)-ROW(B488)+1)) / (20*21/2)</f>
        <v>4.5386638095238094</v>
      </c>
      <c r="J504" s="2">
        <f t="shared" si="58"/>
        <v>4.5830998056150465</v>
      </c>
      <c r="K504" s="2">
        <f t="shared" si="60"/>
        <v>4.590860547317698</v>
      </c>
    </row>
    <row r="505" spans="1:11" ht="13.5" x14ac:dyDescent="0.25">
      <c r="A505" s="3">
        <v>42740</v>
      </c>
      <c r="B505" s="2">
        <v>4.5079000000000002</v>
      </c>
      <c r="C505" s="2">
        <f t="shared" si="53"/>
        <v>0</v>
      </c>
      <c r="D505" s="2">
        <f t="shared" si="54"/>
        <v>4.5421399999999998</v>
      </c>
      <c r="E505" s="2">
        <f t="shared" si="56"/>
        <v>4.54969</v>
      </c>
      <c r="F505" s="2">
        <f t="shared" si="57"/>
        <v>4.5834350000000006</v>
      </c>
      <c r="G505" s="2">
        <f t="shared" si="59"/>
        <v>4.6411600000000011</v>
      </c>
      <c r="H505" s="2">
        <f t="shared" si="55"/>
        <v>4.5387144999999967</v>
      </c>
      <c r="I505" s="2">
        <f t="array" ref="I505">SUMPRODUCT(B489:B508, (ROW(B489:B508)-ROW(B489)+1)) / (20*21/2)</f>
        <v>4.5234380952380953</v>
      </c>
      <c r="J505" s="2">
        <f t="shared" si="58"/>
        <v>4.5759379193659946</v>
      </c>
      <c r="K505" s="2">
        <f t="shared" si="60"/>
        <v>4.5876071925209256</v>
      </c>
    </row>
    <row r="506" spans="1:11" ht="13.5" x14ac:dyDescent="0.25">
      <c r="A506" s="3">
        <v>42741</v>
      </c>
      <c r="B506" s="2">
        <v>4.4524999999999997</v>
      </c>
      <c r="C506" s="2">
        <f t="shared" si="53"/>
        <v>-5.540000000000056E-2</v>
      </c>
      <c r="D506" s="2">
        <f t="shared" si="54"/>
        <v>4.5169600000000001</v>
      </c>
      <c r="E506" s="2">
        <f t="shared" si="56"/>
        <v>4.5366</v>
      </c>
      <c r="F506" s="2">
        <f t="shared" si="57"/>
        <v>4.5768900000000006</v>
      </c>
      <c r="G506" s="2">
        <f t="shared" si="59"/>
        <v>4.6366280000000009</v>
      </c>
      <c r="H506" s="2">
        <f t="shared" si="55"/>
        <v>4.534785999999996</v>
      </c>
      <c r="I506" s="2">
        <f t="array" ref="I506">SUMPRODUCT(B490:B509, (ROW(B490:B509)-ROW(B490)+1)) / (20*21/2)</f>
        <v>4.5038619047619051</v>
      </c>
      <c r="J506" s="2">
        <f t="shared" si="58"/>
        <v>4.564181927045424</v>
      </c>
      <c r="K506" s="2">
        <f t="shared" si="60"/>
        <v>4.5823088712455959</v>
      </c>
    </row>
    <row r="507" spans="1:11" ht="13.5" x14ac:dyDescent="0.25">
      <c r="A507" s="3">
        <v>42744</v>
      </c>
      <c r="B507" s="2">
        <v>4.4071999999999996</v>
      </c>
      <c r="C507" s="2">
        <f t="shared" si="53"/>
        <v>-4.5300000000000118E-2</v>
      </c>
      <c r="D507" s="2">
        <f t="shared" si="54"/>
        <v>4.4817200000000001</v>
      </c>
      <c r="E507" s="2">
        <f t="shared" si="56"/>
        <v>4.5189800000000009</v>
      </c>
      <c r="F507" s="2">
        <f t="shared" si="57"/>
        <v>4.5670700000000002</v>
      </c>
      <c r="G507" s="2">
        <f t="shared" si="59"/>
        <v>4.6312899999999999</v>
      </c>
      <c r="H507" s="2">
        <f t="shared" si="55"/>
        <v>4.5311599999999963</v>
      </c>
      <c r="I507" s="2">
        <f t="array" ref="I507">SUMPRODUCT(B491:B510, (ROW(B491:B510)-ROW(B491)+1)) / (20*21/2)</f>
        <v>4.4902852380952387</v>
      </c>
      <c r="J507" s="2">
        <f t="shared" si="58"/>
        <v>4.549231267326812</v>
      </c>
      <c r="K507" s="2">
        <f t="shared" si="60"/>
        <v>4.575441856686945</v>
      </c>
    </row>
    <row r="508" spans="1:11" ht="13.5" x14ac:dyDescent="0.25">
      <c r="A508" s="3">
        <v>42745</v>
      </c>
      <c r="B508" s="2">
        <v>4.4071999999999996</v>
      </c>
      <c r="C508" s="2">
        <f t="shared" si="53"/>
        <v>0</v>
      </c>
      <c r="D508" s="2">
        <f t="shared" si="54"/>
        <v>4.4565399999999995</v>
      </c>
      <c r="E508" s="2">
        <f t="shared" si="56"/>
        <v>4.5063900000000006</v>
      </c>
      <c r="F508" s="2">
        <f t="shared" si="57"/>
        <v>4.5572500000000007</v>
      </c>
      <c r="G508" s="2">
        <f t="shared" si="59"/>
        <v>4.6259520000000007</v>
      </c>
      <c r="H508" s="2">
        <f t="shared" si="55"/>
        <v>4.5281129999999958</v>
      </c>
      <c r="I508" s="2">
        <f t="array" ref="I508">SUMPRODUCT(B492:B511, (ROW(B492:B511)-ROW(B492)+1)) / (20*21/2)</f>
        <v>4.4773119047619048</v>
      </c>
      <c r="J508" s="2">
        <f t="shared" si="58"/>
        <v>4.5357044799623534</v>
      </c>
      <c r="K508" s="2">
        <f t="shared" si="60"/>
        <v>4.5688441368168693</v>
      </c>
    </row>
    <row r="509" spans="1:11" ht="13.5" x14ac:dyDescent="0.25">
      <c r="A509" s="3">
        <v>42746</v>
      </c>
      <c r="B509" s="2">
        <v>4.3517000000000001</v>
      </c>
      <c r="C509" s="2">
        <f t="shared" si="53"/>
        <v>-5.5499999999999439E-2</v>
      </c>
      <c r="D509" s="2">
        <f t="shared" si="54"/>
        <v>4.4253</v>
      </c>
      <c r="E509" s="2">
        <f t="shared" si="56"/>
        <v>4.4882499999999999</v>
      </c>
      <c r="F509" s="2">
        <f t="shared" si="57"/>
        <v>4.5446550000000006</v>
      </c>
      <c r="G509" s="2">
        <f t="shared" si="59"/>
        <v>4.6205119999999997</v>
      </c>
      <c r="H509" s="2">
        <f t="shared" si="55"/>
        <v>4.5249899999999954</v>
      </c>
      <c r="I509" s="2">
        <f t="array" ref="I509">SUMPRODUCT(B493:B512, (ROW(B493:B512)-ROW(B493)+1)) / (20*21/2)</f>
        <v>4.4652257142857135</v>
      </c>
      <c r="J509" s="2">
        <f t="shared" si="58"/>
        <v>4.518180243775463</v>
      </c>
      <c r="K509" s="2">
        <f t="shared" si="60"/>
        <v>4.5603286804711098</v>
      </c>
    </row>
    <row r="510" spans="1:11" ht="13.5" x14ac:dyDescent="0.25">
      <c r="A510" s="3">
        <v>42747</v>
      </c>
      <c r="B510" s="2">
        <v>4.4020999999999999</v>
      </c>
      <c r="C510" s="2">
        <f t="shared" si="53"/>
        <v>5.0399999999999778E-2</v>
      </c>
      <c r="D510" s="2">
        <f t="shared" si="54"/>
        <v>4.4041399999999999</v>
      </c>
      <c r="E510" s="2">
        <f t="shared" si="56"/>
        <v>4.473139999999999</v>
      </c>
      <c r="F510" s="2">
        <f t="shared" si="57"/>
        <v>4.5333200000000007</v>
      </c>
      <c r="G510" s="2">
        <f t="shared" si="59"/>
        <v>4.6153739999999992</v>
      </c>
      <c r="H510" s="2">
        <f t="shared" si="55"/>
        <v>4.5226729999999957</v>
      </c>
      <c r="I510" s="2">
        <f t="array" ref="I510">SUMPRODUCT(B494:B513, (ROW(B494:B513)-ROW(B494)+1)) / (20*21/2)</f>
        <v>4.4662571428571427</v>
      </c>
      <c r="J510" s="2">
        <f t="shared" si="58"/>
        <v>4.5071249824635142</v>
      </c>
      <c r="K510" s="2">
        <f t="shared" si="60"/>
        <v>4.5541236341781257</v>
      </c>
    </row>
    <row r="511" spans="1:11" ht="13.5" x14ac:dyDescent="0.25">
      <c r="A511" s="3">
        <v>42748</v>
      </c>
      <c r="B511" s="2">
        <v>4.3971</v>
      </c>
      <c r="C511" s="2">
        <f t="shared" si="53"/>
        <v>-4.9999999999998934E-3</v>
      </c>
      <c r="D511" s="2">
        <f t="shared" si="54"/>
        <v>4.3930600000000002</v>
      </c>
      <c r="E511" s="2">
        <f t="shared" si="56"/>
        <v>4.4550099999999997</v>
      </c>
      <c r="F511" s="2">
        <f t="shared" si="57"/>
        <v>4.5240050000000007</v>
      </c>
      <c r="G511" s="2">
        <f t="shared" si="59"/>
        <v>4.6074159999999997</v>
      </c>
      <c r="H511" s="2">
        <f t="shared" si="55"/>
        <v>4.5203309999999961</v>
      </c>
      <c r="I511" s="2">
        <f t="array" ref="I511">SUMPRODUCT(B495:B514, (ROW(B495:B514)-ROW(B495)+1)) / (20*21/2)</f>
        <v>4.4660123809523808</v>
      </c>
      <c r="J511" s="2">
        <f t="shared" si="58"/>
        <v>4.4966464127050845</v>
      </c>
      <c r="K511" s="2">
        <f t="shared" si="60"/>
        <v>4.5479658446025129</v>
      </c>
    </row>
    <row r="512" spans="1:11" ht="13.5" x14ac:dyDescent="0.25">
      <c r="A512" s="3">
        <v>42751</v>
      </c>
      <c r="B512" s="2">
        <v>4.3971</v>
      </c>
      <c r="C512" s="2">
        <f t="shared" si="53"/>
        <v>0</v>
      </c>
      <c r="D512" s="2">
        <f t="shared" si="54"/>
        <v>4.3910400000000012</v>
      </c>
      <c r="E512" s="2">
        <f t="shared" si="56"/>
        <v>4.4363800000000007</v>
      </c>
      <c r="F512" s="2">
        <f t="shared" si="57"/>
        <v>4.5121699999999993</v>
      </c>
      <c r="G512" s="2">
        <f t="shared" si="59"/>
        <v>4.6021779999999994</v>
      </c>
      <c r="H512" s="2">
        <f t="shared" si="55"/>
        <v>4.5180139999999964</v>
      </c>
      <c r="I512" s="2">
        <f t="array" ref="I512">SUMPRODUCT(B496:B515, (ROW(B496:B515)-ROW(B496)+1)) / (20*21/2)</f>
        <v>4.4597490476190469</v>
      </c>
      <c r="J512" s="2">
        <f t="shared" si="58"/>
        <v>4.4871658019712672</v>
      </c>
      <c r="K512" s="2">
        <f t="shared" si="60"/>
        <v>4.5420495369710414</v>
      </c>
    </row>
    <row r="513" spans="1:11" ht="13.5" x14ac:dyDescent="0.25">
      <c r="A513" s="3">
        <v>42752</v>
      </c>
      <c r="B513" s="2">
        <v>4.5229999999999997</v>
      </c>
      <c r="C513" s="2">
        <f t="shared" si="53"/>
        <v>0.12589999999999968</v>
      </c>
      <c r="D513" s="2">
        <f t="shared" si="54"/>
        <v>4.4142000000000001</v>
      </c>
      <c r="E513" s="2">
        <f t="shared" si="56"/>
        <v>4.4353700000000007</v>
      </c>
      <c r="F513" s="2">
        <f t="shared" si="57"/>
        <v>4.5053699999999992</v>
      </c>
      <c r="G513" s="2">
        <f t="shared" si="59"/>
        <v>4.5984499999999988</v>
      </c>
      <c r="H513" s="2">
        <f t="shared" si="55"/>
        <v>4.5171324999999962</v>
      </c>
      <c r="I513" s="2">
        <f t="array" ref="I513">SUMPRODUCT(B497:B516, (ROW(B497:B516)-ROW(B497)+1)) / (20*21/2)</f>
        <v>4.4539209523809511</v>
      </c>
      <c r="J513" s="2">
        <f t="shared" si="58"/>
        <v>4.4905785827359086</v>
      </c>
      <c r="K513" s="2">
        <f t="shared" si="60"/>
        <v>4.5413024963055104</v>
      </c>
    </row>
    <row r="514" spans="1:11" ht="13.5" x14ac:dyDescent="0.25">
      <c r="A514" s="3">
        <v>42753</v>
      </c>
      <c r="B514" s="2">
        <v>4.5027999999999997</v>
      </c>
      <c r="C514" s="2">
        <f t="shared" si="53"/>
        <v>-2.0199999999999996E-2</v>
      </c>
      <c r="D514" s="2">
        <f t="shared" si="54"/>
        <v>4.4444199999999991</v>
      </c>
      <c r="E514" s="2">
        <f t="shared" si="56"/>
        <v>4.4348599999999996</v>
      </c>
      <c r="F514" s="2">
        <f t="shared" si="57"/>
        <v>4.4980649999999986</v>
      </c>
      <c r="G514" s="2">
        <f t="shared" si="59"/>
        <v>4.5943179999999986</v>
      </c>
      <c r="H514" s="2">
        <f t="shared" si="55"/>
        <v>4.5164774999999961</v>
      </c>
      <c r="I514" s="2">
        <f t="array" ref="I514">SUMPRODUCT(B498:B517, (ROW(B498:B517)-ROW(B498)+1)) / (20*21/2)</f>
        <v>4.4445219047619045</v>
      </c>
      <c r="J514" s="2">
        <f t="shared" si="58"/>
        <v>4.4917425272372506</v>
      </c>
      <c r="K514" s="2">
        <f t="shared" si="60"/>
        <v>4.539792594489608</v>
      </c>
    </row>
    <row r="515" spans="1:11" ht="13.5" x14ac:dyDescent="0.25">
      <c r="A515" s="3">
        <v>42754</v>
      </c>
      <c r="B515" s="2">
        <v>4.4322999999999997</v>
      </c>
      <c r="C515" s="2">
        <f t="shared" si="53"/>
        <v>-7.0500000000000007E-2</v>
      </c>
      <c r="D515" s="2">
        <f t="shared" si="54"/>
        <v>4.4504599999999996</v>
      </c>
      <c r="E515" s="2">
        <f t="shared" si="56"/>
        <v>4.4273000000000007</v>
      </c>
      <c r="F515" s="2">
        <f t="shared" si="57"/>
        <v>4.4884949999999986</v>
      </c>
      <c r="G515" s="2">
        <f t="shared" si="59"/>
        <v>4.5893819999999987</v>
      </c>
      <c r="H515" s="2">
        <f t="shared" si="55"/>
        <v>4.5157219999999967</v>
      </c>
      <c r="I515" s="2">
        <f t="array" ref="I515">SUMPRODUCT(B499:B518, (ROW(B499:B518)-ROW(B499)+1)) / (20*21/2)</f>
        <v>4.438958095238096</v>
      </c>
      <c r="J515" s="2">
        <f t="shared" si="58"/>
        <v>4.4860813341670367</v>
      </c>
      <c r="K515" s="2">
        <f t="shared" si="60"/>
        <v>4.5355771986272702</v>
      </c>
    </row>
    <row r="516" spans="1:11" ht="13.5" x14ac:dyDescent="0.25">
      <c r="A516" s="3">
        <v>42755</v>
      </c>
      <c r="B516" s="2">
        <v>4.4272999999999998</v>
      </c>
      <c r="C516" s="2">
        <f t="shared" ref="C516:C579" si="61">B516-B515</f>
        <v>-4.9999999999998934E-3</v>
      </c>
      <c r="D516" s="2">
        <f t="shared" si="54"/>
        <v>4.4564999999999992</v>
      </c>
      <c r="E516" s="2">
        <f t="shared" si="56"/>
        <v>4.4247800000000002</v>
      </c>
      <c r="F516" s="2">
        <f t="shared" si="57"/>
        <v>4.4806899999999992</v>
      </c>
      <c r="G516" s="2">
        <f t="shared" si="59"/>
        <v>4.5843459999999991</v>
      </c>
      <c r="H516" s="2">
        <f t="shared" si="55"/>
        <v>4.5158224999999961</v>
      </c>
      <c r="I516" s="2">
        <f t="array" ref="I516">SUMPRODUCT(B500:B519, (ROW(B500:B519)-ROW(B500)+1)) / (20*21/2)</f>
        <v>4.4286938095238089</v>
      </c>
      <c r="J516" s="2">
        <f t="shared" si="58"/>
        <v>4.4804831118654134</v>
      </c>
      <c r="K516" s="2">
        <f t="shared" si="60"/>
        <v>4.5313310339752206</v>
      </c>
    </row>
    <row r="517" spans="1:11" ht="13.5" x14ac:dyDescent="0.25">
      <c r="A517" s="3">
        <v>42758</v>
      </c>
      <c r="B517" s="2">
        <v>4.3819999999999997</v>
      </c>
      <c r="C517" s="2">
        <f t="shared" si="61"/>
        <v>-4.5300000000000118E-2</v>
      </c>
      <c r="D517" s="2">
        <f t="shared" si="54"/>
        <v>4.4534800000000008</v>
      </c>
      <c r="E517" s="2">
        <f t="shared" si="56"/>
        <v>4.4222600000000005</v>
      </c>
      <c r="F517" s="2">
        <f t="shared" si="57"/>
        <v>4.4706200000000003</v>
      </c>
      <c r="G517" s="2">
        <f t="shared" si="59"/>
        <v>4.5781019999999986</v>
      </c>
      <c r="H517" s="2">
        <f t="shared" si="55"/>
        <v>4.5149664999999963</v>
      </c>
      <c r="I517" s="2">
        <f t="array" ref="I517">SUMPRODUCT(B501:B520, (ROW(B501:B520)-ROW(B501)+1)) / (20*21/2)</f>
        <v>4.4168690476190475</v>
      </c>
      <c r="J517" s="2">
        <f t="shared" si="58"/>
        <v>4.4711037678782315</v>
      </c>
      <c r="K517" s="2">
        <f t="shared" si="60"/>
        <v>4.5254749149958</v>
      </c>
    </row>
    <row r="518" spans="1:11" ht="13.5" x14ac:dyDescent="0.25">
      <c r="A518" s="3">
        <v>42759</v>
      </c>
      <c r="B518" s="2">
        <v>4.4122000000000003</v>
      </c>
      <c r="C518" s="2">
        <f t="shared" si="61"/>
        <v>3.0200000000000671E-2</v>
      </c>
      <c r="D518" s="2">
        <f t="shared" ref="D518:D581" si="62">AVERAGE(B514:B518)</f>
        <v>4.4313199999999995</v>
      </c>
      <c r="E518" s="2">
        <f t="shared" si="56"/>
        <v>4.4227600000000002</v>
      </c>
      <c r="F518" s="2">
        <f t="shared" si="57"/>
        <v>4.464575</v>
      </c>
      <c r="G518" s="2">
        <f t="shared" si="59"/>
        <v>4.5713519999999992</v>
      </c>
      <c r="H518" s="2">
        <f t="shared" si="55"/>
        <v>4.5138079999999956</v>
      </c>
      <c r="I518" s="2">
        <f t="array" ref="I518">SUMPRODUCT(B502:B521, (ROW(B502:B521)-ROW(B502)+1)) / (20*21/2)</f>
        <v>4.403223333333333</v>
      </c>
      <c r="J518" s="2">
        <f t="shared" si="58"/>
        <v>4.4654938852231618</v>
      </c>
      <c r="K518" s="2">
        <f t="shared" si="60"/>
        <v>4.5210327614665529</v>
      </c>
    </row>
    <row r="519" spans="1:11" ht="13.5" x14ac:dyDescent="0.25">
      <c r="A519" s="3">
        <v>42760</v>
      </c>
      <c r="B519" s="2">
        <v>4.3567999999999998</v>
      </c>
      <c r="C519" s="2">
        <f t="shared" si="61"/>
        <v>-5.540000000000056E-2</v>
      </c>
      <c r="D519" s="2">
        <f t="shared" si="62"/>
        <v>4.40212</v>
      </c>
      <c r="E519" s="2">
        <f t="shared" si="56"/>
        <v>4.4232699999999996</v>
      </c>
      <c r="F519" s="2">
        <f t="shared" si="57"/>
        <v>4.4557599999999997</v>
      </c>
      <c r="G519" s="2">
        <f t="shared" si="59"/>
        <v>4.5617819999999991</v>
      </c>
      <c r="H519" s="2">
        <f t="shared" si="55"/>
        <v>4.5122969999999958</v>
      </c>
      <c r="I519" s="2">
        <f t="array" ref="I519">SUMPRODUCT(B503:B522, (ROW(B503:B522)-ROW(B503)+1)) / (20*21/2)</f>
        <v>4.388972857142857</v>
      </c>
      <c r="J519" s="2">
        <f t="shared" si="58"/>
        <v>4.4551420866304792</v>
      </c>
      <c r="K519" s="2">
        <f t="shared" si="60"/>
        <v>4.5145922610168849</v>
      </c>
    </row>
    <row r="520" spans="1:11" ht="13.5" x14ac:dyDescent="0.25">
      <c r="A520" s="3">
        <v>42761</v>
      </c>
      <c r="B520" s="2">
        <v>4.3315999999999999</v>
      </c>
      <c r="C520" s="2">
        <f t="shared" si="61"/>
        <v>-2.5199999999999889E-2</v>
      </c>
      <c r="D520" s="2">
        <f t="shared" si="62"/>
        <v>4.3819800000000004</v>
      </c>
      <c r="E520" s="2">
        <f t="shared" si="56"/>
        <v>4.41622</v>
      </c>
      <c r="F520" s="2">
        <f t="shared" si="57"/>
        <v>4.44468</v>
      </c>
      <c r="G520" s="2">
        <f t="shared" si="59"/>
        <v>4.5517079999999988</v>
      </c>
      <c r="H520" s="2">
        <f t="shared" si="55"/>
        <v>4.5110379999999957</v>
      </c>
      <c r="I520" s="2">
        <f t="array" ref="I520">SUMPRODUCT(B504:B523, (ROW(B504:B523)-ROW(B504)+1)) / (20*21/2)</f>
        <v>4.3713709523809525</v>
      </c>
      <c r="J520" s="2">
        <f t="shared" si="58"/>
        <v>4.4433761736180521</v>
      </c>
      <c r="K520" s="2">
        <f t="shared" si="60"/>
        <v>4.5074160939181835</v>
      </c>
    </row>
    <row r="521" spans="1:11" ht="13.5" x14ac:dyDescent="0.25">
      <c r="A521" s="3">
        <v>42762</v>
      </c>
      <c r="B521" s="2">
        <v>4.3014000000000001</v>
      </c>
      <c r="C521" s="2">
        <f t="shared" si="61"/>
        <v>-3.0199999999999783E-2</v>
      </c>
      <c r="D521" s="2">
        <f t="shared" si="62"/>
        <v>4.3567999999999998</v>
      </c>
      <c r="E521" s="2">
        <f t="shared" si="56"/>
        <v>4.40665</v>
      </c>
      <c r="F521" s="2">
        <f t="shared" si="57"/>
        <v>4.4308299999999994</v>
      </c>
      <c r="G521" s="2">
        <f t="shared" si="59"/>
        <v>4.541231999999999</v>
      </c>
      <c r="H521" s="2">
        <f t="shared" si="55"/>
        <v>4.5098794999999949</v>
      </c>
      <c r="I521" s="2">
        <f t="array" ref="I521">SUMPRODUCT(B505:B524, (ROW(B505:B524)-ROW(B505)+1)) / (20*21/2)</f>
        <v>4.3547223809523805</v>
      </c>
      <c r="J521" s="2">
        <f t="shared" si="58"/>
        <v>4.4298546332734761</v>
      </c>
      <c r="K521" s="2">
        <f t="shared" si="60"/>
        <v>4.4993370314115877</v>
      </c>
    </row>
    <row r="522" spans="1:11" ht="13.5" x14ac:dyDescent="0.25">
      <c r="A522" s="3">
        <v>42765</v>
      </c>
      <c r="B522" s="2">
        <v>4.2812000000000001</v>
      </c>
      <c r="C522" s="2">
        <f t="shared" si="61"/>
        <v>-2.0199999999999996E-2</v>
      </c>
      <c r="D522" s="2">
        <f t="shared" si="62"/>
        <v>4.3366400000000001</v>
      </c>
      <c r="E522" s="2">
        <f t="shared" si="56"/>
        <v>4.39506</v>
      </c>
      <c r="F522" s="2">
        <f t="shared" si="57"/>
        <v>4.4157200000000003</v>
      </c>
      <c r="G522" s="2">
        <f t="shared" si="59"/>
        <v>4.5321660000000001</v>
      </c>
      <c r="H522" s="2">
        <f t="shared" ref="H522:H585" si="63">AVERAGE(B323:B522)</f>
        <v>4.5086199999999952</v>
      </c>
      <c r="I522" s="2">
        <f t="array" ref="I522">SUMPRODUCT(B506:B525, (ROW(B506:B525)-ROW(B506)+1)) / (20*21/2)</f>
        <v>4.3394171428571431</v>
      </c>
      <c r="J522" s="2">
        <f t="shared" si="58"/>
        <v>4.4156970491521932</v>
      </c>
      <c r="K522" s="2">
        <f t="shared" si="60"/>
        <v>4.4907826380228979</v>
      </c>
    </row>
    <row r="523" spans="1:11" ht="13.5" x14ac:dyDescent="0.25">
      <c r="A523" s="3">
        <v>42766</v>
      </c>
      <c r="B523" s="2">
        <v>4.2309000000000001</v>
      </c>
      <c r="C523" s="2">
        <f t="shared" si="61"/>
        <v>-5.0300000000000011E-2</v>
      </c>
      <c r="D523" s="2">
        <f t="shared" si="62"/>
        <v>4.3003799999999996</v>
      </c>
      <c r="E523" s="2">
        <f t="shared" si="56"/>
        <v>4.36585</v>
      </c>
      <c r="F523" s="2">
        <f t="shared" si="57"/>
        <v>4.4006099999999995</v>
      </c>
      <c r="G523" s="2">
        <f t="shared" si="59"/>
        <v>4.5239059999999993</v>
      </c>
      <c r="H523" s="2">
        <f t="shared" si="63"/>
        <v>4.5072604999999957</v>
      </c>
      <c r="I523" s="2">
        <f t="array" ref="I523">SUMPRODUCT(B507:B526, (ROW(B507:B526)-ROW(B507)+1)) / (20*21/2)</f>
        <v>4.333131428571428</v>
      </c>
      <c r="J523" s="2">
        <f t="shared" si="58"/>
        <v>4.3980973301853181</v>
      </c>
      <c r="K523" s="2">
        <f t="shared" si="60"/>
        <v>4.4805911620220007</v>
      </c>
    </row>
    <row r="524" spans="1:11" ht="13.5" x14ac:dyDescent="0.25">
      <c r="A524" s="3">
        <v>42767</v>
      </c>
      <c r="B524" s="2">
        <v>4.2257999999999996</v>
      </c>
      <c r="C524" s="2">
        <f t="shared" si="61"/>
        <v>-5.1000000000005485E-3</v>
      </c>
      <c r="D524" s="2">
        <f t="shared" si="62"/>
        <v>4.2741799999999994</v>
      </c>
      <c r="E524" s="2">
        <f t="shared" ref="E524:E587" si="64">AVERAGE(B515:B524)</f>
        <v>4.3381499999999997</v>
      </c>
      <c r="F524" s="2">
        <f t="shared" si="57"/>
        <v>4.3865049999999997</v>
      </c>
      <c r="G524" s="2">
        <f t="shared" si="59"/>
        <v>4.5147379999999995</v>
      </c>
      <c r="H524" s="2">
        <f t="shared" si="63"/>
        <v>4.505975999999996</v>
      </c>
      <c r="I524" s="2">
        <f t="array" ref="I524">SUMPRODUCT(B508:B527, (ROW(B508:B527)-ROW(B508)+1)) / (20*21/2)</f>
        <v>4.3184271428571419</v>
      </c>
      <c r="J524" s="2">
        <f t="shared" si="58"/>
        <v>4.3816880606438593</v>
      </c>
      <c r="K524" s="2">
        <f t="shared" si="60"/>
        <v>4.4705993517466283</v>
      </c>
    </row>
    <row r="525" spans="1:11" ht="13.5" x14ac:dyDescent="0.25">
      <c r="A525" s="3">
        <v>42768</v>
      </c>
      <c r="B525" s="2">
        <v>4.2257999999999996</v>
      </c>
      <c r="C525" s="2">
        <f t="shared" si="61"/>
        <v>0</v>
      </c>
      <c r="D525" s="2">
        <f t="shared" si="62"/>
        <v>4.2530199999999994</v>
      </c>
      <c r="E525" s="2">
        <f t="shared" si="64"/>
        <v>4.3174999999999999</v>
      </c>
      <c r="F525" s="2">
        <f t="shared" si="57"/>
        <v>4.3724000000000007</v>
      </c>
      <c r="G525" s="2">
        <f t="shared" si="59"/>
        <v>4.5069799999999995</v>
      </c>
      <c r="H525" s="2">
        <f t="shared" si="63"/>
        <v>4.5048424999999961</v>
      </c>
      <c r="I525" s="2">
        <f t="array" ref="I525">SUMPRODUCT(B509:B528, (ROW(B509:B528)-ROW(B509)+1)) / (20*21/2)</f>
        <v>4.3113728571428567</v>
      </c>
      <c r="J525" s="2">
        <f t="shared" si="58"/>
        <v>4.3668415786777777</v>
      </c>
      <c r="K525" s="2">
        <f t="shared" si="60"/>
        <v>4.4609993771683287</v>
      </c>
    </row>
    <row r="526" spans="1:11" ht="13.5" x14ac:dyDescent="0.25">
      <c r="A526" s="3">
        <v>42769</v>
      </c>
      <c r="B526" s="2">
        <v>4.3064</v>
      </c>
      <c r="C526" s="2">
        <f t="shared" si="61"/>
        <v>8.0600000000000449E-2</v>
      </c>
      <c r="D526" s="2">
        <f t="shared" si="62"/>
        <v>4.2540199999999997</v>
      </c>
      <c r="E526" s="2">
        <f t="shared" si="64"/>
        <v>4.3054099999999993</v>
      </c>
      <c r="F526" s="2">
        <f t="shared" si="57"/>
        <v>4.3650949999999993</v>
      </c>
      <c r="G526" s="2">
        <f t="shared" si="59"/>
        <v>4.5009359999999994</v>
      </c>
      <c r="H526" s="2">
        <f t="shared" si="63"/>
        <v>4.503834999999996</v>
      </c>
      <c r="I526" s="2">
        <f t="array" ref="I526">SUMPRODUCT(B510:B529, (ROW(B510:B529)-ROW(B510)+1)) / (20*21/2)</f>
        <v>4.3058804761904765</v>
      </c>
      <c r="J526" s="2">
        <f t="shared" si="58"/>
        <v>4.3610852378513227</v>
      </c>
      <c r="K526" s="2">
        <f t="shared" si="60"/>
        <v>4.454936656495061</v>
      </c>
    </row>
    <row r="527" spans="1:11" ht="13.5" x14ac:dyDescent="0.25">
      <c r="A527" s="3">
        <v>42772</v>
      </c>
      <c r="B527" s="2">
        <v>4.2107000000000001</v>
      </c>
      <c r="C527" s="2">
        <f t="shared" si="61"/>
        <v>-9.5699999999999896E-2</v>
      </c>
      <c r="D527" s="2">
        <f t="shared" si="62"/>
        <v>4.2399199999999997</v>
      </c>
      <c r="E527" s="2">
        <f t="shared" si="64"/>
        <v>4.2882800000000003</v>
      </c>
      <c r="F527" s="2">
        <f t="shared" si="57"/>
        <v>4.35527</v>
      </c>
      <c r="G527" s="2">
        <f t="shared" si="59"/>
        <v>4.4914659999999991</v>
      </c>
      <c r="H527" s="2">
        <f t="shared" si="63"/>
        <v>4.5023489999999962</v>
      </c>
      <c r="I527" s="2">
        <f t="array" ref="I527">SUMPRODUCT(B511:B530, (ROW(B511:B530)-ROW(B511)+1)) / (20*21/2)</f>
        <v>4.3126661904761914</v>
      </c>
      <c r="J527" s="2">
        <f t="shared" si="58"/>
        <v>4.3467628342464355</v>
      </c>
      <c r="K527" s="2">
        <f t="shared" si="60"/>
        <v>4.445358748397215</v>
      </c>
    </row>
    <row r="528" spans="1:11" ht="13.5" x14ac:dyDescent="0.25">
      <c r="A528" s="3">
        <v>42773</v>
      </c>
      <c r="B528" s="2">
        <v>4.2812000000000001</v>
      </c>
      <c r="C528" s="2">
        <f t="shared" si="61"/>
        <v>7.0500000000000007E-2</v>
      </c>
      <c r="D528" s="2">
        <f t="shared" si="62"/>
        <v>4.249979999999999</v>
      </c>
      <c r="E528" s="2">
        <f t="shared" si="64"/>
        <v>4.2751800000000006</v>
      </c>
      <c r="F528" s="2">
        <f t="shared" si="57"/>
        <v>4.3489699999999996</v>
      </c>
      <c r="G528" s="2">
        <f t="shared" si="59"/>
        <v>4.4839099999999998</v>
      </c>
      <c r="H528" s="2">
        <f t="shared" si="63"/>
        <v>4.5010894999999955</v>
      </c>
      <c r="I528" s="2">
        <f t="array" ref="I528">SUMPRODUCT(B512:B531, (ROW(B512:B531)-ROW(B512)+1)) / (20*21/2)</f>
        <v>4.3246561904761904</v>
      </c>
      <c r="J528" s="2">
        <f t="shared" si="58"/>
        <v>4.3405187547943944</v>
      </c>
      <c r="K528" s="2">
        <f t="shared" si="60"/>
        <v>4.4389211504208541</v>
      </c>
    </row>
    <row r="529" spans="1:11" ht="13.5" x14ac:dyDescent="0.25">
      <c r="A529" s="3">
        <v>42774</v>
      </c>
      <c r="B529" s="2">
        <v>4.2912999999999997</v>
      </c>
      <c r="C529" s="2">
        <f t="shared" si="61"/>
        <v>1.0099999999999554E-2</v>
      </c>
      <c r="D529" s="2">
        <f t="shared" si="62"/>
        <v>4.2630799999999995</v>
      </c>
      <c r="E529" s="2">
        <f t="shared" si="64"/>
        <v>4.2686299999999999</v>
      </c>
      <c r="F529" s="2">
        <f t="shared" si="57"/>
        <v>4.3459499999999993</v>
      </c>
      <c r="G529" s="2">
        <f t="shared" si="59"/>
        <v>4.4775640000000001</v>
      </c>
      <c r="H529" s="2">
        <f t="shared" si="63"/>
        <v>4.4992004999999962</v>
      </c>
      <c r="I529" s="2">
        <f t="array" ref="I529">SUMPRODUCT(B513:B532, (ROW(B513:B532)-ROW(B513)+1)) / (20*21/2)</f>
        <v>4.3319723809523802</v>
      </c>
      <c r="J529" s="2">
        <f t="shared" si="58"/>
        <v>4.3358312543377853</v>
      </c>
      <c r="K529" s="2">
        <f t="shared" si="60"/>
        <v>4.4331320856984675</v>
      </c>
    </row>
    <row r="530" spans="1:11" ht="13.5" x14ac:dyDescent="0.25">
      <c r="A530" s="3">
        <v>42775</v>
      </c>
      <c r="B530" s="2">
        <v>4.4172000000000002</v>
      </c>
      <c r="C530" s="2">
        <f t="shared" si="61"/>
        <v>0.12590000000000057</v>
      </c>
      <c r="D530" s="2">
        <f t="shared" si="62"/>
        <v>4.3013599999999999</v>
      </c>
      <c r="E530" s="2">
        <f t="shared" si="64"/>
        <v>4.2771899999999992</v>
      </c>
      <c r="F530" s="2">
        <f t="shared" si="57"/>
        <v>4.3467049999999992</v>
      </c>
      <c r="G530" s="2">
        <f t="shared" si="59"/>
        <v>4.4737360000000015</v>
      </c>
      <c r="H530" s="2">
        <f t="shared" si="63"/>
        <v>4.497286499999996</v>
      </c>
      <c r="I530" s="2">
        <f t="array" ref="I530">SUMPRODUCT(B514:B533, (ROW(B514:B533)-ROW(B514)+1)) / (20*21/2)</f>
        <v>4.3180399999999999</v>
      </c>
      <c r="J530" s="2">
        <f t="shared" si="58"/>
        <v>4.3435806586865677</v>
      </c>
      <c r="K530" s="2">
        <f t="shared" si="60"/>
        <v>4.4325072980240172</v>
      </c>
    </row>
    <row r="531" spans="1:11" ht="13.5" x14ac:dyDescent="0.25">
      <c r="A531" s="3">
        <v>42776</v>
      </c>
      <c r="B531" s="2">
        <v>4.4725999999999999</v>
      </c>
      <c r="C531" s="2">
        <f t="shared" si="61"/>
        <v>5.5399999999999672E-2</v>
      </c>
      <c r="D531" s="2">
        <f t="shared" si="62"/>
        <v>4.3346</v>
      </c>
      <c r="E531" s="2">
        <f t="shared" si="64"/>
        <v>4.2943100000000003</v>
      </c>
      <c r="F531" s="2">
        <f t="shared" si="57"/>
        <v>4.3504799999999992</v>
      </c>
      <c r="G531" s="2">
        <f t="shared" si="59"/>
        <v>4.4710160000000005</v>
      </c>
      <c r="H531" s="2">
        <f t="shared" si="63"/>
        <v>4.4949944999999953</v>
      </c>
      <c r="I531" s="2">
        <f t="array" ref="I531">SUMPRODUCT(B515:B534, (ROW(B515:B534)-ROW(B515)+1)) / (20*21/2)</f>
        <v>4.320009047619048</v>
      </c>
      <c r="J531" s="2">
        <f t="shared" si="58"/>
        <v>4.3558682150021326</v>
      </c>
      <c r="K531" s="2">
        <f t="shared" si="60"/>
        <v>4.4340795608466053</v>
      </c>
    </row>
    <row r="532" spans="1:11" ht="13.5" x14ac:dyDescent="0.25">
      <c r="A532" s="3">
        <v>42779</v>
      </c>
      <c r="B532" s="2">
        <v>4.4272999999999998</v>
      </c>
      <c r="C532" s="2">
        <f t="shared" si="61"/>
        <v>-4.5300000000000118E-2</v>
      </c>
      <c r="D532" s="2">
        <f t="shared" si="62"/>
        <v>4.3779199999999996</v>
      </c>
      <c r="E532" s="2">
        <f t="shared" si="64"/>
        <v>4.3089200000000005</v>
      </c>
      <c r="F532" s="2">
        <f t="shared" ref="F532:F595" si="65">AVERAGE(B513:B532)</f>
        <v>4.3519899999999998</v>
      </c>
      <c r="G532" s="2">
        <f t="shared" si="59"/>
        <v>4.4660800000000016</v>
      </c>
      <c r="H532" s="2">
        <f t="shared" si="63"/>
        <v>4.4924509999999955</v>
      </c>
      <c r="I532" s="2">
        <f t="array" ref="I532">SUMPRODUCT(B516:B535, (ROW(B516:B535)-ROW(B516)+1)) / (20*21/2)</f>
        <v>4.3202733333333327</v>
      </c>
      <c r="J532" s="2">
        <f t="shared" si="58"/>
        <v>4.3626712421447866</v>
      </c>
      <c r="K532" s="2">
        <f t="shared" si="60"/>
        <v>4.433813695715366</v>
      </c>
    </row>
    <row r="533" spans="1:11" ht="13.5" x14ac:dyDescent="0.25">
      <c r="A533" s="3">
        <v>42780</v>
      </c>
      <c r="B533" s="2">
        <v>4.2057000000000002</v>
      </c>
      <c r="C533" s="2">
        <f t="shared" si="61"/>
        <v>-0.22159999999999958</v>
      </c>
      <c r="D533" s="2">
        <f t="shared" si="62"/>
        <v>4.3628200000000001</v>
      </c>
      <c r="E533" s="2">
        <f t="shared" si="64"/>
        <v>4.3064</v>
      </c>
      <c r="F533" s="2">
        <f t="shared" si="65"/>
        <v>4.336125</v>
      </c>
      <c r="G533" s="2">
        <f t="shared" si="59"/>
        <v>4.4587260000000013</v>
      </c>
      <c r="H533" s="2">
        <f t="shared" si="63"/>
        <v>4.4888499999999958</v>
      </c>
      <c r="I533" s="2">
        <f t="array" ref="I533">SUMPRODUCT(B517:B536, (ROW(B517:B536)-ROW(B517)+1)) / (20*21/2)</f>
        <v>4.3210171428571433</v>
      </c>
      <c r="J533" s="2">
        <f t="shared" ref="J533:J596" si="66">$J$4*B533+J532*(1-$J$4)</f>
        <v>4.3477216000357597</v>
      </c>
      <c r="K533" s="2">
        <f t="shared" si="60"/>
        <v>4.4248680605892732</v>
      </c>
    </row>
    <row r="534" spans="1:11" ht="13.5" x14ac:dyDescent="0.25">
      <c r="A534" s="3">
        <v>42781</v>
      </c>
      <c r="B534" s="2">
        <v>4.3567999999999998</v>
      </c>
      <c r="C534" s="2">
        <f t="shared" si="61"/>
        <v>0.15109999999999957</v>
      </c>
      <c r="D534" s="2">
        <f t="shared" si="62"/>
        <v>4.3759199999999998</v>
      </c>
      <c r="E534" s="2">
        <f t="shared" si="64"/>
        <v>4.3194999999999997</v>
      </c>
      <c r="F534" s="2">
        <f t="shared" si="65"/>
        <v>4.3288249999999993</v>
      </c>
      <c r="G534" s="2">
        <f t="shared" si="59"/>
        <v>4.4537900000000015</v>
      </c>
      <c r="H534" s="2">
        <f t="shared" si="63"/>
        <v>4.4864324999999967</v>
      </c>
      <c r="I534" s="2">
        <f t="array" ref="I534">SUMPRODUCT(B518:B537, (ROW(B518:B537)-ROW(B518)+1)) / (20*21/2)</f>
        <v>4.3212547619047621</v>
      </c>
      <c r="J534" s="2">
        <f t="shared" si="66"/>
        <v>4.3485862095561636</v>
      </c>
      <c r="K534" s="2">
        <f t="shared" si="60"/>
        <v>4.4221987248798902</v>
      </c>
    </row>
    <row r="535" spans="1:11" ht="13.5" x14ac:dyDescent="0.25">
      <c r="A535" s="3">
        <v>42782</v>
      </c>
      <c r="B535" s="2">
        <v>4.3315999999999999</v>
      </c>
      <c r="C535" s="2">
        <f t="shared" si="61"/>
        <v>-2.5199999999999889E-2</v>
      </c>
      <c r="D535" s="2">
        <f t="shared" si="62"/>
        <v>4.3587999999999996</v>
      </c>
      <c r="E535" s="2">
        <f t="shared" si="64"/>
        <v>4.3300799999999997</v>
      </c>
      <c r="F535" s="2">
        <f t="shared" si="65"/>
        <v>4.3237899999999989</v>
      </c>
      <c r="G535" s="2">
        <f t="shared" si="59"/>
        <v>4.4483500000000014</v>
      </c>
      <c r="H535" s="2">
        <f t="shared" si="63"/>
        <v>4.4845939999999969</v>
      </c>
      <c r="I535" s="2">
        <f t="array" ref="I535">SUMPRODUCT(B519:B538, (ROW(B519:B538)-ROW(B519)+1)) / (20*21/2)</f>
        <v>4.3179423809523803</v>
      </c>
      <c r="J535" s="2">
        <f t="shared" si="66"/>
        <v>4.3469684753127193</v>
      </c>
      <c r="K535" s="2">
        <f t="shared" si="60"/>
        <v>4.4186458337081298</v>
      </c>
    </row>
    <row r="536" spans="1:11" ht="13.5" x14ac:dyDescent="0.25">
      <c r="A536" s="3">
        <v>42783</v>
      </c>
      <c r="B536" s="2">
        <v>4.3315999999999999</v>
      </c>
      <c r="C536" s="2">
        <f t="shared" si="61"/>
        <v>0</v>
      </c>
      <c r="D536" s="2">
        <f t="shared" si="62"/>
        <v>4.3305999999999996</v>
      </c>
      <c r="E536" s="2">
        <f t="shared" si="64"/>
        <v>4.3326000000000011</v>
      </c>
      <c r="F536" s="2">
        <f t="shared" si="65"/>
        <v>4.3190049999999989</v>
      </c>
      <c r="G536" s="2">
        <f t="shared" si="59"/>
        <v>4.4433140000000009</v>
      </c>
      <c r="H536" s="2">
        <f t="shared" si="63"/>
        <v>4.4824534999999965</v>
      </c>
      <c r="I536" s="2">
        <f t="array" ref="I536">SUMPRODUCT(B520:B539, (ROW(B520:B539)-ROW(B520)+1)) / (20*21/2)</f>
        <v>4.31525380952381</v>
      </c>
      <c r="J536" s="2">
        <f t="shared" si="66"/>
        <v>4.3455048109972223</v>
      </c>
      <c r="K536" s="2">
        <f t="shared" si="60"/>
        <v>4.415232271601929</v>
      </c>
    </row>
    <row r="537" spans="1:11" ht="13.5" x14ac:dyDescent="0.25">
      <c r="A537" s="3">
        <v>42786</v>
      </c>
      <c r="B537" s="2">
        <v>4.3215000000000003</v>
      </c>
      <c r="C537" s="2">
        <f t="shared" si="61"/>
        <v>-1.0099999999999554E-2</v>
      </c>
      <c r="D537" s="2">
        <f t="shared" si="62"/>
        <v>4.3094400000000004</v>
      </c>
      <c r="E537" s="2">
        <f t="shared" si="64"/>
        <v>4.34368</v>
      </c>
      <c r="F537" s="2">
        <f t="shared" si="65"/>
        <v>4.3159799999999997</v>
      </c>
      <c r="G537" s="2">
        <f t="shared" si="59"/>
        <v>4.4376720000000009</v>
      </c>
      <c r="H537" s="2">
        <f t="shared" si="63"/>
        <v>4.4801614999999968</v>
      </c>
      <c r="I537" s="2">
        <f t="array" ref="I537">SUMPRODUCT(B521:B540, (ROW(B521:B540)-ROW(B521)+1)) / (20*21/2)</f>
        <v>4.3167633333333342</v>
      </c>
      <c r="J537" s="2">
        <f t="shared" si="66"/>
        <v>4.3432186385212965</v>
      </c>
      <c r="K537" s="2">
        <f t="shared" si="60"/>
        <v>4.41155649624499</v>
      </c>
    </row>
    <row r="538" spans="1:11" ht="13.5" x14ac:dyDescent="0.25">
      <c r="A538" s="3">
        <v>42787</v>
      </c>
      <c r="B538" s="2">
        <v>4.2812000000000001</v>
      </c>
      <c r="C538" s="2">
        <f t="shared" si="61"/>
        <v>-4.0300000000000225E-2</v>
      </c>
      <c r="D538" s="2">
        <f t="shared" si="62"/>
        <v>4.3245400000000007</v>
      </c>
      <c r="E538" s="2">
        <f t="shared" si="64"/>
        <v>4.34368</v>
      </c>
      <c r="F538" s="2">
        <f t="shared" si="65"/>
        <v>4.309429999999999</v>
      </c>
      <c r="G538" s="2">
        <f t="shared" si="59"/>
        <v>4.4312240000000012</v>
      </c>
      <c r="H538" s="2">
        <f t="shared" si="63"/>
        <v>4.4780709999999964</v>
      </c>
      <c r="I538" s="2">
        <f t="array" ref="I538">SUMPRODUCT(B522:B541, (ROW(B522:B541)-ROW(B522)+1)) / (20*21/2)</f>
        <v>4.3096923809523808</v>
      </c>
      <c r="J538" s="2">
        <f t="shared" si="66"/>
        <v>4.3373121015192684</v>
      </c>
      <c r="K538" s="2">
        <f t="shared" si="60"/>
        <v>4.4064444767844027</v>
      </c>
    </row>
    <row r="539" spans="1:11" ht="13.5" x14ac:dyDescent="0.25">
      <c r="A539" s="3">
        <v>42788</v>
      </c>
      <c r="B539" s="2">
        <v>4.2812000000000001</v>
      </c>
      <c r="C539" s="2">
        <f t="shared" si="61"/>
        <v>0</v>
      </c>
      <c r="D539" s="2">
        <f t="shared" si="62"/>
        <v>4.3094200000000003</v>
      </c>
      <c r="E539" s="2">
        <f t="shared" si="64"/>
        <v>4.34267</v>
      </c>
      <c r="F539" s="2">
        <f t="shared" si="65"/>
        <v>4.3056499999999991</v>
      </c>
      <c r="G539" s="2">
        <f t="shared" si="59"/>
        <v>4.4247760000000014</v>
      </c>
      <c r="H539" s="2">
        <f t="shared" si="63"/>
        <v>4.476181999999997</v>
      </c>
      <c r="I539" s="2">
        <f t="array" ref="I539">SUMPRODUCT(B523:B542, (ROW(B523:B542)-ROW(B523)+1)) / (20*21/2)</f>
        <v>4.3207000000000004</v>
      </c>
      <c r="J539" s="2">
        <f t="shared" si="66"/>
        <v>4.3319680918507668</v>
      </c>
      <c r="K539" s="2">
        <f t="shared" si="60"/>
        <v>4.401532928675211</v>
      </c>
    </row>
    <row r="540" spans="1:11" ht="13.5" x14ac:dyDescent="0.25">
      <c r="A540" s="3">
        <v>42789</v>
      </c>
      <c r="B540" s="2">
        <v>4.3215000000000003</v>
      </c>
      <c r="C540" s="2">
        <f t="shared" si="61"/>
        <v>4.0300000000000225E-2</v>
      </c>
      <c r="D540" s="2">
        <f t="shared" si="62"/>
        <v>4.3073999999999995</v>
      </c>
      <c r="E540" s="2">
        <f t="shared" si="64"/>
        <v>4.3331</v>
      </c>
      <c r="F540" s="2">
        <f t="shared" si="65"/>
        <v>4.3051449999999996</v>
      </c>
      <c r="G540" s="2">
        <f t="shared" si="59"/>
        <v>4.4186300000000021</v>
      </c>
      <c r="H540" s="2">
        <f t="shared" si="63"/>
        <v>4.4740409999999979</v>
      </c>
      <c r="I540" s="2">
        <f t="array" ref="I540">SUMPRODUCT(B524:B543, (ROW(B524:B543)-ROW(B524)+1)) / (20*21/2)</f>
        <v>4.3560028571428564</v>
      </c>
      <c r="J540" s="2">
        <f t="shared" si="66"/>
        <v>4.3309711307221228</v>
      </c>
      <c r="K540" s="2">
        <f t="shared" si="60"/>
        <v>4.3983943824526532</v>
      </c>
    </row>
    <row r="541" spans="1:11" ht="13.5" x14ac:dyDescent="0.25">
      <c r="A541" s="3">
        <v>42790</v>
      </c>
      <c r="B541" s="2">
        <v>4.2309000000000001</v>
      </c>
      <c r="C541" s="2">
        <f t="shared" si="61"/>
        <v>-9.0600000000000236E-2</v>
      </c>
      <c r="D541" s="2">
        <f t="shared" si="62"/>
        <v>4.2872600000000007</v>
      </c>
      <c r="E541" s="2">
        <f t="shared" si="64"/>
        <v>4.3089299999999993</v>
      </c>
      <c r="F541" s="2">
        <f t="shared" si="65"/>
        <v>4.3016200000000007</v>
      </c>
      <c r="G541" s="2">
        <f t="shared" si="59"/>
        <v>4.4115800000000016</v>
      </c>
      <c r="H541" s="2">
        <f t="shared" si="63"/>
        <v>4.4717744999999978</v>
      </c>
      <c r="I541" s="2">
        <f t="array" ref="I541">SUMPRODUCT(B525:B544, (ROW(B525:B544)-ROW(B525)+1)) / (20*21/2)</f>
        <v>4.382942857142857</v>
      </c>
      <c r="J541" s="2">
        <f t="shared" si="66"/>
        <v>4.3214405468438253</v>
      </c>
      <c r="K541" s="2">
        <f t="shared" si="60"/>
        <v>4.3918259752976478</v>
      </c>
    </row>
    <row r="542" spans="1:11" ht="13.5" x14ac:dyDescent="0.25">
      <c r="A542" s="3">
        <v>42793</v>
      </c>
      <c r="B542" s="2">
        <v>4.4172000000000002</v>
      </c>
      <c r="C542" s="2">
        <f t="shared" si="61"/>
        <v>0.18630000000000013</v>
      </c>
      <c r="D542" s="2">
        <f t="shared" si="62"/>
        <v>4.3064000000000009</v>
      </c>
      <c r="E542" s="2">
        <f t="shared" si="64"/>
        <v>4.3079200000000002</v>
      </c>
      <c r="F542" s="2">
        <f t="shared" si="65"/>
        <v>4.3084199999999999</v>
      </c>
      <c r="G542" s="2">
        <f t="shared" si="59"/>
        <v>4.4072480000000009</v>
      </c>
      <c r="H542" s="2">
        <f t="shared" si="63"/>
        <v>4.4701879999999985</v>
      </c>
      <c r="I542" s="2">
        <f t="array" ref="I542">SUMPRODUCT(B526:B545, (ROW(B526:B545)-ROW(B526)+1)) / (20*21/2)</f>
        <v>4.3907595238095238</v>
      </c>
      <c r="J542" s="2">
        <f t="shared" si="66"/>
        <v>4.3305604947634606</v>
      </c>
      <c r="K542" s="2">
        <f t="shared" si="60"/>
        <v>4.3928210350898969</v>
      </c>
    </row>
    <row r="543" spans="1:11" ht="13.5" x14ac:dyDescent="0.25">
      <c r="A543" s="3">
        <v>42794</v>
      </c>
      <c r="B543" s="2">
        <v>4.6791</v>
      </c>
      <c r="C543" s="2">
        <f t="shared" si="61"/>
        <v>0.2618999999999998</v>
      </c>
      <c r="D543" s="2">
        <f t="shared" si="62"/>
        <v>4.3859800000000009</v>
      </c>
      <c r="E543" s="2">
        <f t="shared" si="64"/>
        <v>4.3552599999999995</v>
      </c>
      <c r="F543" s="2">
        <f t="shared" si="65"/>
        <v>4.3308300000000006</v>
      </c>
      <c r="G543" s="2">
        <f t="shared" si="59"/>
        <v>4.4076500000000012</v>
      </c>
      <c r="H543" s="2">
        <f t="shared" si="63"/>
        <v>4.4697849999999981</v>
      </c>
      <c r="I543" s="2">
        <f t="array" ref="I543">SUMPRODUCT(B527:B546, (ROW(B527:B546)-ROW(B527)+1)) / (20*21/2)</f>
        <v>4.400954761904762</v>
      </c>
      <c r="J543" s="2">
        <f t="shared" si="66"/>
        <v>4.3637547333574167</v>
      </c>
      <c r="K543" s="2">
        <f t="shared" si="60"/>
        <v>4.4040476611648032</v>
      </c>
    </row>
    <row r="544" spans="1:11" ht="13.5" x14ac:dyDescent="0.25">
      <c r="A544" s="3">
        <v>42795</v>
      </c>
      <c r="B544" s="2">
        <v>4.6136999999999997</v>
      </c>
      <c r="C544" s="2">
        <f t="shared" si="61"/>
        <v>-6.5400000000000347E-2</v>
      </c>
      <c r="D544" s="2">
        <f t="shared" si="62"/>
        <v>4.4524799999999995</v>
      </c>
      <c r="E544" s="2">
        <f t="shared" si="64"/>
        <v>4.3809500000000003</v>
      </c>
      <c r="F544" s="2">
        <f t="shared" si="65"/>
        <v>4.350225</v>
      </c>
      <c r="G544" s="2">
        <f t="shared" si="59"/>
        <v>4.4069460000000005</v>
      </c>
      <c r="H544" s="2">
        <f t="shared" si="63"/>
        <v>4.4690044999999987</v>
      </c>
      <c r="I544" s="2">
        <f t="array" ref="I544">SUMPRODUCT(B528:B547, (ROW(B528:B547)-ROW(B528)+1)) / (20*21/2)</f>
        <v>4.408944285714286</v>
      </c>
      <c r="J544" s="2">
        <f t="shared" si="66"/>
        <v>4.3875590444662338</v>
      </c>
      <c r="K544" s="2">
        <f t="shared" si="60"/>
        <v>4.4122693215112818</v>
      </c>
    </row>
    <row r="545" spans="1:11" ht="13.5" x14ac:dyDescent="0.25">
      <c r="A545" s="3">
        <v>42796</v>
      </c>
      <c r="B545" s="2">
        <v>4.4322999999999997</v>
      </c>
      <c r="C545" s="2">
        <f t="shared" si="61"/>
        <v>-0.18140000000000001</v>
      </c>
      <c r="D545" s="2">
        <f t="shared" si="62"/>
        <v>4.4746399999999991</v>
      </c>
      <c r="E545" s="2">
        <f t="shared" si="64"/>
        <v>4.3910199999999993</v>
      </c>
      <c r="F545" s="2">
        <f t="shared" si="65"/>
        <v>4.360549999999999</v>
      </c>
      <c r="G545" s="2">
        <f t="shared" si="59"/>
        <v>4.4031180000000019</v>
      </c>
      <c r="H545" s="2">
        <f t="shared" si="63"/>
        <v>4.4673169999999987</v>
      </c>
      <c r="I545" s="2">
        <f t="array" ref="I545">SUMPRODUCT(B529:B548, (ROW(B529:B548)-ROW(B529)+1)) / (20*21/2)</f>
        <v>4.4157823809523808</v>
      </c>
      <c r="J545" s="2">
        <f t="shared" si="66"/>
        <v>4.3918200878504017</v>
      </c>
      <c r="K545" s="2">
        <f t="shared" si="60"/>
        <v>4.4130548383147605</v>
      </c>
    </row>
    <row r="546" spans="1:11" ht="13.5" x14ac:dyDescent="0.25">
      <c r="A546" s="3">
        <v>42797</v>
      </c>
      <c r="B546" s="2">
        <v>4.4676</v>
      </c>
      <c r="C546" s="2">
        <f t="shared" si="61"/>
        <v>3.5300000000000331E-2</v>
      </c>
      <c r="D546" s="2">
        <f t="shared" si="62"/>
        <v>4.5219800000000001</v>
      </c>
      <c r="E546" s="2">
        <f t="shared" si="64"/>
        <v>4.4046199999999995</v>
      </c>
      <c r="F546" s="2">
        <f t="shared" si="65"/>
        <v>4.3686100000000003</v>
      </c>
      <c r="G546" s="2">
        <f t="shared" si="59"/>
        <v>4.4008020000000014</v>
      </c>
      <c r="H546" s="2">
        <f t="shared" si="63"/>
        <v>4.4656044999999986</v>
      </c>
      <c r="I546" s="2">
        <f t="array" ref="I546">SUMPRODUCT(B530:B549, (ROW(B530:B549)-ROW(B530)+1)) / (20*21/2)</f>
        <v>4.4218047619047613</v>
      </c>
      <c r="J546" s="2">
        <f t="shared" si="66"/>
        <v>4.3990372223408389</v>
      </c>
      <c r="K546" s="2">
        <f t="shared" si="60"/>
        <v>4.4151938642632018</v>
      </c>
    </row>
    <row r="547" spans="1:11" ht="13.5" x14ac:dyDescent="0.25">
      <c r="A547" s="3">
        <v>42800</v>
      </c>
      <c r="B547" s="2">
        <v>4.4524999999999997</v>
      </c>
      <c r="C547" s="2">
        <f t="shared" si="61"/>
        <v>-1.5100000000000335E-2</v>
      </c>
      <c r="D547" s="2">
        <f t="shared" si="62"/>
        <v>4.5290400000000002</v>
      </c>
      <c r="E547" s="2">
        <f t="shared" si="64"/>
        <v>4.4177200000000001</v>
      </c>
      <c r="F547" s="2">
        <f t="shared" si="65"/>
        <v>4.3806999999999992</v>
      </c>
      <c r="G547" s="2">
        <f t="shared" si="59"/>
        <v>4.3981840000000014</v>
      </c>
      <c r="H547" s="2">
        <f t="shared" si="63"/>
        <v>4.4637409999999988</v>
      </c>
      <c r="I547" s="2">
        <f t="array" ref="I547">SUMPRODUCT(B531:B550, (ROW(B531:B550)-ROW(B531)+1)) / (20*21/2)</f>
        <v>4.4193833333333332</v>
      </c>
      <c r="J547" s="2">
        <f t="shared" si="66"/>
        <v>4.4041289154512349</v>
      </c>
      <c r="K547" s="2">
        <f t="shared" si="60"/>
        <v>4.4166568499783709</v>
      </c>
    </row>
    <row r="548" spans="1:11" ht="13.5" x14ac:dyDescent="0.25">
      <c r="A548" s="3">
        <v>42801</v>
      </c>
      <c r="B548" s="2">
        <v>4.4524999999999997</v>
      </c>
      <c r="C548" s="2">
        <f t="shared" si="61"/>
        <v>0</v>
      </c>
      <c r="D548" s="2">
        <f t="shared" si="62"/>
        <v>4.4837199999999999</v>
      </c>
      <c r="E548" s="2">
        <f t="shared" si="64"/>
        <v>4.43485</v>
      </c>
      <c r="F548" s="2">
        <f t="shared" si="65"/>
        <v>4.389265</v>
      </c>
      <c r="G548" s="2">
        <f t="shared" si="59"/>
        <v>4.3965720000000008</v>
      </c>
      <c r="H548" s="2">
        <f t="shared" si="63"/>
        <v>4.4618269999999987</v>
      </c>
      <c r="I548" s="2">
        <f t="array" ref="I548">SUMPRODUCT(B532:B551, (ROW(B532:B551)-ROW(B532)+1)) / (20*21/2)</f>
        <v>4.4133395238095243</v>
      </c>
      <c r="J548" s="2">
        <f t="shared" si="66"/>
        <v>4.40873568540826</v>
      </c>
      <c r="K548" s="2">
        <f t="shared" si="60"/>
        <v>4.4180624637047092</v>
      </c>
    </row>
    <row r="549" spans="1:11" ht="13.5" x14ac:dyDescent="0.25">
      <c r="A549" s="3">
        <v>42802</v>
      </c>
      <c r="B549" s="2">
        <v>4.4524999999999997</v>
      </c>
      <c r="C549" s="2">
        <f t="shared" si="61"/>
        <v>0</v>
      </c>
      <c r="D549" s="2">
        <f t="shared" si="62"/>
        <v>4.4514800000000001</v>
      </c>
      <c r="E549" s="2">
        <f t="shared" si="64"/>
        <v>4.4519799999999998</v>
      </c>
      <c r="F549" s="2">
        <f t="shared" si="65"/>
        <v>4.3973250000000004</v>
      </c>
      <c r="G549" s="2">
        <f t="shared" si="59"/>
        <v>4.3949600000000002</v>
      </c>
      <c r="H549" s="2">
        <f t="shared" si="63"/>
        <v>4.4596614999999993</v>
      </c>
      <c r="I549" s="2">
        <f t="array" ref="I549">SUMPRODUCT(B533:B552, (ROW(B533:B552)-ROW(B533)+1)) / (20*21/2)</f>
        <v>4.4122814285714282</v>
      </c>
      <c r="J549" s="2">
        <f t="shared" si="66"/>
        <v>4.412903715369378</v>
      </c>
      <c r="K549" s="2">
        <f t="shared" si="60"/>
        <v>4.419412955324133</v>
      </c>
    </row>
    <row r="550" spans="1:11" ht="13.5" x14ac:dyDescent="0.25">
      <c r="A550" s="3">
        <v>42803</v>
      </c>
      <c r="B550" s="2">
        <v>4.3719000000000001</v>
      </c>
      <c r="C550" s="2">
        <f t="shared" si="61"/>
        <v>-8.0599999999999561E-2</v>
      </c>
      <c r="D550" s="2">
        <f t="shared" si="62"/>
        <v>4.4394</v>
      </c>
      <c r="E550" s="2">
        <f t="shared" si="64"/>
        <v>4.45702</v>
      </c>
      <c r="F550" s="2">
        <f t="shared" si="65"/>
        <v>4.39506</v>
      </c>
      <c r="G550" s="2">
        <f t="shared" si="59"/>
        <v>4.3913340000000014</v>
      </c>
      <c r="H550" s="2">
        <f t="shared" si="63"/>
        <v>4.4563874999999999</v>
      </c>
      <c r="I550" s="2">
        <f t="array" ref="I550">SUMPRODUCT(B534:B553, (ROW(B534:B553)-ROW(B534)+1)) / (20*21/2)</f>
        <v>4.4119490476190482</v>
      </c>
      <c r="J550" s="2">
        <f t="shared" si="66"/>
        <v>4.4089985996199133</v>
      </c>
      <c r="K550" s="2">
        <f t="shared" si="60"/>
        <v>4.4175497021741679</v>
      </c>
    </row>
    <row r="551" spans="1:11" ht="13.5" x14ac:dyDescent="0.25">
      <c r="A551" s="3">
        <v>42804</v>
      </c>
      <c r="B551" s="2">
        <v>4.3315999999999999</v>
      </c>
      <c r="C551" s="2">
        <f t="shared" si="61"/>
        <v>-4.0300000000000225E-2</v>
      </c>
      <c r="D551" s="2">
        <f t="shared" si="62"/>
        <v>4.4122000000000003</v>
      </c>
      <c r="E551" s="2">
        <f t="shared" si="64"/>
        <v>4.4670899999999998</v>
      </c>
      <c r="F551" s="2">
        <f t="shared" si="65"/>
        <v>4.3880099999999995</v>
      </c>
      <c r="G551" s="2">
        <f t="shared" si="59"/>
        <v>4.3863980000000007</v>
      </c>
      <c r="H551" s="2">
        <f t="shared" si="63"/>
        <v>4.4528870000000005</v>
      </c>
      <c r="I551" s="2">
        <f t="array" ref="I551">SUMPRODUCT(B535:B554, (ROW(B535:B554)-ROW(B535)+1)) / (20*21/2)</f>
        <v>4.410291428571429</v>
      </c>
      <c r="J551" s="2">
        <f t="shared" si="66"/>
        <v>4.4016273044180165</v>
      </c>
      <c r="K551" s="2">
        <f t="shared" si="60"/>
        <v>4.4141791256183183</v>
      </c>
    </row>
    <row r="552" spans="1:11" ht="13.5" x14ac:dyDescent="0.25">
      <c r="A552" s="3">
        <v>42807</v>
      </c>
      <c r="B552" s="2">
        <v>4.3769</v>
      </c>
      <c r="C552" s="2">
        <f t="shared" si="61"/>
        <v>4.5300000000000118E-2</v>
      </c>
      <c r="D552" s="2">
        <f t="shared" si="62"/>
        <v>4.3970799999999999</v>
      </c>
      <c r="E552" s="2">
        <f t="shared" si="64"/>
        <v>4.4630600000000005</v>
      </c>
      <c r="F552" s="2">
        <f t="shared" si="65"/>
        <v>4.385489999999999</v>
      </c>
      <c r="G552" s="2">
        <f t="shared" si="59"/>
        <v>4.3822680000000007</v>
      </c>
      <c r="H552" s="2">
        <f t="shared" si="63"/>
        <v>4.4500914999999992</v>
      </c>
      <c r="I552" s="2">
        <f t="array" ref="I552">SUMPRODUCT(B536:B555, (ROW(B536:B555)-ROW(B536)+1)) / (20*21/2)</f>
        <v>4.4085380952380957</v>
      </c>
      <c r="J552" s="2">
        <f t="shared" si="66"/>
        <v>4.3992723230448716</v>
      </c>
      <c r="K552" s="2">
        <f t="shared" si="60"/>
        <v>4.4127171991234828</v>
      </c>
    </row>
    <row r="553" spans="1:11" ht="13.5" x14ac:dyDescent="0.25">
      <c r="A553" s="3">
        <v>42808</v>
      </c>
      <c r="B553" s="2">
        <v>4.3819999999999997</v>
      </c>
      <c r="C553" s="2">
        <f t="shared" si="61"/>
        <v>5.0999999999996604E-3</v>
      </c>
      <c r="D553" s="2">
        <f t="shared" si="62"/>
        <v>4.3829800000000008</v>
      </c>
      <c r="E553" s="2">
        <f t="shared" si="64"/>
        <v>4.4333499999999999</v>
      </c>
      <c r="F553" s="2">
        <f t="shared" si="65"/>
        <v>4.3943050000000001</v>
      </c>
      <c r="G553" s="2">
        <f t="shared" si="59"/>
        <v>4.3792460000000002</v>
      </c>
      <c r="H553" s="2">
        <f t="shared" si="63"/>
        <v>4.4479509999999998</v>
      </c>
      <c r="I553" s="2">
        <f t="array" ref="I553">SUMPRODUCT(B537:B556, (ROW(B537:B556)-ROW(B537)+1)) / (20*21/2)</f>
        <v>4.4022547619047625</v>
      </c>
      <c r="J553" s="2">
        <f t="shared" si="66"/>
        <v>4.397627339897741</v>
      </c>
      <c r="K553" s="2">
        <f t="shared" si="60"/>
        <v>4.4115126030794247</v>
      </c>
    </row>
    <row r="554" spans="1:11" ht="13.5" x14ac:dyDescent="0.25">
      <c r="A554" s="3">
        <v>42809</v>
      </c>
      <c r="B554" s="2">
        <v>4.3769</v>
      </c>
      <c r="C554" s="2">
        <f t="shared" si="61"/>
        <v>-5.0999999999996604E-3</v>
      </c>
      <c r="D554" s="2">
        <f t="shared" si="62"/>
        <v>4.3678600000000003</v>
      </c>
      <c r="E554" s="2">
        <f t="shared" si="64"/>
        <v>4.4096700000000002</v>
      </c>
      <c r="F554" s="2">
        <f t="shared" si="65"/>
        <v>4.3953100000000003</v>
      </c>
      <c r="G554" s="2">
        <f t="shared" si="59"/>
        <v>4.3766259999999999</v>
      </c>
      <c r="H554" s="2">
        <f t="shared" si="63"/>
        <v>4.4456589999999991</v>
      </c>
      <c r="I554" s="2">
        <f t="array" ref="I554">SUMPRODUCT(B538:B557, (ROW(B538:B557)-ROW(B538)+1)) / (20*21/2)</f>
        <v>4.3911714285714281</v>
      </c>
      <c r="J554" s="2">
        <f t="shared" si="66"/>
        <v>4.3956533075265272</v>
      </c>
      <c r="K554" s="2">
        <f t="shared" si="60"/>
        <v>4.4101552460959184</v>
      </c>
    </row>
    <row r="555" spans="1:11" ht="13.5" x14ac:dyDescent="0.25">
      <c r="A555" s="3">
        <v>42810</v>
      </c>
      <c r="B555" s="2">
        <v>4.3769</v>
      </c>
      <c r="C555" s="2">
        <f t="shared" si="61"/>
        <v>0</v>
      </c>
      <c r="D555" s="2">
        <f t="shared" si="62"/>
        <v>4.3688599999999997</v>
      </c>
      <c r="E555" s="2">
        <f t="shared" si="64"/>
        <v>4.4041299999999994</v>
      </c>
      <c r="F555" s="2">
        <f t="shared" si="65"/>
        <v>4.3975750000000007</v>
      </c>
      <c r="G555" s="2">
        <f t="shared" si="59"/>
        <v>4.3740060000000014</v>
      </c>
      <c r="H555" s="2">
        <f t="shared" si="63"/>
        <v>4.4433924999999999</v>
      </c>
      <c r="I555" s="2">
        <f t="array" ref="I555">SUMPRODUCT(B539:B558, (ROW(B539:B558)-ROW(B539)+1)) / (20*21/2)</f>
        <v>4.3802800000000008</v>
      </c>
      <c r="J555" s="2">
        <f t="shared" si="66"/>
        <v>4.3938672782382859</v>
      </c>
      <c r="K555" s="2">
        <f t="shared" si="60"/>
        <v>4.4088511187980393</v>
      </c>
    </row>
    <row r="556" spans="1:11" ht="13.5" x14ac:dyDescent="0.25">
      <c r="A556" s="3">
        <v>42811</v>
      </c>
      <c r="B556" s="2">
        <v>4.3315999999999999</v>
      </c>
      <c r="C556" s="2">
        <f t="shared" si="61"/>
        <v>-4.5300000000000118E-2</v>
      </c>
      <c r="D556" s="2">
        <f t="shared" si="62"/>
        <v>4.3688599999999997</v>
      </c>
      <c r="E556" s="2">
        <f t="shared" si="64"/>
        <v>4.39053</v>
      </c>
      <c r="F556" s="2">
        <f t="shared" si="65"/>
        <v>4.3975750000000007</v>
      </c>
      <c r="G556" s="2">
        <f t="shared" si="59"/>
        <v>4.371588</v>
      </c>
      <c r="H556" s="2">
        <f t="shared" si="63"/>
        <v>4.4416044999999995</v>
      </c>
      <c r="I556" s="2">
        <f t="array" ref="I556">SUMPRODUCT(B540:B559, (ROW(B540:B559)-ROW(B540)+1)) / (20*21/2)</f>
        <v>4.369388571428571</v>
      </c>
      <c r="J556" s="2">
        <f t="shared" si="66"/>
        <v>4.3879370612632114</v>
      </c>
      <c r="K556" s="2">
        <f t="shared" si="60"/>
        <v>4.4058216631589007</v>
      </c>
    </row>
    <row r="557" spans="1:11" ht="13.5" x14ac:dyDescent="0.25">
      <c r="A557" s="3">
        <v>42815</v>
      </c>
      <c r="B557" s="2">
        <v>4.2812000000000001</v>
      </c>
      <c r="C557" s="2">
        <f t="shared" si="61"/>
        <v>-5.0399999999999778E-2</v>
      </c>
      <c r="D557" s="2">
        <f t="shared" si="62"/>
        <v>4.3497199999999996</v>
      </c>
      <c r="E557" s="2">
        <f t="shared" si="64"/>
        <v>4.3733999999999993</v>
      </c>
      <c r="F557" s="2">
        <f t="shared" si="65"/>
        <v>4.3955600000000006</v>
      </c>
      <c r="G557" s="2">
        <f t="shared" si="59"/>
        <v>4.3690680000000013</v>
      </c>
      <c r="H557" s="2">
        <f t="shared" si="63"/>
        <v>4.4395894999999994</v>
      </c>
      <c r="I557" s="2">
        <f t="array" ref="I557">SUMPRODUCT(B541:B560, (ROW(B541:B560)-ROW(B541)+1)) / (20*21/2)</f>
        <v>4.3584971428571428</v>
      </c>
      <c r="J557" s="2">
        <f t="shared" si="66"/>
        <v>4.3777716268571911</v>
      </c>
      <c r="K557" s="2">
        <f t="shared" si="60"/>
        <v>4.4009345391134538</v>
      </c>
    </row>
    <row r="558" spans="1:11" ht="13.5" x14ac:dyDescent="0.25">
      <c r="A558" s="3">
        <v>42816</v>
      </c>
      <c r="B558" s="2">
        <v>4.2812000000000001</v>
      </c>
      <c r="C558" s="2">
        <f t="shared" si="61"/>
        <v>0</v>
      </c>
      <c r="D558" s="2">
        <f t="shared" si="62"/>
        <v>4.329559999999999</v>
      </c>
      <c r="E558" s="2">
        <f t="shared" si="64"/>
        <v>4.3562700000000003</v>
      </c>
      <c r="F558" s="2">
        <f t="shared" si="65"/>
        <v>4.3955600000000006</v>
      </c>
      <c r="G558" s="2">
        <f t="shared" si="59"/>
        <v>4.3665479999999999</v>
      </c>
      <c r="H558" s="2">
        <f t="shared" si="63"/>
        <v>4.4376499999999988</v>
      </c>
      <c r="I558" s="2">
        <f t="array" ref="I558">SUMPRODUCT(B542:B561, (ROW(B542:B561)-ROW(B542)+1)) / (20*21/2)</f>
        <v>4.3477976190476193</v>
      </c>
      <c r="J558" s="2">
        <f t="shared" si="66"/>
        <v>4.3685743290612686</v>
      </c>
      <c r="K558" s="2">
        <f t="shared" si="60"/>
        <v>4.3962390669913578</v>
      </c>
    </row>
    <row r="559" spans="1:11" ht="13.5" x14ac:dyDescent="0.25">
      <c r="A559" s="3">
        <v>42817</v>
      </c>
      <c r="B559" s="2">
        <v>4.2812000000000001</v>
      </c>
      <c r="C559" s="2">
        <f t="shared" si="61"/>
        <v>0</v>
      </c>
      <c r="D559" s="2">
        <f t="shared" si="62"/>
        <v>4.3104200000000006</v>
      </c>
      <c r="E559" s="2">
        <f t="shared" si="64"/>
        <v>4.3391399999999996</v>
      </c>
      <c r="F559" s="2">
        <f t="shared" si="65"/>
        <v>4.3955599999999997</v>
      </c>
      <c r="G559" s="2">
        <f t="shared" si="59"/>
        <v>4.3651380000000009</v>
      </c>
      <c r="H559" s="2">
        <f t="shared" si="63"/>
        <v>4.4353834999999986</v>
      </c>
      <c r="I559" s="2">
        <f t="array" ref="I559">SUMPRODUCT(B543:B562, (ROW(B543:B562)-ROW(B543)+1)) / (20*21/2)</f>
        <v>4.3344585714285717</v>
      </c>
      <c r="J559" s="2">
        <f t="shared" si="66"/>
        <v>4.3602529643887671</v>
      </c>
      <c r="K559" s="2">
        <f t="shared" si="60"/>
        <v>4.3917277310309126</v>
      </c>
    </row>
    <row r="560" spans="1:11" ht="13.5" x14ac:dyDescent="0.25">
      <c r="A560" s="3">
        <v>42818</v>
      </c>
      <c r="B560" s="2">
        <v>4.2812000000000001</v>
      </c>
      <c r="C560" s="2">
        <f t="shared" si="61"/>
        <v>0</v>
      </c>
      <c r="D560" s="2">
        <f t="shared" si="62"/>
        <v>4.2912800000000004</v>
      </c>
      <c r="E560" s="2">
        <f t="shared" si="64"/>
        <v>4.3300699999999992</v>
      </c>
      <c r="F560" s="2">
        <f t="shared" si="65"/>
        <v>4.3935449999999996</v>
      </c>
      <c r="G560" s="2">
        <f t="shared" si="59"/>
        <v>4.3627200000000004</v>
      </c>
      <c r="H560" s="2">
        <f t="shared" si="63"/>
        <v>4.4331169999999984</v>
      </c>
      <c r="I560" s="2">
        <f t="array" ref="I560">SUMPRODUCT(B544:B563, (ROW(B544:B563)-ROW(B544)+1)) / (20*21/2)</f>
        <v>4.3214109523809521</v>
      </c>
      <c r="J560" s="2">
        <f t="shared" si="66"/>
        <v>4.3527241106374559</v>
      </c>
      <c r="K560" s="2">
        <f t="shared" si="60"/>
        <v>4.3873933102061713</v>
      </c>
    </row>
    <row r="561" spans="1:11" ht="13.5" x14ac:dyDescent="0.25">
      <c r="A561" s="3">
        <v>42821</v>
      </c>
      <c r="B561" s="2">
        <v>4.2812000000000001</v>
      </c>
      <c r="C561" s="2">
        <f t="shared" si="61"/>
        <v>0</v>
      </c>
      <c r="D561" s="2">
        <f t="shared" si="62"/>
        <v>4.2812000000000001</v>
      </c>
      <c r="E561" s="2">
        <f t="shared" si="64"/>
        <v>4.325029999999999</v>
      </c>
      <c r="F561" s="2">
        <f t="shared" si="65"/>
        <v>4.3960599999999994</v>
      </c>
      <c r="G561" s="2">
        <f t="shared" si="59"/>
        <v>4.3604020000000006</v>
      </c>
      <c r="H561" s="2">
        <f t="shared" si="63"/>
        <v>4.4309759999999985</v>
      </c>
      <c r="I561" s="2">
        <f t="array" ref="I561">SUMPRODUCT(B545:B564, (ROW(B545:B564)-ROW(B545)+1)) / (20*21/2)</f>
        <v>4.308487619047618</v>
      </c>
      <c r="J561" s="2">
        <f t="shared" si="66"/>
        <v>4.345912290576746</v>
      </c>
      <c r="K561" s="2">
        <f t="shared" si="60"/>
        <v>4.3832288666686745</v>
      </c>
    </row>
    <row r="562" spans="1:11" ht="13.5" x14ac:dyDescent="0.25">
      <c r="A562" s="3">
        <v>42822</v>
      </c>
      <c r="B562" s="2">
        <v>4.2560000000000002</v>
      </c>
      <c r="C562" s="2">
        <f t="shared" si="61"/>
        <v>-2.5199999999999889E-2</v>
      </c>
      <c r="D562" s="2">
        <f t="shared" si="62"/>
        <v>4.27616</v>
      </c>
      <c r="E562" s="2">
        <f t="shared" si="64"/>
        <v>4.3129399999999993</v>
      </c>
      <c r="F562" s="2">
        <f t="shared" si="65"/>
        <v>4.3879999999999999</v>
      </c>
      <c r="G562" s="2">
        <f t="shared" ref="G562:G625" si="67">AVERAGE(B513:B562)</f>
        <v>4.3575800000000013</v>
      </c>
      <c r="H562" s="2">
        <f t="shared" si="63"/>
        <v>4.4292884999999993</v>
      </c>
      <c r="I562" s="2">
        <f t="array" ref="I562">SUMPRODUCT(B546:B565, (ROW(B546:B565)-ROW(B546)+1)) / (20*21/2)</f>
        <v>4.2916252380952384</v>
      </c>
      <c r="J562" s="2">
        <f t="shared" si="66"/>
        <v>4.337349215283723</v>
      </c>
      <c r="K562" s="2">
        <f t="shared" si="60"/>
        <v>4.378239499348334</v>
      </c>
    </row>
    <row r="563" spans="1:11" ht="13.5" x14ac:dyDescent="0.25">
      <c r="A563" s="3">
        <v>42823</v>
      </c>
      <c r="B563" s="2">
        <v>4.2510000000000003</v>
      </c>
      <c r="C563" s="2">
        <f t="shared" si="61"/>
        <v>-4.9999999999998934E-3</v>
      </c>
      <c r="D563" s="2">
        <f t="shared" si="62"/>
        <v>4.2701200000000004</v>
      </c>
      <c r="E563" s="2">
        <f t="shared" si="64"/>
        <v>4.2998399999999988</v>
      </c>
      <c r="F563" s="2">
        <f t="shared" si="65"/>
        <v>4.3665950000000002</v>
      </c>
      <c r="G563" s="2">
        <f t="shared" si="67"/>
        <v>4.3521400000000012</v>
      </c>
      <c r="H563" s="2">
        <f t="shared" si="63"/>
        <v>4.4276264999999988</v>
      </c>
      <c r="I563" s="2">
        <f t="array" ref="I563">SUMPRODUCT(B547:B566, (ROW(B547:B566)-ROW(B547)+1)) / (20*21/2)</f>
        <v>4.2817719047619045</v>
      </c>
      <c r="J563" s="2">
        <f t="shared" si="66"/>
        <v>4.3291254804947972</v>
      </c>
      <c r="K563" s="2">
        <f t="shared" ref="K563:K626" si="68">$K$4*B563+(1-$K$4)*K562</f>
        <v>4.3732497150601644</v>
      </c>
    </row>
    <row r="564" spans="1:11" ht="13.5" x14ac:dyDescent="0.25">
      <c r="A564" s="3">
        <v>42824</v>
      </c>
      <c r="B564" s="2">
        <v>4.2309000000000001</v>
      </c>
      <c r="C564" s="2">
        <f t="shared" si="61"/>
        <v>-2.0100000000000229E-2</v>
      </c>
      <c r="D564" s="2">
        <f t="shared" si="62"/>
        <v>4.2600600000000002</v>
      </c>
      <c r="E564" s="2">
        <f t="shared" si="64"/>
        <v>4.2852399999999999</v>
      </c>
      <c r="F564" s="2">
        <f t="shared" si="65"/>
        <v>4.3474550000000001</v>
      </c>
      <c r="G564" s="2">
        <f t="shared" si="67"/>
        <v>4.3467020000000005</v>
      </c>
      <c r="H564" s="2">
        <f t="shared" si="63"/>
        <v>4.4256874999999978</v>
      </c>
      <c r="I564" s="2">
        <f t="array" ref="I564">SUMPRODUCT(B548:B567, (ROW(B548:B567)-ROW(B548)+1)) / (20*21/2)</f>
        <v>4.2725599999999995</v>
      </c>
      <c r="J564" s="2">
        <f t="shared" si="66"/>
        <v>4.3197706728286258</v>
      </c>
      <c r="K564" s="2">
        <f t="shared" si="68"/>
        <v>4.3676673732930995</v>
      </c>
    </row>
    <row r="565" spans="1:11" ht="13.5" x14ac:dyDescent="0.25">
      <c r="A565" s="3">
        <v>42825</v>
      </c>
      <c r="B565" s="2">
        <v>4.1703999999999999</v>
      </c>
      <c r="C565" s="2">
        <f t="shared" si="61"/>
        <v>-6.050000000000022E-2</v>
      </c>
      <c r="D565" s="2">
        <f t="shared" si="62"/>
        <v>4.2379000000000007</v>
      </c>
      <c r="E565" s="2">
        <f t="shared" si="64"/>
        <v>4.2645900000000001</v>
      </c>
      <c r="F565" s="2">
        <f t="shared" si="65"/>
        <v>4.3343600000000002</v>
      </c>
      <c r="G565" s="2">
        <f t="shared" si="67"/>
        <v>4.3414640000000011</v>
      </c>
      <c r="H565" s="2">
        <f t="shared" si="63"/>
        <v>4.4239749999999978</v>
      </c>
      <c r="I565" s="2">
        <f t="array" ref="I565">SUMPRODUCT(B549:B568, (ROW(B549:B568)-ROW(B549)+1)) / (20*21/2)</f>
        <v>4.2553133333333335</v>
      </c>
      <c r="J565" s="2">
        <f t="shared" si="66"/>
        <v>4.3055448944639947</v>
      </c>
      <c r="K565" s="2">
        <f t="shared" si="68"/>
        <v>4.3599313978698406</v>
      </c>
    </row>
    <row r="566" spans="1:11" ht="13.5" x14ac:dyDescent="0.25">
      <c r="A566" s="3">
        <v>42828</v>
      </c>
      <c r="B566" s="2">
        <v>4.2309000000000001</v>
      </c>
      <c r="C566" s="2">
        <f t="shared" si="61"/>
        <v>6.050000000000022E-2</v>
      </c>
      <c r="D566" s="2">
        <f t="shared" si="62"/>
        <v>4.2278400000000005</v>
      </c>
      <c r="E566" s="2">
        <f t="shared" si="64"/>
        <v>4.2545200000000003</v>
      </c>
      <c r="F566" s="2">
        <f t="shared" si="65"/>
        <v>4.3225250000000006</v>
      </c>
      <c r="G566" s="2">
        <f t="shared" si="67"/>
        <v>4.3375360000000009</v>
      </c>
      <c r="H566" s="2">
        <f t="shared" si="63"/>
        <v>4.4225649999999987</v>
      </c>
      <c r="I566" s="2">
        <f t="array" ref="I566">SUMPRODUCT(B550:B569, (ROW(B550:B569)-ROW(B550)+1)) / (20*21/2)</f>
        <v>4.2400876190476193</v>
      </c>
      <c r="J566" s="2">
        <f t="shared" si="66"/>
        <v>4.2984358568959955</v>
      </c>
      <c r="K566" s="2">
        <f t="shared" si="68"/>
        <v>4.3548713430514159</v>
      </c>
    </row>
    <row r="567" spans="1:11" ht="13.5" x14ac:dyDescent="0.25">
      <c r="A567" s="3">
        <v>42829</v>
      </c>
      <c r="B567" s="2">
        <v>4.2257999999999996</v>
      </c>
      <c r="C567" s="2">
        <f t="shared" si="61"/>
        <v>-5.1000000000005485E-3</v>
      </c>
      <c r="D567" s="2">
        <f t="shared" si="62"/>
        <v>4.2218</v>
      </c>
      <c r="E567" s="2">
        <f t="shared" si="64"/>
        <v>4.2489800000000004</v>
      </c>
      <c r="F567" s="2">
        <f t="shared" si="65"/>
        <v>4.3111900000000007</v>
      </c>
      <c r="G567" s="2">
        <f t="shared" si="67"/>
        <v>4.3344120000000013</v>
      </c>
      <c r="H567" s="2">
        <f t="shared" si="63"/>
        <v>4.4211544999999992</v>
      </c>
      <c r="I567" s="2">
        <f t="array" ref="I567">SUMPRODUCT(B551:B570, (ROW(B551:B570)-ROW(B551)+1)) / (20*21/2)</f>
        <v>4.2254109523809529</v>
      </c>
      <c r="J567" s="2">
        <f t="shared" si="66"/>
        <v>4.2915181562392339</v>
      </c>
      <c r="K567" s="2">
        <f t="shared" si="68"/>
        <v>4.3498097217552818</v>
      </c>
    </row>
    <row r="568" spans="1:11" ht="13.5" x14ac:dyDescent="0.25">
      <c r="A568" s="3">
        <v>42830</v>
      </c>
      <c r="B568" s="2">
        <v>4.1300999999999997</v>
      </c>
      <c r="C568" s="2">
        <f t="shared" si="61"/>
        <v>-9.5699999999999896E-2</v>
      </c>
      <c r="D568" s="2">
        <f t="shared" si="62"/>
        <v>4.1976199999999988</v>
      </c>
      <c r="E568" s="2">
        <f t="shared" si="64"/>
        <v>4.2338700000000005</v>
      </c>
      <c r="F568" s="2">
        <f t="shared" si="65"/>
        <v>4.2950699999999999</v>
      </c>
      <c r="G568" s="2">
        <f t="shared" si="67"/>
        <v>4.3287700000000013</v>
      </c>
      <c r="H568" s="2">
        <f t="shared" si="63"/>
        <v>4.4197689999999987</v>
      </c>
      <c r="I568" s="2">
        <f t="array" ref="I568">SUMPRODUCT(B552:B571, (ROW(B552:B571)-ROW(B552)+1)) / (20*21/2)</f>
        <v>4.2219857142857142</v>
      </c>
      <c r="J568" s="2">
        <f t="shared" si="66"/>
        <v>4.276144998502164</v>
      </c>
      <c r="K568" s="2">
        <f t="shared" si="68"/>
        <v>4.3411936542354672</v>
      </c>
    </row>
    <row r="569" spans="1:11" ht="13.5" x14ac:dyDescent="0.25">
      <c r="A569" s="3">
        <v>42831</v>
      </c>
      <c r="B569" s="2">
        <v>4.1352000000000002</v>
      </c>
      <c r="C569" s="2">
        <f t="shared" si="61"/>
        <v>5.1000000000005485E-3</v>
      </c>
      <c r="D569" s="2">
        <f t="shared" si="62"/>
        <v>4.1784799999999995</v>
      </c>
      <c r="E569" s="2">
        <f t="shared" si="64"/>
        <v>4.2192699999999999</v>
      </c>
      <c r="F569" s="2">
        <f t="shared" si="65"/>
        <v>4.2792050000000001</v>
      </c>
      <c r="G569" s="2">
        <f t="shared" si="67"/>
        <v>4.3243380000000009</v>
      </c>
      <c r="H569" s="2">
        <f t="shared" si="63"/>
        <v>4.4180819999999992</v>
      </c>
      <c r="I569" s="2">
        <f t="array" ref="I569">SUMPRODUCT(B553:B572, (ROW(B553:B572)-ROW(B553)+1)) / (20*21/2)</f>
        <v>4.2099257142857143</v>
      </c>
      <c r="J569" s="2">
        <f t="shared" si="66"/>
        <v>4.2627216653114814</v>
      </c>
      <c r="K569" s="2">
        <f t="shared" si="68"/>
        <v>4.3331154717164297</v>
      </c>
    </row>
    <row r="570" spans="1:11" ht="13.5" x14ac:dyDescent="0.25">
      <c r="A570" s="3">
        <v>42832</v>
      </c>
      <c r="B570" s="2">
        <v>4.1250999999999998</v>
      </c>
      <c r="C570" s="2">
        <f t="shared" si="61"/>
        <v>-1.0100000000000442E-2</v>
      </c>
      <c r="D570" s="2">
        <f t="shared" si="62"/>
        <v>4.1694200000000006</v>
      </c>
      <c r="E570" s="2">
        <f t="shared" si="64"/>
        <v>4.2036599999999993</v>
      </c>
      <c r="F570" s="2">
        <f t="shared" si="65"/>
        <v>4.2668650000000001</v>
      </c>
      <c r="G570" s="2">
        <f t="shared" si="67"/>
        <v>4.3202080000000018</v>
      </c>
      <c r="H570" s="2">
        <f t="shared" si="63"/>
        <v>4.4165959999999993</v>
      </c>
      <c r="I570" s="2">
        <f t="array" ref="I570">SUMPRODUCT(B554:B573, (ROW(B554:B573)-ROW(B554)+1)) / (20*21/2)</f>
        <v>4.2028547619047618</v>
      </c>
      <c r="J570" s="2">
        <f t="shared" si="66"/>
        <v>4.249614840043721</v>
      </c>
      <c r="K570" s="2">
        <f t="shared" si="68"/>
        <v>4.3249580022373539</v>
      </c>
    </row>
    <row r="571" spans="1:11" ht="13.5" x14ac:dyDescent="0.25">
      <c r="A571" s="3">
        <v>42835</v>
      </c>
      <c r="B571" s="2">
        <v>4.2309000000000001</v>
      </c>
      <c r="C571" s="2">
        <f t="shared" si="61"/>
        <v>0.10580000000000034</v>
      </c>
      <c r="D571" s="2">
        <f t="shared" si="62"/>
        <v>4.1694199999999997</v>
      </c>
      <c r="E571" s="2">
        <f t="shared" si="64"/>
        <v>4.1986299999999996</v>
      </c>
      <c r="F571" s="2">
        <f t="shared" si="65"/>
        <v>4.2618299999999998</v>
      </c>
      <c r="G571" s="2">
        <f t="shared" si="67"/>
        <v>4.3187980000000019</v>
      </c>
      <c r="H571" s="2">
        <f t="shared" si="63"/>
        <v>4.4156894999999992</v>
      </c>
      <c r="I571" s="2">
        <f t="array" ref="I571">SUMPRODUCT(B555:B574, (ROW(B555:B574)-ROW(B555)+1)) / (20*21/2)</f>
        <v>4.191967142857143</v>
      </c>
      <c r="J571" s="2">
        <f t="shared" si="66"/>
        <v>4.2478324743252713</v>
      </c>
      <c r="K571" s="2">
        <f t="shared" si="68"/>
        <v>4.3212694531300073</v>
      </c>
    </row>
    <row r="572" spans="1:11" ht="13.5" x14ac:dyDescent="0.25">
      <c r="A572" s="3">
        <v>42836</v>
      </c>
      <c r="B572" s="2">
        <v>4.1352000000000002</v>
      </c>
      <c r="C572" s="2">
        <f t="shared" si="61"/>
        <v>-9.5699999999999896E-2</v>
      </c>
      <c r="D572" s="2">
        <f t="shared" si="62"/>
        <v>4.1513</v>
      </c>
      <c r="E572" s="2">
        <f t="shared" si="64"/>
        <v>4.1865499999999995</v>
      </c>
      <c r="F572" s="2">
        <f t="shared" si="65"/>
        <v>4.249744999999999</v>
      </c>
      <c r="G572" s="2">
        <f t="shared" si="67"/>
        <v>4.3158780000000014</v>
      </c>
      <c r="H572" s="2">
        <f t="shared" si="63"/>
        <v>4.414807999999999</v>
      </c>
      <c r="I572" s="2">
        <f t="array" ref="I572">SUMPRODUCT(B556:B575, (ROW(B556:B575)-ROW(B556)+1)) / (20*21/2)</f>
        <v>4.1803547619047619</v>
      </c>
      <c r="J572" s="2">
        <f t="shared" si="66"/>
        <v>4.2371055720085788</v>
      </c>
      <c r="K572" s="2">
        <f t="shared" si="68"/>
        <v>4.3139726118307919</v>
      </c>
    </row>
    <row r="573" spans="1:11" ht="13.5" x14ac:dyDescent="0.25">
      <c r="A573" s="3">
        <v>42837</v>
      </c>
      <c r="B573" s="2">
        <v>4.1755000000000004</v>
      </c>
      <c r="C573" s="2">
        <f t="shared" si="61"/>
        <v>4.0300000000000225E-2</v>
      </c>
      <c r="D573" s="2">
        <f t="shared" si="62"/>
        <v>4.16038</v>
      </c>
      <c r="E573" s="2">
        <f t="shared" si="64"/>
        <v>4.1789999999999994</v>
      </c>
      <c r="F573" s="2">
        <f t="shared" si="65"/>
        <v>4.23942</v>
      </c>
      <c r="G573" s="2">
        <f t="shared" si="67"/>
        <v>4.3147700000000011</v>
      </c>
      <c r="H573" s="2">
        <f t="shared" si="63"/>
        <v>4.4145309999999993</v>
      </c>
      <c r="I573" s="2">
        <f t="array" ref="I573">SUMPRODUCT(B557:B576, (ROW(B557:B576)-ROW(B557)+1)) / (20*21/2)</f>
        <v>4.1695614285714289</v>
      </c>
      <c r="J573" s="2">
        <f t="shared" si="66"/>
        <v>4.2312383746744286</v>
      </c>
      <c r="K573" s="2">
        <f t="shared" si="68"/>
        <v>4.3085423133276235</v>
      </c>
    </row>
    <row r="574" spans="1:11" ht="13.5" x14ac:dyDescent="0.25">
      <c r="A574" s="3">
        <v>42838</v>
      </c>
      <c r="B574" s="2">
        <v>4.1250999999999998</v>
      </c>
      <c r="C574" s="2">
        <f t="shared" si="61"/>
        <v>-5.0400000000000666E-2</v>
      </c>
      <c r="D574" s="2">
        <f t="shared" si="62"/>
        <v>4.1583600000000001</v>
      </c>
      <c r="E574" s="2">
        <f t="shared" si="64"/>
        <v>4.1684199999999993</v>
      </c>
      <c r="F574" s="2">
        <f t="shared" si="65"/>
        <v>4.2268299999999996</v>
      </c>
      <c r="G574" s="2">
        <f t="shared" si="67"/>
        <v>4.3127560000000011</v>
      </c>
      <c r="H574" s="2">
        <f t="shared" si="63"/>
        <v>4.4137755000000007</v>
      </c>
      <c r="I574" s="2">
        <f t="array" ref="I574">SUMPRODUCT(B558:B577, (ROW(B558:B577)-ROW(B558)+1)) / (20*21/2)</f>
        <v>4.1598714285714289</v>
      </c>
      <c r="J574" s="2">
        <f t="shared" si="66"/>
        <v>4.2211299580387687</v>
      </c>
      <c r="K574" s="2">
        <f t="shared" si="68"/>
        <v>4.3013484971186973</v>
      </c>
    </row>
    <row r="575" spans="1:11" ht="13.5" x14ac:dyDescent="0.25">
      <c r="A575" s="3">
        <v>42839</v>
      </c>
      <c r="B575" s="2">
        <v>4.1048999999999998</v>
      </c>
      <c r="C575" s="2">
        <f t="shared" si="61"/>
        <v>-2.0199999999999996E-2</v>
      </c>
      <c r="D575" s="2">
        <f t="shared" si="62"/>
        <v>4.1543200000000002</v>
      </c>
      <c r="E575" s="2">
        <f t="shared" si="64"/>
        <v>4.1618700000000004</v>
      </c>
      <c r="F575" s="2">
        <f t="shared" si="65"/>
        <v>4.2132300000000003</v>
      </c>
      <c r="G575" s="2">
        <f t="shared" si="67"/>
        <v>4.3103380000000007</v>
      </c>
      <c r="H575" s="2">
        <f t="shared" si="63"/>
        <v>4.4122640000000013</v>
      </c>
      <c r="I575" s="2">
        <f t="array" ref="I575">SUMPRODUCT(B559:B578, (ROW(B559:B578)-ROW(B559)+1)) / (20*21/2)</f>
        <v>4.1505685714285718</v>
      </c>
      <c r="J575" s="2">
        <f t="shared" si="66"/>
        <v>4.2100604382255531</v>
      </c>
      <c r="K575" s="2">
        <f t="shared" si="68"/>
        <v>4.2936446344865917</v>
      </c>
    </row>
    <row r="576" spans="1:11" ht="13.5" x14ac:dyDescent="0.25">
      <c r="A576" s="3">
        <v>42842</v>
      </c>
      <c r="B576" s="2">
        <v>4.0998999999999999</v>
      </c>
      <c r="C576" s="2">
        <f t="shared" si="61"/>
        <v>-4.9999999999998934E-3</v>
      </c>
      <c r="D576" s="2">
        <f t="shared" si="62"/>
        <v>4.12812</v>
      </c>
      <c r="E576" s="2">
        <f t="shared" si="64"/>
        <v>4.1487699999999998</v>
      </c>
      <c r="F576" s="2">
        <f t="shared" si="65"/>
        <v>4.201645000000001</v>
      </c>
      <c r="G576" s="2">
        <f t="shared" si="67"/>
        <v>4.3062080000000007</v>
      </c>
      <c r="H576" s="2">
        <f t="shared" si="63"/>
        <v>4.4112315000000004</v>
      </c>
      <c r="I576" s="2">
        <f t="array" ref="I576">SUMPRODUCT(B560:B579, (ROW(B560:B579)-ROW(B560)+1)) / (20*21/2)</f>
        <v>4.1426290476190477</v>
      </c>
      <c r="J576" s="2">
        <f t="shared" si="66"/>
        <v>4.1995689679183572</v>
      </c>
      <c r="K576" s="2">
        <f t="shared" si="68"/>
        <v>4.2860468056831955</v>
      </c>
    </row>
    <row r="577" spans="1:11" ht="13.5" x14ac:dyDescent="0.25">
      <c r="A577" s="3">
        <v>42843</v>
      </c>
      <c r="B577" s="2">
        <v>4.0998999999999999</v>
      </c>
      <c r="C577" s="2">
        <f t="shared" si="61"/>
        <v>0</v>
      </c>
      <c r="D577" s="2">
        <f t="shared" si="62"/>
        <v>4.1210599999999999</v>
      </c>
      <c r="E577" s="2">
        <f t="shared" si="64"/>
        <v>4.1361799999999995</v>
      </c>
      <c r="F577" s="2">
        <f t="shared" si="65"/>
        <v>4.1925800000000013</v>
      </c>
      <c r="G577" s="2">
        <f t="shared" si="67"/>
        <v>4.303992</v>
      </c>
      <c r="H577" s="2">
        <f t="shared" si="63"/>
        <v>4.4105765000000012</v>
      </c>
      <c r="I577" s="2">
        <f t="array" ref="I577">SUMPRODUCT(B561:B580, (ROW(B561:B580)-ROW(B561)+1)) / (20*21/2)</f>
        <v>4.1470671428571428</v>
      </c>
      <c r="J577" s="2">
        <f t="shared" si="66"/>
        <v>4.1900766852594655</v>
      </c>
      <c r="K577" s="2">
        <f t="shared" si="68"/>
        <v>4.2787469309505211</v>
      </c>
    </row>
    <row r="578" spans="1:11" ht="13.5" x14ac:dyDescent="0.25">
      <c r="A578" s="3">
        <v>42844</v>
      </c>
      <c r="B578" s="2">
        <v>4.0949</v>
      </c>
      <c r="C578" s="2">
        <f t="shared" si="61"/>
        <v>-4.9999999999998934E-3</v>
      </c>
      <c r="D578" s="2">
        <f t="shared" si="62"/>
        <v>4.10494</v>
      </c>
      <c r="E578" s="2">
        <f t="shared" si="64"/>
        <v>4.1326599999999996</v>
      </c>
      <c r="F578" s="2">
        <f t="shared" si="65"/>
        <v>4.1832650000000005</v>
      </c>
      <c r="G578" s="2">
        <f t="shared" si="67"/>
        <v>4.3002659999999997</v>
      </c>
      <c r="H578" s="2">
        <f t="shared" si="63"/>
        <v>4.4100225000000011</v>
      </c>
      <c r="I578" s="2">
        <f t="array" ref="I578">SUMPRODUCT(B562:B581, (ROW(B562:B581)-ROW(B562)+1)) / (20*21/2)</f>
        <v>4.1513166666666663</v>
      </c>
      <c r="J578" s="2">
        <f t="shared" si="66"/>
        <v>4.1810122390442785</v>
      </c>
      <c r="K578" s="2">
        <f t="shared" si="68"/>
        <v>4.2715372473838338</v>
      </c>
    </row>
    <row r="579" spans="1:11" ht="13.5" x14ac:dyDescent="0.25">
      <c r="A579" s="3">
        <v>42845</v>
      </c>
      <c r="B579" s="2">
        <v>4.0998999999999999</v>
      </c>
      <c r="C579" s="2">
        <f t="shared" si="61"/>
        <v>4.9999999999998934E-3</v>
      </c>
      <c r="D579" s="2">
        <f t="shared" si="62"/>
        <v>4.0998999999999999</v>
      </c>
      <c r="E579" s="2">
        <f t="shared" si="64"/>
        <v>4.12913</v>
      </c>
      <c r="F579" s="2">
        <f t="shared" si="65"/>
        <v>4.1741999999999999</v>
      </c>
      <c r="G579" s="2">
        <f t="shared" si="67"/>
        <v>4.2964379999999993</v>
      </c>
      <c r="H579" s="2">
        <f t="shared" si="63"/>
        <v>4.4099975000000011</v>
      </c>
      <c r="I579" s="2">
        <f t="array" ref="I579">SUMPRODUCT(B563:B582, (ROW(B563:B582)-ROW(B563)+1)) / (20*21/2)</f>
        <v>4.1553919047619043</v>
      </c>
      <c r="J579" s="2">
        <f t="shared" si="66"/>
        <v>4.1732872638972038</v>
      </c>
      <c r="K579" s="2">
        <f t="shared" si="68"/>
        <v>4.2648063749374083</v>
      </c>
    </row>
    <row r="580" spans="1:11" ht="13.5" x14ac:dyDescent="0.25">
      <c r="A580" s="3">
        <v>42846</v>
      </c>
      <c r="B580" s="2">
        <v>4.2207999999999997</v>
      </c>
      <c r="C580" s="2">
        <f t="shared" ref="C580:C643" si="69">B580-B579</f>
        <v>0.12089999999999979</v>
      </c>
      <c r="D580" s="2">
        <f t="shared" si="62"/>
        <v>4.1230799999999999</v>
      </c>
      <c r="E580" s="2">
        <f t="shared" si="64"/>
        <v>4.1386999999999992</v>
      </c>
      <c r="F580" s="2">
        <f t="shared" si="65"/>
        <v>4.1711799999999997</v>
      </c>
      <c r="G580" s="2">
        <f t="shared" si="67"/>
        <v>4.2925099999999992</v>
      </c>
      <c r="H580" s="2">
        <f t="shared" si="63"/>
        <v>4.4106525000000012</v>
      </c>
      <c r="I580" s="2">
        <f t="array" ref="I580">SUMPRODUCT(B564:B583, (ROW(B564:B583)-ROW(B564)+1)) / (20*21/2)</f>
        <v>4.1582447619047622</v>
      </c>
      <c r="J580" s="2">
        <f t="shared" si="66"/>
        <v>4.177812286383185</v>
      </c>
      <c r="K580" s="2">
        <f t="shared" si="68"/>
        <v>4.2630806347437842</v>
      </c>
    </row>
    <row r="581" spans="1:11" ht="13.5" x14ac:dyDescent="0.25">
      <c r="A581" s="3">
        <v>42849</v>
      </c>
      <c r="B581" s="2">
        <v>4.2157999999999998</v>
      </c>
      <c r="C581" s="2">
        <f t="shared" si="69"/>
        <v>-4.9999999999998934E-3</v>
      </c>
      <c r="D581" s="2">
        <f t="shared" si="62"/>
        <v>4.1462599999999998</v>
      </c>
      <c r="E581" s="2">
        <f t="shared" si="64"/>
        <v>4.1371899999999995</v>
      </c>
      <c r="F581" s="2">
        <f t="shared" si="65"/>
        <v>4.1679099999999991</v>
      </c>
      <c r="G581" s="2">
        <f t="shared" si="67"/>
        <v>4.2873739999999989</v>
      </c>
      <c r="H581" s="2">
        <f t="shared" si="63"/>
        <v>4.4107030000000016</v>
      </c>
      <c r="I581" s="2">
        <f t="array" ref="I581">SUMPRODUCT(B565:B584, (ROW(B565:B584)-ROW(B565)+1)) / (20*21/2)</f>
        <v>4.1551233333333331</v>
      </c>
      <c r="J581" s="2">
        <f t="shared" si="66"/>
        <v>4.1814301638705009</v>
      </c>
      <c r="K581" s="2">
        <f t="shared" si="68"/>
        <v>4.2612264922048126</v>
      </c>
    </row>
    <row r="582" spans="1:11" ht="13.5" x14ac:dyDescent="0.25">
      <c r="A582" s="3">
        <v>42850</v>
      </c>
      <c r="B582" s="2">
        <v>4.2107000000000001</v>
      </c>
      <c r="C582" s="2">
        <f t="shared" si="69"/>
        <v>-5.0999999999996604E-3</v>
      </c>
      <c r="D582" s="2">
        <f t="shared" ref="D582:D645" si="70">AVERAGE(B578:B582)</f>
        <v>4.1684199999999993</v>
      </c>
      <c r="E582" s="2">
        <f t="shared" si="64"/>
        <v>4.1447400000000005</v>
      </c>
      <c r="F582" s="2">
        <f t="shared" si="65"/>
        <v>4.1656449999999996</v>
      </c>
      <c r="G582" s="2">
        <f t="shared" si="67"/>
        <v>4.2830419999999982</v>
      </c>
      <c r="H582" s="2">
        <f t="shared" si="63"/>
        <v>4.4107535000000011</v>
      </c>
      <c r="I582" s="2">
        <f t="array" ref="I582">SUMPRODUCT(B566:B585, (ROW(B566:B585)-ROW(B566)+1)) / (20*21/2)</f>
        <v>4.1496057142857143</v>
      </c>
      <c r="J582" s="2">
        <f t="shared" si="66"/>
        <v>4.1842177673114058</v>
      </c>
      <c r="K582" s="2">
        <f t="shared" si="68"/>
        <v>4.2592450611379569</v>
      </c>
    </row>
    <row r="583" spans="1:11" ht="13.5" x14ac:dyDescent="0.25">
      <c r="A583" s="3">
        <v>42851</v>
      </c>
      <c r="B583" s="2">
        <v>4.1955999999999998</v>
      </c>
      <c r="C583" s="2">
        <f t="shared" si="69"/>
        <v>-1.5100000000000335E-2</v>
      </c>
      <c r="D583" s="2">
        <f t="shared" si="70"/>
        <v>4.1885599999999998</v>
      </c>
      <c r="E583" s="2">
        <f t="shared" si="64"/>
        <v>4.1467499999999999</v>
      </c>
      <c r="F583" s="2">
        <f t="shared" si="65"/>
        <v>4.1628749999999997</v>
      </c>
      <c r="G583" s="2">
        <f t="shared" si="67"/>
        <v>4.2828399999999984</v>
      </c>
      <c r="H583" s="2">
        <f t="shared" si="63"/>
        <v>4.4106525000000012</v>
      </c>
      <c r="I583" s="2">
        <f t="array" ref="I583">SUMPRODUCT(B567:B586, (ROW(B567:B586)-ROW(B567)+1)) / (20*21/2)</f>
        <v>4.1559380952380955</v>
      </c>
      <c r="J583" s="2">
        <f t="shared" si="66"/>
        <v>4.1853017894722244</v>
      </c>
      <c r="K583" s="2">
        <f t="shared" si="68"/>
        <v>4.2567491763874488</v>
      </c>
    </row>
    <row r="584" spans="1:11" ht="13.5" x14ac:dyDescent="0.25">
      <c r="A584" s="3">
        <v>42852</v>
      </c>
      <c r="B584" s="2">
        <v>4.1300999999999997</v>
      </c>
      <c r="C584" s="2">
        <f t="shared" si="69"/>
        <v>-6.5500000000000114E-2</v>
      </c>
      <c r="D584" s="2">
        <f t="shared" si="70"/>
        <v>4.1945999999999994</v>
      </c>
      <c r="E584" s="2">
        <f t="shared" si="64"/>
        <v>4.1472499999999997</v>
      </c>
      <c r="F584" s="2">
        <f t="shared" si="65"/>
        <v>4.1578349999999995</v>
      </c>
      <c r="G584" s="2">
        <f t="shared" si="67"/>
        <v>4.2783059999999988</v>
      </c>
      <c r="H584" s="2">
        <f t="shared" si="63"/>
        <v>4.4102495000000017</v>
      </c>
      <c r="I584" s="2">
        <f t="array" ref="I584">SUMPRODUCT(B568:B587, (ROW(B568:B587)-ROW(B568)+1)) / (20*21/2)</f>
        <v>4.1613566666666664</v>
      </c>
      <c r="J584" s="2">
        <f t="shared" si="66"/>
        <v>4.1800444761891553</v>
      </c>
      <c r="K584" s="2">
        <f t="shared" si="68"/>
        <v>4.2517825420193134</v>
      </c>
    </row>
    <row r="585" spans="1:11" ht="13.5" x14ac:dyDescent="0.25">
      <c r="A585" s="3">
        <v>42853</v>
      </c>
      <c r="B585" s="2">
        <v>4.0998999999999999</v>
      </c>
      <c r="C585" s="2">
        <f t="shared" si="69"/>
        <v>-3.0199999999999783E-2</v>
      </c>
      <c r="D585" s="2">
        <f t="shared" si="70"/>
        <v>4.17042</v>
      </c>
      <c r="E585" s="2">
        <f t="shared" si="64"/>
        <v>4.146749999999999</v>
      </c>
      <c r="F585" s="2">
        <f t="shared" si="65"/>
        <v>4.1543100000000006</v>
      </c>
      <c r="G585" s="2">
        <f t="shared" si="67"/>
        <v>4.2736719999999986</v>
      </c>
      <c r="H585" s="2">
        <f t="shared" si="63"/>
        <v>4.4098465000000013</v>
      </c>
      <c r="I585" s="2">
        <f t="array" ref="I585">SUMPRODUCT(B569:B588, (ROW(B569:B588)-ROW(B569)+1)) / (20*21/2)</f>
        <v>4.1639709523809518</v>
      </c>
      <c r="J585" s="2">
        <f t="shared" si="66"/>
        <v>4.1724116689330453</v>
      </c>
      <c r="K585" s="2">
        <f t="shared" si="68"/>
        <v>4.2458263639009086</v>
      </c>
    </row>
    <row r="586" spans="1:11" ht="13.5" x14ac:dyDescent="0.25">
      <c r="A586" s="3">
        <v>42857</v>
      </c>
      <c r="B586" s="2">
        <v>4.2207999999999997</v>
      </c>
      <c r="C586" s="2">
        <f t="shared" si="69"/>
        <v>0.12089999999999979</v>
      </c>
      <c r="D586" s="2">
        <f t="shared" si="70"/>
        <v>4.1714199999999995</v>
      </c>
      <c r="E586" s="2">
        <f t="shared" si="64"/>
        <v>4.1588399999999996</v>
      </c>
      <c r="F586" s="2">
        <f t="shared" si="65"/>
        <v>4.1538050000000002</v>
      </c>
      <c r="G586" s="2">
        <f t="shared" si="67"/>
        <v>4.2714559999999988</v>
      </c>
      <c r="H586" s="2">
        <f t="shared" ref="H586:H649" si="71">AVERAGE(B387:B586)</f>
        <v>4.4100480000000024</v>
      </c>
      <c r="I586" s="2">
        <f t="array" ref="I586">SUMPRODUCT(B570:B589, (ROW(B570:B589)-ROW(B570)+1)) / (20*21/2)</f>
        <v>4.1778595238095235</v>
      </c>
      <c r="J586" s="2">
        <f t="shared" si="66"/>
        <v>4.1770200814156127</v>
      </c>
      <c r="K586" s="2">
        <f t="shared" si="68"/>
        <v>4.2448449378655786</v>
      </c>
    </row>
    <row r="587" spans="1:11" ht="13.5" x14ac:dyDescent="0.25">
      <c r="A587" s="3">
        <v>42858</v>
      </c>
      <c r="B587" s="2">
        <v>4.2107000000000001</v>
      </c>
      <c r="C587" s="2">
        <f t="shared" si="69"/>
        <v>-1.0099999999999554E-2</v>
      </c>
      <c r="D587" s="2">
        <f t="shared" si="70"/>
        <v>4.1714199999999995</v>
      </c>
      <c r="E587" s="2">
        <f t="shared" si="64"/>
        <v>4.1699199999999994</v>
      </c>
      <c r="F587" s="2">
        <f t="shared" si="65"/>
        <v>4.1530500000000004</v>
      </c>
      <c r="G587" s="2">
        <f t="shared" si="67"/>
        <v>4.269239999999999</v>
      </c>
      <c r="H587" s="2">
        <f t="shared" si="71"/>
        <v>4.4101990000000022</v>
      </c>
      <c r="I587" s="2">
        <f t="array" ref="I587">SUMPRODUCT(B571:B590, (ROW(B571:B590)-ROW(B571)+1)) / (20*21/2)</f>
        <v>4.1967090476190476</v>
      </c>
      <c r="J587" s="2">
        <f t="shared" si="66"/>
        <v>4.180227692709364</v>
      </c>
      <c r="K587" s="2">
        <f t="shared" si="68"/>
        <v>4.2435059206943793</v>
      </c>
    </row>
    <row r="588" spans="1:11" ht="13.5" x14ac:dyDescent="0.25">
      <c r="A588" s="3">
        <v>42859</v>
      </c>
      <c r="B588" s="2">
        <v>4.1805000000000003</v>
      </c>
      <c r="C588" s="2">
        <f t="shared" si="69"/>
        <v>-3.0199999999999783E-2</v>
      </c>
      <c r="D588" s="2">
        <f t="shared" si="70"/>
        <v>4.1684000000000001</v>
      </c>
      <c r="E588" s="2">
        <f t="shared" ref="E588:E651" si="72">AVERAGE(B579:B588)</f>
        <v>4.1784799999999995</v>
      </c>
      <c r="F588" s="2">
        <f t="shared" si="65"/>
        <v>4.15557</v>
      </c>
      <c r="G588" s="2">
        <f t="shared" si="67"/>
        <v>4.2672259999999991</v>
      </c>
      <c r="H588" s="2">
        <f t="shared" si="71"/>
        <v>4.4098715000000031</v>
      </c>
      <c r="I588" s="2">
        <f t="array" ref="I588">SUMPRODUCT(B572:B591, (ROW(B572:B591)-ROW(B572)+1)) / (20*21/2)</f>
        <v>4.2173076190476193</v>
      </c>
      <c r="J588" s="2">
        <f t="shared" si="66"/>
        <v>4.1802536267370431</v>
      </c>
      <c r="K588" s="2">
        <f t="shared" si="68"/>
        <v>4.241035100274992</v>
      </c>
    </row>
    <row r="589" spans="1:11" ht="13.5" x14ac:dyDescent="0.25">
      <c r="A589" s="3">
        <v>42860</v>
      </c>
      <c r="B589" s="2">
        <v>4.3014000000000001</v>
      </c>
      <c r="C589" s="2">
        <f t="shared" si="69"/>
        <v>0.12089999999999979</v>
      </c>
      <c r="D589" s="2">
        <f t="shared" si="70"/>
        <v>4.2026599999999998</v>
      </c>
      <c r="E589" s="2">
        <f t="shared" si="72"/>
        <v>4.1986299999999996</v>
      </c>
      <c r="F589" s="2">
        <f t="shared" si="65"/>
        <v>4.1638799999999998</v>
      </c>
      <c r="G589" s="2">
        <f t="shared" si="67"/>
        <v>4.2676299999999996</v>
      </c>
      <c r="H589" s="2">
        <f t="shared" si="71"/>
        <v>4.4101485000000018</v>
      </c>
      <c r="I589" s="2">
        <f t="array" ref="I589">SUMPRODUCT(B573:B592, (ROW(B573:B592)-ROW(B573)+1)) / (20*21/2)</f>
        <v>4.2381009523809521</v>
      </c>
      <c r="J589" s="2">
        <f t="shared" si="66"/>
        <v>4.1917913765716106</v>
      </c>
      <c r="K589" s="2">
        <f t="shared" si="68"/>
        <v>4.2434023512446002</v>
      </c>
    </row>
    <row r="590" spans="1:11" ht="13.5" x14ac:dyDescent="0.25">
      <c r="A590" s="3">
        <v>42863</v>
      </c>
      <c r="B590" s="2">
        <v>4.3617999999999997</v>
      </c>
      <c r="C590" s="2">
        <f t="shared" si="69"/>
        <v>6.0399999999999565E-2</v>
      </c>
      <c r="D590" s="2">
        <f t="shared" si="70"/>
        <v>4.2550399999999993</v>
      </c>
      <c r="E590" s="2">
        <f t="shared" si="72"/>
        <v>4.2127300000000005</v>
      </c>
      <c r="F590" s="2">
        <f t="shared" si="65"/>
        <v>4.1757149999999994</v>
      </c>
      <c r="G590" s="2">
        <f t="shared" si="67"/>
        <v>4.2684359999999986</v>
      </c>
      <c r="H590" s="2">
        <f t="shared" si="71"/>
        <v>4.4107275000000019</v>
      </c>
      <c r="I590" s="2">
        <f t="array" ref="I590">SUMPRODUCT(B574:B593, (ROW(B574:B593)-ROW(B574)+1)) / (20*21/2)</f>
        <v>4.2700995238095238</v>
      </c>
      <c r="J590" s="2">
        <f t="shared" si="66"/>
        <v>4.2079826740409807</v>
      </c>
      <c r="K590" s="2">
        <f t="shared" si="68"/>
        <v>4.2480453962938318</v>
      </c>
    </row>
    <row r="591" spans="1:11" ht="13.5" x14ac:dyDescent="0.25">
      <c r="A591" s="3">
        <v>42864</v>
      </c>
      <c r="B591" s="2">
        <v>4.3920000000000003</v>
      </c>
      <c r="C591" s="2">
        <f t="shared" si="69"/>
        <v>3.0200000000000671E-2</v>
      </c>
      <c r="D591" s="2">
        <f t="shared" si="70"/>
        <v>4.2892799999999998</v>
      </c>
      <c r="E591" s="2">
        <f t="shared" si="72"/>
        <v>4.2303500000000005</v>
      </c>
      <c r="F591" s="2">
        <f t="shared" si="65"/>
        <v>4.1837699999999991</v>
      </c>
      <c r="G591" s="2">
        <f t="shared" si="67"/>
        <v>4.2716579999999986</v>
      </c>
      <c r="H591" s="2">
        <f t="shared" si="71"/>
        <v>4.4117850000000018</v>
      </c>
      <c r="I591" s="2">
        <f t="array" ref="I591">SUMPRODUCT(B575:B594, (ROW(B575:B594)-ROW(B575)+1)) / (20*21/2)</f>
        <v>4.3051857142857148</v>
      </c>
      <c r="J591" s="2">
        <f t="shared" si="66"/>
        <v>4.2255081336561258</v>
      </c>
      <c r="K591" s="2">
        <f t="shared" si="68"/>
        <v>4.253690674870545</v>
      </c>
    </row>
    <row r="592" spans="1:11" ht="13.5" x14ac:dyDescent="0.25">
      <c r="A592" s="3">
        <v>42865</v>
      </c>
      <c r="B592" s="2">
        <v>4.4020999999999999</v>
      </c>
      <c r="C592" s="2">
        <f t="shared" si="69"/>
        <v>1.0099999999999554E-2</v>
      </c>
      <c r="D592" s="2">
        <f t="shared" si="70"/>
        <v>4.3275600000000001</v>
      </c>
      <c r="E592" s="2">
        <f t="shared" si="72"/>
        <v>4.2494899999999998</v>
      </c>
      <c r="F592" s="2">
        <f t="shared" si="65"/>
        <v>4.1971150000000002</v>
      </c>
      <c r="G592" s="2">
        <f t="shared" si="67"/>
        <v>4.271355999999999</v>
      </c>
      <c r="H592" s="2">
        <f t="shared" si="71"/>
        <v>4.4129435000000035</v>
      </c>
      <c r="I592" s="2">
        <f t="array" ref="I592">SUMPRODUCT(B576:B595, (ROW(B576:B595)-ROW(B576)+1)) / (20*21/2)</f>
        <v>4.3452895238095239</v>
      </c>
      <c r="J592" s="2">
        <f t="shared" si="66"/>
        <v>4.2423264066412569</v>
      </c>
      <c r="K592" s="2">
        <f t="shared" si="68"/>
        <v>4.2595106484050334</v>
      </c>
    </row>
    <row r="593" spans="1:11" ht="13.5" x14ac:dyDescent="0.25">
      <c r="A593" s="3">
        <v>42866</v>
      </c>
      <c r="B593" s="2">
        <v>4.5331000000000001</v>
      </c>
      <c r="C593" s="2">
        <f t="shared" si="69"/>
        <v>0.13100000000000023</v>
      </c>
      <c r="D593" s="2">
        <f t="shared" si="70"/>
        <v>4.3980800000000002</v>
      </c>
      <c r="E593" s="2">
        <f t="shared" si="72"/>
        <v>4.2832399999999993</v>
      </c>
      <c r="F593" s="2">
        <f t="shared" si="65"/>
        <v>4.214995</v>
      </c>
      <c r="G593" s="2">
        <f t="shared" si="67"/>
        <v>4.2684359999999995</v>
      </c>
      <c r="H593" s="2">
        <f t="shared" si="71"/>
        <v>4.4143790000000029</v>
      </c>
      <c r="I593" s="2">
        <f t="array" ref="I593">SUMPRODUCT(B577:B596, (ROW(B577:B596)-ROW(B577)+1)) / (20*21/2)</f>
        <v>4.3755547619047626</v>
      </c>
      <c r="J593" s="2">
        <f t="shared" si="66"/>
        <v>4.2700191298182801</v>
      </c>
      <c r="K593" s="2">
        <f t="shared" si="68"/>
        <v>4.2702396425852287</v>
      </c>
    </row>
    <row r="594" spans="1:11" ht="13.5" x14ac:dyDescent="0.25">
      <c r="A594" s="3">
        <v>42867</v>
      </c>
      <c r="B594" s="2">
        <v>4.5834000000000001</v>
      </c>
      <c r="C594" s="2">
        <f t="shared" si="69"/>
        <v>5.0300000000000011E-2</v>
      </c>
      <c r="D594" s="2">
        <f t="shared" si="70"/>
        <v>4.4544800000000002</v>
      </c>
      <c r="E594" s="2">
        <f t="shared" si="72"/>
        <v>4.3285699999999991</v>
      </c>
      <c r="F594" s="2">
        <f t="shared" si="65"/>
        <v>4.2379100000000003</v>
      </c>
      <c r="G594" s="2">
        <f t="shared" si="67"/>
        <v>4.2678299999999982</v>
      </c>
      <c r="H594" s="2">
        <f t="shared" si="71"/>
        <v>4.4158900000000036</v>
      </c>
      <c r="I594" s="2">
        <f t="array" ref="I594">SUMPRODUCT(B578:B597, (ROW(B578:B597)-ROW(B578)+1)) / (20*21/2)</f>
        <v>4.4078414285714285</v>
      </c>
      <c r="J594" s="2">
        <f t="shared" si="66"/>
        <v>4.2998649269784437</v>
      </c>
      <c r="K594" s="2">
        <f t="shared" si="68"/>
        <v>4.2825204409152198</v>
      </c>
    </row>
    <row r="595" spans="1:11" ht="13.5" x14ac:dyDescent="0.25">
      <c r="A595" s="3">
        <v>42870</v>
      </c>
      <c r="B595" s="2">
        <v>4.6589999999999998</v>
      </c>
      <c r="C595" s="2">
        <f t="shared" si="69"/>
        <v>7.5599999999999667E-2</v>
      </c>
      <c r="D595" s="2">
        <f t="shared" si="70"/>
        <v>4.5139200000000006</v>
      </c>
      <c r="E595" s="2">
        <f t="shared" si="72"/>
        <v>4.384479999999999</v>
      </c>
      <c r="F595" s="2">
        <f t="shared" si="65"/>
        <v>4.2656150000000004</v>
      </c>
      <c r="G595" s="2">
        <f t="shared" si="67"/>
        <v>4.2723639999999987</v>
      </c>
      <c r="H595" s="2">
        <f t="shared" si="71"/>
        <v>4.417779000000003</v>
      </c>
      <c r="I595" s="2">
        <f t="array" ref="I595">SUMPRODUCT(B579:B598, (ROW(B579:B598)-ROW(B579)+1)) / (20*21/2)</f>
        <v>4.4289714285714279</v>
      </c>
      <c r="J595" s="2">
        <f t="shared" si="66"/>
        <v>4.3340682672662112</v>
      </c>
      <c r="K595" s="2">
        <f t="shared" si="68"/>
        <v>4.2972843451930549</v>
      </c>
    </row>
    <row r="596" spans="1:11" ht="13.5" x14ac:dyDescent="0.25">
      <c r="A596" s="3">
        <v>42871</v>
      </c>
      <c r="B596" s="2">
        <v>4.5834000000000001</v>
      </c>
      <c r="C596" s="2">
        <f t="shared" si="69"/>
        <v>-7.5599999999999667E-2</v>
      </c>
      <c r="D596" s="2">
        <f t="shared" si="70"/>
        <v>4.5522</v>
      </c>
      <c r="E596" s="2">
        <f t="shared" si="72"/>
        <v>4.4207400000000003</v>
      </c>
      <c r="F596" s="2">
        <f t="shared" ref="F596:F659" si="73">AVERAGE(B577:B596)</f>
        <v>4.2897900000000009</v>
      </c>
      <c r="G596" s="2">
        <f t="shared" si="67"/>
        <v>4.27468</v>
      </c>
      <c r="H596" s="2">
        <f t="shared" si="71"/>
        <v>4.4189875000000018</v>
      </c>
      <c r="I596" s="2">
        <f t="array" ref="I596">SUMPRODUCT(B580:B599, (ROW(B580:B599)-ROW(B580)+1)) / (20*21/2)</f>
        <v>4.4460766666666665</v>
      </c>
      <c r="J596" s="2">
        <f t="shared" si="66"/>
        <v>4.3578141465741913</v>
      </c>
      <c r="K596" s="2">
        <f t="shared" si="68"/>
        <v>4.30850456695019</v>
      </c>
    </row>
    <row r="597" spans="1:11" ht="13.5" x14ac:dyDescent="0.25">
      <c r="A597" s="3">
        <v>42872</v>
      </c>
      <c r="B597" s="2">
        <v>4.6288</v>
      </c>
      <c r="C597" s="2">
        <f t="shared" si="69"/>
        <v>4.5399999999999885E-2</v>
      </c>
      <c r="D597" s="2">
        <f t="shared" si="70"/>
        <v>4.5975400000000004</v>
      </c>
      <c r="E597" s="2">
        <f t="shared" si="72"/>
        <v>4.4625499999999994</v>
      </c>
      <c r="F597" s="2">
        <f t="shared" si="73"/>
        <v>4.3162350000000007</v>
      </c>
      <c r="G597" s="2">
        <f t="shared" si="67"/>
        <v>4.278206</v>
      </c>
      <c r="H597" s="2">
        <f t="shared" si="71"/>
        <v>4.4209770000000015</v>
      </c>
      <c r="I597" s="2">
        <f t="array" ref="I597">SUMPRODUCT(B581:B600, (ROW(B581:B600)-ROW(B581)+1)) / (20*21/2)</f>
        <v>4.4520766666666667</v>
      </c>
      <c r="J597" s="2">
        <f t="shared" ref="J597:J660" si="74">$J$4*B597+J596*(1-$J$4)</f>
        <v>4.3836223230909352</v>
      </c>
      <c r="K597" s="2">
        <f t="shared" si="68"/>
        <v>4.3210651721678301</v>
      </c>
    </row>
    <row r="598" spans="1:11" ht="13.5" x14ac:dyDescent="0.25">
      <c r="A598" s="3">
        <v>42873</v>
      </c>
      <c r="B598" s="2">
        <v>4.5381</v>
      </c>
      <c r="C598" s="2">
        <f t="shared" si="69"/>
        <v>-9.0700000000000003E-2</v>
      </c>
      <c r="D598" s="2">
        <f t="shared" si="70"/>
        <v>4.5985399999999998</v>
      </c>
      <c r="E598" s="2">
        <f t="shared" si="72"/>
        <v>4.49831</v>
      </c>
      <c r="F598" s="2">
        <f t="shared" si="73"/>
        <v>4.3383950000000002</v>
      </c>
      <c r="G598" s="2">
        <f t="shared" si="67"/>
        <v>4.2799180000000003</v>
      </c>
      <c r="H598" s="2">
        <f t="shared" si="71"/>
        <v>4.4227900000000027</v>
      </c>
      <c r="I598" s="2">
        <f t="array" ref="I598">SUMPRODUCT(B582:B601, (ROW(B582:B601)-ROW(B582)+1)) / (20*21/2)</f>
        <v>4.4547171428571426</v>
      </c>
      <c r="J598" s="2">
        <f t="shared" si="74"/>
        <v>4.3983344827965603</v>
      </c>
      <c r="K598" s="2">
        <f t="shared" si="68"/>
        <v>4.3295763418867388</v>
      </c>
    </row>
    <row r="599" spans="1:11" ht="13.5" x14ac:dyDescent="0.25">
      <c r="A599" s="3">
        <v>42874</v>
      </c>
      <c r="B599" s="2">
        <v>4.5179999999999998</v>
      </c>
      <c r="C599" s="2">
        <f t="shared" si="69"/>
        <v>-2.0100000000000229E-2</v>
      </c>
      <c r="D599" s="2">
        <f t="shared" si="70"/>
        <v>4.5854600000000003</v>
      </c>
      <c r="E599" s="2">
        <f t="shared" si="72"/>
        <v>4.5199699999999998</v>
      </c>
      <c r="F599" s="2">
        <f t="shared" si="73"/>
        <v>4.3593000000000002</v>
      </c>
      <c r="G599" s="2">
        <f t="shared" si="67"/>
        <v>4.2812280000000005</v>
      </c>
      <c r="H599" s="2">
        <f t="shared" si="71"/>
        <v>4.4242255000000021</v>
      </c>
      <c r="I599" s="2">
        <f t="array" ref="I599">SUMPRODUCT(B583:B602, (ROW(B583:B602)-ROW(B583)+1)) / (20*21/2)</f>
        <v>4.4502561904761908</v>
      </c>
      <c r="J599" s="2">
        <f t="shared" si="74"/>
        <v>4.4097311987206975</v>
      </c>
      <c r="K599" s="2">
        <f t="shared" si="68"/>
        <v>4.3369655049500038</v>
      </c>
    </row>
    <row r="600" spans="1:11" ht="13.5" x14ac:dyDescent="0.25">
      <c r="A600" s="3">
        <v>42877</v>
      </c>
      <c r="B600" s="2">
        <v>4.4222999999999999</v>
      </c>
      <c r="C600" s="2">
        <f t="shared" si="69"/>
        <v>-9.5699999999999896E-2</v>
      </c>
      <c r="D600" s="2">
        <f t="shared" si="70"/>
        <v>4.5381200000000002</v>
      </c>
      <c r="E600" s="2">
        <f t="shared" si="72"/>
        <v>4.5260200000000008</v>
      </c>
      <c r="F600" s="2">
        <f t="shared" si="73"/>
        <v>4.3693749999999998</v>
      </c>
      <c r="G600" s="2">
        <f t="shared" si="67"/>
        <v>4.2822360000000002</v>
      </c>
      <c r="H600" s="2">
        <f t="shared" si="71"/>
        <v>4.424679000000002</v>
      </c>
      <c r="I600" s="2">
        <f t="array" ref="I600">SUMPRODUCT(B584:B603, (ROW(B584:B603)-ROW(B584)+1)) / (20*21/2)</f>
        <v>4.4404195238095232</v>
      </c>
      <c r="J600" s="2">
        <f t="shared" si="74"/>
        <v>4.4109282274139643</v>
      </c>
      <c r="K600" s="2">
        <f t="shared" si="68"/>
        <v>4.3403119557362784</v>
      </c>
    </row>
    <row r="601" spans="1:11" ht="13.5" x14ac:dyDescent="0.25">
      <c r="A601" s="3">
        <v>42878</v>
      </c>
      <c r="B601" s="2">
        <v>4.3971</v>
      </c>
      <c r="C601" s="2">
        <f t="shared" si="69"/>
        <v>-2.5199999999999889E-2</v>
      </c>
      <c r="D601" s="2">
        <f t="shared" si="70"/>
        <v>4.5008600000000003</v>
      </c>
      <c r="E601" s="2">
        <f t="shared" si="72"/>
        <v>4.5265300000000002</v>
      </c>
      <c r="F601" s="2">
        <f t="shared" si="73"/>
        <v>4.3784399999999994</v>
      </c>
      <c r="G601" s="2">
        <f t="shared" si="67"/>
        <v>4.2835460000000003</v>
      </c>
      <c r="H601" s="2">
        <f t="shared" si="71"/>
        <v>4.4249560000000026</v>
      </c>
      <c r="I601" s="2">
        <f t="array" ref="I601">SUMPRODUCT(B585:B604, (ROW(B585:B604)-ROW(B585)+1)) / (20*21/2)</f>
        <v>4.4301752380952379</v>
      </c>
      <c r="J601" s="2">
        <f t="shared" si="74"/>
        <v>4.4096112533745391</v>
      </c>
      <c r="K601" s="2">
        <f t="shared" si="68"/>
        <v>4.3425389378642674</v>
      </c>
    </row>
    <row r="602" spans="1:11" ht="13.5" x14ac:dyDescent="0.25">
      <c r="A602" s="3">
        <v>42879</v>
      </c>
      <c r="B602" s="2">
        <v>4.3315999999999999</v>
      </c>
      <c r="C602" s="2">
        <f t="shared" si="69"/>
        <v>-6.5500000000000114E-2</v>
      </c>
      <c r="D602" s="2">
        <f t="shared" si="70"/>
        <v>4.4414200000000008</v>
      </c>
      <c r="E602" s="2">
        <f t="shared" si="72"/>
        <v>4.5194800000000006</v>
      </c>
      <c r="F602" s="2">
        <f t="shared" si="73"/>
        <v>4.3844849999999989</v>
      </c>
      <c r="G602" s="2">
        <f t="shared" si="67"/>
        <v>4.2826399999999998</v>
      </c>
      <c r="H602" s="2">
        <f t="shared" si="71"/>
        <v>4.4248555000000014</v>
      </c>
      <c r="I602" s="2">
        <f t="array" ref="I602">SUMPRODUCT(B586:B605, (ROW(B586:B605)-ROW(B586)+1)) / (20*21/2)</f>
        <v>4.4192114285714288</v>
      </c>
      <c r="J602" s="2">
        <f t="shared" si="74"/>
        <v>4.4021816101960116</v>
      </c>
      <c r="K602" s="2">
        <f t="shared" si="68"/>
        <v>4.3421099599088055</v>
      </c>
    </row>
    <row r="603" spans="1:11" ht="13.5" x14ac:dyDescent="0.25">
      <c r="A603" s="3">
        <v>42880</v>
      </c>
      <c r="B603" s="2">
        <v>4.2812000000000001</v>
      </c>
      <c r="C603" s="2">
        <f t="shared" si="69"/>
        <v>-5.0399999999999778E-2</v>
      </c>
      <c r="D603" s="2">
        <f t="shared" si="70"/>
        <v>4.3900400000000008</v>
      </c>
      <c r="E603" s="2">
        <f t="shared" si="72"/>
        <v>4.4942900000000003</v>
      </c>
      <c r="F603" s="2">
        <f t="shared" si="73"/>
        <v>4.3887649999999994</v>
      </c>
      <c r="G603" s="2">
        <f t="shared" si="67"/>
        <v>4.2806240000000004</v>
      </c>
      <c r="H603" s="2">
        <f t="shared" si="71"/>
        <v>4.4245280000000013</v>
      </c>
      <c r="I603" s="2">
        <f t="array" ref="I603">SUMPRODUCT(B587:B606, (ROW(B587:B606)-ROW(B587)+1)) / (20*21/2)</f>
        <v>4.4073842857142864</v>
      </c>
      <c r="J603" s="2">
        <f t="shared" si="74"/>
        <v>4.3906595520821057</v>
      </c>
      <c r="K603" s="2">
        <f t="shared" si="68"/>
        <v>4.3397213340300294</v>
      </c>
    </row>
    <row r="604" spans="1:11" ht="13.5" x14ac:dyDescent="0.25">
      <c r="A604" s="3">
        <v>42881</v>
      </c>
      <c r="B604" s="2">
        <v>4.2812000000000001</v>
      </c>
      <c r="C604" s="2">
        <f t="shared" si="69"/>
        <v>0</v>
      </c>
      <c r="D604" s="2">
        <f t="shared" si="70"/>
        <v>4.3426799999999997</v>
      </c>
      <c r="E604" s="2">
        <f t="shared" si="72"/>
        <v>4.4640700000000004</v>
      </c>
      <c r="F604" s="2">
        <f t="shared" si="73"/>
        <v>4.3963199999999976</v>
      </c>
      <c r="G604" s="2">
        <f t="shared" si="67"/>
        <v>4.2787100000000002</v>
      </c>
      <c r="H604" s="2">
        <f t="shared" si="71"/>
        <v>4.4242760000000025</v>
      </c>
      <c r="I604" s="2">
        <f t="array" ref="I604">SUMPRODUCT(B588:B607, (ROW(B588:B607)-ROW(B588)+1)) / (20*21/2)</f>
        <v>4.3885552380952371</v>
      </c>
      <c r="J604" s="2">
        <f t="shared" si="74"/>
        <v>4.3802348328361909</v>
      </c>
      <c r="K604" s="2">
        <f t="shared" si="68"/>
        <v>4.3374263797543424</v>
      </c>
    </row>
    <row r="605" spans="1:11" ht="13.5" x14ac:dyDescent="0.25">
      <c r="A605" s="3">
        <v>42884</v>
      </c>
      <c r="B605" s="2">
        <v>4.2812000000000001</v>
      </c>
      <c r="C605" s="2">
        <f t="shared" si="69"/>
        <v>0</v>
      </c>
      <c r="D605" s="2">
        <f t="shared" si="70"/>
        <v>4.3144599999999995</v>
      </c>
      <c r="E605" s="2">
        <f t="shared" si="72"/>
        <v>4.4262899999999998</v>
      </c>
      <c r="F605" s="2">
        <f t="shared" si="73"/>
        <v>4.4053849999999981</v>
      </c>
      <c r="G605" s="2">
        <f t="shared" si="67"/>
        <v>4.2767960000000009</v>
      </c>
      <c r="H605" s="2">
        <f t="shared" si="71"/>
        <v>4.424024000000002</v>
      </c>
      <c r="I605" s="2">
        <f t="array" ref="I605">SUMPRODUCT(B589:B608, (ROW(B589:B608)-ROW(B589)+1)) / (20*21/2)</f>
        <v>4.3668499999999995</v>
      </c>
      <c r="J605" s="2">
        <f t="shared" si="74"/>
        <v>4.370802943994649</v>
      </c>
      <c r="K605" s="2">
        <f t="shared" si="68"/>
        <v>4.3352214236855451</v>
      </c>
    </row>
    <row r="606" spans="1:11" ht="13.5" x14ac:dyDescent="0.25">
      <c r="A606" s="3">
        <v>42885</v>
      </c>
      <c r="B606" s="2">
        <v>4.2812000000000001</v>
      </c>
      <c r="C606" s="2">
        <f t="shared" si="69"/>
        <v>0</v>
      </c>
      <c r="D606" s="2">
        <f t="shared" si="70"/>
        <v>4.2912800000000004</v>
      </c>
      <c r="E606" s="2">
        <f t="shared" si="72"/>
        <v>4.3960699999999999</v>
      </c>
      <c r="F606" s="2">
        <f t="shared" si="73"/>
        <v>4.4084049999999992</v>
      </c>
      <c r="G606" s="2">
        <f t="shared" si="67"/>
        <v>4.2757880000000021</v>
      </c>
      <c r="H606" s="2">
        <f t="shared" si="71"/>
        <v>4.4237720000000023</v>
      </c>
      <c r="I606" s="2">
        <f t="array" ref="I606">SUMPRODUCT(B590:B609, (ROW(B590:B609)-ROW(B590)+1)) / (20*21/2)</f>
        <v>4.3465828571428569</v>
      </c>
      <c r="J606" s="2">
        <f t="shared" si="74"/>
        <v>4.3622693302808733</v>
      </c>
      <c r="K606" s="2">
        <f t="shared" si="68"/>
        <v>4.3331029364821907</v>
      </c>
    </row>
    <row r="607" spans="1:11" ht="13.5" x14ac:dyDescent="0.25">
      <c r="A607" s="3">
        <v>42886</v>
      </c>
      <c r="B607" s="2">
        <v>4.2107000000000001</v>
      </c>
      <c r="C607" s="2">
        <f t="shared" si="69"/>
        <v>-7.0500000000000007E-2</v>
      </c>
      <c r="D607" s="2">
        <f t="shared" si="70"/>
        <v>4.2671000000000001</v>
      </c>
      <c r="E607" s="2">
        <f t="shared" si="72"/>
        <v>4.35426</v>
      </c>
      <c r="F607" s="2">
        <f t="shared" si="73"/>
        <v>4.4084050000000001</v>
      </c>
      <c r="G607" s="2">
        <f t="shared" si="67"/>
        <v>4.2743780000000013</v>
      </c>
      <c r="H607" s="2">
        <f t="shared" si="71"/>
        <v>4.4231925000000025</v>
      </c>
      <c r="I607" s="2">
        <f t="array" ref="I607">SUMPRODUCT(B591:B610, (ROW(B591:B610)-ROW(B591)+1)) / (20*21/2)</f>
        <v>4.3253814285714283</v>
      </c>
      <c r="J607" s="2">
        <f t="shared" si="74"/>
        <v>4.3478341559684086</v>
      </c>
      <c r="K607" s="2">
        <f t="shared" si="68"/>
        <v>4.3283028213260266</v>
      </c>
    </row>
    <row r="608" spans="1:11" ht="13.5" x14ac:dyDescent="0.25">
      <c r="A608" s="3">
        <v>42887</v>
      </c>
      <c r="B608" s="2">
        <v>4.1805000000000003</v>
      </c>
      <c r="C608" s="2">
        <f t="shared" si="69"/>
        <v>-3.0199999999999783E-2</v>
      </c>
      <c r="D608" s="2">
        <f t="shared" si="70"/>
        <v>4.2469599999999996</v>
      </c>
      <c r="E608" s="2">
        <f t="shared" si="72"/>
        <v>4.3185000000000002</v>
      </c>
      <c r="F608" s="2">
        <f t="shared" si="73"/>
        <v>4.4084050000000001</v>
      </c>
      <c r="G608" s="2">
        <f t="shared" si="67"/>
        <v>4.2723640000000014</v>
      </c>
      <c r="H608" s="2">
        <f t="shared" si="71"/>
        <v>4.422563000000002</v>
      </c>
      <c r="I608" s="2">
        <f t="array" ref="I608">SUMPRODUCT(B592:B611, (ROW(B592:B611)-ROW(B592)+1)) / (20*21/2)</f>
        <v>4.3122338095238089</v>
      </c>
      <c r="J608" s="2">
        <f t="shared" si="74"/>
        <v>4.3318975696857027</v>
      </c>
      <c r="K608" s="2">
        <f t="shared" si="68"/>
        <v>4.3225066322544183</v>
      </c>
    </row>
    <row r="609" spans="1:11" ht="13.5" x14ac:dyDescent="0.25">
      <c r="A609" s="3">
        <v>42888</v>
      </c>
      <c r="B609" s="2">
        <v>4.1955999999999998</v>
      </c>
      <c r="C609" s="2">
        <f t="shared" si="69"/>
        <v>1.5099999999999447E-2</v>
      </c>
      <c r="D609" s="2">
        <f t="shared" si="70"/>
        <v>4.2298400000000003</v>
      </c>
      <c r="E609" s="2">
        <f t="shared" si="72"/>
        <v>4.2862600000000004</v>
      </c>
      <c r="F609" s="2">
        <f t="shared" si="73"/>
        <v>4.4031149999999997</v>
      </c>
      <c r="G609" s="2">
        <f t="shared" si="67"/>
        <v>4.270652000000001</v>
      </c>
      <c r="H609" s="2">
        <f t="shared" si="71"/>
        <v>4.4220090000000019</v>
      </c>
      <c r="I609" s="2">
        <f t="array" ref="I609">SUMPRODUCT(B593:B612, (ROW(B593:B612)-ROW(B593)+1)) / (20*21/2)</f>
        <v>4.2992576190476193</v>
      </c>
      <c r="J609" s="2">
        <f t="shared" si="74"/>
        <v>4.318916848763255</v>
      </c>
      <c r="K609" s="2">
        <f t="shared" si="68"/>
        <v>4.3175299015777746</v>
      </c>
    </row>
    <row r="610" spans="1:11" ht="13.5" x14ac:dyDescent="0.25">
      <c r="A610" s="3">
        <v>42891</v>
      </c>
      <c r="B610" s="2">
        <v>4.1805000000000003</v>
      </c>
      <c r="C610" s="2">
        <f t="shared" si="69"/>
        <v>-1.5099999999999447E-2</v>
      </c>
      <c r="D610" s="2">
        <f t="shared" si="70"/>
        <v>4.2097000000000007</v>
      </c>
      <c r="E610" s="2">
        <f t="shared" si="72"/>
        <v>4.2620799999999992</v>
      </c>
      <c r="F610" s="2">
        <f t="shared" si="73"/>
        <v>4.39405</v>
      </c>
      <c r="G610" s="2">
        <f t="shared" si="67"/>
        <v>4.2686380000000019</v>
      </c>
      <c r="H610" s="2">
        <f t="shared" si="71"/>
        <v>4.4214045000000022</v>
      </c>
      <c r="I610" s="2">
        <f t="array" ref="I610">SUMPRODUCT(B594:B613, (ROW(B594:B613)-ROW(B594)+1)) / (20*21/2)</f>
        <v>4.2870009523809518</v>
      </c>
      <c r="J610" s="2">
        <f t="shared" si="74"/>
        <v>4.3057342917381831</v>
      </c>
      <c r="K610" s="2">
        <f t="shared" si="68"/>
        <v>4.312156179947273</v>
      </c>
    </row>
    <row r="611" spans="1:11" ht="13.5" x14ac:dyDescent="0.25">
      <c r="A611" s="3">
        <v>42892</v>
      </c>
      <c r="B611" s="2">
        <v>4.2560000000000002</v>
      </c>
      <c r="C611" s="2">
        <f t="shared" si="69"/>
        <v>7.5499999999999901E-2</v>
      </c>
      <c r="D611" s="2">
        <f t="shared" si="70"/>
        <v>4.2046599999999996</v>
      </c>
      <c r="E611" s="2">
        <f t="shared" si="72"/>
        <v>4.2479700000000005</v>
      </c>
      <c r="F611" s="2">
        <f t="shared" si="73"/>
        <v>4.3872499999999999</v>
      </c>
      <c r="G611" s="2">
        <f t="shared" si="67"/>
        <v>4.2681340000000016</v>
      </c>
      <c r="H611" s="2">
        <f t="shared" si="71"/>
        <v>4.4212030000000011</v>
      </c>
      <c r="I611" s="2">
        <f t="array" ref="I611">SUMPRODUCT(B595:B614, (ROW(B595:B614)-ROW(B595)+1)) / (20*21/2)</f>
        <v>4.2789638095238098</v>
      </c>
      <c r="J611" s="2">
        <f t="shared" si="74"/>
        <v>4.3009976925250228</v>
      </c>
      <c r="K611" s="2">
        <f t="shared" si="68"/>
        <v>4.3099539768120856</v>
      </c>
    </row>
    <row r="612" spans="1:11" ht="13.5" x14ac:dyDescent="0.25">
      <c r="A612" s="3">
        <v>42893</v>
      </c>
      <c r="B612" s="2">
        <v>4.2510000000000003</v>
      </c>
      <c r="C612" s="2">
        <f t="shared" si="69"/>
        <v>-4.9999999999998934E-3</v>
      </c>
      <c r="D612" s="2">
        <f t="shared" si="70"/>
        <v>4.2127200000000009</v>
      </c>
      <c r="E612" s="2">
        <f t="shared" si="72"/>
        <v>4.2399100000000001</v>
      </c>
      <c r="F612" s="2">
        <f t="shared" si="73"/>
        <v>4.3796949999999999</v>
      </c>
      <c r="G612" s="2">
        <f t="shared" si="67"/>
        <v>4.2680340000000028</v>
      </c>
      <c r="H612" s="2">
        <f t="shared" si="71"/>
        <v>4.4212280000000019</v>
      </c>
      <c r="I612" s="2">
        <f t="array" ref="I612">SUMPRODUCT(B596:B615, (ROW(B596:B615)-ROW(B596)+1)) / (20*21/2)</f>
        <v>4.2723657142857148</v>
      </c>
      <c r="J612" s="2">
        <f t="shared" si="74"/>
        <v>4.2962360075226398</v>
      </c>
      <c r="K612" s="2">
        <f t="shared" si="68"/>
        <v>4.3076420561527886</v>
      </c>
    </row>
    <row r="613" spans="1:11" ht="13.5" x14ac:dyDescent="0.25">
      <c r="A613" s="3">
        <v>42894</v>
      </c>
      <c r="B613" s="2">
        <v>4.2510000000000003</v>
      </c>
      <c r="C613" s="2">
        <f t="shared" si="69"/>
        <v>0</v>
      </c>
      <c r="D613" s="2">
        <f t="shared" si="70"/>
        <v>4.2268200000000009</v>
      </c>
      <c r="E613" s="2">
        <f t="shared" si="72"/>
        <v>4.2368899999999998</v>
      </c>
      <c r="F613" s="2">
        <f t="shared" si="73"/>
        <v>4.3655900000000001</v>
      </c>
      <c r="G613" s="2">
        <f t="shared" si="67"/>
        <v>4.2680340000000019</v>
      </c>
      <c r="H613" s="2">
        <f t="shared" si="71"/>
        <v>4.4210770000000004</v>
      </c>
      <c r="I613" s="2">
        <f t="array" ref="I613">SUMPRODUCT(B597:B616, (ROW(B597:B616)-ROW(B597)+1)) / (20*21/2)</f>
        <v>4.277166666666667</v>
      </c>
      <c r="J613" s="2">
        <f t="shared" si="74"/>
        <v>4.2919278163300074</v>
      </c>
      <c r="K613" s="2">
        <f t="shared" si="68"/>
        <v>4.3054207990487576</v>
      </c>
    </row>
    <row r="614" spans="1:11" ht="13.5" x14ac:dyDescent="0.25">
      <c r="A614" s="3">
        <v>42895</v>
      </c>
      <c r="B614" s="2">
        <v>4.2812000000000001</v>
      </c>
      <c r="C614" s="2">
        <f t="shared" si="69"/>
        <v>3.0199999999999783E-2</v>
      </c>
      <c r="D614" s="2">
        <f t="shared" si="70"/>
        <v>4.2439400000000003</v>
      </c>
      <c r="E614" s="2">
        <f t="shared" si="72"/>
        <v>4.2368899999999998</v>
      </c>
      <c r="F614" s="2">
        <f t="shared" si="73"/>
        <v>4.3504800000000001</v>
      </c>
      <c r="G614" s="2">
        <f t="shared" si="67"/>
        <v>4.2690400000000013</v>
      </c>
      <c r="H614" s="2">
        <f t="shared" si="71"/>
        <v>4.4211270000000003</v>
      </c>
      <c r="I614" s="2">
        <f t="array" ref="I614">SUMPRODUCT(B598:B617, (ROW(B598:B617)-ROW(B598)+1)) / (20*21/2)</f>
        <v>4.2906028571428569</v>
      </c>
      <c r="J614" s="2">
        <f t="shared" si="74"/>
        <v>4.2909061195366736</v>
      </c>
      <c r="K614" s="2">
        <f t="shared" si="68"/>
        <v>4.3044709637919443</v>
      </c>
    </row>
    <row r="615" spans="1:11" ht="13.5" x14ac:dyDescent="0.25">
      <c r="A615" s="3">
        <v>42898</v>
      </c>
      <c r="B615" s="2">
        <v>4.2812000000000001</v>
      </c>
      <c r="C615" s="2">
        <f t="shared" si="69"/>
        <v>0</v>
      </c>
      <c r="D615" s="2">
        <f t="shared" si="70"/>
        <v>4.2640799999999999</v>
      </c>
      <c r="E615" s="2">
        <f t="shared" si="72"/>
        <v>4.2368900000000007</v>
      </c>
      <c r="F615" s="2">
        <f t="shared" si="73"/>
        <v>4.3315900000000003</v>
      </c>
      <c r="G615" s="2">
        <f t="shared" si="67"/>
        <v>4.2712560000000028</v>
      </c>
      <c r="H615" s="2">
        <f t="shared" si="71"/>
        <v>4.4213785000000012</v>
      </c>
      <c r="I615" s="2">
        <f t="array" ref="I615">SUMPRODUCT(B599:B618, (ROW(B599:B618)-ROW(B599)+1)) / (20*21/2)</f>
        <v>4.3048304761904763</v>
      </c>
      <c r="J615" s="2">
        <f t="shared" si="74"/>
        <v>4.2899817271998479</v>
      </c>
      <c r="K615" s="2">
        <f t="shared" si="68"/>
        <v>4.3035583769765742</v>
      </c>
    </row>
    <row r="616" spans="1:11" ht="13.5" x14ac:dyDescent="0.25">
      <c r="A616" s="3">
        <v>42899</v>
      </c>
      <c r="B616" s="2">
        <v>4.3819999999999997</v>
      </c>
      <c r="C616" s="2">
        <f t="shared" si="69"/>
        <v>0.10079999999999956</v>
      </c>
      <c r="D616" s="2">
        <f t="shared" si="70"/>
        <v>4.2892799999999998</v>
      </c>
      <c r="E616" s="2">
        <f t="shared" si="72"/>
        <v>4.2469699999999992</v>
      </c>
      <c r="F616" s="2">
        <f t="shared" si="73"/>
        <v>4.3215200000000014</v>
      </c>
      <c r="G616" s="2">
        <f t="shared" si="67"/>
        <v>4.2742780000000025</v>
      </c>
      <c r="H616" s="2">
        <f t="shared" si="71"/>
        <v>4.4221340000000007</v>
      </c>
      <c r="I616" s="2">
        <f t="array" ref="I616">SUMPRODUCT(B600:B619, (ROW(B600:B619)-ROW(B600)+1)) / (20*21/2)</f>
        <v>4.3189319047619055</v>
      </c>
      <c r="J616" s="2">
        <f t="shared" si="74"/>
        <v>4.2987453722284341</v>
      </c>
      <c r="K616" s="2">
        <f t="shared" si="68"/>
        <v>4.3066345190559243</v>
      </c>
    </row>
    <row r="617" spans="1:11" ht="13.5" x14ac:dyDescent="0.25">
      <c r="A617" s="3">
        <v>42900</v>
      </c>
      <c r="B617" s="2">
        <v>4.4626000000000001</v>
      </c>
      <c r="C617" s="2">
        <f t="shared" si="69"/>
        <v>8.0600000000000449E-2</v>
      </c>
      <c r="D617" s="2">
        <f t="shared" si="70"/>
        <v>4.3315999999999999</v>
      </c>
      <c r="E617" s="2">
        <f t="shared" si="72"/>
        <v>4.2721600000000004</v>
      </c>
      <c r="F617" s="2">
        <f t="shared" si="73"/>
        <v>4.3132099999999998</v>
      </c>
      <c r="G617" s="2">
        <f t="shared" si="67"/>
        <v>4.2790140000000028</v>
      </c>
      <c r="H617" s="2">
        <f t="shared" si="71"/>
        <v>4.4230910000000003</v>
      </c>
      <c r="I617" s="2">
        <f t="array" ref="I617">SUMPRODUCT(B601:B620, (ROW(B601:B620)-ROW(B601)+1)) / (20*21/2)</f>
        <v>4.3357214285714285</v>
      </c>
      <c r="J617" s="2">
        <f t="shared" si="74"/>
        <v>4.3143505748733455</v>
      </c>
      <c r="K617" s="2">
        <f t="shared" si="68"/>
        <v>4.3127508124262803</v>
      </c>
    </row>
    <row r="618" spans="1:11" ht="13.5" x14ac:dyDescent="0.25">
      <c r="A618" s="3">
        <v>42901</v>
      </c>
      <c r="B618" s="2">
        <v>4.4626000000000001</v>
      </c>
      <c r="C618" s="2">
        <f t="shared" si="69"/>
        <v>0</v>
      </c>
      <c r="D618" s="2">
        <f t="shared" si="70"/>
        <v>4.37392</v>
      </c>
      <c r="E618" s="2">
        <f t="shared" si="72"/>
        <v>4.30037</v>
      </c>
      <c r="F618" s="2">
        <f t="shared" si="73"/>
        <v>4.3094349999999997</v>
      </c>
      <c r="G618" s="2">
        <f t="shared" si="67"/>
        <v>4.2856640000000024</v>
      </c>
      <c r="H618" s="2">
        <f t="shared" si="71"/>
        <v>4.4230910000000003</v>
      </c>
      <c r="I618" s="2">
        <f t="array" ref="I618">SUMPRODUCT(B602:B621, (ROW(B602:B621)-ROW(B602)+1)) / (20*21/2)</f>
        <v>4.3570233333333332</v>
      </c>
      <c r="J618" s="2">
        <f t="shared" si="74"/>
        <v>4.3284695677425509</v>
      </c>
      <c r="K618" s="2">
        <f t="shared" si="68"/>
        <v>4.3186272511546617</v>
      </c>
    </row>
    <row r="619" spans="1:11" ht="13.5" x14ac:dyDescent="0.25">
      <c r="A619" s="3">
        <v>42902</v>
      </c>
      <c r="B619" s="2">
        <v>4.4574999999999996</v>
      </c>
      <c r="C619" s="2">
        <f t="shared" si="69"/>
        <v>-5.1000000000005485E-3</v>
      </c>
      <c r="D619" s="2">
        <f t="shared" si="70"/>
        <v>4.4091800000000001</v>
      </c>
      <c r="E619" s="2">
        <f t="shared" si="72"/>
        <v>4.3265600000000006</v>
      </c>
      <c r="F619" s="2">
        <f t="shared" si="73"/>
        <v>4.3064099999999996</v>
      </c>
      <c r="G619" s="2">
        <f t="shared" si="67"/>
        <v>4.2921100000000028</v>
      </c>
      <c r="H619" s="2">
        <f t="shared" si="71"/>
        <v>4.4224615000000007</v>
      </c>
      <c r="I619" s="2">
        <f t="array" ref="I619">SUMPRODUCT(B603:B622, (ROW(B603:B622)-ROW(B603)+1)) / (20*21/2)</f>
        <v>4.3752776190476199</v>
      </c>
      <c r="J619" s="2">
        <f t="shared" si="74"/>
        <v>4.340758180338498</v>
      </c>
      <c r="K619" s="2">
        <f t="shared" si="68"/>
        <v>4.3240732413054594</v>
      </c>
    </row>
    <row r="620" spans="1:11" ht="13.5" x14ac:dyDescent="0.25">
      <c r="A620" s="3">
        <v>42905</v>
      </c>
      <c r="B620" s="2">
        <v>4.4827000000000004</v>
      </c>
      <c r="C620" s="2">
        <f t="shared" si="69"/>
        <v>2.5200000000000777E-2</v>
      </c>
      <c r="D620" s="2">
        <f t="shared" si="70"/>
        <v>4.4494799999999994</v>
      </c>
      <c r="E620" s="2">
        <f t="shared" si="72"/>
        <v>4.3567799999999997</v>
      </c>
      <c r="F620" s="2">
        <f t="shared" si="73"/>
        <v>4.3094299999999981</v>
      </c>
      <c r="G620" s="2">
        <f t="shared" si="67"/>
        <v>4.2992620000000024</v>
      </c>
      <c r="H620" s="2">
        <f t="shared" si="71"/>
        <v>4.4217310000000003</v>
      </c>
      <c r="I620" s="2">
        <f t="array" ref="I620">SUMPRODUCT(B604:B623, (ROW(B604:B623)-ROW(B604)+1)) / (20*21/2)</f>
        <v>4.3950923809523816</v>
      </c>
      <c r="J620" s="2">
        <f t="shared" si="74"/>
        <v>4.3542764488776884</v>
      </c>
      <c r="K620" s="2">
        <f t="shared" si="68"/>
        <v>4.3302938985091677</v>
      </c>
    </row>
    <row r="621" spans="1:11" ht="13.5" x14ac:dyDescent="0.25">
      <c r="A621" s="3">
        <v>42906</v>
      </c>
      <c r="B621" s="2">
        <v>4.5331000000000001</v>
      </c>
      <c r="C621" s="2">
        <f t="shared" si="69"/>
        <v>5.0399999999999778E-2</v>
      </c>
      <c r="D621" s="2">
        <f t="shared" si="70"/>
        <v>4.4797000000000002</v>
      </c>
      <c r="E621" s="2">
        <f t="shared" si="72"/>
        <v>4.3844899999999996</v>
      </c>
      <c r="F621" s="2">
        <f t="shared" si="73"/>
        <v>4.3162299999999991</v>
      </c>
      <c r="G621" s="2">
        <f t="shared" si="67"/>
        <v>4.3053060000000025</v>
      </c>
      <c r="H621" s="2">
        <f t="shared" si="71"/>
        <v>4.4217310000000012</v>
      </c>
      <c r="I621" s="2">
        <f t="array" ref="I621">SUMPRODUCT(B605:B624, (ROW(B605:B624)-ROW(B605)+1)) / (20*21/2)</f>
        <v>4.4103457142857145</v>
      </c>
      <c r="J621" s="2">
        <f t="shared" si="74"/>
        <v>4.371307263270289</v>
      </c>
      <c r="K621" s="2">
        <f t="shared" si="68"/>
        <v>4.3382470789597889</v>
      </c>
    </row>
    <row r="622" spans="1:11" ht="13.5" x14ac:dyDescent="0.25">
      <c r="A622" s="3">
        <v>42907</v>
      </c>
      <c r="B622" s="2">
        <v>4.5079000000000002</v>
      </c>
      <c r="C622" s="2">
        <f t="shared" si="69"/>
        <v>-2.5199999999999889E-2</v>
      </c>
      <c r="D622" s="2">
        <f t="shared" si="70"/>
        <v>4.4887600000000001</v>
      </c>
      <c r="E622" s="2">
        <f t="shared" si="72"/>
        <v>4.4101799999999995</v>
      </c>
      <c r="F622" s="2">
        <f t="shared" si="73"/>
        <v>4.3250449999999994</v>
      </c>
      <c r="G622" s="2">
        <f t="shared" si="67"/>
        <v>4.3127600000000026</v>
      </c>
      <c r="H622" s="2">
        <f t="shared" si="71"/>
        <v>4.4217564999999999</v>
      </c>
      <c r="I622" s="2">
        <f t="array" ref="I622">SUMPRODUCT(B606:B625, (ROW(B606:B625)-ROW(B606)+1)) / (20*21/2)</f>
        <v>4.4279295238095244</v>
      </c>
      <c r="J622" s="2">
        <f t="shared" si="74"/>
        <v>4.3843160953397851</v>
      </c>
      <c r="K622" s="2">
        <f t="shared" si="68"/>
        <v>4.3449001346868554</v>
      </c>
    </row>
    <row r="623" spans="1:11" ht="13.5" x14ac:dyDescent="0.25">
      <c r="A623" s="3">
        <v>42908</v>
      </c>
      <c r="B623" s="2">
        <v>4.5331000000000001</v>
      </c>
      <c r="C623" s="2">
        <f t="shared" si="69"/>
        <v>2.5199999999999889E-2</v>
      </c>
      <c r="D623" s="2">
        <f t="shared" si="70"/>
        <v>4.5028600000000001</v>
      </c>
      <c r="E623" s="2">
        <f t="shared" si="72"/>
        <v>4.4383900000000001</v>
      </c>
      <c r="F623" s="2">
        <f t="shared" si="73"/>
        <v>4.3376399999999995</v>
      </c>
      <c r="G623" s="2">
        <f t="shared" si="67"/>
        <v>4.3199120000000013</v>
      </c>
      <c r="H623" s="2">
        <f t="shared" si="71"/>
        <v>4.4220334999999995</v>
      </c>
      <c r="I623" s="2">
        <f t="array" ref="I623">SUMPRODUCT(B607:B626, (ROW(B607:B626)-ROW(B607)+1)) / (20*21/2)</f>
        <v>4.4481519047619038</v>
      </c>
      <c r="J623" s="2">
        <f t="shared" si="74"/>
        <v>4.39848599102171</v>
      </c>
      <c r="K623" s="2">
        <f t="shared" si="68"/>
        <v>4.3522805215618812</v>
      </c>
    </row>
    <row r="624" spans="1:11" ht="13.5" x14ac:dyDescent="0.25">
      <c r="A624" s="3">
        <v>42909</v>
      </c>
      <c r="B624" s="2">
        <v>4.4977999999999998</v>
      </c>
      <c r="C624" s="2">
        <f t="shared" si="69"/>
        <v>-3.5300000000000331E-2</v>
      </c>
      <c r="D624" s="2">
        <f t="shared" si="70"/>
        <v>4.5109200000000005</v>
      </c>
      <c r="E624" s="2">
        <f t="shared" si="72"/>
        <v>4.4600499999999998</v>
      </c>
      <c r="F624" s="2">
        <f t="shared" si="73"/>
        <v>4.3484700000000007</v>
      </c>
      <c r="G624" s="2">
        <f t="shared" si="67"/>
        <v>4.3273660000000014</v>
      </c>
      <c r="H624" s="2">
        <f t="shared" si="71"/>
        <v>4.4223609999999995</v>
      </c>
      <c r="I624" s="2">
        <f t="array" ref="I624">SUMPRODUCT(B608:B627, (ROW(B608:B627)-ROW(B608)+1)) / (20*21/2)</f>
        <v>4.4727352380952379</v>
      </c>
      <c r="J624" s="2">
        <f t="shared" si="74"/>
        <v>4.4079444680672619</v>
      </c>
      <c r="K624" s="2">
        <f t="shared" si="68"/>
        <v>4.3579871677751409</v>
      </c>
    </row>
    <row r="625" spans="1:11" ht="13.5" x14ac:dyDescent="0.25">
      <c r="A625" s="3">
        <v>42914</v>
      </c>
      <c r="B625" s="2">
        <v>4.5331000000000001</v>
      </c>
      <c r="C625" s="2">
        <f t="shared" si="69"/>
        <v>3.5300000000000331E-2</v>
      </c>
      <c r="D625" s="2">
        <f t="shared" si="70"/>
        <v>4.5209999999999999</v>
      </c>
      <c r="E625" s="2">
        <f t="shared" si="72"/>
        <v>4.4852399999999992</v>
      </c>
      <c r="F625" s="2">
        <f t="shared" si="73"/>
        <v>4.3610650000000009</v>
      </c>
      <c r="G625" s="2">
        <f t="shared" si="67"/>
        <v>4.3359300000000012</v>
      </c>
      <c r="H625" s="2">
        <f t="shared" si="71"/>
        <v>4.4229905</v>
      </c>
      <c r="I625" s="2">
        <f t="array" ref="I625">SUMPRODUCT(B609:B628, (ROW(B609:B628)-ROW(B609)+1)) / (20*21/2)</f>
        <v>4.4953038095238096</v>
      </c>
      <c r="J625" s="2">
        <f t="shared" si="74"/>
        <v>4.4198640425370463</v>
      </c>
      <c r="K625" s="2">
        <f t="shared" si="68"/>
        <v>4.364854337666312</v>
      </c>
    </row>
    <row r="626" spans="1:11" ht="13.5" x14ac:dyDescent="0.25">
      <c r="A626" s="3">
        <v>42915</v>
      </c>
      <c r="B626" s="2">
        <v>4.5734000000000004</v>
      </c>
      <c r="C626" s="2">
        <f t="shared" si="69"/>
        <v>4.0300000000000225E-2</v>
      </c>
      <c r="D626" s="2">
        <f t="shared" si="70"/>
        <v>4.5290599999999994</v>
      </c>
      <c r="E626" s="2">
        <f t="shared" si="72"/>
        <v>4.5043799999999994</v>
      </c>
      <c r="F626" s="2">
        <f t="shared" si="73"/>
        <v>4.3756750000000011</v>
      </c>
      <c r="G626" s="2">
        <f t="shared" ref="G626:G689" si="75">AVERAGE(B577:B626)</f>
        <v>4.3454000000000015</v>
      </c>
      <c r="H626" s="2">
        <f t="shared" si="71"/>
        <v>4.4236959999999996</v>
      </c>
      <c r="I626" s="2">
        <f t="array" ref="I626">SUMPRODUCT(B610:B629, (ROW(B610:B629)-ROW(B610)+1)) / (20*21/2)</f>
        <v>4.5176376190476191</v>
      </c>
      <c r="J626" s="2">
        <f t="shared" si="74"/>
        <v>4.434486514676375</v>
      </c>
      <c r="K626" s="2">
        <f t="shared" si="68"/>
        <v>4.3730325989343006</v>
      </c>
    </row>
    <row r="627" spans="1:11" ht="13.5" x14ac:dyDescent="0.25">
      <c r="A627" s="3">
        <v>42916</v>
      </c>
      <c r="B627" s="2">
        <v>4.6337999999999999</v>
      </c>
      <c r="C627" s="2">
        <f t="shared" si="69"/>
        <v>6.0399999999999565E-2</v>
      </c>
      <c r="D627" s="2">
        <f t="shared" si="70"/>
        <v>4.5542400000000001</v>
      </c>
      <c r="E627" s="2">
        <f t="shared" si="72"/>
        <v>4.5214999999999996</v>
      </c>
      <c r="F627" s="2">
        <f t="shared" si="73"/>
        <v>4.3968300000000005</v>
      </c>
      <c r="G627" s="2">
        <f t="shared" si="75"/>
        <v>4.3560780000000001</v>
      </c>
      <c r="H627" s="2">
        <f t="shared" si="71"/>
        <v>4.424828999999999</v>
      </c>
      <c r="I627" s="2">
        <f t="array" ref="I627">SUMPRODUCT(B611:B630, (ROW(B611:B630)-ROW(B611)+1)) / (20*21/2)</f>
        <v>4.540664761904762</v>
      </c>
      <c r="J627" s="2">
        <f t="shared" si="74"/>
        <v>4.4534687513738627</v>
      </c>
      <c r="K627" s="2">
        <f t="shared" ref="K627:K690" si="76">$K$4*B627+(1-$K$4)*K626</f>
        <v>4.3832587715251119</v>
      </c>
    </row>
    <row r="628" spans="1:11" ht="13.5" x14ac:dyDescent="0.25">
      <c r="A628" s="3">
        <v>42919</v>
      </c>
      <c r="B628" s="2">
        <v>4.6337999999999999</v>
      </c>
      <c r="C628" s="2">
        <f t="shared" si="69"/>
        <v>0</v>
      </c>
      <c r="D628" s="2">
        <f t="shared" si="70"/>
        <v>4.5743799999999997</v>
      </c>
      <c r="E628" s="2">
        <f t="shared" si="72"/>
        <v>4.5386200000000008</v>
      </c>
      <c r="F628" s="2">
        <f t="shared" si="73"/>
        <v>4.4194949999999995</v>
      </c>
      <c r="G628" s="2">
        <f t="shared" si="75"/>
        <v>4.3668560000000012</v>
      </c>
      <c r="H628" s="2">
        <f t="shared" si="71"/>
        <v>4.4260124999999997</v>
      </c>
      <c r="I628" s="2">
        <f t="array" ref="I628">SUMPRODUCT(B612:B631, (ROW(B612:B631)-ROW(B612)+1)) / (20*21/2)</f>
        <v>4.5771219047619045</v>
      </c>
      <c r="J628" s="2">
        <f t="shared" si="74"/>
        <v>4.4706431560049227</v>
      </c>
      <c r="K628" s="2">
        <f t="shared" si="76"/>
        <v>4.3930839177398129</v>
      </c>
    </row>
    <row r="629" spans="1:11" ht="13.5" x14ac:dyDescent="0.25">
      <c r="A629" s="3">
        <v>42920</v>
      </c>
      <c r="B629" s="2">
        <v>4.6539999999999999</v>
      </c>
      <c r="C629" s="2">
        <f t="shared" si="69"/>
        <v>2.0199999999999996E-2</v>
      </c>
      <c r="D629" s="2">
        <f t="shared" si="70"/>
        <v>4.60562</v>
      </c>
      <c r="E629" s="2">
        <f t="shared" si="72"/>
        <v>4.5582700000000003</v>
      </c>
      <c r="F629" s="2">
        <f t="shared" si="73"/>
        <v>4.4424149999999996</v>
      </c>
      <c r="G629" s="2">
        <f t="shared" si="75"/>
        <v>4.3779380000000012</v>
      </c>
      <c r="H629" s="2">
        <f t="shared" si="71"/>
        <v>4.4273724999999988</v>
      </c>
      <c r="I629" s="2">
        <f t="array" ref="I629">SUMPRODUCT(B613:B632, (ROW(B613:B632)-ROW(B613)+1)) / (20*21/2)</f>
        <v>4.6347295238095239</v>
      </c>
      <c r="J629" s="2">
        <f t="shared" si="74"/>
        <v>4.4881057125758819</v>
      </c>
      <c r="K629" s="2">
        <f t="shared" si="76"/>
        <v>4.4033159209657029</v>
      </c>
    </row>
    <row r="630" spans="1:11" ht="13.5" x14ac:dyDescent="0.25">
      <c r="A630" s="3">
        <v>42921</v>
      </c>
      <c r="B630" s="2">
        <v>4.6841999999999997</v>
      </c>
      <c r="C630" s="2">
        <f t="shared" si="69"/>
        <v>3.0199999999999783E-2</v>
      </c>
      <c r="D630" s="2">
        <f t="shared" si="70"/>
        <v>4.63584</v>
      </c>
      <c r="E630" s="2">
        <f t="shared" si="72"/>
        <v>4.5784199999999995</v>
      </c>
      <c r="F630" s="2">
        <f t="shared" si="73"/>
        <v>4.4675999999999991</v>
      </c>
      <c r="G630" s="2">
        <f t="shared" si="75"/>
        <v>4.3872060000000008</v>
      </c>
      <c r="H630" s="2">
        <f t="shared" si="71"/>
        <v>4.4289089999999991</v>
      </c>
      <c r="I630" s="2">
        <f t="array" ref="I630">SUMPRODUCT(B614:B633, (ROW(B614:B633)-ROW(B614)+1)) / (20*21/2)</f>
        <v>4.7175504761904765</v>
      </c>
      <c r="J630" s="2">
        <f t="shared" si="74"/>
        <v>4.5067813589972268</v>
      </c>
      <c r="K630" s="2">
        <f t="shared" si="76"/>
        <v>4.4143309828886172</v>
      </c>
    </row>
    <row r="631" spans="1:11" ht="13.5" x14ac:dyDescent="0.25">
      <c r="A631" s="3">
        <v>42922</v>
      </c>
      <c r="B631" s="2">
        <v>4.8503999999999996</v>
      </c>
      <c r="C631" s="2">
        <f t="shared" si="69"/>
        <v>0.1661999999999999</v>
      </c>
      <c r="D631" s="2">
        <f t="shared" si="70"/>
        <v>4.6912399999999996</v>
      </c>
      <c r="E631" s="2">
        <f t="shared" si="72"/>
        <v>4.61015</v>
      </c>
      <c r="F631" s="2">
        <f t="shared" si="73"/>
        <v>4.4973199999999984</v>
      </c>
      <c r="G631" s="2">
        <f t="shared" si="75"/>
        <v>4.3998980000000003</v>
      </c>
      <c r="H631" s="2">
        <f t="shared" si="71"/>
        <v>4.4315029999999993</v>
      </c>
      <c r="I631" s="2">
        <f t="array" ref="I631">SUMPRODUCT(B615:B634, (ROW(B615:B634)-ROW(B615)+1)) / (20*21/2)</f>
        <v>4.8025309523809527</v>
      </c>
      <c r="J631" s="2">
        <f t="shared" si="74"/>
        <v>4.5395069438546338</v>
      </c>
      <c r="K631" s="2">
        <f t="shared" si="76"/>
        <v>4.4314317286576914</v>
      </c>
    </row>
    <row r="632" spans="1:11" ht="13.5" x14ac:dyDescent="0.25">
      <c r="A632" s="3">
        <v>42923</v>
      </c>
      <c r="B632" s="2">
        <v>5.1021999999999998</v>
      </c>
      <c r="C632" s="2">
        <f t="shared" si="69"/>
        <v>0.25180000000000025</v>
      </c>
      <c r="D632" s="2">
        <f t="shared" si="70"/>
        <v>4.7849200000000005</v>
      </c>
      <c r="E632" s="2">
        <f t="shared" si="72"/>
        <v>4.669579999999999</v>
      </c>
      <c r="F632" s="2">
        <f t="shared" si="73"/>
        <v>4.5398799999999984</v>
      </c>
      <c r="G632" s="2">
        <f t="shared" si="75"/>
        <v>4.4177280000000003</v>
      </c>
      <c r="H632" s="2">
        <f t="shared" si="71"/>
        <v>4.4356079999999993</v>
      </c>
      <c r="I632" s="2">
        <f t="array" ref="I632">SUMPRODUCT(B616:B635, (ROW(B616:B635)-ROW(B616)+1)) / (20*21/2)</f>
        <v>4.8865452380952386</v>
      </c>
      <c r="J632" s="2">
        <f t="shared" si="74"/>
        <v>4.5930967587256211</v>
      </c>
      <c r="K632" s="2">
        <f t="shared" si="76"/>
        <v>4.4577363667495469</v>
      </c>
    </row>
    <row r="633" spans="1:11" ht="13.5" x14ac:dyDescent="0.25">
      <c r="A633" s="3">
        <v>42926</v>
      </c>
      <c r="B633" s="2">
        <v>5.4095000000000004</v>
      </c>
      <c r="C633" s="2">
        <f t="shared" si="69"/>
        <v>0.30730000000000057</v>
      </c>
      <c r="D633" s="2">
        <f t="shared" si="70"/>
        <v>4.9400600000000008</v>
      </c>
      <c r="E633" s="2">
        <f t="shared" si="72"/>
        <v>4.7572200000000002</v>
      </c>
      <c r="F633" s="2">
        <f t="shared" si="73"/>
        <v>4.5978049999999993</v>
      </c>
      <c r="G633" s="2">
        <f t="shared" si="75"/>
        <v>4.442006000000001</v>
      </c>
      <c r="H633" s="2">
        <f t="shared" si="71"/>
        <v>4.4411990000000001</v>
      </c>
      <c r="I633" s="2">
        <f t="array" ref="I633">SUMPRODUCT(B617:B636, (ROW(B617:B636)-ROW(B617)+1)) / (20*21/2)</f>
        <v>4.9487347619047624</v>
      </c>
      <c r="J633" s="2">
        <f t="shared" si="74"/>
        <v>4.6708494483707996</v>
      </c>
      <c r="K633" s="2">
        <f t="shared" si="76"/>
        <v>4.4950604307985849</v>
      </c>
    </row>
    <row r="634" spans="1:11" ht="13.5" x14ac:dyDescent="0.25">
      <c r="A634" s="3">
        <v>42927</v>
      </c>
      <c r="B634" s="2">
        <v>5.4901</v>
      </c>
      <c r="C634" s="2">
        <f t="shared" si="69"/>
        <v>8.0599999999999561E-2</v>
      </c>
      <c r="D634" s="2">
        <f t="shared" si="70"/>
        <v>5.1072800000000003</v>
      </c>
      <c r="E634" s="2">
        <f t="shared" si="72"/>
        <v>4.8564500000000006</v>
      </c>
      <c r="F634" s="2">
        <f t="shared" si="73"/>
        <v>4.6582499999999989</v>
      </c>
      <c r="G634" s="2">
        <f t="shared" si="75"/>
        <v>4.4692060000000007</v>
      </c>
      <c r="H634" s="2">
        <f t="shared" si="71"/>
        <v>4.4471929999999995</v>
      </c>
      <c r="I634" s="2">
        <f t="array" ref="I634">SUMPRODUCT(B618:B637, (ROW(B618:B637)-ROW(B618)+1)) / (20*21/2)</f>
        <v>4.9990090476190474</v>
      </c>
      <c r="J634" s="2">
        <f t="shared" si="74"/>
        <v>4.7488733104307235</v>
      </c>
      <c r="K634" s="2">
        <f t="shared" si="76"/>
        <v>4.534081590375111</v>
      </c>
    </row>
    <row r="635" spans="1:11" ht="13.5" x14ac:dyDescent="0.25">
      <c r="A635" s="3">
        <v>42928</v>
      </c>
      <c r="B635" s="2">
        <v>5.5404</v>
      </c>
      <c r="C635" s="2">
        <f t="shared" si="69"/>
        <v>5.0300000000000011E-2</v>
      </c>
      <c r="D635" s="2">
        <f t="shared" si="70"/>
        <v>5.2785200000000003</v>
      </c>
      <c r="E635" s="2">
        <f t="shared" si="72"/>
        <v>4.9571799999999993</v>
      </c>
      <c r="F635" s="2">
        <f t="shared" si="73"/>
        <v>4.7212099999999992</v>
      </c>
      <c r="G635" s="2">
        <f t="shared" si="75"/>
        <v>4.4980160000000007</v>
      </c>
      <c r="H635" s="2">
        <f t="shared" si="71"/>
        <v>4.4534384999999999</v>
      </c>
      <c r="I635" s="2">
        <f t="array" ref="I635">SUMPRODUCT(B619:B638, (ROW(B619:B638)-ROW(B619)+1)) / (20*21/2)</f>
        <v>5.0433780952380953</v>
      </c>
      <c r="J635" s="2">
        <f t="shared" si="74"/>
        <v>4.8242568046754162</v>
      </c>
      <c r="K635" s="2">
        <f t="shared" si="76"/>
        <v>4.5735450574192242</v>
      </c>
    </row>
    <row r="636" spans="1:11" ht="13.5" x14ac:dyDescent="0.25">
      <c r="A636" s="3">
        <v>42929</v>
      </c>
      <c r="B636" s="2">
        <v>5.3742000000000001</v>
      </c>
      <c r="C636" s="2">
        <f t="shared" si="69"/>
        <v>-0.1661999999999999</v>
      </c>
      <c r="D636" s="2">
        <f t="shared" si="70"/>
        <v>5.383280000000001</v>
      </c>
      <c r="E636" s="2">
        <f t="shared" si="72"/>
        <v>5.0372599999999998</v>
      </c>
      <c r="F636" s="2">
        <f t="shared" si="73"/>
        <v>4.7708199999999996</v>
      </c>
      <c r="G636" s="2">
        <f t="shared" si="75"/>
        <v>4.521084000000001</v>
      </c>
      <c r="H636" s="2">
        <f t="shared" si="71"/>
        <v>4.4591049999999992</v>
      </c>
      <c r="I636" s="2">
        <f t="array" ref="I636">SUMPRODUCT(B620:B639, (ROW(B620:B639)-ROW(B620)+1)) / (20*21/2)</f>
        <v>5.0704333333333329</v>
      </c>
      <c r="J636" s="2">
        <f t="shared" si="74"/>
        <v>4.8766323470872814</v>
      </c>
      <c r="K636" s="2">
        <f t="shared" si="76"/>
        <v>4.6049432904616072</v>
      </c>
    </row>
    <row r="637" spans="1:11" ht="13.5" x14ac:dyDescent="0.25">
      <c r="A637" s="3">
        <v>42930</v>
      </c>
      <c r="B637" s="2">
        <v>5.2987000000000002</v>
      </c>
      <c r="C637" s="2">
        <f t="shared" si="69"/>
        <v>-7.5499999999999901E-2</v>
      </c>
      <c r="D637" s="2">
        <f t="shared" si="70"/>
        <v>5.42258</v>
      </c>
      <c r="E637" s="2">
        <f t="shared" si="72"/>
        <v>5.1037500000000007</v>
      </c>
      <c r="F637" s="2">
        <f t="shared" si="73"/>
        <v>4.8126249999999988</v>
      </c>
      <c r="G637" s="2">
        <f t="shared" si="75"/>
        <v>4.5428440000000014</v>
      </c>
      <c r="H637" s="2">
        <f t="shared" si="71"/>
        <v>4.4641924999999993</v>
      </c>
      <c r="I637" s="2">
        <f t="array" ref="I637">SUMPRODUCT(B621:B640, (ROW(B621:B640)-ROW(B621)+1)) / (20*21/2)</f>
        <v>5.0894504761904766</v>
      </c>
      <c r="J637" s="2">
        <f t="shared" si="74"/>
        <v>4.9168292664123028</v>
      </c>
      <c r="K637" s="2">
        <f t="shared" si="76"/>
        <v>4.6321494359337017</v>
      </c>
    </row>
    <row r="638" spans="1:11" ht="13.5" x14ac:dyDescent="0.25">
      <c r="A638" s="3">
        <v>42933</v>
      </c>
      <c r="B638" s="2">
        <v>5.2785000000000002</v>
      </c>
      <c r="C638" s="2">
        <f t="shared" si="69"/>
        <v>-2.0199999999999996E-2</v>
      </c>
      <c r="D638" s="2">
        <f t="shared" si="70"/>
        <v>5.3963799999999997</v>
      </c>
      <c r="E638" s="2">
        <f t="shared" si="72"/>
        <v>5.1682199999999998</v>
      </c>
      <c r="F638" s="2">
        <f t="shared" si="73"/>
        <v>4.8534199999999998</v>
      </c>
      <c r="G638" s="2">
        <f t="shared" si="75"/>
        <v>4.5648040000000005</v>
      </c>
      <c r="H638" s="2">
        <f t="shared" si="71"/>
        <v>4.4692289999999995</v>
      </c>
      <c r="I638" s="2">
        <f t="array" ref="I638">SUMPRODUCT(B622:B641, (ROW(B622:B641)-ROW(B622)+1)) / (20*21/2)</f>
        <v>5.1055895238095239</v>
      </c>
      <c r="J638" s="2">
        <f t="shared" si="74"/>
        <v>4.9512740981825605</v>
      </c>
      <c r="K638" s="2">
        <f t="shared" si="76"/>
        <v>4.6574965168774778</v>
      </c>
    </row>
    <row r="639" spans="1:11" ht="13.5" x14ac:dyDescent="0.25">
      <c r="A639" s="3">
        <v>42934</v>
      </c>
      <c r="B639" s="2">
        <v>5.1375000000000002</v>
      </c>
      <c r="C639" s="2">
        <f t="shared" si="69"/>
        <v>-0.14100000000000001</v>
      </c>
      <c r="D639" s="2">
        <f t="shared" si="70"/>
        <v>5.3258600000000005</v>
      </c>
      <c r="E639" s="2">
        <f t="shared" si="72"/>
        <v>5.2165700000000008</v>
      </c>
      <c r="F639" s="2">
        <f t="shared" si="73"/>
        <v>4.8874199999999997</v>
      </c>
      <c r="G639" s="2">
        <f t="shared" si="75"/>
        <v>4.5815260000000002</v>
      </c>
      <c r="H639" s="2">
        <f t="shared" si="71"/>
        <v>4.4734094999999998</v>
      </c>
      <c r="I639" s="2">
        <f t="array" ref="I639">SUMPRODUCT(B623:B642, (ROW(B623:B642)-ROW(B623)+1)) / (20*21/2)</f>
        <v>5.1142904761904759</v>
      </c>
      <c r="J639" s="2">
        <f t="shared" si="74"/>
        <v>4.9690098983556492</v>
      </c>
      <c r="K639" s="2">
        <f t="shared" si="76"/>
        <v>4.6763201828822822</v>
      </c>
    </row>
    <row r="640" spans="1:11" ht="13.5" x14ac:dyDescent="0.25">
      <c r="A640" s="3">
        <v>42935</v>
      </c>
      <c r="B640" s="2">
        <v>5.0871000000000004</v>
      </c>
      <c r="C640" s="2">
        <f t="shared" si="69"/>
        <v>-5.0399999999999778E-2</v>
      </c>
      <c r="D640" s="2">
        <f t="shared" si="70"/>
        <v>5.2351999999999999</v>
      </c>
      <c r="E640" s="2">
        <f t="shared" si="72"/>
        <v>5.2568600000000005</v>
      </c>
      <c r="F640" s="2">
        <f t="shared" si="73"/>
        <v>4.9176400000000005</v>
      </c>
      <c r="G640" s="2">
        <f t="shared" si="75"/>
        <v>4.596032000000001</v>
      </c>
      <c r="H640" s="2">
        <f t="shared" si="71"/>
        <v>4.4773130000000005</v>
      </c>
      <c r="I640" s="2">
        <f t="array" ref="I640">SUMPRODUCT(B624:B643, (ROW(B624:B643)-ROW(B624)+1)) / (20*21/2)</f>
        <v>5.1276733333333349</v>
      </c>
      <c r="J640" s="2">
        <f t="shared" si="74"/>
        <v>4.9802565747027305</v>
      </c>
      <c r="K640" s="2">
        <f t="shared" si="76"/>
        <v>4.6924291953182715</v>
      </c>
    </row>
    <row r="641" spans="1:11" ht="13.5" x14ac:dyDescent="0.25">
      <c r="A641" s="3">
        <v>42936</v>
      </c>
      <c r="B641" s="2">
        <v>5.0871000000000004</v>
      </c>
      <c r="C641" s="2">
        <f t="shared" si="69"/>
        <v>0</v>
      </c>
      <c r="D641" s="2">
        <f t="shared" si="70"/>
        <v>5.1777800000000003</v>
      </c>
      <c r="E641" s="2">
        <f t="shared" si="72"/>
        <v>5.2805300000000006</v>
      </c>
      <c r="F641" s="2">
        <f t="shared" si="73"/>
        <v>4.9453399999999998</v>
      </c>
      <c r="G641" s="2">
        <f t="shared" si="75"/>
        <v>4.609934</v>
      </c>
      <c r="H641" s="2">
        <f t="shared" si="71"/>
        <v>4.4812165000000004</v>
      </c>
      <c r="I641" s="2">
        <f t="array" ref="I641">SUMPRODUCT(B625:B644, (ROW(B625:B644)-ROW(B625)+1)) / (20*21/2)</f>
        <v>5.1498123809523815</v>
      </c>
      <c r="J641" s="2">
        <f t="shared" si="74"/>
        <v>4.9904321390167565</v>
      </c>
      <c r="K641" s="2">
        <f t="shared" si="76"/>
        <v>4.7079064817763783</v>
      </c>
    </row>
    <row r="642" spans="1:11" ht="13.5" x14ac:dyDescent="0.25">
      <c r="A642" s="3">
        <v>42937</v>
      </c>
      <c r="B642" s="2">
        <v>5.0366999999999997</v>
      </c>
      <c r="C642" s="2">
        <f t="shared" si="69"/>
        <v>-5.0400000000000666E-2</v>
      </c>
      <c r="D642" s="2">
        <f t="shared" si="70"/>
        <v>5.1253799999999998</v>
      </c>
      <c r="E642" s="2">
        <f t="shared" si="72"/>
        <v>5.2739799999999999</v>
      </c>
      <c r="F642" s="2">
        <f t="shared" si="73"/>
        <v>4.9717799999999999</v>
      </c>
      <c r="G642" s="2">
        <f t="shared" si="75"/>
        <v>4.6226260000000003</v>
      </c>
      <c r="H642" s="2">
        <f t="shared" si="71"/>
        <v>4.4850440000000003</v>
      </c>
      <c r="I642" s="2">
        <f t="array" ref="I642">SUMPRODUCT(B626:B645, (ROW(B626:B645)-ROW(B626)+1)) / (20*21/2)</f>
        <v>5.1593352380952382</v>
      </c>
      <c r="J642" s="2">
        <f t="shared" si="74"/>
        <v>4.9948386019675413</v>
      </c>
      <c r="K642" s="2">
        <f t="shared" si="76"/>
        <v>4.7208003452361282</v>
      </c>
    </row>
    <row r="643" spans="1:11" ht="13.5" x14ac:dyDescent="0.25">
      <c r="A643" s="3">
        <v>42940</v>
      </c>
      <c r="B643" s="2">
        <v>5.1123000000000003</v>
      </c>
      <c r="C643" s="2">
        <f t="shared" si="69"/>
        <v>7.5600000000000556E-2</v>
      </c>
      <c r="D643" s="2">
        <f t="shared" si="70"/>
        <v>5.0921400000000006</v>
      </c>
      <c r="E643" s="2">
        <f t="shared" si="72"/>
        <v>5.2442599999999988</v>
      </c>
      <c r="F643" s="2">
        <f t="shared" si="73"/>
        <v>5.0007400000000004</v>
      </c>
      <c r="G643" s="2">
        <f t="shared" si="75"/>
        <v>4.6342100000000004</v>
      </c>
      <c r="H643" s="2">
        <f t="shared" si="71"/>
        <v>4.4891995000000007</v>
      </c>
      <c r="I643" s="2">
        <f t="array" ref="I643">SUMPRODUCT(B627:B646, (ROW(B627:B646)-ROW(B627)+1)) / (20*21/2)</f>
        <v>5.1789323809523804</v>
      </c>
      <c r="J643" s="2">
        <f t="shared" si="74"/>
        <v>5.006025401780156</v>
      </c>
      <c r="K643" s="2">
        <f t="shared" si="76"/>
        <v>4.7361532728739277</v>
      </c>
    </row>
    <row r="644" spans="1:11" ht="13.5" x14ac:dyDescent="0.25">
      <c r="A644" s="3">
        <v>42942</v>
      </c>
      <c r="B644" s="2">
        <v>5.2332000000000001</v>
      </c>
      <c r="C644" s="2">
        <f t="shared" ref="C644:C707" si="77">B644-B643</f>
        <v>0.12089999999999979</v>
      </c>
      <c r="D644" s="2">
        <f t="shared" si="70"/>
        <v>5.1112799999999998</v>
      </c>
      <c r="E644" s="2">
        <f t="shared" si="72"/>
        <v>5.2185699999999997</v>
      </c>
      <c r="F644" s="2">
        <f t="shared" si="73"/>
        <v>5.0375100000000002</v>
      </c>
      <c r="G644" s="2">
        <f t="shared" si="75"/>
        <v>4.6472060000000006</v>
      </c>
      <c r="H644" s="2">
        <f t="shared" si="71"/>
        <v>4.4944629999999997</v>
      </c>
      <c r="I644" s="2">
        <f t="array" ref="I644">SUMPRODUCT(B628:B647, (ROW(B628:B647)-ROW(B628)+1)) / (20*21/2)</f>
        <v>5.1951957142857141</v>
      </c>
      <c r="J644" s="2">
        <f t="shared" si="74"/>
        <v>5.0276610778010937</v>
      </c>
      <c r="K644" s="2">
        <f t="shared" si="76"/>
        <v>4.7556453013886753</v>
      </c>
    </row>
    <row r="645" spans="1:11" ht="13.5" x14ac:dyDescent="0.25">
      <c r="A645" s="3">
        <v>42943</v>
      </c>
      <c r="B645" s="2">
        <v>5.1375000000000002</v>
      </c>
      <c r="C645" s="2">
        <f t="shared" si="77"/>
        <v>-9.5699999999999896E-2</v>
      </c>
      <c r="D645" s="2">
        <f t="shared" si="70"/>
        <v>5.1213600000000001</v>
      </c>
      <c r="E645" s="2">
        <f t="shared" si="72"/>
        <v>5.1782799999999991</v>
      </c>
      <c r="F645" s="2">
        <f t="shared" si="73"/>
        <v>5.0677300000000001</v>
      </c>
      <c r="G645" s="2">
        <f t="shared" si="75"/>
        <v>4.6567760000000007</v>
      </c>
      <c r="H645" s="2">
        <f t="shared" si="71"/>
        <v>4.4980390000000003</v>
      </c>
      <c r="I645" s="2">
        <f t="array" ref="I645">SUMPRODUCT(B629:B648, (ROW(B629:B648)-ROW(B629)+1)) / (20*21/2)</f>
        <v>5.2002509523809524</v>
      </c>
      <c r="J645" s="2">
        <f t="shared" si="74"/>
        <v>5.0381219275343225</v>
      </c>
      <c r="K645" s="2">
        <f t="shared" si="76"/>
        <v>4.770619995451864</v>
      </c>
    </row>
    <row r="646" spans="1:11" ht="13.5" x14ac:dyDescent="0.25">
      <c r="A646" s="3">
        <v>42944</v>
      </c>
      <c r="B646" s="2">
        <v>5.2735000000000003</v>
      </c>
      <c r="C646" s="2">
        <f t="shared" si="77"/>
        <v>0.13600000000000012</v>
      </c>
      <c r="D646" s="2">
        <f t="shared" ref="D646:D709" si="78">AVERAGE(B642:B646)</f>
        <v>5.1586400000000001</v>
      </c>
      <c r="E646" s="2">
        <f t="shared" si="72"/>
        <v>5.1682100000000002</v>
      </c>
      <c r="F646" s="2">
        <f t="shared" si="73"/>
        <v>5.1027350000000009</v>
      </c>
      <c r="G646" s="2">
        <f t="shared" si="75"/>
        <v>4.6705780000000017</v>
      </c>
      <c r="H646" s="2">
        <f t="shared" si="71"/>
        <v>4.5016150000000001</v>
      </c>
      <c r="I646" s="2">
        <f t="array" ref="I646">SUMPRODUCT(B630:B649, (ROW(B630:B649)-ROW(B630)+1)) / (20*21/2)</f>
        <v>5.2108300000000005</v>
      </c>
      <c r="J646" s="2">
        <f t="shared" si="74"/>
        <v>5.0605388868167678</v>
      </c>
      <c r="K646" s="2">
        <f t="shared" si="76"/>
        <v>4.7903407799439481</v>
      </c>
    </row>
    <row r="647" spans="1:11" ht="13.5" x14ac:dyDescent="0.25">
      <c r="A647" s="3">
        <v>42947</v>
      </c>
      <c r="B647" s="2">
        <v>5.2735000000000003</v>
      </c>
      <c r="C647" s="2">
        <f t="shared" si="77"/>
        <v>0</v>
      </c>
      <c r="D647" s="2">
        <f t="shared" si="78"/>
        <v>5.2060000000000004</v>
      </c>
      <c r="E647" s="2">
        <f t="shared" si="72"/>
        <v>5.1656899999999997</v>
      </c>
      <c r="F647" s="2">
        <f t="shared" si="73"/>
        <v>5.1347200000000006</v>
      </c>
      <c r="G647" s="2">
        <f t="shared" si="75"/>
        <v>4.6834720000000019</v>
      </c>
      <c r="H647" s="2">
        <f t="shared" si="71"/>
        <v>4.505141000000001</v>
      </c>
      <c r="I647" s="2">
        <f t="array" ref="I647">SUMPRODUCT(B631:B650, (ROW(B631:B650)-ROW(B631)+1)) / (20*21/2)</f>
        <v>5.203582857142858</v>
      </c>
      <c r="J647" s="2">
        <f t="shared" si="74"/>
        <v>5.0808208975961229</v>
      </c>
      <c r="K647" s="2">
        <f t="shared" si="76"/>
        <v>4.8092882003383028</v>
      </c>
    </row>
    <row r="648" spans="1:11" ht="13.5" x14ac:dyDescent="0.25">
      <c r="A648" s="3">
        <v>42948</v>
      </c>
      <c r="B648" s="2">
        <v>5.1878000000000002</v>
      </c>
      <c r="C648" s="2">
        <f t="shared" si="77"/>
        <v>-8.5700000000000109E-2</v>
      </c>
      <c r="D648" s="2">
        <f t="shared" si="78"/>
        <v>5.2210999999999999</v>
      </c>
      <c r="E648" s="2">
        <f t="shared" si="72"/>
        <v>5.1566200000000002</v>
      </c>
      <c r="F648" s="2">
        <f t="shared" si="73"/>
        <v>5.16242</v>
      </c>
      <c r="G648" s="2">
        <f t="shared" si="75"/>
        <v>4.6964660000000018</v>
      </c>
      <c r="H648" s="2">
        <f t="shared" si="71"/>
        <v>4.5084145000000015</v>
      </c>
      <c r="I648" s="2">
        <f t="array" ref="I648">SUMPRODUCT(B632:B651, (ROW(B632:B651)-ROW(B632)+1)) / (20*21/2)</f>
        <v>5.200987619047619</v>
      </c>
      <c r="J648" s="2">
        <f t="shared" si="74"/>
        <v>5.0910093835393493</v>
      </c>
      <c r="K648" s="2">
        <f t="shared" si="76"/>
        <v>4.824131800325036</v>
      </c>
    </row>
    <row r="649" spans="1:11" ht="13.5" x14ac:dyDescent="0.25">
      <c r="A649" s="3">
        <v>42949</v>
      </c>
      <c r="B649" s="2">
        <v>5.2735000000000003</v>
      </c>
      <c r="C649" s="2">
        <f t="shared" si="77"/>
        <v>8.5700000000000109E-2</v>
      </c>
      <c r="D649" s="2">
        <f t="shared" si="78"/>
        <v>5.2291600000000003</v>
      </c>
      <c r="E649" s="2">
        <f t="shared" si="72"/>
        <v>5.1702199999999996</v>
      </c>
      <c r="F649" s="2">
        <f t="shared" si="73"/>
        <v>5.1933950000000006</v>
      </c>
      <c r="G649" s="2">
        <f t="shared" si="75"/>
        <v>4.7115760000000018</v>
      </c>
      <c r="H649" s="2">
        <f t="shared" si="71"/>
        <v>4.512242500000001</v>
      </c>
      <c r="I649" s="2">
        <f t="array" ref="I649">SUMPRODUCT(B633:B652, (ROW(B633:B652)-ROW(B633)+1)) / (20*21/2)</f>
        <v>5.1967857142857152</v>
      </c>
      <c r="J649" s="2">
        <f t="shared" si="74"/>
        <v>5.1083894422498872</v>
      </c>
      <c r="K649" s="2">
        <f t="shared" si="76"/>
        <v>4.841754082665231</v>
      </c>
    </row>
    <row r="650" spans="1:11" ht="13.5" x14ac:dyDescent="0.25">
      <c r="A650" s="3">
        <v>42950</v>
      </c>
      <c r="B650" s="2">
        <v>5.1173000000000002</v>
      </c>
      <c r="C650" s="2">
        <f t="shared" si="77"/>
        <v>-0.15620000000000012</v>
      </c>
      <c r="D650" s="2">
        <f t="shared" si="78"/>
        <v>5.2251199999999995</v>
      </c>
      <c r="E650" s="2">
        <f t="shared" si="72"/>
        <v>5.1732399999999998</v>
      </c>
      <c r="F650" s="2">
        <f t="shared" si="73"/>
        <v>5.2150499999999997</v>
      </c>
      <c r="G650" s="2">
        <f t="shared" si="75"/>
        <v>4.7254760000000013</v>
      </c>
      <c r="H650" s="2">
        <f t="shared" ref="H650:H713" si="79">AVERAGE(B451:B650)</f>
        <v>4.5147105000000014</v>
      </c>
      <c r="I650" s="2">
        <f t="array" ref="I650">SUMPRODUCT(B634:B653, (ROW(B634:B653)-ROW(B634)+1)) / (20*21/2)</f>
        <v>5.200338095238096</v>
      </c>
      <c r="J650" s="2">
        <f t="shared" si="74"/>
        <v>5.1092380667975164</v>
      </c>
      <c r="K650" s="2">
        <f t="shared" si="76"/>
        <v>4.8525598049136534</v>
      </c>
    </row>
    <row r="651" spans="1:11" ht="13.5" x14ac:dyDescent="0.25">
      <c r="A651" s="3">
        <v>42951</v>
      </c>
      <c r="B651" s="2">
        <v>5.1878000000000002</v>
      </c>
      <c r="C651" s="2">
        <f t="shared" si="77"/>
        <v>7.0500000000000007E-2</v>
      </c>
      <c r="D651" s="2">
        <f t="shared" si="78"/>
        <v>5.2079800000000001</v>
      </c>
      <c r="E651" s="2">
        <f t="shared" si="72"/>
        <v>5.1833100000000005</v>
      </c>
      <c r="F651" s="2">
        <f t="shared" si="73"/>
        <v>5.2319200000000006</v>
      </c>
      <c r="G651" s="2">
        <f t="shared" si="75"/>
        <v>4.7412900000000011</v>
      </c>
      <c r="H651" s="2">
        <f t="shared" si="79"/>
        <v>4.5173040000000011</v>
      </c>
      <c r="I651" s="2">
        <f t="array" ref="I651">SUMPRODUCT(B635:B654, (ROW(B635:B654)-ROW(B635)+1)) / (20*21/2)</f>
        <v>5.2194047619047623</v>
      </c>
      <c r="J651" s="2">
        <f t="shared" si="74"/>
        <v>5.116720155673943</v>
      </c>
      <c r="K651" s="2">
        <f t="shared" si="76"/>
        <v>4.8657064792307647</v>
      </c>
    </row>
    <row r="652" spans="1:11" ht="13.5" x14ac:dyDescent="0.25">
      <c r="A652" s="3">
        <v>42954</v>
      </c>
      <c r="B652" s="2">
        <v>5.1878000000000002</v>
      </c>
      <c r="C652" s="2">
        <f t="shared" si="77"/>
        <v>0</v>
      </c>
      <c r="D652" s="2">
        <f t="shared" si="78"/>
        <v>5.1908399999999997</v>
      </c>
      <c r="E652" s="2">
        <f t="shared" ref="E652:E715" si="80">AVERAGE(B643:B652)</f>
        <v>5.1984200000000005</v>
      </c>
      <c r="F652" s="2">
        <f t="shared" si="73"/>
        <v>5.2361999999999993</v>
      </c>
      <c r="G652" s="2">
        <f t="shared" si="75"/>
        <v>4.758414000000001</v>
      </c>
      <c r="H652" s="2">
        <f t="shared" si="79"/>
        <v>4.5197465000000019</v>
      </c>
      <c r="I652" s="2">
        <f t="array" ref="I652">SUMPRODUCT(B636:B655, (ROW(B636:B655)-ROW(B636)+1)) / (20*21/2)</f>
        <v>5.2469119047619062</v>
      </c>
      <c r="J652" s="2">
        <f t="shared" si="74"/>
        <v>5.1234896646573764</v>
      </c>
      <c r="K652" s="2">
        <f t="shared" si="76"/>
        <v>4.8783375976923029</v>
      </c>
    </row>
    <row r="653" spans="1:11" ht="13.5" x14ac:dyDescent="0.25">
      <c r="A653" s="3">
        <v>42955</v>
      </c>
      <c r="B653" s="2">
        <v>5.2735000000000003</v>
      </c>
      <c r="C653" s="2">
        <f t="shared" si="77"/>
        <v>8.5700000000000109E-2</v>
      </c>
      <c r="D653" s="2">
        <f t="shared" si="78"/>
        <v>5.2079800000000009</v>
      </c>
      <c r="E653" s="2">
        <f t="shared" si="80"/>
        <v>5.2145400000000004</v>
      </c>
      <c r="F653" s="2">
        <f t="shared" si="73"/>
        <v>5.2293999999999992</v>
      </c>
      <c r="G653" s="2">
        <f t="shared" si="75"/>
        <v>4.7782600000000013</v>
      </c>
      <c r="H653" s="2">
        <f t="shared" si="79"/>
        <v>4.5219375000000017</v>
      </c>
      <c r="I653" s="2">
        <f t="array" ref="I653">SUMPRODUCT(B637:B656, (ROW(B637:B656)-ROW(B637)+1)) / (20*21/2)</f>
        <v>5.2735866666666675</v>
      </c>
      <c r="J653" s="2">
        <f t="shared" si="74"/>
        <v>5.1377763632614357</v>
      </c>
      <c r="K653" s="2">
        <f t="shared" si="76"/>
        <v>4.893834162488683</v>
      </c>
    </row>
    <row r="654" spans="1:11" ht="13.5" x14ac:dyDescent="0.25">
      <c r="A654" s="3">
        <v>42956</v>
      </c>
      <c r="B654" s="2">
        <v>5.4295999999999998</v>
      </c>
      <c r="C654" s="2">
        <f t="shared" si="77"/>
        <v>0.15609999999999946</v>
      </c>
      <c r="D654" s="2">
        <f t="shared" si="78"/>
        <v>5.2391999999999994</v>
      </c>
      <c r="E654" s="2">
        <f t="shared" si="80"/>
        <v>5.2341800000000003</v>
      </c>
      <c r="F654" s="2">
        <f t="shared" si="73"/>
        <v>5.2263749999999991</v>
      </c>
      <c r="G654" s="2">
        <f t="shared" si="75"/>
        <v>4.8012280000000018</v>
      </c>
      <c r="H654" s="2">
        <f t="shared" si="79"/>
        <v>4.5254885000000016</v>
      </c>
      <c r="I654" s="2">
        <f t="array" ref="I654">SUMPRODUCT(B638:B657, (ROW(B638:B657)-ROW(B638)+1)) / (20*21/2)</f>
        <v>5.3001138095238094</v>
      </c>
      <c r="J654" s="2">
        <f t="shared" si="74"/>
        <v>5.1655690905698703</v>
      </c>
      <c r="K654" s="2">
        <f t="shared" si="76"/>
        <v>4.9148445874891271</v>
      </c>
    </row>
    <row r="655" spans="1:11" ht="13.5" x14ac:dyDescent="0.25">
      <c r="A655" s="3">
        <v>42957</v>
      </c>
      <c r="B655" s="2">
        <v>5.5152000000000001</v>
      </c>
      <c r="C655" s="2">
        <f t="shared" si="77"/>
        <v>8.5600000000000342E-2</v>
      </c>
      <c r="D655" s="2">
        <f t="shared" si="78"/>
        <v>5.3187800000000003</v>
      </c>
      <c r="E655" s="2">
        <f t="shared" si="80"/>
        <v>5.2719499999999995</v>
      </c>
      <c r="F655" s="2">
        <f t="shared" si="73"/>
        <v>5.225114999999998</v>
      </c>
      <c r="G655" s="2">
        <f t="shared" si="75"/>
        <v>4.825908000000001</v>
      </c>
      <c r="H655" s="2">
        <f t="shared" si="79"/>
        <v>4.5294675000000018</v>
      </c>
      <c r="I655" s="2">
        <f t="array" ref="I655">SUMPRODUCT(B639:B658, (ROW(B639:B658)-ROW(B639)+1)) / (20*21/2)</f>
        <v>5.3256338095238096</v>
      </c>
      <c r="J655" s="2">
        <f t="shared" si="74"/>
        <v>5.1988672724203591</v>
      </c>
      <c r="K655" s="2">
        <f t="shared" si="76"/>
        <v>4.9383879369993577</v>
      </c>
    </row>
    <row r="656" spans="1:11" ht="13.5" x14ac:dyDescent="0.25">
      <c r="A656" s="3">
        <v>42958</v>
      </c>
      <c r="B656" s="2">
        <v>5.5052000000000003</v>
      </c>
      <c r="C656" s="2">
        <f t="shared" si="77"/>
        <v>-9.9999999999997868E-3</v>
      </c>
      <c r="D656" s="2">
        <f t="shared" si="78"/>
        <v>5.3822600000000005</v>
      </c>
      <c r="E656" s="2">
        <f t="shared" si="80"/>
        <v>5.2951199999999998</v>
      </c>
      <c r="F656" s="2">
        <f t="shared" si="73"/>
        <v>5.2316649999999996</v>
      </c>
      <c r="G656" s="2">
        <f t="shared" si="75"/>
        <v>4.8503880000000006</v>
      </c>
      <c r="H656" s="2">
        <f t="shared" si="79"/>
        <v>4.5335980000000013</v>
      </c>
      <c r="I656" s="2">
        <f t="array" ref="I656">SUMPRODUCT(B640:B659, (ROW(B640:B659)-ROW(B640)+1)) / (20*21/2)</f>
        <v>5.3529266666666659</v>
      </c>
      <c r="J656" s="2">
        <f t="shared" si="74"/>
        <v>5.2280418179041348</v>
      </c>
      <c r="K656" s="2">
        <f t="shared" si="76"/>
        <v>4.9606158610385993</v>
      </c>
    </row>
    <row r="657" spans="1:11" ht="13.5" x14ac:dyDescent="0.25">
      <c r="A657" s="3">
        <v>42961</v>
      </c>
      <c r="B657" s="2">
        <v>5.5102000000000002</v>
      </c>
      <c r="C657" s="2">
        <f t="shared" si="77"/>
        <v>4.9999999999998934E-3</v>
      </c>
      <c r="D657" s="2">
        <f t="shared" si="78"/>
        <v>5.4467400000000001</v>
      </c>
      <c r="E657" s="2">
        <f t="shared" si="80"/>
        <v>5.3187899999999999</v>
      </c>
      <c r="F657" s="2">
        <f t="shared" si="73"/>
        <v>5.2422399999999998</v>
      </c>
      <c r="G657" s="2">
        <f t="shared" si="75"/>
        <v>4.8763780000000008</v>
      </c>
      <c r="H657" s="2">
        <f t="shared" si="79"/>
        <v>4.5377785000000008</v>
      </c>
      <c r="I657" s="2">
        <f t="array" ref="I657">SUMPRODUCT(B641:B660, (ROW(B641:B660)-ROW(B641)+1)) / (20*21/2)</f>
        <v>5.3802247619047625</v>
      </c>
      <c r="J657" s="2">
        <f t="shared" si="74"/>
        <v>5.2549140257227887</v>
      </c>
      <c r="K657" s="2">
        <f t="shared" si="76"/>
        <v>4.9821681802135567</v>
      </c>
    </row>
    <row r="658" spans="1:11" ht="13.5" x14ac:dyDescent="0.25">
      <c r="A658" s="3">
        <v>42962</v>
      </c>
      <c r="B658" s="2">
        <v>5.5102000000000002</v>
      </c>
      <c r="C658" s="2">
        <f t="shared" si="77"/>
        <v>0</v>
      </c>
      <c r="D658" s="2">
        <f t="shared" si="78"/>
        <v>5.4940800000000012</v>
      </c>
      <c r="E658" s="2">
        <f t="shared" si="80"/>
        <v>5.3510299999999997</v>
      </c>
      <c r="F658" s="2">
        <f t="shared" si="73"/>
        <v>5.2538249999999991</v>
      </c>
      <c r="G658" s="2">
        <f t="shared" si="75"/>
        <v>4.9029720000000001</v>
      </c>
      <c r="H658" s="2">
        <f t="shared" si="79"/>
        <v>4.5419590000000021</v>
      </c>
      <c r="I658" s="2">
        <f t="array" ref="I658">SUMPRODUCT(B642:B661, (ROW(B642:B661)-ROW(B642)+1)) / (20*21/2)</f>
        <v>5.415334761904762</v>
      </c>
      <c r="J658" s="2">
        <f t="shared" si="74"/>
        <v>5.2792269756539518</v>
      </c>
      <c r="K658" s="2">
        <f t="shared" si="76"/>
        <v>5.0028753104012607</v>
      </c>
    </row>
    <row r="659" spans="1:11" ht="13.5" x14ac:dyDescent="0.25">
      <c r="A659" s="3">
        <v>42963</v>
      </c>
      <c r="B659" s="2">
        <v>5.5404</v>
      </c>
      <c r="C659" s="2">
        <f t="shared" si="77"/>
        <v>3.0199999999999783E-2</v>
      </c>
      <c r="D659" s="2">
        <f t="shared" si="78"/>
        <v>5.5162400000000007</v>
      </c>
      <c r="E659" s="2">
        <f t="shared" si="80"/>
        <v>5.3777199999999992</v>
      </c>
      <c r="F659" s="2">
        <f t="shared" si="73"/>
        <v>5.2739700000000003</v>
      </c>
      <c r="G659" s="2">
        <f t="shared" si="75"/>
        <v>4.9298680000000008</v>
      </c>
      <c r="H659" s="2">
        <f t="shared" si="79"/>
        <v>4.5465425000000019</v>
      </c>
      <c r="I659" s="2">
        <f t="array" ref="I659">SUMPRODUCT(B643:B662, (ROW(B643:B662)-ROW(B643)+1)) / (20*21/2)</f>
        <v>5.4491247619047609</v>
      </c>
      <c r="J659" s="2">
        <f t="shared" si="74"/>
        <v>5.3041005970202422</v>
      </c>
      <c r="K659" s="2">
        <f t="shared" si="76"/>
        <v>5.0239547099933688</v>
      </c>
    </row>
    <row r="660" spans="1:11" ht="13.5" x14ac:dyDescent="0.25">
      <c r="A660" s="3">
        <v>42964</v>
      </c>
      <c r="B660" s="2">
        <v>5.5606</v>
      </c>
      <c r="C660" s="2">
        <f t="shared" si="77"/>
        <v>2.0199999999999996E-2</v>
      </c>
      <c r="D660" s="2">
        <f t="shared" si="78"/>
        <v>5.5253200000000007</v>
      </c>
      <c r="E660" s="2">
        <f t="shared" si="80"/>
        <v>5.4220499999999996</v>
      </c>
      <c r="F660" s="2">
        <f t="shared" ref="F660:F723" si="81">AVERAGE(B641:B660)</f>
        <v>5.2976450000000002</v>
      </c>
      <c r="G660" s="2">
        <f t="shared" si="75"/>
        <v>4.9574699999999998</v>
      </c>
      <c r="H660" s="2">
        <f t="shared" si="79"/>
        <v>4.5510505000000006</v>
      </c>
      <c r="I660" s="2">
        <f t="array" ref="I660">SUMPRODUCT(B644:B663, (ROW(B644:B663)-ROW(B644)+1)) / (20*21/2)</f>
        <v>5.4951971428571431</v>
      </c>
      <c r="J660" s="2">
        <f t="shared" si="74"/>
        <v>5.3285291115897424</v>
      </c>
      <c r="K660" s="2">
        <f t="shared" si="76"/>
        <v>5.0449996233269623</v>
      </c>
    </row>
    <row r="661" spans="1:11" ht="13.5" x14ac:dyDescent="0.25">
      <c r="A661" s="3">
        <v>42965</v>
      </c>
      <c r="B661" s="2">
        <v>5.6662999999999997</v>
      </c>
      <c r="C661" s="2">
        <f t="shared" si="77"/>
        <v>0.10569999999999968</v>
      </c>
      <c r="D661" s="2">
        <f t="shared" si="78"/>
        <v>5.5575400000000004</v>
      </c>
      <c r="E661" s="2">
        <f t="shared" si="80"/>
        <v>5.4699</v>
      </c>
      <c r="F661" s="2">
        <f t="shared" si="81"/>
        <v>5.3266050000000007</v>
      </c>
      <c r="G661" s="2">
        <f t="shared" si="75"/>
        <v>4.9856760000000007</v>
      </c>
      <c r="H661" s="2">
        <f t="shared" si="79"/>
        <v>4.5554069999999998</v>
      </c>
      <c r="I661" s="2">
        <f t="array" ref="I661">SUMPRODUCT(B645:B664, (ROW(B645:B664)-ROW(B645)+1)) / (20*21/2)</f>
        <v>5.5282014285714283</v>
      </c>
      <c r="J661" s="2">
        <f t="shared" ref="J661:J724" si="82">$J$4*B661+J660*(1-$J$4)</f>
        <v>5.3606977676288148</v>
      </c>
      <c r="K661" s="2">
        <f t="shared" si="76"/>
        <v>5.0693643439808076</v>
      </c>
    </row>
    <row r="662" spans="1:11" ht="13.5" x14ac:dyDescent="0.25">
      <c r="A662" s="3">
        <v>42968</v>
      </c>
      <c r="B662" s="2">
        <v>5.6814</v>
      </c>
      <c r="C662" s="2">
        <f t="shared" si="77"/>
        <v>1.5100000000000335E-2</v>
      </c>
      <c r="D662" s="2">
        <f t="shared" si="78"/>
        <v>5.59178</v>
      </c>
      <c r="E662" s="2">
        <f t="shared" si="80"/>
        <v>5.5192600000000001</v>
      </c>
      <c r="F662" s="2">
        <f t="shared" si="81"/>
        <v>5.3588400000000007</v>
      </c>
      <c r="G662" s="2">
        <f t="shared" si="75"/>
        <v>5.014284</v>
      </c>
      <c r="H662" s="2">
        <f t="shared" si="79"/>
        <v>4.5605190000000002</v>
      </c>
      <c r="I662" s="2">
        <f t="array" ref="I662">SUMPRODUCT(B646:B665, (ROW(B646:B665)-ROW(B646)+1)) / (20*21/2)</f>
        <v>5.5659738095238094</v>
      </c>
      <c r="J662" s="2">
        <f t="shared" si="82"/>
        <v>5.3912408373784508</v>
      </c>
      <c r="K662" s="2">
        <f t="shared" si="76"/>
        <v>5.0933657422560703</v>
      </c>
    </row>
    <row r="663" spans="1:11" ht="13.5" x14ac:dyDescent="0.25">
      <c r="A663" s="3">
        <v>42969</v>
      </c>
      <c r="B663" s="2">
        <v>5.8426</v>
      </c>
      <c r="C663" s="2">
        <f t="shared" si="77"/>
        <v>0.16120000000000001</v>
      </c>
      <c r="D663" s="2">
        <f t="shared" si="78"/>
        <v>5.6582600000000003</v>
      </c>
      <c r="E663" s="2">
        <f t="shared" si="80"/>
        <v>5.5761699999999994</v>
      </c>
      <c r="F663" s="2">
        <f t="shared" si="81"/>
        <v>5.3953549999999995</v>
      </c>
      <c r="G663" s="2">
        <f t="shared" si="75"/>
        <v>5.0461160000000005</v>
      </c>
      <c r="H663" s="2">
        <f t="shared" si="79"/>
        <v>4.5661849999999999</v>
      </c>
      <c r="I663" s="2">
        <f t="array" ref="I663">SUMPRODUCT(B647:B666, (ROW(B647:B666)-ROW(B647)+1)) / (20*21/2)</f>
        <v>5.5933180952380956</v>
      </c>
      <c r="J663" s="2">
        <f t="shared" si="82"/>
        <v>5.4342274242947894</v>
      </c>
      <c r="K663" s="2">
        <f t="shared" si="76"/>
        <v>5.1227474778538715</v>
      </c>
    </row>
    <row r="664" spans="1:11" ht="13.5" x14ac:dyDescent="0.25">
      <c r="A664" s="3">
        <v>42970</v>
      </c>
      <c r="B664" s="2">
        <v>5.7419000000000002</v>
      </c>
      <c r="C664" s="2">
        <f t="shared" si="77"/>
        <v>-0.10069999999999979</v>
      </c>
      <c r="D664" s="2">
        <f t="shared" si="78"/>
        <v>5.6985600000000005</v>
      </c>
      <c r="E664" s="2">
        <f t="shared" si="80"/>
        <v>5.6074000000000002</v>
      </c>
      <c r="F664" s="2">
        <f t="shared" si="81"/>
        <v>5.4207900000000002</v>
      </c>
      <c r="G664" s="2">
        <f t="shared" si="75"/>
        <v>5.075330000000001</v>
      </c>
      <c r="H664" s="2">
        <f t="shared" si="79"/>
        <v>4.571347499999999</v>
      </c>
      <c r="I664" s="2">
        <f t="array" ref="I664">SUMPRODUCT(B648:B667, (ROW(B648:B667)-ROW(B648)+1)) / (20*21/2)</f>
        <v>5.6184319047619056</v>
      </c>
      <c r="J664" s="2">
        <f t="shared" si="82"/>
        <v>5.4635295743619521</v>
      </c>
      <c r="K664" s="2">
        <f t="shared" si="76"/>
        <v>5.147027968918426</v>
      </c>
    </row>
    <row r="665" spans="1:11" ht="13.5" x14ac:dyDescent="0.25">
      <c r="A665" s="3">
        <v>42971</v>
      </c>
      <c r="B665" s="2">
        <v>5.8174000000000001</v>
      </c>
      <c r="C665" s="2">
        <f t="shared" si="77"/>
        <v>7.5499999999999901E-2</v>
      </c>
      <c r="D665" s="2">
        <f t="shared" si="78"/>
        <v>5.7499200000000004</v>
      </c>
      <c r="E665" s="2">
        <f t="shared" si="80"/>
        <v>5.6376200000000001</v>
      </c>
      <c r="F665" s="2">
        <f t="shared" si="81"/>
        <v>5.4547849999999993</v>
      </c>
      <c r="G665" s="2">
        <f t="shared" si="75"/>
        <v>5.1060540000000012</v>
      </c>
      <c r="H665" s="2">
        <f t="shared" si="79"/>
        <v>4.5770390000000001</v>
      </c>
      <c r="I665" s="2">
        <f t="array" ref="I665">SUMPRODUCT(B649:B668, (ROW(B649:B668)-ROW(B649)+1)) / (20*21/2)</f>
        <v>5.6456295238095242</v>
      </c>
      <c r="J665" s="2">
        <f t="shared" si="82"/>
        <v>5.4972315196608132</v>
      </c>
      <c r="K665" s="2">
        <f t="shared" si="76"/>
        <v>5.1733170681765266</v>
      </c>
    </row>
    <row r="666" spans="1:11" ht="13.5" x14ac:dyDescent="0.25">
      <c r="A666" s="3">
        <v>42972</v>
      </c>
      <c r="B666" s="2">
        <v>5.7419000000000002</v>
      </c>
      <c r="C666" s="2">
        <f t="shared" si="77"/>
        <v>-7.5499999999999901E-2</v>
      </c>
      <c r="D666" s="2">
        <f t="shared" si="78"/>
        <v>5.7650400000000008</v>
      </c>
      <c r="E666" s="2">
        <f t="shared" si="80"/>
        <v>5.6612899999999993</v>
      </c>
      <c r="F666" s="2">
        <f t="shared" si="81"/>
        <v>5.4782050000000009</v>
      </c>
      <c r="G666" s="2">
        <f t="shared" si="75"/>
        <v>5.1332520000000015</v>
      </c>
      <c r="H666" s="2">
        <f t="shared" si="79"/>
        <v>4.5823529999999995</v>
      </c>
      <c r="I666" s="2">
        <f t="array" ref="I666">SUMPRODUCT(B650:B669, (ROW(B650:B669)-ROW(B650)+1)) / (20*21/2)</f>
        <v>5.6680585714285732</v>
      </c>
      <c r="J666" s="2">
        <f t="shared" si="82"/>
        <v>5.520533279693117</v>
      </c>
      <c r="K666" s="2">
        <f t="shared" si="76"/>
        <v>5.1956144380519573</v>
      </c>
    </row>
    <row r="667" spans="1:11" ht="13.5" x14ac:dyDescent="0.25">
      <c r="A667" s="3">
        <v>42975</v>
      </c>
      <c r="B667" s="2">
        <v>5.7419000000000002</v>
      </c>
      <c r="C667" s="2">
        <f t="shared" si="77"/>
        <v>0</v>
      </c>
      <c r="D667" s="2">
        <f t="shared" si="78"/>
        <v>5.7771400000000011</v>
      </c>
      <c r="E667" s="2">
        <f t="shared" si="80"/>
        <v>5.6844599999999996</v>
      </c>
      <c r="F667" s="2">
        <f t="shared" si="81"/>
        <v>5.5016249999999998</v>
      </c>
      <c r="G667" s="2">
        <f t="shared" si="75"/>
        <v>5.1588380000000003</v>
      </c>
      <c r="H667" s="2">
        <f t="shared" si="79"/>
        <v>4.5875914999999994</v>
      </c>
      <c r="I667" s="2">
        <f t="array" ref="I667">SUMPRODUCT(B651:B670, (ROW(B651:B670)-ROW(B651)+1)) / (20*21/2)</f>
        <v>5.6857371428571435</v>
      </c>
      <c r="J667" s="2">
        <f t="shared" si="82"/>
        <v>5.5416158244842491</v>
      </c>
      <c r="K667" s="2">
        <f t="shared" si="76"/>
        <v>5.2170374012656069</v>
      </c>
    </row>
    <row r="668" spans="1:11" ht="13.5" x14ac:dyDescent="0.25">
      <c r="A668" s="3">
        <v>42976</v>
      </c>
      <c r="B668" s="2">
        <v>5.7872000000000003</v>
      </c>
      <c r="C668" s="2">
        <f t="shared" si="77"/>
        <v>4.5300000000000118E-2</v>
      </c>
      <c r="D668" s="2">
        <f t="shared" si="78"/>
        <v>5.7660600000000004</v>
      </c>
      <c r="E668" s="2">
        <f t="shared" si="80"/>
        <v>5.7121599999999999</v>
      </c>
      <c r="F668" s="2">
        <f t="shared" si="81"/>
        <v>5.5315950000000011</v>
      </c>
      <c r="G668" s="2">
        <f t="shared" si="75"/>
        <v>5.1853300000000004</v>
      </c>
      <c r="H668" s="2">
        <f t="shared" si="79"/>
        <v>4.5927789999999993</v>
      </c>
      <c r="I668" s="2">
        <f t="array" ref="I668">SUMPRODUCT(B652:B671, (ROW(B652:B671)-ROW(B652)+1)) / (20*21/2)</f>
        <v>5.7052414285714281</v>
      </c>
      <c r="J668" s="2">
        <f t="shared" si="82"/>
        <v>5.5650047935809877</v>
      </c>
      <c r="K668" s="2">
        <f t="shared" si="76"/>
        <v>5.2393967188630342</v>
      </c>
    </row>
    <row r="669" spans="1:11" ht="13.5" x14ac:dyDescent="0.25">
      <c r="A669" s="3">
        <v>42977</v>
      </c>
      <c r="B669" s="2">
        <v>5.7671000000000001</v>
      </c>
      <c r="C669" s="2">
        <f t="shared" si="77"/>
        <v>-2.0100000000000229E-2</v>
      </c>
      <c r="D669" s="2">
        <f t="shared" si="78"/>
        <v>5.7710999999999997</v>
      </c>
      <c r="E669" s="2">
        <f t="shared" si="80"/>
        <v>5.7348300000000005</v>
      </c>
      <c r="F669" s="2">
        <f t="shared" si="81"/>
        <v>5.5562750000000003</v>
      </c>
      <c r="G669" s="2">
        <f t="shared" si="75"/>
        <v>5.2115220000000013</v>
      </c>
      <c r="H669" s="2">
        <f t="shared" si="79"/>
        <v>4.5974379999999995</v>
      </c>
      <c r="I669" s="2">
        <f t="array" ref="I669">SUMPRODUCT(B653:B672, (ROW(B653:B672)-ROW(B653)+1)) / (20*21/2)</f>
        <v>5.7266576190476197</v>
      </c>
      <c r="J669" s="2">
        <f t="shared" si="82"/>
        <v>5.5842519560970842</v>
      </c>
      <c r="K669" s="2">
        <f t="shared" si="76"/>
        <v>5.2600909651821306</v>
      </c>
    </row>
    <row r="670" spans="1:11" ht="13.5" x14ac:dyDescent="0.25">
      <c r="A670" s="3">
        <v>42978</v>
      </c>
      <c r="B670" s="2">
        <v>5.7419000000000002</v>
      </c>
      <c r="C670" s="2">
        <f t="shared" si="77"/>
        <v>-2.5199999999999889E-2</v>
      </c>
      <c r="D670" s="2">
        <f t="shared" si="78"/>
        <v>5.7560000000000002</v>
      </c>
      <c r="E670" s="2">
        <f t="shared" si="80"/>
        <v>5.7529599999999999</v>
      </c>
      <c r="F670" s="2">
        <f t="shared" si="81"/>
        <v>5.5875050000000002</v>
      </c>
      <c r="G670" s="2">
        <f t="shared" si="75"/>
        <v>5.2367060000000007</v>
      </c>
      <c r="H670" s="2">
        <f t="shared" si="79"/>
        <v>4.6019709999999989</v>
      </c>
      <c r="I670" s="2">
        <f t="array" ref="I670">SUMPRODUCT(B654:B673, (ROW(B654:B673)-ROW(B654)+1)) / (20*21/2)</f>
        <v>5.7497557142857136</v>
      </c>
      <c r="J670" s="2">
        <f t="shared" si="82"/>
        <v>5.5992660555164093</v>
      </c>
      <c r="K670" s="2">
        <f t="shared" si="76"/>
        <v>5.2789854371357734</v>
      </c>
    </row>
    <row r="671" spans="1:11" ht="13.5" x14ac:dyDescent="0.25">
      <c r="A671" s="3">
        <v>42982</v>
      </c>
      <c r="B671" s="2">
        <v>5.7923</v>
      </c>
      <c r="C671" s="2">
        <f t="shared" si="77"/>
        <v>5.0399999999999778E-2</v>
      </c>
      <c r="D671" s="2">
        <f t="shared" si="78"/>
        <v>5.7660800000000005</v>
      </c>
      <c r="E671" s="2">
        <f t="shared" si="80"/>
        <v>5.7655599999999998</v>
      </c>
      <c r="F671" s="2">
        <f t="shared" si="81"/>
        <v>5.6177299999999999</v>
      </c>
      <c r="G671" s="2">
        <f t="shared" si="75"/>
        <v>5.2618900000000011</v>
      </c>
      <c r="H671" s="2">
        <f t="shared" si="79"/>
        <v>4.6068064999999985</v>
      </c>
      <c r="I671" s="2">
        <f t="array" ref="I671">SUMPRODUCT(B655:B674, (ROW(B655:B674)-ROW(B655)+1)) / (20*21/2)</f>
        <v>5.7747038095238095</v>
      </c>
      <c r="J671" s="2">
        <f t="shared" si="82"/>
        <v>5.6176502407053235</v>
      </c>
      <c r="K671" s="2">
        <f t="shared" si="76"/>
        <v>5.2991154199931945</v>
      </c>
    </row>
    <row r="672" spans="1:11" ht="13.5" x14ac:dyDescent="0.25">
      <c r="A672" s="3">
        <v>42983</v>
      </c>
      <c r="B672" s="2">
        <v>5.8426</v>
      </c>
      <c r="C672" s="2">
        <f t="shared" si="77"/>
        <v>5.0300000000000011E-2</v>
      </c>
      <c r="D672" s="2">
        <f t="shared" si="78"/>
        <v>5.786220000000001</v>
      </c>
      <c r="E672" s="2">
        <f t="shared" si="80"/>
        <v>5.7816799999999997</v>
      </c>
      <c r="F672" s="2">
        <f t="shared" si="81"/>
        <v>5.6504700000000003</v>
      </c>
      <c r="G672" s="2">
        <f t="shared" si="75"/>
        <v>5.2885839999999993</v>
      </c>
      <c r="H672" s="2">
        <f t="shared" si="79"/>
        <v>4.6123469999999989</v>
      </c>
      <c r="I672" s="2">
        <f t="array" ref="I672">SUMPRODUCT(B656:B675, (ROW(B656:B675)-ROW(B656)+1)) / (20*21/2)</f>
        <v>5.7876052380952387</v>
      </c>
      <c r="J672" s="2">
        <f t="shared" si="82"/>
        <v>5.639074027304817</v>
      </c>
      <c r="K672" s="2">
        <f t="shared" si="76"/>
        <v>5.3204285407777752</v>
      </c>
    </row>
    <row r="673" spans="1:11" ht="13.5" x14ac:dyDescent="0.25">
      <c r="A673" s="3">
        <v>42984</v>
      </c>
      <c r="B673" s="2">
        <v>5.8929999999999998</v>
      </c>
      <c r="C673" s="2">
        <f t="shared" si="77"/>
        <v>5.0399999999999778E-2</v>
      </c>
      <c r="D673" s="2">
        <f t="shared" si="78"/>
        <v>5.8073800000000002</v>
      </c>
      <c r="E673" s="2">
        <f t="shared" si="80"/>
        <v>5.7867199999999999</v>
      </c>
      <c r="F673" s="2">
        <f t="shared" si="81"/>
        <v>5.6814450000000001</v>
      </c>
      <c r="G673" s="2">
        <f t="shared" si="75"/>
        <v>5.3157819999999996</v>
      </c>
      <c r="H673" s="2">
        <f t="shared" si="79"/>
        <v>4.6185924999999983</v>
      </c>
      <c r="I673" s="2">
        <f t="array" ref="I673">SUMPRODUCT(B657:B676, (ROW(B657:B676)-ROW(B657)+1)) / (20*21/2)</f>
        <v>5.7989476190476195</v>
      </c>
      <c r="J673" s="2">
        <f t="shared" si="82"/>
        <v>5.6632574532757864</v>
      </c>
      <c r="K673" s="2">
        <f t="shared" si="76"/>
        <v>5.3428823234923719</v>
      </c>
    </row>
    <row r="674" spans="1:11" ht="13.5" x14ac:dyDescent="0.25">
      <c r="A674" s="3">
        <v>42985</v>
      </c>
      <c r="B674" s="2">
        <v>5.9433999999999996</v>
      </c>
      <c r="C674" s="2">
        <f t="shared" si="77"/>
        <v>5.0399999999999778E-2</v>
      </c>
      <c r="D674" s="2">
        <f t="shared" si="78"/>
        <v>5.8426400000000003</v>
      </c>
      <c r="E674" s="2">
        <f t="shared" si="80"/>
        <v>5.8068699999999991</v>
      </c>
      <c r="F674" s="2">
        <f t="shared" si="81"/>
        <v>5.7071350000000001</v>
      </c>
      <c r="G674" s="2">
        <f t="shared" si="75"/>
        <v>5.3446939999999996</v>
      </c>
      <c r="H674" s="2">
        <f t="shared" si="79"/>
        <v>4.6248884999999991</v>
      </c>
      <c r="I674" s="2">
        <f t="array" ref="I674">SUMPRODUCT(B658:B677, (ROW(B658:B677)-ROW(B658)+1)) / (20*21/2)</f>
        <v>5.8086833333333328</v>
      </c>
      <c r="J674" s="2">
        <f t="shared" si="82"/>
        <v>5.6899376958209498</v>
      </c>
      <c r="K674" s="2">
        <f t="shared" si="76"/>
        <v>5.3664320362965929</v>
      </c>
    </row>
    <row r="675" spans="1:11" ht="13.5" x14ac:dyDescent="0.25">
      <c r="A675" s="3">
        <v>42986</v>
      </c>
      <c r="B675" s="2">
        <v>5.8426</v>
      </c>
      <c r="C675" s="2">
        <f t="shared" si="77"/>
        <v>-0.10079999999999956</v>
      </c>
      <c r="D675" s="2">
        <f t="shared" si="78"/>
        <v>5.8627799999999999</v>
      </c>
      <c r="E675" s="2">
        <f t="shared" si="80"/>
        <v>5.8093899999999987</v>
      </c>
      <c r="F675" s="2">
        <f t="shared" si="81"/>
        <v>5.7235050000000003</v>
      </c>
      <c r="G675" s="2">
        <f t="shared" si="75"/>
        <v>5.3708840000000002</v>
      </c>
      <c r="H675" s="2">
        <f t="shared" si="79"/>
        <v>4.6310329999999986</v>
      </c>
      <c r="I675" s="2">
        <f t="array" ref="I675">SUMPRODUCT(B659:B678, (ROW(B659:B678)-ROW(B659)+1)) / (20*21/2)</f>
        <v>5.8120457142857136</v>
      </c>
      <c r="J675" s="2">
        <f t="shared" si="82"/>
        <v>5.7044769628856216</v>
      </c>
      <c r="K675" s="2">
        <f t="shared" si="76"/>
        <v>5.3851052897751579</v>
      </c>
    </row>
    <row r="676" spans="1:11" ht="13.5" x14ac:dyDescent="0.25">
      <c r="A676" s="3">
        <v>42989</v>
      </c>
      <c r="B676" s="2">
        <v>5.8426</v>
      </c>
      <c r="C676" s="2">
        <f t="shared" si="77"/>
        <v>0</v>
      </c>
      <c r="D676" s="2">
        <f t="shared" si="78"/>
        <v>5.8728400000000001</v>
      </c>
      <c r="E676" s="2">
        <f t="shared" si="80"/>
        <v>5.8194599999999994</v>
      </c>
      <c r="F676" s="2">
        <f t="shared" si="81"/>
        <v>5.7403750000000002</v>
      </c>
      <c r="G676" s="2">
        <f t="shared" si="75"/>
        <v>5.3962680000000001</v>
      </c>
      <c r="H676" s="2">
        <f t="shared" si="79"/>
        <v>4.6372029999999986</v>
      </c>
      <c r="I676" s="2">
        <f t="array" ref="I676">SUMPRODUCT(B660:B679, (ROW(B660:B679)-ROW(B660)+1)) / (20*21/2)</f>
        <v>5.8188552380952379</v>
      </c>
      <c r="J676" s="2">
        <f t="shared" si="82"/>
        <v>5.7176315378488951</v>
      </c>
      <c r="K676" s="2">
        <f t="shared" si="76"/>
        <v>5.4030462588035837</v>
      </c>
    </row>
    <row r="677" spans="1:11" ht="13.5" x14ac:dyDescent="0.25">
      <c r="A677" s="3">
        <v>42990</v>
      </c>
      <c r="B677" s="2">
        <v>5.8426</v>
      </c>
      <c r="C677" s="2">
        <f t="shared" si="77"/>
        <v>0</v>
      </c>
      <c r="D677" s="2">
        <f t="shared" si="78"/>
        <v>5.8728400000000001</v>
      </c>
      <c r="E677" s="2">
        <f t="shared" si="80"/>
        <v>5.8295299999999992</v>
      </c>
      <c r="F677" s="2">
        <f t="shared" si="81"/>
        <v>5.7569950000000008</v>
      </c>
      <c r="G677" s="2">
        <f t="shared" si="75"/>
        <v>5.4204439999999998</v>
      </c>
      <c r="H677" s="2">
        <f t="shared" si="79"/>
        <v>4.6429949999999982</v>
      </c>
      <c r="I677" s="2">
        <f t="array" ref="I677">SUMPRODUCT(B661:B680, (ROW(B661:B680)-ROW(B661)+1)) / (20*21/2)</f>
        <v>5.8285495238095235</v>
      </c>
      <c r="J677" s="2">
        <f t="shared" si="82"/>
        <v>5.7295332961490004</v>
      </c>
      <c r="K677" s="2">
        <f t="shared" si="76"/>
        <v>5.4202836604191296</v>
      </c>
    </row>
    <row r="678" spans="1:11" ht="13.5" x14ac:dyDescent="0.25">
      <c r="A678" s="3">
        <v>42991</v>
      </c>
      <c r="B678" s="2">
        <v>5.7923</v>
      </c>
      <c r="C678" s="2">
        <f t="shared" si="77"/>
        <v>-5.0300000000000011E-2</v>
      </c>
      <c r="D678" s="2">
        <f t="shared" si="78"/>
        <v>5.8527000000000005</v>
      </c>
      <c r="E678" s="2">
        <f t="shared" si="80"/>
        <v>5.8300399999999986</v>
      </c>
      <c r="F678" s="2">
        <f t="shared" si="81"/>
        <v>5.7711000000000006</v>
      </c>
      <c r="G678" s="2">
        <f t="shared" si="75"/>
        <v>5.4436139999999993</v>
      </c>
      <c r="H678" s="2">
        <f t="shared" si="79"/>
        <v>4.6486614999999984</v>
      </c>
      <c r="I678" s="2">
        <f t="array" ref="I678">SUMPRODUCT(B662:B681, (ROW(B662:B681)-ROW(B662)+1)) / (20*21/2)</f>
        <v>5.8275704761904761</v>
      </c>
      <c r="J678" s="2">
        <f t="shared" si="82"/>
        <v>5.7355110774681437</v>
      </c>
      <c r="K678" s="2">
        <f t="shared" si="76"/>
        <v>5.4348725364811248</v>
      </c>
    </row>
    <row r="679" spans="1:11" ht="13.5" x14ac:dyDescent="0.25">
      <c r="A679" s="3">
        <v>42992</v>
      </c>
      <c r="B679" s="2">
        <v>5.8426</v>
      </c>
      <c r="C679" s="2">
        <f t="shared" si="77"/>
        <v>5.0300000000000011E-2</v>
      </c>
      <c r="D679" s="2">
        <f t="shared" si="78"/>
        <v>5.8325399999999998</v>
      </c>
      <c r="E679" s="2">
        <f t="shared" si="80"/>
        <v>5.8375899999999987</v>
      </c>
      <c r="F679" s="2">
        <f t="shared" si="81"/>
        <v>5.7862100000000014</v>
      </c>
      <c r="G679" s="2">
        <f t="shared" si="75"/>
        <v>5.4673859999999994</v>
      </c>
      <c r="H679" s="2">
        <f t="shared" si="79"/>
        <v>4.6548314999999976</v>
      </c>
      <c r="I679" s="2">
        <f t="array" ref="I679">SUMPRODUCT(B663:B682, (ROW(B663:B682)-ROW(B663)+1)) / (20*21/2)</f>
        <v>5.8374961904761902</v>
      </c>
      <c r="J679" s="2">
        <f t="shared" si="82"/>
        <v>5.7457100224711777</v>
      </c>
      <c r="K679" s="2">
        <f t="shared" si="76"/>
        <v>5.4508618487759826</v>
      </c>
    </row>
    <row r="680" spans="1:11" ht="13.5" x14ac:dyDescent="0.25">
      <c r="A680" s="3">
        <v>42993</v>
      </c>
      <c r="B680" s="2">
        <v>5.8879999999999999</v>
      </c>
      <c r="C680" s="2">
        <f t="shared" si="77"/>
        <v>4.5399999999999885E-2</v>
      </c>
      <c r="D680" s="2">
        <f t="shared" si="78"/>
        <v>5.8416200000000007</v>
      </c>
      <c r="E680" s="2">
        <f t="shared" si="80"/>
        <v>5.852199999999999</v>
      </c>
      <c r="F680" s="2">
        <f t="shared" si="81"/>
        <v>5.8025800000000007</v>
      </c>
      <c r="G680" s="2">
        <f t="shared" si="75"/>
        <v>5.4914619999999994</v>
      </c>
      <c r="H680" s="2">
        <f t="shared" si="79"/>
        <v>4.6612284999999982</v>
      </c>
      <c r="I680" s="2">
        <f t="array" ref="I680">SUMPRODUCT(B664:B683, (ROW(B664:B683)-ROW(B664)+1)) / (20*21/2)</f>
        <v>5.8396042857142856</v>
      </c>
      <c r="J680" s="2">
        <f t="shared" si="82"/>
        <v>5.7592614489024943</v>
      </c>
      <c r="K680" s="2">
        <f t="shared" si="76"/>
        <v>5.4680045213730031</v>
      </c>
    </row>
    <row r="681" spans="1:11" ht="13.5" x14ac:dyDescent="0.25">
      <c r="A681" s="3">
        <v>42996</v>
      </c>
      <c r="B681" s="2">
        <v>5.7923</v>
      </c>
      <c r="C681" s="2">
        <f t="shared" si="77"/>
        <v>-9.5699999999999896E-2</v>
      </c>
      <c r="D681" s="2">
        <f t="shared" si="78"/>
        <v>5.8315599999999996</v>
      </c>
      <c r="E681" s="2">
        <f t="shared" si="80"/>
        <v>5.852199999999999</v>
      </c>
      <c r="F681" s="2">
        <f t="shared" si="81"/>
        <v>5.8088800000000003</v>
      </c>
      <c r="G681" s="2">
        <f t="shared" si="75"/>
        <v>5.5103</v>
      </c>
      <c r="H681" s="2">
        <f t="shared" si="79"/>
        <v>4.667146999999999</v>
      </c>
      <c r="I681" s="2">
        <f t="array" ref="I681">SUMPRODUCT(B665:B684, (ROW(B665:B684)-ROW(B665)+1)) / (20*21/2)</f>
        <v>5.8426742857142857</v>
      </c>
      <c r="J681" s="2">
        <f t="shared" si="82"/>
        <v>5.7624079775784471</v>
      </c>
      <c r="K681" s="2">
        <f t="shared" si="76"/>
        <v>5.4807219911230813</v>
      </c>
    </row>
    <row r="682" spans="1:11" ht="13.5" x14ac:dyDescent="0.25">
      <c r="A682" s="3">
        <v>42997</v>
      </c>
      <c r="B682" s="2">
        <v>5.9131</v>
      </c>
      <c r="C682" s="2">
        <f t="shared" si="77"/>
        <v>0.12080000000000002</v>
      </c>
      <c r="D682" s="2">
        <f t="shared" si="78"/>
        <v>5.8456600000000005</v>
      </c>
      <c r="E682" s="2">
        <f t="shared" si="80"/>
        <v>5.8592499999999994</v>
      </c>
      <c r="F682" s="2">
        <f t="shared" si="81"/>
        <v>5.8204650000000004</v>
      </c>
      <c r="G682" s="2">
        <f t="shared" si="75"/>
        <v>5.5265179999999985</v>
      </c>
      <c r="H682" s="2">
        <f t="shared" si="79"/>
        <v>4.6733419999999981</v>
      </c>
      <c r="I682" s="2">
        <f t="array" ref="I682">SUMPRODUCT(B666:B685, (ROW(B666:B685)-ROW(B666)+1)) / (20*21/2)</f>
        <v>5.8452166666666656</v>
      </c>
      <c r="J682" s="2">
        <f t="shared" si="82"/>
        <v>5.7767595987614522</v>
      </c>
      <c r="K682" s="2">
        <f t="shared" si="76"/>
        <v>5.4976779914711953</v>
      </c>
    </row>
    <row r="683" spans="1:11" ht="13.5" x14ac:dyDescent="0.25">
      <c r="A683" s="3">
        <v>42998</v>
      </c>
      <c r="B683" s="2">
        <v>5.8426</v>
      </c>
      <c r="C683" s="2">
        <f t="shared" si="77"/>
        <v>-7.0500000000000007E-2</v>
      </c>
      <c r="D683" s="2">
        <f t="shared" si="78"/>
        <v>5.8557199999999998</v>
      </c>
      <c r="E683" s="2">
        <f t="shared" si="80"/>
        <v>5.8542099999999992</v>
      </c>
      <c r="F683" s="2">
        <f t="shared" si="81"/>
        <v>5.8204650000000004</v>
      </c>
      <c r="G683" s="2">
        <f t="shared" si="75"/>
        <v>5.5351799999999995</v>
      </c>
      <c r="H683" s="2">
        <f t="shared" si="79"/>
        <v>4.6796879999999978</v>
      </c>
      <c r="I683" s="2">
        <f t="array" ref="I683">SUMPRODUCT(B667:B686, (ROW(B667:B686)-ROW(B667)+1)) / (20*21/2)</f>
        <v>5.8475909523809531</v>
      </c>
      <c r="J683" s="2">
        <f t="shared" si="82"/>
        <v>5.7830301131651236</v>
      </c>
      <c r="K683" s="2">
        <f t="shared" si="76"/>
        <v>5.5112043447468348</v>
      </c>
    </row>
    <row r="684" spans="1:11" ht="13.5" x14ac:dyDescent="0.25">
      <c r="A684" s="3">
        <v>43000</v>
      </c>
      <c r="B684" s="2">
        <v>5.8526999999999996</v>
      </c>
      <c r="C684" s="2">
        <f t="shared" si="77"/>
        <v>1.0099999999999554E-2</v>
      </c>
      <c r="D684" s="2">
        <f t="shared" si="78"/>
        <v>5.8577399999999997</v>
      </c>
      <c r="E684" s="2">
        <f t="shared" si="80"/>
        <v>5.8451399999999989</v>
      </c>
      <c r="F684" s="2">
        <f t="shared" si="81"/>
        <v>5.8260050000000003</v>
      </c>
      <c r="G684" s="2">
        <f t="shared" si="75"/>
        <v>5.5424319999999998</v>
      </c>
      <c r="H684" s="2">
        <f t="shared" si="79"/>
        <v>4.6859334999999991</v>
      </c>
      <c r="I684" s="2">
        <f t="array" ref="I684">SUMPRODUCT(B668:B687, (ROW(B668:B687)-ROW(B668)+1)) / (20*21/2)</f>
        <v>5.8436852380952384</v>
      </c>
      <c r="J684" s="2">
        <f t="shared" si="82"/>
        <v>5.7896653404827312</v>
      </c>
      <c r="K684" s="2">
        <f t="shared" si="76"/>
        <v>5.5245963312273512</v>
      </c>
    </row>
    <row r="685" spans="1:11" ht="13.5" x14ac:dyDescent="0.25">
      <c r="A685" s="3">
        <v>43003</v>
      </c>
      <c r="B685" s="2">
        <v>5.8526999999999996</v>
      </c>
      <c r="C685" s="2">
        <f t="shared" si="77"/>
        <v>0</v>
      </c>
      <c r="D685" s="2">
        <f t="shared" si="78"/>
        <v>5.8506799999999997</v>
      </c>
      <c r="E685" s="2">
        <f t="shared" si="80"/>
        <v>5.8461499999999997</v>
      </c>
      <c r="F685" s="2">
        <f t="shared" si="81"/>
        <v>5.8277699999999992</v>
      </c>
      <c r="G685" s="2">
        <f t="shared" si="75"/>
        <v>5.5486780000000007</v>
      </c>
      <c r="H685" s="2">
        <f t="shared" si="79"/>
        <v>4.6921789999999985</v>
      </c>
      <c r="I685" s="2">
        <f t="array" ref="I685">SUMPRODUCT(B669:B688, (ROW(B669:B688)-ROW(B669)+1)) / (20*21/2)</f>
        <v>5.839539523809524</v>
      </c>
      <c r="J685" s="2">
        <f t="shared" si="82"/>
        <v>5.7956686413891383</v>
      </c>
      <c r="K685" s="2">
        <f t="shared" si="76"/>
        <v>5.5374631417674554</v>
      </c>
    </row>
    <row r="686" spans="1:11" ht="13.5" x14ac:dyDescent="0.25">
      <c r="A686" s="3">
        <v>43004</v>
      </c>
      <c r="B686" s="2">
        <v>5.8526999999999996</v>
      </c>
      <c r="C686" s="2">
        <f t="shared" si="77"/>
        <v>0</v>
      </c>
      <c r="D686" s="2">
        <f t="shared" si="78"/>
        <v>5.8627599999999997</v>
      </c>
      <c r="E686" s="2">
        <f t="shared" si="80"/>
        <v>5.8471599999999988</v>
      </c>
      <c r="F686" s="2">
        <f t="shared" si="81"/>
        <v>5.83331</v>
      </c>
      <c r="G686" s="2">
        <f t="shared" si="75"/>
        <v>5.5582480000000025</v>
      </c>
      <c r="H686" s="2">
        <f t="shared" si="79"/>
        <v>4.6985254999999979</v>
      </c>
      <c r="I686" s="2">
        <f t="array" ref="I686">SUMPRODUCT(B670:B689, (ROW(B670:B689)-ROW(B670)+1)) / (20*21/2)</f>
        <v>5.8353695238095238</v>
      </c>
      <c r="J686" s="2">
        <f t="shared" si="82"/>
        <v>5.8011001993520779</v>
      </c>
      <c r="K686" s="2">
        <f t="shared" si="76"/>
        <v>5.5498253715020658</v>
      </c>
    </row>
    <row r="687" spans="1:11" ht="13.5" x14ac:dyDescent="0.25">
      <c r="A687" s="3">
        <v>43005</v>
      </c>
      <c r="B687" s="2">
        <v>5.7923</v>
      </c>
      <c r="C687" s="2">
        <f t="shared" si="77"/>
        <v>-6.0399999999999565E-2</v>
      </c>
      <c r="D687" s="2">
        <f t="shared" si="78"/>
        <v>5.8385999999999996</v>
      </c>
      <c r="E687" s="2">
        <f t="shared" si="80"/>
        <v>5.8421299999999992</v>
      </c>
      <c r="F687" s="2">
        <f t="shared" si="81"/>
        <v>5.8358299999999996</v>
      </c>
      <c r="G687" s="2">
        <f t="shared" si="75"/>
        <v>5.5681200000000022</v>
      </c>
      <c r="H687" s="2">
        <f t="shared" si="79"/>
        <v>4.7044689999999978</v>
      </c>
      <c r="I687" s="2">
        <f t="array" ref="I687">SUMPRODUCT(B671:B690, (ROW(B671:B690)-ROW(B671)+1)) / (20*21/2)</f>
        <v>5.8358700000000008</v>
      </c>
      <c r="J687" s="2">
        <f t="shared" si="82"/>
        <v>5.8002620851280708</v>
      </c>
      <c r="K687" s="2">
        <f t="shared" si="76"/>
        <v>5.5593341804627689</v>
      </c>
    </row>
    <row r="688" spans="1:11" ht="13.5" x14ac:dyDescent="0.25">
      <c r="A688" s="3">
        <v>43006</v>
      </c>
      <c r="B688" s="2">
        <v>5.7923</v>
      </c>
      <c r="C688" s="2">
        <f t="shared" si="77"/>
        <v>0</v>
      </c>
      <c r="D688" s="2">
        <f t="shared" si="78"/>
        <v>5.8285400000000003</v>
      </c>
      <c r="E688" s="2">
        <f t="shared" si="80"/>
        <v>5.8421299999999992</v>
      </c>
      <c r="F688" s="2">
        <f t="shared" si="81"/>
        <v>5.8360849999999989</v>
      </c>
      <c r="G688" s="2">
        <f t="shared" si="75"/>
        <v>5.5783960000000015</v>
      </c>
      <c r="H688" s="2">
        <f t="shared" si="79"/>
        <v>4.7104124999999977</v>
      </c>
      <c r="I688" s="2">
        <f t="array" ref="I688">SUMPRODUCT(B672:B691, (ROW(B672:B691)-ROW(B672)+1)) / (20*21/2)</f>
        <v>5.8387671428571419</v>
      </c>
      <c r="J688" s="2">
        <f t="shared" si="82"/>
        <v>5.7995037913063499</v>
      </c>
      <c r="K688" s="2">
        <f t="shared" si="76"/>
        <v>5.5684700949544252</v>
      </c>
    </row>
    <row r="689" spans="1:11" ht="13.5" x14ac:dyDescent="0.25">
      <c r="A689" s="3">
        <v>43007</v>
      </c>
      <c r="B689" s="2">
        <v>5.7923</v>
      </c>
      <c r="C689" s="2">
        <f t="shared" si="77"/>
        <v>0</v>
      </c>
      <c r="D689" s="2">
        <f t="shared" si="78"/>
        <v>5.8164600000000002</v>
      </c>
      <c r="E689" s="2">
        <f t="shared" si="80"/>
        <v>5.8370999999999986</v>
      </c>
      <c r="F689" s="2">
        <f t="shared" si="81"/>
        <v>5.8373449999999991</v>
      </c>
      <c r="G689" s="2">
        <f t="shared" si="75"/>
        <v>5.5914920000000015</v>
      </c>
      <c r="H689" s="2">
        <f t="shared" si="79"/>
        <v>4.7163559999999976</v>
      </c>
      <c r="I689" s="2">
        <f t="array" ref="I689">SUMPRODUCT(B673:B692, (ROW(B673:B692)-ROW(B673)+1)) / (20*21/2)</f>
        <v>5.8403285714285715</v>
      </c>
      <c r="J689" s="2">
        <f t="shared" si="82"/>
        <v>5.7988177159438408</v>
      </c>
      <c r="K689" s="2">
        <f t="shared" si="76"/>
        <v>5.5772477382895458</v>
      </c>
    </row>
    <row r="690" spans="1:11" ht="13.5" x14ac:dyDescent="0.25">
      <c r="A690" s="3">
        <v>43010</v>
      </c>
      <c r="B690" s="2">
        <v>5.8426</v>
      </c>
      <c r="C690" s="2">
        <f t="shared" si="77"/>
        <v>5.0300000000000011E-2</v>
      </c>
      <c r="D690" s="2">
        <f t="shared" si="78"/>
        <v>5.8144400000000003</v>
      </c>
      <c r="E690" s="2">
        <f t="shared" si="80"/>
        <v>5.8325599999999991</v>
      </c>
      <c r="F690" s="2">
        <f t="shared" si="81"/>
        <v>5.8423799999999995</v>
      </c>
      <c r="G690" s="2">
        <f t="shared" ref="G690:G753" si="83">AVERAGE(B641:B690)</f>
        <v>5.6066020000000014</v>
      </c>
      <c r="H690" s="2">
        <f t="shared" si="79"/>
        <v>4.7224249999999977</v>
      </c>
      <c r="I690" s="2">
        <f t="array" ref="I690">SUMPRODUCT(B674:B693, (ROW(B674:B693)-ROW(B674)+1)) / (20*21/2)</f>
        <v>5.8398700000000003</v>
      </c>
      <c r="J690" s="2">
        <f t="shared" si="82"/>
        <v>5.8029874572825229</v>
      </c>
      <c r="K690" s="2">
        <f t="shared" si="76"/>
        <v>5.5876537093370144</v>
      </c>
    </row>
    <row r="691" spans="1:11" ht="13.5" x14ac:dyDescent="0.25">
      <c r="A691" s="3">
        <v>43011</v>
      </c>
      <c r="B691" s="2">
        <v>5.8727999999999998</v>
      </c>
      <c r="C691" s="2">
        <f t="shared" si="77"/>
        <v>3.0199999999999783E-2</v>
      </c>
      <c r="D691" s="2">
        <f t="shared" si="78"/>
        <v>5.81846</v>
      </c>
      <c r="E691" s="2">
        <f t="shared" si="80"/>
        <v>5.840609999999999</v>
      </c>
      <c r="F691" s="2">
        <f t="shared" si="81"/>
        <v>5.846404999999999</v>
      </c>
      <c r="G691" s="2">
        <f t="shared" si="83"/>
        <v>5.6223160000000005</v>
      </c>
      <c r="H691" s="2">
        <f t="shared" si="79"/>
        <v>4.7288719999999973</v>
      </c>
      <c r="I691" s="2">
        <f t="array" ref="I691">SUMPRODUCT(B675:B694, (ROW(B675:B694)-ROW(B675)+1)) / (20*21/2)</f>
        <v>5.8396514285714289</v>
      </c>
      <c r="J691" s="2">
        <f t="shared" si="82"/>
        <v>5.8096362708746634</v>
      </c>
      <c r="K691" s="2">
        <f t="shared" ref="K691:K754" si="84">$K$4*B691+(1-$K$4)*K690</f>
        <v>5.5988359168139947</v>
      </c>
    </row>
    <row r="692" spans="1:11" ht="13.5" x14ac:dyDescent="0.25">
      <c r="A692" s="3">
        <v>43012</v>
      </c>
      <c r="B692" s="2">
        <v>5.8628</v>
      </c>
      <c r="C692" s="2">
        <f t="shared" si="77"/>
        <v>-9.9999999999997868E-3</v>
      </c>
      <c r="D692" s="2">
        <f t="shared" si="78"/>
        <v>5.8325599999999991</v>
      </c>
      <c r="E692" s="2">
        <f t="shared" si="80"/>
        <v>5.8355799999999984</v>
      </c>
      <c r="F692" s="2">
        <f t="shared" si="81"/>
        <v>5.8474149999999998</v>
      </c>
      <c r="G692" s="2">
        <f t="shared" si="83"/>
        <v>5.6388380000000007</v>
      </c>
      <c r="H692" s="2">
        <f t="shared" si="79"/>
        <v>4.7350169999999965</v>
      </c>
      <c r="I692" s="2">
        <f t="array" ref="I692">SUMPRODUCT(B676:B695, (ROW(B676:B695)-ROW(B676)+1)) / (20*21/2)</f>
        <v>5.842312857142856</v>
      </c>
      <c r="J692" s="2">
        <f t="shared" si="82"/>
        <v>5.8146994831723147</v>
      </c>
      <c r="K692" s="2">
        <f t="shared" si="84"/>
        <v>5.6091874494879557</v>
      </c>
    </row>
    <row r="693" spans="1:11" ht="13.5" x14ac:dyDescent="0.25">
      <c r="A693" s="3">
        <v>43013</v>
      </c>
      <c r="B693" s="2">
        <v>5.8426</v>
      </c>
      <c r="C693" s="2">
        <f t="shared" si="77"/>
        <v>-2.0199999999999996E-2</v>
      </c>
      <c r="D693" s="2">
        <f t="shared" si="78"/>
        <v>5.8426200000000001</v>
      </c>
      <c r="E693" s="2">
        <f t="shared" si="80"/>
        <v>5.8355799999999993</v>
      </c>
      <c r="F693" s="2">
        <f t="shared" si="81"/>
        <v>5.8448949999999993</v>
      </c>
      <c r="G693" s="2">
        <f t="shared" si="83"/>
        <v>5.6534440000000004</v>
      </c>
      <c r="H693" s="2">
        <f t="shared" si="79"/>
        <v>4.7409349999999968</v>
      </c>
      <c r="I693" s="2">
        <f t="array" ref="I693">SUMPRODUCT(B677:B696, (ROW(B677:B696)-ROW(B677)+1)) / (20*21/2)</f>
        <v>5.8405399999999998</v>
      </c>
      <c r="J693" s="2">
        <f t="shared" si="82"/>
        <v>5.8173566752511423</v>
      </c>
      <c r="K693" s="2">
        <f t="shared" si="84"/>
        <v>5.6183408828413697</v>
      </c>
    </row>
    <row r="694" spans="1:11" ht="13.5" x14ac:dyDescent="0.25">
      <c r="A694" s="3">
        <v>43014</v>
      </c>
      <c r="B694" s="2">
        <v>5.8426</v>
      </c>
      <c r="C694" s="2">
        <f t="shared" si="77"/>
        <v>0</v>
      </c>
      <c r="D694" s="2">
        <f t="shared" si="78"/>
        <v>5.8526800000000003</v>
      </c>
      <c r="E694" s="2">
        <f t="shared" si="80"/>
        <v>5.8345699999999994</v>
      </c>
      <c r="F694" s="2">
        <f t="shared" si="81"/>
        <v>5.839855</v>
      </c>
      <c r="G694" s="2">
        <f t="shared" si="83"/>
        <v>5.6656320000000013</v>
      </c>
      <c r="H694" s="2">
        <f t="shared" si="79"/>
        <v>4.7469034999999966</v>
      </c>
      <c r="I694" s="2">
        <f t="array" ref="I694">SUMPRODUCT(B678:B697, (ROW(B678:B697)-ROW(B678)+1)) / (20*21/2)</f>
        <v>5.8407771428571431</v>
      </c>
      <c r="J694" s="2">
        <f t="shared" si="82"/>
        <v>5.8197608014177007</v>
      </c>
      <c r="K694" s="2">
        <f t="shared" si="84"/>
        <v>5.6271353580240611</v>
      </c>
    </row>
    <row r="695" spans="1:11" ht="13.5" x14ac:dyDescent="0.25">
      <c r="A695" s="3">
        <v>43017</v>
      </c>
      <c r="B695" s="2">
        <v>5.8677999999999999</v>
      </c>
      <c r="C695" s="2">
        <f t="shared" si="77"/>
        <v>2.5199999999999889E-2</v>
      </c>
      <c r="D695" s="2">
        <f t="shared" si="78"/>
        <v>5.8577199999999996</v>
      </c>
      <c r="E695" s="2">
        <f t="shared" si="80"/>
        <v>5.8360799999999999</v>
      </c>
      <c r="F695" s="2">
        <f t="shared" si="81"/>
        <v>5.8411150000000003</v>
      </c>
      <c r="G695" s="2">
        <f t="shared" si="83"/>
        <v>5.6802380000000019</v>
      </c>
      <c r="H695" s="2">
        <f t="shared" si="79"/>
        <v>4.753123999999997</v>
      </c>
      <c r="I695" s="2">
        <f t="array" ref="I695">SUMPRODUCT(B679:B698, (ROW(B679:B698)-ROW(B679)+1)) / (20*21/2)</f>
        <v>5.8362238095238093</v>
      </c>
      <c r="J695" s="2">
        <f t="shared" si="82"/>
        <v>5.8243359631874441</v>
      </c>
      <c r="K695" s="2">
        <f t="shared" si="84"/>
        <v>5.6365731871211571</v>
      </c>
    </row>
    <row r="696" spans="1:11" ht="13.5" x14ac:dyDescent="0.25">
      <c r="A696" s="3">
        <v>43018</v>
      </c>
      <c r="B696" s="2">
        <v>5.8224999999999998</v>
      </c>
      <c r="C696" s="2">
        <f t="shared" si="77"/>
        <v>-4.5300000000000118E-2</v>
      </c>
      <c r="D696" s="2">
        <f t="shared" si="78"/>
        <v>5.8476600000000003</v>
      </c>
      <c r="E696" s="2">
        <f t="shared" si="80"/>
        <v>5.8330599999999997</v>
      </c>
      <c r="F696" s="2">
        <f t="shared" si="81"/>
        <v>5.8401100000000001</v>
      </c>
      <c r="G696" s="2">
        <f t="shared" si="83"/>
        <v>5.6912180000000028</v>
      </c>
      <c r="H696" s="2">
        <f t="shared" si="79"/>
        <v>4.7593194999999966</v>
      </c>
      <c r="I696" s="2">
        <f t="array" ref="I696">SUMPRODUCT(B680:B699, (ROW(B680:B699)-ROW(B680)+1)) / (20*21/2)</f>
        <v>5.8359847619047613</v>
      </c>
      <c r="J696" s="2">
        <f t="shared" si="82"/>
        <v>5.8241611095505448</v>
      </c>
      <c r="K696" s="2">
        <f t="shared" si="84"/>
        <v>5.6438644346850335</v>
      </c>
    </row>
    <row r="697" spans="1:11" ht="13.5" x14ac:dyDescent="0.25">
      <c r="A697" s="3">
        <v>43019</v>
      </c>
      <c r="B697" s="2">
        <v>5.8426</v>
      </c>
      <c r="C697" s="2">
        <f t="shared" si="77"/>
        <v>2.0100000000000229E-2</v>
      </c>
      <c r="D697" s="2">
        <f t="shared" si="78"/>
        <v>5.8436200000000005</v>
      </c>
      <c r="E697" s="2">
        <f t="shared" si="80"/>
        <v>5.8380899999999993</v>
      </c>
      <c r="F697" s="2">
        <f t="shared" si="81"/>
        <v>5.840110000000001</v>
      </c>
      <c r="G697" s="2">
        <f t="shared" si="83"/>
        <v>5.7026000000000021</v>
      </c>
      <c r="H697" s="2">
        <f t="shared" si="79"/>
        <v>4.7656154999999965</v>
      </c>
      <c r="I697" s="2">
        <f t="array" ref="I697">SUMPRODUCT(B681:B700, (ROW(B681:B700)-ROW(B681)+1)) / (20*21/2)</f>
        <v>5.8266552380952374</v>
      </c>
      <c r="J697" s="2">
        <f t="shared" si="82"/>
        <v>5.8259171943552541</v>
      </c>
      <c r="K697" s="2">
        <f t="shared" si="84"/>
        <v>5.651657986266013</v>
      </c>
    </row>
    <row r="698" spans="1:11" ht="13.5" x14ac:dyDescent="0.25">
      <c r="A698" s="3">
        <v>43020</v>
      </c>
      <c r="B698" s="2">
        <v>5.7923</v>
      </c>
      <c r="C698" s="2">
        <f t="shared" si="77"/>
        <v>-5.0300000000000011E-2</v>
      </c>
      <c r="D698" s="2">
        <f t="shared" si="78"/>
        <v>5.8335600000000003</v>
      </c>
      <c r="E698" s="2">
        <f t="shared" si="80"/>
        <v>5.8380899999999993</v>
      </c>
      <c r="F698" s="2">
        <f t="shared" si="81"/>
        <v>5.840110000000001</v>
      </c>
      <c r="G698" s="2">
        <f t="shared" si="83"/>
        <v>5.7146900000000018</v>
      </c>
      <c r="H698" s="2">
        <f t="shared" si="79"/>
        <v>4.7719114999999972</v>
      </c>
      <c r="I698" s="2">
        <f t="array" ref="I698">SUMPRODUCT(B682:B701, (ROW(B682:B701)-ROW(B682)+1)) / (20*21/2)</f>
        <v>5.8175452380952386</v>
      </c>
      <c r="J698" s="2">
        <f t="shared" si="82"/>
        <v>5.8227155567976112</v>
      </c>
      <c r="K698" s="2">
        <f t="shared" si="84"/>
        <v>5.6571733593536209</v>
      </c>
    </row>
    <row r="699" spans="1:11" ht="13.5" x14ac:dyDescent="0.25">
      <c r="A699" s="3">
        <v>43021</v>
      </c>
      <c r="B699" s="2">
        <v>5.8376000000000001</v>
      </c>
      <c r="C699" s="2">
        <f t="shared" si="77"/>
        <v>4.5300000000000118E-2</v>
      </c>
      <c r="D699" s="2">
        <f t="shared" si="78"/>
        <v>5.8325600000000009</v>
      </c>
      <c r="E699" s="2">
        <f t="shared" si="80"/>
        <v>5.8426199999999993</v>
      </c>
      <c r="F699" s="2">
        <f t="shared" si="81"/>
        <v>5.8398599999999998</v>
      </c>
      <c r="G699" s="2">
        <f t="shared" si="83"/>
        <v>5.7259720000000014</v>
      </c>
      <c r="H699" s="2">
        <f t="shared" si="79"/>
        <v>4.7784339999999972</v>
      </c>
      <c r="I699" s="2">
        <f t="array" ref="I699">SUMPRODUCT(B683:B702, (ROW(B683:B702)-ROW(B683)+1)) / (20*21/2)</f>
        <v>5.8067752380952387</v>
      </c>
      <c r="J699" s="2">
        <f t="shared" si="82"/>
        <v>5.8241331228168862</v>
      </c>
      <c r="K699" s="2">
        <f t="shared" si="84"/>
        <v>5.6642489138887733</v>
      </c>
    </row>
    <row r="700" spans="1:11" ht="13.5" x14ac:dyDescent="0.25">
      <c r="A700" s="3">
        <v>43024</v>
      </c>
      <c r="B700" s="2">
        <v>5.7419000000000002</v>
      </c>
      <c r="C700" s="2">
        <f t="shared" si="77"/>
        <v>-9.5699999999999896E-2</v>
      </c>
      <c r="D700" s="2">
        <f t="shared" si="78"/>
        <v>5.8073800000000002</v>
      </c>
      <c r="E700" s="2">
        <f t="shared" si="80"/>
        <v>5.8325499999999995</v>
      </c>
      <c r="F700" s="2">
        <f t="shared" si="81"/>
        <v>5.8325550000000002</v>
      </c>
      <c r="G700" s="2">
        <f t="shared" si="83"/>
        <v>5.7384640000000013</v>
      </c>
      <c r="H700" s="2">
        <f t="shared" si="79"/>
        <v>4.784377499999998</v>
      </c>
      <c r="I700" s="2">
        <f t="array" ref="I700">SUMPRODUCT(B684:B703, (ROW(B684:B703)-ROW(B684)+1)) / (20*21/2)</f>
        <v>5.7959785714285719</v>
      </c>
      <c r="J700" s="2">
        <f t="shared" si="82"/>
        <v>5.8163013968343256</v>
      </c>
      <c r="K700" s="2">
        <f t="shared" si="84"/>
        <v>5.6672940545205863</v>
      </c>
    </row>
    <row r="701" spans="1:11" ht="13.5" x14ac:dyDescent="0.25">
      <c r="A701" s="3">
        <v>43025</v>
      </c>
      <c r="B701" s="2">
        <v>5.7369000000000003</v>
      </c>
      <c r="C701" s="2">
        <f t="shared" si="77"/>
        <v>-4.9999999999998934E-3</v>
      </c>
      <c r="D701" s="2">
        <f t="shared" si="78"/>
        <v>5.7902600000000009</v>
      </c>
      <c r="E701" s="2">
        <f t="shared" si="80"/>
        <v>5.8189599999999997</v>
      </c>
      <c r="F701" s="2">
        <f t="shared" si="81"/>
        <v>5.8297850000000002</v>
      </c>
      <c r="G701" s="2">
        <f t="shared" si="83"/>
        <v>5.7494460000000016</v>
      </c>
      <c r="H701" s="2">
        <f t="shared" si="79"/>
        <v>4.7901699999999963</v>
      </c>
      <c r="I701" s="2">
        <f t="array" ref="I701">SUMPRODUCT(B685:B704, (ROW(B685:B704)-ROW(B685)+1)) / (20*21/2)</f>
        <v>5.7858295238095243</v>
      </c>
      <c r="J701" s="2">
        <f t="shared" si="82"/>
        <v>5.8087393590405805</v>
      </c>
      <c r="K701" s="2">
        <f t="shared" si="84"/>
        <v>5.6700236994413471</v>
      </c>
    </row>
    <row r="702" spans="1:11" ht="13.5" x14ac:dyDescent="0.25">
      <c r="A702" s="3">
        <v>43026</v>
      </c>
      <c r="B702" s="2">
        <v>5.7167000000000003</v>
      </c>
      <c r="C702" s="2">
        <f t="shared" si="77"/>
        <v>-2.0199999999999996E-2</v>
      </c>
      <c r="D702" s="2">
        <f t="shared" si="78"/>
        <v>5.7650799999999993</v>
      </c>
      <c r="E702" s="2">
        <f t="shared" si="80"/>
        <v>5.8043500000000012</v>
      </c>
      <c r="F702" s="2">
        <f t="shared" si="81"/>
        <v>5.8199650000000007</v>
      </c>
      <c r="G702" s="2">
        <f t="shared" si="83"/>
        <v>5.7600240000000023</v>
      </c>
      <c r="H702" s="2">
        <f t="shared" si="79"/>
        <v>4.7958364999999965</v>
      </c>
      <c r="I702" s="2">
        <f t="array" ref="I702">SUMPRODUCT(B686:B705, (ROW(B686:B705)-ROW(B686)+1)) / (20*21/2)</f>
        <v>5.7893285714285723</v>
      </c>
      <c r="J702" s="2">
        <f t="shared" si="82"/>
        <v>5.7999737057986209</v>
      </c>
      <c r="K702" s="2">
        <f t="shared" si="84"/>
        <v>5.6718541426005098</v>
      </c>
    </row>
    <row r="703" spans="1:11" ht="13.5" x14ac:dyDescent="0.25">
      <c r="A703" s="3">
        <v>43027</v>
      </c>
      <c r="B703" s="2">
        <v>5.7065999999999999</v>
      </c>
      <c r="C703" s="2">
        <f t="shared" si="77"/>
        <v>-1.0100000000000442E-2</v>
      </c>
      <c r="D703" s="2">
        <f t="shared" si="78"/>
        <v>5.7479399999999998</v>
      </c>
      <c r="E703" s="2">
        <f t="shared" si="80"/>
        <v>5.790750000000001</v>
      </c>
      <c r="F703" s="2">
        <f t="shared" si="81"/>
        <v>5.8131649999999997</v>
      </c>
      <c r="G703" s="2">
        <f t="shared" si="83"/>
        <v>5.7686860000000015</v>
      </c>
      <c r="H703" s="2">
        <f t="shared" si="79"/>
        <v>4.8017039999999973</v>
      </c>
      <c r="I703" s="2">
        <f t="array" ref="I703">SUMPRODUCT(B687:B706, (ROW(B687:B706)-ROW(B687)+1)) / (20*21/2)</f>
        <v>5.7928757142857155</v>
      </c>
      <c r="J703" s="2">
        <f t="shared" si="82"/>
        <v>5.7910809719130381</v>
      </c>
      <c r="K703" s="2">
        <f t="shared" si="84"/>
        <v>5.673216725243627</v>
      </c>
    </row>
    <row r="704" spans="1:11" ht="13.5" x14ac:dyDescent="0.25">
      <c r="A704" s="3">
        <v>43028</v>
      </c>
      <c r="B704" s="2">
        <v>5.7065999999999999</v>
      </c>
      <c r="C704" s="2">
        <f t="shared" si="77"/>
        <v>0</v>
      </c>
      <c r="D704" s="2">
        <f t="shared" si="78"/>
        <v>5.7217399999999996</v>
      </c>
      <c r="E704" s="2">
        <f t="shared" si="80"/>
        <v>5.7771500000000007</v>
      </c>
      <c r="F704" s="2">
        <f t="shared" si="81"/>
        <v>5.80586</v>
      </c>
      <c r="G704" s="2">
        <f t="shared" si="83"/>
        <v>5.7742260000000014</v>
      </c>
      <c r="H704" s="2">
        <f t="shared" si="79"/>
        <v>4.8076974999999962</v>
      </c>
      <c r="I704" s="2">
        <f t="array" ref="I704">SUMPRODUCT(B688:B707, (ROW(B688:B707)-ROW(B688)+1)) / (20*21/2)</f>
        <v>5.7916804761904759</v>
      </c>
      <c r="J704" s="2">
        <f t="shared" si="82"/>
        <v>5.7830351650641774</v>
      </c>
      <c r="K704" s="2">
        <f t="shared" si="84"/>
        <v>5.6745258732732884</v>
      </c>
    </row>
    <row r="705" spans="1:11" ht="13.5" x14ac:dyDescent="0.25">
      <c r="A705" s="3">
        <v>43031</v>
      </c>
      <c r="B705" s="2">
        <v>5.8426</v>
      </c>
      <c r="C705" s="2">
        <f t="shared" si="77"/>
        <v>0.13600000000000012</v>
      </c>
      <c r="D705" s="2">
        <f t="shared" si="78"/>
        <v>5.741880000000001</v>
      </c>
      <c r="E705" s="2">
        <f t="shared" si="80"/>
        <v>5.7746300000000002</v>
      </c>
      <c r="F705" s="2">
        <f t="shared" si="81"/>
        <v>5.8053550000000005</v>
      </c>
      <c r="G705" s="2">
        <f t="shared" si="83"/>
        <v>5.780774000000001</v>
      </c>
      <c r="H705" s="2">
        <f t="shared" si="79"/>
        <v>4.8143709999999968</v>
      </c>
      <c r="I705" s="2">
        <f t="array" ref="I705">SUMPRODUCT(B689:B708, (ROW(B689:B708)-ROW(B689)+1)) / (20*21/2)</f>
        <v>5.7856852380952386</v>
      </c>
      <c r="J705" s="2">
        <f t="shared" si="82"/>
        <v>5.7887080064866367</v>
      </c>
      <c r="K705" s="2">
        <f t="shared" si="84"/>
        <v>5.6811170154978656</v>
      </c>
    </row>
    <row r="706" spans="1:11" ht="13.5" x14ac:dyDescent="0.25">
      <c r="A706" s="3">
        <v>43032</v>
      </c>
      <c r="B706" s="2">
        <v>5.8426</v>
      </c>
      <c r="C706" s="2">
        <f t="shared" si="77"/>
        <v>0</v>
      </c>
      <c r="D706" s="2">
        <f t="shared" si="78"/>
        <v>5.76302</v>
      </c>
      <c r="E706" s="2">
        <f t="shared" si="80"/>
        <v>5.7766400000000004</v>
      </c>
      <c r="F706" s="2">
        <f t="shared" si="81"/>
        <v>5.8048500000000001</v>
      </c>
      <c r="G706" s="2">
        <f t="shared" si="83"/>
        <v>5.7875220000000001</v>
      </c>
      <c r="H706" s="2">
        <f t="shared" si="79"/>
        <v>4.8213214999999963</v>
      </c>
      <c r="I706" s="2">
        <f t="array" ref="I706">SUMPRODUCT(B690:B709, (ROW(B690:B709)-ROW(B690)+1)) / (20*21/2)</f>
        <v>5.7784919047619052</v>
      </c>
      <c r="J706" s="2">
        <f t="shared" si="82"/>
        <v>5.7938405772974324</v>
      </c>
      <c r="K706" s="2">
        <f t="shared" si="84"/>
        <v>5.6874496815567728</v>
      </c>
    </row>
    <row r="707" spans="1:11" ht="13.5" x14ac:dyDescent="0.25">
      <c r="A707" s="3">
        <v>43033</v>
      </c>
      <c r="B707" s="2">
        <v>5.7923</v>
      </c>
      <c r="C707" s="2">
        <f t="shared" si="77"/>
        <v>-5.0300000000000011E-2</v>
      </c>
      <c r="D707" s="2">
        <f t="shared" si="78"/>
        <v>5.7781400000000005</v>
      </c>
      <c r="E707" s="2">
        <f t="shared" si="80"/>
        <v>5.771609999999999</v>
      </c>
      <c r="F707" s="2">
        <f t="shared" si="81"/>
        <v>5.8048500000000001</v>
      </c>
      <c r="G707" s="2">
        <f t="shared" si="83"/>
        <v>5.7931640000000009</v>
      </c>
      <c r="H707" s="2">
        <f t="shared" si="79"/>
        <v>4.8282469999999957</v>
      </c>
      <c r="I707" s="2">
        <f t="array" ref="I707">SUMPRODUCT(B691:B710, (ROW(B691:B710)-ROW(B691)+1)) / (20*21/2)</f>
        <v>5.7720866666666657</v>
      </c>
      <c r="J707" s="2">
        <f t="shared" si="82"/>
        <v>5.7936938556500586</v>
      </c>
      <c r="K707" s="2">
        <f t="shared" si="84"/>
        <v>5.6915614587506251</v>
      </c>
    </row>
    <row r="708" spans="1:11" ht="13.5" x14ac:dyDescent="0.25">
      <c r="A708" s="3">
        <v>43034</v>
      </c>
      <c r="B708" s="2">
        <v>5.7419000000000002</v>
      </c>
      <c r="C708" s="2">
        <f t="shared" ref="C708:C771" si="85">B708-B707</f>
        <v>-5.0399999999999778E-2</v>
      </c>
      <c r="D708" s="2">
        <f t="shared" si="78"/>
        <v>5.7852000000000006</v>
      </c>
      <c r="E708" s="2">
        <f t="shared" si="80"/>
        <v>5.7665699999999998</v>
      </c>
      <c r="F708" s="2">
        <f t="shared" si="81"/>
        <v>5.8023299999999995</v>
      </c>
      <c r="G708" s="2">
        <f t="shared" si="83"/>
        <v>5.7977980000000002</v>
      </c>
      <c r="H708" s="2">
        <f t="shared" si="79"/>
        <v>4.8349204999999955</v>
      </c>
      <c r="I708" s="2">
        <f t="array" ref="I708">SUMPRODUCT(B692:B711, (ROW(B692:B711)-ROW(B692)+1)) / (20*21/2)</f>
        <v>5.7767614285714295</v>
      </c>
      <c r="J708" s="2">
        <f t="shared" si="82"/>
        <v>5.7887611074929097</v>
      </c>
      <c r="K708" s="2">
        <f t="shared" si="84"/>
        <v>5.6935355191917774</v>
      </c>
    </row>
    <row r="709" spans="1:11" ht="13.5" x14ac:dyDescent="0.25">
      <c r="A709" s="3">
        <v>43035</v>
      </c>
      <c r="B709" s="2">
        <v>5.7267999999999999</v>
      </c>
      <c r="C709" s="2">
        <f t="shared" si="85"/>
        <v>-1.5100000000000335E-2</v>
      </c>
      <c r="D709" s="2">
        <f t="shared" si="78"/>
        <v>5.7892400000000004</v>
      </c>
      <c r="E709" s="2">
        <f t="shared" si="80"/>
        <v>5.7554899999999991</v>
      </c>
      <c r="F709" s="2">
        <f t="shared" si="81"/>
        <v>5.7990550000000001</v>
      </c>
      <c r="G709" s="2">
        <f t="shared" si="83"/>
        <v>5.8015260000000026</v>
      </c>
      <c r="H709" s="2">
        <f t="shared" si="79"/>
        <v>4.841795999999996</v>
      </c>
      <c r="I709" s="2">
        <f t="array" ref="I709">SUMPRODUCT(B693:B712, (ROW(B693:B712)-ROW(B693)+1)) / (20*21/2)</f>
        <v>5.7767895238095237</v>
      </c>
      <c r="J709" s="2">
        <f t="shared" si="82"/>
        <v>5.782860049636442</v>
      </c>
      <c r="K709" s="2">
        <f t="shared" si="84"/>
        <v>5.6948400086352375</v>
      </c>
    </row>
    <row r="710" spans="1:11" ht="13.5" x14ac:dyDescent="0.25">
      <c r="A710" s="3">
        <v>43038</v>
      </c>
      <c r="B710" s="2">
        <v>5.7317999999999998</v>
      </c>
      <c r="C710" s="2">
        <f t="shared" si="85"/>
        <v>4.9999999999998934E-3</v>
      </c>
      <c r="D710" s="2">
        <f t="shared" ref="D710:D773" si="86">AVERAGE(B706:B710)</f>
        <v>5.76708</v>
      </c>
      <c r="E710" s="2">
        <f t="shared" si="80"/>
        <v>5.75448</v>
      </c>
      <c r="F710" s="2">
        <f t="shared" si="81"/>
        <v>5.7935149999999993</v>
      </c>
      <c r="G710" s="2">
        <f t="shared" si="83"/>
        <v>5.8049500000000025</v>
      </c>
      <c r="H710" s="2">
        <f t="shared" si="79"/>
        <v>4.8484444999999958</v>
      </c>
      <c r="I710" s="2">
        <f t="array" ref="I710">SUMPRODUCT(B694:B713, (ROW(B694:B713)-ROW(B694)+1)) / (20*21/2)</f>
        <v>5.7819438095238107</v>
      </c>
      <c r="J710" s="2">
        <f t="shared" si="82"/>
        <v>5.7779971877663048</v>
      </c>
      <c r="K710" s="2">
        <f t="shared" si="84"/>
        <v>5.6962894200613068</v>
      </c>
    </row>
    <row r="711" spans="1:11" ht="13.5" x14ac:dyDescent="0.25">
      <c r="A711" s="3">
        <v>43039</v>
      </c>
      <c r="B711" s="2">
        <v>5.8426</v>
      </c>
      <c r="C711" s="2">
        <f t="shared" si="85"/>
        <v>0.11080000000000023</v>
      </c>
      <c r="D711" s="2">
        <f t="shared" si="86"/>
        <v>5.76708</v>
      </c>
      <c r="E711" s="2">
        <f t="shared" si="80"/>
        <v>5.7650499999999996</v>
      </c>
      <c r="F711" s="2">
        <f t="shared" si="81"/>
        <v>5.7920050000000005</v>
      </c>
      <c r="G711" s="2">
        <f t="shared" si="83"/>
        <v>5.8084760000000024</v>
      </c>
      <c r="H711" s="2">
        <f t="shared" si="79"/>
        <v>4.8556719999999958</v>
      </c>
      <c r="I711" s="2">
        <f t="array" ref="I711">SUMPRODUCT(B695:B714, (ROW(B695:B714)-ROW(B695)+1)) / (20*21/2)</f>
        <v>5.7894980952380957</v>
      </c>
      <c r="J711" s="2">
        <f t="shared" si="82"/>
        <v>5.7841498365504656</v>
      </c>
      <c r="K711" s="2">
        <f t="shared" si="84"/>
        <v>5.702027089862824</v>
      </c>
    </row>
    <row r="712" spans="1:11" ht="13.5" x14ac:dyDescent="0.25">
      <c r="A712" s="3">
        <v>43040</v>
      </c>
      <c r="B712" s="2">
        <v>5.7923</v>
      </c>
      <c r="C712" s="2">
        <f t="shared" si="85"/>
        <v>-5.0300000000000011E-2</v>
      </c>
      <c r="D712" s="2">
        <f t="shared" si="86"/>
        <v>5.76708</v>
      </c>
      <c r="E712" s="2">
        <f t="shared" si="80"/>
        <v>5.7726099999999994</v>
      </c>
      <c r="F712" s="2">
        <f t="shared" si="81"/>
        <v>5.7884800000000007</v>
      </c>
      <c r="G712" s="2">
        <f t="shared" si="83"/>
        <v>5.8106940000000034</v>
      </c>
      <c r="H712" s="2">
        <f t="shared" si="79"/>
        <v>4.8626479999999956</v>
      </c>
      <c r="I712" s="2">
        <f t="array" ref="I712">SUMPRODUCT(B696:B715, (ROW(B696:B715)-ROW(B696)+1)) / (20*21/2)</f>
        <v>5.8089228571428562</v>
      </c>
      <c r="J712" s="2">
        <f t="shared" si="82"/>
        <v>5.7849260425932787</v>
      </c>
      <c r="K712" s="2">
        <f t="shared" si="84"/>
        <v>5.7055672039858507</v>
      </c>
    </row>
    <row r="713" spans="1:11" ht="13.5" x14ac:dyDescent="0.25">
      <c r="A713" s="3">
        <v>43041</v>
      </c>
      <c r="B713" s="2">
        <v>5.8426</v>
      </c>
      <c r="C713" s="2">
        <f t="shared" si="85"/>
        <v>5.0300000000000011E-2</v>
      </c>
      <c r="D713" s="2">
        <f t="shared" si="86"/>
        <v>5.7872200000000005</v>
      </c>
      <c r="E713" s="2">
        <f t="shared" si="80"/>
        <v>5.7862099999999987</v>
      </c>
      <c r="F713" s="2">
        <f t="shared" si="81"/>
        <v>5.7884800000000007</v>
      </c>
      <c r="G713" s="2">
        <f t="shared" si="83"/>
        <v>5.8106940000000034</v>
      </c>
      <c r="H713" s="2">
        <f t="shared" si="79"/>
        <v>4.8692459999999951</v>
      </c>
      <c r="I713" s="2">
        <f t="array" ref="I713">SUMPRODUCT(B697:B716, (ROW(B697:B716)-ROW(B697)+1)) / (20*21/2)</f>
        <v>5.8325480952380957</v>
      </c>
      <c r="J713" s="2">
        <f t="shared" si="82"/>
        <v>5.7904188004415378</v>
      </c>
      <c r="K713" s="2">
        <f t="shared" si="84"/>
        <v>5.7109410391236608</v>
      </c>
    </row>
    <row r="714" spans="1:11" ht="13.5" x14ac:dyDescent="0.25">
      <c r="A714" s="3">
        <v>43042</v>
      </c>
      <c r="B714" s="2">
        <v>5.8677999999999999</v>
      </c>
      <c r="C714" s="2">
        <f t="shared" si="85"/>
        <v>2.5199999999999889E-2</v>
      </c>
      <c r="D714" s="2">
        <f t="shared" si="86"/>
        <v>5.8154200000000005</v>
      </c>
      <c r="E714" s="2">
        <f t="shared" si="80"/>
        <v>5.8023299999999995</v>
      </c>
      <c r="F714" s="2">
        <f t="shared" si="81"/>
        <v>5.7897400000000001</v>
      </c>
      <c r="G714" s="2">
        <f t="shared" si="83"/>
        <v>5.8132120000000018</v>
      </c>
      <c r="H714" s="2">
        <f t="shared" ref="H714:H777" si="87">AVERAGE(B515:B714)</f>
        <v>4.8760709999999952</v>
      </c>
      <c r="I714" s="2">
        <f t="array" ref="I714">SUMPRODUCT(B698:B717, (ROW(B698:B717)-ROW(B698)+1)) / (20*21/2)</f>
        <v>5.867108571428572</v>
      </c>
      <c r="J714" s="2">
        <f t="shared" si="82"/>
        <v>5.7977884384947247</v>
      </c>
      <c r="K714" s="2">
        <f t="shared" si="84"/>
        <v>5.7170923709227335</v>
      </c>
    </row>
    <row r="715" spans="1:11" ht="13.5" x14ac:dyDescent="0.25">
      <c r="A715" s="3">
        <v>43045</v>
      </c>
      <c r="B715" s="2">
        <v>5.9936999999999996</v>
      </c>
      <c r="C715" s="2">
        <f t="shared" si="85"/>
        <v>0.12589999999999968</v>
      </c>
      <c r="D715" s="2">
        <f t="shared" si="86"/>
        <v>5.8677999999999999</v>
      </c>
      <c r="E715" s="2">
        <f t="shared" si="80"/>
        <v>5.8174399999999995</v>
      </c>
      <c r="F715" s="2">
        <f t="shared" si="81"/>
        <v>5.7960350000000016</v>
      </c>
      <c r="G715" s="2">
        <f t="shared" si="83"/>
        <v>5.8167380000000017</v>
      </c>
      <c r="H715" s="2">
        <f t="shared" si="87"/>
        <v>4.8838779999999948</v>
      </c>
      <c r="I715" s="2">
        <f t="array" ref="I715">SUMPRODUCT(B699:B718, (ROW(B699:B718)-ROW(B699)+1)) / (20*21/2)</f>
        <v>5.9001100000000006</v>
      </c>
      <c r="J715" s="2">
        <f t="shared" si="82"/>
        <v>5.8164466824476087</v>
      </c>
      <c r="K715" s="2">
        <f t="shared" si="84"/>
        <v>5.7279397289257634</v>
      </c>
    </row>
    <row r="716" spans="1:11" ht="13.5" x14ac:dyDescent="0.25">
      <c r="A716" s="3">
        <v>43046</v>
      </c>
      <c r="B716" s="2">
        <v>6.0441000000000003</v>
      </c>
      <c r="C716" s="2">
        <f t="shared" si="85"/>
        <v>5.0400000000000666E-2</v>
      </c>
      <c r="D716" s="2">
        <f t="shared" si="86"/>
        <v>5.9081000000000001</v>
      </c>
      <c r="E716" s="2">
        <f t="shared" ref="E716:E779" si="88">AVERAGE(B707:B716)</f>
        <v>5.8375899999999996</v>
      </c>
      <c r="F716" s="2">
        <f t="shared" si="81"/>
        <v>5.8071150000000005</v>
      </c>
      <c r="G716" s="2">
        <f t="shared" si="83"/>
        <v>5.822782000000001</v>
      </c>
      <c r="H716" s="2">
        <f t="shared" si="87"/>
        <v>4.891961999999995</v>
      </c>
      <c r="I716" s="2">
        <f t="array" ref="I716">SUMPRODUCT(B700:B719, (ROW(B700:B719)-ROW(B700)+1)) / (20*21/2)</f>
        <v>5.9217223809523807</v>
      </c>
      <c r="J716" s="2">
        <f t="shared" si="82"/>
        <v>5.8381279507859318</v>
      </c>
      <c r="K716" s="2">
        <f t="shared" si="84"/>
        <v>5.7403381709286752</v>
      </c>
    </row>
    <row r="717" spans="1:11" ht="13.5" x14ac:dyDescent="0.25">
      <c r="A717" s="3">
        <v>43047</v>
      </c>
      <c r="B717" s="2">
        <v>6.17</v>
      </c>
      <c r="C717" s="2">
        <f t="shared" si="85"/>
        <v>0.12589999999999968</v>
      </c>
      <c r="D717" s="2">
        <f t="shared" si="86"/>
        <v>5.9836399999999994</v>
      </c>
      <c r="E717" s="2">
        <f t="shared" si="88"/>
        <v>5.8753599999999997</v>
      </c>
      <c r="F717" s="2">
        <f t="shared" si="81"/>
        <v>5.8234849999999998</v>
      </c>
      <c r="G717" s="2">
        <f t="shared" si="83"/>
        <v>5.8313440000000005</v>
      </c>
      <c r="H717" s="2">
        <f t="shared" si="87"/>
        <v>4.900901999999995</v>
      </c>
      <c r="I717" s="2">
        <f t="array" ref="I717">SUMPRODUCT(B701:B720, (ROW(B701:B720)-ROW(B701)+1)) / (20*21/2)</f>
        <v>5.9379076190476194</v>
      </c>
      <c r="J717" s="2">
        <f t="shared" si="82"/>
        <v>5.8697348126158433</v>
      </c>
      <c r="K717" s="2">
        <f t="shared" si="84"/>
        <v>5.7571876544216689</v>
      </c>
    </row>
    <row r="718" spans="1:11" ht="13.5" x14ac:dyDescent="0.25">
      <c r="A718" s="3">
        <v>43048</v>
      </c>
      <c r="B718" s="2">
        <v>6.17</v>
      </c>
      <c r="C718" s="2">
        <f t="shared" si="85"/>
        <v>0</v>
      </c>
      <c r="D718" s="2">
        <f t="shared" si="86"/>
        <v>6.0491200000000003</v>
      </c>
      <c r="E718" s="2">
        <f t="shared" si="88"/>
        <v>5.9181700000000008</v>
      </c>
      <c r="F718" s="2">
        <f t="shared" si="81"/>
        <v>5.8423700000000007</v>
      </c>
      <c r="G718" s="2">
        <f t="shared" si="83"/>
        <v>5.8390000000000013</v>
      </c>
      <c r="H718" s="2">
        <f t="shared" si="87"/>
        <v>4.9096909999999943</v>
      </c>
      <c r="I718" s="2">
        <f t="array" ref="I718">SUMPRODUCT(B702:B721, (ROW(B702:B721)-ROW(B702)+1)) / (20*21/2)</f>
        <v>5.9546738095238103</v>
      </c>
      <c r="J718" s="2">
        <f t="shared" si="82"/>
        <v>5.8983314971286198</v>
      </c>
      <c r="K718" s="2">
        <f t="shared" si="84"/>
        <v>5.7733763738561139</v>
      </c>
    </row>
    <row r="719" spans="1:11" ht="13.5" x14ac:dyDescent="0.25">
      <c r="A719" s="3">
        <v>43049</v>
      </c>
      <c r="B719" s="2">
        <v>6.0693000000000001</v>
      </c>
      <c r="C719" s="2">
        <f t="shared" si="85"/>
        <v>-0.10069999999999979</v>
      </c>
      <c r="D719" s="2">
        <f t="shared" si="86"/>
        <v>6.0894199999999996</v>
      </c>
      <c r="E719" s="2">
        <f t="shared" si="88"/>
        <v>5.95242</v>
      </c>
      <c r="F719" s="2">
        <f t="shared" si="81"/>
        <v>5.853955</v>
      </c>
      <c r="G719" s="2">
        <f t="shared" si="83"/>
        <v>5.8450440000000015</v>
      </c>
      <c r="H719" s="2">
        <f t="shared" si="87"/>
        <v>4.9182534999999943</v>
      </c>
      <c r="I719" s="2">
        <f t="array" ref="I719">SUMPRODUCT(B703:B722, (ROW(B703:B722)-ROW(B703)+1)) / (20*21/2)</f>
        <v>5.9699771428571431</v>
      </c>
      <c r="J719" s="2">
        <f t="shared" si="82"/>
        <v>5.9146142116877991</v>
      </c>
      <c r="K719" s="2">
        <f t="shared" si="84"/>
        <v>5.7849812219401873</v>
      </c>
    </row>
    <row r="720" spans="1:11" ht="13.5" x14ac:dyDescent="0.25">
      <c r="A720" s="3">
        <v>43052</v>
      </c>
      <c r="B720" s="2">
        <v>6.0239000000000003</v>
      </c>
      <c r="C720" s="2">
        <f t="shared" si="85"/>
        <v>-4.5399999999999885E-2</v>
      </c>
      <c r="D720" s="2">
        <f t="shared" si="86"/>
        <v>6.095460000000001</v>
      </c>
      <c r="E720" s="2">
        <f t="shared" si="88"/>
        <v>5.98163</v>
      </c>
      <c r="F720" s="2">
        <f t="shared" si="81"/>
        <v>5.868055</v>
      </c>
      <c r="G720" s="2">
        <f t="shared" si="83"/>
        <v>5.8506840000000011</v>
      </c>
      <c r="H720" s="2">
        <f t="shared" si="87"/>
        <v>4.9267149999999944</v>
      </c>
      <c r="I720" s="2">
        <f t="array" ref="I720">SUMPRODUCT(B704:B723, (ROW(B704:B723)-ROW(B704)+1)) / (20*21/2)</f>
        <v>5.9957119047619045</v>
      </c>
      <c r="J720" s="2">
        <f t="shared" si="82"/>
        <v>5.925022382003247</v>
      </c>
      <c r="K720" s="2">
        <f t="shared" si="84"/>
        <v>5.7943505857856703</v>
      </c>
    </row>
    <row r="721" spans="1:11" ht="13.5" x14ac:dyDescent="0.25">
      <c r="A721" s="3">
        <v>43053</v>
      </c>
      <c r="B721" s="2">
        <v>6.0441000000000003</v>
      </c>
      <c r="C721" s="2">
        <f t="shared" si="85"/>
        <v>2.0199999999999996E-2</v>
      </c>
      <c r="D721" s="2">
        <f t="shared" si="86"/>
        <v>6.095460000000001</v>
      </c>
      <c r="E721" s="2">
        <f t="shared" si="88"/>
        <v>6.0017800000000001</v>
      </c>
      <c r="F721" s="2">
        <f t="shared" si="81"/>
        <v>5.8834150000000003</v>
      </c>
      <c r="G721" s="2">
        <f t="shared" si="83"/>
        <v>5.8557200000000025</v>
      </c>
      <c r="H721" s="2">
        <f t="shared" si="87"/>
        <v>4.9354284999999933</v>
      </c>
      <c r="I721" s="2">
        <f t="array" ref="I721">SUMPRODUCT(B705:B724, (ROW(B705:B724)-ROW(B705)+1)) / (20*21/2)</f>
        <v>6.0216399999999997</v>
      </c>
      <c r="J721" s="2">
        <f t="shared" si="82"/>
        <v>5.9363631075267467</v>
      </c>
      <c r="K721" s="2">
        <f t="shared" si="84"/>
        <v>5.8041446804607419</v>
      </c>
    </row>
    <row r="722" spans="1:11" ht="13.5" x14ac:dyDescent="0.25">
      <c r="A722" s="3">
        <v>43054</v>
      </c>
      <c r="B722" s="2">
        <v>6.0441000000000003</v>
      </c>
      <c r="C722" s="2">
        <f t="shared" si="85"/>
        <v>0</v>
      </c>
      <c r="D722" s="2">
        <f t="shared" si="86"/>
        <v>6.0702800000000003</v>
      </c>
      <c r="E722" s="2">
        <f t="shared" si="88"/>
        <v>6.0269599999999999</v>
      </c>
      <c r="F722" s="2">
        <f t="shared" si="81"/>
        <v>5.8997849999999996</v>
      </c>
      <c r="G722" s="2">
        <f t="shared" si="83"/>
        <v>5.8597500000000018</v>
      </c>
      <c r="H722" s="2">
        <f t="shared" si="87"/>
        <v>4.9442429999999939</v>
      </c>
      <c r="I722" s="2">
        <f t="array" ref="I722">SUMPRODUCT(B706:B725, (ROW(B706:B725)-ROW(B706)+1)) / (20*21/2)</f>
        <v>6.0428414285714291</v>
      </c>
      <c r="J722" s="2">
        <f t="shared" si="82"/>
        <v>5.9466237639527701</v>
      </c>
      <c r="K722" s="2">
        <f t="shared" si="84"/>
        <v>5.8135546929916933</v>
      </c>
    </row>
    <row r="723" spans="1:11" ht="13.5" x14ac:dyDescent="0.25">
      <c r="A723" s="3">
        <v>43055</v>
      </c>
      <c r="B723" s="2">
        <v>6.17</v>
      </c>
      <c r="C723" s="2">
        <f t="shared" si="85"/>
        <v>0.12589999999999968</v>
      </c>
      <c r="D723" s="2">
        <f t="shared" si="86"/>
        <v>6.0702799999999995</v>
      </c>
      <c r="E723" s="2">
        <f t="shared" si="88"/>
        <v>6.0597000000000003</v>
      </c>
      <c r="F723" s="2">
        <f t="shared" si="81"/>
        <v>5.922955</v>
      </c>
      <c r="G723" s="2">
        <f t="shared" si="83"/>
        <v>5.8652900000000026</v>
      </c>
      <c r="H723" s="2">
        <f t="shared" si="87"/>
        <v>4.9539384999999934</v>
      </c>
      <c r="I723" s="2">
        <f t="array" ref="I723">SUMPRODUCT(B707:B726, (ROW(B707:B726)-ROW(B707)+1)) / (20*21/2)</f>
        <v>6.0624838095238092</v>
      </c>
      <c r="J723" s="2">
        <f t="shared" si="82"/>
        <v>5.967897691195363</v>
      </c>
      <c r="K723" s="2">
        <f t="shared" si="84"/>
        <v>5.8275329403253524</v>
      </c>
    </row>
    <row r="724" spans="1:11" ht="13.5" x14ac:dyDescent="0.25">
      <c r="A724" s="3">
        <v>43056</v>
      </c>
      <c r="B724" s="2">
        <v>6.1951999999999998</v>
      </c>
      <c r="C724" s="2">
        <f t="shared" si="85"/>
        <v>2.5199999999999889E-2</v>
      </c>
      <c r="D724" s="2">
        <f t="shared" si="86"/>
        <v>6.0954600000000001</v>
      </c>
      <c r="E724" s="2">
        <f t="shared" si="88"/>
        <v>6.0924399999999999</v>
      </c>
      <c r="F724" s="2">
        <f t="shared" ref="F724:F787" si="89">AVERAGE(B705:B724)</f>
        <v>5.9473849999999997</v>
      </c>
      <c r="G724" s="2">
        <f t="shared" si="83"/>
        <v>5.8703260000000013</v>
      </c>
      <c r="H724" s="2">
        <f t="shared" si="87"/>
        <v>4.9637854999999931</v>
      </c>
      <c r="I724" s="2">
        <f t="array" ref="I724">SUMPRODUCT(B708:B727, (ROW(B708:B727)-ROW(B708)+1)) / (20*21/2)</f>
        <v>6.0805671428571433</v>
      </c>
      <c r="J724" s="2">
        <f t="shared" si="82"/>
        <v>5.9895455301291376</v>
      </c>
      <c r="K724" s="2">
        <f t="shared" si="84"/>
        <v>5.8419512563910247</v>
      </c>
    </row>
    <row r="725" spans="1:11" ht="13.5" x14ac:dyDescent="0.25">
      <c r="A725" s="3">
        <v>43059</v>
      </c>
      <c r="B725" s="2">
        <v>6.17</v>
      </c>
      <c r="C725" s="2">
        <f t="shared" si="85"/>
        <v>-2.5199999999999889E-2</v>
      </c>
      <c r="D725" s="2">
        <f t="shared" si="86"/>
        <v>6.1246800000000006</v>
      </c>
      <c r="E725" s="2">
        <f t="shared" si="88"/>
        <v>6.1100700000000003</v>
      </c>
      <c r="F725" s="2">
        <f t="shared" si="89"/>
        <v>5.9637549999999999</v>
      </c>
      <c r="G725" s="2">
        <f t="shared" si="83"/>
        <v>5.8768740000000017</v>
      </c>
      <c r="H725" s="2">
        <f t="shared" si="87"/>
        <v>4.9735064999999929</v>
      </c>
      <c r="I725" s="2">
        <f t="array" ref="I725">SUMPRODUCT(B709:B728, (ROW(B709:B728)-ROW(B709)+1)) / (20*21/2)</f>
        <v>6.0968519047619045</v>
      </c>
      <c r="J725" s="2">
        <f t="shared" ref="J725:J788" si="90">$J$4*B725+J724*(1-$J$4)</f>
        <v>6.0067316701168387</v>
      </c>
      <c r="K725" s="2">
        <f t="shared" si="84"/>
        <v>5.8548159130031419</v>
      </c>
    </row>
    <row r="726" spans="1:11" ht="13.5" x14ac:dyDescent="0.25">
      <c r="A726" s="3">
        <v>43060</v>
      </c>
      <c r="B726" s="2">
        <v>6.17</v>
      </c>
      <c r="C726" s="2">
        <f t="shared" si="85"/>
        <v>0</v>
      </c>
      <c r="D726" s="2">
        <f t="shared" si="86"/>
        <v>6.1498600000000012</v>
      </c>
      <c r="E726" s="2">
        <f t="shared" si="88"/>
        <v>6.1226600000000007</v>
      </c>
      <c r="F726" s="2">
        <f t="shared" si="89"/>
        <v>5.9801249999999992</v>
      </c>
      <c r="G726" s="2">
        <f t="shared" si="83"/>
        <v>5.8834220000000013</v>
      </c>
      <c r="H726" s="2">
        <f t="shared" si="87"/>
        <v>4.9828244999999933</v>
      </c>
      <c r="I726" s="2">
        <f t="array" ref="I726">SUMPRODUCT(B710:B729, (ROW(B710:B729)-ROW(B710)+1)) / (20*21/2)</f>
        <v>6.1144600000000002</v>
      </c>
      <c r="J726" s="2">
        <f t="shared" si="90"/>
        <v>6.0222810348676159</v>
      </c>
      <c r="K726" s="2">
        <f t="shared" si="84"/>
        <v>5.8671760732775287</v>
      </c>
    </row>
    <row r="727" spans="1:11" ht="13.5" x14ac:dyDescent="0.25">
      <c r="A727" s="3">
        <v>43061</v>
      </c>
      <c r="B727" s="2">
        <v>6.17</v>
      </c>
      <c r="C727" s="2">
        <f t="shared" si="85"/>
        <v>0</v>
      </c>
      <c r="D727" s="2">
        <f t="shared" si="86"/>
        <v>6.1750400000000001</v>
      </c>
      <c r="E727" s="2">
        <f t="shared" si="88"/>
        <v>6.1226600000000007</v>
      </c>
      <c r="F727" s="2">
        <f t="shared" si="89"/>
        <v>5.9990100000000002</v>
      </c>
      <c r="G727" s="2">
        <f t="shared" si="83"/>
        <v>5.8899700000000008</v>
      </c>
      <c r="H727" s="2">
        <f t="shared" si="87"/>
        <v>4.9926209999999926</v>
      </c>
      <c r="I727" s="2">
        <f t="array" ref="I727">SUMPRODUCT(B711:B730, (ROW(B711:B730)-ROW(B711)+1)) / (20*21/2)</f>
        <v>6.1240276190476184</v>
      </c>
      <c r="J727" s="2">
        <f t="shared" si="90"/>
        <v>6.0363495077373663</v>
      </c>
      <c r="K727" s="2">
        <f t="shared" si="84"/>
        <v>5.8790515213842927</v>
      </c>
    </row>
    <row r="728" spans="1:11" ht="13.5" x14ac:dyDescent="0.25">
      <c r="A728" s="3">
        <v>43062</v>
      </c>
      <c r="B728" s="2">
        <v>6.17</v>
      </c>
      <c r="C728" s="2">
        <f t="shared" si="85"/>
        <v>0</v>
      </c>
      <c r="D728" s="2">
        <f t="shared" si="86"/>
        <v>6.1750400000000001</v>
      </c>
      <c r="E728" s="2">
        <f t="shared" si="88"/>
        <v>6.1226600000000007</v>
      </c>
      <c r="F728" s="2">
        <f t="shared" si="89"/>
        <v>6.0204150000000007</v>
      </c>
      <c r="G728" s="2">
        <f t="shared" si="83"/>
        <v>5.8975240000000007</v>
      </c>
      <c r="H728" s="2">
        <f t="shared" si="87"/>
        <v>5.0020649999999929</v>
      </c>
      <c r="I728" s="2">
        <f t="array" ref="I728">SUMPRODUCT(B712:B731, (ROW(B712:B731)-ROW(B712)+1)) / (20*21/2)</f>
        <v>6.1311523809523809</v>
      </c>
      <c r="J728" s="2">
        <f t="shared" si="90"/>
        <v>6.0490781260480935</v>
      </c>
      <c r="K728" s="2">
        <f t="shared" si="84"/>
        <v>5.890461265643733</v>
      </c>
    </row>
    <row r="729" spans="1:11" ht="13.5" x14ac:dyDescent="0.25">
      <c r="A729" s="3">
        <v>43063</v>
      </c>
      <c r="B729" s="2">
        <v>6.2053000000000003</v>
      </c>
      <c r="C729" s="2">
        <f t="shared" si="85"/>
        <v>3.5300000000000331E-2</v>
      </c>
      <c r="D729" s="2">
        <f t="shared" si="86"/>
        <v>6.17706</v>
      </c>
      <c r="E729" s="2">
        <f t="shared" si="88"/>
        <v>6.1362600000000009</v>
      </c>
      <c r="F729" s="2">
        <f t="shared" si="89"/>
        <v>6.04434</v>
      </c>
      <c r="G729" s="2">
        <f t="shared" si="83"/>
        <v>5.9047780000000021</v>
      </c>
      <c r="H729" s="2">
        <f t="shared" si="87"/>
        <v>5.0116349999999921</v>
      </c>
      <c r="I729" s="2">
        <f t="array" ref="I729">SUMPRODUCT(B713:B732, (ROW(B713:B732)-ROW(B713)+1)) / (20*21/2)</f>
        <v>6.1368619047619051</v>
      </c>
      <c r="J729" s="2">
        <f t="shared" si="90"/>
        <v>6.0639563997577994</v>
      </c>
      <c r="K729" s="2">
        <f t="shared" si="84"/>
        <v>5.9028078826773118</v>
      </c>
    </row>
    <row r="730" spans="1:11" ht="13.5" x14ac:dyDescent="0.25">
      <c r="A730" s="3">
        <v>43066</v>
      </c>
      <c r="B730" s="2">
        <v>6.1448</v>
      </c>
      <c r="C730" s="2">
        <f t="shared" si="85"/>
        <v>-6.050000000000022E-2</v>
      </c>
      <c r="D730" s="2">
        <f t="shared" si="86"/>
        <v>6.1720199999999998</v>
      </c>
      <c r="E730" s="2">
        <f t="shared" si="88"/>
        <v>6.1483500000000006</v>
      </c>
      <c r="F730" s="2">
        <f t="shared" si="89"/>
        <v>6.0649899999999999</v>
      </c>
      <c r="G730" s="2">
        <f t="shared" si="83"/>
        <v>5.9099140000000014</v>
      </c>
      <c r="H730" s="2">
        <f t="shared" si="87"/>
        <v>5.0202729999999924</v>
      </c>
      <c r="I730" s="2">
        <f t="array" ref="I730">SUMPRODUCT(B714:B733, (ROW(B714:B733)-ROW(B714)+1)) / (20*21/2)</f>
        <v>6.1409166666666666</v>
      </c>
      <c r="J730" s="2">
        <f t="shared" si="90"/>
        <v>6.0716557902570569</v>
      </c>
      <c r="K730" s="2">
        <f t="shared" si="84"/>
        <v>5.9122977696311425</v>
      </c>
    </row>
    <row r="731" spans="1:11" ht="13.5" x14ac:dyDescent="0.25">
      <c r="A731" s="3">
        <v>43067</v>
      </c>
      <c r="B731" s="2">
        <v>6.1398000000000001</v>
      </c>
      <c r="C731" s="2">
        <f t="shared" si="85"/>
        <v>-4.9999999999998934E-3</v>
      </c>
      <c r="D731" s="2">
        <f t="shared" si="86"/>
        <v>6.1659800000000002</v>
      </c>
      <c r="E731" s="2">
        <f t="shared" si="88"/>
        <v>6.1579200000000007</v>
      </c>
      <c r="F731" s="2">
        <f t="shared" si="89"/>
        <v>6.0798500000000004</v>
      </c>
      <c r="G731" s="2">
        <f t="shared" si="83"/>
        <v>5.9168639999999995</v>
      </c>
      <c r="H731" s="2">
        <f t="shared" si="87"/>
        <v>5.0286089999999923</v>
      </c>
      <c r="I731" s="2">
        <f t="array" ref="I731">SUMPRODUCT(B715:B734, (ROW(B715:B734)-ROW(B715)+1)) / (20*21/2)</f>
        <v>6.1392419047619047</v>
      </c>
      <c r="J731" s="2">
        <f t="shared" si="90"/>
        <v>6.0781457149944806</v>
      </c>
      <c r="K731" s="2">
        <f t="shared" si="84"/>
        <v>5.9212194257240389</v>
      </c>
    </row>
    <row r="732" spans="1:11" ht="13.5" x14ac:dyDescent="0.25">
      <c r="A732" s="3">
        <v>43068</v>
      </c>
      <c r="B732" s="2">
        <v>6.1398000000000001</v>
      </c>
      <c r="C732" s="2">
        <f t="shared" si="85"/>
        <v>0</v>
      </c>
      <c r="D732" s="2">
        <f t="shared" si="86"/>
        <v>6.1599400000000006</v>
      </c>
      <c r="E732" s="2">
        <f t="shared" si="88"/>
        <v>6.1674900000000008</v>
      </c>
      <c r="F732" s="2">
        <f t="shared" si="89"/>
        <v>6.0972249999999999</v>
      </c>
      <c r="G732" s="2">
        <f t="shared" si="83"/>
        <v>5.9213979999999991</v>
      </c>
      <c r="H732" s="2">
        <f t="shared" si="87"/>
        <v>5.0371714999999924</v>
      </c>
      <c r="I732" s="2">
        <f t="array" ref="I732">SUMPRODUCT(B716:B735, (ROW(B716:B735)-ROW(B716)+1)) / (20*21/2)</f>
        <v>6.1364876190476201</v>
      </c>
      <c r="J732" s="2">
        <f t="shared" si="90"/>
        <v>6.084017551661673</v>
      </c>
      <c r="K732" s="2">
        <f t="shared" si="84"/>
        <v>5.9297912129505477</v>
      </c>
    </row>
    <row r="733" spans="1:11" ht="13.5" x14ac:dyDescent="0.25">
      <c r="A733" s="3">
        <v>43069</v>
      </c>
      <c r="B733" s="2">
        <v>6.1398000000000001</v>
      </c>
      <c r="C733" s="2">
        <f t="shared" si="85"/>
        <v>0</v>
      </c>
      <c r="D733" s="2">
        <f t="shared" si="86"/>
        <v>6.153900000000001</v>
      </c>
      <c r="E733" s="2">
        <f t="shared" si="88"/>
        <v>6.1644700000000006</v>
      </c>
      <c r="F733" s="2">
        <f t="shared" si="89"/>
        <v>6.1120849999999995</v>
      </c>
      <c r="G733" s="2">
        <f t="shared" si="83"/>
        <v>5.9273419999999977</v>
      </c>
      <c r="H733" s="2">
        <f t="shared" si="87"/>
        <v>5.0468419999999927</v>
      </c>
      <c r="I733" s="2">
        <f t="array" ref="I733">SUMPRODUCT(B717:B736, (ROW(B717:B736)-ROW(B717)+1)) / (20*21/2)</f>
        <v>6.1332533333333341</v>
      </c>
      <c r="J733" s="2">
        <f t="shared" si="90"/>
        <v>6.089330165789133</v>
      </c>
      <c r="K733" s="2">
        <f t="shared" si="84"/>
        <v>5.9380268516583694</v>
      </c>
    </row>
    <row r="734" spans="1:11" ht="13.5" x14ac:dyDescent="0.25">
      <c r="A734" s="3">
        <v>43073</v>
      </c>
      <c r="B734" s="2">
        <v>6.0945</v>
      </c>
      <c r="C734" s="2">
        <f t="shared" si="85"/>
        <v>-4.5300000000000118E-2</v>
      </c>
      <c r="D734" s="2">
        <f t="shared" si="86"/>
        <v>6.1317400000000006</v>
      </c>
      <c r="E734" s="2">
        <f t="shared" si="88"/>
        <v>6.1544000000000008</v>
      </c>
      <c r="F734" s="2">
        <f t="shared" si="89"/>
        <v>6.1234199999999985</v>
      </c>
      <c r="G734" s="2">
        <f t="shared" si="83"/>
        <v>5.9321779999999968</v>
      </c>
      <c r="H734" s="2">
        <f t="shared" si="87"/>
        <v>5.0555304999999926</v>
      </c>
      <c r="I734" s="2">
        <f t="array" ref="I734">SUMPRODUCT(B718:B737, (ROW(B718:B737)-ROW(B718)+1)) / (20*21/2)</f>
        <v>6.1345695238095228</v>
      </c>
      <c r="J734" s="2">
        <f t="shared" si="90"/>
        <v>6.0898225309520733</v>
      </c>
      <c r="K734" s="2">
        <f t="shared" si="84"/>
        <v>5.9441630535541199</v>
      </c>
    </row>
    <row r="735" spans="1:11" ht="13.5" x14ac:dyDescent="0.25">
      <c r="A735" s="3">
        <v>43074</v>
      </c>
      <c r="B735" s="2">
        <v>6.0945</v>
      </c>
      <c r="C735" s="2">
        <f t="shared" si="85"/>
        <v>0</v>
      </c>
      <c r="D735" s="2">
        <f t="shared" si="86"/>
        <v>6.1216799999999996</v>
      </c>
      <c r="E735" s="2">
        <f t="shared" si="88"/>
        <v>6.1468499999999988</v>
      </c>
      <c r="F735" s="2">
        <f t="shared" si="89"/>
        <v>6.1284599999999987</v>
      </c>
      <c r="G735" s="2">
        <f t="shared" si="83"/>
        <v>5.937013999999996</v>
      </c>
      <c r="H735" s="2">
        <f t="shared" si="87"/>
        <v>5.0643449999999923</v>
      </c>
      <c r="I735" s="2">
        <f t="array" ref="I735">SUMPRODUCT(B719:B738, (ROW(B719:B738)-ROW(B719)+1)) / (20*21/2)</f>
        <v>6.1350533333333317</v>
      </c>
      <c r="J735" s="2">
        <f t="shared" si="90"/>
        <v>6.0902680041947335</v>
      </c>
      <c r="K735" s="2">
        <f t="shared" si="84"/>
        <v>5.9500586200814096</v>
      </c>
    </row>
    <row r="736" spans="1:11" ht="13.5" x14ac:dyDescent="0.25">
      <c r="A736" s="3">
        <v>43075</v>
      </c>
      <c r="B736" s="2">
        <v>6.0945</v>
      </c>
      <c r="C736" s="2">
        <f t="shared" si="85"/>
        <v>0</v>
      </c>
      <c r="D736" s="2">
        <f t="shared" si="86"/>
        <v>6.1126199999999997</v>
      </c>
      <c r="E736" s="2">
        <f t="shared" si="88"/>
        <v>6.1393000000000004</v>
      </c>
      <c r="F736" s="2">
        <f t="shared" si="89"/>
        <v>6.1309799999999992</v>
      </c>
      <c r="G736" s="2">
        <f t="shared" si="83"/>
        <v>5.9418499999999952</v>
      </c>
      <c r="H736" s="2">
        <f t="shared" si="87"/>
        <v>5.0731594999999929</v>
      </c>
      <c r="I736" s="2">
        <f t="array" ref="I736">SUMPRODUCT(B720:B739, (ROW(B720:B739)-ROW(B720)+1)) / (20*21/2)</f>
        <v>6.1270666666666678</v>
      </c>
      <c r="J736" s="2">
        <f t="shared" si="90"/>
        <v>6.090671051414283</v>
      </c>
      <c r="K736" s="2">
        <f t="shared" si="84"/>
        <v>5.9557229879213542</v>
      </c>
    </row>
    <row r="737" spans="1:11" ht="13.5" x14ac:dyDescent="0.25">
      <c r="A737" s="3">
        <v>43076</v>
      </c>
      <c r="B737" s="2">
        <v>6.1448</v>
      </c>
      <c r="C737" s="2">
        <f t="shared" si="85"/>
        <v>5.0300000000000011E-2</v>
      </c>
      <c r="D737" s="2">
        <f t="shared" si="86"/>
        <v>6.1136200000000001</v>
      </c>
      <c r="E737" s="2">
        <f t="shared" si="88"/>
        <v>6.1367799999999999</v>
      </c>
      <c r="F737" s="2">
        <f t="shared" si="89"/>
        <v>6.1297199999999989</v>
      </c>
      <c r="G737" s="2">
        <f t="shared" si="83"/>
        <v>5.9488999999999956</v>
      </c>
      <c r="H737" s="2">
        <f t="shared" si="87"/>
        <v>5.0822759999999931</v>
      </c>
      <c r="I737" s="2">
        <f t="array" ref="I737">SUMPRODUCT(B721:B740, (ROW(B721:B740)-ROW(B721)+1)) / (20*21/2)</f>
        <v>6.1191999999999993</v>
      </c>
      <c r="J737" s="2">
        <f t="shared" si="90"/>
        <v>6.0958261893748276</v>
      </c>
      <c r="K737" s="2">
        <f t="shared" si="84"/>
        <v>5.9631377727087518</v>
      </c>
    </row>
    <row r="738" spans="1:11" ht="13.5" x14ac:dyDescent="0.25">
      <c r="A738" s="3">
        <v>43077</v>
      </c>
      <c r="B738" s="2">
        <v>6.1348000000000003</v>
      </c>
      <c r="C738" s="2">
        <f t="shared" si="85"/>
        <v>-9.9999999999997868E-3</v>
      </c>
      <c r="D738" s="2">
        <f t="shared" si="86"/>
        <v>6.1126199999999997</v>
      </c>
      <c r="E738" s="2">
        <f t="shared" si="88"/>
        <v>6.1332599999999999</v>
      </c>
      <c r="F738" s="2">
        <f t="shared" si="89"/>
        <v>6.127959999999999</v>
      </c>
      <c r="G738" s="2">
        <f t="shared" si="83"/>
        <v>5.9557499999999957</v>
      </c>
      <c r="H738" s="2">
        <f t="shared" si="87"/>
        <v>5.0915439999999936</v>
      </c>
      <c r="I738" s="2">
        <f t="array" ref="I738">SUMPRODUCT(B722:B741, (ROW(B722:B741)-ROW(B722)+1)) / (20*21/2)</f>
        <v>6.111237142857143</v>
      </c>
      <c r="J738" s="2">
        <f t="shared" si="90"/>
        <v>6.0995379808629391</v>
      </c>
      <c r="K738" s="2">
        <f t="shared" si="84"/>
        <v>5.9698696247593892</v>
      </c>
    </row>
    <row r="739" spans="1:11" ht="13.5" x14ac:dyDescent="0.25">
      <c r="A739" s="3">
        <v>43080</v>
      </c>
      <c r="B739" s="2">
        <v>6.0441000000000003</v>
      </c>
      <c r="C739" s="2">
        <f t="shared" si="85"/>
        <v>-9.0700000000000003E-2</v>
      </c>
      <c r="D739" s="2">
        <f t="shared" si="86"/>
        <v>6.1025400000000003</v>
      </c>
      <c r="E739" s="2">
        <f t="shared" si="88"/>
        <v>6.1171400000000009</v>
      </c>
      <c r="F739" s="2">
        <f t="shared" si="89"/>
        <v>6.1266999999999987</v>
      </c>
      <c r="G739" s="2">
        <f t="shared" si="83"/>
        <v>5.960785999999997</v>
      </c>
      <c r="H739" s="2">
        <f t="shared" si="87"/>
        <v>5.1003584999999925</v>
      </c>
      <c r="I739" s="2">
        <f t="array" ref="I739">SUMPRODUCT(B723:B742, (ROW(B723:B742)-ROW(B723)+1)) / (20*21/2)</f>
        <v>6.1080742857142853</v>
      </c>
      <c r="J739" s="2">
        <f t="shared" si="90"/>
        <v>6.0942581731617063</v>
      </c>
      <c r="K739" s="2">
        <f t="shared" si="84"/>
        <v>5.9727806198668647</v>
      </c>
    </row>
    <row r="740" spans="1:11" ht="13.5" x14ac:dyDescent="0.25">
      <c r="A740" s="3">
        <v>43081</v>
      </c>
      <c r="B740" s="2">
        <v>6.0441000000000003</v>
      </c>
      <c r="C740" s="2">
        <f t="shared" si="85"/>
        <v>0</v>
      </c>
      <c r="D740" s="2">
        <f t="shared" si="86"/>
        <v>6.09246</v>
      </c>
      <c r="E740" s="2">
        <f t="shared" si="88"/>
        <v>6.1070700000000002</v>
      </c>
      <c r="F740" s="2">
        <f t="shared" si="89"/>
        <v>6.1277099999999987</v>
      </c>
      <c r="G740" s="2">
        <f t="shared" si="83"/>
        <v>5.9648159999999963</v>
      </c>
      <c r="H740" s="2">
        <f t="shared" si="87"/>
        <v>5.108971499999992</v>
      </c>
      <c r="I740" s="2">
        <f t="array" ref="I740">SUMPRODUCT(B724:B743, (ROW(B724:B743)-ROW(B724)+1)) / (20*21/2)</f>
        <v>6.1046714285714287</v>
      </c>
      <c r="J740" s="2">
        <f t="shared" si="90"/>
        <v>6.0894812042891626</v>
      </c>
      <c r="K740" s="2">
        <f t="shared" si="84"/>
        <v>5.9755774583034587</v>
      </c>
    </row>
    <row r="741" spans="1:11" ht="13.5" x14ac:dyDescent="0.25">
      <c r="A741" s="3">
        <v>43082</v>
      </c>
      <c r="B741" s="2">
        <v>6.0441000000000003</v>
      </c>
      <c r="C741" s="2">
        <f t="shared" si="85"/>
        <v>0</v>
      </c>
      <c r="D741" s="2">
        <f t="shared" si="86"/>
        <v>6.0823800000000006</v>
      </c>
      <c r="E741" s="2">
        <f t="shared" si="88"/>
        <v>6.0974999999999993</v>
      </c>
      <c r="F741" s="2">
        <f t="shared" si="89"/>
        <v>6.1277099999999995</v>
      </c>
      <c r="G741" s="2">
        <f t="shared" si="83"/>
        <v>5.9682419999999992</v>
      </c>
      <c r="H741" s="2">
        <f t="shared" si="87"/>
        <v>5.1180374999999927</v>
      </c>
      <c r="I741" s="2">
        <f t="array" ref="I741">SUMPRODUCT(B725:B744, (ROW(B725:B744)-ROW(B725)+1)) / (20*21/2)</f>
        <v>6.0920280952380956</v>
      </c>
      <c r="J741" s="2">
        <f t="shared" si="90"/>
        <v>6.085159184833052</v>
      </c>
      <c r="K741" s="2">
        <f t="shared" si="84"/>
        <v>5.9782646168013622</v>
      </c>
    </row>
    <row r="742" spans="1:11" ht="13.5" x14ac:dyDescent="0.25">
      <c r="A742" s="3">
        <v>43083</v>
      </c>
      <c r="B742" s="2">
        <v>6.0945</v>
      </c>
      <c r="C742" s="2">
        <f t="shared" si="85"/>
        <v>5.0399999999999778E-2</v>
      </c>
      <c r="D742" s="2">
        <f t="shared" si="86"/>
        <v>6.0723199999999995</v>
      </c>
      <c r="E742" s="2">
        <f t="shared" si="88"/>
        <v>6.0929699999999993</v>
      </c>
      <c r="F742" s="2">
        <f t="shared" si="89"/>
        <v>6.1302299999999992</v>
      </c>
      <c r="G742" s="2">
        <f t="shared" si="83"/>
        <v>5.9728759999999985</v>
      </c>
      <c r="H742" s="2">
        <f t="shared" si="87"/>
        <v>5.126423999999993</v>
      </c>
      <c r="I742" s="2">
        <f t="array" ref="I742">SUMPRODUCT(B726:B745, (ROW(B726:B745)-ROW(B726)+1)) / (20*21/2)</f>
        <v>6.0846680952380945</v>
      </c>
      <c r="J742" s="2">
        <f t="shared" si="90"/>
        <v>6.086048786277523</v>
      </c>
      <c r="K742" s="2">
        <f t="shared" si="84"/>
        <v>5.9828228671228771</v>
      </c>
    </row>
    <row r="743" spans="1:11" ht="13.5" x14ac:dyDescent="0.25">
      <c r="A743" s="3">
        <v>43084</v>
      </c>
      <c r="B743" s="2">
        <v>6.0945</v>
      </c>
      <c r="C743" s="2">
        <f t="shared" si="85"/>
        <v>0</v>
      </c>
      <c r="D743" s="2">
        <f t="shared" si="86"/>
        <v>6.06426</v>
      </c>
      <c r="E743" s="2">
        <f t="shared" si="88"/>
        <v>6.0884400000000003</v>
      </c>
      <c r="F743" s="2">
        <f t="shared" si="89"/>
        <v>6.126455</v>
      </c>
      <c r="G743" s="2">
        <f t="shared" si="83"/>
        <v>5.9779139999999984</v>
      </c>
      <c r="H743" s="2">
        <f t="shared" si="87"/>
        <v>5.1335009999999919</v>
      </c>
      <c r="I743" s="2">
        <f t="array" ref="I743">SUMPRODUCT(B727:B746, (ROW(B727:B746)-ROW(B727)+1)) / (20*21/2)</f>
        <v>6.0736076190476185</v>
      </c>
      <c r="J743" s="2">
        <f t="shared" si="90"/>
        <v>6.0868536637749022</v>
      </c>
      <c r="K743" s="2">
        <f t="shared" si="84"/>
        <v>5.987202362529823</v>
      </c>
    </row>
    <row r="744" spans="1:11" ht="13.5" x14ac:dyDescent="0.25">
      <c r="A744" s="3">
        <v>43087</v>
      </c>
      <c r="B744" s="2">
        <v>5.9936999999999996</v>
      </c>
      <c r="C744" s="2">
        <f t="shared" si="85"/>
        <v>-0.10080000000000044</v>
      </c>
      <c r="D744" s="2">
        <f t="shared" si="86"/>
        <v>6.0541800000000006</v>
      </c>
      <c r="E744" s="2">
        <f t="shared" si="88"/>
        <v>6.07836</v>
      </c>
      <c r="F744" s="2">
        <f t="shared" si="89"/>
        <v>6.1163800000000004</v>
      </c>
      <c r="G744" s="2">
        <f t="shared" si="83"/>
        <v>5.9809359999999989</v>
      </c>
      <c r="H744" s="2">
        <f t="shared" si="87"/>
        <v>5.1404009999999927</v>
      </c>
      <c r="I744" s="2">
        <f t="array" ref="I744">SUMPRODUCT(B728:B747, (ROW(B728:B747)-ROW(B728)+1)) / (20*21/2)</f>
        <v>6.0629104761904768</v>
      </c>
      <c r="J744" s="2">
        <f t="shared" si="90"/>
        <v>6.0779818862725312</v>
      </c>
      <c r="K744" s="2">
        <f t="shared" si="84"/>
        <v>5.9874571718423795</v>
      </c>
    </row>
    <row r="745" spans="1:11" ht="13.5" x14ac:dyDescent="0.25">
      <c r="A745" s="3">
        <v>43088</v>
      </c>
      <c r="B745" s="2">
        <v>6.0391000000000004</v>
      </c>
      <c r="C745" s="2">
        <f t="shared" si="85"/>
        <v>4.5400000000000773E-2</v>
      </c>
      <c r="D745" s="2">
        <f t="shared" si="86"/>
        <v>6.0531800000000002</v>
      </c>
      <c r="E745" s="2">
        <f t="shared" si="88"/>
        <v>6.0728199999999983</v>
      </c>
      <c r="F745" s="2">
        <f t="shared" si="89"/>
        <v>6.1098349999999995</v>
      </c>
      <c r="G745" s="2">
        <f t="shared" si="83"/>
        <v>5.984362</v>
      </c>
      <c r="H745" s="2">
        <f t="shared" si="87"/>
        <v>5.148434999999993</v>
      </c>
      <c r="I745" s="2">
        <f t="array" ref="I745">SUMPRODUCT(B729:B748, (ROW(B729:B748)-ROW(B729)+1)) / (20*21/2)</f>
        <v>6.0506766666666669</v>
      </c>
      <c r="J745" s="2">
        <f t="shared" si="90"/>
        <v>6.0742788494846707</v>
      </c>
      <c r="K745" s="2">
        <f t="shared" si="84"/>
        <v>5.9894823807897373</v>
      </c>
    </row>
    <row r="746" spans="1:11" ht="13.5" x14ac:dyDescent="0.25">
      <c r="A746" s="3">
        <v>43089</v>
      </c>
      <c r="B746" s="2">
        <v>5.9936999999999996</v>
      </c>
      <c r="C746" s="2">
        <f t="shared" si="85"/>
        <v>-4.5400000000000773E-2</v>
      </c>
      <c r="D746" s="2">
        <f t="shared" si="86"/>
        <v>6.0431000000000008</v>
      </c>
      <c r="E746" s="2">
        <f t="shared" si="88"/>
        <v>6.0627399999999989</v>
      </c>
      <c r="F746" s="2">
        <f t="shared" si="89"/>
        <v>6.1010200000000001</v>
      </c>
      <c r="G746" s="2">
        <f t="shared" si="83"/>
        <v>5.9877859999999998</v>
      </c>
      <c r="H746" s="2">
        <f t="shared" si="87"/>
        <v>5.1560654999999915</v>
      </c>
      <c r="I746" s="2">
        <f t="array" ref="I746">SUMPRODUCT(B730:B749, (ROW(B730:B749)-ROW(B730)+1)) / (20*21/2)</f>
        <v>6.0418261904761881</v>
      </c>
      <c r="J746" s="2">
        <f t="shared" si="90"/>
        <v>6.0666046733432735</v>
      </c>
      <c r="K746" s="2">
        <f t="shared" si="84"/>
        <v>5.9896477776215118</v>
      </c>
    </row>
    <row r="747" spans="1:11" ht="13.5" x14ac:dyDescent="0.25">
      <c r="A747" s="3">
        <v>43090</v>
      </c>
      <c r="B747" s="2">
        <v>5.9886999999999997</v>
      </c>
      <c r="C747" s="2">
        <f t="shared" si="85"/>
        <v>-4.9999999999998934E-3</v>
      </c>
      <c r="D747" s="2">
        <f t="shared" si="86"/>
        <v>6.0219400000000007</v>
      </c>
      <c r="E747" s="2">
        <f t="shared" si="88"/>
        <v>6.0471299999999992</v>
      </c>
      <c r="F747" s="2">
        <f t="shared" si="89"/>
        <v>6.0919550000000005</v>
      </c>
      <c r="G747" s="2">
        <f t="shared" si="83"/>
        <v>5.9907079999999997</v>
      </c>
      <c r="H747" s="2">
        <f t="shared" si="87"/>
        <v>5.1637464999999931</v>
      </c>
      <c r="I747" s="2">
        <f t="array" ref="I747">SUMPRODUCT(B731:B750, (ROW(B731:B750)-ROW(B731)+1)) / (20*21/2)</f>
        <v>6.0296928571428561</v>
      </c>
      <c r="J747" s="2">
        <f t="shared" si="90"/>
        <v>6.0591851806439134</v>
      </c>
      <c r="K747" s="2">
        <f t="shared" si="84"/>
        <v>5.9896106098716482</v>
      </c>
    </row>
    <row r="748" spans="1:11" ht="13.5" x14ac:dyDescent="0.25">
      <c r="A748" s="3">
        <v>43091</v>
      </c>
      <c r="B748" s="2">
        <v>5.9634999999999998</v>
      </c>
      <c r="C748" s="2">
        <f t="shared" si="85"/>
        <v>-2.5199999999999889E-2</v>
      </c>
      <c r="D748" s="2">
        <f t="shared" si="86"/>
        <v>5.9957399999999996</v>
      </c>
      <c r="E748" s="2">
        <f t="shared" si="88"/>
        <v>6.0299999999999994</v>
      </c>
      <c r="F748" s="2">
        <f t="shared" si="89"/>
        <v>6.0816299999999996</v>
      </c>
      <c r="G748" s="2">
        <f t="shared" si="83"/>
        <v>5.9941320000000005</v>
      </c>
      <c r="H748" s="2">
        <f t="shared" si="87"/>
        <v>5.1713014999999931</v>
      </c>
      <c r="I748" s="2">
        <f t="array" ref="I748">SUMPRODUCT(B732:B751, (ROW(B732:B751)-ROW(B732)+1)) / (20*21/2)</f>
        <v>6.0185185714285714</v>
      </c>
      <c r="J748" s="2">
        <f t="shared" si="90"/>
        <v>6.0500723062968742</v>
      </c>
      <c r="K748" s="2">
        <f t="shared" si="84"/>
        <v>5.988586664386486</v>
      </c>
    </row>
    <row r="749" spans="1:11" ht="13.5" x14ac:dyDescent="0.25">
      <c r="A749" s="3">
        <v>43094</v>
      </c>
      <c r="B749" s="2">
        <v>5.9886999999999997</v>
      </c>
      <c r="C749" s="2">
        <f t="shared" si="85"/>
        <v>2.5199999999999889E-2</v>
      </c>
      <c r="D749" s="2">
        <f t="shared" si="86"/>
        <v>5.9947400000000002</v>
      </c>
      <c r="E749" s="2">
        <f t="shared" si="88"/>
        <v>6.0244599999999995</v>
      </c>
      <c r="F749" s="2">
        <f t="shared" si="89"/>
        <v>6.0708000000000002</v>
      </c>
      <c r="G749" s="2">
        <f t="shared" si="83"/>
        <v>5.9971539999999992</v>
      </c>
      <c r="H749" s="2">
        <f t="shared" si="87"/>
        <v>5.1789824999999929</v>
      </c>
      <c r="I749" s="2">
        <f t="array" ref="I749">SUMPRODUCT(B733:B752, (ROW(B733:B752)-ROW(B733)+1)) / (20*21/2)</f>
        <v>6.0082795238095237</v>
      </c>
      <c r="J749" s="2">
        <f t="shared" si="90"/>
        <v>6.0442273247447904</v>
      </c>
      <c r="K749" s="2">
        <f t="shared" si="84"/>
        <v>5.9885911089203496</v>
      </c>
    </row>
    <row r="750" spans="1:11" ht="13.5" x14ac:dyDescent="0.25">
      <c r="A750" s="3">
        <v>43095</v>
      </c>
      <c r="B750" s="2">
        <v>5.9433999999999996</v>
      </c>
      <c r="C750" s="2">
        <f t="shared" si="85"/>
        <v>-4.5300000000000118E-2</v>
      </c>
      <c r="D750" s="2">
        <f t="shared" si="86"/>
        <v>5.9755999999999991</v>
      </c>
      <c r="E750" s="2">
        <f t="shared" si="88"/>
        <v>6.0143899999999997</v>
      </c>
      <c r="F750" s="2">
        <f t="shared" si="89"/>
        <v>6.0607299999999995</v>
      </c>
      <c r="G750" s="2">
        <f t="shared" si="83"/>
        <v>6.0011840000000003</v>
      </c>
      <c r="H750" s="2">
        <f t="shared" si="87"/>
        <v>5.186839999999993</v>
      </c>
      <c r="I750" s="2">
        <f t="array" ref="I750">SUMPRODUCT(B734:B753, (ROW(B734:B753)-ROW(B734)+1)) / (20*21/2)</f>
        <v>5.9941757142857144</v>
      </c>
      <c r="J750" s="2">
        <f t="shared" si="90"/>
        <v>6.034624722388144</v>
      </c>
      <c r="K750" s="2">
        <f t="shared" si="84"/>
        <v>5.986818908570533</v>
      </c>
    </row>
    <row r="751" spans="1:11" ht="13.5" x14ac:dyDescent="0.25">
      <c r="A751" s="3">
        <v>43096</v>
      </c>
      <c r="B751" s="2">
        <v>5.9433999999999996</v>
      </c>
      <c r="C751" s="2">
        <f t="shared" si="85"/>
        <v>0</v>
      </c>
      <c r="D751" s="2">
        <f t="shared" si="86"/>
        <v>5.9655399999999998</v>
      </c>
      <c r="E751" s="2">
        <f t="shared" si="88"/>
        <v>6.004319999999999</v>
      </c>
      <c r="F751" s="2">
        <f t="shared" si="89"/>
        <v>6.0509099999999991</v>
      </c>
      <c r="G751" s="2">
        <f t="shared" si="83"/>
        <v>6.0053140000000012</v>
      </c>
      <c r="H751" s="2">
        <f t="shared" si="87"/>
        <v>5.1948989999999933</v>
      </c>
      <c r="I751" s="2">
        <f t="array" ref="I751">SUMPRODUCT(B735:B754, (ROW(B735:B754)-ROW(B735)+1)) / (20*21/2)</f>
        <v>5.9769328571428568</v>
      </c>
      <c r="J751" s="2">
        <f t="shared" si="90"/>
        <v>6.0259366535892731</v>
      </c>
      <c r="K751" s="2">
        <f t="shared" si="84"/>
        <v>5.9851162062736503</v>
      </c>
    </row>
    <row r="752" spans="1:11" ht="13.5" x14ac:dyDescent="0.25">
      <c r="A752" s="3">
        <v>43097</v>
      </c>
      <c r="B752" s="2">
        <v>5.9433999999999996</v>
      </c>
      <c r="C752" s="2">
        <f t="shared" si="85"/>
        <v>0</v>
      </c>
      <c r="D752" s="2">
        <f t="shared" si="86"/>
        <v>5.95648</v>
      </c>
      <c r="E752" s="2">
        <f t="shared" si="88"/>
        <v>5.989209999999999</v>
      </c>
      <c r="F752" s="2">
        <f t="shared" si="89"/>
        <v>6.0410899999999987</v>
      </c>
      <c r="G752" s="2">
        <f t="shared" si="83"/>
        <v>6.0098480000000016</v>
      </c>
      <c r="H752" s="2">
        <f t="shared" si="87"/>
        <v>5.2027314999999934</v>
      </c>
      <c r="I752" s="2">
        <f t="array" ref="I752">SUMPRODUCT(B736:B755, (ROW(B736:B755)-ROW(B736)+1)) / (20*21/2)</f>
        <v>5.9651795238095229</v>
      </c>
      <c r="J752" s="2">
        <f t="shared" si="90"/>
        <v>6.0180760199141048</v>
      </c>
      <c r="K752" s="2">
        <f t="shared" si="84"/>
        <v>5.983480276615861</v>
      </c>
    </row>
    <row r="753" spans="1:11" ht="13.5" x14ac:dyDescent="0.25">
      <c r="A753" s="3">
        <v>43098</v>
      </c>
      <c r="B753" s="2">
        <v>5.8929999999999998</v>
      </c>
      <c r="C753" s="2">
        <f t="shared" si="85"/>
        <v>-5.0399999999999778E-2</v>
      </c>
      <c r="D753" s="2">
        <f t="shared" si="86"/>
        <v>5.94238</v>
      </c>
      <c r="E753" s="2">
        <f t="shared" si="88"/>
        <v>5.9690599999999989</v>
      </c>
      <c r="F753" s="2">
        <f t="shared" si="89"/>
        <v>6.0287499999999996</v>
      </c>
      <c r="G753" s="2">
        <f t="shared" si="83"/>
        <v>6.0135760000000005</v>
      </c>
      <c r="H753" s="2">
        <f t="shared" si="87"/>
        <v>5.2102864999999943</v>
      </c>
      <c r="I753" s="2">
        <f t="array" ref="I753">SUMPRODUCT(B737:B756, (ROW(B737:B756)-ROW(B737)+1)) / (20*21/2)</f>
        <v>5.9539095238095232</v>
      </c>
      <c r="J753" s="2">
        <f t="shared" si="90"/>
        <v>6.0061640180175235</v>
      </c>
      <c r="K753" s="2">
        <f t="shared" si="84"/>
        <v>5.9799320304740622</v>
      </c>
    </row>
    <row r="754" spans="1:11" ht="13.5" x14ac:dyDescent="0.25">
      <c r="A754" s="3">
        <v>43102</v>
      </c>
      <c r="B754" s="2">
        <v>5.8476999999999997</v>
      </c>
      <c r="C754" s="2">
        <f t="shared" si="85"/>
        <v>-4.5300000000000118E-2</v>
      </c>
      <c r="D754" s="2">
        <f t="shared" si="86"/>
        <v>5.91418</v>
      </c>
      <c r="E754" s="2">
        <f t="shared" si="88"/>
        <v>5.9544599999999992</v>
      </c>
      <c r="F754" s="2">
        <f t="shared" si="89"/>
        <v>6.0164099999999987</v>
      </c>
      <c r="G754" s="2">
        <f t="shared" ref="G754:G817" si="91">AVERAGE(B705:B754)</f>
        <v>6.0163980000000006</v>
      </c>
      <c r="H754" s="2">
        <f t="shared" si="87"/>
        <v>5.2176404999999928</v>
      </c>
      <c r="I754" s="2">
        <f t="array" ref="I754">SUMPRODUCT(B738:B757, (ROW(B738:B757)-ROW(B738)+1)) / (20*21/2)</f>
        <v>5.9392990476190475</v>
      </c>
      <c r="J754" s="2">
        <f t="shared" si="90"/>
        <v>5.9910722067777593</v>
      </c>
      <c r="K754" s="2">
        <f t="shared" si="84"/>
        <v>5.9747464606515495</v>
      </c>
    </row>
    <row r="755" spans="1:11" ht="13.5" x14ac:dyDescent="0.25">
      <c r="A755" s="3">
        <v>43103</v>
      </c>
      <c r="B755" s="2">
        <v>5.8929999999999998</v>
      </c>
      <c r="C755" s="2">
        <f t="shared" si="85"/>
        <v>4.5300000000000118E-2</v>
      </c>
      <c r="D755" s="2">
        <f t="shared" si="86"/>
        <v>5.9040999999999997</v>
      </c>
      <c r="E755" s="2">
        <f t="shared" si="88"/>
        <v>5.9398499999999999</v>
      </c>
      <c r="F755" s="2">
        <f t="shared" si="89"/>
        <v>6.0063349999999982</v>
      </c>
      <c r="G755" s="2">
        <f t="shared" si="91"/>
        <v>6.0174059999999985</v>
      </c>
      <c r="H755" s="2">
        <f t="shared" si="87"/>
        <v>5.2252209999999932</v>
      </c>
      <c r="I755" s="2">
        <f t="array" ref="I755">SUMPRODUCT(B739:B758, (ROW(B739:B758)-ROW(B739)+1)) / (20*21/2)</f>
        <v>5.9194133333333339</v>
      </c>
      <c r="J755" s="2">
        <f t="shared" si="90"/>
        <v>5.981731996608449</v>
      </c>
      <c r="K755" s="2">
        <f t="shared" ref="K755:K818" si="92">$K$4*B755+(1-$K$4)*K754</f>
        <v>5.9715407170965866</v>
      </c>
    </row>
    <row r="756" spans="1:11" ht="13.5" x14ac:dyDescent="0.25">
      <c r="A756" s="3">
        <v>43104</v>
      </c>
      <c r="B756" s="2">
        <v>5.8879999999999999</v>
      </c>
      <c r="C756" s="2">
        <f t="shared" si="85"/>
        <v>-4.9999999999998934E-3</v>
      </c>
      <c r="D756" s="2">
        <f t="shared" si="86"/>
        <v>5.8930199999999999</v>
      </c>
      <c r="E756" s="2">
        <f t="shared" si="88"/>
        <v>5.9292799999999994</v>
      </c>
      <c r="F756" s="2">
        <f t="shared" si="89"/>
        <v>5.9960099999999992</v>
      </c>
      <c r="G756" s="2">
        <f t="shared" si="91"/>
        <v>6.0183140000000002</v>
      </c>
      <c r="H756" s="2">
        <f t="shared" si="87"/>
        <v>5.2330029999999921</v>
      </c>
      <c r="I756" s="2">
        <f t="array" ref="I756">SUMPRODUCT(B740:B759, (ROW(B740:B759)-ROW(B740)+1)) / (20*21/2)</f>
        <v>5.8887880952380955</v>
      </c>
      <c r="J756" s="2">
        <f t="shared" si="90"/>
        <v>5.9728051397885968</v>
      </c>
      <c r="K756" s="2">
        <f t="shared" si="92"/>
        <v>5.9682646105437795</v>
      </c>
    </row>
    <row r="757" spans="1:11" ht="13.5" x14ac:dyDescent="0.25">
      <c r="A757" s="3">
        <v>43105</v>
      </c>
      <c r="B757" s="2">
        <v>5.8426</v>
      </c>
      <c r="C757" s="2">
        <f t="shared" si="85"/>
        <v>-4.5399999999999885E-2</v>
      </c>
      <c r="D757" s="2">
        <f t="shared" si="86"/>
        <v>5.8728600000000011</v>
      </c>
      <c r="E757" s="2">
        <f t="shared" si="88"/>
        <v>5.9146699999999992</v>
      </c>
      <c r="F757" s="2">
        <f t="shared" si="89"/>
        <v>5.9809000000000001</v>
      </c>
      <c r="G757" s="2">
        <f t="shared" si="91"/>
        <v>6.0193200000000004</v>
      </c>
      <c r="H757" s="2">
        <f t="shared" si="87"/>
        <v>5.2408099999999926</v>
      </c>
      <c r="I757" s="2">
        <f t="array" ref="I757">SUMPRODUCT(B741:B760, (ROW(B741:B760)-ROW(B741)+1)) / (20*21/2)</f>
        <v>5.866795714285713</v>
      </c>
      <c r="J757" s="2">
        <f t="shared" si="90"/>
        <v>5.9604046502849215</v>
      </c>
      <c r="K757" s="2">
        <f t="shared" si="92"/>
        <v>5.9633365866008861</v>
      </c>
    </row>
    <row r="758" spans="1:11" ht="13.5" x14ac:dyDescent="0.25">
      <c r="A758" s="3">
        <v>43108</v>
      </c>
      <c r="B758" s="2">
        <v>5.7721</v>
      </c>
      <c r="C758" s="2">
        <f t="shared" si="85"/>
        <v>-7.0500000000000007E-2</v>
      </c>
      <c r="D758" s="2">
        <f t="shared" si="86"/>
        <v>5.8486799999999999</v>
      </c>
      <c r="E758" s="2">
        <f t="shared" si="88"/>
        <v>5.8955299999999999</v>
      </c>
      <c r="F758" s="2">
        <f t="shared" si="89"/>
        <v>5.9627649999999992</v>
      </c>
      <c r="G758" s="2">
        <f t="shared" si="91"/>
        <v>6.0199240000000005</v>
      </c>
      <c r="H758" s="2">
        <f t="shared" si="87"/>
        <v>5.2482644999999915</v>
      </c>
      <c r="I758" s="2">
        <f t="array" ref="I758">SUMPRODUCT(B742:B761, (ROW(B742:B761)-ROW(B742)+1)) / (20*21/2)</f>
        <v>5.8588528571428569</v>
      </c>
      <c r="J758" s="2">
        <f t="shared" si="90"/>
        <v>5.9424708740673093</v>
      </c>
      <c r="K758" s="2">
        <f t="shared" si="92"/>
        <v>5.9558371126165373</v>
      </c>
    </row>
    <row r="759" spans="1:11" ht="13.5" x14ac:dyDescent="0.25">
      <c r="A759" s="3">
        <v>43109</v>
      </c>
      <c r="B759" s="2">
        <v>5.6412000000000004</v>
      </c>
      <c r="C759" s="2">
        <f t="shared" si="85"/>
        <v>-0.13089999999999957</v>
      </c>
      <c r="D759" s="2">
        <f t="shared" si="86"/>
        <v>5.8073800000000002</v>
      </c>
      <c r="E759" s="2">
        <f t="shared" si="88"/>
        <v>5.8607799999999992</v>
      </c>
      <c r="F759" s="2">
        <f t="shared" si="89"/>
        <v>5.9426199999999998</v>
      </c>
      <c r="G759" s="2">
        <f t="shared" si="91"/>
        <v>6.018212000000001</v>
      </c>
      <c r="H759" s="2">
        <f t="shared" si="87"/>
        <v>5.2550644999999916</v>
      </c>
      <c r="I759" s="2">
        <f t="array" ref="I759">SUMPRODUCT(B743:B762, (ROW(B743:B762)-ROW(B743)+1)) / (20*21/2)</f>
        <v>5.8518695238095244</v>
      </c>
      <c r="J759" s="2">
        <f t="shared" si="90"/>
        <v>5.9137784098704227</v>
      </c>
      <c r="K759" s="2">
        <f t="shared" si="92"/>
        <v>5.9434984023178492</v>
      </c>
    </row>
    <row r="760" spans="1:11" ht="13.5" x14ac:dyDescent="0.25">
      <c r="A760" s="3">
        <v>43110</v>
      </c>
      <c r="B760" s="2">
        <v>5.7117000000000004</v>
      </c>
      <c r="C760" s="2">
        <f t="shared" si="85"/>
        <v>7.0500000000000007E-2</v>
      </c>
      <c r="D760" s="2">
        <f t="shared" si="86"/>
        <v>5.7711199999999998</v>
      </c>
      <c r="E760" s="2">
        <f t="shared" si="88"/>
        <v>5.8376099999999997</v>
      </c>
      <c r="F760" s="2">
        <f t="shared" si="89"/>
        <v>5.9260000000000002</v>
      </c>
      <c r="G760" s="2">
        <f t="shared" si="91"/>
        <v>6.0178100000000008</v>
      </c>
      <c r="H760" s="2">
        <f t="shared" si="87"/>
        <v>5.2622169999999926</v>
      </c>
      <c r="I760" s="2">
        <f t="array" ref="I760">SUMPRODUCT(B744:B763, (ROW(B744:B763)-ROW(B744)+1)) / (20*21/2)</f>
        <v>5.8408095238095221</v>
      </c>
      <c r="J760" s="2">
        <f t="shared" si="90"/>
        <v>5.8945328470256211</v>
      </c>
      <c r="K760" s="2">
        <f t="shared" si="92"/>
        <v>5.9344082688936206</v>
      </c>
    </row>
    <row r="761" spans="1:11" ht="13.5" x14ac:dyDescent="0.25">
      <c r="A761" s="3">
        <v>43111</v>
      </c>
      <c r="B761" s="2">
        <v>5.8426</v>
      </c>
      <c r="C761" s="2">
        <f t="shared" si="85"/>
        <v>0.13089999999999957</v>
      </c>
      <c r="D761" s="2">
        <f t="shared" si="86"/>
        <v>5.7620400000000007</v>
      </c>
      <c r="E761" s="2">
        <f t="shared" si="88"/>
        <v>5.8275299999999994</v>
      </c>
      <c r="F761" s="2">
        <f t="shared" si="89"/>
        <v>5.9159249999999997</v>
      </c>
      <c r="G761" s="2">
        <f t="shared" si="91"/>
        <v>6.0178100000000008</v>
      </c>
      <c r="H761" s="2">
        <f t="shared" si="87"/>
        <v>5.2700239999999932</v>
      </c>
      <c r="I761" s="2">
        <f t="array" ref="I761">SUMPRODUCT(B745:B764, (ROW(B745:B764)-ROW(B745)+1)) / (20*21/2)</f>
        <v>5.8288128571428572</v>
      </c>
      <c r="J761" s="2">
        <f t="shared" si="90"/>
        <v>5.8895868615946103</v>
      </c>
      <c r="K761" s="2">
        <f t="shared" si="92"/>
        <v>5.9308079446232824</v>
      </c>
    </row>
    <row r="762" spans="1:11" ht="13.5" x14ac:dyDescent="0.25">
      <c r="A762" s="3">
        <v>43112</v>
      </c>
      <c r="B762" s="2">
        <v>5.8426</v>
      </c>
      <c r="C762" s="2">
        <f t="shared" si="85"/>
        <v>0</v>
      </c>
      <c r="D762" s="2">
        <f t="shared" si="86"/>
        <v>5.7620400000000007</v>
      </c>
      <c r="E762" s="2">
        <f t="shared" si="88"/>
        <v>5.8174499999999991</v>
      </c>
      <c r="F762" s="2">
        <f t="shared" si="89"/>
        <v>5.9033299999999995</v>
      </c>
      <c r="G762" s="2">
        <f t="shared" si="91"/>
        <v>6.0188160000000019</v>
      </c>
      <c r="H762" s="2">
        <f t="shared" si="87"/>
        <v>5.2779569999999918</v>
      </c>
      <c r="I762" s="2">
        <f t="array" ref="I762">SUMPRODUCT(B746:B765, (ROW(B746:B765)-ROW(B746)+1)) / (20*21/2)</f>
        <v>5.8208052380952386</v>
      </c>
      <c r="J762" s="2">
        <f t="shared" si="90"/>
        <v>5.885111922395124</v>
      </c>
      <c r="K762" s="2">
        <f t="shared" si="92"/>
        <v>5.9273488095400166</v>
      </c>
    </row>
    <row r="763" spans="1:11" ht="13.5" x14ac:dyDescent="0.25">
      <c r="A763" s="3">
        <v>43115</v>
      </c>
      <c r="B763" s="2">
        <v>5.7872000000000003</v>
      </c>
      <c r="C763" s="2">
        <f t="shared" si="85"/>
        <v>-5.5399999999999672E-2</v>
      </c>
      <c r="D763" s="2">
        <f t="shared" si="86"/>
        <v>5.765060000000001</v>
      </c>
      <c r="E763" s="2">
        <f t="shared" si="88"/>
        <v>5.8068699999999991</v>
      </c>
      <c r="F763" s="2">
        <f t="shared" si="89"/>
        <v>5.8879650000000003</v>
      </c>
      <c r="G763" s="2">
        <f t="shared" si="91"/>
        <v>6.0177080000000016</v>
      </c>
      <c r="H763" s="2">
        <f t="shared" si="87"/>
        <v>5.2856379999999934</v>
      </c>
      <c r="I763" s="2">
        <f t="array" ref="I763">SUMPRODUCT(B747:B766, (ROW(B747:B766)-ROW(B747)+1)) / (20*21/2)</f>
        <v>5.8139728571428568</v>
      </c>
      <c r="J763" s="2">
        <f t="shared" si="90"/>
        <v>5.8757869774051121</v>
      </c>
      <c r="K763" s="2">
        <f t="shared" si="92"/>
        <v>5.9218527777933492</v>
      </c>
    </row>
    <row r="764" spans="1:11" ht="13.5" x14ac:dyDescent="0.25">
      <c r="A764" s="3">
        <v>43116</v>
      </c>
      <c r="B764" s="2">
        <v>5.7619999999999996</v>
      </c>
      <c r="C764" s="2">
        <f t="shared" si="85"/>
        <v>-2.5200000000000777E-2</v>
      </c>
      <c r="D764" s="2">
        <f t="shared" si="86"/>
        <v>5.7892200000000003</v>
      </c>
      <c r="E764" s="2">
        <f t="shared" si="88"/>
        <v>5.7982999999999993</v>
      </c>
      <c r="F764" s="2">
        <f t="shared" si="89"/>
        <v>5.8763799999999993</v>
      </c>
      <c r="G764" s="2">
        <f t="shared" si="91"/>
        <v>6.0155920000000016</v>
      </c>
      <c r="H764" s="2">
        <f t="shared" si="87"/>
        <v>5.2932934999999928</v>
      </c>
      <c r="I764" s="2">
        <f t="array" ref="I764">SUMPRODUCT(B748:B767, (ROW(B748:B767)-ROW(B748)+1)) / (20*21/2)</f>
        <v>5.8210423809523801</v>
      </c>
      <c r="J764" s="2">
        <f t="shared" si="90"/>
        <v>5.8649501224141485</v>
      </c>
      <c r="K764" s="2">
        <f t="shared" si="92"/>
        <v>5.9155840414092964</v>
      </c>
    </row>
    <row r="765" spans="1:11" ht="13.5" x14ac:dyDescent="0.25">
      <c r="A765" s="3">
        <v>43117</v>
      </c>
      <c r="B765" s="2">
        <v>5.7923</v>
      </c>
      <c r="C765" s="2">
        <f t="shared" si="85"/>
        <v>3.0300000000000438E-2</v>
      </c>
      <c r="D765" s="2">
        <f t="shared" si="86"/>
        <v>5.8053400000000002</v>
      </c>
      <c r="E765" s="2">
        <f t="shared" si="88"/>
        <v>5.7882299999999995</v>
      </c>
      <c r="F765" s="2">
        <f t="shared" si="89"/>
        <v>5.8640400000000001</v>
      </c>
      <c r="G765" s="2">
        <f t="shared" si="91"/>
        <v>6.0115640000000008</v>
      </c>
      <c r="H765" s="2">
        <f t="shared" si="87"/>
        <v>5.3014029999999934</v>
      </c>
      <c r="I765" s="2">
        <f t="array" ref="I765">SUMPRODUCT(B749:B768, (ROW(B749:B768)-ROW(B749)+1)) / (20*21/2)</f>
        <v>5.8279238095238082</v>
      </c>
      <c r="J765" s="2">
        <f t="shared" si="90"/>
        <v>5.858031063136611</v>
      </c>
      <c r="K765" s="2">
        <f t="shared" si="92"/>
        <v>5.9107493731187359</v>
      </c>
    </row>
    <row r="766" spans="1:11" ht="13.5" x14ac:dyDescent="0.25">
      <c r="A766" s="3">
        <v>43118</v>
      </c>
      <c r="B766" s="2">
        <v>5.7923</v>
      </c>
      <c r="C766" s="2">
        <f t="shared" si="85"/>
        <v>0</v>
      </c>
      <c r="D766" s="2">
        <f t="shared" si="86"/>
        <v>5.79528</v>
      </c>
      <c r="E766" s="2">
        <f t="shared" si="88"/>
        <v>5.7786599999999995</v>
      </c>
      <c r="F766" s="2">
        <f t="shared" si="89"/>
        <v>5.8539699999999986</v>
      </c>
      <c r="G766" s="2">
        <f t="shared" si="91"/>
        <v>6.0065280000000003</v>
      </c>
      <c r="H766" s="2">
        <f t="shared" si="87"/>
        <v>5.309209999999994</v>
      </c>
      <c r="I766" s="2">
        <f t="array" ref="I766">SUMPRODUCT(B750:B769, (ROW(B750:B769)-ROW(B750)+1)) / (20*21/2)</f>
        <v>5.8369209523809529</v>
      </c>
      <c r="J766" s="2">
        <f t="shared" si="90"/>
        <v>5.8517709618855056</v>
      </c>
      <c r="K766" s="2">
        <f t="shared" si="92"/>
        <v>5.9061042996630997</v>
      </c>
    </row>
    <row r="767" spans="1:11" ht="13.5" x14ac:dyDescent="0.25">
      <c r="A767" s="3">
        <v>43119</v>
      </c>
      <c r="B767" s="2">
        <v>5.9282000000000004</v>
      </c>
      <c r="C767" s="2">
        <f t="shared" si="85"/>
        <v>0.13590000000000035</v>
      </c>
      <c r="D767" s="2">
        <f t="shared" si="86"/>
        <v>5.8124000000000002</v>
      </c>
      <c r="E767" s="2">
        <f t="shared" si="88"/>
        <v>5.7872199999999996</v>
      </c>
      <c r="F767" s="2">
        <f t="shared" si="89"/>
        <v>5.8509449999999994</v>
      </c>
      <c r="G767" s="2">
        <f t="shared" si="91"/>
        <v>6.0016920000000002</v>
      </c>
      <c r="H767" s="2">
        <f t="shared" si="87"/>
        <v>5.3177219999999927</v>
      </c>
      <c r="I767" s="2">
        <f t="array" ref="I767">SUMPRODUCT(B751:B770, (ROW(B751:B770)-ROW(B751)+1)) / (20*21/2)</f>
        <v>5.8446861904761915</v>
      </c>
      <c r="J767" s="2">
        <f t="shared" si="90"/>
        <v>5.8590499178964102</v>
      </c>
      <c r="K767" s="2">
        <f t="shared" si="92"/>
        <v>5.9069707977155268</v>
      </c>
    </row>
    <row r="768" spans="1:11" ht="13.5" x14ac:dyDescent="0.25">
      <c r="A768" s="3">
        <v>43122</v>
      </c>
      <c r="B768" s="2">
        <v>5.9231999999999996</v>
      </c>
      <c r="C768" s="2">
        <f t="shared" si="85"/>
        <v>-5.0000000000007816E-3</v>
      </c>
      <c r="D768" s="2">
        <f t="shared" si="86"/>
        <v>5.8395999999999999</v>
      </c>
      <c r="E768" s="2">
        <f t="shared" si="88"/>
        <v>5.8023299999999995</v>
      </c>
      <c r="F768" s="2">
        <f t="shared" si="89"/>
        <v>5.8489300000000002</v>
      </c>
      <c r="G768" s="2">
        <f t="shared" si="91"/>
        <v>5.9967560000000004</v>
      </c>
      <c r="H768" s="2">
        <f t="shared" si="87"/>
        <v>5.326687499999994</v>
      </c>
      <c r="I768" s="2">
        <f t="array" ref="I768">SUMPRODUCT(B752:B771, (ROW(B752:B771)-ROW(B752)+1)) / (20*21/2)</f>
        <v>5.8635619047619043</v>
      </c>
      <c r="J768" s="2">
        <f t="shared" si="90"/>
        <v>5.8651594495253239</v>
      </c>
      <c r="K768" s="2">
        <f t="shared" si="92"/>
        <v>5.9076072370207999</v>
      </c>
    </row>
    <row r="769" spans="1:11" ht="13.5" x14ac:dyDescent="0.25">
      <c r="A769" s="3">
        <v>43123</v>
      </c>
      <c r="B769" s="2">
        <v>5.9433999999999996</v>
      </c>
      <c r="C769" s="2">
        <f t="shared" si="85"/>
        <v>2.0199999999999996E-2</v>
      </c>
      <c r="D769" s="2">
        <f t="shared" si="86"/>
        <v>5.8758800000000004</v>
      </c>
      <c r="E769" s="2">
        <f t="shared" si="88"/>
        <v>5.8325499999999995</v>
      </c>
      <c r="F769" s="2">
        <f t="shared" si="89"/>
        <v>5.8466649999999998</v>
      </c>
      <c r="G769" s="2">
        <f t="shared" si="91"/>
        <v>5.9942379999999993</v>
      </c>
      <c r="H769" s="2">
        <f t="shared" si="87"/>
        <v>5.3357284999999948</v>
      </c>
      <c r="I769" s="2">
        <f t="array" ref="I769">SUMPRODUCT(B753:B772, (ROW(B753:B772)-ROW(B753)+1)) / (20*21/2)</f>
        <v>5.8819580952380965</v>
      </c>
      <c r="J769" s="2">
        <f t="shared" si="90"/>
        <v>5.8726109305229119</v>
      </c>
      <c r="K769" s="2">
        <f t="shared" si="92"/>
        <v>5.9090108747846903</v>
      </c>
    </row>
    <row r="770" spans="1:11" ht="13.5" x14ac:dyDescent="0.25">
      <c r="A770" s="3">
        <v>43124</v>
      </c>
      <c r="B770" s="2">
        <v>5.9282000000000004</v>
      </c>
      <c r="C770" s="2">
        <f t="shared" si="85"/>
        <v>-1.5199999999999214E-2</v>
      </c>
      <c r="D770" s="2">
        <f t="shared" si="86"/>
        <v>5.9030600000000009</v>
      </c>
      <c r="E770" s="2">
        <f t="shared" si="88"/>
        <v>5.8542000000000005</v>
      </c>
      <c r="F770" s="2">
        <f t="shared" si="89"/>
        <v>5.8459050000000001</v>
      </c>
      <c r="G770" s="2">
        <f t="shared" si="91"/>
        <v>5.9923240000000009</v>
      </c>
      <c r="H770" s="2">
        <f t="shared" si="87"/>
        <v>5.3447439999999951</v>
      </c>
      <c r="I770" s="2">
        <f t="array" ref="I770">SUMPRODUCT(B754:B773, (ROW(B754:B773)-ROW(B754)+1)) / (20*21/2)</f>
        <v>5.899874761904762</v>
      </c>
      <c r="J770" s="2">
        <f t="shared" si="90"/>
        <v>5.8779051276159677</v>
      </c>
      <c r="K770" s="2">
        <f t="shared" si="92"/>
        <v>5.909763389499016</v>
      </c>
    </row>
    <row r="771" spans="1:11" ht="13.5" x14ac:dyDescent="0.25">
      <c r="A771" s="3">
        <v>43125</v>
      </c>
      <c r="B771" s="2">
        <v>6.0441000000000003</v>
      </c>
      <c r="C771" s="2">
        <f t="shared" si="85"/>
        <v>0.11589999999999989</v>
      </c>
      <c r="D771" s="2">
        <f t="shared" si="86"/>
        <v>5.9534199999999995</v>
      </c>
      <c r="E771" s="2">
        <f t="shared" si="88"/>
        <v>5.8743499999999997</v>
      </c>
      <c r="F771" s="2">
        <f t="shared" si="89"/>
        <v>5.8509399999999996</v>
      </c>
      <c r="G771" s="2">
        <f t="shared" si="91"/>
        <v>5.9923240000000009</v>
      </c>
      <c r="H771" s="2">
        <f t="shared" si="87"/>
        <v>5.3538099999999949</v>
      </c>
      <c r="I771" s="2">
        <f t="array" ref="I771">SUMPRODUCT(B755:B774, (ROW(B755:B774)-ROW(B755)+1)) / (20*21/2)</f>
        <v>5.9338623809523803</v>
      </c>
      <c r="J771" s="2">
        <f t="shared" si="90"/>
        <v>5.8937332107001614</v>
      </c>
      <c r="K771" s="2">
        <f t="shared" si="92"/>
        <v>5.9150314918716038</v>
      </c>
    </row>
    <row r="772" spans="1:11" ht="13.5" x14ac:dyDescent="0.25">
      <c r="A772" s="3">
        <v>43126</v>
      </c>
      <c r="B772" s="2">
        <v>6.0441000000000003</v>
      </c>
      <c r="C772" s="2">
        <f t="shared" ref="C772:C835" si="93">B772-B771</f>
        <v>0</v>
      </c>
      <c r="D772" s="2">
        <f t="shared" si="86"/>
        <v>5.9765999999999995</v>
      </c>
      <c r="E772" s="2">
        <f t="shared" si="88"/>
        <v>5.894499999999999</v>
      </c>
      <c r="F772" s="2">
        <f t="shared" si="89"/>
        <v>5.855974999999999</v>
      </c>
      <c r="G772" s="2">
        <f t="shared" si="91"/>
        <v>5.9923240000000009</v>
      </c>
      <c r="H772" s="2">
        <f t="shared" si="87"/>
        <v>5.3633544999999962</v>
      </c>
      <c r="I772" s="2">
        <f t="array" ref="I772">SUMPRODUCT(B756:B775, (ROW(B756:B775)-ROW(B756)+1)) / (20*21/2)</f>
        <v>5.9723133333333331</v>
      </c>
      <c r="J772" s="2">
        <f t="shared" si="90"/>
        <v>5.9080538573001462</v>
      </c>
      <c r="K772" s="2">
        <f t="shared" si="92"/>
        <v>5.9200930019942861</v>
      </c>
    </row>
    <row r="773" spans="1:11" ht="13.5" x14ac:dyDescent="0.25">
      <c r="A773" s="3">
        <v>43129</v>
      </c>
      <c r="B773" s="2">
        <v>6.0441000000000003</v>
      </c>
      <c r="C773" s="2">
        <f t="shared" si="93"/>
        <v>0</v>
      </c>
      <c r="D773" s="2">
        <f t="shared" si="86"/>
        <v>6.0007800000000007</v>
      </c>
      <c r="E773" s="2">
        <f t="shared" si="88"/>
        <v>5.9201899999999998</v>
      </c>
      <c r="F773" s="2">
        <f t="shared" si="89"/>
        <v>5.863529999999999</v>
      </c>
      <c r="G773" s="2">
        <f t="shared" si="91"/>
        <v>5.9898060000000006</v>
      </c>
      <c r="H773" s="2">
        <f t="shared" si="87"/>
        <v>5.3726974999999957</v>
      </c>
      <c r="I773" s="2">
        <f t="array" ref="I773">SUMPRODUCT(B757:B776, (ROW(B757:B776)-ROW(B757)+1)) / (20*21/2)</f>
        <v>6.0271219047619047</v>
      </c>
      <c r="J773" s="2">
        <f t="shared" si="90"/>
        <v>5.9210106327953698</v>
      </c>
      <c r="K773" s="2">
        <f t="shared" si="92"/>
        <v>5.9249560215239221</v>
      </c>
    </row>
    <row r="774" spans="1:11" ht="13.5" x14ac:dyDescent="0.25">
      <c r="A774" s="3">
        <v>43130</v>
      </c>
      <c r="B774" s="2">
        <v>6.2203999999999997</v>
      </c>
      <c r="C774" s="2">
        <f t="shared" si="93"/>
        <v>0.17629999999999946</v>
      </c>
      <c r="D774" s="2">
        <f t="shared" ref="D774:D837" si="94">AVERAGE(B770:B774)</f>
        <v>6.0561800000000003</v>
      </c>
      <c r="E774" s="2">
        <f t="shared" si="88"/>
        <v>5.9660299999999999</v>
      </c>
      <c r="F774" s="2">
        <f t="shared" si="89"/>
        <v>5.8821649999999988</v>
      </c>
      <c r="G774" s="2">
        <f t="shared" si="91"/>
        <v>5.9903100000000018</v>
      </c>
      <c r="H774" s="2">
        <f t="shared" si="87"/>
        <v>5.3831739999999959</v>
      </c>
      <c r="I774" s="2">
        <f t="array" ref="I774">SUMPRODUCT(B758:B777, (ROW(B758:B777)-ROW(B758)+1)) / (20*21/2)</f>
        <v>6.085838571428571</v>
      </c>
      <c r="J774" s="2">
        <f t="shared" si="90"/>
        <v>5.9495239058624776</v>
      </c>
      <c r="K774" s="2">
        <f t="shared" si="92"/>
        <v>5.9365420598955332</v>
      </c>
    </row>
    <row r="775" spans="1:11" ht="13.5" x14ac:dyDescent="0.25">
      <c r="A775" s="3">
        <v>43131</v>
      </c>
      <c r="B775" s="2">
        <v>6.2858999999999998</v>
      </c>
      <c r="C775" s="2">
        <f t="shared" si="93"/>
        <v>6.5500000000000114E-2</v>
      </c>
      <c r="D775" s="2">
        <f t="shared" si="94"/>
        <v>6.1277199999999992</v>
      </c>
      <c r="E775" s="2">
        <f t="shared" si="88"/>
        <v>6.01539</v>
      </c>
      <c r="F775" s="2">
        <f t="shared" si="89"/>
        <v>5.9018099999999993</v>
      </c>
      <c r="G775" s="2">
        <f t="shared" si="91"/>
        <v>5.9926280000000016</v>
      </c>
      <c r="H775" s="2">
        <f t="shared" si="87"/>
        <v>5.3940789999999961</v>
      </c>
      <c r="I775" s="2">
        <f t="array" ref="I775">SUMPRODUCT(B759:B778, (ROW(B759:B778)-ROW(B759)+1)) / (20*21/2)</f>
        <v>6.141197142857143</v>
      </c>
      <c r="J775" s="2">
        <f t="shared" si="90"/>
        <v>5.9815597243517651</v>
      </c>
      <c r="K775" s="2">
        <f t="shared" si="92"/>
        <v>5.9502423712721786</v>
      </c>
    </row>
    <row r="776" spans="1:11" ht="13.5" x14ac:dyDescent="0.25">
      <c r="A776" s="3">
        <v>43132</v>
      </c>
      <c r="B776" s="2">
        <v>6.4772999999999996</v>
      </c>
      <c r="C776" s="2">
        <f t="shared" si="93"/>
        <v>0.19139999999999979</v>
      </c>
      <c r="D776" s="2">
        <f t="shared" si="94"/>
        <v>6.2143599999999992</v>
      </c>
      <c r="E776" s="2">
        <f t="shared" si="88"/>
        <v>6.0838899999999994</v>
      </c>
      <c r="F776" s="2">
        <f t="shared" si="89"/>
        <v>5.9312749999999994</v>
      </c>
      <c r="G776" s="2">
        <f t="shared" si="91"/>
        <v>5.9987740000000027</v>
      </c>
      <c r="H776" s="2">
        <f t="shared" si="87"/>
        <v>5.4059659999999949</v>
      </c>
      <c r="I776" s="2">
        <f t="array" ref="I776">SUMPRODUCT(B760:B779, (ROW(B760:B779)-ROW(B760)+1)) / (20*21/2)</f>
        <v>6.1928619047619042</v>
      </c>
      <c r="J776" s="2">
        <f t="shared" si="90"/>
        <v>6.0287730839373115</v>
      </c>
      <c r="K776" s="2">
        <f t="shared" si="92"/>
        <v>5.9709112978889554</v>
      </c>
    </row>
    <row r="777" spans="1:11" ht="13.5" x14ac:dyDescent="0.25">
      <c r="A777" s="3">
        <v>43133</v>
      </c>
      <c r="B777" s="2">
        <v>6.5477999999999996</v>
      </c>
      <c r="C777" s="2">
        <f t="shared" si="93"/>
        <v>7.0500000000000007E-2</v>
      </c>
      <c r="D777" s="2">
        <f t="shared" si="94"/>
        <v>6.3150999999999993</v>
      </c>
      <c r="E777" s="2">
        <f t="shared" si="88"/>
        <v>6.1458499999999994</v>
      </c>
      <c r="F777" s="2">
        <f t="shared" si="89"/>
        <v>5.9665349999999995</v>
      </c>
      <c r="G777" s="2">
        <f t="shared" si="91"/>
        <v>6.0063300000000028</v>
      </c>
      <c r="H777" s="2">
        <f t="shared" si="87"/>
        <v>5.4182054999999956</v>
      </c>
      <c r="I777" s="2">
        <f t="array" ref="I777">SUMPRODUCT(B761:B780, (ROW(B761:B780)-ROW(B761)+1)) / (20*21/2)</f>
        <v>6.2402095238095239</v>
      </c>
      <c r="J777" s="2">
        <f t="shared" si="90"/>
        <v>6.0782042188004244</v>
      </c>
      <c r="K777" s="2">
        <f t="shared" si="92"/>
        <v>5.9935343842462512</v>
      </c>
    </row>
    <row r="778" spans="1:11" ht="13.5" x14ac:dyDescent="0.25">
      <c r="A778" s="3">
        <v>43136</v>
      </c>
      <c r="B778" s="2">
        <v>6.5477999999999996</v>
      </c>
      <c r="C778" s="2">
        <f t="shared" si="93"/>
        <v>0</v>
      </c>
      <c r="D778" s="2">
        <f t="shared" si="94"/>
        <v>6.4158400000000002</v>
      </c>
      <c r="E778" s="2">
        <f t="shared" si="88"/>
        <v>6.20831</v>
      </c>
      <c r="F778" s="2">
        <f t="shared" si="89"/>
        <v>6.0053199999999993</v>
      </c>
      <c r="G778" s="2">
        <f t="shared" si="91"/>
        <v>6.0138860000000021</v>
      </c>
      <c r="H778" s="2">
        <f t="shared" ref="H778:H841" si="95">AVERAGE(B579:B778)</f>
        <v>5.4304699999999961</v>
      </c>
      <c r="I778" s="2">
        <f t="array" ref="I778">SUMPRODUCT(B762:B781, (ROW(B762:B781)-ROW(B762)+1)) / (20*21/2)</f>
        <v>6.2922042857142859</v>
      </c>
      <c r="J778" s="2">
        <f t="shared" si="90"/>
        <v>6.1229276265337171</v>
      </c>
      <c r="K778" s="2">
        <f t="shared" si="92"/>
        <v>6.0152702907463986</v>
      </c>
    </row>
    <row r="779" spans="1:11" ht="13.5" x14ac:dyDescent="0.25">
      <c r="A779" s="3">
        <v>43137</v>
      </c>
      <c r="B779" s="2">
        <v>6.5477999999999996</v>
      </c>
      <c r="C779" s="2">
        <f t="shared" si="93"/>
        <v>0</v>
      </c>
      <c r="D779" s="2">
        <f t="shared" si="94"/>
        <v>6.4813199999999993</v>
      </c>
      <c r="E779" s="2">
        <f t="shared" si="88"/>
        <v>6.2687500000000007</v>
      </c>
      <c r="F779" s="2">
        <f t="shared" si="89"/>
        <v>6.0506499999999992</v>
      </c>
      <c r="G779" s="2">
        <f t="shared" si="91"/>
        <v>6.0207360000000021</v>
      </c>
      <c r="H779" s="2">
        <f t="shared" si="95"/>
        <v>5.4427094999999959</v>
      </c>
      <c r="I779" s="2">
        <f t="array" ref="I779">SUMPRODUCT(B763:B782, (ROW(B763:B782)-ROW(B763)+1)) / (20*21/2)</f>
        <v>6.3312952380952385</v>
      </c>
      <c r="J779" s="2">
        <f t="shared" si="90"/>
        <v>6.163391662101934</v>
      </c>
      <c r="K779" s="2">
        <f t="shared" si="92"/>
        <v>6.0361538087563442</v>
      </c>
    </row>
    <row r="780" spans="1:11" ht="13.5" x14ac:dyDescent="0.25">
      <c r="A780" s="3">
        <v>43138</v>
      </c>
      <c r="B780" s="2">
        <v>6.5477999999999996</v>
      </c>
      <c r="C780" s="2">
        <f t="shared" si="93"/>
        <v>0</v>
      </c>
      <c r="D780" s="2">
        <f t="shared" si="94"/>
        <v>6.5336999999999987</v>
      </c>
      <c r="E780" s="2">
        <f t="shared" ref="E780:E843" si="96">AVERAGE(B771:B780)</f>
        <v>6.3307100000000007</v>
      </c>
      <c r="F780" s="2">
        <f t="shared" si="89"/>
        <v>6.0924549999999993</v>
      </c>
      <c r="G780" s="2">
        <f t="shared" si="91"/>
        <v>6.0287960000000025</v>
      </c>
      <c r="H780" s="2">
        <f t="shared" si="95"/>
        <v>5.454344499999995</v>
      </c>
      <c r="I780" s="2">
        <f t="array" ref="I780">SUMPRODUCT(B764:B783, (ROW(B764:B783)-ROW(B764)+1)) / (20*21/2)</f>
        <v>6.3665761904761897</v>
      </c>
      <c r="J780" s="2">
        <f t="shared" si="90"/>
        <v>6.2000019799969879</v>
      </c>
      <c r="K780" s="2">
        <f t="shared" si="92"/>
        <v>6.0562183652757033</v>
      </c>
    </row>
    <row r="781" spans="1:11" ht="13.5" x14ac:dyDescent="0.25">
      <c r="A781" s="3">
        <v>43139</v>
      </c>
      <c r="B781" s="2">
        <v>6.6383999999999999</v>
      </c>
      <c r="C781" s="2">
        <f t="shared" si="93"/>
        <v>9.0600000000000236E-2</v>
      </c>
      <c r="D781" s="2">
        <f t="shared" si="94"/>
        <v>6.5659200000000002</v>
      </c>
      <c r="E781" s="2">
        <f t="shared" si="96"/>
        <v>6.3901400000000006</v>
      </c>
      <c r="F781" s="2">
        <f t="shared" si="89"/>
        <v>6.1322449999999993</v>
      </c>
      <c r="G781" s="2">
        <f t="shared" si="91"/>
        <v>6.038768000000001</v>
      </c>
      <c r="H781" s="2">
        <f t="shared" si="95"/>
        <v>5.4664574999999944</v>
      </c>
      <c r="I781" s="2">
        <f t="array" ref="I781">SUMPRODUCT(B765:B784, (ROW(B765:B784)-ROW(B765)+1)) / (20*21/2)</f>
        <v>6.3987595238095247</v>
      </c>
      <c r="J781" s="2">
        <f t="shared" si="90"/>
        <v>6.2417541723782275</v>
      </c>
      <c r="K781" s="2">
        <f t="shared" si="92"/>
        <v>6.079049017617832</v>
      </c>
    </row>
    <row r="782" spans="1:11" ht="13.5" x14ac:dyDescent="0.25">
      <c r="A782" s="3">
        <v>43140</v>
      </c>
      <c r="B782" s="2">
        <v>6.5427</v>
      </c>
      <c r="C782" s="2">
        <f t="shared" si="93"/>
        <v>-9.5699999999999896E-2</v>
      </c>
      <c r="D782" s="2">
        <f t="shared" si="94"/>
        <v>6.5648999999999997</v>
      </c>
      <c r="E782" s="2">
        <f t="shared" si="96"/>
        <v>6.44</v>
      </c>
      <c r="F782" s="2">
        <f t="shared" si="89"/>
        <v>6.1672499999999983</v>
      </c>
      <c r="G782" s="2">
        <f t="shared" si="91"/>
        <v>6.046826000000002</v>
      </c>
      <c r="H782" s="2">
        <f t="shared" si="95"/>
        <v>5.4781174999999953</v>
      </c>
      <c r="I782" s="2">
        <f t="array" ref="I782">SUMPRODUCT(B766:B785, (ROW(B766:B785)-ROW(B766)+1)) / (20*21/2)</f>
        <v>6.4320252380952398</v>
      </c>
      <c r="J782" s="2">
        <f t="shared" si="90"/>
        <v>6.2704156797707773</v>
      </c>
      <c r="K782" s="2">
        <f t="shared" si="92"/>
        <v>6.0972314090837996</v>
      </c>
    </row>
    <row r="783" spans="1:11" ht="13.5" x14ac:dyDescent="0.25">
      <c r="A783" s="3">
        <v>43143</v>
      </c>
      <c r="B783" s="2">
        <v>6.5377000000000001</v>
      </c>
      <c r="C783" s="2">
        <f t="shared" si="93"/>
        <v>-4.9999999999998934E-3</v>
      </c>
      <c r="D783" s="2">
        <f t="shared" si="94"/>
        <v>6.5628799999999998</v>
      </c>
      <c r="E783" s="2">
        <f t="shared" si="96"/>
        <v>6.4893600000000005</v>
      </c>
      <c r="F783" s="2">
        <f t="shared" si="89"/>
        <v>6.2047749999999988</v>
      </c>
      <c r="G783" s="2">
        <f t="shared" si="91"/>
        <v>6.0547840000000015</v>
      </c>
      <c r="H783" s="2">
        <f t="shared" si="95"/>
        <v>5.4898279999999939</v>
      </c>
      <c r="I783" s="2">
        <f t="array" ref="I783">SUMPRODUCT(B767:B786, (ROW(B767:B786)-ROW(B767)+1)) / (20*21/2)</f>
        <v>6.4571633333333329</v>
      </c>
      <c r="J783" s="2">
        <f t="shared" si="90"/>
        <v>6.2958713293164177</v>
      </c>
      <c r="K783" s="2">
        <f t="shared" si="92"/>
        <v>6.114504687158945</v>
      </c>
    </row>
    <row r="784" spans="1:11" ht="13.5" x14ac:dyDescent="0.25">
      <c r="A784" s="3">
        <v>43144</v>
      </c>
      <c r="B784" s="2">
        <v>6.5427</v>
      </c>
      <c r="C784" s="2">
        <f t="shared" si="93"/>
        <v>4.9999999999998934E-3</v>
      </c>
      <c r="D784" s="2">
        <f t="shared" si="94"/>
        <v>6.5618600000000002</v>
      </c>
      <c r="E784" s="2">
        <f t="shared" si="96"/>
        <v>6.5215899999999989</v>
      </c>
      <c r="F784" s="2">
        <f t="shared" si="89"/>
        <v>6.243809999999999</v>
      </c>
      <c r="G784" s="2">
        <f t="shared" si="91"/>
        <v>6.0637480000000012</v>
      </c>
      <c r="H784" s="2">
        <f t="shared" si="95"/>
        <v>5.5018909999999934</v>
      </c>
      <c r="I784" s="2">
        <f t="array" ref="I784">SUMPRODUCT(B768:B787, (ROW(B768:B787)-ROW(B768)+1)) / (20*21/2)</f>
        <v>6.4878180952380955</v>
      </c>
      <c r="J784" s="2">
        <f t="shared" si="90"/>
        <v>6.3193788217624727</v>
      </c>
      <c r="K784" s="2">
        <f t="shared" si="92"/>
        <v>6.1312966602115351</v>
      </c>
    </row>
    <row r="785" spans="1:11" ht="13.5" x14ac:dyDescent="0.25">
      <c r="A785" s="3">
        <v>43145</v>
      </c>
      <c r="B785" s="2">
        <v>6.5930999999999997</v>
      </c>
      <c r="C785" s="2">
        <f t="shared" si="93"/>
        <v>5.0399999999999778E-2</v>
      </c>
      <c r="D785" s="2">
        <f t="shared" si="94"/>
        <v>6.570920000000001</v>
      </c>
      <c r="E785" s="2">
        <f t="shared" si="96"/>
        <v>6.5523100000000003</v>
      </c>
      <c r="F785" s="2">
        <f t="shared" si="89"/>
        <v>6.2838499999999993</v>
      </c>
      <c r="G785" s="2">
        <f t="shared" si="91"/>
        <v>6.0737200000000016</v>
      </c>
      <c r="H785" s="2">
        <f t="shared" si="95"/>
        <v>5.5143569999999942</v>
      </c>
      <c r="I785" s="2">
        <f t="array" ref="I785">SUMPRODUCT(B769:B788, (ROW(B769:B788)-ROW(B769)+1)) / (20*21/2)</f>
        <v>6.5145809523809532</v>
      </c>
      <c r="J785" s="2">
        <f t="shared" si="90"/>
        <v>6.3454475054041417</v>
      </c>
      <c r="K785" s="2">
        <f t="shared" si="92"/>
        <v>6.1494065951052006</v>
      </c>
    </row>
    <row r="786" spans="1:11" ht="13.5" x14ac:dyDescent="0.25">
      <c r="A786" s="3">
        <v>43146</v>
      </c>
      <c r="B786" s="2">
        <v>6.5477999999999996</v>
      </c>
      <c r="C786" s="2">
        <f t="shared" si="93"/>
        <v>-4.5300000000000118E-2</v>
      </c>
      <c r="D786" s="2">
        <f t="shared" si="94"/>
        <v>6.5528000000000004</v>
      </c>
      <c r="E786" s="2">
        <f t="shared" si="96"/>
        <v>6.5593599999999999</v>
      </c>
      <c r="F786" s="2">
        <f t="shared" si="89"/>
        <v>6.3216249999999992</v>
      </c>
      <c r="G786" s="2">
        <f t="shared" si="91"/>
        <v>6.0827860000000022</v>
      </c>
      <c r="H786" s="2">
        <f t="shared" si="95"/>
        <v>5.5259919999999942</v>
      </c>
      <c r="I786" s="2">
        <f t="array" ref="I786">SUMPRODUCT(B770:B789, (ROW(B770:B789)-ROW(B770)+1)) / (20*21/2)</f>
        <v>6.5331476190476181</v>
      </c>
      <c r="J786" s="2">
        <f t="shared" si="90"/>
        <v>6.3647191715561275</v>
      </c>
      <c r="K786" s="2">
        <f t="shared" si="92"/>
        <v>6.1650298658853888</v>
      </c>
    </row>
    <row r="787" spans="1:11" ht="13.5" x14ac:dyDescent="0.25">
      <c r="A787" s="3">
        <v>43147</v>
      </c>
      <c r="B787" s="2">
        <v>6.6435000000000004</v>
      </c>
      <c r="C787" s="2">
        <f t="shared" si="93"/>
        <v>9.5700000000000784E-2</v>
      </c>
      <c r="D787" s="2">
        <f t="shared" si="94"/>
        <v>6.5729600000000001</v>
      </c>
      <c r="E787" s="2">
        <f t="shared" si="96"/>
        <v>6.5689299999999999</v>
      </c>
      <c r="F787" s="2">
        <f t="shared" si="89"/>
        <v>6.3573899999999988</v>
      </c>
      <c r="G787" s="2">
        <f t="shared" si="91"/>
        <v>6.092760000000002</v>
      </c>
      <c r="H787" s="2">
        <f t="shared" si="95"/>
        <v>5.5381559999999945</v>
      </c>
      <c r="I787" s="2">
        <f t="array" ref="I787">SUMPRODUCT(B771:B790, (ROW(B771:B790)-ROW(B771)+1)) / (20*21/2)</f>
        <v>6.543844285714286</v>
      </c>
      <c r="J787" s="2">
        <f t="shared" si="90"/>
        <v>6.3912697266460201</v>
      </c>
      <c r="K787" s="2">
        <f t="shared" si="92"/>
        <v>6.1837934005565502</v>
      </c>
    </row>
    <row r="788" spans="1:11" ht="13.5" x14ac:dyDescent="0.25">
      <c r="A788" s="3">
        <v>43150</v>
      </c>
      <c r="B788" s="2">
        <v>6.6383999999999999</v>
      </c>
      <c r="C788" s="2">
        <f t="shared" si="93"/>
        <v>-5.1000000000005485E-3</v>
      </c>
      <c r="D788" s="2">
        <f t="shared" si="94"/>
        <v>6.5930999999999997</v>
      </c>
      <c r="E788" s="2">
        <f t="shared" si="96"/>
        <v>6.5779900000000016</v>
      </c>
      <c r="F788" s="2">
        <f t="shared" ref="F788:F851" si="97">AVERAGE(B769:B788)</f>
        <v>6.3931500000000003</v>
      </c>
      <c r="G788" s="2">
        <f t="shared" si="91"/>
        <v>6.102832000000002</v>
      </c>
      <c r="H788" s="2">
        <f t="shared" si="95"/>
        <v>5.550445499999995</v>
      </c>
      <c r="I788" s="2">
        <f t="array" ref="I788">SUMPRODUCT(B772:B791, (ROW(B772:B791)-ROW(B772)+1)) / (20*21/2)</f>
        <v>6.5607528571428571</v>
      </c>
      <c r="J788" s="2">
        <f t="shared" si="90"/>
        <v>6.4148059431559235</v>
      </c>
      <c r="K788" s="2">
        <f t="shared" si="92"/>
        <v>6.201621110338646</v>
      </c>
    </row>
    <row r="789" spans="1:11" ht="13.5" x14ac:dyDescent="0.25">
      <c r="A789" s="3">
        <v>43151</v>
      </c>
      <c r="B789" s="2">
        <v>6.5880999999999998</v>
      </c>
      <c r="C789" s="2">
        <f t="shared" si="93"/>
        <v>-5.0300000000000011E-2</v>
      </c>
      <c r="D789" s="2">
        <f t="shared" si="94"/>
        <v>6.6021799999999997</v>
      </c>
      <c r="E789" s="2">
        <f t="shared" si="96"/>
        <v>6.58202</v>
      </c>
      <c r="F789" s="2">
        <f t="shared" si="97"/>
        <v>6.4253850000000003</v>
      </c>
      <c r="G789" s="2">
        <f t="shared" si="91"/>
        <v>6.1137120000000014</v>
      </c>
      <c r="H789" s="2">
        <f t="shared" si="95"/>
        <v>5.561878999999994</v>
      </c>
      <c r="I789" s="2">
        <f t="array" ref="I789">SUMPRODUCT(B773:B792, (ROW(B773:B792)-ROW(B773)+1)) / (20*21/2)</f>
        <v>6.5734171428571431</v>
      </c>
      <c r="J789" s="2">
        <f t="shared" ref="J789:J852" si="98">$J$4*B789+J788*(1-$J$4)</f>
        <v>6.431310139045836</v>
      </c>
      <c r="K789" s="2">
        <f t="shared" si="92"/>
        <v>6.2167771452273266</v>
      </c>
    </row>
    <row r="790" spans="1:11" ht="13.5" x14ac:dyDescent="0.25">
      <c r="A790" s="3">
        <v>43152</v>
      </c>
      <c r="B790" s="2">
        <v>6.5377000000000001</v>
      </c>
      <c r="C790" s="2">
        <f t="shared" si="93"/>
        <v>-5.0399999999999778E-2</v>
      </c>
      <c r="D790" s="2">
        <f t="shared" si="94"/>
        <v>6.5911</v>
      </c>
      <c r="E790" s="2">
        <f t="shared" si="96"/>
        <v>6.5810100000000009</v>
      </c>
      <c r="F790" s="2">
        <f t="shared" si="97"/>
        <v>6.4558599999999995</v>
      </c>
      <c r="G790" s="2">
        <f t="shared" si="91"/>
        <v>6.1235840000000019</v>
      </c>
      <c r="H790" s="2">
        <f t="shared" si="95"/>
        <v>5.5727584999999955</v>
      </c>
      <c r="I790" s="2">
        <f t="array" ref="I790">SUMPRODUCT(B774:B793, (ROW(B774:B793)-ROW(B774)+1)) / (20*21/2)</f>
        <v>6.5766328571428554</v>
      </c>
      <c r="J790" s="2">
        <f t="shared" si="98"/>
        <v>6.4414425067557559</v>
      </c>
      <c r="K790" s="2">
        <f t="shared" si="92"/>
        <v>6.2293623552184121</v>
      </c>
    </row>
    <row r="791" spans="1:11" ht="13.5" x14ac:dyDescent="0.25">
      <c r="A791" s="3">
        <v>43153</v>
      </c>
      <c r="B791" s="2">
        <v>6.6334</v>
      </c>
      <c r="C791" s="2">
        <f t="shared" si="93"/>
        <v>9.5699999999999896E-2</v>
      </c>
      <c r="D791" s="2">
        <f t="shared" si="94"/>
        <v>6.6082200000000002</v>
      </c>
      <c r="E791" s="2">
        <f t="shared" si="96"/>
        <v>6.5805099999999994</v>
      </c>
      <c r="F791" s="2">
        <f t="shared" si="97"/>
        <v>6.4853250000000005</v>
      </c>
      <c r="G791" s="2">
        <f t="shared" si="91"/>
        <v>6.1353700000000018</v>
      </c>
      <c r="H791" s="2">
        <f t="shared" si="95"/>
        <v>5.5839654999999944</v>
      </c>
      <c r="I791" s="2">
        <f t="array" ref="I791">SUMPRODUCT(B775:B794, (ROW(B775:B794)-ROW(B775)+1)) / (20*21/2)</f>
        <v>6.5774499999999998</v>
      </c>
      <c r="J791" s="2">
        <f t="shared" si="98"/>
        <v>6.4597241727790173</v>
      </c>
      <c r="K791" s="2">
        <f t="shared" si="92"/>
        <v>6.2452069687392582</v>
      </c>
    </row>
    <row r="792" spans="1:11" ht="13.5" x14ac:dyDescent="0.25">
      <c r="A792" s="3">
        <v>43154</v>
      </c>
      <c r="B792" s="2">
        <v>6.6182999999999996</v>
      </c>
      <c r="C792" s="2">
        <f t="shared" si="93"/>
        <v>-1.5100000000000335E-2</v>
      </c>
      <c r="D792" s="2">
        <f t="shared" si="94"/>
        <v>6.6031799999999992</v>
      </c>
      <c r="E792" s="2">
        <f t="shared" si="96"/>
        <v>6.5880700000000001</v>
      </c>
      <c r="F792" s="2">
        <f t="shared" si="97"/>
        <v>6.5140349999999998</v>
      </c>
      <c r="G792" s="2">
        <f t="shared" si="91"/>
        <v>6.1458460000000006</v>
      </c>
      <c r="H792" s="2">
        <f t="shared" si="95"/>
        <v>5.5950464999999951</v>
      </c>
      <c r="I792" s="2">
        <f t="array" ref="I792">SUMPRODUCT(B776:B795, (ROW(B776:B795)-ROW(B776)+1)) / (20*21/2)</f>
        <v>6.5767080952380956</v>
      </c>
      <c r="J792" s="2">
        <f t="shared" si="98"/>
        <v>6.4748266325143486</v>
      </c>
      <c r="K792" s="2">
        <f t="shared" si="92"/>
        <v>6.2598380680043855</v>
      </c>
    </row>
    <row r="793" spans="1:11" ht="13.5" x14ac:dyDescent="0.25">
      <c r="A793" s="3">
        <v>43157</v>
      </c>
      <c r="B793" s="2">
        <v>6.5477999999999996</v>
      </c>
      <c r="C793" s="2">
        <f t="shared" si="93"/>
        <v>-7.0500000000000007E-2</v>
      </c>
      <c r="D793" s="2">
        <f t="shared" si="94"/>
        <v>6.5850600000000004</v>
      </c>
      <c r="E793" s="2">
        <f t="shared" si="96"/>
        <v>6.58908</v>
      </c>
      <c r="F793" s="2">
        <f t="shared" si="97"/>
        <v>6.5392200000000003</v>
      </c>
      <c r="G793" s="2">
        <f t="shared" si="91"/>
        <v>6.1549120000000004</v>
      </c>
      <c r="H793" s="2">
        <f t="shared" si="95"/>
        <v>5.605119999999995</v>
      </c>
      <c r="I793" s="2">
        <f t="array" ref="I793">SUMPRODUCT(B777:B796, (ROW(B777:B796)-ROW(B777)+1)) / (20*21/2)</f>
        <v>6.5795095238095236</v>
      </c>
      <c r="J793" s="2">
        <f t="shared" si="98"/>
        <v>6.4817764770367914</v>
      </c>
      <c r="K793" s="2">
        <f t="shared" si="92"/>
        <v>6.2711306927885273</v>
      </c>
    </row>
    <row r="794" spans="1:11" ht="13.5" x14ac:dyDescent="0.25">
      <c r="A794" s="3">
        <v>43158</v>
      </c>
      <c r="B794" s="2">
        <v>6.5477999999999996</v>
      </c>
      <c r="C794" s="2">
        <f t="shared" si="93"/>
        <v>0</v>
      </c>
      <c r="D794" s="2">
        <f t="shared" si="94"/>
        <v>6.577</v>
      </c>
      <c r="E794" s="2">
        <f t="shared" si="96"/>
        <v>6.5895899999999994</v>
      </c>
      <c r="F794" s="2">
        <f t="shared" si="97"/>
        <v>6.5555899999999996</v>
      </c>
      <c r="G794" s="2">
        <f t="shared" si="91"/>
        <v>6.1659939999999986</v>
      </c>
      <c r="H794" s="2">
        <f t="shared" si="95"/>
        <v>5.6149419999999965</v>
      </c>
      <c r="I794" s="2">
        <f t="array" ref="I794">SUMPRODUCT(B778:B797, (ROW(B778:B797)-ROW(B778)+1)) / (20*21/2)</f>
        <v>6.591335714285715</v>
      </c>
      <c r="J794" s="2">
        <f t="shared" si="98"/>
        <v>6.488064431604716</v>
      </c>
      <c r="K794" s="2">
        <f t="shared" si="92"/>
        <v>6.281980469541919</v>
      </c>
    </row>
    <row r="795" spans="1:11" ht="13.5" x14ac:dyDescent="0.25">
      <c r="A795" s="3">
        <v>43159</v>
      </c>
      <c r="B795" s="2">
        <v>6.5477999999999996</v>
      </c>
      <c r="C795" s="2">
        <f t="shared" si="93"/>
        <v>0</v>
      </c>
      <c r="D795" s="2">
        <f t="shared" si="94"/>
        <v>6.5790199999999999</v>
      </c>
      <c r="E795" s="2">
        <f t="shared" si="96"/>
        <v>6.5850600000000004</v>
      </c>
      <c r="F795" s="2">
        <f t="shared" si="97"/>
        <v>6.5686849999999994</v>
      </c>
      <c r="G795" s="2">
        <f t="shared" si="91"/>
        <v>6.1761679999999979</v>
      </c>
      <c r="H795" s="2">
        <f t="shared" si="95"/>
        <v>5.6243859999999959</v>
      </c>
      <c r="I795" s="2">
        <f t="array" ref="I795">SUMPRODUCT(B779:B798, (ROW(B779:B798)-ROW(B779)+1)) / (20*21/2)</f>
        <v>6.6024423809523807</v>
      </c>
      <c r="J795" s="2">
        <f t="shared" si="98"/>
        <v>6.4937535333566476</v>
      </c>
      <c r="K795" s="2">
        <f t="shared" si="92"/>
        <v>6.2924047648540009</v>
      </c>
    </row>
    <row r="796" spans="1:11" ht="13.5" x14ac:dyDescent="0.25">
      <c r="A796" s="3">
        <v>43160</v>
      </c>
      <c r="B796" s="2">
        <v>6.5980999999999996</v>
      </c>
      <c r="C796" s="2">
        <f t="shared" si="93"/>
        <v>5.0300000000000011E-2</v>
      </c>
      <c r="D796" s="2">
        <f t="shared" si="94"/>
        <v>6.5719599999999998</v>
      </c>
      <c r="E796" s="2">
        <f t="shared" si="96"/>
        <v>6.5900900000000009</v>
      </c>
      <c r="F796" s="2">
        <f t="shared" si="97"/>
        <v>6.574724999999999</v>
      </c>
      <c r="G796" s="2">
        <f t="shared" si="91"/>
        <v>6.1882559999999982</v>
      </c>
      <c r="H796" s="2">
        <f t="shared" si="95"/>
        <v>5.6344594999999966</v>
      </c>
      <c r="I796" s="2">
        <f t="array" ref="I796">SUMPRODUCT(B780:B799, (ROW(B780:B799)-ROW(B780)+1)) / (20*21/2)</f>
        <v>6.6128295238095243</v>
      </c>
      <c r="J796" s="2">
        <f t="shared" si="98"/>
        <v>6.5036912920845857</v>
      </c>
      <c r="K796" s="2">
        <f t="shared" si="92"/>
        <v>6.3043928132910994</v>
      </c>
    </row>
    <row r="797" spans="1:11" ht="13.5" x14ac:dyDescent="0.25">
      <c r="A797" s="3">
        <v>43161</v>
      </c>
      <c r="B797" s="2">
        <v>6.6989000000000001</v>
      </c>
      <c r="C797" s="2">
        <f t="shared" si="93"/>
        <v>0.10080000000000044</v>
      </c>
      <c r="D797" s="2">
        <f t="shared" si="94"/>
        <v>6.5880799999999997</v>
      </c>
      <c r="E797" s="2">
        <f t="shared" si="96"/>
        <v>6.5956299999999999</v>
      </c>
      <c r="F797" s="2">
        <f t="shared" si="97"/>
        <v>6.5822799999999999</v>
      </c>
      <c r="G797" s="2">
        <f t="shared" si="91"/>
        <v>6.2024599999999976</v>
      </c>
      <c r="H797" s="2">
        <f t="shared" si="95"/>
        <v>5.6448099999999979</v>
      </c>
      <c r="I797" s="2">
        <f t="array" ref="I797">SUMPRODUCT(B781:B800, (ROW(B781:B800)-ROW(B781)+1)) / (20*21/2)</f>
        <v>6.6224971428571431</v>
      </c>
      <c r="J797" s="2">
        <f t="shared" si="98"/>
        <v>6.5222825976003387</v>
      </c>
      <c r="K797" s="2">
        <f t="shared" si="92"/>
        <v>6.3198636833581148</v>
      </c>
    </row>
    <row r="798" spans="1:11" ht="13.5" x14ac:dyDescent="0.25">
      <c r="A798" s="3">
        <v>43164</v>
      </c>
      <c r="B798" s="2">
        <v>6.6989000000000001</v>
      </c>
      <c r="C798" s="2">
        <f t="shared" si="93"/>
        <v>0</v>
      </c>
      <c r="D798" s="2">
        <f t="shared" si="94"/>
        <v>6.6183000000000005</v>
      </c>
      <c r="E798" s="2">
        <f t="shared" si="96"/>
        <v>6.60168</v>
      </c>
      <c r="F798" s="2">
        <f t="shared" si="97"/>
        <v>6.589834999999999</v>
      </c>
      <c r="G798" s="2">
        <f t="shared" si="91"/>
        <v>6.2171679999999974</v>
      </c>
      <c r="H798" s="2">
        <f t="shared" si="95"/>
        <v>5.6556139999999981</v>
      </c>
      <c r="I798" s="2">
        <f t="array" ref="I798">SUMPRODUCT(B782:B801, (ROW(B782:B801)-ROW(B782)+1)) / (20*21/2)</f>
        <v>6.6314452380952389</v>
      </c>
      <c r="J798" s="2">
        <f t="shared" si="98"/>
        <v>6.5391033025907825</v>
      </c>
      <c r="K798" s="2">
        <f t="shared" si="92"/>
        <v>6.3347278526381885</v>
      </c>
    </row>
    <row r="799" spans="1:11" ht="13.5" x14ac:dyDescent="0.25">
      <c r="A799" s="3">
        <v>43165</v>
      </c>
      <c r="B799" s="2">
        <v>6.6989000000000001</v>
      </c>
      <c r="C799" s="2">
        <f t="shared" si="93"/>
        <v>0</v>
      </c>
      <c r="D799" s="2">
        <f t="shared" si="94"/>
        <v>6.6485200000000004</v>
      </c>
      <c r="E799" s="2">
        <f t="shared" si="96"/>
        <v>6.6127599999999997</v>
      </c>
      <c r="F799" s="2">
        <f t="shared" si="97"/>
        <v>6.597389999999999</v>
      </c>
      <c r="G799" s="2">
        <f t="shared" si="91"/>
        <v>6.2313719999999977</v>
      </c>
      <c r="H799" s="2">
        <f t="shared" si="95"/>
        <v>5.6665184999999987</v>
      </c>
      <c r="I799" s="2">
        <f t="array" ref="I799">SUMPRODUCT(B783:B802, (ROW(B783:B802)-ROW(B783)+1)) / (20*21/2)</f>
        <v>6.6401052380952379</v>
      </c>
      <c r="J799" s="2">
        <f t="shared" si="98"/>
        <v>6.5543220356773739</v>
      </c>
      <c r="K799" s="2">
        <f t="shared" si="92"/>
        <v>6.3490091133190436</v>
      </c>
    </row>
    <row r="800" spans="1:11" ht="13.5" x14ac:dyDescent="0.25">
      <c r="A800" s="3">
        <v>43166</v>
      </c>
      <c r="B800" s="2">
        <v>6.6989000000000001</v>
      </c>
      <c r="C800" s="2">
        <f t="shared" si="93"/>
        <v>0</v>
      </c>
      <c r="D800" s="2">
        <f t="shared" si="94"/>
        <v>6.6787400000000003</v>
      </c>
      <c r="E800" s="2">
        <f t="shared" si="96"/>
        <v>6.6288800000000005</v>
      </c>
      <c r="F800" s="2">
        <f t="shared" si="97"/>
        <v>6.604944999999999</v>
      </c>
      <c r="G800" s="2">
        <f t="shared" si="91"/>
        <v>6.2464819999999976</v>
      </c>
      <c r="H800" s="2">
        <f t="shared" si="95"/>
        <v>5.677901499999999</v>
      </c>
      <c r="I800" s="2">
        <f t="array" ref="I800">SUMPRODUCT(B784:B803, (ROW(B784:B803)-ROW(B784)+1)) / (20*21/2)</f>
        <v>6.6451452380952389</v>
      </c>
      <c r="J800" s="2">
        <f t="shared" si="98"/>
        <v>6.5680913656128617</v>
      </c>
      <c r="K800" s="2">
        <f t="shared" si="92"/>
        <v>6.3627303245614346</v>
      </c>
    </row>
    <row r="801" spans="1:11" ht="13.5" x14ac:dyDescent="0.25">
      <c r="A801" s="3">
        <v>43167</v>
      </c>
      <c r="B801" s="2">
        <v>6.6989000000000001</v>
      </c>
      <c r="C801" s="2">
        <f t="shared" si="93"/>
        <v>0</v>
      </c>
      <c r="D801" s="2">
        <f t="shared" si="94"/>
        <v>6.6989000000000001</v>
      </c>
      <c r="E801" s="2">
        <f t="shared" si="96"/>
        <v>6.6354300000000013</v>
      </c>
      <c r="F801" s="2">
        <f t="shared" si="97"/>
        <v>6.607969999999999</v>
      </c>
      <c r="G801" s="2">
        <f t="shared" si="91"/>
        <v>6.2615919999999958</v>
      </c>
      <c r="H801" s="2">
        <f t="shared" si="95"/>
        <v>5.6894104999999993</v>
      </c>
      <c r="I801" s="2">
        <f t="array" ref="I801">SUMPRODUCT(B785:B804, (ROW(B785:B804)-ROW(B785)+1)) / (20*21/2)</f>
        <v>6.6500376190476196</v>
      </c>
      <c r="J801" s="2">
        <f t="shared" si="98"/>
        <v>6.5805493307925884</v>
      </c>
      <c r="K801" s="2">
        <f t="shared" si="92"/>
        <v>6.3759134490884382</v>
      </c>
    </row>
    <row r="802" spans="1:11" ht="13.5" x14ac:dyDescent="0.25">
      <c r="A802" s="3">
        <v>43168</v>
      </c>
      <c r="B802" s="2">
        <v>6.6989000000000001</v>
      </c>
      <c r="C802" s="2">
        <f t="shared" si="93"/>
        <v>0</v>
      </c>
      <c r="D802" s="2">
        <f t="shared" si="94"/>
        <v>6.6989000000000001</v>
      </c>
      <c r="E802" s="2">
        <f t="shared" si="96"/>
        <v>6.6434899999999999</v>
      </c>
      <c r="F802" s="2">
        <f t="shared" si="97"/>
        <v>6.6157799999999982</v>
      </c>
      <c r="G802" s="2">
        <f t="shared" si="91"/>
        <v>6.2767019999999958</v>
      </c>
      <c r="H802" s="2">
        <f t="shared" si="95"/>
        <v>5.7012469999999995</v>
      </c>
      <c r="I802" s="2">
        <f t="array" ref="I802">SUMPRODUCT(B786:B805, (ROW(B786:B805)-ROW(B786)+1)) / (20*21/2)</f>
        <v>6.6533442857142857</v>
      </c>
      <c r="J802" s="2">
        <f t="shared" si="98"/>
        <v>6.5918208230980557</v>
      </c>
      <c r="K802" s="2">
        <f t="shared" si="92"/>
        <v>6.3885795883398728</v>
      </c>
    </row>
    <row r="803" spans="1:11" ht="13.5" x14ac:dyDescent="0.25">
      <c r="A803" s="3">
        <v>43171</v>
      </c>
      <c r="B803" s="2">
        <v>6.6687000000000003</v>
      </c>
      <c r="C803" s="2">
        <f t="shared" si="93"/>
        <v>-3.0199999999999783E-2</v>
      </c>
      <c r="D803" s="2">
        <f t="shared" si="94"/>
        <v>6.6928600000000005</v>
      </c>
      <c r="E803" s="2">
        <f t="shared" si="96"/>
        <v>6.6555800000000005</v>
      </c>
      <c r="F803" s="2">
        <f t="shared" si="97"/>
        <v>6.6223299999999981</v>
      </c>
      <c r="G803" s="2">
        <f t="shared" si="91"/>
        <v>6.2922159999999954</v>
      </c>
      <c r="H803" s="2">
        <f t="shared" si="95"/>
        <v>5.7131844999999988</v>
      </c>
      <c r="I803" s="2">
        <f t="array" ref="I803">SUMPRODUCT(B787:B806, (ROW(B787:B806)-ROW(B787)+1)) / (20*21/2)</f>
        <v>6.6596771428571433</v>
      </c>
      <c r="J803" s="2">
        <f t="shared" si="98"/>
        <v>6.5991426494696697</v>
      </c>
      <c r="K803" s="2">
        <f t="shared" si="92"/>
        <v>6.399564702522623</v>
      </c>
    </row>
    <row r="804" spans="1:11" ht="13.5" x14ac:dyDescent="0.25">
      <c r="A804" s="3">
        <v>43172</v>
      </c>
      <c r="B804" s="2">
        <v>6.6737000000000002</v>
      </c>
      <c r="C804" s="2">
        <f t="shared" si="93"/>
        <v>4.9999999999998934E-3</v>
      </c>
      <c r="D804" s="2">
        <f t="shared" si="94"/>
        <v>6.6878199999999994</v>
      </c>
      <c r="E804" s="2">
        <f t="shared" si="96"/>
        <v>6.6681700000000008</v>
      </c>
      <c r="F804" s="2">
        <f t="shared" si="97"/>
        <v>6.6288799999999979</v>
      </c>
      <c r="G804" s="2">
        <f t="shared" si="91"/>
        <v>6.3087359999999952</v>
      </c>
      <c r="H804" s="2">
        <f t="shared" si="95"/>
        <v>5.7251469999999998</v>
      </c>
      <c r="I804" s="2">
        <f t="array" ref="I804">SUMPRODUCT(B788:B807, (ROW(B788:B807)-ROW(B788)+1)) / (20*21/2)</f>
        <v>6.6652904761904761</v>
      </c>
      <c r="J804" s="2">
        <f t="shared" si="98"/>
        <v>6.6062433495201773</v>
      </c>
      <c r="K804" s="2">
        <f t="shared" si="92"/>
        <v>6.4103151063452657</v>
      </c>
    </row>
    <row r="805" spans="1:11" ht="13.5" x14ac:dyDescent="0.25">
      <c r="A805" s="3">
        <v>43173</v>
      </c>
      <c r="B805" s="2">
        <v>6.6635999999999997</v>
      </c>
      <c r="C805" s="2">
        <f t="shared" si="93"/>
        <v>-1.0100000000000442E-2</v>
      </c>
      <c r="D805" s="2">
        <f t="shared" si="94"/>
        <v>6.6807600000000011</v>
      </c>
      <c r="E805" s="2">
        <f t="shared" si="96"/>
        <v>6.6797500000000012</v>
      </c>
      <c r="F805" s="2">
        <f t="shared" si="97"/>
        <v>6.6324049999999986</v>
      </c>
      <c r="G805" s="2">
        <f t="shared" si="91"/>
        <v>6.3241479999999957</v>
      </c>
      <c r="H805" s="2">
        <f t="shared" si="95"/>
        <v>5.7370590000000004</v>
      </c>
      <c r="I805" s="2">
        <f t="array" ref="I805">SUMPRODUCT(B789:B808, (ROW(B789:B808)-ROW(B789)+1)) / (20*21/2)</f>
        <v>6.6658399999999993</v>
      </c>
      <c r="J805" s="2">
        <f t="shared" si="98"/>
        <v>6.6117058876611123</v>
      </c>
      <c r="K805" s="2">
        <f t="shared" si="92"/>
        <v>6.4202478472729023</v>
      </c>
    </row>
    <row r="806" spans="1:11" ht="13.5" x14ac:dyDescent="0.25">
      <c r="A806" s="3">
        <v>43174</v>
      </c>
      <c r="B806" s="2">
        <v>6.6989000000000001</v>
      </c>
      <c r="C806" s="2">
        <f t="shared" si="93"/>
        <v>3.5300000000000331E-2</v>
      </c>
      <c r="D806" s="2">
        <f t="shared" si="94"/>
        <v>6.6807599999999994</v>
      </c>
      <c r="E806" s="2">
        <f t="shared" si="96"/>
        <v>6.6898300000000006</v>
      </c>
      <c r="F806" s="2">
        <f t="shared" si="97"/>
        <v>6.6399599999999994</v>
      </c>
      <c r="G806" s="2">
        <f t="shared" si="91"/>
        <v>6.3403659999999942</v>
      </c>
      <c r="H806" s="2">
        <f t="shared" si="95"/>
        <v>5.7491475000000012</v>
      </c>
      <c r="I806" s="2">
        <f t="array" ref="I806">SUMPRODUCT(B790:B809, (ROW(B790:B809)-ROW(B790)+1)) / (20*21/2)</f>
        <v>6.6663414285714291</v>
      </c>
      <c r="J806" s="2">
        <f t="shared" si="98"/>
        <v>6.6200100888362439</v>
      </c>
      <c r="K806" s="2">
        <f t="shared" si="92"/>
        <v>6.431175382673965</v>
      </c>
    </row>
    <row r="807" spans="1:11" ht="13.5" x14ac:dyDescent="0.25">
      <c r="A807" s="3">
        <v>43175</v>
      </c>
      <c r="B807" s="2">
        <v>6.6989000000000001</v>
      </c>
      <c r="C807" s="2">
        <f t="shared" si="93"/>
        <v>0</v>
      </c>
      <c r="D807" s="2">
        <f t="shared" si="94"/>
        <v>6.6807600000000011</v>
      </c>
      <c r="E807" s="2">
        <f t="shared" si="96"/>
        <v>6.6898300000000006</v>
      </c>
      <c r="F807" s="2">
        <f t="shared" si="97"/>
        <v>6.6427299999999985</v>
      </c>
      <c r="G807" s="2">
        <f t="shared" si="91"/>
        <v>6.3574919999999953</v>
      </c>
      <c r="H807" s="2">
        <f t="shared" si="95"/>
        <v>5.7615885000000011</v>
      </c>
      <c r="I807" s="2">
        <f t="array" ref="I807">SUMPRODUCT(B791:B810, (ROW(B791:B810)-ROW(B791)+1)) / (20*21/2)</f>
        <v>6.6665552380952393</v>
      </c>
      <c r="J807" s="2">
        <f t="shared" si="98"/>
        <v>6.6275234137089818</v>
      </c>
      <c r="K807" s="2">
        <f t="shared" si="92"/>
        <v>6.4416743872749862</v>
      </c>
    </row>
    <row r="808" spans="1:11" ht="13.5" x14ac:dyDescent="0.25">
      <c r="A808" s="3">
        <v>43178</v>
      </c>
      <c r="B808" s="2">
        <v>6.6485000000000003</v>
      </c>
      <c r="C808" s="2">
        <f t="shared" si="93"/>
        <v>-5.0399999999999778E-2</v>
      </c>
      <c r="D808" s="2">
        <f t="shared" si="94"/>
        <v>6.6767200000000004</v>
      </c>
      <c r="E808" s="2">
        <f t="shared" si="96"/>
        <v>6.6847900000000013</v>
      </c>
      <c r="F808" s="2">
        <f t="shared" si="97"/>
        <v>6.6432349999999989</v>
      </c>
      <c r="G808" s="2">
        <f t="shared" si="91"/>
        <v>6.3750199999999957</v>
      </c>
      <c r="H808" s="2">
        <f t="shared" si="95"/>
        <v>5.773928500000002</v>
      </c>
      <c r="I808" s="2">
        <f t="array" ref="I808">SUMPRODUCT(B792:B811, (ROW(B792:B811)-ROW(B792)+1)) / (20*21/2)</f>
        <v>6.6662414285714293</v>
      </c>
      <c r="J808" s="2">
        <f t="shared" si="98"/>
        <v>6.6295211838319359</v>
      </c>
      <c r="K808" s="2">
        <f t="shared" si="92"/>
        <v>6.4497851956171433</v>
      </c>
    </row>
    <row r="809" spans="1:11" ht="13.5" x14ac:dyDescent="0.25">
      <c r="A809" s="3">
        <v>43180</v>
      </c>
      <c r="B809" s="2">
        <v>6.6485000000000003</v>
      </c>
      <c r="C809" s="2">
        <f t="shared" si="93"/>
        <v>0</v>
      </c>
      <c r="D809" s="2">
        <f t="shared" si="94"/>
        <v>6.6716799999999994</v>
      </c>
      <c r="E809" s="2">
        <f t="shared" si="96"/>
        <v>6.6797500000000003</v>
      </c>
      <c r="F809" s="2">
        <f t="shared" si="97"/>
        <v>6.6462549999999991</v>
      </c>
      <c r="G809" s="2">
        <f t="shared" si="91"/>
        <v>6.395165999999997</v>
      </c>
      <c r="H809" s="2">
        <f t="shared" si="95"/>
        <v>5.7861930000000017</v>
      </c>
      <c r="I809" s="2">
        <f t="array" ref="I809">SUMPRODUCT(B793:B812, (ROW(B793:B812)-ROW(B793)+1)) / (20*21/2)</f>
        <v>6.6653795238095235</v>
      </c>
      <c r="J809" s="2">
        <f t="shared" si="98"/>
        <v>6.6313286901336568</v>
      </c>
      <c r="K809" s="2">
        <f t="shared" si="92"/>
        <v>6.4575779330439218</v>
      </c>
    </row>
    <row r="810" spans="1:11" ht="13.5" x14ac:dyDescent="0.25">
      <c r="A810" s="3">
        <v>43181</v>
      </c>
      <c r="B810" s="2">
        <v>6.6485000000000003</v>
      </c>
      <c r="C810" s="2">
        <f t="shared" si="93"/>
        <v>0</v>
      </c>
      <c r="D810" s="2">
        <f t="shared" si="94"/>
        <v>6.66866</v>
      </c>
      <c r="E810" s="2">
        <f t="shared" si="96"/>
        <v>6.6747100000000001</v>
      </c>
      <c r="F810" s="2">
        <f t="shared" si="97"/>
        <v>6.6517949999999999</v>
      </c>
      <c r="G810" s="2">
        <f t="shared" si="91"/>
        <v>6.4139019999999984</v>
      </c>
      <c r="H810" s="2">
        <f t="shared" si="95"/>
        <v>5.7985330000000026</v>
      </c>
      <c r="I810" s="2">
        <f t="array" ref="I810">SUMPRODUCT(B794:B813, (ROW(B794:B813)-ROW(B794)+1)) / (20*21/2)</f>
        <v>6.6629595238095236</v>
      </c>
      <c r="J810" s="2">
        <f t="shared" si="98"/>
        <v>6.6329640529780702</v>
      </c>
      <c r="K810" s="2">
        <f t="shared" si="92"/>
        <v>6.4650650729245527</v>
      </c>
    </row>
    <row r="811" spans="1:11" ht="13.5" x14ac:dyDescent="0.25">
      <c r="A811" s="3">
        <v>43182</v>
      </c>
      <c r="B811" s="2">
        <v>6.6485000000000003</v>
      </c>
      <c r="C811" s="2">
        <f t="shared" si="93"/>
        <v>0</v>
      </c>
      <c r="D811" s="2">
        <f t="shared" si="94"/>
        <v>6.6585799999999988</v>
      </c>
      <c r="E811" s="2">
        <f t="shared" si="96"/>
        <v>6.6696699999999991</v>
      </c>
      <c r="F811" s="2">
        <f t="shared" si="97"/>
        <v>6.6525499999999997</v>
      </c>
      <c r="G811" s="2">
        <f t="shared" si="91"/>
        <v>6.4300199999999981</v>
      </c>
      <c r="H811" s="2">
        <f t="shared" si="95"/>
        <v>5.8104955000000027</v>
      </c>
      <c r="I811" s="2">
        <f t="array" ref="I811">SUMPRODUCT(B795:B814, (ROW(B795:B814)-ROW(B795)+1)) / (20*21/2)</f>
        <v>6.6615938095238088</v>
      </c>
      <c r="J811" s="2">
        <f t="shared" si="98"/>
        <v>6.6344436669801592</v>
      </c>
      <c r="K811" s="2">
        <f t="shared" si="92"/>
        <v>6.4722585994765307</v>
      </c>
    </row>
    <row r="812" spans="1:11" ht="13.5" x14ac:dyDescent="0.25">
      <c r="A812" s="3">
        <v>43185</v>
      </c>
      <c r="B812" s="2">
        <v>6.6435000000000004</v>
      </c>
      <c r="C812" s="2">
        <f t="shared" si="93"/>
        <v>-4.9999999999998934E-3</v>
      </c>
      <c r="D812" s="2">
        <f t="shared" si="94"/>
        <v>6.6475000000000009</v>
      </c>
      <c r="E812" s="2">
        <f t="shared" si="96"/>
        <v>6.6641300000000001</v>
      </c>
      <c r="F812" s="2">
        <f t="shared" si="97"/>
        <v>6.6538099999999982</v>
      </c>
      <c r="G812" s="2">
        <f t="shared" si="91"/>
        <v>6.4460379999999988</v>
      </c>
      <c r="H812" s="2">
        <f t="shared" si="95"/>
        <v>5.8224580000000028</v>
      </c>
      <c r="I812" s="2">
        <f t="array" ref="I812">SUMPRODUCT(B796:B815, (ROW(B796:B815)-ROW(B796)+1)) / (20*21/2)</f>
        <v>6.6506580952380947</v>
      </c>
      <c r="J812" s="2">
        <f t="shared" si="98"/>
        <v>6.6353061748868107</v>
      </c>
      <c r="K812" s="2">
        <f t="shared" si="92"/>
        <v>6.4789739485166669</v>
      </c>
    </row>
    <row r="813" spans="1:11" ht="13.5" x14ac:dyDescent="0.25">
      <c r="A813" s="3">
        <v>43186</v>
      </c>
      <c r="B813" s="2">
        <v>6.6284000000000001</v>
      </c>
      <c r="C813" s="2">
        <f t="shared" si="93"/>
        <v>-1.5100000000000335E-2</v>
      </c>
      <c r="D813" s="2">
        <f t="shared" si="94"/>
        <v>6.6434800000000012</v>
      </c>
      <c r="E813" s="2">
        <f t="shared" si="96"/>
        <v>6.6600999999999999</v>
      </c>
      <c r="F813" s="2">
        <f t="shared" si="97"/>
        <v>6.6578400000000002</v>
      </c>
      <c r="G813" s="2">
        <f t="shared" si="91"/>
        <v>6.4628619999999986</v>
      </c>
      <c r="H813" s="2">
        <f t="shared" si="95"/>
        <v>5.8343450000000026</v>
      </c>
      <c r="I813" s="2">
        <f t="array" ref="I813">SUMPRODUCT(B797:B816, (ROW(B797:B816)-ROW(B797)+1)) / (20*21/2)</f>
        <v>6.6397223809523815</v>
      </c>
      <c r="J813" s="2">
        <f t="shared" si="98"/>
        <v>6.6346484439452098</v>
      </c>
      <c r="K813" s="2">
        <f t="shared" si="92"/>
        <v>6.4848337936728759</v>
      </c>
    </row>
    <row r="814" spans="1:11" ht="13.5" x14ac:dyDescent="0.25">
      <c r="A814" s="3">
        <v>43187</v>
      </c>
      <c r="B814" s="2">
        <v>6.6435000000000004</v>
      </c>
      <c r="C814" s="2">
        <f t="shared" si="93"/>
        <v>1.5100000000000335E-2</v>
      </c>
      <c r="D814" s="2">
        <f t="shared" si="94"/>
        <v>6.6424800000000008</v>
      </c>
      <c r="E814" s="2">
        <f t="shared" si="96"/>
        <v>6.6570799999999988</v>
      </c>
      <c r="F814" s="2">
        <f t="shared" si="97"/>
        <v>6.6626250000000002</v>
      </c>
      <c r="G814" s="2">
        <f t="shared" si="91"/>
        <v>6.4804920000000008</v>
      </c>
      <c r="H814" s="2">
        <f t="shared" si="95"/>
        <v>5.846156500000002</v>
      </c>
      <c r="I814" s="2">
        <f t="array" ref="I814">SUMPRODUCT(B798:B817, (ROW(B798:B817)-ROW(B798)+1)) / (20*21/2)</f>
        <v>6.6290261904761909</v>
      </c>
      <c r="J814" s="2">
        <f t="shared" si="98"/>
        <v>6.6354914492837613</v>
      </c>
      <c r="K814" s="2">
        <f t="shared" si="92"/>
        <v>6.491055997842567</v>
      </c>
    </row>
    <row r="815" spans="1:11" ht="13.5" x14ac:dyDescent="0.25">
      <c r="A815" s="3">
        <v>43188</v>
      </c>
      <c r="B815" s="2">
        <v>6.5477999999999996</v>
      </c>
      <c r="C815" s="2">
        <f t="shared" si="93"/>
        <v>-9.5700000000000784E-2</v>
      </c>
      <c r="D815" s="2">
        <f t="shared" si="94"/>
        <v>6.6223399999999994</v>
      </c>
      <c r="E815" s="2">
        <f t="shared" si="96"/>
        <v>6.6455000000000002</v>
      </c>
      <c r="F815" s="2">
        <f t="shared" si="97"/>
        <v>6.6626250000000002</v>
      </c>
      <c r="G815" s="2">
        <f t="shared" si="91"/>
        <v>6.4956019999999999</v>
      </c>
      <c r="H815" s="2">
        <f t="shared" si="95"/>
        <v>5.8574895000000025</v>
      </c>
      <c r="I815" s="2">
        <f t="array" ref="I815">SUMPRODUCT(B799:B818, (ROW(B799:B818)-ROW(B799)+1)) / (20*21/2)</f>
        <v>6.6377542857142871</v>
      </c>
      <c r="J815" s="2">
        <f t="shared" si="98"/>
        <v>6.6271398826853076</v>
      </c>
      <c r="K815" s="2">
        <f t="shared" si="92"/>
        <v>6.4932812528291333</v>
      </c>
    </row>
    <row r="816" spans="1:11" ht="13.5" x14ac:dyDescent="0.25">
      <c r="A816" s="3">
        <v>43189</v>
      </c>
      <c r="B816" s="2">
        <v>6.5477999999999996</v>
      </c>
      <c r="C816" s="2">
        <f t="shared" si="93"/>
        <v>0</v>
      </c>
      <c r="D816" s="2">
        <f t="shared" si="94"/>
        <v>6.6022000000000007</v>
      </c>
      <c r="E816" s="2">
        <f t="shared" si="96"/>
        <v>6.6303900000000002</v>
      </c>
      <c r="F816" s="2">
        <f t="shared" si="97"/>
        <v>6.6601100000000004</v>
      </c>
      <c r="G816" s="2">
        <f t="shared" si="91"/>
        <v>6.5107120000000007</v>
      </c>
      <c r="H816" s="2">
        <f t="shared" si="95"/>
        <v>5.8683185000000027</v>
      </c>
      <c r="I816" s="2">
        <f t="array" ref="I816">SUMPRODUCT(B800:B819, (ROW(B800:B819)-ROW(B800)+1)) / (20*21/2)</f>
        <v>6.6419523809523806</v>
      </c>
      <c r="J816" s="2">
        <f t="shared" si="98"/>
        <v>6.6195837033819451</v>
      </c>
      <c r="K816" s="2">
        <f t="shared" si="92"/>
        <v>6.4954192429142656</v>
      </c>
    </row>
    <row r="817" spans="1:11" ht="13.5" x14ac:dyDescent="0.25">
      <c r="A817" s="3">
        <v>43192</v>
      </c>
      <c r="B817" s="2">
        <v>6.5477999999999996</v>
      </c>
      <c r="C817" s="2">
        <f t="shared" si="93"/>
        <v>0</v>
      </c>
      <c r="D817" s="2">
        <f t="shared" si="94"/>
        <v>6.5830600000000006</v>
      </c>
      <c r="E817" s="2">
        <f t="shared" si="96"/>
        <v>6.6152800000000012</v>
      </c>
      <c r="F817" s="2">
        <f t="shared" si="97"/>
        <v>6.6525549999999996</v>
      </c>
      <c r="G817" s="2">
        <f t="shared" si="91"/>
        <v>6.5231040000000018</v>
      </c>
      <c r="H817" s="2">
        <f t="shared" si="95"/>
        <v>5.8787445000000025</v>
      </c>
      <c r="I817" s="2">
        <f t="array" ref="I817">SUMPRODUCT(B801:B820, (ROW(B801:B820)-ROW(B801)+1)) / (20*21/2)</f>
        <v>6.6485504761904766</v>
      </c>
      <c r="J817" s="2">
        <f t="shared" si="98"/>
        <v>6.6127471602027121</v>
      </c>
      <c r="K817" s="2">
        <f t="shared" si="92"/>
        <v>6.4974733902509616</v>
      </c>
    </row>
    <row r="818" spans="1:11" ht="13.5" x14ac:dyDescent="0.25">
      <c r="A818" s="3">
        <v>43193</v>
      </c>
      <c r="B818" s="2">
        <v>6.7442000000000002</v>
      </c>
      <c r="C818" s="2">
        <f t="shared" si="93"/>
        <v>0.19640000000000057</v>
      </c>
      <c r="D818" s="2">
        <f t="shared" si="94"/>
        <v>6.6062200000000004</v>
      </c>
      <c r="E818" s="2">
        <f t="shared" si="96"/>
        <v>6.6248500000000021</v>
      </c>
      <c r="F818" s="2">
        <f t="shared" si="97"/>
        <v>6.6548199999999991</v>
      </c>
      <c r="G818" s="2">
        <f t="shared" ref="G818:G881" si="99">AVERAGE(B769:B818)</f>
        <v>6.539524000000001</v>
      </c>
      <c r="H818" s="2">
        <f t="shared" si="95"/>
        <v>5.8901525000000037</v>
      </c>
      <c r="I818" s="2">
        <f t="array" ref="I818">SUMPRODUCT(B802:B821, (ROW(B802:B821)-ROW(B802)+1)) / (20*21/2)</f>
        <v>6.6526285714285729</v>
      </c>
      <c r="J818" s="2">
        <f t="shared" si="98"/>
        <v>6.6252664782786441</v>
      </c>
      <c r="K818" s="2">
        <f t="shared" si="92"/>
        <v>6.5071489435744532</v>
      </c>
    </row>
    <row r="819" spans="1:11" ht="13.5" x14ac:dyDescent="0.25">
      <c r="A819" s="3">
        <v>43194</v>
      </c>
      <c r="B819" s="2">
        <v>6.6989000000000001</v>
      </c>
      <c r="C819" s="2">
        <f t="shared" si="93"/>
        <v>-4.5300000000000118E-2</v>
      </c>
      <c r="D819" s="2">
        <f t="shared" si="94"/>
        <v>6.6173000000000002</v>
      </c>
      <c r="E819" s="2">
        <f t="shared" si="96"/>
        <v>6.6298900000000005</v>
      </c>
      <c r="F819" s="2">
        <f t="shared" si="97"/>
        <v>6.6548199999999991</v>
      </c>
      <c r="G819" s="2">
        <f t="shared" si="99"/>
        <v>6.554634000000001</v>
      </c>
      <c r="H819" s="2">
        <f t="shared" si="95"/>
        <v>5.9013595000000052</v>
      </c>
      <c r="I819" s="2">
        <f t="array" ref="I819">SUMPRODUCT(B803:B822, (ROW(B803:B822)-ROW(B803)+1)) / (20*21/2)</f>
        <v>6.6471066666666667</v>
      </c>
      <c r="J819" s="2">
        <f t="shared" si="98"/>
        <v>6.6322791946330586</v>
      </c>
      <c r="K819" s="2">
        <f t="shared" ref="K819:K882" si="100">$K$4*B819+(1-$K$4)*K818</f>
        <v>6.5146685928460428</v>
      </c>
    </row>
    <row r="820" spans="1:11" ht="13.5" x14ac:dyDescent="0.25">
      <c r="A820" s="3">
        <v>43195</v>
      </c>
      <c r="B820" s="2">
        <v>6.7241</v>
      </c>
      <c r="C820" s="2">
        <f t="shared" si="93"/>
        <v>2.5199999999999889E-2</v>
      </c>
      <c r="D820" s="2">
        <f t="shared" si="94"/>
        <v>6.6525599999999994</v>
      </c>
      <c r="E820" s="2">
        <f t="shared" si="96"/>
        <v>6.6374500000000012</v>
      </c>
      <c r="F820" s="2">
        <f t="shared" si="97"/>
        <v>6.6560800000000002</v>
      </c>
      <c r="G820" s="2">
        <f t="shared" si="99"/>
        <v>6.5705520000000011</v>
      </c>
      <c r="H820" s="2">
        <f t="shared" si="95"/>
        <v>5.9125665000000049</v>
      </c>
      <c r="I820" s="2">
        <f t="array" ref="I820">SUMPRODUCT(B804:B823, (ROW(B804:B823)-ROW(B804)+1)) / (20*21/2)</f>
        <v>6.6420647619047628</v>
      </c>
      <c r="J820" s="2">
        <f t="shared" si="98"/>
        <v>6.6410240332394341</v>
      </c>
      <c r="K820" s="2">
        <f t="shared" si="100"/>
        <v>6.5228815892050216</v>
      </c>
    </row>
    <row r="821" spans="1:11" ht="13.5" x14ac:dyDescent="0.25">
      <c r="A821" s="3">
        <v>43196</v>
      </c>
      <c r="B821" s="2">
        <v>6.6989000000000001</v>
      </c>
      <c r="C821" s="2">
        <f t="shared" si="93"/>
        <v>-2.5199999999999889E-2</v>
      </c>
      <c r="D821" s="2">
        <f t="shared" si="94"/>
        <v>6.6827799999999993</v>
      </c>
      <c r="E821" s="2">
        <f t="shared" si="96"/>
        <v>6.6424900000000004</v>
      </c>
      <c r="F821" s="2">
        <f t="shared" si="97"/>
        <v>6.6560800000000002</v>
      </c>
      <c r="G821" s="2">
        <f t="shared" si="99"/>
        <v>6.5836480000000019</v>
      </c>
      <c r="H821" s="2">
        <f t="shared" si="95"/>
        <v>5.9233955000000051</v>
      </c>
      <c r="I821" s="2">
        <f t="array" ref="I821">SUMPRODUCT(B805:B824, (ROW(B805:B824)-ROW(B805)+1)) / (20*21/2)</f>
        <v>6.6421590476190486</v>
      </c>
      <c r="J821" s="2">
        <f t="shared" si="98"/>
        <v>6.646536030073773</v>
      </c>
      <c r="K821" s="2">
        <f t="shared" si="100"/>
        <v>6.5297842719812955</v>
      </c>
    </row>
    <row r="822" spans="1:11" ht="13.5" x14ac:dyDescent="0.25">
      <c r="A822" s="3">
        <v>43200</v>
      </c>
      <c r="B822" s="2">
        <v>6.5980999999999996</v>
      </c>
      <c r="C822" s="2">
        <f t="shared" si="93"/>
        <v>-0.10080000000000044</v>
      </c>
      <c r="D822" s="2">
        <f t="shared" si="94"/>
        <v>6.6928400000000012</v>
      </c>
      <c r="E822" s="2">
        <f t="shared" si="96"/>
        <v>6.6379500000000009</v>
      </c>
      <c r="F822" s="2">
        <f t="shared" si="97"/>
        <v>6.6510399999999992</v>
      </c>
      <c r="G822" s="2">
        <f t="shared" si="99"/>
        <v>6.5947280000000008</v>
      </c>
      <c r="H822" s="2">
        <f t="shared" si="95"/>
        <v>5.933846500000004</v>
      </c>
      <c r="I822" s="2">
        <f t="array" ref="I822">SUMPRODUCT(B806:B825, (ROW(B806:B825)-ROW(B806)+1)) / (20*21/2)</f>
        <v>6.6610780952380946</v>
      </c>
      <c r="J822" s="2">
        <f t="shared" si="98"/>
        <v>6.641923074828652</v>
      </c>
      <c r="K822" s="2">
        <f t="shared" si="100"/>
        <v>6.5324633201388922</v>
      </c>
    </row>
    <row r="823" spans="1:11" ht="13.5" x14ac:dyDescent="0.25">
      <c r="A823" s="3">
        <v>43201</v>
      </c>
      <c r="B823" s="2">
        <v>6.5980999999999996</v>
      </c>
      <c r="C823" s="2">
        <f t="shared" si="93"/>
        <v>0</v>
      </c>
      <c r="D823" s="2">
        <f t="shared" si="94"/>
        <v>6.6636199999999999</v>
      </c>
      <c r="E823" s="2">
        <f t="shared" si="96"/>
        <v>6.634920000000001</v>
      </c>
      <c r="F823" s="2">
        <f t="shared" si="97"/>
        <v>6.6475099999999987</v>
      </c>
      <c r="G823" s="2">
        <f t="shared" si="99"/>
        <v>6.6058080000000006</v>
      </c>
      <c r="H823" s="2">
        <f t="shared" si="95"/>
        <v>5.944171500000003</v>
      </c>
      <c r="I823" s="2">
        <f t="array" ref="I823">SUMPRODUCT(B807:B826, (ROW(B807:B826)-ROW(B807)+1)) / (20*21/2)</f>
        <v>6.6791338095238091</v>
      </c>
      <c r="J823" s="2">
        <f t="shared" si="98"/>
        <v>6.6377494486544943</v>
      </c>
      <c r="K823" s="2">
        <f t="shared" si="100"/>
        <v>6.5350373075844264</v>
      </c>
    </row>
    <row r="824" spans="1:11" ht="13.5" x14ac:dyDescent="0.25">
      <c r="A824" s="3">
        <v>43202</v>
      </c>
      <c r="B824" s="2">
        <v>6.6485000000000003</v>
      </c>
      <c r="C824" s="2">
        <f t="shared" si="93"/>
        <v>5.0400000000000666E-2</v>
      </c>
      <c r="D824" s="2">
        <f t="shared" si="94"/>
        <v>6.6535399999999996</v>
      </c>
      <c r="E824" s="2">
        <f t="shared" si="96"/>
        <v>6.6354200000000008</v>
      </c>
      <c r="F824" s="2">
        <f t="shared" si="97"/>
        <v>6.6462499999999993</v>
      </c>
      <c r="G824" s="2">
        <f t="shared" si="99"/>
        <v>6.614370000000001</v>
      </c>
      <c r="H824" s="2">
        <f t="shared" si="95"/>
        <v>5.9549250000000038</v>
      </c>
      <c r="I824" s="2">
        <f t="array" ref="I824">SUMPRODUCT(B808:B827, (ROW(B808:B827)-ROW(B808)+1)) / (20*21/2)</f>
        <v>6.711370476190476</v>
      </c>
      <c r="J824" s="2">
        <f t="shared" si="98"/>
        <v>6.6387733106873998</v>
      </c>
      <c r="K824" s="2">
        <f t="shared" si="100"/>
        <v>6.5394868249340563</v>
      </c>
    </row>
    <row r="825" spans="1:11" ht="13.5" x14ac:dyDescent="0.25">
      <c r="A825" s="3">
        <v>43203</v>
      </c>
      <c r="B825" s="2">
        <v>6.8449</v>
      </c>
      <c r="C825" s="2">
        <f t="shared" si="93"/>
        <v>0.19639999999999969</v>
      </c>
      <c r="D825" s="2">
        <f t="shared" si="94"/>
        <v>6.6776999999999997</v>
      </c>
      <c r="E825" s="2">
        <f t="shared" si="96"/>
        <v>6.6651300000000004</v>
      </c>
      <c r="F825" s="2">
        <f t="shared" si="97"/>
        <v>6.655314999999999</v>
      </c>
      <c r="G825" s="2">
        <f t="shared" si="99"/>
        <v>6.6255500000000005</v>
      </c>
      <c r="H825" s="2">
        <f t="shared" si="95"/>
        <v>5.9664840000000039</v>
      </c>
      <c r="I825" s="2">
        <f t="array" ref="I825">SUMPRODUCT(B809:B828, (ROW(B809:B828)-ROW(B809)+1)) / (20*21/2)</f>
        <v>6.7469585714285705</v>
      </c>
      <c r="J825" s="2">
        <f t="shared" si="98"/>
        <v>6.6584044239552664</v>
      </c>
      <c r="K825" s="2">
        <f t="shared" si="100"/>
        <v>6.5514638121915452</v>
      </c>
    </row>
    <row r="826" spans="1:11" ht="13.5" x14ac:dyDescent="0.25">
      <c r="A826" s="3">
        <v>43206</v>
      </c>
      <c r="B826" s="2">
        <v>6.8449</v>
      </c>
      <c r="C826" s="2">
        <f t="shared" si="93"/>
        <v>0</v>
      </c>
      <c r="D826" s="2">
        <f t="shared" si="94"/>
        <v>6.7069000000000001</v>
      </c>
      <c r="E826" s="2">
        <f t="shared" si="96"/>
        <v>6.694840000000001</v>
      </c>
      <c r="F826" s="2">
        <f t="shared" si="97"/>
        <v>6.6626149999999997</v>
      </c>
      <c r="G826" s="2">
        <f t="shared" si="99"/>
        <v>6.6329020000000005</v>
      </c>
      <c r="H826" s="2">
        <f t="shared" si="95"/>
        <v>5.9778415000000029</v>
      </c>
      <c r="I826" s="2">
        <f t="array" ref="I826">SUMPRODUCT(B810:B829, (ROW(B810:B829)-ROW(B810)+1)) / (20*21/2)</f>
        <v>6.7854280952380943</v>
      </c>
      <c r="J826" s="2">
        <f t="shared" si="98"/>
        <v>6.6761659073880981</v>
      </c>
      <c r="K826" s="2">
        <f t="shared" si="100"/>
        <v>6.5629711136742301</v>
      </c>
    </row>
    <row r="827" spans="1:11" ht="13.5" x14ac:dyDescent="0.25">
      <c r="A827" s="3">
        <v>43207</v>
      </c>
      <c r="B827" s="2">
        <v>7.0011000000000001</v>
      </c>
      <c r="C827" s="2">
        <f t="shared" si="93"/>
        <v>0.15620000000000012</v>
      </c>
      <c r="D827" s="2">
        <f t="shared" si="94"/>
        <v>6.7874999999999996</v>
      </c>
      <c r="E827" s="2">
        <f t="shared" si="96"/>
        <v>6.7401700000000009</v>
      </c>
      <c r="F827" s="2">
        <f t="shared" si="97"/>
        <v>6.6777250000000006</v>
      </c>
      <c r="G827" s="2">
        <f t="shared" si="99"/>
        <v>6.6419680000000003</v>
      </c>
      <c r="H827" s="2">
        <f t="shared" si="95"/>
        <v>5.9896780000000032</v>
      </c>
      <c r="I827" s="2">
        <f t="array" ref="I827">SUMPRODUCT(B811:B830, (ROW(B811:B830)-ROW(B811)+1)) / (20*21/2)</f>
        <v>6.8476438095238095</v>
      </c>
      <c r="J827" s="2">
        <f t="shared" si="98"/>
        <v>6.7071120114463749</v>
      </c>
      <c r="K827" s="2">
        <f t="shared" si="100"/>
        <v>6.5801526386281823</v>
      </c>
    </row>
    <row r="828" spans="1:11" ht="13.5" x14ac:dyDescent="0.25">
      <c r="A828" s="3">
        <v>43208</v>
      </c>
      <c r="B828" s="2">
        <v>7.0514000000000001</v>
      </c>
      <c r="C828" s="2">
        <f t="shared" si="93"/>
        <v>5.0300000000000011E-2</v>
      </c>
      <c r="D828" s="2">
        <f t="shared" si="94"/>
        <v>6.8781599999999994</v>
      </c>
      <c r="E828" s="2">
        <f t="shared" si="96"/>
        <v>6.7708899999999996</v>
      </c>
      <c r="F828" s="2">
        <f t="shared" si="97"/>
        <v>6.6978699999999991</v>
      </c>
      <c r="G828" s="2">
        <f t="shared" si="99"/>
        <v>6.6520400000000004</v>
      </c>
      <c r="H828" s="2">
        <f t="shared" si="95"/>
        <v>6.0017660000000026</v>
      </c>
      <c r="I828" s="2">
        <f t="array" ref="I828">SUMPRODUCT(B812:B831, (ROW(B812:B831)-ROW(B812)+1)) / (20*21/2)</f>
        <v>6.8996914285714306</v>
      </c>
      <c r="J828" s="2">
        <f t="shared" si="98"/>
        <v>6.7399013436895778</v>
      </c>
      <c r="K828" s="2">
        <f t="shared" si="100"/>
        <v>6.5986329273094304</v>
      </c>
    </row>
    <row r="829" spans="1:11" ht="13.5" x14ac:dyDescent="0.25">
      <c r="A829" s="3">
        <v>43209</v>
      </c>
      <c r="B829" s="2">
        <v>7.1017999999999999</v>
      </c>
      <c r="C829" s="2">
        <f t="shared" si="93"/>
        <v>5.0399999999999778E-2</v>
      </c>
      <c r="D829" s="2">
        <f t="shared" si="94"/>
        <v>6.9688199999999991</v>
      </c>
      <c r="E829" s="2">
        <f t="shared" si="96"/>
        <v>6.8111800000000002</v>
      </c>
      <c r="F829" s="2">
        <f t="shared" si="97"/>
        <v>6.7205349999999999</v>
      </c>
      <c r="G829" s="2">
        <f t="shared" si="99"/>
        <v>6.6631200000000002</v>
      </c>
      <c r="H829" s="2">
        <f t="shared" si="95"/>
        <v>6.0140050000000018</v>
      </c>
      <c r="I829" s="2">
        <f t="array" ref="I829">SUMPRODUCT(B813:B832, (ROW(B813:B832)-ROW(B813)+1)) / (20*21/2)</f>
        <v>6.9486209523809528</v>
      </c>
      <c r="J829" s="2">
        <f t="shared" si="98"/>
        <v>6.7743678823858087</v>
      </c>
      <c r="K829" s="2">
        <f t="shared" si="100"/>
        <v>6.6183649693757278</v>
      </c>
    </row>
    <row r="830" spans="1:11" ht="13.5" x14ac:dyDescent="0.25">
      <c r="A830" s="3">
        <v>43210</v>
      </c>
      <c r="B830" s="2">
        <v>7.3738000000000001</v>
      </c>
      <c r="C830" s="2">
        <f t="shared" si="93"/>
        <v>0.27200000000000024</v>
      </c>
      <c r="D830" s="2">
        <f t="shared" si="94"/>
        <v>7.0746000000000011</v>
      </c>
      <c r="E830" s="2">
        <f t="shared" si="96"/>
        <v>6.87615</v>
      </c>
      <c r="F830" s="2">
        <f t="shared" si="97"/>
        <v>6.7568000000000001</v>
      </c>
      <c r="G830" s="2">
        <f t="shared" si="99"/>
        <v>6.6796400000000018</v>
      </c>
      <c r="H830" s="2">
        <f t="shared" si="95"/>
        <v>6.0274530000000031</v>
      </c>
      <c r="I830" s="2">
        <f t="array" ref="I830">SUMPRODUCT(B814:B833, (ROW(B814:B833)-ROW(B814)+1)) / (20*21/2)</f>
        <v>6.9944085714285711</v>
      </c>
      <c r="J830" s="2">
        <f t="shared" si="98"/>
        <v>6.8314566554919223</v>
      </c>
      <c r="K830" s="2">
        <f t="shared" si="100"/>
        <v>6.6479898725374635</v>
      </c>
    </row>
    <row r="831" spans="1:11" ht="13.5" x14ac:dyDescent="0.25">
      <c r="A831" s="3">
        <v>43213</v>
      </c>
      <c r="B831" s="2">
        <v>7.3033000000000001</v>
      </c>
      <c r="C831" s="2">
        <f t="shared" si="93"/>
        <v>-7.0500000000000007E-2</v>
      </c>
      <c r="D831" s="2">
        <f t="shared" si="94"/>
        <v>7.1662800000000004</v>
      </c>
      <c r="E831" s="2">
        <f t="shared" si="96"/>
        <v>6.9365900000000007</v>
      </c>
      <c r="F831" s="2">
        <f t="shared" si="97"/>
        <v>6.7895399999999997</v>
      </c>
      <c r="G831" s="2">
        <f t="shared" si="99"/>
        <v>6.6929380000000007</v>
      </c>
      <c r="H831" s="2">
        <f t="shared" si="95"/>
        <v>6.0397175000000027</v>
      </c>
      <c r="I831" s="2">
        <f t="array" ref="I831">SUMPRODUCT(B815:B834, (ROW(B815:B834)-ROW(B815)+1)) / (20*21/2)</f>
        <v>7.0249919047619054</v>
      </c>
      <c r="J831" s="2">
        <f t="shared" si="98"/>
        <v>6.8763941168736435</v>
      </c>
      <c r="K831" s="2">
        <f t="shared" si="100"/>
        <v>6.6736883089085435</v>
      </c>
    </row>
    <row r="832" spans="1:11" ht="13.5" x14ac:dyDescent="0.25">
      <c r="A832" s="3">
        <v>43214</v>
      </c>
      <c r="B832" s="2">
        <v>7.3033000000000001</v>
      </c>
      <c r="C832" s="2">
        <f t="shared" si="93"/>
        <v>0</v>
      </c>
      <c r="D832" s="2">
        <f t="shared" si="94"/>
        <v>7.2267200000000003</v>
      </c>
      <c r="E832" s="2">
        <f t="shared" si="96"/>
        <v>7.0071099999999999</v>
      </c>
      <c r="F832" s="2">
        <f t="shared" si="97"/>
        <v>6.8225300000000004</v>
      </c>
      <c r="G832" s="2">
        <f t="shared" si="99"/>
        <v>6.7081499999999998</v>
      </c>
      <c r="H832" s="2">
        <f t="shared" si="95"/>
        <v>6.0507230000000023</v>
      </c>
      <c r="I832" s="2">
        <f t="array" ref="I832">SUMPRODUCT(B816:B835, (ROW(B816:B835)-ROW(B816)+1)) / (20*21/2)</f>
        <v>7.047270952380952</v>
      </c>
      <c r="J832" s="2">
        <f t="shared" si="98"/>
        <v>6.9170518200285347</v>
      </c>
      <c r="K832" s="2">
        <f t="shared" si="100"/>
        <v>6.6983789634611499</v>
      </c>
    </row>
    <row r="833" spans="1:11" ht="13.5" x14ac:dyDescent="0.25">
      <c r="A833" s="3">
        <v>43215</v>
      </c>
      <c r="B833" s="2">
        <v>7.3033000000000001</v>
      </c>
      <c r="C833" s="2">
        <f t="shared" si="93"/>
        <v>0</v>
      </c>
      <c r="D833" s="2">
        <f t="shared" si="94"/>
        <v>7.2770999999999999</v>
      </c>
      <c r="E833" s="2">
        <f t="shared" si="96"/>
        <v>7.0776299999999992</v>
      </c>
      <c r="F833" s="2">
        <f t="shared" si="97"/>
        <v>6.856275000000001</v>
      </c>
      <c r="G833" s="2">
        <f t="shared" si="99"/>
        <v>6.7234619999999996</v>
      </c>
      <c r="H833" s="2">
        <f t="shared" si="95"/>
        <v>6.0601920000000034</v>
      </c>
      <c r="I833" s="2">
        <f t="array" ref="I833">SUMPRODUCT(B817:B836, (ROW(B817:B836)-ROW(B817)+1)) / (20*21/2)</f>
        <v>7.059649523809524</v>
      </c>
      <c r="J833" s="2">
        <f t="shared" si="98"/>
        <v>6.9538373609781985</v>
      </c>
      <c r="K833" s="2">
        <f t="shared" si="100"/>
        <v>6.7221013570509092</v>
      </c>
    </row>
    <row r="834" spans="1:11" ht="13.5" x14ac:dyDescent="0.25">
      <c r="A834" s="3">
        <v>43216</v>
      </c>
      <c r="B834" s="2">
        <v>7.1773999999999996</v>
      </c>
      <c r="C834" s="2">
        <f t="shared" si="93"/>
        <v>-0.12590000000000057</v>
      </c>
      <c r="D834" s="2">
        <f t="shared" si="94"/>
        <v>7.2922200000000004</v>
      </c>
      <c r="E834" s="2">
        <f t="shared" si="96"/>
        <v>7.1305200000000015</v>
      </c>
      <c r="F834" s="2">
        <f t="shared" si="97"/>
        <v>6.8829700000000003</v>
      </c>
      <c r="G834" s="2">
        <f t="shared" si="99"/>
        <v>6.7361559999999994</v>
      </c>
      <c r="H834" s="2">
        <f t="shared" si="95"/>
        <v>6.0686285000000035</v>
      </c>
      <c r="I834" s="2">
        <f t="array" ref="I834">SUMPRODUCT(B818:B837, (ROW(B818:B837)-ROW(B818)+1)) / (20*21/2)</f>
        <v>7.0639157142857139</v>
      </c>
      <c r="J834" s="2">
        <f t="shared" si="98"/>
        <v>6.9751290408850366</v>
      </c>
      <c r="K834" s="2">
        <f t="shared" si="100"/>
        <v>6.7399562057940114</v>
      </c>
    </row>
    <row r="835" spans="1:11" ht="13.5" x14ac:dyDescent="0.25">
      <c r="A835" s="3">
        <v>43217</v>
      </c>
      <c r="B835" s="2">
        <v>7.1169000000000002</v>
      </c>
      <c r="C835" s="2">
        <f t="shared" si="93"/>
        <v>-6.0499999999999332E-2</v>
      </c>
      <c r="D835" s="2">
        <f t="shared" si="94"/>
        <v>7.2408400000000004</v>
      </c>
      <c r="E835" s="2">
        <f t="shared" si="96"/>
        <v>7.1577200000000003</v>
      </c>
      <c r="F835" s="2">
        <f t="shared" si="97"/>
        <v>6.9114249999999995</v>
      </c>
      <c r="G835" s="2">
        <f t="shared" si="99"/>
        <v>6.7466319999999982</v>
      </c>
      <c r="H835" s="2">
        <f t="shared" si="95"/>
        <v>6.0765110000000027</v>
      </c>
      <c r="I835" s="2">
        <f t="array" ref="I835">SUMPRODUCT(B819:B838, (ROW(B819:B838)-ROW(B819)+1)) / (20*21/2)</f>
        <v>7.0656433333333339</v>
      </c>
      <c r="J835" s="2">
        <f t="shared" si="98"/>
        <v>6.9886310369912241</v>
      </c>
      <c r="K835" s="2">
        <f t="shared" si="100"/>
        <v>6.7547383153707168</v>
      </c>
    </row>
    <row r="836" spans="1:11" ht="13.5" x14ac:dyDescent="0.25">
      <c r="A836" s="3">
        <v>43220</v>
      </c>
      <c r="B836" s="2">
        <v>7.0414000000000003</v>
      </c>
      <c r="C836" s="2">
        <f t="shared" ref="C836:C899" si="101">B836-B835</f>
        <v>-7.5499999999999901E-2</v>
      </c>
      <c r="D836" s="2">
        <f t="shared" si="94"/>
        <v>7.188460000000001</v>
      </c>
      <c r="E836" s="2">
        <f t="shared" si="96"/>
        <v>7.1773699999999989</v>
      </c>
      <c r="F836" s="2">
        <f t="shared" si="97"/>
        <v>6.9361050000000004</v>
      </c>
      <c r="G836" s="2">
        <f t="shared" si="99"/>
        <v>6.7565039999999996</v>
      </c>
      <c r="H836" s="2">
        <f t="shared" si="95"/>
        <v>6.0848470000000034</v>
      </c>
      <c r="I836" s="2">
        <f t="array" ref="I836">SUMPRODUCT(B820:B839, (ROW(B820:B839)-ROW(B820)+1)) / (20*21/2)</f>
        <v>7.05906761904762</v>
      </c>
      <c r="J836" s="2">
        <f t="shared" si="98"/>
        <v>6.9936566525158694</v>
      </c>
      <c r="K836" s="2">
        <f t="shared" si="100"/>
        <v>6.7659799500620608</v>
      </c>
    </row>
    <row r="837" spans="1:11" ht="13.5" x14ac:dyDescent="0.25">
      <c r="A837" s="3">
        <v>43222</v>
      </c>
      <c r="B837" s="2">
        <v>6.9809000000000001</v>
      </c>
      <c r="C837" s="2">
        <f t="shared" si="101"/>
        <v>-6.050000000000022E-2</v>
      </c>
      <c r="D837" s="2">
        <f t="shared" si="94"/>
        <v>7.1239800000000004</v>
      </c>
      <c r="E837" s="2">
        <f t="shared" si="96"/>
        <v>7.1753499999999999</v>
      </c>
      <c r="F837" s="2">
        <f t="shared" si="97"/>
        <v>6.9577600000000004</v>
      </c>
      <c r="G837" s="2">
        <f t="shared" si="99"/>
        <v>6.7632519999999996</v>
      </c>
      <c r="H837" s="2">
        <f t="shared" si="95"/>
        <v>6.0932580000000032</v>
      </c>
      <c r="I837" s="2">
        <f t="array" ref="I837">SUMPRODUCT(B821:B840, (ROW(B821:B840)-ROW(B821)+1)) / (20*21/2)</f>
        <v>7.0539328571428586</v>
      </c>
      <c r="J837" s="2">
        <f t="shared" si="98"/>
        <v>6.9924417332286444</v>
      </c>
      <c r="K837" s="2">
        <f t="shared" si="100"/>
        <v>6.7744081873145285</v>
      </c>
    </row>
    <row r="838" spans="1:11" ht="13.5" x14ac:dyDescent="0.25">
      <c r="A838" s="3">
        <v>43223</v>
      </c>
      <c r="B838" s="2">
        <v>6.9759000000000002</v>
      </c>
      <c r="C838" s="2">
        <f t="shared" si="101"/>
        <v>-4.9999999999998934E-3</v>
      </c>
      <c r="D838" s="2">
        <f t="shared" ref="D838:D901" si="102">AVERAGE(B834:B838)</f>
        <v>7.0585000000000004</v>
      </c>
      <c r="E838" s="2">
        <f t="shared" si="96"/>
        <v>7.1677999999999997</v>
      </c>
      <c r="F838" s="2">
        <f t="shared" si="97"/>
        <v>6.9693449999999997</v>
      </c>
      <c r="G838" s="2">
        <f t="shared" si="99"/>
        <v>6.7700019999999999</v>
      </c>
      <c r="H838" s="2">
        <f t="shared" si="95"/>
        <v>6.1017450000000029</v>
      </c>
      <c r="I838" s="2">
        <f t="array" ref="I838">SUMPRODUCT(B822:B841, (ROW(B822:B841)-ROW(B822)+1)) / (20*21/2)</f>
        <v>7.0588771428571429</v>
      </c>
      <c r="J838" s="2">
        <f t="shared" si="98"/>
        <v>6.9908663300640113</v>
      </c>
      <c r="K838" s="2">
        <f t="shared" si="100"/>
        <v>6.7823098270276843</v>
      </c>
    </row>
    <row r="839" spans="1:11" ht="13.5" x14ac:dyDescent="0.25">
      <c r="A839" s="3">
        <v>43224</v>
      </c>
      <c r="B839" s="2">
        <v>6.9002999999999997</v>
      </c>
      <c r="C839" s="2">
        <f t="shared" si="101"/>
        <v>-7.5600000000000556E-2</v>
      </c>
      <c r="D839" s="2">
        <f t="shared" si="102"/>
        <v>7.0030799999999997</v>
      </c>
      <c r="E839" s="2">
        <f t="shared" si="96"/>
        <v>7.1476500000000005</v>
      </c>
      <c r="F839" s="2">
        <f t="shared" si="97"/>
        <v>6.9794150000000013</v>
      </c>
      <c r="G839" s="2">
        <f t="shared" si="99"/>
        <v>6.7762459999999995</v>
      </c>
      <c r="H839" s="2">
        <f t="shared" si="95"/>
        <v>6.110559000000003</v>
      </c>
      <c r="I839" s="2">
        <f t="array" ref="I839">SUMPRODUCT(B823:B842, (ROW(B823:B842)-ROW(B823)+1)) / (20*21/2)</f>
        <v>7.0689047619047631</v>
      </c>
      <c r="J839" s="2">
        <f t="shared" si="98"/>
        <v>6.9822409652960093</v>
      </c>
      <c r="K839" s="2">
        <f t="shared" si="100"/>
        <v>6.7869368926344418</v>
      </c>
    </row>
    <row r="840" spans="1:11" ht="13.5" x14ac:dyDescent="0.25">
      <c r="A840" s="3">
        <v>43227</v>
      </c>
      <c r="B840" s="2">
        <v>6.9255000000000004</v>
      </c>
      <c r="C840" s="2">
        <f t="shared" si="101"/>
        <v>2.5200000000000777E-2</v>
      </c>
      <c r="D840" s="2">
        <f t="shared" si="102"/>
        <v>6.9647999999999994</v>
      </c>
      <c r="E840" s="2">
        <f t="shared" si="96"/>
        <v>7.1028199999999995</v>
      </c>
      <c r="F840" s="2">
        <f t="shared" si="97"/>
        <v>6.9894850000000002</v>
      </c>
      <c r="G840" s="2">
        <f t="shared" si="99"/>
        <v>6.7840019999999992</v>
      </c>
      <c r="H840" s="2">
        <f t="shared" si="95"/>
        <v>6.1197510000000035</v>
      </c>
      <c r="I840" s="2">
        <f t="array" ref="I840">SUMPRODUCT(B824:B843, (ROW(B824:B843)-ROW(B824)+1)) / (20*21/2)</f>
        <v>7.0932761904761916</v>
      </c>
      <c r="J840" s="2">
        <f t="shared" si="98"/>
        <v>6.9768370638392465</v>
      </c>
      <c r="K840" s="2">
        <f t="shared" si="100"/>
        <v>6.7923707399821112</v>
      </c>
    </row>
    <row r="841" spans="1:11" ht="13.5" x14ac:dyDescent="0.25">
      <c r="A841" s="3">
        <v>43228</v>
      </c>
      <c r="B841" s="2">
        <v>7.0414000000000003</v>
      </c>
      <c r="C841" s="2">
        <f t="shared" si="101"/>
        <v>0.11589999999999989</v>
      </c>
      <c r="D841" s="2">
        <f t="shared" si="102"/>
        <v>6.9648000000000012</v>
      </c>
      <c r="E841" s="2">
        <f t="shared" si="96"/>
        <v>7.0766299999999998</v>
      </c>
      <c r="F841" s="2">
        <f t="shared" si="97"/>
        <v>7.006610000000002</v>
      </c>
      <c r="G841" s="2">
        <f t="shared" si="99"/>
        <v>6.7921619999999985</v>
      </c>
      <c r="H841" s="2">
        <f t="shared" si="95"/>
        <v>6.1295225000000038</v>
      </c>
      <c r="I841" s="2">
        <f t="array" ref="I841">SUMPRODUCT(B825:B844, (ROW(B825:B844)-ROW(B825)+1)) / (20*21/2)</f>
        <v>7.1301899999999998</v>
      </c>
      <c r="J841" s="2">
        <f t="shared" si="98"/>
        <v>6.9829859149021756</v>
      </c>
      <c r="K841" s="2">
        <f t="shared" si="100"/>
        <v>6.8021365933161464</v>
      </c>
    </row>
    <row r="842" spans="1:11" ht="13.5" x14ac:dyDescent="0.25">
      <c r="A842" s="3">
        <v>43229</v>
      </c>
      <c r="B842" s="2">
        <v>7.1119000000000003</v>
      </c>
      <c r="C842" s="2">
        <f t="shared" si="101"/>
        <v>7.0500000000000007E-2</v>
      </c>
      <c r="D842" s="2">
        <f t="shared" si="102"/>
        <v>6.9909999999999997</v>
      </c>
      <c r="E842" s="2">
        <f t="shared" si="96"/>
        <v>7.0574900000000014</v>
      </c>
      <c r="F842" s="2">
        <f t="shared" si="97"/>
        <v>7.0323000000000011</v>
      </c>
      <c r="G842" s="2">
        <f t="shared" si="99"/>
        <v>6.802033999999999</v>
      </c>
      <c r="H842" s="2">
        <f t="shared" ref="H842:H905" si="103">AVERAGE(B643:B842)</f>
        <v>6.1398985000000046</v>
      </c>
      <c r="I842" s="2">
        <f t="array" ref="I842">SUMPRODUCT(B826:B845, (ROW(B826:B845)-ROW(B826)+1)) / (20*21/2)</f>
        <v>7.1872471428571432</v>
      </c>
      <c r="J842" s="2">
        <f t="shared" si="98"/>
        <v>6.9952634468162538</v>
      </c>
      <c r="K842" s="2">
        <f t="shared" si="100"/>
        <v>6.8142841778919845</v>
      </c>
    </row>
    <row r="843" spans="1:11" ht="13.5" x14ac:dyDescent="0.25">
      <c r="A843" s="3">
        <v>43230</v>
      </c>
      <c r="B843" s="2">
        <v>7.2881999999999998</v>
      </c>
      <c r="C843" s="2">
        <f t="shared" si="101"/>
        <v>0.17629999999999946</v>
      </c>
      <c r="D843" s="2">
        <f t="shared" si="102"/>
        <v>7.0534600000000012</v>
      </c>
      <c r="E843" s="2">
        <f t="shared" si="96"/>
        <v>7.0559800000000008</v>
      </c>
      <c r="F843" s="2">
        <f t="shared" si="97"/>
        <v>7.0668049999999996</v>
      </c>
      <c r="G843" s="2">
        <f t="shared" si="99"/>
        <v>6.8168420000000003</v>
      </c>
      <c r="H843" s="2">
        <f t="shared" si="103"/>
        <v>6.1507780000000052</v>
      </c>
      <c r="I843" s="2">
        <f t="array" ref="I843">SUMPRODUCT(B827:B846, (ROW(B827:B846)-ROW(B827)+1)) / (20*21/2)</f>
        <v>7.2378028571428565</v>
      </c>
      <c r="J843" s="2">
        <f t="shared" si="98"/>
        <v>7.0231621661670873</v>
      </c>
      <c r="K843" s="2">
        <f t="shared" si="100"/>
        <v>6.8328691120922995</v>
      </c>
    </row>
    <row r="844" spans="1:11" ht="13.5" x14ac:dyDescent="0.25">
      <c r="A844" s="3">
        <v>43231</v>
      </c>
      <c r="B844" s="2">
        <v>7.4543999999999997</v>
      </c>
      <c r="C844" s="2">
        <f t="shared" si="101"/>
        <v>0.1661999999999999</v>
      </c>
      <c r="D844" s="2">
        <f t="shared" si="102"/>
        <v>7.1642799999999998</v>
      </c>
      <c r="E844" s="2">
        <f t="shared" ref="E844:E907" si="104">AVERAGE(B835:B844)</f>
        <v>7.0836800000000011</v>
      </c>
      <c r="F844" s="2">
        <f t="shared" si="97"/>
        <v>7.1071</v>
      </c>
      <c r="G844" s="2">
        <f t="shared" si="99"/>
        <v>6.8349740000000008</v>
      </c>
      <c r="H844" s="2">
        <f t="shared" si="103"/>
        <v>6.1618840000000041</v>
      </c>
      <c r="I844" s="2">
        <f t="array" ref="I844">SUMPRODUCT(B828:B847, (ROW(B828:B847)-ROW(B828)+1)) / (20*21/2)</f>
        <v>7.277186666666668</v>
      </c>
      <c r="J844" s="2">
        <f t="shared" si="98"/>
        <v>7.0642324360559359</v>
      </c>
      <c r="K844" s="2">
        <f t="shared" si="100"/>
        <v>6.8572428724024048</v>
      </c>
    </row>
    <row r="845" spans="1:11" ht="13.5" x14ac:dyDescent="0.25">
      <c r="A845" s="3">
        <v>43234</v>
      </c>
      <c r="B845" s="2">
        <v>7.7061999999999999</v>
      </c>
      <c r="C845" s="2">
        <f t="shared" si="101"/>
        <v>0.25180000000000025</v>
      </c>
      <c r="D845" s="2">
        <f t="shared" si="102"/>
        <v>7.3204200000000004</v>
      </c>
      <c r="E845" s="2">
        <f t="shared" si="104"/>
        <v>7.1426100000000003</v>
      </c>
      <c r="F845" s="2">
        <f t="shared" si="97"/>
        <v>7.1501649999999994</v>
      </c>
      <c r="G845" s="2">
        <f t="shared" si="99"/>
        <v>6.8581420000000017</v>
      </c>
      <c r="H845" s="2">
        <f t="shared" si="103"/>
        <v>6.1747275000000048</v>
      </c>
      <c r="I845" s="2">
        <f t="array" ref="I845">SUMPRODUCT(B829:B848, (ROW(B829:B848)-ROW(B829)+1)) / (20*21/2)</f>
        <v>7.3136923809523804</v>
      </c>
      <c r="J845" s="2">
        <f t="shared" si="98"/>
        <v>7.1253722040506089</v>
      </c>
      <c r="K845" s="2">
        <f t="shared" si="100"/>
        <v>6.8905353087787811</v>
      </c>
    </row>
    <row r="846" spans="1:11" ht="13.5" x14ac:dyDescent="0.25">
      <c r="A846" s="3">
        <v>43235</v>
      </c>
      <c r="B846" s="2">
        <v>7.681</v>
      </c>
      <c r="C846" s="2">
        <f t="shared" si="101"/>
        <v>-2.5199999999999889E-2</v>
      </c>
      <c r="D846" s="2">
        <f t="shared" si="102"/>
        <v>7.44834</v>
      </c>
      <c r="E846" s="2">
        <f t="shared" si="104"/>
        <v>7.206570000000001</v>
      </c>
      <c r="F846" s="2">
        <f t="shared" si="97"/>
        <v>7.1919700000000004</v>
      </c>
      <c r="G846" s="2">
        <f t="shared" si="99"/>
        <v>6.8798000000000021</v>
      </c>
      <c r="H846" s="2">
        <f t="shared" si="103"/>
        <v>6.1867650000000047</v>
      </c>
      <c r="I846" s="2">
        <f t="array" ref="I846">SUMPRODUCT(B830:B849, (ROW(B830:B849)-ROW(B830)+1)) / (20*21/2)</f>
        <v>7.3470738095238097</v>
      </c>
      <c r="J846" s="2">
        <f t="shared" si="98"/>
        <v>7.1782891369981705</v>
      </c>
      <c r="K846" s="2">
        <f t="shared" si="100"/>
        <v>6.9215339241207898</v>
      </c>
    </row>
    <row r="847" spans="1:11" ht="13.5" x14ac:dyDescent="0.25">
      <c r="A847" s="3">
        <v>43236</v>
      </c>
      <c r="B847" s="2">
        <v>7.6055000000000001</v>
      </c>
      <c r="C847" s="2">
        <f t="shared" si="101"/>
        <v>-7.5499999999999901E-2</v>
      </c>
      <c r="D847" s="2">
        <f t="shared" si="102"/>
        <v>7.5470600000000001</v>
      </c>
      <c r="E847" s="2">
        <f t="shared" si="104"/>
        <v>7.2690300000000008</v>
      </c>
      <c r="F847" s="2">
        <f t="shared" si="97"/>
        <v>7.2221900000000003</v>
      </c>
      <c r="G847" s="2">
        <f t="shared" si="99"/>
        <v>6.8979320000000026</v>
      </c>
      <c r="H847" s="2">
        <f t="shared" si="103"/>
        <v>6.1984250000000038</v>
      </c>
      <c r="I847" s="2">
        <f t="array" ref="I847">SUMPRODUCT(B831:B850, (ROW(B831:B850)-ROW(B831)+1)) / (20*21/2)</f>
        <v>7.3833666666666646</v>
      </c>
      <c r="J847" s="2">
        <f t="shared" si="98"/>
        <v>7.2189758858554871</v>
      </c>
      <c r="K847" s="2">
        <f t="shared" si="100"/>
        <v>6.9483561231748769</v>
      </c>
    </row>
    <row r="848" spans="1:11" ht="13.5" x14ac:dyDescent="0.25">
      <c r="A848" s="3">
        <v>43237</v>
      </c>
      <c r="B848" s="2">
        <v>7.6055000000000001</v>
      </c>
      <c r="C848" s="2">
        <f t="shared" si="101"/>
        <v>0</v>
      </c>
      <c r="D848" s="2">
        <f t="shared" si="102"/>
        <v>7.6105199999999993</v>
      </c>
      <c r="E848" s="2">
        <f t="shared" si="104"/>
        <v>7.331990000000002</v>
      </c>
      <c r="F848" s="2">
        <f t="shared" si="97"/>
        <v>7.2498950000000004</v>
      </c>
      <c r="G848" s="2">
        <f t="shared" si="99"/>
        <v>6.9160640000000022</v>
      </c>
      <c r="H848" s="2">
        <f t="shared" si="103"/>
        <v>6.2105135000000038</v>
      </c>
      <c r="I848" s="2">
        <f t="array" ref="I848">SUMPRODUCT(B832:B851, (ROW(B832:B851)-ROW(B832)+1)) / (20*21/2)</f>
        <v>7.4183161904761903</v>
      </c>
      <c r="J848" s="2">
        <f t="shared" si="98"/>
        <v>7.2557877062502021</v>
      </c>
      <c r="K848" s="2">
        <f t="shared" si="100"/>
        <v>6.9741264712856665</v>
      </c>
    </row>
    <row r="849" spans="1:11" ht="13.5" x14ac:dyDescent="0.25">
      <c r="A849" s="3">
        <v>43238</v>
      </c>
      <c r="B849" s="2">
        <v>7.6003999999999996</v>
      </c>
      <c r="C849" s="2">
        <f t="shared" si="101"/>
        <v>-5.1000000000005485E-3</v>
      </c>
      <c r="D849" s="2">
        <f t="shared" si="102"/>
        <v>7.6397199999999996</v>
      </c>
      <c r="E849" s="2">
        <f t="shared" si="104"/>
        <v>7.4019999999999992</v>
      </c>
      <c r="F849" s="2">
        <f t="shared" si="97"/>
        <v>7.2748249999999999</v>
      </c>
      <c r="G849" s="2">
        <f t="shared" si="99"/>
        <v>6.9340940000000009</v>
      </c>
      <c r="H849" s="2">
        <f t="shared" si="103"/>
        <v>6.2221480000000033</v>
      </c>
      <c r="I849" s="2">
        <f t="array" ref="I849">SUMPRODUCT(B833:B852, (ROW(B833:B852)-ROW(B833)+1)) / (20*21/2)</f>
        <v>7.4731676190476195</v>
      </c>
      <c r="J849" s="2">
        <f t="shared" si="98"/>
        <v>7.2886079247025632</v>
      </c>
      <c r="K849" s="2">
        <f t="shared" si="100"/>
        <v>6.9986862175097579</v>
      </c>
    </row>
    <row r="850" spans="1:11" ht="13.5" x14ac:dyDescent="0.25">
      <c r="A850" s="3">
        <v>43241</v>
      </c>
      <c r="B850" s="2">
        <v>7.6558999999999999</v>
      </c>
      <c r="C850" s="2">
        <f t="shared" si="101"/>
        <v>5.5500000000000327E-2</v>
      </c>
      <c r="D850" s="2">
        <f t="shared" si="102"/>
        <v>7.6296599999999994</v>
      </c>
      <c r="E850" s="2">
        <f t="shared" si="104"/>
        <v>7.4750399999999999</v>
      </c>
      <c r="F850" s="2">
        <f t="shared" si="97"/>
        <v>7.2889300000000006</v>
      </c>
      <c r="G850" s="2">
        <f t="shared" si="99"/>
        <v>6.953234000000001</v>
      </c>
      <c r="H850" s="2">
        <f t="shared" si="103"/>
        <v>6.2348410000000021</v>
      </c>
      <c r="I850" s="2">
        <f t="array" ref="I850">SUMPRODUCT(B834:B853, (ROW(B834:B853)-ROW(B834)+1)) / (20*21/2)</f>
        <v>7.5588419047619038</v>
      </c>
      <c r="J850" s="2">
        <f t="shared" si="98"/>
        <v>7.3235881223499382</v>
      </c>
      <c r="K850" s="2">
        <f t="shared" si="100"/>
        <v>7.0244593070191792</v>
      </c>
    </row>
    <row r="851" spans="1:11" ht="13.5" x14ac:dyDescent="0.25">
      <c r="A851" s="3">
        <v>43242</v>
      </c>
      <c r="B851" s="2">
        <v>7.6558999999999999</v>
      </c>
      <c r="C851" s="2">
        <f t="shared" si="101"/>
        <v>0</v>
      </c>
      <c r="D851" s="2">
        <f t="shared" si="102"/>
        <v>7.6246399999999994</v>
      </c>
      <c r="E851" s="2">
        <f t="shared" si="104"/>
        <v>7.5364900000000006</v>
      </c>
      <c r="F851" s="2">
        <f t="shared" si="97"/>
        <v>7.3065600000000002</v>
      </c>
      <c r="G851" s="2">
        <f t="shared" si="99"/>
        <v>6.9723739999999994</v>
      </c>
      <c r="H851" s="2">
        <f t="shared" si="103"/>
        <v>6.2471815000000026</v>
      </c>
      <c r="I851" s="2">
        <f t="array" ref="I851">SUMPRODUCT(B835:B854, (ROW(B835:B854)-ROW(B835)+1)) / (20*21/2)</f>
        <v>7.670774285714284</v>
      </c>
      <c r="J851" s="2">
        <f t="shared" si="98"/>
        <v>7.3552368726023252</v>
      </c>
      <c r="K851" s="2">
        <f t="shared" si="100"/>
        <v>7.0492216871360744</v>
      </c>
    </row>
    <row r="852" spans="1:11" ht="13.5" x14ac:dyDescent="0.25">
      <c r="A852" s="3">
        <v>43243</v>
      </c>
      <c r="B852" s="2">
        <v>7.8825000000000003</v>
      </c>
      <c r="C852" s="2">
        <f t="shared" si="101"/>
        <v>0.22660000000000036</v>
      </c>
      <c r="D852" s="2">
        <f t="shared" si="102"/>
        <v>7.68004</v>
      </c>
      <c r="E852" s="2">
        <f t="shared" si="104"/>
        <v>7.6135500000000009</v>
      </c>
      <c r="F852" s="2">
        <f t="shared" ref="F852:F915" si="105">AVERAGE(B833:B852)</f>
        <v>7.3355200000000007</v>
      </c>
      <c r="G852" s="2">
        <f t="shared" si="99"/>
        <v>6.9960459999999989</v>
      </c>
      <c r="H852" s="2">
        <f t="shared" si="103"/>
        <v>6.2606550000000025</v>
      </c>
      <c r="I852" s="2">
        <f t="array" ref="I852">SUMPRODUCT(B836:B855, (ROW(B836:B855)-ROW(B836)+1)) / (20*21/2)</f>
        <v>7.7521542857142851</v>
      </c>
      <c r="J852" s="2">
        <f t="shared" si="98"/>
        <v>7.4054524085449609</v>
      </c>
      <c r="K852" s="2">
        <f t="shared" si="100"/>
        <v>7.0818992680327</v>
      </c>
    </row>
    <row r="853" spans="1:11" ht="13.5" x14ac:dyDescent="0.25">
      <c r="A853" s="3">
        <v>43244</v>
      </c>
      <c r="B853" s="2">
        <v>8.2350999999999992</v>
      </c>
      <c r="C853" s="2">
        <f t="shared" si="101"/>
        <v>0.35259999999999891</v>
      </c>
      <c r="D853" s="2">
        <f t="shared" si="102"/>
        <v>7.8059599999999989</v>
      </c>
      <c r="E853" s="2">
        <f t="shared" si="104"/>
        <v>7.7082400000000009</v>
      </c>
      <c r="F853" s="2">
        <f t="shared" si="105"/>
        <v>7.3821099999999999</v>
      </c>
      <c r="G853" s="2">
        <f t="shared" si="99"/>
        <v>7.0273739999999982</v>
      </c>
      <c r="H853" s="2">
        <f t="shared" si="103"/>
        <v>6.2754630000000029</v>
      </c>
      <c r="I853" s="2">
        <f t="array" ref="I853">SUMPRODUCT(B837:B856, (ROW(B837:B856)-ROW(B837)+1)) / (20*21/2)</f>
        <v>7.8379499999999993</v>
      </c>
      <c r="J853" s="2">
        <f t="shared" ref="J853:J916" si="106">$J$4*B853+J852*(1-$J$4)</f>
        <v>7.4844664648740125</v>
      </c>
      <c r="K853" s="2">
        <f t="shared" si="100"/>
        <v>7.1271228261490647</v>
      </c>
    </row>
    <row r="854" spans="1:11" ht="13.5" x14ac:dyDescent="0.25">
      <c r="A854" s="3">
        <v>43245</v>
      </c>
      <c r="B854" s="2">
        <v>8.5573999999999995</v>
      </c>
      <c r="C854" s="2">
        <f t="shared" si="101"/>
        <v>0.32230000000000025</v>
      </c>
      <c r="D854" s="2">
        <f t="shared" si="102"/>
        <v>7.9973599999999987</v>
      </c>
      <c r="E854" s="2">
        <f t="shared" si="104"/>
        <v>7.8185400000000005</v>
      </c>
      <c r="F854" s="2">
        <f t="shared" si="105"/>
        <v>7.4511099999999999</v>
      </c>
      <c r="G854" s="2">
        <f t="shared" si="99"/>
        <v>7.0650479999999982</v>
      </c>
      <c r="H854" s="2">
        <f t="shared" si="103"/>
        <v>6.2911020000000031</v>
      </c>
      <c r="I854" s="2">
        <f t="array" ref="I854">SUMPRODUCT(B838:B857, (ROW(B838:B857)-ROW(B838)+1)) / (20*21/2)</f>
        <v>7.9263361904761922</v>
      </c>
      <c r="J854" s="2">
        <f t="shared" si="106"/>
        <v>7.5866506110764877</v>
      </c>
      <c r="K854" s="2">
        <f t="shared" si="100"/>
        <v>7.1832121270843956</v>
      </c>
    </row>
    <row r="855" spans="1:11" ht="13.5" x14ac:dyDescent="0.25">
      <c r="A855" s="3">
        <v>43248</v>
      </c>
      <c r="B855" s="2">
        <v>8.3056000000000001</v>
      </c>
      <c r="C855" s="2">
        <f t="shared" si="101"/>
        <v>-0.25179999999999936</v>
      </c>
      <c r="D855" s="2">
        <f t="shared" si="102"/>
        <v>8.1273</v>
      </c>
      <c r="E855" s="2">
        <f t="shared" si="104"/>
        <v>7.8784800000000006</v>
      </c>
      <c r="F855" s="2">
        <f t="shared" si="105"/>
        <v>7.5105450000000005</v>
      </c>
      <c r="G855" s="2">
        <f t="shared" si="99"/>
        <v>7.0978879999999984</v>
      </c>
      <c r="H855" s="2">
        <f t="shared" si="103"/>
        <v>6.3050540000000037</v>
      </c>
      <c r="I855" s="2">
        <f t="array" ref="I855">SUMPRODUCT(B839:B858, (ROW(B839:B858)-ROW(B839)+1)) / (20*21/2)</f>
        <v>8.0127309523809505</v>
      </c>
      <c r="J855" s="2">
        <f t="shared" si="106"/>
        <v>7.6551219814501552</v>
      </c>
      <c r="K855" s="2">
        <f t="shared" si="100"/>
        <v>7.2272273377869682</v>
      </c>
    </row>
    <row r="856" spans="1:11" ht="13.5" x14ac:dyDescent="0.25">
      <c r="A856" s="3">
        <v>43249</v>
      </c>
      <c r="B856" s="2">
        <v>8.4114000000000004</v>
      </c>
      <c r="C856" s="2">
        <f t="shared" si="101"/>
        <v>0.10580000000000034</v>
      </c>
      <c r="D856" s="2">
        <f t="shared" si="102"/>
        <v>8.2783999999999995</v>
      </c>
      <c r="E856" s="2">
        <f t="shared" si="104"/>
        <v>7.9515199999999995</v>
      </c>
      <c r="F856" s="2">
        <f t="shared" si="105"/>
        <v>7.5790449999999989</v>
      </c>
      <c r="G856" s="2">
        <f t="shared" si="99"/>
        <v>7.1321379999999985</v>
      </c>
      <c r="H856" s="2">
        <f t="shared" si="103"/>
        <v>6.3195850000000018</v>
      </c>
      <c r="I856" s="2">
        <f t="array" ref="I856">SUMPRODUCT(B840:B859, (ROW(B840:B859)-ROW(B840)+1)) / (20*21/2)</f>
        <v>8.1073990476190474</v>
      </c>
      <c r="J856" s="2">
        <f t="shared" si="106"/>
        <v>7.7271484594072835</v>
      </c>
      <c r="K856" s="2">
        <f t="shared" si="100"/>
        <v>7.2736654814031656</v>
      </c>
    </row>
    <row r="857" spans="1:11" ht="13.5" x14ac:dyDescent="0.25">
      <c r="A857" s="3">
        <v>43250</v>
      </c>
      <c r="B857" s="2">
        <v>8.5070999999999994</v>
      </c>
      <c r="C857" s="2">
        <f t="shared" si="101"/>
        <v>9.5699999999999008E-2</v>
      </c>
      <c r="D857" s="2">
        <f t="shared" si="102"/>
        <v>8.403319999999999</v>
      </c>
      <c r="E857" s="2">
        <f t="shared" si="104"/>
        <v>8.0416799999999995</v>
      </c>
      <c r="F857" s="2">
        <f t="shared" si="105"/>
        <v>7.6553550000000019</v>
      </c>
      <c r="G857" s="2">
        <f t="shared" si="99"/>
        <v>7.168301999999998</v>
      </c>
      <c r="H857" s="2">
        <f t="shared" si="103"/>
        <v>6.3345695000000024</v>
      </c>
      <c r="I857" s="2">
        <f t="array" ref="I857">SUMPRODUCT(B841:B860, (ROW(B841:B860)-ROW(B841)+1)) / (20*21/2)</f>
        <v>8.2207033333333328</v>
      </c>
      <c r="J857" s="2">
        <f t="shared" si="106"/>
        <v>7.8014295585113516</v>
      </c>
      <c r="K857" s="2">
        <f t="shared" si="100"/>
        <v>7.3220354625246102</v>
      </c>
    </row>
    <row r="858" spans="1:11" ht="13.5" x14ac:dyDescent="0.25">
      <c r="A858" s="3">
        <v>43251</v>
      </c>
      <c r="B858" s="2">
        <v>8.5625</v>
      </c>
      <c r="C858" s="2">
        <f t="shared" si="101"/>
        <v>5.540000000000056E-2</v>
      </c>
      <c r="D858" s="2">
        <f t="shared" si="102"/>
        <v>8.4687999999999999</v>
      </c>
      <c r="E858" s="2">
        <f t="shared" si="104"/>
        <v>8.1373799999999985</v>
      </c>
      <c r="F858" s="2">
        <f t="shared" si="105"/>
        <v>7.7346850000000034</v>
      </c>
      <c r="G858" s="2">
        <f t="shared" si="99"/>
        <v>7.2065819999999974</v>
      </c>
      <c r="H858" s="2">
        <f t="shared" si="103"/>
        <v>6.3498310000000027</v>
      </c>
      <c r="I858" s="2">
        <f t="array" ref="I858">SUMPRODUCT(B842:B861, (ROW(B842:B861)-ROW(B842)+1)) / (20*21/2)</f>
        <v>8.3144538095238101</v>
      </c>
      <c r="J858" s="2">
        <f t="shared" si="106"/>
        <v>7.8739124577007473</v>
      </c>
      <c r="K858" s="2">
        <f t="shared" si="100"/>
        <v>7.3706811306609001</v>
      </c>
    </row>
    <row r="859" spans="1:11" ht="13.5" x14ac:dyDescent="0.25">
      <c r="A859" s="3">
        <v>43252</v>
      </c>
      <c r="B859" s="2">
        <v>8.7286999999999999</v>
      </c>
      <c r="C859" s="2">
        <f t="shared" si="101"/>
        <v>0.1661999999999999</v>
      </c>
      <c r="D859" s="2">
        <f t="shared" si="102"/>
        <v>8.5030599999999996</v>
      </c>
      <c r="E859" s="2">
        <f t="shared" si="104"/>
        <v>8.2502099999999992</v>
      </c>
      <c r="F859" s="2">
        <f t="shared" si="105"/>
        <v>7.826105000000001</v>
      </c>
      <c r="G859" s="2">
        <f t="shared" si="99"/>
        <v>7.2481859999999969</v>
      </c>
      <c r="H859" s="2">
        <f t="shared" si="103"/>
        <v>6.3657725000000029</v>
      </c>
      <c r="I859" s="2">
        <f t="array" ref="I859">SUMPRODUCT(B843:B862, (ROW(B843:B862)-ROW(B843)+1)) / (20*21/2)</f>
        <v>8.4136728571428563</v>
      </c>
      <c r="J859" s="2">
        <f t="shared" si="106"/>
        <v>7.9553207950625806</v>
      </c>
      <c r="K859" s="2">
        <f t="shared" si="100"/>
        <v>7.4239367725957663</v>
      </c>
    </row>
    <row r="860" spans="1:11" ht="13.5" x14ac:dyDescent="0.25">
      <c r="A860" s="3">
        <v>43255</v>
      </c>
      <c r="B860" s="2">
        <v>9.0158000000000005</v>
      </c>
      <c r="C860" s="2">
        <f t="shared" si="101"/>
        <v>0.28710000000000058</v>
      </c>
      <c r="D860" s="2">
        <f t="shared" si="102"/>
        <v>8.6450999999999993</v>
      </c>
      <c r="E860" s="2">
        <f t="shared" si="104"/>
        <v>8.3862000000000005</v>
      </c>
      <c r="F860" s="2">
        <f t="shared" si="105"/>
        <v>7.930620000000002</v>
      </c>
      <c r="G860" s="2">
        <f t="shared" si="99"/>
        <v>7.2955319999999979</v>
      </c>
      <c r="H860" s="2">
        <f t="shared" si="103"/>
        <v>6.3830485000000019</v>
      </c>
      <c r="I860" s="2">
        <f t="array" ref="I860">SUMPRODUCT(B844:B863, (ROW(B844:B863)-ROW(B844)+1)) / (20*21/2)</f>
        <v>8.5189385714285724</v>
      </c>
      <c r="J860" s="2">
        <f t="shared" si="106"/>
        <v>8.0563188145804308</v>
      </c>
      <c r="K860" s="2">
        <f t="shared" si="100"/>
        <v>7.4863627815135798</v>
      </c>
    </row>
    <row r="861" spans="1:11" ht="13.5" x14ac:dyDescent="0.25">
      <c r="A861" s="3">
        <v>43256</v>
      </c>
      <c r="B861" s="2">
        <v>8.9149999999999991</v>
      </c>
      <c r="C861" s="2">
        <f t="shared" si="101"/>
        <v>-0.10080000000000133</v>
      </c>
      <c r="D861" s="2">
        <f t="shared" si="102"/>
        <v>8.7458200000000001</v>
      </c>
      <c r="E861" s="2">
        <f t="shared" si="104"/>
        <v>8.5121099999999981</v>
      </c>
      <c r="F861" s="2">
        <f t="shared" si="105"/>
        <v>8.0243000000000002</v>
      </c>
      <c r="G861" s="2">
        <f t="shared" si="99"/>
        <v>7.3408619999999987</v>
      </c>
      <c r="H861" s="2">
        <f t="shared" si="103"/>
        <v>6.3992920000000018</v>
      </c>
      <c r="I861" s="2">
        <f t="array" ref="I861">SUMPRODUCT(B845:B864, (ROW(B845:B864)-ROW(B845)+1)) / (20*21/2)</f>
        <v>8.6044180952380955</v>
      </c>
      <c r="J861" s="2">
        <f t="shared" si="106"/>
        <v>8.1380979750965796</v>
      </c>
      <c r="K861" s="2">
        <f t="shared" si="100"/>
        <v>7.542387770473832</v>
      </c>
    </row>
    <row r="862" spans="1:11" ht="13.5" x14ac:dyDescent="0.25">
      <c r="A862" s="3">
        <v>43257</v>
      </c>
      <c r="B862" s="2">
        <v>9.0661000000000005</v>
      </c>
      <c r="C862" s="2">
        <f t="shared" si="101"/>
        <v>0.15110000000000134</v>
      </c>
      <c r="D862" s="2">
        <f t="shared" si="102"/>
        <v>8.8576200000000007</v>
      </c>
      <c r="E862" s="2">
        <f t="shared" si="104"/>
        <v>8.630469999999999</v>
      </c>
      <c r="F862" s="2">
        <f t="shared" si="105"/>
        <v>8.1220099999999995</v>
      </c>
      <c r="G862" s="2">
        <f t="shared" si="99"/>
        <v>7.3893139999999997</v>
      </c>
      <c r="H862" s="2">
        <f t="shared" si="103"/>
        <v>6.4162155000000016</v>
      </c>
      <c r="I862" s="2">
        <f t="array" ref="I862">SUMPRODUCT(B846:B865, (ROW(B846:B865)-ROW(B846)+1)) / (20*21/2)</f>
        <v>8.6930209523809516</v>
      </c>
      <c r="J862" s="2">
        <f t="shared" si="106"/>
        <v>8.226479120325477</v>
      </c>
      <c r="K862" s="2">
        <f t="shared" si="100"/>
        <v>7.6021411912395651</v>
      </c>
    </row>
    <row r="863" spans="1:11" ht="13.5" x14ac:dyDescent="0.25">
      <c r="A863" s="3">
        <v>43258</v>
      </c>
      <c r="B863" s="2">
        <v>9.2272999999999996</v>
      </c>
      <c r="C863" s="2">
        <f t="shared" si="101"/>
        <v>0.16119999999999912</v>
      </c>
      <c r="D863" s="2">
        <f t="shared" si="102"/>
        <v>8.9905799999999996</v>
      </c>
      <c r="E863" s="2">
        <f t="shared" si="104"/>
        <v>8.7296900000000015</v>
      </c>
      <c r="F863" s="2">
        <f t="shared" si="105"/>
        <v>8.2189650000000007</v>
      </c>
      <c r="G863" s="2">
        <f t="shared" si="99"/>
        <v>7.4412919999999998</v>
      </c>
      <c r="H863" s="2">
        <f t="shared" si="103"/>
        <v>6.4331390000000024</v>
      </c>
      <c r="I863" s="2">
        <f t="array" ref="I863">SUMPRODUCT(B847:B866, (ROW(B847:B866)-ROW(B847)+1)) / (20*21/2)</f>
        <v>8.8002514285714302</v>
      </c>
      <c r="J863" s="2">
        <f t="shared" si="106"/>
        <v>8.3217953945801941</v>
      </c>
      <c r="K863" s="2">
        <f t="shared" si="100"/>
        <v>7.6658729092301705</v>
      </c>
    </row>
    <row r="864" spans="1:11" ht="13.5" x14ac:dyDescent="0.25">
      <c r="A864" s="3">
        <v>43259</v>
      </c>
      <c r="B864" s="2">
        <v>9.1165000000000003</v>
      </c>
      <c r="C864" s="2">
        <f t="shared" si="101"/>
        <v>-0.11079999999999934</v>
      </c>
      <c r="D864" s="2">
        <f t="shared" si="102"/>
        <v>9.0681399999999996</v>
      </c>
      <c r="E864" s="2">
        <f t="shared" si="104"/>
        <v>8.7855999999999987</v>
      </c>
      <c r="F864" s="2">
        <f t="shared" si="105"/>
        <v>8.3020699999999987</v>
      </c>
      <c r="G864" s="2">
        <f t="shared" si="99"/>
        <v>7.4907519999999996</v>
      </c>
      <c r="H864" s="2">
        <f t="shared" si="103"/>
        <v>6.4500120000000027</v>
      </c>
      <c r="I864" s="2">
        <f t="array" ref="I864">SUMPRODUCT(B848:B867, (ROW(B848:B867)-ROW(B848)+1)) / (20*21/2)</f>
        <v>8.906961428571428</v>
      </c>
      <c r="J864" s="2">
        <f t="shared" si="106"/>
        <v>8.3974815474773177</v>
      </c>
      <c r="K864" s="2">
        <f t="shared" si="100"/>
        <v>7.7227602461231051</v>
      </c>
    </row>
    <row r="865" spans="1:11" ht="13.5" x14ac:dyDescent="0.25">
      <c r="A865" s="3">
        <v>43262</v>
      </c>
      <c r="B865" s="2">
        <v>9.2324000000000002</v>
      </c>
      <c r="C865" s="2">
        <f t="shared" si="101"/>
        <v>0.11589999999999989</v>
      </c>
      <c r="D865" s="2">
        <f t="shared" si="102"/>
        <v>9.1114599999999992</v>
      </c>
      <c r="E865" s="2">
        <f t="shared" si="104"/>
        <v>8.8782800000000002</v>
      </c>
      <c r="F865" s="2">
        <f t="shared" si="105"/>
        <v>8.3783800000000017</v>
      </c>
      <c r="G865" s="2">
        <f t="shared" si="99"/>
        <v>7.5444439999999995</v>
      </c>
      <c r="H865" s="2">
        <f t="shared" si="103"/>
        <v>6.4670870000000029</v>
      </c>
      <c r="I865" s="2">
        <f t="array" ref="I865">SUMPRODUCT(B849:B868, (ROW(B849:B868)-ROW(B849)+1)) / (20*21/2)</f>
        <v>9.0018214285714304</v>
      </c>
      <c r="J865" s="2">
        <f t="shared" si="106"/>
        <v>8.476997590574717</v>
      </c>
      <c r="K865" s="2">
        <f t="shared" si="100"/>
        <v>7.7819618050986694</v>
      </c>
    </row>
    <row r="866" spans="1:11" ht="13.5" x14ac:dyDescent="0.25">
      <c r="A866" s="3">
        <v>43263</v>
      </c>
      <c r="B866" s="2">
        <v>9.5043000000000006</v>
      </c>
      <c r="C866" s="2">
        <f t="shared" si="101"/>
        <v>0.27190000000000047</v>
      </c>
      <c r="D866" s="2">
        <f t="shared" si="102"/>
        <v>9.2293199999999995</v>
      </c>
      <c r="E866" s="2">
        <f t="shared" si="104"/>
        <v>8.9875699999999998</v>
      </c>
      <c r="F866" s="2">
        <f t="shared" si="105"/>
        <v>8.4695450000000001</v>
      </c>
      <c r="G866" s="2">
        <f t="shared" si="99"/>
        <v>7.6035740000000001</v>
      </c>
      <c r="H866" s="2">
        <f t="shared" si="103"/>
        <v>6.4858990000000016</v>
      </c>
      <c r="I866" s="2">
        <f t="array" ref="I866">SUMPRODUCT(B850:B869, (ROW(B850:B869)-ROW(B850)+1)) / (20*21/2)</f>
        <v>9.1132561904761911</v>
      </c>
      <c r="J866" s="2">
        <f t="shared" si="106"/>
        <v>8.5748359152818878</v>
      </c>
      <c r="K866" s="2">
        <f t="shared" si="100"/>
        <v>7.8495044794085258</v>
      </c>
    </row>
    <row r="867" spans="1:11" ht="13.5" x14ac:dyDescent="0.25">
      <c r="A867" s="3">
        <v>43264</v>
      </c>
      <c r="B867" s="2">
        <v>9.59</v>
      </c>
      <c r="C867" s="2">
        <f t="shared" si="101"/>
        <v>8.5699999999999221E-2</v>
      </c>
      <c r="D867" s="2">
        <f t="shared" si="102"/>
        <v>9.3341000000000012</v>
      </c>
      <c r="E867" s="2">
        <f t="shared" si="104"/>
        <v>9.0958600000000001</v>
      </c>
      <c r="F867" s="2">
        <f t="shared" si="105"/>
        <v>8.5687700000000024</v>
      </c>
      <c r="G867" s="2">
        <f t="shared" si="99"/>
        <v>7.6644179999999995</v>
      </c>
      <c r="H867" s="2">
        <f t="shared" si="103"/>
        <v>6.5051395000000012</v>
      </c>
      <c r="I867" s="2">
        <f t="array" ref="I867">SUMPRODUCT(B851:B870, (ROW(B851:B870)-ROW(B851)+1)) / (20*21/2)</f>
        <v>9.1425652380952389</v>
      </c>
      <c r="J867" s="2">
        <f t="shared" si="106"/>
        <v>8.6715182090645655</v>
      </c>
      <c r="K867" s="2">
        <f t="shared" si="100"/>
        <v>7.9177592057062309</v>
      </c>
    </row>
    <row r="868" spans="1:11" ht="13.5" x14ac:dyDescent="0.25">
      <c r="A868" s="3">
        <v>43265</v>
      </c>
      <c r="B868" s="2">
        <v>9.5648</v>
      </c>
      <c r="C868" s="2">
        <f t="shared" si="101"/>
        <v>-2.5199999999999889E-2</v>
      </c>
      <c r="D868" s="2">
        <f t="shared" si="102"/>
        <v>9.4016000000000002</v>
      </c>
      <c r="E868" s="2">
        <f t="shared" si="104"/>
        <v>9.1960900000000017</v>
      </c>
      <c r="F868" s="2">
        <f t="shared" si="105"/>
        <v>8.6667349999999992</v>
      </c>
      <c r="G868" s="2">
        <f t="shared" si="99"/>
        <v>7.7208299999999994</v>
      </c>
      <c r="H868" s="2">
        <f t="shared" si="103"/>
        <v>6.5240275000000016</v>
      </c>
      <c r="I868" s="2">
        <f t="array" ref="I868">SUMPRODUCT(B852:B871, (ROW(B852:B871)-ROW(B852)+1)) / (20*21/2)</f>
        <v>9.1631390476190475</v>
      </c>
      <c r="J868" s="2">
        <f t="shared" si="106"/>
        <v>8.7565926653441295</v>
      </c>
      <c r="K868" s="2">
        <f t="shared" si="100"/>
        <v>7.9823490407765743</v>
      </c>
    </row>
    <row r="869" spans="1:11" ht="13.5" x14ac:dyDescent="0.25">
      <c r="A869" s="3">
        <v>43269</v>
      </c>
      <c r="B869" s="2">
        <v>9.8368000000000002</v>
      </c>
      <c r="C869" s="2">
        <f t="shared" si="101"/>
        <v>0.27200000000000024</v>
      </c>
      <c r="D869" s="2">
        <f t="shared" si="102"/>
        <v>9.5456600000000016</v>
      </c>
      <c r="E869" s="2">
        <f t="shared" si="104"/>
        <v>9.3069000000000006</v>
      </c>
      <c r="F869" s="2">
        <f t="shared" si="105"/>
        <v>8.7785550000000008</v>
      </c>
      <c r="G869" s="2">
        <f t="shared" si="99"/>
        <v>7.783588</v>
      </c>
      <c r="H869" s="2">
        <f t="shared" si="103"/>
        <v>6.5443760000000024</v>
      </c>
      <c r="I869" s="2">
        <f t="array" ref="I869">SUMPRODUCT(B853:B872, (ROW(B853:B872)-ROW(B853)+1)) / (20*21/2)</f>
        <v>9.2627023809523799</v>
      </c>
      <c r="J869" s="2">
        <f t="shared" si="106"/>
        <v>8.8594695543589737</v>
      </c>
      <c r="K869" s="2">
        <f t="shared" si="100"/>
        <v>8.0550726078049433</v>
      </c>
    </row>
    <row r="870" spans="1:11" ht="13.5" x14ac:dyDescent="0.25">
      <c r="A870" s="3">
        <v>43270</v>
      </c>
      <c r="B870" s="2">
        <v>9.0862999999999996</v>
      </c>
      <c r="C870" s="2">
        <f t="shared" si="101"/>
        <v>-0.75050000000000061</v>
      </c>
      <c r="D870" s="2">
        <f t="shared" si="102"/>
        <v>9.5164400000000011</v>
      </c>
      <c r="E870" s="2">
        <f t="shared" si="104"/>
        <v>9.3139500000000002</v>
      </c>
      <c r="F870" s="2">
        <f t="shared" si="105"/>
        <v>8.8500750000000004</v>
      </c>
      <c r="G870" s="2">
        <f t="shared" si="99"/>
        <v>7.8308319999999991</v>
      </c>
      <c r="H870" s="2">
        <f t="shared" si="103"/>
        <v>6.5610980000000021</v>
      </c>
      <c r="I870" s="2">
        <f t="array" ref="I870">SUMPRODUCT(B854:B873, (ROW(B854:B873)-ROW(B854)+1)) / (20*21/2)</f>
        <v>9.3624776190476204</v>
      </c>
      <c r="J870" s="2">
        <f t="shared" si="106"/>
        <v>8.8810724539438333</v>
      </c>
      <c r="K870" s="2">
        <f t="shared" si="100"/>
        <v>8.0955128976949453</v>
      </c>
    </row>
    <row r="871" spans="1:11" ht="13.5" x14ac:dyDescent="0.25">
      <c r="A871" s="3">
        <v>43271</v>
      </c>
      <c r="B871" s="2">
        <v>9.0661000000000005</v>
      </c>
      <c r="C871" s="2">
        <f t="shared" si="101"/>
        <v>-2.0199999999999108E-2</v>
      </c>
      <c r="D871" s="2">
        <f t="shared" si="102"/>
        <v>9.428799999999999</v>
      </c>
      <c r="E871" s="2">
        <f t="shared" si="104"/>
        <v>9.3290600000000001</v>
      </c>
      <c r="F871" s="2">
        <f t="shared" si="105"/>
        <v>8.9205849999999991</v>
      </c>
      <c r="G871" s="2">
        <f t="shared" si="99"/>
        <v>7.8781759999999998</v>
      </c>
      <c r="H871" s="2">
        <f t="shared" si="103"/>
        <v>6.5774670000000013</v>
      </c>
      <c r="I871" s="2">
        <f t="array" ref="I871">SUMPRODUCT(B855:B874, (ROW(B855:B874)-ROW(B855)+1)) / (20*21/2)</f>
        <v>9.4620371428571435</v>
      </c>
      <c r="J871" s="2">
        <f t="shared" si="106"/>
        <v>8.8986941249968012</v>
      </c>
      <c r="K871" s="2">
        <f t="shared" si="100"/>
        <v>8.1335751370010261</v>
      </c>
    </row>
    <row r="872" spans="1:11" ht="13.5" x14ac:dyDescent="0.25">
      <c r="A872" s="3">
        <v>43272</v>
      </c>
      <c r="B872" s="2">
        <v>9.9659999999999993</v>
      </c>
      <c r="C872" s="2">
        <f t="shared" si="101"/>
        <v>0.89989999999999881</v>
      </c>
      <c r="D872" s="2">
        <f t="shared" si="102"/>
        <v>9.5040000000000013</v>
      </c>
      <c r="E872" s="2">
        <f t="shared" si="104"/>
        <v>9.4190500000000004</v>
      </c>
      <c r="F872" s="2">
        <f t="shared" si="105"/>
        <v>9.0247600000000006</v>
      </c>
      <c r="G872" s="2">
        <f t="shared" si="99"/>
        <v>7.9455339999999985</v>
      </c>
      <c r="H872" s="2">
        <f t="shared" si="103"/>
        <v>6.5980840000000001</v>
      </c>
      <c r="I872" s="2">
        <f t="array" ref="I872">SUMPRODUCT(B856:B875, (ROW(B856:B875)-ROW(B856)+1)) / (20*21/2)</f>
        <v>9.5555461904761909</v>
      </c>
      <c r="J872" s="2">
        <f t="shared" si="106"/>
        <v>9.0003423035685337</v>
      </c>
      <c r="K872" s="2">
        <f t="shared" si="100"/>
        <v>8.2054349355500058</v>
      </c>
    </row>
    <row r="873" spans="1:11" ht="13.5" x14ac:dyDescent="0.25">
      <c r="A873" s="3">
        <v>43273</v>
      </c>
      <c r="B873" s="2">
        <v>10.0724</v>
      </c>
      <c r="C873" s="2">
        <f t="shared" si="101"/>
        <v>0.10640000000000072</v>
      </c>
      <c r="D873" s="2">
        <f t="shared" si="102"/>
        <v>9.6055200000000003</v>
      </c>
      <c r="E873" s="2">
        <f t="shared" si="104"/>
        <v>9.5035600000000002</v>
      </c>
      <c r="F873" s="2">
        <f t="shared" si="105"/>
        <v>9.1166250000000009</v>
      </c>
      <c r="G873" s="2">
        <f t="shared" si="99"/>
        <v>8.0150199999999998</v>
      </c>
      <c r="H873" s="2">
        <f t="shared" si="103"/>
        <v>6.6189810000000016</v>
      </c>
      <c r="I873" s="2">
        <f t="array" ref="I873">SUMPRODUCT(B857:B876, (ROW(B857:B876)-ROW(B857)+1)) / (20*21/2)</f>
        <v>9.670002380952381</v>
      </c>
      <c r="J873" s="2">
        <f t="shared" si="106"/>
        <v>9.1024430365620059</v>
      </c>
      <c r="K873" s="2">
        <f t="shared" si="100"/>
        <v>8.278649251802948</v>
      </c>
    </row>
    <row r="874" spans="1:11" ht="13.5" x14ac:dyDescent="0.25">
      <c r="A874" s="3">
        <v>43276</v>
      </c>
      <c r="B874" s="2">
        <v>10.162000000000001</v>
      </c>
      <c r="C874" s="2">
        <f t="shared" si="101"/>
        <v>8.960000000000079E-2</v>
      </c>
      <c r="D874" s="2">
        <f t="shared" si="102"/>
        <v>9.67056</v>
      </c>
      <c r="E874" s="2">
        <f t="shared" si="104"/>
        <v>9.6081099999999999</v>
      </c>
      <c r="F874" s="2">
        <f t="shared" si="105"/>
        <v>9.1968550000000011</v>
      </c>
      <c r="G874" s="2">
        <f t="shared" si="99"/>
        <v>8.0852899999999988</v>
      </c>
      <c r="H874" s="2">
        <f t="shared" si="103"/>
        <v>6.6400740000000011</v>
      </c>
      <c r="I874" s="2">
        <f t="array" ref="I874">SUMPRODUCT(B858:B877, (ROW(B858:B877)-ROW(B858)+1)) / (20*21/2)</f>
        <v>9.8033399999999968</v>
      </c>
      <c r="J874" s="2">
        <f t="shared" si="106"/>
        <v>9.2033532235561015</v>
      </c>
      <c r="K874" s="2">
        <f t="shared" si="100"/>
        <v>8.3525061438891068</v>
      </c>
    </row>
    <row r="875" spans="1:11" ht="13.5" x14ac:dyDescent="0.25">
      <c r="A875" s="3">
        <v>43277</v>
      </c>
      <c r="B875" s="2">
        <v>10.178699999999999</v>
      </c>
      <c r="C875" s="2">
        <f t="shared" si="101"/>
        <v>1.6699999999998383E-2</v>
      </c>
      <c r="D875" s="2">
        <f t="shared" si="102"/>
        <v>9.8890399999999996</v>
      </c>
      <c r="E875" s="2">
        <f t="shared" si="104"/>
        <v>9.7027400000000004</v>
      </c>
      <c r="F875" s="2">
        <f t="shared" si="105"/>
        <v>9.2905100000000012</v>
      </c>
      <c r="G875" s="2">
        <f t="shared" si="99"/>
        <v>8.151965999999998</v>
      </c>
      <c r="H875" s="2">
        <f t="shared" si="103"/>
        <v>6.6617545000000007</v>
      </c>
      <c r="I875" s="2">
        <f t="array" ref="I875">SUMPRODUCT(B859:B878, (ROW(B859:B878)-ROW(B859)+1)) / (20*21/2)</f>
        <v>9.9039276190476198</v>
      </c>
      <c r="J875" s="2">
        <f t="shared" si="106"/>
        <v>9.2962433927412356</v>
      </c>
      <c r="K875" s="2">
        <f t="shared" si="100"/>
        <v>8.4241215892267878</v>
      </c>
    </row>
    <row r="876" spans="1:11" ht="13.5" x14ac:dyDescent="0.25">
      <c r="A876" s="3">
        <v>43278</v>
      </c>
      <c r="B876" s="2">
        <v>10.4923</v>
      </c>
      <c r="C876" s="2">
        <f t="shared" si="101"/>
        <v>0.31360000000000099</v>
      </c>
      <c r="D876" s="2">
        <f t="shared" si="102"/>
        <v>10.17428</v>
      </c>
      <c r="E876" s="2">
        <f t="shared" si="104"/>
        <v>9.8015399999999993</v>
      </c>
      <c r="F876" s="2">
        <f t="shared" si="105"/>
        <v>9.3945550000000004</v>
      </c>
      <c r="G876" s="2">
        <f t="shared" si="99"/>
        <v>8.2249139999999983</v>
      </c>
      <c r="H876" s="2">
        <f t="shared" si="103"/>
        <v>6.6850030000000018</v>
      </c>
      <c r="I876" s="2">
        <f t="array" ref="I876">SUMPRODUCT(B860:B879, (ROW(B860:B879)-ROW(B860)+1)) / (20*21/2)</f>
        <v>9.9885790476190479</v>
      </c>
      <c r="J876" s="2">
        <f t="shared" si="106"/>
        <v>9.4101535458134986</v>
      </c>
      <c r="K876" s="2">
        <f t="shared" si="100"/>
        <v>8.5052266249433846</v>
      </c>
    </row>
    <row r="877" spans="1:11" ht="13.5" x14ac:dyDescent="0.25">
      <c r="A877" s="3">
        <v>43279</v>
      </c>
      <c r="B877" s="2">
        <v>10.794600000000001</v>
      </c>
      <c r="C877" s="2">
        <f t="shared" si="101"/>
        <v>0.30230000000000068</v>
      </c>
      <c r="D877" s="2">
        <f t="shared" si="102"/>
        <v>10.34</v>
      </c>
      <c r="E877" s="2">
        <f t="shared" si="104"/>
        <v>9.9220000000000006</v>
      </c>
      <c r="F877" s="2">
        <f t="shared" si="105"/>
        <v>9.5089299999999994</v>
      </c>
      <c r="G877" s="2">
        <f t="shared" si="99"/>
        <v>8.3007839999999984</v>
      </c>
      <c r="H877" s="2">
        <f t="shared" si="103"/>
        <v>6.7097630000000015</v>
      </c>
      <c r="I877" s="2">
        <f t="array" ref="I877">SUMPRODUCT(B861:B880, (ROW(B861:B880)-ROW(B861)+1)) / (20*21/2)</f>
        <v>10.051472380952381</v>
      </c>
      <c r="J877" s="2">
        <f t="shared" si="106"/>
        <v>9.5420055890693565</v>
      </c>
      <c r="K877" s="2">
        <f t="shared" si="100"/>
        <v>8.5950059729848203</v>
      </c>
    </row>
    <row r="878" spans="1:11" ht="13.5" x14ac:dyDescent="0.25">
      <c r="A878" s="3">
        <v>43280</v>
      </c>
      <c r="B878" s="2">
        <v>10.565099999999999</v>
      </c>
      <c r="C878" s="2">
        <f t="shared" si="101"/>
        <v>-0.22950000000000159</v>
      </c>
      <c r="D878" s="2">
        <f t="shared" si="102"/>
        <v>10.43854</v>
      </c>
      <c r="E878" s="2">
        <f t="shared" si="104"/>
        <v>10.022030000000001</v>
      </c>
      <c r="F878" s="2">
        <f t="shared" si="105"/>
        <v>9.6090599999999995</v>
      </c>
      <c r="G878" s="2">
        <f t="shared" si="99"/>
        <v>8.3710579999999979</v>
      </c>
      <c r="H878" s="2">
        <f t="shared" si="103"/>
        <v>6.7336270000000011</v>
      </c>
      <c r="I878" s="2">
        <f t="array" ref="I878">SUMPRODUCT(B862:B881, (ROW(B862:B881)-ROW(B862)+1)) / (20*21/2)</f>
        <v>10.129308095238095</v>
      </c>
      <c r="J878" s="2">
        <f t="shared" si="106"/>
        <v>9.6394431520151311</v>
      </c>
      <c r="K878" s="2">
        <f t="shared" si="100"/>
        <v>8.6722645622795334</v>
      </c>
    </row>
    <row r="879" spans="1:11" ht="13.5" x14ac:dyDescent="0.25">
      <c r="A879" s="3">
        <v>43283</v>
      </c>
      <c r="B879" s="2">
        <v>10.4979</v>
      </c>
      <c r="C879" s="2">
        <f t="shared" si="101"/>
        <v>-6.7199999999999704E-2</v>
      </c>
      <c r="D879" s="2">
        <f t="shared" si="102"/>
        <v>10.50572</v>
      </c>
      <c r="E879" s="2">
        <f t="shared" si="104"/>
        <v>10.088139999999999</v>
      </c>
      <c r="F879" s="2">
        <f t="shared" si="105"/>
        <v>9.697519999999999</v>
      </c>
      <c r="G879" s="2">
        <f t="shared" si="99"/>
        <v>8.4389799999999973</v>
      </c>
      <c r="H879" s="2">
        <f t="shared" si="103"/>
        <v>6.7569035000000017</v>
      </c>
      <c r="I879" s="2">
        <f t="array" ref="I879">SUMPRODUCT(B863:B882, (ROW(B863:B882)-ROW(B863)+1)) / (20*21/2)</f>
        <v>10.199206190476191</v>
      </c>
      <c r="J879" s="2">
        <f t="shared" si="106"/>
        <v>9.721200947061309</v>
      </c>
      <c r="K879" s="2">
        <f t="shared" si="100"/>
        <v>8.7438581088568057</v>
      </c>
    </row>
    <row r="880" spans="1:11" ht="13.5" x14ac:dyDescent="0.25">
      <c r="A880" s="3">
        <v>43284</v>
      </c>
      <c r="B880" s="2">
        <v>10.357900000000001</v>
      </c>
      <c r="C880" s="2">
        <f t="shared" si="101"/>
        <v>-0.13999999999999879</v>
      </c>
      <c r="D880" s="2">
        <f t="shared" si="102"/>
        <v>10.54156</v>
      </c>
      <c r="E880" s="2">
        <f t="shared" si="104"/>
        <v>10.215300000000001</v>
      </c>
      <c r="F880" s="2">
        <f t="shared" si="105"/>
        <v>9.7646249999999988</v>
      </c>
      <c r="G880" s="2">
        <f t="shared" si="99"/>
        <v>8.4986619999999995</v>
      </c>
      <c r="H880" s="2">
        <f t="shared" si="103"/>
        <v>6.7792529999999998</v>
      </c>
      <c r="I880" s="2">
        <f t="array" ref="I880">SUMPRODUCT(B864:B883, (ROW(B864:B883)-ROW(B864)+1)) / (20*21/2)</f>
        <v>10.277876666666666</v>
      </c>
      <c r="J880" s="2">
        <f t="shared" si="106"/>
        <v>9.7818389521030902</v>
      </c>
      <c r="K880" s="2">
        <f t="shared" si="100"/>
        <v>8.8071538692937938</v>
      </c>
    </row>
    <row r="881" spans="1:11" ht="13.5" x14ac:dyDescent="0.25">
      <c r="A881" s="3">
        <v>43285</v>
      </c>
      <c r="B881" s="2">
        <v>10.581899999999999</v>
      </c>
      <c r="C881" s="2">
        <f t="shared" si="101"/>
        <v>0.22399999999999842</v>
      </c>
      <c r="D881" s="2">
        <f t="shared" si="102"/>
        <v>10.559479999999999</v>
      </c>
      <c r="E881" s="2">
        <f t="shared" si="104"/>
        <v>10.36688</v>
      </c>
      <c r="F881" s="2">
        <f t="shared" si="105"/>
        <v>9.8479700000000001</v>
      </c>
      <c r="G881" s="2">
        <f t="shared" si="99"/>
        <v>8.564233999999999</v>
      </c>
      <c r="H881" s="2">
        <f t="shared" si="103"/>
        <v>6.8032010000000014</v>
      </c>
      <c r="I881" s="2">
        <f t="array" ref="I881">SUMPRODUCT(B865:B884, (ROW(B865:B884)-ROW(B865)+1)) / (20*21/2)</f>
        <v>10.33864</v>
      </c>
      <c r="J881" s="2">
        <f t="shared" si="106"/>
        <v>9.8580352423789854</v>
      </c>
      <c r="K881" s="2">
        <f t="shared" si="100"/>
        <v>8.8767517567724674</v>
      </c>
    </row>
    <row r="882" spans="1:11" ht="13.5" x14ac:dyDescent="0.25">
      <c r="A882" s="3">
        <v>43286</v>
      </c>
      <c r="B882" s="2">
        <v>10.581899999999999</v>
      </c>
      <c r="C882" s="2">
        <f t="shared" si="101"/>
        <v>0</v>
      </c>
      <c r="D882" s="2">
        <f t="shared" si="102"/>
        <v>10.51694</v>
      </c>
      <c r="E882" s="2">
        <f t="shared" si="104"/>
        <v>10.428470000000001</v>
      </c>
      <c r="F882" s="2">
        <f t="shared" si="105"/>
        <v>9.9237599999999979</v>
      </c>
      <c r="G882" s="2">
        <f t="shared" ref="G882:G945" si="107">AVERAGE(B833:B882)</f>
        <v>8.6298060000000003</v>
      </c>
      <c r="H882" s="2">
        <f t="shared" si="103"/>
        <v>6.8265449999999994</v>
      </c>
      <c r="I882" s="2">
        <f t="array" ref="I882">SUMPRODUCT(B866:B885, (ROW(B866:B885)-ROW(B866)+1)) / (20*21/2)</f>
        <v>10.392158571428572</v>
      </c>
      <c r="J882" s="2">
        <f t="shared" si="106"/>
        <v>9.9269747431047968</v>
      </c>
      <c r="K882" s="2">
        <f t="shared" si="100"/>
        <v>8.9436203153304099</v>
      </c>
    </row>
    <row r="883" spans="1:11" ht="13.5" x14ac:dyDescent="0.25">
      <c r="A883" s="3">
        <v>43287</v>
      </c>
      <c r="B883" s="2">
        <v>10.7498</v>
      </c>
      <c r="C883" s="2">
        <f t="shared" si="101"/>
        <v>0.16790000000000127</v>
      </c>
      <c r="D883" s="2">
        <f t="shared" si="102"/>
        <v>10.553879999999999</v>
      </c>
      <c r="E883" s="2">
        <f t="shared" si="104"/>
        <v>10.496210000000001</v>
      </c>
      <c r="F883" s="2">
        <f t="shared" si="105"/>
        <v>9.999884999999999</v>
      </c>
      <c r="G883" s="2">
        <f t="shared" si="107"/>
        <v>8.6987360000000002</v>
      </c>
      <c r="H883" s="2">
        <f t="shared" si="103"/>
        <v>6.851080999999998</v>
      </c>
      <c r="I883" s="2">
        <f t="array" ref="I883">SUMPRODUCT(B867:B886, (ROW(B867:B886)-ROW(B867)+1)) / (20*21/2)</f>
        <v>10.424050952380952</v>
      </c>
      <c r="J883" s="2">
        <f t="shared" si="106"/>
        <v>10.005339053285292</v>
      </c>
      <c r="K883" s="2">
        <f t="shared" ref="K883:K946" si="108">$K$4*B883+(1-$K$4)*K882</f>
        <v>9.0144508911998074</v>
      </c>
    </row>
    <row r="884" spans="1:11" ht="13.5" x14ac:dyDescent="0.25">
      <c r="A884" s="3">
        <v>43290</v>
      </c>
      <c r="B884" s="2">
        <v>10.6379</v>
      </c>
      <c r="C884" s="2">
        <f t="shared" si="101"/>
        <v>-0.11190000000000033</v>
      </c>
      <c r="D884" s="2">
        <f t="shared" si="102"/>
        <v>10.58188</v>
      </c>
      <c r="E884" s="2">
        <f t="shared" si="104"/>
        <v>10.543800000000001</v>
      </c>
      <c r="F884" s="2">
        <f t="shared" si="105"/>
        <v>10.075954999999999</v>
      </c>
      <c r="G884" s="2">
        <f t="shared" si="107"/>
        <v>8.7679460000000002</v>
      </c>
      <c r="H884" s="2">
        <f t="shared" si="103"/>
        <v>6.8750070000000001</v>
      </c>
      <c r="I884" s="2">
        <f t="array" ref="I884">SUMPRODUCT(B868:B887, (ROW(B868:B887)-ROW(B868)+1)) / (20*21/2)</f>
        <v>10.449691904761906</v>
      </c>
      <c r="J884" s="2">
        <f t="shared" si="106"/>
        <v>10.065582952972406</v>
      </c>
      <c r="K884" s="2">
        <f t="shared" si="108"/>
        <v>9.0781155621331475</v>
      </c>
    </row>
    <row r="885" spans="1:11" ht="13.5" x14ac:dyDescent="0.25">
      <c r="A885" s="3">
        <v>43291</v>
      </c>
      <c r="B885" s="2">
        <v>10.6379</v>
      </c>
      <c r="C885" s="2">
        <f t="shared" si="101"/>
        <v>0</v>
      </c>
      <c r="D885" s="2">
        <f t="shared" si="102"/>
        <v>10.637879999999999</v>
      </c>
      <c r="E885" s="2">
        <f t="shared" si="104"/>
        <v>10.58972</v>
      </c>
      <c r="F885" s="2">
        <f t="shared" si="105"/>
        <v>10.146229999999999</v>
      </c>
      <c r="G885" s="2">
        <f t="shared" si="107"/>
        <v>8.8383660000000006</v>
      </c>
      <c r="H885" s="2">
        <f t="shared" si="103"/>
        <v>6.8989329999999986</v>
      </c>
      <c r="I885" s="2">
        <f t="array" ref="I885">SUMPRODUCT(B869:B888, (ROW(B869:B888)-ROW(B869)+1)) / (20*21/2)</f>
        <v>10.461036190476189</v>
      </c>
      <c r="J885" s="2">
        <f t="shared" si="106"/>
        <v>10.120089338403606</v>
      </c>
      <c r="K885" s="2">
        <f t="shared" si="108"/>
        <v>9.1392835793043972</v>
      </c>
    </row>
    <row r="886" spans="1:11" ht="13.5" x14ac:dyDescent="0.25">
      <c r="A886" s="3">
        <v>43292</v>
      </c>
      <c r="B886" s="2">
        <v>10.4811</v>
      </c>
      <c r="C886" s="2">
        <f t="shared" si="101"/>
        <v>-0.15680000000000049</v>
      </c>
      <c r="D886" s="2">
        <f t="shared" si="102"/>
        <v>10.61772</v>
      </c>
      <c r="E886" s="2">
        <f t="shared" si="104"/>
        <v>10.5886</v>
      </c>
      <c r="F886" s="2">
        <f t="shared" si="105"/>
        <v>10.195069999999998</v>
      </c>
      <c r="G886" s="2">
        <f t="shared" si="107"/>
        <v>8.9071600000000011</v>
      </c>
      <c r="H886" s="2">
        <f t="shared" si="103"/>
        <v>6.9220750000000013</v>
      </c>
      <c r="I886" s="2">
        <f t="array" ref="I886">SUMPRODUCT(B870:B889, (ROW(B870:B889)-ROW(B870)+1)) / (20*21/2)</f>
        <v>10.465937142857143</v>
      </c>
      <c r="J886" s="2">
        <f t="shared" si="106"/>
        <v>10.154471306174692</v>
      </c>
      <c r="K886" s="2">
        <f t="shared" si="108"/>
        <v>9.191903831096381</v>
      </c>
    </row>
    <row r="887" spans="1:11" ht="13.5" x14ac:dyDescent="0.25">
      <c r="A887" s="3">
        <v>43293</v>
      </c>
      <c r="B887" s="2">
        <v>10.4643</v>
      </c>
      <c r="C887" s="2">
        <f t="shared" si="101"/>
        <v>-1.6799999999999926E-2</v>
      </c>
      <c r="D887" s="2">
        <f t="shared" si="102"/>
        <v>10.594200000000001</v>
      </c>
      <c r="E887" s="2">
        <f t="shared" si="104"/>
        <v>10.555569999999999</v>
      </c>
      <c r="F887" s="2">
        <f t="shared" si="105"/>
        <v>10.238784999999998</v>
      </c>
      <c r="G887" s="2">
        <f t="shared" si="107"/>
        <v>8.9768280000000029</v>
      </c>
      <c r="H887" s="2">
        <f t="shared" si="103"/>
        <v>6.9454350000000007</v>
      </c>
      <c r="I887" s="2">
        <f t="array" ref="I887">SUMPRODUCT(B871:B890, (ROW(B871:B890)-ROW(B871)+1)) / (20*21/2)</f>
        <v>10.49249</v>
      </c>
      <c r="J887" s="2">
        <f t="shared" si="106"/>
        <v>10.183978800824722</v>
      </c>
      <c r="K887" s="2">
        <f t="shared" si="108"/>
        <v>9.2418017200729938</v>
      </c>
    </row>
    <row r="888" spans="1:11" ht="13.5" x14ac:dyDescent="0.25">
      <c r="A888" s="3">
        <v>43294</v>
      </c>
      <c r="B888" s="2">
        <v>10.357900000000001</v>
      </c>
      <c r="C888" s="2">
        <f t="shared" si="101"/>
        <v>-0.10639999999999894</v>
      </c>
      <c r="D888" s="2">
        <f t="shared" si="102"/>
        <v>10.515820000000001</v>
      </c>
      <c r="E888" s="2">
        <f t="shared" si="104"/>
        <v>10.534849999999999</v>
      </c>
      <c r="F888" s="2">
        <f t="shared" si="105"/>
        <v>10.27844</v>
      </c>
      <c r="G888" s="2">
        <f t="shared" si="107"/>
        <v>9.044468000000002</v>
      </c>
      <c r="H888" s="2">
        <f t="shared" si="103"/>
        <v>6.9682630000000003</v>
      </c>
      <c r="I888" s="2">
        <f t="array" ref="I888">SUMPRODUCT(B872:B891, (ROW(B872:B891)-ROW(B872)+1)) / (20*21/2)</f>
        <v>10.510854285714284</v>
      </c>
      <c r="J888" s="2">
        <f t="shared" si="106"/>
        <v>10.200542724555701</v>
      </c>
      <c r="K888" s="2">
        <f t="shared" si="108"/>
        <v>9.2855702800701323</v>
      </c>
    </row>
    <row r="889" spans="1:11" ht="13.5" x14ac:dyDescent="0.25">
      <c r="A889" s="3">
        <v>43297</v>
      </c>
      <c r="B889" s="2">
        <v>10.3299</v>
      </c>
      <c r="C889" s="2">
        <f t="shared" si="101"/>
        <v>-2.8000000000000469E-2</v>
      </c>
      <c r="D889" s="2">
        <f t="shared" si="102"/>
        <v>10.454220000000001</v>
      </c>
      <c r="E889" s="2">
        <f t="shared" si="104"/>
        <v>10.518049999999999</v>
      </c>
      <c r="F889" s="2">
        <f t="shared" si="105"/>
        <v>10.303095000000001</v>
      </c>
      <c r="G889" s="2">
        <f t="shared" si="107"/>
        <v>9.1130600000000008</v>
      </c>
      <c r="H889" s="2">
        <f t="shared" si="103"/>
        <v>6.9909510000000026</v>
      </c>
      <c r="I889" s="2">
        <f t="array" ref="I889">SUMPRODUCT(B873:B892, (ROW(B873:B892)-ROW(B873)+1)) / (20*21/2)</f>
        <v>10.517787142857145</v>
      </c>
      <c r="J889" s="2">
        <f t="shared" si="106"/>
        <v>10.212862465074206</v>
      </c>
      <c r="K889" s="2">
        <f t="shared" si="108"/>
        <v>9.3265243867340484</v>
      </c>
    </row>
    <row r="890" spans="1:11" ht="13.5" x14ac:dyDescent="0.25">
      <c r="A890" s="3">
        <v>43298</v>
      </c>
      <c r="B890" s="2">
        <v>10.581899999999999</v>
      </c>
      <c r="C890" s="2">
        <f t="shared" si="101"/>
        <v>0.25199999999999889</v>
      </c>
      <c r="D890" s="2">
        <f t="shared" si="102"/>
        <v>10.443020000000001</v>
      </c>
      <c r="E890" s="2">
        <f t="shared" si="104"/>
        <v>10.54045</v>
      </c>
      <c r="F890" s="2">
        <f t="shared" si="105"/>
        <v>10.377875000000001</v>
      </c>
      <c r="G890" s="2">
        <f t="shared" si="107"/>
        <v>9.1861880000000014</v>
      </c>
      <c r="H890" s="2">
        <f t="shared" si="103"/>
        <v>7.0146474999999997</v>
      </c>
      <c r="I890" s="2">
        <f t="array" ref="I890">SUMPRODUCT(B874:B893, (ROW(B874:B893)-ROW(B874)+1)) / (20*21/2)</f>
        <v>10.516720476190475</v>
      </c>
      <c r="J890" s="2">
        <f t="shared" si="106"/>
        <v>10.2480088969719</v>
      </c>
      <c r="K890" s="2">
        <f t="shared" si="108"/>
        <v>9.3757548029405555</v>
      </c>
    </row>
    <row r="891" spans="1:11" ht="13.5" x14ac:dyDescent="0.25">
      <c r="A891" s="3">
        <v>43299</v>
      </c>
      <c r="B891" s="2">
        <v>10.5707</v>
      </c>
      <c r="C891" s="2">
        <f t="shared" si="101"/>
        <v>-1.1199999999998766E-2</v>
      </c>
      <c r="D891" s="2">
        <f t="shared" si="102"/>
        <v>10.460940000000001</v>
      </c>
      <c r="E891" s="2">
        <f t="shared" si="104"/>
        <v>10.53933</v>
      </c>
      <c r="F891" s="2">
        <f t="shared" si="105"/>
        <v>10.453105000000001</v>
      </c>
      <c r="G891" s="2">
        <f t="shared" si="107"/>
        <v>9.2567740000000018</v>
      </c>
      <c r="H891" s="2">
        <f t="shared" si="103"/>
        <v>7.0381370000000016</v>
      </c>
      <c r="I891" s="2">
        <f t="array" ref="I891">SUMPRODUCT(B875:B894, (ROW(B875:B894)-ROW(B875)+1)) / (20*21/2)</f>
        <v>10.519094285714285</v>
      </c>
      <c r="J891" s="2">
        <f t="shared" si="106"/>
        <v>10.278741382974577</v>
      </c>
      <c r="K891" s="2">
        <f t="shared" si="108"/>
        <v>9.4226153989036714</v>
      </c>
    </row>
    <row r="892" spans="1:11" ht="13.5" x14ac:dyDescent="0.25">
      <c r="A892" s="3">
        <v>43300</v>
      </c>
      <c r="B892" s="2">
        <v>10.5259</v>
      </c>
      <c r="C892" s="2">
        <f t="shared" si="101"/>
        <v>-4.4800000000000395E-2</v>
      </c>
      <c r="D892" s="2">
        <f t="shared" si="102"/>
        <v>10.47326</v>
      </c>
      <c r="E892" s="2">
        <f t="shared" si="104"/>
        <v>10.53373</v>
      </c>
      <c r="F892" s="2">
        <f t="shared" si="105"/>
        <v>10.481100000000001</v>
      </c>
      <c r="G892" s="2">
        <f t="shared" si="107"/>
        <v>9.3250540000000015</v>
      </c>
      <c r="H892" s="2">
        <f t="shared" si="103"/>
        <v>7.0614525000000006</v>
      </c>
      <c r="I892" s="2">
        <f t="array" ref="I892">SUMPRODUCT(B876:B895, (ROW(B876:B895)-ROW(B876)+1)) / (20*21/2)</f>
        <v>10.522401904761905</v>
      </c>
      <c r="J892" s="2">
        <f t="shared" si="106"/>
        <v>10.30228029888176</v>
      </c>
      <c r="K892" s="2">
        <f t="shared" si="108"/>
        <v>9.4658814616917635</v>
      </c>
    </row>
    <row r="893" spans="1:11" ht="13.5" x14ac:dyDescent="0.25">
      <c r="A893" s="3">
        <v>43301</v>
      </c>
      <c r="B893" s="2">
        <v>10.469900000000001</v>
      </c>
      <c r="C893" s="2">
        <f t="shared" si="101"/>
        <v>-5.5999999999999162E-2</v>
      </c>
      <c r="D893" s="2">
        <f t="shared" si="102"/>
        <v>10.495660000000001</v>
      </c>
      <c r="E893" s="2">
        <f t="shared" si="104"/>
        <v>10.505739999999999</v>
      </c>
      <c r="F893" s="2">
        <f t="shared" si="105"/>
        <v>10.500975</v>
      </c>
      <c r="G893" s="2">
        <f t="shared" si="107"/>
        <v>9.3886880000000001</v>
      </c>
      <c r="H893" s="2">
        <f t="shared" si="103"/>
        <v>7.0845890000000011</v>
      </c>
      <c r="I893" s="2">
        <f t="array" ref="I893">SUMPRODUCT(B877:B896, (ROW(B877:B896)-ROW(B877)+1)) / (20*21/2)</f>
        <v>10.531922857142858</v>
      </c>
      <c r="J893" s="2">
        <f t="shared" si="106"/>
        <v>10.318244079940641</v>
      </c>
      <c r="K893" s="2">
        <f t="shared" si="108"/>
        <v>9.5052547377038508</v>
      </c>
    </row>
    <row r="894" spans="1:11" ht="13.5" x14ac:dyDescent="0.25">
      <c r="A894" s="3">
        <v>43304</v>
      </c>
      <c r="B894" s="2">
        <v>10.5259</v>
      </c>
      <c r="C894" s="2">
        <f t="shared" si="101"/>
        <v>5.5999999999999162E-2</v>
      </c>
      <c r="D894" s="2">
        <f t="shared" si="102"/>
        <v>10.53486</v>
      </c>
      <c r="E894" s="2">
        <f t="shared" si="104"/>
        <v>10.494540000000001</v>
      </c>
      <c r="F894" s="2">
        <f t="shared" si="105"/>
        <v>10.519170000000001</v>
      </c>
      <c r="G894" s="2">
        <f t="shared" si="107"/>
        <v>9.4501179999999998</v>
      </c>
      <c r="H894" s="2">
        <f t="shared" si="103"/>
        <v>7.1080055000000018</v>
      </c>
      <c r="I894" s="2">
        <f t="array" ref="I894">SUMPRODUCT(B878:B897, (ROW(B878:B897)-ROW(B878)+1)) / (20*21/2)</f>
        <v>10.553540952380953</v>
      </c>
      <c r="J894" s="2">
        <f t="shared" si="106"/>
        <v>10.338020834232008</v>
      </c>
      <c r="K894" s="2">
        <f t="shared" si="108"/>
        <v>9.5452800421076223</v>
      </c>
    </row>
    <row r="895" spans="1:11" ht="13.5" x14ac:dyDescent="0.25">
      <c r="A895" s="3">
        <v>43305</v>
      </c>
      <c r="B895" s="2">
        <v>10.553900000000001</v>
      </c>
      <c r="C895" s="2">
        <f t="shared" si="101"/>
        <v>2.8000000000000469E-2</v>
      </c>
      <c r="D895" s="2">
        <f t="shared" si="102"/>
        <v>10.529260000000001</v>
      </c>
      <c r="E895" s="2">
        <f t="shared" si="104"/>
        <v>10.486140000000001</v>
      </c>
      <c r="F895" s="2">
        <f t="shared" si="105"/>
        <v>10.537929999999999</v>
      </c>
      <c r="G895" s="2">
        <f t="shared" si="107"/>
        <v>9.5070720000000009</v>
      </c>
      <c r="H895" s="2">
        <f t="shared" si="103"/>
        <v>7.1314360000000026</v>
      </c>
      <c r="I895" s="2">
        <f t="array" ref="I895">SUMPRODUCT(B879:B898, (ROW(B879:B898)-ROW(B879)+1)) / (20*21/2)</f>
        <v>10.599799047619049</v>
      </c>
      <c r="J895" s="2">
        <f t="shared" si="106"/>
        <v>10.358580754781341</v>
      </c>
      <c r="K895" s="2">
        <f t="shared" si="108"/>
        <v>9.5848337659465397</v>
      </c>
    </row>
    <row r="896" spans="1:11" ht="13.5" x14ac:dyDescent="0.25">
      <c r="A896" s="3">
        <v>43307</v>
      </c>
      <c r="B896" s="2">
        <v>10.6379</v>
      </c>
      <c r="C896" s="2">
        <f t="shared" si="101"/>
        <v>8.3999999999999631E-2</v>
      </c>
      <c r="D896" s="2">
        <f t="shared" si="102"/>
        <v>10.5427</v>
      </c>
      <c r="E896" s="2">
        <f t="shared" si="104"/>
        <v>10.50182</v>
      </c>
      <c r="F896" s="2">
        <f t="shared" si="105"/>
        <v>10.545209999999999</v>
      </c>
      <c r="G896" s="2">
        <f t="shared" si="107"/>
        <v>9.5662099999999999</v>
      </c>
      <c r="H896" s="2">
        <f t="shared" si="103"/>
        <v>7.1555130000000027</v>
      </c>
      <c r="I896" s="2">
        <f t="array" ref="I896">SUMPRODUCT(B880:B899, (ROW(B880:B899)-ROW(B880)+1)) / (20*21/2)</f>
        <v>10.702501428571431</v>
      </c>
      <c r="J896" s="2">
        <f t="shared" si="106"/>
        <v>10.385182587659308</v>
      </c>
      <c r="K896" s="2">
        <f t="shared" si="108"/>
        <v>9.6261304810074595</v>
      </c>
    </row>
    <row r="897" spans="1:11" ht="13.5" x14ac:dyDescent="0.25">
      <c r="A897" s="3">
        <v>43308</v>
      </c>
      <c r="B897" s="2">
        <v>10.7722</v>
      </c>
      <c r="C897" s="2">
        <f t="shared" si="101"/>
        <v>0.13429999999999964</v>
      </c>
      <c r="D897" s="2">
        <f t="shared" si="102"/>
        <v>10.59196</v>
      </c>
      <c r="E897" s="2">
        <f t="shared" si="104"/>
        <v>10.53261</v>
      </c>
      <c r="F897" s="2">
        <f t="shared" si="105"/>
        <v>10.544089999999999</v>
      </c>
      <c r="G897" s="2">
        <f t="shared" si="107"/>
        <v>9.6295439999999992</v>
      </c>
      <c r="H897" s="2">
        <f t="shared" si="103"/>
        <v>7.1801610000000036</v>
      </c>
      <c r="I897" s="2">
        <f t="array" ref="I897">SUMPRODUCT(B881:B900, (ROW(B881:B900)-ROW(B881)+1)) / (20*21/2)</f>
        <v>10.858385714285713</v>
      </c>
      <c r="J897" s="2">
        <f t="shared" si="106"/>
        <v>10.422041388834611</v>
      </c>
      <c r="K897" s="2">
        <f t="shared" si="108"/>
        <v>9.6710743837130497</v>
      </c>
    </row>
    <row r="898" spans="1:11" ht="13.5" x14ac:dyDescent="0.25">
      <c r="A898" s="3">
        <v>43311</v>
      </c>
      <c r="B898" s="2">
        <v>11.0298</v>
      </c>
      <c r="C898" s="2">
        <f t="shared" si="101"/>
        <v>0.25760000000000005</v>
      </c>
      <c r="D898" s="2">
        <f t="shared" si="102"/>
        <v>10.703939999999999</v>
      </c>
      <c r="E898" s="2">
        <f t="shared" si="104"/>
        <v>10.5998</v>
      </c>
      <c r="F898" s="2">
        <f t="shared" si="105"/>
        <v>10.567325</v>
      </c>
      <c r="G898" s="2">
        <f t="shared" si="107"/>
        <v>9.6980299999999993</v>
      </c>
      <c r="H898" s="2">
        <f t="shared" si="103"/>
        <v>7.2063485000000034</v>
      </c>
      <c r="I898" s="2">
        <f t="array" ref="I898">SUMPRODUCT(B882:B901, (ROW(B882:B901)-ROW(B882)+1)) / (20*21/2)</f>
        <v>10.978548095238096</v>
      </c>
      <c r="J898" s="2">
        <f t="shared" si="106"/>
        <v>10.479923161326553</v>
      </c>
      <c r="K898" s="2">
        <f t="shared" si="108"/>
        <v>9.724357741214499</v>
      </c>
    </row>
    <row r="899" spans="1:11" ht="13.5" x14ac:dyDescent="0.25">
      <c r="A899" s="3">
        <v>43312</v>
      </c>
      <c r="B899" s="2">
        <v>11.6457</v>
      </c>
      <c r="C899" s="2">
        <f t="shared" si="101"/>
        <v>0.61589999999999989</v>
      </c>
      <c r="D899" s="2">
        <f t="shared" si="102"/>
        <v>10.927899999999999</v>
      </c>
      <c r="E899" s="2">
        <f t="shared" si="104"/>
        <v>10.73138</v>
      </c>
      <c r="F899" s="2">
        <f t="shared" si="105"/>
        <v>10.624715</v>
      </c>
      <c r="G899" s="2">
        <f t="shared" si="107"/>
        <v>9.7789359999999981</v>
      </c>
      <c r="H899" s="2">
        <f t="shared" si="103"/>
        <v>7.235389000000005</v>
      </c>
      <c r="I899" s="2">
        <f t="array" ref="I899">SUMPRODUCT(B883:B902, (ROW(B883:B902)-ROW(B883)+1)) / (20*21/2)</f>
        <v>11.097378571428569</v>
      </c>
      <c r="J899" s="2">
        <f t="shared" si="106"/>
        <v>10.590949526914502</v>
      </c>
      <c r="K899" s="2">
        <f t="shared" si="108"/>
        <v>9.7997044964609898</v>
      </c>
    </row>
    <row r="900" spans="1:11" ht="13.5" x14ac:dyDescent="0.25">
      <c r="A900" s="3">
        <v>43313</v>
      </c>
      <c r="B900" s="2">
        <v>12.2615</v>
      </c>
      <c r="C900" s="2">
        <f t="shared" ref="C900:C963" si="109">B900-B899</f>
        <v>0.61580000000000013</v>
      </c>
      <c r="D900" s="2">
        <f t="shared" si="102"/>
        <v>11.26942</v>
      </c>
      <c r="E900" s="2">
        <f t="shared" si="104"/>
        <v>10.89934</v>
      </c>
      <c r="F900" s="2">
        <f t="shared" si="105"/>
        <v>10.719895000000001</v>
      </c>
      <c r="G900" s="2">
        <f t="shared" si="107"/>
        <v>9.871048</v>
      </c>
      <c r="H900" s="2">
        <f t="shared" si="103"/>
        <v>7.2679870000000051</v>
      </c>
      <c r="I900" s="2">
        <f t="array" ref="I900">SUMPRODUCT(B884:B903, (ROW(B884:B903)-ROW(B884)+1)) / (20*21/2)</f>
        <v>11.189010476190479</v>
      </c>
      <c r="J900" s="2">
        <f t="shared" si="106"/>
        <v>10.750049571970264</v>
      </c>
      <c r="K900" s="2">
        <f t="shared" si="108"/>
        <v>9.896245496599775</v>
      </c>
    </row>
    <row r="901" spans="1:11" ht="13.5" x14ac:dyDescent="0.25">
      <c r="A901" s="3">
        <v>43314</v>
      </c>
      <c r="B901" s="2">
        <v>11.9816</v>
      </c>
      <c r="C901" s="2">
        <f t="shared" si="109"/>
        <v>-0.27989999999999959</v>
      </c>
      <c r="D901" s="2">
        <f t="shared" si="102"/>
        <v>11.53816</v>
      </c>
      <c r="E901" s="2">
        <f t="shared" si="104"/>
        <v>11.040430000000001</v>
      </c>
      <c r="F901" s="2">
        <f t="shared" si="105"/>
        <v>10.78988</v>
      </c>
      <c r="G901" s="2">
        <f t="shared" si="107"/>
        <v>9.9575620000000011</v>
      </c>
      <c r="H901" s="2">
        <f t="shared" si="103"/>
        <v>7.2992105000000036</v>
      </c>
      <c r="I901" s="2">
        <f t="array" ref="I901">SUMPRODUCT(B885:B904, (ROW(B885:B904)-ROW(B885)+1)) / (20*21/2)</f>
        <v>11.275523333333336</v>
      </c>
      <c r="J901" s="2">
        <f t="shared" si="106"/>
        <v>10.867340088925477</v>
      </c>
      <c r="K901" s="2">
        <f t="shared" si="108"/>
        <v>9.9780241045762548</v>
      </c>
    </row>
    <row r="902" spans="1:11" ht="13.5" x14ac:dyDescent="0.25">
      <c r="A902" s="3">
        <v>43315</v>
      </c>
      <c r="B902" s="2">
        <v>12.037599999999999</v>
      </c>
      <c r="C902" s="2">
        <f t="shared" si="109"/>
        <v>5.5999999999999162E-2</v>
      </c>
      <c r="D902" s="2">
        <f t="shared" ref="D902:D965" si="110">AVERAGE(B898:B902)</f>
        <v>11.791239999999998</v>
      </c>
      <c r="E902" s="2">
        <f t="shared" si="104"/>
        <v>11.191599999999999</v>
      </c>
      <c r="F902" s="2">
        <f t="shared" si="105"/>
        <v>10.862665000000002</v>
      </c>
      <c r="G902" s="2">
        <f t="shared" si="107"/>
        <v>10.040664</v>
      </c>
      <c r="H902" s="2">
        <f t="shared" si="103"/>
        <v>7.3308150000000065</v>
      </c>
      <c r="I902" s="2">
        <f t="array" ref="I902">SUMPRODUCT(B886:B905, (ROW(B886:B905)-ROW(B886)+1)) / (20*21/2)</f>
        <v>11.361717619047617</v>
      </c>
      <c r="J902" s="2">
        <f t="shared" si="106"/>
        <v>10.978793413789717</v>
      </c>
      <c r="K902" s="2">
        <f t="shared" si="108"/>
        <v>10.058791786749735</v>
      </c>
    </row>
    <row r="903" spans="1:11" ht="13.5" x14ac:dyDescent="0.25">
      <c r="A903" s="3">
        <v>43318</v>
      </c>
      <c r="B903" s="2">
        <v>11.8248</v>
      </c>
      <c r="C903" s="2">
        <f t="shared" si="109"/>
        <v>-0.21279999999999966</v>
      </c>
      <c r="D903" s="2">
        <f t="shared" si="110"/>
        <v>11.950239999999999</v>
      </c>
      <c r="E903" s="2">
        <f t="shared" si="104"/>
        <v>11.32709</v>
      </c>
      <c r="F903" s="2">
        <f t="shared" si="105"/>
        <v>10.916415000000002</v>
      </c>
      <c r="G903" s="2">
        <f t="shared" si="107"/>
        <v>10.112457999999998</v>
      </c>
      <c r="H903" s="2">
        <f t="shared" si="103"/>
        <v>7.361406000000005</v>
      </c>
      <c r="I903" s="2">
        <f t="array" ref="I903">SUMPRODUCT(B887:B906, (ROW(B887:B906)-ROW(B887)+1)) / (20*21/2)</f>
        <v>11.461193333333332</v>
      </c>
      <c r="J903" s="2">
        <f t="shared" si="106"/>
        <v>11.059365469619268</v>
      </c>
      <c r="K903" s="2">
        <f t="shared" si="108"/>
        <v>10.128047010798765</v>
      </c>
    </row>
    <row r="904" spans="1:11" ht="13.5" x14ac:dyDescent="0.25">
      <c r="A904" s="3">
        <v>43319</v>
      </c>
      <c r="B904" s="2">
        <v>11.8248</v>
      </c>
      <c r="C904" s="2">
        <f t="shared" si="109"/>
        <v>0</v>
      </c>
      <c r="D904" s="2">
        <f t="shared" si="110"/>
        <v>11.986059999999998</v>
      </c>
      <c r="E904" s="2">
        <f t="shared" si="104"/>
        <v>11.456979999999998</v>
      </c>
      <c r="F904" s="2">
        <f t="shared" si="105"/>
        <v>10.975760000000003</v>
      </c>
      <c r="G904" s="2">
        <f t="shared" si="107"/>
        <v>10.177806</v>
      </c>
      <c r="H904" s="2">
        <f t="shared" si="103"/>
        <v>7.3919970000000079</v>
      </c>
      <c r="I904" s="2">
        <f t="array" ref="I904">SUMPRODUCT(B888:B907, (ROW(B888:B907)-ROW(B888)+1)) / (20*21/2)</f>
        <v>11.522110476190477</v>
      </c>
      <c r="J904" s="2">
        <f t="shared" si="106"/>
        <v>11.132263996322195</v>
      </c>
      <c r="K904" s="2">
        <f t="shared" si="108"/>
        <v>10.194586343708618</v>
      </c>
    </row>
    <row r="905" spans="1:11" ht="13.5" x14ac:dyDescent="0.25">
      <c r="A905" s="3">
        <v>43320</v>
      </c>
      <c r="B905" s="2">
        <v>11.880800000000001</v>
      </c>
      <c r="C905" s="2">
        <f t="shared" si="109"/>
        <v>5.6000000000000938E-2</v>
      </c>
      <c r="D905" s="2">
        <f t="shared" si="110"/>
        <v>11.909919999999998</v>
      </c>
      <c r="E905" s="2">
        <f t="shared" si="104"/>
        <v>11.589669999999998</v>
      </c>
      <c r="F905" s="2">
        <f t="shared" si="105"/>
        <v>11.037905000000002</v>
      </c>
      <c r="G905" s="2">
        <f t="shared" si="107"/>
        <v>10.249310000000001</v>
      </c>
      <c r="H905" s="2">
        <f t="shared" si="103"/>
        <v>7.4221880000000056</v>
      </c>
      <c r="I905" s="2">
        <f t="array" ref="I905">SUMPRODUCT(B889:B908, (ROW(B889:B908)-ROW(B889)+1)) / (20*21/2)</f>
        <v>11.571535714285716</v>
      </c>
      <c r="J905" s="2">
        <f t="shared" si="106"/>
        <v>11.203553139529603</v>
      </c>
      <c r="K905" s="2">
        <f t="shared" si="108"/>
        <v>10.260712369445535</v>
      </c>
    </row>
    <row r="906" spans="1:11" ht="13.5" x14ac:dyDescent="0.25">
      <c r="A906" s="3">
        <v>43321</v>
      </c>
      <c r="B906" s="2">
        <v>12.0824</v>
      </c>
      <c r="C906" s="2">
        <f t="shared" si="109"/>
        <v>0.20159999999999911</v>
      </c>
      <c r="D906" s="2">
        <f t="shared" si="110"/>
        <v>11.93008</v>
      </c>
      <c r="E906" s="2">
        <f t="shared" si="104"/>
        <v>11.734119999999999</v>
      </c>
      <c r="F906" s="2">
        <f t="shared" si="105"/>
        <v>11.117970000000001</v>
      </c>
      <c r="G906" s="2">
        <f t="shared" si="107"/>
        <v>10.32273</v>
      </c>
      <c r="H906" s="2">
        <f t="shared" ref="H906:H969" si="111">AVERAGE(B707:B906)</f>
        <v>7.4533870000000055</v>
      </c>
      <c r="I906" s="2">
        <f t="array" ref="I906">SUMPRODUCT(B890:B909, (ROW(B890:B909)-ROW(B890)+1)) / (20*21/2)</f>
        <v>11.593238571428572</v>
      </c>
      <c r="J906" s="2">
        <f t="shared" si="106"/>
        <v>11.287252840526785</v>
      </c>
      <c r="K906" s="2">
        <f t="shared" si="108"/>
        <v>10.332151100055514</v>
      </c>
    </row>
    <row r="907" spans="1:11" ht="13.5" x14ac:dyDescent="0.25">
      <c r="A907" s="3">
        <v>43322</v>
      </c>
      <c r="B907" s="2">
        <v>11.7576</v>
      </c>
      <c r="C907" s="2">
        <f t="shared" si="109"/>
        <v>-0.32479999999999976</v>
      </c>
      <c r="D907" s="2">
        <f t="shared" si="110"/>
        <v>11.874080000000001</v>
      </c>
      <c r="E907" s="2">
        <f t="shared" si="104"/>
        <v>11.832659999999999</v>
      </c>
      <c r="F907" s="2">
        <f t="shared" si="105"/>
        <v>11.182635000000001</v>
      </c>
      <c r="G907" s="2">
        <f t="shared" si="107"/>
        <v>10.387739999999999</v>
      </c>
      <c r="H907" s="2">
        <f t="shared" si="111"/>
        <v>7.4832135000000051</v>
      </c>
      <c r="I907" s="2">
        <f t="array" ref="I907">SUMPRODUCT(B891:B910, (ROW(B891:B910)-ROW(B891)+1)) / (20*21/2)</f>
        <v>11.604142380952382</v>
      </c>
      <c r="J907" s="2">
        <f t="shared" si="106"/>
        <v>11.332047808095663</v>
      </c>
      <c r="K907" s="2">
        <f t="shared" si="108"/>
        <v>10.388051056916082</v>
      </c>
    </row>
    <row r="908" spans="1:11" ht="13.5" x14ac:dyDescent="0.25">
      <c r="A908" s="3">
        <v>43326</v>
      </c>
      <c r="B908" s="2">
        <v>11.701599999999999</v>
      </c>
      <c r="C908" s="2">
        <f t="shared" si="109"/>
        <v>-5.6000000000000938E-2</v>
      </c>
      <c r="D908" s="2">
        <f t="shared" si="110"/>
        <v>11.849439999999998</v>
      </c>
      <c r="E908" s="2">
        <f t="shared" ref="E908:E971" si="112">AVERAGE(B899:B908)</f>
        <v>11.899839999999999</v>
      </c>
      <c r="F908" s="2">
        <f t="shared" si="105"/>
        <v>11.24982</v>
      </c>
      <c r="G908" s="2">
        <f t="shared" si="107"/>
        <v>10.450521999999999</v>
      </c>
      <c r="H908" s="2">
        <f t="shared" si="111"/>
        <v>7.513012000000006</v>
      </c>
      <c r="I908" s="2">
        <f t="array" ref="I908">SUMPRODUCT(B892:B911, (ROW(B892:B911)-ROW(B892)+1)) / (20*21/2)</f>
        <v>11.587047142857145</v>
      </c>
      <c r="J908" s="2">
        <f t="shared" si="106"/>
        <v>11.367243254943695</v>
      </c>
      <c r="K908" s="2">
        <f t="shared" si="108"/>
        <v>10.439562780174274</v>
      </c>
    </row>
    <row r="909" spans="1:11" ht="13.5" x14ac:dyDescent="0.25">
      <c r="A909" s="3">
        <v>43327</v>
      </c>
      <c r="B909" s="2">
        <v>11.4777</v>
      </c>
      <c r="C909" s="2">
        <f t="shared" si="109"/>
        <v>-0.22389999999999866</v>
      </c>
      <c r="D909" s="2">
        <f t="shared" si="110"/>
        <v>11.780019999999999</v>
      </c>
      <c r="E909" s="2">
        <f t="shared" si="112"/>
        <v>11.883039999999998</v>
      </c>
      <c r="F909" s="2">
        <f t="shared" si="105"/>
        <v>11.30721</v>
      </c>
      <c r="G909" s="2">
        <f t="shared" si="107"/>
        <v>10.505502</v>
      </c>
      <c r="H909" s="2">
        <f t="shared" si="111"/>
        <v>7.5417665000000058</v>
      </c>
      <c r="I909" s="2">
        <f t="array" ref="I909">SUMPRODUCT(B893:B912, (ROW(B893:B912)-ROW(B893)+1)) / (20*21/2)</f>
        <v>11.569766190476191</v>
      </c>
      <c r="J909" s="2">
        <f t="shared" si="106"/>
        <v>11.377762944949058</v>
      </c>
      <c r="K909" s="2">
        <f t="shared" si="108"/>
        <v>10.480274043696852</v>
      </c>
    </row>
    <row r="910" spans="1:11" ht="13.5" x14ac:dyDescent="0.25">
      <c r="A910" s="3">
        <v>43328</v>
      </c>
      <c r="B910" s="2">
        <v>11.4217</v>
      </c>
      <c r="C910" s="2">
        <f t="shared" si="109"/>
        <v>-5.6000000000000938E-2</v>
      </c>
      <c r="D910" s="2">
        <f t="shared" si="110"/>
        <v>11.6882</v>
      </c>
      <c r="E910" s="2">
        <f t="shared" si="112"/>
        <v>11.799059999999999</v>
      </c>
      <c r="F910" s="2">
        <f t="shared" si="105"/>
        <v>11.3492</v>
      </c>
      <c r="G910" s="2">
        <f t="shared" si="107"/>
        <v>10.553619999999999</v>
      </c>
      <c r="H910" s="2">
        <f t="shared" si="111"/>
        <v>7.5702160000000038</v>
      </c>
      <c r="I910" s="2">
        <f t="array" ref="I910">SUMPRODUCT(B894:B913, (ROW(B894:B913)-ROW(B894)+1)) / (20*21/2)</f>
        <v>11.548752857142855</v>
      </c>
      <c r="J910" s="2">
        <f t="shared" si="106"/>
        <v>11.381947426382482</v>
      </c>
      <c r="K910" s="2">
        <f t="shared" si="108"/>
        <v>10.517192708649917</v>
      </c>
    </row>
    <row r="911" spans="1:11" ht="13.5" x14ac:dyDescent="0.25">
      <c r="A911" s="3">
        <v>43329</v>
      </c>
      <c r="B911" s="2">
        <v>11.169700000000001</v>
      </c>
      <c r="C911" s="2">
        <f t="shared" si="109"/>
        <v>-0.25199999999999889</v>
      </c>
      <c r="D911" s="2">
        <f t="shared" si="110"/>
        <v>11.505660000000001</v>
      </c>
      <c r="E911" s="2">
        <f t="shared" si="112"/>
        <v>11.717870000000001</v>
      </c>
      <c r="F911" s="2">
        <f t="shared" si="105"/>
        <v>11.379150000000001</v>
      </c>
      <c r="G911" s="2">
        <f t="shared" si="107"/>
        <v>10.598713999999999</v>
      </c>
      <c r="H911" s="2">
        <f t="shared" si="111"/>
        <v>7.5968515000000032</v>
      </c>
      <c r="I911" s="2">
        <f t="array" ref="I911">SUMPRODUCT(B895:B914, (ROW(B895:B914)-ROW(B895)+1)) / (20*21/2)</f>
        <v>11.524300476190477</v>
      </c>
      <c r="J911" s="2">
        <f t="shared" si="106"/>
        <v>11.361733385774626</v>
      </c>
      <c r="K911" s="2">
        <f t="shared" si="108"/>
        <v>10.542781229879333</v>
      </c>
    </row>
    <row r="912" spans="1:11" ht="13.5" x14ac:dyDescent="0.25">
      <c r="A912" s="3">
        <v>43332</v>
      </c>
      <c r="B912" s="2">
        <v>11.197699999999999</v>
      </c>
      <c r="C912" s="2">
        <f t="shared" si="109"/>
        <v>2.7999999999998693E-2</v>
      </c>
      <c r="D912" s="2">
        <f t="shared" si="110"/>
        <v>11.39368</v>
      </c>
      <c r="E912" s="2">
        <f t="shared" si="112"/>
        <v>11.633880000000001</v>
      </c>
      <c r="F912" s="2">
        <f t="shared" si="105"/>
        <v>11.412739999999999</v>
      </c>
      <c r="G912" s="2">
        <f t="shared" si="107"/>
        <v>10.641346</v>
      </c>
      <c r="H912" s="2">
        <f t="shared" si="111"/>
        <v>7.6238785000000027</v>
      </c>
      <c r="I912" s="2">
        <f t="array" ref="I912">SUMPRODUCT(B896:B915, (ROW(B896:B915)-ROW(B896)+1)) / (20*21/2)</f>
        <v>11.496675714285711</v>
      </c>
      <c r="J912" s="2">
        <f t="shared" si="106"/>
        <v>11.346111158557994</v>
      </c>
      <c r="K912" s="2">
        <f t="shared" si="108"/>
        <v>10.568464318903674</v>
      </c>
    </row>
    <row r="913" spans="1:11" ht="13.5" x14ac:dyDescent="0.25">
      <c r="A913" s="3">
        <v>43335</v>
      </c>
      <c r="B913" s="2">
        <v>11.1921</v>
      </c>
      <c r="C913" s="2">
        <f t="shared" si="109"/>
        <v>-5.5999999999993832E-3</v>
      </c>
      <c r="D913" s="2">
        <f t="shared" si="110"/>
        <v>11.291779999999999</v>
      </c>
      <c r="E913" s="2">
        <f t="shared" si="112"/>
        <v>11.570609999999999</v>
      </c>
      <c r="F913" s="2">
        <f t="shared" si="105"/>
        <v>11.44885</v>
      </c>
      <c r="G913" s="2">
        <f t="shared" si="107"/>
        <v>10.680642000000001</v>
      </c>
      <c r="H913" s="2">
        <f t="shared" si="111"/>
        <v>7.6506260000000035</v>
      </c>
      <c r="I913" s="2">
        <f t="array" ref="I913">SUMPRODUCT(B897:B916, (ROW(B897:B916)-ROW(B897)+1)) / (20*21/2)</f>
        <v>11.460154761904761</v>
      </c>
      <c r="J913" s="2">
        <f t="shared" si="106"/>
        <v>11.331443429171518</v>
      </c>
      <c r="K913" s="2">
        <f t="shared" si="108"/>
        <v>10.592920620123138</v>
      </c>
    </row>
    <row r="914" spans="1:11" ht="13.5" x14ac:dyDescent="0.25">
      <c r="A914" s="3">
        <v>43336</v>
      </c>
      <c r="B914" s="2">
        <v>11.1921</v>
      </c>
      <c r="C914" s="2">
        <f t="shared" si="109"/>
        <v>0</v>
      </c>
      <c r="D914" s="2">
        <f t="shared" si="110"/>
        <v>11.23466</v>
      </c>
      <c r="E914" s="2">
        <f t="shared" si="112"/>
        <v>11.507339999999999</v>
      </c>
      <c r="F914" s="2">
        <f t="shared" si="105"/>
        <v>11.482159999999999</v>
      </c>
      <c r="G914" s="2">
        <f t="shared" si="107"/>
        <v>10.722153999999998</v>
      </c>
      <c r="H914" s="2">
        <f t="shared" si="111"/>
        <v>7.6772475000000036</v>
      </c>
      <c r="I914" s="2">
        <f t="array" ref="I914">SUMPRODUCT(B898:B917, (ROW(B898:B917)-ROW(B898)+1)) / (20*21/2)</f>
        <v>11.395687619047619</v>
      </c>
      <c r="J914" s="2">
        <f t="shared" si="106"/>
        <v>11.318172626393277</v>
      </c>
      <c r="K914" s="2">
        <f t="shared" si="108"/>
        <v>10.616417850706545</v>
      </c>
    </row>
    <row r="915" spans="1:11" ht="13.5" x14ac:dyDescent="0.25">
      <c r="A915" s="3">
        <v>43339</v>
      </c>
      <c r="B915" s="2">
        <v>11.1921</v>
      </c>
      <c r="C915" s="2">
        <f t="shared" si="109"/>
        <v>0</v>
      </c>
      <c r="D915" s="2">
        <f t="shared" si="110"/>
        <v>11.188739999999999</v>
      </c>
      <c r="E915" s="2">
        <f t="shared" si="112"/>
        <v>11.438469999999999</v>
      </c>
      <c r="F915" s="2">
        <f t="shared" si="105"/>
        <v>11.51407</v>
      </c>
      <c r="G915" s="2">
        <f t="shared" si="107"/>
        <v>10.761347999999998</v>
      </c>
      <c r="H915" s="2">
        <f t="shared" si="111"/>
        <v>7.7032395000000031</v>
      </c>
      <c r="I915" s="2">
        <f t="array" ref="I915">SUMPRODUCT(B899:B918, (ROW(B899:B918)-ROW(B899)+1)) / (20*21/2)</f>
        <v>11.33079380952381</v>
      </c>
      <c r="J915" s="2">
        <f t="shared" si="106"/>
        <v>11.306165709593918</v>
      </c>
      <c r="K915" s="2">
        <f t="shared" si="108"/>
        <v>10.638993621267073</v>
      </c>
    </row>
    <row r="916" spans="1:11" ht="13.5" x14ac:dyDescent="0.25">
      <c r="A916" s="3">
        <v>43340</v>
      </c>
      <c r="B916" s="2">
        <v>11.130599999999999</v>
      </c>
      <c r="C916" s="2">
        <f t="shared" si="109"/>
        <v>-6.1500000000000554E-2</v>
      </c>
      <c r="D916" s="2">
        <f t="shared" si="110"/>
        <v>11.18092</v>
      </c>
      <c r="E916" s="2">
        <f t="shared" si="112"/>
        <v>11.34329</v>
      </c>
      <c r="F916" s="2">
        <f t="shared" ref="F916:F979" si="113">AVERAGE(B897:B916)</f>
        <v>11.538704999999998</v>
      </c>
      <c r="G916" s="2">
        <f t="shared" si="107"/>
        <v>10.793873999999999</v>
      </c>
      <c r="H916" s="2">
        <f t="shared" si="111"/>
        <v>7.7286720000000022</v>
      </c>
      <c r="I916" s="2">
        <f t="array" ref="I916">SUMPRODUCT(B900:B919, (ROW(B900:B919)-ROW(B900)+1)) / (20*21/2)</f>
        <v>11.288033333333331</v>
      </c>
      <c r="J916" s="2">
        <f t="shared" si="106"/>
        <v>11.28944516582307</v>
      </c>
      <c r="K916" s="2">
        <f t="shared" si="108"/>
        <v>10.65827230278601</v>
      </c>
    </row>
    <row r="917" spans="1:11" ht="13.5" x14ac:dyDescent="0.25">
      <c r="A917" s="3">
        <v>43341</v>
      </c>
      <c r="B917" s="2">
        <v>10.861800000000001</v>
      </c>
      <c r="C917" s="2">
        <f t="shared" si="109"/>
        <v>-0.26879999999999882</v>
      </c>
      <c r="D917" s="2">
        <f t="shared" si="110"/>
        <v>11.113740000000002</v>
      </c>
      <c r="E917" s="2">
        <f t="shared" si="112"/>
        <v>11.25371</v>
      </c>
      <c r="F917" s="2">
        <f t="shared" si="113"/>
        <v>11.543184999999998</v>
      </c>
      <c r="G917" s="2">
        <f t="shared" si="107"/>
        <v>10.819309999999998</v>
      </c>
      <c r="H917" s="2">
        <f t="shared" si="111"/>
        <v>7.7521310000000021</v>
      </c>
      <c r="I917" s="2">
        <f t="array" ref="I917">SUMPRODUCT(B901:B920, (ROW(B901:B920)-ROW(B901)+1)) / (20*21/2)</f>
        <v>11.24847238095238</v>
      </c>
      <c r="J917" s="2">
        <f t="shared" ref="J917:J980" si="114">$J$4*B917+J916*(1-$J$4)</f>
        <v>11.248717054792301</v>
      </c>
      <c r="K917" s="2">
        <f t="shared" si="108"/>
        <v>10.666253781108127</v>
      </c>
    </row>
    <row r="918" spans="1:11" ht="13.5" x14ac:dyDescent="0.25">
      <c r="A918" s="3">
        <v>43342</v>
      </c>
      <c r="B918" s="2">
        <v>10.861800000000001</v>
      </c>
      <c r="C918" s="2">
        <f t="shared" si="109"/>
        <v>0</v>
      </c>
      <c r="D918" s="2">
        <f t="shared" si="110"/>
        <v>11.047680000000001</v>
      </c>
      <c r="E918" s="2">
        <f t="shared" si="112"/>
        <v>11.169729999999999</v>
      </c>
      <c r="F918" s="2">
        <f t="shared" si="113"/>
        <v>11.534784999999999</v>
      </c>
      <c r="G918" s="2">
        <f t="shared" si="107"/>
        <v>10.845249999999998</v>
      </c>
      <c r="H918" s="2">
        <f t="shared" si="111"/>
        <v>7.7755900000000011</v>
      </c>
      <c r="I918" s="2">
        <f t="array" ref="I918">SUMPRODUCT(B902:B921, (ROW(B902:B921)-ROW(B902)+1)) / (20*21/2)</f>
        <v>11.203816666666668</v>
      </c>
      <c r="J918" s="2">
        <f t="shared" si="114"/>
        <v>11.211867811478749</v>
      </c>
      <c r="K918" s="2">
        <f t="shared" si="108"/>
        <v>10.673922260280358</v>
      </c>
    </row>
    <row r="919" spans="1:11" ht="13.5" x14ac:dyDescent="0.25">
      <c r="A919" s="3">
        <v>43343</v>
      </c>
      <c r="B919" s="2">
        <v>11.085800000000001</v>
      </c>
      <c r="C919" s="2">
        <f t="shared" si="109"/>
        <v>0.2240000000000002</v>
      </c>
      <c r="D919" s="2">
        <f t="shared" si="110"/>
        <v>11.02642</v>
      </c>
      <c r="E919" s="2">
        <f t="shared" si="112"/>
        <v>11.13054</v>
      </c>
      <c r="F919" s="2">
        <f t="shared" si="113"/>
        <v>11.506789999999999</v>
      </c>
      <c r="G919" s="2">
        <f t="shared" si="107"/>
        <v>10.870229999999999</v>
      </c>
      <c r="H919" s="2">
        <f t="shared" si="111"/>
        <v>7.800672500000001</v>
      </c>
      <c r="I919" s="2">
        <f t="array" ref="I919">SUMPRODUCT(B903:B922, (ROW(B903:B922)-ROW(B903)+1)) / (20*21/2)</f>
        <v>11.13087619047619</v>
      </c>
      <c r="J919" s="2">
        <f t="shared" si="114"/>
        <v>11.199861353242676</v>
      </c>
      <c r="K919" s="2">
        <f t="shared" si="108"/>
        <v>10.690074328504659</v>
      </c>
    </row>
    <row r="920" spans="1:11" ht="13.5" x14ac:dyDescent="0.25">
      <c r="A920" s="3">
        <v>43346</v>
      </c>
      <c r="B920" s="2">
        <v>11.0914</v>
      </c>
      <c r="C920" s="2">
        <f t="shared" si="109"/>
        <v>5.5999999999993832E-3</v>
      </c>
      <c r="D920" s="2">
        <f t="shared" si="110"/>
        <v>11.00628</v>
      </c>
      <c r="E920" s="2">
        <f t="shared" si="112"/>
        <v>11.09751</v>
      </c>
      <c r="F920" s="2">
        <f t="shared" si="113"/>
        <v>11.448284999999998</v>
      </c>
      <c r="G920" s="2">
        <f t="shared" si="107"/>
        <v>10.910332</v>
      </c>
      <c r="H920" s="2">
        <f t="shared" si="111"/>
        <v>7.8260100000000019</v>
      </c>
      <c r="I920" s="2">
        <f t="array" ref="I920">SUMPRODUCT(B904:B923, (ROW(B904:B923)-ROW(B904)+1)) / (20*21/2)</f>
        <v>11.059827619047619</v>
      </c>
      <c r="J920" s="2">
        <f t="shared" si="114"/>
        <v>11.189531700552896</v>
      </c>
      <c r="K920" s="2">
        <f t="shared" si="108"/>
        <v>10.705812590131927</v>
      </c>
    </row>
    <row r="921" spans="1:11" ht="13.5" x14ac:dyDescent="0.25">
      <c r="A921" s="3">
        <v>43347</v>
      </c>
      <c r="B921" s="2">
        <v>10.9794</v>
      </c>
      <c r="C921" s="2">
        <f t="shared" si="109"/>
        <v>-0.1120000000000001</v>
      </c>
      <c r="D921" s="2">
        <f t="shared" si="110"/>
        <v>10.976040000000001</v>
      </c>
      <c r="E921" s="2">
        <f t="shared" si="112"/>
        <v>11.078480000000003</v>
      </c>
      <c r="F921" s="2">
        <f t="shared" si="113"/>
        <v>11.398175</v>
      </c>
      <c r="G921" s="2">
        <f t="shared" si="107"/>
        <v>10.948597999999999</v>
      </c>
      <c r="H921" s="2">
        <f t="shared" si="111"/>
        <v>7.8506865000000019</v>
      </c>
      <c r="I921" s="2">
        <f t="array" ref="I921">SUMPRODUCT(B905:B924, (ROW(B905:B924)-ROW(B905)+1)) / (20*21/2)</f>
        <v>11.040021428571427</v>
      </c>
      <c r="J921" s="2">
        <f t="shared" si="114"/>
        <v>11.169519157643098</v>
      </c>
      <c r="K921" s="2">
        <f t="shared" si="108"/>
        <v>10.716541508165971</v>
      </c>
    </row>
    <row r="922" spans="1:11" ht="13.5" x14ac:dyDescent="0.25">
      <c r="A922" s="3">
        <v>43348</v>
      </c>
      <c r="B922" s="2">
        <v>10.632300000000001</v>
      </c>
      <c r="C922" s="2">
        <f t="shared" si="109"/>
        <v>-0.3470999999999993</v>
      </c>
      <c r="D922" s="2">
        <f t="shared" si="110"/>
        <v>10.93014</v>
      </c>
      <c r="E922" s="2">
        <f t="shared" si="112"/>
        <v>11.021940000000003</v>
      </c>
      <c r="F922" s="2">
        <f t="shared" si="113"/>
        <v>11.327909999999999</v>
      </c>
      <c r="G922" s="2">
        <f t="shared" si="107"/>
        <v>10.961924000000002</v>
      </c>
      <c r="H922" s="2">
        <f t="shared" si="111"/>
        <v>7.8736275000000031</v>
      </c>
      <c r="I922" s="2">
        <f t="array" ref="I922">SUMPRODUCT(B906:B925, (ROW(B906:B925)-ROW(B906)+1)) / (20*21/2)</f>
        <v>11.023334285714286</v>
      </c>
      <c r="J922" s="2">
        <f t="shared" si="114"/>
        <v>11.118355428343754</v>
      </c>
      <c r="K922" s="2">
        <f t="shared" si="108"/>
        <v>10.713237919610442</v>
      </c>
    </row>
    <row r="923" spans="1:11" ht="13.5" x14ac:dyDescent="0.25">
      <c r="A923" s="3">
        <v>43349</v>
      </c>
      <c r="B923" s="2">
        <v>10.581899999999999</v>
      </c>
      <c r="C923" s="2">
        <f t="shared" si="109"/>
        <v>-5.0400000000001555E-2</v>
      </c>
      <c r="D923" s="2">
        <f t="shared" si="110"/>
        <v>10.87416</v>
      </c>
      <c r="E923" s="2">
        <f t="shared" si="112"/>
        <v>10.960920000000002</v>
      </c>
      <c r="F923" s="2">
        <f t="shared" si="113"/>
        <v>11.265764999999998</v>
      </c>
      <c r="G923" s="2">
        <f t="shared" si="107"/>
        <v>10.972114000000001</v>
      </c>
      <c r="H923" s="2">
        <f t="shared" si="111"/>
        <v>7.8956870000000023</v>
      </c>
      <c r="I923" s="2">
        <f t="array" ref="I923">SUMPRODUCT(B907:B926, (ROW(B907:B926)-ROW(B907)+1)) / (20*21/2)</f>
        <v>11.003126190476191</v>
      </c>
      <c r="J923" s="2">
        <f t="shared" si="114"/>
        <v>11.067264435168159</v>
      </c>
      <c r="K923" s="2">
        <f t="shared" si="108"/>
        <v>10.708087412959053</v>
      </c>
    </row>
    <row r="924" spans="1:11" ht="13.5" x14ac:dyDescent="0.25">
      <c r="A924" s="3">
        <v>43350</v>
      </c>
      <c r="B924" s="2">
        <v>11.0578</v>
      </c>
      <c r="C924" s="2">
        <f t="shared" si="109"/>
        <v>0.4759000000000011</v>
      </c>
      <c r="D924" s="2">
        <f t="shared" si="110"/>
        <v>10.868559999999999</v>
      </c>
      <c r="E924" s="2">
        <f t="shared" si="112"/>
        <v>10.94749</v>
      </c>
      <c r="F924" s="2">
        <f t="shared" si="113"/>
        <v>11.227414999999999</v>
      </c>
      <c r="G924" s="2">
        <f t="shared" si="107"/>
        <v>10.990030000000001</v>
      </c>
      <c r="H924" s="2">
        <f t="shared" si="111"/>
        <v>7.9200000000000026</v>
      </c>
      <c r="I924" s="2">
        <f t="array" ref="I924">SUMPRODUCT(B908:B927, (ROW(B908:B927)-ROW(B908)+1)) / (20*21/2)</f>
        <v>10.969530476190478</v>
      </c>
      <c r="J924" s="2">
        <f t="shared" si="114"/>
        <v>11.066363060390239</v>
      </c>
      <c r="K924" s="2">
        <f t="shared" si="108"/>
        <v>10.721801632058696</v>
      </c>
    </row>
    <row r="925" spans="1:11" ht="13.5" x14ac:dyDescent="0.25">
      <c r="A925" s="3">
        <v>43353</v>
      </c>
      <c r="B925" s="2">
        <v>11.052199999999999</v>
      </c>
      <c r="C925" s="2">
        <f t="shared" si="109"/>
        <v>-5.6000000000011596E-3</v>
      </c>
      <c r="D925" s="2">
        <f t="shared" si="110"/>
        <v>10.860719999999999</v>
      </c>
      <c r="E925" s="2">
        <f t="shared" si="112"/>
        <v>10.9335</v>
      </c>
      <c r="F925" s="2">
        <f t="shared" si="113"/>
        <v>11.185984999999999</v>
      </c>
      <c r="G925" s="2">
        <f t="shared" si="107"/>
        <v>11.0075</v>
      </c>
      <c r="H925" s="2">
        <f t="shared" si="111"/>
        <v>7.9444110000000023</v>
      </c>
      <c r="I925" s="2">
        <f t="array" ref="I925">SUMPRODUCT(B909:B928, (ROW(B909:B928)-ROW(B909)+1)) / (20*21/2)</f>
        <v>10.937933809523811</v>
      </c>
      <c r="J925" s="2">
        <f t="shared" si="114"/>
        <v>11.06501419749593</v>
      </c>
      <c r="K925" s="2">
        <f t="shared" si="108"/>
        <v>10.734758430801492</v>
      </c>
    </row>
    <row r="926" spans="1:11" ht="13.5" x14ac:dyDescent="0.25">
      <c r="A926" s="3">
        <v>43355</v>
      </c>
      <c r="B926" s="2">
        <v>10.973800000000001</v>
      </c>
      <c r="C926" s="2">
        <f t="shared" si="109"/>
        <v>-7.8399999999998471E-2</v>
      </c>
      <c r="D926" s="2">
        <f t="shared" si="110"/>
        <v>10.8596</v>
      </c>
      <c r="E926" s="2">
        <f t="shared" si="112"/>
        <v>10.917820000000001</v>
      </c>
      <c r="F926" s="2">
        <f t="shared" si="113"/>
        <v>11.130555000000001</v>
      </c>
      <c r="G926" s="2">
        <f t="shared" si="107"/>
        <v>11.01713</v>
      </c>
      <c r="H926" s="2">
        <f t="shared" si="111"/>
        <v>7.9684300000000015</v>
      </c>
      <c r="I926" s="2">
        <f t="array" ref="I926">SUMPRODUCT(B910:B929, (ROW(B910:B929)-ROW(B910)+1)) / (20*21/2)</f>
        <v>10.889545714285713</v>
      </c>
      <c r="J926" s="2">
        <f t="shared" si="114"/>
        <v>11.056327131067746</v>
      </c>
      <c r="K926" s="2">
        <f t="shared" si="108"/>
        <v>10.744132609985746</v>
      </c>
    </row>
    <row r="927" spans="1:11" ht="13.5" x14ac:dyDescent="0.25">
      <c r="A927" s="3">
        <v>43356</v>
      </c>
      <c r="B927" s="2">
        <v>10.777799999999999</v>
      </c>
      <c r="C927" s="2">
        <f t="shared" si="109"/>
        <v>-0.19600000000000151</v>
      </c>
      <c r="D927" s="2">
        <f t="shared" si="110"/>
        <v>10.8887</v>
      </c>
      <c r="E927" s="2">
        <f t="shared" si="112"/>
        <v>10.909420000000001</v>
      </c>
      <c r="F927" s="2">
        <f t="shared" si="113"/>
        <v>11.081565000000001</v>
      </c>
      <c r="G927" s="2">
        <f t="shared" si="107"/>
        <v>11.016793999999997</v>
      </c>
      <c r="H927" s="2">
        <f t="shared" si="111"/>
        <v>7.9914690000000022</v>
      </c>
      <c r="I927" s="2">
        <f t="array" ref="I927">SUMPRODUCT(B911:B930, (ROW(B911:B930)-ROW(B911)+1)) / (20*21/2)</f>
        <v>10.845689999999999</v>
      </c>
      <c r="J927" s="2">
        <f t="shared" si="114"/>
        <v>11.029800737632723</v>
      </c>
      <c r="K927" s="2">
        <f t="shared" si="108"/>
        <v>10.745452899790227</v>
      </c>
    </row>
    <row r="928" spans="1:11" ht="13.5" x14ac:dyDescent="0.25">
      <c r="A928" s="3">
        <v>43357</v>
      </c>
      <c r="B928" s="2">
        <v>10.7498</v>
      </c>
      <c r="C928" s="2">
        <f t="shared" si="109"/>
        <v>-2.7999999999998693E-2</v>
      </c>
      <c r="D928" s="2">
        <f t="shared" si="110"/>
        <v>10.922279999999999</v>
      </c>
      <c r="E928" s="2">
        <f t="shared" si="112"/>
        <v>10.898219999999998</v>
      </c>
      <c r="F928" s="2">
        <f t="shared" si="113"/>
        <v>11.033975000000002</v>
      </c>
      <c r="G928" s="2">
        <f t="shared" si="107"/>
        <v>11.020488</v>
      </c>
      <c r="H928" s="2">
        <f t="shared" si="111"/>
        <v>8.0143680000000046</v>
      </c>
      <c r="I928" s="2">
        <f t="array" ref="I928">SUMPRODUCT(B912:B931, (ROW(B912:B931)-ROW(B912)+1)) / (20*21/2)</f>
        <v>10.808766666666665</v>
      </c>
      <c r="J928" s="2">
        <f t="shared" si="114"/>
        <v>11.00313400071532</v>
      </c>
      <c r="K928" s="2">
        <f t="shared" si="108"/>
        <v>10.745623374308257</v>
      </c>
    </row>
    <row r="929" spans="1:11" ht="13.5" x14ac:dyDescent="0.25">
      <c r="A929" s="3">
        <v>43360</v>
      </c>
      <c r="B929" s="2">
        <v>10.5259</v>
      </c>
      <c r="C929" s="2">
        <f t="shared" si="109"/>
        <v>-0.22390000000000043</v>
      </c>
      <c r="D929" s="2">
        <f t="shared" si="110"/>
        <v>10.815899999999999</v>
      </c>
      <c r="E929" s="2">
        <f t="shared" si="112"/>
        <v>10.842230000000001</v>
      </c>
      <c r="F929" s="2">
        <f t="shared" si="113"/>
        <v>10.986385000000002</v>
      </c>
      <c r="G929" s="2">
        <f t="shared" si="107"/>
        <v>11.021048</v>
      </c>
      <c r="H929" s="2">
        <f t="shared" si="111"/>
        <v>8.0359710000000035</v>
      </c>
      <c r="I929" s="2">
        <f t="array" ref="I929">SUMPRODUCT(B913:B932, (ROW(B913:B932)-ROW(B913)+1)) / (20*21/2)</f>
        <v>10.772109047619047</v>
      </c>
      <c r="J929" s="2">
        <f t="shared" si="114"/>
        <v>10.957683143504338</v>
      </c>
      <c r="K929" s="2">
        <f t="shared" si="108"/>
        <v>10.737006771394208</v>
      </c>
    </row>
    <row r="930" spans="1:11" ht="13.5" x14ac:dyDescent="0.25">
      <c r="A930" s="3">
        <v>43361</v>
      </c>
      <c r="B930" s="2">
        <v>10.5259</v>
      </c>
      <c r="C930" s="2">
        <f t="shared" si="109"/>
        <v>0</v>
      </c>
      <c r="D930" s="2">
        <f t="shared" si="110"/>
        <v>10.710640000000001</v>
      </c>
      <c r="E930" s="2">
        <f t="shared" si="112"/>
        <v>10.785680000000003</v>
      </c>
      <c r="F930" s="2">
        <f t="shared" si="113"/>
        <v>10.941595000000001</v>
      </c>
      <c r="G930" s="2">
        <f t="shared" si="107"/>
        <v>11.024408000000001</v>
      </c>
      <c r="H930" s="2">
        <f t="shared" si="111"/>
        <v>8.0578765000000043</v>
      </c>
      <c r="I930" s="2">
        <f t="array" ref="I930">SUMPRODUCT(B914:B933, (ROW(B914:B933)-ROW(B914)+1)) / (20*21/2)</f>
        <v>10.738650476190475</v>
      </c>
      <c r="J930" s="2">
        <f t="shared" si="114"/>
        <v>10.916560939361068</v>
      </c>
      <c r="K930" s="2">
        <f t="shared" si="108"/>
        <v>10.728728074476789</v>
      </c>
    </row>
    <row r="931" spans="1:11" ht="13.5" x14ac:dyDescent="0.25">
      <c r="A931" s="3">
        <v>43362</v>
      </c>
      <c r="B931" s="2">
        <v>10.553900000000001</v>
      </c>
      <c r="C931" s="2">
        <f t="shared" si="109"/>
        <v>2.8000000000000469E-2</v>
      </c>
      <c r="D931" s="2">
        <f t="shared" si="110"/>
        <v>10.626659999999999</v>
      </c>
      <c r="E931" s="2">
        <f t="shared" si="112"/>
        <v>10.743130000000003</v>
      </c>
      <c r="F931" s="2">
        <f t="shared" si="113"/>
        <v>10.910805000000002</v>
      </c>
      <c r="G931" s="2">
        <f t="shared" si="107"/>
        <v>11.023848000000001</v>
      </c>
      <c r="H931" s="2">
        <f t="shared" si="111"/>
        <v>8.079947000000006</v>
      </c>
      <c r="I931" s="2">
        <f t="array" ref="I931">SUMPRODUCT(B915:B934, (ROW(B915:B934)-ROW(B915)+1)) / (20*21/2)</f>
        <v>10.703030952380955</v>
      </c>
      <c r="J931" s="2">
        <f t="shared" si="114"/>
        <v>10.882021802279061</v>
      </c>
      <c r="K931" s="2">
        <f t="shared" si="108"/>
        <v>10.721872071556131</v>
      </c>
    </row>
    <row r="932" spans="1:11" ht="13.5" x14ac:dyDescent="0.25">
      <c r="A932" s="3">
        <v>43363</v>
      </c>
      <c r="B932" s="2">
        <v>10.5259</v>
      </c>
      <c r="C932" s="2">
        <f t="shared" si="109"/>
        <v>-2.8000000000000469E-2</v>
      </c>
      <c r="D932" s="2">
        <f t="shared" si="110"/>
        <v>10.576280000000001</v>
      </c>
      <c r="E932" s="2">
        <f t="shared" si="112"/>
        <v>10.732490000000002</v>
      </c>
      <c r="F932" s="2">
        <f t="shared" si="113"/>
        <v>10.877215000000003</v>
      </c>
      <c r="G932" s="2">
        <f t="shared" si="107"/>
        <v>11.022727999999999</v>
      </c>
      <c r="H932" s="2">
        <f t="shared" si="111"/>
        <v>8.1018775000000058</v>
      </c>
      <c r="I932" s="2">
        <f t="array" ref="I932">SUMPRODUCT(B916:B935, (ROW(B916:B935)-ROW(B916)+1)) / (20*21/2)</f>
        <v>10.659650476190476</v>
      </c>
      <c r="J932" s="2">
        <f t="shared" si="114"/>
        <v>10.848105440157246</v>
      </c>
      <c r="K932" s="2">
        <f t="shared" si="108"/>
        <v>10.71418689227942</v>
      </c>
    </row>
    <row r="933" spans="1:11" ht="13.5" x14ac:dyDescent="0.25">
      <c r="A933" s="3">
        <v>43364</v>
      </c>
      <c r="B933" s="2">
        <v>10.5259</v>
      </c>
      <c r="C933" s="2">
        <f t="shared" si="109"/>
        <v>0</v>
      </c>
      <c r="D933" s="2">
        <f t="shared" si="110"/>
        <v>10.531499999999999</v>
      </c>
      <c r="E933" s="2">
        <f t="shared" si="112"/>
        <v>10.726890000000001</v>
      </c>
      <c r="F933" s="2">
        <f t="shared" si="113"/>
        <v>10.843905000000001</v>
      </c>
      <c r="G933" s="2">
        <f t="shared" si="107"/>
        <v>11.018249999999998</v>
      </c>
      <c r="H933" s="2">
        <f t="shared" si="111"/>
        <v>8.1238080000000057</v>
      </c>
      <c r="I933" s="2">
        <f t="array" ref="I933">SUMPRODUCT(B917:B936, (ROW(B917:B936)-ROW(B917)+1)) / (20*21/2)</f>
        <v>10.614402380952381</v>
      </c>
      <c r="J933" s="2">
        <f t="shared" si="114"/>
        <v>10.817419207761318</v>
      </c>
      <c r="K933" s="2">
        <f t="shared" si="108"/>
        <v>10.706803092582188</v>
      </c>
    </row>
    <row r="934" spans="1:11" ht="13.5" x14ac:dyDescent="0.25">
      <c r="A934" s="3">
        <v>43367</v>
      </c>
      <c r="B934" s="2">
        <v>10.469900000000001</v>
      </c>
      <c r="C934" s="2">
        <f t="shared" si="109"/>
        <v>-5.5999999999999162E-2</v>
      </c>
      <c r="D934" s="2">
        <f t="shared" si="110"/>
        <v>10.520300000000001</v>
      </c>
      <c r="E934" s="2">
        <f t="shared" si="112"/>
        <v>10.668100000000001</v>
      </c>
      <c r="F934" s="2">
        <f t="shared" si="113"/>
        <v>10.807795000000002</v>
      </c>
      <c r="G934" s="2">
        <f t="shared" si="107"/>
        <v>11.014890000000001</v>
      </c>
      <c r="H934" s="2">
        <f t="shared" si="111"/>
        <v>8.1456850000000056</v>
      </c>
      <c r="I934" s="2">
        <f t="array" ref="I934">SUMPRODUCT(B918:B937, (ROW(B918:B937)-ROW(B918)+1)) / (20*21/2)</f>
        <v>10.568887142857143</v>
      </c>
      <c r="J934" s="2">
        <f t="shared" si="114"/>
        <v>10.78432214035548</v>
      </c>
      <c r="K934" s="2">
        <f t="shared" si="108"/>
        <v>10.697512775226024</v>
      </c>
    </row>
    <row r="935" spans="1:11" ht="13.5" x14ac:dyDescent="0.25">
      <c r="A935" s="3">
        <v>43368</v>
      </c>
      <c r="B935" s="2">
        <v>10.3523</v>
      </c>
      <c r="C935" s="2">
        <f t="shared" si="109"/>
        <v>-0.11760000000000126</v>
      </c>
      <c r="D935" s="2">
        <f t="shared" si="110"/>
        <v>10.485580000000001</v>
      </c>
      <c r="E935" s="2">
        <f t="shared" si="112"/>
        <v>10.598110000000002</v>
      </c>
      <c r="F935" s="2">
        <f t="shared" si="113"/>
        <v>10.765805</v>
      </c>
      <c r="G935" s="2">
        <f t="shared" si="107"/>
        <v>11.009177999999999</v>
      </c>
      <c r="H935" s="2">
        <f t="shared" si="111"/>
        <v>8.1669740000000051</v>
      </c>
      <c r="I935" s="2">
        <f t="array" ref="I935">SUMPRODUCT(B919:B938, (ROW(B919:B938)-ROW(B919)+1)) / (20*21/2)</f>
        <v>10.553504761904762</v>
      </c>
      <c r="J935" s="2">
        <f t="shared" si="114"/>
        <v>10.743177174607339</v>
      </c>
      <c r="K935" s="2">
        <f t="shared" si="108"/>
        <v>10.683975019334808</v>
      </c>
    </row>
    <row r="936" spans="1:11" ht="13.5" x14ac:dyDescent="0.25">
      <c r="A936" s="3">
        <v>43369</v>
      </c>
      <c r="B936" s="2">
        <v>10.290699999999999</v>
      </c>
      <c r="C936" s="2">
        <f t="shared" si="109"/>
        <v>-6.1600000000000321E-2</v>
      </c>
      <c r="D936" s="2">
        <f t="shared" si="110"/>
        <v>10.43294</v>
      </c>
      <c r="E936" s="2">
        <f t="shared" si="112"/>
        <v>10.5298</v>
      </c>
      <c r="F936" s="2">
        <f t="shared" si="113"/>
        <v>10.723810000000002</v>
      </c>
      <c r="G936" s="2">
        <f t="shared" si="107"/>
        <v>11.005370000000001</v>
      </c>
      <c r="H936" s="2">
        <f t="shared" si="111"/>
        <v>8.1879550000000059</v>
      </c>
      <c r="I936" s="2">
        <f t="array" ref="I936">SUMPRODUCT(B920:B939, (ROW(B920:B939)-ROW(B920)+1)) / (20*21/2)</f>
        <v>10.537028571428573</v>
      </c>
      <c r="J936" s="2">
        <f t="shared" si="114"/>
        <v>10.70008411035902</v>
      </c>
      <c r="K936" s="2">
        <f t="shared" si="108"/>
        <v>10.668552469556973</v>
      </c>
    </row>
    <row r="937" spans="1:11" ht="13.5" x14ac:dyDescent="0.25">
      <c r="A937" s="3">
        <v>43370</v>
      </c>
      <c r="B937" s="2">
        <v>10.245900000000001</v>
      </c>
      <c r="C937" s="2">
        <f t="shared" si="109"/>
        <v>-4.4799999999998619E-2</v>
      </c>
      <c r="D937" s="2">
        <f t="shared" si="110"/>
        <v>10.376940000000001</v>
      </c>
      <c r="E937" s="2">
        <f t="shared" si="112"/>
        <v>10.476610000000001</v>
      </c>
      <c r="F937" s="2">
        <f t="shared" si="113"/>
        <v>10.693015000000001</v>
      </c>
      <c r="G937" s="2">
        <f t="shared" si="107"/>
        <v>11.001002000000002</v>
      </c>
      <c r="H937" s="2">
        <f t="shared" si="111"/>
        <v>8.2084605000000046</v>
      </c>
      <c r="I937" s="2">
        <f t="array" ref="I937">SUMPRODUCT(B921:B940, (ROW(B921:B940)-ROW(B921)+1)) / (20*21/2)</f>
        <v>10.514791904761905</v>
      </c>
      <c r="J937" s="2">
        <f t="shared" si="114"/>
        <v>10.656828480801018</v>
      </c>
      <c r="K937" s="2">
        <f t="shared" si="108"/>
        <v>10.65197786290768</v>
      </c>
    </row>
    <row r="938" spans="1:11" ht="13.5" x14ac:dyDescent="0.25">
      <c r="A938" s="3">
        <v>43371</v>
      </c>
      <c r="B938" s="2">
        <v>10.531499999999999</v>
      </c>
      <c r="C938" s="2">
        <f t="shared" si="109"/>
        <v>0.28559999999999874</v>
      </c>
      <c r="D938" s="2">
        <f t="shared" si="110"/>
        <v>10.378060000000001</v>
      </c>
      <c r="E938" s="2">
        <f t="shared" si="112"/>
        <v>10.454780000000001</v>
      </c>
      <c r="F938" s="2">
        <f t="shared" si="113"/>
        <v>10.676500000000001</v>
      </c>
      <c r="G938" s="2">
        <f t="shared" si="107"/>
        <v>11.004473999999998</v>
      </c>
      <c r="H938" s="2">
        <f t="shared" si="111"/>
        <v>8.2304440000000039</v>
      </c>
      <c r="I938" s="2">
        <f t="array" ref="I938">SUMPRODUCT(B922:B941, (ROW(B922:B941)-ROW(B922)+1)) / (20*21/2)</f>
        <v>10.47978142857143</v>
      </c>
      <c r="J938" s="2">
        <f t="shared" si="114"/>
        <v>10.644892435010444</v>
      </c>
      <c r="K938" s="2">
        <f t="shared" si="108"/>
        <v>10.647253240832869</v>
      </c>
    </row>
    <row r="939" spans="1:11" ht="13.5" x14ac:dyDescent="0.25">
      <c r="A939" s="3">
        <v>43374</v>
      </c>
      <c r="B939" s="2">
        <v>10.503500000000001</v>
      </c>
      <c r="C939" s="2">
        <f t="shared" si="109"/>
        <v>-2.7999999999998693E-2</v>
      </c>
      <c r="D939" s="2">
        <f t="shared" si="110"/>
        <v>10.384780000000001</v>
      </c>
      <c r="E939" s="2">
        <f t="shared" si="112"/>
        <v>10.452540000000001</v>
      </c>
      <c r="F939" s="2">
        <f t="shared" si="113"/>
        <v>10.647385</v>
      </c>
      <c r="G939" s="2">
        <f t="shared" si="107"/>
        <v>11.007945999999999</v>
      </c>
      <c r="H939" s="2">
        <f t="shared" si="111"/>
        <v>8.2527410000000057</v>
      </c>
      <c r="I939" s="2">
        <f t="array" ref="I939">SUMPRODUCT(B923:B942, (ROW(B923:B942)-ROW(B923)+1)) / (20*21/2)</f>
        <v>10.458930476190476</v>
      </c>
      <c r="J939" s="2">
        <f t="shared" si="114"/>
        <v>10.631426488818974</v>
      </c>
      <c r="K939" s="2">
        <f t="shared" si="108"/>
        <v>10.641615858839423</v>
      </c>
    </row>
    <row r="940" spans="1:11" ht="13.5" x14ac:dyDescent="0.25">
      <c r="A940" s="3">
        <v>43375</v>
      </c>
      <c r="B940" s="2">
        <v>10.4139</v>
      </c>
      <c r="C940" s="2">
        <f t="shared" si="109"/>
        <v>-8.960000000000079E-2</v>
      </c>
      <c r="D940" s="2">
        <f t="shared" si="110"/>
        <v>10.3971</v>
      </c>
      <c r="E940" s="2">
        <f t="shared" si="112"/>
        <v>10.44134</v>
      </c>
      <c r="F940" s="2">
        <f t="shared" si="113"/>
        <v>10.613510000000002</v>
      </c>
      <c r="G940" s="2">
        <f t="shared" si="107"/>
        <v>11.004586</v>
      </c>
      <c r="H940" s="2">
        <f t="shared" si="111"/>
        <v>8.2745900000000052</v>
      </c>
      <c r="I940" s="2">
        <f t="array" ref="I940">SUMPRODUCT(B924:B943, (ROW(B924:B943)-ROW(B924)+1)) / (20*21/2)</f>
        <v>10.439386190476192</v>
      </c>
      <c r="J940" s="2">
        <f t="shared" si="114"/>
        <v>10.610709680360024</v>
      </c>
      <c r="K940" s="2">
        <f t="shared" si="108"/>
        <v>10.632685825159445</v>
      </c>
    </row>
    <row r="941" spans="1:11" ht="13.5" x14ac:dyDescent="0.25">
      <c r="A941" s="3">
        <v>43376</v>
      </c>
      <c r="B941" s="2">
        <v>10.245900000000001</v>
      </c>
      <c r="C941" s="2">
        <f t="shared" si="109"/>
        <v>-0.16799999999999926</v>
      </c>
      <c r="D941" s="2">
        <f t="shared" si="110"/>
        <v>10.38814</v>
      </c>
      <c r="E941" s="2">
        <f t="shared" si="112"/>
        <v>10.410540000000001</v>
      </c>
      <c r="F941" s="2">
        <f t="shared" si="113"/>
        <v>10.576835000000003</v>
      </c>
      <c r="G941" s="2">
        <f t="shared" si="107"/>
        <v>10.998090000000001</v>
      </c>
      <c r="H941" s="2">
        <f t="shared" si="111"/>
        <v>8.2955990000000046</v>
      </c>
      <c r="I941" s="2">
        <f t="array" ref="I941">SUMPRODUCT(B925:B944, (ROW(B925:B944)-ROW(B925)+1)) / (20*21/2)</f>
        <v>10.436908571428571</v>
      </c>
      <c r="J941" s="2">
        <f t="shared" si="114"/>
        <v>10.575965901278117</v>
      </c>
      <c r="K941" s="2">
        <f t="shared" si="108"/>
        <v>10.617517753584565</v>
      </c>
    </row>
    <row r="942" spans="1:11" ht="13.5" x14ac:dyDescent="0.25">
      <c r="A942" s="3">
        <v>43377</v>
      </c>
      <c r="B942" s="2">
        <v>10.357900000000001</v>
      </c>
      <c r="C942" s="2">
        <f t="shared" si="109"/>
        <v>0.1120000000000001</v>
      </c>
      <c r="D942" s="2">
        <f t="shared" si="110"/>
        <v>10.410540000000001</v>
      </c>
      <c r="E942" s="2">
        <f t="shared" si="112"/>
        <v>10.393740000000001</v>
      </c>
      <c r="F942" s="2">
        <f t="shared" si="113"/>
        <v>10.563115</v>
      </c>
      <c r="G942" s="2">
        <f t="shared" si="107"/>
        <v>10.994729999999999</v>
      </c>
      <c r="H942" s="2">
        <f t="shared" si="111"/>
        <v>8.3169160000000062</v>
      </c>
      <c r="I942" s="2">
        <f t="array" ref="I942">SUMPRODUCT(B926:B945, (ROW(B926:B945)-ROW(B926)+1)) / (20*21/2)</f>
        <v>10.436430476190477</v>
      </c>
      <c r="J942" s="2">
        <f t="shared" si="114"/>
        <v>10.555197720204012</v>
      </c>
      <c r="K942" s="2">
        <f t="shared" si="108"/>
        <v>10.607336665208701</v>
      </c>
    </row>
    <row r="943" spans="1:11" ht="13.5" x14ac:dyDescent="0.25">
      <c r="A943" s="3">
        <v>43378</v>
      </c>
      <c r="B943" s="2">
        <v>10.357900000000001</v>
      </c>
      <c r="C943" s="2">
        <f t="shared" si="109"/>
        <v>0</v>
      </c>
      <c r="D943" s="2">
        <f t="shared" si="110"/>
        <v>10.375820000000001</v>
      </c>
      <c r="E943" s="2">
        <f t="shared" si="112"/>
        <v>10.376940000000001</v>
      </c>
      <c r="F943" s="2">
        <f t="shared" si="113"/>
        <v>10.551914999999999</v>
      </c>
      <c r="G943" s="2">
        <f t="shared" si="107"/>
        <v>10.992489999999998</v>
      </c>
      <c r="H943" s="2">
        <f t="shared" si="111"/>
        <v>8.3382330000000042</v>
      </c>
      <c r="I943" s="2">
        <f t="array" ref="I943">SUMPRODUCT(B927:B946, (ROW(B927:B946)-ROW(B927)+1)) / (20*21/2)</f>
        <v>10.428351904761904</v>
      </c>
      <c r="J943" s="2">
        <f t="shared" si="114"/>
        <v>10.536407461136964</v>
      </c>
      <c r="K943" s="2">
        <f t="shared" si="108"/>
        <v>10.597554835200517</v>
      </c>
    </row>
    <row r="944" spans="1:11" ht="13.5" x14ac:dyDescent="0.25">
      <c r="A944" s="3">
        <v>43381</v>
      </c>
      <c r="B944" s="2">
        <v>10.5259</v>
      </c>
      <c r="C944" s="2">
        <f t="shared" si="109"/>
        <v>0.16799999999999926</v>
      </c>
      <c r="D944" s="2">
        <f t="shared" si="110"/>
        <v>10.380300000000002</v>
      </c>
      <c r="E944" s="2">
        <f t="shared" si="112"/>
        <v>10.382540000000001</v>
      </c>
      <c r="F944" s="2">
        <f t="shared" si="113"/>
        <v>10.525320000000002</v>
      </c>
      <c r="G944" s="2">
        <f t="shared" si="107"/>
        <v>10.992489999999997</v>
      </c>
      <c r="H944" s="2">
        <f t="shared" si="111"/>
        <v>8.3608940000000054</v>
      </c>
      <c r="I944" s="2">
        <f t="array" ref="I944">SUMPRODUCT(B928:B947, (ROW(B928:B947)-ROW(B928)+1)) / (20*21/2)</f>
        <v>10.412272857142856</v>
      </c>
      <c r="J944" s="2">
        <f t="shared" si="114"/>
        <v>10.535406750552491</v>
      </c>
      <c r="K944" s="2">
        <f t="shared" si="108"/>
        <v>10.594744841663243</v>
      </c>
    </row>
    <row r="945" spans="1:11" ht="13.5" x14ac:dyDescent="0.25">
      <c r="A945" s="3">
        <v>43382</v>
      </c>
      <c r="B945" s="2">
        <v>10.520300000000001</v>
      </c>
      <c r="C945" s="2">
        <f t="shared" si="109"/>
        <v>-5.5999999999993832E-3</v>
      </c>
      <c r="D945" s="2">
        <f t="shared" si="110"/>
        <v>10.401579999999999</v>
      </c>
      <c r="E945" s="2">
        <f t="shared" si="112"/>
        <v>10.399340000000002</v>
      </c>
      <c r="F945" s="2">
        <f t="shared" si="113"/>
        <v>10.498725000000002</v>
      </c>
      <c r="G945" s="2">
        <f t="shared" si="107"/>
        <v>10.991817999999999</v>
      </c>
      <c r="H945" s="2">
        <f t="shared" si="111"/>
        <v>8.3833000000000037</v>
      </c>
      <c r="I945" s="2">
        <f t="array" ref="I945">SUMPRODUCT(B929:B948, (ROW(B929:B948)-ROW(B929)+1)) / (20*21/2)</f>
        <v>10.398459999999998</v>
      </c>
      <c r="J945" s="2">
        <f t="shared" si="114"/>
        <v>10.533968012404635</v>
      </c>
      <c r="K945" s="2">
        <f t="shared" si="108"/>
        <v>10.591825436107822</v>
      </c>
    </row>
    <row r="946" spans="1:11" ht="13.5" x14ac:dyDescent="0.25">
      <c r="A946" s="3">
        <v>43383</v>
      </c>
      <c r="B946" s="2">
        <v>10.4139</v>
      </c>
      <c r="C946" s="2">
        <f t="shared" si="109"/>
        <v>-0.10640000000000072</v>
      </c>
      <c r="D946" s="2">
        <f t="shared" si="110"/>
        <v>10.435179999999999</v>
      </c>
      <c r="E946" s="2">
        <f t="shared" si="112"/>
        <v>10.411660000000001</v>
      </c>
      <c r="F946" s="2">
        <f t="shared" si="113"/>
        <v>10.470730000000001</v>
      </c>
      <c r="G946" s="2">
        <f t="shared" ref="G946:G1009" si="115">AVERAGE(B897:B946)</f>
        <v>10.987337999999998</v>
      </c>
      <c r="H946" s="2">
        <f t="shared" si="111"/>
        <v>8.4054010000000048</v>
      </c>
      <c r="I946" s="2">
        <f t="array" ref="I946">SUMPRODUCT(B930:B949, (ROW(B930:B949)-ROW(B930)+1)) / (20*21/2)</f>
        <v>10.389446666666668</v>
      </c>
      <c r="J946" s="2">
        <f t="shared" si="114"/>
        <v>10.522532963604194</v>
      </c>
      <c r="K946" s="2">
        <f t="shared" si="108"/>
        <v>10.584847968025162</v>
      </c>
    </row>
    <row r="947" spans="1:11" ht="13.5" x14ac:dyDescent="0.25">
      <c r="A947" s="3">
        <v>43384</v>
      </c>
      <c r="B947" s="2">
        <v>10.3019</v>
      </c>
      <c r="C947" s="2">
        <f t="shared" si="109"/>
        <v>-0.1120000000000001</v>
      </c>
      <c r="D947" s="2">
        <f t="shared" si="110"/>
        <v>10.42398</v>
      </c>
      <c r="E947" s="2">
        <f t="shared" si="112"/>
        <v>10.417260000000001</v>
      </c>
      <c r="F947" s="2">
        <f t="shared" si="113"/>
        <v>10.446935</v>
      </c>
      <c r="G947" s="2">
        <f t="shared" si="115"/>
        <v>10.977931999999999</v>
      </c>
      <c r="H947" s="2">
        <f t="shared" si="111"/>
        <v>8.426967000000003</v>
      </c>
      <c r="I947" s="2">
        <f t="array" ref="I947">SUMPRODUCT(B931:B950, (ROW(B931:B950)-ROW(B931)+1)) / (20*21/2)</f>
        <v>10.35737619047619</v>
      </c>
      <c r="J947" s="2">
        <f t="shared" si="114"/>
        <v>10.501520300403795</v>
      </c>
      <c r="K947" s="2">
        <f t="shared" ref="K947:K1010" si="116">$K$4*B947+(1-$K$4)*K946</f>
        <v>10.573751969279078</v>
      </c>
    </row>
    <row r="948" spans="1:11" ht="13.5" x14ac:dyDescent="0.25">
      <c r="A948" s="3">
        <v>43385</v>
      </c>
      <c r="B948" s="2">
        <v>10.3019</v>
      </c>
      <c r="C948" s="2">
        <f t="shared" si="109"/>
        <v>0</v>
      </c>
      <c r="D948" s="2">
        <f t="shared" si="110"/>
        <v>10.412780000000001</v>
      </c>
      <c r="E948" s="2">
        <f t="shared" si="112"/>
        <v>10.394300000000001</v>
      </c>
      <c r="F948" s="2">
        <f t="shared" si="113"/>
        <v>10.42454</v>
      </c>
      <c r="G948" s="2">
        <f t="shared" si="115"/>
        <v>10.963374000000002</v>
      </c>
      <c r="H948" s="2">
        <f t="shared" si="111"/>
        <v>8.4486590000000028</v>
      </c>
      <c r="I948" s="2">
        <f t="array" ref="I948">SUMPRODUCT(B932:B951, (ROW(B932:B951)-ROW(B932)+1)) / (20*21/2)</f>
        <v>10.335438571428572</v>
      </c>
      <c r="J948" s="2">
        <f t="shared" si="114"/>
        <v>10.482508843222483</v>
      </c>
      <c r="K948" s="2">
        <f t="shared" si="116"/>
        <v>10.563091107738723</v>
      </c>
    </row>
    <row r="949" spans="1:11" ht="13.5" x14ac:dyDescent="0.25">
      <c r="A949" s="3">
        <v>43389</v>
      </c>
      <c r="B949" s="2">
        <v>10.3299</v>
      </c>
      <c r="C949" s="2">
        <f t="shared" si="109"/>
        <v>2.8000000000000469E-2</v>
      </c>
      <c r="D949" s="2">
        <f t="shared" si="110"/>
        <v>10.37358</v>
      </c>
      <c r="E949" s="2">
        <f t="shared" si="112"/>
        <v>10.376940000000001</v>
      </c>
      <c r="F949" s="2">
        <f t="shared" si="113"/>
        <v>10.41474</v>
      </c>
      <c r="G949" s="2">
        <f t="shared" si="115"/>
        <v>10.937058</v>
      </c>
      <c r="H949" s="2">
        <f t="shared" si="111"/>
        <v>8.4703650000000028</v>
      </c>
      <c r="I949" s="2">
        <f t="array" ref="I949">SUMPRODUCT(B933:B952, (ROW(B933:B952)-ROW(B933)+1)) / (20*21/2)</f>
        <v>10.314833809523812</v>
      </c>
      <c r="J949" s="2">
        <f t="shared" si="114"/>
        <v>10.467974667677485</v>
      </c>
      <c r="K949" s="2">
        <f t="shared" si="116"/>
        <v>10.553946358415635</v>
      </c>
    </row>
    <row r="950" spans="1:11" ht="13.5" x14ac:dyDescent="0.25">
      <c r="A950" s="3">
        <v>43390</v>
      </c>
      <c r="B950" s="2">
        <v>10.077999999999999</v>
      </c>
      <c r="C950" s="2">
        <f t="shared" si="109"/>
        <v>-0.2519000000000009</v>
      </c>
      <c r="D950" s="2">
        <f t="shared" si="110"/>
        <v>10.285120000000001</v>
      </c>
      <c r="E950" s="2">
        <f t="shared" si="112"/>
        <v>10.343349999999999</v>
      </c>
      <c r="F950" s="2">
        <f t="shared" si="113"/>
        <v>10.392345000000001</v>
      </c>
      <c r="G950" s="2">
        <f t="shared" si="115"/>
        <v>10.893387999999998</v>
      </c>
      <c r="H950" s="2">
        <f t="shared" si="111"/>
        <v>8.4910380000000032</v>
      </c>
      <c r="I950" s="2">
        <f t="array" ref="I950">SUMPRODUCT(B934:B953, (ROW(B934:B953)-ROW(B934)+1)) / (20*21/2)</f>
        <v>10.285855238095237</v>
      </c>
      <c r="J950" s="2">
        <f t="shared" si="114"/>
        <v>10.430834223136772</v>
      </c>
      <c r="K950" s="2">
        <f t="shared" si="116"/>
        <v>10.535281795340511</v>
      </c>
    </row>
    <row r="951" spans="1:11" ht="13.5" x14ac:dyDescent="0.25">
      <c r="A951" s="3">
        <v>43391</v>
      </c>
      <c r="B951" s="2">
        <v>10.162000000000001</v>
      </c>
      <c r="C951" s="2">
        <f t="shared" si="109"/>
        <v>8.4000000000001407E-2</v>
      </c>
      <c r="D951" s="2">
        <f t="shared" si="110"/>
        <v>10.23474</v>
      </c>
      <c r="E951" s="2">
        <f t="shared" si="112"/>
        <v>10.334960000000001</v>
      </c>
      <c r="F951" s="2">
        <f t="shared" si="113"/>
        <v>10.37275</v>
      </c>
      <c r="G951" s="2">
        <f t="shared" si="115"/>
        <v>10.856995999999997</v>
      </c>
      <c r="H951" s="2">
        <f t="shared" si="111"/>
        <v>8.5121310000000037</v>
      </c>
      <c r="I951" s="2">
        <f t="array" ref="I951">SUMPRODUCT(B935:B954, (ROW(B935:B954)-ROW(B935)+1)) / (20*21/2)</f>
        <v>10.259142857142857</v>
      </c>
      <c r="J951" s="2">
        <f t="shared" si="114"/>
        <v>10.405230963790414</v>
      </c>
      <c r="K951" s="2">
        <f t="shared" si="116"/>
        <v>10.520643293562452</v>
      </c>
    </row>
    <row r="952" spans="1:11" ht="13.5" x14ac:dyDescent="0.25">
      <c r="A952" s="3">
        <v>43392</v>
      </c>
      <c r="B952" s="2">
        <v>10.1564</v>
      </c>
      <c r="C952" s="2">
        <f t="shared" si="109"/>
        <v>-5.6000000000011596E-3</v>
      </c>
      <c r="D952" s="2">
        <f t="shared" si="110"/>
        <v>10.205639999999999</v>
      </c>
      <c r="E952" s="2">
        <f t="shared" si="112"/>
        <v>10.314810000000001</v>
      </c>
      <c r="F952" s="2">
        <f t="shared" si="113"/>
        <v>10.354274999999999</v>
      </c>
      <c r="G952" s="2">
        <f t="shared" si="115"/>
        <v>10.819371999999998</v>
      </c>
      <c r="H952" s="2">
        <f t="shared" si="111"/>
        <v>8.533196000000002</v>
      </c>
      <c r="I952" s="2">
        <f t="array" ref="I952">SUMPRODUCT(B936:B955, (ROW(B936:B955)-ROW(B936)+1)) / (20*21/2)</f>
        <v>10.223763333333336</v>
      </c>
      <c r="J952" s="2">
        <f t="shared" si="114"/>
        <v>10.381532776762757</v>
      </c>
      <c r="K952" s="2">
        <f t="shared" si="116"/>
        <v>10.506359242834513</v>
      </c>
    </row>
    <row r="953" spans="1:11" ht="13.5" x14ac:dyDescent="0.25">
      <c r="A953" s="3">
        <v>43395</v>
      </c>
      <c r="B953" s="2">
        <v>10.050000000000001</v>
      </c>
      <c r="C953" s="2">
        <f t="shared" si="109"/>
        <v>-0.10639999999999894</v>
      </c>
      <c r="D953" s="2">
        <f t="shared" si="110"/>
        <v>10.155259999999998</v>
      </c>
      <c r="E953" s="2">
        <f t="shared" si="112"/>
        <v>10.284020000000002</v>
      </c>
      <c r="F953" s="2">
        <f t="shared" si="113"/>
        <v>10.330480000000001</v>
      </c>
      <c r="G953" s="2">
        <f t="shared" si="115"/>
        <v>10.783875999999996</v>
      </c>
      <c r="H953" s="2">
        <f t="shared" si="111"/>
        <v>8.5539810000000021</v>
      </c>
      <c r="I953" s="2">
        <f t="array" ref="I953">SUMPRODUCT(B937:B956, (ROW(B937:B956)-ROW(B937)+1)) / (20*21/2)</f>
        <v>10.182356666666669</v>
      </c>
      <c r="J953" s="2">
        <f t="shared" si="114"/>
        <v>10.349958226594875</v>
      </c>
      <c r="K953" s="2">
        <f t="shared" si="116"/>
        <v>10.488462801939043</v>
      </c>
    </row>
    <row r="954" spans="1:11" ht="13.5" x14ac:dyDescent="0.25">
      <c r="A954" s="3">
        <v>43396</v>
      </c>
      <c r="B954" s="2">
        <v>10.050000000000001</v>
      </c>
      <c r="C954" s="2">
        <f t="shared" si="109"/>
        <v>0</v>
      </c>
      <c r="D954" s="2">
        <f t="shared" si="110"/>
        <v>10.099279999999998</v>
      </c>
      <c r="E954" s="2">
        <f t="shared" si="112"/>
        <v>10.23643</v>
      </c>
      <c r="F954" s="2">
        <f t="shared" si="113"/>
        <v>10.309485</v>
      </c>
      <c r="G954" s="2">
        <f t="shared" si="115"/>
        <v>10.748379999999996</v>
      </c>
      <c r="H954" s="2">
        <f t="shared" si="111"/>
        <v>8.5749925000000022</v>
      </c>
      <c r="I954" s="2">
        <f t="array" ref="I954">SUMPRODUCT(B938:B957, (ROW(B938:B957)-ROW(B938)+1)) / (20*21/2)</f>
        <v>10.137162857142858</v>
      </c>
      <c r="J954" s="2">
        <f t="shared" si="114"/>
        <v>10.321390776442982</v>
      </c>
      <c r="K954" s="2">
        <f t="shared" si="116"/>
        <v>10.471268182255161</v>
      </c>
    </row>
    <row r="955" spans="1:11" ht="13.5" x14ac:dyDescent="0.25">
      <c r="A955" s="3">
        <v>43397</v>
      </c>
      <c r="B955" s="2">
        <v>9.9380000000000006</v>
      </c>
      <c r="C955" s="2">
        <f t="shared" si="109"/>
        <v>-0.1120000000000001</v>
      </c>
      <c r="D955" s="2">
        <f t="shared" si="110"/>
        <v>10.071280000000002</v>
      </c>
      <c r="E955" s="2">
        <f t="shared" si="112"/>
        <v>10.1782</v>
      </c>
      <c r="F955" s="2">
        <f t="shared" si="113"/>
        <v>10.288770000000003</v>
      </c>
      <c r="G955" s="2">
        <f t="shared" si="115"/>
        <v>10.709523999999996</v>
      </c>
      <c r="H955" s="2">
        <f t="shared" si="111"/>
        <v>8.595217500000004</v>
      </c>
      <c r="I955" s="2">
        <f t="array" ref="I955">SUMPRODUCT(B939:B958, (ROW(B939:B958)-ROW(B939)+1)) / (20*21/2)</f>
        <v>10.08772857142857</v>
      </c>
      <c r="J955" s="2">
        <f t="shared" si="114"/>
        <v>10.284877369162698</v>
      </c>
      <c r="K955" s="2">
        <f t="shared" si="116"/>
        <v>10.450355704519664</v>
      </c>
    </row>
    <row r="956" spans="1:11" ht="13.5" x14ac:dyDescent="0.25">
      <c r="A956" s="3">
        <v>43398</v>
      </c>
      <c r="B956" s="2">
        <v>9.8539999999999992</v>
      </c>
      <c r="C956" s="2">
        <f t="shared" si="109"/>
        <v>-8.4000000000001407E-2</v>
      </c>
      <c r="D956" s="2">
        <f t="shared" si="110"/>
        <v>10.009679999999999</v>
      </c>
      <c r="E956" s="2">
        <f t="shared" si="112"/>
        <v>10.122209999999999</v>
      </c>
      <c r="F956" s="2">
        <f t="shared" si="113"/>
        <v>10.266935</v>
      </c>
      <c r="G956" s="2">
        <f t="shared" si="115"/>
        <v>10.664956</v>
      </c>
      <c r="H956" s="2">
        <f t="shared" si="111"/>
        <v>8.6150475000000029</v>
      </c>
      <c r="I956" s="2">
        <f t="array" ref="I956">SUMPRODUCT(B940:B959, (ROW(B940:B959)-ROW(B940)+1)) / (20*21/2)</f>
        <v>10.030410000000002</v>
      </c>
      <c r="J956" s="2">
        <f t="shared" si="114"/>
        <v>10.243841429242442</v>
      </c>
      <c r="K956" s="2">
        <f t="shared" si="116"/>
        <v>10.426969206303207</v>
      </c>
    </row>
    <row r="957" spans="1:11" ht="13.5" x14ac:dyDescent="0.25">
      <c r="A957" s="3">
        <v>43399</v>
      </c>
      <c r="B957" s="2">
        <v>9.7924000000000007</v>
      </c>
      <c r="C957" s="2">
        <f t="shared" si="109"/>
        <v>-6.1599999999998545E-2</v>
      </c>
      <c r="D957" s="2">
        <f t="shared" si="110"/>
        <v>9.9368800000000004</v>
      </c>
      <c r="E957" s="2">
        <f t="shared" si="112"/>
        <v>10.071259999999999</v>
      </c>
      <c r="F957" s="2">
        <f t="shared" si="113"/>
        <v>10.244260000000001</v>
      </c>
      <c r="G957" s="2">
        <f t="shared" si="115"/>
        <v>10.625652000000001</v>
      </c>
      <c r="H957" s="2">
        <f t="shared" si="111"/>
        <v>8.6347965000000038</v>
      </c>
      <c r="I957" s="2">
        <f t="array" ref="I957">SUMPRODUCT(B941:B960, (ROW(B941:B960)-ROW(B941)+1)) / (20*21/2)</f>
        <v>9.9768504761904744</v>
      </c>
      <c r="J957" s="2">
        <f t="shared" si="114"/>
        <v>10.200847007409829</v>
      </c>
      <c r="K957" s="2">
        <f t="shared" si="116"/>
        <v>10.402084139389355</v>
      </c>
    </row>
    <row r="958" spans="1:11" ht="13.5" x14ac:dyDescent="0.25">
      <c r="A958" s="3">
        <v>43402</v>
      </c>
      <c r="B958" s="2">
        <v>9.7251999999999992</v>
      </c>
      <c r="C958" s="2">
        <f t="shared" si="109"/>
        <v>-6.7200000000001481E-2</v>
      </c>
      <c r="D958" s="2">
        <f t="shared" si="110"/>
        <v>9.8719199999999994</v>
      </c>
      <c r="E958" s="2">
        <f t="shared" si="112"/>
        <v>10.013589999999999</v>
      </c>
      <c r="F958" s="2">
        <f t="shared" si="113"/>
        <v>10.203945000000001</v>
      </c>
      <c r="G958" s="2">
        <f t="shared" si="115"/>
        <v>10.586124</v>
      </c>
      <c r="H958" s="2">
        <f t="shared" si="111"/>
        <v>8.6545620000000039</v>
      </c>
      <c r="I958" s="2">
        <f t="array" ref="I958">SUMPRODUCT(B942:B961, (ROW(B942:B961)-ROW(B942)+1)) / (20*21/2)</f>
        <v>9.9197166666666661</v>
      </c>
      <c r="J958" s="2">
        <f t="shared" si="114"/>
        <v>10.155547292418417</v>
      </c>
      <c r="K958" s="2">
        <f t="shared" si="116"/>
        <v>10.375539663334871</v>
      </c>
    </row>
    <row r="959" spans="1:11" ht="13.5" x14ac:dyDescent="0.25">
      <c r="A959" s="3">
        <v>43403</v>
      </c>
      <c r="B959" s="2">
        <v>9.6021000000000001</v>
      </c>
      <c r="C959" s="2">
        <f t="shared" si="109"/>
        <v>-0.1230999999999991</v>
      </c>
      <c r="D959" s="2">
        <f t="shared" si="110"/>
        <v>9.7823400000000014</v>
      </c>
      <c r="E959" s="2">
        <f t="shared" si="112"/>
        <v>9.940809999999999</v>
      </c>
      <c r="F959" s="2">
        <f t="shared" si="113"/>
        <v>10.158875000000002</v>
      </c>
      <c r="G959" s="2">
        <f t="shared" si="115"/>
        <v>10.548612</v>
      </c>
      <c r="H959" s="2">
        <f t="shared" si="111"/>
        <v>8.674366500000005</v>
      </c>
      <c r="I959" s="2">
        <f t="array" ref="I959">SUMPRODUCT(B943:B962, (ROW(B943:B962)-ROW(B943)+1)) / (20*21/2)</f>
        <v>9.8553819047619058</v>
      </c>
      <c r="J959" s="2">
        <f t="shared" si="114"/>
        <v>10.102838026473806</v>
      </c>
      <c r="K959" s="2">
        <f t="shared" si="116"/>
        <v>10.345208696145269</v>
      </c>
    </row>
    <row r="960" spans="1:11" ht="13.5" x14ac:dyDescent="0.25">
      <c r="A960" s="3">
        <v>43404</v>
      </c>
      <c r="B960" s="2">
        <v>9.5965000000000007</v>
      </c>
      <c r="C960" s="2">
        <f t="shared" si="109"/>
        <v>-5.5999999999993832E-3</v>
      </c>
      <c r="D960" s="2">
        <f t="shared" si="110"/>
        <v>9.7140400000000007</v>
      </c>
      <c r="E960" s="2">
        <f t="shared" si="112"/>
        <v>9.8926600000000029</v>
      </c>
      <c r="F960" s="2">
        <f t="shared" si="113"/>
        <v>10.118005</v>
      </c>
      <c r="G960" s="2">
        <f t="shared" si="115"/>
        <v>10.512107999999998</v>
      </c>
      <c r="H960" s="2">
        <f t="shared" si="111"/>
        <v>8.693790500000004</v>
      </c>
      <c r="I960" s="2">
        <f t="array" ref="I960">SUMPRODUCT(B944:B963, (ROW(B944:B963)-ROW(B944)+1)) / (20*21/2)</f>
        <v>9.790246190476191</v>
      </c>
      <c r="J960" s="2">
        <f t="shared" si="114"/>
        <v>10.054615357285824</v>
      </c>
      <c r="K960" s="2">
        <f t="shared" si="116"/>
        <v>10.315847570806239</v>
      </c>
    </row>
    <row r="961" spans="1:11" ht="13.5" x14ac:dyDescent="0.25">
      <c r="A961" s="3">
        <v>43405</v>
      </c>
      <c r="B961" s="2">
        <v>9.5181000000000004</v>
      </c>
      <c r="C961" s="2">
        <f t="shared" si="109"/>
        <v>-7.8400000000000247E-2</v>
      </c>
      <c r="D961" s="2">
        <f t="shared" si="110"/>
        <v>9.6468600000000002</v>
      </c>
      <c r="E961" s="2">
        <f t="shared" si="112"/>
        <v>9.8282700000000016</v>
      </c>
      <c r="F961" s="2">
        <f t="shared" si="113"/>
        <v>10.081615000000001</v>
      </c>
      <c r="G961" s="2">
        <f t="shared" si="115"/>
        <v>10.479075999999999</v>
      </c>
      <c r="H961" s="2">
        <f t="shared" si="111"/>
        <v>8.7121680000000037</v>
      </c>
      <c r="I961" s="2">
        <f t="array" ref="I961">SUMPRODUCT(B945:B964, (ROW(B945:B964)-ROW(B945)+1)) / (20*21/2)</f>
        <v>9.7139095238095248</v>
      </c>
      <c r="J961" s="2">
        <f t="shared" si="114"/>
        <v>10.003518656591936</v>
      </c>
      <c r="K961" s="2">
        <f t="shared" si="116"/>
        <v>10.28456335234325</v>
      </c>
    </row>
    <row r="962" spans="1:11" ht="13.5" x14ac:dyDescent="0.25">
      <c r="A962" s="3">
        <v>43406</v>
      </c>
      <c r="B962" s="2">
        <v>9.4061000000000003</v>
      </c>
      <c r="C962" s="2">
        <f t="shared" si="109"/>
        <v>-0.1120000000000001</v>
      </c>
      <c r="D962" s="2">
        <f t="shared" si="110"/>
        <v>9.5696000000000012</v>
      </c>
      <c r="E962" s="2">
        <f t="shared" si="112"/>
        <v>9.7532400000000017</v>
      </c>
      <c r="F962" s="2">
        <f t="shared" si="113"/>
        <v>10.034025</v>
      </c>
      <c r="G962" s="2">
        <f t="shared" si="115"/>
        <v>10.443244</v>
      </c>
      <c r="H962" s="2">
        <f t="shared" si="111"/>
        <v>8.7299855000000033</v>
      </c>
      <c r="I962" s="2">
        <f t="array" ref="I962">SUMPRODUCT(B946:B965, (ROW(B946:B965)-ROW(B946)+1)) / (20*21/2)</f>
        <v>9.6226480952380964</v>
      </c>
      <c r="J962" s="2">
        <f t="shared" si="114"/>
        <v>9.9466216416784192</v>
      </c>
      <c r="K962" s="2">
        <f t="shared" si="116"/>
        <v>10.250113809114104</v>
      </c>
    </row>
    <row r="963" spans="1:11" ht="13.5" x14ac:dyDescent="0.25">
      <c r="A963" s="3">
        <v>43409</v>
      </c>
      <c r="B963" s="2">
        <v>9.3500999999999994</v>
      </c>
      <c r="C963" s="2">
        <f t="shared" si="109"/>
        <v>-5.6000000000000938E-2</v>
      </c>
      <c r="D963" s="2">
        <f t="shared" si="110"/>
        <v>9.4945799999999991</v>
      </c>
      <c r="E963" s="2">
        <f t="shared" si="112"/>
        <v>9.6832499999999992</v>
      </c>
      <c r="F963" s="2">
        <f t="shared" si="113"/>
        <v>9.9836350000000014</v>
      </c>
      <c r="G963" s="2">
        <f t="shared" si="115"/>
        <v>10.406403999999998</v>
      </c>
      <c r="H963" s="2">
        <f t="shared" si="111"/>
        <v>8.7478000000000051</v>
      </c>
      <c r="I963" s="2">
        <f t="array" ref="I963">SUMPRODUCT(B947:B966, (ROW(B947:B966)-ROW(B947)+1)) / (20*21/2)</f>
        <v>9.5356252380952391</v>
      </c>
      <c r="J963" s="2">
        <f t="shared" si="114"/>
        <v>9.8898100567566658</v>
      </c>
      <c r="K963" s="2">
        <f t="shared" si="116"/>
        <v>10.21481914993316</v>
      </c>
    </row>
    <row r="964" spans="1:11" ht="13.5" x14ac:dyDescent="0.25">
      <c r="A964" s="3">
        <v>43410</v>
      </c>
      <c r="B964" s="2">
        <v>9.1821000000000002</v>
      </c>
      <c r="C964" s="2">
        <f t="shared" ref="C964:C1027" si="117">B964-B963</f>
        <v>-0.16799999999999926</v>
      </c>
      <c r="D964" s="2">
        <f t="shared" si="110"/>
        <v>9.4105799999999995</v>
      </c>
      <c r="E964" s="2">
        <f t="shared" si="112"/>
        <v>9.5964600000000004</v>
      </c>
      <c r="F964" s="2">
        <f t="shared" si="113"/>
        <v>9.9164449999999995</v>
      </c>
      <c r="G964" s="2">
        <f t="shared" si="115"/>
        <v>10.366204</v>
      </c>
      <c r="H964" s="2">
        <f t="shared" si="111"/>
        <v>8.7649005000000049</v>
      </c>
      <c r="I964" s="2">
        <f t="array" ref="I964">SUMPRODUCT(B948:B967, (ROW(B948:B967)-ROW(B948)+1)) / (20*21/2)</f>
        <v>9.4444942857142866</v>
      </c>
      <c r="J964" s="2">
        <f t="shared" si="114"/>
        <v>9.8224090989703168</v>
      </c>
      <c r="K964" s="2">
        <f t="shared" si="116"/>
        <v>10.174320359739703</v>
      </c>
    </row>
    <row r="965" spans="1:11" ht="13.5" x14ac:dyDescent="0.25">
      <c r="A965" s="3">
        <v>43411</v>
      </c>
      <c r="B965" s="2">
        <v>8.9581999999999997</v>
      </c>
      <c r="C965" s="2">
        <f t="shared" si="117"/>
        <v>-0.22390000000000043</v>
      </c>
      <c r="D965" s="2">
        <f t="shared" si="110"/>
        <v>9.282919999999999</v>
      </c>
      <c r="E965" s="2">
        <f t="shared" si="112"/>
        <v>9.4984800000000007</v>
      </c>
      <c r="F965" s="2">
        <f t="shared" si="113"/>
        <v>9.8383399999999988</v>
      </c>
      <c r="G965" s="2">
        <f t="shared" si="115"/>
        <v>10.321525999999997</v>
      </c>
      <c r="H965" s="2">
        <f t="shared" si="111"/>
        <v>8.7807300000000037</v>
      </c>
      <c r="I965" s="2">
        <f t="array" ref="I965">SUMPRODUCT(B949:B968, (ROW(B949:B968)-ROW(B949)+1)) / (20*21/2)</f>
        <v>9.3332914285714317</v>
      </c>
      <c r="J965" s="2">
        <f t="shared" si="114"/>
        <v>9.7401034704969529</v>
      </c>
      <c r="K965" s="2">
        <f t="shared" si="116"/>
        <v>10.126629365240106</v>
      </c>
    </row>
    <row r="966" spans="1:11" ht="13.5" x14ac:dyDescent="0.25">
      <c r="A966" s="3">
        <v>43412</v>
      </c>
      <c r="B966" s="2">
        <v>8.9245999999999999</v>
      </c>
      <c r="C966" s="2">
        <f t="shared" si="117"/>
        <v>-3.3599999999999852E-2</v>
      </c>
      <c r="D966" s="2">
        <f t="shared" ref="D966:D1029" si="118">AVERAGE(B962:B966)</f>
        <v>9.1642199999999985</v>
      </c>
      <c r="E966" s="2">
        <f t="shared" si="112"/>
        <v>9.405540000000002</v>
      </c>
      <c r="F966" s="2">
        <f t="shared" si="113"/>
        <v>9.7638750000000005</v>
      </c>
      <c r="G966" s="2">
        <f t="shared" si="115"/>
        <v>10.277405999999999</v>
      </c>
      <c r="H966" s="2">
        <f t="shared" si="111"/>
        <v>8.7963915000000057</v>
      </c>
      <c r="I966" s="2">
        <f t="array" ref="I966">SUMPRODUCT(B950:B969, (ROW(B950:B969)-ROW(B950)+1)) / (20*21/2)</f>
        <v>9.2151000000000014</v>
      </c>
      <c r="J966" s="2">
        <f t="shared" si="114"/>
        <v>9.6624364733067676</v>
      </c>
      <c r="K966" s="2">
        <f t="shared" si="116"/>
        <v>10.079490958760102</v>
      </c>
    </row>
    <row r="967" spans="1:11" ht="13.5" x14ac:dyDescent="0.25">
      <c r="A967" s="3">
        <v>43413</v>
      </c>
      <c r="B967" s="2">
        <v>8.8070000000000004</v>
      </c>
      <c r="C967" s="2">
        <f t="shared" si="117"/>
        <v>-0.11759999999999948</v>
      </c>
      <c r="D967" s="2">
        <f t="shared" si="118"/>
        <v>9.0443999999999996</v>
      </c>
      <c r="E967" s="2">
        <f t="shared" si="112"/>
        <v>9.3070000000000004</v>
      </c>
      <c r="F967" s="2">
        <f t="shared" si="113"/>
        <v>9.6891299999999987</v>
      </c>
      <c r="G967" s="2">
        <f t="shared" si="115"/>
        <v>10.236309999999998</v>
      </c>
      <c r="H967" s="2">
        <f t="shared" si="111"/>
        <v>8.8107855000000033</v>
      </c>
      <c r="I967" s="2">
        <f t="array" ref="I967">SUMPRODUCT(B951:B970, (ROW(B951:B970)-ROW(B951)+1)) / (20*21/2)</f>
        <v>9.1260266666666663</v>
      </c>
      <c r="J967" s="2">
        <f t="shared" si="114"/>
        <v>9.5809663329918369</v>
      </c>
      <c r="K967" s="2">
        <f t="shared" si="116"/>
        <v>10.029589352534217</v>
      </c>
    </row>
    <row r="968" spans="1:11" ht="13.5" x14ac:dyDescent="0.25">
      <c r="A968" s="3">
        <v>43416</v>
      </c>
      <c r="B968" s="2">
        <v>8.5214999999999996</v>
      </c>
      <c r="C968" s="2">
        <f t="shared" si="117"/>
        <v>-0.28550000000000075</v>
      </c>
      <c r="D968" s="2">
        <f t="shared" si="118"/>
        <v>8.8786799999999992</v>
      </c>
      <c r="E968" s="2">
        <f t="shared" si="112"/>
        <v>9.1866299999999992</v>
      </c>
      <c r="F968" s="2">
        <f t="shared" si="113"/>
        <v>9.600109999999999</v>
      </c>
      <c r="G968" s="2">
        <f t="shared" si="115"/>
        <v>10.189503999999998</v>
      </c>
      <c r="H968" s="2">
        <f t="shared" si="111"/>
        <v>8.8237770000000051</v>
      </c>
      <c r="I968" s="2">
        <f t="array" ref="I968">SUMPRODUCT(B952:B971, (ROW(B952:B971)-ROW(B952)+1)) / (20*21/2)</f>
        <v>9.0708090476190488</v>
      </c>
      <c r="J968" s="2">
        <f t="shared" si="114"/>
        <v>9.4800647774688045</v>
      </c>
      <c r="K968" s="2">
        <f t="shared" si="116"/>
        <v>9.9704485936113052</v>
      </c>
    </row>
    <row r="969" spans="1:11" ht="13.5" x14ac:dyDescent="0.25">
      <c r="A969" s="3">
        <v>43417</v>
      </c>
      <c r="B969" s="2">
        <v>8.3590999999999998</v>
      </c>
      <c r="C969" s="2">
        <f t="shared" si="117"/>
        <v>-0.16239999999999988</v>
      </c>
      <c r="D969" s="2">
        <f t="shared" si="118"/>
        <v>8.7140799999999992</v>
      </c>
      <c r="E969" s="2">
        <f t="shared" si="112"/>
        <v>9.0623299999999993</v>
      </c>
      <c r="F969" s="2">
        <f t="shared" si="113"/>
        <v>9.5015699999999992</v>
      </c>
      <c r="G969" s="2">
        <f t="shared" si="115"/>
        <v>10.134969999999999</v>
      </c>
      <c r="H969" s="2">
        <f t="shared" si="111"/>
        <v>8.8358555000000045</v>
      </c>
      <c r="I969" s="2">
        <f t="array" ref="I969">SUMPRODUCT(B953:B972, (ROW(B953:B972)-ROW(B953)+1)) / (20*21/2)</f>
        <v>9.0191904761904773</v>
      </c>
      <c r="J969" s="2">
        <f t="shared" si="114"/>
        <v>9.3733062272336802</v>
      </c>
      <c r="K969" s="2">
        <f t="shared" si="116"/>
        <v>9.9072584526853706</v>
      </c>
    </row>
    <row r="970" spans="1:11" ht="13.5" x14ac:dyDescent="0.25">
      <c r="A970" s="3">
        <v>43418</v>
      </c>
      <c r="B970" s="2">
        <v>8.5663</v>
      </c>
      <c r="C970" s="2">
        <f t="shared" si="117"/>
        <v>0.20720000000000027</v>
      </c>
      <c r="D970" s="2">
        <f t="shared" si="118"/>
        <v>8.6356999999999999</v>
      </c>
      <c r="E970" s="2">
        <f t="shared" si="112"/>
        <v>8.9593099999999986</v>
      </c>
      <c r="F970" s="2">
        <f t="shared" si="113"/>
        <v>9.4259850000000007</v>
      </c>
      <c r="G970" s="2">
        <f t="shared" si="115"/>
        <v>10.084467999999999</v>
      </c>
      <c r="H970" s="2">
        <f t="shared" ref="H970:H1033" si="119">AVERAGE(B771:B970)</f>
        <v>8.8490460000000049</v>
      </c>
      <c r="I970" s="2">
        <f t="array" ref="I970">SUMPRODUCT(B954:B973, (ROW(B954:B973)-ROW(B954)+1)) / (20*21/2)</f>
        <v>8.9872776190476191</v>
      </c>
      <c r="J970" s="2">
        <f t="shared" si="114"/>
        <v>9.2964484913066645</v>
      </c>
      <c r="K970" s="2">
        <f t="shared" si="116"/>
        <v>9.854671846697709</v>
      </c>
    </row>
    <row r="971" spans="1:11" ht="13.5" x14ac:dyDescent="0.25">
      <c r="A971" s="3">
        <v>43419</v>
      </c>
      <c r="B971" s="2">
        <v>8.8461999999999996</v>
      </c>
      <c r="C971" s="2">
        <f t="shared" si="117"/>
        <v>0.27989999999999959</v>
      </c>
      <c r="D971" s="2">
        <f t="shared" si="118"/>
        <v>8.6200200000000002</v>
      </c>
      <c r="E971" s="2">
        <f t="shared" si="112"/>
        <v>8.8921199999999985</v>
      </c>
      <c r="F971" s="2">
        <f t="shared" si="113"/>
        <v>9.3601950000000009</v>
      </c>
      <c r="G971" s="2">
        <f t="shared" si="115"/>
        <v>10.041803999999999</v>
      </c>
      <c r="H971" s="2">
        <f t="shared" si="119"/>
        <v>8.8630565000000043</v>
      </c>
      <c r="I971" s="2">
        <f t="array" ref="I971">SUMPRODUCT(B955:B974, (ROW(B955:B974)-ROW(B955)+1)) / (20*21/2)</f>
        <v>8.9546971428571425</v>
      </c>
      <c r="J971" s="2">
        <f t="shared" si="114"/>
        <v>9.2535676826107913</v>
      </c>
      <c r="K971" s="2">
        <f t="shared" si="116"/>
        <v>9.8151239311409366</v>
      </c>
    </row>
    <row r="972" spans="1:11" ht="13.5" x14ac:dyDescent="0.25">
      <c r="A972" s="3">
        <v>43420</v>
      </c>
      <c r="B972" s="2">
        <v>8.8181999999999992</v>
      </c>
      <c r="C972" s="2">
        <f t="shared" si="117"/>
        <v>-2.8000000000000469E-2</v>
      </c>
      <c r="D972" s="2">
        <f t="shared" si="118"/>
        <v>8.6222599999999989</v>
      </c>
      <c r="E972" s="2">
        <f t="shared" ref="E972:E1035" si="120">AVERAGE(B963:B972)</f>
        <v>8.8333300000000001</v>
      </c>
      <c r="F972" s="2">
        <f t="shared" si="113"/>
        <v>9.2932850000000009</v>
      </c>
      <c r="G972" s="2">
        <f t="shared" si="115"/>
        <v>10.005521999999999</v>
      </c>
      <c r="H972" s="2">
        <f t="shared" si="119"/>
        <v>8.8769270000000038</v>
      </c>
      <c r="I972" s="2">
        <f t="array" ref="I972">SUMPRODUCT(B956:B975, (ROW(B956:B975)-ROW(B956)+1)) / (20*21/2)</f>
        <v>8.9270757142857136</v>
      </c>
      <c r="J972" s="2">
        <f t="shared" si="114"/>
        <v>9.2121040937907157</v>
      </c>
      <c r="K972" s="2">
        <f t="shared" si="116"/>
        <v>9.7760288750177633</v>
      </c>
    </row>
    <row r="973" spans="1:11" ht="13.5" x14ac:dyDescent="0.25">
      <c r="A973" s="3">
        <v>43423</v>
      </c>
      <c r="B973" s="2">
        <v>8.9581999999999997</v>
      </c>
      <c r="C973" s="2">
        <f t="shared" si="117"/>
        <v>0.14000000000000057</v>
      </c>
      <c r="D973" s="2">
        <f t="shared" si="118"/>
        <v>8.7095999999999982</v>
      </c>
      <c r="E973" s="2">
        <f t="shared" si="120"/>
        <v>8.7941400000000005</v>
      </c>
      <c r="F973" s="2">
        <f t="shared" si="113"/>
        <v>9.2386950000000017</v>
      </c>
      <c r="G973" s="2">
        <f t="shared" si="115"/>
        <v>9.9730479999999986</v>
      </c>
      <c r="H973" s="2">
        <f t="shared" si="119"/>
        <v>8.8914975000000034</v>
      </c>
      <c r="I973" s="2">
        <f t="array" ref="I973">SUMPRODUCT(B957:B976, (ROW(B957:B976)-ROW(B957)+1)) / (20*21/2)</f>
        <v>8.8948400000000021</v>
      </c>
      <c r="J973" s="2">
        <f t="shared" si="114"/>
        <v>9.1879227515249333</v>
      </c>
      <c r="K973" s="2">
        <f t="shared" si="116"/>
        <v>9.7439571544288324</v>
      </c>
    </row>
    <row r="974" spans="1:11" ht="13.5" x14ac:dyDescent="0.25">
      <c r="A974" s="3">
        <v>43425</v>
      </c>
      <c r="B974" s="2">
        <v>8.8965999999999994</v>
      </c>
      <c r="C974" s="2">
        <f t="shared" si="117"/>
        <v>-6.1600000000000321E-2</v>
      </c>
      <c r="D974" s="2">
        <f t="shared" si="118"/>
        <v>8.8170999999999999</v>
      </c>
      <c r="E974" s="2">
        <f t="shared" si="120"/>
        <v>8.7655899999999995</v>
      </c>
      <c r="F974" s="2">
        <f t="shared" si="113"/>
        <v>9.1810250000000018</v>
      </c>
      <c r="G974" s="2">
        <f t="shared" si="115"/>
        <v>9.9298239999999982</v>
      </c>
      <c r="H974" s="2">
        <f t="shared" si="119"/>
        <v>8.9048785000000041</v>
      </c>
      <c r="I974" s="2">
        <f t="array" ref="I974">SUMPRODUCT(B958:B977, (ROW(B958:B977)-ROW(B958)+1)) / (20*21/2)</f>
        <v>8.8591366666666662</v>
      </c>
      <c r="J974" s="2">
        <f t="shared" si="114"/>
        <v>9.1601777275701775</v>
      </c>
      <c r="K974" s="2">
        <f t="shared" si="116"/>
        <v>9.7107274620982906</v>
      </c>
    </row>
    <row r="975" spans="1:11" ht="13.5" x14ac:dyDescent="0.25">
      <c r="A975" s="3">
        <v>43426</v>
      </c>
      <c r="B975" s="2">
        <v>8.891</v>
      </c>
      <c r="C975" s="2">
        <f t="shared" si="117"/>
        <v>-5.5999999999993832E-3</v>
      </c>
      <c r="D975" s="2">
        <f t="shared" si="118"/>
        <v>8.8820399999999999</v>
      </c>
      <c r="E975" s="2">
        <f t="shared" si="120"/>
        <v>8.7588699999999999</v>
      </c>
      <c r="F975" s="2">
        <f t="shared" si="113"/>
        <v>9.1286750000000012</v>
      </c>
      <c r="G975" s="2">
        <f t="shared" si="115"/>
        <v>9.8865999999999978</v>
      </c>
      <c r="H975" s="2">
        <f t="shared" si="119"/>
        <v>8.9179040000000036</v>
      </c>
      <c r="I975" s="2">
        <f t="array" ref="I975">SUMPRODUCT(B959:B978, (ROW(B959:B978)-ROW(B959)+1)) / (20*21/2)</f>
        <v>8.8195752380952381</v>
      </c>
      <c r="J975" s="2">
        <f t="shared" si="114"/>
        <v>9.1345417535158759</v>
      </c>
      <c r="K975" s="2">
        <f t="shared" si="116"/>
        <v>9.678581287114044</v>
      </c>
    </row>
    <row r="976" spans="1:11" ht="13.5" x14ac:dyDescent="0.25">
      <c r="A976" s="3">
        <v>43427</v>
      </c>
      <c r="B976" s="2">
        <v>8.7902000000000005</v>
      </c>
      <c r="C976" s="2">
        <f t="shared" si="117"/>
        <v>-0.10079999999999956</v>
      </c>
      <c r="D976" s="2">
        <f t="shared" si="118"/>
        <v>8.8708399999999994</v>
      </c>
      <c r="E976" s="2">
        <f t="shared" si="120"/>
        <v>8.7454300000000007</v>
      </c>
      <c r="F976" s="2">
        <f t="shared" si="113"/>
        <v>9.0754850000000022</v>
      </c>
      <c r="G976" s="2">
        <f t="shared" si="115"/>
        <v>9.8429279999999988</v>
      </c>
      <c r="H976" s="2">
        <f t="shared" si="119"/>
        <v>8.9294685000000023</v>
      </c>
      <c r="I976" s="2">
        <f t="array" ref="I976">SUMPRODUCT(B960:B979, (ROW(B960:B979)-ROW(B960)+1)) / (20*21/2)</f>
        <v>8.7677457142857147</v>
      </c>
      <c r="J976" s="2">
        <f t="shared" si="114"/>
        <v>9.1017473008000778</v>
      </c>
      <c r="K976" s="2">
        <f t="shared" si="116"/>
        <v>9.6437428052664345</v>
      </c>
    </row>
    <row r="977" spans="1:11" ht="13.5" x14ac:dyDescent="0.25">
      <c r="A977" s="3">
        <v>43430</v>
      </c>
      <c r="B977" s="2">
        <v>8.7005999999999997</v>
      </c>
      <c r="C977" s="2">
        <f t="shared" si="117"/>
        <v>-8.960000000000079E-2</v>
      </c>
      <c r="D977" s="2">
        <f t="shared" si="118"/>
        <v>8.8473199999999999</v>
      </c>
      <c r="E977" s="2">
        <f t="shared" si="120"/>
        <v>8.7347899999999985</v>
      </c>
      <c r="F977" s="2">
        <f t="shared" si="113"/>
        <v>9.0208949999999994</v>
      </c>
      <c r="G977" s="2">
        <f t="shared" si="115"/>
        <v>9.8013839999999988</v>
      </c>
      <c r="H977" s="2">
        <f t="shared" si="119"/>
        <v>8.9402325000000022</v>
      </c>
      <c r="I977" s="2">
        <f t="array" ref="I977">SUMPRODUCT(B961:B980, (ROW(B961:B980)-ROW(B961)+1)) / (20*21/2)</f>
        <v>8.6959514285714299</v>
      </c>
      <c r="J977" s="2">
        <f t="shared" si="114"/>
        <v>9.0635427959619754</v>
      </c>
      <c r="K977" s="2">
        <f t="shared" si="116"/>
        <v>9.6067568129030452</v>
      </c>
    </row>
    <row r="978" spans="1:11" ht="13.5" x14ac:dyDescent="0.25">
      <c r="A978" s="3">
        <v>43431</v>
      </c>
      <c r="B978" s="2">
        <v>8.6054999999999993</v>
      </c>
      <c r="C978" s="2">
        <f t="shared" si="117"/>
        <v>-9.5100000000000406E-2</v>
      </c>
      <c r="D978" s="2">
        <f t="shared" si="118"/>
        <v>8.7767799999999987</v>
      </c>
      <c r="E978" s="2">
        <f t="shared" si="120"/>
        <v>8.7431899999999985</v>
      </c>
      <c r="F978" s="2">
        <f t="shared" si="113"/>
        <v>8.9649099999999997</v>
      </c>
      <c r="G978" s="2">
        <f t="shared" si="115"/>
        <v>9.7584979999999995</v>
      </c>
      <c r="H978" s="2">
        <f t="shared" si="119"/>
        <v>8.9505210000000002</v>
      </c>
      <c r="I978" s="2">
        <f t="array" ref="I978">SUMPRODUCT(B962:B981, (ROW(B962:B981)-ROW(B962)+1)) / (20*21/2)</f>
        <v>8.6464928571428565</v>
      </c>
      <c r="J978" s="2">
        <f t="shared" si="114"/>
        <v>9.019919672537025</v>
      </c>
      <c r="K978" s="2">
        <f t="shared" si="116"/>
        <v>9.5674918398480244</v>
      </c>
    </row>
    <row r="979" spans="1:11" ht="13.5" x14ac:dyDescent="0.25">
      <c r="A979" s="3">
        <v>43432</v>
      </c>
      <c r="B979" s="2">
        <v>8.4207000000000001</v>
      </c>
      <c r="C979" s="2">
        <f t="shared" si="117"/>
        <v>-0.18479999999999919</v>
      </c>
      <c r="D979" s="2">
        <f t="shared" si="118"/>
        <v>8.6815999999999995</v>
      </c>
      <c r="E979" s="2">
        <f t="shared" si="120"/>
        <v>8.7493499999999997</v>
      </c>
      <c r="F979" s="2">
        <f t="shared" si="113"/>
        <v>8.9058400000000013</v>
      </c>
      <c r="G979" s="2">
        <f t="shared" si="115"/>
        <v>9.7163939999999993</v>
      </c>
      <c r="H979" s="2">
        <f t="shared" si="119"/>
        <v>8.9598854999999986</v>
      </c>
      <c r="I979" s="2">
        <f t="array" ref="I979">SUMPRODUCT(B963:B982, (ROW(B963:B982)-ROW(B963)+1)) / (20*21/2)</f>
        <v>8.6107666666666667</v>
      </c>
      <c r="J979" s="2">
        <f t="shared" si="114"/>
        <v>8.9628511322954036</v>
      </c>
      <c r="K979" s="2">
        <f t="shared" si="116"/>
        <v>9.5225196108343759</v>
      </c>
    </row>
    <row r="980" spans="1:11" ht="13.5" x14ac:dyDescent="0.25">
      <c r="A980" s="3">
        <v>43433</v>
      </c>
      <c r="B980" s="2">
        <v>8.1519999999999992</v>
      </c>
      <c r="C980" s="2">
        <f t="shared" si="117"/>
        <v>-0.26870000000000083</v>
      </c>
      <c r="D980" s="2">
        <f t="shared" si="118"/>
        <v>8.5337999999999994</v>
      </c>
      <c r="E980" s="2">
        <f t="shared" si="120"/>
        <v>8.7079199999999979</v>
      </c>
      <c r="F980" s="2">
        <f t="shared" ref="F980:F1043" si="121">AVERAGE(B961:B980)</f>
        <v>8.833615</v>
      </c>
      <c r="G980" s="2">
        <f t="shared" si="115"/>
        <v>9.6689159999999994</v>
      </c>
      <c r="H980" s="2">
        <f t="shared" si="119"/>
        <v>8.9679064999999998</v>
      </c>
      <c r="I980" s="2">
        <f t="array" ref="I980">SUMPRODUCT(B964:B983, (ROW(B964:B983)-ROW(B964)+1)) / (20*21/2)</f>
        <v>8.5782395238095255</v>
      </c>
      <c r="J980" s="2">
        <f t="shared" si="114"/>
        <v>8.8856272149339368</v>
      </c>
      <c r="K980" s="2">
        <f t="shared" si="116"/>
        <v>9.4687737437428314</v>
      </c>
    </row>
    <row r="981" spans="1:11" ht="13.5" x14ac:dyDescent="0.25">
      <c r="A981" s="3">
        <v>43434</v>
      </c>
      <c r="B981" s="2">
        <v>8.3142999999999994</v>
      </c>
      <c r="C981" s="2">
        <f t="shared" si="117"/>
        <v>0.16230000000000011</v>
      </c>
      <c r="D981" s="2">
        <f t="shared" si="118"/>
        <v>8.4386200000000002</v>
      </c>
      <c r="E981" s="2">
        <f t="shared" si="120"/>
        <v>8.6547300000000007</v>
      </c>
      <c r="F981" s="2">
        <f t="shared" si="121"/>
        <v>8.7734250000000014</v>
      </c>
      <c r="G981" s="2">
        <f t="shared" si="115"/>
        <v>9.6241240000000001</v>
      </c>
      <c r="H981" s="2">
        <f t="shared" si="119"/>
        <v>8.9762859999999982</v>
      </c>
      <c r="I981" s="2">
        <f t="array" ref="I981">SUMPRODUCT(B965:B984, (ROW(B965:B984)-ROW(B965)+1)) / (20*21/2)</f>
        <v>8.5412580952380956</v>
      </c>
      <c r="J981" s="2">
        <f t="shared" ref="J981:J1044" si="122">$J$4*B981+J980*(1-$J$4)</f>
        <v>8.8312150992259433</v>
      </c>
      <c r="K981" s="2">
        <f t="shared" si="116"/>
        <v>9.4235002635960541</v>
      </c>
    </row>
    <row r="982" spans="1:11" ht="13.5" x14ac:dyDescent="0.25">
      <c r="A982" s="3">
        <v>43437</v>
      </c>
      <c r="B982" s="2">
        <v>8.3983000000000008</v>
      </c>
      <c r="C982" s="2">
        <f t="shared" si="117"/>
        <v>8.4000000000001407E-2</v>
      </c>
      <c r="D982" s="2">
        <f t="shared" si="118"/>
        <v>8.3781599999999976</v>
      </c>
      <c r="E982" s="2">
        <f t="shared" si="120"/>
        <v>8.6127400000000005</v>
      </c>
      <c r="F982" s="2">
        <f t="shared" si="121"/>
        <v>8.7230349999999994</v>
      </c>
      <c r="G982" s="2">
        <f t="shared" si="115"/>
        <v>9.5815719999999995</v>
      </c>
      <c r="H982" s="2">
        <f t="shared" si="119"/>
        <v>8.9855640000000001</v>
      </c>
      <c r="I982" s="2">
        <f t="array" ref="I982">SUMPRODUCT(B966:B985, (ROW(B966:B985)-ROW(B966)+1)) / (20*21/2)</f>
        <v>8.5058757142857147</v>
      </c>
      <c r="J982" s="2">
        <f t="shared" si="122"/>
        <v>8.789985089775854</v>
      </c>
      <c r="K982" s="2">
        <f t="shared" si="116"/>
        <v>9.3832963316903264</v>
      </c>
    </row>
    <row r="983" spans="1:11" ht="13.5" x14ac:dyDescent="0.25">
      <c r="A983" s="3">
        <v>43438</v>
      </c>
      <c r="B983" s="2">
        <v>8.3815000000000008</v>
      </c>
      <c r="C983" s="2">
        <f t="shared" si="117"/>
        <v>-1.6799999999999926E-2</v>
      </c>
      <c r="D983" s="2">
        <f t="shared" si="118"/>
        <v>8.3333600000000008</v>
      </c>
      <c r="E983" s="2">
        <f t="shared" si="120"/>
        <v>8.5550700000000006</v>
      </c>
      <c r="F983" s="2">
        <f t="shared" si="121"/>
        <v>8.6746049999999997</v>
      </c>
      <c r="G983" s="2">
        <f t="shared" si="115"/>
        <v>9.5386839999999999</v>
      </c>
      <c r="H983" s="2">
        <f t="shared" si="119"/>
        <v>8.994783</v>
      </c>
      <c r="I983" s="2">
        <f t="array" ref="I983">SUMPRODUCT(B967:B986, (ROW(B967:B986)-ROW(B967)+1)) / (20*21/2)</f>
        <v>8.4605023809523807</v>
      </c>
      <c r="J983" s="2">
        <f t="shared" si="122"/>
        <v>8.7510817478924405</v>
      </c>
      <c r="K983" s="2">
        <f t="shared" si="116"/>
        <v>9.3440102010358039</v>
      </c>
    </row>
    <row r="984" spans="1:11" ht="13.5" x14ac:dyDescent="0.25">
      <c r="A984" s="3">
        <v>43439</v>
      </c>
      <c r="B984" s="2">
        <v>8.2863000000000007</v>
      </c>
      <c r="C984" s="2">
        <f t="shared" si="117"/>
        <v>-9.5200000000000173E-2</v>
      </c>
      <c r="D984" s="2">
        <f t="shared" si="118"/>
        <v>8.3064799999999988</v>
      </c>
      <c r="E984" s="2">
        <f t="shared" si="120"/>
        <v>8.4940400000000018</v>
      </c>
      <c r="F984" s="2">
        <f t="shared" si="121"/>
        <v>8.6298150000000007</v>
      </c>
      <c r="G984" s="2">
        <f t="shared" si="115"/>
        <v>9.4950120000000009</v>
      </c>
      <c r="H984" s="2">
        <f t="shared" si="119"/>
        <v>9.0035010000000018</v>
      </c>
      <c r="I984" s="2">
        <f t="array" ref="I984">SUMPRODUCT(B968:B987, (ROW(B968:B987)-ROW(B968)+1)) / (20*21/2)</f>
        <v>8.4136347619047616</v>
      </c>
      <c r="J984" s="2">
        <f t="shared" si="122"/>
        <v>8.7068168195217321</v>
      </c>
      <c r="K984" s="2">
        <f t="shared" si="116"/>
        <v>9.3025313696226348</v>
      </c>
    </row>
    <row r="985" spans="1:11" ht="13.5" x14ac:dyDescent="0.25">
      <c r="A985" s="3">
        <v>43440</v>
      </c>
      <c r="B985" s="2">
        <v>8.2583000000000002</v>
      </c>
      <c r="C985" s="2">
        <f t="shared" si="117"/>
        <v>-2.8000000000000469E-2</v>
      </c>
      <c r="D985" s="2">
        <f t="shared" si="118"/>
        <v>8.3277400000000021</v>
      </c>
      <c r="E985" s="2">
        <f t="shared" si="120"/>
        <v>8.430769999999999</v>
      </c>
      <c r="F985" s="2">
        <f t="shared" si="121"/>
        <v>8.5948200000000003</v>
      </c>
      <c r="G985" s="2">
        <f t="shared" si="115"/>
        <v>9.4531320000000001</v>
      </c>
      <c r="H985" s="2">
        <f t="shared" si="119"/>
        <v>9.0118270000000003</v>
      </c>
      <c r="I985" s="2">
        <f t="array" ref="I985">SUMPRODUCT(B969:B988, (ROW(B969:B988)-ROW(B969)+1)) / (20*21/2)</f>
        <v>8.3697795238095249</v>
      </c>
      <c r="J985" s="2">
        <f t="shared" si="122"/>
        <v>8.6641009319482336</v>
      </c>
      <c r="K985" s="2">
        <f t="shared" si="116"/>
        <v>9.2615811198335116</v>
      </c>
    </row>
    <row r="986" spans="1:11" ht="13.5" x14ac:dyDescent="0.25">
      <c r="A986" s="3">
        <v>43441</v>
      </c>
      <c r="B986" s="2">
        <v>8.1183999999999994</v>
      </c>
      <c r="C986" s="2">
        <f t="shared" si="117"/>
        <v>-0.1399000000000008</v>
      </c>
      <c r="D986" s="2">
        <f t="shared" si="118"/>
        <v>8.2885600000000004</v>
      </c>
      <c r="E986" s="2">
        <f t="shared" si="120"/>
        <v>8.3635900000000003</v>
      </c>
      <c r="F986" s="2">
        <f t="shared" si="121"/>
        <v>8.5545100000000005</v>
      </c>
      <c r="G986" s="2">
        <f t="shared" si="115"/>
        <v>9.4096860000000007</v>
      </c>
      <c r="H986" s="2">
        <f t="shared" si="119"/>
        <v>9.019680000000001</v>
      </c>
      <c r="I986" s="2">
        <f t="array" ref="I986">SUMPRODUCT(B970:B989, (ROW(B970:B989)-ROW(B970)+1)) / (20*21/2)</f>
        <v>8.3340038095238107</v>
      </c>
      <c r="J986" s="2">
        <f t="shared" si="122"/>
        <v>8.6121294146198295</v>
      </c>
      <c r="K986" s="2">
        <f t="shared" si="116"/>
        <v>9.2167504876831767</v>
      </c>
    </row>
    <row r="987" spans="1:11" ht="13.5" x14ac:dyDescent="0.25">
      <c r="A987" s="3">
        <v>43444</v>
      </c>
      <c r="B987" s="2">
        <v>8.0624000000000002</v>
      </c>
      <c r="C987" s="2">
        <f t="shared" si="117"/>
        <v>-5.5999999999999162E-2</v>
      </c>
      <c r="D987" s="2">
        <f t="shared" si="118"/>
        <v>8.2213799999999999</v>
      </c>
      <c r="E987" s="2">
        <f t="shared" si="120"/>
        <v>8.2997699999999988</v>
      </c>
      <c r="F987" s="2">
        <f t="shared" si="121"/>
        <v>8.5172799999999995</v>
      </c>
      <c r="G987" s="2">
        <f t="shared" si="115"/>
        <v>9.3660160000000019</v>
      </c>
      <c r="H987" s="2">
        <f t="shared" si="119"/>
        <v>9.0267745000000001</v>
      </c>
      <c r="I987" s="2">
        <f t="array" ref="I987">SUMPRODUCT(B971:B990, (ROW(B971:B990)-ROW(B971)+1)) / (20*21/2)</f>
        <v>8.2967076190476181</v>
      </c>
      <c r="J987" s="2">
        <f t="shared" si="122"/>
        <v>8.5597742322750836</v>
      </c>
      <c r="K987" s="2">
        <f t="shared" si="116"/>
        <v>9.1714818411073669</v>
      </c>
    </row>
    <row r="988" spans="1:11" ht="13.5" x14ac:dyDescent="0.25">
      <c r="A988" s="3">
        <v>43445</v>
      </c>
      <c r="B988" s="2">
        <v>8.0568000000000008</v>
      </c>
      <c r="C988" s="2">
        <f t="shared" si="117"/>
        <v>-5.5999999999993832E-3</v>
      </c>
      <c r="D988" s="2">
        <f t="shared" si="118"/>
        <v>8.1564400000000017</v>
      </c>
      <c r="E988" s="2">
        <f t="shared" si="120"/>
        <v>8.2448999999999995</v>
      </c>
      <c r="F988" s="2">
        <f t="shared" si="121"/>
        <v>8.4940449999999998</v>
      </c>
      <c r="G988" s="2">
        <f t="shared" si="115"/>
        <v>9.3165220000000026</v>
      </c>
      <c r="H988" s="2">
        <f t="shared" si="119"/>
        <v>9.033866500000002</v>
      </c>
      <c r="I988" s="2">
        <f t="array" ref="I988">SUMPRODUCT(B972:B991, (ROW(B972:B991)-ROW(B972)+1)) / (20*21/2)</f>
        <v>8.2638109523809522</v>
      </c>
      <c r="J988" s="2">
        <f t="shared" si="122"/>
        <v>8.5118719244393617</v>
      </c>
      <c r="K988" s="2">
        <f t="shared" si="116"/>
        <v>9.127768827730609</v>
      </c>
    </row>
    <row r="989" spans="1:11" ht="13.5" x14ac:dyDescent="0.25">
      <c r="A989" s="3">
        <v>43446</v>
      </c>
      <c r="B989" s="2">
        <v>8.1183999999999994</v>
      </c>
      <c r="C989" s="2">
        <f t="shared" si="117"/>
        <v>6.1599999999998545E-2</v>
      </c>
      <c r="D989" s="2">
        <f t="shared" si="118"/>
        <v>8.1228599999999993</v>
      </c>
      <c r="E989" s="2">
        <f t="shared" si="120"/>
        <v>8.2146699999999981</v>
      </c>
      <c r="F989" s="2">
        <f t="shared" si="121"/>
        <v>8.4820100000000007</v>
      </c>
      <c r="G989" s="2">
        <f t="shared" si="115"/>
        <v>9.2688200000000034</v>
      </c>
      <c r="H989" s="2">
        <f t="shared" si="119"/>
        <v>9.0415180000000017</v>
      </c>
      <c r="I989" s="2">
        <f t="array" ref="I989">SUMPRODUCT(B973:B992, (ROW(B973:B992)-ROW(B973)+1)) / (20*21/2)</f>
        <v>8.2344066666666667</v>
      </c>
      <c r="J989" s="2">
        <f t="shared" si="122"/>
        <v>8.4743984078260883</v>
      </c>
      <c r="K989" s="2">
        <f t="shared" si="116"/>
        <v>9.0881857364470555</v>
      </c>
    </row>
    <row r="990" spans="1:11" ht="13.5" x14ac:dyDescent="0.25">
      <c r="A990" s="3">
        <v>43447</v>
      </c>
      <c r="B990" s="2">
        <v>8.0904000000000007</v>
      </c>
      <c r="C990" s="2">
        <f t="shared" si="117"/>
        <v>-2.7999999999998693E-2</v>
      </c>
      <c r="D990" s="2">
        <f t="shared" si="118"/>
        <v>8.0892800000000005</v>
      </c>
      <c r="E990" s="2">
        <f t="shared" si="120"/>
        <v>8.2085100000000004</v>
      </c>
      <c r="F990" s="2">
        <f t="shared" si="121"/>
        <v>8.4582149999999992</v>
      </c>
      <c r="G990" s="2">
        <f t="shared" si="115"/>
        <v>9.222350000000004</v>
      </c>
      <c r="H990" s="2">
        <f t="shared" si="119"/>
        <v>9.0492815000000011</v>
      </c>
      <c r="I990" s="2">
        <f t="array" ref="I990">SUMPRODUCT(B974:B993, (ROW(B974:B993)-ROW(B974)+1)) / (20*21/2)</f>
        <v>8.1955614285714269</v>
      </c>
      <c r="J990" s="2">
        <f t="shared" si="122"/>
        <v>8.4378271308902715</v>
      </c>
      <c r="K990" s="2">
        <f t="shared" si="116"/>
        <v>9.049056884037368</v>
      </c>
    </row>
    <row r="991" spans="1:11" ht="13.5" x14ac:dyDescent="0.25">
      <c r="A991" s="3">
        <v>43448</v>
      </c>
      <c r="B991" s="2">
        <v>8.1128</v>
      </c>
      <c r="C991" s="2">
        <f t="shared" si="117"/>
        <v>2.2399999999999309E-2</v>
      </c>
      <c r="D991" s="2">
        <f t="shared" si="118"/>
        <v>8.0881600000000002</v>
      </c>
      <c r="E991" s="2">
        <f t="shared" si="120"/>
        <v>8.1883599999999994</v>
      </c>
      <c r="F991" s="2">
        <f t="shared" si="121"/>
        <v>8.4215450000000001</v>
      </c>
      <c r="G991" s="2">
        <f t="shared" si="115"/>
        <v>9.1796880000000023</v>
      </c>
      <c r="H991" s="2">
        <f t="shared" si="119"/>
        <v>9.0566785000000021</v>
      </c>
      <c r="I991" s="2">
        <f t="array" ref="I991">SUMPRODUCT(B975:B994, (ROW(B975:B994)-ROW(B975)+1)) / (20*21/2)</f>
        <v>8.1549819047619039</v>
      </c>
      <c r="J991" s="2">
        <f t="shared" si="122"/>
        <v>8.4068721660435788</v>
      </c>
      <c r="K991" s="2">
        <f t="shared" si="116"/>
        <v>9.0123409278006079</v>
      </c>
    </row>
    <row r="992" spans="1:11" ht="13.5" x14ac:dyDescent="0.25">
      <c r="A992" s="3">
        <v>43451</v>
      </c>
      <c r="B992" s="2">
        <v>8.1128</v>
      </c>
      <c r="C992" s="2">
        <f t="shared" si="117"/>
        <v>0</v>
      </c>
      <c r="D992" s="2">
        <f t="shared" si="118"/>
        <v>8.0982400000000005</v>
      </c>
      <c r="E992" s="2">
        <f t="shared" si="120"/>
        <v>8.1598099999999985</v>
      </c>
      <c r="F992" s="2">
        <f t="shared" si="121"/>
        <v>8.3862749999999995</v>
      </c>
      <c r="G992" s="2">
        <f t="shared" si="115"/>
        <v>9.1347860000000018</v>
      </c>
      <c r="H992" s="2">
        <f t="shared" si="119"/>
        <v>9.0641510000000025</v>
      </c>
      <c r="I992" s="2">
        <f t="array" ref="I992">SUMPRODUCT(B976:B995, (ROW(B976:B995)-ROW(B976)+1)) / (20*21/2)</f>
        <v>8.096704285714285</v>
      </c>
      <c r="J992" s="2">
        <f t="shared" si="122"/>
        <v>8.3788652930870473</v>
      </c>
      <c r="K992" s="2">
        <f t="shared" si="116"/>
        <v>8.9770648129848976</v>
      </c>
    </row>
    <row r="993" spans="1:11" ht="13.5" x14ac:dyDescent="0.25">
      <c r="A993" s="3">
        <v>43452</v>
      </c>
      <c r="B993" s="2">
        <v>7.9783999999999997</v>
      </c>
      <c r="C993" s="2">
        <f t="shared" si="117"/>
        <v>-0.1344000000000003</v>
      </c>
      <c r="D993" s="2">
        <f t="shared" si="118"/>
        <v>8.0825599999999991</v>
      </c>
      <c r="E993" s="2">
        <f t="shared" si="120"/>
        <v>8.1194999999999986</v>
      </c>
      <c r="F993" s="2">
        <f t="shared" si="121"/>
        <v>8.3372849999999978</v>
      </c>
      <c r="G993" s="2">
        <f t="shared" si="115"/>
        <v>9.0871960000000023</v>
      </c>
      <c r="H993" s="2">
        <f t="shared" si="119"/>
        <v>9.0713040000000031</v>
      </c>
      <c r="I993" s="2">
        <f t="array" ref="I993">SUMPRODUCT(B977:B996, (ROW(B977:B996)-ROW(B977)+1)) / (20*21/2)</f>
        <v>8.0596690476190478</v>
      </c>
      <c r="J993" s="2">
        <f t="shared" si="122"/>
        <v>8.3407257413644711</v>
      </c>
      <c r="K993" s="2">
        <f t="shared" si="116"/>
        <v>8.9379014869854903</v>
      </c>
    </row>
    <row r="994" spans="1:11" ht="13.5" x14ac:dyDescent="0.25">
      <c r="A994" s="3">
        <v>43453</v>
      </c>
      <c r="B994" s="2">
        <v>7.9112</v>
      </c>
      <c r="C994" s="2">
        <f t="shared" si="117"/>
        <v>-6.7199999999999704E-2</v>
      </c>
      <c r="D994" s="2">
        <f t="shared" si="118"/>
        <v>8.0411200000000012</v>
      </c>
      <c r="E994" s="2">
        <f t="shared" si="120"/>
        <v>8.0819899999999993</v>
      </c>
      <c r="F994" s="2">
        <f t="shared" si="121"/>
        <v>8.2880149999999979</v>
      </c>
      <c r="G994" s="2">
        <f t="shared" si="115"/>
        <v>9.0349020000000024</v>
      </c>
      <c r="H994" s="2">
        <f t="shared" si="119"/>
        <v>9.0781210000000048</v>
      </c>
      <c r="I994" s="2">
        <f t="array" ref="I994">SUMPRODUCT(B978:B997, (ROW(B978:B997)-ROW(B978)+1)) / (20*21/2)</f>
        <v>8.0271661904761888</v>
      </c>
      <c r="J994" s="2">
        <f t="shared" si="122"/>
        <v>8.2998185279011878</v>
      </c>
      <c r="K994" s="2">
        <f t="shared" si="116"/>
        <v>8.8976386835742947</v>
      </c>
    </row>
    <row r="995" spans="1:11" ht="13.5" x14ac:dyDescent="0.25">
      <c r="A995" s="3">
        <v>43454</v>
      </c>
      <c r="B995" s="2">
        <v>7.6760999999999999</v>
      </c>
      <c r="C995" s="2">
        <f t="shared" si="117"/>
        <v>-0.23510000000000009</v>
      </c>
      <c r="D995" s="2">
        <f t="shared" si="118"/>
        <v>7.9582600000000001</v>
      </c>
      <c r="E995" s="2">
        <f t="shared" si="120"/>
        <v>8.0237700000000007</v>
      </c>
      <c r="F995" s="2">
        <f t="shared" si="121"/>
        <v>8.227269999999999</v>
      </c>
      <c r="G995" s="2">
        <f t="shared" si="115"/>
        <v>8.9780180000000023</v>
      </c>
      <c r="H995" s="2">
        <f t="shared" si="119"/>
        <v>9.0837625000000042</v>
      </c>
      <c r="I995" s="2">
        <f t="array" ref="I995">SUMPRODUCT(B979:B998, (ROW(B979:B998)-ROW(B979)+1)) / (20*21/2)</f>
        <v>8.0041023809523804</v>
      </c>
      <c r="J995" s="2">
        <f t="shared" si="122"/>
        <v>8.2404167633391694</v>
      </c>
      <c r="K995" s="2">
        <f t="shared" si="116"/>
        <v>8.8497352057870682</v>
      </c>
    </row>
    <row r="996" spans="1:11" ht="13.5" x14ac:dyDescent="0.25">
      <c r="A996" s="3">
        <v>43455</v>
      </c>
      <c r="B996" s="2">
        <v>7.8384</v>
      </c>
      <c r="C996" s="2">
        <f t="shared" si="117"/>
        <v>0.16230000000000011</v>
      </c>
      <c r="D996" s="2">
        <f t="shared" si="118"/>
        <v>7.9033800000000003</v>
      </c>
      <c r="E996" s="2">
        <f t="shared" si="120"/>
        <v>7.995770000000002</v>
      </c>
      <c r="F996" s="2">
        <f t="shared" si="121"/>
        <v>8.1796799999999994</v>
      </c>
      <c r="G996" s="2">
        <f t="shared" si="115"/>
        <v>8.9265080000000019</v>
      </c>
      <c r="H996" s="2">
        <f t="shared" si="119"/>
        <v>9.0899640000000037</v>
      </c>
      <c r="I996" s="2">
        <f t="array" ref="I996">SUMPRODUCT(B980:B999, (ROW(B980:B999)-ROW(B980)+1)) / (20*21/2)</f>
        <v>7.9892247619047616</v>
      </c>
      <c r="J996" s="2">
        <f t="shared" si="122"/>
        <v>8.2021294525449626</v>
      </c>
      <c r="K996" s="2">
        <f t="shared" si="116"/>
        <v>8.8100750016385554</v>
      </c>
    </row>
    <row r="997" spans="1:11" ht="13.5" x14ac:dyDescent="0.25">
      <c r="A997" s="3">
        <v>43458</v>
      </c>
      <c r="B997" s="2">
        <v>7.8384</v>
      </c>
      <c r="C997" s="2">
        <f t="shared" si="117"/>
        <v>0</v>
      </c>
      <c r="D997" s="2">
        <f t="shared" si="118"/>
        <v>7.8484999999999996</v>
      </c>
      <c r="E997" s="2">
        <f t="shared" si="120"/>
        <v>7.9733700000000001</v>
      </c>
      <c r="F997" s="2">
        <f t="shared" si="121"/>
        <v>8.136569999999999</v>
      </c>
      <c r="G997" s="2">
        <f t="shared" si="115"/>
        <v>8.877238000000002</v>
      </c>
      <c r="H997" s="2">
        <f t="shared" si="119"/>
        <v>9.0956615000000038</v>
      </c>
      <c r="I997" s="2">
        <f t="array" ref="I997">SUMPRODUCT(B981:B1000, (ROW(B981:B1000)-ROW(B981)+1)) / (20*21/2)</f>
        <v>7.9440895238095228</v>
      </c>
      <c r="J997" s="2">
        <f t="shared" si="122"/>
        <v>8.1674885523025846</v>
      </c>
      <c r="K997" s="2">
        <f t="shared" si="116"/>
        <v>8.7719700996135153</v>
      </c>
    </row>
    <row r="998" spans="1:11" ht="13.5" x14ac:dyDescent="0.25">
      <c r="A998" s="3">
        <v>43459</v>
      </c>
      <c r="B998" s="2">
        <v>7.8944000000000001</v>
      </c>
      <c r="C998" s="2">
        <f t="shared" si="117"/>
        <v>5.600000000000005E-2</v>
      </c>
      <c r="D998" s="2">
        <f t="shared" si="118"/>
        <v>7.8316999999999997</v>
      </c>
      <c r="E998" s="2">
        <f t="shared" si="120"/>
        <v>7.9571299999999994</v>
      </c>
      <c r="F998" s="2">
        <f t="shared" si="121"/>
        <v>8.1010150000000003</v>
      </c>
      <c r="G998" s="2">
        <f t="shared" si="115"/>
        <v>8.8290880000000023</v>
      </c>
      <c r="H998" s="2">
        <f t="shared" si="119"/>
        <v>9.101639000000004</v>
      </c>
      <c r="I998" s="2">
        <f t="array" ref="I998">SUMPRODUCT(B982:B1001, (ROW(B982:B1001)-ROW(B982)+1)) / (20*21/2)</f>
        <v>7.92395761904762</v>
      </c>
      <c r="J998" s="2">
        <f t="shared" si="122"/>
        <v>8.141480118749957</v>
      </c>
      <c r="K998" s="2">
        <f t="shared" si="116"/>
        <v>8.7375555859031824</v>
      </c>
    </row>
    <row r="999" spans="1:11" ht="13.5" x14ac:dyDescent="0.25">
      <c r="A999" s="3">
        <v>43460</v>
      </c>
      <c r="B999" s="2">
        <v>7.9447999999999999</v>
      </c>
      <c r="C999" s="2">
        <f t="shared" si="117"/>
        <v>5.0399999999999778E-2</v>
      </c>
      <c r="D999" s="2">
        <f t="shared" si="118"/>
        <v>7.8384199999999993</v>
      </c>
      <c r="E999" s="2">
        <f t="shared" si="120"/>
        <v>7.9397700000000002</v>
      </c>
      <c r="F999" s="2">
        <f t="shared" si="121"/>
        <v>8.0772199999999987</v>
      </c>
      <c r="G999" s="2">
        <f t="shared" si="115"/>
        <v>8.7813860000000012</v>
      </c>
      <c r="H999" s="2">
        <f t="shared" si="119"/>
        <v>9.1078685000000021</v>
      </c>
      <c r="I999" s="2">
        <f t="array" ref="I999">SUMPRODUCT(B983:B1002, (ROW(B983:B1002)-ROW(B983)+1)) / (20*21/2)</f>
        <v>7.9060919047619054</v>
      </c>
      <c r="J999" s="2">
        <f t="shared" si="122"/>
        <v>8.1227486788690086</v>
      </c>
      <c r="K999" s="2">
        <f t="shared" si="116"/>
        <v>8.7064671315540387</v>
      </c>
    </row>
    <row r="1000" spans="1:11" ht="13.5" x14ac:dyDescent="0.25">
      <c r="A1000" s="3">
        <v>43461</v>
      </c>
      <c r="B1000" s="2">
        <v>7.6032999999999999</v>
      </c>
      <c r="C1000" s="2">
        <f t="shared" si="117"/>
        <v>-0.34149999999999991</v>
      </c>
      <c r="D1000" s="2">
        <f t="shared" si="118"/>
        <v>7.8238600000000007</v>
      </c>
      <c r="E1000" s="2">
        <f t="shared" si="120"/>
        <v>7.8910600000000004</v>
      </c>
      <c r="F1000" s="2">
        <f t="shared" si="121"/>
        <v>8.0497849999999982</v>
      </c>
      <c r="G1000" s="2">
        <f t="shared" si="115"/>
        <v>8.731892000000002</v>
      </c>
      <c r="H1000" s="2">
        <f t="shared" si="119"/>
        <v>9.1123905000000036</v>
      </c>
      <c r="I1000" s="2">
        <f t="array" ref="I1000">SUMPRODUCT(B984:B1003, (ROW(B984:B1003)-ROW(B984)+1)) / (20*21/2)</f>
        <v>7.8908923809523825</v>
      </c>
      <c r="J1000" s="2">
        <f t="shared" si="122"/>
        <v>8.0732773761195791</v>
      </c>
      <c r="K1000" s="2">
        <f t="shared" si="116"/>
        <v>8.6632056754146642</v>
      </c>
    </row>
    <row r="1001" spans="1:11" ht="13.5" x14ac:dyDescent="0.25">
      <c r="A1001" s="3">
        <v>43462</v>
      </c>
      <c r="B1001" s="2">
        <v>7.8384</v>
      </c>
      <c r="C1001" s="2">
        <f t="shared" si="117"/>
        <v>0.23510000000000009</v>
      </c>
      <c r="D1001" s="2">
        <f t="shared" si="118"/>
        <v>7.8238600000000007</v>
      </c>
      <c r="E1001" s="2">
        <f t="shared" si="120"/>
        <v>7.8636200000000001</v>
      </c>
      <c r="F1001" s="2">
        <f t="shared" si="121"/>
        <v>8.0259899999999984</v>
      </c>
      <c r="G1001" s="2">
        <f t="shared" si="115"/>
        <v>8.6854200000000006</v>
      </c>
      <c r="H1001" s="2">
        <f t="shared" si="119"/>
        <v>9.1180880000000037</v>
      </c>
      <c r="I1001" s="2">
        <f t="array" ref="I1001">SUMPRODUCT(B985:B1004, (ROW(B985:B1004)-ROW(B985)+1)) / (20*21/2)</f>
        <v>7.8649457142857155</v>
      </c>
      <c r="J1001" s="2">
        <f t="shared" si="122"/>
        <v>8.0509081022034295</v>
      </c>
      <c r="K1001" s="2">
        <f t="shared" si="116"/>
        <v>8.630860354810169</v>
      </c>
    </row>
    <row r="1002" spans="1:11" ht="13.5" x14ac:dyDescent="0.25">
      <c r="A1002" s="3">
        <v>43465</v>
      </c>
      <c r="B1002" s="2">
        <v>7.8384</v>
      </c>
      <c r="C1002" s="2">
        <f t="shared" si="117"/>
        <v>0</v>
      </c>
      <c r="D1002" s="2">
        <f t="shared" si="118"/>
        <v>7.8238599999999989</v>
      </c>
      <c r="E1002" s="2">
        <f t="shared" si="120"/>
        <v>7.8361799999999988</v>
      </c>
      <c r="F1002" s="2">
        <f t="shared" si="121"/>
        <v>7.9979949999999986</v>
      </c>
      <c r="G1002" s="2">
        <f t="shared" si="115"/>
        <v>8.6390600000000006</v>
      </c>
      <c r="H1002" s="2">
        <f t="shared" si="119"/>
        <v>9.1237855000000039</v>
      </c>
      <c r="I1002" s="2">
        <f t="array" ref="I1002">SUMPRODUCT(B986:B1005, (ROW(B986:B1005)-ROW(B986)+1)) / (20*21/2)</f>
        <v>7.833808095238096</v>
      </c>
      <c r="J1002" s="2">
        <f t="shared" si="122"/>
        <v>8.0306692353269131</v>
      </c>
      <c r="K1002" s="2">
        <f t="shared" si="116"/>
        <v>8.5997834781509468</v>
      </c>
    </row>
    <row r="1003" spans="1:11" ht="13.5" x14ac:dyDescent="0.25">
      <c r="A1003" s="3">
        <v>43467</v>
      </c>
      <c r="B1003" s="2">
        <v>7.8384</v>
      </c>
      <c r="C1003" s="2">
        <f t="shared" si="117"/>
        <v>0</v>
      </c>
      <c r="D1003" s="2">
        <f t="shared" si="118"/>
        <v>7.8126599999999993</v>
      </c>
      <c r="E1003" s="2">
        <f t="shared" si="120"/>
        <v>7.8221800000000004</v>
      </c>
      <c r="F1003" s="2">
        <f t="shared" si="121"/>
        <v>7.9708400000000008</v>
      </c>
      <c r="G1003" s="2">
        <f t="shared" si="115"/>
        <v>8.5948279999999997</v>
      </c>
      <c r="H1003" s="2">
        <f t="shared" si="119"/>
        <v>9.1296340000000047</v>
      </c>
      <c r="I1003" s="2">
        <f t="array" ref="I1003">SUMPRODUCT(B987:B1006, (ROW(B987:B1006)-ROW(B987)+1)) / (20*21/2)</f>
        <v>7.8046695238095243</v>
      </c>
      <c r="J1003" s="2">
        <f t="shared" si="122"/>
        <v>8.0123578795814936</v>
      </c>
      <c r="K1003" s="2">
        <f t="shared" si="116"/>
        <v>8.5699253025371842</v>
      </c>
    </row>
    <row r="1004" spans="1:11" ht="13.5" x14ac:dyDescent="0.25">
      <c r="A1004" s="3">
        <v>43468</v>
      </c>
      <c r="B1004" s="2">
        <v>7.6984000000000004</v>
      </c>
      <c r="C1004" s="2">
        <f t="shared" si="117"/>
        <v>-0.13999999999999968</v>
      </c>
      <c r="D1004" s="2">
        <f t="shared" si="118"/>
        <v>7.7633800000000006</v>
      </c>
      <c r="E1004" s="2">
        <f t="shared" si="120"/>
        <v>7.8009000000000004</v>
      </c>
      <c r="F1004" s="2">
        <f t="shared" si="121"/>
        <v>7.9414449999999999</v>
      </c>
      <c r="G1004" s="2">
        <f t="shared" si="115"/>
        <v>8.5477959999999999</v>
      </c>
      <c r="H1004" s="2">
        <f t="shared" si="119"/>
        <v>9.1347575000000045</v>
      </c>
      <c r="I1004" s="2">
        <f t="array" ref="I1004">SUMPRODUCT(B988:B1007, (ROW(B988:B1007)-ROW(B988)+1)) / (20*21/2)</f>
        <v>7.7779838095238096</v>
      </c>
      <c r="J1004" s="2">
        <f t="shared" si="122"/>
        <v>7.9824571291451614</v>
      </c>
      <c r="K1004" s="2">
        <f t="shared" si="116"/>
        <v>8.5357478396925881</v>
      </c>
    </row>
    <row r="1005" spans="1:11" ht="13.5" x14ac:dyDescent="0.25">
      <c r="A1005" s="3">
        <v>43469</v>
      </c>
      <c r="B1005" s="2">
        <v>7.6144999999999996</v>
      </c>
      <c r="C1005" s="2">
        <f t="shared" si="117"/>
        <v>-8.3900000000000752E-2</v>
      </c>
      <c r="D1005" s="2">
        <f t="shared" si="118"/>
        <v>7.7656200000000002</v>
      </c>
      <c r="E1005" s="2">
        <f t="shared" si="120"/>
        <v>7.7947400000000018</v>
      </c>
      <c r="F1005" s="2">
        <f t="shared" si="121"/>
        <v>7.9092549999999999</v>
      </c>
      <c r="G1005" s="2">
        <f t="shared" si="115"/>
        <v>8.5013260000000006</v>
      </c>
      <c r="H1005" s="2">
        <f t="shared" si="119"/>
        <v>9.1395120000000034</v>
      </c>
      <c r="I1005" s="2">
        <f t="array" ref="I1005">SUMPRODUCT(B989:B1008, (ROW(B989:B1008)-ROW(B989)+1)) / (20*21/2)</f>
        <v>7.7444176190476206</v>
      </c>
      <c r="J1005" s="2">
        <f t="shared" si="122"/>
        <v>7.9474135930360985</v>
      </c>
      <c r="K1005" s="2">
        <f t="shared" si="116"/>
        <v>8.4996204734301344</v>
      </c>
    </row>
    <row r="1006" spans="1:11" ht="13.5" x14ac:dyDescent="0.25">
      <c r="A1006" s="3">
        <v>43472</v>
      </c>
      <c r="B1006" s="2">
        <v>7.6032999999999999</v>
      </c>
      <c r="C1006" s="2">
        <f t="shared" si="117"/>
        <v>-1.1199999999999655E-2</v>
      </c>
      <c r="D1006" s="2">
        <f t="shared" si="118"/>
        <v>7.7185999999999995</v>
      </c>
      <c r="E1006" s="2">
        <f t="shared" si="120"/>
        <v>7.771230000000001</v>
      </c>
      <c r="F1006" s="2">
        <f t="shared" si="121"/>
        <v>7.8835000000000006</v>
      </c>
      <c r="G1006" s="2">
        <f t="shared" si="115"/>
        <v>8.4563120000000005</v>
      </c>
      <c r="H1006" s="2">
        <f t="shared" si="119"/>
        <v>9.1440340000000031</v>
      </c>
      <c r="I1006" s="2">
        <f t="array" ref="I1006">SUMPRODUCT(B990:B1009, (ROW(B990:B1009)-ROW(B990)+1)) / (20*21/2)</f>
        <v>7.6974642857142852</v>
      </c>
      <c r="J1006" s="2">
        <f t="shared" si="122"/>
        <v>7.9146408698898032</v>
      </c>
      <c r="K1006" s="2">
        <f t="shared" si="116"/>
        <v>8.4644706509426779</v>
      </c>
    </row>
    <row r="1007" spans="1:11" ht="13.5" x14ac:dyDescent="0.25">
      <c r="A1007" s="3">
        <v>43473</v>
      </c>
      <c r="B1007" s="2">
        <v>7.6032999999999999</v>
      </c>
      <c r="C1007" s="2">
        <f t="shared" si="117"/>
        <v>0</v>
      </c>
      <c r="D1007" s="2">
        <f t="shared" si="118"/>
        <v>7.6715800000000005</v>
      </c>
      <c r="E1007" s="2">
        <f t="shared" si="120"/>
        <v>7.7477199999999993</v>
      </c>
      <c r="F1007" s="2">
        <f t="shared" si="121"/>
        <v>7.8605449999999992</v>
      </c>
      <c r="G1007" s="2">
        <f t="shared" si="115"/>
        <v>8.4125299999999985</v>
      </c>
      <c r="H1007" s="2">
        <f t="shared" si="119"/>
        <v>9.1485560000000028</v>
      </c>
      <c r="I1007" s="2">
        <f t="array" ref="I1007">SUMPRODUCT(B991:B1010, (ROW(B991:B1010)-ROW(B991)+1)) / (20*21/2)</f>
        <v>7.6750171428571425</v>
      </c>
      <c r="J1007" s="2">
        <f t="shared" si="122"/>
        <v>7.884989358471727</v>
      </c>
      <c r="K1007" s="2">
        <f t="shared" si="116"/>
        <v>8.4306992528664946</v>
      </c>
    </row>
    <row r="1008" spans="1:11" ht="13.5" x14ac:dyDescent="0.25">
      <c r="A1008" s="3">
        <v>43474</v>
      </c>
      <c r="B1008" s="2">
        <v>7.5080999999999998</v>
      </c>
      <c r="C1008" s="2">
        <f t="shared" si="117"/>
        <v>-9.5200000000000173E-2</v>
      </c>
      <c r="D1008" s="2">
        <f t="shared" si="118"/>
        <v>7.6055200000000003</v>
      </c>
      <c r="E1008" s="2">
        <f t="shared" si="120"/>
        <v>7.7090899999999989</v>
      </c>
      <c r="F1008" s="2">
        <f t="shared" si="121"/>
        <v>7.8331100000000005</v>
      </c>
      <c r="G1008" s="2">
        <f t="shared" si="115"/>
        <v>8.3681879999999982</v>
      </c>
      <c r="H1008" s="2">
        <f t="shared" si="119"/>
        <v>9.1528540000000032</v>
      </c>
      <c r="I1008" s="2">
        <f t="array" ref="I1008">SUMPRODUCT(B992:B1011, (ROW(B992:B1011)-ROW(B992)+1)) / (20*21/2)</f>
        <v>7.6657695238095247</v>
      </c>
      <c r="J1008" s="2">
        <f t="shared" si="122"/>
        <v>7.8490951338553723</v>
      </c>
      <c r="K1008" s="2">
        <f t="shared" si="116"/>
        <v>8.3945188900089853</v>
      </c>
    </row>
    <row r="1009" spans="1:11" ht="13.5" x14ac:dyDescent="0.25">
      <c r="A1009" s="3">
        <v>43475</v>
      </c>
      <c r="B1009" s="2">
        <v>7.3400999999999996</v>
      </c>
      <c r="C1009" s="2">
        <f t="shared" si="117"/>
        <v>-0.16800000000000015</v>
      </c>
      <c r="D1009" s="2">
        <f t="shared" si="118"/>
        <v>7.5338599999999998</v>
      </c>
      <c r="E1009" s="2">
        <f t="shared" si="120"/>
        <v>7.6486199999999993</v>
      </c>
      <c r="F1009" s="2">
        <f t="shared" si="121"/>
        <v>7.794195000000002</v>
      </c>
      <c r="G1009" s="2">
        <f t="shared" si="115"/>
        <v>8.3229479999999985</v>
      </c>
      <c r="H1009" s="2">
        <f t="shared" si="119"/>
        <v>9.1563120000000033</v>
      </c>
      <c r="I1009" s="2">
        <f t="array" ref="I1009">SUMPRODUCT(B993:B1012, (ROW(B993:B1012)-ROW(B993)+1)) / (20*21/2)</f>
        <v>7.6532947619047595</v>
      </c>
      <c r="J1009" s="2">
        <f t="shared" si="122"/>
        <v>7.8006194068215269</v>
      </c>
      <c r="K1009" s="2">
        <f t="shared" si="116"/>
        <v>8.353169129616477</v>
      </c>
    </row>
    <row r="1010" spans="1:11" ht="13.5" x14ac:dyDescent="0.25">
      <c r="A1010" s="3">
        <v>43476</v>
      </c>
      <c r="B1010" s="2">
        <v>7.5585000000000004</v>
      </c>
      <c r="C1010" s="2">
        <f t="shared" si="117"/>
        <v>0.21840000000000082</v>
      </c>
      <c r="D1010" s="2">
        <f t="shared" si="118"/>
        <v>7.5226600000000001</v>
      </c>
      <c r="E1010" s="2">
        <f t="shared" si="120"/>
        <v>7.6441399999999984</v>
      </c>
      <c r="F1010" s="2">
        <f t="shared" si="121"/>
        <v>7.7676000000000034</v>
      </c>
      <c r="G1010" s="2">
        <f t="shared" ref="G1010:G1073" si="123">AVERAGE(B961:B1010)</f>
        <v>8.2821879999999979</v>
      </c>
      <c r="H1010" s="2">
        <f t="shared" si="119"/>
        <v>9.1608620000000034</v>
      </c>
      <c r="I1010" s="2">
        <f t="array" ref="I1010">SUMPRODUCT(B994:B1013, (ROW(B994:B1013)-ROW(B994)+1)) / (20*21/2)</f>
        <v>7.6431928571428571</v>
      </c>
      <c r="J1010" s="2">
        <f t="shared" si="122"/>
        <v>7.7775604156956675</v>
      </c>
      <c r="K1010" s="2">
        <f t="shared" si="116"/>
        <v>8.3220056343373994</v>
      </c>
    </row>
    <row r="1011" spans="1:11" ht="13.5" x14ac:dyDescent="0.25">
      <c r="A1011" s="3">
        <v>43480</v>
      </c>
      <c r="B1011" s="2">
        <v>7.6704999999999997</v>
      </c>
      <c r="C1011" s="2">
        <f t="shared" si="117"/>
        <v>0.11199999999999921</v>
      </c>
      <c r="D1011" s="2">
        <f t="shared" si="118"/>
        <v>7.5360999999999994</v>
      </c>
      <c r="E1011" s="2">
        <f t="shared" si="120"/>
        <v>7.6273499999999999</v>
      </c>
      <c r="F1011" s="2">
        <f t="shared" si="121"/>
        <v>7.745485000000004</v>
      </c>
      <c r="G1011" s="2">
        <f t="shared" si="123"/>
        <v>8.2452360000000002</v>
      </c>
      <c r="H1011" s="2">
        <f t="shared" si="119"/>
        <v>9.1659720000000036</v>
      </c>
      <c r="I1011" s="2">
        <f t="array" ref="I1011">SUMPRODUCT(B995:B1014, (ROW(B995:B1014)-ROW(B995)+1)) / (20*21/2)</f>
        <v>7.6289571428571428</v>
      </c>
      <c r="J1011" s="2">
        <f t="shared" si="122"/>
        <v>7.7673641856294138</v>
      </c>
      <c r="K1011" s="2">
        <f t="shared" ref="K1011:K1074" si="124">$K$4*B1011+(1-$K$4)*K1010</f>
        <v>8.2964563937751485</v>
      </c>
    </row>
    <row r="1012" spans="1:11" ht="13.5" x14ac:dyDescent="0.25">
      <c r="A1012" s="3">
        <v>43481</v>
      </c>
      <c r="B1012" s="2">
        <v>7.6144999999999996</v>
      </c>
      <c r="C1012" s="2">
        <f t="shared" si="117"/>
        <v>-5.600000000000005E-2</v>
      </c>
      <c r="D1012" s="2">
        <f t="shared" si="118"/>
        <v>7.5383399999999998</v>
      </c>
      <c r="E1012" s="2">
        <f t="shared" si="120"/>
        <v>7.6049600000000002</v>
      </c>
      <c r="F1012" s="2">
        <f t="shared" si="121"/>
        <v>7.7205700000000004</v>
      </c>
      <c r="G1012" s="2">
        <f t="shared" si="123"/>
        <v>8.2094039999999993</v>
      </c>
      <c r="H1012" s="2">
        <f t="shared" si="119"/>
        <v>9.1708270000000027</v>
      </c>
      <c r="I1012" s="2">
        <f t="array" ref="I1012">SUMPRODUCT(B996:B1015, (ROW(B996:B1015)-ROW(B996)+1)) / (20*21/2)</f>
        <v>7.6222942857142852</v>
      </c>
      <c r="J1012" s="2">
        <f t="shared" si="122"/>
        <v>7.7528056917599457</v>
      </c>
      <c r="K1012" s="2">
        <f t="shared" si="124"/>
        <v>8.2697130057839665</v>
      </c>
    </row>
    <row r="1013" spans="1:11" ht="13.5" x14ac:dyDescent="0.25">
      <c r="A1013" s="3">
        <v>43482</v>
      </c>
      <c r="B1013" s="2">
        <v>7.6144999999999996</v>
      </c>
      <c r="C1013" s="2">
        <f t="shared" si="117"/>
        <v>0</v>
      </c>
      <c r="D1013" s="2">
        <f t="shared" si="118"/>
        <v>7.5596199999999998</v>
      </c>
      <c r="E1013" s="2">
        <f t="shared" si="120"/>
        <v>7.5825699999999987</v>
      </c>
      <c r="F1013" s="2">
        <f t="shared" si="121"/>
        <v>7.7023750000000009</v>
      </c>
      <c r="G1013" s="2">
        <f t="shared" si="123"/>
        <v>8.1746919999999985</v>
      </c>
      <c r="H1013" s="2">
        <f t="shared" si="119"/>
        <v>9.1757575000000031</v>
      </c>
      <c r="I1013" s="2">
        <f t="array" ref="I1013">SUMPRODUCT(B997:B1016, (ROW(B997:B1016)-ROW(B997)+1)) / (20*21/2)</f>
        <v>7.6100580952380952</v>
      </c>
      <c r="J1013" s="2">
        <f t="shared" si="122"/>
        <v>7.7396337211161415</v>
      </c>
      <c r="K1013" s="2">
        <f t="shared" si="124"/>
        <v>8.2440183781061638</v>
      </c>
    </row>
    <row r="1014" spans="1:11" ht="13.5" x14ac:dyDescent="0.25">
      <c r="A1014" s="3">
        <v>43483</v>
      </c>
      <c r="B1014" s="2">
        <v>7.5529000000000002</v>
      </c>
      <c r="C1014" s="2">
        <f t="shared" si="117"/>
        <v>-6.1599999999999433E-2</v>
      </c>
      <c r="D1014" s="2">
        <f t="shared" si="118"/>
        <v>7.6021799999999997</v>
      </c>
      <c r="E1014" s="2">
        <f t="shared" si="120"/>
        <v>7.5680199999999989</v>
      </c>
      <c r="F1014" s="2">
        <f t="shared" si="121"/>
        <v>7.6844599999999987</v>
      </c>
      <c r="G1014" s="2">
        <f t="shared" si="123"/>
        <v>8.1421080000000003</v>
      </c>
      <c r="H1014" s="2">
        <f t="shared" si="119"/>
        <v>9.1803045000000019</v>
      </c>
      <c r="I1014" s="2">
        <f t="array" ref="I1014">SUMPRODUCT(B998:B1017, (ROW(B998:B1017)-ROW(B998)+1)) / (20*21/2)</f>
        <v>7.5975814285714289</v>
      </c>
      <c r="J1014" s="2">
        <f t="shared" si="122"/>
        <v>7.7218495572003185</v>
      </c>
      <c r="K1014" s="2">
        <f t="shared" si="124"/>
        <v>8.2169156966118049</v>
      </c>
    </row>
    <row r="1015" spans="1:11" ht="13.5" x14ac:dyDescent="0.25">
      <c r="A1015" s="3">
        <v>43486</v>
      </c>
      <c r="B1015" s="2">
        <v>7.6144999999999996</v>
      </c>
      <c r="C1015" s="2">
        <f t="shared" si="117"/>
        <v>6.1599999999999433E-2</v>
      </c>
      <c r="D1015" s="2">
        <f t="shared" si="118"/>
        <v>7.6133800000000011</v>
      </c>
      <c r="E1015" s="2">
        <f t="shared" si="120"/>
        <v>7.5680199999999989</v>
      </c>
      <c r="F1015" s="2">
        <f t="shared" si="121"/>
        <v>7.6813799999999999</v>
      </c>
      <c r="G1015" s="2">
        <f t="shared" si="123"/>
        <v>8.1152339999999992</v>
      </c>
      <c r="H1015" s="2">
        <f t="shared" si="119"/>
        <v>9.1856380000000026</v>
      </c>
      <c r="I1015" s="2">
        <f t="array" ref="I1015">SUMPRODUCT(B999:B1018, (ROW(B999:B1018)-ROW(B999)+1)) / (20*21/2)</f>
        <v>7.5828109523809504</v>
      </c>
      <c r="J1015" s="2">
        <f t="shared" si="122"/>
        <v>7.7116257898479068</v>
      </c>
      <c r="K1015" s="2">
        <f t="shared" si="124"/>
        <v>8.1932915516466363</v>
      </c>
    </row>
    <row r="1016" spans="1:11" ht="13.5" x14ac:dyDescent="0.25">
      <c r="A1016" s="3">
        <v>43487</v>
      </c>
      <c r="B1016" s="2">
        <v>7.5529000000000002</v>
      </c>
      <c r="C1016" s="2">
        <f t="shared" si="117"/>
        <v>-6.1599999999999433E-2</v>
      </c>
      <c r="D1016" s="2">
        <f t="shared" si="118"/>
        <v>7.5898599999999998</v>
      </c>
      <c r="E1016" s="2">
        <f t="shared" si="120"/>
        <v>7.5629799999999987</v>
      </c>
      <c r="F1016" s="2">
        <f t="shared" si="121"/>
        <v>7.6671049999999994</v>
      </c>
      <c r="G1016" s="2">
        <f t="shared" si="123"/>
        <v>8.0878000000000014</v>
      </c>
      <c r="H1016" s="2">
        <f t="shared" si="119"/>
        <v>9.1906635000000012</v>
      </c>
      <c r="I1016" s="2">
        <f t="array" ref="I1016">SUMPRODUCT(B1000:B1019, (ROW(B1000:B1019)-ROW(B1000)+1)) / (20*21/2)</f>
        <v>7.5699333333333323</v>
      </c>
      <c r="J1016" s="2">
        <f t="shared" si="122"/>
        <v>7.6965090479576297</v>
      </c>
      <c r="K1016" s="2">
        <f t="shared" si="124"/>
        <v>8.1681781574644159</v>
      </c>
    </row>
    <row r="1017" spans="1:11" ht="13.5" x14ac:dyDescent="0.25">
      <c r="A1017" s="3">
        <v>43488</v>
      </c>
      <c r="B1017" s="2">
        <v>7.5361000000000002</v>
      </c>
      <c r="C1017" s="2">
        <f t="shared" si="117"/>
        <v>-1.6799999999999926E-2</v>
      </c>
      <c r="D1017" s="2">
        <f t="shared" si="118"/>
        <v>7.5741800000000001</v>
      </c>
      <c r="E1017" s="2">
        <f t="shared" si="120"/>
        <v>7.55626</v>
      </c>
      <c r="F1017" s="2">
        <f t="shared" si="121"/>
        <v>7.6519899999999996</v>
      </c>
      <c r="G1017" s="2">
        <f t="shared" si="123"/>
        <v>8.0623819999999995</v>
      </c>
      <c r="H1017" s="2">
        <f t="shared" si="119"/>
        <v>9.1956050000000022</v>
      </c>
      <c r="I1017" s="2">
        <f t="array" ref="I1017">SUMPRODUCT(B1001:B1020, (ROW(B1001:B1020)-ROW(B1001)+1)) / (20*21/2)</f>
        <v>7.5586552380952376</v>
      </c>
      <c r="J1017" s="2">
        <f t="shared" si="122"/>
        <v>7.6812319957711885</v>
      </c>
      <c r="K1017" s="2">
        <f t="shared" si="124"/>
        <v>8.1433907787403221</v>
      </c>
    </row>
    <row r="1018" spans="1:11" ht="13.5" x14ac:dyDescent="0.25">
      <c r="A1018" s="3">
        <v>43489</v>
      </c>
      <c r="B1018" s="2">
        <v>7.4969000000000001</v>
      </c>
      <c r="C1018" s="2">
        <f t="shared" si="117"/>
        <v>-3.9200000000000124E-2</v>
      </c>
      <c r="D1018" s="2">
        <f t="shared" si="118"/>
        <v>7.5506600000000006</v>
      </c>
      <c r="E1018" s="2">
        <f t="shared" si="120"/>
        <v>7.5551399999999997</v>
      </c>
      <c r="F1018" s="2">
        <f t="shared" si="121"/>
        <v>7.6321149999999989</v>
      </c>
      <c r="G1018" s="2">
        <f t="shared" si="123"/>
        <v>8.0418900000000004</v>
      </c>
      <c r="H1018" s="2">
        <f t="shared" si="119"/>
        <v>9.1993685000000021</v>
      </c>
      <c r="I1018" s="2">
        <f t="array" ref="I1018">SUMPRODUCT(B1002:B1021, (ROW(B1002:B1021)-ROW(B1002)+1)) / (20*21/2)</f>
        <v>7.5468438095238106</v>
      </c>
      <c r="J1018" s="2">
        <f t="shared" si="122"/>
        <v>7.6636765676025043</v>
      </c>
      <c r="K1018" s="2">
        <f t="shared" si="124"/>
        <v>8.1180381991818784</v>
      </c>
    </row>
    <row r="1019" spans="1:11" ht="13.5" x14ac:dyDescent="0.25">
      <c r="A1019" s="3">
        <v>43490</v>
      </c>
      <c r="B1019" s="2">
        <v>7.4969000000000001</v>
      </c>
      <c r="C1019" s="2">
        <f t="shared" si="117"/>
        <v>0</v>
      </c>
      <c r="D1019" s="2">
        <f t="shared" si="118"/>
        <v>7.5394600000000001</v>
      </c>
      <c r="E1019" s="2">
        <f t="shared" si="120"/>
        <v>7.5708199999999994</v>
      </c>
      <c r="F1019" s="2">
        <f t="shared" si="121"/>
        <v>7.6097200000000003</v>
      </c>
      <c r="G1019" s="2">
        <f t="shared" si="123"/>
        <v>8.0246459999999988</v>
      </c>
      <c r="H1019" s="2">
        <f t="shared" si="119"/>
        <v>9.203358500000002</v>
      </c>
      <c r="I1019" s="2">
        <f t="array" ref="I1019">SUMPRODUCT(B1003:B1022, (ROW(B1003:B1022)-ROW(B1003)+1)) / (20*21/2)</f>
        <v>7.5378052380952383</v>
      </c>
      <c r="J1019" s="2">
        <f t="shared" si="122"/>
        <v>7.6477930849736948</v>
      </c>
      <c r="K1019" s="2">
        <f t="shared" si="124"/>
        <v>8.0936798384296491</v>
      </c>
    </row>
    <row r="1020" spans="1:11" ht="13.5" x14ac:dyDescent="0.25">
      <c r="A1020" s="3">
        <v>43493</v>
      </c>
      <c r="B1020" s="2">
        <v>7.4912999999999998</v>
      </c>
      <c r="C1020" s="2">
        <f t="shared" si="117"/>
        <v>-5.6000000000002714E-3</v>
      </c>
      <c r="D1020" s="2">
        <f t="shared" si="118"/>
        <v>7.5148200000000003</v>
      </c>
      <c r="E1020" s="2">
        <f t="shared" si="120"/>
        <v>7.5640999999999989</v>
      </c>
      <c r="F1020" s="2">
        <f t="shared" si="121"/>
        <v>7.6041199999999991</v>
      </c>
      <c r="G1020" s="2">
        <f t="shared" si="123"/>
        <v>8.003146000000001</v>
      </c>
      <c r="H1020" s="2">
        <f t="shared" si="119"/>
        <v>9.2071945000000017</v>
      </c>
      <c r="I1020" s="2">
        <f t="array" ref="I1020">SUMPRODUCT(B1004:B1023, (ROW(B1004:B1023)-ROW(B1004)+1)) / (20*21/2)</f>
        <v>7.5314861904761905</v>
      </c>
      <c r="J1020" s="2">
        <f t="shared" si="122"/>
        <v>7.6328889816428669</v>
      </c>
      <c r="K1020" s="2">
        <f t="shared" si="124"/>
        <v>8.0700570996677019</v>
      </c>
    </row>
    <row r="1021" spans="1:11" ht="13.5" x14ac:dyDescent="0.25">
      <c r="A1021" s="3">
        <v>43494</v>
      </c>
      <c r="B1021" s="2">
        <v>7.4801000000000002</v>
      </c>
      <c r="C1021" s="2">
        <f t="shared" si="117"/>
        <v>-1.1199999999999655E-2</v>
      </c>
      <c r="D1021" s="2">
        <f t="shared" si="118"/>
        <v>7.5002599999999999</v>
      </c>
      <c r="E1021" s="2">
        <f t="shared" si="120"/>
        <v>7.5450599999999977</v>
      </c>
      <c r="F1021" s="2">
        <f t="shared" si="121"/>
        <v>7.5862049999999996</v>
      </c>
      <c r="G1021" s="2">
        <f t="shared" si="123"/>
        <v>7.9758240000000011</v>
      </c>
      <c r="H1021" s="2">
        <f t="shared" si="119"/>
        <v>9.2111005000000006</v>
      </c>
      <c r="I1021" s="2">
        <f t="array" ref="I1021">SUMPRODUCT(B1005:B1024, (ROW(B1005:B1024)-ROW(B1005)+1)) / (20*21/2)</f>
        <v>7.5240999999999998</v>
      </c>
      <c r="J1021" s="2">
        <f t="shared" si="122"/>
        <v>7.6183376500578319</v>
      </c>
      <c r="K1021" s="2">
        <f t="shared" si="124"/>
        <v>8.0469215271317136</v>
      </c>
    </row>
    <row r="1022" spans="1:11" ht="13.5" x14ac:dyDescent="0.25">
      <c r="A1022" s="3">
        <v>43495</v>
      </c>
      <c r="B1022" s="2">
        <v>7.4912999999999998</v>
      </c>
      <c r="C1022" s="2">
        <f t="shared" si="117"/>
        <v>1.1199999999999655E-2</v>
      </c>
      <c r="D1022" s="2">
        <f t="shared" si="118"/>
        <v>7.4912999999999998</v>
      </c>
      <c r="E1022" s="2">
        <f t="shared" si="120"/>
        <v>7.5327399999999995</v>
      </c>
      <c r="F1022" s="2">
        <f t="shared" si="121"/>
        <v>7.5688499999999976</v>
      </c>
      <c r="G1022" s="2">
        <f t="shared" si="123"/>
        <v>7.9492860000000016</v>
      </c>
      <c r="H1022" s="2">
        <f t="shared" si="119"/>
        <v>9.2155664999999996</v>
      </c>
      <c r="I1022" s="2">
        <f t="array" ref="I1022">SUMPRODUCT(B1006:B1025, (ROW(B1006:B1025)-ROW(B1006)+1)) / (20*21/2)</f>
        <v>7.5167133333333345</v>
      </c>
      <c r="J1022" s="2">
        <f t="shared" si="122"/>
        <v>7.6062388262428007</v>
      </c>
      <c r="K1022" s="2">
        <f t="shared" si="124"/>
        <v>8.0251324476363521</v>
      </c>
    </row>
    <row r="1023" spans="1:11" ht="13.5" x14ac:dyDescent="0.25">
      <c r="A1023" s="3">
        <v>43496</v>
      </c>
      <c r="B1023" s="2">
        <v>7.5025000000000004</v>
      </c>
      <c r="C1023" s="2">
        <f t="shared" si="117"/>
        <v>1.1200000000000543E-2</v>
      </c>
      <c r="D1023" s="2">
        <f t="shared" si="118"/>
        <v>7.4924200000000001</v>
      </c>
      <c r="E1023" s="2">
        <f t="shared" si="120"/>
        <v>7.5215399999999999</v>
      </c>
      <c r="F1023" s="2">
        <f t="shared" si="121"/>
        <v>7.5520549999999975</v>
      </c>
      <c r="G1023" s="2">
        <f t="shared" si="123"/>
        <v>7.9201720000000009</v>
      </c>
      <c r="H1023" s="2">
        <f t="shared" si="119"/>
        <v>9.220088500000001</v>
      </c>
      <c r="I1023" s="2">
        <f t="array" ref="I1023">SUMPRODUCT(B1007:B1026, (ROW(B1007:B1026)-ROW(B1007)+1)) / (20*21/2)</f>
        <v>7.508446666666666</v>
      </c>
      <c r="J1023" s="2">
        <f t="shared" si="122"/>
        <v>7.5963589380292005</v>
      </c>
      <c r="K1023" s="2">
        <f t="shared" si="124"/>
        <v>8.0046370575329657</v>
      </c>
    </row>
    <row r="1024" spans="1:11" ht="13.5" x14ac:dyDescent="0.25">
      <c r="A1024" s="3">
        <v>43497</v>
      </c>
      <c r="B1024" s="2">
        <v>7.4744999999999999</v>
      </c>
      <c r="C1024" s="2">
        <f t="shared" si="117"/>
        <v>-2.8000000000000469E-2</v>
      </c>
      <c r="D1024" s="2">
        <f t="shared" si="118"/>
        <v>7.48794</v>
      </c>
      <c r="E1024" s="2">
        <f t="shared" si="120"/>
        <v>7.5137000000000018</v>
      </c>
      <c r="F1024" s="2">
        <f t="shared" si="121"/>
        <v>7.5408599999999977</v>
      </c>
      <c r="G1024" s="2">
        <f t="shared" si="123"/>
        <v>7.8917299999999999</v>
      </c>
      <c r="H1024" s="2">
        <f t="shared" si="119"/>
        <v>9.224218500000001</v>
      </c>
      <c r="I1024" s="2">
        <f t="array" ref="I1024">SUMPRODUCT(B1008:B1027, (ROW(B1008:B1027)-ROW(B1008)+1)) / (20*21/2)</f>
        <v>7.5009266666666665</v>
      </c>
      <c r="J1024" s="2">
        <f t="shared" si="122"/>
        <v>7.5847533248835628</v>
      </c>
      <c r="K1024" s="2">
        <f t="shared" si="124"/>
        <v>7.9838473690022616</v>
      </c>
    </row>
    <row r="1025" spans="1:11" ht="13.5" x14ac:dyDescent="0.25">
      <c r="A1025" s="3">
        <v>43500</v>
      </c>
      <c r="B1025" s="2">
        <v>7.4633000000000003</v>
      </c>
      <c r="C1025" s="2">
        <f t="shared" si="117"/>
        <v>-1.1199999999999655E-2</v>
      </c>
      <c r="D1025" s="2">
        <f t="shared" si="118"/>
        <v>7.4823399999999989</v>
      </c>
      <c r="E1025" s="2">
        <f t="shared" si="120"/>
        <v>7.4985800000000014</v>
      </c>
      <c r="F1025" s="2">
        <f t="shared" si="121"/>
        <v>7.5332999999999988</v>
      </c>
      <c r="G1025" s="2">
        <f t="shared" si="123"/>
        <v>7.8631760000000011</v>
      </c>
      <c r="H1025" s="2">
        <f t="shared" si="119"/>
        <v>9.227310499999998</v>
      </c>
      <c r="I1025" s="2">
        <f t="array" ref="I1025">SUMPRODUCT(B1009:B1028, (ROW(B1009:B1028)-ROW(B1009)+1)) / (20*21/2)</f>
        <v>7.4888199999999996</v>
      </c>
      <c r="J1025" s="2">
        <f t="shared" si="122"/>
        <v>7.5731863415613194</v>
      </c>
      <c r="K1025" s="2">
        <f t="shared" si="124"/>
        <v>7.9634337466884473</v>
      </c>
    </row>
    <row r="1026" spans="1:11" ht="13.5" x14ac:dyDescent="0.25">
      <c r="A1026" s="3">
        <v>43501</v>
      </c>
      <c r="B1026" s="2">
        <v>7.4465000000000003</v>
      </c>
      <c r="C1026" s="2">
        <f t="shared" si="117"/>
        <v>-1.6799999999999926E-2</v>
      </c>
      <c r="D1026" s="2">
        <f t="shared" si="118"/>
        <v>7.475620000000001</v>
      </c>
      <c r="E1026" s="2">
        <f t="shared" si="120"/>
        <v>7.48794</v>
      </c>
      <c r="F1026" s="2">
        <f t="shared" si="121"/>
        <v>7.525459999999998</v>
      </c>
      <c r="G1026" s="2">
        <f t="shared" si="123"/>
        <v>7.8363020000000008</v>
      </c>
      <c r="H1026" s="2">
        <f t="shared" si="119"/>
        <v>9.2303184999999992</v>
      </c>
      <c r="I1026" s="2">
        <f t="array" ref="I1026">SUMPRODUCT(B1010:B1029, (ROW(B1010:B1029)-ROW(B1010)+1)) / (20*21/2)</f>
        <v>7.4666066666666655</v>
      </c>
      <c r="J1026" s="2">
        <f t="shared" si="122"/>
        <v>7.5611209756983362</v>
      </c>
      <c r="K1026" s="2">
        <f t="shared" si="124"/>
        <v>7.9431618350536066</v>
      </c>
    </row>
    <row r="1027" spans="1:11" ht="13.5" x14ac:dyDescent="0.25">
      <c r="A1027" s="3">
        <v>43502</v>
      </c>
      <c r="B1027" s="2">
        <v>7.4465000000000003</v>
      </c>
      <c r="C1027" s="2">
        <f t="shared" si="117"/>
        <v>0</v>
      </c>
      <c r="D1027" s="2">
        <f t="shared" si="118"/>
        <v>7.4666600000000001</v>
      </c>
      <c r="E1027" s="2">
        <f t="shared" si="120"/>
        <v>7.47898</v>
      </c>
      <c r="F1027" s="2">
        <f t="shared" si="121"/>
        <v>7.5176199999999991</v>
      </c>
      <c r="G1027" s="2">
        <f t="shared" si="123"/>
        <v>7.8112200000000005</v>
      </c>
      <c r="H1027" s="2">
        <f t="shared" si="119"/>
        <v>9.2325454999999987</v>
      </c>
      <c r="I1027" s="2">
        <f t="array" ref="I1027">SUMPRODUCT(B1011:B1030, (ROW(B1011:B1030)-ROW(B1011)+1)) / (20*21/2)</f>
        <v>7.4446866666666667</v>
      </c>
      <c r="J1027" s="2">
        <f t="shared" si="122"/>
        <v>7.550204692298494</v>
      </c>
      <c r="K1027" s="2">
        <f t="shared" si="124"/>
        <v>7.9236849003456227</v>
      </c>
    </row>
    <row r="1028" spans="1:11" ht="13.5" x14ac:dyDescent="0.25">
      <c r="A1028" s="3">
        <v>43503</v>
      </c>
      <c r="B1028" s="2">
        <v>7.3905000000000003</v>
      </c>
      <c r="C1028" s="2">
        <f t="shared" ref="C1028:C1091" si="125">B1028-B1027</f>
        <v>-5.600000000000005E-2</v>
      </c>
      <c r="D1028" s="2">
        <f t="shared" si="118"/>
        <v>7.4442599999999999</v>
      </c>
      <c r="E1028" s="2">
        <f t="shared" si="120"/>
        <v>7.4683400000000004</v>
      </c>
      <c r="F1028" s="2">
        <f t="shared" si="121"/>
        <v>7.5117400000000014</v>
      </c>
      <c r="G1028" s="2">
        <f t="shared" si="123"/>
        <v>7.7869200000000012</v>
      </c>
      <c r="H1028" s="2">
        <f t="shared" si="119"/>
        <v>9.234240999999999</v>
      </c>
      <c r="I1028" s="2">
        <f t="array" ref="I1028">SUMPRODUCT(B1012:B1031, (ROW(B1012:B1031)-ROW(B1012)+1)) / (20*21/2)</f>
        <v>7.4240999999999993</v>
      </c>
      <c r="J1028" s="2">
        <f t="shared" si="122"/>
        <v>7.5349947216033994</v>
      </c>
      <c r="K1028" s="2">
        <f t="shared" si="124"/>
        <v>7.9027756885673632</v>
      </c>
    </row>
    <row r="1029" spans="1:11" ht="13.5" x14ac:dyDescent="0.25">
      <c r="A1029" s="3">
        <v>43504</v>
      </c>
      <c r="B1029" s="2">
        <v>7.2785000000000002</v>
      </c>
      <c r="C1029" s="2">
        <f t="shared" si="125"/>
        <v>-0.1120000000000001</v>
      </c>
      <c r="D1029" s="2">
        <f t="shared" si="118"/>
        <v>7.4050600000000006</v>
      </c>
      <c r="E1029" s="2">
        <f t="shared" si="120"/>
        <v>7.4465000000000003</v>
      </c>
      <c r="F1029" s="2">
        <f t="shared" si="121"/>
        <v>7.5086600000000017</v>
      </c>
      <c r="G1029" s="2">
        <f t="shared" si="123"/>
        <v>7.7640760000000011</v>
      </c>
      <c r="H1029" s="2">
        <f t="shared" si="119"/>
        <v>9.2351244999999977</v>
      </c>
      <c r="I1029" s="2">
        <f t="array" ref="I1029">SUMPRODUCT(B1013:B1032, (ROW(B1013:B1032)-ROW(B1013)+1)) / (20*21/2)</f>
        <v>7.3893895238095233</v>
      </c>
      <c r="J1029" s="2">
        <f t="shared" si="122"/>
        <v>7.5105666528792661</v>
      </c>
      <c r="K1029" s="2">
        <f t="shared" si="124"/>
        <v>7.8782942890157024</v>
      </c>
    </row>
    <row r="1030" spans="1:11" ht="13.5" x14ac:dyDescent="0.25">
      <c r="A1030" s="3">
        <v>43507</v>
      </c>
      <c r="B1030" s="2">
        <v>7.2785000000000002</v>
      </c>
      <c r="C1030" s="2">
        <f t="shared" si="125"/>
        <v>0</v>
      </c>
      <c r="D1030" s="2">
        <f t="shared" ref="D1030:D1093" si="126">AVERAGE(B1026:B1030)</f>
        <v>7.3681000000000001</v>
      </c>
      <c r="E1030" s="2">
        <f t="shared" si="120"/>
        <v>7.4252199999999986</v>
      </c>
      <c r="F1030" s="2">
        <f t="shared" si="121"/>
        <v>7.4946600000000005</v>
      </c>
      <c r="G1030" s="2">
        <f t="shared" si="123"/>
        <v>7.7466060000000008</v>
      </c>
      <c r="H1030" s="2">
        <f t="shared" si="119"/>
        <v>9.2346479999999982</v>
      </c>
      <c r="I1030" s="2">
        <f t="array" ref="I1030">SUMPRODUCT(B1014:B1033, (ROW(B1014:B1033)-ROW(B1014)+1)) / (20*21/2)</f>
        <v>7.3714690476190459</v>
      </c>
      <c r="J1030" s="2">
        <f t="shared" si="122"/>
        <v>7.4884650668907646</v>
      </c>
      <c r="K1030" s="2">
        <f t="shared" si="124"/>
        <v>7.8547729443484204</v>
      </c>
    </row>
    <row r="1031" spans="1:11" ht="13.5" x14ac:dyDescent="0.25">
      <c r="A1031" s="3">
        <v>43508</v>
      </c>
      <c r="B1031" s="2">
        <v>7.2785000000000002</v>
      </c>
      <c r="C1031" s="2">
        <f t="shared" si="125"/>
        <v>0</v>
      </c>
      <c r="D1031" s="2">
        <f t="shared" si="126"/>
        <v>7.3345000000000002</v>
      </c>
      <c r="E1031" s="2">
        <f t="shared" si="120"/>
        <v>7.4050600000000006</v>
      </c>
      <c r="F1031" s="2">
        <f t="shared" si="121"/>
        <v>7.4750600000000009</v>
      </c>
      <c r="G1031" s="2">
        <f t="shared" si="123"/>
        <v>7.7258900000000006</v>
      </c>
      <c r="H1031" s="2">
        <f t="shared" si="119"/>
        <v>9.2345239999999968</v>
      </c>
      <c r="I1031" s="2">
        <f t="array" ref="I1031">SUMPRODUCT(B1015:B1034, (ROW(B1015:B1034)-ROW(B1015)+1)) / (20*21/2)</f>
        <v>7.3546952380952382</v>
      </c>
      <c r="J1031" s="2">
        <f t="shared" si="122"/>
        <v>7.4684683938535485</v>
      </c>
      <c r="K1031" s="2">
        <f t="shared" si="124"/>
        <v>7.8321740053543643</v>
      </c>
    </row>
    <row r="1032" spans="1:11" ht="13.5" x14ac:dyDescent="0.25">
      <c r="A1032" s="3">
        <v>43509</v>
      </c>
      <c r="B1032" s="2">
        <v>7.1105999999999998</v>
      </c>
      <c r="C1032" s="2">
        <f t="shared" si="125"/>
        <v>-0.16790000000000038</v>
      </c>
      <c r="D1032" s="2">
        <f t="shared" si="126"/>
        <v>7.2673200000000007</v>
      </c>
      <c r="E1032" s="2">
        <f t="shared" si="120"/>
        <v>7.3669900000000013</v>
      </c>
      <c r="F1032" s="2">
        <f t="shared" si="121"/>
        <v>7.4498650000000008</v>
      </c>
      <c r="G1032" s="2">
        <f t="shared" si="123"/>
        <v>7.7001359999999988</v>
      </c>
      <c r="H1032" s="2">
        <f t="shared" si="119"/>
        <v>9.2335604999999976</v>
      </c>
      <c r="I1032" s="2">
        <f t="array" ref="I1032">SUMPRODUCT(B1016:B1035, (ROW(B1016:B1035)-ROW(B1016)+1)) / (20*21/2)</f>
        <v>7.3356014285714277</v>
      </c>
      <c r="J1032" s="2">
        <f t="shared" si="122"/>
        <v>7.4343856896770202</v>
      </c>
      <c r="K1032" s="2">
        <f t="shared" si="124"/>
        <v>7.8038769855365455</v>
      </c>
    </row>
    <row r="1033" spans="1:11" ht="13.5" x14ac:dyDescent="0.25">
      <c r="A1033" s="3">
        <v>43510</v>
      </c>
      <c r="B1033" s="2">
        <v>7.2617000000000003</v>
      </c>
      <c r="C1033" s="2">
        <f t="shared" si="125"/>
        <v>0.15110000000000046</v>
      </c>
      <c r="D1033" s="2">
        <f t="shared" si="126"/>
        <v>7.2415599999999998</v>
      </c>
      <c r="E1033" s="2">
        <f t="shared" si="120"/>
        <v>7.3429100000000007</v>
      </c>
      <c r="F1033" s="2">
        <f t="shared" si="121"/>
        <v>7.4322249999999999</v>
      </c>
      <c r="G1033" s="2">
        <f t="shared" si="123"/>
        <v>7.67774</v>
      </c>
      <c r="H1033" s="2">
        <f t="shared" si="119"/>
        <v>9.2333524999999987</v>
      </c>
      <c r="I1033" s="2">
        <f t="array" ref="I1033">SUMPRODUCT(B1017:B1036, (ROW(B1017:B1036)-ROW(B1017)+1)) / (20*21/2)</f>
        <v>7.3189342857142856</v>
      </c>
      <c r="J1033" s="2">
        <f t="shared" si="122"/>
        <v>7.4179394335173043</v>
      </c>
      <c r="K1033" s="2">
        <f t="shared" si="124"/>
        <v>7.7826151429664847</v>
      </c>
    </row>
    <row r="1034" spans="1:11" ht="13.5" x14ac:dyDescent="0.25">
      <c r="A1034" s="3">
        <v>43511</v>
      </c>
      <c r="B1034" s="2">
        <v>7.2561</v>
      </c>
      <c r="C1034" s="2">
        <f t="shared" si="125"/>
        <v>-5.6000000000002714E-3</v>
      </c>
      <c r="D1034" s="2">
        <f t="shared" si="126"/>
        <v>7.2370800000000006</v>
      </c>
      <c r="E1034" s="2">
        <f t="shared" si="120"/>
        <v>7.3210700000000006</v>
      </c>
      <c r="F1034" s="2">
        <f t="shared" si="121"/>
        <v>7.4173850000000003</v>
      </c>
      <c r="G1034" s="2">
        <f t="shared" si="123"/>
        <v>7.6571359999999995</v>
      </c>
      <c r="H1034" s="2">
        <f t="shared" ref="H1034:H1097" si="127">AVERAGE(B835:B1034)</f>
        <v>9.2337459999999982</v>
      </c>
      <c r="I1034" s="2">
        <f t="array" ref="I1034">SUMPRODUCT(B1018:B1037, (ROW(B1018:B1037)-ROW(B1018)+1)) / (20*21/2)</f>
        <v>7.3027738095238091</v>
      </c>
      <c r="J1034" s="2">
        <f t="shared" si="122"/>
        <v>7.4025261541347041</v>
      </c>
      <c r="K1034" s="2">
        <f t="shared" si="124"/>
        <v>7.7619674903011324</v>
      </c>
    </row>
    <row r="1035" spans="1:11" ht="13.5" x14ac:dyDescent="0.25">
      <c r="A1035" s="3">
        <v>43514</v>
      </c>
      <c r="B1035" s="2">
        <v>7.2168999999999999</v>
      </c>
      <c r="C1035" s="2">
        <f t="shared" si="125"/>
        <v>-3.9200000000000124E-2</v>
      </c>
      <c r="D1035" s="2">
        <f t="shared" si="126"/>
        <v>7.2247600000000007</v>
      </c>
      <c r="E1035" s="2">
        <f t="shared" si="120"/>
        <v>7.2964299999999991</v>
      </c>
      <c r="F1035" s="2">
        <f t="shared" si="121"/>
        <v>7.3975050000000007</v>
      </c>
      <c r="G1035" s="2">
        <f t="shared" si="123"/>
        <v>7.6363080000000005</v>
      </c>
      <c r="H1035" s="2">
        <f t="shared" si="127"/>
        <v>9.2342459999999988</v>
      </c>
      <c r="I1035" s="2">
        <f t="array" ref="I1035">SUMPRODUCT(B1019:B1038, (ROW(B1019:B1038)-ROW(B1019)+1)) / (20*21/2)</f>
        <v>7.2839028571428575</v>
      </c>
      <c r="J1035" s="2">
        <f t="shared" si="122"/>
        <v>7.3848474727885414</v>
      </c>
      <c r="K1035" s="2">
        <f t="shared" si="124"/>
        <v>7.740592294603049</v>
      </c>
    </row>
    <row r="1036" spans="1:11" ht="13.5" x14ac:dyDescent="0.25">
      <c r="A1036" s="3">
        <v>43515</v>
      </c>
      <c r="B1036" s="2">
        <v>7.2225000000000001</v>
      </c>
      <c r="C1036" s="2">
        <f t="shared" si="125"/>
        <v>5.6000000000002714E-3</v>
      </c>
      <c r="D1036" s="2">
        <f t="shared" si="126"/>
        <v>7.2135599999999993</v>
      </c>
      <c r="E1036" s="2">
        <f t="shared" ref="E1036:E1099" si="128">AVERAGE(B1027:B1036)</f>
        <v>7.2740299999999989</v>
      </c>
      <c r="F1036" s="2">
        <f t="shared" si="121"/>
        <v>7.3809849999999999</v>
      </c>
      <c r="G1036" s="2">
        <f t="shared" si="123"/>
        <v>7.6183900000000015</v>
      </c>
      <c r="H1036" s="2">
        <f t="shared" si="127"/>
        <v>9.2351514999999988</v>
      </c>
      <c r="I1036" s="2">
        <f t="array" ref="I1036">SUMPRODUCT(B1020:B1039, (ROW(B1020:B1039)-ROW(B1020)+1)) / (20*21/2)</f>
        <v>7.2586047619047633</v>
      </c>
      <c r="J1036" s="2">
        <f t="shared" si="122"/>
        <v>7.3693858087134423</v>
      </c>
      <c r="K1036" s="2">
        <f t="shared" si="124"/>
        <v>7.7202749497166554</v>
      </c>
    </row>
    <row r="1037" spans="1:11" ht="13.5" x14ac:dyDescent="0.25">
      <c r="A1037" s="3">
        <v>43516</v>
      </c>
      <c r="B1037" s="2">
        <v>7.2112999999999996</v>
      </c>
      <c r="C1037" s="2">
        <f t="shared" si="125"/>
        <v>-1.1200000000000543E-2</v>
      </c>
      <c r="D1037" s="2">
        <f t="shared" si="126"/>
        <v>7.2337000000000007</v>
      </c>
      <c r="E1037" s="2">
        <f t="shared" si="128"/>
        <v>7.2505100000000002</v>
      </c>
      <c r="F1037" s="2">
        <f t="shared" si="121"/>
        <v>7.3647449999999992</v>
      </c>
      <c r="G1037" s="2">
        <f t="shared" si="123"/>
        <v>7.6013680000000008</v>
      </c>
      <c r="H1037" s="2">
        <f t="shared" si="127"/>
        <v>9.2363034999999982</v>
      </c>
      <c r="I1037" s="2">
        <f t="array" ref="I1037">SUMPRODUCT(B1021:B1040, (ROW(B1021:B1040)-ROW(B1021)+1)) / (20*21/2)</f>
        <v>7.2352795238095249</v>
      </c>
      <c r="J1037" s="2">
        <f t="shared" si="122"/>
        <v>7.3543300174074</v>
      </c>
      <c r="K1037" s="2">
        <f t="shared" si="124"/>
        <v>7.7003151477669833</v>
      </c>
    </row>
    <row r="1038" spans="1:11" ht="13.5" x14ac:dyDescent="0.25">
      <c r="A1038" s="3">
        <v>43517</v>
      </c>
      <c r="B1038" s="2">
        <v>7.1665999999999999</v>
      </c>
      <c r="C1038" s="2">
        <f t="shared" si="125"/>
        <v>-4.469999999999974E-2</v>
      </c>
      <c r="D1038" s="2">
        <f t="shared" si="126"/>
        <v>7.2146799999999995</v>
      </c>
      <c r="E1038" s="2">
        <f t="shared" si="128"/>
        <v>7.2281199999999997</v>
      </c>
      <c r="F1038" s="2">
        <f t="shared" si="121"/>
        <v>7.3482299999999992</v>
      </c>
      <c r="G1038" s="2">
        <f t="shared" si="123"/>
        <v>7.5835640000000009</v>
      </c>
      <c r="H1038" s="2">
        <f t="shared" si="127"/>
        <v>9.2372569999999978</v>
      </c>
      <c r="I1038" s="2">
        <f t="array" ref="I1038">SUMPRODUCT(B1022:B1041, (ROW(B1022:B1041)-ROW(B1022)+1)) / (20*21/2)</f>
        <v>7.2005671428571434</v>
      </c>
      <c r="J1038" s="2">
        <f t="shared" si="122"/>
        <v>7.3364509681305048</v>
      </c>
      <c r="K1038" s="2">
        <f t="shared" si="124"/>
        <v>7.6793851419722001</v>
      </c>
    </row>
    <row r="1039" spans="1:11" ht="13.5" x14ac:dyDescent="0.25">
      <c r="A1039" s="3">
        <v>43518</v>
      </c>
      <c r="B1039" s="2">
        <v>7.0826000000000002</v>
      </c>
      <c r="C1039" s="2">
        <f t="shared" si="125"/>
        <v>-8.3999999999999631E-2</v>
      </c>
      <c r="D1039" s="2">
        <f t="shared" si="126"/>
        <v>7.1799800000000005</v>
      </c>
      <c r="E1039" s="2">
        <f t="shared" si="128"/>
        <v>7.2085300000000005</v>
      </c>
      <c r="F1039" s="2">
        <f t="shared" si="121"/>
        <v>7.327515</v>
      </c>
      <c r="G1039" s="2">
        <f t="shared" si="123"/>
        <v>7.5628480000000025</v>
      </c>
      <c r="H1039" s="2">
        <f t="shared" si="127"/>
        <v>9.2381684999999987</v>
      </c>
      <c r="I1039" s="2">
        <f t="array" ref="I1039">SUMPRODUCT(B1023:B1042, (ROW(B1023:B1042)-ROW(B1023)+1)) / (20*21/2)</f>
        <v>7.1785476190476194</v>
      </c>
      <c r="J1039" s="2">
        <f t="shared" si="122"/>
        <v>7.3122746854514098</v>
      </c>
      <c r="K1039" s="2">
        <f t="shared" si="124"/>
        <v>7.65598180307133</v>
      </c>
    </row>
    <row r="1040" spans="1:11" ht="13.5" x14ac:dyDescent="0.25">
      <c r="A1040" s="3">
        <v>43521</v>
      </c>
      <c r="B1040" s="2">
        <v>7.0826000000000002</v>
      </c>
      <c r="C1040" s="2">
        <f t="shared" si="125"/>
        <v>0</v>
      </c>
      <c r="D1040" s="2">
        <f t="shared" si="126"/>
        <v>7.1531199999999995</v>
      </c>
      <c r="E1040" s="2">
        <f t="shared" si="128"/>
        <v>7.1889400000000006</v>
      </c>
      <c r="F1040" s="2">
        <f t="shared" si="121"/>
        <v>7.3070800000000009</v>
      </c>
      <c r="G1040" s="2">
        <f t="shared" si="123"/>
        <v>7.5426920000000033</v>
      </c>
      <c r="H1040" s="2">
        <f t="shared" si="127"/>
        <v>9.2389539999999997</v>
      </c>
      <c r="I1040" s="2">
        <f t="array" ref="I1040">SUMPRODUCT(B1024:B1043, (ROW(B1024:B1043)-ROW(B1024)+1)) / (20*21/2)</f>
        <v>7.1533009523809534</v>
      </c>
      <c r="J1040" s="2">
        <f t="shared" si="122"/>
        <v>7.2904009058846091</v>
      </c>
      <c r="K1040" s="2">
        <f t="shared" si="124"/>
        <v>7.6334962421665722</v>
      </c>
    </row>
    <row r="1041" spans="1:11" ht="13.5" x14ac:dyDescent="0.25">
      <c r="A1041" s="3">
        <v>43522</v>
      </c>
      <c r="B1041" s="2">
        <v>6.9425999999999997</v>
      </c>
      <c r="C1041" s="2">
        <f t="shared" si="125"/>
        <v>-0.14000000000000057</v>
      </c>
      <c r="D1041" s="2">
        <f t="shared" si="126"/>
        <v>7.0971400000000004</v>
      </c>
      <c r="E1041" s="2">
        <f t="shared" si="128"/>
        <v>7.1553500000000003</v>
      </c>
      <c r="F1041" s="2">
        <f t="shared" si="121"/>
        <v>7.2802050000000005</v>
      </c>
      <c r="G1041" s="2">
        <f t="shared" si="123"/>
        <v>7.519288000000004</v>
      </c>
      <c r="H1041" s="2">
        <f t="shared" si="127"/>
        <v>9.2384599999999981</v>
      </c>
      <c r="I1041" s="2">
        <f t="array" ref="I1041">SUMPRODUCT(B1025:B1044, (ROW(B1025:B1044)-ROW(B1025)+1)) / (20*21/2)</f>
        <v>7.1304804761904768</v>
      </c>
      <c r="J1041" s="2">
        <f t="shared" si="122"/>
        <v>7.2572770100860753</v>
      </c>
      <c r="K1041" s="2">
        <f t="shared" si="124"/>
        <v>7.6064022718855302</v>
      </c>
    </row>
    <row r="1042" spans="1:11" ht="13.5" x14ac:dyDescent="0.25">
      <c r="A1042" s="3">
        <v>43523</v>
      </c>
      <c r="B1042" s="2">
        <v>7.0490000000000004</v>
      </c>
      <c r="C1042" s="2">
        <f t="shared" si="125"/>
        <v>0.10640000000000072</v>
      </c>
      <c r="D1042" s="2">
        <f t="shared" si="126"/>
        <v>7.0646800000000001</v>
      </c>
      <c r="E1042" s="2">
        <f t="shared" si="128"/>
        <v>7.1491900000000017</v>
      </c>
      <c r="F1042" s="2">
        <f t="shared" si="121"/>
        <v>7.258090000000001</v>
      </c>
      <c r="G1042" s="2">
        <f t="shared" si="123"/>
        <v>7.4980120000000019</v>
      </c>
      <c r="H1042" s="2">
        <f t="shared" si="127"/>
        <v>9.2381454999999999</v>
      </c>
      <c r="I1042" s="2">
        <f t="array" ref="I1042">SUMPRODUCT(B1026:B1045, (ROW(B1026:B1045)-ROW(B1026)+1)) / (20*21/2)</f>
        <v>7.1094195238095237</v>
      </c>
      <c r="J1042" s="2">
        <f t="shared" si="122"/>
        <v>7.237441104363592</v>
      </c>
      <c r="K1042" s="2">
        <f t="shared" si="124"/>
        <v>7.5845433592625682</v>
      </c>
    </row>
    <row r="1043" spans="1:11" ht="13.5" x14ac:dyDescent="0.25">
      <c r="A1043" s="3">
        <v>43524</v>
      </c>
      <c r="B1043" s="2">
        <v>6.9930000000000003</v>
      </c>
      <c r="C1043" s="2">
        <f t="shared" si="125"/>
        <v>-5.600000000000005E-2</v>
      </c>
      <c r="D1043" s="2">
        <f t="shared" si="126"/>
        <v>7.02996</v>
      </c>
      <c r="E1043" s="2">
        <f t="shared" si="128"/>
        <v>7.1223199999999993</v>
      </c>
      <c r="F1043" s="2">
        <f t="shared" si="121"/>
        <v>7.232615</v>
      </c>
      <c r="G1043" s="2">
        <f t="shared" si="123"/>
        <v>7.4783040000000014</v>
      </c>
      <c r="H1043" s="2">
        <f t="shared" si="127"/>
        <v>9.2366694999999979</v>
      </c>
      <c r="I1043" s="2">
        <f t="array" ref="I1043">SUMPRODUCT(B1027:B1046, (ROW(B1027:B1046)-ROW(B1027)+1)) / (20*21/2)</f>
        <v>7.0900914285714292</v>
      </c>
      <c r="J1043" s="2">
        <f t="shared" si="122"/>
        <v>7.2141609991861078</v>
      </c>
      <c r="K1043" s="2">
        <f t="shared" si="124"/>
        <v>7.5613455804679575</v>
      </c>
    </row>
    <row r="1044" spans="1:11" ht="13.5" x14ac:dyDescent="0.25">
      <c r="A1044" s="3">
        <v>43525</v>
      </c>
      <c r="B1044" s="2">
        <v>6.9930000000000003</v>
      </c>
      <c r="C1044" s="2">
        <f t="shared" si="125"/>
        <v>0</v>
      </c>
      <c r="D1044" s="2">
        <f t="shared" si="126"/>
        <v>7.0120400000000007</v>
      </c>
      <c r="E1044" s="2">
        <f t="shared" si="128"/>
        <v>7.0960099999999997</v>
      </c>
      <c r="F1044" s="2">
        <f t="shared" ref="F1044:F1107" si="129">AVERAGE(B1025:B1044)</f>
        <v>7.2085399999999993</v>
      </c>
      <c r="G1044" s="2">
        <f t="shared" si="123"/>
        <v>7.4599400000000013</v>
      </c>
      <c r="H1044" s="2">
        <f t="shared" si="127"/>
        <v>9.2343624999999978</v>
      </c>
      <c r="I1044" s="2">
        <f t="array" ref="I1044">SUMPRODUCT(B1028:B1047, (ROW(B1028:B1047)-ROW(B1028)+1)) / (20*21/2)</f>
        <v>7.069242857142858</v>
      </c>
      <c r="J1044" s="2">
        <f t="shared" si="122"/>
        <v>7.1930980468826693</v>
      </c>
      <c r="K1044" s="2">
        <f t="shared" si="124"/>
        <v>7.5390575184888213</v>
      </c>
    </row>
    <row r="1045" spans="1:11" ht="13.5" x14ac:dyDescent="0.25">
      <c r="A1045" s="3">
        <v>43528</v>
      </c>
      <c r="B1045" s="2">
        <v>6.9874000000000001</v>
      </c>
      <c r="C1045" s="2">
        <f t="shared" si="125"/>
        <v>-5.6000000000002714E-3</v>
      </c>
      <c r="D1045" s="2">
        <f t="shared" si="126"/>
        <v>6.9930000000000003</v>
      </c>
      <c r="E1045" s="2">
        <f t="shared" si="128"/>
        <v>7.0730599999999999</v>
      </c>
      <c r="F1045" s="2">
        <f t="shared" si="129"/>
        <v>7.1847449999999995</v>
      </c>
      <c r="G1045" s="2">
        <f t="shared" si="123"/>
        <v>7.4461660000000016</v>
      </c>
      <c r="H1045" s="2">
        <f t="shared" si="127"/>
        <v>9.2307684999999982</v>
      </c>
      <c r="I1045" s="2">
        <f t="array" ref="I1045">SUMPRODUCT(B1029:B1048, (ROW(B1029:B1048)-ROW(B1029)+1)) / (20*21/2)</f>
        <v>7.0502604761904761</v>
      </c>
      <c r="J1045" s="2">
        <f t="shared" ref="J1045:J1108" si="130">$J$4*B1045+J1044*(1-$J$4)</f>
        <v>7.1735077567033674</v>
      </c>
      <c r="K1045" s="2">
        <f t="shared" si="124"/>
        <v>7.5174238903127888</v>
      </c>
    </row>
    <row r="1046" spans="1:11" ht="13.5" x14ac:dyDescent="0.25">
      <c r="A1046" s="3">
        <v>43529</v>
      </c>
      <c r="B1046" s="2">
        <v>6.9817999999999998</v>
      </c>
      <c r="C1046" s="2">
        <f t="shared" si="125"/>
        <v>-5.6000000000002714E-3</v>
      </c>
      <c r="D1046" s="2">
        <f t="shared" si="126"/>
        <v>7.0008400000000011</v>
      </c>
      <c r="E1046" s="2">
        <f t="shared" si="128"/>
        <v>7.0489900000000008</v>
      </c>
      <c r="F1046" s="2">
        <f t="shared" si="129"/>
        <v>7.1615099999999998</v>
      </c>
      <c r="G1046" s="2">
        <f t="shared" si="123"/>
        <v>7.4290340000000015</v>
      </c>
      <c r="H1046" s="2">
        <f t="shared" si="127"/>
        <v>9.227272499999998</v>
      </c>
      <c r="I1046" s="2">
        <f t="array" ref="I1046">SUMPRODUCT(B1030:B1049, (ROW(B1030:B1049)-ROW(B1030)+1)) / (20*21/2)</f>
        <v>7.0206376190476183</v>
      </c>
      <c r="J1046" s="2">
        <f t="shared" si="130"/>
        <v>7.1552498751125704</v>
      </c>
      <c r="K1046" s="2">
        <f t="shared" si="124"/>
        <v>7.4964190318691504</v>
      </c>
    </row>
    <row r="1047" spans="1:11" ht="13.5" x14ac:dyDescent="0.25">
      <c r="A1047" s="3">
        <v>43530</v>
      </c>
      <c r="B1047" s="2">
        <v>6.9425999999999997</v>
      </c>
      <c r="C1047" s="2">
        <f t="shared" si="125"/>
        <v>-3.9200000000000124E-2</v>
      </c>
      <c r="D1047" s="2">
        <f t="shared" si="126"/>
        <v>6.9795600000000011</v>
      </c>
      <c r="E1047" s="2">
        <f t="shared" si="128"/>
        <v>7.022120000000001</v>
      </c>
      <c r="F1047" s="2">
        <f t="shared" si="129"/>
        <v>7.1363149999999989</v>
      </c>
      <c r="G1047" s="2">
        <f t="shared" si="123"/>
        <v>7.4111180000000028</v>
      </c>
      <c r="H1047" s="2">
        <f t="shared" si="127"/>
        <v>9.2239579999999997</v>
      </c>
      <c r="I1047" s="2">
        <f t="array" ref="I1047">SUMPRODUCT(B1031:B1050, (ROW(B1031:B1050)-ROW(B1031)+1)) / (20*21/2)</f>
        <v>7.0060809523809526</v>
      </c>
      <c r="J1047" s="2">
        <f t="shared" si="130"/>
        <v>7.1349975060542308</v>
      </c>
      <c r="K1047" s="2">
        <f t="shared" si="124"/>
        <v>7.474700638462517</v>
      </c>
    </row>
    <row r="1048" spans="1:11" ht="13.5" x14ac:dyDescent="0.25">
      <c r="A1048" s="3">
        <v>43531</v>
      </c>
      <c r="B1048" s="2">
        <v>6.9370000000000003</v>
      </c>
      <c r="C1048" s="2">
        <f t="shared" si="125"/>
        <v>-5.5999999999993832E-3</v>
      </c>
      <c r="D1048" s="2">
        <f t="shared" si="126"/>
        <v>6.9683599999999997</v>
      </c>
      <c r="E1048" s="2">
        <f t="shared" si="128"/>
        <v>6.9991600000000007</v>
      </c>
      <c r="F1048" s="2">
        <f t="shared" si="129"/>
        <v>7.1136399999999993</v>
      </c>
      <c r="G1048" s="2">
        <f t="shared" si="123"/>
        <v>7.3919700000000033</v>
      </c>
      <c r="H1048" s="2">
        <f t="shared" si="127"/>
        <v>9.2206154999999992</v>
      </c>
      <c r="I1048" s="2">
        <f t="array" ref="I1048">SUMPRODUCT(B1032:B1051, (ROW(B1032:B1051)-ROW(B1032)+1)) / (20*21/2)</f>
        <v>6.9936838095238087</v>
      </c>
      <c r="J1048" s="2">
        <f t="shared" si="130"/>
        <v>7.1161406007157328</v>
      </c>
      <c r="K1048" s="2">
        <f t="shared" si="124"/>
        <v>7.4536143389149672</v>
      </c>
    </row>
    <row r="1049" spans="1:11" ht="13.5" x14ac:dyDescent="0.25">
      <c r="A1049" s="3">
        <v>43532</v>
      </c>
      <c r="B1049" s="2">
        <v>6.8026</v>
      </c>
      <c r="C1049" s="2">
        <f t="shared" si="125"/>
        <v>-0.1344000000000003</v>
      </c>
      <c r="D1049" s="2">
        <f t="shared" si="126"/>
        <v>6.9302800000000007</v>
      </c>
      <c r="E1049" s="2">
        <f t="shared" si="128"/>
        <v>6.9711600000000002</v>
      </c>
      <c r="F1049" s="2">
        <f t="shared" si="129"/>
        <v>7.0898450000000013</v>
      </c>
      <c r="G1049" s="2">
        <f t="shared" si="123"/>
        <v>7.3691260000000023</v>
      </c>
      <c r="H1049" s="2">
        <f t="shared" si="127"/>
        <v>9.2166264999999985</v>
      </c>
      <c r="I1049" s="2">
        <f t="array" ref="I1049">SUMPRODUCT(B1033:B1052, (ROW(B1033:B1052)-ROW(B1033)+1)) / (20*21/2)</f>
        <v>6.9722195238095237</v>
      </c>
      <c r="J1049" s="2">
        <f t="shared" si="130"/>
        <v>7.0862795911237582</v>
      </c>
      <c r="K1049" s="2">
        <f t="shared" si="124"/>
        <v>7.4280843648398704</v>
      </c>
    </row>
    <row r="1050" spans="1:11" ht="13.5" x14ac:dyDescent="0.25">
      <c r="A1050" s="3">
        <v>43535</v>
      </c>
      <c r="B1050" s="2">
        <v>6.9370000000000003</v>
      </c>
      <c r="C1050" s="2">
        <f t="shared" si="125"/>
        <v>0.1344000000000003</v>
      </c>
      <c r="D1050" s="2">
        <f t="shared" si="126"/>
        <v>6.9201999999999995</v>
      </c>
      <c r="E1050" s="2">
        <f t="shared" si="128"/>
        <v>6.9565999999999999</v>
      </c>
      <c r="F1050" s="2">
        <f t="shared" si="129"/>
        <v>7.0727700000000002</v>
      </c>
      <c r="G1050" s="2">
        <f t="shared" si="123"/>
        <v>7.3558000000000012</v>
      </c>
      <c r="H1050" s="2">
        <f t="shared" si="127"/>
        <v>9.2130320000000001</v>
      </c>
      <c r="I1050" s="2">
        <f t="array" ref="I1050">SUMPRODUCT(B1034:B1053, (ROW(B1034:B1053)-ROW(B1034)+1)) / (20*21/2)</f>
        <v>6.9414219047619055</v>
      </c>
      <c r="J1050" s="2">
        <f t="shared" si="130"/>
        <v>7.0720624872072095</v>
      </c>
      <c r="K1050" s="2">
        <f t="shared" si="124"/>
        <v>7.4088261544539931</v>
      </c>
    </row>
    <row r="1051" spans="1:11" ht="13.5" x14ac:dyDescent="0.25">
      <c r="A1051" s="3">
        <v>43536</v>
      </c>
      <c r="B1051" s="2">
        <v>6.9425999999999997</v>
      </c>
      <c r="C1051" s="2">
        <f t="shared" si="125"/>
        <v>5.5999999999993832E-3</v>
      </c>
      <c r="D1051" s="2">
        <f t="shared" si="126"/>
        <v>6.9123600000000014</v>
      </c>
      <c r="E1051" s="2">
        <f t="shared" si="128"/>
        <v>6.9565999999999999</v>
      </c>
      <c r="F1051" s="2">
        <f t="shared" si="129"/>
        <v>7.0559749999999992</v>
      </c>
      <c r="G1051" s="2">
        <f t="shared" si="123"/>
        <v>7.3378840000000025</v>
      </c>
      <c r="H1051" s="2">
        <f t="shared" si="127"/>
        <v>9.2094655000000003</v>
      </c>
      <c r="I1051" s="2">
        <f t="array" ref="I1051">SUMPRODUCT(B1035:B1054, (ROW(B1035:B1054)-ROW(B1035)+1)) / (20*21/2)</f>
        <v>6.9121438095238092</v>
      </c>
      <c r="J1051" s="2">
        <f t="shared" si="130"/>
        <v>7.0597327265208083</v>
      </c>
      <c r="K1051" s="2">
        <f t="shared" si="124"/>
        <v>7.3905427758479538</v>
      </c>
    </row>
    <row r="1052" spans="1:11" ht="13.5" x14ac:dyDescent="0.25">
      <c r="A1052" s="3">
        <v>43537</v>
      </c>
      <c r="B1052" s="2">
        <v>6.8305999999999996</v>
      </c>
      <c r="C1052" s="2">
        <f t="shared" si="125"/>
        <v>-0.1120000000000001</v>
      </c>
      <c r="D1052" s="2">
        <f t="shared" si="126"/>
        <v>6.8899599999999994</v>
      </c>
      <c r="E1052" s="2">
        <f t="shared" si="128"/>
        <v>6.9347599999999998</v>
      </c>
      <c r="F1052" s="2">
        <f t="shared" si="129"/>
        <v>7.0419750000000008</v>
      </c>
      <c r="G1052" s="2">
        <f t="shared" si="123"/>
        <v>7.3177280000000016</v>
      </c>
      <c r="H1052" s="2">
        <f t="shared" si="127"/>
        <v>9.2042059999999992</v>
      </c>
      <c r="I1052" s="2">
        <f t="array" ref="I1052">SUMPRODUCT(B1036:B1055, (ROW(B1036:B1055)-ROW(B1036)+1)) / (20*21/2)</f>
        <v>6.8849452380952387</v>
      </c>
      <c r="J1052" s="2">
        <f t="shared" si="130"/>
        <v>7.0379105620902553</v>
      </c>
      <c r="K1052" s="2">
        <f t="shared" si="124"/>
        <v>7.3685842356186226</v>
      </c>
    </row>
    <row r="1053" spans="1:11" ht="13.5" x14ac:dyDescent="0.25">
      <c r="A1053" s="3">
        <v>43538</v>
      </c>
      <c r="B1053" s="2">
        <v>6.7186000000000003</v>
      </c>
      <c r="C1053" s="2">
        <f t="shared" si="125"/>
        <v>-0.11199999999999921</v>
      </c>
      <c r="D1053" s="2">
        <f t="shared" si="126"/>
        <v>6.8462800000000001</v>
      </c>
      <c r="E1053" s="2">
        <f t="shared" si="128"/>
        <v>6.9073199999999986</v>
      </c>
      <c r="F1053" s="2">
        <f t="shared" si="129"/>
        <v>7.0148199999999985</v>
      </c>
      <c r="G1053" s="2">
        <f t="shared" si="123"/>
        <v>7.2953320000000019</v>
      </c>
      <c r="H1053" s="2">
        <f t="shared" si="127"/>
        <v>9.1966234999999976</v>
      </c>
      <c r="I1053" s="2">
        <f t="array" ref="I1053">SUMPRODUCT(B1037:B1056, (ROW(B1037:B1056)-ROW(B1037)+1)) / (20*21/2)</f>
        <v>6.8596757142857143</v>
      </c>
      <c r="J1053" s="2">
        <f t="shared" si="130"/>
        <v>7.007500032367374</v>
      </c>
      <c r="K1053" s="2">
        <f t="shared" si="124"/>
        <v>7.3430946577512257</v>
      </c>
    </row>
    <row r="1054" spans="1:11" ht="13.5" x14ac:dyDescent="0.25">
      <c r="A1054" s="3">
        <v>43539</v>
      </c>
      <c r="B1054" s="2">
        <v>6.7073999999999998</v>
      </c>
      <c r="C1054" s="2">
        <f t="shared" si="125"/>
        <v>-1.1200000000000543E-2</v>
      </c>
      <c r="D1054" s="2">
        <f t="shared" si="126"/>
        <v>6.8272400000000006</v>
      </c>
      <c r="E1054" s="2">
        <f t="shared" si="128"/>
        <v>6.8787599999999998</v>
      </c>
      <c r="F1054" s="2">
        <f t="shared" si="129"/>
        <v>6.9873849999999988</v>
      </c>
      <c r="G1054" s="2">
        <f t="shared" si="123"/>
        <v>7.2755120000000009</v>
      </c>
      <c r="H1054" s="2">
        <f t="shared" si="127"/>
        <v>9.1873734999999996</v>
      </c>
      <c r="I1054" s="2">
        <f t="array" ref="I1054">SUMPRODUCT(B1038:B1057, (ROW(B1038:B1057)-ROW(B1038)+1)) / (20*21/2)</f>
        <v>6.8491690476190481</v>
      </c>
      <c r="J1054" s="2">
        <f t="shared" si="130"/>
        <v>6.9789190769038143</v>
      </c>
      <c r="K1054" s="2">
        <f t="shared" si="124"/>
        <v>7.3181654554864721</v>
      </c>
    </row>
    <row r="1055" spans="1:11" ht="13.5" x14ac:dyDescent="0.25">
      <c r="A1055" s="3">
        <v>43542</v>
      </c>
      <c r="B1055" s="2">
        <v>6.7018000000000004</v>
      </c>
      <c r="C1055" s="2">
        <f t="shared" si="125"/>
        <v>-5.5999999999993832E-3</v>
      </c>
      <c r="D1055" s="2">
        <f t="shared" si="126"/>
        <v>6.7801999999999989</v>
      </c>
      <c r="E1055" s="2">
        <f t="shared" si="128"/>
        <v>6.8501999999999992</v>
      </c>
      <c r="F1055" s="2">
        <f t="shared" si="129"/>
        <v>6.9616299999999995</v>
      </c>
      <c r="G1055" s="2">
        <f t="shared" si="123"/>
        <v>7.2572580000000002</v>
      </c>
      <c r="H1055" s="2">
        <f t="shared" si="127"/>
        <v>9.1793544999999988</v>
      </c>
      <c r="I1055" s="2">
        <f t="array" ref="I1055">SUMPRODUCT(B1039:B1058, (ROW(B1039:B1058)-ROW(B1039)+1)) / (20*21/2)</f>
        <v>6.8373019047619046</v>
      </c>
      <c r="J1055" s="2">
        <f t="shared" si="130"/>
        <v>6.9525267838653555</v>
      </c>
      <c r="K1055" s="2">
        <f t="shared" si="124"/>
        <v>7.2939942611536699</v>
      </c>
    </row>
    <row r="1056" spans="1:11" ht="13.5" x14ac:dyDescent="0.25">
      <c r="A1056" s="3">
        <v>43543</v>
      </c>
      <c r="B1056" s="2">
        <v>6.6962999999999999</v>
      </c>
      <c r="C1056" s="2">
        <f t="shared" si="125"/>
        <v>-5.5000000000005045E-3</v>
      </c>
      <c r="D1056" s="2">
        <f t="shared" si="126"/>
        <v>6.7309399999999995</v>
      </c>
      <c r="E1056" s="2">
        <f t="shared" si="128"/>
        <v>6.82165</v>
      </c>
      <c r="F1056" s="2">
        <f t="shared" si="129"/>
        <v>6.9353199999999999</v>
      </c>
      <c r="G1056" s="2">
        <f t="shared" si="123"/>
        <v>7.2391180000000013</v>
      </c>
      <c r="H1056" s="2">
        <f t="shared" si="127"/>
        <v>9.1707789999999996</v>
      </c>
      <c r="I1056" s="2">
        <f t="array" ref="I1056">SUMPRODUCT(B1040:B1059, (ROW(B1040:B1059)-ROW(B1040)+1)) / (20*21/2)</f>
        <v>6.8202880952380944</v>
      </c>
      <c r="J1056" s="2">
        <f t="shared" si="130"/>
        <v>6.9281242330210366</v>
      </c>
      <c r="K1056" s="2">
        <f t="shared" si="124"/>
        <v>7.2705552705201928</v>
      </c>
    </row>
    <row r="1057" spans="1:11" ht="13.5" x14ac:dyDescent="0.25">
      <c r="A1057" s="3">
        <v>43545</v>
      </c>
      <c r="B1057" s="2">
        <v>6.8250000000000002</v>
      </c>
      <c r="C1057" s="2">
        <f t="shared" si="125"/>
        <v>0.12870000000000026</v>
      </c>
      <c r="D1057" s="2">
        <f t="shared" si="126"/>
        <v>6.729820000000001</v>
      </c>
      <c r="E1057" s="2">
        <f t="shared" si="128"/>
        <v>6.8098900000000002</v>
      </c>
      <c r="F1057" s="2">
        <f t="shared" si="129"/>
        <v>6.9160050000000002</v>
      </c>
      <c r="G1057" s="2">
        <f t="shared" si="123"/>
        <v>7.2235520000000006</v>
      </c>
      <c r="H1057" s="2">
        <f t="shared" si="127"/>
        <v>9.1623684999999995</v>
      </c>
      <c r="I1057" s="2">
        <f t="array" ref="I1057">SUMPRODUCT(B1041:B1060, (ROW(B1041:B1060)-ROW(B1041)+1)) / (20*21/2)</f>
        <v>6.8103409523809528</v>
      </c>
      <c r="J1057" s="2">
        <f t="shared" si="130"/>
        <v>6.9183028774952238</v>
      </c>
      <c r="K1057" s="2">
        <f t="shared" si="124"/>
        <v>7.253082514813519</v>
      </c>
    </row>
    <row r="1058" spans="1:11" ht="13.5" x14ac:dyDescent="0.25">
      <c r="A1058" s="3">
        <v>43546</v>
      </c>
      <c r="B1058" s="2">
        <v>6.7914000000000003</v>
      </c>
      <c r="C1058" s="2">
        <f t="shared" si="125"/>
        <v>-3.3599999999999852E-2</v>
      </c>
      <c r="D1058" s="2">
        <f t="shared" si="126"/>
        <v>6.7443799999999996</v>
      </c>
      <c r="E1058" s="2">
        <f t="shared" si="128"/>
        <v>6.7953299999999999</v>
      </c>
      <c r="F1058" s="2">
        <f t="shared" si="129"/>
        <v>6.8972449999999998</v>
      </c>
      <c r="G1058" s="2">
        <f t="shared" si="123"/>
        <v>7.2092180000000035</v>
      </c>
      <c r="H1058" s="2">
        <f t="shared" si="127"/>
        <v>9.1535129999999985</v>
      </c>
      <c r="I1058" s="2">
        <f t="array" ref="I1058">SUMPRODUCT(B1042:B1061, (ROW(B1042:B1061)-ROW(B1042)+1)) / (20*21/2)</f>
        <v>6.7965271428571432</v>
      </c>
      <c r="J1058" s="2">
        <f t="shared" si="130"/>
        <v>6.9062168891623452</v>
      </c>
      <c r="K1058" s="2">
        <f t="shared" si="124"/>
        <v>7.234977318154165</v>
      </c>
    </row>
    <row r="1059" spans="1:11" ht="13.5" x14ac:dyDescent="0.25">
      <c r="A1059" s="3">
        <v>43549</v>
      </c>
      <c r="B1059" s="2">
        <v>6.7186000000000003</v>
      </c>
      <c r="C1059" s="2">
        <f t="shared" si="125"/>
        <v>-7.2799999999999976E-2</v>
      </c>
      <c r="D1059" s="2">
        <f t="shared" si="126"/>
        <v>6.7466200000000001</v>
      </c>
      <c r="E1059" s="2">
        <f t="shared" si="128"/>
        <v>6.7869300000000008</v>
      </c>
      <c r="F1059" s="2">
        <f t="shared" si="129"/>
        <v>6.8790450000000005</v>
      </c>
      <c r="G1059" s="2">
        <f t="shared" si="123"/>
        <v>7.1967880000000024</v>
      </c>
      <c r="H1059" s="2">
        <f t="shared" si="127"/>
        <v>9.1434624999999983</v>
      </c>
      <c r="I1059" s="2">
        <f t="array" ref="I1059">SUMPRODUCT(B1043:B1062, (ROW(B1043:B1062)-ROW(B1043)+1)) / (20*21/2)</f>
        <v>6.7837800000000001</v>
      </c>
      <c r="J1059" s="2">
        <f t="shared" si="130"/>
        <v>6.888348614004026</v>
      </c>
      <c r="K1059" s="2">
        <f t="shared" si="124"/>
        <v>7.2147272272461587</v>
      </c>
    </row>
    <row r="1060" spans="1:11" ht="13.5" x14ac:dyDescent="0.25">
      <c r="A1060" s="3">
        <v>43550</v>
      </c>
      <c r="B1060" s="2">
        <v>6.7746000000000004</v>
      </c>
      <c r="C1060" s="2">
        <f t="shared" si="125"/>
        <v>5.600000000000005E-2</v>
      </c>
      <c r="D1060" s="2">
        <f t="shared" si="126"/>
        <v>6.7611800000000004</v>
      </c>
      <c r="E1060" s="2">
        <f t="shared" si="128"/>
        <v>6.7706900000000001</v>
      </c>
      <c r="F1060" s="2">
        <f t="shared" si="129"/>
        <v>6.863645</v>
      </c>
      <c r="G1060" s="2">
        <f t="shared" si="123"/>
        <v>7.1811100000000021</v>
      </c>
      <c r="H1060" s="2">
        <f t="shared" si="127"/>
        <v>9.1322564999999969</v>
      </c>
      <c r="I1060" s="2">
        <f t="array" ref="I1060">SUMPRODUCT(B1044:B1063, (ROW(B1044:B1063)-ROW(B1044)+1)) / (20*21/2)</f>
        <v>6.7827395238095232</v>
      </c>
      <c r="J1060" s="2">
        <f t="shared" si="130"/>
        <v>6.8775154126703093</v>
      </c>
      <c r="K1060" s="2">
        <f t="shared" si="124"/>
        <v>7.1974673359816039</v>
      </c>
    </row>
    <row r="1061" spans="1:11" ht="13.5" x14ac:dyDescent="0.25">
      <c r="A1061" s="3">
        <v>43551</v>
      </c>
      <c r="B1061" s="2">
        <v>6.7186000000000003</v>
      </c>
      <c r="C1061" s="2">
        <f t="shared" si="125"/>
        <v>-5.600000000000005E-2</v>
      </c>
      <c r="D1061" s="2">
        <f t="shared" si="126"/>
        <v>6.7656400000000003</v>
      </c>
      <c r="E1061" s="2">
        <f t="shared" si="128"/>
        <v>6.7482899999999999</v>
      </c>
      <c r="F1061" s="2">
        <f t="shared" si="129"/>
        <v>6.8524450000000003</v>
      </c>
      <c r="G1061" s="2">
        <f t="shared" si="123"/>
        <v>7.162072000000002</v>
      </c>
      <c r="H1061" s="2">
        <f t="shared" si="127"/>
        <v>9.1212744999999966</v>
      </c>
      <c r="I1061" s="2">
        <f t="array" ref="I1061">SUMPRODUCT(B1045:B1064, (ROW(B1045:B1064)-ROW(B1045)+1)) / (20*21/2)</f>
        <v>6.7819657142857146</v>
      </c>
      <c r="J1061" s="2">
        <f t="shared" si="130"/>
        <v>6.862380611463613</v>
      </c>
      <c r="K1061" s="2">
        <f t="shared" si="124"/>
        <v>7.1786882247666393</v>
      </c>
    </row>
    <row r="1062" spans="1:11" ht="13.5" x14ac:dyDescent="0.25">
      <c r="A1062" s="3">
        <v>43552</v>
      </c>
      <c r="B1062" s="2">
        <v>6.7186000000000003</v>
      </c>
      <c r="C1062" s="2">
        <f t="shared" si="125"/>
        <v>0</v>
      </c>
      <c r="D1062" s="2">
        <f t="shared" si="126"/>
        <v>6.7443600000000004</v>
      </c>
      <c r="E1062" s="2">
        <f t="shared" si="128"/>
        <v>6.7370900000000002</v>
      </c>
      <c r="F1062" s="2">
        <f t="shared" si="129"/>
        <v>6.8359250000000005</v>
      </c>
      <c r="G1062" s="2">
        <f t="shared" si="123"/>
        <v>7.1441539999999994</v>
      </c>
      <c r="H1062" s="2">
        <f t="shared" si="127"/>
        <v>9.109536999999996</v>
      </c>
      <c r="I1062" s="2">
        <f t="array" ref="I1062">SUMPRODUCT(B1046:B1065, (ROW(B1046:B1065)-ROW(B1046)+1)) / (20*21/2)</f>
        <v>6.7777519047619048</v>
      </c>
      <c r="J1062" s="2">
        <f t="shared" si="130"/>
        <v>6.8486872198956492</v>
      </c>
      <c r="K1062" s="2">
        <f t="shared" si="124"/>
        <v>7.1606455492855945</v>
      </c>
    </row>
    <row r="1063" spans="1:11" ht="13.5" x14ac:dyDescent="0.25">
      <c r="A1063" s="3">
        <v>43553</v>
      </c>
      <c r="B1063" s="2">
        <v>6.8250000000000002</v>
      </c>
      <c r="C1063" s="2">
        <f t="shared" si="125"/>
        <v>0.10639999999999983</v>
      </c>
      <c r="D1063" s="2">
        <f t="shared" si="126"/>
        <v>6.7510800000000017</v>
      </c>
      <c r="E1063" s="2">
        <f t="shared" si="128"/>
        <v>6.7477299999999998</v>
      </c>
      <c r="F1063" s="2">
        <f t="shared" si="129"/>
        <v>6.8275249999999987</v>
      </c>
      <c r="G1063" s="2">
        <f t="shared" si="123"/>
        <v>7.1283640000000004</v>
      </c>
      <c r="H1063" s="2">
        <f t="shared" si="127"/>
        <v>9.0975254999999962</v>
      </c>
      <c r="I1063" s="2">
        <f t="array" ref="I1063">SUMPRODUCT(B1047:B1066, (ROW(B1047:B1066)-ROW(B1047)+1)) / (20*21/2)</f>
        <v>6.8081514285714286</v>
      </c>
      <c r="J1063" s="2">
        <f t="shared" si="130"/>
        <v>6.8464312941913024</v>
      </c>
      <c r="K1063" s="2">
        <f t="shared" si="124"/>
        <v>7.1474829787253755</v>
      </c>
    </row>
    <row r="1064" spans="1:11" ht="13.5" x14ac:dyDescent="0.25">
      <c r="A1064" s="3">
        <v>43556</v>
      </c>
      <c r="B1064" s="2">
        <v>6.8193999999999999</v>
      </c>
      <c r="C1064" s="2">
        <f t="shared" si="125"/>
        <v>-5.6000000000002714E-3</v>
      </c>
      <c r="D1064" s="2">
        <f t="shared" si="126"/>
        <v>6.7712400000000006</v>
      </c>
      <c r="E1064" s="2">
        <f t="shared" si="128"/>
        <v>6.7589300000000012</v>
      </c>
      <c r="F1064" s="2">
        <f t="shared" si="129"/>
        <v>6.8188449999999987</v>
      </c>
      <c r="G1064" s="2">
        <f t="shared" si="123"/>
        <v>7.1136939999999989</v>
      </c>
      <c r="H1064" s="2">
        <f t="shared" si="127"/>
        <v>9.0860399999999952</v>
      </c>
      <c r="I1064" s="2">
        <f t="array" ref="I1064">SUMPRODUCT(B1048:B1067, (ROW(B1048:B1067)-ROW(B1048)+1)) / (20*21/2)</f>
        <v>6.8351909523809526</v>
      </c>
      <c r="J1064" s="2">
        <f t="shared" si="130"/>
        <v>6.8438568852207027</v>
      </c>
      <c r="K1064" s="2">
        <f t="shared" si="124"/>
        <v>7.1346169795596746</v>
      </c>
    </row>
    <row r="1065" spans="1:11" ht="13.5" x14ac:dyDescent="0.25">
      <c r="A1065" s="3">
        <v>43557</v>
      </c>
      <c r="B1065" s="2">
        <v>6.7746000000000004</v>
      </c>
      <c r="C1065" s="2">
        <f t="shared" si="125"/>
        <v>-4.4799999999999507E-2</v>
      </c>
      <c r="D1065" s="2">
        <f t="shared" si="126"/>
        <v>6.7712400000000006</v>
      </c>
      <c r="E1065" s="2">
        <f t="shared" si="128"/>
        <v>6.7662100000000009</v>
      </c>
      <c r="F1065" s="2">
        <f t="shared" si="129"/>
        <v>6.8082049999999983</v>
      </c>
      <c r="G1065" s="2">
        <f t="shared" si="123"/>
        <v>7.0968960000000001</v>
      </c>
      <c r="H1065" s="2">
        <f t="shared" si="127"/>
        <v>9.0737509999999961</v>
      </c>
      <c r="I1065" s="2">
        <f t="array" ref="I1065">SUMPRODUCT(B1049:B1068, (ROW(B1049:B1068)-ROW(B1049)+1)) / (20*21/2)</f>
        <v>6.872674285714286</v>
      </c>
      <c r="J1065" s="2">
        <f t="shared" si="130"/>
        <v>6.8372609913901599</v>
      </c>
      <c r="K1065" s="2">
        <f t="shared" si="124"/>
        <v>7.1204986666357666</v>
      </c>
    </row>
    <row r="1066" spans="1:11" ht="13.5" x14ac:dyDescent="0.25">
      <c r="A1066" s="3">
        <v>43558</v>
      </c>
      <c r="B1066" s="2">
        <v>7.1273999999999997</v>
      </c>
      <c r="C1066" s="2">
        <f t="shared" si="125"/>
        <v>0.35279999999999934</v>
      </c>
      <c r="D1066" s="2">
        <f t="shared" si="126"/>
        <v>6.8529999999999998</v>
      </c>
      <c r="E1066" s="2">
        <f t="shared" si="128"/>
        <v>6.8093200000000014</v>
      </c>
      <c r="F1066" s="2">
        <f t="shared" si="129"/>
        <v>6.8154849999999998</v>
      </c>
      <c r="G1066" s="2">
        <f t="shared" si="123"/>
        <v>7.088385999999999</v>
      </c>
      <c r="H1066" s="2">
        <f t="shared" si="127"/>
        <v>9.0618664999999972</v>
      </c>
      <c r="I1066" s="2">
        <f t="array" ref="I1066">SUMPRODUCT(B1050:B1069, (ROW(B1050:B1069)-ROW(B1050)+1)) / (20*21/2)</f>
        <v>6.9040342857142862</v>
      </c>
      <c r="J1066" s="2">
        <f t="shared" si="130"/>
        <v>6.8648932779244305</v>
      </c>
      <c r="K1066" s="2">
        <f t="shared" si="124"/>
        <v>7.1207693071598541</v>
      </c>
    </row>
    <row r="1067" spans="1:11" ht="13.5" x14ac:dyDescent="0.25">
      <c r="A1067" s="3">
        <v>43559</v>
      </c>
      <c r="B1067" s="2">
        <v>7.0994000000000002</v>
      </c>
      <c r="C1067" s="2">
        <f t="shared" si="125"/>
        <v>-2.7999999999999581E-2</v>
      </c>
      <c r="D1067" s="2">
        <f t="shared" si="126"/>
        <v>6.9291600000000004</v>
      </c>
      <c r="E1067" s="2">
        <f t="shared" si="128"/>
        <v>6.8367600000000008</v>
      </c>
      <c r="F1067" s="2">
        <f t="shared" si="129"/>
        <v>6.8233249999999996</v>
      </c>
      <c r="G1067" s="2">
        <f t="shared" si="123"/>
        <v>7.0796519999999994</v>
      </c>
      <c r="H1067" s="2">
        <f t="shared" si="127"/>
        <v>9.0494134999999964</v>
      </c>
      <c r="I1067" s="2">
        <f t="array" ref="I1067">SUMPRODUCT(B1051:B1070, (ROW(B1051:B1070)-ROW(B1051)+1)) / (20*21/2)</f>
        <v>6.9309942857142861</v>
      </c>
      <c r="J1067" s="2">
        <f t="shared" si="130"/>
        <v>6.8872272514554371</v>
      </c>
      <c r="K1067" s="2">
        <f t="shared" si="124"/>
        <v>7.1199312951143696</v>
      </c>
    </row>
    <row r="1068" spans="1:11" ht="13.5" x14ac:dyDescent="0.25">
      <c r="A1068" s="3">
        <v>43560</v>
      </c>
      <c r="B1068" s="2">
        <v>7.2168999999999999</v>
      </c>
      <c r="C1068" s="2">
        <f t="shared" si="125"/>
        <v>0.11749999999999972</v>
      </c>
      <c r="D1068" s="2">
        <f t="shared" si="126"/>
        <v>7.0075400000000005</v>
      </c>
      <c r="E1068" s="2">
        <f t="shared" si="128"/>
        <v>6.8793100000000011</v>
      </c>
      <c r="F1068" s="2">
        <f t="shared" si="129"/>
        <v>6.8373200000000001</v>
      </c>
      <c r="G1068" s="2">
        <f t="shared" si="123"/>
        <v>7.074052</v>
      </c>
      <c r="H1068" s="2">
        <f t="shared" si="127"/>
        <v>9.0376739999999955</v>
      </c>
      <c r="I1068" s="2">
        <f t="array" ref="I1068">SUMPRODUCT(B1052:B1071, (ROW(B1052:B1071)-ROW(B1052)+1)) / (20*21/2)</f>
        <v>6.9543276190476195</v>
      </c>
      <c r="J1068" s="2">
        <f t="shared" si="130"/>
        <v>6.9186246560787286</v>
      </c>
      <c r="K1068" s="2">
        <f t="shared" si="124"/>
        <v>7.1237339894236102</v>
      </c>
    </row>
    <row r="1069" spans="1:11" ht="13.5" x14ac:dyDescent="0.25">
      <c r="A1069" s="3">
        <v>43563</v>
      </c>
      <c r="B1069" s="2">
        <v>7.1665999999999999</v>
      </c>
      <c r="C1069" s="2">
        <f t="shared" si="125"/>
        <v>-5.0300000000000011E-2</v>
      </c>
      <c r="D1069" s="2">
        <f t="shared" si="126"/>
        <v>7.0769800000000007</v>
      </c>
      <c r="E1069" s="2">
        <f t="shared" si="128"/>
        <v>6.9241100000000007</v>
      </c>
      <c r="F1069" s="2">
        <f t="shared" si="129"/>
        <v>6.8555200000000003</v>
      </c>
      <c r="G1069" s="2">
        <f t="shared" si="123"/>
        <v>7.0674460000000012</v>
      </c>
      <c r="H1069" s="2">
        <f t="shared" si="127"/>
        <v>9.0243229999999954</v>
      </c>
      <c r="I1069" s="2">
        <f t="array" ref="I1069">SUMPRODUCT(B1053:B1072, (ROW(B1053:B1072)-ROW(B1053)+1)) / (20*21/2)</f>
        <v>6.9731276190476192</v>
      </c>
      <c r="J1069" s="2">
        <f t="shared" si="130"/>
        <v>6.9422413554998021</v>
      </c>
      <c r="K1069" s="2">
        <f t="shared" si="124"/>
        <v>7.1254150094462139</v>
      </c>
    </row>
    <row r="1070" spans="1:11" ht="13.5" x14ac:dyDescent="0.25">
      <c r="A1070" s="3">
        <v>43565</v>
      </c>
      <c r="B1070" s="2">
        <v>7.1386000000000003</v>
      </c>
      <c r="C1070" s="2">
        <f t="shared" si="125"/>
        <v>-2.7999999999999581E-2</v>
      </c>
      <c r="D1070" s="2">
        <f t="shared" si="126"/>
        <v>7.1497799999999998</v>
      </c>
      <c r="E1070" s="2">
        <f t="shared" si="128"/>
        <v>6.9605100000000011</v>
      </c>
      <c r="F1070" s="2">
        <f t="shared" si="129"/>
        <v>6.8655999999999988</v>
      </c>
      <c r="G1070" s="2">
        <f t="shared" si="123"/>
        <v>7.0603920000000002</v>
      </c>
      <c r="H1070" s="2">
        <f t="shared" si="127"/>
        <v>9.0145844999999962</v>
      </c>
      <c r="I1070" s="2">
        <f t="array" ref="I1070">SUMPRODUCT(B1054:B1073, (ROW(B1054:B1073)-ROW(B1054)+1)) / (20*21/2)</f>
        <v>6.9784380952380962</v>
      </c>
      <c r="J1070" s="2">
        <f t="shared" si="130"/>
        <v>6.960942178785535</v>
      </c>
      <c r="K1070" s="2">
        <f t="shared" si="124"/>
        <v>7.1259320678993037</v>
      </c>
    </row>
    <row r="1071" spans="1:11" ht="13.5" x14ac:dyDescent="0.25">
      <c r="A1071" s="3">
        <v>43566</v>
      </c>
      <c r="B1071" s="2">
        <v>7.1105999999999998</v>
      </c>
      <c r="C1071" s="2">
        <f t="shared" si="125"/>
        <v>-2.8000000000000469E-2</v>
      </c>
      <c r="D1071" s="2">
        <f t="shared" si="126"/>
        <v>7.1464200000000009</v>
      </c>
      <c r="E1071" s="2">
        <f t="shared" si="128"/>
        <v>6.9997100000000021</v>
      </c>
      <c r="F1071" s="2">
        <f t="shared" si="129"/>
        <v>6.8740000000000006</v>
      </c>
      <c r="G1071" s="2">
        <f t="shared" si="123"/>
        <v>7.0530020000000002</v>
      </c>
      <c r="H1071" s="2">
        <f t="shared" si="127"/>
        <v>9.004806999999996</v>
      </c>
      <c r="I1071" s="2">
        <f t="array" ref="I1071">SUMPRODUCT(B1055:B1074, (ROW(B1055:B1074)-ROW(B1055)+1)) / (20*21/2)</f>
        <v>6.9821333333333335</v>
      </c>
      <c r="J1071" s="2">
        <f t="shared" si="130"/>
        <v>6.9751953046154842</v>
      </c>
      <c r="K1071" s="2">
        <f t="shared" si="124"/>
        <v>7.1253308103346251</v>
      </c>
    </row>
    <row r="1072" spans="1:11" ht="13.5" x14ac:dyDescent="0.25">
      <c r="A1072" s="3">
        <v>43567</v>
      </c>
      <c r="B1072" s="2">
        <v>7.0713999999999997</v>
      </c>
      <c r="C1072" s="2">
        <f t="shared" si="125"/>
        <v>-3.9200000000000124E-2</v>
      </c>
      <c r="D1072" s="2">
        <f t="shared" si="126"/>
        <v>7.1408199999999997</v>
      </c>
      <c r="E1072" s="2">
        <f t="shared" si="128"/>
        <v>7.0349900000000005</v>
      </c>
      <c r="F1072" s="2">
        <f t="shared" si="129"/>
        <v>6.8860400000000013</v>
      </c>
      <c r="G1072" s="2">
        <f t="shared" si="123"/>
        <v>7.0446040000000005</v>
      </c>
      <c r="H1072" s="2">
        <f t="shared" si="127"/>
        <v>8.9903339999999972</v>
      </c>
      <c r="I1072" s="2">
        <f t="array" ref="I1072">SUMPRODUCT(B1056:B1075, (ROW(B1056:B1075)-ROW(B1056)+1)) / (20*21/2)</f>
        <v>6.9830828571428558</v>
      </c>
      <c r="J1072" s="2">
        <f t="shared" si="130"/>
        <v>6.9843576565568659</v>
      </c>
      <c r="K1072" s="2">
        <f t="shared" si="124"/>
        <v>7.1232158765960119</v>
      </c>
    </row>
    <row r="1073" spans="1:11" ht="13.5" x14ac:dyDescent="0.25">
      <c r="A1073" s="3">
        <v>43570</v>
      </c>
      <c r="B1073" s="2">
        <v>6.9417999999999997</v>
      </c>
      <c r="C1073" s="2">
        <f t="shared" si="125"/>
        <v>-0.12959999999999994</v>
      </c>
      <c r="D1073" s="2">
        <f t="shared" si="126"/>
        <v>7.085799999999999</v>
      </c>
      <c r="E1073" s="2">
        <f t="shared" si="128"/>
        <v>7.0466699999999989</v>
      </c>
      <c r="F1073" s="2">
        <f t="shared" si="129"/>
        <v>6.8972000000000007</v>
      </c>
      <c r="G1073" s="2">
        <f t="shared" si="123"/>
        <v>7.0333900000000007</v>
      </c>
      <c r="H1073" s="2">
        <f t="shared" si="127"/>
        <v>8.9746809999999968</v>
      </c>
      <c r="I1073" s="2">
        <f t="array" ref="I1073">SUMPRODUCT(B1057:B1076, (ROW(B1057:B1076)-ROW(B1057)+1)) / (20*21/2)</f>
        <v>6.9835523809523812</v>
      </c>
      <c r="J1073" s="2">
        <f t="shared" si="130"/>
        <v>6.9803045464085933</v>
      </c>
      <c r="K1073" s="2">
        <f t="shared" si="124"/>
        <v>7.1161015284942071</v>
      </c>
    </row>
    <row r="1074" spans="1:11" ht="13.5" x14ac:dyDescent="0.25">
      <c r="A1074" s="3">
        <v>43571</v>
      </c>
      <c r="B1074" s="2">
        <v>6.9359999999999999</v>
      </c>
      <c r="C1074" s="2">
        <f t="shared" si="125"/>
        <v>-5.7999999999998053E-3</v>
      </c>
      <c r="D1074" s="2">
        <f t="shared" si="126"/>
        <v>7.0396799999999997</v>
      </c>
      <c r="E1074" s="2">
        <f t="shared" si="128"/>
        <v>7.0583299999999998</v>
      </c>
      <c r="F1074" s="2">
        <f t="shared" si="129"/>
        <v>6.9086300000000005</v>
      </c>
      <c r="G1074" s="2">
        <f t="shared" ref="G1074:G1137" si="131">AVERAGE(B1025:B1074)</f>
        <v>7.0226199999999999</v>
      </c>
      <c r="H1074" s="2">
        <f t="shared" si="127"/>
        <v>8.9585509999999964</v>
      </c>
      <c r="I1074" s="2">
        <f t="array" ref="I1074">SUMPRODUCT(B1058:B1077, (ROW(B1058:B1077)-ROW(B1058)+1)) / (20*21/2)</f>
        <v>6.9829357142857136</v>
      </c>
      <c r="J1074" s="2">
        <f t="shared" si="130"/>
        <v>6.9760850657982507</v>
      </c>
      <c r="K1074" s="2">
        <f t="shared" si="124"/>
        <v>7.1090387234552193</v>
      </c>
    </row>
    <row r="1075" spans="1:11" ht="13.5" x14ac:dyDescent="0.25">
      <c r="A1075" s="3">
        <v>43572</v>
      </c>
      <c r="B1075" s="2">
        <v>6.9185999999999996</v>
      </c>
      <c r="C1075" s="2">
        <f t="shared" si="125"/>
        <v>-1.7400000000000304E-2</v>
      </c>
      <c r="D1075" s="2">
        <f t="shared" si="126"/>
        <v>6.9956800000000001</v>
      </c>
      <c r="E1075" s="2">
        <f t="shared" si="128"/>
        <v>7.07273</v>
      </c>
      <c r="F1075" s="2">
        <f t="shared" si="129"/>
        <v>6.9194699999999996</v>
      </c>
      <c r="G1075" s="2">
        <f t="shared" si="131"/>
        <v>7.0117260000000012</v>
      </c>
      <c r="H1075" s="2">
        <f t="shared" si="127"/>
        <v>8.9422504999999965</v>
      </c>
      <c r="I1075" s="2">
        <f t="array" ref="I1075">SUMPRODUCT(B1059:B1078, (ROW(B1059:B1078)-ROW(B1059)+1)) / (20*21/2)</f>
        <v>6.981845714285714</v>
      </c>
      <c r="J1075" s="2">
        <f t="shared" si="130"/>
        <v>6.9706102976269886</v>
      </c>
      <c r="K1075" s="2">
        <f t="shared" ref="K1075:K1138" si="132">$K$4*B1075+(1-$K$4)*K1074</f>
        <v>7.1015705382216812</v>
      </c>
    </row>
    <row r="1076" spans="1:11" ht="13.5" x14ac:dyDescent="0.25">
      <c r="A1076" s="3">
        <v>43573</v>
      </c>
      <c r="B1076" s="2">
        <v>6.9244000000000003</v>
      </c>
      <c r="C1076" s="2">
        <f t="shared" si="125"/>
        <v>5.8000000000006935E-3</v>
      </c>
      <c r="D1076" s="2">
        <f t="shared" si="126"/>
        <v>6.9584399999999986</v>
      </c>
      <c r="E1076" s="2">
        <f t="shared" si="128"/>
        <v>7.0524299999999993</v>
      </c>
      <c r="F1076" s="2">
        <f t="shared" si="129"/>
        <v>6.9308750000000003</v>
      </c>
      <c r="G1076" s="2">
        <f t="shared" si="131"/>
        <v>7.0012840000000018</v>
      </c>
      <c r="H1076" s="2">
        <f t="shared" si="127"/>
        <v>8.9244109999999974</v>
      </c>
      <c r="I1076" s="2">
        <f t="array" ref="I1076">SUMPRODUCT(B1060:B1079, (ROW(B1060:B1079)-ROW(B1060)+1)) / (20*21/2)</f>
        <v>6.9801223809523805</v>
      </c>
      <c r="J1076" s="2">
        <f t="shared" si="130"/>
        <v>6.966209316900609</v>
      </c>
      <c r="K1076" s="2">
        <f t="shared" si="132"/>
        <v>7.0946226739776934</v>
      </c>
    </row>
    <row r="1077" spans="1:11" ht="13.5" x14ac:dyDescent="0.25">
      <c r="A1077" s="3">
        <v>43574</v>
      </c>
      <c r="B1077" s="2">
        <v>6.9244000000000003</v>
      </c>
      <c r="C1077" s="2">
        <f t="shared" si="125"/>
        <v>0</v>
      </c>
      <c r="D1077" s="2">
        <f t="shared" si="126"/>
        <v>6.9290399999999988</v>
      </c>
      <c r="E1077" s="2">
        <f t="shared" si="128"/>
        <v>7.0349300000000001</v>
      </c>
      <c r="F1077" s="2">
        <f t="shared" si="129"/>
        <v>6.9358449999999987</v>
      </c>
      <c r="G1077" s="2">
        <f t="shared" si="131"/>
        <v>6.9908420000000016</v>
      </c>
      <c r="H1077" s="2">
        <f t="shared" si="127"/>
        <v>8.9050599999999971</v>
      </c>
      <c r="I1077" s="2">
        <f t="array" ref="I1077">SUMPRODUCT(B1061:B1080, (ROW(B1061:B1080)-ROW(B1061)+1)) / (20*21/2)</f>
        <v>6.9735619047619037</v>
      </c>
      <c r="J1077" s="2">
        <f t="shared" si="130"/>
        <v>6.962227477195789</v>
      </c>
      <c r="K1077" s="2">
        <f t="shared" si="132"/>
        <v>7.087947274998176</v>
      </c>
    </row>
    <row r="1078" spans="1:11" ht="13.5" x14ac:dyDescent="0.25">
      <c r="A1078" s="3">
        <v>43577</v>
      </c>
      <c r="B1078" s="2">
        <v>6.9244000000000003</v>
      </c>
      <c r="C1078" s="2">
        <f t="shared" si="125"/>
        <v>0</v>
      </c>
      <c r="D1078" s="2">
        <f t="shared" si="126"/>
        <v>6.9255599999999999</v>
      </c>
      <c r="E1078" s="2">
        <f t="shared" si="128"/>
        <v>7.0056799999999999</v>
      </c>
      <c r="F1078" s="2">
        <f t="shared" si="129"/>
        <v>6.942495000000001</v>
      </c>
      <c r="G1078" s="2">
        <f t="shared" si="131"/>
        <v>6.9815200000000006</v>
      </c>
      <c r="H1078" s="2">
        <f t="shared" si="127"/>
        <v>8.8868564999999986</v>
      </c>
      <c r="I1078" s="2">
        <f t="array" ref="I1078">SUMPRODUCT(B1062:B1081, (ROW(B1062:B1081)-ROW(B1062)+1)) / (20*21/2)</f>
        <v>6.9659285714285728</v>
      </c>
      <c r="J1078" s="2">
        <f t="shared" si="130"/>
        <v>6.9586248603199996</v>
      </c>
      <c r="K1078" s="2">
        <f t="shared" si="132"/>
        <v>7.0815336563707962</v>
      </c>
    </row>
    <row r="1079" spans="1:11" ht="13.5" x14ac:dyDescent="0.25">
      <c r="A1079" s="3">
        <v>43578</v>
      </c>
      <c r="B1079" s="2">
        <v>6.9244000000000003</v>
      </c>
      <c r="C1079" s="2">
        <f t="shared" si="125"/>
        <v>0</v>
      </c>
      <c r="D1079" s="2">
        <f t="shared" si="126"/>
        <v>6.9232399999999998</v>
      </c>
      <c r="E1079" s="2">
        <f t="shared" si="128"/>
        <v>6.9814600000000002</v>
      </c>
      <c r="F1079" s="2">
        <f t="shared" si="129"/>
        <v>6.9527850000000004</v>
      </c>
      <c r="G1079" s="2">
        <f t="shared" si="131"/>
        <v>6.9744380000000001</v>
      </c>
      <c r="H1079" s="2">
        <f t="shared" si="127"/>
        <v>8.8689890000000009</v>
      </c>
      <c r="I1079" s="2">
        <f t="array" ref="I1079">SUMPRODUCT(B1063:B1082, (ROW(B1063:B1082)-ROW(B1063)+1)) / (20*21/2)</f>
        <v>6.9564404761904761</v>
      </c>
      <c r="J1079" s="2">
        <f t="shared" si="130"/>
        <v>6.9553653498133334</v>
      </c>
      <c r="K1079" s="2">
        <f t="shared" si="132"/>
        <v>7.0753715521993925</v>
      </c>
    </row>
    <row r="1080" spans="1:11" ht="13.5" x14ac:dyDescent="0.25">
      <c r="A1080" s="3">
        <v>43579</v>
      </c>
      <c r="B1080" s="2">
        <v>6.8838999999999997</v>
      </c>
      <c r="C1080" s="2">
        <f t="shared" si="125"/>
        <v>-4.0500000000000647E-2</v>
      </c>
      <c r="D1080" s="2">
        <f t="shared" si="126"/>
        <v>6.9162999999999997</v>
      </c>
      <c r="E1080" s="2">
        <f t="shared" si="128"/>
        <v>6.9559899999999999</v>
      </c>
      <c r="F1080" s="2">
        <f t="shared" si="129"/>
        <v>6.9582500000000023</v>
      </c>
      <c r="G1080" s="2">
        <f t="shared" si="131"/>
        <v>6.9665459999999984</v>
      </c>
      <c r="H1080" s="2">
        <f t="shared" si="127"/>
        <v>8.8516190000000012</v>
      </c>
      <c r="I1080" s="2">
        <f t="array" ref="I1080">SUMPRODUCT(B1064:B1083, (ROW(B1064:B1083)-ROW(B1064)+1)) / (20*21/2)</f>
        <v>6.946247619047619</v>
      </c>
      <c r="J1080" s="2">
        <f t="shared" si="130"/>
        <v>6.9485591260215873</v>
      </c>
      <c r="K1080" s="2">
        <f t="shared" si="132"/>
        <v>7.0678628638778482</v>
      </c>
    </row>
    <row r="1081" spans="1:11" ht="13.5" x14ac:dyDescent="0.25">
      <c r="A1081" s="3">
        <v>43580</v>
      </c>
      <c r="B1081" s="2">
        <v>6.8780999999999999</v>
      </c>
      <c r="C1081" s="2">
        <f t="shared" si="125"/>
        <v>-5.7999999999998053E-3</v>
      </c>
      <c r="D1081" s="2">
        <f t="shared" si="126"/>
        <v>6.9070400000000003</v>
      </c>
      <c r="E1081" s="2">
        <f t="shared" si="128"/>
        <v>6.9327399999999981</v>
      </c>
      <c r="F1081" s="2">
        <f t="shared" si="129"/>
        <v>6.9662250000000014</v>
      </c>
      <c r="G1081" s="2">
        <f t="shared" si="131"/>
        <v>6.958537999999999</v>
      </c>
      <c r="H1081" s="2">
        <f t="shared" si="127"/>
        <v>8.8331</v>
      </c>
      <c r="I1081" s="2">
        <f t="array" ref="I1081">SUMPRODUCT(B1065:B1084, (ROW(B1065:B1084)-ROW(B1065)+1)) / (20*21/2)</f>
        <v>6.9375042857142857</v>
      </c>
      <c r="J1081" s="2">
        <f t="shared" si="130"/>
        <v>6.9418487330671503</v>
      </c>
      <c r="K1081" s="2">
        <f t="shared" si="132"/>
        <v>7.0604211829414618</v>
      </c>
    </row>
    <row r="1082" spans="1:11" ht="13.5" x14ac:dyDescent="0.25">
      <c r="A1082" s="3">
        <v>43581</v>
      </c>
      <c r="B1082" s="2">
        <v>6.8666</v>
      </c>
      <c r="C1082" s="2">
        <f t="shared" si="125"/>
        <v>-1.1499999999999844E-2</v>
      </c>
      <c r="D1082" s="2">
        <f t="shared" si="126"/>
        <v>6.8954800000000009</v>
      </c>
      <c r="E1082" s="2">
        <f t="shared" si="128"/>
        <v>6.912259999999999</v>
      </c>
      <c r="F1082" s="2">
        <f t="shared" si="129"/>
        <v>6.9736250000000011</v>
      </c>
      <c r="G1082" s="2">
        <f t="shared" si="131"/>
        <v>6.953657999999999</v>
      </c>
      <c r="H1082" s="2">
        <f t="shared" si="127"/>
        <v>8.8145235</v>
      </c>
      <c r="I1082" s="2">
        <f t="array" ref="I1082">SUMPRODUCT(B1066:B1085, (ROW(B1066:B1085)-ROW(B1066)+1)) / (20*21/2)</f>
        <v>6.9306633333333334</v>
      </c>
      <c r="J1082" s="2">
        <f t="shared" si="130"/>
        <v>6.9346821870607549</v>
      </c>
      <c r="K1082" s="2">
        <f t="shared" si="132"/>
        <v>7.052820352237875</v>
      </c>
    </row>
    <row r="1083" spans="1:11" ht="13.5" x14ac:dyDescent="0.25">
      <c r="A1083" s="3">
        <v>43584</v>
      </c>
      <c r="B1083" s="2">
        <v>6.8666</v>
      </c>
      <c r="C1083" s="2">
        <f t="shared" si="125"/>
        <v>0</v>
      </c>
      <c r="D1083" s="2">
        <f t="shared" si="126"/>
        <v>6.8839199999999989</v>
      </c>
      <c r="E1083" s="2">
        <f t="shared" si="128"/>
        <v>6.9047399999999994</v>
      </c>
      <c r="F1083" s="2">
        <f t="shared" si="129"/>
        <v>6.9757050000000005</v>
      </c>
      <c r="G1083" s="2">
        <f t="shared" si="131"/>
        <v>6.9457559999999994</v>
      </c>
      <c r="H1083" s="2">
        <f t="shared" si="127"/>
        <v>8.7951075000000003</v>
      </c>
      <c r="I1083" s="2">
        <f t="array" ref="I1083">SUMPRODUCT(B1067:B1086, (ROW(B1067:B1086)-ROW(B1067)+1)) / (20*21/2)</f>
        <v>6.9226390476190476</v>
      </c>
      <c r="J1083" s="2">
        <f t="shared" si="130"/>
        <v>6.9281981692454444</v>
      </c>
      <c r="K1083" s="2">
        <f t="shared" si="132"/>
        <v>7.0455175933265863</v>
      </c>
    </row>
    <row r="1084" spans="1:11" ht="13.5" x14ac:dyDescent="0.25">
      <c r="A1084" s="3">
        <v>43585</v>
      </c>
      <c r="B1084" s="2">
        <v>6.8838999999999997</v>
      </c>
      <c r="C1084" s="2">
        <f t="shared" si="125"/>
        <v>1.7299999999999649E-2</v>
      </c>
      <c r="D1084" s="2">
        <f t="shared" si="126"/>
        <v>6.8758199999999992</v>
      </c>
      <c r="E1084" s="2">
        <f t="shared" si="128"/>
        <v>6.8995299999999986</v>
      </c>
      <c r="F1084" s="2">
        <f t="shared" si="129"/>
        <v>6.978930000000001</v>
      </c>
      <c r="G1084" s="2">
        <f t="shared" si="131"/>
        <v>6.9383119999999989</v>
      </c>
      <c r="H1084" s="2">
        <f t="shared" si="127"/>
        <v>8.7763375000000003</v>
      </c>
      <c r="I1084" s="2">
        <f t="array" ref="I1084">SUMPRODUCT(B1068:B1087, (ROW(B1068:B1087)-ROW(B1068)+1)) / (20*21/2)</f>
        <v>6.9057676190476185</v>
      </c>
      <c r="J1084" s="2">
        <f t="shared" si="130"/>
        <v>6.9239792959839734</v>
      </c>
      <c r="K1084" s="2">
        <f t="shared" si="132"/>
        <v>7.0391796484902498</v>
      </c>
    </row>
    <row r="1085" spans="1:11" ht="13.5" x14ac:dyDescent="0.25">
      <c r="A1085" s="3">
        <v>43587</v>
      </c>
      <c r="B1085" s="2">
        <v>6.9070999999999998</v>
      </c>
      <c r="C1085" s="2">
        <f t="shared" si="125"/>
        <v>2.3200000000000109E-2</v>
      </c>
      <c r="D1085" s="2">
        <f t="shared" si="126"/>
        <v>6.8804599999999994</v>
      </c>
      <c r="E1085" s="2">
        <f t="shared" si="128"/>
        <v>6.8983799999999986</v>
      </c>
      <c r="F1085" s="2">
        <f t="shared" si="129"/>
        <v>6.9855550000000024</v>
      </c>
      <c r="G1085" s="2">
        <f t="shared" si="131"/>
        <v>6.9321159999999997</v>
      </c>
      <c r="H1085" s="2">
        <f t="shared" si="127"/>
        <v>8.7576834999999988</v>
      </c>
      <c r="I1085" s="2">
        <f t="array" ref="I1085">SUMPRODUCT(B1069:B1088, (ROW(B1069:B1088)-ROW(B1069)+1)) / (20*21/2)</f>
        <v>6.8930976190476185</v>
      </c>
      <c r="J1085" s="2">
        <f t="shared" si="130"/>
        <v>6.9223717439854999</v>
      </c>
      <c r="K1085" s="2">
        <f t="shared" si="132"/>
        <v>7.0340000544318091</v>
      </c>
    </row>
    <row r="1086" spans="1:11" ht="13.5" x14ac:dyDescent="0.25">
      <c r="A1086" s="3">
        <v>43588</v>
      </c>
      <c r="B1086" s="2">
        <v>6.9013</v>
      </c>
      <c r="C1086" s="2">
        <f t="shared" si="125"/>
        <v>-5.7999999999998053E-3</v>
      </c>
      <c r="D1086" s="2">
        <f t="shared" si="126"/>
        <v>6.8850999999999996</v>
      </c>
      <c r="E1086" s="2">
        <f t="shared" si="128"/>
        <v>6.8960699999999999</v>
      </c>
      <c r="F1086" s="2">
        <f t="shared" si="129"/>
        <v>6.9742500000000005</v>
      </c>
      <c r="G1086" s="2">
        <f t="shared" si="131"/>
        <v>6.9256919999999988</v>
      </c>
      <c r="H1086" s="2">
        <f t="shared" si="127"/>
        <v>8.739784499999999</v>
      </c>
      <c r="I1086" s="2">
        <f t="array" ref="I1086">SUMPRODUCT(B1070:B1089, (ROW(B1070:B1089)-ROW(B1070)+1)) / (20*21/2)</f>
        <v>6.8822885714285702</v>
      </c>
      <c r="J1086" s="2">
        <f t="shared" si="130"/>
        <v>6.9203649112249765</v>
      </c>
      <c r="K1086" s="2">
        <f t="shared" si="132"/>
        <v>7.0287961307286011</v>
      </c>
    </row>
    <row r="1087" spans="1:11" ht="13.5" x14ac:dyDescent="0.25">
      <c r="A1087" s="3">
        <v>43591</v>
      </c>
      <c r="B1087" s="2">
        <v>6.7971000000000004</v>
      </c>
      <c r="C1087" s="2">
        <f t="shared" si="125"/>
        <v>-0.10419999999999963</v>
      </c>
      <c r="D1087" s="2">
        <f t="shared" si="126"/>
        <v>6.8711999999999991</v>
      </c>
      <c r="E1087" s="2">
        <f t="shared" si="128"/>
        <v>6.8833399999999996</v>
      </c>
      <c r="F1087" s="2">
        <f t="shared" si="129"/>
        <v>6.9591350000000007</v>
      </c>
      <c r="G1087" s="2">
        <f t="shared" si="131"/>
        <v>6.917408</v>
      </c>
      <c r="H1087" s="2">
        <f t="shared" si="127"/>
        <v>8.7214484999999993</v>
      </c>
      <c r="I1087" s="2">
        <f t="array" ref="I1087">SUMPRODUCT(B1071:B1090, (ROW(B1071:B1090)-ROW(B1071)+1)) / (20*21/2)</f>
        <v>6.8786057142857144</v>
      </c>
      <c r="J1087" s="2">
        <f t="shared" si="130"/>
        <v>6.9086253958702173</v>
      </c>
      <c r="K1087" s="2">
        <f t="shared" si="132"/>
        <v>7.0197100079549308</v>
      </c>
    </row>
    <row r="1088" spans="1:11" ht="13.5" x14ac:dyDescent="0.25">
      <c r="A1088" s="3">
        <v>43592</v>
      </c>
      <c r="B1088" s="2">
        <v>6.8261000000000003</v>
      </c>
      <c r="C1088" s="2">
        <f t="shared" si="125"/>
        <v>2.8999999999999915E-2</v>
      </c>
      <c r="D1088" s="2">
        <f t="shared" si="126"/>
        <v>6.8631000000000002</v>
      </c>
      <c r="E1088" s="2">
        <f t="shared" si="128"/>
        <v>6.8735099999999987</v>
      </c>
      <c r="F1088" s="2">
        <f t="shared" si="129"/>
        <v>6.9395949999999997</v>
      </c>
      <c r="G1088" s="2">
        <f t="shared" si="131"/>
        <v>6.9105980000000002</v>
      </c>
      <c r="H1088" s="2">
        <f t="shared" si="127"/>
        <v>8.7037894999999974</v>
      </c>
      <c r="I1088" s="2">
        <f t="array" ref="I1088">SUMPRODUCT(B1072:B1091, (ROW(B1072:B1091)-ROW(B1072)+1)) / (20*21/2)</f>
        <v>6.8761357142857138</v>
      </c>
      <c r="J1088" s="2">
        <f t="shared" si="130"/>
        <v>6.9007658343587686</v>
      </c>
      <c r="K1088" s="2">
        <f t="shared" si="132"/>
        <v>7.012117458623365</v>
      </c>
    </row>
    <row r="1089" spans="1:11" ht="13.5" x14ac:dyDescent="0.25">
      <c r="A1089" s="3">
        <v>43593</v>
      </c>
      <c r="B1089" s="2">
        <v>6.8261000000000003</v>
      </c>
      <c r="C1089" s="2">
        <f t="shared" si="125"/>
        <v>0</v>
      </c>
      <c r="D1089" s="2">
        <f t="shared" si="126"/>
        <v>6.85154</v>
      </c>
      <c r="E1089" s="2">
        <f t="shared" si="128"/>
        <v>6.8636799999999996</v>
      </c>
      <c r="F1089" s="2">
        <f t="shared" si="129"/>
        <v>6.9225700000000003</v>
      </c>
      <c r="G1089" s="2">
        <f t="shared" si="131"/>
        <v>6.9054679999999999</v>
      </c>
      <c r="H1089" s="2">
        <f t="shared" si="127"/>
        <v>8.6862704999999973</v>
      </c>
      <c r="I1089" s="2">
        <f t="array" ref="I1089">SUMPRODUCT(B1073:B1092, (ROW(B1073:B1092)-ROW(B1073)+1)) / (20*21/2)</f>
        <v>6.8725452380952383</v>
      </c>
      <c r="J1089" s="2">
        <f t="shared" si="130"/>
        <v>6.8936548025150763</v>
      </c>
      <c r="K1089" s="2">
        <f t="shared" si="132"/>
        <v>7.0048226563244098</v>
      </c>
    </row>
    <row r="1090" spans="1:11" ht="13.5" x14ac:dyDescent="0.25">
      <c r="A1090" s="3">
        <v>43594</v>
      </c>
      <c r="B1090" s="2">
        <v>6.8838999999999997</v>
      </c>
      <c r="C1090" s="2">
        <f t="shared" si="125"/>
        <v>5.7799999999999407E-2</v>
      </c>
      <c r="D1090" s="2">
        <f t="shared" si="126"/>
        <v>6.8468999999999998</v>
      </c>
      <c r="E1090" s="2">
        <f t="shared" si="128"/>
        <v>6.8636799999999996</v>
      </c>
      <c r="F1090" s="2">
        <f t="shared" si="129"/>
        <v>6.9098350000000011</v>
      </c>
      <c r="G1090" s="2">
        <f t="shared" si="131"/>
        <v>6.9014939999999987</v>
      </c>
      <c r="H1090" s="2">
        <f t="shared" si="127"/>
        <v>8.6677804999999974</v>
      </c>
      <c r="I1090" s="2">
        <f t="array" ref="I1090">SUMPRODUCT(B1074:B1093, (ROW(B1074:B1093)-ROW(B1074)+1)) / (20*21/2)</f>
        <v>6.8699576190476188</v>
      </c>
      <c r="J1090" s="2">
        <f t="shared" si="130"/>
        <v>6.8927257737041172</v>
      </c>
      <c r="K1090" s="2">
        <f t="shared" si="132"/>
        <v>7.0000805913705113</v>
      </c>
    </row>
    <row r="1091" spans="1:11" ht="13.5" x14ac:dyDescent="0.25">
      <c r="A1091" s="3">
        <v>43595</v>
      </c>
      <c r="B1091" s="2">
        <v>6.8838999999999997</v>
      </c>
      <c r="C1091" s="2">
        <f t="shared" si="125"/>
        <v>0</v>
      </c>
      <c r="D1091" s="2">
        <f t="shared" si="126"/>
        <v>6.8434200000000001</v>
      </c>
      <c r="E1091" s="2">
        <f t="shared" si="128"/>
        <v>6.8642599999999989</v>
      </c>
      <c r="F1091" s="2">
        <f t="shared" si="129"/>
        <v>6.8985000000000003</v>
      </c>
      <c r="G1091" s="2">
        <f t="shared" si="131"/>
        <v>6.9003199999999989</v>
      </c>
      <c r="H1091" s="2">
        <f t="shared" si="127"/>
        <v>8.6493464999999983</v>
      </c>
      <c r="I1091" s="2">
        <f t="array" ref="I1091">SUMPRODUCT(B1075:B1094, (ROW(B1075:B1094)-ROW(B1075)+1)) / (20*21/2)</f>
        <v>6.8666509523809509</v>
      </c>
      <c r="J1091" s="2">
        <f t="shared" si="130"/>
        <v>6.8918852238275345</v>
      </c>
      <c r="K1091" s="2">
        <f t="shared" si="132"/>
        <v>6.9955244897481386</v>
      </c>
    </row>
    <row r="1092" spans="1:11" ht="13.5" x14ac:dyDescent="0.25">
      <c r="A1092" s="3">
        <v>43598</v>
      </c>
      <c r="B1092" s="2">
        <v>6.8608000000000002</v>
      </c>
      <c r="C1092" s="2">
        <f t="shared" ref="C1092:C1155" si="133">B1092-B1091</f>
        <v>-2.3099999999999454E-2</v>
      </c>
      <c r="D1092" s="2">
        <f t="shared" si="126"/>
        <v>6.85616</v>
      </c>
      <c r="E1092" s="2">
        <f t="shared" si="128"/>
        <v>6.8636799999999978</v>
      </c>
      <c r="F1092" s="2">
        <f t="shared" si="129"/>
        <v>6.8879700000000001</v>
      </c>
      <c r="G1092" s="2">
        <f t="shared" si="131"/>
        <v>6.8965559999999986</v>
      </c>
      <c r="H1092" s="2">
        <f t="shared" si="127"/>
        <v>8.6310209999999969</v>
      </c>
      <c r="I1092" s="2">
        <f t="array" ref="I1092">SUMPRODUCT(B1076:B1095, (ROW(B1076:B1095)-ROW(B1076)+1)) / (20*21/2)</f>
        <v>6.8637576190476199</v>
      </c>
      <c r="J1092" s="2">
        <f t="shared" si="130"/>
        <v>6.8889247263201501</v>
      </c>
      <c r="K1092" s="2">
        <f t="shared" si="132"/>
        <v>6.9902411764246821</v>
      </c>
    </row>
    <row r="1093" spans="1:11" ht="13.5" x14ac:dyDescent="0.25">
      <c r="A1093" s="3">
        <v>43599</v>
      </c>
      <c r="B1093" s="2">
        <v>6.8608000000000002</v>
      </c>
      <c r="C1093" s="2">
        <f t="shared" si="133"/>
        <v>0</v>
      </c>
      <c r="D1093" s="2">
        <f t="shared" si="126"/>
        <v>6.8631000000000002</v>
      </c>
      <c r="E1093" s="2">
        <f t="shared" si="128"/>
        <v>6.8630999999999984</v>
      </c>
      <c r="F1093" s="2">
        <f t="shared" si="129"/>
        <v>6.8839200000000007</v>
      </c>
      <c r="G1093" s="2">
        <f t="shared" si="131"/>
        <v>6.8939119999999976</v>
      </c>
      <c r="H1093" s="2">
        <f t="shared" si="127"/>
        <v>8.6129754999999975</v>
      </c>
      <c r="I1093" s="2">
        <f t="array" ref="I1093">SUMPRODUCT(B1077:B1096, (ROW(B1077:B1096)-ROW(B1077)+1)) / (20*21/2)</f>
        <v>6.8672519047619049</v>
      </c>
      <c r="J1093" s="2">
        <f t="shared" si="130"/>
        <v>6.8862461809563262</v>
      </c>
      <c r="K1093" s="2">
        <f t="shared" si="132"/>
        <v>6.985165051859008</v>
      </c>
    </row>
    <row r="1094" spans="1:11" ht="13.5" x14ac:dyDescent="0.25">
      <c r="A1094" s="3">
        <v>43600</v>
      </c>
      <c r="B1094" s="2">
        <v>6.8491999999999997</v>
      </c>
      <c r="C1094" s="2">
        <f t="shared" si="133"/>
        <v>-1.1600000000000499E-2</v>
      </c>
      <c r="D1094" s="2">
        <f t="shared" ref="D1094:D1157" si="134">AVERAGE(B1090:B1094)</f>
        <v>6.8677200000000003</v>
      </c>
      <c r="E1094" s="2">
        <f t="shared" si="128"/>
        <v>6.8596299999999983</v>
      </c>
      <c r="F1094" s="2">
        <f t="shared" si="129"/>
        <v>6.8795799999999989</v>
      </c>
      <c r="G1094" s="2">
        <f t="shared" si="131"/>
        <v>6.8910359999999971</v>
      </c>
      <c r="H1094" s="2">
        <f t="shared" si="127"/>
        <v>8.5945919999999951</v>
      </c>
      <c r="I1094" s="2">
        <f t="array" ref="I1094">SUMPRODUCT(B1078:B1097, (ROW(B1078:B1097)-ROW(B1078)+1)) / (20*21/2)</f>
        <v>6.8697061904761894</v>
      </c>
      <c r="J1094" s="2">
        <f t="shared" si="130"/>
        <v>6.8827179732461996</v>
      </c>
      <c r="K1094" s="2">
        <f t="shared" si="132"/>
        <v>6.9798330890410076</v>
      </c>
    </row>
    <row r="1095" spans="1:11" ht="13.5" x14ac:dyDescent="0.25">
      <c r="A1095" s="3">
        <v>43601</v>
      </c>
      <c r="B1095" s="2">
        <v>6.8491999999999997</v>
      </c>
      <c r="C1095" s="2">
        <f t="shared" si="133"/>
        <v>0</v>
      </c>
      <c r="D1095" s="2">
        <f t="shared" si="134"/>
        <v>6.8607800000000001</v>
      </c>
      <c r="E1095" s="2">
        <f t="shared" si="128"/>
        <v>6.8538399999999982</v>
      </c>
      <c r="F1095" s="2">
        <f t="shared" si="129"/>
        <v>6.8761099999999988</v>
      </c>
      <c r="G1095" s="2">
        <f t="shared" si="131"/>
        <v>6.8882719999999971</v>
      </c>
      <c r="H1095" s="2">
        <f t="shared" si="127"/>
        <v>8.5760684999999981</v>
      </c>
      <c r="I1095" s="2">
        <f t="array" ref="I1095">SUMPRODUCT(B1079:B1098, (ROW(B1079:B1098)-ROW(B1079)+1)) / (20*21/2)</f>
        <v>6.8761276190476197</v>
      </c>
      <c r="J1095" s="2">
        <f t="shared" si="130"/>
        <v>6.8795257853179894</v>
      </c>
      <c r="K1095" s="2">
        <f t="shared" si="132"/>
        <v>6.9747102228041049</v>
      </c>
    </row>
    <row r="1096" spans="1:11" ht="13.5" x14ac:dyDescent="0.25">
      <c r="A1096" s="3">
        <v>43602</v>
      </c>
      <c r="B1096" s="2">
        <v>6.9127999999999998</v>
      </c>
      <c r="C1096" s="2">
        <f t="shared" si="133"/>
        <v>6.3600000000000101E-2</v>
      </c>
      <c r="D1096" s="2">
        <f t="shared" si="134"/>
        <v>6.8665599999999998</v>
      </c>
      <c r="E1096" s="2">
        <f t="shared" si="128"/>
        <v>6.854989999999999</v>
      </c>
      <c r="F1096" s="2">
        <f t="shared" si="129"/>
        <v>6.8755299999999995</v>
      </c>
      <c r="G1096" s="2">
        <f t="shared" si="131"/>
        <v>6.8868919999999978</v>
      </c>
      <c r="H1096" s="2">
        <f t="shared" si="127"/>
        <v>8.5574429999999975</v>
      </c>
      <c r="I1096" s="2">
        <f t="array" ref="I1096">SUMPRODUCT(B1080:B1099, (ROW(B1080:B1099)-ROW(B1080)+1)) / (20*21/2)</f>
        <v>6.8824661904761895</v>
      </c>
      <c r="J1096" s="2">
        <f t="shared" si="130"/>
        <v>6.8826947581448472</v>
      </c>
      <c r="K1096" s="2">
        <f t="shared" si="132"/>
        <v>6.9722823709294346</v>
      </c>
    </row>
    <row r="1097" spans="1:11" ht="13.5" x14ac:dyDescent="0.25">
      <c r="A1097" s="3">
        <v>43605</v>
      </c>
      <c r="B1097" s="2">
        <v>6.9013</v>
      </c>
      <c r="C1097" s="2">
        <f t="shared" si="133"/>
        <v>-1.1499999999999844E-2</v>
      </c>
      <c r="D1097" s="2">
        <f t="shared" si="134"/>
        <v>6.8746600000000004</v>
      </c>
      <c r="E1097" s="2">
        <f t="shared" si="128"/>
        <v>6.8654099999999989</v>
      </c>
      <c r="F1097" s="2">
        <f t="shared" si="129"/>
        <v>6.8743749999999979</v>
      </c>
      <c r="G1097" s="2">
        <f t="shared" si="131"/>
        <v>6.8860659999999987</v>
      </c>
      <c r="H1097" s="2">
        <f t="shared" si="127"/>
        <v>8.5380884999999971</v>
      </c>
      <c r="I1097" s="2">
        <f t="array" ref="I1097">SUMPRODUCT(B1081:B1100, (ROW(B1081:B1100)-ROW(B1081)+1)) / (20*21/2)</f>
        <v>6.888721904761903</v>
      </c>
      <c r="J1097" s="2">
        <f t="shared" si="130"/>
        <v>6.8844666859405761</v>
      </c>
      <c r="K1097" s="2">
        <f t="shared" si="132"/>
        <v>6.9694987485400448</v>
      </c>
    </row>
    <row r="1098" spans="1:11" ht="13.5" x14ac:dyDescent="0.25">
      <c r="A1098" s="3">
        <v>43606</v>
      </c>
      <c r="B1098" s="2">
        <v>6.9417999999999997</v>
      </c>
      <c r="C1098" s="2">
        <f t="shared" si="133"/>
        <v>4.0499999999999758E-2</v>
      </c>
      <c r="D1098" s="2">
        <f t="shared" si="134"/>
        <v>6.8908599999999991</v>
      </c>
      <c r="E1098" s="2">
        <f t="shared" si="128"/>
        <v>6.8769799999999988</v>
      </c>
      <c r="F1098" s="2">
        <f t="shared" si="129"/>
        <v>6.8752449999999978</v>
      </c>
      <c r="G1098" s="2">
        <f t="shared" si="131"/>
        <v>6.8861619999999979</v>
      </c>
      <c r="H1098" s="2">
        <f t="shared" ref="H1098:H1161" si="135">AVERAGE(B899:B1098)</f>
        <v>8.5176484999999964</v>
      </c>
      <c r="I1098" s="2">
        <f t="array" ref="I1098">SUMPRODUCT(B1082:B1101, (ROW(B1082:B1101)-ROW(B1082)+1)) / (20*21/2)</f>
        <v>6.894701904761904</v>
      </c>
      <c r="J1098" s="2">
        <f t="shared" si="130"/>
        <v>6.8899270015652831</v>
      </c>
      <c r="K1098" s="2">
        <f t="shared" si="132"/>
        <v>6.9684125231071015</v>
      </c>
    </row>
    <row r="1099" spans="1:11" ht="13.5" x14ac:dyDescent="0.25">
      <c r="A1099" s="3">
        <v>43607</v>
      </c>
      <c r="B1099" s="2">
        <v>6.9417999999999997</v>
      </c>
      <c r="C1099" s="2">
        <f t="shared" si="133"/>
        <v>0</v>
      </c>
      <c r="D1099" s="2">
        <f t="shared" si="134"/>
        <v>6.9093800000000005</v>
      </c>
      <c r="E1099" s="2">
        <f t="shared" si="128"/>
        <v>6.8885499999999995</v>
      </c>
      <c r="F1099" s="2">
        <f t="shared" si="129"/>
        <v>6.8761149999999986</v>
      </c>
      <c r="G1099" s="2">
        <f t="shared" si="131"/>
        <v>6.8889459999999989</v>
      </c>
      <c r="H1099" s="2">
        <f t="shared" si="135"/>
        <v>8.4941289999999974</v>
      </c>
      <c r="I1099" s="2">
        <f t="array" ref="I1099">SUMPRODUCT(B1083:B1102, (ROW(B1083:B1102)-ROW(B1083)+1)) / (20*21/2)</f>
        <v>6.900378571428571</v>
      </c>
      <c r="J1099" s="2">
        <f t="shared" si="130"/>
        <v>6.8948672871304941</v>
      </c>
      <c r="K1099" s="2">
        <f t="shared" si="132"/>
        <v>6.9673688947499599</v>
      </c>
    </row>
    <row r="1100" spans="1:11" ht="13.5" x14ac:dyDescent="0.25">
      <c r="A1100" s="3">
        <v>43608</v>
      </c>
      <c r="B1100" s="2">
        <v>6.9417999999999997</v>
      </c>
      <c r="C1100" s="2">
        <f t="shared" si="133"/>
        <v>0</v>
      </c>
      <c r="D1100" s="2">
        <f t="shared" si="134"/>
        <v>6.9278999999999993</v>
      </c>
      <c r="E1100" s="2">
        <f t="shared" ref="E1100:E1163" si="136">AVERAGE(B1091:B1100)</f>
        <v>6.8943399999999997</v>
      </c>
      <c r="F1100" s="2">
        <f t="shared" si="129"/>
        <v>6.8790099999999992</v>
      </c>
      <c r="G1100" s="2">
        <f t="shared" si="131"/>
        <v>6.8890419999999981</v>
      </c>
      <c r="H1100" s="2">
        <f t="shared" si="135"/>
        <v>8.467530499999997</v>
      </c>
      <c r="I1100" s="2">
        <f t="array" ref="I1100">SUMPRODUCT(B1084:B1103, (ROW(B1084:B1103)-ROW(B1084)+1)) / (20*21/2)</f>
        <v>6.9056971428571421</v>
      </c>
      <c r="J1100" s="2">
        <f t="shared" si="130"/>
        <v>6.8993370693085421</v>
      </c>
      <c r="K1100" s="2">
        <f t="shared" si="132"/>
        <v>6.9663661929950589</v>
      </c>
    </row>
    <row r="1101" spans="1:11" ht="13.5" x14ac:dyDescent="0.25">
      <c r="A1101" s="3">
        <v>43609</v>
      </c>
      <c r="B1101" s="2">
        <v>6.9417999999999997</v>
      </c>
      <c r="C1101" s="2">
        <f t="shared" si="133"/>
        <v>0</v>
      </c>
      <c r="D1101" s="2">
        <f t="shared" si="134"/>
        <v>6.9337</v>
      </c>
      <c r="E1101" s="2">
        <f t="shared" si="136"/>
        <v>6.9001299999999999</v>
      </c>
      <c r="F1101" s="2">
        <f t="shared" si="129"/>
        <v>6.8821949999999985</v>
      </c>
      <c r="G1101" s="2">
        <f t="shared" si="131"/>
        <v>6.8890259999999985</v>
      </c>
      <c r="H1101" s="2">
        <f t="shared" si="135"/>
        <v>8.4423314999999963</v>
      </c>
      <c r="I1101" s="2">
        <f t="array" ref="I1101">SUMPRODUCT(B1085:B1104, (ROW(B1085:B1104)-ROW(B1085)+1)) / (20*21/2)</f>
        <v>6.9106576190476181</v>
      </c>
      <c r="J1101" s="2">
        <f t="shared" si="130"/>
        <v>6.903381157945824</v>
      </c>
      <c r="K1101" s="2">
        <f t="shared" si="132"/>
        <v>6.9654028128776062</v>
      </c>
    </row>
    <row r="1102" spans="1:11" ht="13.5" x14ac:dyDescent="0.25">
      <c r="A1102" s="3">
        <v>43612</v>
      </c>
      <c r="B1102" s="2">
        <v>6.9417999999999997</v>
      </c>
      <c r="C1102" s="2">
        <f t="shared" si="133"/>
        <v>0</v>
      </c>
      <c r="D1102" s="2">
        <f t="shared" si="134"/>
        <v>6.9417999999999989</v>
      </c>
      <c r="E1102" s="2">
        <f t="shared" si="136"/>
        <v>6.9082300000000005</v>
      </c>
      <c r="F1102" s="2">
        <f t="shared" si="129"/>
        <v>6.8859549999999983</v>
      </c>
      <c r="G1102" s="2">
        <f t="shared" si="131"/>
        <v>6.8912499999999985</v>
      </c>
      <c r="H1102" s="2">
        <f t="shared" si="135"/>
        <v>8.4168524999999974</v>
      </c>
      <c r="I1102" s="2">
        <f t="array" ref="I1102">SUMPRODUCT(B1086:B1105, (ROW(B1086:B1105)-ROW(B1086)+1)) / (20*21/2)</f>
        <v>6.9164376190476178</v>
      </c>
      <c r="J1102" s="2">
        <f t="shared" si="130"/>
        <v>6.9070400952843167</v>
      </c>
      <c r="K1102" s="2">
        <f t="shared" si="132"/>
        <v>6.9644772123726018</v>
      </c>
    </row>
    <row r="1103" spans="1:11" ht="13.5" x14ac:dyDescent="0.25">
      <c r="A1103" s="3">
        <v>43613</v>
      </c>
      <c r="B1103" s="2">
        <v>6.9417999999999997</v>
      </c>
      <c r="C1103" s="2">
        <f t="shared" si="133"/>
        <v>0</v>
      </c>
      <c r="D1103" s="2">
        <f t="shared" si="134"/>
        <v>6.9417999999999989</v>
      </c>
      <c r="E1103" s="2">
        <f t="shared" si="136"/>
        <v>6.9163299999999994</v>
      </c>
      <c r="F1103" s="2">
        <f t="shared" si="129"/>
        <v>6.8897149999999998</v>
      </c>
      <c r="G1103" s="2">
        <f t="shared" si="131"/>
        <v>6.895713999999999</v>
      </c>
      <c r="H1103" s="2">
        <f t="shared" si="135"/>
        <v>8.392437499999998</v>
      </c>
      <c r="I1103" s="2">
        <f t="array" ref="I1103">SUMPRODUCT(B1087:B1106, (ROW(B1087:B1106)-ROW(B1087)+1)) / (20*21/2)</f>
        <v>6.9209023809523798</v>
      </c>
      <c r="J1103" s="2">
        <f t="shared" si="130"/>
        <v>6.9103505624000965</v>
      </c>
      <c r="K1103" s="2">
        <f t="shared" si="132"/>
        <v>6.963587909926618</v>
      </c>
    </row>
    <row r="1104" spans="1:11" ht="13.5" x14ac:dyDescent="0.25">
      <c r="A1104" s="3">
        <v>43614</v>
      </c>
      <c r="B1104" s="2">
        <v>6.9417999999999997</v>
      </c>
      <c r="C1104" s="2">
        <f t="shared" si="133"/>
        <v>0</v>
      </c>
      <c r="D1104" s="2">
        <f t="shared" si="134"/>
        <v>6.9417999999999989</v>
      </c>
      <c r="E1104" s="2">
        <f t="shared" si="136"/>
        <v>6.9255899999999997</v>
      </c>
      <c r="F1104" s="2">
        <f t="shared" si="129"/>
        <v>6.8926099999999995</v>
      </c>
      <c r="G1104" s="2">
        <f t="shared" si="131"/>
        <v>6.9004019999999988</v>
      </c>
      <c r="H1104" s="2">
        <f t="shared" si="135"/>
        <v>8.3680224999999986</v>
      </c>
      <c r="I1104" s="2">
        <f t="array" ref="I1104">SUMPRODUCT(B1088:B1107, (ROW(B1088:B1107)-ROW(B1088)+1)) / (20*21/2)</f>
        <v>6.9356409523809512</v>
      </c>
      <c r="J1104" s="2">
        <f t="shared" si="130"/>
        <v>6.9133457469334205</v>
      </c>
      <c r="K1104" s="2">
        <f t="shared" si="132"/>
        <v>6.9627334820863584</v>
      </c>
    </row>
    <row r="1105" spans="1:11" ht="13.5" x14ac:dyDescent="0.25">
      <c r="A1105" s="3">
        <v>43615</v>
      </c>
      <c r="B1105" s="2">
        <v>6.9532999999999996</v>
      </c>
      <c r="C1105" s="2">
        <f t="shared" si="133"/>
        <v>1.1499999999999844E-2</v>
      </c>
      <c r="D1105" s="2">
        <f t="shared" si="134"/>
        <v>6.9441000000000006</v>
      </c>
      <c r="E1105" s="2">
        <f t="shared" si="136"/>
        <v>6.9359999999999999</v>
      </c>
      <c r="F1105" s="2">
        <f t="shared" si="129"/>
        <v>6.8949200000000008</v>
      </c>
      <c r="G1105" s="2">
        <f t="shared" si="131"/>
        <v>6.9054320000000011</v>
      </c>
      <c r="H1105" s="2">
        <f t="shared" si="135"/>
        <v>8.3433849999999996</v>
      </c>
      <c r="I1105" s="2">
        <f t="array" ref="I1105">SUMPRODUCT(B1089:B1108, (ROW(B1089:B1108)-ROW(B1089)+1)) / (20*21/2)</f>
        <v>6.966243333333332</v>
      </c>
      <c r="J1105" s="2">
        <f t="shared" si="130"/>
        <v>6.9171509138921428</v>
      </c>
      <c r="K1105" s="2">
        <f t="shared" si="132"/>
        <v>6.9623635416123841</v>
      </c>
    </row>
    <row r="1106" spans="1:11" ht="13.5" x14ac:dyDescent="0.25">
      <c r="A1106" s="3">
        <v>43616</v>
      </c>
      <c r="B1106" s="2">
        <v>6.9417999999999997</v>
      </c>
      <c r="C1106" s="2">
        <f t="shared" si="133"/>
        <v>-1.1499999999999844E-2</v>
      </c>
      <c r="D1106" s="2">
        <f t="shared" si="134"/>
        <v>6.9440999999999988</v>
      </c>
      <c r="E1106" s="2">
        <f t="shared" si="136"/>
        <v>6.9388999999999994</v>
      </c>
      <c r="F1106" s="2">
        <f t="shared" si="129"/>
        <v>6.8969450000000005</v>
      </c>
      <c r="G1106" s="2">
        <f t="shared" si="131"/>
        <v>6.9103420000000009</v>
      </c>
      <c r="H1106" s="2">
        <f t="shared" si="135"/>
        <v>8.3176820000000014</v>
      </c>
      <c r="I1106" s="2">
        <f t="array" ref="I1106">SUMPRODUCT(B1090:B1109, (ROW(B1090:B1109)-ROW(B1090)+1)) / (20*21/2)</f>
        <v>6.9888604761904753</v>
      </c>
      <c r="J1106" s="2">
        <f t="shared" si="130"/>
        <v>6.9194984459024154</v>
      </c>
      <c r="K1106" s="2">
        <f t="shared" si="132"/>
        <v>6.9615571282158211</v>
      </c>
    </row>
    <row r="1107" spans="1:11" ht="13.5" x14ac:dyDescent="0.25">
      <c r="A1107" s="3">
        <v>43619</v>
      </c>
      <c r="B1107" s="2">
        <v>7.0517000000000003</v>
      </c>
      <c r="C1107" s="2">
        <f t="shared" si="133"/>
        <v>0.10990000000000055</v>
      </c>
      <c r="D1107" s="2">
        <f t="shared" si="134"/>
        <v>6.9660799999999998</v>
      </c>
      <c r="E1107" s="2">
        <f t="shared" si="136"/>
        <v>6.9539400000000002</v>
      </c>
      <c r="F1107" s="2">
        <f t="shared" si="129"/>
        <v>6.909675</v>
      </c>
      <c r="G1107" s="2">
        <f t="shared" si="131"/>
        <v>6.9148760000000005</v>
      </c>
      <c r="H1107" s="2">
        <f t="shared" si="135"/>
        <v>8.2941525000000009</v>
      </c>
      <c r="I1107" s="2">
        <f t="array" ref="I1107">SUMPRODUCT(B1091:B1110, (ROW(B1091:B1110)-ROW(B1091)+1)) / (20*21/2)</f>
        <v>7.0092999999999988</v>
      </c>
      <c r="J1107" s="2">
        <f t="shared" si="130"/>
        <v>6.9320890701021858</v>
      </c>
      <c r="K1107" s="2">
        <f t="shared" si="132"/>
        <v>6.9650921427955934</v>
      </c>
    </row>
    <row r="1108" spans="1:11" ht="13.5" x14ac:dyDescent="0.25">
      <c r="A1108" s="3">
        <v>43623</v>
      </c>
      <c r="B1108" s="2">
        <v>7.2309999999999999</v>
      </c>
      <c r="C1108" s="2">
        <f t="shared" si="133"/>
        <v>0.17929999999999957</v>
      </c>
      <c r="D1108" s="2">
        <f t="shared" si="134"/>
        <v>7.0239199999999995</v>
      </c>
      <c r="E1108" s="2">
        <f t="shared" si="136"/>
        <v>6.9828599999999996</v>
      </c>
      <c r="F1108" s="2">
        <f t="shared" ref="F1108:F1171" si="137">AVERAGE(B1089:B1108)</f>
        <v>6.9299200000000001</v>
      </c>
      <c r="G1108" s="2">
        <f t="shared" si="131"/>
        <v>6.923668000000001</v>
      </c>
      <c r="H1108" s="2">
        <f t="shared" si="135"/>
        <v>8.2717995000000002</v>
      </c>
      <c r="I1108" s="2">
        <f t="array" ref="I1108">SUMPRODUCT(B1092:B1111, (ROW(B1092:B1111)-ROW(B1092)+1)) / (20*21/2)</f>
        <v>7.0229028571428573</v>
      </c>
      <c r="J1108" s="2">
        <f t="shared" si="130"/>
        <v>6.9605567777115009</v>
      </c>
      <c r="K1108" s="2">
        <f t="shared" si="132"/>
        <v>6.9755199019016487</v>
      </c>
    </row>
    <row r="1109" spans="1:11" ht="13.5" x14ac:dyDescent="0.25">
      <c r="A1109" s="3">
        <v>43626</v>
      </c>
      <c r="B1109" s="2">
        <v>7.1673999999999998</v>
      </c>
      <c r="C1109" s="2">
        <f t="shared" si="133"/>
        <v>-6.3600000000000101E-2</v>
      </c>
      <c r="D1109" s="2">
        <f t="shared" si="134"/>
        <v>7.0690399999999993</v>
      </c>
      <c r="E1109" s="2">
        <f t="shared" si="136"/>
        <v>7.0054199999999991</v>
      </c>
      <c r="F1109" s="2">
        <f t="shared" si="137"/>
        <v>6.9469849999999997</v>
      </c>
      <c r="G1109" s="2">
        <f t="shared" si="131"/>
        <v>6.9326439999999998</v>
      </c>
      <c r="H1109" s="2">
        <f t="shared" si="135"/>
        <v>8.2502480000000009</v>
      </c>
      <c r="I1109" s="2">
        <f t="array" ref="I1109">SUMPRODUCT(B1093:B1112, (ROW(B1093:B1112)-ROW(B1093)+1)) / (20*21/2)</f>
        <v>7.0360114285714284</v>
      </c>
      <c r="J1109" s="2">
        <f t="shared" ref="J1109:J1172" si="138">$J$4*B1109+J1108*(1-$J$4)</f>
        <v>6.9802561322151675</v>
      </c>
      <c r="K1109" s="2">
        <f t="shared" si="132"/>
        <v>6.9830446116309961</v>
      </c>
    </row>
    <row r="1110" spans="1:11" ht="13.5" x14ac:dyDescent="0.25">
      <c r="A1110" s="3">
        <v>43627</v>
      </c>
      <c r="B1110" s="2">
        <v>7.1616</v>
      </c>
      <c r="C1110" s="2">
        <f t="shared" si="133"/>
        <v>-5.7999999999998053E-3</v>
      </c>
      <c r="D1110" s="2">
        <f t="shared" si="134"/>
        <v>7.1106999999999996</v>
      </c>
      <c r="E1110" s="2">
        <f t="shared" si="136"/>
        <v>7.0274000000000001</v>
      </c>
      <c r="F1110" s="2">
        <f t="shared" si="137"/>
        <v>6.9608699999999981</v>
      </c>
      <c r="G1110" s="2">
        <f t="shared" si="131"/>
        <v>6.9403840000000017</v>
      </c>
      <c r="H1110" s="2">
        <f t="shared" si="135"/>
        <v>8.2289475000000003</v>
      </c>
      <c r="I1110" s="2">
        <f t="array" ref="I1110">SUMPRODUCT(B1094:B1113, (ROW(B1094:B1113)-ROW(B1094)+1)) / (20*21/2)</f>
        <v>7.0319642857142863</v>
      </c>
      <c r="J1110" s="2">
        <f t="shared" si="138"/>
        <v>6.9975269767661032</v>
      </c>
      <c r="K1110" s="2">
        <f t="shared" si="132"/>
        <v>6.9900467837238986</v>
      </c>
    </row>
    <row r="1111" spans="1:11" ht="13.5" x14ac:dyDescent="0.25">
      <c r="A1111" s="3">
        <v>43628</v>
      </c>
      <c r="B1111" s="2">
        <v>7.1036999999999999</v>
      </c>
      <c r="C1111" s="2">
        <f t="shared" si="133"/>
        <v>-5.7900000000000063E-2</v>
      </c>
      <c r="D1111" s="2">
        <f t="shared" si="134"/>
        <v>7.1430800000000003</v>
      </c>
      <c r="E1111" s="2">
        <f t="shared" si="136"/>
        <v>7.04359</v>
      </c>
      <c r="F1111" s="2">
        <f t="shared" si="137"/>
        <v>6.9718599999999995</v>
      </c>
      <c r="G1111" s="2">
        <f t="shared" si="131"/>
        <v>6.9480860000000018</v>
      </c>
      <c r="H1111" s="2">
        <f t="shared" si="135"/>
        <v>8.2086175000000008</v>
      </c>
      <c r="I1111" s="2">
        <f t="array" ref="I1111">SUMPRODUCT(B1095:B1114, (ROW(B1095:B1114)-ROW(B1095)+1)) / (20*21/2)</f>
        <v>7.0330361904761904</v>
      </c>
      <c r="J1111" s="2">
        <f t="shared" si="138"/>
        <v>7.0076386932645693</v>
      </c>
      <c r="K1111" s="2">
        <f t="shared" si="132"/>
        <v>6.9945037725974712</v>
      </c>
    </row>
    <row r="1112" spans="1:11" ht="13.5" x14ac:dyDescent="0.25">
      <c r="A1112" s="3">
        <v>43629</v>
      </c>
      <c r="B1112" s="2">
        <v>7.1094999999999997</v>
      </c>
      <c r="C1112" s="2">
        <f t="shared" si="133"/>
        <v>5.7999999999998053E-3</v>
      </c>
      <c r="D1112" s="2">
        <f t="shared" si="134"/>
        <v>7.1546399999999988</v>
      </c>
      <c r="E1112" s="2">
        <f t="shared" si="136"/>
        <v>7.0603600000000002</v>
      </c>
      <c r="F1112" s="2">
        <f t="shared" si="137"/>
        <v>6.9842950000000004</v>
      </c>
      <c r="G1112" s="2">
        <f t="shared" si="131"/>
        <v>6.9559040000000012</v>
      </c>
      <c r="H1112" s="2">
        <f t="shared" si="135"/>
        <v>8.1881765000000009</v>
      </c>
      <c r="I1112" s="2">
        <f t="array" ref="I1112">SUMPRODUCT(B1096:B1115, (ROW(B1096:B1115)-ROW(B1096)+1)) / (20*21/2)</f>
        <v>7.0333919047619053</v>
      </c>
      <c r="J1112" s="2">
        <f t="shared" si="138"/>
        <v>7.0173397700965152</v>
      </c>
      <c r="K1112" s="2">
        <f t="shared" si="132"/>
        <v>6.9990134285740409</v>
      </c>
    </row>
    <row r="1113" spans="1:11" ht="13.5" x14ac:dyDescent="0.25">
      <c r="A1113" s="3">
        <v>43630</v>
      </c>
      <c r="B1113" s="2">
        <v>6.9417999999999997</v>
      </c>
      <c r="C1113" s="2">
        <f t="shared" si="133"/>
        <v>-0.16769999999999996</v>
      </c>
      <c r="D1113" s="2">
        <f t="shared" si="134"/>
        <v>7.0968</v>
      </c>
      <c r="E1113" s="2">
        <f t="shared" si="136"/>
        <v>7.0603600000000002</v>
      </c>
      <c r="F1113" s="2">
        <f t="shared" si="137"/>
        <v>6.9883449999999998</v>
      </c>
      <c r="G1113" s="2">
        <f t="shared" si="131"/>
        <v>6.9582400000000018</v>
      </c>
      <c r="H1113" s="2">
        <f t="shared" si="135"/>
        <v>8.1669250000000009</v>
      </c>
      <c r="I1113" s="2">
        <f t="array" ref="I1113">SUMPRODUCT(B1097:B1116, (ROW(B1097:B1116)-ROW(B1097)+1)) / (20*21/2)</f>
        <v>7.0330314285714284</v>
      </c>
      <c r="J1113" s="2">
        <f t="shared" si="138"/>
        <v>7.0101455062777998</v>
      </c>
      <c r="K1113" s="2">
        <f t="shared" si="132"/>
        <v>6.9967697647083931</v>
      </c>
    </row>
    <row r="1114" spans="1:11" ht="13.5" x14ac:dyDescent="0.25">
      <c r="A1114" s="3">
        <v>43633</v>
      </c>
      <c r="B1114" s="2">
        <v>6.9996</v>
      </c>
      <c r="C1114" s="2">
        <f t="shared" si="133"/>
        <v>5.7800000000000296E-2</v>
      </c>
      <c r="D1114" s="2">
        <f t="shared" si="134"/>
        <v>7.0632400000000004</v>
      </c>
      <c r="E1114" s="2">
        <f t="shared" si="136"/>
        <v>7.0661399999999999</v>
      </c>
      <c r="F1114" s="2">
        <f t="shared" si="137"/>
        <v>6.9958649999999993</v>
      </c>
      <c r="G1114" s="2">
        <f t="shared" si="131"/>
        <v>6.961844000000001</v>
      </c>
      <c r="H1114" s="2">
        <f t="shared" si="135"/>
        <v>8.1459625000000031</v>
      </c>
      <c r="I1114" s="2">
        <f t="array" ref="I1114">SUMPRODUCT(B1098:B1117, (ROW(B1098:B1117)-ROW(B1098)+1)) / (20*21/2)</f>
        <v>7.0317052380952383</v>
      </c>
      <c r="J1114" s="2">
        <f t="shared" si="138"/>
        <v>7.0091411723465811</v>
      </c>
      <c r="K1114" s="2">
        <f t="shared" si="132"/>
        <v>6.9968807543276723</v>
      </c>
    </row>
    <row r="1115" spans="1:11" ht="13.5" x14ac:dyDescent="0.25">
      <c r="A1115" s="3">
        <v>43634</v>
      </c>
      <c r="B1115" s="2">
        <v>6.9996</v>
      </c>
      <c r="C1115" s="2">
        <f t="shared" si="133"/>
        <v>0</v>
      </c>
      <c r="D1115" s="2">
        <f t="shared" si="134"/>
        <v>7.0308400000000004</v>
      </c>
      <c r="E1115" s="2">
        <f t="shared" si="136"/>
        <v>7.0707700000000004</v>
      </c>
      <c r="F1115" s="2">
        <f t="shared" si="137"/>
        <v>7.0033849999999989</v>
      </c>
      <c r="G1115" s="2">
        <f t="shared" si="131"/>
        <v>6.9663440000000012</v>
      </c>
      <c r="H1115" s="2">
        <f t="shared" si="135"/>
        <v>8.1250000000000018</v>
      </c>
      <c r="I1115" s="2">
        <f t="array" ref="I1115">SUMPRODUCT(B1099:B1118, (ROW(B1099:B1118)-ROW(B1099)+1)) / (20*21/2)</f>
        <v>7.0448147619047621</v>
      </c>
      <c r="J1115" s="2">
        <f t="shared" si="138"/>
        <v>7.0082324892659544</v>
      </c>
      <c r="K1115" s="2">
        <f t="shared" si="132"/>
        <v>6.996987391412862</v>
      </c>
    </row>
    <row r="1116" spans="1:11" ht="13.5" x14ac:dyDescent="0.25">
      <c r="A1116" s="3">
        <v>43635</v>
      </c>
      <c r="B1116" s="2">
        <v>6.9996</v>
      </c>
      <c r="C1116" s="2">
        <f t="shared" si="133"/>
        <v>0</v>
      </c>
      <c r="D1116" s="2">
        <f t="shared" si="134"/>
        <v>7.0100199999999999</v>
      </c>
      <c r="E1116" s="2">
        <f t="shared" si="136"/>
        <v>7.0765500000000001</v>
      </c>
      <c r="F1116" s="2">
        <f t="shared" si="137"/>
        <v>7.0077249999999989</v>
      </c>
      <c r="G1116" s="2">
        <f t="shared" si="131"/>
        <v>6.963788000000001</v>
      </c>
      <c r="H1116" s="2">
        <f t="shared" si="135"/>
        <v>8.1043450000000039</v>
      </c>
      <c r="I1116" s="2">
        <f t="array" ref="I1116">SUMPRODUCT(B1100:B1119, (ROW(B1100:B1119)-ROW(B1100)+1)) / (20*21/2)</f>
        <v>7.098256666666666</v>
      </c>
      <c r="J1116" s="2">
        <f t="shared" si="138"/>
        <v>7.0074103474311018</v>
      </c>
      <c r="K1116" s="2">
        <f t="shared" si="132"/>
        <v>6.9970898466515736</v>
      </c>
    </row>
    <row r="1117" spans="1:11" ht="13.5" x14ac:dyDescent="0.25">
      <c r="A1117" s="3">
        <v>43636</v>
      </c>
      <c r="B1117" s="2">
        <v>6.9938000000000002</v>
      </c>
      <c r="C1117" s="2">
        <f t="shared" si="133"/>
        <v>-5.7999999999998053E-3</v>
      </c>
      <c r="D1117" s="2">
        <f t="shared" si="134"/>
        <v>6.9868799999999993</v>
      </c>
      <c r="E1117" s="2">
        <f t="shared" si="136"/>
        <v>7.0707599999999999</v>
      </c>
      <c r="F1117" s="2">
        <f t="shared" si="137"/>
        <v>7.0123499999999996</v>
      </c>
      <c r="G1117" s="2">
        <f t="shared" si="131"/>
        <v>6.9616760000000006</v>
      </c>
      <c r="H1117" s="2">
        <f t="shared" si="135"/>
        <v>8.0850050000000042</v>
      </c>
      <c r="I1117" s="2">
        <f t="array" ref="I1117">SUMPRODUCT(B1101:B1120, (ROW(B1101:B1120)-ROW(B1101)+1)) / (20*21/2)</f>
        <v>7.1838980952380966</v>
      </c>
      <c r="J1117" s="2">
        <f t="shared" si="138"/>
        <v>7.0061141238662357</v>
      </c>
      <c r="K1117" s="2">
        <f t="shared" si="132"/>
        <v>6.9969608330573942</v>
      </c>
    </row>
    <row r="1118" spans="1:11" ht="13.5" x14ac:dyDescent="0.25">
      <c r="A1118" s="3">
        <v>43637</v>
      </c>
      <c r="B1118" s="2">
        <v>7.15</v>
      </c>
      <c r="C1118" s="2">
        <f t="shared" si="133"/>
        <v>0.15620000000000012</v>
      </c>
      <c r="D1118" s="2">
        <f t="shared" si="134"/>
        <v>7.0285200000000003</v>
      </c>
      <c r="E1118" s="2">
        <f t="shared" si="136"/>
        <v>7.062660000000001</v>
      </c>
      <c r="F1118" s="2">
        <f t="shared" si="137"/>
        <v>7.0227600000000008</v>
      </c>
      <c r="G1118" s="2">
        <f t="shared" si="131"/>
        <v>6.9603380000000001</v>
      </c>
      <c r="H1118" s="2">
        <f t="shared" si="135"/>
        <v>8.0664460000000044</v>
      </c>
      <c r="I1118" s="2">
        <f t="array" ref="I1118">SUMPRODUCT(B1102:B1121, (ROW(B1102:B1121)-ROW(B1102)+1)) / (20*21/2)</f>
        <v>7.2608619047619039</v>
      </c>
      <c r="J1118" s="2">
        <f t="shared" si="138"/>
        <v>7.0198175406408803</v>
      </c>
      <c r="K1118" s="2">
        <f t="shared" si="132"/>
        <v>7.0029623690159282</v>
      </c>
    </row>
    <row r="1119" spans="1:11" ht="13.5" x14ac:dyDescent="0.25">
      <c r="A1119" s="3">
        <v>43640</v>
      </c>
      <c r="B1119" s="2">
        <v>7.5838999999999999</v>
      </c>
      <c r="C1119" s="2">
        <f t="shared" si="133"/>
        <v>0.43389999999999951</v>
      </c>
      <c r="D1119" s="2">
        <f t="shared" si="134"/>
        <v>7.1453800000000003</v>
      </c>
      <c r="E1119" s="2">
        <f t="shared" si="136"/>
        <v>7.1043100000000008</v>
      </c>
      <c r="F1119" s="2">
        <f t="shared" si="137"/>
        <v>7.0548650000000013</v>
      </c>
      <c r="G1119" s="2">
        <f t="shared" si="131"/>
        <v>6.9686840000000005</v>
      </c>
      <c r="H1119" s="2">
        <f t="shared" si="135"/>
        <v>8.0489365000000035</v>
      </c>
      <c r="I1119" s="2">
        <f t="array" ref="I1119">SUMPRODUCT(B1103:B1122, (ROW(B1103:B1122)-ROW(B1103)+1)) / (20*21/2)</f>
        <v>7.3177695238095239</v>
      </c>
      <c r="J1119" s="2">
        <f t="shared" si="138"/>
        <v>7.073539679627463</v>
      </c>
      <c r="K1119" s="2">
        <f t="shared" si="132"/>
        <v>7.0257442368976566</v>
      </c>
    </row>
    <row r="1120" spans="1:11" ht="13.5" x14ac:dyDescent="0.25">
      <c r="A1120" s="3">
        <v>43641</v>
      </c>
      <c r="B1120" s="2">
        <v>7.9541000000000004</v>
      </c>
      <c r="C1120" s="2">
        <f t="shared" si="133"/>
        <v>0.37020000000000053</v>
      </c>
      <c r="D1120" s="2">
        <f t="shared" si="134"/>
        <v>7.3362799999999995</v>
      </c>
      <c r="E1120" s="2">
        <f t="shared" si="136"/>
        <v>7.1835599999999999</v>
      </c>
      <c r="F1120" s="2">
        <f t="shared" si="137"/>
        <v>7.1054800000000018</v>
      </c>
      <c r="G1120" s="2">
        <f t="shared" si="131"/>
        <v>6.9849940000000004</v>
      </c>
      <c r="H1120" s="2">
        <f t="shared" si="135"/>
        <v>8.0332500000000042</v>
      </c>
      <c r="I1120" s="2">
        <f t="array" ref="I1120">SUMPRODUCT(B1104:B1123, (ROW(B1104:B1123)-ROW(B1104)+1)) / (20*21/2)</f>
        <v>7.3818400000000004</v>
      </c>
      <c r="J1120" s="2">
        <f t="shared" si="138"/>
        <v>7.1574025672819896</v>
      </c>
      <c r="K1120" s="2">
        <f t="shared" si="132"/>
        <v>7.0621503452546115</v>
      </c>
    </row>
    <row r="1121" spans="1:11" ht="13.5" x14ac:dyDescent="0.25">
      <c r="A1121" s="3">
        <v>43642</v>
      </c>
      <c r="B1121" s="2">
        <v>7.9135999999999997</v>
      </c>
      <c r="C1121" s="2">
        <f t="shared" si="133"/>
        <v>-4.0500000000000647E-2</v>
      </c>
      <c r="D1121" s="2">
        <f t="shared" si="134"/>
        <v>7.5190799999999998</v>
      </c>
      <c r="E1121" s="2">
        <f t="shared" si="136"/>
        <v>7.2645499999999998</v>
      </c>
      <c r="F1121" s="2">
        <f t="shared" si="137"/>
        <v>7.1540700000000017</v>
      </c>
      <c r="G1121" s="2">
        <f t="shared" si="131"/>
        <v>7.0010539999999999</v>
      </c>
      <c r="H1121" s="2">
        <f t="shared" si="135"/>
        <v>8.0179210000000047</v>
      </c>
      <c r="I1121" s="2">
        <f t="array" ref="I1121">SUMPRODUCT(B1105:B1124, (ROW(B1105:B1124)-ROW(B1105)+1)) / (20*21/2)</f>
        <v>7.4442652380952365</v>
      </c>
      <c r="J1121" s="2">
        <f t="shared" si="138"/>
        <v>7.2294213703979899</v>
      </c>
      <c r="K1121" s="2">
        <f t="shared" si="132"/>
        <v>7.0955405277936459</v>
      </c>
    </row>
    <row r="1122" spans="1:11" ht="13.5" x14ac:dyDescent="0.25">
      <c r="A1122" s="3">
        <v>43643</v>
      </c>
      <c r="B1122" s="2">
        <v>7.7515999999999998</v>
      </c>
      <c r="C1122" s="2">
        <f t="shared" si="133"/>
        <v>-0.16199999999999992</v>
      </c>
      <c r="D1122" s="2">
        <f t="shared" si="134"/>
        <v>7.6706400000000006</v>
      </c>
      <c r="E1122" s="2">
        <f t="shared" si="136"/>
        <v>7.3287599999999999</v>
      </c>
      <c r="F1122" s="2">
        <f t="shared" si="137"/>
        <v>7.194560000000001</v>
      </c>
      <c r="G1122" s="2">
        <f t="shared" si="131"/>
        <v>7.0146579999999998</v>
      </c>
      <c r="H1122" s="2">
        <f t="shared" si="135"/>
        <v>8.0035175000000045</v>
      </c>
      <c r="I1122" s="2">
        <f t="array" ref="I1122">SUMPRODUCT(B1106:B1125, (ROW(B1106:B1125)-ROW(B1106)+1)) / (20*21/2)</f>
        <v>7.4801071428571442</v>
      </c>
      <c r="J1122" s="2">
        <f t="shared" si="138"/>
        <v>7.2791526684553238</v>
      </c>
      <c r="K1122" s="2">
        <f t="shared" si="132"/>
        <v>7.1212683502331107</v>
      </c>
    </row>
    <row r="1123" spans="1:11" ht="13.5" x14ac:dyDescent="0.25">
      <c r="A1123" s="3">
        <v>43644</v>
      </c>
      <c r="B1123" s="2">
        <v>7.8673000000000002</v>
      </c>
      <c r="C1123" s="2">
        <f t="shared" si="133"/>
        <v>0.11570000000000036</v>
      </c>
      <c r="D1123" s="2">
        <f t="shared" si="134"/>
        <v>7.8140999999999989</v>
      </c>
      <c r="E1123" s="2">
        <f t="shared" si="136"/>
        <v>7.4213100000000001</v>
      </c>
      <c r="F1123" s="2">
        <f t="shared" si="137"/>
        <v>7.2408349999999997</v>
      </c>
      <c r="G1123" s="2">
        <f t="shared" si="131"/>
        <v>7.0331679999999981</v>
      </c>
      <c r="H1123" s="2">
        <f t="shared" si="135"/>
        <v>7.9899445000000036</v>
      </c>
      <c r="I1123" s="2">
        <f t="array" ref="I1123">SUMPRODUCT(B1107:B1126, (ROW(B1107:B1126)-ROW(B1107)+1)) / (20*21/2)</f>
        <v>7.5125604761904752</v>
      </c>
      <c r="J1123" s="2">
        <f t="shared" si="138"/>
        <v>7.3351667000310066</v>
      </c>
      <c r="K1123" s="2">
        <f t="shared" si="132"/>
        <v>7.1505244933612238</v>
      </c>
    </row>
    <row r="1124" spans="1:11" ht="13.5" x14ac:dyDescent="0.25">
      <c r="A1124" s="3">
        <v>43647</v>
      </c>
      <c r="B1124" s="2">
        <v>7.8963000000000001</v>
      </c>
      <c r="C1124" s="2">
        <f t="shared" si="133"/>
        <v>2.8999999999999915E-2</v>
      </c>
      <c r="D1124" s="2">
        <f t="shared" si="134"/>
        <v>7.8765799999999997</v>
      </c>
      <c r="E1124" s="2">
        <f t="shared" si="136"/>
        <v>7.5109799999999991</v>
      </c>
      <c r="F1124" s="2">
        <f t="shared" si="137"/>
        <v>7.2885600000000013</v>
      </c>
      <c r="G1124" s="2">
        <f t="shared" si="131"/>
        <v>7.0523739999999977</v>
      </c>
      <c r="H1124" s="2">
        <f t="shared" si="135"/>
        <v>7.974137000000006</v>
      </c>
      <c r="I1124" s="2">
        <f t="array" ref="I1124">SUMPRODUCT(B1108:B1127, (ROW(B1108:B1127)-ROW(B1108)+1)) / (20*21/2)</f>
        <v>7.527789523809524</v>
      </c>
      <c r="J1124" s="2">
        <f t="shared" si="138"/>
        <v>7.3886079666947202</v>
      </c>
      <c r="K1124" s="2">
        <f t="shared" si="132"/>
        <v>7.1797705916607839</v>
      </c>
    </row>
    <row r="1125" spans="1:11" ht="13.5" x14ac:dyDescent="0.25">
      <c r="A1125" s="3">
        <v>43648</v>
      </c>
      <c r="B1125" s="2">
        <v>7.6649000000000003</v>
      </c>
      <c r="C1125" s="2">
        <f t="shared" si="133"/>
        <v>-0.23139999999999983</v>
      </c>
      <c r="D1125" s="2">
        <f t="shared" si="134"/>
        <v>7.81874</v>
      </c>
      <c r="E1125" s="2">
        <f t="shared" si="136"/>
        <v>7.5775099999999993</v>
      </c>
      <c r="F1125" s="2">
        <f t="shared" si="137"/>
        <v>7.3241399999999999</v>
      </c>
      <c r="G1125" s="2">
        <f t="shared" si="131"/>
        <v>7.0672999999999977</v>
      </c>
      <c r="H1125" s="2">
        <f t="shared" si="135"/>
        <v>7.9572005000000061</v>
      </c>
      <c r="I1125" s="2">
        <f t="array" ref="I1125">SUMPRODUCT(B1109:B1128, (ROW(B1109:B1128)-ROW(B1109)+1)) / (20*21/2)</f>
        <v>7.5573209523809535</v>
      </c>
      <c r="J1125" s="2">
        <f t="shared" si="138"/>
        <v>7.4149214936761751</v>
      </c>
      <c r="K1125" s="2">
        <f t="shared" si="132"/>
        <v>7.1987952743407533</v>
      </c>
    </row>
    <row r="1126" spans="1:11" ht="13.5" x14ac:dyDescent="0.25">
      <c r="A1126" s="3">
        <v>43649</v>
      </c>
      <c r="B1126" s="2">
        <v>7.6649000000000003</v>
      </c>
      <c r="C1126" s="2">
        <f t="shared" si="133"/>
        <v>0</v>
      </c>
      <c r="D1126" s="2">
        <f t="shared" si="134"/>
        <v>7.7690000000000001</v>
      </c>
      <c r="E1126" s="2">
        <f t="shared" si="136"/>
        <v>7.6440399999999995</v>
      </c>
      <c r="F1126" s="2">
        <f t="shared" si="137"/>
        <v>7.3602949999999989</v>
      </c>
      <c r="G1126" s="2">
        <f t="shared" si="131"/>
        <v>7.0821099999999975</v>
      </c>
      <c r="H1126" s="2">
        <f t="shared" si="135"/>
        <v>7.9406560000000068</v>
      </c>
      <c r="I1126" s="2">
        <f t="array" ref="I1126">SUMPRODUCT(B1110:B1129, (ROW(B1110:B1129)-ROW(B1110)+1)) / (20*21/2)</f>
        <v>7.5818961904761908</v>
      </c>
      <c r="J1126" s="2">
        <f t="shared" si="138"/>
        <v>7.4387289704689206</v>
      </c>
      <c r="K1126" s="2">
        <f t="shared" si="132"/>
        <v>7.217073891033273</v>
      </c>
    </row>
    <row r="1127" spans="1:11" ht="13.5" x14ac:dyDescent="0.25">
      <c r="A1127" s="3">
        <v>43650</v>
      </c>
      <c r="B1127" s="2">
        <v>7.5202</v>
      </c>
      <c r="C1127" s="2">
        <f t="shared" si="133"/>
        <v>-0.14470000000000027</v>
      </c>
      <c r="D1127" s="2">
        <f t="shared" si="134"/>
        <v>7.7227199999999998</v>
      </c>
      <c r="E1127" s="2">
        <f t="shared" si="136"/>
        <v>7.6966800000000006</v>
      </c>
      <c r="F1127" s="2">
        <f t="shared" si="137"/>
        <v>7.3837199999999985</v>
      </c>
      <c r="G1127" s="2">
        <f t="shared" si="131"/>
        <v>7.0940259999999977</v>
      </c>
      <c r="H1127" s="2">
        <f t="shared" si="135"/>
        <v>7.9243680000000047</v>
      </c>
      <c r="I1127" s="2">
        <f t="array" ref="I1127">SUMPRODUCT(B1111:B1130, (ROW(B1111:B1130)-ROW(B1111)+1)) / (20*21/2)</f>
        <v>7.607959523809523</v>
      </c>
      <c r="J1127" s="2">
        <f t="shared" si="138"/>
        <v>7.4464881161385472</v>
      </c>
      <c r="K1127" s="2">
        <f t="shared" si="132"/>
        <v>7.2289611894241252</v>
      </c>
    </row>
    <row r="1128" spans="1:11" ht="13.5" x14ac:dyDescent="0.25">
      <c r="A1128" s="3">
        <v>43651</v>
      </c>
      <c r="B1128" s="2">
        <v>7.6938000000000004</v>
      </c>
      <c r="C1128" s="2">
        <f t="shared" si="133"/>
        <v>0.17360000000000042</v>
      </c>
      <c r="D1128" s="2">
        <f t="shared" si="134"/>
        <v>7.6880199999999999</v>
      </c>
      <c r="E1128" s="2">
        <f t="shared" si="136"/>
        <v>7.7510599999999998</v>
      </c>
      <c r="F1128" s="2">
        <f t="shared" si="137"/>
        <v>7.40686</v>
      </c>
      <c r="G1128" s="2">
        <f t="shared" si="131"/>
        <v>7.1094139999999983</v>
      </c>
      <c r="H1128" s="2">
        <f t="shared" si="135"/>
        <v>7.909088000000005</v>
      </c>
      <c r="I1128" s="2">
        <f t="array" ref="I1128">SUMPRODUCT(B1112:B1131, (ROW(B1112:B1131)-ROW(B1112)+1)) / (20*21/2)</f>
        <v>7.6303285714285707</v>
      </c>
      <c r="J1128" s="2">
        <f t="shared" si="138"/>
        <v>7.4700416288872571</v>
      </c>
      <c r="K1128" s="2">
        <f t="shared" si="132"/>
        <v>7.2471901623878852</v>
      </c>
    </row>
    <row r="1129" spans="1:11" ht="13.5" x14ac:dyDescent="0.25">
      <c r="A1129" s="3">
        <v>43654</v>
      </c>
      <c r="B1129" s="2">
        <v>7.6649000000000003</v>
      </c>
      <c r="C1129" s="2">
        <f t="shared" si="133"/>
        <v>-2.8900000000000148E-2</v>
      </c>
      <c r="D1129" s="2">
        <f t="shared" si="134"/>
        <v>7.6417400000000004</v>
      </c>
      <c r="E1129" s="2">
        <f t="shared" si="136"/>
        <v>7.7591600000000014</v>
      </c>
      <c r="F1129" s="2">
        <f t="shared" si="137"/>
        <v>7.4317350000000006</v>
      </c>
      <c r="G1129" s="2">
        <f t="shared" si="131"/>
        <v>7.1242239999999981</v>
      </c>
      <c r="H1129" s="2">
        <f t="shared" si="135"/>
        <v>7.8947830000000065</v>
      </c>
      <c r="I1129" s="2">
        <f t="array" ref="I1129">SUMPRODUCT(B1113:B1132, (ROW(B1113:B1132)-ROW(B1113)+1)) / (20*21/2)</f>
        <v>7.6465828571428567</v>
      </c>
      <c r="J1129" s="2">
        <f t="shared" si="138"/>
        <v>7.4885995689932328</v>
      </c>
      <c r="K1129" s="2">
        <f t="shared" si="132"/>
        <v>7.2635709403334587</v>
      </c>
    </row>
    <row r="1130" spans="1:11" ht="13.5" x14ac:dyDescent="0.25">
      <c r="A1130" s="3">
        <v>43655</v>
      </c>
      <c r="B1130" s="2">
        <v>7.7054</v>
      </c>
      <c r="C1130" s="2">
        <f t="shared" si="133"/>
        <v>4.0499999999999758E-2</v>
      </c>
      <c r="D1130" s="2">
        <f t="shared" si="134"/>
        <v>7.6498400000000002</v>
      </c>
      <c r="E1130" s="2">
        <f t="shared" si="136"/>
        <v>7.7342899999999997</v>
      </c>
      <c r="F1130" s="2">
        <f t="shared" si="137"/>
        <v>7.4589249999999989</v>
      </c>
      <c r="G1130" s="2">
        <f t="shared" si="131"/>
        <v>7.1406539999999969</v>
      </c>
      <c r="H1130" s="2">
        <f t="shared" si="135"/>
        <v>7.8806805000000066</v>
      </c>
      <c r="I1130" s="2">
        <f t="array" ref="I1130">SUMPRODUCT(B1114:B1133, (ROW(B1114:B1133)-ROW(B1114)+1)) / (20*21/2)</f>
        <v>7.657467619047619</v>
      </c>
      <c r="J1130" s="2">
        <f t="shared" si="138"/>
        <v>7.5092472290891159</v>
      </c>
      <c r="K1130" s="2">
        <f t="shared" si="132"/>
        <v>7.2808975701243037</v>
      </c>
    </row>
    <row r="1131" spans="1:11" ht="13.5" x14ac:dyDescent="0.25">
      <c r="A1131" s="3">
        <v>43656</v>
      </c>
      <c r="B1131" s="2">
        <v>7.6938000000000004</v>
      </c>
      <c r="C1131" s="2">
        <f t="shared" si="133"/>
        <v>-1.1599999999999611E-2</v>
      </c>
      <c r="D1131" s="2">
        <f t="shared" si="134"/>
        <v>7.6556200000000008</v>
      </c>
      <c r="E1131" s="2">
        <f t="shared" si="136"/>
        <v>7.7123100000000004</v>
      </c>
      <c r="F1131" s="2">
        <f t="shared" si="137"/>
        <v>7.4884299999999993</v>
      </c>
      <c r="G1131" s="2">
        <f t="shared" si="131"/>
        <v>7.1569679999999973</v>
      </c>
      <c r="H1131" s="2">
        <f t="shared" si="135"/>
        <v>7.8663800000000075</v>
      </c>
      <c r="I1131" s="2">
        <f t="array" ref="I1131">SUMPRODUCT(B1115:B1134, (ROW(B1115:B1134)-ROW(B1115)+1)) / (20*21/2)</f>
        <v>7.6645219047619051</v>
      </c>
      <c r="J1131" s="2">
        <f t="shared" si="138"/>
        <v>7.5268236834615809</v>
      </c>
      <c r="K1131" s="2">
        <f t="shared" si="132"/>
        <v>7.2970898222762921</v>
      </c>
    </row>
    <row r="1132" spans="1:11" ht="13.5" x14ac:dyDescent="0.25">
      <c r="A1132" s="3">
        <v>43657</v>
      </c>
      <c r="B1132" s="2">
        <v>7.6590999999999996</v>
      </c>
      <c r="C1132" s="2">
        <f t="shared" si="133"/>
        <v>-3.4700000000000841E-2</v>
      </c>
      <c r="D1132" s="2">
        <f t="shared" si="134"/>
        <v>7.6834000000000007</v>
      </c>
      <c r="E1132" s="2">
        <f t="shared" si="136"/>
        <v>7.7030599999999989</v>
      </c>
      <c r="F1132" s="2">
        <f t="shared" si="137"/>
        <v>7.5159100000000008</v>
      </c>
      <c r="G1132" s="2">
        <f t="shared" si="131"/>
        <v>7.1728179999999977</v>
      </c>
      <c r="H1132" s="2">
        <f t="shared" si="135"/>
        <v>7.8520460000000067</v>
      </c>
      <c r="I1132" s="2">
        <f t="array" ref="I1132">SUMPRODUCT(B1116:B1135, (ROW(B1116:B1135)-ROW(B1116)+1)) / (20*21/2)</f>
        <v>7.6669438095238096</v>
      </c>
      <c r="J1132" s="2">
        <f t="shared" si="138"/>
        <v>7.539421427893811</v>
      </c>
      <c r="K1132" s="2">
        <f t="shared" si="132"/>
        <v>7.3112862998340846</v>
      </c>
    </row>
    <row r="1133" spans="1:11" ht="13.5" x14ac:dyDescent="0.25">
      <c r="A1133" s="3">
        <v>43658</v>
      </c>
      <c r="B1133" s="2">
        <v>7.6302000000000003</v>
      </c>
      <c r="C1133" s="2">
        <f t="shared" si="133"/>
        <v>-2.889999999999926E-2</v>
      </c>
      <c r="D1133" s="2">
        <f t="shared" si="134"/>
        <v>7.6706799999999999</v>
      </c>
      <c r="E1133" s="2">
        <f t="shared" si="136"/>
        <v>7.6793500000000012</v>
      </c>
      <c r="F1133" s="2">
        <f t="shared" si="137"/>
        <v>7.5503300000000007</v>
      </c>
      <c r="G1133" s="2">
        <f t="shared" si="131"/>
        <v>7.188089999999999</v>
      </c>
      <c r="H1133" s="2">
        <f t="shared" si="135"/>
        <v>7.8375675000000067</v>
      </c>
      <c r="I1133" s="2">
        <f t="array" ref="I1133">SUMPRODUCT(B1117:B1136, (ROW(B1117:B1136)-ROW(B1117)+1)) / (20*21/2)</f>
        <v>7.6659209523809535</v>
      </c>
      <c r="J1133" s="2">
        <f t="shared" si="138"/>
        <v>7.5480670061896378</v>
      </c>
      <c r="K1133" s="2">
        <f t="shared" si="132"/>
        <v>7.3237927194484342</v>
      </c>
    </row>
    <row r="1134" spans="1:11" ht="13.5" x14ac:dyDescent="0.25">
      <c r="A1134" s="3">
        <v>43661</v>
      </c>
      <c r="B1134" s="2">
        <v>7.6243999999999996</v>
      </c>
      <c r="C1134" s="2">
        <f t="shared" si="133"/>
        <v>-5.8000000000006935E-3</v>
      </c>
      <c r="D1134" s="2">
        <f t="shared" si="134"/>
        <v>7.6625800000000002</v>
      </c>
      <c r="E1134" s="2">
        <f t="shared" si="136"/>
        <v>7.6521599999999994</v>
      </c>
      <c r="F1134" s="2">
        <f t="shared" si="137"/>
        <v>7.581570000000001</v>
      </c>
      <c r="G1134" s="2">
        <f t="shared" si="131"/>
        <v>7.2028999999999987</v>
      </c>
      <c r="H1134" s="2">
        <f t="shared" si="135"/>
        <v>7.8233400000000088</v>
      </c>
      <c r="I1134" s="2">
        <f t="array" ref="I1134">SUMPRODUCT(B1118:B1137, (ROW(B1118:B1137)-ROW(B1118)+1)) / (20*21/2)</f>
        <v>7.6570809523809515</v>
      </c>
      <c r="J1134" s="2">
        <f t="shared" si="138"/>
        <v>7.5553368151239582</v>
      </c>
      <c r="K1134" s="2">
        <f t="shared" si="132"/>
        <v>7.3355812402543776</v>
      </c>
    </row>
    <row r="1135" spans="1:11" ht="13.5" x14ac:dyDescent="0.25">
      <c r="A1135" s="3">
        <v>43662</v>
      </c>
      <c r="B1135" s="2">
        <v>7.6070000000000002</v>
      </c>
      <c r="C1135" s="2">
        <f t="shared" si="133"/>
        <v>-1.7399999999999416E-2</v>
      </c>
      <c r="D1135" s="2">
        <f t="shared" si="134"/>
        <v>7.6429</v>
      </c>
      <c r="E1135" s="2">
        <f t="shared" si="136"/>
        <v>7.6463700000000001</v>
      </c>
      <c r="F1135" s="2">
        <f t="shared" si="137"/>
        <v>7.6119399999999997</v>
      </c>
      <c r="G1135" s="2">
        <f t="shared" si="131"/>
        <v>7.2168979999999996</v>
      </c>
      <c r="H1135" s="2">
        <f t="shared" si="135"/>
        <v>7.8096135000000082</v>
      </c>
      <c r="I1135" s="2">
        <f t="array" ref="I1135">SUMPRODUCT(B1119:B1138, (ROW(B1119:B1138)-ROW(B1119)+1)) / (20*21/2)</f>
        <v>7.6499961904761893</v>
      </c>
      <c r="J1135" s="2">
        <f t="shared" si="138"/>
        <v>7.5602571184454863</v>
      </c>
      <c r="K1135" s="2">
        <f t="shared" si="132"/>
        <v>7.3462251131855787</v>
      </c>
    </row>
    <row r="1136" spans="1:11" ht="13.5" x14ac:dyDescent="0.25">
      <c r="A1136" s="3">
        <v>43663</v>
      </c>
      <c r="B1136" s="2">
        <v>7.6012000000000004</v>
      </c>
      <c r="C1136" s="2">
        <f t="shared" si="133"/>
        <v>-5.7999999999998053E-3</v>
      </c>
      <c r="D1136" s="2">
        <f t="shared" si="134"/>
        <v>7.6243799999999995</v>
      </c>
      <c r="E1136" s="2">
        <f t="shared" si="136"/>
        <v>7.6400000000000023</v>
      </c>
      <c r="F1136" s="2">
        <f t="shared" si="137"/>
        <v>7.6420199999999996</v>
      </c>
      <c r="G1136" s="2">
        <f t="shared" si="131"/>
        <v>7.2308959999999987</v>
      </c>
      <c r="H1136" s="2">
        <f t="shared" si="135"/>
        <v>7.7961660000000084</v>
      </c>
      <c r="I1136" s="2">
        <f t="array" ref="I1136">SUMPRODUCT(B1120:B1139, (ROW(B1120:B1139)-ROW(B1120)+1)) / (20*21/2)</f>
        <v>7.6391428571428586</v>
      </c>
      <c r="J1136" s="2">
        <f t="shared" si="138"/>
        <v>7.5641564404982979</v>
      </c>
      <c r="K1136" s="2">
        <f t="shared" si="132"/>
        <v>7.3562241283547722</v>
      </c>
    </row>
    <row r="1137" spans="1:11" ht="13.5" x14ac:dyDescent="0.25">
      <c r="A1137" s="3">
        <v>43664</v>
      </c>
      <c r="B1137" s="2">
        <v>7.5491999999999999</v>
      </c>
      <c r="C1137" s="2">
        <f t="shared" si="133"/>
        <v>-5.200000000000049E-2</v>
      </c>
      <c r="D1137" s="2">
        <f t="shared" si="134"/>
        <v>7.6024000000000003</v>
      </c>
      <c r="E1137" s="2">
        <f t="shared" si="136"/>
        <v>7.6429</v>
      </c>
      <c r="F1137" s="2">
        <f t="shared" si="137"/>
        <v>7.6697900000000008</v>
      </c>
      <c r="G1137" s="2">
        <f t="shared" si="131"/>
        <v>7.2459379999999989</v>
      </c>
      <c r="H1137" s="2">
        <f t="shared" si="135"/>
        <v>7.7826825000000088</v>
      </c>
      <c r="I1137" s="2">
        <f t="array" ref="I1137">SUMPRODUCT(B1121:B1140, (ROW(B1121:B1140)-ROW(B1121)+1)) / (20*21/2)</f>
        <v>7.6266599999999993</v>
      </c>
      <c r="J1137" s="2">
        <f t="shared" si="138"/>
        <v>7.5627320175936985</v>
      </c>
      <c r="K1137" s="2">
        <f t="shared" si="132"/>
        <v>7.363791809595762</v>
      </c>
    </row>
    <row r="1138" spans="1:11" ht="13.5" x14ac:dyDescent="0.25">
      <c r="A1138" s="3">
        <v>43665</v>
      </c>
      <c r="B1138" s="2">
        <v>7.5953999999999997</v>
      </c>
      <c r="C1138" s="2">
        <f t="shared" si="133"/>
        <v>4.6199999999999797E-2</v>
      </c>
      <c r="D1138" s="2">
        <f t="shared" si="134"/>
        <v>7.5954399999999991</v>
      </c>
      <c r="E1138" s="2">
        <f t="shared" si="136"/>
        <v>7.6330600000000004</v>
      </c>
      <c r="F1138" s="2">
        <f t="shared" si="137"/>
        <v>7.6920600000000006</v>
      </c>
      <c r="G1138" s="2">
        <f t="shared" ref="G1138:G1201" si="139">AVERAGE(B1089:B1138)</f>
        <v>7.2613239999999983</v>
      </c>
      <c r="H1138" s="2">
        <f t="shared" si="135"/>
        <v>7.7680020000000081</v>
      </c>
      <c r="I1138" s="2">
        <f t="array" ref="I1138">SUMPRODUCT(B1122:B1141, (ROW(B1122:B1141)-ROW(B1122)+1)) / (20*21/2)</f>
        <v>7.6204600000000013</v>
      </c>
      <c r="J1138" s="2">
        <f t="shared" si="138"/>
        <v>7.5658432540133465</v>
      </c>
      <c r="K1138" s="2">
        <f t="shared" si="132"/>
        <v>7.3728744837292615</v>
      </c>
    </row>
    <row r="1139" spans="1:11" ht="13.5" x14ac:dyDescent="0.25">
      <c r="A1139" s="3">
        <v>43668</v>
      </c>
      <c r="B1139" s="2">
        <v>7.5781000000000001</v>
      </c>
      <c r="C1139" s="2">
        <f t="shared" si="133"/>
        <v>-1.7299999999999649E-2</v>
      </c>
      <c r="D1139" s="2">
        <f t="shared" si="134"/>
        <v>7.5861800000000006</v>
      </c>
      <c r="E1139" s="2">
        <f t="shared" si="136"/>
        <v>7.6243800000000004</v>
      </c>
      <c r="F1139" s="2">
        <f t="shared" si="137"/>
        <v>7.6917700000000009</v>
      </c>
      <c r="G1139" s="2">
        <f t="shared" si="139"/>
        <v>7.2763639999999983</v>
      </c>
      <c r="H1139" s="2">
        <f t="shared" si="135"/>
        <v>7.753375000000009</v>
      </c>
      <c r="I1139" s="2">
        <f t="array" ref="I1139">SUMPRODUCT(B1123:B1142, (ROW(B1123:B1142)-ROW(B1123)+1)) / (20*21/2)</f>
        <v>7.6124152380952381</v>
      </c>
      <c r="J1139" s="2">
        <f t="shared" si="138"/>
        <v>7.5670105631549323</v>
      </c>
      <c r="K1139" s="2">
        <f t="shared" ref="K1139:K1202" si="140">$K$4*B1139+(1-$K$4)*K1138</f>
        <v>7.3809225431908594</v>
      </c>
    </row>
    <row r="1140" spans="1:11" ht="13.5" x14ac:dyDescent="0.25">
      <c r="A1140" s="3">
        <v>43669</v>
      </c>
      <c r="B1140" s="2">
        <v>7.5606999999999998</v>
      </c>
      <c r="C1140" s="2">
        <f t="shared" si="133"/>
        <v>-1.7400000000000304E-2</v>
      </c>
      <c r="D1140" s="2">
        <f t="shared" si="134"/>
        <v>7.5769199999999994</v>
      </c>
      <c r="E1140" s="2">
        <f t="shared" si="136"/>
        <v>7.6099099999999993</v>
      </c>
      <c r="F1140" s="2">
        <f t="shared" si="137"/>
        <v>7.6721000000000004</v>
      </c>
      <c r="G1140" s="2">
        <f t="shared" si="139"/>
        <v>7.2898999999999994</v>
      </c>
      <c r="H1140" s="2">
        <f t="shared" si="135"/>
        <v>7.7391090000000089</v>
      </c>
      <c r="I1140" s="2">
        <f t="array" ref="I1140">SUMPRODUCT(B1124:B1143, (ROW(B1124:B1143)-ROW(B1124)+1)) / (20*21/2)</f>
        <v>7.6046719047619042</v>
      </c>
      <c r="J1140" s="2">
        <f t="shared" si="138"/>
        <v>7.5664095571401768</v>
      </c>
      <c r="K1140" s="2">
        <f t="shared" si="140"/>
        <v>7.3879726395363159</v>
      </c>
    </row>
    <row r="1141" spans="1:11" ht="13.5" x14ac:dyDescent="0.25">
      <c r="A1141" s="3">
        <v>43670</v>
      </c>
      <c r="B1141" s="2">
        <v>7.6070000000000002</v>
      </c>
      <c r="C1141" s="2">
        <f t="shared" si="133"/>
        <v>4.6300000000000452E-2</v>
      </c>
      <c r="D1141" s="2">
        <f t="shared" si="134"/>
        <v>7.5780799999999999</v>
      </c>
      <c r="E1141" s="2">
        <f t="shared" si="136"/>
        <v>7.6012299999999993</v>
      </c>
      <c r="F1141" s="2">
        <f t="shared" si="137"/>
        <v>7.6567699999999999</v>
      </c>
      <c r="G1141" s="2">
        <f t="shared" si="139"/>
        <v>7.3043620000000002</v>
      </c>
      <c r="H1141" s="2">
        <f t="shared" si="135"/>
        <v>7.7259145000000071</v>
      </c>
      <c r="I1141" s="2">
        <f t="array" ref="I1141">SUMPRODUCT(B1125:B1144, (ROW(B1125:B1144)-ROW(B1125)+1)) / (20*21/2)</f>
        <v>7.5983609523809523</v>
      </c>
      <c r="J1141" s="2">
        <f t="shared" si="138"/>
        <v>7.570275313603017</v>
      </c>
      <c r="K1141" s="2">
        <f t="shared" si="140"/>
        <v>7.3965619477897944</v>
      </c>
    </row>
    <row r="1142" spans="1:11" ht="13.5" x14ac:dyDescent="0.25">
      <c r="A1142" s="3">
        <v>43672</v>
      </c>
      <c r="B1142" s="2">
        <v>7.5723000000000003</v>
      </c>
      <c r="C1142" s="2">
        <f t="shared" si="133"/>
        <v>-3.4699999999999953E-2</v>
      </c>
      <c r="D1142" s="2">
        <f t="shared" si="134"/>
        <v>7.5827</v>
      </c>
      <c r="E1142" s="2">
        <f t="shared" si="136"/>
        <v>7.5925500000000001</v>
      </c>
      <c r="F1142" s="2">
        <f t="shared" si="137"/>
        <v>7.647805</v>
      </c>
      <c r="G1142" s="2">
        <f t="shared" si="139"/>
        <v>7.3185919999999989</v>
      </c>
      <c r="H1142" s="2">
        <f t="shared" si="135"/>
        <v>7.7119865000000072</v>
      </c>
      <c r="I1142" s="2">
        <f t="array" ref="I1142">SUMPRODUCT(B1126:B1145, (ROW(B1126:B1145)-ROW(B1126)+1)) / (20*21/2)</f>
        <v>7.5886680952380958</v>
      </c>
      <c r="J1142" s="2">
        <f t="shared" si="138"/>
        <v>7.5704681408789209</v>
      </c>
      <c r="K1142" s="2">
        <f t="shared" si="140"/>
        <v>7.4034536361117631</v>
      </c>
    </row>
    <row r="1143" spans="1:11" ht="13.5" x14ac:dyDescent="0.25">
      <c r="A1143" s="3">
        <v>43675</v>
      </c>
      <c r="B1143" s="2">
        <v>7.5664999999999996</v>
      </c>
      <c r="C1143" s="2">
        <f t="shared" si="133"/>
        <v>-5.8000000000006935E-3</v>
      </c>
      <c r="D1143" s="2">
        <f t="shared" si="134"/>
        <v>7.5769199999999994</v>
      </c>
      <c r="E1143" s="2">
        <f t="shared" si="136"/>
        <v>7.5861800000000006</v>
      </c>
      <c r="F1143" s="2">
        <f t="shared" si="137"/>
        <v>7.6327650000000009</v>
      </c>
      <c r="G1143" s="2">
        <f t="shared" si="139"/>
        <v>7.3327059999999991</v>
      </c>
      <c r="H1143" s="2">
        <f t="shared" si="135"/>
        <v>7.6980295000000067</v>
      </c>
      <c r="I1143" s="2">
        <f t="array" ref="I1143">SUMPRODUCT(B1127:B1146, (ROW(B1127:B1146)-ROW(B1127)+1)) / (20*21/2)</f>
        <v>7.5785866666666664</v>
      </c>
      <c r="J1143" s="2">
        <f t="shared" si="138"/>
        <v>7.5700902226999762</v>
      </c>
      <c r="K1143" s="2">
        <f t="shared" si="140"/>
        <v>7.4098476111662039</v>
      </c>
    </row>
    <row r="1144" spans="1:11" ht="13.5" x14ac:dyDescent="0.25">
      <c r="A1144" s="3">
        <v>43676</v>
      </c>
      <c r="B1144" s="2">
        <v>7.5664999999999996</v>
      </c>
      <c r="C1144" s="2">
        <f t="shared" si="133"/>
        <v>0</v>
      </c>
      <c r="D1144" s="2">
        <f t="shared" si="134"/>
        <v>7.5745999999999993</v>
      </c>
      <c r="E1144" s="2">
        <f t="shared" si="136"/>
        <v>7.5803899999999995</v>
      </c>
      <c r="F1144" s="2">
        <f t="shared" si="137"/>
        <v>7.6162749999999999</v>
      </c>
      <c r="G1144" s="2">
        <f t="shared" si="139"/>
        <v>7.3470519999999997</v>
      </c>
      <c r="H1144" s="2">
        <f t="shared" si="135"/>
        <v>7.6832325000000061</v>
      </c>
      <c r="I1144" s="2">
        <f t="array" ref="I1144">SUMPRODUCT(B1128:B1147, (ROW(B1128:B1147)-ROW(B1128)+1)) / (20*21/2)</f>
        <v>7.5676195238095243</v>
      </c>
      <c r="J1144" s="2">
        <f t="shared" si="138"/>
        <v>7.5697482967285499</v>
      </c>
      <c r="K1144" s="2">
        <f t="shared" si="140"/>
        <v>7.4159908421008636</v>
      </c>
    </row>
    <row r="1145" spans="1:11" ht="13.5" x14ac:dyDescent="0.25">
      <c r="A1145" s="3">
        <v>43677</v>
      </c>
      <c r="B1145" s="2">
        <v>7.5145</v>
      </c>
      <c r="C1145" s="2">
        <f t="shared" si="133"/>
        <v>-5.1999999999999602E-2</v>
      </c>
      <c r="D1145" s="2">
        <f t="shared" si="134"/>
        <v>7.5653600000000001</v>
      </c>
      <c r="E1145" s="2">
        <f t="shared" si="136"/>
        <v>7.5711399999999998</v>
      </c>
      <c r="F1145" s="2">
        <f t="shared" si="137"/>
        <v>7.6087549999999995</v>
      </c>
      <c r="G1145" s="2">
        <f t="shared" si="139"/>
        <v>7.3603579999999997</v>
      </c>
      <c r="H1145" s="2">
        <f t="shared" si="135"/>
        <v>7.6682035000000077</v>
      </c>
      <c r="I1145" s="2">
        <f t="array" ref="I1145">SUMPRODUCT(B1129:B1148, (ROW(B1129:B1148)-ROW(B1129)+1)) / (20*21/2)</f>
        <v>7.5463509523809522</v>
      </c>
      <c r="J1145" s="2">
        <f t="shared" si="138"/>
        <v>7.5644865541829738</v>
      </c>
      <c r="K1145" s="2">
        <f t="shared" si="140"/>
        <v>7.4198539463322026</v>
      </c>
    </row>
    <row r="1146" spans="1:11" ht="13.5" x14ac:dyDescent="0.25">
      <c r="A1146" s="3">
        <v>43678</v>
      </c>
      <c r="B1146" s="2">
        <v>7.5029000000000003</v>
      </c>
      <c r="C1146" s="2">
        <f t="shared" si="133"/>
        <v>-1.1599999999999611E-2</v>
      </c>
      <c r="D1146" s="2">
        <f t="shared" si="134"/>
        <v>7.5445400000000005</v>
      </c>
      <c r="E1146" s="2">
        <f t="shared" si="136"/>
        <v>7.5613099999999989</v>
      </c>
      <c r="F1146" s="2">
        <f t="shared" si="137"/>
        <v>7.6006550000000006</v>
      </c>
      <c r="G1146" s="2">
        <f t="shared" si="139"/>
        <v>7.37216</v>
      </c>
      <c r="H1146" s="2">
        <f t="shared" si="135"/>
        <v>7.6536485000000054</v>
      </c>
      <c r="I1146" s="2">
        <f t="array" ref="I1146">SUMPRODUCT(B1130:B1149, (ROW(B1130:B1149)-ROW(B1130)+1)) / (20*21/2)</f>
        <v>7.5255023809523802</v>
      </c>
      <c r="J1146" s="2">
        <f t="shared" si="138"/>
        <v>7.5586211680703101</v>
      </c>
      <c r="K1146" s="2">
        <f t="shared" si="140"/>
        <v>7.423110654319176</v>
      </c>
    </row>
    <row r="1147" spans="1:11" ht="13.5" x14ac:dyDescent="0.25">
      <c r="A1147" s="3">
        <v>43679</v>
      </c>
      <c r="B1147" s="2">
        <v>7.4855</v>
      </c>
      <c r="C1147" s="2">
        <f t="shared" si="133"/>
        <v>-1.7400000000000304E-2</v>
      </c>
      <c r="D1147" s="2">
        <f t="shared" si="134"/>
        <v>7.5271799999999995</v>
      </c>
      <c r="E1147" s="2">
        <f t="shared" si="136"/>
        <v>7.5549399999999993</v>
      </c>
      <c r="F1147" s="2">
        <f t="shared" si="137"/>
        <v>7.5989200000000015</v>
      </c>
      <c r="G1147" s="2">
        <f t="shared" si="139"/>
        <v>7.3838439999999999</v>
      </c>
      <c r="H1147" s="2">
        <f t="shared" si="135"/>
        <v>7.6395665000000053</v>
      </c>
      <c r="I1147" s="2">
        <f t="array" ref="I1147">SUMPRODUCT(B1131:B1150, (ROW(B1131:B1150)-ROW(B1131)+1)) / (20*21/2)</f>
        <v>7.5071814285714282</v>
      </c>
      <c r="J1147" s="2">
        <f t="shared" si="138"/>
        <v>7.5516572473017085</v>
      </c>
      <c r="K1147" s="2">
        <f t="shared" si="140"/>
        <v>7.425557295326267</v>
      </c>
    </row>
    <row r="1148" spans="1:11" ht="13.5" x14ac:dyDescent="0.25">
      <c r="A1148" s="3">
        <v>43682</v>
      </c>
      <c r="B1148" s="2">
        <v>7.3756000000000004</v>
      </c>
      <c r="C1148" s="2">
        <f t="shared" si="133"/>
        <v>-0.10989999999999966</v>
      </c>
      <c r="D1148" s="2">
        <f t="shared" si="134"/>
        <v>7.4889999999999999</v>
      </c>
      <c r="E1148" s="2">
        <f t="shared" si="136"/>
        <v>7.5329600000000001</v>
      </c>
      <c r="F1148" s="2">
        <f t="shared" si="137"/>
        <v>7.5830100000000016</v>
      </c>
      <c r="G1148" s="2">
        <f t="shared" si="139"/>
        <v>7.3925200000000011</v>
      </c>
      <c r="H1148" s="2">
        <f t="shared" si="135"/>
        <v>7.6249350000000042</v>
      </c>
      <c r="I1148" s="2">
        <f t="array" ref="I1148">SUMPRODUCT(B1132:B1151, (ROW(B1132:B1151)-ROW(B1132)+1)) / (20*21/2)</f>
        <v>7.4794119047619052</v>
      </c>
      <c r="J1148" s="2">
        <f t="shared" si="138"/>
        <v>7.5348898904158315</v>
      </c>
      <c r="K1148" s="2">
        <f t="shared" si="140"/>
        <v>7.4235981857056288</v>
      </c>
    </row>
    <row r="1149" spans="1:11" ht="13.5" x14ac:dyDescent="0.25">
      <c r="A1149" s="3">
        <v>43683</v>
      </c>
      <c r="B1149" s="2">
        <v>7.3640999999999996</v>
      </c>
      <c r="C1149" s="2">
        <f t="shared" si="133"/>
        <v>-1.1500000000000732E-2</v>
      </c>
      <c r="D1149" s="2">
        <f t="shared" si="134"/>
        <v>7.4485200000000003</v>
      </c>
      <c r="E1149" s="2">
        <f t="shared" si="136"/>
        <v>7.5115600000000002</v>
      </c>
      <c r="F1149" s="2">
        <f t="shared" si="137"/>
        <v>7.5679700000000008</v>
      </c>
      <c r="G1149" s="2">
        <f t="shared" si="139"/>
        <v>7.4009660000000022</v>
      </c>
      <c r="H1149" s="2">
        <f t="shared" si="135"/>
        <v>7.6101060000000054</v>
      </c>
      <c r="I1149" s="2">
        <f t="array" ref="I1149">SUMPRODUCT(B1133:B1152, (ROW(B1133:B1152)-ROW(B1133)+1)) / (20*21/2)</f>
        <v>7.4630800000000006</v>
      </c>
      <c r="J1149" s="2">
        <f t="shared" si="138"/>
        <v>7.5186241865667043</v>
      </c>
      <c r="K1149" s="2">
        <f t="shared" si="140"/>
        <v>7.421264923521095</v>
      </c>
    </row>
    <row r="1150" spans="1:11" ht="13.5" x14ac:dyDescent="0.25">
      <c r="A1150" s="3">
        <v>43684</v>
      </c>
      <c r="B1150" s="2">
        <v>7.3756000000000004</v>
      </c>
      <c r="C1150" s="2">
        <f t="shared" si="133"/>
        <v>1.1500000000000732E-2</v>
      </c>
      <c r="D1150" s="2">
        <f t="shared" si="134"/>
        <v>7.4207400000000003</v>
      </c>
      <c r="E1150" s="2">
        <f t="shared" si="136"/>
        <v>7.4930500000000011</v>
      </c>
      <c r="F1150" s="2">
        <f t="shared" si="137"/>
        <v>7.5514799999999997</v>
      </c>
      <c r="G1150" s="2">
        <f t="shared" si="139"/>
        <v>7.4096420000000025</v>
      </c>
      <c r="H1150" s="2">
        <f t="shared" si="135"/>
        <v>7.5965940000000058</v>
      </c>
      <c r="I1150" s="2">
        <f t="array" ref="I1150">SUMPRODUCT(B1134:B1153, (ROW(B1134:B1153)-ROW(B1134)+1)) / (20*21/2)</f>
        <v>7.4388090476190483</v>
      </c>
      <c r="J1150" s="2">
        <f t="shared" si="138"/>
        <v>7.5050028354651142</v>
      </c>
      <c r="K1150" s="2">
        <f t="shared" si="140"/>
        <v>7.4194741422065427</v>
      </c>
    </row>
    <row r="1151" spans="1:11" ht="13.5" x14ac:dyDescent="0.25">
      <c r="A1151" s="3">
        <v>43685</v>
      </c>
      <c r="B1151" s="2">
        <v>7.2599</v>
      </c>
      <c r="C1151" s="2">
        <f t="shared" si="133"/>
        <v>-0.11570000000000036</v>
      </c>
      <c r="D1151" s="2">
        <f t="shared" si="134"/>
        <v>7.3721399999999999</v>
      </c>
      <c r="E1151" s="2">
        <f t="shared" si="136"/>
        <v>7.4583400000000015</v>
      </c>
      <c r="F1151" s="2">
        <f t="shared" si="137"/>
        <v>7.5297849999999995</v>
      </c>
      <c r="G1151" s="2">
        <f t="shared" si="139"/>
        <v>7.4160040000000018</v>
      </c>
      <c r="H1151" s="2">
        <f t="shared" si="135"/>
        <v>7.5820835000000049</v>
      </c>
      <c r="I1151" s="2">
        <f t="array" ref="I1151">SUMPRODUCT(B1135:B1154, (ROW(B1135:B1154)-ROW(B1135)+1)) / (20*21/2)</f>
        <v>7.4135490476190471</v>
      </c>
      <c r="J1151" s="2">
        <f t="shared" si="138"/>
        <v>7.4816597082779612</v>
      </c>
      <c r="K1151" s="2">
        <f t="shared" si="140"/>
        <v>7.413216332708247</v>
      </c>
    </row>
    <row r="1152" spans="1:11" ht="13.5" x14ac:dyDescent="0.25">
      <c r="A1152" s="3">
        <v>43686</v>
      </c>
      <c r="B1152" s="2">
        <v>7.3582999999999998</v>
      </c>
      <c r="C1152" s="2">
        <f t="shared" si="133"/>
        <v>9.8399999999999821E-2</v>
      </c>
      <c r="D1152" s="2">
        <f t="shared" si="134"/>
        <v>7.3467000000000002</v>
      </c>
      <c r="E1152" s="2">
        <f t="shared" si="136"/>
        <v>7.4369399999999999</v>
      </c>
      <c r="F1152" s="2">
        <f t="shared" si="137"/>
        <v>7.5147449999999996</v>
      </c>
      <c r="G1152" s="2">
        <f t="shared" si="139"/>
        <v>7.4243340000000027</v>
      </c>
      <c r="H1152" s="2">
        <f t="shared" si="135"/>
        <v>7.5680930000000055</v>
      </c>
      <c r="I1152" s="2">
        <f t="array" ref="I1152">SUMPRODUCT(B1136:B1155, (ROW(B1136:B1155)-ROW(B1136)+1)) / (20*21/2)</f>
        <v>7.3846576190476192</v>
      </c>
      <c r="J1152" s="2">
        <f t="shared" si="138"/>
        <v>7.4699111646324408</v>
      </c>
      <c r="K1152" s="2">
        <f t="shared" si="140"/>
        <v>7.4110627510334135</v>
      </c>
    </row>
    <row r="1153" spans="1:11" ht="13.5" x14ac:dyDescent="0.25">
      <c r="A1153" s="3">
        <v>43691</v>
      </c>
      <c r="B1153" s="2">
        <v>7.2599</v>
      </c>
      <c r="C1153" s="2">
        <f t="shared" si="133"/>
        <v>-9.8399999999999821E-2</v>
      </c>
      <c r="D1153" s="2">
        <f t="shared" si="134"/>
        <v>7.3235600000000005</v>
      </c>
      <c r="E1153" s="2">
        <f t="shared" si="136"/>
        <v>7.4062799999999998</v>
      </c>
      <c r="F1153" s="2">
        <f t="shared" si="137"/>
        <v>7.4962299999999988</v>
      </c>
      <c r="G1153" s="2">
        <f t="shared" si="139"/>
        <v>7.4306960000000029</v>
      </c>
      <c r="H1153" s="2">
        <f t="shared" si="135"/>
        <v>7.5541425000000046</v>
      </c>
      <c r="I1153" s="2">
        <f t="array" ref="I1153">SUMPRODUCT(B1137:B1156, (ROW(B1137:B1156)-ROW(B1137)+1)) / (20*21/2)</f>
        <v>7.3578319047619036</v>
      </c>
      <c r="J1153" s="2">
        <f t="shared" si="138"/>
        <v>7.4499101013341136</v>
      </c>
      <c r="K1153" s="2">
        <f t="shared" si="140"/>
        <v>7.4051348000124957</v>
      </c>
    </row>
    <row r="1154" spans="1:11" ht="13.5" x14ac:dyDescent="0.25">
      <c r="A1154" s="3">
        <v>43692</v>
      </c>
      <c r="B1154" s="2">
        <v>7.2309999999999999</v>
      </c>
      <c r="C1154" s="2">
        <f t="shared" si="133"/>
        <v>-2.8900000000000148E-2</v>
      </c>
      <c r="D1154" s="2">
        <f t="shared" si="134"/>
        <v>7.2969400000000011</v>
      </c>
      <c r="E1154" s="2">
        <f t="shared" si="136"/>
        <v>7.3727299999999998</v>
      </c>
      <c r="F1154" s="2">
        <f t="shared" si="137"/>
        <v>7.4765599999999992</v>
      </c>
      <c r="G1154" s="2">
        <f t="shared" si="139"/>
        <v>7.4364800000000022</v>
      </c>
      <c r="H1154" s="2">
        <f t="shared" si="135"/>
        <v>7.5400475000000062</v>
      </c>
      <c r="I1154" s="2">
        <f t="array" ref="I1154">SUMPRODUCT(B1138:B1157, (ROW(B1138:B1157)-ROW(B1138)+1)) / (20*21/2)</f>
        <v>7.3330442857142861</v>
      </c>
      <c r="J1154" s="2">
        <f t="shared" si="138"/>
        <v>7.4290615202546739</v>
      </c>
      <c r="K1154" s="2">
        <f t="shared" si="140"/>
        <v>7.3983059843257317</v>
      </c>
    </row>
    <row r="1155" spans="1:11" ht="13.5" x14ac:dyDescent="0.25">
      <c r="A1155" s="3">
        <v>43693</v>
      </c>
      <c r="B1155" s="2">
        <v>7.1731999999999996</v>
      </c>
      <c r="C1155" s="2">
        <f t="shared" si="133"/>
        <v>-5.7800000000000296E-2</v>
      </c>
      <c r="D1155" s="2">
        <f t="shared" si="134"/>
        <v>7.2564599999999997</v>
      </c>
      <c r="E1155" s="2">
        <f t="shared" si="136"/>
        <v>7.3385999999999996</v>
      </c>
      <c r="F1155" s="2">
        <f t="shared" si="137"/>
        <v>7.4548699999999997</v>
      </c>
      <c r="G1155" s="2">
        <f t="shared" si="139"/>
        <v>7.4408780000000032</v>
      </c>
      <c r="H1155" s="2">
        <f t="shared" si="135"/>
        <v>7.5262235000000057</v>
      </c>
      <c r="I1155" s="2">
        <f t="array" ref="I1155">SUMPRODUCT(B1139:B1158, (ROW(B1139:B1158)-ROW(B1139)+1)) / (20*21/2)</f>
        <v>7.3083900000000002</v>
      </c>
      <c r="J1155" s="2">
        <f t="shared" si="138"/>
        <v>7.4046937564208957</v>
      </c>
      <c r="K1155" s="2">
        <f t="shared" si="140"/>
        <v>7.3894782986658987</v>
      </c>
    </row>
    <row r="1156" spans="1:11" ht="13.5" x14ac:dyDescent="0.25">
      <c r="A1156" s="3">
        <v>43696</v>
      </c>
      <c r="B1156" s="2">
        <v>7.1731999999999996</v>
      </c>
      <c r="C1156" s="2">
        <f t="shared" ref="C1156:C1219" si="141">B1156-B1155</f>
        <v>0</v>
      </c>
      <c r="D1156" s="2">
        <f t="shared" si="134"/>
        <v>7.2391199999999998</v>
      </c>
      <c r="E1156" s="2">
        <f t="shared" si="136"/>
        <v>7.305629999999999</v>
      </c>
      <c r="F1156" s="2">
        <f t="shared" si="137"/>
        <v>7.4334700000000016</v>
      </c>
      <c r="G1156" s="2">
        <f t="shared" si="139"/>
        <v>7.4455060000000026</v>
      </c>
      <c r="H1156" s="2">
        <f t="shared" si="135"/>
        <v>7.5128195000000035</v>
      </c>
      <c r="I1156" s="2">
        <f t="array" ref="I1156">SUMPRODUCT(B1140:B1159, (ROW(B1140:B1159)-ROW(B1140)+1)) / (20*21/2)</f>
        <v>7.2869338095238101</v>
      </c>
      <c r="J1156" s="2">
        <f t="shared" si="138"/>
        <v>7.3826467319998583</v>
      </c>
      <c r="K1156" s="2">
        <f t="shared" si="140"/>
        <v>7.3809967967574321</v>
      </c>
    </row>
    <row r="1157" spans="1:11" ht="13.5" x14ac:dyDescent="0.25">
      <c r="A1157" s="3">
        <v>43697</v>
      </c>
      <c r="B1157" s="2">
        <v>7.1731999999999996</v>
      </c>
      <c r="C1157" s="2">
        <f t="shared" si="141"/>
        <v>0</v>
      </c>
      <c r="D1157" s="2">
        <f t="shared" si="134"/>
        <v>7.2020999999999997</v>
      </c>
      <c r="E1157" s="2">
        <f t="shared" si="136"/>
        <v>7.2744</v>
      </c>
      <c r="F1157" s="2">
        <f t="shared" si="137"/>
        <v>7.414670000000001</v>
      </c>
      <c r="G1157" s="2">
        <f t="shared" si="139"/>
        <v>7.447936000000003</v>
      </c>
      <c r="H1157" s="2">
        <f t="shared" si="135"/>
        <v>7.4997235000000044</v>
      </c>
      <c r="I1157" s="2">
        <f t="array" ref="I1157">SUMPRODUCT(B1141:B1160, (ROW(B1141:B1160)-ROW(B1141)+1)) / (20*21/2)</f>
        <v>7.2652238095238086</v>
      </c>
      <c r="J1157" s="2">
        <f t="shared" si="138"/>
        <v>7.3626994241903478</v>
      </c>
      <c r="K1157" s="2">
        <f t="shared" si="140"/>
        <v>7.3728479027669449</v>
      </c>
    </row>
    <row r="1158" spans="1:11" ht="13.5" x14ac:dyDescent="0.25">
      <c r="A1158" s="3">
        <v>43698</v>
      </c>
      <c r="B1158" s="2">
        <v>7.1558000000000002</v>
      </c>
      <c r="C1158" s="2">
        <f t="shared" si="141"/>
        <v>-1.7399999999999416E-2</v>
      </c>
      <c r="D1158" s="2">
        <f t="shared" ref="D1158:D1221" si="142">AVERAGE(B1154:B1158)</f>
        <v>7.1812799999999992</v>
      </c>
      <c r="E1158" s="2">
        <f t="shared" si="136"/>
        <v>7.2524200000000008</v>
      </c>
      <c r="F1158" s="2">
        <f t="shared" si="137"/>
        <v>7.39269</v>
      </c>
      <c r="G1158" s="2">
        <f t="shared" si="139"/>
        <v>7.4464320000000033</v>
      </c>
      <c r="H1158" s="2">
        <f t="shared" si="135"/>
        <v>7.4868765000000055</v>
      </c>
      <c r="I1158" s="2">
        <f t="array" ref="I1158">SUMPRODUCT(B1142:B1161, (ROW(B1142:B1161)-ROW(B1142)+1)) / (20*21/2)</f>
        <v>7.2477066666666676</v>
      </c>
      <c r="J1158" s="2">
        <f t="shared" si="138"/>
        <v>7.3429947171246006</v>
      </c>
      <c r="K1158" s="2">
        <f t="shared" si="140"/>
        <v>7.3643362203054963</v>
      </c>
    </row>
    <row r="1159" spans="1:11" ht="13.5" x14ac:dyDescent="0.25">
      <c r="A1159" s="3">
        <v>43699</v>
      </c>
      <c r="B1159" s="2">
        <v>7.1673999999999998</v>
      </c>
      <c r="C1159" s="2">
        <f t="shared" si="141"/>
        <v>1.1599999999999611E-2</v>
      </c>
      <c r="D1159" s="2">
        <f t="shared" si="142"/>
        <v>7.1685599999999994</v>
      </c>
      <c r="E1159" s="2">
        <f t="shared" si="136"/>
        <v>7.2327500000000011</v>
      </c>
      <c r="F1159" s="2">
        <f t="shared" si="137"/>
        <v>7.3721549999999993</v>
      </c>
      <c r="G1159" s="2">
        <f t="shared" si="139"/>
        <v>7.4464320000000033</v>
      </c>
      <c r="H1159" s="2">
        <f t="shared" si="135"/>
        <v>7.4747030000000052</v>
      </c>
      <c r="I1159" s="2">
        <f t="array" ref="I1159">SUMPRODUCT(B1143:B1162, (ROW(B1143:B1162)-ROW(B1143)+1)) / (20*21/2)</f>
        <v>7.2273209523809516</v>
      </c>
      <c r="J1159" s="2">
        <f t="shared" si="138"/>
        <v>7.3262714107317821</v>
      </c>
      <c r="K1159" s="2">
        <f t="shared" si="140"/>
        <v>7.3566132312739079</v>
      </c>
    </row>
    <row r="1160" spans="1:11" ht="13.5" x14ac:dyDescent="0.25">
      <c r="A1160" s="3">
        <v>43700</v>
      </c>
      <c r="B1160" s="2">
        <v>7.1441999999999997</v>
      </c>
      <c r="C1160" s="2">
        <f t="shared" si="141"/>
        <v>-2.3200000000000109E-2</v>
      </c>
      <c r="D1160" s="2">
        <f t="shared" si="142"/>
        <v>7.1627600000000005</v>
      </c>
      <c r="E1160" s="2">
        <f t="shared" si="136"/>
        <v>7.2096099999999996</v>
      </c>
      <c r="F1160" s="2">
        <f t="shared" si="137"/>
        <v>7.3513299999999999</v>
      </c>
      <c r="G1160" s="2">
        <f t="shared" si="139"/>
        <v>7.4460840000000026</v>
      </c>
      <c r="H1160" s="2">
        <f t="shared" si="135"/>
        <v>7.4624415000000042</v>
      </c>
      <c r="I1160" s="2">
        <f t="array" ref="I1160">SUMPRODUCT(B1144:B1163, (ROW(B1144:B1163)-ROW(B1144)+1)) / (20*21/2)</f>
        <v>7.1997495238095226</v>
      </c>
      <c r="J1160" s="2">
        <f t="shared" si="138"/>
        <v>7.3089312763763736</v>
      </c>
      <c r="K1160" s="2">
        <f t="shared" si="140"/>
        <v>7.3482833006357149</v>
      </c>
    </row>
    <row r="1161" spans="1:11" ht="13.5" x14ac:dyDescent="0.25">
      <c r="A1161" s="3">
        <v>43703</v>
      </c>
      <c r="B1161" s="2">
        <v>7.1673999999999998</v>
      </c>
      <c r="C1161" s="2">
        <f t="shared" si="141"/>
        <v>2.3200000000000109E-2</v>
      </c>
      <c r="D1161" s="2">
        <f t="shared" si="142"/>
        <v>7.1616</v>
      </c>
      <c r="E1161" s="2">
        <f t="shared" si="136"/>
        <v>7.2003600000000008</v>
      </c>
      <c r="F1161" s="2">
        <f t="shared" si="137"/>
        <v>7.3293499999999998</v>
      </c>
      <c r="G1161" s="2">
        <f t="shared" si="139"/>
        <v>7.447358000000003</v>
      </c>
      <c r="H1161" s="2">
        <f t="shared" si="135"/>
        <v>7.4506880000000031</v>
      </c>
      <c r="I1161" s="2">
        <f t="array" ref="I1161">SUMPRODUCT(B1145:B1164, (ROW(B1145:B1164)-ROW(B1145)+1)) / (20*21/2)</f>
        <v>7.1836042857142859</v>
      </c>
      <c r="J1161" s="2">
        <f t="shared" si="138"/>
        <v>7.2954521071976712</v>
      </c>
      <c r="K1161" s="2">
        <f t="shared" si="140"/>
        <v>7.3411898378656879</v>
      </c>
    </row>
    <row r="1162" spans="1:11" ht="13.5" x14ac:dyDescent="0.25">
      <c r="A1162" s="3">
        <v>43704</v>
      </c>
      <c r="B1162" s="2">
        <v>7.1153000000000004</v>
      </c>
      <c r="C1162" s="2">
        <f t="shared" si="141"/>
        <v>-5.2099999999999369E-2</v>
      </c>
      <c r="D1162" s="2">
        <f t="shared" si="142"/>
        <v>7.1500199999999996</v>
      </c>
      <c r="E1162" s="2">
        <f t="shared" si="136"/>
        <v>7.1760599999999997</v>
      </c>
      <c r="F1162" s="2">
        <f t="shared" si="137"/>
        <v>7.306499999999998</v>
      </c>
      <c r="G1162" s="2">
        <f t="shared" si="139"/>
        <v>7.4474740000000024</v>
      </c>
      <c r="H1162" s="2">
        <f t="shared" ref="H1162:H1225" si="143">AVERAGE(B963:B1162)</f>
        <v>7.4392340000000026</v>
      </c>
      <c r="I1162" s="2">
        <f t="array" ref="I1162">SUMPRODUCT(B1146:B1165, (ROW(B1146:B1165)-ROW(B1146)+1)) / (20*21/2)</f>
        <v>7.1696352380952399</v>
      </c>
      <c r="J1162" s="2">
        <f t="shared" si="138"/>
        <v>7.2782947636550359</v>
      </c>
      <c r="K1162" s="2">
        <f t="shared" si="140"/>
        <v>7.3323314128513477</v>
      </c>
    </row>
    <row r="1163" spans="1:11" ht="13.5" x14ac:dyDescent="0.25">
      <c r="A1163" s="3">
        <v>43705</v>
      </c>
      <c r="B1163" s="2">
        <v>7.0170000000000003</v>
      </c>
      <c r="C1163" s="2">
        <f t="shared" si="141"/>
        <v>-9.8300000000000054E-2</v>
      </c>
      <c r="D1163" s="2">
        <f t="shared" si="142"/>
        <v>7.1222599999999998</v>
      </c>
      <c r="E1163" s="2">
        <f t="shared" si="136"/>
        <v>7.1517699999999991</v>
      </c>
      <c r="F1163" s="2">
        <f t="shared" si="137"/>
        <v>7.2790249999999972</v>
      </c>
      <c r="G1163" s="2">
        <f t="shared" si="139"/>
        <v>7.4489780000000021</v>
      </c>
      <c r="H1163" s="2">
        <f t="shared" si="143"/>
        <v>7.4275685000000022</v>
      </c>
      <c r="I1163" s="2">
        <f t="array" ref="I1163">SUMPRODUCT(B1147:B1166, (ROW(B1147:B1166)-ROW(B1147)+1)) / (20*21/2)</f>
        <v>7.1537376190476198</v>
      </c>
      <c r="J1163" s="2">
        <f t="shared" si="138"/>
        <v>7.2534095480688423</v>
      </c>
      <c r="K1163" s="2">
        <f t="shared" si="140"/>
        <v>7.319965475092471</v>
      </c>
    </row>
    <row r="1164" spans="1:11" ht="13.5" x14ac:dyDescent="0.25">
      <c r="A1164" s="3">
        <v>43706</v>
      </c>
      <c r="B1164" s="2">
        <v>7.1094999999999997</v>
      </c>
      <c r="C1164" s="2">
        <f t="shared" si="141"/>
        <v>9.2499999999999361E-2</v>
      </c>
      <c r="D1164" s="2">
        <f t="shared" si="142"/>
        <v>7.1106799999999994</v>
      </c>
      <c r="E1164" s="2">
        <f t="shared" ref="E1164:E1227" si="144">AVERAGE(B1155:B1164)</f>
        <v>7.139619999999999</v>
      </c>
      <c r="F1164" s="2">
        <f t="shared" si="137"/>
        <v>7.2561749999999989</v>
      </c>
      <c r="G1164" s="2">
        <f t="shared" si="139"/>
        <v>7.4511760000000029</v>
      </c>
      <c r="H1164" s="2">
        <f t="shared" si="143"/>
        <v>7.4172054999999997</v>
      </c>
      <c r="I1164" s="2">
        <f t="array" ref="I1164">SUMPRODUCT(B1148:B1167, (ROW(B1148:B1167)-ROW(B1148)+1)) / (20*21/2)</f>
        <v>7.1388109523809522</v>
      </c>
      <c r="J1164" s="2">
        <f t="shared" si="138"/>
        <v>7.2397038768241906</v>
      </c>
      <c r="K1164" s="2">
        <f t="shared" si="140"/>
        <v>7.3117119270496289</v>
      </c>
    </row>
    <row r="1165" spans="1:11" ht="13.5" x14ac:dyDescent="0.25">
      <c r="A1165" s="3">
        <v>43707</v>
      </c>
      <c r="B1165" s="2">
        <v>7.1094999999999997</v>
      </c>
      <c r="C1165" s="2">
        <f t="shared" si="141"/>
        <v>0</v>
      </c>
      <c r="D1165" s="2">
        <f t="shared" si="142"/>
        <v>7.1037400000000002</v>
      </c>
      <c r="E1165" s="2">
        <f t="shared" si="144"/>
        <v>7.1332499999999994</v>
      </c>
      <c r="F1165" s="2">
        <f t="shared" si="137"/>
        <v>7.2359249999999991</v>
      </c>
      <c r="G1165" s="2">
        <f t="shared" si="139"/>
        <v>7.4533740000000019</v>
      </c>
      <c r="H1165" s="2">
        <f t="shared" si="143"/>
        <v>7.4079620000000004</v>
      </c>
      <c r="I1165" s="2">
        <f t="array" ref="I1165">SUMPRODUCT(B1149:B1168, (ROW(B1149:B1168)-ROW(B1149)+1)) / (20*21/2)</f>
        <v>7.1226176190476185</v>
      </c>
      <c r="J1165" s="2">
        <f t="shared" si="138"/>
        <v>7.2273035076028389</v>
      </c>
      <c r="K1165" s="2">
        <f t="shared" si="140"/>
        <v>7.3037820475574868</v>
      </c>
    </row>
    <row r="1166" spans="1:11" ht="13.5" x14ac:dyDescent="0.25">
      <c r="A1166" s="3">
        <v>43710</v>
      </c>
      <c r="B1166" s="2">
        <v>7.069</v>
      </c>
      <c r="C1166" s="2">
        <f t="shared" si="141"/>
        <v>-4.0499999999999758E-2</v>
      </c>
      <c r="D1166" s="2">
        <f t="shared" si="142"/>
        <v>7.0840600000000009</v>
      </c>
      <c r="E1166" s="2">
        <f t="shared" si="144"/>
        <v>7.1228300000000004</v>
      </c>
      <c r="F1166" s="2">
        <f t="shared" si="137"/>
        <v>7.2142299999999988</v>
      </c>
      <c r="G1166" s="2">
        <f t="shared" si="139"/>
        <v>7.4547620000000014</v>
      </c>
      <c r="H1166" s="2">
        <f t="shared" si="143"/>
        <v>7.3986840000000003</v>
      </c>
      <c r="I1166" s="2">
        <f t="array" ref="I1166">SUMPRODUCT(B1150:B1169, (ROW(B1150:B1169)-ROW(B1150)+1)) / (20*21/2)</f>
        <v>7.1069995238095238</v>
      </c>
      <c r="J1166" s="2">
        <f t="shared" si="138"/>
        <v>7.2122269830692352</v>
      </c>
      <c r="K1166" s="2">
        <f t="shared" si="140"/>
        <v>7.2945749084375855</v>
      </c>
    </row>
    <row r="1167" spans="1:11" ht="13.5" x14ac:dyDescent="0.25">
      <c r="A1167" s="3">
        <v>43711</v>
      </c>
      <c r="B1167" s="2">
        <v>7.0575000000000001</v>
      </c>
      <c r="C1167" s="2">
        <f t="shared" si="141"/>
        <v>-1.1499999999999844E-2</v>
      </c>
      <c r="D1167" s="2">
        <f t="shared" si="142"/>
        <v>7.0724999999999998</v>
      </c>
      <c r="E1167" s="2">
        <f t="shared" si="144"/>
        <v>7.1112599999999997</v>
      </c>
      <c r="F1167" s="2">
        <f t="shared" si="137"/>
        <v>7.1928299999999989</v>
      </c>
      <c r="G1167" s="2">
        <f t="shared" si="139"/>
        <v>7.456036000000001</v>
      </c>
      <c r="H1167" s="2">
        <f t="shared" si="143"/>
        <v>7.3899364999999992</v>
      </c>
      <c r="I1167" s="2">
        <f t="array" ref="I1167">SUMPRODUCT(B1151:B1170, (ROW(B1151:B1170)-ROW(B1151)+1)) / (20*21/2)</f>
        <v>7.0864523809523821</v>
      </c>
      <c r="J1167" s="2">
        <f t="shared" si="138"/>
        <v>7.197491079919784</v>
      </c>
      <c r="K1167" s="2">
        <f t="shared" si="140"/>
        <v>7.2852778532047386</v>
      </c>
    </row>
    <row r="1168" spans="1:11" ht="13.5" x14ac:dyDescent="0.25">
      <c r="A1168" s="3">
        <v>43712</v>
      </c>
      <c r="B1168" s="2">
        <v>7.0228000000000002</v>
      </c>
      <c r="C1168" s="2">
        <f t="shared" si="141"/>
        <v>-3.4699999999999953E-2</v>
      </c>
      <c r="D1168" s="2">
        <f t="shared" si="142"/>
        <v>7.0736600000000012</v>
      </c>
      <c r="E1168" s="2">
        <f t="shared" si="144"/>
        <v>7.0979599999999987</v>
      </c>
      <c r="F1168" s="2">
        <f t="shared" si="137"/>
        <v>7.1751899999999988</v>
      </c>
      <c r="G1168" s="2">
        <f t="shared" si="139"/>
        <v>7.4534920000000024</v>
      </c>
      <c r="H1168" s="2">
        <f t="shared" si="143"/>
        <v>7.3824429999999994</v>
      </c>
      <c r="I1168" s="2">
        <f t="array" ref="I1168">SUMPRODUCT(B1152:B1171, (ROW(B1152:B1171)-ROW(B1152)+1)) / (20*21/2)</f>
        <v>7.0674185714285711</v>
      </c>
      <c r="J1168" s="2">
        <f t="shared" si="138"/>
        <v>7.1808538342131385</v>
      </c>
      <c r="K1168" s="2">
        <f t="shared" si="140"/>
        <v>7.2749846040594548</v>
      </c>
    </row>
    <row r="1169" spans="1:11" ht="13.5" x14ac:dyDescent="0.25">
      <c r="A1169" s="3">
        <v>43713</v>
      </c>
      <c r="B1169" s="2">
        <v>7.0111999999999997</v>
      </c>
      <c r="C1169" s="2">
        <f t="shared" si="141"/>
        <v>-1.1600000000000499E-2</v>
      </c>
      <c r="D1169" s="2">
        <f t="shared" si="142"/>
        <v>7.0540000000000003</v>
      </c>
      <c r="E1169" s="2">
        <f t="shared" si="144"/>
        <v>7.0823399999999994</v>
      </c>
      <c r="F1169" s="2">
        <f t="shared" si="137"/>
        <v>7.1575450000000007</v>
      </c>
      <c r="G1169" s="2">
        <f t="shared" si="139"/>
        <v>7.442038000000001</v>
      </c>
      <c r="H1169" s="2">
        <f t="shared" si="143"/>
        <v>7.3757034999999984</v>
      </c>
      <c r="I1169" s="2">
        <f t="array" ref="I1169">SUMPRODUCT(B1153:B1172, (ROW(B1153:B1172)-ROW(B1153)+1)) / (20*21/2)</f>
        <v>7.0499271428571415</v>
      </c>
      <c r="J1169" s="2">
        <f t="shared" si="138"/>
        <v>7.16469632619284</v>
      </c>
      <c r="K1169" s="2">
        <f t="shared" si="140"/>
        <v>7.2646401097826132</v>
      </c>
    </row>
    <row r="1170" spans="1:11" ht="13.5" x14ac:dyDescent="0.25">
      <c r="A1170" s="3">
        <v>43714</v>
      </c>
      <c r="B1170" s="2">
        <v>6.9417999999999997</v>
      </c>
      <c r="C1170" s="2">
        <f t="shared" si="141"/>
        <v>-6.9399999999999906E-2</v>
      </c>
      <c r="D1170" s="2">
        <f t="shared" si="142"/>
        <v>7.0204599999999999</v>
      </c>
      <c r="E1170" s="2">
        <f t="shared" si="144"/>
        <v>7.0621000000000009</v>
      </c>
      <c r="F1170" s="2">
        <f t="shared" si="137"/>
        <v>7.1358549999999994</v>
      </c>
      <c r="G1170" s="2">
        <f t="shared" si="139"/>
        <v>7.4217920000000017</v>
      </c>
      <c r="H1170" s="2">
        <f t="shared" si="143"/>
        <v>7.3675809999999986</v>
      </c>
      <c r="I1170" s="2">
        <f t="array" ref="I1170">SUMPRODUCT(B1154:B1173, (ROW(B1154:B1173)-ROW(B1154)+1)) / (20*21/2)</f>
        <v>7.0349990476190465</v>
      </c>
      <c r="J1170" s="2">
        <f t="shared" si="138"/>
        <v>7.1434681046506654</v>
      </c>
      <c r="K1170" s="2">
        <f t="shared" si="140"/>
        <v>7.2519797133205497</v>
      </c>
    </row>
    <row r="1171" spans="1:11" ht="13.5" x14ac:dyDescent="0.25">
      <c r="A1171" s="3">
        <v>43717</v>
      </c>
      <c r="B1171" s="2">
        <v>6.9359999999999999</v>
      </c>
      <c r="C1171" s="2">
        <f t="shared" si="141"/>
        <v>-5.7999999999998053E-3</v>
      </c>
      <c r="D1171" s="2">
        <f t="shared" si="142"/>
        <v>6.9938600000000006</v>
      </c>
      <c r="E1171" s="2">
        <f t="shared" si="144"/>
        <v>7.0389600000000003</v>
      </c>
      <c r="F1171" s="2">
        <f t="shared" si="137"/>
        <v>7.1196600000000005</v>
      </c>
      <c r="G1171" s="2">
        <f t="shared" si="139"/>
        <v>7.402239999999999</v>
      </c>
      <c r="H1171" s="2">
        <f t="shared" si="143"/>
        <v>7.3580299999999985</v>
      </c>
      <c r="I1171" s="2">
        <f t="array" ref="I1171">SUMPRODUCT(B1155:B1174, (ROW(B1155:B1174)-ROW(B1155)+1)) / (20*21/2)</f>
        <v>7.021585714285715</v>
      </c>
      <c r="J1171" s="2">
        <f t="shared" si="138"/>
        <v>7.1237092375410782</v>
      </c>
      <c r="K1171" s="2">
        <f t="shared" si="140"/>
        <v>7.239588352013862</v>
      </c>
    </row>
    <row r="1172" spans="1:11" ht="13.5" x14ac:dyDescent="0.25">
      <c r="A1172" s="3">
        <v>43718</v>
      </c>
      <c r="B1172" s="2">
        <v>6.9359999999999999</v>
      </c>
      <c r="C1172" s="2">
        <f t="shared" si="141"/>
        <v>0</v>
      </c>
      <c r="D1172" s="2">
        <f t="shared" si="142"/>
        <v>6.9695599999999995</v>
      </c>
      <c r="E1172" s="2">
        <f t="shared" si="144"/>
        <v>7.0210300000000005</v>
      </c>
      <c r="F1172" s="2">
        <f t="shared" ref="F1172:F1235" si="145">AVERAGE(B1153:B1172)</f>
        <v>7.0985449999999997</v>
      </c>
      <c r="G1172" s="2">
        <f t="shared" si="139"/>
        <v>7.3859279999999989</v>
      </c>
      <c r="H1172" s="2">
        <f t="shared" si="143"/>
        <v>7.3486190000000002</v>
      </c>
      <c r="I1172" s="2">
        <f t="array" ref="I1172">SUMPRODUCT(B1156:B1175, (ROW(B1156:B1175)-ROW(B1156)+1)) / (20*21/2)</f>
        <v>7.0095495238095227</v>
      </c>
      <c r="J1172" s="2">
        <f t="shared" si="138"/>
        <v>7.1058321672990701</v>
      </c>
      <c r="K1172" s="2">
        <f t="shared" si="140"/>
        <v>7.2276829264446913</v>
      </c>
    </row>
    <row r="1173" spans="1:11" ht="13.5" x14ac:dyDescent="0.25">
      <c r="A1173" s="3">
        <v>43719</v>
      </c>
      <c r="B1173" s="2">
        <v>6.9417999999999997</v>
      </c>
      <c r="C1173" s="2">
        <f t="shared" si="141"/>
        <v>5.7999999999998053E-3</v>
      </c>
      <c r="D1173" s="2">
        <f t="shared" si="142"/>
        <v>6.9533599999999991</v>
      </c>
      <c r="E1173" s="2">
        <f t="shared" si="144"/>
        <v>7.013510000000001</v>
      </c>
      <c r="F1173" s="2">
        <f t="shared" si="145"/>
        <v>7.0826400000000005</v>
      </c>
      <c r="G1173" s="2">
        <f t="shared" si="139"/>
        <v>7.3674179999999998</v>
      </c>
      <c r="H1173" s="2">
        <f t="shared" si="143"/>
        <v>7.3385369999999996</v>
      </c>
      <c r="I1173" s="2">
        <f t="array" ref="I1173">SUMPRODUCT(B1157:B1176, (ROW(B1157:B1176)-ROW(B1157)+1)) / (20*21/2)</f>
        <v>6.9986152380952369</v>
      </c>
      <c r="J1173" s="2">
        <f t="shared" ref="J1173:J1236" si="146">$J$4*B1173+J1172*(1-$J$4)</f>
        <v>7.0902100561277299</v>
      </c>
      <c r="K1173" s="2">
        <f t="shared" si="140"/>
        <v>7.2164718312899971</v>
      </c>
    </row>
    <row r="1174" spans="1:11" ht="13.5" x14ac:dyDescent="0.25">
      <c r="A1174" s="3">
        <v>43720</v>
      </c>
      <c r="B1174" s="2">
        <v>6.9417999999999997</v>
      </c>
      <c r="C1174" s="2">
        <f t="shared" si="141"/>
        <v>0</v>
      </c>
      <c r="D1174" s="2">
        <f t="shared" si="142"/>
        <v>6.9394800000000005</v>
      </c>
      <c r="E1174" s="2">
        <f t="shared" si="144"/>
        <v>6.99674</v>
      </c>
      <c r="F1174" s="2">
        <f t="shared" si="145"/>
        <v>7.0681800000000008</v>
      </c>
      <c r="G1174" s="2">
        <f t="shared" si="139"/>
        <v>7.3483280000000004</v>
      </c>
      <c r="H1174" s="2">
        <f t="shared" si="143"/>
        <v>7.3287630000000004</v>
      </c>
      <c r="I1174" s="2">
        <f t="array" ref="I1174">SUMPRODUCT(B1158:B1177, (ROW(B1158:B1177)-ROW(B1158)+1)) / (20*21/2)</f>
        <v>6.9959447619047612</v>
      </c>
      <c r="J1174" s="2">
        <f t="shared" si="146"/>
        <v>7.0760757650679462</v>
      </c>
      <c r="K1174" s="2">
        <f t="shared" si="140"/>
        <v>7.2057003869256846</v>
      </c>
    </row>
    <row r="1175" spans="1:11" ht="13.5" x14ac:dyDescent="0.25">
      <c r="A1175" s="3">
        <v>43721</v>
      </c>
      <c r="B1175" s="2">
        <v>6.9417999999999997</v>
      </c>
      <c r="C1175" s="2">
        <f t="shared" si="141"/>
        <v>0</v>
      </c>
      <c r="D1175" s="2">
        <f t="shared" si="142"/>
        <v>6.9394800000000005</v>
      </c>
      <c r="E1175" s="2">
        <f t="shared" si="144"/>
        <v>6.9799699999999998</v>
      </c>
      <c r="F1175" s="2">
        <f t="shared" si="145"/>
        <v>7.0566100000000009</v>
      </c>
      <c r="G1175" s="2">
        <f t="shared" si="139"/>
        <v>7.3338659999999996</v>
      </c>
      <c r="H1175" s="2">
        <f t="shared" si="143"/>
        <v>7.3190169999999997</v>
      </c>
      <c r="I1175" s="2">
        <f t="array" ref="I1175">SUMPRODUCT(B1159:B1178, (ROW(B1159:B1178)-ROW(B1159)+1)) / (20*21/2)</f>
        <v>6.9940180952380953</v>
      </c>
      <c r="J1175" s="2">
        <f t="shared" si="146"/>
        <v>7.0632875969662372</v>
      </c>
      <c r="K1175" s="2">
        <f t="shared" si="140"/>
        <v>7.1953513521442858</v>
      </c>
    </row>
    <row r="1176" spans="1:11" ht="13.5" x14ac:dyDescent="0.25">
      <c r="A1176" s="3">
        <v>43724</v>
      </c>
      <c r="B1176" s="2">
        <v>6.9417999999999997</v>
      </c>
      <c r="C1176" s="2">
        <f t="shared" si="141"/>
        <v>0</v>
      </c>
      <c r="D1176" s="2">
        <f t="shared" si="142"/>
        <v>6.9406400000000001</v>
      </c>
      <c r="E1176" s="2">
        <f t="shared" si="144"/>
        <v>6.9672499999999999</v>
      </c>
      <c r="F1176" s="2">
        <f t="shared" si="145"/>
        <v>7.045040000000002</v>
      </c>
      <c r="G1176" s="2">
        <f t="shared" si="139"/>
        <v>7.3194040000000005</v>
      </c>
      <c r="H1176" s="2">
        <f t="shared" si="143"/>
        <v>7.3097749999999984</v>
      </c>
      <c r="I1176" s="2">
        <f t="array" ref="I1176">SUMPRODUCT(B1160:B1179, (ROW(B1160:B1179)-ROW(B1160)+1)) / (20*21/2)</f>
        <v>6.9872380952380961</v>
      </c>
      <c r="J1176" s="2">
        <f t="shared" si="146"/>
        <v>7.0517173496361192</v>
      </c>
      <c r="K1176" s="2">
        <f t="shared" si="140"/>
        <v>7.1854081618641175</v>
      </c>
    </row>
    <row r="1177" spans="1:11" ht="13.5" x14ac:dyDescent="0.25">
      <c r="A1177" s="3">
        <v>43725</v>
      </c>
      <c r="B1177" s="2">
        <v>7.0170000000000003</v>
      </c>
      <c r="C1177" s="2">
        <f t="shared" si="141"/>
        <v>7.52000000000006E-2</v>
      </c>
      <c r="D1177" s="2">
        <f t="shared" si="142"/>
        <v>6.9568399999999997</v>
      </c>
      <c r="E1177" s="2">
        <f t="shared" si="144"/>
        <v>6.9632000000000005</v>
      </c>
      <c r="F1177" s="2">
        <f t="shared" si="145"/>
        <v>7.037230000000001</v>
      </c>
      <c r="G1177" s="2">
        <f t="shared" si="139"/>
        <v>7.3093400000000006</v>
      </c>
      <c r="H1177" s="2">
        <f t="shared" si="143"/>
        <v>7.3013569999999985</v>
      </c>
      <c r="I1177" s="2">
        <f t="array" ref="I1177">SUMPRODUCT(B1161:B1180, (ROW(B1161:B1180)-ROW(B1161)+1)) / (20*21/2)</f>
        <v>6.9853071428571418</v>
      </c>
      <c r="J1177" s="2">
        <f t="shared" si="146"/>
        <v>7.0484109353850597</v>
      </c>
      <c r="K1177" s="2">
        <f t="shared" si="140"/>
        <v>7.1788039202223874</v>
      </c>
    </row>
    <row r="1178" spans="1:11" ht="13.5" x14ac:dyDescent="0.25">
      <c r="A1178" s="3">
        <v>43726</v>
      </c>
      <c r="B1178" s="2">
        <v>7.0170000000000003</v>
      </c>
      <c r="C1178" s="2">
        <f t="shared" si="141"/>
        <v>0</v>
      </c>
      <c r="D1178" s="2">
        <f t="shared" si="142"/>
        <v>6.9718800000000005</v>
      </c>
      <c r="E1178" s="2">
        <f t="shared" si="144"/>
        <v>6.9626199999999994</v>
      </c>
      <c r="F1178" s="2">
        <f t="shared" si="145"/>
        <v>7.030289999999999</v>
      </c>
      <c r="G1178" s="2">
        <f t="shared" si="139"/>
        <v>7.2958040000000004</v>
      </c>
      <c r="H1178" s="2">
        <f t="shared" si="143"/>
        <v>7.2934144999999981</v>
      </c>
      <c r="I1178" s="2">
        <f t="array" ref="I1178">SUMPRODUCT(B1162:B1181, (ROW(B1162:B1181)-ROW(B1162)+1)) / (20*21/2)</f>
        <v>6.98351238095238</v>
      </c>
      <c r="J1178" s="2">
        <f t="shared" si="146"/>
        <v>7.0454194177293399</v>
      </c>
      <c r="K1178" s="2">
        <f t="shared" si="140"/>
        <v>7.1724586684489609</v>
      </c>
    </row>
    <row r="1179" spans="1:11" ht="13.5" x14ac:dyDescent="0.25">
      <c r="A1179" s="3">
        <v>43727</v>
      </c>
      <c r="B1179" s="2">
        <v>6.9591000000000003</v>
      </c>
      <c r="C1179" s="2">
        <f t="shared" si="141"/>
        <v>-5.7900000000000063E-2</v>
      </c>
      <c r="D1179" s="2">
        <f t="shared" si="142"/>
        <v>6.9753400000000001</v>
      </c>
      <c r="E1179" s="2">
        <f t="shared" si="144"/>
        <v>6.9574100000000012</v>
      </c>
      <c r="F1179" s="2">
        <f t="shared" si="145"/>
        <v>7.0198750000000008</v>
      </c>
      <c r="G1179" s="2">
        <f t="shared" si="139"/>
        <v>7.2816879999999991</v>
      </c>
      <c r="H1179" s="2">
        <f t="shared" si="143"/>
        <v>7.2861064999999998</v>
      </c>
      <c r="I1179" s="2">
        <f t="array" ref="I1179">SUMPRODUCT(B1163:B1182, (ROW(B1163:B1182)-ROW(B1163)+1)) / (20*21/2)</f>
        <v>6.9825442857142859</v>
      </c>
      <c r="J1179" s="2">
        <f t="shared" si="146"/>
        <v>7.0371985208027361</v>
      </c>
      <c r="K1179" s="2">
        <f t="shared" si="140"/>
        <v>7.1640916618431199</v>
      </c>
    </row>
    <row r="1180" spans="1:11" ht="13.5" x14ac:dyDescent="0.25">
      <c r="A1180" s="3">
        <v>43728</v>
      </c>
      <c r="B1180" s="2">
        <v>6.9996</v>
      </c>
      <c r="C1180" s="2">
        <f t="shared" si="141"/>
        <v>4.0499999999999758E-2</v>
      </c>
      <c r="D1180" s="2">
        <f t="shared" si="142"/>
        <v>6.9869000000000003</v>
      </c>
      <c r="E1180" s="2">
        <f t="shared" si="144"/>
        <v>6.96319</v>
      </c>
      <c r="F1180" s="2">
        <f t="shared" si="145"/>
        <v>7.0126450000000009</v>
      </c>
      <c r="G1180" s="2">
        <f t="shared" si="139"/>
        <v>7.2675719999999977</v>
      </c>
      <c r="H1180" s="2">
        <f t="shared" si="143"/>
        <v>7.2803444999999973</v>
      </c>
      <c r="I1180" s="2">
        <f t="array" ref="I1180">SUMPRODUCT(B1164:B1183, (ROW(B1164:B1183)-ROW(B1164)+1)) / (20*21/2)</f>
        <v>6.9871166666666662</v>
      </c>
      <c r="J1180" s="2">
        <f t="shared" si="146"/>
        <v>7.0336177092977135</v>
      </c>
      <c r="K1180" s="2">
        <f t="shared" si="140"/>
        <v>7.1576410084375075</v>
      </c>
    </row>
    <row r="1181" spans="1:11" ht="13.5" x14ac:dyDescent="0.25">
      <c r="A1181" s="3">
        <v>43731</v>
      </c>
      <c r="B1181" s="2">
        <v>6.9938000000000002</v>
      </c>
      <c r="C1181" s="2">
        <f t="shared" si="141"/>
        <v>-5.7999999999998053E-3</v>
      </c>
      <c r="D1181" s="2">
        <f t="shared" si="142"/>
        <v>6.997300000000001</v>
      </c>
      <c r="E1181" s="2">
        <f t="shared" si="144"/>
        <v>6.9689700000000014</v>
      </c>
      <c r="F1181" s="2">
        <f t="shared" si="145"/>
        <v>7.0039649999999991</v>
      </c>
      <c r="G1181" s="2">
        <f t="shared" si="139"/>
        <v>7.2535719999999984</v>
      </c>
      <c r="H1181" s="2">
        <f t="shared" si="143"/>
        <v>7.2737419999999986</v>
      </c>
      <c r="I1181" s="2">
        <f t="array" ref="I1181">SUMPRODUCT(B1165:B1184, (ROW(B1165:B1184)-ROW(B1165)+1)) / (20*21/2)</f>
        <v>6.9898942857142856</v>
      </c>
      <c r="J1181" s="2">
        <f t="shared" si="146"/>
        <v>7.0298255465074551</v>
      </c>
      <c r="K1181" s="2">
        <f t="shared" si="140"/>
        <v>7.1512158708517228</v>
      </c>
    </row>
    <row r="1182" spans="1:11" ht="13.5" x14ac:dyDescent="0.25">
      <c r="A1182" s="3">
        <v>43732</v>
      </c>
      <c r="B1182" s="2">
        <v>6.9938000000000002</v>
      </c>
      <c r="C1182" s="2">
        <f t="shared" si="141"/>
        <v>0</v>
      </c>
      <c r="D1182" s="2">
        <f t="shared" si="142"/>
        <v>6.9926600000000008</v>
      </c>
      <c r="E1182" s="2">
        <f t="shared" si="144"/>
        <v>6.9747500000000002</v>
      </c>
      <c r="F1182" s="2">
        <f t="shared" si="145"/>
        <v>6.9978899999999999</v>
      </c>
      <c r="G1182" s="2">
        <f t="shared" si="139"/>
        <v>7.2402659999999983</v>
      </c>
      <c r="H1182" s="2">
        <f t="shared" si="143"/>
        <v>7.266719499999998</v>
      </c>
      <c r="I1182" s="2">
        <f t="array" ref="I1182">SUMPRODUCT(B1166:B1185, (ROW(B1166:B1185)-ROW(B1166)+1)) / (20*21/2)</f>
        <v>6.9914100000000001</v>
      </c>
      <c r="J1182" s="2">
        <f t="shared" si="146"/>
        <v>7.0263945420781742</v>
      </c>
      <c r="K1182" s="2">
        <f t="shared" si="140"/>
        <v>7.1450426994457734</v>
      </c>
    </row>
    <row r="1183" spans="1:11" ht="13.5" x14ac:dyDescent="0.25">
      <c r="A1183" s="3">
        <v>43733</v>
      </c>
      <c r="B1183" s="2">
        <v>7.0458999999999996</v>
      </c>
      <c r="C1183" s="2">
        <f t="shared" si="141"/>
        <v>5.2099999999999369E-2</v>
      </c>
      <c r="D1183" s="2">
        <f t="shared" si="142"/>
        <v>6.9984399999999996</v>
      </c>
      <c r="E1183" s="2">
        <f t="shared" si="144"/>
        <v>6.9851600000000005</v>
      </c>
      <c r="F1183" s="2">
        <f t="shared" si="145"/>
        <v>6.9993349999999994</v>
      </c>
      <c r="G1183" s="2">
        <f t="shared" si="139"/>
        <v>7.2285799999999982</v>
      </c>
      <c r="H1183" s="2">
        <f t="shared" si="143"/>
        <v>7.2600414999999989</v>
      </c>
      <c r="I1183" s="2">
        <f t="array" ref="I1183">SUMPRODUCT(B1167:B1186, (ROW(B1167:B1186)-ROW(B1167)+1)) / (20*21/2)</f>
        <v>6.9867842857142852</v>
      </c>
      <c r="J1183" s="2">
        <f t="shared" si="146"/>
        <v>7.0282522047373952</v>
      </c>
      <c r="K1183" s="2">
        <f t="shared" si="140"/>
        <v>7.1411547504479005</v>
      </c>
    </row>
    <row r="1184" spans="1:11" ht="13.5" x14ac:dyDescent="0.25">
      <c r="A1184" s="3">
        <v>43734</v>
      </c>
      <c r="B1184" s="2">
        <v>7.0285000000000002</v>
      </c>
      <c r="C1184" s="2">
        <f t="shared" si="141"/>
        <v>-1.7399999999999416E-2</v>
      </c>
      <c r="D1184" s="2">
        <f t="shared" si="142"/>
        <v>7.0123199999999999</v>
      </c>
      <c r="E1184" s="2">
        <f t="shared" si="144"/>
        <v>6.99383</v>
      </c>
      <c r="F1184" s="2">
        <f t="shared" si="145"/>
        <v>6.995285</v>
      </c>
      <c r="G1184" s="2">
        <f t="shared" si="139"/>
        <v>7.2166619999999986</v>
      </c>
      <c r="H1184" s="2">
        <f t="shared" si="143"/>
        <v>7.2537524999999983</v>
      </c>
      <c r="I1184" s="2">
        <f t="array" ref="I1184">SUMPRODUCT(B1168:B1187, (ROW(B1168:B1187)-ROW(B1168)+1)) / (20*21/2)</f>
        <v>6.9827642857142855</v>
      </c>
      <c r="J1184" s="2">
        <f t="shared" si="146"/>
        <v>7.0282758042862143</v>
      </c>
      <c r="K1184" s="2">
        <f t="shared" si="140"/>
        <v>7.1367369170970019</v>
      </c>
    </row>
    <row r="1185" spans="1:11" ht="13.5" x14ac:dyDescent="0.25">
      <c r="A1185" s="3">
        <v>43735</v>
      </c>
      <c r="B1185" s="2">
        <v>7.0111999999999997</v>
      </c>
      <c r="C1185" s="2">
        <f t="shared" si="141"/>
        <v>-1.7300000000000537E-2</v>
      </c>
      <c r="D1185" s="2">
        <f t="shared" si="142"/>
        <v>7.01464</v>
      </c>
      <c r="E1185" s="2">
        <f t="shared" si="144"/>
        <v>7.0007700000000002</v>
      </c>
      <c r="F1185" s="2">
        <f t="shared" si="145"/>
        <v>6.9903700000000004</v>
      </c>
      <c r="G1185" s="2">
        <f t="shared" si="139"/>
        <v>7.2047459999999992</v>
      </c>
      <c r="H1185" s="2">
        <f t="shared" si="143"/>
        <v>7.2475169999999967</v>
      </c>
      <c r="I1185" s="2">
        <f t="array" ref="I1185">SUMPRODUCT(B1169:B1188, (ROW(B1169:B1188)-ROW(B1169)+1)) / (20*21/2)</f>
        <v>6.9814952380952375</v>
      </c>
      <c r="J1185" s="2">
        <f t="shared" si="146"/>
        <v>7.0266495372113367</v>
      </c>
      <c r="K1185" s="2">
        <f t="shared" si="140"/>
        <v>7.1318139007402568</v>
      </c>
    </row>
    <row r="1186" spans="1:11" ht="13.5" x14ac:dyDescent="0.25">
      <c r="A1186" s="3">
        <v>43738</v>
      </c>
      <c r="B1186" s="2">
        <v>6.9417999999999997</v>
      </c>
      <c r="C1186" s="2">
        <f t="shared" si="141"/>
        <v>-6.9399999999999906E-2</v>
      </c>
      <c r="D1186" s="2">
        <f t="shared" si="142"/>
        <v>7.0042400000000002</v>
      </c>
      <c r="E1186" s="2">
        <f t="shared" si="144"/>
        <v>7.0007700000000002</v>
      </c>
      <c r="F1186" s="2">
        <f t="shared" si="145"/>
        <v>6.9840099999999996</v>
      </c>
      <c r="G1186" s="2">
        <f t="shared" si="139"/>
        <v>7.1915579999999997</v>
      </c>
      <c r="H1186" s="2">
        <f t="shared" si="143"/>
        <v>7.2416339999999977</v>
      </c>
      <c r="I1186" s="2">
        <f t="array" ref="I1186">SUMPRODUCT(B1170:B1189, (ROW(B1170:B1189)-ROW(B1170)+1)) / (20*21/2)</f>
        <v>6.9805019047619048</v>
      </c>
      <c r="J1186" s="2">
        <f t="shared" si="146"/>
        <v>7.0185686289054949</v>
      </c>
      <c r="K1186" s="2">
        <f t="shared" si="140"/>
        <v>7.1243623752210308</v>
      </c>
    </row>
    <row r="1187" spans="1:11" ht="13.5" x14ac:dyDescent="0.25">
      <c r="A1187" s="3">
        <v>43739</v>
      </c>
      <c r="B1187" s="2">
        <v>6.9417999999999997</v>
      </c>
      <c r="C1187" s="2">
        <f t="shared" si="141"/>
        <v>0</v>
      </c>
      <c r="D1187" s="2">
        <f t="shared" si="142"/>
        <v>6.9938400000000005</v>
      </c>
      <c r="E1187" s="2">
        <f t="shared" si="144"/>
        <v>6.9932500000000006</v>
      </c>
      <c r="F1187" s="2">
        <f t="shared" si="145"/>
        <v>6.9782250000000001</v>
      </c>
      <c r="G1187" s="2">
        <f t="shared" si="139"/>
        <v>7.179409999999999</v>
      </c>
      <c r="H1187" s="2">
        <f t="shared" si="143"/>
        <v>7.2360309999999979</v>
      </c>
      <c r="I1187" s="2">
        <f t="array" ref="I1187">SUMPRODUCT(B1171:B1190, (ROW(B1171:B1190)-ROW(B1171)+1)) / (20*21/2)</f>
        <v>6.9797290476190481</v>
      </c>
      <c r="J1187" s="2">
        <f t="shared" si="146"/>
        <v>7.0112573309144954</v>
      </c>
      <c r="K1187" s="2">
        <f t="shared" si="140"/>
        <v>7.1172030663888339</v>
      </c>
    </row>
    <row r="1188" spans="1:11" ht="13.5" x14ac:dyDescent="0.25">
      <c r="A1188" s="3">
        <v>43740</v>
      </c>
      <c r="B1188" s="2">
        <v>6.9649000000000001</v>
      </c>
      <c r="C1188" s="2">
        <f t="shared" si="141"/>
        <v>2.3100000000000342E-2</v>
      </c>
      <c r="D1188" s="2">
        <f t="shared" si="142"/>
        <v>6.9776399999999992</v>
      </c>
      <c r="E1188" s="2">
        <f t="shared" si="144"/>
        <v>6.9880400000000007</v>
      </c>
      <c r="F1188" s="2">
        <f t="shared" si="145"/>
        <v>6.9753299999999996</v>
      </c>
      <c r="G1188" s="2">
        <f t="shared" si="139"/>
        <v>7.1667999999999994</v>
      </c>
      <c r="H1188" s="2">
        <f t="shared" si="143"/>
        <v>7.2305714999999973</v>
      </c>
      <c r="I1188" s="2">
        <f t="array" ref="I1188">SUMPRODUCT(B1172:B1191, (ROW(B1172:B1191)-ROW(B1172)+1)) / (20*21/2)</f>
        <v>6.9766461904761901</v>
      </c>
      <c r="J1188" s="2">
        <f t="shared" si="146"/>
        <v>7.0068423470178773</v>
      </c>
      <c r="K1188" s="2">
        <f t="shared" si="140"/>
        <v>7.1112303971186837</v>
      </c>
    </row>
    <row r="1189" spans="1:11" ht="13.5" x14ac:dyDescent="0.25">
      <c r="A1189" s="3">
        <v>43741</v>
      </c>
      <c r="B1189" s="2">
        <v>6.9649000000000001</v>
      </c>
      <c r="C1189" s="2">
        <f t="shared" si="141"/>
        <v>0</v>
      </c>
      <c r="D1189" s="2">
        <f t="shared" si="142"/>
        <v>6.9649200000000011</v>
      </c>
      <c r="E1189" s="2">
        <f t="shared" si="144"/>
        <v>6.9886200000000001</v>
      </c>
      <c r="F1189" s="2">
        <f t="shared" si="145"/>
        <v>6.9730150000000011</v>
      </c>
      <c r="G1189" s="2">
        <f t="shared" si="139"/>
        <v>7.1545359999999993</v>
      </c>
      <c r="H1189" s="2">
        <f t="shared" si="143"/>
        <v>7.224803999999998</v>
      </c>
      <c r="I1189" s="2">
        <f t="array" ref="I1189">SUMPRODUCT(B1173:B1192, (ROW(B1173:B1192)-ROW(B1173)+1)) / (20*21/2)</f>
        <v>6.9757357142857144</v>
      </c>
      <c r="J1189" s="2">
        <f t="shared" si="146"/>
        <v>7.0028478377780798</v>
      </c>
      <c r="K1189" s="2">
        <f t="shared" si="140"/>
        <v>7.1054919501728531</v>
      </c>
    </row>
    <row r="1190" spans="1:11" ht="13.5" x14ac:dyDescent="0.25">
      <c r="A1190" s="3">
        <v>43742</v>
      </c>
      <c r="B1190" s="2">
        <v>6.9649000000000001</v>
      </c>
      <c r="C1190" s="2">
        <f t="shared" si="141"/>
        <v>0</v>
      </c>
      <c r="D1190" s="2">
        <f t="shared" si="142"/>
        <v>6.95566</v>
      </c>
      <c r="E1190" s="2">
        <f t="shared" si="144"/>
        <v>6.98515</v>
      </c>
      <c r="F1190" s="2">
        <f t="shared" si="145"/>
        <v>6.9741699999999991</v>
      </c>
      <c r="G1190" s="2">
        <f t="shared" si="139"/>
        <v>7.1426199999999991</v>
      </c>
      <c r="H1190" s="2">
        <f t="shared" si="143"/>
        <v>7.2191764999999979</v>
      </c>
      <c r="I1190" s="2">
        <f t="array" ref="I1190">SUMPRODUCT(B1174:B1193, (ROW(B1174:B1193)-ROW(B1174)+1)) / (20*21/2)</f>
        <v>6.9724876190476186</v>
      </c>
      <c r="J1190" s="2">
        <f t="shared" si="146"/>
        <v>6.9992337579896917</v>
      </c>
      <c r="K1190" s="2">
        <f t="shared" si="140"/>
        <v>7.0999785403621525</v>
      </c>
    </row>
    <row r="1191" spans="1:11" ht="13.5" x14ac:dyDescent="0.25">
      <c r="A1191" s="3">
        <v>43745</v>
      </c>
      <c r="B1191" s="2">
        <v>6.9417999999999997</v>
      </c>
      <c r="C1191" s="2">
        <f t="shared" si="141"/>
        <v>-2.3100000000000342E-2</v>
      </c>
      <c r="D1191" s="2">
        <f t="shared" si="142"/>
        <v>6.95566</v>
      </c>
      <c r="E1191" s="2">
        <f t="shared" si="144"/>
        <v>6.9799499999999997</v>
      </c>
      <c r="F1191" s="2">
        <f t="shared" si="145"/>
        <v>6.9744600000000005</v>
      </c>
      <c r="G1191" s="2">
        <f t="shared" si="139"/>
        <v>7.1293160000000002</v>
      </c>
      <c r="H1191" s="2">
        <f t="shared" si="143"/>
        <v>7.2133214999999975</v>
      </c>
      <c r="I1191" s="2">
        <f t="array" ref="I1191">SUMPRODUCT(B1175:B1194, (ROW(B1175:B1194)-ROW(B1175)+1)) / (20*21/2)</f>
        <v>6.9692395238095246</v>
      </c>
      <c r="J1191" s="2">
        <f t="shared" si="146"/>
        <v>6.9937638762763878</v>
      </c>
      <c r="K1191" s="2">
        <f t="shared" si="140"/>
        <v>7.0937754603479508</v>
      </c>
    </row>
    <row r="1192" spans="1:11" ht="13.5" x14ac:dyDescent="0.25">
      <c r="A1192" s="3">
        <v>43746</v>
      </c>
      <c r="B1192" s="2">
        <v>6.9649000000000001</v>
      </c>
      <c r="C1192" s="2">
        <f t="shared" si="141"/>
        <v>2.3100000000000342E-2</v>
      </c>
      <c r="D1192" s="2">
        <f t="shared" si="142"/>
        <v>6.96028</v>
      </c>
      <c r="E1192" s="2">
        <f t="shared" si="144"/>
        <v>6.9770599999999998</v>
      </c>
      <c r="F1192" s="2">
        <f t="shared" si="145"/>
        <v>6.975905</v>
      </c>
      <c r="G1192" s="2">
        <f t="shared" si="139"/>
        <v>7.1171679999999995</v>
      </c>
      <c r="H1192" s="2">
        <f t="shared" si="143"/>
        <v>7.2075819999999968</v>
      </c>
      <c r="I1192" s="2">
        <f t="array" ref="I1192">SUMPRODUCT(B1176:B1195, (ROW(B1176:B1195)-ROW(B1176)+1)) / (20*21/2)</f>
        <v>6.9659914285714271</v>
      </c>
      <c r="J1192" s="2">
        <f t="shared" si="146"/>
        <v>6.9910149356786366</v>
      </c>
      <c r="K1192" s="2">
        <f t="shared" si="140"/>
        <v>7.0887215207264624</v>
      </c>
    </row>
    <row r="1193" spans="1:11" ht="13.5" x14ac:dyDescent="0.25">
      <c r="A1193" s="3">
        <v>43747</v>
      </c>
      <c r="B1193" s="2">
        <v>6.9417999999999997</v>
      </c>
      <c r="C1193" s="2">
        <f t="shared" si="141"/>
        <v>-2.3100000000000342E-2</v>
      </c>
      <c r="D1193" s="2">
        <f t="shared" si="142"/>
        <v>6.95566</v>
      </c>
      <c r="E1193" s="2">
        <f t="shared" si="144"/>
        <v>6.9666499999999996</v>
      </c>
      <c r="F1193" s="2">
        <f t="shared" si="145"/>
        <v>6.975905</v>
      </c>
      <c r="G1193" s="2">
        <f t="shared" si="139"/>
        <v>7.1046739999999993</v>
      </c>
      <c r="H1193" s="2">
        <f t="shared" si="143"/>
        <v>7.2023989999999971</v>
      </c>
      <c r="I1193" s="2">
        <f t="array" ref="I1193">SUMPRODUCT(B1177:B1196, (ROW(B1177:B1196)-ROW(B1177)+1)) / (20*21/2)</f>
        <v>6.9627433333333322</v>
      </c>
      <c r="J1193" s="2">
        <f t="shared" si="146"/>
        <v>6.9863277989473378</v>
      </c>
      <c r="K1193" s="2">
        <f t="shared" si="140"/>
        <v>7.0829598924626804</v>
      </c>
    </row>
    <row r="1194" spans="1:11" ht="13.5" x14ac:dyDescent="0.25">
      <c r="A1194" s="3">
        <v>43748</v>
      </c>
      <c r="B1194" s="2">
        <v>6.9417999999999997</v>
      </c>
      <c r="C1194" s="2">
        <f t="shared" si="141"/>
        <v>0</v>
      </c>
      <c r="D1194" s="2">
        <f t="shared" si="142"/>
        <v>6.9510400000000008</v>
      </c>
      <c r="E1194" s="2">
        <f t="shared" si="144"/>
        <v>6.9579800000000009</v>
      </c>
      <c r="F1194" s="2">
        <f t="shared" si="145"/>
        <v>6.975905</v>
      </c>
      <c r="G1194" s="2">
        <f t="shared" si="139"/>
        <v>7.0921800000000008</v>
      </c>
      <c r="H1194" s="2">
        <f t="shared" si="143"/>
        <v>7.1975519999999964</v>
      </c>
      <c r="I1194" s="2">
        <f t="array" ref="I1194">SUMPRODUCT(B1178:B1197, (ROW(B1178:B1197)-ROW(B1178)+1)) / (20*21/2)</f>
        <v>6.9594952380952373</v>
      </c>
      <c r="J1194" s="2">
        <f t="shared" si="146"/>
        <v>6.9820870561904487</v>
      </c>
      <c r="K1194" s="2">
        <f t="shared" si="140"/>
        <v>7.0774242104053204</v>
      </c>
    </row>
    <row r="1195" spans="1:11" ht="13.5" x14ac:dyDescent="0.25">
      <c r="A1195" s="3">
        <v>43749</v>
      </c>
      <c r="B1195" s="2">
        <v>6.9417999999999997</v>
      </c>
      <c r="C1195" s="2">
        <f t="shared" si="141"/>
        <v>0</v>
      </c>
      <c r="D1195" s="2">
        <f t="shared" si="142"/>
        <v>6.9464200000000007</v>
      </c>
      <c r="E1195" s="2">
        <f t="shared" si="144"/>
        <v>6.9510400000000008</v>
      </c>
      <c r="F1195" s="2">
        <f t="shared" si="145"/>
        <v>6.975905</v>
      </c>
      <c r="G1195" s="2">
        <f t="shared" si="139"/>
        <v>7.0807259999999994</v>
      </c>
      <c r="H1195" s="2">
        <f t="shared" si="143"/>
        <v>7.193880499999997</v>
      </c>
      <c r="I1195" s="2">
        <f t="array" ref="I1195">SUMPRODUCT(B1179:B1198, (ROW(B1179:B1198)-ROW(B1179)+1)) / (20*21/2)</f>
        <v>6.9566052380952375</v>
      </c>
      <c r="J1195" s="2">
        <f t="shared" si="146"/>
        <v>6.9782501936961205</v>
      </c>
      <c r="K1195" s="2">
        <f t="shared" si="140"/>
        <v>7.0721056139188381</v>
      </c>
    </row>
    <row r="1196" spans="1:11" ht="13.5" x14ac:dyDescent="0.25">
      <c r="A1196" s="3">
        <v>43752</v>
      </c>
      <c r="B1196" s="2">
        <v>6.9417999999999997</v>
      </c>
      <c r="C1196" s="2">
        <f t="shared" si="141"/>
        <v>0</v>
      </c>
      <c r="D1196" s="2">
        <f t="shared" si="142"/>
        <v>6.9464200000000007</v>
      </c>
      <c r="E1196" s="2">
        <f t="shared" si="144"/>
        <v>6.9510400000000008</v>
      </c>
      <c r="F1196" s="2">
        <f t="shared" si="145"/>
        <v>6.975905</v>
      </c>
      <c r="G1196" s="2">
        <f t="shared" si="139"/>
        <v>7.0695039999999993</v>
      </c>
      <c r="H1196" s="2">
        <f t="shared" si="143"/>
        <v>7.1893974999999992</v>
      </c>
      <c r="I1196" s="2">
        <f t="array" ref="I1196">SUMPRODUCT(B1180:B1199, (ROW(B1180:B1199)-ROW(B1180)+1)) / (20*21/2)</f>
        <v>6.9540733333333318</v>
      </c>
      <c r="J1196" s="2">
        <f t="shared" si="146"/>
        <v>6.9747787466774422</v>
      </c>
      <c r="K1196" s="2">
        <f t="shared" si="140"/>
        <v>7.0669955898435894</v>
      </c>
    </row>
    <row r="1197" spans="1:11" ht="13.5" x14ac:dyDescent="0.25">
      <c r="A1197" s="3">
        <v>43754</v>
      </c>
      <c r="B1197" s="2">
        <v>6.9417999999999997</v>
      </c>
      <c r="C1197" s="2">
        <f t="shared" si="141"/>
        <v>0</v>
      </c>
      <c r="D1197" s="2">
        <f t="shared" si="142"/>
        <v>6.9417999999999989</v>
      </c>
      <c r="E1197" s="2">
        <f t="shared" si="144"/>
        <v>6.9510400000000008</v>
      </c>
      <c r="F1197" s="2">
        <f t="shared" si="145"/>
        <v>6.9721450000000003</v>
      </c>
      <c r="G1197" s="2">
        <f t="shared" si="139"/>
        <v>7.0586299999999982</v>
      </c>
      <c r="H1197" s="2">
        <f t="shared" si="143"/>
        <v>7.1849144999999988</v>
      </c>
      <c r="I1197" s="2">
        <f t="array" ref="I1197">SUMPRODUCT(B1181:B1200, (ROW(B1181:B1200)-ROW(B1181)+1)) / (20*21/2)</f>
        <v>6.9516238095238094</v>
      </c>
      <c r="J1197" s="2">
        <f t="shared" si="146"/>
        <v>6.9716379136605431</v>
      </c>
      <c r="K1197" s="2">
        <f t="shared" si="140"/>
        <v>7.0620859588693303</v>
      </c>
    </row>
    <row r="1198" spans="1:11" ht="13.5" x14ac:dyDescent="0.25">
      <c r="A1198" s="3">
        <v>43755</v>
      </c>
      <c r="B1198" s="2">
        <v>6.9417999999999997</v>
      </c>
      <c r="C1198" s="2">
        <f t="shared" si="141"/>
        <v>0</v>
      </c>
      <c r="D1198" s="2">
        <f t="shared" si="142"/>
        <v>6.9417999999999989</v>
      </c>
      <c r="E1198" s="2">
        <f t="shared" si="144"/>
        <v>6.9487300000000003</v>
      </c>
      <c r="F1198" s="2">
        <f t="shared" si="145"/>
        <v>6.9683850000000005</v>
      </c>
      <c r="G1198" s="2">
        <f t="shared" si="139"/>
        <v>7.0499539999999987</v>
      </c>
      <c r="H1198" s="2">
        <f t="shared" si="143"/>
        <v>7.1801514999999991</v>
      </c>
      <c r="I1198" s="2">
        <f t="array" ref="I1198">SUMPRODUCT(B1182:B1201, (ROW(B1182:B1201)-ROW(B1182)+1)) / (20*21/2)</f>
        <v>6.9494495238095224</v>
      </c>
      <c r="J1198" s="2">
        <f t="shared" si="146"/>
        <v>6.9687962075976344</v>
      </c>
      <c r="K1198" s="2">
        <f t="shared" si="140"/>
        <v>7.0573688624430826</v>
      </c>
    </row>
    <row r="1199" spans="1:11" ht="13.5" x14ac:dyDescent="0.25">
      <c r="A1199" s="3">
        <v>43756</v>
      </c>
      <c r="B1199" s="2">
        <v>6.9417999999999997</v>
      </c>
      <c r="C1199" s="2">
        <f t="shared" si="141"/>
        <v>0</v>
      </c>
      <c r="D1199" s="2">
        <f t="shared" si="142"/>
        <v>6.9417999999999989</v>
      </c>
      <c r="E1199" s="2">
        <f t="shared" si="144"/>
        <v>6.9464200000000007</v>
      </c>
      <c r="F1199" s="2">
        <f t="shared" si="145"/>
        <v>6.9675200000000004</v>
      </c>
      <c r="G1199" s="2">
        <f t="shared" si="139"/>
        <v>7.0415080000000003</v>
      </c>
      <c r="H1199" s="2">
        <f t="shared" si="143"/>
        <v>7.1751364999999998</v>
      </c>
      <c r="I1199" s="2">
        <f t="array" ref="I1199">SUMPRODUCT(B1183:B1202, (ROW(B1183:B1202)-ROW(B1183)+1)) / (20*21/2)</f>
        <v>6.9475228571428564</v>
      </c>
      <c r="J1199" s="2">
        <f t="shared" si="146"/>
        <v>6.966225140207384</v>
      </c>
      <c r="K1199" s="2">
        <f t="shared" si="140"/>
        <v>7.0528367501904121</v>
      </c>
    </row>
    <row r="1200" spans="1:11" ht="13.5" x14ac:dyDescent="0.25">
      <c r="A1200" s="3">
        <v>43759</v>
      </c>
      <c r="B1200" s="2">
        <v>6.9417999999999997</v>
      </c>
      <c r="C1200" s="2">
        <f t="shared" si="141"/>
        <v>0</v>
      </c>
      <c r="D1200" s="2">
        <f t="shared" si="142"/>
        <v>6.9417999999999989</v>
      </c>
      <c r="E1200" s="2">
        <f t="shared" si="144"/>
        <v>6.9441100000000002</v>
      </c>
      <c r="F1200" s="2">
        <f t="shared" si="145"/>
        <v>6.9646299999999997</v>
      </c>
      <c r="G1200" s="2">
        <f t="shared" si="139"/>
        <v>7.032832</v>
      </c>
      <c r="H1200" s="2">
        <f t="shared" si="143"/>
        <v>7.1718289999999998</v>
      </c>
      <c r="I1200" s="2">
        <f t="array" ref="I1200">SUMPRODUCT(B1184:B1203, (ROW(B1184:B1203)-ROW(B1184)+1)) / (20*21/2)</f>
        <v>6.9557580952380942</v>
      </c>
      <c r="J1200" s="2">
        <f t="shared" si="146"/>
        <v>6.9638989363781096</v>
      </c>
      <c r="K1200" s="2">
        <f t="shared" si="140"/>
        <v>7.0484823678300046</v>
      </c>
    </row>
    <row r="1201" spans="1:11" ht="13.5" x14ac:dyDescent="0.25">
      <c r="A1201" s="3">
        <v>43760</v>
      </c>
      <c r="B1201" s="2">
        <v>6.9417999999999997</v>
      </c>
      <c r="C1201" s="2">
        <f t="shared" si="141"/>
        <v>0</v>
      </c>
      <c r="D1201" s="2">
        <f t="shared" si="142"/>
        <v>6.9417999999999989</v>
      </c>
      <c r="E1201" s="2">
        <f t="shared" si="144"/>
        <v>6.9441100000000002</v>
      </c>
      <c r="F1201" s="2">
        <f t="shared" si="145"/>
        <v>6.9620300000000004</v>
      </c>
      <c r="G1201" s="2">
        <f t="shared" si="139"/>
        <v>7.0264700000000007</v>
      </c>
      <c r="H1201" s="2">
        <f t="shared" si="143"/>
        <v>7.1673460000000011</v>
      </c>
      <c r="I1201" s="2">
        <f t="array" ref="I1201">SUMPRODUCT(B1185:B1204, (ROW(B1185:B1204)-ROW(B1185)+1)) / (20*21/2)</f>
        <v>6.9623361904761891</v>
      </c>
      <c r="J1201" s="2">
        <f t="shared" si="146"/>
        <v>6.9617942757706706</v>
      </c>
      <c r="K1201" s="2">
        <f t="shared" si="140"/>
        <v>7.0442987455621608</v>
      </c>
    </row>
    <row r="1202" spans="1:11" ht="13.5" x14ac:dyDescent="0.25">
      <c r="A1202" s="3">
        <v>43761</v>
      </c>
      <c r="B1202" s="2">
        <v>6.9417999999999997</v>
      </c>
      <c r="C1202" s="2">
        <f t="shared" si="141"/>
        <v>0</v>
      </c>
      <c r="D1202" s="2">
        <f t="shared" si="142"/>
        <v>6.9417999999999989</v>
      </c>
      <c r="E1202" s="2">
        <f t="shared" si="144"/>
        <v>6.9417999999999989</v>
      </c>
      <c r="F1202" s="2">
        <f t="shared" si="145"/>
        <v>6.9594300000000002</v>
      </c>
      <c r="G1202" s="2">
        <f t="shared" ref="G1202:G1265" si="147">AVERAGE(B1153:B1202)</f>
        <v>7.0181399999999998</v>
      </c>
      <c r="H1202" s="2">
        <f t="shared" si="143"/>
        <v>7.1628630000000006</v>
      </c>
      <c r="I1202" s="2">
        <f t="array" ref="I1202">SUMPRODUCT(B1186:B1205, (ROW(B1186:B1205)-ROW(B1186)+1)) / (20*21/2)</f>
        <v>6.9612000000000007</v>
      </c>
      <c r="J1202" s="2">
        <f t="shared" si="146"/>
        <v>6.9598900590306068</v>
      </c>
      <c r="K1202" s="2">
        <f t="shared" si="140"/>
        <v>7.0402791869126649</v>
      </c>
    </row>
    <row r="1203" spans="1:11" ht="13.5" x14ac:dyDescent="0.25">
      <c r="A1203" s="3">
        <v>43762</v>
      </c>
      <c r="B1203" s="2">
        <v>7.0458999999999996</v>
      </c>
      <c r="C1203" s="2">
        <f t="shared" si="141"/>
        <v>0.10409999999999986</v>
      </c>
      <c r="D1203" s="2">
        <f t="shared" si="142"/>
        <v>6.9626199999999994</v>
      </c>
      <c r="E1203" s="2">
        <f t="shared" si="144"/>
        <v>6.9522099999999991</v>
      </c>
      <c r="F1203" s="2">
        <f t="shared" si="145"/>
        <v>6.9594299999999993</v>
      </c>
      <c r="G1203" s="2">
        <f t="shared" si="147"/>
        <v>7.0138600000000011</v>
      </c>
      <c r="H1203" s="2">
        <f t="shared" si="143"/>
        <v>7.1589005000000023</v>
      </c>
      <c r="I1203" s="2">
        <f t="array" ref="I1203">SUMPRODUCT(B1187:B1206, (ROW(B1187:B1206)-ROW(B1187)+1)) / (20*21/2)</f>
        <v>6.9697385714285698</v>
      </c>
      <c r="J1203" s="2">
        <f t="shared" si="146"/>
        <v>6.9680814819800725</v>
      </c>
      <c r="K1203" s="2">
        <f t="shared" ref="K1203:K1266" si="148">$K$4*B1203+(1-$K$4)*K1202</f>
        <v>7.0404996109553055</v>
      </c>
    </row>
    <row r="1204" spans="1:11" ht="13.5" x14ac:dyDescent="0.25">
      <c r="A1204" s="3">
        <v>43763</v>
      </c>
      <c r="B1204" s="2">
        <v>7.0285000000000002</v>
      </c>
      <c r="C1204" s="2">
        <f t="shared" si="141"/>
        <v>-1.7399999999999416E-2</v>
      </c>
      <c r="D1204" s="2">
        <f t="shared" si="142"/>
        <v>6.9799600000000002</v>
      </c>
      <c r="E1204" s="2">
        <f t="shared" si="144"/>
        <v>6.9608799999999986</v>
      </c>
      <c r="F1204" s="2">
        <f t="shared" si="145"/>
        <v>6.9594300000000002</v>
      </c>
      <c r="G1204" s="2">
        <f t="shared" si="147"/>
        <v>7.0098099999999999</v>
      </c>
      <c r="H1204" s="2">
        <f t="shared" si="143"/>
        <v>7.155551</v>
      </c>
      <c r="I1204" s="2">
        <f t="array" ref="I1204">SUMPRODUCT(B1188:B1207, (ROW(B1188:B1207)-ROW(B1188)+1)) / (20*21/2)</f>
        <v>6.9733719047619056</v>
      </c>
      <c r="J1204" s="2">
        <f t="shared" si="146"/>
        <v>6.9738356265533987</v>
      </c>
      <c r="K1204" s="2">
        <f t="shared" si="148"/>
        <v>7.0400290379766659</v>
      </c>
    </row>
    <row r="1205" spans="1:11" ht="13.5" x14ac:dyDescent="0.25">
      <c r="A1205" s="3">
        <v>43766</v>
      </c>
      <c r="B1205" s="2">
        <v>6.9474999999999998</v>
      </c>
      <c r="C1205" s="2">
        <f t="shared" si="141"/>
        <v>-8.1000000000000405E-2</v>
      </c>
      <c r="D1205" s="2">
        <f t="shared" si="142"/>
        <v>6.9810999999999996</v>
      </c>
      <c r="E1205" s="2">
        <f t="shared" si="144"/>
        <v>6.9614499999999992</v>
      </c>
      <c r="F1205" s="2">
        <f t="shared" si="145"/>
        <v>6.956245</v>
      </c>
      <c r="G1205" s="2">
        <f t="shared" si="147"/>
        <v>7.0052959999999995</v>
      </c>
      <c r="H1205" s="2">
        <f t="shared" si="143"/>
        <v>7.152216000000001</v>
      </c>
      <c r="I1205" s="2">
        <f t="array" ref="I1205">SUMPRODUCT(B1189:B1208, (ROW(B1189:B1208)-ROW(B1189)+1)) / (20*21/2)</f>
        <v>6.9811395238095235</v>
      </c>
      <c r="J1205" s="2">
        <f t="shared" si="146"/>
        <v>6.9713274716435514</v>
      </c>
      <c r="K1205" s="2">
        <f t="shared" si="148"/>
        <v>7.036400448252091</v>
      </c>
    </row>
    <row r="1206" spans="1:11" ht="13.5" x14ac:dyDescent="0.25">
      <c r="A1206" s="3">
        <v>43767</v>
      </c>
      <c r="B1206" s="2">
        <v>7.0458999999999996</v>
      </c>
      <c r="C1206" s="2">
        <f t="shared" si="141"/>
        <v>9.8399999999999821E-2</v>
      </c>
      <c r="D1206" s="2">
        <f t="shared" si="142"/>
        <v>7.001920000000001</v>
      </c>
      <c r="E1206" s="2">
        <f t="shared" si="144"/>
        <v>6.9718599999999995</v>
      </c>
      <c r="F1206" s="2">
        <f t="shared" si="145"/>
        <v>6.9614499999999992</v>
      </c>
      <c r="G1206" s="2">
        <f t="shared" si="147"/>
        <v>7.0027500000000007</v>
      </c>
      <c r="H1206" s="2">
        <f t="shared" si="143"/>
        <v>7.1494290000000005</v>
      </c>
      <c r="I1206" s="2">
        <f t="array" ref="I1206">SUMPRODUCT(B1190:B1209, (ROW(B1190:B1209)-ROW(B1190)+1)) / (20*21/2)</f>
        <v>6.984111904761904</v>
      </c>
      <c r="J1206" s="2">
        <f t="shared" si="146"/>
        <v>6.9784296172013081</v>
      </c>
      <c r="K1206" s="2">
        <f t="shared" si="148"/>
        <v>7.0367729796931862</v>
      </c>
    </row>
    <row r="1207" spans="1:11" ht="13.5" x14ac:dyDescent="0.25">
      <c r="A1207" s="3">
        <v>43768</v>
      </c>
      <c r="B1207" s="2">
        <v>6.9996</v>
      </c>
      <c r="C1207" s="2">
        <f t="shared" si="141"/>
        <v>-4.6299999999999564E-2</v>
      </c>
      <c r="D1207" s="2">
        <f t="shared" si="142"/>
        <v>7.0134799999999995</v>
      </c>
      <c r="E1207" s="2">
        <f t="shared" si="144"/>
        <v>6.9776399999999992</v>
      </c>
      <c r="F1207" s="2">
        <f t="shared" si="145"/>
        <v>6.96434</v>
      </c>
      <c r="G1207" s="2">
        <f t="shared" si="147"/>
        <v>6.9992780000000003</v>
      </c>
      <c r="H1207" s="2">
        <f t="shared" si="143"/>
        <v>7.1464105000000009</v>
      </c>
      <c r="I1207" s="2">
        <f t="array" ref="I1207">SUMPRODUCT(B1191:B1210, (ROW(B1191:B1210)-ROW(B1191)+1)) / (20*21/2)</f>
        <v>6.981414285714286</v>
      </c>
      <c r="J1207" s="2">
        <f t="shared" si="146"/>
        <v>6.9804458441345165</v>
      </c>
      <c r="K1207" s="2">
        <f t="shared" si="148"/>
        <v>7.0353152157836494</v>
      </c>
    </row>
    <row r="1208" spans="1:11" ht="13.5" x14ac:dyDescent="0.25">
      <c r="A1208" s="3">
        <v>43769</v>
      </c>
      <c r="B1208" s="2">
        <v>7.0458999999999996</v>
      </c>
      <c r="C1208" s="2">
        <f t="shared" si="141"/>
        <v>4.6299999999999564E-2</v>
      </c>
      <c r="D1208" s="2">
        <f t="shared" si="142"/>
        <v>7.0134799999999995</v>
      </c>
      <c r="E1208" s="2">
        <f t="shared" si="144"/>
        <v>6.9880499999999994</v>
      </c>
      <c r="F1208" s="2">
        <f t="shared" si="145"/>
        <v>6.9683899999999994</v>
      </c>
      <c r="G1208" s="2">
        <f t="shared" si="147"/>
        <v>6.9970799999999995</v>
      </c>
      <c r="H1208" s="2">
        <f t="shared" si="143"/>
        <v>7.1440995000000012</v>
      </c>
      <c r="I1208" s="2">
        <f t="array" ref="I1208">SUMPRODUCT(B1192:B1211, (ROW(B1192:B1211)-ROW(B1192)+1)) / (20*21/2)</f>
        <v>6.9788266666666665</v>
      </c>
      <c r="J1208" s="2">
        <f t="shared" si="146"/>
        <v>6.9866795732645626</v>
      </c>
      <c r="K1208" s="2">
        <f t="shared" si="148"/>
        <v>7.0357303053607616</v>
      </c>
    </row>
    <row r="1209" spans="1:11" ht="13.5" x14ac:dyDescent="0.25">
      <c r="A1209" s="3">
        <v>43770</v>
      </c>
      <c r="B1209" s="2">
        <v>6.9996</v>
      </c>
      <c r="C1209" s="2">
        <f t="shared" si="141"/>
        <v>-4.6299999999999564E-2</v>
      </c>
      <c r="D1209" s="2">
        <f t="shared" si="142"/>
        <v>7.0076999999999998</v>
      </c>
      <c r="E1209" s="2">
        <f t="shared" si="144"/>
        <v>6.99383</v>
      </c>
      <c r="F1209" s="2">
        <f t="shared" si="145"/>
        <v>6.9701250000000003</v>
      </c>
      <c r="G1209" s="2">
        <f t="shared" si="147"/>
        <v>6.9937239999999994</v>
      </c>
      <c r="H1209" s="2">
        <f t="shared" si="143"/>
        <v>7.1423970000000008</v>
      </c>
      <c r="I1209" s="2">
        <f t="array" ref="I1209">SUMPRODUCT(B1193:B1212, (ROW(B1193:B1212)-ROW(B1193)+1)) / (20*21/2)</f>
        <v>6.976239047619047</v>
      </c>
      <c r="J1209" s="2">
        <f t="shared" si="146"/>
        <v>6.9879100900965092</v>
      </c>
      <c r="K1209" s="2">
        <f t="shared" si="148"/>
        <v>7.034313430640732</v>
      </c>
    </row>
    <row r="1210" spans="1:11" ht="13.5" x14ac:dyDescent="0.25">
      <c r="A1210" s="3">
        <v>43773</v>
      </c>
      <c r="B1210" s="2">
        <v>6.9417999999999997</v>
      </c>
      <c r="C1210" s="2">
        <f t="shared" si="141"/>
        <v>-5.7800000000000296E-2</v>
      </c>
      <c r="D1210" s="2">
        <f t="shared" si="142"/>
        <v>7.0065600000000003</v>
      </c>
      <c r="E1210" s="2">
        <f t="shared" si="144"/>
        <v>6.99383</v>
      </c>
      <c r="F1210" s="2">
        <f t="shared" si="145"/>
        <v>6.9689700000000006</v>
      </c>
      <c r="G1210" s="2">
        <f t="shared" si="147"/>
        <v>6.9896760000000002</v>
      </c>
      <c r="H1210" s="2">
        <f t="shared" si="143"/>
        <v>7.1393135000000019</v>
      </c>
      <c r="I1210" s="2">
        <f t="array" ref="I1210">SUMPRODUCT(B1194:B1213, (ROW(B1194:B1213)-ROW(B1194)+1)) / (20*21/2)</f>
        <v>6.9737614285714287</v>
      </c>
      <c r="J1210" s="2">
        <f t="shared" si="146"/>
        <v>6.9835186529444613</v>
      </c>
      <c r="K1210" s="2">
        <f t="shared" si="148"/>
        <v>7.0306854529685463</v>
      </c>
    </row>
    <row r="1211" spans="1:11" ht="13.5" x14ac:dyDescent="0.25">
      <c r="A1211" s="3">
        <v>43774</v>
      </c>
      <c r="B1211" s="2">
        <v>6.9417999999999997</v>
      </c>
      <c r="C1211" s="2">
        <f t="shared" si="141"/>
        <v>0</v>
      </c>
      <c r="D1211" s="2">
        <f t="shared" si="142"/>
        <v>6.9857399999999998</v>
      </c>
      <c r="E1211" s="2">
        <f t="shared" si="144"/>
        <v>6.9938300000000009</v>
      </c>
      <c r="F1211" s="2">
        <f t="shared" si="145"/>
        <v>6.9689700000000006</v>
      </c>
      <c r="G1211" s="2">
        <f t="shared" si="147"/>
        <v>6.9851640000000002</v>
      </c>
      <c r="H1211" s="2">
        <f t="shared" si="143"/>
        <v>7.135670000000002</v>
      </c>
      <c r="I1211" s="2">
        <f t="array" ref="I1211">SUMPRODUCT(B1195:B1214, (ROW(B1195:B1214)-ROW(B1195)+1)) / (20*21/2)</f>
        <v>6.9701790476190473</v>
      </c>
      <c r="J1211" s="2">
        <f t="shared" si="146"/>
        <v>6.9795454479021322</v>
      </c>
      <c r="K1211" s="2">
        <f t="shared" si="148"/>
        <v>7.0271997489305651</v>
      </c>
    </row>
    <row r="1212" spans="1:11" ht="13.5" x14ac:dyDescent="0.25">
      <c r="A1212" s="3">
        <v>43775</v>
      </c>
      <c r="B1212" s="2">
        <v>6.9417999999999997</v>
      </c>
      <c r="C1212" s="2">
        <f t="shared" si="141"/>
        <v>0</v>
      </c>
      <c r="D1212" s="2">
        <f t="shared" si="142"/>
        <v>6.9741799999999996</v>
      </c>
      <c r="E1212" s="2">
        <f t="shared" si="144"/>
        <v>6.99383</v>
      </c>
      <c r="F1212" s="2">
        <f t="shared" si="145"/>
        <v>6.9678149999999999</v>
      </c>
      <c r="G1212" s="2">
        <f t="shared" si="147"/>
        <v>6.9816940000000001</v>
      </c>
      <c r="H1212" s="2">
        <f t="shared" si="143"/>
        <v>7.1323065000000021</v>
      </c>
      <c r="I1212" s="2">
        <f t="array" ref="I1212">SUMPRODUCT(B1196:B1215, (ROW(B1196:B1215)-ROW(B1196)+1)) / (20*21/2)</f>
        <v>6.9677566666666673</v>
      </c>
      <c r="J1212" s="2">
        <f t="shared" si="146"/>
        <v>6.9759506433400249</v>
      </c>
      <c r="K1212" s="2">
        <f t="shared" si="148"/>
        <v>7.0238507391685818</v>
      </c>
    </row>
    <row r="1213" spans="1:11" ht="13.5" x14ac:dyDescent="0.25">
      <c r="A1213" s="3">
        <v>43776</v>
      </c>
      <c r="B1213" s="2">
        <v>6.9417999999999997</v>
      </c>
      <c r="C1213" s="2">
        <f t="shared" si="141"/>
        <v>0</v>
      </c>
      <c r="D1213" s="2">
        <f t="shared" si="142"/>
        <v>6.9533599999999991</v>
      </c>
      <c r="E1213" s="2">
        <f t="shared" si="144"/>
        <v>6.9834199999999997</v>
      </c>
      <c r="F1213" s="2">
        <f t="shared" si="145"/>
        <v>6.9678149999999999</v>
      </c>
      <c r="G1213" s="2">
        <f t="shared" si="147"/>
        <v>6.9801900000000003</v>
      </c>
      <c r="H1213" s="2">
        <f t="shared" si="143"/>
        <v>7.1289430000000031</v>
      </c>
      <c r="I1213" s="2">
        <f t="array" ref="I1213">SUMPRODUCT(B1197:B1216, (ROW(B1197:B1216)-ROW(B1197)+1)) / (20*21/2)</f>
        <v>6.9653342857142846</v>
      </c>
      <c r="J1213" s="2">
        <f t="shared" si="146"/>
        <v>6.9726982011171659</v>
      </c>
      <c r="K1213" s="2">
        <f t="shared" si="148"/>
        <v>7.0206330631227551</v>
      </c>
    </row>
    <row r="1214" spans="1:11" ht="13.5" x14ac:dyDescent="0.25">
      <c r="A1214" s="3">
        <v>43777</v>
      </c>
      <c r="B1214" s="2">
        <v>6.9302000000000001</v>
      </c>
      <c r="C1214" s="2">
        <f t="shared" si="141"/>
        <v>-1.1599999999999611E-2</v>
      </c>
      <c r="D1214" s="2">
        <f t="shared" si="142"/>
        <v>6.9394800000000005</v>
      </c>
      <c r="E1214" s="2">
        <f t="shared" si="144"/>
        <v>6.9735899999999997</v>
      </c>
      <c r="F1214" s="2">
        <f t="shared" si="145"/>
        <v>6.9672350000000005</v>
      </c>
      <c r="G1214" s="2">
        <f t="shared" si="147"/>
        <v>6.9766040000000009</v>
      </c>
      <c r="H1214" s="2">
        <f t="shared" si="143"/>
        <v>7.1258295000000018</v>
      </c>
      <c r="I1214" s="2">
        <f t="array" ref="I1214">SUMPRODUCT(B1198:B1217, (ROW(B1198:B1217)-ROW(B1198)+1)) / (20*21/2)</f>
        <v>6.9618071428571415</v>
      </c>
      <c r="J1214" s="2">
        <f t="shared" si="146"/>
        <v>6.9686507533917217</v>
      </c>
      <c r="K1214" s="2">
        <f t="shared" si="148"/>
        <v>7.0170866684904905</v>
      </c>
    </row>
    <row r="1215" spans="1:11" ht="13.5" x14ac:dyDescent="0.25">
      <c r="A1215" s="3">
        <v>43780</v>
      </c>
      <c r="B1215" s="2">
        <v>6.9417999999999997</v>
      </c>
      <c r="C1215" s="2">
        <f t="shared" si="141"/>
        <v>1.1599999999999611E-2</v>
      </c>
      <c r="D1215" s="2">
        <f t="shared" si="142"/>
        <v>6.9394799999999988</v>
      </c>
      <c r="E1215" s="2">
        <f t="shared" si="144"/>
        <v>6.97302</v>
      </c>
      <c r="F1215" s="2">
        <f t="shared" si="145"/>
        <v>6.9672350000000005</v>
      </c>
      <c r="G1215" s="2">
        <f t="shared" si="147"/>
        <v>6.9732500000000002</v>
      </c>
      <c r="H1215" s="2">
        <f t="shared" si="143"/>
        <v>7.1224660000000029</v>
      </c>
      <c r="I1215" s="2">
        <f t="array" ref="I1215">SUMPRODUCT(B1199:B1218, (ROW(B1199:B1218)-ROW(B1199)+1)) / (20*21/2)</f>
        <v>6.9583352380952377</v>
      </c>
      <c r="J1215" s="2">
        <f t="shared" si="146"/>
        <v>6.9660935387829861</v>
      </c>
      <c r="K1215" s="2">
        <f t="shared" si="148"/>
        <v>7.0141342501183139</v>
      </c>
    </row>
    <row r="1216" spans="1:11" ht="13.5" x14ac:dyDescent="0.25">
      <c r="A1216" s="3">
        <v>43781</v>
      </c>
      <c r="B1216" s="2">
        <v>6.9417999999999997</v>
      </c>
      <c r="C1216" s="2">
        <f t="shared" si="141"/>
        <v>0</v>
      </c>
      <c r="D1216" s="2">
        <f t="shared" si="142"/>
        <v>6.9394800000000005</v>
      </c>
      <c r="E1216" s="2">
        <f t="shared" si="144"/>
        <v>6.9626099999999997</v>
      </c>
      <c r="F1216" s="2">
        <f t="shared" si="145"/>
        <v>6.9672349999999996</v>
      </c>
      <c r="G1216" s="2">
        <f t="shared" si="147"/>
        <v>6.9707059999999998</v>
      </c>
      <c r="H1216" s="2">
        <f t="shared" si="143"/>
        <v>7.1194105000000025</v>
      </c>
      <c r="I1216" s="2">
        <f t="array" ref="I1216">SUMPRODUCT(B1200:B1219, (ROW(B1200:B1219)-ROW(B1200)+1)) / (20*21/2)</f>
        <v>6.9538138095238091</v>
      </c>
      <c r="J1216" s="2">
        <f t="shared" si="146"/>
        <v>6.9637798684227015</v>
      </c>
      <c r="K1216" s="2">
        <f t="shared" si="148"/>
        <v>7.0112976128587725</v>
      </c>
    </row>
    <row r="1217" spans="1:11" ht="13.5" x14ac:dyDescent="0.25">
      <c r="A1217" s="3">
        <v>43782</v>
      </c>
      <c r="B1217" s="2">
        <v>6.9302000000000001</v>
      </c>
      <c r="C1217" s="2">
        <f t="shared" si="141"/>
        <v>-1.1599999999999611E-2</v>
      </c>
      <c r="D1217" s="2">
        <f t="shared" si="142"/>
        <v>6.9371600000000004</v>
      </c>
      <c r="E1217" s="2">
        <f t="shared" si="144"/>
        <v>6.9556700000000005</v>
      </c>
      <c r="F1217" s="2">
        <f t="shared" si="145"/>
        <v>6.9666550000000003</v>
      </c>
      <c r="G1217" s="2">
        <f t="shared" si="147"/>
        <v>6.9681600000000001</v>
      </c>
      <c r="H1217" s="2">
        <f t="shared" si="143"/>
        <v>7.1163810000000023</v>
      </c>
      <c r="I1217" s="2">
        <f t="array" ref="I1217">SUMPRODUCT(B1201:B1220, (ROW(B1201:B1220)-ROW(B1201)+1)) / (20*21/2)</f>
        <v>6.9405933333333323</v>
      </c>
      <c r="J1217" s="2">
        <f t="shared" si="146"/>
        <v>6.9605817857157772</v>
      </c>
      <c r="K1217" s="2">
        <f t="shared" si="148"/>
        <v>7.0081173143152915</v>
      </c>
    </row>
    <row r="1218" spans="1:11" ht="13.5" x14ac:dyDescent="0.25">
      <c r="A1218" s="3">
        <v>43783</v>
      </c>
      <c r="B1218" s="2">
        <v>6.9302000000000001</v>
      </c>
      <c r="C1218" s="2">
        <f t="shared" si="141"/>
        <v>0</v>
      </c>
      <c r="D1218" s="2">
        <f t="shared" si="142"/>
        <v>6.9348399999999994</v>
      </c>
      <c r="E1218" s="2">
        <f t="shared" si="144"/>
        <v>6.9441000000000006</v>
      </c>
      <c r="F1218" s="2">
        <f t="shared" si="145"/>
        <v>6.9660750000000009</v>
      </c>
      <c r="G1218" s="2">
        <f t="shared" si="147"/>
        <v>6.9663080000000015</v>
      </c>
      <c r="H1218" s="2">
        <f t="shared" si="143"/>
        <v>7.1135475000000019</v>
      </c>
      <c r="I1218" s="2">
        <f t="array" ref="I1218">SUMPRODUCT(B1202:B1221, (ROW(B1202:B1221)-ROW(B1202)+1)) / (20*21/2)</f>
        <v>6.9350857142857141</v>
      </c>
      <c r="J1218" s="2">
        <f t="shared" si="146"/>
        <v>6.9576882823142743</v>
      </c>
      <c r="K1218" s="2">
        <f t="shared" si="148"/>
        <v>7.0050617333617513</v>
      </c>
    </row>
    <row r="1219" spans="1:11" ht="13.5" x14ac:dyDescent="0.25">
      <c r="A1219" s="3">
        <v>43784</v>
      </c>
      <c r="B1219" s="2">
        <v>6.9185999999999996</v>
      </c>
      <c r="C1219" s="2">
        <f t="shared" si="141"/>
        <v>-1.1600000000000499E-2</v>
      </c>
      <c r="D1219" s="2">
        <f t="shared" si="142"/>
        <v>6.9325199999999993</v>
      </c>
      <c r="E1219" s="2">
        <f t="shared" si="144"/>
        <v>6.9359999999999999</v>
      </c>
      <c r="F1219" s="2">
        <f t="shared" si="145"/>
        <v>6.9649150000000004</v>
      </c>
      <c r="G1219" s="2">
        <f t="shared" si="147"/>
        <v>6.9644560000000011</v>
      </c>
      <c r="H1219" s="2">
        <f t="shared" si="143"/>
        <v>7.1106560000000023</v>
      </c>
      <c r="I1219" s="2">
        <f t="array" ref="I1219">SUMPRODUCT(B1203:B1222, (ROW(B1203:B1222)-ROW(B1203)+1)) / (20*21/2)</f>
        <v>6.9281138095238086</v>
      </c>
      <c r="J1219" s="2">
        <f t="shared" si="146"/>
        <v>6.9539655887605338</v>
      </c>
      <c r="K1219" s="2">
        <f t="shared" si="148"/>
        <v>7.0016710771514861</v>
      </c>
    </row>
    <row r="1220" spans="1:11" ht="13.5" x14ac:dyDescent="0.25">
      <c r="A1220" s="3">
        <v>43787</v>
      </c>
      <c r="B1220" s="2">
        <v>6.8261000000000003</v>
      </c>
      <c r="C1220" s="2">
        <f t="shared" ref="C1220:C1283" si="149">B1220-B1219</f>
        <v>-9.2499999999999361E-2</v>
      </c>
      <c r="D1220" s="2">
        <f t="shared" si="142"/>
        <v>6.9093799999999987</v>
      </c>
      <c r="E1220" s="2">
        <f t="shared" si="144"/>
        <v>6.9244299999999992</v>
      </c>
      <c r="F1220" s="2">
        <f t="shared" si="145"/>
        <v>6.95913</v>
      </c>
      <c r="G1220" s="2">
        <f t="shared" si="147"/>
        <v>6.9621420000000009</v>
      </c>
      <c r="H1220" s="2">
        <f t="shared" si="143"/>
        <v>7.1073300000000019</v>
      </c>
      <c r="I1220" s="2">
        <f t="array" ref="I1220">SUMPRODUCT(B1204:B1223, (ROW(B1204:B1223)-ROW(B1204)+1)) / (20*21/2)</f>
        <v>6.9214176190476184</v>
      </c>
      <c r="J1220" s="2">
        <f t="shared" si="146"/>
        <v>6.941787913640483</v>
      </c>
      <c r="K1220" s="2">
        <f t="shared" si="148"/>
        <v>6.9947859368710361</v>
      </c>
    </row>
    <row r="1221" spans="1:11" ht="13.5" x14ac:dyDescent="0.25">
      <c r="A1221" s="3">
        <v>43788</v>
      </c>
      <c r="B1221" s="2">
        <v>6.9013</v>
      </c>
      <c r="C1221" s="2">
        <f t="shared" si="149"/>
        <v>7.5199999999999712E-2</v>
      </c>
      <c r="D1221" s="2">
        <f t="shared" si="142"/>
        <v>6.9012799999999999</v>
      </c>
      <c r="E1221" s="2">
        <f t="shared" si="144"/>
        <v>6.9203799999999998</v>
      </c>
      <c r="F1221" s="2">
        <f t="shared" si="145"/>
        <v>6.9571050000000003</v>
      </c>
      <c r="G1221" s="2">
        <f t="shared" si="147"/>
        <v>6.9614480000000007</v>
      </c>
      <c r="H1221" s="2">
        <f t="shared" si="143"/>
        <v>7.1044360000000015</v>
      </c>
      <c r="I1221" s="2">
        <f t="array" ref="I1221">SUMPRODUCT(B1205:B1224, (ROW(B1205:B1224)-ROW(B1205)+1)) / (20*21/2)</f>
        <v>6.9154928571428584</v>
      </c>
      <c r="J1221" s="2">
        <f t="shared" si="146"/>
        <v>6.9379319218651991</v>
      </c>
      <c r="K1221" s="2">
        <f t="shared" si="148"/>
        <v>6.9911198216996224</v>
      </c>
    </row>
    <row r="1222" spans="1:11" ht="13.5" x14ac:dyDescent="0.25">
      <c r="A1222" s="3">
        <v>43789</v>
      </c>
      <c r="B1222" s="2">
        <v>6.8838999999999997</v>
      </c>
      <c r="C1222" s="2">
        <f t="shared" si="149"/>
        <v>-1.7400000000000304E-2</v>
      </c>
      <c r="D1222" s="2">
        <f t="shared" ref="D1222:D1285" si="150">AVERAGE(B1218:B1222)</f>
        <v>6.8920199999999996</v>
      </c>
      <c r="E1222" s="2">
        <f t="shared" si="144"/>
        <v>6.9145899999999996</v>
      </c>
      <c r="F1222" s="2">
        <f t="shared" si="145"/>
        <v>6.9542100000000007</v>
      </c>
      <c r="G1222" s="2">
        <f t="shared" si="147"/>
        <v>6.9604060000000008</v>
      </c>
      <c r="H1222" s="2">
        <f t="shared" si="143"/>
        <v>7.1013990000000025</v>
      </c>
      <c r="I1222" s="2">
        <f t="array" ref="I1222">SUMPRODUCT(B1206:B1225, (ROW(B1206:B1225)-ROW(B1206)+1)) / (20*21/2)</f>
        <v>6.9097042857142874</v>
      </c>
      <c r="J1222" s="2">
        <f t="shared" si="146"/>
        <v>6.9327860245447042</v>
      </c>
      <c r="K1222" s="2">
        <f t="shared" si="148"/>
        <v>6.9869151228094415</v>
      </c>
    </row>
    <row r="1223" spans="1:11" ht="13.5" x14ac:dyDescent="0.25">
      <c r="A1223" s="3">
        <v>43790</v>
      </c>
      <c r="B1223" s="2">
        <v>6.8838999999999997</v>
      </c>
      <c r="C1223" s="2">
        <f t="shared" si="149"/>
        <v>0</v>
      </c>
      <c r="D1223" s="2">
        <f t="shared" si="150"/>
        <v>6.8827600000000002</v>
      </c>
      <c r="E1223" s="2">
        <f t="shared" si="144"/>
        <v>6.9087999999999994</v>
      </c>
      <c r="F1223" s="2">
        <f t="shared" si="145"/>
        <v>6.94611</v>
      </c>
      <c r="G1223" s="2">
        <f t="shared" si="147"/>
        <v>6.9592479999999988</v>
      </c>
      <c r="H1223" s="2">
        <f t="shared" si="143"/>
        <v>7.0983060000000036</v>
      </c>
      <c r="I1223" s="2">
        <f t="array" ref="I1223">SUMPRODUCT(B1207:B1226, (ROW(B1207:B1226)-ROW(B1207)+1)) / (20*21/2)</f>
        <v>6.899293809523809</v>
      </c>
      <c r="J1223" s="2">
        <f t="shared" si="146"/>
        <v>6.9281302126833042</v>
      </c>
      <c r="K1223" s="2">
        <f t="shared" si="148"/>
        <v>6.9828753140718165</v>
      </c>
    </row>
    <row r="1224" spans="1:11" ht="13.5" x14ac:dyDescent="0.25">
      <c r="A1224" s="3">
        <v>43791</v>
      </c>
      <c r="B1224" s="2">
        <v>6.8838999999999997</v>
      </c>
      <c r="C1224" s="2">
        <f t="shared" si="149"/>
        <v>0</v>
      </c>
      <c r="D1224" s="2">
        <f t="shared" si="150"/>
        <v>6.87582</v>
      </c>
      <c r="E1224" s="2">
        <f t="shared" si="144"/>
        <v>6.9041699999999988</v>
      </c>
      <c r="F1224" s="2">
        <f t="shared" si="145"/>
        <v>6.9388800000000002</v>
      </c>
      <c r="G1224" s="2">
        <f t="shared" si="147"/>
        <v>6.9580899999999986</v>
      </c>
      <c r="H1224" s="2">
        <f t="shared" si="143"/>
        <v>7.0953530000000038</v>
      </c>
      <c r="I1224" s="2">
        <f t="array" ref="I1224">SUMPRODUCT(B1208:B1227, (ROW(B1208:B1227)-ROW(B1208)+1)) / (20*21/2)</f>
        <v>6.889377619047619</v>
      </c>
      <c r="J1224" s="2">
        <f t="shared" si="146"/>
        <v>6.9239178114753708</v>
      </c>
      <c r="K1224" s="2">
        <f t="shared" si="148"/>
        <v>6.9789939292062551</v>
      </c>
    </row>
    <row r="1225" spans="1:11" ht="13.5" x14ac:dyDescent="0.25">
      <c r="A1225" s="3">
        <v>43794</v>
      </c>
      <c r="B1225" s="2">
        <v>6.8780999999999999</v>
      </c>
      <c r="C1225" s="2">
        <f t="shared" si="149"/>
        <v>-5.7999999999998053E-3</v>
      </c>
      <c r="D1225" s="2">
        <f t="shared" si="150"/>
        <v>6.8862199999999998</v>
      </c>
      <c r="E1225" s="2">
        <f t="shared" si="144"/>
        <v>6.8977999999999984</v>
      </c>
      <c r="F1225" s="2">
        <f t="shared" si="145"/>
        <v>6.9354099999999992</v>
      </c>
      <c r="G1225" s="2">
        <f t="shared" si="147"/>
        <v>6.956815999999999</v>
      </c>
      <c r="H1225" s="2">
        <f t="shared" si="143"/>
        <v>7.0924270000000034</v>
      </c>
      <c r="I1225" s="2">
        <f t="array" ref="I1225">SUMPRODUCT(B1209:B1228, (ROW(B1209:B1228)-ROW(B1209)+1)) / (20*21/2)</f>
        <v>6.8803152380952382</v>
      </c>
      <c r="J1225" s="2">
        <f t="shared" si="146"/>
        <v>6.9195542103824774</v>
      </c>
      <c r="K1225" s="2">
        <f t="shared" si="148"/>
        <v>6.9750373045314999</v>
      </c>
    </row>
    <row r="1226" spans="1:11" ht="13.5" x14ac:dyDescent="0.25">
      <c r="A1226" s="3">
        <v>43795</v>
      </c>
      <c r="B1226" s="2">
        <v>6.8261000000000003</v>
      </c>
      <c r="C1226" s="2">
        <f t="shared" si="149"/>
        <v>-5.1999999999999602E-2</v>
      </c>
      <c r="D1226" s="2">
        <f t="shared" si="150"/>
        <v>6.8711799999999998</v>
      </c>
      <c r="E1226" s="2">
        <f t="shared" si="144"/>
        <v>6.8862299999999994</v>
      </c>
      <c r="F1226" s="2">
        <f t="shared" si="145"/>
        <v>6.9244199999999996</v>
      </c>
      <c r="G1226" s="2">
        <f t="shared" si="147"/>
        <v>6.9545019999999989</v>
      </c>
      <c r="H1226" s="2">
        <f t="shared" ref="H1226:H1289" si="151">AVERAGE(B1027:B1226)</f>
        <v>7.089325000000005</v>
      </c>
      <c r="I1226" s="2">
        <f t="array" ref="I1226">SUMPRODUCT(B1210:B1229, (ROW(B1210:B1229)-ROW(B1210)+1)) / (20*21/2)</f>
        <v>6.8723271428571424</v>
      </c>
      <c r="J1226" s="2">
        <f t="shared" si="146"/>
        <v>6.9106538093936702</v>
      </c>
      <c r="K1226" s="2">
        <f t="shared" si="148"/>
        <v>6.9691966259224216</v>
      </c>
    </row>
    <row r="1227" spans="1:11" ht="13.5" x14ac:dyDescent="0.25">
      <c r="A1227" s="3">
        <v>43796</v>
      </c>
      <c r="B1227" s="2">
        <v>6.8202999999999996</v>
      </c>
      <c r="C1227" s="2">
        <f t="shared" si="149"/>
        <v>-5.8000000000006935E-3</v>
      </c>
      <c r="D1227" s="2">
        <f t="shared" si="150"/>
        <v>6.8584599999999991</v>
      </c>
      <c r="E1227" s="2">
        <f t="shared" si="144"/>
        <v>6.8752399999999998</v>
      </c>
      <c r="F1227" s="2">
        <f t="shared" si="145"/>
        <v>6.9154549999999997</v>
      </c>
      <c r="G1227" s="2">
        <f t="shared" si="147"/>
        <v>6.9505679999999987</v>
      </c>
      <c r="H1227" s="2">
        <f t="shared" si="151"/>
        <v>7.0861940000000052</v>
      </c>
      <c r="I1227" s="2">
        <f t="array" ref="I1227">SUMPRODUCT(B1211:B1230, (ROW(B1211:B1230)-ROW(B1211)+1)) / (20*21/2)</f>
        <v>6.8696023809523812</v>
      </c>
      <c r="J1227" s="2">
        <f t="shared" si="146"/>
        <v>6.902048684689511</v>
      </c>
      <c r="K1227" s="2">
        <f t="shared" si="148"/>
        <v>6.9633575425529148</v>
      </c>
    </row>
    <row r="1228" spans="1:11" ht="13.5" x14ac:dyDescent="0.25">
      <c r="A1228" s="3">
        <v>43797</v>
      </c>
      <c r="B1228" s="2">
        <v>6.8202999999999996</v>
      </c>
      <c r="C1228" s="2">
        <f t="shared" si="149"/>
        <v>0</v>
      </c>
      <c r="D1228" s="2">
        <f t="shared" si="150"/>
        <v>6.845740000000001</v>
      </c>
      <c r="E1228" s="2">
        <f t="shared" ref="E1228:E1291" si="152">AVERAGE(B1219:B1228)</f>
        <v>6.8642500000000002</v>
      </c>
      <c r="F1228" s="2">
        <f t="shared" si="145"/>
        <v>6.9041749999999995</v>
      </c>
      <c r="G1228" s="2">
        <f t="shared" si="147"/>
        <v>6.9466339999999978</v>
      </c>
      <c r="H1228" s="2">
        <f t="shared" si="151"/>
        <v>7.0833430000000064</v>
      </c>
      <c r="I1228" s="2">
        <f t="array" ref="I1228">SUMPRODUCT(B1212:B1231, (ROW(B1212:B1231)-ROW(B1212)+1)) / (20*21/2)</f>
        <v>6.8677785714285706</v>
      </c>
      <c r="J1228" s="2">
        <f t="shared" si="146"/>
        <v>6.8942630956714623</v>
      </c>
      <c r="K1228" s="2">
        <f t="shared" si="148"/>
        <v>6.9577474428449575</v>
      </c>
    </row>
    <row r="1229" spans="1:11" ht="13.5" x14ac:dyDescent="0.25">
      <c r="A1229" s="3">
        <v>43798</v>
      </c>
      <c r="B1229" s="2">
        <v>6.8202999999999996</v>
      </c>
      <c r="C1229" s="2">
        <f t="shared" si="149"/>
        <v>0</v>
      </c>
      <c r="D1229" s="2">
        <f t="shared" si="150"/>
        <v>6.8330199999999994</v>
      </c>
      <c r="E1229" s="2">
        <f t="shared" si="152"/>
        <v>6.8544200000000002</v>
      </c>
      <c r="F1229" s="2">
        <f t="shared" si="145"/>
        <v>6.8952100000000005</v>
      </c>
      <c r="G1229" s="2">
        <f t="shared" si="147"/>
        <v>6.9438579999999979</v>
      </c>
      <c r="H1229" s="2">
        <f t="shared" si="151"/>
        <v>7.0810520000000068</v>
      </c>
      <c r="I1229" s="2">
        <f t="array" ref="I1229">SUMPRODUCT(B1213:B1232, (ROW(B1213:B1232)-ROW(B1213)+1)) / (20*21/2)</f>
        <v>6.8657428571428571</v>
      </c>
      <c r="J1229" s="2">
        <f t="shared" si="146"/>
        <v>6.8872189913217987</v>
      </c>
      <c r="K1229" s="2">
        <f t="shared" si="148"/>
        <v>6.9523573470471165</v>
      </c>
    </row>
    <row r="1230" spans="1:11" ht="13.5" x14ac:dyDescent="0.25">
      <c r="A1230" s="3">
        <v>43801</v>
      </c>
      <c r="B1230" s="2">
        <v>6.8666</v>
      </c>
      <c r="C1230" s="2">
        <f t="shared" si="149"/>
        <v>4.6300000000000452E-2</v>
      </c>
      <c r="D1230" s="2">
        <f t="shared" si="150"/>
        <v>6.8307199999999995</v>
      </c>
      <c r="E1230" s="2">
        <f t="shared" si="152"/>
        <v>6.8584700000000014</v>
      </c>
      <c r="F1230" s="2">
        <f t="shared" si="145"/>
        <v>6.8914500000000007</v>
      </c>
      <c r="G1230" s="2">
        <f t="shared" si="147"/>
        <v>6.9411979999999973</v>
      </c>
      <c r="H1230" s="2">
        <f t="shared" si="151"/>
        <v>7.0789925000000062</v>
      </c>
      <c r="I1230" s="2">
        <f t="array" ref="I1230">SUMPRODUCT(B1214:B1233, (ROW(B1214:B1233)-ROW(B1214)+1)) / (20*21/2)</f>
        <v>6.857446190476189</v>
      </c>
      <c r="J1230" s="2">
        <f t="shared" si="146"/>
        <v>6.88525527786258</v>
      </c>
      <c r="K1230" s="2">
        <f t="shared" si="148"/>
        <v>6.9489943138295827</v>
      </c>
    </row>
    <row r="1231" spans="1:11" ht="13.5" x14ac:dyDescent="0.25">
      <c r="A1231" s="3">
        <v>43802</v>
      </c>
      <c r="B1231" s="2">
        <v>6.8723000000000001</v>
      </c>
      <c r="C1231" s="2">
        <f t="shared" si="149"/>
        <v>5.7000000000000384E-3</v>
      </c>
      <c r="D1231" s="2">
        <f t="shared" si="150"/>
        <v>6.8399600000000005</v>
      </c>
      <c r="E1231" s="2">
        <f t="shared" si="152"/>
        <v>6.8555700000000002</v>
      </c>
      <c r="F1231" s="2">
        <f t="shared" si="145"/>
        <v>6.887975</v>
      </c>
      <c r="G1231" s="2">
        <f t="shared" si="147"/>
        <v>6.9387679999999978</v>
      </c>
      <c r="H1231" s="2">
        <f t="shared" si="151"/>
        <v>7.0769615000000057</v>
      </c>
      <c r="I1231" s="2">
        <f t="array" ref="I1231">SUMPRODUCT(B1215:B1234, (ROW(B1215:B1234)-ROW(B1215)+1)) / (20*21/2)</f>
        <v>6.8526004761904753</v>
      </c>
      <c r="J1231" s="2">
        <f t="shared" si="146"/>
        <v>6.8840214418756673</v>
      </c>
      <c r="K1231" s="2">
        <f t="shared" si="148"/>
        <v>6.9459866936794032</v>
      </c>
    </row>
    <row r="1232" spans="1:11" ht="13.5" x14ac:dyDescent="0.25">
      <c r="A1232" s="3">
        <v>43803</v>
      </c>
      <c r="B1232" s="2">
        <v>6.8666</v>
      </c>
      <c r="C1232" s="2">
        <f t="shared" si="149"/>
        <v>-5.7000000000000384E-3</v>
      </c>
      <c r="D1232" s="2">
        <f t="shared" si="150"/>
        <v>6.8492199999999999</v>
      </c>
      <c r="E1232" s="2">
        <f t="shared" si="152"/>
        <v>6.8538400000000008</v>
      </c>
      <c r="F1232" s="2">
        <f t="shared" si="145"/>
        <v>6.8842150000000002</v>
      </c>
      <c r="G1232" s="2">
        <f t="shared" si="147"/>
        <v>6.9362239999999975</v>
      </c>
      <c r="H1232" s="2">
        <f t="shared" si="151"/>
        <v>7.0757415000000057</v>
      </c>
      <c r="I1232" s="2">
        <f t="array" ref="I1232">SUMPRODUCT(B1216:B1235, (ROW(B1216:B1235)-ROW(B1216)+1)) / (20*21/2)</f>
        <v>6.8482504761904757</v>
      </c>
      <c r="J1232" s="2">
        <f t="shared" si="146"/>
        <v>6.8823622569351279</v>
      </c>
      <c r="K1232" s="2">
        <f t="shared" si="148"/>
        <v>6.9428734900057014</v>
      </c>
    </row>
    <row r="1233" spans="1:11" ht="13.5" x14ac:dyDescent="0.25">
      <c r="A1233" s="3">
        <v>43804</v>
      </c>
      <c r="B1233" s="2">
        <v>6.7971000000000004</v>
      </c>
      <c r="C1233" s="2">
        <f t="shared" si="149"/>
        <v>-6.9499999999999673E-2</v>
      </c>
      <c r="D1233" s="2">
        <f t="shared" si="150"/>
        <v>6.8445800000000006</v>
      </c>
      <c r="E1233" s="2">
        <f t="shared" si="152"/>
        <v>6.8451600000000017</v>
      </c>
      <c r="F1233" s="2">
        <f t="shared" si="145"/>
        <v>6.8769800000000005</v>
      </c>
      <c r="G1233" s="2">
        <f t="shared" si="147"/>
        <v>6.9312479999999974</v>
      </c>
      <c r="H1233" s="2">
        <f t="shared" si="151"/>
        <v>7.073418500000006</v>
      </c>
      <c r="I1233" s="2">
        <f t="array" ref="I1233">SUMPRODUCT(B1217:B1236, (ROW(B1217:B1236)-ROW(B1217)+1)) / (20*21/2)</f>
        <v>6.8554704761904759</v>
      </c>
      <c r="J1233" s="2">
        <f t="shared" si="146"/>
        <v>6.874242041988925</v>
      </c>
      <c r="K1233" s="2">
        <f t="shared" si="148"/>
        <v>6.9371568825544978</v>
      </c>
    </row>
    <row r="1234" spans="1:11" ht="13.5" x14ac:dyDescent="0.25">
      <c r="A1234" s="3">
        <v>43805</v>
      </c>
      <c r="B1234" s="2">
        <v>6.8261000000000003</v>
      </c>
      <c r="C1234" s="2">
        <f t="shared" si="149"/>
        <v>2.8999999999999915E-2</v>
      </c>
      <c r="D1234" s="2">
        <f t="shared" si="150"/>
        <v>6.845740000000001</v>
      </c>
      <c r="E1234" s="2">
        <f t="shared" si="152"/>
        <v>6.8393800000000002</v>
      </c>
      <c r="F1234" s="2">
        <f t="shared" si="145"/>
        <v>6.8717749999999995</v>
      </c>
      <c r="G1234" s="2">
        <f t="shared" si="147"/>
        <v>6.9271999999999982</v>
      </c>
      <c r="H1234" s="2">
        <f t="shared" si="151"/>
        <v>7.0712685000000057</v>
      </c>
      <c r="I1234" s="2">
        <f t="array" ref="I1234">SUMPRODUCT(B1218:B1237, (ROW(B1218:B1237)-ROW(B1218)+1)) / (20*21/2)</f>
        <v>6.8626904761904761</v>
      </c>
      <c r="J1234" s="2">
        <f t="shared" si="146"/>
        <v>6.8696570856090275</v>
      </c>
      <c r="K1234" s="2">
        <f t="shared" si="148"/>
        <v>6.932801710689616</v>
      </c>
    </row>
    <row r="1235" spans="1:11" ht="13.5" x14ac:dyDescent="0.25">
      <c r="A1235" s="3">
        <v>43808</v>
      </c>
      <c r="B1235" s="2">
        <v>6.8261000000000003</v>
      </c>
      <c r="C1235" s="2">
        <f t="shared" si="149"/>
        <v>0</v>
      </c>
      <c r="D1235" s="2">
        <f t="shared" si="150"/>
        <v>6.8376400000000004</v>
      </c>
      <c r="E1235" s="2">
        <f t="shared" si="152"/>
        <v>6.834179999999999</v>
      </c>
      <c r="F1235" s="2">
        <f t="shared" si="145"/>
        <v>6.8659899999999991</v>
      </c>
      <c r="G1235" s="2">
        <f t="shared" si="147"/>
        <v>6.9234979999999977</v>
      </c>
      <c r="H1235" s="2">
        <f t="shared" si="151"/>
        <v>7.0693145000000062</v>
      </c>
      <c r="I1235" s="2">
        <f t="array" ref="I1235">SUMPRODUCT(B1219:B1238, (ROW(B1219:B1238)-ROW(B1219)+1)) / (20*21/2)</f>
        <v>6.8659980952380941</v>
      </c>
      <c r="J1235" s="2">
        <f t="shared" si="146"/>
        <v>6.8655087917415019</v>
      </c>
      <c r="K1235" s="2">
        <f t="shared" si="148"/>
        <v>6.928617329878259</v>
      </c>
    </row>
    <row r="1236" spans="1:11" ht="13.5" x14ac:dyDescent="0.25">
      <c r="A1236" s="3">
        <v>43809</v>
      </c>
      <c r="B1236" s="2">
        <v>6.9417999999999997</v>
      </c>
      <c r="C1236" s="2">
        <f t="shared" si="149"/>
        <v>0.11569999999999947</v>
      </c>
      <c r="D1236" s="2">
        <f t="shared" si="150"/>
        <v>6.85154</v>
      </c>
      <c r="E1236" s="2">
        <f t="shared" si="152"/>
        <v>6.8457499999999998</v>
      </c>
      <c r="F1236" s="2">
        <f t="shared" ref="F1236:F1299" si="153">AVERAGE(B1217:B1236)</f>
        <v>6.8659900000000009</v>
      </c>
      <c r="G1236" s="2">
        <f t="shared" si="147"/>
        <v>6.9234979999999986</v>
      </c>
      <c r="H1236" s="2">
        <f t="shared" si="151"/>
        <v>7.0679110000000058</v>
      </c>
      <c r="I1236" s="2">
        <f t="array" ref="I1236">SUMPRODUCT(B1220:B1239, (ROW(B1220:B1239)-ROW(B1220)+1)) / (20*21/2)</f>
        <v>6.8699957142857144</v>
      </c>
      <c r="J1236" s="2">
        <f t="shared" si="146"/>
        <v>6.8727746210994543</v>
      </c>
      <c r="K1236" s="2">
        <f t="shared" si="148"/>
        <v>6.9291342973340129</v>
      </c>
    </row>
    <row r="1237" spans="1:11" ht="13.5" x14ac:dyDescent="0.25">
      <c r="A1237" s="3">
        <v>43810</v>
      </c>
      <c r="B1237" s="2">
        <v>6.9417999999999997</v>
      </c>
      <c r="C1237" s="2">
        <f t="shared" si="149"/>
        <v>0</v>
      </c>
      <c r="D1237" s="2">
        <f t="shared" si="150"/>
        <v>6.8665800000000008</v>
      </c>
      <c r="E1237" s="2">
        <f t="shared" si="152"/>
        <v>6.857899999999999</v>
      </c>
      <c r="F1237" s="2">
        <f t="shared" si="153"/>
        <v>6.8665700000000003</v>
      </c>
      <c r="G1237" s="2">
        <f t="shared" si="147"/>
        <v>6.9234979999999995</v>
      </c>
      <c r="H1237" s="2">
        <f t="shared" si="151"/>
        <v>7.0665635000000062</v>
      </c>
      <c r="I1237" s="2">
        <f t="array" ref="I1237">SUMPRODUCT(B1221:B1240, (ROW(B1221:B1240)-ROW(B1221)+1)) / (20*21/2)</f>
        <v>6.8768004761904766</v>
      </c>
      <c r="J1237" s="2">
        <f t="shared" ref="J1237:J1300" si="154">$J$4*B1237+J1236*(1-$J$4)</f>
        <v>6.8793484667090299</v>
      </c>
      <c r="K1237" s="2">
        <f t="shared" si="148"/>
        <v>6.9296309915562091</v>
      </c>
    </row>
    <row r="1238" spans="1:11" ht="13.5" x14ac:dyDescent="0.25">
      <c r="A1238" s="3">
        <v>43811</v>
      </c>
      <c r="B1238" s="2">
        <v>6.9013</v>
      </c>
      <c r="C1238" s="2">
        <f t="shared" si="149"/>
        <v>-4.0499999999999758E-2</v>
      </c>
      <c r="D1238" s="2">
        <f t="shared" si="150"/>
        <v>6.8874200000000005</v>
      </c>
      <c r="E1238" s="2">
        <f t="shared" si="152"/>
        <v>6.8660000000000014</v>
      </c>
      <c r="F1238" s="2">
        <f t="shared" si="153"/>
        <v>6.865124999999999</v>
      </c>
      <c r="G1238" s="2">
        <f t="shared" si="147"/>
        <v>6.9222259999999993</v>
      </c>
      <c r="H1238" s="2">
        <f t="shared" si="151"/>
        <v>7.0652370000000069</v>
      </c>
      <c r="I1238" s="2">
        <f t="array" ref="I1238">SUMPRODUCT(B1222:B1241, (ROW(B1222:B1241)-ROW(B1222)+1)) / (20*21/2)</f>
        <v>6.8808723809523809</v>
      </c>
      <c r="J1238" s="2">
        <f t="shared" si="154"/>
        <v>6.8814390889272179</v>
      </c>
      <c r="K1238" s="2">
        <f t="shared" si="148"/>
        <v>6.9285199722794948</v>
      </c>
    </row>
    <row r="1239" spans="1:11" ht="13.5" x14ac:dyDescent="0.25">
      <c r="A1239" s="3">
        <v>43812</v>
      </c>
      <c r="B1239" s="2">
        <v>6.9070999999999998</v>
      </c>
      <c r="C1239" s="2">
        <f t="shared" si="149"/>
        <v>5.7999999999998053E-3</v>
      </c>
      <c r="D1239" s="2">
        <f t="shared" si="150"/>
        <v>6.903620000000001</v>
      </c>
      <c r="E1239" s="2">
        <f t="shared" si="152"/>
        <v>6.8746800000000006</v>
      </c>
      <c r="F1239" s="2">
        <f t="shared" si="153"/>
        <v>6.8645499999999995</v>
      </c>
      <c r="G1239" s="2">
        <f t="shared" si="147"/>
        <v>6.9210699999999994</v>
      </c>
      <c r="H1239" s="2">
        <f t="shared" si="151"/>
        <v>7.0643595000000055</v>
      </c>
      <c r="I1239" s="2">
        <f t="array" ref="I1239">SUMPRODUCT(B1223:B1242, (ROW(B1223:B1242)-ROW(B1223)+1)) / (20*21/2)</f>
        <v>6.8821371428571423</v>
      </c>
      <c r="J1239" s="2">
        <f t="shared" si="154"/>
        <v>6.8838829852198637</v>
      </c>
      <c r="K1239" s="2">
        <f t="shared" si="148"/>
        <v>6.9276799733665735</v>
      </c>
    </row>
    <row r="1240" spans="1:11" ht="13.5" x14ac:dyDescent="0.25">
      <c r="A1240" s="3">
        <v>43815</v>
      </c>
      <c r="B1240" s="2">
        <v>6.9359999999999999</v>
      </c>
      <c r="C1240" s="2">
        <f t="shared" si="149"/>
        <v>2.8900000000000148E-2</v>
      </c>
      <c r="D1240" s="2">
        <f t="shared" si="150"/>
        <v>6.9256000000000002</v>
      </c>
      <c r="E1240" s="2">
        <f t="shared" si="152"/>
        <v>6.8816200000000007</v>
      </c>
      <c r="F1240" s="2">
        <f t="shared" si="153"/>
        <v>6.8700450000000002</v>
      </c>
      <c r="G1240" s="2">
        <f t="shared" si="147"/>
        <v>6.9204919999999994</v>
      </c>
      <c r="H1240" s="2">
        <f t="shared" si="151"/>
        <v>7.0636265000000051</v>
      </c>
      <c r="I1240" s="2">
        <f t="array" ref="I1240">SUMPRODUCT(B1224:B1243, (ROW(B1224:B1243)-ROW(B1224)+1)) / (20*21/2)</f>
        <v>6.882849523809524</v>
      </c>
      <c r="J1240" s="2">
        <f t="shared" si="154"/>
        <v>6.8888465104370189</v>
      </c>
      <c r="K1240" s="2">
        <f t="shared" si="148"/>
        <v>6.9280062489208261</v>
      </c>
    </row>
    <row r="1241" spans="1:11" ht="13.5" x14ac:dyDescent="0.25">
      <c r="A1241" s="3">
        <v>43816</v>
      </c>
      <c r="B1241" s="2">
        <v>6.9127999999999998</v>
      </c>
      <c r="C1241" s="2">
        <f t="shared" si="149"/>
        <v>-2.3200000000000109E-2</v>
      </c>
      <c r="D1241" s="2">
        <f t="shared" si="150"/>
        <v>6.9197999999999995</v>
      </c>
      <c r="E1241" s="2">
        <f t="shared" si="152"/>
        <v>6.8856700000000002</v>
      </c>
      <c r="F1241" s="2">
        <f t="shared" si="153"/>
        <v>6.8706200000000006</v>
      </c>
      <c r="G1241" s="2">
        <f t="shared" si="147"/>
        <v>6.9199120000000001</v>
      </c>
      <c r="H1241" s="2">
        <f t="shared" si="151"/>
        <v>7.0634775000000056</v>
      </c>
      <c r="I1241" s="2">
        <f t="array" ref="I1241">SUMPRODUCT(B1225:B1244, (ROW(B1225:B1244)-ROW(B1225)+1)) / (20*21/2)</f>
        <v>6.8830371428571429</v>
      </c>
      <c r="J1241" s="2">
        <f t="shared" si="154"/>
        <v>6.8911277951573027</v>
      </c>
      <c r="K1241" s="2">
        <f t="shared" si="148"/>
        <v>6.9274099254337358</v>
      </c>
    </row>
    <row r="1242" spans="1:11" ht="13.5" x14ac:dyDescent="0.25">
      <c r="A1242" s="3">
        <v>43817</v>
      </c>
      <c r="B1242" s="2">
        <v>6.8838999999999997</v>
      </c>
      <c r="C1242" s="2">
        <f t="shared" si="149"/>
        <v>-2.8900000000000148E-2</v>
      </c>
      <c r="D1242" s="2">
        <f t="shared" si="150"/>
        <v>6.90822</v>
      </c>
      <c r="E1242" s="2">
        <f t="shared" si="152"/>
        <v>6.8873999999999995</v>
      </c>
      <c r="F1242" s="2">
        <f t="shared" si="153"/>
        <v>6.8706200000000006</v>
      </c>
      <c r="G1242" s="2">
        <f t="shared" si="147"/>
        <v>6.9182920000000001</v>
      </c>
      <c r="H1242" s="2">
        <f t="shared" si="151"/>
        <v>7.0626520000000061</v>
      </c>
      <c r="I1242" s="2">
        <f t="array" ref="I1242">SUMPRODUCT(B1226:B1245, (ROW(B1226:B1245)-ROW(B1226)+1)) / (20*21/2)</f>
        <v>6.8832799999999983</v>
      </c>
      <c r="J1242" s="2">
        <f t="shared" si="154"/>
        <v>6.89043943371375</v>
      </c>
      <c r="K1242" s="2">
        <f t="shared" si="148"/>
        <v>6.9257036538480996</v>
      </c>
    </row>
    <row r="1243" spans="1:11" ht="13.5" x14ac:dyDescent="0.25">
      <c r="A1243" s="3">
        <v>43818</v>
      </c>
      <c r="B1243" s="2">
        <v>6.8780999999999999</v>
      </c>
      <c r="C1243" s="2">
        <f t="shared" si="149"/>
        <v>-5.7999999999998053E-3</v>
      </c>
      <c r="D1243" s="2">
        <f t="shared" si="150"/>
        <v>6.9035799999999998</v>
      </c>
      <c r="E1243" s="2">
        <f t="shared" si="152"/>
        <v>6.8955000000000002</v>
      </c>
      <c r="F1243" s="2">
        <f t="shared" si="153"/>
        <v>6.8703300000000009</v>
      </c>
      <c r="G1243" s="2">
        <f t="shared" si="147"/>
        <v>6.9170180000000006</v>
      </c>
      <c r="H1243" s="2">
        <f t="shared" si="151"/>
        <v>7.0620775000000044</v>
      </c>
      <c r="I1243" s="2">
        <f t="array" ref="I1243">SUMPRODUCT(B1227:B1246, (ROW(B1227:B1246)-ROW(B1227)+1)) / (20*21/2)</f>
        <v>6.8835504761904751</v>
      </c>
      <c r="J1243" s="2">
        <f t="shared" si="154"/>
        <v>6.8892642495505356</v>
      </c>
      <c r="K1243" s="2">
        <f t="shared" si="148"/>
        <v>6.9238368438932723</v>
      </c>
    </row>
    <row r="1244" spans="1:11" ht="13.5" x14ac:dyDescent="0.25">
      <c r="A1244" s="3">
        <v>43819</v>
      </c>
      <c r="B1244" s="2">
        <v>6.8723000000000001</v>
      </c>
      <c r="C1244" s="2">
        <f t="shared" si="149"/>
        <v>-5.7999999999998053E-3</v>
      </c>
      <c r="D1244" s="2">
        <f t="shared" si="150"/>
        <v>6.8966200000000004</v>
      </c>
      <c r="E1244" s="2">
        <f t="shared" si="152"/>
        <v>6.9001199999999994</v>
      </c>
      <c r="F1244" s="2">
        <f t="shared" si="153"/>
        <v>6.8697500000000007</v>
      </c>
      <c r="G1244" s="2">
        <f t="shared" si="147"/>
        <v>6.9156280000000017</v>
      </c>
      <c r="H1244" s="2">
        <f t="shared" si="151"/>
        <v>7.0614740000000049</v>
      </c>
      <c r="I1244" s="2">
        <f t="array" ref="I1244">SUMPRODUCT(B1228:B1247, (ROW(B1228:B1247)-ROW(B1228)+1)) / (20*21/2)</f>
        <v>6.879200952380951</v>
      </c>
      <c r="J1244" s="2">
        <f t="shared" si="154"/>
        <v>6.8876486067361986</v>
      </c>
      <c r="K1244" s="2">
        <f t="shared" si="148"/>
        <v>6.921815791191575</v>
      </c>
    </row>
    <row r="1245" spans="1:11" ht="13.5" x14ac:dyDescent="0.25">
      <c r="A1245" s="3">
        <v>43822</v>
      </c>
      <c r="B1245" s="2">
        <v>6.8723000000000001</v>
      </c>
      <c r="C1245" s="2">
        <f t="shared" si="149"/>
        <v>0</v>
      </c>
      <c r="D1245" s="2">
        <f t="shared" si="150"/>
        <v>6.8838799999999996</v>
      </c>
      <c r="E1245" s="2">
        <f t="shared" si="152"/>
        <v>6.9047399999999994</v>
      </c>
      <c r="F1245" s="2">
        <f t="shared" si="153"/>
        <v>6.8694599999999992</v>
      </c>
      <c r="G1245" s="2">
        <f t="shared" si="147"/>
        <v>6.9142380000000001</v>
      </c>
      <c r="H1245" s="2">
        <f t="shared" si="151"/>
        <v>7.0608985000000049</v>
      </c>
      <c r="I1245" s="2">
        <f t="array" ref="I1245">SUMPRODUCT(B1229:B1248, (ROW(B1229:B1248)-ROW(B1229)+1)) / (20*21/2)</f>
        <v>6.874823809523809</v>
      </c>
      <c r="J1245" s="2">
        <f t="shared" si="154"/>
        <v>6.8861868346660842</v>
      </c>
      <c r="K1245" s="2">
        <f t="shared" si="148"/>
        <v>6.9198739954585715</v>
      </c>
    </row>
    <row r="1246" spans="1:11" ht="13.5" x14ac:dyDescent="0.25">
      <c r="A1246" s="3">
        <v>43823</v>
      </c>
      <c r="B1246" s="2">
        <v>6.8723000000000001</v>
      </c>
      <c r="C1246" s="2">
        <f t="shared" si="149"/>
        <v>0</v>
      </c>
      <c r="D1246" s="2">
        <f t="shared" si="150"/>
        <v>6.8757800000000007</v>
      </c>
      <c r="E1246" s="2">
        <f t="shared" si="152"/>
        <v>6.8977899999999988</v>
      </c>
      <c r="F1246" s="2">
        <f t="shared" si="153"/>
        <v>6.8717699999999997</v>
      </c>
      <c r="G1246" s="2">
        <f t="shared" si="147"/>
        <v>6.9128480000000003</v>
      </c>
      <c r="H1246" s="2">
        <f t="shared" si="151"/>
        <v>7.0603510000000052</v>
      </c>
      <c r="I1246" s="2">
        <f t="array" ref="I1246">SUMPRODUCT(B1230:B1249, (ROW(B1230:B1249)-ROW(B1230)+1)) / (20*21/2)</f>
        <v>6.8704190476190465</v>
      </c>
      <c r="J1246" s="2">
        <f t="shared" si="154"/>
        <v>6.8848642789836001</v>
      </c>
      <c r="K1246" s="2">
        <f t="shared" si="148"/>
        <v>6.9180083485778434</v>
      </c>
    </row>
    <row r="1247" spans="1:11" ht="13.5" x14ac:dyDescent="0.25">
      <c r="A1247" s="3">
        <v>43824</v>
      </c>
      <c r="B1247" s="2">
        <v>6.8261000000000003</v>
      </c>
      <c r="C1247" s="2">
        <f t="shared" si="149"/>
        <v>-4.6199999999999797E-2</v>
      </c>
      <c r="D1247" s="2">
        <f t="shared" si="150"/>
        <v>6.8642200000000004</v>
      </c>
      <c r="E1247" s="2">
        <f t="shared" si="152"/>
        <v>6.8862200000000016</v>
      </c>
      <c r="F1247" s="2">
        <f t="shared" si="153"/>
        <v>6.8720599999999994</v>
      </c>
      <c r="G1247" s="2">
        <f t="shared" si="147"/>
        <v>6.9105340000000002</v>
      </c>
      <c r="H1247" s="2">
        <f t="shared" si="151"/>
        <v>7.0597685000000059</v>
      </c>
      <c r="I1247" s="2">
        <f t="array" ref="I1247">SUMPRODUCT(B1231:B1250, (ROW(B1231:B1250)-ROW(B1231)+1)) / (20*21/2)</f>
        <v>6.8659866666666662</v>
      </c>
      <c r="J1247" s="2">
        <f t="shared" si="154"/>
        <v>6.8792676809851621</v>
      </c>
      <c r="K1247" s="2">
        <f t="shared" si="148"/>
        <v>6.914404099614007</v>
      </c>
    </row>
    <row r="1248" spans="1:11" ht="13.5" x14ac:dyDescent="0.25">
      <c r="A1248" s="3">
        <v>43825</v>
      </c>
      <c r="B1248" s="2">
        <v>6.8261000000000003</v>
      </c>
      <c r="C1248" s="2">
        <f t="shared" si="149"/>
        <v>0</v>
      </c>
      <c r="D1248" s="2">
        <f t="shared" si="150"/>
        <v>6.8538200000000007</v>
      </c>
      <c r="E1248" s="2">
        <f t="shared" si="152"/>
        <v>6.8787000000000003</v>
      </c>
      <c r="F1248" s="2">
        <f t="shared" si="153"/>
        <v>6.87235</v>
      </c>
      <c r="G1248" s="2">
        <f t="shared" si="147"/>
        <v>6.90822</v>
      </c>
      <c r="H1248" s="2">
        <f t="shared" si="151"/>
        <v>7.0592140000000052</v>
      </c>
      <c r="I1248" s="2">
        <f t="array" ref="I1248">SUMPRODUCT(B1232:B1251, (ROW(B1232:B1251)-ROW(B1232)+1)) / (20*21/2)</f>
        <v>6.8666995238095234</v>
      </c>
      <c r="J1248" s="2">
        <f t="shared" si="154"/>
        <v>6.8742040923199088</v>
      </c>
      <c r="K1248" s="2">
        <f t="shared" si="148"/>
        <v>6.9109411937467913</v>
      </c>
    </row>
    <row r="1249" spans="1:11" ht="13.5" x14ac:dyDescent="0.25">
      <c r="A1249" s="3">
        <v>43826</v>
      </c>
      <c r="B1249" s="2">
        <v>6.8261000000000003</v>
      </c>
      <c r="C1249" s="2">
        <f t="shared" si="149"/>
        <v>0</v>
      </c>
      <c r="D1249" s="2">
        <f t="shared" si="150"/>
        <v>6.8445800000000006</v>
      </c>
      <c r="E1249" s="2">
        <f t="shared" si="152"/>
        <v>6.8706000000000005</v>
      </c>
      <c r="F1249" s="2">
        <f t="shared" si="153"/>
        <v>6.8726399999999996</v>
      </c>
      <c r="G1249" s="2">
        <f t="shared" si="147"/>
        <v>6.9059059999999999</v>
      </c>
      <c r="H1249" s="2">
        <f t="shared" si="151"/>
        <v>7.0593315000000052</v>
      </c>
      <c r="I1249" s="2">
        <f t="array" ref="I1249">SUMPRODUCT(B1233:B1252, (ROW(B1233:B1252)-ROW(B1233)+1)) / (20*21/2)</f>
        <v>6.8679371428571399</v>
      </c>
      <c r="J1249" s="2">
        <f t="shared" si="154"/>
        <v>6.8696227501942033</v>
      </c>
      <c r="K1249" s="2">
        <f t="shared" si="148"/>
        <v>6.9076140881096624</v>
      </c>
    </row>
    <row r="1250" spans="1:11" ht="13.5" x14ac:dyDescent="0.25">
      <c r="A1250" s="3">
        <v>43829</v>
      </c>
      <c r="B1250" s="2">
        <v>6.8261000000000003</v>
      </c>
      <c r="C1250" s="2">
        <f t="shared" si="149"/>
        <v>0</v>
      </c>
      <c r="D1250" s="2">
        <f t="shared" si="150"/>
        <v>6.8353399999999995</v>
      </c>
      <c r="E1250" s="2">
        <f t="shared" si="152"/>
        <v>6.8596099999999991</v>
      </c>
      <c r="F1250" s="2">
        <f t="shared" si="153"/>
        <v>6.870614999999999</v>
      </c>
      <c r="G1250" s="2">
        <f t="shared" si="147"/>
        <v>6.9035919999999997</v>
      </c>
      <c r="H1250" s="2">
        <f t="shared" si="151"/>
        <v>7.0587770000000036</v>
      </c>
      <c r="I1250" s="2">
        <f t="array" ref="I1250">SUMPRODUCT(B1234:B1253, (ROW(B1234:B1253)-ROW(B1234)+1)) / (20*21/2)</f>
        <v>6.8690923809523809</v>
      </c>
      <c r="J1250" s="2">
        <f t="shared" si="154"/>
        <v>6.8654777263661844</v>
      </c>
      <c r="K1250" s="2">
        <f t="shared" si="148"/>
        <v>6.9044174572034018</v>
      </c>
    </row>
    <row r="1251" spans="1:11" ht="13.5" x14ac:dyDescent="0.25">
      <c r="A1251" s="3">
        <v>43830</v>
      </c>
      <c r="B1251" s="2">
        <v>6.8780999999999999</v>
      </c>
      <c r="C1251" s="2">
        <f t="shared" si="149"/>
        <v>5.1999999999999602E-2</v>
      </c>
      <c r="D1251" s="2">
        <f t="shared" si="150"/>
        <v>6.8365000000000009</v>
      </c>
      <c r="E1251" s="2">
        <f t="shared" si="152"/>
        <v>6.856139999999999</v>
      </c>
      <c r="F1251" s="2">
        <f t="shared" si="153"/>
        <v>6.8709049999999987</v>
      </c>
      <c r="G1251" s="2">
        <f t="shared" si="147"/>
        <v>6.9023180000000002</v>
      </c>
      <c r="H1251" s="2">
        <f t="shared" si="151"/>
        <v>7.0584545000000034</v>
      </c>
      <c r="I1251" s="2">
        <f t="array" ref="I1251">SUMPRODUCT(B1235:B1254, (ROW(B1235:B1254)-ROW(B1235)+1)) / (20*21/2)</f>
        <v>6.8692819047619045</v>
      </c>
      <c r="J1251" s="2">
        <f t="shared" si="154"/>
        <v>6.8666798476646438</v>
      </c>
      <c r="K1251" s="2">
        <f t="shared" si="148"/>
        <v>6.9033854000581707</v>
      </c>
    </row>
    <row r="1252" spans="1:11" ht="13.5" x14ac:dyDescent="0.25">
      <c r="A1252" s="3">
        <v>43832</v>
      </c>
      <c r="B1252" s="2">
        <v>6.8838999999999997</v>
      </c>
      <c r="C1252" s="2">
        <f t="shared" si="149"/>
        <v>5.7999999999998053E-3</v>
      </c>
      <c r="D1252" s="2">
        <f t="shared" si="150"/>
        <v>6.8480599999999994</v>
      </c>
      <c r="E1252" s="2">
        <f t="shared" si="152"/>
        <v>6.856139999999999</v>
      </c>
      <c r="F1252" s="2">
        <f t="shared" si="153"/>
        <v>6.8717699999999997</v>
      </c>
      <c r="G1252" s="2">
        <f t="shared" si="147"/>
        <v>6.90116</v>
      </c>
      <c r="H1252" s="2">
        <f t="shared" si="151"/>
        <v>7.0587210000000029</v>
      </c>
      <c r="I1252" s="2">
        <f t="array" ref="I1252">SUMPRODUCT(B1236:B1255, (ROW(B1236:B1255)-ROW(B1236)+1)) / (20*21/2)</f>
        <v>6.8637190476190471</v>
      </c>
      <c r="J1252" s="2">
        <f t="shared" si="154"/>
        <v>6.8683198621727728</v>
      </c>
      <c r="K1252" s="2">
        <f t="shared" si="148"/>
        <v>6.9026212667225568</v>
      </c>
    </row>
    <row r="1253" spans="1:11" ht="13.5" x14ac:dyDescent="0.25">
      <c r="A1253" s="3">
        <v>43833</v>
      </c>
      <c r="B1253" s="2">
        <v>6.8838999999999997</v>
      </c>
      <c r="C1253" s="2">
        <f t="shared" si="149"/>
        <v>0</v>
      </c>
      <c r="D1253" s="2">
        <f t="shared" si="150"/>
        <v>6.8596199999999996</v>
      </c>
      <c r="E1253" s="2">
        <f t="shared" si="152"/>
        <v>6.8567200000000001</v>
      </c>
      <c r="F1253" s="2">
        <f t="shared" si="153"/>
        <v>6.8761099999999997</v>
      </c>
      <c r="G1253" s="2">
        <f t="shared" si="147"/>
        <v>6.8979199999999992</v>
      </c>
      <c r="H1253" s="2">
        <f t="shared" si="151"/>
        <v>7.0595475000000025</v>
      </c>
      <c r="I1253" s="2">
        <f t="array" ref="I1253">SUMPRODUCT(B1237:B1256, (ROW(B1237:B1256)-ROW(B1237)+1)) / (20*21/2)</f>
        <v>6.8532219047619058</v>
      </c>
      <c r="J1253" s="2">
        <f t="shared" si="154"/>
        <v>6.8698036848229851</v>
      </c>
      <c r="K1253" s="2">
        <f t="shared" si="148"/>
        <v>6.9018870994001036</v>
      </c>
    </row>
    <row r="1254" spans="1:11" ht="13.5" x14ac:dyDescent="0.25">
      <c r="A1254" s="3">
        <v>43836</v>
      </c>
      <c r="B1254" s="2">
        <v>6.8780999999999999</v>
      </c>
      <c r="C1254" s="2">
        <f t="shared" si="149"/>
        <v>-5.7999999999998053E-3</v>
      </c>
      <c r="D1254" s="2">
        <f t="shared" si="150"/>
        <v>6.8700199999999993</v>
      </c>
      <c r="E1254" s="2">
        <f t="shared" si="152"/>
        <v>6.8573000000000004</v>
      </c>
      <c r="F1254" s="2">
        <f t="shared" si="153"/>
        <v>6.8787099999999981</v>
      </c>
      <c r="G1254" s="2">
        <f t="shared" si="147"/>
        <v>6.8949120000000006</v>
      </c>
      <c r="H1254" s="2">
        <f t="shared" si="151"/>
        <v>7.0604010000000006</v>
      </c>
      <c r="I1254" s="2">
        <f t="array" ref="I1254">SUMPRODUCT(B1238:B1257, (ROW(B1238:B1257)-ROW(B1238)+1)) / (20*21/2)</f>
        <v>6.8419038095238092</v>
      </c>
      <c r="J1254" s="2">
        <f t="shared" si="154"/>
        <v>6.8705938100779385</v>
      </c>
      <c r="K1254" s="2">
        <f t="shared" si="148"/>
        <v>6.9009542719726484</v>
      </c>
    </row>
    <row r="1255" spans="1:11" ht="13.5" x14ac:dyDescent="0.25">
      <c r="A1255" s="3">
        <v>43837</v>
      </c>
      <c r="B1255" s="2">
        <v>6.8202999999999996</v>
      </c>
      <c r="C1255" s="2">
        <f t="shared" si="149"/>
        <v>-5.7800000000000296E-2</v>
      </c>
      <c r="D1255" s="2">
        <f t="shared" si="150"/>
        <v>6.8688600000000006</v>
      </c>
      <c r="E1255" s="2">
        <f t="shared" si="152"/>
        <v>6.8521000000000001</v>
      </c>
      <c r="F1255" s="2">
        <f t="shared" si="153"/>
        <v>6.8784199999999984</v>
      </c>
      <c r="G1255" s="2">
        <f t="shared" si="147"/>
        <v>6.8923679999999994</v>
      </c>
      <c r="H1255" s="2">
        <f t="shared" si="151"/>
        <v>7.0609935000000004</v>
      </c>
      <c r="I1255" s="2">
        <f t="array" ref="I1255">SUMPRODUCT(B1239:B1258, (ROW(B1239:B1258)-ROW(B1239)+1)) / (20*21/2)</f>
        <v>6.8270852380952389</v>
      </c>
      <c r="J1255" s="2">
        <f t="shared" si="154"/>
        <v>6.865803923403849</v>
      </c>
      <c r="K1255" s="2">
        <f t="shared" si="148"/>
        <v>6.8977913593462707</v>
      </c>
    </row>
    <row r="1256" spans="1:11" ht="13.5" x14ac:dyDescent="0.25">
      <c r="A1256" s="3">
        <v>43838</v>
      </c>
      <c r="B1256" s="2">
        <v>6.7682000000000002</v>
      </c>
      <c r="C1256" s="2">
        <f t="shared" si="149"/>
        <v>-5.2099999999999369E-2</v>
      </c>
      <c r="D1256" s="2">
        <f t="shared" si="150"/>
        <v>6.8468799999999987</v>
      </c>
      <c r="E1256" s="2">
        <f t="shared" si="152"/>
        <v>6.8416899999999998</v>
      </c>
      <c r="F1256" s="2">
        <f t="shared" si="153"/>
        <v>6.8697399999999984</v>
      </c>
      <c r="G1256" s="2">
        <f t="shared" si="147"/>
        <v>6.8868139999999993</v>
      </c>
      <c r="H1256" s="2">
        <f t="shared" si="151"/>
        <v>7.0613530000000004</v>
      </c>
      <c r="I1256" s="2">
        <f t="array" ref="I1256">SUMPRODUCT(B1240:B1259, (ROW(B1240:B1259)-ROW(B1240)+1)) / (20*21/2)</f>
        <v>6.8132033333333339</v>
      </c>
      <c r="J1256" s="2">
        <f t="shared" si="154"/>
        <v>6.8565083116511021</v>
      </c>
      <c r="K1256" s="2">
        <f t="shared" si="148"/>
        <v>6.8927093452542607</v>
      </c>
    </row>
    <row r="1257" spans="1:11" ht="13.5" x14ac:dyDescent="0.25">
      <c r="A1257" s="3">
        <v>43839</v>
      </c>
      <c r="B1257" s="2">
        <v>6.7508999999999997</v>
      </c>
      <c r="C1257" s="2">
        <f t="shared" si="149"/>
        <v>-1.7300000000000537E-2</v>
      </c>
      <c r="D1257" s="2">
        <f t="shared" si="150"/>
        <v>6.8202799999999995</v>
      </c>
      <c r="E1257" s="2">
        <f t="shared" si="152"/>
        <v>6.8341699999999985</v>
      </c>
      <c r="F1257" s="2">
        <f t="shared" si="153"/>
        <v>6.860195</v>
      </c>
      <c r="G1257" s="2">
        <f t="shared" si="147"/>
        <v>6.8818399999999995</v>
      </c>
      <c r="H1257" s="2">
        <f t="shared" si="151"/>
        <v>7.0609824999999997</v>
      </c>
      <c r="I1257" s="2">
        <f t="array" ref="I1257">SUMPRODUCT(B1241:B1260, (ROW(B1241:B1260)-ROW(B1241)+1)) / (20*21/2)</f>
        <v>6.8002857142857147</v>
      </c>
      <c r="J1257" s="2">
        <f t="shared" si="154"/>
        <v>6.8464503772081393</v>
      </c>
      <c r="K1257" s="2">
        <f t="shared" si="148"/>
        <v>6.8871481944599759</v>
      </c>
    </row>
    <row r="1258" spans="1:11" ht="13.5" x14ac:dyDescent="0.25">
      <c r="A1258" s="3">
        <v>43840</v>
      </c>
      <c r="B1258" s="2">
        <v>6.7046000000000001</v>
      </c>
      <c r="C1258" s="2">
        <f t="shared" si="149"/>
        <v>-4.6299999999999564E-2</v>
      </c>
      <c r="D1258" s="2">
        <f t="shared" si="150"/>
        <v>6.7844199999999999</v>
      </c>
      <c r="E1258" s="2">
        <f t="shared" si="152"/>
        <v>6.8220200000000002</v>
      </c>
      <c r="F1258" s="2">
        <f t="shared" si="153"/>
        <v>6.8503600000000002</v>
      </c>
      <c r="G1258" s="2">
        <f t="shared" si="147"/>
        <v>6.8750140000000002</v>
      </c>
      <c r="H1258" s="2">
        <f t="shared" si="151"/>
        <v>7.0605484999999986</v>
      </c>
      <c r="I1258" s="2">
        <f t="array" ref="I1258">SUMPRODUCT(B1242:B1261, (ROW(B1242:B1261)-ROW(B1242)+1)) / (20*21/2)</f>
        <v>6.7879176190476196</v>
      </c>
      <c r="J1258" s="2">
        <f t="shared" si="154"/>
        <v>6.8329408174740305</v>
      </c>
      <c r="K1258" s="2">
        <f t="shared" si="148"/>
        <v>6.8799894417360559</v>
      </c>
    </row>
    <row r="1259" spans="1:11" ht="13.5" x14ac:dyDescent="0.25">
      <c r="A1259" s="3">
        <v>43843</v>
      </c>
      <c r="B1259" s="2">
        <v>6.7046000000000001</v>
      </c>
      <c r="C1259" s="2">
        <f t="shared" si="149"/>
        <v>0</v>
      </c>
      <c r="D1259" s="2">
        <f t="shared" si="150"/>
        <v>6.7497199999999991</v>
      </c>
      <c r="E1259" s="2">
        <f t="shared" si="152"/>
        <v>6.809870000000001</v>
      </c>
      <c r="F1259" s="2">
        <f t="shared" si="153"/>
        <v>6.8402349999999998</v>
      </c>
      <c r="G1259" s="2">
        <f t="shared" si="147"/>
        <v>6.8691140000000006</v>
      </c>
      <c r="H1259" s="2">
        <f t="shared" si="151"/>
        <v>7.0604784999999994</v>
      </c>
      <c r="I1259" s="2">
        <f t="array" ref="I1259">SUMPRODUCT(B1243:B1262, (ROW(B1243:B1262)-ROW(B1243)+1)) / (20*21/2)</f>
        <v>6.7721590476190476</v>
      </c>
      <c r="J1259" s="2">
        <f t="shared" si="154"/>
        <v>6.8207178824765036</v>
      </c>
      <c r="K1259" s="2">
        <f t="shared" si="148"/>
        <v>6.8731114244130733</v>
      </c>
    </row>
    <row r="1260" spans="1:11" ht="13.5" x14ac:dyDescent="0.25">
      <c r="A1260" s="3">
        <v>43845</v>
      </c>
      <c r="B1260" s="2">
        <v>6.7046000000000001</v>
      </c>
      <c r="C1260" s="2">
        <f t="shared" si="149"/>
        <v>0</v>
      </c>
      <c r="D1260" s="2">
        <f t="shared" si="150"/>
        <v>6.7265800000000002</v>
      </c>
      <c r="E1260" s="2">
        <f t="shared" si="152"/>
        <v>6.7977200000000009</v>
      </c>
      <c r="F1260" s="2">
        <f t="shared" si="153"/>
        <v>6.8286649999999991</v>
      </c>
      <c r="G1260" s="2">
        <f t="shared" si="147"/>
        <v>6.864370000000001</v>
      </c>
      <c r="H1260" s="2">
        <f t="shared" si="151"/>
        <v>7.0601284999999994</v>
      </c>
      <c r="I1260" s="2">
        <f t="array" ref="I1260">SUMPRODUCT(B1244:B1263, (ROW(B1244:B1263)-ROW(B1244)+1)) / (20*21/2)</f>
        <v>6.7575023809523813</v>
      </c>
      <c r="J1260" s="2">
        <f t="shared" si="154"/>
        <v>6.8096590365263605</v>
      </c>
      <c r="K1260" s="2">
        <f t="shared" si="148"/>
        <v>6.86650313325962</v>
      </c>
    </row>
    <row r="1261" spans="1:11" ht="13.5" x14ac:dyDescent="0.25">
      <c r="A1261" s="3">
        <v>43846</v>
      </c>
      <c r="B1261" s="2">
        <v>6.6988000000000003</v>
      </c>
      <c r="C1261" s="2">
        <f t="shared" si="149"/>
        <v>-5.7999999999998053E-3</v>
      </c>
      <c r="D1261" s="2">
        <f t="shared" si="150"/>
        <v>6.7126999999999999</v>
      </c>
      <c r="E1261" s="2">
        <f t="shared" si="152"/>
        <v>6.7797900000000002</v>
      </c>
      <c r="F1261" s="2">
        <f t="shared" si="153"/>
        <v>6.8179649999999992</v>
      </c>
      <c r="G1261" s="2">
        <f t="shared" si="147"/>
        <v>6.8595100000000011</v>
      </c>
      <c r="H1261" s="2">
        <f t="shared" si="151"/>
        <v>7.0600294999999997</v>
      </c>
      <c r="I1261" s="2">
        <f t="array" ref="I1261">SUMPRODUCT(B1245:B1264, (ROW(B1245:B1264)-ROW(B1245)+1)) / (20*21/2)</f>
        <v>6.743920000000001</v>
      </c>
      <c r="J1261" s="2">
        <f t="shared" si="154"/>
        <v>6.79910103304766</v>
      </c>
      <c r="K1261" s="2">
        <f t="shared" si="148"/>
        <v>6.8599265397984581</v>
      </c>
    </row>
    <row r="1262" spans="1:11" ht="13.5" x14ac:dyDescent="0.25">
      <c r="A1262" s="3">
        <v>43847</v>
      </c>
      <c r="B1262" s="2">
        <v>6.6524999999999999</v>
      </c>
      <c r="C1262" s="2">
        <f t="shared" si="149"/>
        <v>-4.6300000000000452E-2</v>
      </c>
      <c r="D1262" s="2">
        <f t="shared" si="150"/>
        <v>6.6930200000000015</v>
      </c>
      <c r="E1262" s="2">
        <f t="shared" si="152"/>
        <v>6.7566499999999987</v>
      </c>
      <c r="F1262" s="2">
        <f t="shared" si="153"/>
        <v>6.8063950000000002</v>
      </c>
      <c r="G1262" s="2">
        <f t="shared" si="147"/>
        <v>6.8537240000000006</v>
      </c>
      <c r="H1262" s="2">
        <f t="shared" si="151"/>
        <v>7.0596989999999993</v>
      </c>
      <c r="I1262" s="2">
        <f t="array" ref="I1262">SUMPRODUCT(B1246:B1265, (ROW(B1246:B1265)-ROW(B1246)+1)) / (20*21/2)</f>
        <v>6.7479176190476187</v>
      </c>
      <c r="J1262" s="2">
        <f t="shared" si="154"/>
        <v>6.7851390299002645</v>
      </c>
      <c r="K1262" s="2">
        <f t="shared" si="148"/>
        <v>6.8517921656887149</v>
      </c>
    </row>
    <row r="1263" spans="1:11" ht="13.5" x14ac:dyDescent="0.25">
      <c r="A1263" s="3">
        <v>43850</v>
      </c>
      <c r="B1263" s="2">
        <v>6.6524999999999999</v>
      </c>
      <c r="C1263" s="2">
        <f t="shared" si="149"/>
        <v>0</v>
      </c>
      <c r="D1263" s="2">
        <f t="shared" si="150"/>
        <v>6.682599999999999</v>
      </c>
      <c r="E1263" s="2">
        <f t="shared" si="152"/>
        <v>6.7335099999999999</v>
      </c>
      <c r="F1263" s="2">
        <f t="shared" si="153"/>
        <v>6.7951150000000009</v>
      </c>
      <c r="G1263" s="2">
        <f t="shared" si="147"/>
        <v>6.8479379999999992</v>
      </c>
      <c r="H1263" s="2">
        <f t="shared" si="151"/>
        <v>7.0588364999999973</v>
      </c>
      <c r="I1263" s="2">
        <f t="array" ref="I1263">SUMPRODUCT(B1247:B1266, (ROW(B1247:B1266)-ROW(B1247)+1)) / (20*21/2)</f>
        <v>6.7466209523809528</v>
      </c>
      <c r="J1263" s="2">
        <f t="shared" si="154"/>
        <v>6.7725067413383346</v>
      </c>
      <c r="K1263" s="2">
        <f t="shared" si="148"/>
        <v>6.8439767866420986</v>
      </c>
    </row>
    <row r="1264" spans="1:11" ht="13.5" x14ac:dyDescent="0.25">
      <c r="A1264" s="3">
        <v>43851</v>
      </c>
      <c r="B1264" s="2">
        <v>6.6524999999999999</v>
      </c>
      <c r="C1264" s="2">
        <f t="shared" si="149"/>
        <v>0</v>
      </c>
      <c r="D1264" s="2">
        <f t="shared" si="150"/>
        <v>6.67218</v>
      </c>
      <c r="E1264" s="2">
        <f t="shared" si="152"/>
        <v>6.7109499999999995</v>
      </c>
      <c r="F1264" s="2">
        <f t="shared" si="153"/>
        <v>6.7841250000000013</v>
      </c>
      <c r="G1264" s="2">
        <f t="shared" si="147"/>
        <v>6.8423839999999982</v>
      </c>
      <c r="H1264" s="2">
        <f t="shared" si="151"/>
        <v>7.0580019999999966</v>
      </c>
      <c r="I1264" s="2">
        <f t="array" ref="I1264">SUMPRODUCT(B1248:B1267, (ROW(B1248:B1267)-ROW(B1248)+1)) / (20*21/2)</f>
        <v>6.7458200000000001</v>
      </c>
      <c r="J1264" s="2">
        <f t="shared" si="154"/>
        <v>6.761077527877541</v>
      </c>
      <c r="K1264" s="2">
        <f t="shared" si="148"/>
        <v>6.8364678930482912</v>
      </c>
    </row>
    <row r="1265" spans="1:11" ht="13.5" x14ac:dyDescent="0.25">
      <c r="A1265" s="3">
        <v>43852</v>
      </c>
      <c r="B1265" s="2">
        <v>6.8261000000000003</v>
      </c>
      <c r="C1265" s="2">
        <f t="shared" si="149"/>
        <v>0.17360000000000042</v>
      </c>
      <c r="D1265" s="2">
        <f t="shared" si="150"/>
        <v>6.6964799999999993</v>
      </c>
      <c r="E1265" s="2">
        <f t="shared" si="152"/>
        <v>6.7115300000000007</v>
      </c>
      <c r="F1265" s="2">
        <f t="shared" si="153"/>
        <v>6.7818149999999999</v>
      </c>
      <c r="G1265" s="2">
        <f t="shared" si="147"/>
        <v>6.8400699999999999</v>
      </c>
      <c r="H1265" s="2">
        <f t="shared" si="151"/>
        <v>7.0582594999999957</v>
      </c>
      <c r="I1265" s="2">
        <f t="array" ref="I1265">SUMPRODUCT(B1249:B1268, (ROW(B1249:B1268)-ROW(B1249)+1)) / (20*21/2)</f>
        <v>6.7452947619047627</v>
      </c>
      <c r="J1265" s="2">
        <f t="shared" si="154"/>
        <v>6.7672701442701566</v>
      </c>
      <c r="K1265" s="2">
        <f t="shared" si="148"/>
        <v>6.8360613090071825</v>
      </c>
    </row>
    <row r="1266" spans="1:11" ht="13.5" x14ac:dyDescent="0.25">
      <c r="A1266" s="3">
        <v>43853</v>
      </c>
      <c r="B1266" s="2">
        <v>6.7682000000000002</v>
      </c>
      <c r="C1266" s="2">
        <f t="shared" si="149"/>
        <v>-5.7900000000000063E-2</v>
      </c>
      <c r="D1266" s="2">
        <f t="shared" si="150"/>
        <v>6.7103599999999997</v>
      </c>
      <c r="E1266" s="2">
        <f t="shared" si="152"/>
        <v>6.7115299999999989</v>
      </c>
      <c r="F1266" s="2">
        <f t="shared" si="153"/>
        <v>6.7766100000000007</v>
      </c>
      <c r="G1266" s="2">
        <f t="shared" ref="G1266:G1329" si="155">AVERAGE(B1217:B1266)</f>
        <v>6.8365979999999986</v>
      </c>
      <c r="H1266" s="2">
        <f t="shared" si="151"/>
        <v>7.0564634999999951</v>
      </c>
      <c r="I1266" s="2">
        <f t="array" ref="I1266">SUMPRODUCT(B1250:B1269, (ROW(B1250:B1269)-ROW(B1250)+1)) / (20*21/2)</f>
        <v>6.742292857142858</v>
      </c>
      <c r="J1266" s="2">
        <f t="shared" si="154"/>
        <v>6.7673587019587131</v>
      </c>
      <c r="K1266" s="2">
        <f t="shared" si="148"/>
        <v>6.8334000812029796</v>
      </c>
    </row>
    <row r="1267" spans="1:11" ht="13.5" x14ac:dyDescent="0.25">
      <c r="A1267" s="3">
        <v>43854</v>
      </c>
      <c r="B1267" s="2">
        <v>6.7682000000000002</v>
      </c>
      <c r="C1267" s="2">
        <f t="shared" si="149"/>
        <v>0</v>
      </c>
      <c r="D1267" s="2">
        <f t="shared" si="150"/>
        <v>6.7335000000000012</v>
      </c>
      <c r="E1267" s="2">
        <f t="shared" si="152"/>
        <v>6.7132600000000009</v>
      </c>
      <c r="F1267" s="2">
        <f t="shared" si="153"/>
        <v>6.7737150000000002</v>
      </c>
      <c r="G1267" s="2">
        <f t="shared" si="155"/>
        <v>6.8333579999999987</v>
      </c>
      <c r="H1267" s="2">
        <f t="shared" si="151"/>
        <v>7.0548074999999946</v>
      </c>
      <c r="I1267" s="2">
        <f t="array" ref="I1267">SUMPRODUCT(B1251:B1270, (ROW(B1251:B1270)-ROW(B1251)+1)) / (20*21/2)</f>
        <v>6.7369519047619049</v>
      </c>
      <c r="J1267" s="2">
        <f t="shared" si="154"/>
        <v>6.7674388255816931</v>
      </c>
      <c r="K1267" s="2">
        <f t="shared" ref="K1267:K1330" si="156">$K$4*B1267+(1-$K$4)*K1266</f>
        <v>6.8308432152734513</v>
      </c>
    </row>
    <row r="1268" spans="1:11" ht="13.5" x14ac:dyDescent="0.25">
      <c r="A1268" s="3">
        <v>43857</v>
      </c>
      <c r="B1268" s="2">
        <v>6.7682000000000002</v>
      </c>
      <c r="C1268" s="2">
        <f t="shared" si="149"/>
        <v>0</v>
      </c>
      <c r="D1268" s="2">
        <f t="shared" si="150"/>
        <v>6.75664</v>
      </c>
      <c r="E1268" s="2">
        <f t="shared" si="152"/>
        <v>6.7196200000000008</v>
      </c>
      <c r="F1268" s="2">
        <f t="shared" si="153"/>
        <v>6.7708200000000023</v>
      </c>
      <c r="G1268" s="2">
        <f t="shared" si="155"/>
        <v>6.8301179999999979</v>
      </c>
      <c r="H1268" s="2">
        <f t="shared" si="151"/>
        <v>7.0525639999999941</v>
      </c>
      <c r="I1268" s="2">
        <f t="array" ref="I1268">SUMPRODUCT(B1252:B1271, (ROW(B1252:B1271)-ROW(B1252)+1)) / (20*21/2)</f>
        <v>6.7316095238095235</v>
      </c>
      <c r="J1268" s="2">
        <f t="shared" si="154"/>
        <v>6.7675113183834368</v>
      </c>
      <c r="K1268" s="2">
        <f t="shared" si="156"/>
        <v>6.8283866185960616</v>
      </c>
    </row>
    <row r="1269" spans="1:11" ht="13.5" x14ac:dyDescent="0.25">
      <c r="A1269" s="3">
        <v>43858</v>
      </c>
      <c r="B1269" s="2">
        <v>6.7393000000000001</v>
      </c>
      <c r="C1269" s="2">
        <f t="shared" si="149"/>
        <v>-2.8900000000000148E-2</v>
      </c>
      <c r="D1269" s="2">
        <f t="shared" si="150"/>
        <v>6.7740000000000009</v>
      </c>
      <c r="E1269" s="2">
        <f t="shared" si="152"/>
        <v>6.7230899999999991</v>
      </c>
      <c r="F1269" s="2">
        <f t="shared" si="153"/>
        <v>6.7664800000000014</v>
      </c>
      <c r="G1269" s="2">
        <f t="shared" si="155"/>
        <v>6.8265319999999985</v>
      </c>
      <c r="H1269" s="2">
        <f t="shared" si="151"/>
        <v>7.0504274999999925</v>
      </c>
      <c r="I1269" s="2">
        <f t="array" ref="I1269">SUMPRODUCT(B1253:B1272, (ROW(B1253:B1272)-ROW(B1253)+1)) / (20*21/2)</f>
        <v>6.7303980952380957</v>
      </c>
      <c r="J1269" s="2">
        <f t="shared" si="154"/>
        <v>6.7648245261564428</v>
      </c>
      <c r="K1269" s="2">
        <f t="shared" si="156"/>
        <v>6.8248930257099412</v>
      </c>
    </row>
    <row r="1270" spans="1:11" ht="13.5" x14ac:dyDescent="0.25">
      <c r="A1270" s="3">
        <v>43859</v>
      </c>
      <c r="B1270" s="2">
        <v>6.7103999999999999</v>
      </c>
      <c r="C1270" s="2">
        <f t="shared" si="149"/>
        <v>-2.8900000000000148E-2</v>
      </c>
      <c r="D1270" s="2">
        <f t="shared" si="150"/>
        <v>6.7508600000000003</v>
      </c>
      <c r="E1270" s="2">
        <f t="shared" si="152"/>
        <v>6.7236700000000003</v>
      </c>
      <c r="F1270" s="2">
        <f t="shared" si="153"/>
        <v>6.760695000000001</v>
      </c>
      <c r="G1270" s="2">
        <f t="shared" si="155"/>
        <v>6.8242179999999983</v>
      </c>
      <c r="H1270" s="2">
        <f t="shared" si="151"/>
        <v>7.0482864999999926</v>
      </c>
      <c r="I1270" s="2">
        <f t="array" ref="I1270">SUMPRODUCT(B1254:B1273, (ROW(B1254:B1273)-ROW(B1254)+1)) / (20*21/2)</f>
        <v>6.7243609523809535</v>
      </c>
      <c r="J1270" s="2">
        <f t="shared" si="154"/>
        <v>6.7596412379510671</v>
      </c>
      <c r="K1270" s="2">
        <f t="shared" si="156"/>
        <v>6.8204031031330814</v>
      </c>
    </row>
    <row r="1271" spans="1:11" ht="13.5" x14ac:dyDescent="0.25">
      <c r="A1271" s="3">
        <v>43860</v>
      </c>
      <c r="B1271" s="2">
        <v>6.7046000000000001</v>
      </c>
      <c r="C1271" s="2">
        <f t="shared" si="149"/>
        <v>-5.7999999999998053E-3</v>
      </c>
      <c r="D1271" s="2">
        <f t="shared" si="150"/>
        <v>6.7381399999999996</v>
      </c>
      <c r="E1271" s="2">
        <f t="shared" si="152"/>
        <v>6.7242500000000005</v>
      </c>
      <c r="F1271" s="2">
        <f t="shared" si="153"/>
        <v>6.7520200000000017</v>
      </c>
      <c r="G1271" s="2">
        <f t="shared" si="155"/>
        <v>6.8202839999999991</v>
      </c>
      <c r="H1271" s="2">
        <f t="shared" si="151"/>
        <v>7.046256499999993</v>
      </c>
      <c r="I1271" s="2">
        <f t="array" ref="I1271">SUMPRODUCT(B1255:B1274, (ROW(B1255:B1274)-ROW(B1255)+1)) / (20*21/2)</f>
        <v>6.7110309523809528</v>
      </c>
      <c r="J1271" s="2">
        <f t="shared" si="154"/>
        <v>6.7543992152890606</v>
      </c>
      <c r="K1271" s="2">
        <f t="shared" si="156"/>
        <v>6.815861804971</v>
      </c>
    </row>
    <row r="1272" spans="1:11" ht="13.5" x14ac:dyDescent="0.25">
      <c r="A1272" s="3">
        <v>43861</v>
      </c>
      <c r="B1272" s="2">
        <v>6.7393000000000001</v>
      </c>
      <c r="C1272" s="2">
        <f t="shared" si="149"/>
        <v>3.4699999999999953E-2</v>
      </c>
      <c r="D1272" s="2">
        <f t="shared" si="150"/>
        <v>6.7323599999999999</v>
      </c>
      <c r="E1272" s="2">
        <f t="shared" si="152"/>
        <v>6.7329300000000005</v>
      </c>
      <c r="F1272" s="2">
        <f t="shared" si="153"/>
        <v>6.7447900000000001</v>
      </c>
      <c r="G1272" s="2">
        <f t="shared" si="155"/>
        <v>6.817391999999999</v>
      </c>
      <c r="H1272" s="2">
        <f t="shared" si="151"/>
        <v>7.0445959999999914</v>
      </c>
      <c r="I1272" s="2">
        <f t="array" ref="I1272">SUMPRODUCT(B1256:B1275, (ROW(B1256:B1275)-ROW(B1256)+1)) / (20*21/2)</f>
        <v>6.6990504761904752</v>
      </c>
      <c r="J1272" s="2">
        <f t="shared" si="154"/>
        <v>6.7529611947853407</v>
      </c>
      <c r="K1272" s="2">
        <f t="shared" si="156"/>
        <v>6.8128593812466471</v>
      </c>
    </row>
    <row r="1273" spans="1:11" ht="13.5" x14ac:dyDescent="0.25">
      <c r="A1273" s="3">
        <v>43864</v>
      </c>
      <c r="B1273" s="2">
        <v>6.6814</v>
      </c>
      <c r="C1273" s="2">
        <f t="shared" si="149"/>
        <v>-5.7900000000000063E-2</v>
      </c>
      <c r="D1273" s="2">
        <f t="shared" si="150"/>
        <v>6.7150000000000007</v>
      </c>
      <c r="E1273" s="2">
        <f t="shared" si="152"/>
        <v>6.7358199999999995</v>
      </c>
      <c r="F1273" s="2">
        <f t="shared" si="153"/>
        <v>6.7346650000000015</v>
      </c>
      <c r="G1273" s="2">
        <f t="shared" si="155"/>
        <v>6.8133419999999978</v>
      </c>
      <c r="H1273" s="2">
        <f t="shared" si="151"/>
        <v>7.0432939999999906</v>
      </c>
      <c r="I1273" s="2">
        <f t="array" ref="I1273">SUMPRODUCT(B1257:B1276, (ROW(B1257:B1276)-ROW(B1257)+1)) / (20*21/2)</f>
        <v>6.6875919047619048</v>
      </c>
      <c r="J1273" s="2">
        <f t="shared" si="154"/>
        <v>6.746145842901023</v>
      </c>
      <c r="K1273" s="2">
        <f t="shared" si="156"/>
        <v>6.8077041113938375</v>
      </c>
    </row>
    <row r="1274" spans="1:11" ht="13.5" x14ac:dyDescent="0.25">
      <c r="A1274" s="3">
        <v>43865</v>
      </c>
      <c r="B1274" s="2">
        <v>6.5946999999999996</v>
      </c>
      <c r="C1274" s="2">
        <f t="shared" si="149"/>
        <v>-8.6700000000000443E-2</v>
      </c>
      <c r="D1274" s="2">
        <f t="shared" si="150"/>
        <v>6.6860799999999996</v>
      </c>
      <c r="E1274" s="2">
        <f t="shared" si="152"/>
        <v>6.7300400000000007</v>
      </c>
      <c r="F1274" s="2">
        <f t="shared" si="153"/>
        <v>6.7204950000000014</v>
      </c>
      <c r="G1274" s="2">
        <f t="shared" si="155"/>
        <v>6.8075579999999976</v>
      </c>
      <c r="H1274" s="2">
        <f t="shared" si="151"/>
        <v>7.0415874999999915</v>
      </c>
      <c r="I1274" s="2">
        <f t="array" ref="I1274">SUMPRODUCT(B1258:B1277, (ROW(B1258:B1277)-ROW(B1258)+1)) / (20*21/2)</f>
        <v>6.6830442857142858</v>
      </c>
      <c r="J1274" s="2">
        <f t="shared" si="154"/>
        <v>6.7317224292914011</v>
      </c>
      <c r="K1274" s="2">
        <f t="shared" si="156"/>
        <v>6.7993510089862363</v>
      </c>
    </row>
    <row r="1275" spans="1:11" ht="13.5" x14ac:dyDescent="0.25">
      <c r="A1275" s="3">
        <v>43866</v>
      </c>
      <c r="B1275" s="2">
        <v>6.5946999999999996</v>
      </c>
      <c r="C1275" s="2">
        <f t="shared" si="149"/>
        <v>0</v>
      </c>
      <c r="D1275" s="2">
        <f t="shared" si="150"/>
        <v>6.6629400000000008</v>
      </c>
      <c r="E1275" s="2">
        <f t="shared" si="152"/>
        <v>6.7069000000000001</v>
      </c>
      <c r="F1275" s="2">
        <f t="shared" si="153"/>
        <v>6.7092150000000004</v>
      </c>
      <c r="G1275" s="2">
        <f t="shared" si="155"/>
        <v>6.8018899999999984</v>
      </c>
      <c r="H1275" s="2">
        <f t="shared" si="151"/>
        <v>7.039967999999992</v>
      </c>
      <c r="I1275" s="2">
        <f t="array" ref="I1275">SUMPRODUCT(B1259:B1278, (ROW(B1259:B1278)-ROW(B1259)+1)) / (20*21/2)</f>
        <v>6.6778699999999995</v>
      </c>
      <c r="J1275" s="2">
        <f t="shared" si="154"/>
        <v>6.7186726741207909</v>
      </c>
      <c r="K1275" s="2">
        <f t="shared" si="156"/>
        <v>6.7913254792220705</v>
      </c>
    </row>
    <row r="1276" spans="1:11" ht="13.5" x14ac:dyDescent="0.25">
      <c r="A1276" s="3">
        <v>43867</v>
      </c>
      <c r="B1276" s="2">
        <v>6.5888999999999998</v>
      </c>
      <c r="C1276" s="2">
        <f t="shared" si="149"/>
        <v>-5.7999999999998053E-3</v>
      </c>
      <c r="D1276" s="2">
        <f t="shared" si="150"/>
        <v>6.6397999999999993</v>
      </c>
      <c r="E1276" s="2">
        <f t="shared" si="152"/>
        <v>6.6889700000000003</v>
      </c>
      <c r="F1276" s="2">
        <f t="shared" si="153"/>
        <v>6.7002500000000014</v>
      </c>
      <c r="G1276" s="2">
        <f t="shared" si="155"/>
        <v>6.7971459999999988</v>
      </c>
      <c r="H1276" s="2">
        <f t="shared" si="151"/>
        <v>7.0382904999999916</v>
      </c>
      <c r="I1276" s="2">
        <f t="array" ref="I1276">SUMPRODUCT(B1260:B1279, (ROW(B1260:B1279)-ROW(B1260)+1)) / (20*21/2)</f>
        <v>6.6669319047619053</v>
      </c>
      <c r="J1276" s="2">
        <f t="shared" si="154"/>
        <v>6.7063133718235726</v>
      </c>
      <c r="K1276" s="2">
        <f t="shared" si="156"/>
        <v>6.7833872251349305</v>
      </c>
    </row>
    <row r="1277" spans="1:11" ht="13.5" x14ac:dyDescent="0.25">
      <c r="A1277" s="3">
        <v>43868</v>
      </c>
      <c r="B1277" s="2">
        <v>6.6524999999999999</v>
      </c>
      <c r="C1277" s="2">
        <f t="shared" si="149"/>
        <v>6.3600000000000101E-2</v>
      </c>
      <c r="D1277" s="2">
        <f t="shared" si="150"/>
        <v>6.6224400000000001</v>
      </c>
      <c r="E1277" s="2">
        <f t="shared" si="152"/>
        <v>6.6774000000000004</v>
      </c>
      <c r="F1277" s="2">
        <f t="shared" si="153"/>
        <v>6.6953300000000002</v>
      </c>
      <c r="G1277" s="2">
        <f t="shared" si="155"/>
        <v>6.7937899999999987</v>
      </c>
      <c r="H1277" s="2">
        <f t="shared" si="151"/>
        <v>7.0369309999999921</v>
      </c>
      <c r="I1277" s="2">
        <f t="array" ref="I1277">SUMPRODUCT(B1261:B1280, (ROW(B1261:B1280)-ROW(B1261)+1)) / (20*21/2)</f>
        <v>6.6565999999999992</v>
      </c>
      <c r="J1277" s="2">
        <f t="shared" si="154"/>
        <v>6.7011882887927561</v>
      </c>
      <c r="K1277" s="2">
        <f t="shared" si="156"/>
        <v>6.7782543927766978</v>
      </c>
    </row>
    <row r="1278" spans="1:11" ht="13.5" x14ac:dyDescent="0.25">
      <c r="A1278" s="3">
        <v>43871</v>
      </c>
      <c r="B1278" s="2">
        <v>6.641</v>
      </c>
      <c r="C1278" s="2">
        <f t="shared" si="149"/>
        <v>-1.1499999999999844E-2</v>
      </c>
      <c r="D1278" s="2">
        <f t="shared" si="150"/>
        <v>6.6143599999999996</v>
      </c>
      <c r="E1278" s="2">
        <f t="shared" si="152"/>
        <v>6.6646800000000015</v>
      </c>
      <c r="F1278" s="2">
        <f t="shared" si="153"/>
        <v>6.6921500000000007</v>
      </c>
      <c r="G1278" s="2">
        <f t="shared" si="155"/>
        <v>6.7902040000000001</v>
      </c>
      <c r="H1278" s="2">
        <f t="shared" si="151"/>
        <v>7.0355139999999929</v>
      </c>
      <c r="I1278" s="2">
        <f t="array" ref="I1278">SUMPRODUCT(B1262:B1281, (ROW(B1262:B1281)-ROW(B1262)+1)) / (20*21/2)</f>
        <v>6.6534838095238085</v>
      </c>
      <c r="J1278" s="2">
        <f t="shared" si="154"/>
        <v>6.6954560708124937</v>
      </c>
      <c r="K1278" s="2">
        <f t="shared" si="156"/>
        <v>6.7728718675697692</v>
      </c>
    </row>
    <row r="1279" spans="1:11" ht="13.5" x14ac:dyDescent="0.25">
      <c r="A1279" s="3">
        <v>43872</v>
      </c>
      <c r="B1279" s="2">
        <v>6.5773000000000001</v>
      </c>
      <c r="C1279" s="2">
        <f t="shared" si="149"/>
        <v>-6.3699999999999868E-2</v>
      </c>
      <c r="D1279" s="2">
        <f t="shared" si="150"/>
        <v>6.6108799999999999</v>
      </c>
      <c r="E1279" s="2">
        <f t="shared" si="152"/>
        <v>6.6484799999999993</v>
      </c>
      <c r="F1279" s="2">
        <f t="shared" si="153"/>
        <v>6.6857850000000001</v>
      </c>
      <c r="G1279" s="2">
        <f t="shared" si="155"/>
        <v>6.7853440000000003</v>
      </c>
      <c r="H1279" s="2">
        <f t="shared" si="151"/>
        <v>7.0337784999999915</v>
      </c>
      <c r="I1279" s="2">
        <f t="array" ref="I1279">SUMPRODUCT(B1263:B1282, (ROW(B1263:B1282)-ROW(B1263)+1)) / (20*21/2)</f>
        <v>6.6506157142857134</v>
      </c>
      <c r="J1279" s="2">
        <f t="shared" si="154"/>
        <v>6.684203111687494</v>
      </c>
      <c r="K1279" s="2">
        <f t="shared" si="156"/>
        <v>6.7652023825670327</v>
      </c>
    </row>
    <row r="1280" spans="1:11" ht="13.5" x14ac:dyDescent="0.25">
      <c r="A1280" s="3">
        <v>43873</v>
      </c>
      <c r="B1280" s="2">
        <v>6.5773000000000001</v>
      </c>
      <c r="C1280" s="2">
        <f t="shared" si="149"/>
        <v>0</v>
      </c>
      <c r="D1280" s="2">
        <f t="shared" si="150"/>
        <v>6.6074000000000002</v>
      </c>
      <c r="E1280" s="2">
        <f t="shared" si="152"/>
        <v>6.6351699999999996</v>
      </c>
      <c r="F1280" s="2">
        <f t="shared" si="153"/>
        <v>6.6794200000000004</v>
      </c>
      <c r="G1280" s="2">
        <f t="shared" si="155"/>
        <v>6.7795580000000006</v>
      </c>
      <c r="H1280" s="2">
        <f t="shared" si="151"/>
        <v>7.0322454999999913</v>
      </c>
      <c r="I1280" s="2">
        <f t="array" ref="I1280">SUMPRODUCT(B1264:B1283, (ROW(B1264:B1283)-ROW(B1264)+1)) / (20*21/2)</f>
        <v>6.6466799999999999</v>
      </c>
      <c r="J1280" s="2">
        <f t="shared" si="154"/>
        <v>6.6740218629553514</v>
      </c>
      <c r="K1280" s="2">
        <f t="shared" si="156"/>
        <v>6.7578336616820511</v>
      </c>
    </row>
    <row r="1281" spans="1:11" ht="13.5" x14ac:dyDescent="0.25">
      <c r="A1281" s="3">
        <v>43874</v>
      </c>
      <c r="B1281" s="2">
        <v>6.6467000000000001</v>
      </c>
      <c r="C1281" s="2">
        <f t="shared" si="149"/>
        <v>6.9399999999999906E-2</v>
      </c>
      <c r="D1281" s="2">
        <f t="shared" si="150"/>
        <v>6.6189599999999995</v>
      </c>
      <c r="E1281" s="2">
        <f t="shared" si="152"/>
        <v>6.6293800000000003</v>
      </c>
      <c r="F1281" s="2">
        <f t="shared" si="153"/>
        <v>6.6768150000000004</v>
      </c>
      <c r="G1281" s="2">
        <f t="shared" si="155"/>
        <v>6.7750460000000006</v>
      </c>
      <c r="H1281" s="2">
        <f t="shared" si="151"/>
        <v>7.0310884999999921</v>
      </c>
      <c r="I1281" s="2">
        <f t="array" ref="I1281">SUMPRODUCT(B1265:B1284, (ROW(B1265:B1284)-ROW(B1265)+1)) / (20*21/2)</f>
        <v>6.6362171428571433</v>
      </c>
      <c r="J1281" s="2">
        <f t="shared" si="154"/>
        <v>6.6714197807691269</v>
      </c>
      <c r="K1281" s="2">
        <f t="shared" si="156"/>
        <v>6.7534754788709899</v>
      </c>
    </row>
    <row r="1282" spans="1:11" ht="13.5" x14ac:dyDescent="0.25">
      <c r="A1282" s="3">
        <v>43875</v>
      </c>
      <c r="B1282" s="2">
        <v>6.6467000000000001</v>
      </c>
      <c r="C1282" s="2">
        <f t="shared" si="149"/>
        <v>0</v>
      </c>
      <c r="D1282" s="2">
        <f t="shared" si="150"/>
        <v>6.6177999999999999</v>
      </c>
      <c r="E1282" s="2">
        <f t="shared" si="152"/>
        <v>6.62012</v>
      </c>
      <c r="F1282" s="2">
        <f t="shared" si="153"/>
        <v>6.6765249999999998</v>
      </c>
      <c r="G1282" s="2">
        <f t="shared" si="155"/>
        <v>6.7706480000000013</v>
      </c>
      <c r="H1282" s="2">
        <f t="shared" si="151"/>
        <v>7.0299889999999925</v>
      </c>
      <c r="I1282" s="2">
        <f t="array" ref="I1282">SUMPRODUCT(B1266:B1285, (ROW(B1266:B1285)-ROW(B1266)+1)) / (20*21/2)</f>
        <v>6.6327766666666665</v>
      </c>
      <c r="J1282" s="2">
        <f t="shared" si="154"/>
        <v>6.6690655159339718</v>
      </c>
      <c r="K1282" s="2">
        <f t="shared" si="156"/>
        <v>6.7492882051897745</v>
      </c>
    </row>
    <row r="1283" spans="1:11" ht="13.5" x14ac:dyDescent="0.25">
      <c r="A1283" s="3">
        <v>43878</v>
      </c>
      <c r="B1283" s="2">
        <v>6.6352000000000002</v>
      </c>
      <c r="C1283" s="2">
        <f t="shared" si="149"/>
        <v>-1.1499999999999844E-2</v>
      </c>
      <c r="D1283" s="2">
        <f t="shared" si="150"/>
        <v>6.6166399999999994</v>
      </c>
      <c r="E1283" s="2">
        <f t="shared" si="152"/>
        <v>6.6154999999999999</v>
      </c>
      <c r="F1283" s="2">
        <f t="shared" si="153"/>
        <v>6.6756599999999988</v>
      </c>
      <c r="G1283" s="2">
        <f t="shared" si="155"/>
        <v>6.7674100000000008</v>
      </c>
      <c r="H1283" s="2">
        <f t="shared" si="151"/>
        <v>7.0288319999999915</v>
      </c>
      <c r="I1283" s="2">
        <f t="array" ref="I1283">SUMPRODUCT(B1267:B1286, (ROW(B1267:B1286)-ROW(B1267)+1)) / (20*21/2)</f>
        <v>6.6285880952380953</v>
      </c>
      <c r="J1283" s="2">
        <f t="shared" si="154"/>
        <v>6.665840228702165</v>
      </c>
      <c r="K1283" s="2">
        <f t="shared" si="156"/>
        <v>6.7448141579274301</v>
      </c>
    </row>
    <row r="1284" spans="1:11" ht="13.5" x14ac:dyDescent="0.25">
      <c r="A1284" s="3">
        <v>43879</v>
      </c>
      <c r="B1284" s="2">
        <v>6.5658000000000003</v>
      </c>
      <c r="C1284" s="2">
        <f t="shared" ref="C1284:C1347" si="157">B1284-B1283</f>
        <v>-6.9399999999999906E-2</v>
      </c>
      <c r="D1284" s="2">
        <f t="shared" si="150"/>
        <v>6.6143400000000003</v>
      </c>
      <c r="E1284" s="2">
        <f t="shared" si="152"/>
        <v>6.612610000000001</v>
      </c>
      <c r="F1284" s="2">
        <f t="shared" si="153"/>
        <v>6.6713250000000004</v>
      </c>
      <c r="G1284" s="2">
        <f t="shared" si="155"/>
        <v>6.7622039999999997</v>
      </c>
      <c r="H1284" s="2">
        <f t="shared" si="151"/>
        <v>7.0272414999999917</v>
      </c>
      <c r="I1284" s="2">
        <f t="array" ref="I1284">SUMPRODUCT(B1268:B1287, (ROW(B1268:B1287)-ROW(B1268)+1)) / (20*21/2)</f>
        <v>6.6328299999999993</v>
      </c>
      <c r="J1284" s="2">
        <f t="shared" si="154"/>
        <v>6.6563125878733871</v>
      </c>
      <c r="K1284" s="2">
        <f t="shared" si="156"/>
        <v>6.7377939948714527</v>
      </c>
    </row>
    <row r="1285" spans="1:11" ht="13.5" x14ac:dyDescent="0.25">
      <c r="A1285" s="3">
        <v>43880</v>
      </c>
      <c r="B1285" s="2">
        <v>6.6352000000000002</v>
      </c>
      <c r="C1285" s="2">
        <f t="shared" si="157"/>
        <v>6.9399999999999906E-2</v>
      </c>
      <c r="D1285" s="2">
        <f t="shared" si="150"/>
        <v>6.6259199999999989</v>
      </c>
      <c r="E1285" s="2">
        <f t="shared" si="152"/>
        <v>6.6166600000000004</v>
      </c>
      <c r="F1285" s="2">
        <f t="shared" si="153"/>
        <v>6.6617799999999985</v>
      </c>
      <c r="G1285" s="2">
        <f t="shared" si="155"/>
        <v>6.7583859999999989</v>
      </c>
      <c r="H1285" s="2">
        <f t="shared" si="151"/>
        <v>7.0258819999999913</v>
      </c>
      <c r="I1285" s="2">
        <f t="array" ref="I1285">SUMPRODUCT(B1269:B1288, (ROW(B1269:B1288)-ROW(B1269)+1)) / (20*21/2)</f>
        <v>6.6368499999999999</v>
      </c>
      <c r="J1285" s="2">
        <f t="shared" si="154"/>
        <v>6.6543018652187786</v>
      </c>
      <c r="K1285" s="2">
        <f t="shared" si="156"/>
        <v>6.733770700954925</v>
      </c>
    </row>
    <row r="1286" spans="1:11" ht="13.5" x14ac:dyDescent="0.25">
      <c r="A1286" s="3">
        <v>43881</v>
      </c>
      <c r="B1286" s="2">
        <v>6.6177999999999999</v>
      </c>
      <c r="C1286" s="2">
        <f t="shared" si="157"/>
        <v>-1.7400000000000304E-2</v>
      </c>
      <c r="D1286" s="2">
        <f t="shared" ref="D1286:D1349" si="158">AVERAGE(B1282:B1286)</f>
        <v>6.620140000000001</v>
      </c>
      <c r="E1286" s="2">
        <f t="shared" si="152"/>
        <v>6.6195499999999994</v>
      </c>
      <c r="F1286" s="2">
        <f t="shared" si="153"/>
        <v>6.654259999999999</v>
      </c>
      <c r="G1286" s="2">
        <f t="shared" si="155"/>
        <v>6.7519059999999991</v>
      </c>
      <c r="H1286" s="2">
        <f t="shared" si="151"/>
        <v>7.0244644999999908</v>
      </c>
      <c r="I1286" s="2">
        <f t="array" ref="I1286">SUMPRODUCT(B1270:B1289, (ROW(B1270:B1289)-ROW(B1270)+1)) / (20*21/2)</f>
        <v>6.6368185714285701</v>
      </c>
      <c r="J1286" s="2">
        <f t="shared" si="154"/>
        <v>6.6508254971027041</v>
      </c>
      <c r="K1286" s="2">
        <f t="shared" si="156"/>
        <v>6.7292228303292418</v>
      </c>
    </row>
    <row r="1287" spans="1:11" ht="13.5" x14ac:dyDescent="0.25">
      <c r="A1287" s="3">
        <v>43882</v>
      </c>
      <c r="B1287" s="2">
        <v>6.6988000000000003</v>
      </c>
      <c r="C1287" s="2">
        <f t="shared" si="157"/>
        <v>8.1000000000000405E-2</v>
      </c>
      <c r="D1287" s="2">
        <f t="shared" si="158"/>
        <v>6.63056</v>
      </c>
      <c r="E1287" s="2">
        <f t="shared" si="152"/>
        <v>6.62418</v>
      </c>
      <c r="F1287" s="2">
        <f t="shared" si="153"/>
        <v>6.6507899999999989</v>
      </c>
      <c r="G1287" s="2">
        <f t="shared" si="155"/>
        <v>6.7470460000000001</v>
      </c>
      <c r="H1287" s="2">
        <f t="shared" si="151"/>
        <v>7.0239729999999909</v>
      </c>
      <c r="I1287" s="2">
        <f t="array" ref="I1287">SUMPRODUCT(B1271:B1290, (ROW(B1271:B1290)-ROW(B1271)+1)) / (20*21/2)</f>
        <v>6.6361328571428571</v>
      </c>
      <c r="J1287" s="2">
        <f t="shared" si="154"/>
        <v>6.6553944973786372</v>
      </c>
      <c r="K1287" s="2">
        <f t="shared" si="156"/>
        <v>6.7280297781594678</v>
      </c>
    </row>
    <row r="1288" spans="1:11" ht="13.5" x14ac:dyDescent="0.25">
      <c r="A1288" s="3">
        <v>43885</v>
      </c>
      <c r="B1288" s="2">
        <v>6.6929999999999996</v>
      </c>
      <c r="C1288" s="2">
        <f t="shared" si="157"/>
        <v>-5.8000000000006935E-3</v>
      </c>
      <c r="D1288" s="2">
        <f t="shared" si="158"/>
        <v>6.6421200000000002</v>
      </c>
      <c r="E1288" s="2">
        <f t="shared" si="152"/>
        <v>6.6293800000000003</v>
      </c>
      <c r="F1288" s="2">
        <f t="shared" si="153"/>
        <v>6.6470299999999991</v>
      </c>
      <c r="G1288" s="2">
        <f t="shared" si="155"/>
        <v>6.7428800000000004</v>
      </c>
      <c r="H1288" s="2">
        <f t="shared" si="151"/>
        <v>7.0233074999999898</v>
      </c>
      <c r="I1288" s="2">
        <f t="array" ref="I1288">SUMPRODUCT(B1272:B1291, (ROW(B1272:B1291)-ROW(B1272)+1)) / (20*21/2)</f>
        <v>6.6369004761904762</v>
      </c>
      <c r="J1288" s="2">
        <f t="shared" si="154"/>
        <v>6.6589759738187668</v>
      </c>
      <c r="K1288" s="2">
        <f t="shared" si="156"/>
        <v>6.7266560613689004</v>
      </c>
    </row>
    <row r="1289" spans="1:11" ht="13.5" x14ac:dyDescent="0.25">
      <c r="A1289" s="3">
        <v>43886</v>
      </c>
      <c r="B1289" s="2">
        <v>6.6467000000000001</v>
      </c>
      <c r="C1289" s="2">
        <f t="shared" si="157"/>
        <v>-4.6299999999999564E-2</v>
      </c>
      <c r="D1289" s="2">
        <f t="shared" si="158"/>
        <v>6.6582999999999997</v>
      </c>
      <c r="E1289" s="2">
        <f t="shared" si="152"/>
        <v>6.6363199999999996</v>
      </c>
      <c r="F1289" s="2">
        <f t="shared" si="153"/>
        <v>6.6423999999999994</v>
      </c>
      <c r="G1289" s="2">
        <f t="shared" si="155"/>
        <v>6.7376719999999999</v>
      </c>
      <c r="H1289" s="2">
        <f t="shared" si="151"/>
        <v>7.0224104999999897</v>
      </c>
      <c r="I1289" s="2">
        <f t="array" ref="I1289">SUMPRODUCT(B1273:B1292, (ROW(B1273:B1292)-ROW(B1273)+1)) / (20*21/2)</f>
        <v>6.6429057142857131</v>
      </c>
      <c r="J1289" s="2">
        <f t="shared" si="154"/>
        <v>6.6578068334550746</v>
      </c>
      <c r="K1289" s="2">
        <f t="shared" si="156"/>
        <v>6.7235205295505116</v>
      </c>
    </row>
    <row r="1290" spans="1:11" ht="13.5" x14ac:dyDescent="0.25">
      <c r="A1290" s="3">
        <v>43887</v>
      </c>
      <c r="B1290" s="2">
        <v>6.6352000000000002</v>
      </c>
      <c r="C1290" s="2">
        <f t="shared" si="157"/>
        <v>-1.1499999999999844E-2</v>
      </c>
      <c r="D1290" s="2">
        <f t="shared" si="158"/>
        <v>6.6582999999999997</v>
      </c>
      <c r="E1290" s="2">
        <f t="shared" si="152"/>
        <v>6.6421099999999997</v>
      </c>
      <c r="F1290" s="2">
        <f t="shared" si="153"/>
        <v>6.6386399999999997</v>
      </c>
      <c r="G1290" s="2">
        <f t="shared" si="155"/>
        <v>6.7316559999999992</v>
      </c>
      <c r="H1290" s="2">
        <f t="shared" ref="H1290:H1353" si="159">AVERAGE(B1091:B1290)</f>
        <v>7.0211669999999886</v>
      </c>
      <c r="I1290" s="2">
        <f t="array" ref="I1290">SUMPRODUCT(B1274:B1293, (ROW(B1274:B1293)-ROW(B1274)+1)) / (20*21/2)</f>
        <v>6.6524085714285706</v>
      </c>
      <c r="J1290" s="2">
        <f t="shared" si="154"/>
        <v>6.655653801697448</v>
      </c>
      <c r="K1290" s="2">
        <f t="shared" si="156"/>
        <v>6.7200569793720604</v>
      </c>
    </row>
    <row r="1291" spans="1:11" ht="13.5" x14ac:dyDescent="0.25">
      <c r="A1291" s="3">
        <v>43888</v>
      </c>
      <c r="B1291" s="2">
        <v>6.6467000000000001</v>
      </c>
      <c r="C1291" s="2">
        <f t="shared" si="157"/>
        <v>1.1499999999999844E-2</v>
      </c>
      <c r="D1291" s="2">
        <f t="shared" si="158"/>
        <v>6.6640800000000002</v>
      </c>
      <c r="E1291" s="2">
        <f t="shared" si="152"/>
        <v>6.6421099999999997</v>
      </c>
      <c r="F1291" s="2">
        <f t="shared" si="153"/>
        <v>6.635745</v>
      </c>
      <c r="G1291" s="2">
        <f t="shared" si="155"/>
        <v>6.7263339999999996</v>
      </c>
      <c r="H1291" s="2">
        <f t="shared" si="159"/>
        <v>7.0199809999999889</v>
      </c>
      <c r="I1291" s="2">
        <f t="array" ref="I1291">SUMPRODUCT(B1275:B1294, (ROW(B1275:B1294)-ROW(B1275)+1)) / (20*21/2)</f>
        <v>6.6594633333333348</v>
      </c>
      <c r="J1291" s="2">
        <f t="shared" si="154"/>
        <v>6.6548010586786432</v>
      </c>
      <c r="K1291" s="2">
        <f t="shared" si="156"/>
        <v>6.7171802350829601</v>
      </c>
    </row>
    <row r="1292" spans="1:11" ht="13.5" x14ac:dyDescent="0.25">
      <c r="A1292" s="3">
        <v>43889</v>
      </c>
      <c r="B1292" s="2">
        <v>6.6988000000000003</v>
      </c>
      <c r="C1292" s="2">
        <f t="shared" si="157"/>
        <v>5.2100000000000257E-2</v>
      </c>
      <c r="D1292" s="2">
        <f t="shared" si="158"/>
        <v>6.6640800000000002</v>
      </c>
      <c r="E1292" s="2">
        <f t="shared" ref="E1292:E1355" si="160">AVERAGE(B1283:B1292)</f>
        <v>6.6473200000000006</v>
      </c>
      <c r="F1292" s="2">
        <f t="shared" si="153"/>
        <v>6.6337199999999994</v>
      </c>
      <c r="G1292" s="2">
        <f t="shared" si="155"/>
        <v>6.7226319999999999</v>
      </c>
      <c r="H1292" s="2">
        <f t="shared" si="159"/>
        <v>7.0191709999999885</v>
      </c>
      <c r="I1292" s="2">
        <f t="array" ref="I1292">SUMPRODUCT(B1276:B1295, (ROW(B1276:B1295)-ROW(B1276)+1)) / (20*21/2)</f>
        <v>6.6604528571428565</v>
      </c>
      <c r="J1292" s="2">
        <f t="shared" si="154"/>
        <v>6.6589914340425818</v>
      </c>
      <c r="K1292" s="2">
        <f t="shared" si="156"/>
        <v>6.7164594415502954</v>
      </c>
    </row>
    <row r="1293" spans="1:11" ht="13.5" x14ac:dyDescent="0.25">
      <c r="A1293" s="3">
        <v>43892</v>
      </c>
      <c r="B1293" s="2">
        <v>6.7335000000000003</v>
      </c>
      <c r="C1293" s="2">
        <f t="shared" si="157"/>
        <v>3.4699999999999953E-2</v>
      </c>
      <c r="D1293" s="2">
        <f t="shared" si="158"/>
        <v>6.67218</v>
      </c>
      <c r="E1293" s="2">
        <f t="shared" si="160"/>
        <v>6.6571499999999997</v>
      </c>
      <c r="F1293" s="2">
        <f t="shared" si="153"/>
        <v>6.6363249999999994</v>
      </c>
      <c r="G1293" s="2">
        <f t="shared" si="155"/>
        <v>6.7197400000000007</v>
      </c>
      <c r="H1293" s="2">
        <f t="shared" si="159"/>
        <v>7.018534499999987</v>
      </c>
      <c r="I1293" s="2">
        <f t="array" ref="I1293">SUMPRODUCT(B1277:B1296, (ROW(B1277:B1296)-ROW(B1277)+1)) / (20*21/2)</f>
        <v>6.6611671428571428</v>
      </c>
      <c r="J1293" s="2">
        <f t="shared" si="154"/>
        <v>6.6660874879432876</v>
      </c>
      <c r="K1293" s="2">
        <f t="shared" si="156"/>
        <v>6.7171276987444024</v>
      </c>
    </row>
    <row r="1294" spans="1:11" ht="13.5" x14ac:dyDescent="0.25">
      <c r="A1294" s="3">
        <v>43893</v>
      </c>
      <c r="B1294" s="2">
        <v>6.7103999999999999</v>
      </c>
      <c r="C1294" s="2">
        <f t="shared" si="157"/>
        <v>-2.3100000000000342E-2</v>
      </c>
      <c r="D1294" s="2">
        <f t="shared" si="158"/>
        <v>6.68492</v>
      </c>
      <c r="E1294" s="2">
        <f t="shared" si="160"/>
        <v>6.6716099999999994</v>
      </c>
      <c r="F1294" s="2">
        <f t="shared" si="153"/>
        <v>6.6421100000000006</v>
      </c>
      <c r="G1294" s="2">
        <f t="shared" si="155"/>
        <v>6.716502000000002</v>
      </c>
      <c r="H1294" s="2">
        <f t="shared" si="159"/>
        <v>7.0178404999999877</v>
      </c>
      <c r="I1294" s="2">
        <f t="array" ref="I1294">SUMPRODUCT(B1278:B1297, (ROW(B1278:B1297)-ROW(B1278)+1)) / (20*21/2)</f>
        <v>6.656073809523809</v>
      </c>
      <c r="J1294" s="2">
        <f t="shared" si="154"/>
        <v>6.6703077271867848</v>
      </c>
      <c r="K1294" s="2">
        <f t="shared" si="156"/>
        <v>6.7168638674210932</v>
      </c>
    </row>
    <row r="1295" spans="1:11" ht="13.5" x14ac:dyDescent="0.25">
      <c r="A1295" s="3">
        <v>43894</v>
      </c>
      <c r="B1295" s="2">
        <v>6.6524999999999999</v>
      </c>
      <c r="C1295" s="2">
        <f t="shared" si="157"/>
        <v>-5.7900000000000063E-2</v>
      </c>
      <c r="D1295" s="2">
        <f t="shared" si="158"/>
        <v>6.6883800000000004</v>
      </c>
      <c r="E1295" s="2">
        <f t="shared" si="160"/>
        <v>6.6733400000000005</v>
      </c>
      <c r="F1295" s="2">
        <f t="shared" si="153"/>
        <v>6.6450000000000005</v>
      </c>
      <c r="G1295" s="2">
        <f t="shared" si="155"/>
        <v>6.7121059999999986</v>
      </c>
      <c r="H1295" s="2">
        <f t="shared" si="159"/>
        <v>7.0168569999999866</v>
      </c>
      <c r="I1295" s="2">
        <f t="array" ref="I1295">SUMPRODUCT(B1279:B1298, (ROW(B1279:B1298)-ROW(B1279)+1)) / (20*21/2)</f>
        <v>6.6501509523809528</v>
      </c>
      <c r="J1295" s="2">
        <f t="shared" si="154"/>
        <v>6.6686117531689959</v>
      </c>
      <c r="K1295" s="2">
        <f t="shared" si="156"/>
        <v>6.7143397941888932</v>
      </c>
    </row>
    <row r="1296" spans="1:11" ht="13.5" x14ac:dyDescent="0.25">
      <c r="A1296" s="3">
        <v>43895</v>
      </c>
      <c r="B1296" s="2">
        <v>6.6524999999999999</v>
      </c>
      <c r="C1296" s="2">
        <f t="shared" si="157"/>
        <v>0</v>
      </c>
      <c r="D1296" s="2">
        <f t="shared" si="158"/>
        <v>6.6895399999999992</v>
      </c>
      <c r="E1296" s="2">
        <f t="shared" si="160"/>
        <v>6.6768100000000006</v>
      </c>
      <c r="F1296" s="2">
        <f t="shared" si="153"/>
        <v>6.6481800000000009</v>
      </c>
      <c r="G1296" s="2">
        <f t="shared" si="155"/>
        <v>6.7077099999999987</v>
      </c>
      <c r="H1296" s="2">
        <f t="shared" si="159"/>
        <v>7.0155554999999881</v>
      </c>
      <c r="I1296" s="2">
        <f t="array" ref="I1296">SUMPRODUCT(B1280:B1299, (ROW(B1280:B1299)-ROW(B1280)+1)) / (20*21/2)</f>
        <v>6.6257704761904765</v>
      </c>
      <c r="J1296" s="2">
        <f t="shared" si="154"/>
        <v>6.6670773004862349</v>
      </c>
      <c r="K1296" s="2">
        <f t="shared" si="156"/>
        <v>6.7119147042207015</v>
      </c>
    </row>
    <row r="1297" spans="1:11" ht="13.5" x14ac:dyDescent="0.25">
      <c r="A1297" s="3">
        <v>43896</v>
      </c>
      <c r="B1297" s="2">
        <v>6.5946999999999996</v>
      </c>
      <c r="C1297" s="2">
        <f t="shared" si="157"/>
        <v>-5.7800000000000296E-2</v>
      </c>
      <c r="D1297" s="2">
        <f t="shared" si="158"/>
        <v>6.6687199999999986</v>
      </c>
      <c r="E1297" s="2">
        <f t="shared" si="160"/>
        <v>6.6664000000000003</v>
      </c>
      <c r="F1297" s="2">
        <f t="shared" si="153"/>
        <v>6.6452900000000001</v>
      </c>
      <c r="G1297" s="2">
        <f t="shared" si="155"/>
        <v>6.7030819999999984</v>
      </c>
      <c r="H1297" s="2">
        <f t="shared" si="159"/>
        <v>7.0140224999999887</v>
      </c>
      <c r="I1297" s="2">
        <f t="array" ref="I1297">SUMPRODUCT(B1281:B1300, (ROW(B1281:B1300)-ROW(B1281)+1)) / (20*21/2)</f>
        <v>6.6000990476190475</v>
      </c>
      <c r="J1297" s="2">
        <f t="shared" si="154"/>
        <v>6.6601842242494502</v>
      </c>
      <c r="K1297" s="2">
        <f t="shared" si="156"/>
        <v>6.7073180491532236</v>
      </c>
    </row>
    <row r="1298" spans="1:11" ht="13.5" x14ac:dyDescent="0.25">
      <c r="A1298" s="3">
        <v>43899</v>
      </c>
      <c r="B1298" s="2">
        <v>6.5831</v>
      </c>
      <c r="C1298" s="2">
        <f t="shared" si="157"/>
        <v>-1.1599999999999611E-2</v>
      </c>
      <c r="D1298" s="2">
        <f t="shared" si="158"/>
        <v>6.6386399999999997</v>
      </c>
      <c r="E1298" s="2">
        <f t="shared" si="160"/>
        <v>6.6554100000000007</v>
      </c>
      <c r="F1298" s="2">
        <f t="shared" si="153"/>
        <v>6.6423950000000005</v>
      </c>
      <c r="G1298" s="2">
        <f t="shared" si="155"/>
        <v>6.6982219999999986</v>
      </c>
      <c r="H1298" s="2">
        <f t="shared" si="159"/>
        <v>7.0122289999999872</v>
      </c>
      <c r="I1298" s="2">
        <f t="array" ref="I1298">SUMPRODUCT(B1282:B1301, (ROW(B1282:B1301)-ROW(B1282)+1)) / (20*21/2)</f>
        <v>6.5737895238095243</v>
      </c>
      <c r="J1298" s="2">
        <f t="shared" si="154"/>
        <v>6.6528428695590272</v>
      </c>
      <c r="K1298" s="2">
        <f t="shared" si="156"/>
        <v>6.7024467531079992</v>
      </c>
    </row>
    <row r="1299" spans="1:11" ht="13.5" x14ac:dyDescent="0.25">
      <c r="A1299" s="3">
        <v>43900</v>
      </c>
      <c r="B1299" s="2">
        <v>6.3864000000000001</v>
      </c>
      <c r="C1299" s="2">
        <f t="shared" si="157"/>
        <v>-0.19669999999999987</v>
      </c>
      <c r="D1299" s="2">
        <f t="shared" si="158"/>
        <v>6.5738399999999997</v>
      </c>
      <c r="E1299" s="2">
        <f t="shared" si="160"/>
        <v>6.6293800000000003</v>
      </c>
      <c r="F1299" s="2">
        <f t="shared" si="153"/>
        <v>6.6328500000000004</v>
      </c>
      <c r="G1299" s="2">
        <f t="shared" si="155"/>
        <v>6.6894279999999977</v>
      </c>
      <c r="H1299" s="2">
        <f t="shared" si="159"/>
        <v>7.0094519999999898</v>
      </c>
      <c r="I1299" s="2">
        <f t="array" ref="I1299">SUMPRODUCT(B1283:B1302, (ROW(B1283:B1302)-ROW(B1283)+1)) / (20*21/2)</f>
        <v>6.5219219047619053</v>
      </c>
      <c r="J1299" s="2">
        <f t="shared" si="154"/>
        <v>6.6274673581724537</v>
      </c>
      <c r="K1299" s="2">
        <f t="shared" si="156"/>
        <v>6.6900527627900388</v>
      </c>
    </row>
    <row r="1300" spans="1:11" ht="13.5" x14ac:dyDescent="0.25">
      <c r="A1300" s="3">
        <v>43901</v>
      </c>
      <c r="B1300" s="2">
        <v>6.3632999999999997</v>
      </c>
      <c r="C1300" s="2">
        <f t="shared" si="157"/>
        <v>-2.3100000000000342E-2</v>
      </c>
      <c r="D1300" s="2">
        <f t="shared" si="158"/>
        <v>6.5160000000000009</v>
      </c>
      <c r="E1300" s="2">
        <f t="shared" si="160"/>
        <v>6.602190000000002</v>
      </c>
      <c r="F1300" s="2">
        <f t="shared" ref="F1300:F1363" si="161">AVERAGE(B1281:B1300)</f>
        <v>6.6221500000000004</v>
      </c>
      <c r="G1300" s="2">
        <f t="shared" si="155"/>
        <v>6.680171999999998</v>
      </c>
      <c r="H1300" s="2">
        <f t="shared" si="159"/>
        <v>7.0065594999999892</v>
      </c>
      <c r="I1300" s="2">
        <f t="array" ref="I1300">SUMPRODUCT(B1284:B1303, (ROW(B1284:B1303)-ROW(B1284)+1)) / (20*21/2)</f>
        <v>6.4381219047619043</v>
      </c>
      <c r="J1300" s="2">
        <f t="shared" si="154"/>
        <v>6.6023085621560291</v>
      </c>
      <c r="K1300" s="2">
        <f t="shared" si="156"/>
        <v>6.677238928955135</v>
      </c>
    </row>
    <row r="1301" spans="1:11" ht="13.5" x14ac:dyDescent="0.25">
      <c r="A1301" s="3">
        <v>43902</v>
      </c>
      <c r="B1301" s="2">
        <v>6.3459000000000003</v>
      </c>
      <c r="C1301" s="2">
        <f t="shared" si="157"/>
        <v>-1.7399999999999416E-2</v>
      </c>
      <c r="D1301" s="2">
        <f t="shared" si="158"/>
        <v>6.4546799999999989</v>
      </c>
      <c r="E1301" s="2">
        <f t="shared" si="160"/>
        <v>6.5721100000000003</v>
      </c>
      <c r="F1301" s="2">
        <f t="shared" si="161"/>
        <v>6.6071100000000005</v>
      </c>
      <c r="G1301" s="2">
        <f t="shared" si="155"/>
        <v>6.6695280000000006</v>
      </c>
      <c r="H1301" s="2">
        <f t="shared" si="159"/>
        <v>7.0035799999999888</v>
      </c>
      <c r="I1301" s="2">
        <f t="array" ref="I1301">SUMPRODUCT(B1285:B1304, (ROW(B1285:B1304)-ROW(B1285)+1)) / (20*21/2)</f>
        <v>6.3345466666666672</v>
      </c>
      <c r="J1301" s="2">
        <f t="shared" ref="J1301:J1364" si="162">$J$4*B1301+J1300*(1-$J$4)</f>
        <v>6.5778886990935499</v>
      </c>
      <c r="K1301" s="2">
        <f t="shared" si="156"/>
        <v>6.6642452454666987</v>
      </c>
    </row>
    <row r="1302" spans="1:11" ht="13.5" x14ac:dyDescent="0.25">
      <c r="A1302" s="3">
        <v>43903</v>
      </c>
      <c r="B1302" s="2">
        <v>6.0625</v>
      </c>
      <c r="C1302" s="2">
        <f t="shared" si="157"/>
        <v>-0.28340000000000032</v>
      </c>
      <c r="D1302" s="2">
        <f t="shared" si="158"/>
        <v>6.3482399999999997</v>
      </c>
      <c r="E1302" s="2">
        <f t="shared" si="160"/>
        <v>6.5084800000000005</v>
      </c>
      <c r="F1302" s="2">
        <f t="shared" si="161"/>
        <v>6.5778999999999996</v>
      </c>
      <c r="G1302" s="2">
        <f t="shared" si="155"/>
        <v>6.6530999999999976</v>
      </c>
      <c r="H1302" s="2">
        <f t="shared" si="159"/>
        <v>6.9991834999999893</v>
      </c>
      <c r="I1302" s="2">
        <f t="array" ref="I1302">SUMPRODUCT(B1286:B1305, (ROW(B1286:B1305)-ROW(B1286)+1)) / (20*21/2)</f>
        <v>6.2208871428571433</v>
      </c>
      <c r="J1302" s="2">
        <f t="shared" si="162"/>
        <v>6.5288040610846405</v>
      </c>
      <c r="K1302" s="2">
        <f t="shared" si="156"/>
        <v>6.6406473927032987</v>
      </c>
    </row>
    <row r="1303" spans="1:11" ht="13.5" x14ac:dyDescent="0.25">
      <c r="A1303" s="3">
        <v>43906</v>
      </c>
      <c r="B1303" s="2">
        <v>5.6980000000000004</v>
      </c>
      <c r="C1303" s="2">
        <f t="shared" si="157"/>
        <v>-0.3644999999999996</v>
      </c>
      <c r="D1303" s="2">
        <f t="shared" si="158"/>
        <v>6.1712199999999999</v>
      </c>
      <c r="E1303" s="2">
        <f t="shared" si="160"/>
        <v>6.4049300000000002</v>
      </c>
      <c r="F1303" s="2">
        <f t="shared" si="161"/>
        <v>6.53104</v>
      </c>
      <c r="G1303" s="2">
        <f t="shared" si="155"/>
        <v>6.6293819999999979</v>
      </c>
      <c r="H1303" s="2">
        <f t="shared" si="159"/>
        <v>6.9929644999999887</v>
      </c>
      <c r="I1303" s="2">
        <f t="array" ref="I1303">SUMPRODUCT(B1287:B1306, (ROW(B1287:B1306)-ROW(B1287)+1)) / (20*21/2)</f>
        <v>6.1109214285714284</v>
      </c>
      <c r="J1303" s="2">
        <f t="shared" si="162"/>
        <v>6.4496798647908653</v>
      </c>
      <c r="K1303" s="2">
        <f t="shared" si="156"/>
        <v>6.6036808282835615</v>
      </c>
    </row>
    <row r="1304" spans="1:11" ht="13.5" x14ac:dyDescent="0.25">
      <c r="A1304" s="3">
        <v>43907</v>
      </c>
      <c r="B1304" s="2">
        <v>5.4435000000000002</v>
      </c>
      <c r="C1304" s="2">
        <f t="shared" si="157"/>
        <v>-0.25450000000000017</v>
      </c>
      <c r="D1304" s="2">
        <f t="shared" si="158"/>
        <v>5.98264</v>
      </c>
      <c r="E1304" s="2">
        <f t="shared" si="160"/>
        <v>6.2782400000000003</v>
      </c>
      <c r="F1304" s="2">
        <f t="shared" si="161"/>
        <v>6.4749250000000007</v>
      </c>
      <c r="G1304" s="2">
        <f t="shared" si="155"/>
        <v>6.6006899999999975</v>
      </c>
      <c r="H1304" s="2">
        <f t="shared" si="159"/>
        <v>6.9854729999999901</v>
      </c>
      <c r="I1304" s="2">
        <f t="array" ref="I1304">SUMPRODUCT(B1288:B1307, (ROW(B1288:B1307)-ROW(B1288)+1)) / (20*21/2)</f>
        <v>6.0124185714285723</v>
      </c>
      <c r="J1304" s="2">
        <f t="shared" si="162"/>
        <v>6.3538532110012591</v>
      </c>
      <c r="K1304" s="2">
        <f t="shared" si="156"/>
        <v>6.5581835408998925</v>
      </c>
    </row>
    <row r="1305" spans="1:11" ht="13.5" x14ac:dyDescent="0.25">
      <c r="A1305" s="3">
        <v>43908</v>
      </c>
      <c r="B1305" s="2">
        <v>5.2815000000000003</v>
      </c>
      <c r="C1305" s="2">
        <f t="shared" si="157"/>
        <v>-0.16199999999999992</v>
      </c>
      <c r="D1305" s="2">
        <f t="shared" si="158"/>
        <v>5.7662800000000001</v>
      </c>
      <c r="E1305" s="2">
        <f t="shared" si="160"/>
        <v>6.1411400000000009</v>
      </c>
      <c r="F1305" s="2">
        <f t="shared" si="161"/>
        <v>6.4072399999999998</v>
      </c>
      <c r="G1305" s="2">
        <f t="shared" si="155"/>
        <v>6.569913999999998</v>
      </c>
      <c r="H1305" s="2">
        <f t="shared" si="159"/>
        <v>6.9771139999999914</v>
      </c>
      <c r="I1305" s="2">
        <f t="array" ref="I1305">SUMPRODUCT(B1289:B1308, (ROW(B1289:B1308)-ROW(B1289)+1)) / (20*21/2)</f>
        <v>5.9299161904761899</v>
      </c>
      <c r="J1305" s="2">
        <f t="shared" si="162"/>
        <v>6.2517243337630442</v>
      </c>
      <c r="K1305" s="2">
        <f t="shared" si="156"/>
        <v>6.508117519688132</v>
      </c>
    </row>
    <row r="1306" spans="1:11" ht="13.5" x14ac:dyDescent="0.25">
      <c r="A1306" s="3">
        <v>43909</v>
      </c>
      <c r="B1306" s="2">
        <v>5.2526000000000002</v>
      </c>
      <c r="C1306" s="2">
        <f t="shared" si="157"/>
        <v>-2.8900000000000148E-2</v>
      </c>
      <c r="D1306" s="2">
        <f t="shared" si="158"/>
        <v>5.5476200000000002</v>
      </c>
      <c r="E1306" s="2">
        <f t="shared" si="160"/>
        <v>6.00115</v>
      </c>
      <c r="F1306" s="2">
        <f t="shared" si="161"/>
        <v>6.3389799999999994</v>
      </c>
      <c r="G1306" s="2">
        <f t="shared" si="155"/>
        <v>6.5396019999999977</v>
      </c>
      <c r="H1306" s="2">
        <f t="shared" si="159"/>
        <v>6.9686679999999912</v>
      </c>
      <c r="I1306" s="2">
        <f t="array" ref="I1306">SUMPRODUCT(B1290:B1309, (ROW(B1290:B1309)-ROW(B1290)+1)) / (20*21/2)</f>
        <v>5.853556666666667</v>
      </c>
      <c r="J1306" s="2">
        <f t="shared" si="162"/>
        <v>6.1565696353094213</v>
      </c>
      <c r="K1306" s="2">
        <f t="shared" si="156"/>
        <v>6.4588815385238911</v>
      </c>
    </row>
    <row r="1307" spans="1:11" ht="13.5" x14ac:dyDescent="0.25">
      <c r="A1307" s="3">
        <v>43913</v>
      </c>
      <c r="B1307" s="2">
        <v>5.3047000000000004</v>
      </c>
      <c r="C1307" s="2">
        <f t="shared" si="157"/>
        <v>5.2100000000000257E-2</v>
      </c>
      <c r="D1307" s="2">
        <f t="shared" si="158"/>
        <v>5.3960600000000003</v>
      </c>
      <c r="E1307" s="2">
        <f t="shared" si="160"/>
        <v>5.8721500000000004</v>
      </c>
      <c r="F1307" s="2">
        <f t="shared" si="161"/>
        <v>6.2692749999999986</v>
      </c>
      <c r="G1307" s="2">
        <f t="shared" si="155"/>
        <v>6.5106779999999977</v>
      </c>
      <c r="H1307" s="2">
        <f t="shared" si="159"/>
        <v>6.9599329999999906</v>
      </c>
      <c r="I1307" s="2">
        <f t="array" ref="I1307">SUMPRODUCT(B1291:B1310, (ROW(B1291:B1310)-ROW(B1291)+1)) / (20*21/2)</f>
        <v>5.7864242857142862</v>
      </c>
      <c r="J1307" s="2">
        <f t="shared" si="162"/>
        <v>6.0754391938513805</v>
      </c>
      <c r="K1307" s="2">
        <f t="shared" si="156"/>
        <v>6.4136195174053077</v>
      </c>
    </row>
    <row r="1308" spans="1:11" ht="13.5" x14ac:dyDescent="0.25">
      <c r="A1308" s="3">
        <v>43914</v>
      </c>
      <c r="B1308" s="2">
        <v>5.4029999999999996</v>
      </c>
      <c r="C1308" s="2">
        <f t="shared" si="157"/>
        <v>9.8299999999999166E-2</v>
      </c>
      <c r="D1308" s="2">
        <f t="shared" si="158"/>
        <v>5.3370600000000001</v>
      </c>
      <c r="E1308" s="2">
        <f t="shared" si="160"/>
        <v>5.7541400000000005</v>
      </c>
      <c r="F1308" s="2">
        <f t="shared" si="161"/>
        <v>6.2047749999999997</v>
      </c>
      <c r="G1308" s="2">
        <f t="shared" si="155"/>
        <v>6.4846460000000006</v>
      </c>
      <c r="H1308" s="2">
        <f t="shared" si="159"/>
        <v>6.9507929999999911</v>
      </c>
      <c r="I1308" s="2">
        <f t="array" ref="I1308">SUMPRODUCT(B1292:B1311, (ROW(B1292:B1311)-ROW(B1292)+1)) / (20*21/2)</f>
        <v>5.7106704761904767</v>
      </c>
      <c r="J1308" s="2">
        <f t="shared" si="162"/>
        <v>6.0113973658655349</v>
      </c>
      <c r="K1308" s="2">
        <f t="shared" si="156"/>
        <v>6.3739873794678452</v>
      </c>
    </row>
    <row r="1309" spans="1:11" ht="13.5" x14ac:dyDescent="0.25">
      <c r="A1309" s="3">
        <v>43915</v>
      </c>
      <c r="B1309" s="2">
        <v>5.4029999999999996</v>
      </c>
      <c r="C1309" s="2">
        <f t="shared" si="157"/>
        <v>0</v>
      </c>
      <c r="D1309" s="2">
        <f t="shared" si="158"/>
        <v>5.3289600000000004</v>
      </c>
      <c r="E1309" s="2">
        <f t="shared" si="160"/>
        <v>5.6557999999999993</v>
      </c>
      <c r="F1309" s="2">
        <f t="shared" si="161"/>
        <v>6.1425900000000002</v>
      </c>
      <c r="G1309" s="2">
        <f t="shared" si="155"/>
        <v>6.4586139999999999</v>
      </c>
      <c r="H1309" s="2">
        <f t="shared" si="159"/>
        <v>6.9419709999999908</v>
      </c>
      <c r="I1309" s="2">
        <f t="array" ref="I1309">SUMPRODUCT(B1293:B1312, (ROW(B1293:B1312)-ROW(B1293)+1)) / (20*21/2)</f>
        <v>5.6496566666666661</v>
      </c>
      <c r="J1309" s="2">
        <f t="shared" si="162"/>
        <v>5.9534547595926268</v>
      </c>
      <c r="K1309" s="2">
        <f t="shared" si="156"/>
        <v>6.3359094430181262</v>
      </c>
    </row>
    <row r="1310" spans="1:11" ht="13.5" x14ac:dyDescent="0.25">
      <c r="A1310" s="3">
        <v>43916</v>
      </c>
      <c r="B1310" s="2">
        <v>5.4377000000000004</v>
      </c>
      <c r="C1310" s="2">
        <f t="shared" si="157"/>
        <v>3.4700000000000841E-2</v>
      </c>
      <c r="D1310" s="2">
        <f t="shared" si="158"/>
        <v>5.3601999999999999</v>
      </c>
      <c r="E1310" s="2">
        <f t="shared" si="160"/>
        <v>5.5632399999999995</v>
      </c>
      <c r="F1310" s="2">
        <f t="shared" si="161"/>
        <v>6.0827150000000021</v>
      </c>
      <c r="G1310" s="2">
        <f t="shared" si="155"/>
        <v>6.4332759999999993</v>
      </c>
      <c r="H1310" s="2">
        <f t="shared" si="159"/>
        <v>6.9333514999999908</v>
      </c>
      <c r="I1310" s="2">
        <f t="array" ref="I1310">SUMPRODUCT(B1294:B1313, (ROW(B1294:B1313)-ROW(B1294)+1)) / (20*21/2)</f>
        <v>5.5960557142857139</v>
      </c>
      <c r="J1310" s="2">
        <f t="shared" si="162"/>
        <v>5.9043352586790432</v>
      </c>
      <c r="K1310" s="2">
        <f t="shared" si="156"/>
        <v>6.3006855432919258</v>
      </c>
    </row>
    <row r="1311" spans="1:11" ht="13.5" x14ac:dyDescent="0.25">
      <c r="A1311" s="3">
        <v>43917</v>
      </c>
      <c r="B1311" s="2">
        <v>5.2873000000000001</v>
      </c>
      <c r="C1311" s="2">
        <f t="shared" si="157"/>
        <v>-0.15040000000000031</v>
      </c>
      <c r="D1311" s="2">
        <f t="shared" si="158"/>
        <v>5.3671399999999991</v>
      </c>
      <c r="E1311" s="2">
        <f t="shared" si="160"/>
        <v>5.4573799999999997</v>
      </c>
      <c r="F1311" s="2">
        <f t="shared" si="161"/>
        <v>6.0147450000000013</v>
      </c>
      <c r="G1311" s="2">
        <f t="shared" si="155"/>
        <v>6.4050459999999996</v>
      </c>
      <c r="H1311" s="2">
        <f t="shared" si="159"/>
        <v>6.9242694999999914</v>
      </c>
      <c r="I1311" s="2">
        <f t="array" ref="I1311">SUMPRODUCT(B1295:B1314, (ROW(B1295:B1314)-ROW(B1295)+1)) / (20*21/2)</f>
        <v>5.5483204761904759</v>
      </c>
      <c r="J1311" s="2">
        <f t="shared" si="162"/>
        <v>5.8455699959477059</v>
      </c>
      <c r="K1311" s="2">
        <f t="shared" si="156"/>
        <v>6.2609449337510661</v>
      </c>
    </row>
    <row r="1312" spans="1:11" ht="13.5" x14ac:dyDescent="0.25">
      <c r="A1312" s="3">
        <v>43920</v>
      </c>
      <c r="B1312" s="2">
        <v>5.3741000000000003</v>
      </c>
      <c r="C1312" s="2">
        <f t="shared" si="157"/>
        <v>8.680000000000021E-2</v>
      </c>
      <c r="D1312" s="2">
        <f t="shared" si="158"/>
        <v>5.3810199999999995</v>
      </c>
      <c r="E1312" s="2">
        <f t="shared" si="160"/>
        <v>5.3885400000000008</v>
      </c>
      <c r="F1312" s="2">
        <f t="shared" si="161"/>
        <v>5.9485100000000006</v>
      </c>
      <c r="G1312" s="2">
        <f t="shared" si="155"/>
        <v>6.3794780000000015</v>
      </c>
      <c r="H1312" s="2">
        <f t="shared" si="159"/>
        <v>6.91559249999999</v>
      </c>
      <c r="I1312" s="2">
        <f t="array" ref="I1312">SUMPRODUCT(B1296:B1315, (ROW(B1296:B1315)-ROW(B1296)+1)) / (20*21/2)</f>
        <v>5.4920447619047623</v>
      </c>
      <c r="J1312" s="2">
        <f t="shared" si="162"/>
        <v>5.8006680915717341</v>
      </c>
      <c r="K1312" s="2">
        <f t="shared" si="156"/>
        <v>6.2261667010549457</v>
      </c>
    </row>
    <row r="1313" spans="1:11" ht="13.5" x14ac:dyDescent="0.25">
      <c r="A1313" s="3">
        <v>43921</v>
      </c>
      <c r="B1313" s="2">
        <v>5.3856999999999999</v>
      </c>
      <c r="C1313" s="2">
        <f t="shared" si="157"/>
        <v>1.1599999999999611E-2</v>
      </c>
      <c r="D1313" s="2">
        <f t="shared" si="158"/>
        <v>5.3775599999999999</v>
      </c>
      <c r="E1313" s="2">
        <f t="shared" si="160"/>
        <v>5.35731</v>
      </c>
      <c r="F1313" s="2">
        <f t="shared" si="161"/>
        <v>5.881120000000001</v>
      </c>
      <c r="G1313" s="2">
        <f t="shared" si="155"/>
        <v>6.3541420000000004</v>
      </c>
      <c r="H1313" s="2">
        <f t="shared" si="159"/>
        <v>6.907811999999991</v>
      </c>
      <c r="I1313" s="2">
        <f t="array" ref="I1313">SUMPRODUCT(B1297:B1316, (ROW(B1297:B1316)-ROW(B1297)+1)) / (20*21/2)</f>
        <v>5.4381633333333337</v>
      </c>
      <c r="J1313" s="2">
        <f t="shared" si="162"/>
        <v>5.761147320945855</v>
      </c>
      <c r="K1313" s="2">
        <f t="shared" si="156"/>
        <v>6.1932072225822026</v>
      </c>
    </row>
    <row r="1314" spans="1:11" ht="13.5" x14ac:dyDescent="0.25">
      <c r="A1314" s="3">
        <v>43922</v>
      </c>
      <c r="B1314" s="2">
        <v>5.3799000000000001</v>
      </c>
      <c r="C1314" s="2">
        <f t="shared" si="157"/>
        <v>-5.7999999999998053E-3</v>
      </c>
      <c r="D1314" s="2">
        <f t="shared" si="158"/>
        <v>5.3729399999999998</v>
      </c>
      <c r="E1314" s="2">
        <f t="shared" si="160"/>
        <v>5.3509500000000001</v>
      </c>
      <c r="F1314" s="2">
        <f t="shared" si="161"/>
        <v>5.8145950000000015</v>
      </c>
      <c r="G1314" s="2">
        <f t="shared" si="155"/>
        <v>6.3286900000000026</v>
      </c>
      <c r="H1314" s="2">
        <f t="shared" si="159"/>
        <v>6.8997134999999901</v>
      </c>
      <c r="I1314" s="2">
        <f t="array" ref="I1314">SUMPRODUCT(B1298:B1317, (ROW(B1298:B1317)-ROW(B1298)+1)) / (20*21/2)</f>
        <v>5.3995728571428572</v>
      </c>
      <c r="J1314" s="2">
        <f t="shared" si="162"/>
        <v>5.7248380522843458</v>
      </c>
      <c r="K1314" s="2">
        <f t="shared" si="156"/>
        <v>6.1613128216966269</v>
      </c>
    </row>
    <row r="1315" spans="1:11" ht="13.5" x14ac:dyDescent="0.25">
      <c r="A1315" s="3">
        <v>43923</v>
      </c>
      <c r="B1315" s="2">
        <v>5.2237</v>
      </c>
      <c r="C1315" s="2">
        <f t="shared" si="157"/>
        <v>-0.15620000000000012</v>
      </c>
      <c r="D1315" s="2">
        <f t="shared" si="158"/>
        <v>5.3301400000000001</v>
      </c>
      <c r="E1315" s="2">
        <f t="shared" si="160"/>
        <v>5.3451699999999995</v>
      </c>
      <c r="F1315" s="2">
        <f t="shared" si="161"/>
        <v>5.7431550000000007</v>
      </c>
      <c r="G1315" s="2">
        <f t="shared" si="155"/>
        <v>6.2966420000000021</v>
      </c>
      <c r="H1315" s="2">
        <f t="shared" si="159"/>
        <v>6.8908339999999892</v>
      </c>
      <c r="I1315" s="2">
        <f t="array" ref="I1315">SUMPRODUCT(B1299:B1318, (ROW(B1299:B1318)-ROW(B1299)+1)) / (20*21/2)</f>
        <v>5.3728228571428565</v>
      </c>
      <c r="J1315" s="2">
        <f t="shared" si="162"/>
        <v>5.6771106187334563</v>
      </c>
      <c r="K1315" s="2">
        <f t="shared" si="156"/>
        <v>6.124543691434015</v>
      </c>
    </row>
    <row r="1316" spans="1:11" ht="13.5" x14ac:dyDescent="0.25">
      <c r="A1316" s="3">
        <v>43924</v>
      </c>
      <c r="B1316" s="2">
        <v>5.1773999999999996</v>
      </c>
      <c r="C1316" s="2">
        <f t="shared" si="157"/>
        <v>-4.6300000000000452E-2</v>
      </c>
      <c r="D1316" s="2">
        <f t="shared" si="158"/>
        <v>5.30816</v>
      </c>
      <c r="E1316" s="2">
        <f t="shared" si="160"/>
        <v>5.3376499999999991</v>
      </c>
      <c r="F1316" s="2">
        <f t="shared" si="161"/>
        <v>5.6694000000000013</v>
      </c>
      <c r="G1316" s="2">
        <f t="shared" si="155"/>
        <v>6.264826000000002</v>
      </c>
      <c r="H1316" s="2">
        <f t="shared" si="159"/>
        <v>6.8817229999999912</v>
      </c>
      <c r="I1316" s="2">
        <f t="array" ref="I1316">SUMPRODUCT(B1300:B1319, (ROW(B1300:B1319)-ROW(B1300)+1)) / (20*21/2)</f>
        <v>5.3509828571428573</v>
      </c>
      <c r="J1316" s="2">
        <f t="shared" si="162"/>
        <v>5.6295191312350319</v>
      </c>
      <c r="K1316" s="2">
        <f t="shared" si="156"/>
        <v>6.0874008015738577</v>
      </c>
    </row>
    <row r="1317" spans="1:11" ht="13.5" x14ac:dyDescent="0.25">
      <c r="A1317" s="3">
        <v>43927</v>
      </c>
      <c r="B1317" s="2">
        <v>5.2641999999999998</v>
      </c>
      <c r="C1317" s="2">
        <f t="shared" si="157"/>
        <v>8.680000000000021E-2</v>
      </c>
      <c r="D1317" s="2">
        <f t="shared" si="158"/>
        <v>5.2861799999999999</v>
      </c>
      <c r="E1317" s="2">
        <f t="shared" si="160"/>
        <v>5.3335999999999997</v>
      </c>
      <c r="F1317" s="2">
        <f t="shared" si="161"/>
        <v>5.6028750000000018</v>
      </c>
      <c r="G1317" s="2">
        <f t="shared" si="155"/>
        <v>6.2347460000000021</v>
      </c>
      <c r="H1317" s="2">
        <f t="shared" si="159"/>
        <v>6.8730749999999921</v>
      </c>
      <c r="I1317" s="2">
        <f t="array" ref="I1317">SUMPRODUCT(B1301:B1320, (ROW(B1301:B1320)-ROW(B1301)+1)) / (20*21/2)</f>
        <v>5.332609047619048</v>
      </c>
      <c r="J1317" s="2">
        <f t="shared" si="162"/>
        <v>5.5947268330221718</v>
      </c>
      <c r="K1317" s="2">
        <f t="shared" si="156"/>
        <v>6.0551184171984129</v>
      </c>
    </row>
    <row r="1318" spans="1:11" ht="13.5" x14ac:dyDescent="0.25">
      <c r="A1318" s="3">
        <v>43928</v>
      </c>
      <c r="B1318" s="2">
        <v>5.3220000000000001</v>
      </c>
      <c r="C1318" s="2">
        <f t="shared" si="157"/>
        <v>5.7800000000000296E-2</v>
      </c>
      <c r="D1318" s="2">
        <f t="shared" si="158"/>
        <v>5.273439999999999</v>
      </c>
      <c r="E1318" s="2">
        <f t="shared" si="160"/>
        <v>5.3254999999999999</v>
      </c>
      <c r="F1318" s="2">
        <f t="shared" si="161"/>
        <v>5.5398200000000006</v>
      </c>
      <c r="G1318" s="2">
        <f t="shared" si="155"/>
        <v>6.2058220000000013</v>
      </c>
      <c r="H1318" s="2">
        <f t="shared" si="159"/>
        <v>6.8639349999999926</v>
      </c>
      <c r="I1318" s="2">
        <f t="array" ref="I1318">SUMPRODUCT(B1302:B1321, (ROW(B1302:B1321)-ROW(B1302)+1)) / (20*21/2)</f>
        <v>5.3182266666666669</v>
      </c>
      <c r="J1318" s="2">
        <f t="shared" si="162"/>
        <v>5.5687528489248228</v>
      </c>
      <c r="K1318" s="2">
        <f t="shared" si="156"/>
        <v>6.026368675347495</v>
      </c>
    </row>
    <row r="1319" spans="1:11" ht="13.5" x14ac:dyDescent="0.25">
      <c r="A1319" s="3">
        <v>43929</v>
      </c>
      <c r="B1319" s="2">
        <v>5.3105000000000002</v>
      </c>
      <c r="C1319" s="2">
        <f t="shared" si="157"/>
        <v>-1.1499999999999844E-2</v>
      </c>
      <c r="D1319" s="2">
        <f t="shared" si="158"/>
        <v>5.2595599999999996</v>
      </c>
      <c r="E1319" s="2">
        <f t="shared" si="160"/>
        <v>5.3162500000000001</v>
      </c>
      <c r="F1319" s="2">
        <f t="shared" si="161"/>
        <v>5.4860249999999997</v>
      </c>
      <c r="G1319" s="2">
        <f t="shared" si="155"/>
        <v>6.1772460000000002</v>
      </c>
      <c r="H1319" s="2">
        <f t="shared" si="159"/>
        <v>6.8525679999999936</v>
      </c>
      <c r="I1319" s="2">
        <f t="array" ref="I1319">SUMPRODUCT(B1303:B1322, (ROW(B1303:B1322)-ROW(B1303)+1)) / (20*21/2)</f>
        <v>5.3017509523809521</v>
      </c>
      <c r="J1319" s="2">
        <f t="shared" si="162"/>
        <v>5.5441573395034114</v>
      </c>
      <c r="K1319" s="2">
        <f t="shared" si="156"/>
        <v>5.9982953939613193</v>
      </c>
    </row>
    <row r="1320" spans="1:11" ht="13.5" x14ac:dyDescent="0.25">
      <c r="A1320" s="3">
        <v>43934</v>
      </c>
      <c r="B1320" s="2">
        <v>5.2930999999999999</v>
      </c>
      <c r="C1320" s="2">
        <f t="shared" si="157"/>
        <v>-1.7400000000000304E-2</v>
      </c>
      <c r="D1320" s="2">
        <f t="shared" si="158"/>
        <v>5.2734399999999999</v>
      </c>
      <c r="E1320" s="2">
        <f t="shared" si="160"/>
        <v>5.3017900000000004</v>
      </c>
      <c r="F1320" s="2">
        <f t="shared" si="161"/>
        <v>5.4325150000000004</v>
      </c>
      <c r="G1320" s="2">
        <f t="shared" si="155"/>
        <v>6.1489000000000003</v>
      </c>
      <c r="H1320" s="2">
        <f t="shared" si="159"/>
        <v>6.8392629999999954</v>
      </c>
      <c r="I1320" s="2">
        <f t="array" ref="I1320">SUMPRODUCT(B1304:B1323, (ROW(B1304:B1323)-ROW(B1304)+1)) / (20*21/2)</f>
        <v>5.2948666666666666</v>
      </c>
      <c r="J1320" s="2">
        <f t="shared" si="162"/>
        <v>5.5202471166935627</v>
      </c>
      <c r="K1320" s="2">
        <f t="shared" si="156"/>
        <v>5.9706406726295027</v>
      </c>
    </row>
    <row r="1321" spans="1:11" ht="13.5" x14ac:dyDescent="0.25">
      <c r="A1321" s="3">
        <v>43935</v>
      </c>
      <c r="B1321" s="2">
        <v>5.2815000000000003</v>
      </c>
      <c r="C1321" s="2">
        <f t="shared" si="157"/>
        <v>-1.1599999999999611E-2</v>
      </c>
      <c r="D1321" s="2">
        <f t="shared" si="158"/>
        <v>5.2942599999999995</v>
      </c>
      <c r="E1321" s="2">
        <f t="shared" si="160"/>
        <v>5.3012100000000002</v>
      </c>
      <c r="F1321" s="2">
        <f t="shared" si="161"/>
        <v>5.3792949999999999</v>
      </c>
      <c r="G1321" s="2">
        <f t="shared" si="155"/>
        <v>6.1204379999999992</v>
      </c>
      <c r="H1321" s="2">
        <f t="shared" si="159"/>
        <v>6.8261024999999949</v>
      </c>
      <c r="I1321" s="2">
        <f t="array" ref="I1321">SUMPRODUCT(B1305:B1324, (ROW(B1305:B1324)-ROW(B1305)+1)) / (20*21/2)</f>
        <v>5.295552857142857</v>
      </c>
      <c r="J1321" s="2">
        <f t="shared" si="162"/>
        <v>5.497509296056081</v>
      </c>
      <c r="K1321" s="2">
        <f t="shared" si="156"/>
        <v>5.9436155482126596</v>
      </c>
    </row>
    <row r="1322" spans="1:11" ht="13.5" x14ac:dyDescent="0.25">
      <c r="A1322" s="3">
        <v>43936</v>
      </c>
      <c r="B1322" s="2">
        <v>5.2062999999999997</v>
      </c>
      <c r="C1322" s="2">
        <f t="shared" si="157"/>
        <v>-7.52000000000006E-2</v>
      </c>
      <c r="D1322" s="2">
        <f t="shared" si="158"/>
        <v>5.28268</v>
      </c>
      <c r="E1322" s="2">
        <f t="shared" si="160"/>
        <v>5.2844299999999995</v>
      </c>
      <c r="F1322" s="2">
        <f t="shared" si="161"/>
        <v>5.3364850000000006</v>
      </c>
      <c r="G1322" s="2">
        <f t="shared" si="155"/>
        <v>6.089777999999999</v>
      </c>
      <c r="H1322" s="2">
        <f t="shared" si="159"/>
        <v>6.8133759999999945</v>
      </c>
      <c r="I1322" s="2">
        <f t="array" ref="I1322">SUMPRODUCT(B1306:B1325, (ROW(B1306:B1325)-ROW(B1306)+1)) / (20*21/2)</f>
        <v>5.283046190476191</v>
      </c>
      <c r="J1322" s="2">
        <f t="shared" si="162"/>
        <v>5.4697750773840728</v>
      </c>
      <c r="K1322" s="2">
        <f t="shared" si="156"/>
        <v>5.9147012129886338</v>
      </c>
    </row>
    <row r="1323" spans="1:11" ht="13.5" x14ac:dyDescent="0.25">
      <c r="A1323" s="3">
        <v>43937</v>
      </c>
      <c r="B1323" s="2">
        <v>5.2641999999999998</v>
      </c>
      <c r="C1323" s="2">
        <f t="shared" si="157"/>
        <v>5.7900000000000063E-2</v>
      </c>
      <c r="D1323" s="2">
        <f t="shared" si="158"/>
        <v>5.2711199999999998</v>
      </c>
      <c r="E1323" s="2">
        <f t="shared" si="160"/>
        <v>5.2722800000000003</v>
      </c>
      <c r="F1323" s="2">
        <f t="shared" si="161"/>
        <v>5.3147950000000002</v>
      </c>
      <c r="G1323" s="2">
        <f t="shared" si="155"/>
        <v>6.0614339999999984</v>
      </c>
      <c r="H1323" s="2">
        <f t="shared" si="159"/>
        <v>6.8003604999999956</v>
      </c>
      <c r="I1323" s="2">
        <f t="array" ref="I1323">SUMPRODUCT(B1307:B1326, (ROW(B1307:B1326)-ROW(B1307)+1)) / (20*21/2)</f>
        <v>5.2820542857142865</v>
      </c>
      <c r="J1323" s="2">
        <f t="shared" si="162"/>
        <v>5.4501964985855889</v>
      </c>
      <c r="K1323" s="2">
        <f t="shared" si="156"/>
        <v>5.8891913614988836</v>
      </c>
    </row>
    <row r="1324" spans="1:11" ht="13.5" x14ac:dyDescent="0.25">
      <c r="A1324" s="3">
        <v>43938</v>
      </c>
      <c r="B1324" s="2">
        <v>5.3220000000000001</v>
      </c>
      <c r="C1324" s="2">
        <f t="shared" si="157"/>
        <v>5.7800000000000296E-2</v>
      </c>
      <c r="D1324" s="2">
        <f t="shared" si="158"/>
        <v>5.2734199999999998</v>
      </c>
      <c r="E1324" s="2">
        <f t="shared" si="160"/>
        <v>5.2664900000000001</v>
      </c>
      <c r="F1324" s="2">
        <f t="shared" si="161"/>
        <v>5.3087200000000001</v>
      </c>
      <c r="G1324" s="2">
        <f t="shared" si="155"/>
        <v>6.0359800000000003</v>
      </c>
      <c r="H1324" s="2">
        <f t="shared" si="159"/>
        <v>6.7874889999999963</v>
      </c>
      <c r="I1324" s="2">
        <f t="array" ref="I1324">SUMPRODUCT(B1308:B1327, (ROW(B1308:B1327)-ROW(B1308)+1)) / (20*21/2)</f>
        <v>5.267650476190477</v>
      </c>
      <c r="J1324" s="2">
        <f t="shared" si="162"/>
        <v>5.4379873082441046</v>
      </c>
      <c r="K1324" s="2">
        <f t="shared" si="156"/>
        <v>5.866948563008731</v>
      </c>
    </row>
    <row r="1325" spans="1:11" ht="13.5" x14ac:dyDescent="0.25">
      <c r="A1325" s="3">
        <v>43941</v>
      </c>
      <c r="B1325" s="2">
        <v>5.1773999999999996</v>
      </c>
      <c r="C1325" s="2">
        <f t="shared" si="157"/>
        <v>-0.14460000000000051</v>
      </c>
      <c r="D1325" s="2">
        <f t="shared" si="158"/>
        <v>5.2502799999999992</v>
      </c>
      <c r="E1325" s="2">
        <f t="shared" si="160"/>
        <v>5.2618600000000004</v>
      </c>
      <c r="F1325" s="2">
        <f t="shared" si="161"/>
        <v>5.303515</v>
      </c>
      <c r="G1325" s="2">
        <f t="shared" si="155"/>
        <v>6.0076339999999995</v>
      </c>
      <c r="H1325" s="2">
        <f t="shared" si="159"/>
        <v>6.7750514999999965</v>
      </c>
      <c r="I1325" s="2">
        <f t="array" ref="I1325">SUMPRODUCT(B1309:B1328, (ROW(B1309:B1328)-ROW(B1309)+1)) / (20*21/2)</f>
        <v>5.2578199999999997</v>
      </c>
      <c r="J1325" s="2">
        <f t="shared" si="162"/>
        <v>5.4131694693637131</v>
      </c>
      <c r="K1325" s="2">
        <f t="shared" si="156"/>
        <v>5.839907442890742</v>
      </c>
    </row>
    <row r="1326" spans="1:11" ht="13.5" x14ac:dyDescent="0.25">
      <c r="A1326" s="3">
        <v>43942</v>
      </c>
      <c r="B1326" s="2">
        <v>5.2930999999999999</v>
      </c>
      <c r="C1326" s="2">
        <f t="shared" si="157"/>
        <v>0.11570000000000036</v>
      </c>
      <c r="D1326" s="2">
        <f t="shared" si="158"/>
        <v>5.2525999999999993</v>
      </c>
      <c r="E1326" s="2">
        <f t="shared" si="160"/>
        <v>5.2734300000000003</v>
      </c>
      <c r="F1326" s="2">
        <f t="shared" si="161"/>
        <v>5.3055399999999997</v>
      </c>
      <c r="G1326" s="2">
        <f t="shared" si="155"/>
        <v>5.9817179999999981</v>
      </c>
      <c r="H1326" s="2">
        <f t="shared" si="159"/>
        <v>6.7631924999999979</v>
      </c>
      <c r="I1326" s="2">
        <f t="array" ref="I1326">SUMPRODUCT(B1310:B1329, (ROW(B1310:B1329)-ROW(B1310)+1)) / (20*21/2)</f>
        <v>5.2489809523809523</v>
      </c>
      <c r="J1326" s="2">
        <f t="shared" si="162"/>
        <v>5.4017342818052647</v>
      </c>
      <c r="K1326" s="2">
        <f t="shared" si="156"/>
        <v>5.8184640137577714</v>
      </c>
    </row>
    <row r="1327" spans="1:11" ht="13.5" x14ac:dyDescent="0.25">
      <c r="A1327" s="3">
        <v>43943</v>
      </c>
      <c r="B1327" s="2">
        <v>5.1543000000000001</v>
      </c>
      <c r="C1327" s="2">
        <f t="shared" si="157"/>
        <v>-0.13879999999999981</v>
      </c>
      <c r="D1327" s="2">
        <f t="shared" si="158"/>
        <v>5.2421999999999995</v>
      </c>
      <c r="E1327" s="2">
        <f t="shared" si="160"/>
        <v>5.2624399999999998</v>
      </c>
      <c r="F1327" s="2">
        <f t="shared" si="161"/>
        <v>5.2980200000000002</v>
      </c>
      <c r="G1327" s="2">
        <f t="shared" si="155"/>
        <v>5.9517539999999984</v>
      </c>
      <c r="H1327" s="2">
        <f t="shared" si="159"/>
        <v>6.7513629999999978</v>
      </c>
      <c r="I1327" s="2">
        <f t="array" ref="I1327">SUMPRODUCT(B1311:B1330, (ROW(B1311:B1330)-ROW(B1311)+1)) / (20*21/2)</f>
        <v>5.2477428571428568</v>
      </c>
      <c r="J1327" s="2">
        <f t="shared" si="162"/>
        <v>5.3781691121095259</v>
      </c>
      <c r="K1327" s="2">
        <f t="shared" si="156"/>
        <v>5.7924183661594277</v>
      </c>
    </row>
    <row r="1328" spans="1:11" ht="13.5" x14ac:dyDescent="0.25">
      <c r="A1328" s="3">
        <v>43944</v>
      </c>
      <c r="B1328" s="2">
        <v>5.1947999999999999</v>
      </c>
      <c r="C1328" s="2">
        <f t="shared" si="157"/>
        <v>4.0499999999999758E-2</v>
      </c>
      <c r="D1328" s="2">
        <f t="shared" si="158"/>
        <v>5.2283200000000001</v>
      </c>
      <c r="E1328" s="2">
        <f t="shared" si="160"/>
        <v>5.2497199999999999</v>
      </c>
      <c r="F1328" s="2">
        <f t="shared" si="161"/>
        <v>5.2876100000000008</v>
      </c>
      <c r="G1328" s="2">
        <f t="shared" si="155"/>
        <v>5.9228299999999994</v>
      </c>
      <c r="H1328" s="2">
        <f t="shared" si="159"/>
        <v>6.7388679999999974</v>
      </c>
      <c r="I1328" s="2">
        <f t="array" ref="I1328">SUMPRODUCT(B1312:B1331, (ROW(B1312:B1331)-ROW(B1312)+1)) / (20*21/2)</f>
        <v>5.2418166666666677</v>
      </c>
      <c r="J1328" s="2">
        <f t="shared" si="162"/>
        <v>5.3607053871467132</v>
      </c>
      <c r="K1328" s="2">
        <f t="shared" si="156"/>
        <v>5.7689823518002346</v>
      </c>
    </row>
    <row r="1329" spans="1:11" ht="13.5" x14ac:dyDescent="0.25">
      <c r="A1329" s="3">
        <v>43945</v>
      </c>
      <c r="B1329" s="2">
        <v>5.1947999999999999</v>
      </c>
      <c r="C1329" s="2">
        <f t="shared" si="157"/>
        <v>0</v>
      </c>
      <c r="D1329" s="2">
        <f t="shared" si="158"/>
        <v>5.2028800000000004</v>
      </c>
      <c r="E1329" s="2">
        <f t="shared" si="160"/>
        <v>5.2381499999999992</v>
      </c>
      <c r="F1329" s="2">
        <f t="shared" si="161"/>
        <v>5.2772000000000014</v>
      </c>
      <c r="G1329" s="2">
        <f t="shared" si="155"/>
        <v>5.8951799999999981</v>
      </c>
      <c r="H1329" s="2">
        <f t="shared" si="159"/>
        <v>6.7265174999999973</v>
      </c>
      <c r="I1329" s="2">
        <f t="array" ref="I1329">SUMPRODUCT(B1313:B1332, (ROW(B1313:B1332)-ROW(B1313)+1)) / (20*21/2)</f>
        <v>5.2335238095238097</v>
      </c>
      <c r="J1329" s="2">
        <f t="shared" si="162"/>
        <v>5.3449048740851213</v>
      </c>
      <c r="K1329" s="2">
        <f t="shared" si="156"/>
        <v>5.7464653968276762</v>
      </c>
    </row>
    <row r="1330" spans="1:11" ht="13.5" x14ac:dyDescent="0.25">
      <c r="A1330" s="3">
        <v>43948</v>
      </c>
      <c r="B1330" s="2">
        <v>5.2641999999999998</v>
      </c>
      <c r="C1330" s="2">
        <f t="shared" si="157"/>
        <v>6.9399999999999906E-2</v>
      </c>
      <c r="D1330" s="2">
        <f t="shared" si="158"/>
        <v>5.2202399999999995</v>
      </c>
      <c r="E1330" s="2">
        <f t="shared" si="160"/>
        <v>5.2352600000000002</v>
      </c>
      <c r="F1330" s="2">
        <f t="shared" si="161"/>
        <v>5.2685250000000012</v>
      </c>
      <c r="G1330" s="2">
        <f t="shared" ref="G1330:G1393" si="163">AVERAGE(B1281:B1330)</f>
        <v>5.868917999999999</v>
      </c>
      <c r="H1330" s="2">
        <f t="shared" si="159"/>
        <v>6.7143114999999973</v>
      </c>
      <c r="I1330" s="2">
        <f t="array" ref="I1330">SUMPRODUCT(B1314:B1333, (ROW(B1314:B1333)-ROW(B1314)+1)) / (20*21/2)</f>
        <v>5.2250628571428566</v>
      </c>
      <c r="J1330" s="2">
        <f t="shared" si="162"/>
        <v>5.3372186956008241</v>
      </c>
      <c r="K1330" s="2">
        <f t="shared" si="156"/>
        <v>5.7275530283246301</v>
      </c>
    </row>
    <row r="1331" spans="1:11" ht="13.5" x14ac:dyDescent="0.25">
      <c r="A1331" s="3">
        <v>43949</v>
      </c>
      <c r="B1331" s="2">
        <v>5.2062999999999997</v>
      </c>
      <c r="C1331" s="2">
        <f t="shared" si="157"/>
        <v>-5.7900000000000063E-2</v>
      </c>
      <c r="D1331" s="2">
        <f t="shared" si="158"/>
        <v>5.2028799999999995</v>
      </c>
      <c r="E1331" s="2">
        <f t="shared" si="160"/>
        <v>5.2277399999999998</v>
      </c>
      <c r="F1331" s="2">
        <f t="shared" si="161"/>
        <v>5.2644750000000009</v>
      </c>
      <c r="G1331" s="2">
        <f t="shared" si="163"/>
        <v>5.8401099999999984</v>
      </c>
      <c r="H1331" s="2">
        <f t="shared" si="159"/>
        <v>6.7018739999999983</v>
      </c>
      <c r="I1331" s="2">
        <f t="array" ref="I1331">SUMPRODUCT(B1315:B1334, (ROW(B1315:B1334)-ROW(B1315)+1)) / (20*21/2)</f>
        <v>5.2193061904761908</v>
      </c>
      <c r="J1331" s="2">
        <f t="shared" si="162"/>
        <v>5.3247502484007452</v>
      </c>
      <c r="K1331" s="2">
        <f t="shared" ref="K1331:K1394" si="164">$K$4*B1331+(1-$K$4)*K1330</f>
        <v>5.7071117330962133</v>
      </c>
    </row>
    <row r="1332" spans="1:11" ht="13.5" x14ac:dyDescent="0.25">
      <c r="A1332" s="3">
        <v>43950</v>
      </c>
      <c r="B1332" s="2">
        <v>5.1773999999999996</v>
      </c>
      <c r="C1332" s="2">
        <f t="shared" si="157"/>
        <v>-2.8900000000000148E-2</v>
      </c>
      <c r="D1332" s="2">
        <f t="shared" si="158"/>
        <v>5.2074999999999996</v>
      </c>
      <c r="E1332" s="2">
        <f t="shared" si="160"/>
        <v>5.22485</v>
      </c>
      <c r="F1332" s="2">
        <f t="shared" si="161"/>
        <v>5.2546400000000002</v>
      </c>
      <c r="G1332" s="2">
        <f t="shared" si="163"/>
        <v>5.8107239999999978</v>
      </c>
      <c r="H1332" s="2">
        <f t="shared" si="159"/>
        <v>6.6894654999999981</v>
      </c>
      <c r="I1332" s="2">
        <f t="array" ref="I1332">SUMPRODUCT(B1316:B1335, (ROW(B1316:B1335)-ROW(B1316)+1)) / (20*21/2)</f>
        <v>5.2128290476190475</v>
      </c>
      <c r="J1332" s="2">
        <f t="shared" si="162"/>
        <v>5.3107168914101974</v>
      </c>
      <c r="K1332" s="2">
        <f t="shared" si="164"/>
        <v>5.6863387239551857</v>
      </c>
    </row>
    <row r="1333" spans="1:11" ht="13.5" x14ac:dyDescent="0.25">
      <c r="A1333" s="3">
        <v>43951</v>
      </c>
      <c r="B1333" s="2">
        <v>5.1657999999999999</v>
      </c>
      <c r="C1333" s="2">
        <f t="shared" si="157"/>
        <v>-1.1599999999999611E-2</v>
      </c>
      <c r="D1333" s="2">
        <f t="shared" si="158"/>
        <v>5.2016999999999998</v>
      </c>
      <c r="E1333" s="2">
        <f t="shared" si="160"/>
        <v>5.2150099999999995</v>
      </c>
      <c r="F1333" s="2">
        <f t="shared" si="161"/>
        <v>5.2436450000000008</v>
      </c>
      <c r="G1333" s="2">
        <f t="shared" si="163"/>
        <v>5.7813359999999987</v>
      </c>
      <c r="H1333" s="2">
        <f t="shared" si="159"/>
        <v>6.6771434999999988</v>
      </c>
      <c r="I1333" s="2">
        <f t="array" ref="I1333">SUMPRODUCT(B1317:B1336, (ROW(B1317:B1336)-ROW(B1317)+1)) / (20*21/2)</f>
        <v>5.2049799999999991</v>
      </c>
      <c r="J1333" s="2">
        <f t="shared" si="162"/>
        <v>5.2969152827044645</v>
      </c>
      <c r="K1333" s="2">
        <f t="shared" si="164"/>
        <v>5.6659254406628259</v>
      </c>
    </row>
    <row r="1334" spans="1:11" ht="13.5" x14ac:dyDescent="0.25">
      <c r="A1334" s="3">
        <v>43955</v>
      </c>
      <c r="B1334" s="2">
        <v>5.1832000000000003</v>
      </c>
      <c r="C1334" s="2">
        <f t="shared" si="157"/>
        <v>1.7400000000000304E-2</v>
      </c>
      <c r="D1334" s="2">
        <f t="shared" si="158"/>
        <v>5.1993799999999997</v>
      </c>
      <c r="E1334" s="2">
        <f t="shared" si="160"/>
        <v>5.20113</v>
      </c>
      <c r="F1334" s="2">
        <f t="shared" si="161"/>
        <v>5.233810000000001</v>
      </c>
      <c r="G1334" s="2">
        <f t="shared" si="163"/>
        <v>5.753683999999998</v>
      </c>
      <c r="H1334" s="2">
        <f t="shared" si="159"/>
        <v>6.6649374999999988</v>
      </c>
      <c r="I1334" s="2">
        <f t="array" ref="I1334">SUMPRODUCT(B1318:B1337, (ROW(B1318:B1337)-ROW(B1318)+1)) / (20*21/2)</f>
        <v>5.1961638095238101</v>
      </c>
      <c r="J1334" s="2">
        <f t="shared" si="162"/>
        <v>5.2860852557802298</v>
      </c>
      <c r="K1334" s="2">
        <f t="shared" si="164"/>
        <v>5.6469950312250674</v>
      </c>
    </row>
    <row r="1335" spans="1:11" ht="13.5" x14ac:dyDescent="0.25">
      <c r="A1335" s="3">
        <v>43956</v>
      </c>
      <c r="B1335" s="2">
        <v>5.1657999999999999</v>
      </c>
      <c r="C1335" s="2">
        <f t="shared" si="157"/>
        <v>-1.7400000000000304E-2</v>
      </c>
      <c r="D1335" s="2">
        <f t="shared" si="158"/>
        <v>5.1796999999999995</v>
      </c>
      <c r="E1335" s="2">
        <f t="shared" si="160"/>
        <v>5.1999699999999986</v>
      </c>
      <c r="F1335" s="2">
        <f t="shared" si="161"/>
        <v>5.2309150000000013</v>
      </c>
      <c r="G1335" s="2">
        <f t="shared" si="163"/>
        <v>5.7242959999999981</v>
      </c>
      <c r="H1335" s="2">
        <f t="shared" si="159"/>
        <v>6.6527314999999989</v>
      </c>
      <c r="I1335" s="2">
        <f t="array" ref="I1335">SUMPRODUCT(B1319:B1338, (ROW(B1319:B1338)-ROW(B1319)+1)) / (20*21/2)</f>
        <v>5.1879538095238082</v>
      </c>
      <c r="J1335" s="2">
        <f t="shared" si="162"/>
        <v>5.2746295171344943</v>
      </c>
      <c r="K1335" s="2">
        <f t="shared" si="164"/>
        <v>5.6281246378436922</v>
      </c>
    </row>
    <row r="1336" spans="1:11" ht="13.5" x14ac:dyDescent="0.25">
      <c r="A1336" s="3">
        <v>43957</v>
      </c>
      <c r="B1336" s="2">
        <v>5.1485000000000003</v>
      </c>
      <c r="C1336" s="2">
        <f t="shared" si="157"/>
        <v>-1.7299999999999649E-2</v>
      </c>
      <c r="D1336" s="2">
        <f t="shared" si="158"/>
        <v>5.1681399999999993</v>
      </c>
      <c r="E1336" s="2">
        <f t="shared" si="160"/>
        <v>5.185509999999999</v>
      </c>
      <c r="F1336" s="2">
        <f t="shared" si="161"/>
        <v>5.229470000000001</v>
      </c>
      <c r="G1336" s="2">
        <f t="shared" si="163"/>
        <v>5.6949099999999984</v>
      </c>
      <c r="H1336" s="2">
        <f t="shared" si="159"/>
        <v>6.6404679999999994</v>
      </c>
      <c r="I1336" s="2">
        <f t="array" ref="I1336">SUMPRODUCT(B1320:B1339, (ROW(B1320:B1339)-ROW(B1320)+1)) / (20*21/2)</f>
        <v>5.1817299999999999</v>
      </c>
      <c r="J1336" s="2">
        <f t="shared" si="162"/>
        <v>5.2626171821693042</v>
      </c>
      <c r="K1336" s="2">
        <f t="shared" si="164"/>
        <v>5.6093158285164888</v>
      </c>
    </row>
    <row r="1337" spans="1:11" ht="13.5" x14ac:dyDescent="0.25">
      <c r="A1337" s="3">
        <v>43958</v>
      </c>
      <c r="B1337" s="2">
        <v>5.1368999999999998</v>
      </c>
      <c r="C1337" s="2">
        <f t="shared" si="157"/>
        <v>-1.1600000000000499E-2</v>
      </c>
      <c r="D1337" s="2">
        <f t="shared" si="158"/>
        <v>5.1600400000000004</v>
      </c>
      <c r="E1337" s="2">
        <f t="shared" si="160"/>
        <v>5.1837699999999991</v>
      </c>
      <c r="F1337" s="2">
        <f t="shared" si="161"/>
        <v>5.2231050000000003</v>
      </c>
      <c r="G1337" s="2">
        <f t="shared" si="163"/>
        <v>5.6636719999999992</v>
      </c>
      <c r="H1337" s="2">
        <f t="shared" si="159"/>
        <v>6.6284064999999996</v>
      </c>
      <c r="I1337" s="2">
        <f t="array" ref="I1337">SUMPRODUCT(B1321:B1340, (ROW(B1321:B1340)-ROW(B1321)+1)) / (20*21/2)</f>
        <v>5.1872966666666667</v>
      </c>
      <c r="J1337" s="2">
        <f t="shared" si="162"/>
        <v>5.2506441172007996</v>
      </c>
      <c r="K1337" s="2">
        <f t="shared" si="164"/>
        <v>5.5907897175942738</v>
      </c>
    </row>
    <row r="1338" spans="1:11" ht="13.5" x14ac:dyDescent="0.25">
      <c r="A1338" s="3">
        <v>43959</v>
      </c>
      <c r="B1338" s="2">
        <v>5.1368999999999998</v>
      </c>
      <c r="C1338" s="2">
        <f t="shared" si="157"/>
        <v>0</v>
      </c>
      <c r="D1338" s="2">
        <f t="shared" si="158"/>
        <v>5.1542599999999998</v>
      </c>
      <c r="E1338" s="2">
        <f t="shared" si="160"/>
        <v>5.1779799999999989</v>
      </c>
      <c r="F1338" s="2">
        <f t="shared" si="161"/>
        <v>5.2138500000000008</v>
      </c>
      <c r="G1338" s="2">
        <f t="shared" si="163"/>
        <v>5.6325500000000002</v>
      </c>
      <c r="H1338" s="2">
        <f t="shared" si="159"/>
        <v>6.6161140000000014</v>
      </c>
      <c r="I1338" s="2">
        <f t="array" ref="I1338">SUMPRODUCT(B1322:B1341, (ROW(B1322:B1341)-ROW(B1322)+1)) / (20*21/2)</f>
        <v>5.1957533333333332</v>
      </c>
      <c r="J1338" s="2">
        <f t="shared" si="162"/>
        <v>5.2398113441340568</v>
      </c>
      <c r="K1338" s="2">
        <f t="shared" si="164"/>
        <v>5.572990120825871</v>
      </c>
    </row>
    <row r="1339" spans="1:11" ht="13.5" x14ac:dyDescent="0.25">
      <c r="A1339" s="3">
        <v>43962</v>
      </c>
      <c r="B1339" s="2">
        <v>5.1485000000000003</v>
      </c>
      <c r="C1339" s="2">
        <f t="shared" si="157"/>
        <v>1.1600000000000499E-2</v>
      </c>
      <c r="D1339" s="2">
        <f t="shared" si="158"/>
        <v>5.1473200000000006</v>
      </c>
      <c r="E1339" s="2">
        <f t="shared" si="160"/>
        <v>5.1733499999999992</v>
      </c>
      <c r="F1339" s="2">
        <f t="shared" si="161"/>
        <v>5.2057500000000001</v>
      </c>
      <c r="G1339" s="2">
        <f t="shared" si="163"/>
        <v>5.6025859999999996</v>
      </c>
      <c r="H1339" s="2">
        <f t="shared" si="159"/>
        <v>6.6039660000000016</v>
      </c>
      <c r="I1339" s="2">
        <f t="array" ref="I1339">SUMPRODUCT(B1323:B1342, (ROW(B1323:B1342)-ROW(B1323)+1)) / (20*21/2)</f>
        <v>5.2047071428571421</v>
      </c>
      <c r="J1339" s="2">
        <f t="shared" si="162"/>
        <v>5.2311150256450984</v>
      </c>
      <c r="K1339" s="2">
        <f t="shared" si="164"/>
        <v>5.5563434494209352</v>
      </c>
    </row>
    <row r="1340" spans="1:11" ht="13.5" x14ac:dyDescent="0.25">
      <c r="A1340" s="3">
        <v>43963</v>
      </c>
      <c r="B1340" s="2">
        <v>5.2641999999999998</v>
      </c>
      <c r="C1340" s="2">
        <f t="shared" si="157"/>
        <v>0.11569999999999947</v>
      </c>
      <c r="D1340" s="2">
        <f t="shared" si="158"/>
        <v>5.1669999999999998</v>
      </c>
      <c r="E1340" s="2">
        <f t="shared" si="160"/>
        <v>5.1733499999999992</v>
      </c>
      <c r="F1340" s="2">
        <f t="shared" si="161"/>
        <v>5.2043049999999997</v>
      </c>
      <c r="G1340" s="2">
        <f t="shared" si="163"/>
        <v>5.5751660000000012</v>
      </c>
      <c r="H1340" s="2">
        <f t="shared" si="159"/>
        <v>6.5924835000000019</v>
      </c>
      <c r="I1340" s="2">
        <f t="array" ref="I1340">SUMPRODUCT(B1324:B1343, (ROW(B1324:B1343)-ROW(B1324)+1)) / (20*21/2)</f>
        <v>5.2126676190476182</v>
      </c>
      <c r="J1340" s="2">
        <f t="shared" si="162"/>
        <v>5.2342659755836598</v>
      </c>
      <c r="K1340" s="2">
        <f t="shared" si="164"/>
        <v>5.544886843561291</v>
      </c>
    </row>
    <row r="1341" spans="1:11" ht="13.5" x14ac:dyDescent="0.25">
      <c r="A1341" s="3">
        <v>43964</v>
      </c>
      <c r="B1341" s="2">
        <v>5.2930999999999999</v>
      </c>
      <c r="C1341" s="2">
        <f t="shared" si="157"/>
        <v>2.8900000000000148E-2</v>
      </c>
      <c r="D1341" s="2">
        <f t="shared" si="158"/>
        <v>5.1959199999999992</v>
      </c>
      <c r="E1341" s="2">
        <f t="shared" si="160"/>
        <v>5.1820300000000001</v>
      </c>
      <c r="F1341" s="2">
        <f t="shared" si="161"/>
        <v>5.2048849999999991</v>
      </c>
      <c r="G1341" s="2">
        <f t="shared" si="163"/>
        <v>5.5480940000000007</v>
      </c>
      <c r="H1341" s="2">
        <f t="shared" si="159"/>
        <v>6.5809140000000026</v>
      </c>
      <c r="I1341" s="2">
        <f t="array" ref="I1341">SUMPRODUCT(B1325:B1344, (ROW(B1325:B1344)-ROW(B1325)+1)) / (20*21/2)</f>
        <v>5.2204904761904771</v>
      </c>
      <c r="J1341" s="2">
        <f t="shared" si="162"/>
        <v>5.2398692160042639</v>
      </c>
      <c r="K1341" s="2">
        <f t="shared" si="164"/>
        <v>5.5350128496961419</v>
      </c>
    </row>
    <row r="1342" spans="1:11" ht="13.5" x14ac:dyDescent="0.25">
      <c r="A1342" s="3">
        <v>43965</v>
      </c>
      <c r="B1342" s="2">
        <v>5.2988999999999997</v>
      </c>
      <c r="C1342" s="2">
        <f t="shared" si="157"/>
        <v>5.7999999999998053E-3</v>
      </c>
      <c r="D1342" s="2">
        <f t="shared" si="158"/>
        <v>5.2283199999999992</v>
      </c>
      <c r="E1342" s="2">
        <f t="shared" si="160"/>
        <v>5.1941800000000002</v>
      </c>
      <c r="F1342" s="2">
        <f t="shared" si="161"/>
        <v>5.2095149999999997</v>
      </c>
      <c r="G1342" s="2">
        <f t="shared" si="163"/>
        <v>5.5200959999999997</v>
      </c>
      <c r="H1342" s="2">
        <f t="shared" si="159"/>
        <v>6.5695470000000036</v>
      </c>
      <c r="I1342" s="2">
        <f t="array" ref="I1342">SUMPRODUCT(B1326:B1345, (ROW(B1326:B1345)-ROW(B1326)+1)) / (20*21/2)</f>
        <v>5.2256985714285715</v>
      </c>
      <c r="J1342" s="2">
        <f t="shared" si="162"/>
        <v>5.2454911954324297</v>
      </c>
      <c r="K1342" s="2">
        <f t="shared" si="164"/>
        <v>5.5257535222570775</v>
      </c>
    </row>
    <row r="1343" spans="1:11" ht="13.5" x14ac:dyDescent="0.25">
      <c r="A1343" s="3">
        <v>43966</v>
      </c>
      <c r="B1343" s="2">
        <v>5.2930999999999999</v>
      </c>
      <c r="C1343" s="2">
        <f t="shared" si="157"/>
        <v>-5.7999999999998053E-3</v>
      </c>
      <c r="D1343" s="2">
        <f t="shared" si="158"/>
        <v>5.2595599999999996</v>
      </c>
      <c r="E1343" s="2">
        <f t="shared" si="160"/>
        <v>5.2069100000000015</v>
      </c>
      <c r="F1343" s="2">
        <f t="shared" si="161"/>
        <v>5.2109599999999991</v>
      </c>
      <c r="G1343" s="2">
        <f t="shared" si="163"/>
        <v>5.4912879999999999</v>
      </c>
      <c r="H1343" s="2">
        <f t="shared" si="159"/>
        <v>6.5581800000000046</v>
      </c>
      <c r="I1343" s="2">
        <f t="array" ref="I1343">SUMPRODUCT(B1327:B1346, (ROW(B1327:B1346)-ROW(B1327)+1)) / (20*21/2)</f>
        <v>5.2277314285714294</v>
      </c>
      <c r="J1343" s="2">
        <f t="shared" si="162"/>
        <v>5.2500253672960078</v>
      </c>
      <c r="K1343" s="2">
        <f t="shared" si="164"/>
        <v>5.5166298547175838</v>
      </c>
    </row>
    <row r="1344" spans="1:11" ht="13.5" x14ac:dyDescent="0.25">
      <c r="A1344" s="3">
        <v>43969</v>
      </c>
      <c r="B1344" s="2">
        <v>5.2930999999999999</v>
      </c>
      <c r="C1344" s="2">
        <f t="shared" si="157"/>
        <v>0</v>
      </c>
      <c r="D1344" s="2">
        <f t="shared" si="158"/>
        <v>5.2884799999999998</v>
      </c>
      <c r="E1344" s="2">
        <f t="shared" si="160"/>
        <v>5.2179000000000002</v>
      </c>
      <c r="F1344" s="2">
        <f t="shared" si="161"/>
        <v>5.2095149999999988</v>
      </c>
      <c r="G1344" s="2">
        <f t="shared" si="163"/>
        <v>5.4629419999999991</v>
      </c>
      <c r="H1344" s="2">
        <f t="shared" si="159"/>
        <v>6.5468130000000055</v>
      </c>
      <c r="I1344" s="2">
        <f t="array" ref="I1344">SUMPRODUCT(B1328:B1347, (ROW(B1328:B1347)-ROW(B1328)+1)) / (20*21/2)</f>
        <v>5.2300399999999998</v>
      </c>
      <c r="J1344" s="2">
        <f t="shared" si="162"/>
        <v>5.2541277132678168</v>
      </c>
      <c r="K1344" s="2">
        <f t="shared" si="164"/>
        <v>5.5078639780619918</v>
      </c>
    </row>
    <row r="1345" spans="1:11" ht="13.5" x14ac:dyDescent="0.25">
      <c r="A1345" s="3">
        <v>43970</v>
      </c>
      <c r="B1345" s="2">
        <v>5.2641999999999998</v>
      </c>
      <c r="C1345" s="2">
        <f t="shared" si="157"/>
        <v>-2.8900000000000148E-2</v>
      </c>
      <c r="D1345" s="2">
        <f t="shared" si="158"/>
        <v>5.288479999999999</v>
      </c>
      <c r="E1345" s="2">
        <f t="shared" si="160"/>
        <v>5.2277399999999998</v>
      </c>
      <c r="F1345" s="2">
        <f t="shared" si="161"/>
        <v>5.2138549999999988</v>
      </c>
      <c r="G1345" s="2">
        <f t="shared" si="163"/>
        <v>5.4351760000000002</v>
      </c>
      <c r="H1345" s="2">
        <f t="shared" si="159"/>
        <v>6.5355615000000054</v>
      </c>
      <c r="I1345" s="2">
        <f t="array" ref="I1345">SUMPRODUCT(B1329:B1348, (ROW(B1329:B1348)-ROW(B1329)+1)) / (20*21/2)</f>
        <v>5.2402300000000004</v>
      </c>
      <c r="J1345" s="2">
        <f t="shared" si="162"/>
        <v>5.2550869786708816</v>
      </c>
      <c r="K1345" s="2">
        <f t="shared" si="164"/>
        <v>5.4983085279419139</v>
      </c>
    </row>
    <row r="1346" spans="1:11" ht="13.5" x14ac:dyDescent="0.25">
      <c r="A1346" s="3">
        <v>43971</v>
      </c>
      <c r="B1346" s="2">
        <v>5.2351999999999999</v>
      </c>
      <c r="C1346" s="2">
        <f t="shared" si="157"/>
        <v>-2.8999999999999915E-2</v>
      </c>
      <c r="D1346" s="2">
        <f t="shared" si="158"/>
        <v>5.2768999999999995</v>
      </c>
      <c r="E1346" s="2">
        <f t="shared" si="160"/>
        <v>5.2364100000000002</v>
      </c>
      <c r="F1346" s="2">
        <f t="shared" si="161"/>
        <v>5.2109599999999991</v>
      </c>
      <c r="G1346" s="2">
        <f t="shared" si="163"/>
        <v>5.4068300000000011</v>
      </c>
      <c r="H1346" s="2">
        <f t="shared" si="159"/>
        <v>6.5242230000000072</v>
      </c>
      <c r="I1346" s="2">
        <f t="array" ref="I1346">SUMPRODUCT(B1330:B1349, (ROW(B1330:B1349)-ROW(B1330)+1)) / (20*21/2)</f>
        <v>5.2492619047619051</v>
      </c>
      <c r="J1346" s="2">
        <f t="shared" si="162"/>
        <v>5.2531929807022264</v>
      </c>
      <c r="K1346" s="2">
        <f t="shared" si="164"/>
        <v>5.4879905464539958</v>
      </c>
    </row>
    <row r="1347" spans="1:11" ht="13.5" x14ac:dyDescent="0.25">
      <c r="A1347" s="3">
        <v>43972</v>
      </c>
      <c r="B1347" s="2">
        <v>5.2351999999999999</v>
      </c>
      <c r="C1347" s="2">
        <f t="shared" si="157"/>
        <v>0</v>
      </c>
      <c r="D1347" s="2">
        <f t="shared" si="158"/>
        <v>5.2641599999999995</v>
      </c>
      <c r="E1347" s="2">
        <f t="shared" si="160"/>
        <v>5.2462399999999993</v>
      </c>
      <c r="F1347" s="2">
        <f t="shared" si="161"/>
        <v>5.2150049999999997</v>
      </c>
      <c r="G1347" s="2">
        <f t="shared" si="163"/>
        <v>5.379640000000002</v>
      </c>
      <c r="H1347" s="2">
        <f t="shared" si="159"/>
        <v>6.5129715000000079</v>
      </c>
      <c r="I1347" s="2">
        <f t="array" ref="I1347">SUMPRODUCT(B1331:B1350, (ROW(B1331:B1350)-ROW(B1331)+1)) / (20*21/2)</f>
        <v>5.2566204761904762</v>
      </c>
      <c r="J1347" s="2">
        <f t="shared" si="162"/>
        <v>5.251479363492491</v>
      </c>
      <c r="K1347" s="2">
        <f t="shared" si="164"/>
        <v>5.478077191691094</v>
      </c>
    </row>
    <row r="1348" spans="1:11" ht="13.5" x14ac:dyDescent="0.25">
      <c r="A1348" s="3">
        <v>43973</v>
      </c>
      <c r="B1348" s="2">
        <v>5.3220000000000001</v>
      </c>
      <c r="C1348" s="2">
        <f t="shared" ref="C1348:C1411" si="165">B1348-B1347</f>
        <v>8.680000000000021E-2</v>
      </c>
      <c r="D1348" s="2">
        <f t="shared" si="158"/>
        <v>5.2699400000000001</v>
      </c>
      <c r="E1348" s="2">
        <f t="shared" si="160"/>
        <v>5.2647500000000003</v>
      </c>
      <c r="F1348" s="2">
        <f t="shared" si="161"/>
        <v>5.2213650000000005</v>
      </c>
      <c r="G1348" s="2">
        <f t="shared" si="163"/>
        <v>5.3544180000000008</v>
      </c>
      <c r="H1348" s="2">
        <f t="shared" si="159"/>
        <v>6.502703500000008</v>
      </c>
      <c r="I1348" s="2">
        <f t="array" ref="I1348">SUMPRODUCT(B1332:B1351, (ROW(B1332:B1351)-ROW(B1332)+1)) / (20*21/2)</f>
        <v>5.2544147619047621</v>
      </c>
      <c r="J1348" s="2">
        <f t="shared" si="162"/>
        <v>5.2581956145884448</v>
      </c>
      <c r="K1348" s="2">
        <f t="shared" si="164"/>
        <v>5.4719565175071292</v>
      </c>
    </row>
    <row r="1349" spans="1:11" ht="13.5" x14ac:dyDescent="0.25">
      <c r="A1349" s="3">
        <v>43977</v>
      </c>
      <c r="B1349" s="2">
        <v>5.3162000000000003</v>
      </c>
      <c r="C1349" s="2">
        <f t="shared" si="165"/>
        <v>-5.7999999999998053E-3</v>
      </c>
      <c r="D1349" s="2">
        <f t="shared" si="158"/>
        <v>5.2745599999999992</v>
      </c>
      <c r="E1349" s="2">
        <f t="shared" si="160"/>
        <v>5.2815200000000004</v>
      </c>
      <c r="F1349" s="2">
        <f t="shared" si="161"/>
        <v>5.2274349999999998</v>
      </c>
      <c r="G1349" s="2">
        <f t="shared" si="163"/>
        <v>5.3330139999999995</v>
      </c>
      <c r="H1349" s="2">
        <f t="shared" si="159"/>
        <v>6.4924640000000071</v>
      </c>
      <c r="I1349" s="2">
        <f t="array" ref="I1349">SUMPRODUCT(B1333:B1352, (ROW(B1333:B1352)-ROW(B1333)+1)) / (20*21/2)</f>
        <v>5.2670852380952384</v>
      </c>
      <c r="J1349" s="2">
        <f t="shared" si="162"/>
        <v>5.2637198417704978</v>
      </c>
      <c r="K1349" s="2">
        <f t="shared" si="164"/>
        <v>5.4658484187813592</v>
      </c>
    </row>
    <row r="1350" spans="1:11" ht="13.5" x14ac:dyDescent="0.25">
      <c r="A1350" s="3">
        <v>43978</v>
      </c>
      <c r="B1350" s="2">
        <v>5.3047000000000004</v>
      </c>
      <c r="C1350" s="2">
        <f t="shared" si="165"/>
        <v>-1.1499999999999844E-2</v>
      </c>
      <c r="D1350" s="2">
        <f t="shared" ref="D1350:D1413" si="166">AVERAGE(B1346:B1350)</f>
        <v>5.2826600000000008</v>
      </c>
      <c r="E1350" s="2">
        <f t="shared" si="160"/>
        <v>5.2855699999999999</v>
      </c>
      <c r="F1350" s="2">
        <f t="shared" si="161"/>
        <v>5.2294599999999996</v>
      </c>
      <c r="G1350" s="2">
        <f t="shared" si="163"/>
        <v>5.3118420000000004</v>
      </c>
      <c r="H1350" s="2">
        <f t="shared" si="159"/>
        <v>6.4821095000000044</v>
      </c>
      <c r="I1350" s="2">
        <f t="array" ref="I1350">SUMPRODUCT(B1334:B1353, (ROW(B1334:B1353)-ROW(B1334)+1)) / (20*21/2)</f>
        <v>5.2937504761904774</v>
      </c>
      <c r="J1350" s="2">
        <f t="shared" si="162"/>
        <v>5.2676227139828313</v>
      </c>
      <c r="K1350" s="2">
        <f t="shared" si="164"/>
        <v>5.4595288729467963</v>
      </c>
    </row>
    <row r="1351" spans="1:11" ht="13.5" x14ac:dyDescent="0.25">
      <c r="A1351" s="3">
        <v>43979</v>
      </c>
      <c r="B1351" s="2">
        <v>5.2062999999999997</v>
      </c>
      <c r="C1351" s="2">
        <f t="shared" si="165"/>
        <v>-9.8400000000000709E-2</v>
      </c>
      <c r="D1351" s="2">
        <f t="shared" si="166"/>
        <v>5.2768800000000002</v>
      </c>
      <c r="E1351" s="2">
        <f t="shared" si="160"/>
        <v>5.2768899999999999</v>
      </c>
      <c r="F1351" s="2">
        <f t="shared" si="161"/>
        <v>5.2294600000000013</v>
      </c>
      <c r="G1351" s="2">
        <f t="shared" si="163"/>
        <v>5.2890499999999996</v>
      </c>
      <c r="H1351" s="2">
        <f t="shared" si="159"/>
        <v>6.4718415000000054</v>
      </c>
      <c r="I1351" s="2">
        <f t="array" ref="I1351">SUMPRODUCT(B1335:B1354, (ROW(B1335:B1354)-ROW(B1335)+1)) / (20*21/2)</f>
        <v>5.33416380952381</v>
      </c>
      <c r="J1351" s="2">
        <f t="shared" si="162"/>
        <v>5.2617824555082766</v>
      </c>
      <c r="K1351" s="2">
        <f t="shared" si="164"/>
        <v>5.4495983289096674</v>
      </c>
    </row>
    <row r="1352" spans="1:11" ht="13.5" x14ac:dyDescent="0.25">
      <c r="A1352" s="3">
        <v>43980</v>
      </c>
      <c r="B1352" s="2">
        <v>5.3624999999999998</v>
      </c>
      <c r="C1352" s="2">
        <f t="shared" si="165"/>
        <v>0.15620000000000012</v>
      </c>
      <c r="D1352" s="2">
        <f t="shared" si="166"/>
        <v>5.3023400000000001</v>
      </c>
      <c r="E1352" s="2">
        <f t="shared" si="160"/>
        <v>5.2832499999999998</v>
      </c>
      <c r="F1352" s="2">
        <f t="shared" si="161"/>
        <v>5.2387150000000009</v>
      </c>
      <c r="G1352" s="2">
        <f t="shared" si="163"/>
        <v>5.2750500000000002</v>
      </c>
      <c r="H1352" s="2">
        <f t="shared" si="159"/>
        <v>6.4618625000000058</v>
      </c>
      <c r="I1352" s="2">
        <f t="array" ref="I1352">SUMPRODUCT(B1336:B1355, (ROW(B1336:B1355)-ROW(B1336)+1)) / (20*21/2)</f>
        <v>5.3694557142857144</v>
      </c>
      <c r="J1352" s="2">
        <f t="shared" si="162"/>
        <v>5.2713746026027266</v>
      </c>
      <c r="K1352" s="2">
        <f t="shared" si="164"/>
        <v>5.446182708168112</v>
      </c>
    </row>
    <row r="1353" spans="1:11" ht="13.5" x14ac:dyDescent="0.25">
      <c r="A1353" s="3">
        <v>43983</v>
      </c>
      <c r="B1353" s="2">
        <v>5.5186999999999999</v>
      </c>
      <c r="C1353" s="2">
        <f t="shared" si="165"/>
        <v>0.15620000000000012</v>
      </c>
      <c r="D1353" s="2">
        <f t="shared" si="166"/>
        <v>5.3416800000000002</v>
      </c>
      <c r="E1353" s="2">
        <f t="shared" si="160"/>
        <v>5.3058100000000001</v>
      </c>
      <c r="F1353" s="2">
        <f t="shared" si="161"/>
        <v>5.2563600000000008</v>
      </c>
      <c r="G1353" s="2">
        <f t="shared" si="163"/>
        <v>5.2714639999999999</v>
      </c>
      <c r="H1353" s="2">
        <f t="shared" si="159"/>
        <v>6.4531565000000057</v>
      </c>
      <c r="I1353" s="2">
        <f t="array" ref="I1353">SUMPRODUCT(B1337:B1356, (ROW(B1337:B1356)-ROW(B1337)+1)) / (20*21/2)</f>
        <v>5.3985761904761906</v>
      </c>
      <c r="J1353" s="2">
        <f t="shared" si="162"/>
        <v>5.2949294023548479</v>
      </c>
      <c r="K1353" s="2">
        <f t="shared" si="164"/>
        <v>5.4490265235340685</v>
      </c>
    </row>
    <row r="1354" spans="1:11" ht="13.5" x14ac:dyDescent="0.25">
      <c r="A1354" s="3">
        <v>43984</v>
      </c>
      <c r="B1354" s="2">
        <v>5.6806999999999999</v>
      </c>
      <c r="C1354" s="2">
        <f t="shared" si="165"/>
        <v>0.16199999999999992</v>
      </c>
      <c r="D1354" s="2">
        <f t="shared" si="166"/>
        <v>5.4145799999999991</v>
      </c>
      <c r="E1354" s="2">
        <f t="shared" si="160"/>
        <v>5.34457</v>
      </c>
      <c r="F1354" s="2">
        <f t="shared" si="161"/>
        <v>5.2812349999999997</v>
      </c>
      <c r="G1354" s="2">
        <f t="shared" si="163"/>
        <v>5.2762080000000005</v>
      </c>
      <c r="H1354" s="2">
        <f t="shared" ref="H1354:H1417" si="167">AVERAGE(B1155:B1354)</f>
        <v>6.4454050000000045</v>
      </c>
      <c r="I1354" s="2">
        <f t="array" ref="I1354">SUMPRODUCT(B1338:B1357, (ROW(B1338:B1357)-ROW(B1338)+1)) / (20*21/2)</f>
        <v>5.4227309523809524</v>
      </c>
      <c r="J1354" s="2">
        <f t="shared" si="162"/>
        <v>5.3316694592734342</v>
      </c>
      <c r="K1354" s="2">
        <f t="shared" si="164"/>
        <v>5.4581117579052814</v>
      </c>
    </row>
    <row r="1355" spans="1:11" ht="13.5" x14ac:dyDescent="0.25">
      <c r="A1355" s="3">
        <v>43985</v>
      </c>
      <c r="B1355" s="2">
        <v>5.6517999999999997</v>
      </c>
      <c r="C1355" s="2">
        <f t="shared" si="165"/>
        <v>-2.8900000000000148E-2</v>
      </c>
      <c r="D1355" s="2">
        <f t="shared" si="166"/>
        <v>5.484</v>
      </c>
      <c r="E1355" s="2">
        <f t="shared" si="160"/>
        <v>5.3833300000000008</v>
      </c>
      <c r="F1355" s="2">
        <f t="shared" si="161"/>
        <v>5.305534999999999</v>
      </c>
      <c r="G1355" s="2">
        <f t="shared" si="163"/>
        <v>5.283614</v>
      </c>
      <c r="H1355" s="2">
        <f t="shared" si="167"/>
        <v>6.4377980000000035</v>
      </c>
      <c r="I1355" s="2">
        <f t="array" ref="I1355">SUMPRODUCT(B1339:B1358, (ROW(B1339:B1358)-ROW(B1339)+1)) / (20*21/2)</f>
        <v>5.4447647619047617</v>
      </c>
      <c r="J1355" s="2">
        <f t="shared" si="162"/>
        <v>5.3621580821997741</v>
      </c>
      <c r="K1355" s="2">
        <f t="shared" si="164"/>
        <v>5.4657073752423297</v>
      </c>
    </row>
    <row r="1356" spans="1:11" ht="13.5" x14ac:dyDescent="0.25">
      <c r="A1356" s="3">
        <v>43986</v>
      </c>
      <c r="B1356" s="2">
        <v>5.6113</v>
      </c>
      <c r="C1356" s="2">
        <f t="shared" si="165"/>
        <v>-4.0499999999999758E-2</v>
      </c>
      <c r="D1356" s="2">
        <f t="shared" si="166"/>
        <v>5.5650000000000004</v>
      </c>
      <c r="E1356" s="2">
        <f t="shared" ref="E1356:E1419" si="168">AVERAGE(B1347:B1356)</f>
        <v>5.4209399999999999</v>
      </c>
      <c r="F1356" s="2">
        <f t="shared" si="161"/>
        <v>5.3286749999999987</v>
      </c>
      <c r="G1356" s="2">
        <f t="shared" si="163"/>
        <v>5.290788</v>
      </c>
      <c r="H1356" s="2">
        <f t="shared" si="167"/>
        <v>6.4299885000000048</v>
      </c>
      <c r="I1356" s="2">
        <f t="array" ref="I1356">SUMPRODUCT(B1340:B1359, (ROW(B1340:B1359)-ROW(B1340)+1)) / (20*21/2)</f>
        <v>5.4564204761904769</v>
      </c>
      <c r="J1356" s="2">
        <f t="shared" si="162"/>
        <v>5.3858858838950336</v>
      </c>
      <c r="K1356" s="2">
        <f t="shared" si="164"/>
        <v>5.471416889938709</v>
      </c>
    </row>
    <row r="1357" spans="1:11" ht="13.5" x14ac:dyDescent="0.25">
      <c r="A1357" s="3">
        <v>43987</v>
      </c>
      <c r="B1357" s="2">
        <v>5.5823</v>
      </c>
      <c r="C1357" s="2">
        <f t="shared" si="165"/>
        <v>-2.8999999999999915E-2</v>
      </c>
      <c r="D1357" s="2">
        <f t="shared" si="166"/>
        <v>5.6089599999999997</v>
      </c>
      <c r="E1357" s="2">
        <f t="shared" si="168"/>
        <v>5.4556500000000003</v>
      </c>
      <c r="F1357" s="2">
        <f t="shared" si="161"/>
        <v>5.3509449999999994</v>
      </c>
      <c r="G1357" s="2">
        <f t="shared" si="163"/>
        <v>5.2963399999999998</v>
      </c>
      <c r="H1357" s="2">
        <f t="shared" si="167"/>
        <v>6.4220340000000053</v>
      </c>
      <c r="I1357" s="2">
        <f t="array" ref="I1357">SUMPRODUCT(B1341:B1360, (ROW(B1341:B1360)-ROW(B1341)+1)) / (20*21/2)</f>
        <v>5.4664233333333341</v>
      </c>
      <c r="J1357" s="2">
        <f t="shared" si="162"/>
        <v>5.4045919901907444</v>
      </c>
      <c r="K1357" s="2">
        <f t="shared" si="164"/>
        <v>5.4757652471960148</v>
      </c>
    </row>
    <row r="1358" spans="1:11" ht="13.5" x14ac:dyDescent="0.25">
      <c r="A1358" s="3">
        <v>43990</v>
      </c>
      <c r="B1358" s="2">
        <v>5.5823</v>
      </c>
      <c r="C1358" s="2">
        <f t="shared" si="165"/>
        <v>0</v>
      </c>
      <c r="D1358" s="2">
        <f t="shared" si="166"/>
        <v>5.6216799999999996</v>
      </c>
      <c r="E1358" s="2">
        <f t="shared" si="168"/>
        <v>5.4816799999999999</v>
      </c>
      <c r="F1358" s="2">
        <f t="shared" si="161"/>
        <v>5.3732150000000001</v>
      </c>
      <c r="G1358" s="2">
        <f t="shared" si="163"/>
        <v>5.2999260000000001</v>
      </c>
      <c r="H1358" s="2">
        <f t="shared" si="167"/>
        <v>6.4141665000000057</v>
      </c>
      <c r="I1358" s="2">
        <f t="array" ref="I1358">SUMPRODUCT(B1342:B1361, (ROW(B1342:B1361)-ROW(B1342)+1)) / (20*21/2)</f>
        <v>5.469809999999999</v>
      </c>
      <c r="J1358" s="2">
        <f t="shared" si="162"/>
        <v>5.4215165625535304</v>
      </c>
      <c r="K1358" s="2">
        <f t="shared" si="164"/>
        <v>5.479943080639309</v>
      </c>
    </row>
    <row r="1359" spans="1:11" ht="13.5" x14ac:dyDescent="0.25">
      <c r="A1359" s="3">
        <v>43991</v>
      </c>
      <c r="B1359" s="2">
        <v>5.4955999999999996</v>
      </c>
      <c r="C1359" s="2">
        <f t="shared" si="165"/>
        <v>-8.6700000000000443E-2</v>
      </c>
      <c r="D1359" s="2">
        <f t="shared" si="166"/>
        <v>5.5846599999999995</v>
      </c>
      <c r="E1359" s="2">
        <f t="shared" si="168"/>
        <v>5.4996200000000002</v>
      </c>
      <c r="F1359" s="2">
        <f t="shared" si="161"/>
        <v>5.3905699999999994</v>
      </c>
      <c r="G1359" s="2">
        <f t="shared" si="163"/>
        <v>5.3017780000000014</v>
      </c>
      <c r="H1359" s="2">
        <f t="shared" si="167"/>
        <v>6.4058075000000052</v>
      </c>
      <c r="I1359" s="2">
        <f t="array" ref="I1359">SUMPRODUCT(B1343:B1362, (ROW(B1343:B1362)-ROW(B1343)+1)) / (20*21/2)</f>
        <v>5.4780223809523809</v>
      </c>
      <c r="J1359" s="2">
        <f t="shared" si="162"/>
        <v>5.4285721280246229</v>
      </c>
      <c r="K1359" s="2">
        <f t="shared" si="164"/>
        <v>5.4805570774769841</v>
      </c>
    </row>
    <row r="1360" spans="1:11" ht="13.5" x14ac:dyDescent="0.25">
      <c r="A1360" s="3">
        <v>43992</v>
      </c>
      <c r="B1360" s="2">
        <v>5.4955999999999996</v>
      </c>
      <c r="C1360" s="2">
        <f t="shared" si="165"/>
        <v>0</v>
      </c>
      <c r="D1360" s="2">
        <f t="shared" si="166"/>
        <v>5.55342</v>
      </c>
      <c r="E1360" s="2">
        <f t="shared" si="168"/>
        <v>5.5187100000000004</v>
      </c>
      <c r="F1360" s="2">
        <f t="shared" si="161"/>
        <v>5.4021399999999993</v>
      </c>
      <c r="G1360" s="2">
        <f t="shared" si="163"/>
        <v>5.3029360000000016</v>
      </c>
      <c r="H1360" s="2">
        <f t="shared" si="167"/>
        <v>6.397564500000005</v>
      </c>
      <c r="I1360" s="2">
        <f t="array" ref="I1360">SUMPRODUCT(B1344:B1363, (ROW(B1344:B1363)-ROW(B1344)+1)) / (20*21/2)</f>
        <v>5.4852980952380959</v>
      </c>
      <c r="J1360" s="2">
        <f t="shared" si="162"/>
        <v>5.4349557348794209</v>
      </c>
      <c r="K1360" s="2">
        <f t="shared" si="164"/>
        <v>5.4811469960072987</v>
      </c>
    </row>
    <row r="1361" spans="1:11" ht="13.5" x14ac:dyDescent="0.25">
      <c r="A1361" s="3">
        <v>43993</v>
      </c>
      <c r="B1361" s="2">
        <v>5.4377000000000004</v>
      </c>
      <c r="C1361" s="2">
        <f t="shared" si="165"/>
        <v>-5.7899999999999174E-2</v>
      </c>
      <c r="D1361" s="2">
        <f t="shared" si="166"/>
        <v>5.5186999999999999</v>
      </c>
      <c r="E1361" s="2">
        <f t="shared" si="168"/>
        <v>5.5418500000000002</v>
      </c>
      <c r="F1361" s="2">
        <f t="shared" si="161"/>
        <v>5.40937</v>
      </c>
      <c r="G1361" s="2">
        <f t="shared" si="163"/>
        <v>5.305944000000002</v>
      </c>
      <c r="H1361" s="2">
        <f t="shared" si="167"/>
        <v>6.3889160000000054</v>
      </c>
      <c r="I1361" s="2">
        <f t="array" ref="I1361">SUMPRODUCT(B1345:B1364, (ROW(B1345:B1364)-ROW(B1345)+1)) / (20*21/2)</f>
        <v>5.4916095238095242</v>
      </c>
      <c r="J1361" s="2">
        <f t="shared" si="162"/>
        <v>5.4352170934623336</v>
      </c>
      <c r="K1361" s="2">
        <f t="shared" si="164"/>
        <v>5.4794431922423064</v>
      </c>
    </row>
    <row r="1362" spans="1:11" ht="13.5" x14ac:dyDescent="0.25">
      <c r="A1362" s="3">
        <v>43994</v>
      </c>
      <c r="B1362" s="2">
        <v>5.4955999999999996</v>
      </c>
      <c r="C1362" s="2">
        <f t="shared" si="165"/>
        <v>5.7899999999999174E-2</v>
      </c>
      <c r="D1362" s="2">
        <f t="shared" si="166"/>
        <v>5.50136</v>
      </c>
      <c r="E1362" s="2">
        <f t="shared" si="168"/>
        <v>5.555159999999999</v>
      </c>
      <c r="F1362" s="2">
        <f t="shared" si="161"/>
        <v>5.4192049999999998</v>
      </c>
      <c r="G1362" s="2">
        <f t="shared" si="163"/>
        <v>5.3083740000000015</v>
      </c>
      <c r="H1362" s="2">
        <f t="shared" si="167"/>
        <v>6.3808175000000054</v>
      </c>
      <c r="I1362" s="2">
        <f t="array" ref="I1362">SUMPRODUCT(B1346:B1365, (ROW(B1346:B1365)-ROW(B1346)+1)) / (20*21/2)</f>
        <v>5.49144238095238</v>
      </c>
      <c r="J1362" s="2">
        <f t="shared" si="162"/>
        <v>5.440967846465921</v>
      </c>
      <c r="K1362" s="2">
        <f t="shared" si="164"/>
        <v>5.4800767925465301</v>
      </c>
    </row>
    <row r="1363" spans="1:11" ht="13.5" x14ac:dyDescent="0.25">
      <c r="A1363" s="3">
        <v>43997</v>
      </c>
      <c r="B1363" s="2">
        <v>5.4955999999999996</v>
      </c>
      <c r="C1363" s="2">
        <f t="shared" si="165"/>
        <v>0</v>
      </c>
      <c r="D1363" s="2">
        <f t="shared" si="166"/>
        <v>5.4840199999999992</v>
      </c>
      <c r="E1363" s="2">
        <f t="shared" si="168"/>
        <v>5.5528499999999994</v>
      </c>
      <c r="F1363" s="2">
        <f t="shared" si="161"/>
        <v>5.4293300000000002</v>
      </c>
      <c r="G1363" s="2">
        <f t="shared" si="163"/>
        <v>5.3105720000000023</v>
      </c>
      <c r="H1363" s="2">
        <f t="shared" si="167"/>
        <v>6.3732105000000061</v>
      </c>
      <c r="I1363" s="2">
        <f t="array" ref="I1363">SUMPRODUCT(B1347:B1366, (ROW(B1347:B1366)-ROW(B1347)+1)) / (20*21/2)</f>
        <v>5.4893442857142851</v>
      </c>
      <c r="J1363" s="2">
        <f t="shared" si="162"/>
        <v>5.4461709087072618</v>
      </c>
      <c r="K1363" s="2">
        <f t="shared" si="164"/>
        <v>5.4806855457800001</v>
      </c>
    </row>
    <row r="1364" spans="1:11" ht="13.5" x14ac:dyDescent="0.25">
      <c r="A1364" s="3">
        <v>43998</v>
      </c>
      <c r="B1364" s="2">
        <v>5.4955999999999996</v>
      </c>
      <c r="C1364" s="2">
        <f t="shared" si="165"/>
        <v>0</v>
      </c>
      <c r="D1364" s="2">
        <f t="shared" si="166"/>
        <v>5.4840199999999992</v>
      </c>
      <c r="E1364" s="2">
        <f t="shared" si="168"/>
        <v>5.5343399999999985</v>
      </c>
      <c r="F1364" s="2">
        <f t="shared" ref="F1364:F1427" si="169">AVERAGE(B1345:B1364)</f>
        <v>5.4394549999999997</v>
      </c>
      <c r="G1364" s="2">
        <f t="shared" si="163"/>
        <v>5.3128860000000024</v>
      </c>
      <c r="H1364" s="2">
        <f t="shared" si="167"/>
        <v>6.3651410000000057</v>
      </c>
      <c r="I1364" s="2">
        <f t="array" ref="I1364">SUMPRODUCT(B1348:B1367, (ROW(B1348:B1367)-ROW(B1348)+1)) / (20*21/2)</f>
        <v>5.4709180952380958</v>
      </c>
      <c r="J1364" s="2">
        <f t="shared" si="162"/>
        <v>5.4508784412113327</v>
      </c>
      <c r="K1364" s="2">
        <f t="shared" si="164"/>
        <v>5.4812704263376473</v>
      </c>
    </row>
    <row r="1365" spans="1:11" ht="13.5" x14ac:dyDescent="0.25">
      <c r="A1365" s="3">
        <v>43999</v>
      </c>
      <c r="B1365" s="2">
        <v>5.4377000000000004</v>
      </c>
      <c r="C1365" s="2">
        <f t="shared" si="165"/>
        <v>-5.7899999999999174E-2</v>
      </c>
      <c r="D1365" s="2">
        <f t="shared" si="166"/>
        <v>5.4724399999999997</v>
      </c>
      <c r="E1365" s="2">
        <f t="shared" si="168"/>
        <v>5.512929999999999</v>
      </c>
      <c r="F1365" s="2">
        <f t="shared" si="169"/>
        <v>5.4481300000000008</v>
      </c>
      <c r="G1365" s="2">
        <f t="shared" si="163"/>
        <v>5.3171660000000012</v>
      </c>
      <c r="H1365" s="2">
        <f t="shared" si="167"/>
        <v>6.3567820000000053</v>
      </c>
      <c r="I1365" s="2">
        <f t="array" ref="I1365">SUMPRODUCT(B1349:B1368, (ROW(B1349:B1368)-ROW(B1349)+1)) / (20*21/2)</f>
        <v>5.4468395238095235</v>
      </c>
      <c r="J1365" s="2">
        <f t="shared" ref="J1365:J1428" si="170">$J$4*B1365+J1364*(1-$J$4)</f>
        <v>5.4496233515721579</v>
      </c>
      <c r="K1365" s="2">
        <f t="shared" si="164"/>
        <v>5.4795617821675435</v>
      </c>
    </row>
    <row r="1366" spans="1:11" ht="13.5" x14ac:dyDescent="0.25">
      <c r="A1366" s="3">
        <v>44000</v>
      </c>
      <c r="B1366" s="2">
        <v>5.4260999999999999</v>
      </c>
      <c r="C1366" s="2">
        <f t="shared" si="165"/>
        <v>-1.1600000000000499E-2</v>
      </c>
      <c r="D1366" s="2">
        <f t="shared" si="166"/>
        <v>5.4701199999999996</v>
      </c>
      <c r="E1366" s="2">
        <f t="shared" si="168"/>
        <v>5.4944099999999993</v>
      </c>
      <c r="F1366" s="2">
        <f t="shared" si="169"/>
        <v>5.4576750000000001</v>
      </c>
      <c r="G1366" s="2">
        <f t="shared" si="163"/>
        <v>5.322140000000001</v>
      </c>
      <c r="H1366" s="2">
        <f t="shared" si="167"/>
        <v>6.348567500000005</v>
      </c>
      <c r="I1366" s="2">
        <f t="array" ref="I1366">SUMPRODUCT(B1350:B1369, (ROW(B1350:B1369)-ROW(B1350)+1)) / (20*21/2)</f>
        <v>5.4233119047619045</v>
      </c>
      <c r="J1366" s="2">
        <f t="shared" si="170"/>
        <v>5.4473830323748098</v>
      </c>
      <c r="K1366" s="2">
        <f t="shared" si="164"/>
        <v>5.4774652416903846</v>
      </c>
    </row>
    <row r="1367" spans="1:11" ht="13.5" x14ac:dyDescent="0.25">
      <c r="A1367" s="3">
        <v>44001</v>
      </c>
      <c r="B1367" s="2">
        <v>5.2641999999999998</v>
      </c>
      <c r="C1367" s="2">
        <f t="shared" si="165"/>
        <v>-0.16190000000000015</v>
      </c>
      <c r="D1367" s="2">
        <f t="shared" si="166"/>
        <v>5.4238399999999993</v>
      </c>
      <c r="E1367" s="2">
        <f t="shared" si="168"/>
        <v>5.4625999999999992</v>
      </c>
      <c r="F1367" s="2">
        <f t="shared" si="169"/>
        <v>5.4591250000000002</v>
      </c>
      <c r="G1367" s="2">
        <f t="shared" si="163"/>
        <v>5.322140000000001</v>
      </c>
      <c r="H1367" s="2">
        <f t="shared" si="167"/>
        <v>6.3396010000000045</v>
      </c>
      <c r="I1367" s="2">
        <f t="array" ref="I1367">SUMPRODUCT(B1351:B1370, (ROW(B1351:B1370)-ROW(B1351)+1)) / (20*21/2)</f>
        <v>5.4003076190476191</v>
      </c>
      <c r="J1367" s="2">
        <f t="shared" si="170"/>
        <v>5.4299370292914944</v>
      </c>
      <c r="K1367" s="2">
        <f t="shared" si="164"/>
        <v>5.4691018988789972</v>
      </c>
    </row>
    <row r="1368" spans="1:11" ht="13.5" x14ac:dyDescent="0.25">
      <c r="A1368" s="3">
        <v>44004</v>
      </c>
      <c r="B1368" s="2">
        <v>5.2062999999999997</v>
      </c>
      <c r="C1368" s="2">
        <f t="shared" si="165"/>
        <v>-5.7900000000000063E-2</v>
      </c>
      <c r="D1368" s="2">
        <f t="shared" si="166"/>
        <v>5.3659799999999995</v>
      </c>
      <c r="E1368" s="2">
        <f t="shared" si="168"/>
        <v>5.4249999999999998</v>
      </c>
      <c r="F1368" s="2">
        <f t="shared" si="169"/>
        <v>5.4533399999999999</v>
      </c>
      <c r="G1368" s="2">
        <f t="shared" si="163"/>
        <v>5.3198260000000008</v>
      </c>
      <c r="H1368" s="2">
        <f t="shared" si="167"/>
        <v>6.3305185000000055</v>
      </c>
      <c r="I1368" s="2">
        <f t="array" ref="I1368">SUMPRODUCT(B1352:B1371, (ROW(B1352:B1371)-ROW(B1352)+1)) / (20*21/2)</f>
        <v>5.3755719047619044</v>
      </c>
      <c r="J1368" s="2">
        <f t="shared" si="170"/>
        <v>5.4086382645970659</v>
      </c>
      <c r="K1368" s="2">
        <f t="shared" si="164"/>
        <v>5.4587959420602132</v>
      </c>
    </row>
    <row r="1369" spans="1:11" ht="13.5" x14ac:dyDescent="0.25">
      <c r="A1369" s="3">
        <v>44005</v>
      </c>
      <c r="B1369" s="2">
        <v>5.2062999999999997</v>
      </c>
      <c r="C1369" s="2">
        <f t="shared" si="165"/>
        <v>0</v>
      </c>
      <c r="D1369" s="2">
        <f t="shared" si="166"/>
        <v>5.3081199999999997</v>
      </c>
      <c r="E1369" s="2">
        <f t="shared" si="168"/>
        <v>5.3960699999999999</v>
      </c>
      <c r="F1369" s="2">
        <f t="shared" si="169"/>
        <v>5.447845</v>
      </c>
      <c r="G1369" s="2">
        <f t="shared" si="163"/>
        <v>5.3177419999999991</v>
      </c>
      <c r="H1369" s="2">
        <f t="shared" si="167"/>
        <v>6.3214940000000048</v>
      </c>
      <c r="I1369" s="2">
        <f t="array" ref="I1369">SUMPRODUCT(B1353:B1372, (ROW(B1353:B1372)-ROW(B1353)+1)) / (20*21/2)</f>
        <v>5.344336666666667</v>
      </c>
      <c r="J1369" s="2">
        <f t="shared" si="170"/>
        <v>5.3893679536830597</v>
      </c>
      <c r="K1369" s="2">
        <f t="shared" si="164"/>
        <v>5.4488941404107933</v>
      </c>
    </row>
    <row r="1370" spans="1:11" ht="13.5" x14ac:dyDescent="0.25">
      <c r="A1370" s="3">
        <v>44006</v>
      </c>
      <c r="B1370" s="2">
        <v>5.2062999999999997</v>
      </c>
      <c r="C1370" s="2">
        <f t="shared" si="165"/>
        <v>0</v>
      </c>
      <c r="D1370" s="2">
        <f t="shared" si="166"/>
        <v>5.2618399999999994</v>
      </c>
      <c r="E1370" s="2">
        <f t="shared" si="168"/>
        <v>5.36714</v>
      </c>
      <c r="F1370" s="2">
        <f t="shared" si="169"/>
        <v>5.4429250000000007</v>
      </c>
      <c r="G1370" s="2">
        <f t="shared" si="163"/>
        <v>5.3160059999999998</v>
      </c>
      <c r="H1370" s="2">
        <f t="shared" si="167"/>
        <v>6.3128165000000047</v>
      </c>
      <c r="I1370" s="2">
        <f t="array" ref="I1370">SUMPRODUCT(B1354:B1373, (ROW(B1354:B1373)-ROW(B1354)+1)) / (20*21/2)</f>
        <v>5.3142857142857141</v>
      </c>
      <c r="J1370" s="2">
        <f t="shared" si="170"/>
        <v>5.3719329104751488</v>
      </c>
      <c r="K1370" s="2">
        <f t="shared" si="164"/>
        <v>5.4393806447084092</v>
      </c>
    </row>
    <row r="1371" spans="1:11" ht="13.5" x14ac:dyDescent="0.25">
      <c r="A1371" s="3">
        <v>44007</v>
      </c>
      <c r="B1371" s="2">
        <v>5.1832000000000003</v>
      </c>
      <c r="C1371" s="2">
        <f t="shared" si="165"/>
        <v>-2.3099999999999454E-2</v>
      </c>
      <c r="D1371" s="2">
        <f t="shared" si="166"/>
        <v>5.21326</v>
      </c>
      <c r="E1371" s="2">
        <f t="shared" si="168"/>
        <v>5.3416899999999998</v>
      </c>
      <c r="F1371" s="2">
        <f t="shared" si="169"/>
        <v>5.44177</v>
      </c>
      <c r="G1371" s="2">
        <f t="shared" si="163"/>
        <v>5.3140400000000003</v>
      </c>
      <c r="H1371" s="2">
        <f t="shared" si="167"/>
        <v>6.3040525000000045</v>
      </c>
      <c r="I1371" s="2">
        <f t="array" ref="I1371">SUMPRODUCT(B1355:B1374, (ROW(B1355:B1374)-ROW(B1355)+1)) / (20*21/2)</f>
        <v>5.2856104761904765</v>
      </c>
      <c r="J1371" s="2">
        <f t="shared" si="170"/>
        <v>5.3539583475727541</v>
      </c>
      <c r="K1371" s="2">
        <f t="shared" si="164"/>
        <v>5.4293343449159224</v>
      </c>
    </row>
    <row r="1372" spans="1:11" ht="13.5" x14ac:dyDescent="0.25">
      <c r="A1372" s="3">
        <v>44008</v>
      </c>
      <c r="B1372" s="2">
        <v>5.1138000000000003</v>
      </c>
      <c r="C1372" s="2">
        <f t="shared" si="165"/>
        <v>-6.9399999999999906E-2</v>
      </c>
      <c r="D1372" s="2">
        <f t="shared" si="166"/>
        <v>5.1831800000000001</v>
      </c>
      <c r="E1372" s="2">
        <f t="shared" si="168"/>
        <v>5.3035099999999993</v>
      </c>
      <c r="F1372" s="2">
        <f t="shared" si="169"/>
        <v>5.429335</v>
      </c>
      <c r="G1372" s="2">
        <f t="shared" si="163"/>
        <v>5.3121900000000002</v>
      </c>
      <c r="H1372" s="2">
        <f t="shared" si="167"/>
        <v>6.2949415000000055</v>
      </c>
      <c r="I1372" s="2">
        <f t="array" ref="I1372">SUMPRODUCT(B1356:B1375, (ROW(B1356:B1375)-ROW(B1356)+1)) / (20*21/2)</f>
        <v>5.2596623809523821</v>
      </c>
      <c r="J1372" s="2">
        <f t="shared" si="170"/>
        <v>5.331086123994397</v>
      </c>
      <c r="K1372" s="2">
        <f t="shared" si="164"/>
        <v>5.4169604490368668</v>
      </c>
    </row>
    <row r="1373" spans="1:11" ht="13.5" x14ac:dyDescent="0.25">
      <c r="A1373" s="3">
        <v>44011</v>
      </c>
      <c r="B1373" s="2">
        <v>5.1138000000000003</v>
      </c>
      <c r="C1373" s="2">
        <f t="shared" si="165"/>
        <v>0</v>
      </c>
      <c r="D1373" s="2">
        <f t="shared" si="166"/>
        <v>5.1646800000000006</v>
      </c>
      <c r="E1373" s="2">
        <f t="shared" si="168"/>
        <v>5.2653299999999996</v>
      </c>
      <c r="F1373" s="2">
        <f t="shared" si="169"/>
        <v>5.40909</v>
      </c>
      <c r="G1373" s="2">
        <f t="shared" si="163"/>
        <v>5.3091820000000007</v>
      </c>
      <c r="H1373" s="2">
        <f t="shared" si="167"/>
        <v>6.285801500000006</v>
      </c>
      <c r="I1373" s="2">
        <f t="array" ref="I1373">SUMPRODUCT(B1357:B1376, (ROW(B1357:B1376)-ROW(B1357)+1)) / (20*21/2)</f>
        <v>5.2346466666666664</v>
      </c>
      <c r="J1373" s="2">
        <f t="shared" si="170"/>
        <v>5.3103922074235026</v>
      </c>
      <c r="K1373" s="2">
        <f t="shared" si="164"/>
        <v>5.4050718039765977</v>
      </c>
    </row>
    <row r="1374" spans="1:11" ht="13.5" x14ac:dyDescent="0.25">
      <c r="A1374" s="3">
        <v>44012</v>
      </c>
      <c r="B1374" s="2">
        <v>5.1079999999999997</v>
      </c>
      <c r="C1374" s="2">
        <f t="shared" si="165"/>
        <v>-5.8000000000006935E-3</v>
      </c>
      <c r="D1374" s="2">
        <f t="shared" si="166"/>
        <v>5.1450200000000006</v>
      </c>
      <c r="E1374" s="2">
        <f t="shared" si="168"/>
        <v>5.2265699999999988</v>
      </c>
      <c r="F1374" s="2">
        <f t="shared" si="169"/>
        <v>5.3804549999999995</v>
      </c>
      <c r="G1374" s="2">
        <f t="shared" si="163"/>
        <v>5.3049019999999993</v>
      </c>
      <c r="H1374" s="2">
        <f t="shared" si="167"/>
        <v>6.2766325000000043</v>
      </c>
      <c r="I1374" s="2">
        <f t="array" ref="I1374">SUMPRODUCT(B1358:B1377, (ROW(B1358:B1377)-ROW(B1358)+1)) / (20*21/2)</f>
        <v>5.223129523809523</v>
      </c>
      <c r="J1374" s="2">
        <f t="shared" si="170"/>
        <v>5.2911167590974539</v>
      </c>
      <c r="K1374" s="2">
        <f t="shared" si="164"/>
        <v>5.3934219293108487</v>
      </c>
    </row>
    <row r="1375" spans="1:11" ht="13.5" x14ac:dyDescent="0.25">
      <c r="A1375" s="3">
        <v>44013</v>
      </c>
      <c r="B1375" s="2">
        <v>5.1079999999999997</v>
      </c>
      <c r="C1375" s="2">
        <f t="shared" si="165"/>
        <v>0</v>
      </c>
      <c r="D1375" s="2">
        <f t="shared" si="166"/>
        <v>5.1253600000000006</v>
      </c>
      <c r="E1375" s="2">
        <f t="shared" si="168"/>
        <v>5.1935999999999982</v>
      </c>
      <c r="F1375" s="2">
        <f t="shared" si="169"/>
        <v>5.3532649999999995</v>
      </c>
      <c r="G1375" s="2">
        <f t="shared" si="163"/>
        <v>5.303513999999999</v>
      </c>
      <c r="H1375" s="2">
        <f t="shared" si="167"/>
        <v>6.2674635000000043</v>
      </c>
      <c r="I1375" s="2">
        <f t="array" ref="I1375">SUMPRODUCT(B1359:B1378, (ROW(B1359:B1378)-ROW(B1359)+1)) / (20*21/2)</f>
        <v>5.228279047619047</v>
      </c>
      <c r="J1375" s="2">
        <f t="shared" si="170"/>
        <v>5.2736770677548392</v>
      </c>
      <c r="K1375" s="2">
        <f t="shared" si="164"/>
        <v>5.3822289124751297</v>
      </c>
    </row>
    <row r="1376" spans="1:11" ht="13.5" x14ac:dyDescent="0.25">
      <c r="A1376" s="3">
        <v>44014</v>
      </c>
      <c r="B1376" s="2">
        <v>5.0906000000000002</v>
      </c>
      <c r="C1376" s="2">
        <f t="shared" si="165"/>
        <v>-1.7399999999999416E-2</v>
      </c>
      <c r="D1376" s="2">
        <f t="shared" si="166"/>
        <v>5.10684</v>
      </c>
      <c r="E1376" s="2">
        <f t="shared" si="168"/>
        <v>5.16005</v>
      </c>
      <c r="F1376" s="2">
        <f t="shared" si="169"/>
        <v>5.3272299999999992</v>
      </c>
      <c r="G1376" s="2">
        <f t="shared" si="163"/>
        <v>5.2994639999999995</v>
      </c>
      <c r="H1376" s="2">
        <f t="shared" si="167"/>
        <v>6.2582075000000046</v>
      </c>
      <c r="I1376" s="2">
        <f t="array" ref="I1376">SUMPRODUCT(B1360:B1379, (ROW(B1360:B1379)-ROW(B1360)+1)) / (20*21/2)</f>
        <v>5.2399895238095233</v>
      </c>
      <c r="J1376" s="2">
        <f t="shared" si="170"/>
        <v>5.2562411565400922</v>
      </c>
      <c r="K1376" s="2">
        <f t="shared" si="164"/>
        <v>5.3707924845349284</v>
      </c>
    </row>
    <row r="1377" spans="1:11" ht="13.5" x14ac:dyDescent="0.25">
      <c r="A1377" s="3">
        <v>44015</v>
      </c>
      <c r="B1377" s="2">
        <v>5.2062999999999997</v>
      </c>
      <c r="C1377" s="2">
        <f t="shared" si="165"/>
        <v>0.11569999999999947</v>
      </c>
      <c r="D1377" s="2">
        <f t="shared" si="166"/>
        <v>5.1253399999999996</v>
      </c>
      <c r="E1377" s="2">
        <f t="shared" si="168"/>
        <v>5.1542599999999998</v>
      </c>
      <c r="F1377" s="2">
        <f t="shared" si="169"/>
        <v>5.3084299999999995</v>
      </c>
      <c r="G1377" s="2">
        <f t="shared" si="163"/>
        <v>5.3005040000000001</v>
      </c>
      <c r="H1377" s="2">
        <f t="shared" si="167"/>
        <v>6.2491540000000052</v>
      </c>
      <c r="I1377" s="2">
        <f t="array" ref="I1377">SUMPRODUCT(B1361:B1380, (ROW(B1361:B1380)-ROW(B1361)+1)) / (20*21/2)</f>
        <v>5.2702390476190475</v>
      </c>
      <c r="J1377" s="2">
        <f t="shared" si="170"/>
        <v>5.2514848559172265</v>
      </c>
      <c r="K1377" s="2">
        <f t="shared" si="164"/>
        <v>5.3643417988668922</v>
      </c>
    </row>
    <row r="1378" spans="1:11" ht="13.5" x14ac:dyDescent="0.25">
      <c r="A1378" s="3">
        <v>44018</v>
      </c>
      <c r="B1378" s="2">
        <v>5.3624999999999998</v>
      </c>
      <c r="C1378" s="2">
        <f t="shared" si="165"/>
        <v>0.15620000000000012</v>
      </c>
      <c r="D1378" s="2">
        <f t="shared" si="166"/>
        <v>5.1750799999999995</v>
      </c>
      <c r="E1378" s="2">
        <f t="shared" si="168"/>
        <v>5.16988</v>
      </c>
      <c r="F1378" s="2">
        <f t="shared" si="169"/>
        <v>5.2974399999999999</v>
      </c>
      <c r="G1378" s="2">
        <f t="shared" si="163"/>
        <v>5.303858</v>
      </c>
      <c r="H1378" s="2">
        <f t="shared" si="167"/>
        <v>6.2408815000000049</v>
      </c>
      <c r="I1378" s="2">
        <f t="array" ref="I1378">SUMPRODUCT(B1362:B1381, (ROW(B1362:B1381)-ROW(B1362)+1)) / (20*21/2)</f>
        <v>5.2982804761904756</v>
      </c>
      <c r="J1378" s="2">
        <f t="shared" si="170"/>
        <v>5.2620577267822526</v>
      </c>
      <c r="K1378" s="2">
        <f t="shared" si="164"/>
        <v>5.3642695714603477</v>
      </c>
    </row>
    <row r="1379" spans="1:11" ht="13.5" x14ac:dyDescent="0.25">
      <c r="A1379" s="3">
        <v>44019</v>
      </c>
      <c r="B1379" s="2">
        <v>5.4203999999999999</v>
      </c>
      <c r="C1379" s="2">
        <f t="shared" si="165"/>
        <v>5.7900000000000063E-2</v>
      </c>
      <c r="D1379" s="2">
        <f t="shared" si="166"/>
        <v>5.2375600000000002</v>
      </c>
      <c r="E1379" s="2">
        <f t="shared" si="168"/>
        <v>5.1912900000000004</v>
      </c>
      <c r="F1379" s="2">
        <f t="shared" si="169"/>
        <v>5.2936800000000002</v>
      </c>
      <c r="G1379" s="2">
        <f t="shared" si="163"/>
        <v>5.3083699999999991</v>
      </c>
      <c r="H1379" s="2">
        <f t="shared" si="167"/>
        <v>6.2331880000000046</v>
      </c>
      <c r="I1379" s="2">
        <f t="array" ref="I1379">SUMPRODUCT(B1363:B1382, (ROW(B1363:B1382)-ROW(B1363)+1)) / (20*21/2)</f>
        <v>5.3112542857142859</v>
      </c>
      <c r="J1379" s="2">
        <f t="shared" si="170"/>
        <v>5.2771379432791807</v>
      </c>
      <c r="K1379" s="2">
        <f t="shared" si="164"/>
        <v>5.3664707647364125</v>
      </c>
    </row>
    <row r="1380" spans="1:11" ht="13.5" x14ac:dyDescent="0.25">
      <c r="A1380" s="3">
        <v>44020</v>
      </c>
      <c r="B1380" s="2">
        <v>5.6113</v>
      </c>
      <c r="C1380" s="2">
        <f t="shared" si="165"/>
        <v>0.19090000000000007</v>
      </c>
      <c r="D1380" s="2">
        <f t="shared" si="166"/>
        <v>5.3382200000000006</v>
      </c>
      <c r="E1380" s="2">
        <f t="shared" si="168"/>
        <v>5.2317900000000002</v>
      </c>
      <c r="F1380" s="2">
        <f t="shared" si="169"/>
        <v>5.2994649999999996</v>
      </c>
      <c r="G1380" s="2">
        <f t="shared" si="163"/>
        <v>5.3153119999999987</v>
      </c>
      <c r="H1380" s="2">
        <f t="shared" si="167"/>
        <v>6.2262465000000047</v>
      </c>
      <c r="I1380" s="2">
        <f t="array" ref="I1380">SUMPRODUCT(B1364:B1383, (ROW(B1364:B1383)-ROW(B1364)+1)) / (20*21/2)</f>
        <v>5.3332952380952392</v>
      </c>
      <c r="J1380" s="2">
        <f t="shared" si="170"/>
        <v>5.3089629010621158</v>
      </c>
      <c r="K1380" s="2">
        <f t="shared" si="164"/>
        <v>5.3760719112173376</v>
      </c>
    </row>
    <row r="1381" spans="1:11" ht="13.5" x14ac:dyDescent="0.25">
      <c r="A1381" s="3">
        <v>44021</v>
      </c>
      <c r="B1381" s="2">
        <v>5.5938999999999997</v>
      </c>
      <c r="C1381" s="2">
        <f t="shared" si="165"/>
        <v>-1.7400000000000304E-2</v>
      </c>
      <c r="D1381" s="2">
        <f t="shared" si="166"/>
        <v>5.4388800000000002</v>
      </c>
      <c r="E1381" s="2">
        <f t="shared" si="168"/>
        <v>5.2728599999999997</v>
      </c>
      <c r="F1381" s="2">
        <f t="shared" si="169"/>
        <v>5.3072749999999997</v>
      </c>
      <c r="G1381" s="2">
        <f t="shared" si="163"/>
        <v>5.3230640000000005</v>
      </c>
      <c r="H1381" s="2">
        <f t="shared" si="167"/>
        <v>6.2192470000000046</v>
      </c>
      <c r="I1381" s="2">
        <f t="array" ref="I1381">SUMPRODUCT(B1365:B1384, (ROW(B1365:B1384)-ROW(B1365)+1)) / (20*21/2)</f>
        <v>5.3540385714285712</v>
      </c>
      <c r="J1381" s="2">
        <f t="shared" si="170"/>
        <v>5.3360997676276289</v>
      </c>
      <c r="K1381" s="2">
        <f t="shared" si="164"/>
        <v>5.3846141892088148</v>
      </c>
    </row>
    <row r="1382" spans="1:11" ht="13.5" x14ac:dyDescent="0.25">
      <c r="A1382" s="3">
        <v>44022</v>
      </c>
      <c r="B1382" s="2">
        <v>5.4435000000000002</v>
      </c>
      <c r="C1382" s="2">
        <f t="shared" si="165"/>
        <v>-0.15039999999999942</v>
      </c>
      <c r="D1382" s="2">
        <f t="shared" si="166"/>
        <v>5.4863199999999992</v>
      </c>
      <c r="E1382" s="2">
        <f t="shared" si="168"/>
        <v>5.3058299999999994</v>
      </c>
      <c r="F1382" s="2">
        <f t="shared" si="169"/>
        <v>5.3046699999999998</v>
      </c>
      <c r="G1382" s="2">
        <f t="shared" si="163"/>
        <v>5.3283860000000001</v>
      </c>
      <c r="H1382" s="2">
        <f t="shared" si="167"/>
        <v>6.2114955000000034</v>
      </c>
      <c r="I1382" s="2">
        <f t="array" ref="I1382">SUMPRODUCT(B1366:B1385, (ROW(B1366:B1385)-ROW(B1366)+1)) / (20*21/2)</f>
        <v>5.3713395238095236</v>
      </c>
      <c r="J1382" s="2">
        <f t="shared" si="170"/>
        <v>5.3463283611869024</v>
      </c>
      <c r="K1382" s="2">
        <f t="shared" si="164"/>
        <v>5.3869234366908225</v>
      </c>
    </row>
    <row r="1383" spans="1:11" ht="13.5" x14ac:dyDescent="0.25">
      <c r="A1383" s="3">
        <v>44025</v>
      </c>
      <c r="B1383" s="2">
        <v>5.5361000000000002</v>
      </c>
      <c r="C1383" s="2">
        <f t="shared" si="165"/>
        <v>9.2600000000000016E-2</v>
      </c>
      <c r="D1383" s="2">
        <f t="shared" si="166"/>
        <v>5.5210400000000002</v>
      </c>
      <c r="E1383" s="2">
        <f t="shared" si="168"/>
        <v>5.3480599999999994</v>
      </c>
      <c r="F1383" s="2">
        <f t="shared" si="169"/>
        <v>5.3066949999999995</v>
      </c>
      <c r="G1383" s="2">
        <f t="shared" si="163"/>
        <v>5.3357919999999988</v>
      </c>
      <c r="H1383" s="2">
        <f t="shared" si="167"/>
        <v>6.2039465000000042</v>
      </c>
      <c r="I1383" s="2">
        <f t="array" ref="I1383">SUMPRODUCT(B1367:B1386, (ROW(B1367:B1386)-ROW(B1367)+1)) / (20*21/2)</f>
        <v>5.383430476190477</v>
      </c>
      <c r="J1383" s="2">
        <f t="shared" si="170"/>
        <v>5.364401850597674</v>
      </c>
      <c r="K1383" s="2">
        <f t="shared" si="164"/>
        <v>5.392773497997065</v>
      </c>
    </row>
    <row r="1384" spans="1:11" ht="13.5" x14ac:dyDescent="0.25">
      <c r="A1384" s="3">
        <v>44026</v>
      </c>
      <c r="B1384" s="2">
        <v>5.5244999999999997</v>
      </c>
      <c r="C1384" s="2">
        <f t="shared" si="165"/>
        <v>-1.1600000000000499E-2</v>
      </c>
      <c r="D1384" s="2">
        <f t="shared" si="166"/>
        <v>5.5418599999999998</v>
      </c>
      <c r="E1384" s="2">
        <f t="shared" si="168"/>
        <v>5.3897099999999991</v>
      </c>
      <c r="F1384" s="2">
        <f t="shared" si="169"/>
        <v>5.3081399999999999</v>
      </c>
      <c r="G1384" s="2">
        <f t="shared" si="163"/>
        <v>5.342617999999999</v>
      </c>
      <c r="H1384" s="2">
        <f t="shared" si="167"/>
        <v>6.1964265000000038</v>
      </c>
      <c r="I1384" s="2">
        <f t="array" ref="I1384">SUMPRODUCT(B1368:B1387, (ROW(B1368:B1387)-ROW(B1368)+1)) / (20*21/2)</f>
        <v>5.3800376190476191</v>
      </c>
      <c r="J1384" s="2">
        <f t="shared" si="170"/>
        <v>5.3796492933978959</v>
      </c>
      <c r="K1384" s="2">
        <f t="shared" si="164"/>
        <v>5.3979392431736501</v>
      </c>
    </row>
    <row r="1385" spans="1:11" ht="13.5" x14ac:dyDescent="0.25">
      <c r="A1385" s="3">
        <v>44027</v>
      </c>
      <c r="B1385" s="2">
        <v>5.4897999999999998</v>
      </c>
      <c r="C1385" s="2">
        <f t="shared" si="165"/>
        <v>-3.4699999999999953E-2</v>
      </c>
      <c r="D1385" s="2">
        <f t="shared" si="166"/>
        <v>5.5175599999999996</v>
      </c>
      <c r="E1385" s="2">
        <f t="shared" si="168"/>
        <v>5.4278900000000005</v>
      </c>
      <c r="F1385" s="2">
        <f t="shared" si="169"/>
        <v>5.3107449999999998</v>
      </c>
      <c r="G1385" s="2">
        <f t="shared" si="163"/>
        <v>5.3490979999999988</v>
      </c>
      <c r="H1385" s="2">
        <f t="shared" si="167"/>
        <v>6.1888195000000019</v>
      </c>
      <c r="I1385" s="2">
        <f t="array" ref="I1385">SUMPRODUCT(B1369:B1388, (ROW(B1369:B1388)-ROW(B1369)+1)) / (20*21/2)</f>
        <v>5.3754947619047622</v>
      </c>
      <c r="J1385" s="2">
        <f t="shared" si="170"/>
        <v>5.3901398368838098</v>
      </c>
      <c r="K1385" s="2">
        <f t="shared" si="164"/>
        <v>5.4015416257942919</v>
      </c>
    </row>
    <row r="1386" spans="1:11" ht="13.5" x14ac:dyDescent="0.25">
      <c r="A1386" s="3">
        <v>44028</v>
      </c>
      <c r="B1386" s="2">
        <v>5.4377000000000004</v>
      </c>
      <c r="C1386" s="2">
        <f t="shared" si="165"/>
        <v>-5.2099999999999369E-2</v>
      </c>
      <c r="D1386" s="2">
        <f t="shared" si="166"/>
        <v>5.4863200000000001</v>
      </c>
      <c r="E1386" s="2">
        <f t="shared" si="168"/>
        <v>5.4626000000000001</v>
      </c>
      <c r="F1386" s="2">
        <f t="shared" si="169"/>
        <v>5.311325000000001</v>
      </c>
      <c r="G1386" s="2">
        <f t="shared" si="163"/>
        <v>5.3548819999999999</v>
      </c>
      <c r="H1386" s="2">
        <f t="shared" si="167"/>
        <v>6.181299000000001</v>
      </c>
      <c r="I1386" s="2">
        <f t="array" ref="I1386">SUMPRODUCT(B1370:B1389, (ROW(B1370:B1389)-ROW(B1370)+1)) / (20*21/2)</f>
        <v>5.3706761904761908</v>
      </c>
      <c r="J1386" s="2">
        <f t="shared" si="170"/>
        <v>5.394669376228209</v>
      </c>
      <c r="K1386" s="2">
        <f t="shared" si="164"/>
        <v>5.4029596012533396</v>
      </c>
    </row>
    <row r="1387" spans="1:11" ht="13.5" x14ac:dyDescent="0.25">
      <c r="A1387" s="3">
        <v>44029</v>
      </c>
      <c r="B1387" s="2">
        <v>5.2756999999999996</v>
      </c>
      <c r="C1387" s="2">
        <f t="shared" si="165"/>
        <v>-0.16200000000000081</v>
      </c>
      <c r="D1387" s="2">
        <f t="shared" si="166"/>
        <v>5.4527599999999996</v>
      </c>
      <c r="E1387" s="2">
        <f t="shared" si="168"/>
        <v>5.4695400000000003</v>
      </c>
      <c r="F1387" s="2">
        <f t="shared" si="169"/>
        <v>5.3119000000000014</v>
      </c>
      <c r="G1387" s="2">
        <f t="shared" si="163"/>
        <v>5.357657999999998</v>
      </c>
      <c r="H1387" s="2">
        <f t="shared" si="167"/>
        <v>6.1729685000000014</v>
      </c>
      <c r="I1387" s="2">
        <f t="array" ref="I1387">SUMPRODUCT(B1371:B1390, (ROW(B1371:B1390)-ROW(B1371)+1)) / (20*21/2)</f>
        <v>5.3666771428571423</v>
      </c>
      <c r="J1387" s="2">
        <f t="shared" si="170"/>
        <v>5.3833389594445702</v>
      </c>
      <c r="K1387" s="2">
        <f t="shared" si="164"/>
        <v>5.3979690286551696</v>
      </c>
    </row>
    <row r="1388" spans="1:11" ht="13.5" x14ac:dyDescent="0.25">
      <c r="A1388" s="3">
        <v>44032</v>
      </c>
      <c r="B1388" s="2">
        <v>5.2641999999999998</v>
      </c>
      <c r="C1388" s="2">
        <f t="shared" si="165"/>
        <v>-1.1499999999999844E-2</v>
      </c>
      <c r="D1388" s="2">
        <f t="shared" si="166"/>
        <v>5.3983799999999995</v>
      </c>
      <c r="E1388" s="2">
        <f t="shared" si="168"/>
        <v>5.4597100000000003</v>
      </c>
      <c r="F1388" s="2">
        <f t="shared" si="169"/>
        <v>5.314795000000001</v>
      </c>
      <c r="G1388" s="2">
        <f t="shared" si="163"/>
        <v>5.3602039999999986</v>
      </c>
      <c r="H1388" s="2">
        <f t="shared" si="167"/>
        <v>6.1644650000000025</v>
      </c>
      <c r="I1388" s="2">
        <f t="array" ref="I1388">SUMPRODUCT(B1372:B1391, (ROW(B1372:B1391)-ROW(B1372)+1)) / (20*21/2)</f>
        <v>5.3623476190476191</v>
      </c>
      <c r="J1388" s="2">
        <f t="shared" si="170"/>
        <v>5.37199239187842</v>
      </c>
      <c r="K1388" s="2">
        <f t="shared" si="164"/>
        <v>5.3927231843941827</v>
      </c>
    </row>
    <row r="1389" spans="1:11" ht="13.5" x14ac:dyDescent="0.25">
      <c r="A1389" s="3">
        <v>44033</v>
      </c>
      <c r="B1389" s="2">
        <v>5.2641999999999998</v>
      </c>
      <c r="C1389" s="2">
        <f t="shared" si="165"/>
        <v>0</v>
      </c>
      <c r="D1389" s="2">
        <f t="shared" si="166"/>
        <v>5.3463199999999995</v>
      </c>
      <c r="E1389" s="2">
        <f t="shared" si="168"/>
        <v>5.444090000000001</v>
      </c>
      <c r="F1389" s="2">
        <f t="shared" si="169"/>
        <v>5.3176900000000007</v>
      </c>
      <c r="G1389" s="2">
        <f t="shared" si="163"/>
        <v>5.3625179999999997</v>
      </c>
      <c r="H1389" s="2">
        <f t="shared" si="167"/>
        <v>6.1559615000000019</v>
      </c>
      <c r="I1389" s="2">
        <f t="array" ref="I1389">SUMPRODUCT(B1373:B1392, (ROW(B1373:B1392)-ROW(B1373)+1)) / (20*21/2)</f>
        <v>5.3575776190476185</v>
      </c>
      <c r="J1389" s="2">
        <f t="shared" si="170"/>
        <v>5.3617264497947605</v>
      </c>
      <c r="K1389" s="2">
        <f t="shared" si="164"/>
        <v>5.3876830595159797</v>
      </c>
    </row>
    <row r="1390" spans="1:11" ht="13.5" x14ac:dyDescent="0.25">
      <c r="A1390" s="3">
        <v>44034</v>
      </c>
      <c r="B1390" s="2">
        <v>5.2756999999999996</v>
      </c>
      <c r="C1390" s="2">
        <f t="shared" si="165"/>
        <v>1.1499999999999844E-2</v>
      </c>
      <c r="D1390" s="2">
        <f t="shared" si="166"/>
        <v>5.3034999999999997</v>
      </c>
      <c r="E1390" s="2">
        <f t="shared" si="168"/>
        <v>5.4105300000000005</v>
      </c>
      <c r="F1390" s="2">
        <f t="shared" si="169"/>
        <v>5.3211600000000008</v>
      </c>
      <c r="G1390" s="2">
        <f t="shared" si="163"/>
        <v>5.362747999999999</v>
      </c>
      <c r="H1390" s="2">
        <f t="shared" si="167"/>
        <v>6.1475155000000026</v>
      </c>
      <c r="I1390" s="2">
        <f t="array" ref="I1390">SUMPRODUCT(B1374:B1393, (ROW(B1374:B1393)-ROW(B1374)+1)) / (20*21/2)</f>
        <v>5.3509414285714278</v>
      </c>
      <c r="J1390" s="2">
        <f t="shared" si="170"/>
        <v>5.3535334545762119</v>
      </c>
      <c r="K1390" s="2">
        <f t="shared" si="164"/>
        <v>5.3832915669859416</v>
      </c>
    </row>
    <row r="1391" spans="1:11" ht="13.5" x14ac:dyDescent="0.25">
      <c r="A1391" s="3">
        <v>44035</v>
      </c>
      <c r="B1391" s="2">
        <v>5.2756999999999996</v>
      </c>
      <c r="C1391" s="2">
        <f t="shared" si="165"/>
        <v>0</v>
      </c>
      <c r="D1391" s="2">
        <f t="shared" si="166"/>
        <v>5.2710999999999997</v>
      </c>
      <c r="E1391" s="2">
        <f t="shared" si="168"/>
        <v>5.3787099999999999</v>
      </c>
      <c r="F1391" s="2">
        <f t="shared" si="169"/>
        <v>5.3257850000000007</v>
      </c>
      <c r="G1391" s="2">
        <f t="shared" si="163"/>
        <v>5.3623999999999974</v>
      </c>
      <c r="H1391" s="2">
        <f t="shared" si="167"/>
        <v>6.1391850000000021</v>
      </c>
      <c r="I1391" s="2">
        <f t="array" ref="I1391">SUMPRODUCT(B1375:B1394, (ROW(B1375:B1394)-ROW(B1375)+1)) / (20*21/2)</f>
        <v>5.3424842857142849</v>
      </c>
      <c r="J1391" s="2">
        <f t="shared" si="170"/>
        <v>5.3461207446165719</v>
      </c>
      <c r="K1391" s="2">
        <f t="shared" si="164"/>
        <v>5.3790722898492378</v>
      </c>
    </row>
    <row r="1392" spans="1:11" ht="13.5" x14ac:dyDescent="0.25">
      <c r="A1392" s="3">
        <v>44036</v>
      </c>
      <c r="B1392" s="2">
        <v>5.2756999999999996</v>
      </c>
      <c r="C1392" s="2">
        <f t="shared" si="165"/>
        <v>0</v>
      </c>
      <c r="D1392" s="2">
        <f t="shared" si="166"/>
        <v>5.2710999999999997</v>
      </c>
      <c r="E1392" s="2">
        <f t="shared" si="168"/>
        <v>5.3619300000000001</v>
      </c>
      <c r="F1392" s="2">
        <f t="shared" si="169"/>
        <v>5.3338800000000006</v>
      </c>
      <c r="G1392" s="2">
        <f t="shared" si="163"/>
        <v>5.3619359999999974</v>
      </c>
      <c r="H1392" s="2">
        <f t="shared" si="167"/>
        <v>6.130739000000001</v>
      </c>
      <c r="I1392" s="2">
        <f t="array" ref="I1392">SUMPRODUCT(B1376:B1395, (ROW(B1376:B1395)-ROW(B1376)+1)) / (20*21/2)</f>
        <v>5.33278619047619</v>
      </c>
      <c r="J1392" s="2">
        <f t="shared" si="170"/>
        <v>5.3394140070340406</v>
      </c>
      <c r="K1392" s="2">
        <f t="shared" si="164"/>
        <v>5.3750184745610321</v>
      </c>
    </row>
    <row r="1393" spans="1:11" ht="13.5" x14ac:dyDescent="0.25">
      <c r="A1393" s="3">
        <v>44039</v>
      </c>
      <c r="B1393" s="2">
        <v>5.2641999999999998</v>
      </c>
      <c r="C1393" s="2">
        <f t="shared" si="165"/>
        <v>-1.1499999999999844E-2</v>
      </c>
      <c r="D1393" s="2">
        <f t="shared" si="166"/>
        <v>5.2710999999999997</v>
      </c>
      <c r="E1393" s="2">
        <f t="shared" si="168"/>
        <v>5.33474</v>
      </c>
      <c r="F1393" s="2">
        <f t="shared" si="169"/>
        <v>5.341400000000001</v>
      </c>
      <c r="G1393" s="2">
        <f t="shared" si="163"/>
        <v>5.3613579999999992</v>
      </c>
      <c r="H1393" s="2">
        <f t="shared" si="167"/>
        <v>6.122351000000001</v>
      </c>
      <c r="I1393" s="2">
        <f t="array" ref="I1393">SUMPRODUCT(B1377:B1396, (ROW(B1377:B1396)-ROW(B1377)+1)) / (20*21/2)</f>
        <v>5.3213223809523802</v>
      </c>
      <c r="J1393" s="2">
        <f t="shared" si="170"/>
        <v>5.3322507682688931</v>
      </c>
      <c r="K1393" s="2">
        <f t="shared" si="164"/>
        <v>5.3706726520292269</v>
      </c>
    </row>
    <row r="1394" spans="1:11" ht="13.5" x14ac:dyDescent="0.25">
      <c r="A1394" s="3">
        <v>44040</v>
      </c>
      <c r="B1394" s="2">
        <v>5.2526000000000002</v>
      </c>
      <c r="C1394" s="2">
        <f t="shared" si="165"/>
        <v>-1.1599999999999611E-2</v>
      </c>
      <c r="D1394" s="2">
        <f t="shared" si="166"/>
        <v>5.2687799999999996</v>
      </c>
      <c r="E1394" s="2">
        <f t="shared" si="168"/>
        <v>5.30755</v>
      </c>
      <c r="F1394" s="2">
        <f t="shared" si="169"/>
        <v>5.3486300000000009</v>
      </c>
      <c r="G1394" s="2">
        <f t="shared" ref="G1394:G1457" si="171">AVERAGE(B1345:B1394)</f>
        <v>5.3605479999999988</v>
      </c>
      <c r="H1394" s="2">
        <f t="shared" si="167"/>
        <v>6.1139050000000017</v>
      </c>
      <c r="I1394" s="2">
        <f t="array" ref="I1394">SUMPRODUCT(B1378:B1397, (ROW(B1378:B1397)-ROW(B1378)+1)) / (20*21/2)</f>
        <v>5.3091699999999999</v>
      </c>
      <c r="J1394" s="2">
        <f t="shared" si="170"/>
        <v>5.3246649808147133</v>
      </c>
      <c r="K1394" s="2">
        <f t="shared" si="164"/>
        <v>5.3660423519496492</v>
      </c>
    </row>
    <row r="1395" spans="1:11" ht="13.5" x14ac:dyDescent="0.25">
      <c r="A1395" s="3">
        <v>44041</v>
      </c>
      <c r="B1395" s="2">
        <v>5.2468000000000004</v>
      </c>
      <c r="C1395" s="2">
        <f t="shared" si="165"/>
        <v>-5.7999999999998053E-3</v>
      </c>
      <c r="D1395" s="2">
        <f t="shared" si="166"/>
        <v>5.2629999999999999</v>
      </c>
      <c r="E1395" s="2">
        <f t="shared" si="168"/>
        <v>5.2832500000000007</v>
      </c>
      <c r="F1395" s="2">
        <f t="shared" si="169"/>
        <v>5.3555700000000002</v>
      </c>
      <c r="G1395" s="2">
        <f t="shared" si="171"/>
        <v>5.3601999999999999</v>
      </c>
      <c r="H1395" s="2">
        <f t="shared" si="167"/>
        <v>6.105430000000001</v>
      </c>
      <c r="I1395" s="2">
        <f t="array" ref="I1395">SUMPRODUCT(B1379:B1398, (ROW(B1379:B1398)-ROW(B1379)+1)) / (20*21/2)</f>
        <v>5.2720895238095231</v>
      </c>
      <c r="J1395" s="2">
        <f t="shared" si="170"/>
        <v>5.3172492683561687</v>
      </c>
      <c r="K1395" s="2">
        <f t="shared" ref="K1395:K1458" si="172">$K$4*B1395+(1-$K$4)*K1394</f>
        <v>5.3613661812849571</v>
      </c>
    </row>
    <row r="1396" spans="1:11" ht="13.5" x14ac:dyDescent="0.25">
      <c r="A1396" s="3">
        <v>44042</v>
      </c>
      <c r="B1396" s="2">
        <v>5.2351999999999999</v>
      </c>
      <c r="C1396" s="2">
        <f t="shared" si="165"/>
        <v>-1.1600000000000499E-2</v>
      </c>
      <c r="D1396" s="2">
        <f t="shared" si="166"/>
        <v>5.2549000000000001</v>
      </c>
      <c r="E1396" s="2">
        <f t="shared" si="168"/>
        <v>5.2629999999999999</v>
      </c>
      <c r="F1396" s="2">
        <f t="shared" si="169"/>
        <v>5.3628000000000009</v>
      </c>
      <c r="G1396" s="2">
        <f t="shared" si="171"/>
        <v>5.3601999999999999</v>
      </c>
      <c r="H1396" s="2">
        <f t="shared" si="167"/>
        <v>6.0968970000000011</v>
      </c>
      <c r="I1396" s="2">
        <f t="array" ref="I1396">SUMPRODUCT(B1380:B1399, (ROW(B1380:B1399)-ROW(B1380)+1)) / (20*21/2)</f>
        <v>5.2478738095238091</v>
      </c>
      <c r="J1396" s="2">
        <f t="shared" si="170"/>
        <v>5.3094350523222484</v>
      </c>
      <c r="K1396" s="2">
        <f t="shared" si="172"/>
        <v>5.3564184879012338</v>
      </c>
    </row>
    <row r="1397" spans="1:11" ht="13.5" x14ac:dyDescent="0.25">
      <c r="A1397" s="3">
        <v>44046</v>
      </c>
      <c r="B1397" s="2">
        <v>5.2351999999999999</v>
      </c>
      <c r="C1397" s="2">
        <f t="shared" si="165"/>
        <v>0</v>
      </c>
      <c r="D1397" s="2">
        <f t="shared" si="166"/>
        <v>5.2467999999999995</v>
      </c>
      <c r="E1397" s="2">
        <f t="shared" si="168"/>
        <v>5.2589499999999996</v>
      </c>
      <c r="F1397" s="2">
        <f t="shared" si="169"/>
        <v>5.3642450000000013</v>
      </c>
      <c r="G1397" s="2">
        <f t="shared" si="171"/>
        <v>5.3601999999999999</v>
      </c>
      <c r="H1397" s="2">
        <f t="shared" si="167"/>
        <v>6.0883640000000021</v>
      </c>
      <c r="I1397" s="2">
        <f t="array" ref="I1397">SUMPRODUCT(B1381:B1400, (ROW(B1381:B1400)-ROW(B1381)+1)) / (20*21/2)</f>
        <v>5.2142095238095232</v>
      </c>
      <c r="J1397" s="2">
        <f t="shared" si="170"/>
        <v>5.3023650473391779</v>
      </c>
      <c r="K1397" s="2">
        <f t="shared" si="172"/>
        <v>5.3516648217090284</v>
      </c>
    </row>
    <row r="1398" spans="1:11" ht="13.5" x14ac:dyDescent="0.25">
      <c r="A1398" s="3">
        <v>44047</v>
      </c>
      <c r="B1398" s="2">
        <v>4.9748999999999999</v>
      </c>
      <c r="C1398" s="2">
        <f t="shared" si="165"/>
        <v>-0.26029999999999998</v>
      </c>
      <c r="D1398" s="2">
        <f t="shared" si="166"/>
        <v>5.1889399999999997</v>
      </c>
      <c r="E1398" s="2">
        <f t="shared" si="168"/>
        <v>5.2300199999999997</v>
      </c>
      <c r="F1398" s="2">
        <f t="shared" si="169"/>
        <v>5.3448650000000004</v>
      </c>
      <c r="G1398" s="2">
        <f t="shared" si="171"/>
        <v>5.3532579999999994</v>
      </c>
      <c r="H1398" s="2">
        <f t="shared" si="167"/>
        <v>6.0785295000000019</v>
      </c>
      <c r="I1398" s="2">
        <f t="array" ref="I1398">SUMPRODUCT(B1382:B1401, (ROW(B1382:B1401)-ROW(B1382)+1)) / (20*21/2)</f>
        <v>5.1835757142857144</v>
      </c>
      <c r="J1398" s="2">
        <f t="shared" si="170"/>
        <v>5.2711778999735417</v>
      </c>
      <c r="K1398" s="2">
        <f t="shared" si="172"/>
        <v>5.336889730661615</v>
      </c>
    </row>
    <row r="1399" spans="1:11" ht="13.5" x14ac:dyDescent="0.25">
      <c r="A1399" s="3">
        <v>44048</v>
      </c>
      <c r="B1399" s="2">
        <v>5.0906000000000002</v>
      </c>
      <c r="C1399" s="2">
        <f t="shared" si="165"/>
        <v>0.11570000000000036</v>
      </c>
      <c r="D1399" s="2">
        <f t="shared" si="166"/>
        <v>5.1565399999999997</v>
      </c>
      <c r="E1399" s="2">
        <f t="shared" si="168"/>
        <v>5.2126599999999996</v>
      </c>
      <c r="F1399" s="2">
        <f t="shared" si="169"/>
        <v>5.3283750000000003</v>
      </c>
      <c r="G1399" s="2">
        <f t="shared" si="171"/>
        <v>5.3487460000000002</v>
      </c>
      <c r="H1399" s="2">
        <f t="shared" si="167"/>
        <v>6.0692735000000013</v>
      </c>
      <c r="I1399" s="2">
        <f t="array" ref="I1399">SUMPRODUCT(B1383:B1402, (ROW(B1383:B1402)-ROW(B1383)+1)) / (20*21/2)</f>
        <v>5.1636038095238099</v>
      </c>
      <c r="J1399" s="2">
        <f t="shared" si="170"/>
        <v>5.2539800047379659</v>
      </c>
      <c r="K1399" s="2">
        <f t="shared" si="172"/>
        <v>5.3272313098513555</v>
      </c>
    </row>
    <row r="1400" spans="1:11" ht="13.5" x14ac:dyDescent="0.25">
      <c r="A1400" s="3">
        <v>44049</v>
      </c>
      <c r="B1400" s="2">
        <v>4.9748999999999999</v>
      </c>
      <c r="C1400" s="2">
        <f t="shared" si="165"/>
        <v>-0.11570000000000036</v>
      </c>
      <c r="D1400" s="2">
        <f t="shared" si="166"/>
        <v>5.1021599999999996</v>
      </c>
      <c r="E1400" s="2">
        <f t="shared" si="168"/>
        <v>5.1825799999999997</v>
      </c>
      <c r="F1400" s="2">
        <f t="shared" si="169"/>
        <v>5.2965550000000006</v>
      </c>
      <c r="G1400" s="2">
        <f t="shared" si="171"/>
        <v>5.3421499999999993</v>
      </c>
      <c r="H1400" s="2">
        <f t="shared" si="167"/>
        <v>6.0594390000000011</v>
      </c>
      <c r="I1400" s="2">
        <f t="array" ref="I1400">SUMPRODUCT(B1384:B1403, (ROW(B1384:B1403)-ROW(B1384)+1)) / (20*21/2)</f>
        <v>5.1515442857142855</v>
      </c>
      <c r="J1400" s="2">
        <f t="shared" si="170"/>
        <v>5.2274009566676831</v>
      </c>
      <c r="K1400" s="2">
        <f t="shared" si="172"/>
        <v>5.313414395739537</v>
      </c>
    </row>
    <row r="1401" spans="1:11" ht="13.5" x14ac:dyDescent="0.25">
      <c r="A1401" s="3">
        <v>44050</v>
      </c>
      <c r="B1401" s="2">
        <v>4.9748999999999999</v>
      </c>
      <c r="C1401" s="2">
        <f t="shared" si="165"/>
        <v>0</v>
      </c>
      <c r="D1401" s="2">
        <f t="shared" si="166"/>
        <v>5.0501000000000005</v>
      </c>
      <c r="E1401" s="2">
        <f t="shared" si="168"/>
        <v>5.1524999999999999</v>
      </c>
      <c r="F1401" s="2">
        <f t="shared" si="169"/>
        <v>5.2656050000000016</v>
      </c>
      <c r="G1401" s="2">
        <f t="shared" si="171"/>
        <v>5.337521999999999</v>
      </c>
      <c r="H1401" s="2">
        <f t="shared" si="167"/>
        <v>6.0496045000000018</v>
      </c>
      <c r="I1401" s="2">
        <f t="array" ref="I1401">SUMPRODUCT(B1385:B1404, (ROW(B1385:B1404)-ROW(B1385)+1)) / (20*21/2)</f>
        <v>5.1332014285714296</v>
      </c>
      <c r="J1401" s="2">
        <f t="shared" si="170"/>
        <v>5.2033532465088559</v>
      </c>
      <c r="K1401" s="2">
        <f t="shared" si="172"/>
        <v>5.3001393213968102</v>
      </c>
    </row>
    <row r="1402" spans="1:11" ht="13.5" x14ac:dyDescent="0.25">
      <c r="A1402" s="3">
        <v>44053</v>
      </c>
      <c r="B1402" s="2">
        <v>5.0559000000000003</v>
      </c>
      <c r="C1402" s="2">
        <f t="shared" si="165"/>
        <v>8.1000000000000405E-2</v>
      </c>
      <c r="D1402" s="2">
        <f t="shared" si="166"/>
        <v>5.01424</v>
      </c>
      <c r="E1402" s="2">
        <f t="shared" si="168"/>
        <v>5.1305199999999997</v>
      </c>
      <c r="F1402" s="2">
        <f t="shared" si="169"/>
        <v>5.2462250000000008</v>
      </c>
      <c r="G1402" s="2">
        <f t="shared" si="171"/>
        <v>5.331389999999999</v>
      </c>
      <c r="H1402" s="2">
        <f t="shared" si="167"/>
        <v>6.0401750000000014</v>
      </c>
      <c r="I1402" s="2">
        <f t="array" ref="I1402">SUMPRODUCT(B1386:B1405, (ROW(B1386:B1405)-ROW(B1386)+1)) / (20*21/2)</f>
        <v>5.116647619047618</v>
      </c>
      <c r="J1402" s="2">
        <f t="shared" si="170"/>
        <v>5.1893100801746792</v>
      </c>
      <c r="K1402" s="2">
        <f t="shared" si="172"/>
        <v>5.2905613087930137</v>
      </c>
    </row>
    <row r="1403" spans="1:11" ht="13.5" x14ac:dyDescent="0.25">
      <c r="A1403" s="3">
        <v>44054</v>
      </c>
      <c r="B1403" s="2">
        <v>5.1196000000000002</v>
      </c>
      <c r="C1403" s="2">
        <f t="shared" si="165"/>
        <v>6.3699999999999868E-2</v>
      </c>
      <c r="D1403" s="2">
        <f t="shared" si="166"/>
        <v>5.0431799999999996</v>
      </c>
      <c r="E1403" s="2">
        <f t="shared" si="168"/>
        <v>5.1160599999999992</v>
      </c>
      <c r="F1403" s="2">
        <f t="shared" si="169"/>
        <v>5.2254000000000014</v>
      </c>
      <c r="G1403" s="2">
        <f t="shared" si="171"/>
        <v>5.3234079999999979</v>
      </c>
      <c r="H1403" s="2">
        <f t="shared" si="167"/>
        <v>6.0305435000000012</v>
      </c>
      <c r="I1403" s="2">
        <f t="array" ref="I1403">SUMPRODUCT(B1387:B1406, (ROW(B1387:B1406)-ROW(B1387)+1)) / (20*21/2)</f>
        <v>5.0973357142857152</v>
      </c>
      <c r="J1403" s="2">
        <f t="shared" si="170"/>
        <v>5.1826710249199479</v>
      </c>
      <c r="K1403" s="2">
        <f t="shared" si="172"/>
        <v>5.2838569437423075</v>
      </c>
    </row>
    <row r="1404" spans="1:11" ht="13.5" x14ac:dyDescent="0.25">
      <c r="A1404" s="3">
        <v>44055</v>
      </c>
      <c r="B1404" s="2">
        <v>5.0327999999999999</v>
      </c>
      <c r="C1404" s="2">
        <f t="shared" si="165"/>
        <v>-8.680000000000021E-2</v>
      </c>
      <c r="D1404" s="2">
        <f t="shared" si="166"/>
        <v>5.0316200000000011</v>
      </c>
      <c r="E1404" s="2">
        <f t="shared" si="168"/>
        <v>5.0940799999999999</v>
      </c>
      <c r="F1404" s="2">
        <f t="shared" si="169"/>
        <v>5.2008150000000004</v>
      </c>
      <c r="G1404" s="2">
        <f t="shared" si="171"/>
        <v>5.3104499999999986</v>
      </c>
      <c r="H1404" s="2">
        <f t="shared" si="167"/>
        <v>6.0205650000000004</v>
      </c>
      <c r="I1404" s="2">
        <f t="array" ref="I1404">SUMPRODUCT(B1388:B1407, (ROW(B1388:B1407)-ROW(B1388)+1)) / (20*21/2)</f>
        <v>5.0802276190476192</v>
      </c>
      <c r="J1404" s="2">
        <f t="shared" si="170"/>
        <v>5.1683975939751905</v>
      </c>
      <c r="K1404" s="2">
        <f t="shared" si="172"/>
        <v>5.2740115733994717</v>
      </c>
    </row>
    <row r="1405" spans="1:11" ht="13.5" x14ac:dyDescent="0.25">
      <c r="A1405" s="3">
        <v>44057</v>
      </c>
      <c r="B1405" s="2">
        <v>5.0270000000000001</v>
      </c>
      <c r="C1405" s="2">
        <f t="shared" si="165"/>
        <v>-5.7999999999998053E-3</v>
      </c>
      <c r="D1405" s="2">
        <f t="shared" si="166"/>
        <v>5.0420400000000001</v>
      </c>
      <c r="E1405" s="2">
        <f t="shared" si="168"/>
        <v>5.0720999999999998</v>
      </c>
      <c r="F1405" s="2">
        <f t="shared" si="169"/>
        <v>5.1776749999999998</v>
      </c>
      <c r="G1405" s="2">
        <f t="shared" si="171"/>
        <v>5.2979539999999972</v>
      </c>
      <c r="H1405" s="2">
        <f t="shared" si="167"/>
        <v>6.0109625000000007</v>
      </c>
      <c r="I1405" s="2">
        <f t="array" ref="I1405">SUMPRODUCT(B1389:B1408, (ROW(B1389:B1408)-ROW(B1389)+1)) / (20*21/2)</f>
        <v>5.0634566666666654</v>
      </c>
      <c r="J1405" s="2">
        <f t="shared" si="170"/>
        <v>5.1549311564537437</v>
      </c>
      <c r="K1405" s="2">
        <f t="shared" si="172"/>
        <v>5.2643248450308651</v>
      </c>
    </row>
    <row r="1406" spans="1:11" ht="13.5" x14ac:dyDescent="0.25">
      <c r="A1406" s="3">
        <v>44060</v>
      </c>
      <c r="B1406" s="2">
        <v>4.9748999999999999</v>
      </c>
      <c r="C1406" s="2">
        <f t="shared" si="165"/>
        <v>-5.2100000000000257E-2</v>
      </c>
      <c r="D1406" s="2">
        <f t="shared" si="166"/>
        <v>5.0420400000000001</v>
      </c>
      <c r="E1406" s="2">
        <f t="shared" si="168"/>
        <v>5.0460700000000003</v>
      </c>
      <c r="F1406" s="2">
        <f t="shared" si="169"/>
        <v>5.154535000000001</v>
      </c>
      <c r="G1406" s="2">
        <f t="shared" si="171"/>
        <v>5.285225999999998</v>
      </c>
      <c r="H1406" s="2">
        <f t="shared" si="167"/>
        <v>6.0006075000000001</v>
      </c>
      <c r="I1406" s="2">
        <f t="array" ref="I1406">SUMPRODUCT(B1390:B1409, (ROW(B1390:B1409)-ROW(B1390)+1)) / (20*21/2)</f>
        <v>5.0486609523809527</v>
      </c>
      <c r="J1406" s="2">
        <f t="shared" si="170"/>
        <v>5.1377853320295772</v>
      </c>
      <c r="K1406" s="2">
        <f t="shared" si="172"/>
        <v>5.2529748511080854</v>
      </c>
    </row>
    <row r="1407" spans="1:11" ht="13.5" x14ac:dyDescent="0.25">
      <c r="A1407" s="3">
        <v>44061</v>
      </c>
      <c r="B1407" s="2">
        <v>4.9748999999999999</v>
      </c>
      <c r="C1407" s="2">
        <f t="shared" si="165"/>
        <v>0</v>
      </c>
      <c r="D1407" s="2">
        <f t="shared" si="166"/>
        <v>5.0258399999999996</v>
      </c>
      <c r="E1407" s="2">
        <f t="shared" si="168"/>
        <v>5.0200399999999998</v>
      </c>
      <c r="F1407" s="2">
        <f t="shared" si="169"/>
        <v>5.1394950000000001</v>
      </c>
      <c r="G1407" s="2">
        <f t="shared" si="171"/>
        <v>5.2730779999999982</v>
      </c>
      <c r="H1407" s="2">
        <f t="shared" si="167"/>
        <v>5.9904840000000004</v>
      </c>
      <c r="I1407" s="2">
        <f t="array" ref="I1407">SUMPRODUCT(B1391:B1410, (ROW(B1391:B1410)-ROW(B1391)+1)) / (20*21/2)</f>
        <v>5.0352704761904761</v>
      </c>
      <c r="J1407" s="2">
        <f t="shared" si="170"/>
        <v>5.1222724432648556</v>
      </c>
      <c r="K1407" s="2">
        <f t="shared" si="172"/>
        <v>5.2420699549861993</v>
      </c>
    </row>
    <row r="1408" spans="1:11" ht="13.5" x14ac:dyDescent="0.25">
      <c r="A1408" s="3">
        <v>44062</v>
      </c>
      <c r="B1408" s="2">
        <v>4.9634</v>
      </c>
      <c r="C1408" s="2">
        <f t="shared" si="165"/>
        <v>-1.1499999999999844E-2</v>
      </c>
      <c r="D1408" s="2">
        <f t="shared" si="166"/>
        <v>4.9946000000000002</v>
      </c>
      <c r="E1408" s="2">
        <f t="shared" si="168"/>
        <v>5.0188899999999999</v>
      </c>
      <c r="F1408" s="2">
        <f t="shared" si="169"/>
        <v>5.1244550000000002</v>
      </c>
      <c r="G1408" s="2">
        <f t="shared" si="171"/>
        <v>5.2606999999999982</v>
      </c>
      <c r="H1408" s="2">
        <f t="shared" si="167"/>
        <v>5.9800715000000002</v>
      </c>
      <c r="I1408" s="2">
        <f t="array" ref="I1408">SUMPRODUCT(B1392:B1411, (ROW(B1392:B1411)-ROW(B1392)+1)) / (20*21/2)</f>
        <v>5.0216923809523806</v>
      </c>
      <c r="J1408" s="2">
        <f t="shared" si="170"/>
        <v>5.1071417343824885</v>
      </c>
      <c r="K1408" s="2">
        <f t="shared" si="172"/>
        <v>5.2311417214573286</v>
      </c>
    </row>
    <row r="1409" spans="1:11" ht="13.5" x14ac:dyDescent="0.25">
      <c r="A1409" s="3">
        <v>44064</v>
      </c>
      <c r="B1409" s="2">
        <v>4.9691000000000001</v>
      </c>
      <c r="C1409" s="2">
        <f t="shared" si="165"/>
        <v>5.7000000000000384E-3</v>
      </c>
      <c r="D1409" s="2">
        <f t="shared" si="166"/>
        <v>4.9818599999999993</v>
      </c>
      <c r="E1409" s="2">
        <f t="shared" si="168"/>
        <v>5.0067399999999997</v>
      </c>
      <c r="F1409" s="2">
        <f t="shared" si="169"/>
        <v>5.1096999999999992</v>
      </c>
      <c r="G1409" s="2">
        <f t="shared" si="171"/>
        <v>5.250169999999998</v>
      </c>
      <c r="H1409" s="2">
        <f t="shared" si="167"/>
        <v>5.969919</v>
      </c>
      <c r="I1409" s="2">
        <f t="array" ref="I1409">SUMPRODUCT(B1393:B1412, (ROW(B1393:B1412)-ROW(B1393)+1)) / (20*21/2)</f>
        <v>5.010209047619048</v>
      </c>
      <c r="J1409" s="2">
        <f t="shared" si="170"/>
        <v>5.0939949025365374</v>
      </c>
      <c r="K1409" s="2">
        <f t="shared" si="172"/>
        <v>5.2208655755178262</v>
      </c>
    </row>
    <row r="1410" spans="1:11" ht="13.5" x14ac:dyDescent="0.25">
      <c r="A1410" s="3">
        <v>44067</v>
      </c>
      <c r="B1410" s="2">
        <v>4.9691000000000001</v>
      </c>
      <c r="C1410" s="2">
        <f t="shared" si="165"/>
        <v>0</v>
      </c>
      <c r="D1410" s="2">
        <f t="shared" si="166"/>
        <v>4.9702800000000007</v>
      </c>
      <c r="E1410" s="2">
        <f t="shared" si="168"/>
        <v>5.0061599999999995</v>
      </c>
      <c r="F1410" s="2">
        <f t="shared" si="169"/>
        <v>5.0943700000000005</v>
      </c>
      <c r="G1410" s="2">
        <f t="shared" si="171"/>
        <v>5.2396399999999996</v>
      </c>
      <c r="H1410" s="2">
        <f t="shared" si="167"/>
        <v>5.9600555000000011</v>
      </c>
      <c r="I1410" s="2">
        <f t="array" ref="I1410">SUMPRODUCT(B1394:B1413, (ROW(B1394:B1413)-ROW(B1394)+1)) / (20*21/2)</f>
        <v>5.0002404761904753</v>
      </c>
      <c r="J1410" s="2">
        <f t="shared" si="170"/>
        <v>5.0821001499140106</v>
      </c>
      <c r="K1410" s="2">
        <f t="shared" si="172"/>
        <v>5.2109924156935978</v>
      </c>
    </row>
    <row r="1411" spans="1:11" ht="13.5" x14ac:dyDescent="0.25">
      <c r="A1411" s="3">
        <v>44068</v>
      </c>
      <c r="B1411" s="2">
        <v>4.9518000000000004</v>
      </c>
      <c r="C1411" s="2">
        <f t="shared" si="165"/>
        <v>-1.7299999999999649E-2</v>
      </c>
      <c r="D1411" s="2">
        <f t="shared" si="166"/>
        <v>4.9656599999999997</v>
      </c>
      <c r="E1411" s="2">
        <f t="shared" si="168"/>
        <v>5.003849999999999</v>
      </c>
      <c r="F1411" s="2">
        <f t="shared" si="169"/>
        <v>5.0781750000000008</v>
      </c>
      <c r="G1411" s="2">
        <f t="shared" si="171"/>
        <v>5.2299219999999984</v>
      </c>
      <c r="H1411" s="2">
        <f t="shared" si="167"/>
        <v>5.9501054999999994</v>
      </c>
      <c r="I1411" s="2">
        <f t="array" ref="I1411">SUMPRODUCT(B1395:B1414, (ROW(B1395:B1414)-ROW(B1395)+1)) / (20*21/2)</f>
        <v>4.9895223809523808</v>
      </c>
      <c r="J1411" s="2">
        <f t="shared" si="170"/>
        <v>5.069690611826962</v>
      </c>
      <c r="K1411" s="2">
        <f t="shared" si="172"/>
        <v>5.2008280072350255</v>
      </c>
    </row>
    <row r="1412" spans="1:11" ht="13.5" x14ac:dyDescent="0.25">
      <c r="A1412" s="3">
        <v>44069</v>
      </c>
      <c r="B1412" s="2">
        <v>4.9576000000000002</v>
      </c>
      <c r="C1412" s="2">
        <f t="shared" ref="C1412:C1475" si="173">B1412-B1411</f>
        <v>5.7999999999998053E-3</v>
      </c>
      <c r="D1412" s="2">
        <f t="shared" si="166"/>
        <v>4.9622000000000002</v>
      </c>
      <c r="E1412" s="2">
        <f t="shared" si="168"/>
        <v>4.994019999999999</v>
      </c>
      <c r="F1412" s="2">
        <f t="shared" si="169"/>
        <v>5.0622700000000007</v>
      </c>
      <c r="G1412" s="2">
        <f t="shared" si="171"/>
        <v>5.219161999999999</v>
      </c>
      <c r="H1412" s="2">
        <f t="shared" si="167"/>
        <v>5.9401845</v>
      </c>
      <c r="I1412" s="2">
        <f t="array" ref="I1412">SUMPRODUCT(B1396:B1415, (ROW(B1396:B1415)-ROW(B1396)+1)) / (20*21/2)</f>
        <v>4.9808719047619059</v>
      </c>
      <c r="J1412" s="2">
        <f t="shared" si="170"/>
        <v>5.0590153154624895</v>
      </c>
      <c r="K1412" s="2">
        <f t="shared" si="172"/>
        <v>5.1912896540101219</v>
      </c>
    </row>
    <row r="1413" spans="1:11" ht="13.5" x14ac:dyDescent="0.25">
      <c r="A1413" s="3">
        <v>44070</v>
      </c>
      <c r="B1413" s="2">
        <v>4.9576000000000002</v>
      </c>
      <c r="C1413" s="2">
        <f t="shared" si="173"/>
        <v>0</v>
      </c>
      <c r="D1413" s="2">
        <f t="shared" si="166"/>
        <v>4.9610399999999997</v>
      </c>
      <c r="E1413" s="2">
        <f t="shared" si="168"/>
        <v>4.9778199999999995</v>
      </c>
      <c r="F1413" s="2">
        <f t="shared" si="169"/>
        <v>5.0469400000000002</v>
      </c>
      <c r="G1413" s="2">
        <f t="shared" si="171"/>
        <v>5.2084019999999986</v>
      </c>
      <c r="H1413" s="2">
        <f t="shared" si="167"/>
        <v>5.9302634999999988</v>
      </c>
      <c r="I1413" s="2">
        <f t="array" ref="I1413">SUMPRODUCT(B1397:B1416, (ROW(B1397:B1416)-ROW(B1397)+1)) / (20*21/2)</f>
        <v>4.9714814285714297</v>
      </c>
      <c r="J1413" s="2">
        <f t="shared" si="170"/>
        <v>5.0493567139898721</v>
      </c>
      <c r="K1413" s="2">
        <f t="shared" si="172"/>
        <v>5.1821253538528618</v>
      </c>
    </row>
    <row r="1414" spans="1:11" ht="13.5" x14ac:dyDescent="0.25">
      <c r="A1414" s="3">
        <v>44071</v>
      </c>
      <c r="B1414" s="2">
        <v>4.9344000000000001</v>
      </c>
      <c r="C1414" s="2">
        <f t="shared" si="173"/>
        <v>-2.3200000000000109E-2</v>
      </c>
      <c r="D1414" s="2">
        <f t="shared" ref="D1414:D1477" si="174">AVERAGE(B1410:B1414)</f>
        <v>4.9540999999999995</v>
      </c>
      <c r="E1414" s="2">
        <f t="shared" si="168"/>
        <v>4.9679799999999998</v>
      </c>
      <c r="F1414" s="2">
        <f t="shared" si="169"/>
        <v>5.0310299999999994</v>
      </c>
      <c r="G1414" s="2">
        <f t="shared" si="171"/>
        <v>5.1971779999999992</v>
      </c>
      <c r="H1414" s="2">
        <f t="shared" si="167"/>
        <v>5.9202844999999975</v>
      </c>
      <c r="I1414" s="2">
        <f t="array" ref="I1414">SUMPRODUCT(B1398:B1417, (ROW(B1398:B1417)-ROW(B1398)+1)) / (20*21/2)</f>
        <v>4.9580914285714286</v>
      </c>
      <c r="J1414" s="2">
        <f t="shared" si="170"/>
        <v>5.038408455514646</v>
      </c>
      <c r="K1414" s="2">
        <f t="shared" si="172"/>
        <v>5.172410634093926</v>
      </c>
    </row>
    <row r="1415" spans="1:11" ht="13.5" x14ac:dyDescent="0.25">
      <c r="A1415" s="3">
        <v>44074</v>
      </c>
      <c r="B1415" s="2">
        <v>4.9401999999999999</v>
      </c>
      <c r="C1415" s="2">
        <f t="shared" si="173"/>
        <v>5.7999999999998053E-3</v>
      </c>
      <c r="D1415" s="2">
        <f t="shared" si="174"/>
        <v>4.9483200000000007</v>
      </c>
      <c r="E1415" s="2">
        <f t="shared" si="168"/>
        <v>4.9592999999999998</v>
      </c>
      <c r="F1415" s="2">
        <f t="shared" si="169"/>
        <v>5.0156999999999998</v>
      </c>
      <c r="G1415" s="2">
        <f t="shared" si="171"/>
        <v>5.1872279999999993</v>
      </c>
      <c r="H1415" s="2">
        <f t="shared" si="167"/>
        <v>5.9102764999999984</v>
      </c>
      <c r="I1415" s="2">
        <f t="array" ref="I1415">SUMPRODUCT(B1399:B1418, (ROW(B1399:B1418)-ROW(B1399)+1)) / (20*21/2)</f>
        <v>4.9426347619047615</v>
      </c>
      <c r="J1415" s="2">
        <f t="shared" si="170"/>
        <v>5.0290552692751564</v>
      </c>
      <c r="K1415" s="2">
        <f t="shared" si="172"/>
        <v>5.1633043347176937</v>
      </c>
    </row>
    <row r="1416" spans="1:11" ht="13.5" x14ac:dyDescent="0.25">
      <c r="A1416" s="3">
        <v>44075</v>
      </c>
      <c r="B1416" s="2">
        <v>4.9170999999999996</v>
      </c>
      <c r="C1416" s="2">
        <f t="shared" si="173"/>
        <v>-2.3100000000000342E-2</v>
      </c>
      <c r="D1416" s="2">
        <f t="shared" si="174"/>
        <v>4.9413799999999997</v>
      </c>
      <c r="E1416" s="2">
        <f t="shared" si="168"/>
        <v>4.9535199999999993</v>
      </c>
      <c r="F1416" s="2">
        <f t="shared" si="169"/>
        <v>4.9997950000000007</v>
      </c>
      <c r="G1416" s="2">
        <f t="shared" si="171"/>
        <v>5.1770480000000001</v>
      </c>
      <c r="H1416" s="2">
        <f t="shared" si="167"/>
        <v>5.9001529999999978</v>
      </c>
      <c r="I1416" s="2">
        <f t="array" ref="I1416">SUMPRODUCT(B1400:B1419, (ROW(B1400:B1419)-ROW(B1400)+1)) / (20*21/2)</f>
        <v>4.9251695238095232</v>
      </c>
      <c r="J1416" s="2">
        <f t="shared" si="170"/>
        <v>5.0183928626775227</v>
      </c>
      <c r="K1416" s="2">
        <f t="shared" si="172"/>
        <v>5.1536492627679804</v>
      </c>
    </row>
    <row r="1417" spans="1:11" ht="13.5" x14ac:dyDescent="0.25">
      <c r="A1417" s="3">
        <v>44076</v>
      </c>
      <c r="B1417" s="2">
        <v>4.8592000000000004</v>
      </c>
      <c r="C1417" s="2">
        <f t="shared" si="173"/>
        <v>-5.7899999999999174E-2</v>
      </c>
      <c r="D1417" s="2">
        <f t="shared" si="174"/>
        <v>4.9216999999999995</v>
      </c>
      <c r="E1417" s="2">
        <f t="shared" si="168"/>
        <v>4.9419500000000003</v>
      </c>
      <c r="F1417" s="2">
        <f t="shared" si="169"/>
        <v>4.9809950000000009</v>
      </c>
      <c r="G1417" s="2">
        <f t="shared" si="171"/>
        <v>5.1689480000000003</v>
      </c>
      <c r="H1417" s="2">
        <f t="shared" si="167"/>
        <v>5.8897979999999981</v>
      </c>
      <c r="I1417" s="2">
        <f t="array" ref="I1417">SUMPRODUCT(B1401:B1420, (ROW(B1401:B1420)-ROW(B1401)+1)) / (20*21/2)</f>
        <v>4.9063842857142852</v>
      </c>
      <c r="J1417" s="2">
        <f t="shared" si="170"/>
        <v>5.0032316376606154</v>
      </c>
      <c r="K1417" s="2">
        <f t="shared" si="172"/>
        <v>5.1421022328555113</v>
      </c>
    </row>
    <row r="1418" spans="1:11" ht="13.5" x14ac:dyDescent="0.25">
      <c r="A1418" s="3">
        <v>44077</v>
      </c>
      <c r="B1418" s="2">
        <v>4.8186999999999998</v>
      </c>
      <c r="C1418" s="2">
        <f t="shared" si="173"/>
        <v>-4.0500000000000647E-2</v>
      </c>
      <c r="D1418" s="2">
        <f t="shared" si="174"/>
        <v>4.8939199999999996</v>
      </c>
      <c r="E1418" s="2">
        <f t="shared" si="168"/>
        <v>4.9274800000000001</v>
      </c>
      <c r="F1418" s="2">
        <f t="shared" si="169"/>
        <v>4.9731849999999991</v>
      </c>
      <c r="G1418" s="2">
        <f t="shared" si="171"/>
        <v>5.1611960000000003</v>
      </c>
      <c r="H1418" s="2">
        <f t="shared" ref="H1418:H1481" si="175">AVERAGE(B1219:B1418)</f>
        <v>5.8792404999999981</v>
      </c>
      <c r="I1418" s="2">
        <f t="array" ref="I1418">SUMPRODUCT(B1402:B1421, (ROW(B1402:B1421)-ROW(B1402)+1)) / (20*21/2)</f>
        <v>4.8908180952380951</v>
      </c>
      <c r="J1418" s="2">
        <f t="shared" si="170"/>
        <v>4.9856571959786518</v>
      </c>
      <c r="K1418" s="2">
        <f t="shared" si="172"/>
        <v>5.1294197923513734</v>
      </c>
    </row>
    <row r="1419" spans="1:11" ht="13.5" x14ac:dyDescent="0.25">
      <c r="A1419" s="3">
        <v>44078</v>
      </c>
      <c r="B1419" s="2">
        <v>4.7897999999999996</v>
      </c>
      <c r="C1419" s="2">
        <f t="shared" si="173"/>
        <v>-2.8900000000000148E-2</v>
      </c>
      <c r="D1419" s="2">
        <f t="shared" si="174"/>
        <v>4.8650000000000002</v>
      </c>
      <c r="E1419" s="2">
        <f t="shared" si="168"/>
        <v>4.9095500000000003</v>
      </c>
      <c r="F1419" s="2">
        <f t="shared" si="169"/>
        <v>4.958145</v>
      </c>
      <c r="G1419" s="2">
        <f t="shared" si="171"/>
        <v>5.1528660000000004</v>
      </c>
      <c r="H1419" s="2">
        <f t="shared" si="175"/>
        <v>5.868596499999998</v>
      </c>
      <c r="I1419" s="2">
        <f t="array" ref="I1419">SUMPRODUCT(B1403:B1422, (ROW(B1403:B1422)-ROW(B1403)+1)) / (20*21/2)</f>
        <v>4.8965514285714296</v>
      </c>
      <c r="J1419" s="2">
        <f t="shared" si="170"/>
        <v>4.9670041296949705</v>
      </c>
      <c r="K1419" s="2">
        <f t="shared" si="172"/>
        <v>5.1161013691219077</v>
      </c>
    </row>
    <row r="1420" spans="1:11" ht="13.5" x14ac:dyDescent="0.25">
      <c r="A1420" s="3">
        <v>44081</v>
      </c>
      <c r="B1420" s="2">
        <v>4.7609000000000004</v>
      </c>
      <c r="C1420" s="2">
        <f t="shared" si="173"/>
        <v>-2.889999999999926E-2</v>
      </c>
      <c r="D1420" s="2">
        <f t="shared" si="174"/>
        <v>4.8291399999999998</v>
      </c>
      <c r="E1420" s="2">
        <f t="shared" ref="E1420:E1483" si="176">AVERAGE(B1411:B1420)</f>
        <v>4.8887300000000007</v>
      </c>
      <c r="F1420" s="2">
        <f t="shared" si="169"/>
        <v>4.9474450000000001</v>
      </c>
      <c r="G1420" s="2">
        <f t="shared" si="171"/>
        <v>5.1439580000000005</v>
      </c>
      <c r="H1420" s="2">
        <f t="shared" si="175"/>
        <v>5.8582704999999979</v>
      </c>
      <c r="I1420" s="2">
        <f t="array" ref="I1420">SUMPRODUCT(B1404:B1423, (ROW(B1404:B1423)-ROW(B1404)+1)) / (20*21/2)</f>
        <v>4.9212933333333337</v>
      </c>
      <c r="J1420" s="2">
        <f t="shared" si="170"/>
        <v>4.947375164962116</v>
      </c>
      <c r="K1420" s="2">
        <f t="shared" si="172"/>
        <v>5.1021719036661466</v>
      </c>
    </row>
    <row r="1421" spans="1:11" ht="13.5" x14ac:dyDescent="0.25">
      <c r="A1421" s="3">
        <v>44082</v>
      </c>
      <c r="B1421" s="2">
        <v>4.7839999999999998</v>
      </c>
      <c r="C1421" s="2">
        <f t="shared" si="173"/>
        <v>2.3099999999999454E-2</v>
      </c>
      <c r="D1421" s="2">
        <f t="shared" si="174"/>
        <v>4.8025199999999995</v>
      </c>
      <c r="E1421" s="2">
        <f t="shared" si="176"/>
        <v>4.87195</v>
      </c>
      <c r="F1421" s="2">
        <f t="shared" si="169"/>
        <v>4.9379000000000008</v>
      </c>
      <c r="G1421" s="2">
        <f t="shared" si="171"/>
        <v>5.1359739999999992</v>
      </c>
      <c r="H1421" s="2">
        <f t="shared" si="175"/>
        <v>5.8476839999999992</v>
      </c>
      <c r="I1421" s="2">
        <f t="array" ref="I1421">SUMPRODUCT(B1405:B1424, (ROW(B1405:B1424)-ROW(B1405)+1)) / (20*21/2)</f>
        <v>4.9682580952380944</v>
      </c>
      <c r="J1421" s="2">
        <f t="shared" si="170"/>
        <v>4.9318156254419145</v>
      </c>
      <c r="K1421" s="2">
        <f t="shared" si="172"/>
        <v>5.0896945741106112</v>
      </c>
    </row>
    <row r="1422" spans="1:11" ht="13.5" x14ac:dyDescent="0.25">
      <c r="A1422" s="3">
        <v>44083</v>
      </c>
      <c r="B1422" s="2">
        <v>4.9981</v>
      </c>
      <c r="C1422" s="2">
        <f t="shared" si="173"/>
        <v>0.21410000000000018</v>
      </c>
      <c r="D1422" s="2">
        <f t="shared" si="174"/>
        <v>4.8302999999999994</v>
      </c>
      <c r="E1422" s="2">
        <f t="shared" si="176"/>
        <v>4.8759999999999994</v>
      </c>
      <c r="F1422" s="2">
        <f t="shared" si="169"/>
        <v>4.9350100000000001</v>
      </c>
      <c r="G1422" s="2">
        <f t="shared" si="171"/>
        <v>5.1336599999999999</v>
      </c>
      <c r="H1422" s="2">
        <f t="shared" si="175"/>
        <v>5.8382549999999984</v>
      </c>
      <c r="I1422" s="2">
        <f t="array" ref="I1422">SUMPRODUCT(B1406:B1425, (ROW(B1406:B1425)-ROW(B1406)+1)) / (20*21/2)</f>
        <v>5.0177319047619049</v>
      </c>
      <c r="J1422" s="2">
        <f t="shared" si="170"/>
        <v>4.9381284230188758</v>
      </c>
      <c r="K1422" s="2">
        <f t="shared" si="172"/>
        <v>5.0861026300278427</v>
      </c>
    </row>
    <row r="1423" spans="1:11" ht="13.5" x14ac:dyDescent="0.25">
      <c r="A1423" s="3">
        <v>44084</v>
      </c>
      <c r="B1423" s="2">
        <v>5.1947999999999999</v>
      </c>
      <c r="C1423" s="2">
        <f t="shared" si="173"/>
        <v>0.19669999999999987</v>
      </c>
      <c r="D1423" s="2">
        <f t="shared" si="174"/>
        <v>4.9055200000000001</v>
      </c>
      <c r="E1423" s="2">
        <f t="shared" si="176"/>
        <v>4.8997200000000003</v>
      </c>
      <c r="F1423" s="2">
        <f t="shared" si="169"/>
        <v>4.9387699999999999</v>
      </c>
      <c r="G1423" s="2">
        <f t="shared" si="171"/>
        <v>5.1352799999999998</v>
      </c>
      <c r="H1423" s="2">
        <f t="shared" si="175"/>
        <v>5.8298094999999988</v>
      </c>
      <c r="I1423" s="2">
        <f t="array" ref="I1423">SUMPRODUCT(B1407:B1426, (ROW(B1407:B1426)-ROW(B1407)+1)) / (20*21/2)</f>
        <v>5.0600952380952373</v>
      </c>
      <c r="J1423" s="2">
        <f t="shared" si="170"/>
        <v>4.9625733351123156</v>
      </c>
      <c r="K1423" s="2">
        <f t="shared" si="172"/>
        <v>5.090365271987535</v>
      </c>
    </row>
    <row r="1424" spans="1:11" ht="13.5" x14ac:dyDescent="0.25">
      <c r="A1424" s="3">
        <v>44085</v>
      </c>
      <c r="B1424" s="2">
        <v>5.4318999999999997</v>
      </c>
      <c r="C1424" s="2">
        <f t="shared" si="173"/>
        <v>0.23709999999999987</v>
      </c>
      <c r="D1424" s="2">
        <f t="shared" si="174"/>
        <v>5.0339399999999994</v>
      </c>
      <c r="E1424" s="2">
        <f t="shared" si="176"/>
        <v>4.9494699999999998</v>
      </c>
      <c r="F1424" s="2">
        <f t="shared" si="169"/>
        <v>4.9587250000000003</v>
      </c>
      <c r="G1424" s="2">
        <f t="shared" si="171"/>
        <v>5.1417579999999994</v>
      </c>
      <c r="H1424" s="2">
        <f t="shared" si="175"/>
        <v>5.8225494999999992</v>
      </c>
      <c r="I1424" s="2">
        <f t="array" ref="I1424">SUMPRODUCT(B1408:B1427, (ROW(B1408:B1427)-ROW(B1408)+1)) / (20*21/2)</f>
        <v>5.0986623809523808</v>
      </c>
      <c r="J1424" s="2">
        <f t="shared" si="170"/>
        <v>5.0072711127206659</v>
      </c>
      <c r="K1424" s="2">
        <f t="shared" si="172"/>
        <v>5.1037587907331217</v>
      </c>
    </row>
    <row r="1425" spans="1:11" ht="13.5" x14ac:dyDescent="0.25">
      <c r="A1425" s="3">
        <v>44088</v>
      </c>
      <c r="B1425" s="2">
        <v>5.4782000000000002</v>
      </c>
      <c r="C1425" s="2">
        <f t="shared" si="173"/>
        <v>4.6300000000000452E-2</v>
      </c>
      <c r="D1425" s="2">
        <f t="shared" si="174"/>
        <v>5.1774000000000004</v>
      </c>
      <c r="E1425" s="2">
        <f t="shared" si="176"/>
        <v>5.0032699999999997</v>
      </c>
      <c r="F1425" s="2">
        <f t="shared" si="169"/>
        <v>4.9812849999999997</v>
      </c>
      <c r="G1425" s="2">
        <f t="shared" si="171"/>
        <v>5.1491620000000005</v>
      </c>
      <c r="H1425" s="2">
        <f t="shared" si="175"/>
        <v>5.8155499999999982</v>
      </c>
      <c r="I1425" s="2">
        <f t="array" ref="I1425">SUMPRODUCT(B1409:B1428, (ROW(B1409:B1428)-ROW(B1409)+1)) / (20*21/2)</f>
        <v>5.1324109523809529</v>
      </c>
      <c r="J1425" s="2">
        <f t="shared" si="170"/>
        <v>5.0521214829377454</v>
      </c>
      <c r="K1425" s="2">
        <f t="shared" si="172"/>
        <v>5.1184427597239797</v>
      </c>
    </row>
    <row r="1426" spans="1:11" ht="13.5" x14ac:dyDescent="0.25">
      <c r="A1426" s="3">
        <v>44089</v>
      </c>
      <c r="B1426" s="2">
        <v>5.4260999999999999</v>
      </c>
      <c r="C1426" s="2">
        <f t="shared" si="173"/>
        <v>-5.2100000000000257E-2</v>
      </c>
      <c r="D1426" s="2">
        <f t="shared" si="174"/>
        <v>5.3058199999999998</v>
      </c>
      <c r="E1426" s="2">
        <f t="shared" si="176"/>
        <v>5.0541700000000001</v>
      </c>
      <c r="F1426" s="2">
        <f t="shared" si="169"/>
        <v>5.0038450000000001</v>
      </c>
      <c r="G1426" s="2">
        <f t="shared" si="171"/>
        <v>5.1558719999999996</v>
      </c>
      <c r="H1426" s="2">
        <f t="shared" si="175"/>
        <v>5.8085499999999994</v>
      </c>
      <c r="I1426" s="2">
        <f t="array" ref="I1426">SUMPRODUCT(B1410:B1429, (ROW(B1410:B1429)-ROW(B1410)+1)) / (20*21/2)</f>
        <v>5.1696809523809524</v>
      </c>
      <c r="J1426" s="2">
        <f t="shared" si="170"/>
        <v>5.0877384845627223</v>
      </c>
      <c r="K1426" s="2">
        <f t="shared" si="172"/>
        <v>5.130507749538725</v>
      </c>
    </row>
    <row r="1427" spans="1:11" ht="13.5" x14ac:dyDescent="0.25">
      <c r="A1427" s="3">
        <v>44090</v>
      </c>
      <c r="B1427" s="2">
        <v>5.4088000000000003</v>
      </c>
      <c r="C1427" s="2">
        <f t="shared" si="173"/>
        <v>-1.7299999999999649E-2</v>
      </c>
      <c r="D1427" s="2">
        <f t="shared" si="174"/>
        <v>5.3879599999999996</v>
      </c>
      <c r="E1427" s="2">
        <f t="shared" si="176"/>
        <v>5.1091299999999995</v>
      </c>
      <c r="F1427" s="2">
        <f t="shared" si="169"/>
        <v>5.0255400000000003</v>
      </c>
      <c r="G1427" s="2">
        <f t="shared" si="171"/>
        <v>5.159921999999999</v>
      </c>
      <c r="H1427" s="2">
        <f t="shared" si="175"/>
        <v>5.8014924999999984</v>
      </c>
      <c r="I1427" s="2">
        <f t="array" ref="I1427">SUMPRODUCT(B1411:B1430, (ROW(B1411:B1430)-ROW(B1411)+1)) / (20*21/2)</f>
        <v>5.2047195238095236</v>
      </c>
      <c r="J1427" s="2">
        <f t="shared" si="170"/>
        <v>5.1183157717472252</v>
      </c>
      <c r="K1427" s="2">
        <f t="shared" si="172"/>
        <v>5.1414211711254412</v>
      </c>
    </row>
    <row r="1428" spans="1:11" ht="13.5" x14ac:dyDescent="0.25">
      <c r="A1428" s="3">
        <v>44091</v>
      </c>
      <c r="B1428" s="2">
        <v>5.3799000000000001</v>
      </c>
      <c r="C1428" s="2">
        <f t="shared" si="173"/>
        <v>-2.8900000000000148E-2</v>
      </c>
      <c r="D1428" s="2">
        <f t="shared" si="174"/>
        <v>5.4249799999999997</v>
      </c>
      <c r="E1428" s="2">
        <f t="shared" si="176"/>
        <v>5.1652499999999995</v>
      </c>
      <c r="F1428" s="2">
        <f t="shared" ref="F1428:F1491" si="177">AVERAGE(B1409:B1428)</f>
        <v>5.0463649999999998</v>
      </c>
      <c r="G1428" s="2">
        <f t="shared" si="171"/>
        <v>5.1602699999999997</v>
      </c>
      <c r="H1428" s="2">
        <f t="shared" si="175"/>
        <v>5.7942904999999989</v>
      </c>
      <c r="I1428" s="2">
        <f t="array" ref="I1428">SUMPRODUCT(B1412:B1431, (ROW(B1412:B1431)-ROW(B1412)+1)) / (20*21/2)</f>
        <v>5.2265076190476192</v>
      </c>
      <c r="J1428" s="2">
        <f t="shared" si="170"/>
        <v>5.1432285553903467</v>
      </c>
      <c r="K1428" s="2">
        <f t="shared" si="172"/>
        <v>5.1507732820616985</v>
      </c>
    </row>
    <row r="1429" spans="1:11" ht="13.5" x14ac:dyDescent="0.25">
      <c r="A1429" s="3">
        <v>44092</v>
      </c>
      <c r="B1429" s="2">
        <v>5.4377000000000004</v>
      </c>
      <c r="C1429" s="2">
        <f t="shared" si="173"/>
        <v>5.7800000000000296E-2</v>
      </c>
      <c r="D1429" s="2">
        <f t="shared" si="174"/>
        <v>5.4261399999999993</v>
      </c>
      <c r="E1429" s="2">
        <f t="shared" si="176"/>
        <v>5.2300399999999998</v>
      </c>
      <c r="F1429" s="2">
        <f t="shared" si="177"/>
        <v>5.0697950000000009</v>
      </c>
      <c r="G1429" s="2">
        <f t="shared" si="171"/>
        <v>5.1606160000000001</v>
      </c>
      <c r="H1429" s="2">
        <f t="shared" si="175"/>
        <v>5.7873774999999981</v>
      </c>
      <c r="I1429" s="2">
        <f t="array" ref="I1429">SUMPRODUCT(B1413:B1432, (ROW(B1413:B1432)-ROW(B1413)+1)) / (20*21/2)</f>
        <v>5.2470852380952389</v>
      </c>
      <c r="J1429" s="2">
        <f t="shared" ref="J1429:J1492" si="178">$J$4*B1429+J1428*(1-$J$4)</f>
        <v>5.1712734548769808</v>
      </c>
      <c r="K1429" s="2">
        <f t="shared" si="172"/>
        <v>5.1620253102161415</v>
      </c>
    </row>
    <row r="1430" spans="1:11" ht="13.5" x14ac:dyDescent="0.25">
      <c r="A1430" s="3">
        <v>44095</v>
      </c>
      <c r="B1430" s="2">
        <v>5.4377000000000004</v>
      </c>
      <c r="C1430" s="2">
        <f t="shared" si="173"/>
        <v>0</v>
      </c>
      <c r="D1430" s="2">
        <f t="shared" si="174"/>
        <v>5.4180399999999995</v>
      </c>
      <c r="E1430" s="2">
        <f t="shared" si="176"/>
        <v>5.29772</v>
      </c>
      <c r="F1430" s="2">
        <f t="shared" si="177"/>
        <v>5.0932250000000021</v>
      </c>
      <c r="G1430" s="2">
        <f t="shared" si="171"/>
        <v>5.1571439999999997</v>
      </c>
      <c r="H1430" s="2">
        <f t="shared" si="175"/>
        <v>5.7802329999999982</v>
      </c>
      <c r="I1430" s="2">
        <f t="array" ref="I1430">SUMPRODUCT(B1414:B1433, (ROW(B1414:B1433)-ROW(B1414)+1)) / (20*21/2)</f>
        <v>5.264795238095239</v>
      </c>
      <c r="J1430" s="2">
        <f t="shared" si="178"/>
        <v>5.1966474115553636</v>
      </c>
      <c r="K1430" s="2">
        <f t="shared" si="172"/>
        <v>5.1728360823645279</v>
      </c>
    </row>
    <row r="1431" spans="1:11" ht="13.5" x14ac:dyDescent="0.25">
      <c r="A1431" s="3">
        <v>44096</v>
      </c>
      <c r="B1431" s="2">
        <v>5.3220000000000001</v>
      </c>
      <c r="C1431" s="2">
        <f t="shared" si="173"/>
        <v>-0.11570000000000036</v>
      </c>
      <c r="D1431" s="2">
        <f t="shared" si="174"/>
        <v>5.3972199999999999</v>
      </c>
      <c r="E1431" s="2">
        <f t="shared" si="176"/>
        <v>5.3515199999999998</v>
      </c>
      <c r="F1431" s="2">
        <f t="shared" si="177"/>
        <v>5.1117350000000012</v>
      </c>
      <c r="G1431" s="2">
        <f t="shared" si="171"/>
        <v>5.1517060000000008</v>
      </c>
      <c r="H1431" s="2">
        <f t="shared" si="175"/>
        <v>5.7724814999999978</v>
      </c>
      <c r="I1431" s="2">
        <f t="array" ref="I1431">SUMPRODUCT(B1415:B1434, (ROW(B1415:B1434)-ROW(B1415)+1)) / (20*21/2)</f>
        <v>5.2791500000000013</v>
      </c>
      <c r="J1431" s="2">
        <f t="shared" si="178"/>
        <v>5.2085857533119961</v>
      </c>
      <c r="K1431" s="2">
        <f t="shared" si="172"/>
        <v>5.1786856477619976</v>
      </c>
    </row>
    <row r="1432" spans="1:11" ht="13.5" x14ac:dyDescent="0.25">
      <c r="A1432" s="3">
        <v>44097</v>
      </c>
      <c r="B1432" s="2">
        <v>5.3277999999999999</v>
      </c>
      <c r="C1432" s="2">
        <f t="shared" si="173"/>
        <v>5.7999999999998053E-3</v>
      </c>
      <c r="D1432" s="2">
        <f t="shared" si="174"/>
        <v>5.3810200000000004</v>
      </c>
      <c r="E1432" s="2">
        <f t="shared" si="176"/>
        <v>5.3844899999999996</v>
      </c>
      <c r="F1432" s="2">
        <f t="shared" si="177"/>
        <v>5.1302450000000004</v>
      </c>
      <c r="G1432" s="2">
        <f t="shared" si="171"/>
        <v>5.1493920000000015</v>
      </c>
      <c r="H1432" s="2">
        <f t="shared" si="175"/>
        <v>5.764787499999998</v>
      </c>
      <c r="I1432" s="2">
        <f t="array" ref="I1432">SUMPRODUCT(B1416:B1435, (ROW(B1416:B1435)-ROW(B1416)+1)) / (20*21/2)</f>
        <v>5.2884642857142854</v>
      </c>
      <c r="J1432" s="2">
        <f t="shared" si="178"/>
        <v>5.2199394910918064</v>
      </c>
      <c r="K1432" s="2">
        <f t="shared" si="172"/>
        <v>5.1845332694183899</v>
      </c>
    </row>
    <row r="1433" spans="1:11" ht="13.5" x14ac:dyDescent="0.25">
      <c r="A1433" s="3">
        <v>44098</v>
      </c>
      <c r="B1433" s="2">
        <v>5.3162000000000003</v>
      </c>
      <c r="C1433" s="2">
        <f t="shared" si="173"/>
        <v>-1.1599999999999611E-2</v>
      </c>
      <c r="D1433" s="2">
        <f t="shared" si="174"/>
        <v>5.3682800000000004</v>
      </c>
      <c r="E1433" s="2">
        <f t="shared" si="176"/>
        <v>5.39663</v>
      </c>
      <c r="F1433" s="2">
        <f t="shared" si="177"/>
        <v>5.1481750000000002</v>
      </c>
      <c r="G1433" s="2">
        <f t="shared" si="171"/>
        <v>5.1449940000000005</v>
      </c>
      <c r="H1433" s="2">
        <f t="shared" si="175"/>
        <v>5.7573829999999973</v>
      </c>
      <c r="I1433" s="2">
        <f t="array" ref="I1433">SUMPRODUCT(B1417:B1436, (ROW(B1417:B1436)-ROW(B1417)+1)) / (20*21/2)</f>
        <v>5.2962357142857144</v>
      </c>
      <c r="J1433" s="2">
        <f t="shared" si="178"/>
        <v>5.2291071586068725</v>
      </c>
      <c r="K1433" s="2">
        <f t="shared" si="172"/>
        <v>5.1896966706176686</v>
      </c>
    </row>
    <row r="1434" spans="1:11" ht="13.5" x14ac:dyDescent="0.25">
      <c r="A1434" s="3">
        <v>44099</v>
      </c>
      <c r="B1434" s="2">
        <v>5.2988999999999997</v>
      </c>
      <c r="C1434" s="2">
        <f t="shared" si="173"/>
        <v>-1.7300000000000537E-2</v>
      </c>
      <c r="D1434" s="2">
        <f t="shared" si="174"/>
        <v>5.3405199999999997</v>
      </c>
      <c r="E1434" s="2">
        <f t="shared" si="176"/>
        <v>5.3833299999999991</v>
      </c>
      <c r="F1434" s="2">
        <f t="shared" si="177"/>
        <v>5.1664000000000012</v>
      </c>
      <c r="G1434" s="2">
        <f t="shared" si="171"/>
        <v>5.1404820000000004</v>
      </c>
      <c r="H1434" s="2">
        <f t="shared" si="175"/>
        <v>5.7497469999999975</v>
      </c>
      <c r="I1434" s="2">
        <f t="array" ref="I1434">SUMPRODUCT(B1418:B1437, (ROW(B1418:B1437)-ROW(B1418)+1)) / (20*21/2)</f>
        <v>5.2968400000000004</v>
      </c>
      <c r="J1434" s="2">
        <f t="shared" si="178"/>
        <v>5.2357540958824087</v>
      </c>
      <c r="K1434" s="2">
        <f t="shared" si="172"/>
        <v>5.1939791541228582</v>
      </c>
    </row>
    <row r="1435" spans="1:11" ht="13.5" x14ac:dyDescent="0.25">
      <c r="A1435" s="3">
        <v>44102</v>
      </c>
      <c r="B1435" s="2">
        <v>5.2641999999999998</v>
      </c>
      <c r="C1435" s="2">
        <f t="shared" si="173"/>
        <v>-3.4699999999999953E-2</v>
      </c>
      <c r="D1435" s="2">
        <f t="shared" si="174"/>
        <v>5.3058199999999989</v>
      </c>
      <c r="E1435" s="2">
        <f t="shared" si="176"/>
        <v>5.3619299999999992</v>
      </c>
      <c r="F1435" s="2">
        <f t="shared" si="177"/>
        <v>5.1826000000000008</v>
      </c>
      <c r="G1435" s="2">
        <f t="shared" si="171"/>
        <v>5.1359700000000013</v>
      </c>
      <c r="H1435" s="2">
        <f t="shared" si="175"/>
        <v>5.741937499999997</v>
      </c>
      <c r="I1435" s="2">
        <f t="array" ref="I1435">SUMPRODUCT(B1419:B1438, (ROW(B1419:B1438)-ROW(B1419)+1)) / (20*21/2)</f>
        <v>5.2946961904761913</v>
      </c>
      <c r="J1435" s="2">
        <f t="shared" si="178"/>
        <v>5.238463229607893</v>
      </c>
      <c r="K1435" s="2">
        <f t="shared" si="172"/>
        <v>5.1967329127847073</v>
      </c>
    </row>
    <row r="1436" spans="1:11" ht="13.5" x14ac:dyDescent="0.25">
      <c r="A1436" s="3">
        <v>44103</v>
      </c>
      <c r="B1436" s="2">
        <v>5.2641999999999998</v>
      </c>
      <c r="C1436" s="2">
        <f t="shared" si="173"/>
        <v>0</v>
      </c>
      <c r="D1436" s="2">
        <f t="shared" si="174"/>
        <v>5.2942599999999995</v>
      </c>
      <c r="E1436" s="2">
        <f t="shared" si="176"/>
        <v>5.345740000000001</v>
      </c>
      <c r="F1436" s="2">
        <f t="shared" si="177"/>
        <v>5.199955000000001</v>
      </c>
      <c r="G1436" s="2">
        <f t="shared" si="171"/>
        <v>5.1325000000000003</v>
      </c>
      <c r="H1436" s="2">
        <f t="shared" si="175"/>
        <v>5.7335494999999979</v>
      </c>
      <c r="I1436" s="2">
        <f t="array" ref="I1436">SUMPRODUCT(B1420:B1439, (ROW(B1420:B1439)-ROW(B1420)+1)) / (20*21/2)</f>
        <v>5.289104285714286</v>
      </c>
      <c r="J1436" s="2">
        <f t="shared" si="178"/>
        <v>5.2409143505976168</v>
      </c>
      <c r="K1436" s="2">
        <f t="shared" si="172"/>
        <v>5.1993786809107974</v>
      </c>
    </row>
    <row r="1437" spans="1:11" ht="13.5" x14ac:dyDescent="0.25">
      <c r="A1437" s="3">
        <v>44104</v>
      </c>
      <c r="B1437" s="2">
        <v>5.2062999999999997</v>
      </c>
      <c r="C1437" s="2">
        <f t="shared" si="173"/>
        <v>-5.7900000000000063E-2</v>
      </c>
      <c r="D1437" s="2">
        <f t="shared" si="174"/>
        <v>5.2699599999999993</v>
      </c>
      <c r="E1437" s="2">
        <f t="shared" si="176"/>
        <v>5.3254900000000003</v>
      </c>
      <c r="F1437" s="2">
        <f t="shared" si="177"/>
        <v>5.2173099999999994</v>
      </c>
      <c r="G1437" s="2">
        <f t="shared" si="171"/>
        <v>5.131111999999999</v>
      </c>
      <c r="H1437" s="2">
        <f t="shared" si="175"/>
        <v>5.7248719999999977</v>
      </c>
      <c r="I1437" s="2">
        <f t="array" ref="I1437">SUMPRODUCT(B1421:B1440, (ROW(B1421:B1440)-ROW(B1421)+1)) / (20*21/2)</f>
        <v>5.284419047619048</v>
      </c>
      <c r="J1437" s="2">
        <f t="shared" si="178"/>
        <v>5.2376177457787954</v>
      </c>
      <c r="K1437" s="2">
        <f t="shared" si="172"/>
        <v>5.1996501051888053</v>
      </c>
    </row>
    <row r="1438" spans="1:11" ht="13.5" x14ac:dyDescent="0.25">
      <c r="A1438" s="3">
        <v>44105</v>
      </c>
      <c r="B1438" s="2">
        <v>5.1947999999999999</v>
      </c>
      <c r="C1438" s="2">
        <f t="shared" si="173"/>
        <v>-1.1499999999999844E-2</v>
      </c>
      <c r="D1438" s="2">
        <f t="shared" si="174"/>
        <v>5.2456799999999992</v>
      </c>
      <c r="E1438" s="2">
        <f t="shared" si="176"/>
        <v>5.3069800000000003</v>
      </c>
      <c r="F1438" s="2">
        <f t="shared" si="177"/>
        <v>5.2361149999999999</v>
      </c>
      <c r="G1438" s="2">
        <f t="shared" si="171"/>
        <v>5.1297239999999986</v>
      </c>
      <c r="H1438" s="2">
        <f t="shared" si="175"/>
        <v>5.7163394999999984</v>
      </c>
      <c r="I1438" s="2">
        <f t="array" ref="I1438">SUMPRODUCT(B1422:B1441, (ROW(B1422:B1441)-ROW(B1422)+1)) / (20*21/2)</f>
        <v>5.2776128571428575</v>
      </c>
      <c r="J1438" s="2">
        <f t="shared" si="178"/>
        <v>5.2335398652284333</v>
      </c>
      <c r="K1438" s="2">
        <f t="shared" si="172"/>
        <v>5.1994599049853232</v>
      </c>
    </row>
    <row r="1439" spans="1:11" ht="13.5" x14ac:dyDescent="0.25">
      <c r="A1439" s="3">
        <v>44106</v>
      </c>
      <c r="B1439" s="2">
        <v>5.1773999999999996</v>
      </c>
      <c r="C1439" s="2">
        <f t="shared" si="173"/>
        <v>-1.7400000000000304E-2</v>
      </c>
      <c r="D1439" s="2">
        <f t="shared" si="174"/>
        <v>5.2213799999999999</v>
      </c>
      <c r="E1439" s="2">
        <f t="shared" si="176"/>
        <v>5.2809499999999998</v>
      </c>
      <c r="F1439" s="2">
        <f t="shared" si="177"/>
        <v>5.2554950000000007</v>
      </c>
      <c r="G1439" s="2">
        <f t="shared" si="171"/>
        <v>5.1279879999999984</v>
      </c>
      <c r="H1439" s="2">
        <f t="shared" si="175"/>
        <v>5.7076909999999987</v>
      </c>
      <c r="I1439" s="2">
        <f t="array" ref="I1439">SUMPRODUCT(B1423:B1442, (ROW(B1423:B1442)-ROW(B1423)+1)) / (20*21/2)</f>
        <v>5.2632909523809523</v>
      </c>
      <c r="J1439" s="2">
        <f t="shared" si="178"/>
        <v>5.2281932113971532</v>
      </c>
      <c r="K1439" s="2">
        <f t="shared" si="172"/>
        <v>5.1985948106721738</v>
      </c>
    </row>
    <row r="1440" spans="1:11" ht="13.5" x14ac:dyDescent="0.25">
      <c r="A1440" s="3">
        <v>44109</v>
      </c>
      <c r="B1440" s="2">
        <v>5.2062999999999997</v>
      </c>
      <c r="C1440" s="2">
        <f t="shared" si="173"/>
        <v>2.8900000000000148E-2</v>
      </c>
      <c r="D1440" s="2">
        <f t="shared" si="174"/>
        <v>5.2097999999999995</v>
      </c>
      <c r="E1440" s="2">
        <f t="shared" si="176"/>
        <v>5.2578099999999992</v>
      </c>
      <c r="F1440" s="2">
        <f t="shared" si="177"/>
        <v>5.2777650000000005</v>
      </c>
      <c r="G1440" s="2">
        <f t="shared" si="171"/>
        <v>5.1265999999999998</v>
      </c>
      <c r="H1440" s="2">
        <f t="shared" si="175"/>
        <v>5.6990424999999982</v>
      </c>
      <c r="I1440" s="2">
        <f t="array" ref="I1440">SUMPRODUCT(B1424:B1443, (ROW(B1424:B1443)-ROW(B1424)+1)) / (20*21/2)</f>
        <v>5.2526623809523816</v>
      </c>
      <c r="J1440" s="2">
        <f t="shared" si="178"/>
        <v>5.2261081436450425</v>
      </c>
      <c r="K1440" s="2">
        <f t="shared" si="172"/>
        <v>5.1988969749595393</v>
      </c>
    </row>
    <row r="1441" spans="1:11" ht="13.5" x14ac:dyDescent="0.25">
      <c r="A1441" s="3">
        <v>44110</v>
      </c>
      <c r="B1441" s="2">
        <v>5.2062999999999997</v>
      </c>
      <c r="C1441" s="2">
        <f t="shared" si="173"/>
        <v>0</v>
      </c>
      <c r="D1441" s="2">
        <f t="shared" si="174"/>
        <v>5.1982199999999992</v>
      </c>
      <c r="E1441" s="2">
        <f t="shared" si="176"/>
        <v>5.2462399999999993</v>
      </c>
      <c r="F1441" s="2">
        <f t="shared" si="177"/>
        <v>5.2988800000000005</v>
      </c>
      <c r="G1441" s="2">
        <f t="shared" si="171"/>
        <v>5.1252120000000003</v>
      </c>
      <c r="H1441" s="2">
        <f t="shared" si="175"/>
        <v>5.690509999999998</v>
      </c>
      <c r="I1441" s="2">
        <f t="array" ref="I1441">SUMPRODUCT(B1425:B1444, (ROW(B1425:B1444)-ROW(B1425)+1)) / (20*21/2)</f>
        <v>5.2398242857142847</v>
      </c>
      <c r="J1441" s="2">
        <f t="shared" si="178"/>
        <v>5.2242216537740855</v>
      </c>
      <c r="K1441" s="2">
        <f t="shared" si="172"/>
        <v>5.1991872896670079</v>
      </c>
    </row>
    <row r="1442" spans="1:11" ht="13.5" x14ac:dyDescent="0.25">
      <c r="A1442" s="3">
        <v>44111</v>
      </c>
      <c r="B1442" s="2">
        <v>5.1485000000000003</v>
      </c>
      <c r="C1442" s="2">
        <f t="shared" si="173"/>
        <v>-5.7799999999999407E-2</v>
      </c>
      <c r="D1442" s="2">
        <f t="shared" si="174"/>
        <v>5.1866599999999989</v>
      </c>
      <c r="E1442" s="2">
        <f t="shared" si="176"/>
        <v>5.2283099999999996</v>
      </c>
      <c r="F1442" s="2">
        <f t="shared" si="177"/>
        <v>5.3064</v>
      </c>
      <c r="G1442" s="2">
        <f t="shared" si="171"/>
        <v>5.1226679999999991</v>
      </c>
      <c r="H1442" s="2">
        <f t="shared" si="175"/>
        <v>5.6818329999999984</v>
      </c>
      <c r="I1442" s="2">
        <f t="array" ref="I1442">SUMPRODUCT(B1426:B1445, (ROW(B1426:B1445)-ROW(B1426)+1)) / (20*21/2)</f>
        <v>5.2276733333333336</v>
      </c>
      <c r="J1442" s="2">
        <f t="shared" si="178"/>
        <v>5.2170100677003628</v>
      </c>
      <c r="K1442" s="2">
        <f t="shared" si="172"/>
        <v>5.1971995528173212</v>
      </c>
    </row>
    <row r="1443" spans="1:11" ht="13.5" x14ac:dyDescent="0.25">
      <c r="A1443" s="3">
        <v>44112</v>
      </c>
      <c r="B1443" s="2">
        <v>5.1947999999999999</v>
      </c>
      <c r="C1443" s="2">
        <f t="shared" si="173"/>
        <v>4.6299999999999564E-2</v>
      </c>
      <c r="D1443" s="2">
        <f t="shared" si="174"/>
        <v>5.1866600000000007</v>
      </c>
      <c r="E1443" s="2">
        <f t="shared" si="176"/>
        <v>5.21617</v>
      </c>
      <c r="F1443" s="2">
        <f t="shared" si="177"/>
        <v>5.3064</v>
      </c>
      <c r="G1443" s="2">
        <f t="shared" si="171"/>
        <v>5.1212799999999996</v>
      </c>
      <c r="H1443" s="2">
        <f t="shared" si="175"/>
        <v>5.6734164999999974</v>
      </c>
      <c r="I1443" s="2">
        <f t="array" ref="I1443">SUMPRODUCT(B1427:B1446, (ROW(B1427:B1446)-ROW(B1427)+1)) / (20*21/2)</f>
        <v>5.2098480952380948</v>
      </c>
      <c r="J1443" s="2">
        <f t="shared" si="178"/>
        <v>5.2148948231574703</v>
      </c>
      <c r="K1443" s="2">
        <f t="shared" si="172"/>
        <v>5.1971054527068379</v>
      </c>
    </row>
    <row r="1444" spans="1:11" ht="13.5" x14ac:dyDescent="0.25">
      <c r="A1444" s="3">
        <v>44113</v>
      </c>
      <c r="B1444" s="2">
        <v>5.1715999999999998</v>
      </c>
      <c r="C1444" s="2">
        <f t="shared" si="173"/>
        <v>-2.3200000000000109E-2</v>
      </c>
      <c r="D1444" s="2">
        <f t="shared" si="174"/>
        <v>5.1855000000000002</v>
      </c>
      <c r="E1444" s="2">
        <f t="shared" si="176"/>
        <v>5.2034399999999996</v>
      </c>
      <c r="F1444" s="2">
        <f t="shared" si="177"/>
        <v>5.2933849999999998</v>
      </c>
      <c r="G1444" s="2">
        <f t="shared" si="171"/>
        <v>5.1196599999999997</v>
      </c>
      <c r="H1444" s="2">
        <f t="shared" si="175"/>
        <v>5.6649129999999968</v>
      </c>
      <c r="I1444" s="2">
        <f t="array" ref="I1444">SUMPRODUCT(B1428:B1447, (ROW(B1428:B1447)-ROW(B1428)+1)) / (20*21/2)</f>
        <v>5.2013347619047616</v>
      </c>
      <c r="J1444" s="2">
        <f t="shared" si="178"/>
        <v>5.2107715066662825</v>
      </c>
      <c r="K1444" s="2">
        <f t="shared" si="172"/>
        <v>5.1961052388751972</v>
      </c>
    </row>
    <row r="1445" spans="1:11" ht="13.5" x14ac:dyDescent="0.25">
      <c r="A1445" s="3">
        <v>44116</v>
      </c>
      <c r="B1445" s="2">
        <v>5.1657999999999999</v>
      </c>
      <c r="C1445" s="2">
        <f t="shared" si="173"/>
        <v>-5.7999999999998053E-3</v>
      </c>
      <c r="D1445" s="2">
        <f t="shared" si="174"/>
        <v>5.1774000000000004</v>
      </c>
      <c r="E1445" s="2">
        <f t="shared" si="176"/>
        <v>5.1935999999999991</v>
      </c>
      <c r="F1445" s="2">
        <f t="shared" si="177"/>
        <v>5.2777650000000005</v>
      </c>
      <c r="G1445" s="2">
        <f t="shared" si="171"/>
        <v>5.1180399999999988</v>
      </c>
      <c r="H1445" s="2">
        <f t="shared" si="175"/>
        <v>5.6563804999999965</v>
      </c>
      <c r="I1445" s="2">
        <f t="array" ref="I1445">SUMPRODUCT(B1429:B1448, (ROW(B1429:B1448)-ROW(B1429)+1)) / (20*21/2)</f>
        <v>5.179627142857143</v>
      </c>
      <c r="J1445" s="2">
        <f t="shared" si="178"/>
        <v>5.2064885060313983</v>
      </c>
      <c r="K1445" s="2">
        <f t="shared" si="172"/>
        <v>5.1949167981349937</v>
      </c>
    </row>
    <row r="1446" spans="1:11" ht="13.5" x14ac:dyDescent="0.25">
      <c r="A1446" s="3">
        <v>44117</v>
      </c>
      <c r="B1446" s="2">
        <v>5.0906000000000002</v>
      </c>
      <c r="C1446" s="2">
        <f t="shared" si="173"/>
        <v>-7.5199999999999712E-2</v>
      </c>
      <c r="D1446" s="2">
        <f t="shared" si="174"/>
        <v>5.154259999999999</v>
      </c>
      <c r="E1446" s="2">
        <f t="shared" si="176"/>
        <v>5.1762399999999991</v>
      </c>
      <c r="F1446" s="2">
        <f t="shared" si="177"/>
        <v>5.2609900000000005</v>
      </c>
      <c r="G1446" s="2">
        <f t="shared" si="171"/>
        <v>5.1151479999999996</v>
      </c>
      <c r="H1446" s="2">
        <f t="shared" si="175"/>
        <v>5.6474719999999969</v>
      </c>
      <c r="I1446" s="2">
        <f t="array" ref="I1446">SUMPRODUCT(B1430:B1449, (ROW(B1430:B1449)-ROW(B1430)+1)) / (20*21/2)</f>
        <v>5.1689990476190468</v>
      </c>
      <c r="J1446" s="2">
        <f t="shared" si="178"/>
        <v>5.1954515054569788</v>
      </c>
      <c r="K1446" s="2">
        <f t="shared" si="172"/>
        <v>5.1908259433061703</v>
      </c>
    </row>
    <row r="1447" spans="1:11" ht="13.5" x14ac:dyDescent="0.25">
      <c r="A1447" s="3">
        <v>44118</v>
      </c>
      <c r="B1447" s="2">
        <v>5.1715999999999998</v>
      </c>
      <c r="C1447" s="2">
        <f t="shared" si="173"/>
        <v>8.0999999999999517E-2</v>
      </c>
      <c r="D1447" s="2">
        <f t="shared" si="174"/>
        <v>5.158879999999999</v>
      </c>
      <c r="E1447" s="2">
        <f t="shared" si="176"/>
        <v>5.172769999999999</v>
      </c>
      <c r="F1447" s="2">
        <f t="shared" si="177"/>
        <v>5.2491300000000001</v>
      </c>
      <c r="G1447" s="2">
        <f t="shared" si="171"/>
        <v>5.1138760000000003</v>
      </c>
      <c r="H1447" s="2">
        <f t="shared" si="175"/>
        <v>5.6391994999999975</v>
      </c>
      <c r="I1447" s="2">
        <f t="array" ref="I1447">SUMPRODUCT(B1431:B1450, (ROW(B1431:B1450)-ROW(B1431)+1)) / (20*21/2)</f>
        <v>5.1593333333333335</v>
      </c>
      <c r="J1447" s="2">
        <f t="shared" si="178"/>
        <v>5.193179933508695</v>
      </c>
      <c r="K1447" s="2">
        <f t="shared" si="172"/>
        <v>5.1900719847451446</v>
      </c>
    </row>
    <row r="1448" spans="1:11" ht="13.5" x14ac:dyDescent="0.25">
      <c r="A1448" s="3">
        <v>44120</v>
      </c>
      <c r="B1448" s="2">
        <v>5.0212000000000003</v>
      </c>
      <c r="C1448" s="2">
        <f t="shared" si="173"/>
        <v>-0.15039999999999942</v>
      </c>
      <c r="D1448" s="2">
        <f t="shared" si="174"/>
        <v>5.1241599999999998</v>
      </c>
      <c r="E1448" s="2">
        <f t="shared" si="176"/>
        <v>5.1554099999999998</v>
      </c>
      <c r="F1448" s="2">
        <f t="shared" si="177"/>
        <v>5.2311949999999996</v>
      </c>
      <c r="G1448" s="2">
        <f t="shared" si="171"/>
        <v>5.1148020000000001</v>
      </c>
      <c r="H1448" s="2">
        <f t="shared" si="175"/>
        <v>5.6301749999999977</v>
      </c>
      <c r="I1448" s="2">
        <f t="array" ref="I1448">SUMPRODUCT(B1432:B1451, (ROW(B1432:B1451)-ROW(B1432)+1)) / (20*21/2)</f>
        <v>5.1490004761904755</v>
      </c>
      <c r="J1448" s="2">
        <f t="shared" si="178"/>
        <v>5.1768008922221522</v>
      </c>
      <c r="K1448" s="2">
        <f t="shared" si="172"/>
        <v>5.1834495539708261</v>
      </c>
    </row>
    <row r="1449" spans="1:11" ht="13.5" x14ac:dyDescent="0.25">
      <c r="A1449" s="3">
        <v>44123</v>
      </c>
      <c r="B1449" s="2">
        <v>5.1196000000000002</v>
      </c>
      <c r="C1449" s="2">
        <f t="shared" si="173"/>
        <v>9.8399999999999821E-2</v>
      </c>
      <c r="D1449" s="2">
        <f t="shared" si="174"/>
        <v>5.1137599999999992</v>
      </c>
      <c r="E1449" s="2">
        <f t="shared" si="176"/>
        <v>5.1496300000000002</v>
      </c>
      <c r="F1449" s="2">
        <f t="shared" si="177"/>
        <v>5.2152899999999995</v>
      </c>
      <c r="G1449" s="2">
        <f t="shared" si="171"/>
        <v>5.1153819999999994</v>
      </c>
      <c r="H1449" s="2">
        <f t="shared" si="175"/>
        <v>5.6216424999999965</v>
      </c>
      <c r="I1449" s="2">
        <f t="array" ref="I1449">SUMPRODUCT(B1433:B1452, (ROW(B1433:B1452)-ROW(B1433)+1)) / (20*21/2)</f>
        <v>5.1381219047619044</v>
      </c>
      <c r="J1449" s="2">
        <f t="shared" si="178"/>
        <v>5.1713531882009951</v>
      </c>
      <c r="K1449" s="2">
        <f t="shared" si="172"/>
        <v>5.1809456498935385</v>
      </c>
    </row>
    <row r="1450" spans="1:11" ht="13.5" x14ac:dyDescent="0.25">
      <c r="A1450" s="3">
        <v>44124</v>
      </c>
      <c r="B1450" s="2">
        <v>5.1138000000000003</v>
      </c>
      <c r="C1450" s="2">
        <f t="shared" si="173"/>
        <v>-5.7999999999998053E-3</v>
      </c>
      <c r="D1450" s="2">
        <f t="shared" si="174"/>
        <v>5.1033600000000003</v>
      </c>
      <c r="E1450" s="2">
        <f t="shared" si="176"/>
        <v>5.1403799999999995</v>
      </c>
      <c r="F1450" s="2">
        <f t="shared" si="177"/>
        <v>5.1990949999999989</v>
      </c>
      <c r="G1450" s="2">
        <f t="shared" si="171"/>
        <v>5.1181599999999996</v>
      </c>
      <c r="H1450" s="2">
        <f t="shared" si="175"/>
        <v>5.6130809999999975</v>
      </c>
      <c r="I1450" s="2">
        <f t="array" ref="I1450">SUMPRODUCT(B1434:B1453, (ROW(B1434:B1453)-ROW(B1434)+1)) / (20*21/2)</f>
        <v>5.1284552380952384</v>
      </c>
      <c r="J1450" s="2">
        <f t="shared" si="178"/>
        <v>5.1658719321818527</v>
      </c>
      <c r="K1450" s="2">
        <f t="shared" si="172"/>
        <v>5.1783124871526161</v>
      </c>
    </row>
    <row r="1451" spans="1:11" ht="13.5" x14ac:dyDescent="0.25">
      <c r="A1451" s="3">
        <v>44125</v>
      </c>
      <c r="B1451" s="2">
        <v>5.0906000000000002</v>
      </c>
      <c r="C1451" s="2">
        <f t="shared" si="173"/>
        <v>-2.3200000000000109E-2</v>
      </c>
      <c r="D1451" s="2">
        <f t="shared" si="174"/>
        <v>5.1033600000000003</v>
      </c>
      <c r="E1451" s="2">
        <f t="shared" si="176"/>
        <v>5.1288099999999996</v>
      </c>
      <c r="F1451" s="2">
        <f t="shared" si="177"/>
        <v>5.1875249999999999</v>
      </c>
      <c r="G1451" s="2">
        <f t="shared" si="171"/>
        <v>5.1204740000000006</v>
      </c>
      <c r="H1451" s="2">
        <f t="shared" si="175"/>
        <v>5.6041434999999993</v>
      </c>
      <c r="I1451" s="2">
        <f t="array" ref="I1451">SUMPRODUCT(B1435:B1454, (ROW(B1435:B1454)-ROW(B1435)+1)) / (20*21/2)</f>
        <v>5.1100214285714278</v>
      </c>
      <c r="J1451" s="2">
        <f t="shared" si="178"/>
        <v>5.1587031767359619</v>
      </c>
      <c r="K1451" s="2">
        <f t="shared" si="172"/>
        <v>5.1748727817740816</v>
      </c>
    </row>
    <row r="1452" spans="1:11" ht="13.5" x14ac:dyDescent="0.25">
      <c r="A1452" s="3">
        <v>44126</v>
      </c>
      <c r="B1452" s="2">
        <v>5.0732999999999997</v>
      </c>
      <c r="C1452" s="2">
        <f t="shared" si="173"/>
        <v>-1.7300000000000537E-2</v>
      </c>
      <c r="D1452" s="2">
        <f t="shared" si="174"/>
        <v>5.0836999999999994</v>
      </c>
      <c r="E1452" s="2">
        <f t="shared" si="176"/>
        <v>5.1212899999999992</v>
      </c>
      <c r="F1452" s="2">
        <f t="shared" si="177"/>
        <v>5.1747999999999994</v>
      </c>
      <c r="G1452" s="2">
        <f t="shared" si="171"/>
        <v>5.1208219999999995</v>
      </c>
      <c r="H1452" s="2">
        <f t="shared" si="175"/>
        <v>5.5950904999999969</v>
      </c>
      <c r="I1452" s="2">
        <f t="array" ref="I1452">SUMPRODUCT(B1436:B1455, (ROW(B1436:B1455)-ROW(B1436)+1)) / (20*21/2)</f>
        <v>5.0992247619047619</v>
      </c>
      <c r="J1452" s="2">
        <f t="shared" si="178"/>
        <v>5.1505695408563463</v>
      </c>
      <c r="K1452" s="2">
        <f t="shared" si="172"/>
        <v>5.1708895354299997</v>
      </c>
    </row>
    <row r="1453" spans="1:11" ht="13.5" x14ac:dyDescent="0.25">
      <c r="A1453" s="3">
        <v>44127</v>
      </c>
      <c r="B1453" s="2">
        <v>5.0732999999999997</v>
      </c>
      <c r="C1453" s="2">
        <f t="shared" si="173"/>
        <v>0</v>
      </c>
      <c r="D1453" s="2">
        <f t="shared" si="174"/>
        <v>5.0941200000000002</v>
      </c>
      <c r="E1453" s="2">
        <f t="shared" si="176"/>
        <v>5.1091400000000009</v>
      </c>
      <c r="F1453" s="2">
        <f t="shared" si="177"/>
        <v>5.162655</v>
      </c>
      <c r="G1453" s="2">
        <f t="shared" si="171"/>
        <v>5.1198959999999989</v>
      </c>
      <c r="H1453" s="2">
        <f t="shared" si="175"/>
        <v>5.586037499999998</v>
      </c>
      <c r="I1453" s="2">
        <f t="array" ref="I1453">SUMPRODUCT(B1437:B1456, (ROW(B1437:B1456)-ROW(B1437)+1)) / (20*21/2)</f>
        <v>5.0895300000000008</v>
      </c>
      <c r="J1453" s="2">
        <f t="shared" si="178"/>
        <v>5.1432105369652659</v>
      </c>
      <c r="K1453" s="2">
        <f t="shared" si="172"/>
        <v>5.1670624948249015</v>
      </c>
    </row>
    <row r="1454" spans="1:11" ht="13.5" x14ac:dyDescent="0.25">
      <c r="A1454" s="3">
        <v>44130</v>
      </c>
      <c r="B1454" s="2">
        <v>4.9691000000000001</v>
      </c>
      <c r="C1454" s="2">
        <f t="shared" si="173"/>
        <v>-0.10419999999999963</v>
      </c>
      <c r="D1454" s="2">
        <f t="shared" si="174"/>
        <v>5.0640200000000002</v>
      </c>
      <c r="E1454" s="2">
        <f t="shared" si="176"/>
        <v>5.0888899999999992</v>
      </c>
      <c r="F1454" s="2">
        <f t="shared" si="177"/>
        <v>5.1461649999999999</v>
      </c>
      <c r="G1454" s="2">
        <f t="shared" si="171"/>
        <v>5.1186219999999993</v>
      </c>
      <c r="H1454" s="2">
        <f t="shared" si="175"/>
        <v>5.576492499999997</v>
      </c>
      <c r="I1454" s="2">
        <f t="array" ref="I1454">SUMPRODUCT(B1438:B1457, (ROW(B1438:B1457)-ROW(B1438)+1)) / (20*21/2)</f>
        <v>5.0803847619047628</v>
      </c>
      <c r="J1454" s="2">
        <f t="shared" si="178"/>
        <v>5.1266285810638124</v>
      </c>
      <c r="K1454" s="2">
        <f t="shared" si="172"/>
        <v>5.1592992597337295</v>
      </c>
    </row>
    <row r="1455" spans="1:11" ht="13.5" x14ac:dyDescent="0.25">
      <c r="A1455" s="3">
        <v>44131</v>
      </c>
      <c r="B1455" s="2">
        <v>5.0327999999999999</v>
      </c>
      <c r="C1455" s="2">
        <f t="shared" si="173"/>
        <v>6.3699999999999868E-2</v>
      </c>
      <c r="D1455" s="2">
        <f t="shared" si="174"/>
        <v>5.0478199999999998</v>
      </c>
      <c r="E1455" s="2">
        <f t="shared" si="176"/>
        <v>5.07559</v>
      </c>
      <c r="F1455" s="2">
        <f t="shared" si="177"/>
        <v>5.1345949999999991</v>
      </c>
      <c r="G1455" s="2">
        <f t="shared" si="171"/>
        <v>5.1187379999999987</v>
      </c>
      <c r="H1455" s="2">
        <f t="shared" si="175"/>
        <v>5.5675549999999978</v>
      </c>
      <c r="I1455" s="2">
        <f t="array" ref="I1455">SUMPRODUCT(B1439:B1458, (ROW(B1439:B1458)-ROW(B1439)+1)) / (20*21/2)</f>
        <v>5.0720933333333331</v>
      </c>
      <c r="J1455" s="2">
        <f t="shared" si="178"/>
        <v>5.1176925257244017</v>
      </c>
      <c r="K1455" s="2">
        <f t="shared" si="172"/>
        <v>5.1543385044500543</v>
      </c>
    </row>
    <row r="1456" spans="1:11" ht="13.5" x14ac:dyDescent="0.25">
      <c r="A1456" s="3">
        <v>44132</v>
      </c>
      <c r="B1456" s="2">
        <v>5.0327999999999999</v>
      </c>
      <c r="C1456" s="2">
        <f t="shared" si="173"/>
        <v>0</v>
      </c>
      <c r="D1456" s="2">
        <f t="shared" si="174"/>
        <v>5.0362600000000004</v>
      </c>
      <c r="E1456" s="2">
        <f t="shared" si="176"/>
        <v>5.0698100000000004</v>
      </c>
      <c r="F1456" s="2">
        <f t="shared" si="177"/>
        <v>5.1230249999999993</v>
      </c>
      <c r="G1456" s="2">
        <f t="shared" si="171"/>
        <v>5.1198959999999998</v>
      </c>
      <c r="H1456" s="2">
        <f t="shared" si="175"/>
        <v>5.5588779999999973</v>
      </c>
      <c r="I1456" s="2">
        <f t="array" ref="I1456">SUMPRODUCT(B1440:B1459, (ROW(B1440:B1459)-ROW(B1440)+1)) / (20*21/2)</f>
        <v>5.059639047619048</v>
      </c>
      <c r="J1456" s="2">
        <f t="shared" si="178"/>
        <v>5.1096075232744589</v>
      </c>
      <c r="K1456" s="2">
        <f t="shared" si="172"/>
        <v>5.1495722885892681</v>
      </c>
    </row>
    <row r="1457" spans="1:11" ht="13.5" x14ac:dyDescent="0.25">
      <c r="A1457" s="3">
        <v>44134</v>
      </c>
      <c r="B1457" s="2">
        <v>5.0270000000000001</v>
      </c>
      <c r="C1457" s="2">
        <f t="shared" si="173"/>
        <v>-5.7999999999998053E-3</v>
      </c>
      <c r="D1457" s="2">
        <f t="shared" si="174"/>
        <v>5.0270000000000001</v>
      </c>
      <c r="E1457" s="2">
        <f t="shared" si="176"/>
        <v>5.0553499999999998</v>
      </c>
      <c r="F1457" s="2">
        <f t="shared" si="177"/>
        <v>5.1140599999999994</v>
      </c>
      <c r="G1457" s="2">
        <f t="shared" si="171"/>
        <v>5.1209379999999998</v>
      </c>
      <c r="H1457" s="2">
        <f t="shared" si="175"/>
        <v>5.5502584999999973</v>
      </c>
      <c r="I1457" s="2">
        <f t="array" ref="I1457">SUMPRODUCT(B1441:B1460, (ROW(B1441:B1460)-ROW(B1441)+1)) / (20*21/2)</f>
        <v>5.0481490476190478</v>
      </c>
      <c r="J1457" s="2">
        <f t="shared" si="178"/>
        <v>5.1017401401054627</v>
      </c>
      <c r="K1457" s="2">
        <f t="shared" si="172"/>
        <v>5.1447655321740022</v>
      </c>
    </row>
    <row r="1458" spans="1:11" ht="13.5" x14ac:dyDescent="0.25">
      <c r="A1458" s="3">
        <v>44137</v>
      </c>
      <c r="B1458" s="2">
        <v>5.0270000000000001</v>
      </c>
      <c r="C1458" s="2">
        <f t="shared" si="173"/>
        <v>0</v>
      </c>
      <c r="D1458" s="2">
        <f t="shared" si="174"/>
        <v>5.0177399999999999</v>
      </c>
      <c r="E1458" s="2">
        <f t="shared" si="176"/>
        <v>5.0559300000000009</v>
      </c>
      <c r="F1458" s="2">
        <f t="shared" si="177"/>
        <v>5.105669999999999</v>
      </c>
      <c r="G1458" s="2">
        <f t="shared" ref="G1458:G1521" si="179">AVERAGE(B1409:B1458)</f>
        <v>5.122209999999999</v>
      </c>
      <c r="H1458" s="2">
        <f t="shared" si="175"/>
        <v>5.5418704999999981</v>
      </c>
      <c r="I1458" s="2">
        <f t="array" ref="I1458">SUMPRODUCT(B1442:B1461, (ROW(B1442:B1461)-ROW(B1442)+1)) / (20*21/2)</f>
        <v>5.0377609523809515</v>
      </c>
      <c r="J1458" s="2">
        <f t="shared" si="178"/>
        <v>5.0946220315239907</v>
      </c>
      <c r="K1458" s="2">
        <f t="shared" si="172"/>
        <v>5.1401472760103157</v>
      </c>
    </row>
    <row r="1459" spans="1:11" ht="13.5" x14ac:dyDescent="0.25">
      <c r="A1459" s="3">
        <v>44138</v>
      </c>
      <c r="B1459" s="2">
        <v>4.9748999999999999</v>
      </c>
      <c r="C1459" s="2">
        <f t="shared" si="173"/>
        <v>-5.2100000000000257E-2</v>
      </c>
      <c r="D1459" s="2">
        <f t="shared" si="174"/>
        <v>5.0189000000000004</v>
      </c>
      <c r="E1459" s="2">
        <f t="shared" si="176"/>
        <v>5.0414599999999998</v>
      </c>
      <c r="F1459" s="2">
        <f t="shared" si="177"/>
        <v>5.0955449999999995</v>
      </c>
      <c r="G1459" s="2">
        <f t="shared" si="179"/>
        <v>5.1223259999999984</v>
      </c>
      <c r="H1459" s="2">
        <f t="shared" si="175"/>
        <v>5.5332219999999985</v>
      </c>
      <c r="I1459" s="2">
        <f t="array" ref="I1459">SUMPRODUCT(B1443:B1462, (ROW(B1443:B1462)-ROW(B1443)+1)) / (20*21/2)</f>
        <v>5.0273795238095227</v>
      </c>
      <c r="J1459" s="2">
        <f t="shared" si="178"/>
        <v>5.0832199332836101</v>
      </c>
      <c r="K1459" s="2">
        <f t="shared" ref="K1459:K1522" si="180">$K$4*B1459+(1-$K$4)*K1458</f>
        <v>5.1336669906765779</v>
      </c>
    </row>
    <row r="1460" spans="1:11" ht="13.5" x14ac:dyDescent="0.25">
      <c r="A1460" s="3">
        <v>44139</v>
      </c>
      <c r="B1460" s="2">
        <v>4.9748999999999999</v>
      </c>
      <c r="C1460" s="2">
        <f t="shared" si="173"/>
        <v>0</v>
      </c>
      <c r="D1460" s="2">
        <f t="shared" si="174"/>
        <v>5.00732</v>
      </c>
      <c r="E1460" s="2">
        <f t="shared" si="176"/>
        <v>5.0275699999999999</v>
      </c>
      <c r="F1460" s="2">
        <f t="shared" si="177"/>
        <v>5.0839750000000006</v>
      </c>
      <c r="G1460" s="2">
        <f t="shared" si="179"/>
        <v>5.1224419999999986</v>
      </c>
      <c r="H1460" s="2">
        <f t="shared" si="175"/>
        <v>5.5245734999999989</v>
      </c>
      <c r="I1460" s="2">
        <f t="array" ref="I1460">SUMPRODUCT(B1444:B1463, (ROW(B1444:B1463)-ROW(B1444)+1)) / (20*21/2)</f>
        <v>5.0184223809523809</v>
      </c>
      <c r="J1460" s="2">
        <f t="shared" si="178"/>
        <v>5.0729037491613616</v>
      </c>
      <c r="K1460" s="2">
        <f t="shared" si="180"/>
        <v>5.1274408341794571</v>
      </c>
    </row>
    <row r="1461" spans="1:11" ht="13.5" x14ac:dyDescent="0.25">
      <c r="A1461" s="3">
        <v>44140</v>
      </c>
      <c r="B1461" s="2">
        <v>4.9748999999999999</v>
      </c>
      <c r="C1461" s="2">
        <f t="shared" si="173"/>
        <v>0</v>
      </c>
      <c r="D1461" s="2">
        <f t="shared" si="174"/>
        <v>4.9957399999999996</v>
      </c>
      <c r="E1461" s="2">
        <f t="shared" si="176"/>
        <v>5.016</v>
      </c>
      <c r="F1461" s="2">
        <f t="shared" si="177"/>
        <v>5.0724049999999998</v>
      </c>
      <c r="G1461" s="2">
        <f t="shared" si="179"/>
        <v>5.1229039999999983</v>
      </c>
      <c r="H1461" s="2">
        <f t="shared" si="175"/>
        <v>5.515953999999998</v>
      </c>
      <c r="I1461" s="2">
        <f t="array" ref="I1461">SUMPRODUCT(B1445:B1464, (ROW(B1445:B1464)-ROW(B1445)+1)) / (20*21/2)</f>
        <v>5.0055876190476196</v>
      </c>
      <c r="J1461" s="2">
        <f t="shared" si="178"/>
        <v>5.0635700587650412</v>
      </c>
      <c r="K1461" s="2">
        <f t="shared" si="180"/>
        <v>5.121458840682223</v>
      </c>
    </row>
    <row r="1462" spans="1:11" ht="13.5" x14ac:dyDescent="0.25">
      <c r="A1462" s="3">
        <v>44141</v>
      </c>
      <c r="B1462" s="2">
        <v>4.9634</v>
      </c>
      <c r="C1462" s="2">
        <f t="shared" si="173"/>
        <v>-1.1499999999999844E-2</v>
      </c>
      <c r="D1462" s="2">
        <f t="shared" si="174"/>
        <v>4.9830199999999998</v>
      </c>
      <c r="E1462" s="2">
        <f t="shared" si="176"/>
        <v>5.0050100000000004</v>
      </c>
      <c r="F1462" s="2">
        <f t="shared" si="177"/>
        <v>5.0631500000000003</v>
      </c>
      <c r="G1462" s="2">
        <f t="shared" si="179"/>
        <v>5.1230199999999995</v>
      </c>
      <c r="H1462" s="2">
        <f t="shared" si="175"/>
        <v>5.5075085000000001</v>
      </c>
      <c r="I1462" s="2">
        <f t="array" ref="I1462">SUMPRODUCT(B1446:B1465, (ROW(B1446:B1465)-ROW(B1446)+1)) / (20*21/2)</f>
        <v>4.9967171428571433</v>
      </c>
      <c r="J1462" s="2">
        <f t="shared" si="178"/>
        <v>5.0540300531683702</v>
      </c>
      <c r="K1462" s="2">
        <f t="shared" si="180"/>
        <v>5.1152604547731162</v>
      </c>
    </row>
    <row r="1463" spans="1:11" ht="13.5" x14ac:dyDescent="0.25">
      <c r="A1463" s="3">
        <v>44144</v>
      </c>
      <c r="B1463" s="2">
        <v>4.9691000000000001</v>
      </c>
      <c r="C1463" s="2">
        <f t="shared" si="173"/>
        <v>5.7000000000000384E-3</v>
      </c>
      <c r="D1463" s="2">
        <f t="shared" si="174"/>
        <v>4.9714400000000003</v>
      </c>
      <c r="E1463" s="2">
        <f t="shared" si="176"/>
        <v>4.9945899999999996</v>
      </c>
      <c r="F1463" s="2">
        <f t="shared" si="177"/>
        <v>5.0518650000000012</v>
      </c>
      <c r="G1463" s="2">
        <f t="shared" si="179"/>
        <v>5.1232499999999996</v>
      </c>
      <c r="H1463" s="2">
        <f t="shared" si="175"/>
        <v>5.4990914999999996</v>
      </c>
      <c r="I1463" s="2">
        <f t="array" ref="I1463">SUMPRODUCT(B1447:B1466, (ROW(B1447:B1466)-ROW(B1447)+1)) / (20*21/2)</f>
        <v>4.9861409523809517</v>
      </c>
      <c r="J1463" s="2">
        <f t="shared" si="178"/>
        <v>5.0459414766761448</v>
      </c>
      <c r="K1463" s="2">
        <f t="shared" si="180"/>
        <v>5.1095286722329947</v>
      </c>
    </row>
    <row r="1464" spans="1:11" ht="13.5" x14ac:dyDescent="0.25">
      <c r="A1464" s="3">
        <v>44145</v>
      </c>
      <c r="B1464" s="2">
        <v>4.9170999999999996</v>
      </c>
      <c r="C1464" s="2">
        <f t="shared" si="173"/>
        <v>-5.200000000000049E-2</v>
      </c>
      <c r="D1464" s="2">
        <f t="shared" si="174"/>
        <v>4.9598800000000001</v>
      </c>
      <c r="E1464" s="2">
        <f t="shared" si="176"/>
        <v>4.9893899999999993</v>
      </c>
      <c r="F1464" s="2">
        <f t="shared" si="177"/>
        <v>5.0391400000000006</v>
      </c>
      <c r="G1464" s="2">
        <f t="shared" si="179"/>
        <v>5.1229039999999983</v>
      </c>
      <c r="H1464" s="2">
        <f t="shared" si="175"/>
        <v>5.4904144999999991</v>
      </c>
      <c r="I1464" s="2">
        <f t="array" ref="I1464">SUMPRODUCT(B1448:B1467, (ROW(B1448:B1467)-ROW(B1448)+1)) / (20*21/2)</f>
        <v>4.9747338095238094</v>
      </c>
      <c r="J1464" s="2">
        <f t="shared" si="178"/>
        <v>5.0336708598498454</v>
      </c>
      <c r="K1464" s="2">
        <f t="shared" si="180"/>
        <v>5.1019824497924855</v>
      </c>
    </row>
    <row r="1465" spans="1:11" ht="13.5" x14ac:dyDescent="0.25">
      <c r="A1465" s="3">
        <v>44146</v>
      </c>
      <c r="B1465" s="2">
        <v>4.9459999999999997</v>
      </c>
      <c r="C1465" s="2">
        <f t="shared" si="173"/>
        <v>2.8900000000000148E-2</v>
      </c>
      <c r="D1465" s="2">
        <f t="shared" si="174"/>
        <v>4.9540999999999995</v>
      </c>
      <c r="E1465" s="2">
        <f t="shared" si="176"/>
        <v>4.9807099999999993</v>
      </c>
      <c r="F1465" s="2">
        <f t="shared" si="177"/>
        <v>5.028150000000001</v>
      </c>
      <c r="G1465" s="2">
        <f t="shared" si="179"/>
        <v>5.1230199999999995</v>
      </c>
      <c r="H1465" s="2">
        <f t="shared" si="175"/>
        <v>5.4810139999999992</v>
      </c>
      <c r="I1465" s="2">
        <f t="array" ref="I1465">SUMPRODUCT(B1449:B1468, (ROW(B1449:B1468)-ROW(B1449)+1)) / (20*21/2)</f>
        <v>4.9684785714285713</v>
      </c>
      <c r="J1465" s="2">
        <f t="shared" si="178"/>
        <v>5.0253212541498602</v>
      </c>
      <c r="K1465" s="2">
        <f t="shared" si="180"/>
        <v>5.0958654909770944</v>
      </c>
    </row>
    <row r="1466" spans="1:11" ht="13.5" x14ac:dyDescent="0.25">
      <c r="A1466" s="3">
        <v>44147</v>
      </c>
      <c r="B1466" s="2">
        <v>4.9170999999999996</v>
      </c>
      <c r="C1466" s="2">
        <f t="shared" si="173"/>
        <v>-2.8900000000000148E-2</v>
      </c>
      <c r="D1466" s="2">
        <f t="shared" si="174"/>
        <v>4.9425399999999993</v>
      </c>
      <c r="E1466" s="2">
        <f t="shared" si="176"/>
        <v>4.9691399999999986</v>
      </c>
      <c r="F1466" s="2">
        <f t="shared" si="177"/>
        <v>5.0194750000000017</v>
      </c>
      <c r="G1466" s="2">
        <f t="shared" si="179"/>
        <v>5.1230199999999995</v>
      </c>
      <c r="H1466" s="2">
        <f t="shared" si="175"/>
        <v>5.4717584999999982</v>
      </c>
      <c r="I1466" s="2">
        <f t="array" ref="I1466">SUMPRODUCT(B1450:B1469, (ROW(B1450:B1469)-ROW(B1450)+1)) / (20*21/2)</f>
        <v>4.9620566666666663</v>
      </c>
      <c r="J1466" s="2">
        <f t="shared" si="178"/>
        <v>5.0150144680403494</v>
      </c>
      <c r="K1466" s="2">
        <f t="shared" si="180"/>
        <v>5.088855079566228</v>
      </c>
    </row>
    <row r="1467" spans="1:11" ht="13.5" x14ac:dyDescent="0.25">
      <c r="A1467" s="3">
        <v>44148</v>
      </c>
      <c r="B1467" s="2">
        <v>4.8997000000000002</v>
      </c>
      <c r="C1467" s="2">
        <f t="shared" si="173"/>
        <v>-1.7399999999999416E-2</v>
      </c>
      <c r="D1467" s="2">
        <f t="shared" si="174"/>
        <v>4.9297999999999993</v>
      </c>
      <c r="E1467" s="2">
        <f t="shared" si="176"/>
        <v>4.95641</v>
      </c>
      <c r="F1467" s="2">
        <f t="shared" si="177"/>
        <v>5.0058800000000003</v>
      </c>
      <c r="G1467" s="2">
        <f t="shared" si="179"/>
        <v>5.123829999999999</v>
      </c>
      <c r="H1467" s="2">
        <f t="shared" si="175"/>
        <v>5.4624159999999984</v>
      </c>
      <c r="I1467" s="2">
        <f t="array" ref="I1467">SUMPRODUCT(B1451:B1470, (ROW(B1451:B1470)-ROW(B1451)+1)) / (20*21/2)</f>
        <v>4.9532119047619041</v>
      </c>
      <c r="J1467" s="2">
        <f t="shared" si="178"/>
        <v>5.0040321377507926</v>
      </c>
      <c r="K1467" s="2">
        <f t="shared" si="180"/>
        <v>5.081437233308729</v>
      </c>
    </row>
    <row r="1468" spans="1:11" ht="13.5" x14ac:dyDescent="0.25">
      <c r="A1468" s="3">
        <v>44151</v>
      </c>
      <c r="B1468" s="2">
        <v>4.9401999999999999</v>
      </c>
      <c r="C1468" s="2">
        <f t="shared" si="173"/>
        <v>4.0499999999999758E-2</v>
      </c>
      <c r="D1468" s="2">
        <f t="shared" si="174"/>
        <v>4.9240200000000005</v>
      </c>
      <c r="E1468" s="2">
        <f t="shared" si="176"/>
        <v>4.94773</v>
      </c>
      <c r="F1468" s="2">
        <f t="shared" si="177"/>
        <v>5.0018300000000009</v>
      </c>
      <c r="G1468" s="2">
        <f t="shared" si="179"/>
        <v>5.1262599999999985</v>
      </c>
      <c r="H1468" s="2">
        <f t="shared" si="175"/>
        <v>5.4532759999999989</v>
      </c>
      <c r="I1468" s="2">
        <f t="array" ref="I1468">SUMPRODUCT(B1452:B1471, (ROW(B1452:B1471)-ROW(B1452)+1)) / (20*21/2)</f>
        <v>4.9497961904761896</v>
      </c>
      <c r="J1468" s="2">
        <f t="shared" si="178"/>
        <v>4.9979528865364315</v>
      </c>
      <c r="K1468" s="2">
        <f t="shared" si="180"/>
        <v>5.0758985182770147</v>
      </c>
    </row>
    <row r="1469" spans="1:11" ht="13.5" x14ac:dyDescent="0.25">
      <c r="A1469" s="3">
        <v>44152</v>
      </c>
      <c r="B1469" s="2">
        <v>4.9344000000000001</v>
      </c>
      <c r="C1469" s="2">
        <f t="shared" si="173"/>
        <v>-5.7999999999998053E-3</v>
      </c>
      <c r="D1469" s="2">
        <f t="shared" si="174"/>
        <v>4.9274800000000001</v>
      </c>
      <c r="E1469" s="2">
        <f t="shared" si="176"/>
        <v>4.9436799999999987</v>
      </c>
      <c r="F1469" s="2">
        <f t="shared" si="177"/>
        <v>4.9925699999999997</v>
      </c>
      <c r="G1469" s="2">
        <f t="shared" si="179"/>
        <v>5.1291519999999995</v>
      </c>
      <c r="H1469" s="2">
        <f t="shared" si="175"/>
        <v>5.4442514999999982</v>
      </c>
      <c r="I1469" s="2">
        <f t="array" ref="I1469">SUMPRODUCT(B1453:B1472, (ROW(B1453:B1472)-ROW(B1453)+1)) / (20*21/2)</f>
        <v>4.9415642857142865</v>
      </c>
      <c r="J1469" s="2">
        <f t="shared" si="178"/>
        <v>4.9919002306758191</v>
      </c>
      <c r="K1469" s="2">
        <f t="shared" si="180"/>
        <v>5.0703495567759553</v>
      </c>
    </row>
    <row r="1470" spans="1:11" ht="13.5" x14ac:dyDescent="0.25">
      <c r="A1470" s="3">
        <v>44153</v>
      </c>
      <c r="B1470" s="2">
        <v>4.8997000000000002</v>
      </c>
      <c r="C1470" s="2">
        <f t="shared" si="173"/>
        <v>-3.4699999999999953E-2</v>
      </c>
      <c r="D1470" s="2">
        <f t="shared" si="174"/>
        <v>4.9182199999999998</v>
      </c>
      <c r="E1470" s="2">
        <f t="shared" si="176"/>
        <v>4.9361600000000001</v>
      </c>
      <c r="F1470" s="2">
        <f t="shared" si="177"/>
        <v>4.981865</v>
      </c>
      <c r="G1470" s="2">
        <f t="shared" si="179"/>
        <v>5.1319279999999994</v>
      </c>
      <c r="H1470" s="2">
        <f t="shared" si="175"/>
        <v>5.4351979999999971</v>
      </c>
      <c r="I1470" s="2">
        <f t="array" ref="I1470">SUMPRODUCT(B1454:B1473, (ROW(B1454:B1473)-ROW(B1454)+1)) / (20*21/2)</f>
        <v>4.9507376190476187</v>
      </c>
      <c r="J1470" s="2">
        <f t="shared" si="178"/>
        <v>4.9831192563257414</v>
      </c>
      <c r="K1470" s="2">
        <f t="shared" si="180"/>
        <v>5.0636574172945457</v>
      </c>
    </row>
    <row r="1471" spans="1:11" ht="13.5" x14ac:dyDescent="0.25">
      <c r="A1471" s="3">
        <v>44154</v>
      </c>
      <c r="B1471" s="2">
        <v>4.9459999999999997</v>
      </c>
      <c r="C1471" s="2">
        <f t="shared" si="173"/>
        <v>4.6299999999999564E-2</v>
      </c>
      <c r="D1471" s="2">
        <f t="shared" si="174"/>
        <v>4.9239999999999995</v>
      </c>
      <c r="E1471" s="2">
        <f t="shared" si="176"/>
        <v>4.9332699999999994</v>
      </c>
      <c r="F1471" s="2">
        <f t="shared" si="177"/>
        <v>4.9746349999999993</v>
      </c>
      <c r="G1471" s="2">
        <f t="shared" si="179"/>
        <v>5.1351680000000002</v>
      </c>
      <c r="H1471" s="2">
        <f t="shared" si="175"/>
        <v>5.4264049999999973</v>
      </c>
      <c r="I1471" s="2">
        <f t="array" ref="I1471">SUMPRODUCT(B1455:B1474, (ROW(B1455:B1474)-ROW(B1455)+1)) / (20*21/2)</f>
        <v>4.9627185714285718</v>
      </c>
      <c r="J1471" s="2">
        <f t="shared" si="178"/>
        <v>4.9795840890566234</v>
      </c>
      <c r="K1471" s="2">
        <f t="shared" si="180"/>
        <v>5.0590434009300536</v>
      </c>
    </row>
    <row r="1472" spans="1:11" ht="13.5" x14ac:dyDescent="0.25">
      <c r="A1472" s="3">
        <v>44155</v>
      </c>
      <c r="B1472" s="2">
        <v>4.8882000000000003</v>
      </c>
      <c r="C1472" s="2">
        <f t="shared" si="173"/>
        <v>-5.7799999999999407E-2</v>
      </c>
      <c r="D1472" s="2">
        <f t="shared" si="174"/>
        <v>4.9217000000000004</v>
      </c>
      <c r="E1472" s="2">
        <f t="shared" si="176"/>
        <v>4.9257499999999999</v>
      </c>
      <c r="F1472" s="2">
        <f t="shared" si="177"/>
        <v>4.9653799999999997</v>
      </c>
      <c r="G1472" s="2">
        <f t="shared" si="179"/>
        <v>5.1329699999999994</v>
      </c>
      <c r="H1472" s="2">
        <f t="shared" si="175"/>
        <v>5.417149499999999</v>
      </c>
      <c r="I1472" s="2">
        <f t="array" ref="I1472">SUMPRODUCT(B1456:B1475, (ROW(B1456:B1475)-ROW(B1456)+1)) / (20*21/2)</f>
        <v>4.974120952380952</v>
      </c>
      <c r="J1472" s="2">
        <f t="shared" si="178"/>
        <v>4.9708808424798026</v>
      </c>
      <c r="K1472" s="2">
        <f t="shared" si="180"/>
        <v>5.0523436597171107</v>
      </c>
    </row>
    <row r="1473" spans="1:11" ht="13.5" x14ac:dyDescent="0.25">
      <c r="A1473" s="3">
        <v>44158</v>
      </c>
      <c r="B1473" s="2">
        <v>5.0617000000000001</v>
      </c>
      <c r="C1473" s="2">
        <f t="shared" si="173"/>
        <v>0.17349999999999977</v>
      </c>
      <c r="D1473" s="2">
        <f t="shared" si="174"/>
        <v>4.9459999999999997</v>
      </c>
      <c r="E1473" s="2">
        <f t="shared" si="176"/>
        <v>4.9350100000000001</v>
      </c>
      <c r="F1473" s="2">
        <f t="shared" si="177"/>
        <v>4.9647999999999985</v>
      </c>
      <c r="G1473" s="2">
        <f t="shared" si="179"/>
        <v>5.1303079999999985</v>
      </c>
      <c r="H1473" s="2">
        <f t="shared" si="175"/>
        <v>5.4090509999999998</v>
      </c>
      <c r="I1473" s="2">
        <f t="array" ref="I1473">SUMPRODUCT(B1457:B1476, (ROW(B1457:B1476)-ROW(B1457)+1)) / (20*21/2)</f>
        <v>4.9758861904761913</v>
      </c>
      <c r="J1473" s="2">
        <f t="shared" si="178"/>
        <v>4.9795302860531541</v>
      </c>
      <c r="K1473" s="2">
        <f t="shared" si="180"/>
        <v>5.0527105750223225</v>
      </c>
    </row>
    <row r="1474" spans="1:11" ht="13.5" x14ac:dyDescent="0.25">
      <c r="A1474" s="3">
        <v>44159</v>
      </c>
      <c r="B1474" s="2">
        <v>5.0906000000000002</v>
      </c>
      <c r="C1474" s="2">
        <f t="shared" si="173"/>
        <v>2.8900000000000148E-2</v>
      </c>
      <c r="D1474" s="2">
        <f t="shared" si="174"/>
        <v>4.9772400000000001</v>
      </c>
      <c r="E1474" s="2">
        <f t="shared" si="176"/>
        <v>4.9523600000000005</v>
      </c>
      <c r="F1474" s="2">
        <f t="shared" si="177"/>
        <v>4.9708749999999986</v>
      </c>
      <c r="G1474" s="2">
        <f t="shared" si="179"/>
        <v>5.1234819999999992</v>
      </c>
      <c r="H1474" s="2">
        <f t="shared" si="175"/>
        <v>5.4015304999999998</v>
      </c>
      <c r="I1474" s="2">
        <f t="array" ref="I1474">SUMPRODUCT(B1458:B1477, (ROW(B1458:B1477)-ROW(B1458)+1)) / (20*21/2)</f>
        <v>4.9817014285714292</v>
      </c>
      <c r="J1474" s="2">
        <f t="shared" si="178"/>
        <v>4.9901083540480915</v>
      </c>
      <c r="K1474" s="2">
        <f t="shared" si="180"/>
        <v>5.0541964348253687</v>
      </c>
    </row>
    <row r="1475" spans="1:11" ht="13.5" x14ac:dyDescent="0.25">
      <c r="A1475" s="3">
        <v>44160</v>
      </c>
      <c r="B1475" s="2">
        <v>5.0906000000000002</v>
      </c>
      <c r="C1475" s="2">
        <f t="shared" si="173"/>
        <v>0</v>
      </c>
      <c r="D1475" s="2">
        <f t="shared" si="174"/>
        <v>5.0154200000000007</v>
      </c>
      <c r="E1475" s="2">
        <f t="shared" si="176"/>
        <v>4.9668200000000002</v>
      </c>
      <c r="F1475" s="2">
        <f t="shared" si="177"/>
        <v>4.9737649999999984</v>
      </c>
      <c r="G1475" s="2">
        <f t="shared" si="179"/>
        <v>5.1157299999999992</v>
      </c>
      <c r="H1475" s="2">
        <f t="shared" si="175"/>
        <v>5.3940100000000006</v>
      </c>
      <c r="I1475" s="2">
        <f t="array" ref="I1475">SUMPRODUCT(B1459:B1478, (ROW(B1459:B1478)-ROW(B1459)+1)) / (20*21/2)</f>
        <v>4.9979557142857152</v>
      </c>
      <c r="J1475" s="2">
        <f t="shared" si="178"/>
        <v>4.9996789869958924</v>
      </c>
      <c r="K1475" s="2">
        <f t="shared" si="180"/>
        <v>5.055624025616531</v>
      </c>
    </row>
    <row r="1476" spans="1:11" ht="13.5" x14ac:dyDescent="0.25">
      <c r="A1476" s="3">
        <v>44161</v>
      </c>
      <c r="B1476" s="2">
        <v>4.9923000000000002</v>
      </c>
      <c r="C1476" s="2">
        <f t="shared" ref="C1476:C1539" si="181">B1476-B1475</f>
        <v>-9.8300000000000054E-2</v>
      </c>
      <c r="D1476" s="2">
        <f t="shared" si="174"/>
        <v>5.02468</v>
      </c>
      <c r="E1476" s="2">
        <f t="shared" si="176"/>
        <v>4.9743399999999998</v>
      </c>
      <c r="F1476" s="2">
        <f t="shared" si="177"/>
        <v>4.9717399999999987</v>
      </c>
      <c r="G1476" s="2">
        <f t="shared" si="179"/>
        <v>5.1070539999999998</v>
      </c>
      <c r="H1476" s="2">
        <f t="shared" si="175"/>
        <v>5.3860270000000012</v>
      </c>
      <c r="I1476" s="2">
        <f t="array" ref="I1476">SUMPRODUCT(B1460:B1479, (ROW(B1460:B1479)-ROW(B1460)+1)) / (20*21/2)</f>
        <v>5.0164114285714287</v>
      </c>
      <c r="J1476" s="2">
        <f t="shared" si="178"/>
        <v>4.9989762263296171</v>
      </c>
      <c r="K1476" s="2">
        <f t="shared" si="180"/>
        <v>5.0531407304943148</v>
      </c>
    </row>
    <row r="1477" spans="1:11" ht="13.5" x14ac:dyDescent="0.25">
      <c r="A1477" s="3">
        <v>44162</v>
      </c>
      <c r="B1477" s="2">
        <v>5.0327999999999999</v>
      </c>
      <c r="C1477" s="2">
        <f t="shared" si="181"/>
        <v>4.0499999999999758E-2</v>
      </c>
      <c r="D1477" s="2">
        <f t="shared" si="174"/>
        <v>5.0536000000000003</v>
      </c>
      <c r="E1477" s="2">
        <f t="shared" si="176"/>
        <v>4.9876500000000004</v>
      </c>
      <c r="F1477" s="2">
        <f t="shared" si="177"/>
        <v>4.9720299999999984</v>
      </c>
      <c r="G1477" s="2">
        <f t="shared" si="179"/>
        <v>5.0995340000000002</v>
      </c>
      <c r="H1477" s="2">
        <f t="shared" si="175"/>
        <v>5.377928500000003</v>
      </c>
      <c r="I1477" s="2">
        <f t="array" ref="I1477">SUMPRODUCT(B1461:B1480, (ROW(B1461:B1480)-ROW(B1461)+1)) / (20*21/2)</f>
        <v>5.0300733333333332</v>
      </c>
      <c r="J1477" s="2">
        <f t="shared" si="178"/>
        <v>5.0021975381077484</v>
      </c>
      <c r="K1477" s="2">
        <f t="shared" si="180"/>
        <v>5.0523430547886559</v>
      </c>
    </row>
    <row r="1478" spans="1:11" ht="13.5" x14ac:dyDescent="0.25">
      <c r="A1478" s="3">
        <v>44165</v>
      </c>
      <c r="B1478" s="2">
        <v>5.1426999999999996</v>
      </c>
      <c r="C1478" s="2">
        <f t="shared" si="181"/>
        <v>0.10989999999999966</v>
      </c>
      <c r="D1478" s="2">
        <f t="shared" ref="D1478:D1541" si="182">AVERAGE(B1474:B1478)</f>
        <v>5.069799999999999</v>
      </c>
      <c r="E1478" s="2">
        <f t="shared" si="176"/>
        <v>5.0079000000000002</v>
      </c>
      <c r="F1478" s="2">
        <f t="shared" si="177"/>
        <v>4.9778149999999997</v>
      </c>
      <c r="G1478" s="2">
        <f t="shared" si="179"/>
        <v>5.0947899999999997</v>
      </c>
      <c r="H1478" s="2">
        <f t="shared" si="175"/>
        <v>5.3704370000000026</v>
      </c>
      <c r="I1478" s="2">
        <f t="array" ref="I1478">SUMPRODUCT(B1462:B1481, (ROW(B1462:B1481)-ROW(B1462)+1)) / (20*21/2)</f>
        <v>5.040239047619048</v>
      </c>
      <c r="J1478" s="2">
        <f t="shared" si="178"/>
        <v>5.0155787249546293</v>
      </c>
      <c r="K1478" s="2">
        <f t="shared" si="180"/>
        <v>5.0558864644047867</v>
      </c>
    </row>
    <row r="1479" spans="1:11" ht="13.5" x14ac:dyDescent="0.25">
      <c r="A1479" s="3">
        <v>44166</v>
      </c>
      <c r="B1479" s="2">
        <v>5.1715999999999998</v>
      </c>
      <c r="C1479" s="2">
        <f t="shared" si="181"/>
        <v>2.8900000000000148E-2</v>
      </c>
      <c r="D1479" s="2">
        <f t="shared" si="182"/>
        <v>5.0860000000000003</v>
      </c>
      <c r="E1479" s="2">
        <f t="shared" si="176"/>
        <v>5.0316200000000002</v>
      </c>
      <c r="F1479" s="2">
        <f t="shared" si="177"/>
        <v>4.9876499999999995</v>
      </c>
      <c r="G1479" s="2">
        <f t="shared" si="179"/>
        <v>5.0894680000000001</v>
      </c>
      <c r="H1479" s="2">
        <f t="shared" si="175"/>
        <v>5.3634085000000029</v>
      </c>
      <c r="I1479" s="2">
        <f t="array" ref="I1479">SUMPRODUCT(B1463:B1482, (ROW(B1463:B1482)-ROW(B1463)+1)) / (20*21/2)</f>
        <v>5.048693809523809</v>
      </c>
      <c r="J1479" s="2">
        <f t="shared" si="178"/>
        <v>5.0304378940065693</v>
      </c>
      <c r="K1479" s="2">
        <f t="shared" si="180"/>
        <v>5.0604242501144032</v>
      </c>
    </row>
    <row r="1480" spans="1:11" ht="13.5" x14ac:dyDescent="0.25">
      <c r="A1480" s="3">
        <v>44167</v>
      </c>
      <c r="B1480" s="2">
        <v>5.1311</v>
      </c>
      <c r="C1480" s="2">
        <f t="shared" si="181"/>
        <v>-4.0499999999999758E-2</v>
      </c>
      <c r="D1480" s="2">
        <f t="shared" si="182"/>
        <v>5.0940999999999992</v>
      </c>
      <c r="E1480" s="2">
        <f t="shared" si="176"/>
        <v>5.0547599999999999</v>
      </c>
      <c r="F1480" s="2">
        <f t="shared" si="177"/>
        <v>4.9954599999999996</v>
      </c>
      <c r="G1480" s="2">
        <f t="shared" si="179"/>
        <v>5.0833359999999992</v>
      </c>
      <c r="H1480" s="2">
        <f t="shared" si="175"/>
        <v>5.3561775000000038</v>
      </c>
      <c r="I1480" s="2">
        <f t="array" ref="I1480">SUMPRODUCT(B1464:B1483, (ROW(B1464:B1483)-ROW(B1464)+1)) / (20*21/2)</f>
        <v>5.055990476190475</v>
      </c>
      <c r="J1480" s="2">
        <f t="shared" si="178"/>
        <v>5.0400247612440383</v>
      </c>
      <c r="K1480" s="2">
        <f t="shared" si="180"/>
        <v>5.0631958481491326</v>
      </c>
    </row>
    <row r="1481" spans="1:11" ht="13.5" x14ac:dyDescent="0.25">
      <c r="A1481" s="3">
        <v>44168</v>
      </c>
      <c r="B1481" s="2">
        <v>5.1021999999999998</v>
      </c>
      <c r="C1481" s="2">
        <f t="shared" si="181"/>
        <v>-2.8900000000000148E-2</v>
      </c>
      <c r="D1481" s="2">
        <f t="shared" si="182"/>
        <v>5.1160800000000002</v>
      </c>
      <c r="E1481" s="2">
        <f t="shared" si="176"/>
        <v>5.0703799999999983</v>
      </c>
      <c r="F1481" s="2">
        <f t="shared" si="177"/>
        <v>5.0018249999999993</v>
      </c>
      <c r="G1481" s="2">
        <f t="shared" si="179"/>
        <v>5.0789400000000002</v>
      </c>
      <c r="H1481" s="2">
        <f t="shared" si="175"/>
        <v>5.3484550000000022</v>
      </c>
      <c r="I1481" s="2">
        <f t="array" ref="I1481">SUMPRODUCT(B1465:B1484, (ROW(B1465:B1484)-ROW(B1465)+1)) / (20*21/2)</f>
        <v>5.0621933333333331</v>
      </c>
      <c r="J1481" s="2">
        <f t="shared" si="178"/>
        <v>5.0459462125541297</v>
      </c>
      <c r="K1481" s="2">
        <f t="shared" si="180"/>
        <v>5.0647254227315202</v>
      </c>
    </row>
    <row r="1482" spans="1:11" ht="13.5" x14ac:dyDescent="0.25">
      <c r="A1482" s="3">
        <v>44169</v>
      </c>
      <c r="B1482" s="2">
        <v>5.0906000000000002</v>
      </c>
      <c r="C1482" s="2">
        <f t="shared" si="181"/>
        <v>-1.1599999999999611E-2</v>
      </c>
      <c r="D1482" s="2">
        <f t="shared" si="182"/>
        <v>5.1276399999999995</v>
      </c>
      <c r="E1482" s="2">
        <f t="shared" si="176"/>
        <v>5.0906199999999995</v>
      </c>
      <c r="F1482" s="2">
        <f t="shared" si="177"/>
        <v>5.0081849999999992</v>
      </c>
      <c r="G1482" s="2">
        <f t="shared" si="179"/>
        <v>5.0741959999999997</v>
      </c>
      <c r="H1482" s="2">
        <f t="shared" ref="H1482:H1545" si="183">AVERAGE(B1283:B1482)</f>
        <v>5.3406745000000031</v>
      </c>
      <c r="I1482" s="2">
        <f t="array" ref="I1482">SUMPRODUCT(B1466:B1485, (ROW(B1466:B1485)-ROW(B1466)+1)) / (20*21/2)</f>
        <v>5.0632152380952382</v>
      </c>
      <c r="J1482" s="2">
        <f t="shared" si="178"/>
        <v>5.0501989542156407</v>
      </c>
      <c r="K1482" s="2">
        <f t="shared" si="180"/>
        <v>5.065740112036166</v>
      </c>
    </row>
    <row r="1483" spans="1:11" ht="13.5" x14ac:dyDescent="0.25">
      <c r="A1483" s="3">
        <v>44172</v>
      </c>
      <c r="B1483" s="2">
        <v>5.0848000000000004</v>
      </c>
      <c r="C1483" s="2">
        <f t="shared" si="181"/>
        <v>-5.7999999999998053E-3</v>
      </c>
      <c r="D1483" s="2">
        <f t="shared" si="182"/>
        <v>5.1160600000000001</v>
      </c>
      <c r="E1483" s="2">
        <f t="shared" si="176"/>
        <v>5.0929299999999991</v>
      </c>
      <c r="F1483" s="2">
        <f t="shared" si="177"/>
        <v>5.0139699999999996</v>
      </c>
      <c r="G1483" s="2">
        <f t="shared" si="179"/>
        <v>5.0695680000000003</v>
      </c>
      <c r="H1483" s="2">
        <f t="shared" si="183"/>
        <v>5.3329225000000058</v>
      </c>
      <c r="I1483" s="2">
        <f t="array" ref="I1483">SUMPRODUCT(B1467:B1486, (ROW(B1467:B1486)-ROW(B1467)+1)) / (20*21/2)</f>
        <v>5.0665761904761908</v>
      </c>
      <c r="J1483" s="2">
        <f t="shared" si="178"/>
        <v>5.0534942919093888</v>
      </c>
      <c r="K1483" s="2">
        <f t="shared" si="180"/>
        <v>5.0664875586229838</v>
      </c>
    </row>
    <row r="1484" spans="1:11" ht="13.5" x14ac:dyDescent="0.25">
      <c r="A1484" s="3">
        <v>44173</v>
      </c>
      <c r="B1484" s="2">
        <v>5.0791000000000004</v>
      </c>
      <c r="C1484" s="2">
        <f t="shared" si="181"/>
        <v>-5.7000000000000384E-3</v>
      </c>
      <c r="D1484" s="2">
        <f t="shared" si="182"/>
        <v>5.0975599999999996</v>
      </c>
      <c r="E1484" s="2">
        <f t="shared" ref="E1484:E1547" si="184">AVERAGE(B1475:B1484)</f>
        <v>5.09178</v>
      </c>
      <c r="F1484" s="2">
        <f t="shared" si="177"/>
        <v>5.0220700000000003</v>
      </c>
      <c r="G1484" s="2">
        <f t="shared" si="179"/>
        <v>5.0651720000000005</v>
      </c>
      <c r="H1484" s="2">
        <f t="shared" si="183"/>
        <v>5.3254890000000037</v>
      </c>
      <c r="I1484" s="2">
        <f t="array" ref="I1484">SUMPRODUCT(B1468:B1487, (ROW(B1468:B1487)-ROW(B1468)+1)) / (20*21/2)</f>
        <v>5.0664961904761912</v>
      </c>
      <c r="J1484" s="2">
        <f t="shared" si="178"/>
        <v>5.0559329307751613</v>
      </c>
      <c r="K1484" s="2">
        <f t="shared" si="180"/>
        <v>5.0669821641671806</v>
      </c>
    </row>
    <row r="1485" spans="1:11" ht="13.5" x14ac:dyDescent="0.25">
      <c r="A1485" s="3">
        <v>44174</v>
      </c>
      <c r="B1485" s="2">
        <v>5.0327999999999999</v>
      </c>
      <c r="C1485" s="2">
        <f t="shared" si="181"/>
        <v>-4.6300000000000452E-2</v>
      </c>
      <c r="D1485" s="2">
        <f t="shared" si="182"/>
        <v>5.0778999999999996</v>
      </c>
      <c r="E1485" s="2">
        <f t="shared" si="184"/>
        <v>5.0860000000000003</v>
      </c>
      <c r="F1485" s="2">
        <f t="shared" si="177"/>
        <v>5.0264100000000003</v>
      </c>
      <c r="G1485" s="2">
        <f t="shared" si="179"/>
        <v>5.060544000000001</v>
      </c>
      <c r="H1485" s="2">
        <f t="shared" si="183"/>
        <v>5.3174770000000038</v>
      </c>
      <c r="I1485" s="2">
        <f t="array" ref="I1485">SUMPRODUCT(B1469:B1488, (ROW(B1469:B1488)-ROW(B1469)+1)) / (20*21/2)</f>
        <v>5.0547633333333328</v>
      </c>
      <c r="J1485" s="2">
        <f t="shared" si="178"/>
        <v>5.0537297945108604</v>
      </c>
      <c r="K1485" s="2">
        <f t="shared" si="180"/>
        <v>5.0656416871410164</v>
      </c>
    </row>
    <row r="1486" spans="1:11" ht="13.5" x14ac:dyDescent="0.25">
      <c r="A1486" s="3">
        <v>44175</v>
      </c>
      <c r="B1486" s="2">
        <v>5.0617000000000001</v>
      </c>
      <c r="C1486" s="2">
        <f t="shared" si="181"/>
        <v>2.8900000000000148E-2</v>
      </c>
      <c r="D1486" s="2">
        <f t="shared" si="182"/>
        <v>5.0698000000000008</v>
      </c>
      <c r="E1486" s="2">
        <f t="shared" si="184"/>
        <v>5.0929400000000005</v>
      </c>
      <c r="F1486" s="2">
        <f t="shared" si="177"/>
        <v>5.0336400000000001</v>
      </c>
      <c r="G1486" s="2">
        <f t="shared" si="179"/>
        <v>5.0564940000000016</v>
      </c>
      <c r="H1486" s="2">
        <f t="shared" si="183"/>
        <v>5.3096965000000038</v>
      </c>
      <c r="I1486" s="2">
        <f t="array" ref="I1486">SUMPRODUCT(B1470:B1489, (ROW(B1470:B1489)-ROW(B1470)+1)) / (20*21/2)</f>
        <v>5.0563595238095242</v>
      </c>
      <c r="J1486" s="2">
        <f t="shared" si="178"/>
        <v>5.0544888617003023</v>
      </c>
      <c r="K1486" s="2">
        <f t="shared" si="180"/>
        <v>5.0654871111747024</v>
      </c>
    </row>
    <row r="1487" spans="1:11" ht="13.5" x14ac:dyDescent="0.25">
      <c r="A1487" s="3">
        <v>44176</v>
      </c>
      <c r="B1487" s="2">
        <v>5.0327999999999999</v>
      </c>
      <c r="C1487" s="2">
        <f t="shared" si="181"/>
        <v>-2.8900000000000148E-2</v>
      </c>
      <c r="D1487" s="2">
        <f t="shared" si="182"/>
        <v>5.0582400000000005</v>
      </c>
      <c r="E1487" s="2">
        <f t="shared" si="184"/>
        <v>5.0929400000000005</v>
      </c>
      <c r="F1487" s="2">
        <f t="shared" si="177"/>
        <v>5.0402949999999986</v>
      </c>
      <c r="G1487" s="2">
        <f t="shared" si="179"/>
        <v>5.0530240000000015</v>
      </c>
      <c r="H1487" s="2">
        <f t="shared" si="183"/>
        <v>5.301366500000003</v>
      </c>
      <c r="I1487" s="2">
        <f t="array" ref="I1487">SUMPRODUCT(B1471:B1490, (ROW(B1471:B1490)-ROW(B1471)+1)) / (20*21/2)</f>
        <v>5.0606819047619043</v>
      </c>
      <c r="J1487" s="2">
        <f t="shared" si="178"/>
        <v>5.0524232558240829</v>
      </c>
      <c r="K1487" s="2">
        <f t="shared" si="180"/>
        <v>5.0642052636776551</v>
      </c>
    </row>
    <row r="1488" spans="1:11" ht="13.5" x14ac:dyDescent="0.25">
      <c r="A1488" s="3">
        <v>44179</v>
      </c>
      <c r="B1488" s="2">
        <v>4.9170999999999996</v>
      </c>
      <c r="C1488" s="2">
        <f t="shared" si="181"/>
        <v>-0.11570000000000036</v>
      </c>
      <c r="D1488" s="2">
        <f t="shared" si="182"/>
        <v>5.0247000000000002</v>
      </c>
      <c r="E1488" s="2">
        <f t="shared" si="184"/>
        <v>5.0703800000000001</v>
      </c>
      <c r="F1488" s="2">
        <f t="shared" si="177"/>
        <v>5.0391399999999988</v>
      </c>
      <c r="G1488" s="2">
        <f t="shared" si="179"/>
        <v>5.0474700000000015</v>
      </c>
      <c r="H1488" s="2">
        <f t="shared" si="183"/>
        <v>5.2924870000000031</v>
      </c>
      <c r="I1488" s="2">
        <f t="array" ref="I1488">SUMPRODUCT(B1472:B1491, (ROW(B1472:B1491)-ROW(B1472)+1)) / (20*21/2)</f>
        <v>5.067400000000001</v>
      </c>
      <c r="J1488" s="2">
        <f t="shared" si="178"/>
        <v>5.0395353266979797</v>
      </c>
      <c r="K1488" s="2">
        <f t="shared" si="180"/>
        <v>5.0584364298079434</v>
      </c>
    </row>
    <row r="1489" spans="1:11" ht="13.5" x14ac:dyDescent="0.25">
      <c r="A1489" s="3">
        <v>44180</v>
      </c>
      <c r="B1489" s="2">
        <v>5.0559000000000003</v>
      </c>
      <c r="C1489" s="2">
        <f t="shared" si="181"/>
        <v>0.1388000000000007</v>
      </c>
      <c r="D1489" s="2">
        <f t="shared" si="182"/>
        <v>5.02006</v>
      </c>
      <c r="E1489" s="2">
        <f t="shared" si="184"/>
        <v>5.0588100000000003</v>
      </c>
      <c r="F1489" s="2">
        <f t="shared" si="177"/>
        <v>5.0452149999999989</v>
      </c>
      <c r="G1489" s="2">
        <f t="shared" si="179"/>
        <v>5.045040000000002</v>
      </c>
      <c r="H1489" s="2">
        <f t="shared" si="183"/>
        <v>5.2845330000000024</v>
      </c>
      <c r="I1489" s="2">
        <f t="array" ref="I1489">SUMPRODUCT(B1473:B1492, (ROW(B1473:B1492)-ROW(B1473)+1)) / (20*21/2)</f>
        <v>5.0694071428571421</v>
      </c>
      <c r="J1489" s="2">
        <f t="shared" si="178"/>
        <v>5.0410938670124583</v>
      </c>
      <c r="K1489" s="2">
        <f t="shared" si="180"/>
        <v>5.058336961972338</v>
      </c>
    </row>
    <row r="1490" spans="1:11" ht="13.5" x14ac:dyDescent="0.25">
      <c r="A1490" s="3">
        <v>44181</v>
      </c>
      <c r="B1490" s="2">
        <v>5.0906000000000002</v>
      </c>
      <c r="C1490" s="2">
        <f t="shared" si="181"/>
        <v>3.4699999999999953E-2</v>
      </c>
      <c r="D1490" s="2">
        <f t="shared" si="182"/>
        <v>5.0316199999999993</v>
      </c>
      <c r="E1490" s="2">
        <f t="shared" si="184"/>
        <v>5.0547599999999999</v>
      </c>
      <c r="F1490" s="2">
        <f t="shared" si="177"/>
        <v>5.054759999999999</v>
      </c>
      <c r="G1490" s="2">
        <f t="shared" si="179"/>
        <v>5.0427260000000018</v>
      </c>
      <c r="H1490" s="2">
        <f t="shared" si="183"/>
        <v>5.2768100000000029</v>
      </c>
      <c r="I1490" s="2">
        <f t="array" ref="I1490">SUMPRODUCT(B1474:B1493, (ROW(B1474:B1493)-ROW(B1474)+1)) / (20*21/2)</f>
        <v>5.0710304761904768</v>
      </c>
      <c r="J1490" s="2">
        <f t="shared" si="178"/>
        <v>5.0458087368207956</v>
      </c>
      <c r="K1490" s="2">
        <f t="shared" si="180"/>
        <v>5.0596021791498931</v>
      </c>
    </row>
    <row r="1491" spans="1:11" ht="13.5" x14ac:dyDescent="0.25">
      <c r="A1491" s="3">
        <v>44182</v>
      </c>
      <c r="B1491" s="2">
        <v>5.1253000000000002</v>
      </c>
      <c r="C1491" s="2">
        <f t="shared" si="181"/>
        <v>3.4699999999999953E-2</v>
      </c>
      <c r="D1491" s="2">
        <f t="shared" si="182"/>
        <v>5.04434</v>
      </c>
      <c r="E1491" s="2">
        <f t="shared" si="184"/>
        <v>5.0570700000000013</v>
      </c>
      <c r="F1491" s="2">
        <f t="shared" si="177"/>
        <v>5.0637249999999989</v>
      </c>
      <c r="G1491" s="2">
        <f t="shared" si="179"/>
        <v>5.0411060000000019</v>
      </c>
      <c r="H1491" s="2">
        <f t="shared" si="183"/>
        <v>5.2692030000000036</v>
      </c>
      <c r="I1491" s="2">
        <f t="array" ref="I1491">SUMPRODUCT(B1475:B1494, (ROW(B1475:B1494)-ROW(B1475)+1)) / (20*21/2)</f>
        <v>5.0626019047619044</v>
      </c>
      <c r="J1491" s="2">
        <f t="shared" si="178"/>
        <v>5.0533793333140533</v>
      </c>
      <c r="K1491" s="2">
        <f t="shared" si="180"/>
        <v>5.06217856428127</v>
      </c>
    </row>
    <row r="1492" spans="1:11" ht="13.5" x14ac:dyDescent="0.25">
      <c r="A1492" s="3">
        <v>44183</v>
      </c>
      <c r="B1492" s="2">
        <v>5.0848000000000004</v>
      </c>
      <c r="C1492" s="2">
        <f t="shared" si="181"/>
        <v>-4.0499999999999758E-2</v>
      </c>
      <c r="D1492" s="2">
        <f t="shared" si="182"/>
        <v>5.0547400000000007</v>
      </c>
      <c r="E1492" s="2">
        <f t="shared" si="184"/>
        <v>5.056490000000001</v>
      </c>
      <c r="F1492" s="2">
        <f t="shared" ref="F1492:F1555" si="185">AVERAGE(B1473:B1492)</f>
        <v>5.0735549999999989</v>
      </c>
      <c r="G1492" s="2">
        <f t="shared" si="179"/>
        <v>5.0398320000000014</v>
      </c>
      <c r="H1492" s="2">
        <f t="shared" si="183"/>
        <v>5.2611330000000036</v>
      </c>
      <c r="I1492" s="2">
        <f t="array" ref="I1492">SUMPRODUCT(B1476:B1495, (ROW(B1476:B1495)-ROW(B1476)+1)) / (20*21/2)</f>
        <v>5.0585261904761909</v>
      </c>
      <c r="J1492" s="2">
        <f t="shared" si="178"/>
        <v>5.0563717777603339</v>
      </c>
      <c r="K1492" s="2">
        <f t="shared" si="180"/>
        <v>5.0630656794074955</v>
      </c>
    </row>
    <row r="1493" spans="1:11" ht="13.5" x14ac:dyDescent="0.25">
      <c r="A1493" s="3">
        <v>44186</v>
      </c>
      <c r="B1493" s="2">
        <v>5.0906000000000002</v>
      </c>
      <c r="C1493" s="2">
        <f t="shared" si="181"/>
        <v>5.7999999999998053E-3</v>
      </c>
      <c r="D1493" s="2">
        <f t="shared" si="182"/>
        <v>5.0894400000000006</v>
      </c>
      <c r="E1493" s="2">
        <f t="shared" si="184"/>
        <v>5.0570700000000013</v>
      </c>
      <c r="F1493" s="2">
        <f t="shared" si="185"/>
        <v>5.0749999999999984</v>
      </c>
      <c r="G1493" s="2">
        <f t="shared" si="179"/>
        <v>5.0377480000000023</v>
      </c>
      <c r="H1493" s="2">
        <f t="shared" si="183"/>
        <v>5.2529185000000034</v>
      </c>
      <c r="I1493" s="2">
        <f t="array" ref="I1493">SUMPRODUCT(B1477:B1496, (ROW(B1477:B1496)-ROW(B1477)+1)) / (20*21/2)</f>
        <v>5.0497914285714289</v>
      </c>
      <c r="J1493" s="2">
        <f t="shared" ref="J1493:J1556" si="186">$J$4*B1493+J1492*(1-$J$4)</f>
        <v>5.0596316084498252</v>
      </c>
      <c r="K1493" s="2">
        <f t="shared" si="180"/>
        <v>5.0641454566856332</v>
      </c>
    </row>
    <row r="1494" spans="1:11" ht="13.5" x14ac:dyDescent="0.25">
      <c r="A1494" s="3">
        <v>44187</v>
      </c>
      <c r="B1494" s="2">
        <v>4.9865000000000004</v>
      </c>
      <c r="C1494" s="2">
        <f t="shared" si="181"/>
        <v>-0.10409999999999986</v>
      </c>
      <c r="D1494" s="2">
        <f t="shared" si="182"/>
        <v>5.0755600000000003</v>
      </c>
      <c r="E1494" s="2">
        <f t="shared" si="184"/>
        <v>5.0478100000000001</v>
      </c>
      <c r="F1494" s="2">
        <f t="shared" si="185"/>
        <v>5.0697950000000001</v>
      </c>
      <c r="G1494" s="2">
        <f t="shared" si="179"/>
        <v>5.0340460000000018</v>
      </c>
      <c r="H1494" s="2">
        <f t="shared" si="183"/>
        <v>5.2442990000000034</v>
      </c>
      <c r="I1494" s="2">
        <f t="array" ref="I1494">SUMPRODUCT(B1478:B1497, (ROW(B1478:B1497)-ROW(B1478)+1)) / (20*21/2)</f>
        <v>5.0466538095238089</v>
      </c>
      <c r="J1494" s="2">
        <f t="shared" si="186"/>
        <v>5.0526666933593658</v>
      </c>
      <c r="K1494" s="2">
        <f t="shared" si="180"/>
        <v>5.0611005368156086</v>
      </c>
    </row>
    <row r="1495" spans="1:11" ht="13.5" x14ac:dyDescent="0.25">
      <c r="A1495" s="3">
        <v>44188</v>
      </c>
      <c r="B1495" s="2">
        <v>5.0270000000000001</v>
      </c>
      <c r="C1495" s="2">
        <f t="shared" si="181"/>
        <v>4.0499999999999758E-2</v>
      </c>
      <c r="D1495" s="2">
        <f t="shared" si="182"/>
        <v>5.0628400000000005</v>
      </c>
      <c r="E1495" s="2">
        <f t="shared" si="184"/>
        <v>5.0472299999999999</v>
      </c>
      <c r="F1495" s="2">
        <f t="shared" si="185"/>
        <v>5.0666150000000005</v>
      </c>
      <c r="G1495" s="2">
        <f t="shared" si="179"/>
        <v>5.0312700000000019</v>
      </c>
      <c r="H1495" s="2">
        <f t="shared" si="183"/>
        <v>5.2361715000000038</v>
      </c>
      <c r="I1495" s="2">
        <f t="array" ref="I1495">SUMPRODUCT(B1479:B1498, (ROW(B1479:B1498)-ROW(B1479)+1)) / (20*21/2)</f>
        <v>5.0457161904761891</v>
      </c>
      <c r="J1495" s="2">
        <f t="shared" si="186"/>
        <v>5.0502222463727602</v>
      </c>
      <c r="K1495" s="2">
        <f t="shared" si="180"/>
        <v>5.0597632608620549</v>
      </c>
    </row>
    <row r="1496" spans="1:11" ht="13.5" x14ac:dyDescent="0.25">
      <c r="A1496" s="3">
        <v>44189</v>
      </c>
      <c r="B1496" s="2">
        <v>4.9748999999999999</v>
      </c>
      <c r="C1496" s="2">
        <f t="shared" si="181"/>
        <v>-5.2100000000000257E-2</v>
      </c>
      <c r="D1496" s="2">
        <f t="shared" si="182"/>
        <v>5.0327600000000006</v>
      </c>
      <c r="E1496" s="2">
        <f t="shared" si="184"/>
        <v>5.0385499999999999</v>
      </c>
      <c r="F1496" s="2">
        <f t="shared" si="185"/>
        <v>5.0657450000000006</v>
      </c>
      <c r="G1496" s="2">
        <f t="shared" si="179"/>
        <v>5.0289560000000009</v>
      </c>
      <c r="H1496" s="2">
        <f t="shared" si="183"/>
        <v>5.2277835000000028</v>
      </c>
      <c r="I1496" s="2">
        <f t="array" ref="I1496">SUMPRODUCT(B1480:B1499, (ROW(B1480:B1499)-ROW(B1480)+1)) / (20*21/2)</f>
        <v>5.0429919047619052</v>
      </c>
      <c r="J1496" s="2">
        <f t="shared" si="186"/>
        <v>5.0430486990991641</v>
      </c>
      <c r="K1496" s="2">
        <f t="shared" si="180"/>
        <v>5.0564352898478564</v>
      </c>
    </row>
    <row r="1497" spans="1:11" ht="13.5" x14ac:dyDescent="0.25">
      <c r="A1497" s="3">
        <v>44190</v>
      </c>
      <c r="B1497" s="2">
        <v>5.0327999999999999</v>
      </c>
      <c r="C1497" s="2">
        <f t="shared" si="181"/>
        <v>5.7900000000000063E-2</v>
      </c>
      <c r="D1497" s="2">
        <f t="shared" si="182"/>
        <v>5.0223600000000008</v>
      </c>
      <c r="E1497" s="2">
        <f t="shared" si="184"/>
        <v>5.0385499999999999</v>
      </c>
      <c r="F1497" s="2">
        <f t="shared" si="185"/>
        <v>5.0657449999999997</v>
      </c>
      <c r="G1497" s="2">
        <f t="shared" si="179"/>
        <v>5.026180000000001</v>
      </c>
      <c r="H1497" s="2">
        <f t="shared" si="183"/>
        <v>5.2199740000000032</v>
      </c>
      <c r="I1497" s="2">
        <f t="array" ref="I1497">SUMPRODUCT(B1481:B1500, (ROW(B1481:B1500)-ROW(B1481)+1)) / (20*21/2)</f>
        <v>5.0409285714285712</v>
      </c>
      <c r="J1497" s="2">
        <f t="shared" si="186"/>
        <v>5.0420726325182912</v>
      </c>
      <c r="K1497" s="2">
        <f t="shared" si="180"/>
        <v>5.0555084157361758</v>
      </c>
    </row>
    <row r="1498" spans="1:11" ht="13.5" x14ac:dyDescent="0.25">
      <c r="A1498" s="3">
        <v>44193</v>
      </c>
      <c r="B1498" s="2">
        <v>5.0559000000000003</v>
      </c>
      <c r="C1498" s="2">
        <f t="shared" si="181"/>
        <v>2.3100000000000342E-2</v>
      </c>
      <c r="D1498" s="2">
        <f t="shared" si="182"/>
        <v>5.0154200000000007</v>
      </c>
      <c r="E1498" s="2">
        <f t="shared" si="184"/>
        <v>5.0524300000000002</v>
      </c>
      <c r="F1498" s="2">
        <f t="shared" si="185"/>
        <v>5.0614049999999997</v>
      </c>
      <c r="G1498" s="2">
        <f t="shared" si="179"/>
        <v>5.0268740000000012</v>
      </c>
      <c r="H1498" s="2">
        <f t="shared" si="183"/>
        <v>5.2123380000000017</v>
      </c>
      <c r="I1498" s="2">
        <f t="array" ref="I1498">SUMPRODUCT(B1482:B1501, (ROW(B1482:B1501)-ROW(B1482)+1)) / (20*21/2)</f>
        <v>5.0470476190476194</v>
      </c>
      <c r="J1498" s="2">
        <f t="shared" si="186"/>
        <v>5.043389524659406</v>
      </c>
      <c r="K1498" s="2">
        <f t="shared" si="180"/>
        <v>5.0555237719818162</v>
      </c>
    </row>
    <row r="1499" spans="1:11" ht="13.5" x14ac:dyDescent="0.25">
      <c r="A1499" s="3">
        <v>44194</v>
      </c>
      <c r="B1499" s="2">
        <v>5.0327999999999999</v>
      </c>
      <c r="C1499" s="2">
        <f t="shared" si="181"/>
        <v>-2.3100000000000342E-2</v>
      </c>
      <c r="D1499" s="2">
        <f t="shared" si="182"/>
        <v>5.0246799999999991</v>
      </c>
      <c r="E1499" s="2">
        <f t="shared" si="184"/>
        <v>5.0501200000000006</v>
      </c>
      <c r="F1499" s="2">
        <f t="shared" si="185"/>
        <v>5.0544649999999995</v>
      </c>
      <c r="G1499" s="2">
        <f t="shared" si="179"/>
        <v>5.025138000000001</v>
      </c>
      <c r="H1499" s="2">
        <f t="shared" si="183"/>
        <v>5.2055700000000025</v>
      </c>
      <c r="I1499" s="2">
        <f t="array" ref="I1499">SUMPRODUCT(B1483:B1502, (ROW(B1483:B1502)-ROW(B1483)+1)) / (20*21/2)</f>
        <v>5.0398828571428576</v>
      </c>
      <c r="J1499" s="2">
        <f t="shared" si="186"/>
        <v>5.0423809985013675</v>
      </c>
      <c r="K1499" s="2">
        <f t="shared" si="180"/>
        <v>5.0546326436688043</v>
      </c>
    </row>
    <row r="1500" spans="1:11" ht="13.5" x14ac:dyDescent="0.25">
      <c r="A1500" s="3">
        <v>44195</v>
      </c>
      <c r="B1500" s="2">
        <v>5.0327999999999999</v>
      </c>
      <c r="C1500" s="2">
        <f t="shared" si="181"/>
        <v>0</v>
      </c>
      <c r="D1500" s="2">
        <f t="shared" si="182"/>
        <v>5.0258400000000005</v>
      </c>
      <c r="E1500" s="2">
        <f t="shared" si="184"/>
        <v>5.0443400000000009</v>
      </c>
      <c r="F1500" s="2">
        <f t="shared" si="185"/>
        <v>5.04955</v>
      </c>
      <c r="G1500" s="2">
        <f t="shared" si="179"/>
        <v>5.023518000000001</v>
      </c>
      <c r="H1500" s="2">
        <f t="shared" si="183"/>
        <v>5.1989175000000039</v>
      </c>
      <c r="I1500" s="2">
        <f t="array" ref="I1500">SUMPRODUCT(B1484:B1503, (ROW(B1484:B1503)-ROW(B1484)+1)) / (20*21/2)</f>
        <v>5.0277642857142855</v>
      </c>
      <c r="J1500" s="2">
        <f t="shared" si="186"/>
        <v>5.0414685224536182</v>
      </c>
      <c r="K1500" s="2">
        <f t="shared" si="180"/>
        <v>5.0537764615641452</v>
      </c>
    </row>
    <row r="1501" spans="1:11" ht="13.5" x14ac:dyDescent="0.25">
      <c r="A1501" s="3">
        <v>44196</v>
      </c>
      <c r="B1501" s="2">
        <v>5.1138000000000003</v>
      </c>
      <c r="C1501" s="2">
        <f t="shared" si="181"/>
        <v>8.1000000000000405E-2</v>
      </c>
      <c r="D1501" s="2">
        <f t="shared" si="182"/>
        <v>5.0536200000000004</v>
      </c>
      <c r="E1501" s="2">
        <f t="shared" si="184"/>
        <v>5.0431900000000009</v>
      </c>
      <c r="F1501" s="2">
        <f t="shared" si="185"/>
        <v>5.0501300000000002</v>
      </c>
      <c r="G1501" s="2">
        <f t="shared" si="179"/>
        <v>5.0239820000000011</v>
      </c>
      <c r="H1501" s="2">
        <f t="shared" si="183"/>
        <v>5.192757000000003</v>
      </c>
      <c r="I1501" s="2">
        <f t="array" ref="I1501">SUMPRODUCT(B1485:B1504, (ROW(B1485:B1504)-ROW(B1485)+1)) / (20*21/2)</f>
        <v>5.021396666666667</v>
      </c>
      <c r="J1501" s="2">
        <f t="shared" si="186"/>
        <v>5.0483572346008927</v>
      </c>
      <c r="K1501" s="2">
        <f t="shared" si="180"/>
        <v>5.0561303258165324</v>
      </c>
    </row>
    <row r="1502" spans="1:11" ht="13.5" x14ac:dyDescent="0.25">
      <c r="A1502" s="3">
        <v>44200</v>
      </c>
      <c r="B1502" s="2">
        <v>4.9748999999999999</v>
      </c>
      <c r="C1502" s="2">
        <f t="shared" si="181"/>
        <v>-0.13890000000000047</v>
      </c>
      <c r="D1502" s="2">
        <f t="shared" si="182"/>
        <v>5.0420400000000001</v>
      </c>
      <c r="E1502" s="2">
        <f t="shared" si="184"/>
        <v>5.0322000000000005</v>
      </c>
      <c r="F1502" s="2">
        <f t="shared" si="185"/>
        <v>5.0443449999999999</v>
      </c>
      <c r="G1502" s="2">
        <f t="shared" si="179"/>
        <v>5.0220140000000013</v>
      </c>
      <c r="H1502" s="2">
        <f t="shared" si="183"/>
        <v>5.1873190000000022</v>
      </c>
      <c r="I1502" s="2">
        <f t="array" ref="I1502">SUMPRODUCT(B1486:B1505, (ROW(B1486:B1505)-ROW(B1486)+1)) / (20*21/2)</f>
        <v>5.0150100000000002</v>
      </c>
      <c r="J1502" s="2">
        <f t="shared" si="186"/>
        <v>5.0413613074960457</v>
      </c>
      <c r="K1502" s="2">
        <f t="shared" si="180"/>
        <v>5.0529448228433349</v>
      </c>
    </row>
    <row r="1503" spans="1:11" ht="13.5" x14ac:dyDescent="0.25">
      <c r="A1503" s="3">
        <v>44201</v>
      </c>
      <c r="B1503" s="2">
        <v>4.9170999999999996</v>
      </c>
      <c r="C1503" s="2">
        <f t="shared" si="181"/>
        <v>-5.7800000000000296E-2</v>
      </c>
      <c r="D1503" s="2">
        <f t="shared" si="182"/>
        <v>5.0142799999999994</v>
      </c>
      <c r="E1503" s="2">
        <f t="shared" si="184"/>
        <v>5.01485</v>
      </c>
      <c r="F1503" s="2">
        <f t="shared" si="185"/>
        <v>5.0359600000000002</v>
      </c>
      <c r="G1503" s="2">
        <f t="shared" si="179"/>
        <v>5.0188900000000007</v>
      </c>
      <c r="H1503" s="2">
        <f t="shared" si="183"/>
        <v>5.1834145000000014</v>
      </c>
      <c r="I1503" s="2">
        <f t="array" ref="I1503">SUMPRODUCT(B1487:B1506, (ROW(B1487:B1506)-ROW(B1487)+1)) / (20*21/2)</f>
        <v>4.9995823809523801</v>
      </c>
      <c r="J1503" s="2">
        <f t="shared" si="186"/>
        <v>5.0295268972583269</v>
      </c>
      <c r="K1503" s="2">
        <f t="shared" si="180"/>
        <v>5.0476175748886947</v>
      </c>
    </row>
    <row r="1504" spans="1:11" ht="13.5" x14ac:dyDescent="0.25">
      <c r="A1504" s="3">
        <v>44202</v>
      </c>
      <c r="B1504" s="2">
        <v>4.9691000000000001</v>
      </c>
      <c r="C1504" s="2">
        <f t="shared" si="181"/>
        <v>5.200000000000049E-2</v>
      </c>
      <c r="D1504" s="2">
        <f t="shared" si="182"/>
        <v>5.0015400000000003</v>
      </c>
      <c r="E1504" s="2">
        <f t="shared" si="184"/>
        <v>5.0131099999999993</v>
      </c>
      <c r="F1504" s="2">
        <f t="shared" si="185"/>
        <v>5.0304599999999997</v>
      </c>
      <c r="G1504" s="2">
        <f t="shared" si="179"/>
        <v>5.0188900000000007</v>
      </c>
      <c r="H1504" s="2">
        <f t="shared" si="183"/>
        <v>5.1810425000000011</v>
      </c>
      <c r="I1504" s="2">
        <f t="array" ref="I1504">SUMPRODUCT(B1488:B1507, (ROW(B1488:B1507)-ROW(B1488)+1)) / (20*21/2)</f>
        <v>4.9828914285714276</v>
      </c>
      <c r="J1504" s="2">
        <f t="shared" si="186"/>
        <v>5.0237719546622959</v>
      </c>
      <c r="K1504" s="2">
        <f t="shared" si="180"/>
        <v>5.0445384543048251</v>
      </c>
    </row>
    <row r="1505" spans="1:11" ht="13.5" x14ac:dyDescent="0.25">
      <c r="A1505" s="3">
        <v>44203</v>
      </c>
      <c r="B1505" s="2">
        <v>4.9634</v>
      </c>
      <c r="C1505" s="2">
        <f t="shared" si="181"/>
        <v>-5.7000000000000384E-3</v>
      </c>
      <c r="D1505" s="2">
        <f t="shared" si="182"/>
        <v>4.98766</v>
      </c>
      <c r="E1505" s="2">
        <f t="shared" si="184"/>
        <v>5.0067500000000003</v>
      </c>
      <c r="F1505" s="2">
        <f t="shared" si="185"/>
        <v>5.0269899999999996</v>
      </c>
      <c r="G1505" s="2">
        <f t="shared" si="179"/>
        <v>5.0175020000000004</v>
      </c>
      <c r="H1505" s="2">
        <f t="shared" si="183"/>
        <v>5.1794520000000022</v>
      </c>
      <c r="I1505" s="2">
        <f t="array" ref="I1505">SUMPRODUCT(B1489:B1508, (ROW(B1489:B1508)-ROW(B1489)+1)) / (20*21/2)</f>
        <v>4.9715190476190463</v>
      </c>
      <c r="J1505" s="2">
        <f t="shared" si="186"/>
        <v>5.0180222446944578</v>
      </c>
      <c r="K1505" s="2">
        <f t="shared" si="180"/>
        <v>5.0413565541360086</v>
      </c>
    </row>
    <row r="1506" spans="1:11" ht="13.5" x14ac:dyDescent="0.25">
      <c r="A1506" s="3">
        <v>44204</v>
      </c>
      <c r="B1506" s="2">
        <v>4.8650000000000002</v>
      </c>
      <c r="C1506" s="2">
        <f t="shared" si="181"/>
        <v>-9.8399999999999821E-2</v>
      </c>
      <c r="D1506" s="2">
        <f t="shared" si="182"/>
        <v>4.9379000000000008</v>
      </c>
      <c r="E1506" s="2">
        <f t="shared" si="184"/>
        <v>4.9957599999999998</v>
      </c>
      <c r="F1506" s="2">
        <f t="shared" si="185"/>
        <v>5.0171550000000007</v>
      </c>
      <c r="G1506" s="2">
        <f t="shared" si="179"/>
        <v>5.0141460000000002</v>
      </c>
      <c r="H1506" s="2">
        <f t="shared" si="183"/>
        <v>5.1775140000000022</v>
      </c>
      <c r="I1506" s="2">
        <f t="array" ref="I1506">SUMPRODUCT(B1490:B1509, (ROW(B1490:B1509)-ROW(B1490)+1)) / (20*21/2)</f>
        <v>4.9542176190476201</v>
      </c>
      <c r="J1506" s="2">
        <f t="shared" si="186"/>
        <v>5.0034486975806995</v>
      </c>
      <c r="K1506" s="2">
        <f t="shared" si="180"/>
        <v>5.0344406108365574</v>
      </c>
    </row>
    <row r="1507" spans="1:11" ht="13.5" x14ac:dyDescent="0.25">
      <c r="A1507" s="3">
        <v>44207</v>
      </c>
      <c r="B1507" s="2">
        <v>4.8418999999999999</v>
      </c>
      <c r="C1507" s="2">
        <f t="shared" si="181"/>
        <v>-2.3100000000000342E-2</v>
      </c>
      <c r="D1507" s="2">
        <f t="shared" si="182"/>
        <v>4.9112999999999989</v>
      </c>
      <c r="E1507" s="2">
        <f t="shared" si="184"/>
        <v>4.9766700000000004</v>
      </c>
      <c r="F1507" s="2">
        <f t="shared" si="185"/>
        <v>5.0076099999999997</v>
      </c>
      <c r="G1507" s="2">
        <f t="shared" si="179"/>
        <v>5.0104440000000015</v>
      </c>
      <c r="H1507" s="2">
        <f t="shared" si="183"/>
        <v>5.175200000000002</v>
      </c>
      <c r="I1507" s="2">
        <f t="array" ref="I1507">SUMPRODUCT(B1491:B1510, (ROW(B1491:B1510)-ROW(B1491)+1)) / (20*21/2)</f>
        <v>4.9429799999999995</v>
      </c>
      <c r="J1507" s="2">
        <f t="shared" si="186"/>
        <v>4.9880631073349191</v>
      </c>
      <c r="K1507" s="2">
        <f t="shared" si="180"/>
        <v>5.0268899986468885</v>
      </c>
    </row>
    <row r="1508" spans="1:11" ht="13.5" x14ac:dyDescent="0.25">
      <c r="A1508" s="3">
        <v>44208</v>
      </c>
      <c r="B1508" s="2">
        <v>4.8882000000000003</v>
      </c>
      <c r="C1508" s="2">
        <f t="shared" si="181"/>
        <v>4.6300000000000452E-2</v>
      </c>
      <c r="D1508" s="2">
        <f t="shared" si="182"/>
        <v>4.905520000000001</v>
      </c>
      <c r="E1508" s="2">
        <f t="shared" si="184"/>
        <v>4.9599000000000002</v>
      </c>
      <c r="F1508" s="2">
        <f t="shared" si="185"/>
        <v>5.0061650000000011</v>
      </c>
      <c r="G1508" s="2">
        <f t="shared" si="179"/>
        <v>5.0076680000000016</v>
      </c>
      <c r="H1508" s="2">
        <f t="shared" si="183"/>
        <v>5.1726260000000028</v>
      </c>
      <c r="I1508" s="2">
        <f t="array" ref="I1508">SUMPRODUCT(B1492:B1511, (ROW(B1492:B1511)-ROW(B1492)+1)) / (20*21/2)</f>
        <v>4.91899</v>
      </c>
      <c r="J1508" s="2">
        <f t="shared" si="186"/>
        <v>4.9785523352077838</v>
      </c>
      <c r="K1508" s="2">
        <f t="shared" si="180"/>
        <v>5.0214511751705402</v>
      </c>
    </row>
    <row r="1509" spans="1:11" ht="13.5" x14ac:dyDescent="0.25">
      <c r="A1509" s="3">
        <v>44209</v>
      </c>
      <c r="B1509" s="2">
        <v>4.8244999999999996</v>
      </c>
      <c r="C1509" s="2">
        <f t="shared" si="181"/>
        <v>-6.3700000000000756E-2</v>
      </c>
      <c r="D1509" s="2">
        <f t="shared" si="182"/>
        <v>4.8766000000000007</v>
      </c>
      <c r="E1509" s="2">
        <f t="shared" si="184"/>
        <v>4.9390700000000001</v>
      </c>
      <c r="F1509" s="2">
        <f t="shared" si="185"/>
        <v>4.9945950000000003</v>
      </c>
      <c r="G1509" s="2">
        <f t="shared" si="179"/>
        <v>5.0046600000000012</v>
      </c>
      <c r="H1509" s="2">
        <f t="shared" si="183"/>
        <v>5.1697335000000022</v>
      </c>
      <c r="I1509" s="2">
        <f t="array" ref="I1509">SUMPRODUCT(B1493:B1512, (ROW(B1493:B1512)-ROW(B1493)+1)) / (20*21/2)</f>
        <v>4.8869490476190469</v>
      </c>
      <c r="J1509" s="2">
        <f t="shared" si="186"/>
        <v>4.9638806842356145</v>
      </c>
      <c r="K1509" s="2">
        <f t="shared" si="180"/>
        <v>5.0137275996736559</v>
      </c>
    </row>
    <row r="1510" spans="1:11" ht="13.5" x14ac:dyDescent="0.25">
      <c r="A1510" s="3">
        <v>44211</v>
      </c>
      <c r="B1510" s="2">
        <v>4.8765999999999998</v>
      </c>
      <c r="C1510" s="2">
        <f t="shared" si="181"/>
        <v>5.2100000000000257E-2</v>
      </c>
      <c r="D1510" s="2">
        <f t="shared" si="182"/>
        <v>4.8592400000000007</v>
      </c>
      <c r="E1510" s="2">
        <f t="shared" si="184"/>
        <v>4.9234499999999999</v>
      </c>
      <c r="F1510" s="2">
        <f t="shared" si="185"/>
        <v>4.9838949999999986</v>
      </c>
      <c r="G1510" s="2">
        <f t="shared" si="179"/>
        <v>5.0026940000000009</v>
      </c>
      <c r="H1510" s="2">
        <f t="shared" si="183"/>
        <v>5.1669280000000022</v>
      </c>
      <c r="I1510" s="2">
        <f t="array" ref="I1510">SUMPRODUCT(B1494:B1513, (ROW(B1494:B1513)-ROW(B1494)+1)) / (20*21/2)</f>
        <v>4.8515795238095238</v>
      </c>
      <c r="J1510" s="2">
        <f t="shared" si="186"/>
        <v>4.9555682381179365</v>
      </c>
      <c r="K1510" s="2">
        <f t="shared" si="180"/>
        <v>5.0083500467452771</v>
      </c>
    </row>
    <row r="1511" spans="1:11" ht="13.5" x14ac:dyDescent="0.25">
      <c r="A1511" s="3">
        <v>44214</v>
      </c>
      <c r="B1511" s="2">
        <v>4.7320000000000002</v>
      </c>
      <c r="C1511" s="2">
        <f t="shared" si="181"/>
        <v>-0.14459999999999962</v>
      </c>
      <c r="D1511" s="2">
        <f t="shared" si="182"/>
        <v>4.8326399999999996</v>
      </c>
      <c r="E1511" s="2">
        <f t="shared" si="184"/>
        <v>4.8852700000000002</v>
      </c>
      <c r="F1511" s="2">
        <f t="shared" si="185"/>
        <v>4.9642299999999997</v>
      </c>
      <c r="G1511" s="2">
        <f t="shared" si="179"/>
        <v>4.9978360000000013</v>
      </c>
      <c r="H1511" s="2">
        <f t="shared" si="183"/>
        <v>5.1641515</v>
      </c>
      <c r="I1511" s="2">
        <f t="array" ref="I1511">SUMPRODUCT(B1495:B1514, (ROW(B1495:B1514)-ROW(B1495)+1)) / (20*21/2)</f>
        <v>4.8175842857142852</v>
      </c>
      <c r="J1511" s="2">
        <f t="shared" si="186"/>
        <v>4.9342760249638475</v>
      </c>
      <c r="K1511" s="2">
        <f t="shared" si="180"/>
        <v>4.9975127900101679</v>
      </c>
    </row>
    <row r="1512" spans="1:11" ht="13.5" x14ac:dyDescent="0.25">
      <c r="A1512" s="3">
        <v>44215</v>
      </c>
      <c r="B1512" s="2">
        <v>4.6277999999999997</v>
      </c>
      <c r="C1512" s="2">
        <f t="shared" si="181"/>
        <v>-0.10420000000000051</v>
      </c>
      <c r="D1512" s="2">
        <f t="shared" si="182"/>
        <v>4.7898200000000006</v>
      </c>
      <c r="E1512" s="2">
        <f t="shared" si="184"/>
        <v>4.8505599999999998</v>
      </c>
      <c r="F1512" s="2">
        <f t="shared" si="185"/>
        <v>4.9413799999999988</v>
      </c>
      <c r="G1512" s="2">
        <f t="shared" si="179"/>
        <v>4.991124000000001</v>
      </c>
      <c r="H1512" s="2">
        <f t="shared" si="183"/>
        <v>5.1604200000000011</v>
      </c>
      <c r="I1512" s="2">
        <f t="array" ref="I1512">SUMPRODUCT(B1496:B1515, (ROW(B1496:B1515)-ROW(B1496)+1)) / (20*21/2)</f>
        <v>4.7812180952380947</v>
      </c>
      <c r="J1512" s="2">
        <f t="shared" si="186"/>
        <v>4.9050878321101479</v>
      </c>
      <c r="K1512" s="2">
        <f t="shared" si="180"/>
        <v>4.9830142492254561</v>
      </c>
    </row>
    <row r="1513" spans="1:11" ht="13.5" x14ac:dyDescent="0.25">
      <c r="A1513" s="3">
        <v>44216</v>
      </c>
      <c r="B1513" s="2">
        <v>4.57</v>
      </c>
      <c r="C1513" s="2">
        <f t="shared" si="181"/>
        <v>-5.7799999999999407E-2</v>
      </c>
      <c r="D1513" s="2">
        <f t="shared" si="182"/>
        <v>4.7261800000000003</v>
      </c>
      <c r="E1513" s="2">
        <f t="shared" si="184"/>
        <v>4.8158500000000002</v>
      </c>
      <c r="F1513" s="2">
        <f t="shared" si="185"/>
        <v>4.9153499999999992</v>
      </c>
      <c r="G1513" s="2">
        <f t="shared" si="179"/>
        <v>4.9831420000000008</v>
      </c>
      <c r="H1513" s="2">
        <f t="shared" si="183"/>
        <v>5.1563415000000008</v>
      </c>
      <c r="I1513" s="2">
        <f t="array" ref="I1513">SUMPRODUCT(B1497:B1516, (ROW(B1497:B1516)-ROW(B1497)+1)) / (20*21/2)</f>
        <v>4.7467609523809537</v>
      </c>
      <c r="J1513" s="2">
        <f t="shared" si="186"/>
        <v>4.8731747052425156</v>
      </c>
      <c r="K1513" s="2">
        <f t="shared" si="180"/>
        <v>4.9668176120009289</v>
      </c>
    </row>
    <row r="1514" spans="1:11" ht="13.5" x14ac:dyDescent="0.25">
      <c r="A1514" s="3">
        <v>44217</v>
      </c>
      <c r="B1514" s="2">
        <v>4.5583999999999998</v>
      </c>
      <c r="C1514" s="2">
        <f t="shared" si="181"/>
        <v>-1.1600000000000499E-2</v>
      </c>
      <c r="D1514" s="2">
        <f t="shared" si="182"/>
        <v>4.6729599999999998</v>
      </c>
      <c r="E1514" s="2">
        <f t="shared" si="184"/>
        <v>4.7747800000000007</v>
      </c>
      <c r="F1514" s="2">
        <f t="shared" si="185"/>
        <v>4.8939449999999995</v>
      </c>
      <c r="G1514" s="2">
        <f t="shared" si="179"/>
        <v>4.9759680000000008</v>
      </c>
      <c r="H1514" s="2">
        <f t="shared" si="183"/>
        <v>5.152234</v>
      </c>
      <c r="I1514" s="2">
        <f t="array" ref="I1514">SUMPRODUCT(B1498:B1517, (ROW(B1498:B1517)-ROW(B1498)+1)) / (20*21/2)</f>
        <v>4.7150776190476194</v>
      </c>
      <c r="J1514" s="2">
        <f t="shared" si="186"/>
        <v>4.8431961618860857</v>
      </c>
      <c r="K1514" s="2">
        <f t="shared" si="180"/>
        <v>4.9508012350597159</v>
      </c>
    </row>
    <row r="1515" spans="1:11" ht="13.5" x14ac:dyDescent="0.25">
      <c r="A1515" s="3">
        <v>44218</v>
      </c>
      <c r="B1515" s="2">
        <v>4.5121000000000002</v>
      </c>
      <c r="C1515" s="2">
        <f t="shared" si="181"/>
        <v>-4.6299999999999564E-2</v>
      </c>
      <c r="D1515" s="2">
        <f t="shared" si="182"/>
        <v>4.60006</v>
      </c>
      <c r="E1515" s="2">
        <f t="shared" si="184"/>
        <v>4.7296499999999995</v>
      </c>
      <c r="F1515" s="2">
        <f t="shared" si="185"/>
        <v>4.8681999999999999</v>
      </c>
      <c r="G1515" s="2">
        <f t="shared" si="179"/>
        <v>4.9672900000000011</v>
      </c>
      <c r="H1515" s="2">
        <f t="shared" si="183"/>
        <v>5.148676</v>
      </c>
      <c r="I1515" s="2">
        <f t="array" ref="I1515">SUMPRODUCT(B1499:B1518, (ROW(B1499:B1518)-ROW(B1499)+1)) / (20*21/2)</f>
        <v>4.690835714285714</v>
      </c>
      <c r="J1515" s="2">
        <f t="shared" si="186"/>
        <v>4.8116631940874113</v>
      </c>
      <c r="K1515" s="2">
        <f t="shared" si="180"/>
        <v>4.9335972650573741</v>
      </c>
    </row>
    <row r="1516" spans="1:11" ht="13.5" x14ac:dyDescent="0.25">
      <c r="A1516" s="3">
        <v>44221</v>
      </c>
      <c r="B1516" s="2">
        <v>4.5064000000000002</v>
      </c>
      <c r="C1516" s="2">
        <f t="shared" si="181"/>
        <v>-5.7000000000000384E-3</v>
      </c>
      <c r="D1516" s="2">
        <f t="shared" si="182"/>
        <v>4.5549400000000002</v>
      </c>
      <c r="E1516" s="2">
        <f t="shared" si="184"/>
        <v>4.6937899999999999</v>
      </c>
      <c r="F1516" s="2">
        <f t="shared" si="185"/>
        <v>4.8447749999999994</v>
      </c>
      <c r="G1516" s="2">
        <f t="shared" si="179"/>
        <v>4.9590760000000005</v>
      </c>
      <c r="H1516" s="2">
        <f t="shared" si="183"/>
        <v>5.1453210000000009</v>
      </c>
      <c r="I1516" s="2">
        <f t="array" ref="I1516">SUMPRODUCT(B1500:B1519, (ROW(B1500:B1519)-ROW(B1500)+1)) / (20*21/2)</f>
        <v>4.6700399999999993</v>
      </c>
      <c r="J1516" s="2">
        <f t="shared" si="186"/>
        <v>4.7825905089362291</v>
      </c>
      <c r="K1516" s="2">
        <f t="shared" si="180"/>
        <v>4.9168444311335548</v>
      </c>
    </row>
    <row r="1517" spans="1:11" ht="13.5" x14ac:dyDescent="0.25">
      <c r="A1517" s="3">
        <v>44222</v>
      </c>
      <c r="B1517" s="2">
        <v>4.5121000000000002</v>
      </c>
      <c r="C1517" s="2">
        <f t="shared" si="181"/>
        <v>5.7000000000000384E-3</v>
      </c>
      <c r="D1517" s="2">
        <f t="shared" si="182"/>
        <v>4.5317999999999996</v>
      </c>
      <c r="E1517" s="2">
        <f t="shared" si="184"/>
        <v>4.6608100000000006</v>
      </c>
      <c r="F1517" s="2">
        <f t="shared" si="185"/>
        <v>4.81874</v>
      </c>
      <c r="G1517" s="2">
        <f t="shared" si="179"/>
        <v>4.9513240000000005</v>
      </c>
      <c r="H1517" s="2">
        <f t="shared" si="183"/>
        <v>5.1415605000000006</v>
      </c>
      <c r="I1517" s="2">
        <f t="array" ref="I1517">SUMPRODUCT(B1501:B1520, (ROW(B1501:B1520)-ROW(B1501)+1)) / (20*21/2)</f>
        <v>4.6508680952380956</v>
      </c>
      <c r="J1517" s="2">
        <f t="shared" si="186"/>
        <v>4.7568295080851604</v>
      </c>
      <c r="K1517" s="2">
        <f t="shared" si="180"/>
        <v>4.9009721005008666</v>
      </c>
    </row>
    <row r="1518" spans="1:11" ht="13.5" x14ac:dyDescent="0.25">
      <c r="A1518" s="3">
        <v>44223</v>
      </c>
      <c r="B1518" s="2">
        <v>4.5641999999999996</v>
      </c>
      <c r="C1518" s="2">
        <f t="shared" si="181"/>
        <v>5.2099999999999369E-2</v>
      </c>
      <c r="D1518" s="2">
        <f t="shared" si="182"/>
        <v>4.53064</v>
      </c>
      <c r="E1518" s="2">
        <f t="shared" si="184"/>
        <v>4.6284099999999997</v>
      </c>
      <c r="F1518" s="2">
        <f t="shared" si="185"/>
        <v>4.7941549999999999</v>
      </c>
      <c r="G1518" s="2">
        <f t="shared" si="179"/>
        <v>4.943804000000001</v>
      </c>
      <c r="H1518" s="2">
        <f t="shared" si="183"/>
        <v>5.1377715000000013</v>
      </c>
      <c r="I1518" s="2">
        <f t="array" ref="I1518">SUMPRODUCT(B1502:B1521, (ROW(B1502:B1521)-ROW(B1502)+1)) / (20*21/2)</f>
        <v>4.6361000000000008</v>
      </c>
      <c r="J1518" s="2">
        <f t="shared" si="186"/>
        <v>4.7384838406484784</v>
      </c>
      <c r="K1518" s="2">
        <f t="shared" si="180"/>
        <v>4.8877653514616171</v>
      </c>
    </row>
    <row r="1519" spans="1:11" ht="13.5" x14ac:dyDescent="0.25">
      <c r="A1519" s="3">
        <v>44224</v>
      </c>
      <c r="B1519" s="2">
        <v>4.5758000000000001</v>
      </c>
      <c r="C1519" s="2">
        <f t="shared" si="181"/>
        <v>1.1600000000000499E-2</v>
      </c>
      <c r="D1519" s="2">
        <f t="shared" si="182"/>
        <v>4.5341199999999997</v>
      </c>
      <c r="E1519" s="2">
        <f t="shared" si="184"/>
        <v>4.6035399999999997</v>
      </c>
      <c r="F1519" s="2">
        <f t="shared" si="185"/>
        <v>4.7713050000000008</v>
      </c>
      <c r="G1519" s="2">
        <f t="shared" si="179"/>
        <v>4.9366320000000004</v>
      </c>
      <c r="H1519" s="2">
        <f t="shared" si="183"/>
        <v>5.1340980000000016</v>
      </c>
      <c r="I1519" s="2">
        <f t="array" ref="I1519">SUMPRODUCT(B1503:B1522, (ROW(B1503:B1522)-ROW(B1503)+1)) / (20*21/2)</f>
        <v>4.6232590476190474</v>
      </c>
      <c r="J1519" s="2">
        <f t="shared" si="186"/>
        <v>4.7229901415390998</v>
      </c>
      <c r="K1519" s="2">
        <f t="shared" si="180"/>
        <v>4.8755314161101806</v>
      </c>
    </row>
    <row r="1520" spans="1:11" ht="13.5" x14ac:dyDescent="0.25">
      <c r="A1520" s="3">
        <v>44225</v>
      </c>
      <c r="B1520" s="2">
        <v>4.57</v>
      </c>
      <c r="C1520" s="2">
        <f t="shared" si="181"/>
        <v>-5.7999999999998053E-3</v>
      </c>
      <c r="D1520" s="2">
        <f t="shared" si="182"/>
        <v>4.5457000000000001</v>
      </c>
      <c r="E1520" s="2">
        <f t="shared" si="184"/>
        <v>4.5728799999999996</v>
      </c>
      <c r="F1520" s="2">
        <f t="shared" si="185"/>
        <v>4.7481650000000002</v>
      </c>
      <c r="G1520" s="2">
        <f t="shared" si="179"/>
        <v>4.9300380000000006</v>
      </c>
      <c r="H1520" s="2">
        <f t="shared" si="183"/>
        <v>5.1304825000000003</v>
      </c>
      <c r="I1520" s="2">
        <f t="array" ref="I1520">SUMPRODUCT(B1504:B1523, (ROW(B1504:B1523)-ROW(B1504)+1)) / (20*21/2)</f>
        <v>4.6100638095238091</v>
      </c>
      <c r="J1520" s="2">
        <f t="shared" si="186"/>
        <v>4.7084196518687094</v>
      </c>
      <c r="K1520" s="2">
        <f t="shared" si="180"/>
        <v>4.8635497919489978</v>
      </c>
    </row>
    <row r="1521" spans="1:11" ht="13.5" x14ac:dyDescent="0.25">
      <c r="A1521" s="3">
        <v>44228</v>
      </c>
      <c r="B1521" s="2">
        <v>4.5930999999999997</v>
      </c>
      <c r="C1521" s="2">
        <f t="shared" si="181"/>
        <v>2.3099999999999454E-2</v>
      </c>
      <c r="D1521" s="2">
        <f t="shared" si="182"/>
        <v>4.56304</v>
      </c>
      <c r="E1521" s="2">
        <f t="shared" si="184"/>
        <v>4.5589899999999997</v>
      </c>
      <c r="F1521" s="2">
        <f t="shared" si="185"/>
        <v>4.7221299999999999</v>
      </c>
      <c r="G1521" s="2">
        <f t="shared" si="179"/>
        <v>4.9229800000000008</v>
      </c>
      <c r="H1521" s="2">
        <f t="shared" si="183"/>
        <v>5.1270405000000006</v>
      </c>
      <c r="I1521" s="2">
        <f t="array" ref="I1521">SUMPRODUCT(B1505:B1524, (ROW(B1505:B1524)-ROW(B1505)+1)) / (20*21/2)</f>
        <v>4.5974442857142863</v>
      </c>
      <c r="J1521" s="2">
        <f t="shared" si="186"/>
        <v>4.6974368278812131</v>
      </c>
      <c r="K1521" s="2">
        <f t="shared" si="180"/>
        <v>4.852943917754919</v>
      </c>
    </row>
    <row r="1522" spans="1:11" ht="13.5" x14ac:dyDescent="0.25">
      <c r="A1522" s="3">
        <v>44229</v>
      </c>
      <c r="B1522" s="2">
        <v>4.5872999999999999</v>
      </c>
      <c r="C1522" s="2">
        <f t="shared" si="181"/>
        <v>-5.7999999999998053E-3</v>
      </c>
      <c r="D1522" s="2">
        <f t="shared" si="182"/>
        <v>4.5780799999999999</v>
      </c>
      <c r="E1522" s="2">
        <f t="shared" si="184"/>
        <v>4.5549400000000002</v>
      </c>
      <c r="F1522" s="2">
        <f t="shared" si="185"/>
        <v>4.7027499999999991</v>
      </c>
      <c r="G1522" s="2">
        <f t="shared" ref="G1522:G1585" si="187">AVERAGE(B1473:B1522)</f>
        <v>4.9169620000000007</v>
      </c>
      <c r="H1522" s="2">
        <f t="shared" si="183"/>
        <v>5.1239455000000014</v>
      </c>
      <c r="I1522" s="2">
        <f t="array" ref="I1522">SUMPRODUCT(B1506:B1525, (ROW(B1506:B1525)-ROW(B1506)+1)) / (20*21/2)</f>
        <v>4.588465238095238</v>
      </c>
      <c r="J1522" s="2">
        <f t="shared" si="186"/>
        <v>4.6869476061782409</v>
      </c>
      <c r="K1522" s="2">
        <f t="shared" si="180"/>
        <v>4.842526509215511</v>
      </c>
    </row>
    <row r="1523" spans="1:11" ht="13.5" x14ac:dyDescent="0.25">
      <c r="A1523" s="3">
        <v>44230</v>
      </c>
      <c r="B1523" s="2">
        <v>4.5641999999999996</v>
      </c>
      <c r="C1523" s="2">
        <f t="shared" si="181"/>
        <v>-2.3100000000000342E-2</v>
      </c>
      <c r="D1523" s="2">
        <f t="shared" si="182"/>
        <v>4.5780799999999999</v>
      </c>
      <c r="E1523" s="2">
        <f t="shared" si="184"/>
        <v>4.55436</v>
      </c>
      <c r="F1523" s="2">
        <f t="shared" si="185"/>
        <v>4.6851050000000001</v>
      </c>
      <c r="G1523" s="2">
        <f t="shared" si="187"/>
        <v>4.9070119999999999</v>
      </c>
      <c r="H1523" s="2">
        <f t="shared" si="183"/>
        <v>5.1204455000000015</v>
      </c>
      <c r="I1523" s="2">
        <f t="array" ref="I1523">SUMPRODUCT(B1507:B1526, (ROW(B1507:B1526)-ROW(B1507)+1)) / (20*21/2)</f>
        <v>4.5703404761904762</v>
      </c>
      <c r="J1523" s="2">
        <f t="shared" si="186"/>
        <v>4.6752573579707892</v>
      </c>
      <c r="K1523" s="2">
        <f t="shared" ref="K1523:K1586" si="188">$K$4*B1523+(1-$K$4)*K1522</f>
        <v>4.831611744148236</v>
      </c>
    </row>
    <row r="1524" spans="1:11" ht="13.5" x14ac:dyDescent="0.25">
      <c r="A1524" s="3">
        <v>44231</v>
      </c>
      <c r="B1524" s="2">
        <v>4.5526</v>
      </c>
      <c r="C1524" s="2">
        <f t="shared" si="181"/>
        <v>-1.1599999999999611E-2</v>
      </c>
      <c r="D1524" s="2">
        <f t="shared" si="182"/>
        <v>4.5734399999999997</v>
      </c>
      <c r="E1524" s="2">
        <f t="shared" si="184"/>
        <v>4.5537799999999997</v>
      </c>
      <c r="F1524" s="2">
        <f t="shared" si="185"/>
        <v>4.6642799999999998</v>
      </c>
      <c r="G1524" s="2">
        <f t="shared" si="187"/>
        <v>4.8962520000000005</v>
      </c>
      <c r="H1524" s="2">
        <f t="shared" si="183"/>
        <v>5.1165985000000012</v>
      </c>
      <c r="I1524" s="2">
        <f t="array" ref="I1524">SUMPRODUCT(B1508:B1527, (ROW(B1508:B1527)-ROW(B1508)+1)) / (20*21/2)</f>
        <v>4.562438095238095</v>
      </c>
      <c r="J1524" s="2">
        <f t="shared" si="186"/>
        <v>4.6635757048307136</v>
      </c>
      <c r="K1524" s="2">
        <f t="shared" si="188"/>
        <v>4.8206701071228153</v>
      </c>
    </row>
    <row r="1525" spans="1:11" ht="13.5" x14ac:dyDescent="0.25">
      <c r="A1525" s="3">
        <v>44232</v>
      </c>
      <c r="B1525" s="2">
        <v>4.57</v>
      </c>
      <c r="C1525" s="2">
        <f t="shared" si="181"/>
        <v>1.7400000000000304E-2</v>
      </c>
      <c r="D1525" s="2">
        <f t="shared" si="182"/>
        <v>4.5734399999999997</v>
      </c>
      <c r="E1525" s="2">
        <f t="shared" si="184"/>
        <v>4.5595699999999999</v>
      </c>
      <c r="F1525" s="2">
        <f t="shared" si="185"/>
        <v>4.6446100000000001</v>
      </c>
      <c r="G1525" s="2">
        <f t="shared" si="187"/>
        <v>4.8858400000000008</v>
      </c>
      <c r="H1525" s="2">
        <f t="shared" si="183"/>
        <v>5.1135615000000003</v>
      </c>
      <c r="I1525" s="2">
        <f t="array" ref="I1525">SUMPRODUCT(B1509:B1528, (ROW(B1509:B1528)-ROW(B1509)+1)) / (20*21/2)</f>
        <v>4.550453809523809</v>
      </c>
      <c r="J1525" s="2">
        <f t="shared" si="186"/>
        <v>4.6546637329420744</v>
      </c>
      <c r="K1525" s="2">
        <f t="shared" si="188"/>
        <v>4.8108399068434897</v>
      </c>
    </row>
    <row r="1526" spans="1:11" ht="13.5" x14ac:dyDescent="0.25">
      <c r="A1526" s="3">
        <v>44235</v>
      </c>
      <c r="B1526" s="2">
        <v>4.4542999999999999</v>
      </c>
      <c r="C1526" s="2">
        <f t="shared" si="181"/>
        <v>-0.11570000000000036</v>
      </c>
      <c r="D1526" s="2">
        <f t="shared" si="182"/>
        <v>4.5456799999999991</v>
      </c>
      <c r="E1526" s="2">
        <f t="shared" si="184"/>
        <v>4.55436</v>
      </c>
      <c r="F1526" s="2">
        <f t="shared" si="185"/>
        <v>4.6240749999999995</v>
      </c>
      <c r="G1526" s="2">
        <f t="shared" si="187"/>
        <v>4.8750800000000005</v>
      </c>
      <c r="H1526" s="2">
        <f t="shared" si="183"/>
        <v>5.1093675000000012</v>
      </c>
      <c r="I1526" s="2">
        <f t="array" ref="I1526">SUMPRODUCT(B1510:B1529, (ROW(B1510:B1529)-ROW(B1510)+1)) / (20*21/2)</f>
        <v>4.5431504761904771</v>
      </c>
      <c r="J1526" s="2">
        <f t="shared" si="186"/>
        <v>4.6355814726618769</v>
      </c>
      <c r="K1526" s="2">
        <f t="shared" si="188"/>
        <v>4.7968579497123729</v>
      </c>
    </row>
    <row r="1527" spans="1:11" ht="13.5" x14ac:dyDescent="0.25">
      <c r="A1527" s="3">
        <v>44236</v>
      </c>
      <c r="B1527" s="2">
        <v>4.5411000000000001</v>
      </c>
      <c r="C1527" s="2">
        <f t="shared" si="181"/>
        <v>8.680000000000021E-2</v>
      </c>
      <c r="D1527" s="2">
        <f t="shared" si="182"/>
        <v>4.5364400000000007</v>
      </c>
      <c r="E1527" s="2">
        <f t="shared" si="184"/>
        <v>4.5572599999999994</v>
      </c>
      <c r="F1527" s="2">
        <f t="shared" si="185"/>
        <v>4.6090350000000004</v>
      </c>
      <c r="G1527" s="2">
        <f t="shared" si="187"/>
        <v>4.865246</v>
      </c>
      <c r="H1527" s="2">
        <f t="shared" si="183"/>
        <v>5.1063015000000016</v>
      </c>
      <c r="I1527" s="2">
        <f t="array" ref="I1527">SUMPRODUCT(B1511:B1530, (ROW(B1511:B1530)-ROW(B1511)+1)) / (20*21/2)</f>
        <v>4.5373347619047619</v>
      </c>
      <c r="J1527" s="2">
        <f t="shared" si="186"/>
        <v>4.6265832371702693</v>
      </c>
      <c r="K1527" s="2">
        <f t="shared" si="188"/>
        <v>4.786828226194241</v>
      </c>
    </row>
    <row r="1528" spans="1:11" ht="13.5" x14ac:dyDescent="0.25">
      <c r="A1528" s="3">
        <v>44237</v>
      </c>
      <c r="B1528" s="2">
        <v>4.4832000000000001</v>
      </c>
      <c r="C1528" s="2">
        <f t="shared" si="181"/>
        <v>-5.7900000000000063E-2</v>
      </c>
      <c r="D1528" s="2">
        <f t="shared" si="182"/>
        <v>4.5202400000000003</v>
      </c>
      <c r="E1528" s="2">
        <f t="shared" si="184"/>
        <v>4.5491599999999988</v>
      </c>
      <c r="F1528" s="2">
        <f t="shared" si="185"/>
        <v>4.5887849999999997</v>
      </c>
      <c r="G1528" s="2">
        <f t="shared" si="187"/>
        <v>4.852056000000001</v>
      </c>
      <c r="H1528" s="2">
        <f t="shared" si="183"/>
        <v>5.1027435000000017</v>
      </c>
      <c r="I1528" s="2">
        <f t="array" ref="I1528">SUMPRODUCT(B1512:B1531, (ROW(B1512:B1531)-ROW(B1512)+1)) / (20*21/2)</f>
        <v>4.5327119047619053</v>
      </c>
      <c r="J1528" s="2">
        <f t="shared" si="186"/>
        <v>4.6129276907731001</v>
      </c>
      <c r="K1528" s="2">
        <f t="shared" si="188"/>
        <v>4.7749212369317213</v>
      </c>
    </row>
    <row r="1529" spans="1:11" ht="13.5" x14ac:dyDescent="0.25">
      <c r="A1529" s="3">
        <v>44238</v>
      </c>
      <c r="B1529" s="2">
        <v>4.5121000000000002</v>
      </c>
      <c r="C1529" s="2">
        <f t="shared" si="181"/>
        <v>2.8900000000000148E-2</v>
      </c>
      <c r="D1529" s="2">
        <f t="shared" si="182"/>
        <v>4.5121400000000005</v>
      </c>
      <c r="E1529" s="2">
        <f t="shared" si="184"/>
        <v>4.5427899999999992</v>
      </c>
      <c r="F1529" s="2">
        <f t="shared" si="185"/>
        <v>4.5731650000000004</v>
      </c>
      <c r="G1529" s="2">
        <f t="shared" si="187"/>
        <v>4.8388660000000003</v>
      </c>
      <c r="H1529" s="2">
        <f t="shared" si="183"/>
        <v>5.099330000000001</v>
      </c>
      <c r="I1529" s="2">
        <f t="array" ref="I1529">SUMPRODUCT(B1513:B1532, (ROW(B1513:B1532)-ROW(B1513)+1)) / (20*21/2)</f>
        <v>4.5280585714285717</v>
      </c>
      <c r="J1529" s="2">
        <f t="shared" si="186"/>
        <v>4.603325053556615</v>
      </c>
      <c r="K1529" s="2">
        <f t="shared" si="188"/>
        <v>4.7646145217579283</v>
      </c>
    </row>
    <row r="1530" spans="1:11" ht="13.5" x14ac:dyDescent="0.25">
      <c r="A1530" s="3">
        <v>44239</v>
      </c>
      <c r="B1530" s="2">
        <v>4.5121000000000002</v>
      </c>
      <c r="C1530" s="2">
        <f t="shared" si="181"/>
        <v>0</v>
      </c>
      <c r="D1530" s="2">
        <f t="shared" si="182"/>
        <v>4.5005600000000001</v>
      </c>
      <c r="E1530" s="2">
        <f t="shared" si="184"/>
        <v>4.5370000000000008</v>
      </c>
      <c r="F1530" s="2">
        <f t="shared" si="185"/>
        <v>4.5549400000000002</v>
      </c>
      <c r="G1530" s="2">
        <f t="shared" si="187"/>
        <v>4.8264860000000009</v>
      </c>
      <c r="H1530" s="2">
        <f t="shared" si="183"/>
        <v>5.0955695000000008</v>
      </c>
      <c r="I1530" s="2">
        <f t="array" ref="I1530">SUMPRODUCT(B1514:B1533, (ROW(B1514:B1533)-ROW(B1514)+1)) / (20*21/2)</f>
        <v>4.5251433333333333</v>
      </c>
      <c r="J1530" s="2">
        <f t="shared" si="186"/>
        <v>4.5946369532178899</v>
      </c>
      <c r="K1530" s="2">
        <f t="shared" si="188"/>
        <v>4.7547119914929121</v>
      </c>
    </row>
    <row r="1531" spans="1:11" ht="13.5" x14ac:dyDescent="0.25">
      <c r="A1531" s="3">
        <v>44242</v>
      </c>
      <c r="B1531" s="2">
        <v>4.5064000000000002</v>
      </c>
      <c r="C1531" s="2">
        <f t="shared" si="181"/>
        <v>-5.7000000000000384E-3</v>
      </c>
      <c r="D1531" s="2">
        <f t="shared" si="182"/>
        <v>4.51098</v>
      </c>
      <c r="E1531" s="2">
        <f t="shared" si="184"/>
        <v>4.5283299999999995</v>
      </c>
      <c r="F1531" s="2">
        <f t="shared" si="185"/>
        <v>4.54366</v>
      </c>
      <c r="G1531" s="2">
        <f t="shared" si="187"/>
        <v>4.8145700000000007</v>
      </c>
      <c r="H1531" s="2">
        <f t="shared" si="183"/>
        <v>5.0920700000000014</v>
      </c>
      <c r="I1531" s="2">
        <f t="array" ref="I1531">SUMPRODUCT(B1515:B1534, (ROW(B1515:B1534)-ROW(B1515)+1)) / (20*21/2)</f>
        <v>4.5225309523809525</v>
      </c>
      <c r="J1531" s="2">
        <f t="shared" si="186"/>
        <v>4.5862334338638053</v>
      </c>
      <c r="K1531" s="2">
        <f t="shared" si="188"/>
        <v>4.7449742663363272</v>
      </c>
    </row>
    <row r="1532" spans="1:11" ht="13.5" x14ac:dyDescent="0.25">
      <c r="A1532" s="3">
        <v>44243</v>
      </c>
      <c r="B1532" s="2">
        <v>4.4947999999999997</v>
      </c>
      <c r="C1532" s="2">
        <f t="shared" si="181"/>
        <v>-1.1600000000000499E-2</v>
      </c>
      <c r="D1532" s="2">
        <f t="shared" si="182"/>
        <v>4.5017200000000006</v>
      </c>
      <c r="E1532" s="2">
        <f t="shared" si="184"/>
        <v>4.5190799999999998</v>
      </c>
      <c r="F1532" s="2">
        <f t="shared" si="185"/>
        <v>4.5370100000000004</v>
      </c>
      <c r="G1532" s="2">
        <f t="shared" si="187"/>
        <v>4.8026540000000004</v>
      </c>
      <c r="H1532" s="2">
        <f t="shared" si="183"/>
        <v>5.0886570000000013</v>
      </c>
      <c r="I1532" s="2">
        <f t="array" ref="I1532">SUMPRODUCT(B1516:B1535, (ROW(B1516:B1535)-ROW(B1516)+1)) / (20*21/2)</f>
        <v>4.5152042857142858</v>
      </c>
      <c r="J1532" s="2">
        <f t="shared" si="186"/>
        <v>4.5775254877815383</v>
      </c>
      <c r="K1532" s="2">
        <f t="shared" si="188"/>
        <v>4.7351635107937264</v>
      </c>
    </row>
    <row r="1533" spans="1:11" ht="13.5" x14ac:dyDescent="0.25">
      <c r="A1533" s="3">
        <v>44244</v>
      </c>
      <c r="B1533" s="2">
        <v>4.5064000000000002</v>
      </c>
      <c r="C1533" s="2">
        <f t="shared" si="181"/>
        <v>1.1600000000000499E-2</v>
      </c>
      <c r="D1533" s="2">
        <f t="shared" si="182"/>
        <v>4.506359999999999</v>
      </c>
      <c r="E1533" s="2">
        <f t="shared" si="184"/>
        <v>4.5133000000000001</v>
      </c>
      <c r="F1533" s="2">
        <f t="shared" si="185"/>
        <v>4.53383</v>
      </c>
      <c r="G1533" s="2">
        <f t="shared" si="187"/>
        <v>4.791086</v>
      </c>
      <c r="H1533" s="2">
        <f t="shared" si="183"/>
        <v>5.0853600000000014</v>
      </c>
      <c r="I1533" s="2">
        <f t="array" ref="I1533">SUMPRODUCT(B1517:B1536, (ROW(B1517:B1536)-ROW(B1517)+1)) / (20*21/2)</f>
        <v>4.5054004761904771</v>
      </c>
      <c r="J1533" s="2">
        <f t="shared" si="186"/>
        <v>4.5707516318023442</v>
      </c>
      <c r="K1533" s="2">
        <f t="shared" si="188"/>
        <v>4.7261923927233838</v>
      </c>
    </row>
    <row r="1534" spans="1:11" ht="13.5" x14ac:dyDescent="0.25">
      <c r="A1534" s="3">
        <v>44245</v>
      </c>
      <c r="B1534" s="2">
        <v>4.5064000000000002</v>
      </c>
      <c r="C1534" s="2">
        <f t="shared" si="181"/>
        <v>0</v>
      </c>
      <c r="D1534" s="2">
        <f t="shared" si="182"/>
        <v>4.5052199999999996</v>
      </c>
      <c r="E1534" s="2">
        <f t="shared" si="184"/>
        <v>4.50868</v>
      </c>
      <c r="F1534" s="2">
        <f t="shared" si="185"/>
        <v>4.5312299999999999</v>
      </c>
      <c r="G1534" s="2">
        <f t="shared" si="187"/>
        <v>4.7796320000000012</v>
      </c>
      <c r="H1534" s="2">
        <f t="shared" si="183"/>
        <v>5.0819760000000009</v>
      </c>
      <c r="I1534" s="2">
        <f t="array" ref="I1534">SUMPRODUCT(B1518:B1537, (ROW(B1518:B1537)-ROW(B1518)+1)) / (20*21/2)</f>
        <v>4.5009347619047615</v>
      </c>
      <c r="J1534" s="2">
        <f t="shared" si="186"/>
        <v>4.5646229049640255</v>
      </c>
      <c r="K1534" s="2">
        <f t="shared" si="188"/>
        <v>4.7175730832048197</v>
      </c>
    </row>
    <row r="1535" spans="1:11" ht="13.5" x14ac:dyDescent="0.25">
      <c r="A1535" s="3">
        <v>44246</v>
      </c>
      <c r="B1535" s="2">
        <v>4.4542999999999999</v>
      </c>
      <c r="C1535" s="2">
        <f t="shared" si="181"/>
        <v>-5.2100000000000257E-2</v>
      </c>
      <c r="D1535" s="2">
        <f t="shared" si="182"/>
        <v>4.4936600000000002</v>
      </c>
      <c r="E1535" s="2">
        <f t="shared" si="184"/>
        <v>4.4971099999999993</v>
      </c>
      <c r="F1535" s="2">
        <f t="shared" si="185"/>
        <v>4.52834</v>
      </c>
      <c r="G1535" s="2">
        <f t="shared" si="187"/>
        <v>4.7680620000000005</v>
      </c>
      <c r="H1535" s="2">
        <f t="shared" si="183"/>
        <v>5.0784185000000015</v>
      </c>
      <c r="I1535" s="2">
        <f t="array" ref="I1535">SUMPRODUCT(B1519:B1538, (ROW(B1519:B1538)-ROW(B1519)+1)) / (20*21/2)</f>
        <v>4.4949866666666667</v>
      </c>
      <c r="J1535" s="2">
        <f t="shared" si="186"/>
        <v>4.5541159616341176</v>
      </c>
      <c r="K1535" s="2">
        <f t="shared" si="188"/>
        <v>4.7072486485693368</v>
      </c>
    </row>
    <row r="1536" spans="1:11" ht="13.5" x14ac:dyDescent="0.25">
      <c r="A1536" s="3">
        <v>44249</v>
      </c>
      <c r="B1536" s="2">
        <v>4.4253999999999998</v>
      </c>
      <c r="C1536" s="2">
        <f t="shared" si="181"/>
        <v>-2.8900000000000148E-2</v>
      </c>
      <c r="D1536" s="2">
        <f t="shared" si="182"/>
        <v>4.4774599999999998</v>
      </c>
      <c r="E1536" s="2">
        <f t="shared" si="184"/>
        <v>4.4942200000000003</v>
      </c>
      <c r="F1536" s="2">
        <f t="shared" si="185"/>
        <v>4.5242899999999997</v>
      </c>
      <c r="G1536" s="2">
        <f t="shared" si="187"/>
        <v>4.7553360000000007</v>
      </c>
      <c r="H1536" s="2">
        <f t="shared" si="183"/>
        <v>5.074803000000002</v>
      </c>
      <c r="I1536" s="2">
        <f t="array" ref="I1536">SUMPRODUCT(B1520:B1539, (ROW(B1520:B1539)-ROW(B1520)+1)) / (20*21/2)</f>
        <v>4.4889819047619053</v>
      </c>
      <c r="J1536" s="2">
        <f t="shared" si="186"/>
        <v>4.5418572986213439</v>
      </c>
      <c r="K1536" s="2">
        <f t="shared" si="188"/>
        <v>4.6961957603901476</v>
      </c>
    </row>
    <row r="1537" spans="1:11" ht="13.5" x14ac:dyDescent="0.25">
      <c r="A1537" s="3">
        <v>44250</v>
      </c>
      <c r="B1537" s="2">
        <v>4.4774000000000003</v>
      </c>
      <c r="C1537" s="2">
        <f t="shared" si="181"/>
        <v>5.200000000000049E-2</v>
      </c>
      <c r="D1537" s="2">
        <f t="shared" si="182"/>
        <v>4.4739799999999992</v>
      </c>
      <c r="E1537" s="2">
        <f t="shared" si="184"/>
        <v>4.4878499999999999</v>
      </c>
      <c r="F1537" s="2">
        <f t="shared" si="185"/>
        <v>4.5225549999999997</v>
      </c>
      <c r="G1537" s="2">
        <f t="shared" si="187"/>
        <v>4.7442279999999997</v>
      </c>
      <c r="H1537" s="2">
        <f t="shared" si="183"/>
        <v>5.0715055000000016</v>
      </c>
      <c r="I1537" s="2">
        <f t="array" ref="I1537">SUMPRODUCT(B1521:B1540, (ROW(B1521:B1540)-ROW(B1521)+1)) / (20*21/2)</f>
        <v>4.4835557142857141</v>
      </c>
      <c r="J1537" s="2">
        <f t="shared" si="186"/>
        <v>4.535718508276454</v>
      </c>
      <c r="K1537" s="2">
        <f t="shared" si="188"/>
        <v>4.6876155344924957</v>
      </c>
    </row>
    <row r="1538" spans="1:11" ht="13.5" x14ac:dyDescent="0.25">
      <c r="A1538" s="3">
        <v>44251</v>
      </c>
      <c r="B1538" s="2">
        <v>4.4600999999999997</v>
      </c>
      <c r="C1538" s="2">
        <f t="shared" si="181"/>
        <v>-1.7300000000000537E-2</v>
      </c>
      <c r="D1538" s="2">
        <f t="shared" si="182"/>
        <v>4.4647199999999998</v>
      </c>
      <c r="E1538" s="2">
        <f t="shared" si="184"/>
        <v>4.4855399999999994</v>
      </c>
      <c r="F1538" s="2">
        <f t="shared" si="185"/>
        <v>4.5173499999999995</v>
      </c>
      <c r="G1538" s="2">
        <f t="shared" si="187"/>
        <v>4.7350880000000011</v>
      </c>
      <c r="H1538" s="2">
        <f t="shared" si="183"/>
        <v>5.0681215000000019</v>
      </c>
      <c r="I1538" s="2">
        <f t="array" ref="I1538">SUMPRODUCT(B1522:B1541, (ROW(B1522:B1541)-ROW(B1522)+1)) / (20*21/2)</f>
        <v>4.4676614285714287</v>
      </c>
      <c r="J1538" s="2">
        <f t="shared" si="186"/>
        <v>4.5285167455834587</v>
      </c>
      <c r="K1538" s="2">
        <f t="shared" si="188"/>
        <v>4.6786933566692603</v>
      </c>
    </row>
    <row r="1539" spans="1:11" ht="13.5" x14ac:dyDescent="0.25">
      <c r="A1539" s="3">
        <v>44252</v>
      </c>
      <c r="B1539" s="2">
        <v>4.4542999999999999</v>
      </c>
      <c r="C1539" s="2">
        <f t="shared" si="181"/>
        <v>-5.7999999999998053E-3</v>
      </c>
      <c r="D1539" s="2">
        <f t="shared" si="182"/>
        <v>4.4542999999999999</v>
      </c>
      <c r="E1539" s="2">
        <f t="shared" si="184"/>
        <v>4.4797600000000006</v>
      </c>
      <c r="F1539" s="2">
        <f t="shared" si="185"/>
        <v>4.5112749999999995</v>
      </c>
      <c r="G1539" s="2">
        <f t="shared" si="187"/>
        <v>4.7230560000000006</v>
      </c>
      <c r="H1539" s="2">
        <f t="shared" si="183"/>
        <v>5.0646505000000017</v>
      </c>
      <c r="I1539" s="2">
        <f t="array" ref="I1539">SUMPRODUCT(B1523:B1542, (ROW(B1523:B1542)-ROW(B1523)+1)) / (20*21/2)</f>
        <v>4.4529790476190483</v>
      </c>
      <c r="J1539" s="2">
        <f t="shared" si="186"/>
        <v>4.5214484840993192</v>
      </c>
      <c r="K1539" s="2">
        <f t="shared" si="188"/>
        <v>4.6698936171920353</v>
      </c>
    </row>
    <row r="1540" spans="1:11" ht="13.5" x14ac:dyDescent="0.25">
      <c r="A1540" s="3">
        <v>44253</v>
      </c>
      <c r="B1540" s="2">
        <v>4.4542999999999999</v>
      </c>
      <c r="C1540" s="2">
        <f t="shared" ref="C1540:C1603" si="189">B1540-B1539</f>
        <v>0</v>
      </c>
      <c r="D1540" s="2">
        <f t="shared" si="182"/>
        <v>4.4542999999999999</v>
      </c>
      <c r="E1540" s="2">
        <f t="shared" si="184"/>
        <v>4.4739800000000001</v>
      </c>
      <c r="F1540" s="2">
        <f t="shared" si="185"/>
        <v>4.50549</v>
      </c>
      <c r="G1540" s="2">
        <f t="shared" si="187"/>
        <v>4.710329999999999</v>
      </c>
      <c r="H1540" s="2">
        <f t="shared" si="183"/>
        <v>5.0606010000000019</v>
      </c>
      <c r="I1540" s="2">
        <f t="array" ref="I1540">SUMPRODUCT(B1524:B1543, (ROW(B1524:B1543)-ROW(B1524)+1)) / (20*21/2)</f>
        <v>4.428461904761904</v>
      </c>
      <c r="J1540" s="2">
        <f t="shared" si="186"/>
        <v>4.5150533903755745</v>
      </c>
      <c r="K1540" s="2">
        <f t="shared" si="188"/>
        <v>4.661438965537446</v>
      </c>
    </row>
    <row r="1541" spans="1:11" ht="13.5" x14ac:dyDescent="0.25">
      <c r="A1541" s="3">
        <v>44256</v>
      </c>
      <c r="B1541" s="2">
        <v>4.3385999999999996</v>
      </c>
      <c r="C1541" s="2">
        <f t="shared" si="189"/>
        <v>-0.11570000000000036</v>
      </c>
      <c r="D1541" s="2">
        <f t="shared" si="182"/>
        <v>4.4369399999999999</v>
      </c>
      <c r="E1541" s="2">
        <f t="shared" si="184"/>
        <v>4.4572000000000003</v>
      </c>
      <c r="F1541" s="2">
        <f t="shared" si="185"/>
        <v>4.4927650000000003</v>
      </c>
      <c r="G1541" s="2">
        <f t="shared" si="187"/>
        <v>4.6945960000000007</v>
      </c>
      <c r="H1541" s="2">
        <f t="shared" si="183"/>
        <v>5.0558285000000014</v>
      </c>
      <c r="I1541" s="2">
        <f t="array" ref="I1541">SUMPRODUCT(B1525:B1544, (ROW(B1525:B1544)-ROW(B1525)+1)) / (20*21/2)</f>
        <v>4.4149319047619047</v>
      </c>
      <c r="J1541" s="2">
        <f t="shared" si="186"/>
        <v>4.498248305577901</v>
      </c>
      <c r="K1541" s="2">
        <f t="shared" si="188"/>
        <v>4.6487786139477425</v>
      </c>
    </row>
    <row r="1542" spans="1:11" ht="13.5" x14ac:dyDescent="0.25">
      <c r="A1542" s="3">
        <v>44257</v>
      </c>
      <c r="B1542" s="2">
        <v>4.3385999999999996</v>
      </c>
      <c r="C1542" s="2">
        <f t="shared" si="189"/>
        <v>0</v>
      </c>
      <c r="D1542" s="2">
        <f t="shared" ref="D1542:D1605" si="190">AVERAGE(B1538:B1542)</f>
        <v>4.4091800000000001</v>
      </c>
      <c r="E1542" s="2">
        <f t="shared" si="184"/>
        <v>4.4415800000000001</v>
      </c>
      <c r="F1542" s="2">
        <f t="shared" si="185"/>
        <v>4.4803300000000004</v>
      </c>
      <c r="G1542" s="2">
        <f t="shared" si="187"/>
        <v>4.6796719999999992</v>
      </c>
      <c r="H1542" s="2">
        <f t="shared" si="183"/>
        <v>5.0510270000000013</v>
      </c>
      <c r="I1542" s="2">
        <f t="array" ref="I1542">SUMPRODUCT(B1526:B1545, (ROW(B1526:B1545)-ROW(B1526)+1)) / (20*21/2)</f>
        <v>4.4008561904761905</v>
      </c>
      <c r="J1542" s="2">
        <f t="shared" si="186"/>
        <v>4.483043705046672</v>
      </c>
      <c r="K1542" s="2">
        <f t="shared" si="188"/>
        <v>4.6366147467341063</v>
      </c>
    </row>
    <row r="1543" spans="1:11" ht="13.5" x14ac:dyDescent="0.25">
      <c r="A1543" s="3">
        <v>44258</v>
      </c>
      <c r="B1543" s="2">
        <v>4.2229000000000001</v>
      </c>
      <c r="C1543" s="2">
        <f t="shared" si="189"/>
        <v>-0.11569999999999947</v>
      </c>
      <c r="D1543" s="2">
        <f t="shared" si="190"/>
        <v>4.3617399999999993</v>
      </c>
      <c r="E1543" s="2">
        <f t="shared" si="184"/>
        <v>4.4132300000000004</v>
      </c>
      <c r="F1543" s="2">
        <f t="shared" si="185"/>
        <v>4.4632649999999998</v>
      </c>
      <c r="G1543" s="2">
        <f t="shared" si="187"/>
        <v>4.662318</v>
      </c>
      <c r="H1543" s="2">
        <f t="shared" si="183"/>
        <v>5.0456760000000012</v>
      </c>
      <c r="I1543" s="2">
        <f t="array" ref="I1543">SUMPRODUCT(B1527:B1546, (ROW(B1527:B1546)-ROW(B1527)+1)) / (20*21/2)</f>
        <v>4.3874952380952381</v>
      </c>
      <c r="J1543" s="2">
        <f t="shared" si="186"/>
        <v>4.4582681140898464</v>
      </c>
      <c r="K1543" s="2">
        <f t="shared" si="188"/>
        <v>4.6203906390190435</v>
      </c>
    </row>
    <row r="1544" spans="1:11" ht="13.5" x14ac:dyDescent="0.25">
      <c r="A1544" s="3">
        <v>44259</v>
      </c>
      <c r="B1544" s="2">
        <v>4.3212000000000002</v>
      </c>
      <c r="C1544" s="2">
        <f t="shared" si="189"/>
        <v>9.8300000000000054E-2</v>
      </c>
      <c r="D1544" s="2">
        <f t="shared" si="190"/>
        <v>4.3351199999999999</v>
      </c>
      <c r="E1544" s="2">
        <f t="shared" si="184"/>
        <v>4.3947099999999999</v>
      </c>
      <c r="F1544" s="2">
        <f t="shared" si="185"/>
        <v>4.451695</v>
      </c>
      <c r="G1544" s="2">
        <f t="shared" si="187"/>
        <v>4.6490119999999999</v>
      </c>
      <c r="H1544" s="2">
        <f t="shared" si="183"/>
        <v>5.0408165000000018</v>
      </c>
      <c r="I1544" s="2">
        <f t="array" ref="I1544">SUMPRODUCT(B1528:B1547, (ROW(B1528:B1547)-ROW(B1528)+1)) / (20*21/2)</f>
        <v>4.3633066666666673</v>
      </c>
      <c r="J1544" s="2">
        <f t="shared" si="186"/>
        <v>4.4452140079860509</v>
      </c>
      <c r="K1544" s="2">
        <f t="shared" si="188"/>
        <v>4.6086576727830026</v>
      </c>
    </row>
    <row r="1545" spans="1:11" ht="13.5" x14ac:dyDescent="0.25">
      <c r="A1545" s="3">
        <v>44260</v>
      </c>
      <c r="B1545" s="2">
        <v>4.3038999999999996</v>
      </c>
      <c r="C1545" s="2">
        <f t="shared" si="189"/>
        <v>-1.7300000000000537E-2</v>
      </c>
      <c r="D1545" s="2">
        <f t="shared" si="190"/>
        <v>4.30504</v>
      </c>
      <c r="E1545" s="2">
        <f t="shared" si="184"/>
        <v>4.3796699999999991</v>
      </c>
      <c r="F1545" s="2">
        <f t="shared" si="185"/>
        <v>4.4383900000000001</v>
      </c>
      <c r="G1545" s="2">
        <f t="shared" si="187"/>
        <v>4.6345500000000008</v>
      </c>
      <c r="H1545" s="2">
        <f t="shared" si="183"/>
        <v>5.0360150000000017</v>
      </c>
      <c r="I1545" s="2">
        <f t="array" ref="I1545">SUMPRODUCT(B1529:B1548, (ROW(B1529:B1548)-ROW(B1529)+1)) / (20*21/2)</f>
        <v>4.3342442857142851</v>
      </c>
      <c r="J1545" s="2">
        <f t="shared" si="186"/>
        <v>4.431755531034999</v>
      </c>
      <c r="K1545" s="2">
        <f t="shared" si="188"/>
        <v>4.5967063914973947</v>
      </c>
    </row>
    <row r="1546" spans="1:11" ht="13.5" x14ac:dyDescent="0.25">
      <c r="A1546" s="3">
        <v>44263</v>
      </c>
      <c r="B1546" s="2">
        <v>4.2980999999999998</v>
      </c>
      <c r="C1546" s="2">
        <f t="shared" si="189"/>
        <v>-5.7999999999998053E-3</v>
      </c>
      <c r="D1546" s="2">
        <f t="shared" si="190"/>
        <v>4.2969399999999993</v>
      </c>
      <c r="E1546" s="2">
        <f t="shared" si="184"/>
        <v>4.3669399999999996</v>
      </c>
      <c r="F1546" s="2">
        <f t="shared" si="185"/>
        <v>4.4305800000000009</v>
      </c>
      <c r="G1546" s="2">
        <f t="shared" si="187"/>
        <v>4.6210139999999997</v>
      </c>
      <c r="H1546" s="2">
        <f t="shared" ref="H1546:H1609" si="191">AVERAGE(B1347:B1546)</f>
        <v>5.0313295000000009</v>
      </c>
      <c r="I1546" s="2">
        <f t="array" ref="I1546">SUMPRODUCT(B1530:B1549, (ROW(B1530:B1549)-ROW(B1530)+1)) / (20*21/2)</f>
        <v>4.3124866666666666</v>
      </c>
      <c r="J1546" s="2">
        <f t="shared" si="186"/>
        <v>4.4190264328411892</v>
      </c>
      <c r="K1546" s="2">
        <f t="shared" si="188"/>
        <v>4.5849963369288691</v>
      </c>
    </row>
    <row r="1547" spans="1:11" ht="13.5" x14ac:dyDescent="0.25">
      <c r="A1547" s="3">
        <v>44264</v>
      </c>
      <c r="B1547" s="2">
        <v>4.1765999999999996</v>
      </c>
      <c r="C1547" s="2">
        <f t="shared" si="189"/>
        <v>-0.12150000000000016</v>
      </c>
      <c r="D1547" s="2">
        <f t="shared" si="190"/>
        <v>4.2645399999999993</v>
      </c>
      <c r="E1547" s="2">
        <f t="shared" si="184"/>
        <v>4.3368599999999997</v>
      </c>
      <c r="F1547" s="2">
        <f t="shared" si="185"/>
        <v>4.4123549999999998</v>
      </c>
      <c r="G1547" s="2">
        <f t="shared" si="187"/>
        <v>4.6038900000000007</v>
      </c>
      <c r="H1547" s="2">
        <f t="shared" si="191"/>
        <v>5.0260365000000009</v>
      </c>
      <c r="I1547" s="2">
        <f t="array" ref="I1547">SUMPRODUCT(B1531:B1550, (ROW(B1531:B1550)-ROW(B1531)+1)) / (20*21/2)</f>
        <v>4.2923814285714279</v>
      </c>
      <c r="J1547" s="2">
        <f t="shared" si="186"/>
        <v>4.3959382011420285</v>
      </c>
      <c r="K1547" s="2">
        <f t="shared" si="188"/>
        <v>4.568980794304208</v>
      </c>
    </row>
    <row r="1548" spans="1:11" ht="13.5" x14ac:dyDescent="0.25">
      <c r="A1548" s="3">
        <v>44265</v>
      </c>
      <c r="B1548" s="2">
        <v>4.1071999999999997</v>
      </c>
      <c r="C1548" s="2">
        <f t="shared" si="189"/>
        <v>-6.9399999999999906E-2</v>
      </c>
      <c r="D1548" s="2">
        <f t="shared" si="190"/>
        <v>4.2413999999999996</v>
      </c>
      <c r="E1548" s="2">
        <f t="shared" ref="E1548:E1611" si="192">AVERAGE(B1539:B1548)</f>
        <v>4.3015699999999999</v>
      </c>
      <c r="F1548" s="2">
        <f t="shared" si="185"/>
        <v>4.3935550000000001</v>
      </c>
      <c r="G1548" s="2">
        <f t="shared" si="187"/>
        <v>4.5849160000000007</v>
      </c>
      <c r="H1548" s="2">
        <f t="shared" si="191"/>
        <v>5.0199625000000019</v>
      </c>
      <c r="I1548" s="2">
        <f t="array" ref="I1548">SUMPRODUCT(B1532:B1551, (ROW(B1532:B1551)-ROW(B1532)+1)) / (20*21/2)</f>
        <v>4.2739285714285717</v>
      </c>
      <c r="J1548" s="2">
        <f t="shared" si="186"/>
        <v>4.3684393248427877</v>
      </c>
      <c r="K1548" s="2">
        <f t="shared" si="188"/>
        <v>4.5508717435471802</v>
      </c>
    </row>
    <row r="1549" spans="1:11" ht="13.5" x14ac:dyDescent="0.25">
      <c r="A1549" s="3">
        <v>44266</v>
      </c>
      <c r="B1549" s="2">
        <v>4.1650999999999998</v>
      </c>
      <c r="C1549" s="2">
        <f t="shared" si="189"/>
        <v>5.7900000000000063E-2</v>
      </c>
      <c r="D1549" s="2">
        <f t="shared" si="190"/>
        <v>4.2101799999999994</v>
      </c>
      <c r="E1549" s="2">
        <f t="shared" si="192"/>
        <v>4.2726500000000005</v>
      </c>
      <c r="F1549" s="2">
        <f t="shared" si="185"/>
        <v>4.3762050000000006</v>
      </c>
      <c r="G1549" s="2">
        <f t="shared" si="187"/>
        <v>4.5675620000000006</v>
      </c>
      <c r="H1549" s="2">
        <f t="shared" si="191"/>
        <v>5.0142070000000016</v>
      </c>
      <c r="I1549" s="2">
        <f t="array" ref="I1549">SUMPRODUCT(B1533:B1552, (ROW(B1533:B1552)-ROW(B1533)+1)) / (20*21/2)</f>
        <v>4.2515866666666664</v>
      </c>
      <c r="J1549" s="2">
        <f t="shared" si="186"/>
        <v>4.3490736748577605</v>
      </c>
      <c r="K1549" s="2">
        <f t="shared" si="188"/>
        <v>4.5357434398786634</v>
      </c>
    </row>
    <row r="1550" spans="1:11" ht="13.5" x14ac:dyDescent="0.25">
      <c r="A1550" s="3">
        <v>44267</v>
      </c>
      <c r="B1550" s="2">
        <v>4.1650999999999998</v>
      </c>
      <c r="C1550" s="2">
        <f t="shared" si="189"/>
        <v>0</v>
      </c>
      <c r="D1550" s="2">
        <f t="shared" si="190"/>
        <v>4.1824199999999987</v>
      </c>
      <c r="E1550" s="2">
        <f t="shared" si="192"/>
        <v>4.2437300000000002</v>
      </c>
      <c r="F1550" s="2">
        <f t="shared" si="185"/>
        <v>4.3588550000000001</v>
      </c>
      <c r="G1550" s="2">
        <f t="shared" si="187"/>
        <v>4.5502080000000005</v>
      </c>
      <c r="H1550" s="2">
        <f t="shared" si="191"/>
        <v>5.0085090000000019</v>
      </c>
      <c r="I1550" s="2">
        <f t="array" ref="I1550">SUMPRODUCT(B1534:B1553, (ROW(B1534:B1553)-ROW(B1534)+1)) / (20*21/2)</f>
        <v>4.2305380952380949</v>
      </c>
      <c r="J1550" s="2">
        <f t="shared" si="186"/>
        <v>4.3315523724903544</v>
      </c>
      <c r="K1550" s="2">
        <f t="shared" si="188"/>
        <v>4.5212084030206769</v>
      </c>
    </row>
    <row r="1551" spans="1:11" ht="13.5" x14ac:dyDescent="0.25">
      <c r="A1551" s="3">
        <v>44270</v>
      </c>
      <c r="B1551" s="2">
        <v>4.1650999999999998</v>
      </c>
      <c r="C1551" s="2">
        <f t="shared" si="189"/>
        <v>0</v>
      </c>
      <c r="D1551" s="2">
        <f t="shared" si="190"/>
        <v>4.1558199999999994</v>
      </c>
      <c r="E1551" s="2">
        <f t="shared" si="192"/>
        <v>4.2263800000000007</v>
      </c>
      <c r="F1551" s="2">
        <f t="shared" si="185"/>
        <v>4.3417899999999996</v>
      </c>
      <c r="G1551" s="2">
        <f t="shared" si="187"/>
        <v>4.5312340000000004</v>
      </c>
      <c r="H1551" s="2">
        <f t="shared" si="191"/>
        <v>5.0033030000000025</v>
      </c>
      <c r="I1551" s="2">
        <f t="array" ref="I1551">SUMPRODUCT(B1535:B1554, (ROW(B1535:B1554)-ROW(B1535)+1)) / (20*21/2)</f>
        <v>4.2114180952380948</v>
      </c>
      <c r="J1551" s="2">
        <f t="shared" si="186"/>
        <v>4.315699765586511</v>
      </c>
      <c r="K1551" s="2">
        <f t="shared" si="188"/>
        <v>4.5072433676081021</v>
      </c>
    </row>
    <row r="1552" spans="1:11" ht="13.5" x14ac:dyDescent="0.25">
      <c r="A1552" s="3">
        <v>44271</v>
      </c>
      <c r="B1552" s="2">
        <v>4.1071999999999997</v>
      </c>
      <c r="C1552" s="2">
        <f t="shared" si="189"/>
        <v>-5.7900000000000063E-2</v>
      </c>
      <c r="D1552" s="2">
        <f t="shared" si="190"/>
        <v>4.14194</v>
      </c>
      <c r="E1552" s="2">
        <f t="shared" si="192"/>
        <v>4.2032399999999992</v>
      </c>
      <c r="F1552" s="2">
        <f t="shared" si="185"/>
        <v>4.3224099999999996</v>
      </c>
      <c r="G1552" s="2">
        <f t="shared" si="187"/>
        <v>4.5138799999999994</v>
      </c>
      <c r="H1552" s="2">
        <f t="shared" si="191"/>
        <v>4.9970265000000023</v>
      </c>
      <c r="I1552" s="2">
        <f t="array" ref="I1552">SUMPRODUCT(B1536:B1555, (ROW(B1536:B1555)-ROW(B1536)+1)) / (20*21/2)</f>
        <v>4.1947790476190479</v>
      </c>
      <c r="J1552" s="2">
        <f t="shared" si="186"/>
        <v>4.2958426450544618</v>
      </c>
      <c r="K1552" s="2">
        <f t="shared" si="188"/>
        <v>4.4915553924077845</v>
      </c>
    </row>
    <row r="1553" spans="1:11" ht="13.5" x14ac:dyDescent="0.25">
      <c r="A1553" s="3">
        <v>44272</v>
      </c>
      <c r="B1553" s="2">
        <v>4.1013999999999999</v>
      </c>
      <c r="C1553" s="2">
        <f t="shared" si="189"/>
        <v>-5.7999999999998053E-3</v>
      </c>
      <c r="D1553" s="2">
        <f t="shared" si="190"/>
        <v>4.1407799999999995</v>
      </c>
      <c r="E1553" s="2">
        <f t="shared" si="192"/>
        <v>4.1910899999999991</v>
      </c>
      <c r="F1553" s="2">
        <f t="shared" si="185"/>
        <v>4.3021599999999989</v>
      </c>
      <c r="G1553" s="2">
        <f t="shared" si="187"/>
        <v>4.4975660000000008</v>
      </c>
      <c r="H1553" s="2">
        <f t="shared" si="191"/>
        <v>4.9899400000000025</v>
      </c>
      <c r="I1553" s="2">
        <f t="array" ref="I1553">SUMPRODUCT(B1537:B1556, (ROW(B1537:B1556)-ROW(B1537)+1)) / (20*21/2)</f>
        <v>4.189164285714285</v>
      </c>
      <c r="J1553" s="2">
        <f t="shared" si="186"/>
        <v>4.2773242979064179</v>
      </c>
      <c r="K1553" s="2">
        <f t="shared" si="188"/>
        <v>4.4762551809408127</v>
      </c>
    </row>
    <row r="1554" spans="1:11" ht="13.5" x14ac:dyDescent="0.25">
      <c r="A1554" s="3">
        <v>44273</v>
      </c>
      <c r="B1554" s="2">
        <v>4.1013999999999999</v>
      </c>
      <c r="C1554" s="2">
        <f t="shared" si="189"/>
        <v>0</v>
      </c>
      <c r="D1554" s="2">
        <f t="shared" si="190"/>
        <v>4.1280400000000004</v>
      </c>
      <c r="E1554" s="2">
        <f t="shared" si="192"/>
        <v>4.169109999999999</v>
      </c>
      <c r="F1554" s="2">
        <f t="shared" si="185"/>
        <v>4.281909999999999</v>
      </c>
      <c r="G1554" s="2">
        <f t="shared" si="187"/>
        <v>4.4802120000000007</v>
      </c>
      <c r="H1554" s="2">
        <f t="shared" si="191"/>
        <v>4.9820435000000023</v>
      </c>
      <c r="I1554" s="2">
        <f t="array" ref="I1554">SUMPRODUCT(B1538:B1557, (ROW(B1538:B1557)-ROW(B1538)+1)) / (20*21/2)</f>
        <v>4.186243809523809</v>
      </c>
      <c r="J1554" s="2">
        <f t="shared" si="186"/>
        <v>4.2605696028677116</v>
      </c>
      <c r="K1554" s="2">
        <f t="shared" si="188"/>
        <v>4.4615549777666628</v>
      </c>
    </row>
    <row r="1555" spans="1:11" ht="13.5" x14ac:dyDescent="0.25">
      <c r="A1555" s="3">
        <v>44274</v>
      </c>
      <c r="B1555" s="2">
        <v>4.1071999999999997</v>
      </c>
      <c r="C1555" s="2">
        <f t="shared" si="189"/>
        <v>5.7999999999998053E-3</v>
      </c>
      <c r="D1555" s="2">
        <f t="shared" si="190"/>
        <v>4.1164599999999991</v>
      </c>
      <c r="E1555" s="2">
        <f t="shared" si="192"/>
        <v>4.1494399999999994</v>
      </c>
      <c r="F1555" s="2">
        <f t="shared" si="185"/>
        <v>4.2645549999999997</v>
      </c>
      <c r="G1555" s="2">
        <f t="shared" si="187"/>
        <v>4.4630879999999999</v>
      </c>
      <c r="H1555" s="2">
        <f t="shared" si="191"/>
        <v>4.9743205000000019</v>
      </c>
      <c r="I1555" s="2">
        <f t="array" ref="I1555">SUMPRODUCT(B1539:B1558, (ROW(B1539:B1558)-ROW(B1539)+1)) / (20*21/2)</f>
        <v>4.2087733333333333</v>
      </c>
      <c r="J1555" s="2">
        <f t="shared" si="186"/>
        <v>4.2459629740231675</v>
      </c>
      <c r="K1555" s="2">
        <f t="shared" si="188"/>
        <v>4.447658704128755</v>
      </c>
    </row>
    <row r="1556" spans="1:11" ht="13.5" x14ac:dyDescent="0.25">
      <c r="A1556" s="3">
        <v>44277</v>
      </c>
      <c r="B1556" s="2">
        <v>4.2055999999999996</v>
      </c>
      <c r="C1556" s="2">
        <f t="shared" si="189"/>
        <v>9.8399999999999821E-2</v>
      </c>
      <c r="D1556" s="2">
        <f t="shared" si="190"/>
        <v>4.1245600000000007</v>
      </c>
      <c r="E1556" s="2">
        <f t="shared" si="192"/>
        <v>4.1401899999999987</v>
      </c>
      <c r="F1556" s="2">
        <f t="shared" ref="F1556:F1619" si="193">AVERAGE(B1537:B1556)</f>
        <v>4.253565</v>
      </c>
      <c r="G1556" s="2">
        <f t="shared" si="187"/>
        <v>4.4499000000000004</v>
      </c>
      <c r="H1556" s="2">
        <f t="shared" si="191"/>
        <v>4.9672920000000031</v>
      </c>
      <c r="I1556" s="2">
        <f t="array" ref="I1556">SUMPRODUCT(B1540:B1559, (ROW(B1540:B1559)-ROW(B1540)+1)) / (20*21/2)</f>
        <v>4.2438966666666671</v>
      </c>
      <c r="J1556" s="2">
        <f t="shared" si="186"/>
        <v>4.2421188812590565</v>
      </c>
      <c r="K1556" s="2">
        <f t="shared" si="188"/>
        <v>4.4381662059276277</v>
      </c>
    </row>
    <row r="1557" spans="1:11" ht="13.5" x14ac:dyDescent="0.25">
      <c r="A1557" s="3">
        <v>44278</v>
      </c>
      <c r="B1557" s="2">
        <v>4.2229000000000001</v>
      </c>
      <c r="C1557" s="2">
        <f t="shared" si="189"/>
        <v>1.7300000000000537E-2</v>
      </c>
      <c r="D1557" s="2">
        <f t="shared" si="190"/>
        <v>4.1476999999999995</v>
      </c>
      <c r="E1557" s="2">
        <f t="shared" si="192"/>
        <v>4.1448199999999993</v>
      </c>
      <c r="F1557" s="2">
        <f t="shared" si="193"/>
        <v>4.2408400000000004</v>
      </c>
      <c r="G1557" s="2">
        <f t="shared" si="187"/>
        <v>4.437520000000001</v>
      </c>
      <c r="H1557" s="2">
        <f t="shared" si="191"/>
        <v>4.9604950000000034</v>
      </c>
      <c r="I1557" s="2">
        <f t="array" ref="I1557">SUMPRODUCT(B1541:B1560, (ROW(B1541:B1560)-ROW(B1541)+1)) / (20*21/2)</f>
        <v>4.2667047619047622</v>
      </c>
      <c r="J1557" s="2">
        <f t="shared" ref="J1557:J1620" si="194">$J$4*B1557+J1556*(1-$J$4)</f>
        <v>4.2402885116153373</v>
      </c>
      <c r="K1557" s="2">
        <f t="shared" si="188"/>
        <v>4.4297243939304662</v>
      </c>
    </row>
    <row r="1558" spans="1:11" ht="13.5" x14ac:dyDescent="0.25">
      <c r="A1558" s="3">
        <v>44279</v>
      </c>
      <c r="B1558" s="2">
        <v>4.4774000000000003</v>
      </c>
      <c r="C1558" s="2">
        <f t="shared" si="189"/>
        <v>0.25450000000000017</v>
      </c>
      <c r="D1558" s="2">
        <f t="shared" si="190"/>
        <v>4.2229000000000001</v>
      </c>
      <c r="E1558" s="2">
        <f t="shared" si="192"/>
        <v>4.1818399999999993</v>
      </c>
      <c r="F1558" s="2">
        <f t="shared" si="193"/>
        <v>4.2417050000000005</v>
      </c>
      <c r="G1558" s="2">
        <f t="shared" si="187"/>
        <v>4.4293040000000001</v>
      </c>
      <c r="H1558" s="2">
        <f t="shared" si="191"/>
        <v>4.9549705000000035</v>
      </c>
      <c r="I1558" s="2">
        <f t="array" ref="I1558">SUMPRODUCT(B1542:B1561, (ROW(B1542:B1561)-ROW(B1542)+1)) / (20*21/2)</f>
        <v>4.2959571428571426</v>
      </c>
      <c r="J1558" s="2">
        <f t="shared" si="194"/>
        <v>4.2628705581281627</v>
      </c>
      <c r="K1558" s="2">
        <f t="shared" si="188"/>
        <v>4.4315940255410364</v>
      </c>
    </row>
    <row r="1559" spans="1:11" ht="13.5" x14ac:dyDescent="0.25">
      <c r="A1559" s="3">
        <v>44280</v>
      </c>
      <c r="B1559" s="2">
        <v>4.6105</v>
      </c>
      <c r="C1559" s="2">
        <f t="shared" si="189"/>
        <v>0.13309999999999977</v>
      </c>
      <c r="D1559" s="2">
        <f t="shared" si="190"/>
        <v>4.3247199999999992</v>
      </c>
      <c r="E1559" s="2">
        <f t="shared" si="192"/>
        <v>4.2263800000000007</v>
      </c>
      <c r="F1559" s="2">
        <f t="shared" si="193"/>
        <v>4.2495150000000006</v>
      </c>
      <c r="G1559" s="2">
        <f t="shared" si="187"/>
        <v>4.4250240000000005</v>
      </c>
      <c r="H1559" s="2">
        <f t="shared" si="191"/>
        <v>4.9505450000000026</v>
      </c>
      <c r="I1559" s="2">
        <f t="array" ref="I1559">SUMPRODUCT(B1543:B1562, (ROW(B1543:B1562)-ROW(B1543)+1)) / (20*21/2)</f>
        <v>4.3142485714285712</v>
      </c>
      <c r="J1559" s="2">
        <f t="shared" si="194"/>
        <v>4.2959781240207189</v>
      </c>
      <c r="K1559" s="2">
        <f t="shared" si="188"/>
        <v>4.4386099461080546</v>
      </c>
    </row>
    <row r="1560" spans="1:11" ht="13.5" x14ac:dyDescent="0.25">
      <c r="A1560" s="3">
        <v>44281</v>
      </c>
      <c r="B1560" s="2">
        <v>4.4889999999999999</v>
      </c>
      <c r="C1560" s="2">
        <f t="shared" si="189"/>
        <v>-0.12150000000000016</v>
      </c>
      <c r="D1560" s="2">
        <f t="shared" si="190"/>
        <v>4.4010799999999994</v>
      </c>
      <c r="E1560" s="2">
        <f t="shared" si="192"/>
        <v>4.2587700000000002</v>
      </c>
      <c r="F1560" s="2">
        <f t="shared" si="193"/>
        <v>4.2512500000000006</v>
      </c>
      <c r="G1560" s="2">
        <f t="shared" si="187"/>
        <v>4.4172720000000005</v>
      </c>
      <c r="H1560" s="2">
        <f t="shared" si="191"/>
        <v>4.9455120000000026</v>
      </c>
      <c r="I1560" s="2">
        <f t="array" ref="I1560">SUMPRODUCT(B1544:B1563, (ROW(B1544:B1563)-ROW(B1544)+1)) / (20*21/2)</f>
        <v>4.32097</v>
      </c>
      <c r="J1560" s="2">
        <f t="shared" si="194"/>
        <v>4.3143611598282696</v>
      </c>
      <c r="K1560" s="2">
        <f t="shared" si="188"/>
        <v>4.440586026652837</v>
      </c>
    </row>
    <row r="1561" spans="1:11" ht="13.5" x14ac:dyDescent="0.25">
      <c r="A1561" s="3">
        <v>44284</v>
      </c>
      <c r="B1561" s="2">
        <v>4.5583999999999998</v>
      </c>
      <c r="C1561" s="2">
        <f t="shared" si="189"/>
        <v>6.9399999999999906E-2</v>
      </c>
      <c r="D1561" s="2">
        <f t="shared" si="190"/>
        <v>4.4716399999999998</v>
      </c>
      <c r="E1561" s="2">
        <f t="shared" si="192"/>
        <v>4.2980999999999998</v>
      </c>
      <c r="F1561" s="2">
        <f t="shared" si="193"/>
        <v>4.2622400000000003</v>
      </c>
      <c r="G1561" s="2">
        <f t="shared" si="187"/>
        <v>4.4138000000000011</v>
      </c>
      <c r="H1561" s="2">
        <f t="shared" si="191"/>
        <v>4.9411155000000022</v>
      </c>
      <c r="I1561" s="2">
        <f t="array" ref="I1561">SUMPRODUCT(B1545:B1564, (ROW(B1545:B1564)-ROW(B1545)+1)) / (20*21/2)</f>
        <v>4.3249404761904762</v>
      </c>
      <c r="J1561" s="2">
        <f t="shared" si="194"/>
        <v>4.3376029541303387</v>
      </c>
      <c r="K1561" s="2">
        <f t="shared" si="188"/>
        <v>4.4452061824703728</v>
      </c>
    </row>
    <row r="1562" spans="1:11" ht="13.5" x14ac:dyDescent="0.25">
      <c r="A1562" s="3">
        <v>44285</v>
      </c>
      <c r="B1562" s="2">
        <v>4.4542999999999999</v>
      </c>
      <c r="C1562" s="2">
        <f t="shared" si="189"/>
        <v>-0.10409999999999986</v>
      </c>
      <c r="D1562" s="2">
        <f t="shared" si="190"/>
        <v>4.5179200000000002</v>
      </c>
      <c r="E1562" s="2">
        <f t="shared" si="192"/>
        <v>4.3328099999999994</v>
      </c>
      <c r="F1562" s="2">
        <f t="shared" si="193"/>
        <v>4.2680249999999997</v>
      </c>
      <c r="G1562" s="2">
        <f t="shared" si="187"/>
        <v>4.410330000000001</v>
      </c>
      <c r="H1562" s="2">
        <f t="shared" si="191"/>
        <v>4.9359090000000023</v>
      </c>
      <c r="I1562" s="2">
        <f t="array" ref="I1562">SUMPRODUCT(B1546:B1565, (ROW(B1546:B1565)-ROW(B1546)+1)) / (20*21/2)</f>
        <v>4.3311380952380949</v>
      </c>
      <c r="J1562" s="2">
        <f t="shared" si="194"/>
        <v>4.3487169584988781</v>
      </c>
      <c r="K1562" s="2">
        <f t="shared" si="188"/>
        <v>4.4455628027656529</v>
      </c>
    </row>
    <row r="1563" spans="1:11" ht="13.5" x14ac:dyDescent="0.25">
      <c r="A1563" s="3">
        <v>44286</v>
      </c>
      <c r="B1563" s="2">
        <v>4.3385999999999996</v>
      </c>
      <c r="C1563" s="2">
        <f t="shared" si="189"/>
        <v>-0.11570000000000036</v>
      </c>
      <c r="D1563" s="2">
        <f t="shared" si="190"/>
        <v>4.4901599999999995</v>
      </c>
      <c r="E1563" s="2">
        <f t="shared" si="192"/>
        <v>4.3565300000000011</v>
      </c>
      <c r="F1563" s="2">
        <f t="shared" si="193"/>
        <v>4.2738100000000001</v>
      </c>
      <c r="G1563" s="2">
        <f t="shared" si="187"/>
        <v>4.4057020000000016</v>
      </c>
      <c r="H1563" s="2">
        <f t="shared" si="191"/>
        <v>4.9301240000000019</v>
      </c>
      <c r="I1563" s="2">
        <f t="array" ref="I1563">SUMPRODUCT(B1547:B1566, (ROW(B1547:B1566)-ROW(B1547)+1)) / (20*21/2)</f>
        <v>4.335513333333334</v>
      </c>
      <c r="J1563" s="2">
        <f t="shared" si="194"/>
        <v>4.3477534386418419</v>
      </c>
      <c r="K1563" s="2">
        <f t="shared" si="188"/>
        <v>4.4413681830493532</v>
      </c>
    </row>
    <row r="1564" spans="1:11" ht="13.5" x14ac:dyDescent="0.25">
      <c r="A1564" s="3">
        <v>44287</v>
      </c>
      <c r="B1564" s="2">
        <v>4.3155000000000001</v>
      </c>
      <c r="C1564" s="2">
        <f t="shared" si="189"/>
        <v>-2.3099999999999454E-2</v>
      </c>
      <c r="D1564" s="2">
        <f t="shared" si="190"/>
        <v>4.4311600000000002</v>
      </c>
      <c r="E1564" s="2">
        <f t="shared" si="192"/>
        <v>4.3779399999999997</v>
      </c>
      <c r="F1564" s="2">
        <f t="shared" si="193"/>
        <v>4.2735250000000002</v>
      </c>
      <c r="G1564" s="2">
        <f t="shared" si="187"/>
        <v>4.4008440000000011</v>
      </c>
      <c r="H1564" s="2">
        <f t="shared" si="191"/>
        <v>4.9242235000000019</v>
      </c>
      <c r="I1564" s="2">
        <f t="array" ref="I1564">SUMPRODUCT(B1548:B1567, (ROW(B1548:B1567)-ROW(B1548)+1)) / (20*21/2)</f>
        <v>4.3276642857142855</v>
      </c>
      <c r="J1564" s="2">
        <f t="shared" si="194"/>
        <v>4.3446816825807142</v>
      </c>
      <c r="K1564" s="2">
        <f t="shared" si="188"/>
        <v>4.4364321758709471</v>
      </c>
    </row>
    <row r="1565" spans="1:11" ht="13.5" x14ac:dyDescent="0.25">
      <c r="A1565" s="3">
        <v>44288</v>
      </c>
      <c r="B1565" s="2">
        <v>4.3385999999999996</v>
      </c>
      <c r="C1565" s="2">
        <f t="shared" si="189"/>
        <v>2.3099999999999454E-2</v>
      </c>
      <c r="D1565" s="2">
        <f t="shared" si="190"/>
        <v>4.4010799999999994</v>
      </c>
      <c r="E1565" s="2">
        <f t="shared" si="192"/>
        <v>4.4010799999999994</v>
      </c>
      <c r="F1565" s="2">
        <f t="shared" si="193"/>
        <v>4.2752600000000003</v>
      </c>
      <c r="G1565" s="2">
        <f t="shared" si="187"/>
        <v>4.3973740000000001</v>
      </c>
      <c r="H1565" s="2">
        <f t="shared" si="191"/>
        <v>4.9187280000000024</v>
      </c>
      <c r="I1565" s="2">
        <f t="array" ref="I1565">SUMPRODUCT(B1549:B1568, (ROW(B1549:B1568)-ROW(B1549)+1)) / (20*21/2)</f>
        <v>4.3263419047619056</v>
      </c>
      <c r="J1565" s="2">
        <f t="shared" si="194"/>
        <v>4.3441024747158847</v>
      </c>
      <c r="K1565" s="2">
        <f t="shared" si="188"/>
        <v>4.4325956199544398</v>
      </c>
    </row>
    <row r="1566" spans="1:11" ht="13.5" x14ac:dyDescent="0.25">
      <c r="A1566" s="3">
        <v>44291</v>
      </c>
      <c r="B1566" s="2">
        <v>4.3212000000000002</v>
      </c>
      <c r="C1566" s="2">
        <f t="shared" si="189"/>
        <v>-1.7399999999999416E-2</v>
      </c>
      <c r="D1566" s="2">
        <f t="shared" si="190"/>
        <v>4.3536400000000004</v>
      </c>
      <c r="E1566" s="2">
        <f t="shared" si="192"/>
        <v>4.4126399999999997</v>
      </c>
      <c r="F1566" s="2">
        <f t="shared" si="193"/>
        <v>4.2764150000000001</v>
      </c>
      <c r="G1566" s="2">
        <f t="shared" si="187"/>
        <v>4.3936700000000002</v>
      </c>
      <c r="H1566" s="2">
        <f t="shared" si="191"/>
        <v>4.9132035000000025</v>
      </c>
      <c r="I1566" s="2">
        <f t="array" ref="I1566">SUMPRODUCT(B1550:B1569, (ROW(B1550:B1569)-ROW(B1550)+1)) / (20*21/2)</f>
        <v>4.3204185714285712</v>
      </c>
      <c r="J1566" s="2">
        <f t="shared" si="194"/>
        <v>4.3419212866477057</v>
      </c>
      <c r="K1566" s="2">
        <f t="shared" si="188"/>
        <v>4.428227164269952</v>
      </c>
    </row>
    <row r="1567" spans="1:11" ht="13.5" x14ac:dyDescent="0.25">
      <c r="A1567" s="3">
        <v>44292</v>
      </c>
      <c r="B1567" s="2">
        <v>4.194</v>
      </c>
      <c r="C1567" s="2">
        <f t="shared" si="189"/>
        <v>-0.1272000000000002</v>
      </c>
      <c r="D1567" s="2">
        <f t="shared" si="190"/>
        <v>4.3015799999999995</v>
      </c>
      <c r="E1567" s="2">
        <f t="shared" si="192"/>
        <v>4.4097500000000007</v>
      </c>
      <c r="F1567" s="2">
        <f t="shared" si="193"/>
        <v>4.277285</v>
      </c>
      <c r="G1567" s="2">
        <f t="shared" si="187"/>
        <v>4.3873080000000009</v>
      </c>
      <c r="H1567" s="2">
        <f t="shared" si="191"/>
        <v>4.9078525000000024</v>
      </c>
      <c r="I1567" s="2">
        <f t="array" ref="I1567">SUMPRODUCT(B1551:B1570, (ROW(B1551:B1570)-ROW(B1551)+1)) / (20*21/2)</f>
        <v>4.3120199999999995</v>
      </c>
      <c r="J1567" s="2">
        <f t="shared" si="194"/>
        <v>4.3278335450622096</v>
      </c>
      <c r="K1567" s="2">
        <f t="shared" si="188"/>
        <v>4.4190417852789734</v>
      </c>
    </row>
    <row r="1568" spans="1:11" ht="13.5" x14ac:dyDescent="0.25">
      <c r="A1568" s="3">
        <v>44293</v>
      </c>
      <c r="B1568" s="2">
        <v>4.2633999999999999</v>
      </c>
      <c r="C1568" s="2">
        <f t="shared" si="189"/>
        <v>6.9399999999999906E-2</v>
      </c>
      <c r="D1568" s="2">
        <f t="shared" si="190"/>
        <v>4.2865400000000005</v>
      </c>
      <c r="E1568" s="2">
        <f t="shared" si="192"/>
        <v>4.38835</v>
      </c>
      <c r="F1568" s="2">
        <f t="shared" si="193"/>
        <v>4.2850950000000001</v>
      </c>
      <c r="G1568" s="2">
        <f t="shared" si="187"/>
        <v>4.3812919999999993</v>
      </c>
      <c r="H1568" s="2">
        <f t="shared" si="191"/>
        <v>4.903138000000002</v>
      </c>
      <c r="I1568" s="2">
        <f t="array" ref="I1568">SUMPRODUCT(B1552:B1571, (ROW(B1552:B1571)-ROW(B1552)+1)) / (20*21/2)</f>
        <v>4.3056561904761903</v>
      </c>
      <c r="J1568" s="2">
        <f t="shared" si="194"/>
        <v>4.3216970169610462</v>
      </c>
      <c r="K1568" s="2">
        <f t="shared" si="188"/>
        <v>4.4129381858562686</v>
      </c>
    </row>
    <row r="1569" spans="1:11" ht="13.5" x14ac:dyDescent="0.25">
      <c r="A1569" s="3">
        <v>44294</v>
      </c>
      <c r="B1569" s="2">
        <v>4.2229000000000001</v>
      </c>
      <c r="C1569" s="2">
        <f t="shared" si="189"/>
        <v>-4.0499999999999758E-2</v>
      </c>
      <c r="D1569" s="2">
        <f t="shared" si="190"/>
        <v>4.2680199999999999</v>
      </c>
      <c r="E1569" s="2">
        <f t="shared" si="192"/>
        <v>4.3495900000000001</v>
      </c>
      <c r="F1569" s="2">
        <f t="shared" si="193"/>
        <v>4.2879850000000008</v>
      </c>
      <c r="G1569" s="2">
        <f t="shared" si="187"/>
        <v>4.3742339999999995</v>
      </c>
      <c r="H1569" s="2">
        <f t="shared" si="191"/>
        <v>4.898221000000003</v>
      </c>
      <c r="I1569" s="2">
        <f t="array" ref="I1569">SUMPRODUCT(B1553:B1572, (ROW(B1553:B1572)-ROW(B1553)+1)) / (20*21/2)</f>
        <v>4.2990171428571431</v>
      </c>
      <c r="J1569" s="2">
        <f t="shared" si="194"/>
        <v>4.3122877772504706</v>
      </c>
      <c r="K1569" s="2">
        <f t="shared" si="188"/>
        <v>4.4054857079795529</v>
      </c>
    </row>
    <row r="1570" spans="1:11" ht="13.5" x14ac:dyDescent="0.25">
      <c r="A1570" s="3">
        <v>44298</v>
      </c>
      <c r="B1570" s="2">
        <v>4.1997999999999998</v>
      </c>
      <c r="C1570" s="2">
        <f t="shared" si="189"/>
        <v>-2.3100000000000342E-2</v>
      </c>
      <c r="D1570" s="2">
        <f t="shared" si="190"/>
        <v>4.2402600000000001</v>
      </c>
      <c r="E1570" s="2">
        <f t="shared" si="192"/>
        <v>4.3206699999999998</v>
      </c>
      <c r="F1570" s="2">
        <f t="shared" si="193"/>
        <v>4.28972</v>
      </c>
      <c r="G1570" s="2">
        <f t="shared" si="187"/>
        <v>4.3668300000000002</v>
      </c>
      <c r="H1570" s="2">
        <f t="shared" si="191"/>
        <v>4.8931885000000026</v>
      </c>
      <c r="I1570" s="2">
        <f t="array" ref="I1570">SUMPRODUCT(B1554:B1573, (ROW(B1554:B1573)-ROW(B1554)+1)) / (20*21/2)</f>
        <v>4.2890747619047627</v>
      </c>
      <c r="J1570" s="2">
        <f t="shared" si="194"/>
        <v>4.3015746556075687</v>
      </c>
      <c r="K1570" s="2">
        <f t="shared" si="188"/>
        <v>4.3974196017842768</v>
      </c>
    </row>
    <row r="1571" spans="1:11" ht="13.5" x14ac:dyDescent="0.25">
      <c r="A1571" s="3">
        <v>44299</v>
      </c>
      <c r="B1571" s="2">
        <v>4.2229000000000001</v>
      </c>
      <c r="C1571" s="2">
        <f t="shared" si="189"/>
        <v>2.3100000000000342E-2</v>
      </c>
      <c r="D1571" s="2">
        <f t="shared" si="190"/>
        <v>4.2205999999999992</v>
      </c>
      <c r="E1571" s="2">
        <f t="shared" si="192"/>
        <v>4.2871200000000007</v>
      </c>
      <c r="F1571" s="2">
        <f t="shared" si="193"/>
        <v>4.2926099999999998</v>
      </c>
      <c r="G1571" s="2">
        <f t="shared" si="187"/>
        <v>4.359426</v>
      </c>
      <c r="H1571" s="2">
        <f t="shared" si="191"/>
        <v>4.8883870000000016</v>
      </c>
      <c r="I1571" s="2">
        <f t="array" ref="I1571">SUMPRODUCT(B1555:B1574, (ROW(B1555:B1574)-ROW(B1555)+1)) / (20*21/2)</f>
        <v>4.2742819047619056</v>
      </c>
      <c r="J1571" s="2">
        <f t="shared" si="194"/>
        <v>4.2940818312639912</v>
      </c>
      <c r="K1571" s="2">
        <f t="shared" si="188"/>
        <v>4.3905756958319522</v>
      </c>
    </row>
    <row r="1572" spans="1:11" ht="13.5" x14ac:dyDescent="0.25">
      <c r="A1572" s="3">
        <v>44300</v>
      </c>
      <c r="B1572" s="2">
        <v>4.2229000000000001</v>
      </c>
      <c r="C1572" s="2">
        <f t="shared" si="189"/>
        <v>0</v>
      </c>
      <c r="D1572" s="2">
        <f t="shared" si="190"/>
        <v>4.2263799999999998</v>
      </c>
      <c r="E1572" s="2">
        <f t="shared" si="192"/>
        <v>4.263980000000001</v>
      </c>
      <c r="F1572" s="2">
        <f t="shared" si="193"/>
        <v>4.2983949999999984</v>
      </c>
      <c r="G1572" s="2">
        <f t="shared" si="187"/>
        <v>4.3521380000000001</v>
      </c>
      <c r="H1572" s="2">
        <f t="shared" si="191"/>
        <v>4.883932500000002</v>
      </c>
      <c r="I1572" s="2">
        <f t="array" ref="I1572">SUMPRODUCT(B1556:B1575, (ROW(B1556:B1575)-ROW(B1556)+1)) / (20*21/2)</f>
        <v>4.2609257142857144</v>
      </c>
      <c r="J1572" s="2">
        <f t="shared" si="194"/>
        <v>4.2873026092388491</v>
      </c>
      <c r="K1572" s="2">
        <f t="shared" si="188"/>
        <v>4.3840001783483462</v>
      </c>
    </row>
    <row r="1573" spans="1:11" ht="13.5" x14ac:dyDescent="0.25">
      <c r="A1573" s="3">
        <v>44301</v>
      </c>
      <c r="B1573" s="2">
        <v>4.194</v>
      </c>
      <c r="C1573" s="2">
        <f t="shared" si="189"/>
        <v>-2.8900000000000148E-2</v>
      </c>
      <c r="D1573" s="2">
        <f t="shared" si="190"/>
        <v>4.2124999999999995</v>
      </c>
      <c r="E1573" s="2">
        <f t="shared" si="192"/>
        <v>4.2495200000000004</v>
      </c>
      <c r="F1573" s="2">
        <f t="shared" si="193"/>
        <v>4.3030249999999999</v>
      </c>
      <c r="G1573" s="2">
        <f t="shared" si="187"/>
        <v>4.3447339999999999</v>
      </c>
      <c r="H1573" s="2">
        <f t="shared" si="191"/>
        <v>4.8793335000000022</v>
      </c>
      <c r="I1573" s="2">
        <f t="array" ref="I1573">SUMPRODUCT(B1557:B1576, (ROW(B1557:B1576)-ROW(B1557)+1)) / (20*21/2)</f>
        <v>4.2417795238095239</v>
      </c>
      <c r="J1573" s="2">
        <f t="shared" si="194"/>
        <v>4.2784166464541968</v>
      </c>
      <c r="K1573" s="2">
        <f t="shared" si="188"/>
        <v>4.3765491909621366</v>
      </c>
    </row>
    <row r="1574" spans="1:11" ht="13.5" x14ac:dyDescent="0.25">
      <c r="A1574" s="3">
        <v>44302</v>
      </c>
      <c r="B1574" s="2">
        <v>4.1477000000000004</v>
      </c>
      <c r="C1574" s="2">
        <f t="shared" si="189"/>
        <v>-4.6299999999999564E-2</v>
      </c>
      <c r="D1574" s="2">
        <f t="shared" si="190"/>
        <v>4.1974599999999995</v>
      </c>
      <c r="E1574" s="2">
        <f t="shared" si="192"/>
        <v>4.2327400000000006</v>
      </c>
      <c r="F1574" s="2">
        <f t="shared" si="193"/>
        <v>4.3053399999999993</v>
      </c>
      <c r="G1574" s="2">
        <f t="shared" si="187"/>
        <v>4.3366359999999995</v>
      </c>
      <c r="H1574" s="2">
        <f t="shared" si="191"/>
        <v>4.8745320000000021</v>
      </c>
      <c r="I1574" s="2">
        <f t="array" ref="I1574">SUMPRODUCT(B1558:B1577, (ROW(B1558:B1577)-ROW(B1558)+1)) / (20*21/2)</f>
        <v>4.221997142857143</v>
      </c>
      <c r="J1574" s="2">
        <f t="shared" si="194"/>
        <v>4.2659674420299876</v>
      </c>
      <c r="K1574" s="2">
        <f t="shared" si="188"/>
        <v>4.3675747128851903</v>
      </c>
    </row>
    <row r="1575" spans="1:11" ht="13.5" x14ac:dyDescent="0.25">
      <c r="A1575" s="3">
        <v>44305</v>
      </c>
      <c r="B1575" s="2">
        <v>4.1650999999999998</v>
      </c>
      <c r="C1575" s="2">
        <f t="shared" si="189"/>
        <v>1.7399999999999416E-2</v>
      </c>
      <c r="D1575" s="2">
        <f t="shared" si="190"/>
        <v>4.1905200000000002</v>
      </c>
      <c r="E1575" s="2">
        <f t="shared" si="192"/>
        <v>4.2153900000000002</v>
      </c>
      <c r="F1575" s="2">
        <f t="shared" si="193"/>
        <v>4.3082349999999989</v>
      </c>
      <c r="G1575" s="2">
        <f t="shared" si="187"/>
        <v>4.328538</v>
      </c>
      <c r="H1575" s="2">
        <f t="shared" si="191"/>
        <v>4.8698175000000017</v>
      </c>
      <c r="I1575" s="2">
        <f t="array" ref="I1575">SUMPRODUCT(B1559:B1578, (ROW(B1559:B1578)-ROW(B1559)+1)) / (20*21/2)</f>
        <v>4.2083352380952386</v>
      </c>
      <c r="J1575" s="2">
        <f t="shared" si="194"/>
        <v>4.2563610189795122</v>
      </c>
      <c r="K1575" s="2">
        <f t="shared" si="188"/>
        <v>4.3596345280661639</v>
      </c>
    </row>
    <row r="1576" spans="1:11" ht="13.5" x14ac:dyDescent="0.25">
      <c r="A1576" s="3">
        <v>44306</v>
      </c>
      <c r="B1576" s="2">
        <v>4.1071999999999997</v>
      </c>
      <c r="C1576" s="2">
        <f t="shared" si="189"/>
        <v>-5.7900000000000063E-2</v>
      </c>
      <c r="D1576" s="2">
        <f t="shared" si="190"/>
        <v>4.1673799999999996</v>
      </c>
      <c r="E1576" s="2">
        <f t="shared" si="192"/>
        <v>4.1939899999999994</v>
      </c>
      <c r="F1576" s="2">
        <f t="shared" si="193"/>
        <v>4.3033149999999996</v>
      </c>
      <c r="G1576" s="2">
        <f t="shared" si="187"/>
        <v>4.3215960000000004</v>
      </c>
      <c r="H1576" s="2">
        <f t="shared" si="191"/>
        <v>4.8649005000000018</v>
      </c>
      <c r="I1576" s="2">
        <f t="array" ref="I1576">SUMPRODUCT(B1560:B1579, (ROW(B1560:B1579)-ROW(B1560)+1)) / (20*21/2)</f>
        <v>4.2177014285714289</v>
      </c>
      <c r="J1576" s="2">
        <f t="shared" si="194"/>
        <v>4.2421552076481301</v>
      </c>
      <c r="K1576" s="2">
        <f t="shared" si="188"/>
        <v>4.3497351348086672</v>
      </c>
    </row>
    <row r="1577" spans="1:11" ht="13.5" x14ac:dyDescent="0.25">
      <c r="A1577" s="3">
        <v>44307</v>
      </c>
      <c r="B1577" s="2">
        <v>4.0956000000000001</v>
      </c>
      <c r="C1577" s="2">
        <f t="shared" si="189"/>
        <v>-1.1599999999999611E-2</v>
      </c>
      <c r="D1577" s="2">
        <f t="shared" si="190"/>
        <v>4.1419199999999998</v>
      </c>
      <c r="E1577" s="2">
        <f t="shared" si="192"/>
        <v>4.1841499999999998</v>
      </c>
      <c r="F1577" s="2">
        <f t="shared" si="193"/>
        <v>4.2969500000000007</v>
      </c>
      <c r="G1577" s="2">
        <f t="shared" si="187"/>
        <v>4.3126859999999994</v>
      </c>
      <c r="H1577" s="2">
        <f t="shared" si="191"/>
        <v>4.8593470000000023</v>
      </c>
      <c r="I1577" s="2">
        <f t="array" ref="I1577">SUMPRODUCT(B1561:B1580, (ROW(B1561:B1580)-ROW(B1561)+1)) / (20*21/2)</f>
        <v>4.2331314285714292</v>
      </c>
      <c r="J1577" s="2">
        <f t="shared" si="194"/>
        <v>4.2281975688244984</v>
      </c>
      <c r="K1577" s="2">
        <f t="shared" si="188"/>
        <v>4.3397690510906797</v>
      </c>
    </row>
    <row r="1578" spans="1:11" ht="13.5" x14ac:dyDescent="0.25">
      <c r="A1578" s="3">
        <v>44308</v>
      </c>
      <c r="B1578" s="2">
        <v>4.1535000000000002</v>
      </c>
      <c r="C1578" s="2">
        <f t="shared" si="189"/>
        <v>5.7900000000000063E-2</v>
      </c>
      <c r="D1578" s="2">
        <f t="shared" si="190"/>
        <v>4.1338200000000001</v>
      </c>
      <c r="E1578" s="2">
        <f t="shared" si="192"/>
        <v>4.1731599999999993</v>
      </c>
      <c r="F1578" s="2">
        <f t="shared" si="193"/>
        <v>4.280755000000001</v>
      </c>
      <c r="G1578" s="2">
        <f t="shared" si="187"/>
        <v>4.3060919999999996</v>
      </c>
      <c r="H1578" s="2">
        <f t="shared" si="191"/>
        <v>4.853302000000002</v>
      </c>
      <c r="I1578" s="2">
        <f t="array" ref="I1578">SUMPRODUCT(B1562:B1581, (ROW(B1562:B1581)-ROW(B1562)+1)) / (20*21/2)</f>
        <v>4.2455319047619042</v>
      </c>
      <c r="J1578" s="2">
        <f t="shared" si="194"/>
        <v>4.2210835146507364</v>
      </c>
      <c r="K1578" s="2">
        <f t="shared" si="188"/>
        <v>4.3324643824204569</v>
      </c>
    </row>
    <row r="1579" spans="1:11" ht="13.5" x14ac:dyDescent="0.25">
      <c r="A1579" s="3">
        <v>44309</v>
      </c>
      <c r="B1579" s="2">
        <v>4.3791000000000002</v>
      </c>
      <c r="C1579" s="2">
        <f t="shared" si="189"/>
        <v>0.22560000000000002</v>
      </c>
      <c r="D1579" s="2">
        <f t="shared" si="190"/>
        <v>4.1801000000000004</v>
      </c>
      <c r="E1579" s="2">
        <f t="shared" si="192"/>
        <v>4.1887799999999995</v>
      </c>
      <c r="F1579" s="2">
        <f t="shared" si="193"/>
        <v>4.2691850000000002</v>
      </c>
      <c r="G1579" s="2">
        <f t="shared" si="187"/>
        <v>4.3034319999999999</v>
      </c>
      <c r="H1579" s="2">
        <f t="shared" si="191"/>
        <v>4.8480955000000021</v>
      </c>
      <c r="I1579" s="2">
        <f t="array" ref="I1579">SUMPRODUCT(B1563:B1582, (ROW(B1563:B1582)-ROW(B1563)+1)) / (20*21/2)</f>
        <v>4.2564938095238096</v>
      </c>
      <c r="J1579" s="2">
        <f t="shared" si="194"/>
        <v>4.2361327037316192</v>
      </c>
      <c r="K1579" s="2">
        <f t="shared" si="188"/>
        <v>4.3342932301686741</v>
      </c>
    </row>
    <row r="1580" spans="1:11" ht="13.5" x14ac:dyDescent="0.25">
      <c r="A1580" s="3">
        <v>44312</v>
      </c>
      <c r="B1580" s="2">
        <v>4.4311999999999996</v>
      </c>
      <c r="C1580" s="2">
        <f t="shared" si="189"/>
        <v>5.2099999999999369E-2</v>
      </c>
      <c r="D1580" s="2">
        <f t="shared" si="190"/>
        <v>4.2333200000000009</v>
      </c>
      <c r="E1580" s="2">
        <f t="shared" si="192"/>
        <v>4.2119200000000001</v>
      </c>
      <c r="F1580" s="2">
        <f t="shared" si="193"/>
        <v>4.2662950000000004</v>
      </c>
      <c r="G1580" s="2">
        <f t="shared" si="187"/>
        <v>4.3018140000000002</v>
      </c>
      <c r="H1580" s="2">
        <f t="shared" si="191"/>
        <v>4.842195000000002</v>
      </c>
      <c r="I1580" s="2">
        <f t="array" ref="I1580">SUMPRODUCT(B1564:B1583, (ROW(B1564:B1583)-ROW(B1564)+1)) / (20*21/2)</f>
        <v>4.2639842857142849</v>
      </c>
      <c r="J1580" s="2">
        <f t="shared" si="194"/>
        <v>4.2547105414714652</v>
      </c>
      <c r="K1580" s="2">
        <f t="shared" si="188"/>
        <v>4.3380934956522559</v>
      </c>
    </row>
    <row r="1581" spans="1:11" ht="13.5" x14ac:dyDescent="0.25">
      <c r="A1581" s="3">
        <v>44313</v>
      </c>
      <c r="B1581" s="2">
        <v>4.3964999999999996</v>
      </c>
      <c r="C1581" s="2">
        <f t="shared" si="189"/>
        <v>-3.4699999999999953E-2</v>
      </c>
      <c r="D1581" s="2">
        <f t="shared" si="190"/>
        <v>4.2911799999999998</v>
      </c>
      <c r="E1581" s="2">
        <f t="shared" si="192"/>
        <v>4.2292800000000002</v>
      </c>
      <c r="F1581" s="2">
        <f t="shared" si="193"/>
        <v>4.2582000000000004</v>
      </c>
      <c r="G1581" s="2">
        <f t="shared" si="187"/>
        <v>4.2996159999999994</v>
      </c>
      <c r="H1581" s="2">
        <f t="shared" si="191"/>
        <v>4.8362080000000018</v>
      </c>
      <c r="I1581" s="2">
        <f t="array" ref="I1581">SUMPRODUCT(B1565:B1584, (ROW(B1565:B1584)-ROW(B1565)+1)) / (20*21/2)</f>
        <v>4.2720547619047613</v>
      </c>
      <c r="J1581" s="2">
        <f t="shared" si="194"/>
        <v>4.2682142994265639</v>
      </c>
      <c r="K1581" s="2">
        <f t="shared" si="188"/>
        <v>4.340383946803148</v>
      </c>
    </row>
    <row r="1582" spans="1:11" ht="13.5" x14ac:dyDescent="0.25">
      <c r="A1582" s="3">
        <v>44314</v>
      </c>
      <c r="B1582" s="2">
        <v>4.3733000000000004</v>
      </c>
      <c r="C1582" s="2">
        <f t="shared" si="189"/>
        <v>-2.3199999999999221E-2</v>
      </c>
      <c r="D1582" s="2">
        <f t="shared" si="190"/>
        <v>4.3467199999999995</v>
      </c>
      <c r="E1582" s="2">
        <f t="shared" si="192"/>
        <v>4.2443200000000001</v>
      </c>
      <c r="F1582" s="2">
        <f t="shared" si="193"/>
        <v>4.254150000000001</v>
      </c>
      <c r="G1582" s="2">
        <f t="shared" si="187"/>
        <v>4.2971859999999991</v>
      </c>
      <c r="H1582" s="2">
        <f t="shared" si="191"/>
        <v>4.8308570000000017</v>
      </c>
      <c r="I1582" s="2">
        <f t="array" ref="I1582">SUMPRODUCT(B1566:B1585, (ROW(B1566:B1585)-ROW(B1566)+1)) / (20*21/2)</f>
        <v>4.2855295238095232</v>
      </c>
      <c r="J1582" s="2">
        <f t="shared" si="194"/>
        <v>4.2782224613859388</v>
      </c>
      <c r="K1582" s="2">
        <f t="shared" si="188"/>
        <v>4.3416747724187106</v>
      </c>
    </row>
    <row r="1583" spans="1:11" ht="13.5" x14ac:dyDescent="0.25">
      <c r="A1583" s="3">
        <v>44315</v>
      </c>
      <c r="B1583" s="2">
        <v>4.3327999999999998</v>
      </c>
      <c r="C1583" s="2">
        <f t="shared" si="189"/>
        <v>-4.0500000000000647E-2</v>
      </c>
      <c r="D1583" s="2">
        <f t="shared" si="190"/>
        <v>4.3825799999999999</v>
      </c>
      <c r="E1583" s="2">
        <f t="shared" si="192"/>
        <v>4.2582000000000004</v>
      </c>
      <c r="F1583" s="2">
        <f t="shared" si="193"/>
        <v>4.2538600000000013</v>
      </c>
      <c r="G1583" s="2">
        <f t="shared" si="187"/>
        <v>4.2937139999999996</v>
      </c>
      <c r="H1583" s="2">
        <f t="shared" si="191"/>
        <v>4.8248405000000023</v>
      </c>
      <c r="I1583" s="2">
        <f t="array" ref="I1583">SUMPRODUCT(B1567:B1586, (ROW(B1567:B1586)-ROW(B1567)+1)) / (20*21/2)</f>
        <v>4.3108428571428572</v>
      </c>
      <c r="J1583" s="2">
        <f t="shared" si="194"/>
        <v>4.2834203222063252</v>
      </c>
      <c r="K1583" s="2">
        <f t="shared" si="188"/>
        <v>4.341326742127781</v>
      </c>
    </row>
    <row r="1584" spans="1:11" ht="13.5" x14ac:dyDescent="0.25">
      <c r="A1584" s="3">
        <v>44316</v>
      </c>
      <c r="B1584" s="2">
        <v>4.3385999999999996</v>
      </c>
      <c r="C1584" s="2">
        <f t="shared" si="189"/>
        <v>5.7999999999998053E-3</v>
      </c>
      <c r="D1584" s="2">
        <f t="shared" si="190"/>
        <v>4.3744800000000001</v>
      </c>
      <c r="E1584" s="2">
        <f t="shared" si="192"/>
        <v>4.2772899999999998</v>
      </c>
      <c r="F1584" s="2">
        <f t="shared" si="193"/>
        <v>4.2550150000000011</v>
      </c>
      <c r="G1584" s="2">
        <f t="shared" si="187"/>
        <v>4.2903580000000003</v>
      </c>
      <c r="H1584" s="2">
        <f t="shared" si="191"/>
        <v>4.8189110000000026</v>
      </c>
      <c r="I1584" s="2">
        <f t="array" ref="I1584">SUMPRODUCT(B1568:B1587, (ROW(B1568:B1587)-ROW(B1568)+1)) / (20*21/2)</f>
        <v>4.3407061904761912</v>
      </c>
      <c r="J1584" s="2">
        <f t="shared" si="194"/>
        <v>4.2886755296152463</v>
      </c>
      <c r="K1584" s="2">
        <f t="shared" si="188"/>
        <v>4.3412198110639464</v>
      </c>
    </row>
    <row r="1585" spans="1:11" ht="13.5" x14ac:dyDescent="0.25">
      <c r="A1585" s="3">
        <v>44319</v>
      </c>
      <c r="B1585" s="2">
        <v>4.3964999999999996</v>
      </c>
      <c r="C1585" s="2">
        <f t="shared" si="189"/>
        <v>5.7900000000000063E-2</v>
      </c>
      <c r="D1585" s="2">
        <f t="shared" si="190"/>
        <v>4.36754</v>
      </c>
      <c r="E1585" s="2">
        <f t="shared" si="192"/>
        <v>4.3004300000000004</v>
      </c>
      <c r="F1585" s="2">
        <f t="shared" si="193"/>
        <v>4.2579100000000007</v>
      </c>
      <c r="G1585" s="2">
        <f t="shared" si="187"/>
        <v>4.2892020000000004</v>
      </c>
      <c r="H1585" s="2">
        <f t="shared" si="191"/>
        <v>4.8134445000000019</v>
      </c>
      <c r="I1585" s="2">
        <f t="array" ref="I1585">SUMPRODUCT(B1569:B1588, (ROW(B1569:B1588)-ROW(B1569)+1)) / (20*21/2)</f>
        <v>4.3703714285714286</v>
      </c>
      <c r="J1585" s="2">
        <f t="shared" si="194"/>
        <v>4.298944526794747</v>
      </c>
      <c r="K1585" s="2">
        <f t="shared" si="188"/>
        <v>4.3433876616104579</v>
      </c>
    </row>
    <row r="1586" spans="1:11" ht="13.5" x14ac:dyDescent="0.25">
      <c r="A1586" s="3">
        <v>44320</v>
      </c>
      <c r="B1586" s="2">
        <v>4.5236999999999998</v>
      </c>
      <c r="C1586" s="2">
        <f t="shared" si="189"/>
        <v>0.1272000000000002</v>
      </c>
      <c r="D1586" s="2">
        <f t="shared" si="190"/>
        <v>4.3929799999999997</v>
      </c>
      <c r="E1586" s="2">
        <f t="shared" si="192"/>
        <v>4.3420799999999993</v>
      </c>
      <c r="F1586" s="2">
        <f t="shared" si="193"/>
        <v>4.2680350000000002</v>
      </c>
      <c r="G1586" s="2">
        <f t="shared" ref="G1586:G1649" si="195">AVERAGE(B1537:B1586)</f>
        <v>4.2911680000000008</v>
      </c>
      <c r="H1586" s="2">
        <f t="shared" si="191"/>
        <v>4.8088745000000017</v>
      </c>
      <c r="I1586" s="2">
        <f t="array" ref="I1586">SUMPRODUCT(B1570:B1589, (ROW(B1570:B1589)-ROW(B1570)+1)) / (20*21/2)</f>
        <v>4.3984390476190471</v>
      </c>
      <c r="J1586" s="2">
        <f t="shared" si="194"/>
        <v>4.3203498099571522</v>
      </c>
      <c r="K1586" s="2">
        <f t="shared" si="188"/>
        <v>4.3504587337041656</v>
      </c>
    </row>
    <row r="1587" spans="1:11" ht="13.5" x14ac:dyDescent="0.25">
      <c r="A1587" s="3">
        <v>44321</v>
      </c>
      <c r="B1587" s="2">
        <v>4.5815999999999999</v>
      </c>
      <c r="C1587" s="2">
        <f t="shared" si="189"/>
        <v>5.7900000000000063E-2</v>
      </c>
      <c r="D1587" s="2">
        <f t="shared" si="190"/>
        <v>4.4346399999999999</v>
      </c>
      <c r="E1587" s="2">
        <f t="shared" si="192"/>
        <v>4.3906799999999997</v>
      </c>
      <c r="F1587" s="2">
        <f t="shared" si="193"/>
        <v>4.2874150000000002</v>
      </c>
      <c r="G1587" s="2">
        <f t="shared" si="195"/>
        <v>4.2932520000000007</v>
      </c>
      <c r="H1587" s="2">
        <f t="shared" si="191"/>
        <v>4.8054040000000011</v>
      </c>
      <c r="I1587" s="2">
        <f t="array" ref="I1587">SUMPRODUCT(B1571:B1590, (ROW(B1571:B1590)-ROW(B1571)+1)) / (20*21/2)</f>
        <v>4.4329828571428571</v>
      </c>
      <c r="J1587" s="2">
        <f t="shared" si="194"/>
        <v>4.3452307804374231</v>
      </c>
      <c r="K1587" s="2">
        <f t="shared" ref="K1587:K1650" si="196">$K$4*B1587+(1-$K$4)*K1586</f>
        <v>4.3595230970883163</v>
      </c>
    </row>
    <row r="1588" spans="1:11" ht="13.5" x14ac:dyDescent="0.25">
      <c r="A1588" s="3">
        <v>44322</v>
      </c>
      <c r="B1588" s="2">
        <v>4.5989000000000004</v>
      </c>
      <c r="C1588" s="2">
        <f t="shared" si="189"/>
        <v>1.7300000000000537E-2</v>
      </c>
      <c r="D1588" s="2">
        <f t="shared" si="190"/>
        <v>4.4878599999999995</v>
      </c>
      <c r="E1588" s="2">
        <f t="shared" si="192"/>
        <v>4.4352200000000002</v>
      </c>
      <c r="F1588" s="2">
        <f t="shared" si="193"/>
        <v>4.3041899999999993</v>
      </c>
      <c r="G1588" s="2">
        <f t="shared" si="195"/>
        <v>4.2960280000000015</v>
      </c>
      <c r="H1588" s="2">
        <f t="shared" si="191"/>
        <v>4.8020775000000011</v>
      </c>
      <c r="I1588" s="2">
        <f t="array" ref="I1588">SUMPRODUCT(B1572:B1591, (ROW(B1572:B1591)-ROW(B1572)+1)) / (20*21/2)</f>
        <v>4.469622380952381</v>
      </c>
      <c r="J1588" s="2">
        <f t="shared" si="194"/>
        <v>4.3693897537290969</v>
      </c>
      <c r="K1588" s="2">
        <f t="shared" si="196"/>
        <v>4.3689104266142644</v>
      </c>
    </row>
    <row r="1589" spans="1:11" ht="13.5" x14ac:dyDescent="0.25">
      <c r="A1589" s="3">
        <v>44323</v>
      </c>
      <c r="B1589" s="2">
        <v>4.5989000000000004</v>
      </c>
      <c r="C1589" s="2">
        <f t="shared" si="189"/>
        <v>0</v>
      </c>
      <c r="D1589" s="2">
        <f t="shared" si="190"/>
        <v>4.5399200000000004</v>
      </c>
      <c r="E1589" s="2">
        <f t="shared" si="192"/>
        <v>4.4572000000000003</v>
      </c>
      <c r="F1589" s="2">
        <f t="shared" si="193"/>
        <v>4.322989999999999</v>
      </c>
      <c r="G1589" s="2">
        <f t="shared" si="195"/>
        <v>4.2989200000000016</v>
      </c>
      <c r="H1589" s="2">
        <f t="shared" si="191"/>
        <v>4.7987510000000011</v>
      </c>
      <c r="I1589" s="2">
        <f t="array" ref="I1589">SUMPRODUCT(B1573:B1592, (ROW(B1573:B1592)-ROW(B1573)+1)) / (20*21/2)</f>
        <v>4.4988757142857141</v>
      </c>
      <c r="J1589" s="2">
        <f t="shared" si="194"/>
        <v>4.3912478724215642</v>
      </c>
      <c r="K1589" s="2">
        <f t="shared" si="196"/>
        <v>4.3779296255705678</v>
      </c>
    </row>
    <row r="1590" spans="1:11" ht="13.5" x14ac:dyDescent="0.25">
      <c r="A1590" s="3">
        <v>44326</v>
      </c>
      <c r="B1590" s="2">
        <v>4.6856999999999998</v>
      </c>
      <c r="C1590" s="2">
        <f t="shared" si="189"/>
        <v>8.6799999999999322E-2</v>
      </c>
      <c r="D1590" s="2">
        <f t="shared" si="190"/>
        <v>4.5977600000000001</v>
      </c>
      <c r="E1590" s="2">
        <f t="shared" si="192"/>
        <v>4.4826499999999996</v>
      </c>
      <c r="F1590" s="2">
        <f t="shared" si="193"/>
        <v>4.3472849999999994</v>
      </c>
      <c r="G1590" s="2">
        <f t="shared" si="195"/>
        <v>4.303548000000001</v>
      </c>
      <c r="H1590" s="2">
        <f t="shared" si="191"/>
        <v>4.7958010000000009</v>
      </c>
      <c r="I1590" s="2">
        <f t="array" ref="I1590">SUMPRODUCT(B1574:B1593, (ROW(B1574:B1593)-ROW(B1574)+1)) / (20*21/2)</f>
        <v>4.5193433333333335</v>
      </c>
      <c r="J1590" s="2">
        <f t="shared" si="194"/>
        <v>4.4192909321909388</v>
      </c>
      <c r="K1590" s="2">
        <f t="shared" si="196"/>
        <v>4.3899990520187808</v>
      </c>
    </row>
    <row r="1591" spans="1:11" ht="13.5" x14ac:dyDescent="0.25">
      <c r="A1591" s="3">
        <v>44327</v>
      </c>
      <c r="B1591" s="2">
        <v>4.7320000000000002</v>
      </c>
      <c r="C1591" s="2">
        <f t="shared" si="189"/>
        <v>4.6300000000000452E-2</v>
      </c>
      <c r="D1591" s="2">
        <f t="shared" si="190"/>
        <v>4.6394199999999994</v>
      </c>
      <c r="E1591" s="2">
        <f t="shared" si="192"/>
        <v>4.5161999999999995</v>
      </c>
      <c r="F1591" s="2">
        <f t="shared" si="193"/>
        <v>4.3727399999999994</v>
      </c>
      <c r="G1591" s="2">
        <f t="shared" si="195"/>
        <v>4.3114160000000012</v>
      </c>
      <c r="H1591" s="2">
        <f t="shared" si="191"/>
        <v>4.7930825000000015</v>
      </c>
      <c r="I1591" s="2">
        <f t="array" ref="I1591">SUMPRODUCT(B1575:B1594, (ROW(B1575:B1594)-ROW(B1575)+1)) / (20*21/2)</f>
        <v>4.5367228571428573</v>
      </c>
      <c r="J1591" s="2">
        <f t="shared" si="194"/>
        <v>4.4490727481727541</v>
      </c>
      <c r="K1591" s="2">
        <f t="shared" si="196"/>
        <v>4.4034108539003967</v>
      </c>
    </row>
    <row r="1592" spans="1:11" ht="13.5" x14ac:dyDescent="0.25">
      <c r="A1592" s="3">
        <v>44333</v>
      </c>
      <c r="B1592" s="2">
        <v>4.6798999999999999</v>
      </c>
      <c r="C1592" s="2">
        <f t="shared" si="189"/>
        <v>-5.2100000000000257E-2</v>
      </c>
      <c r="D1592" s="2">
        <f t="shared" si="190"/>
        <v>4.6590800000000003</v>
      </c>
      <c r="E1592" s="2">
        <f t="shared" si="192"/>
        <v>4.5468599999999997</v>
      </c>
      <c r="F1592" s="2">
        <f t="shared" si="193"/>
        <v>4.3955900000000003</v>
      </c>
      <c r="G1592" s="2">
        <f t="shared" si="195"/>
        <v>4.3182420000000006</v>
      </c>
      <c r="H1592" s="2">
        <f t="shared" si="191"/>
        <v>4.7901035000000007</v>
      </c>
      <c r="I1592" s="2">
        <f t="array" ref="I1592">SUMPRODUCT(B1576:B1595, (ROW(B1576:B1595)-ROW(B1576)+1)) / (20*21/2)</f>
        <v>4.5486490476190475</v>
      </c>
      <c r="J1592" s="2">
        <f t="shared" si="194"/>
        <v>4.4710562959658251</v>
      </c>
      <c r="K1592" s="2">
        <f t="shared" si="196"/>
        <v>4.414253565512146</v>
      </c>
    </row>
    <row r="1593" spans="1:11" ht="13.5" x14ac:dyDescent="0.25">
      <c r="A1593" s="3">
        <v>44334</v>
      </c>
      <c r="B1593" s="2">
        <v>4.6105</v>
      </c>
      <c r="C1593" s="2">
        <f t="shared" si="189"/>
        <v>-6.9399999999999906E-2</v>
      </c>
      <c r="D1593" s="2">
        <f t="shared" si="190"/>
        <v>4.6614000000000004</v>
      </c>
      <c r="E1593" s="2">
        <f t="shared" si="192"/>
        <v>4.5746300000000009</v>
      </c>
      <c r="F1593" s="2">
        <f t="shared" si="193"/>
        <v>4.4164149999999998</v>
      </c>
      <c r="G1593" s="2">
        <f t="shared" si="195"/>
        <v>4.3259940000000006</v>
      </c>
      <c r="H1593" s="2">
        <f t="shared" si="191"/>
        <v>4.7868350000000008</v>
      </c>
      <c r="I1593" s="2">
        <f t="array" ref="I1593">SUMPRODUCT(B1577:B1596, (ROW(B1577:B1596)-ROW(B1577)+1)) / (20*21/2)</f>
        <v>4.575750952380953</v>
      </c>
      <c r="J1593" s="2">
        <f t="shared" si="194"/>
        <v>4.4843366487309844</v>
      </c>
      <c r="K1593" s="2">
        <f t="shared" si="196"/>
        <v>4.4219495041195129</v>
      </c>
    </row>
    <row r="1594" spans="1:11" ht="13.5" x14ac:dyDescent="0.25">
      <c r="A1594" s="3">
        <v>44335</v>
      </c>
      <c r="B1594" s="2">
        <v>4.5989000000000004</v>
      </c>
      <c r="C1594" s="2">
        <f t="shared" si="189"/>
        <v>-1.1599999999999611E-2</v>
      </c>
      <c r="D1594" s="2">
        <f t="shared" si="190"/>
        <v>4.6614000000000004</v>
      </c>
      <c r="E1594" s="2">
        <f t="shared" si="192"/>
        <v>4.6006600000000004</v>
      </c>
      <c r="F1594" s="2">
        <f t="shared" si="193"/>
        <v>4.4389750000000001</v>
      </c>
      <c r="G1594" s="2">
        <f t="shared" si="195"/>
        <v>4.3315480000000006</v>
      </c>
      <c r="H1594" s="2">
        <f t="shared" si="191"/>
        <v>4.7835665000000009</v>
      </c>
      <c r="I1594" s="2">
        <f t="array" ref="I1594">SUMPRODUCT(B1578:B1597, (ROW(B1578:B1597)-ROW(B1578)+1)) / (20*21/2)</f>
        <v>4.6091942857142856</v>
      </c>
      <c r="J1594" s="2">
        <f t="shared" si="194"/>
        <v>4.4952474440899381</v>
      </c>
      <c r="K1594" s="2">
        <f t="shared" si="196"/>
        <v>4.4288887392520806</v>
      </c>
    </row>
    <row r="1595" spans="1:11" ht="13.5" x14ac:dyDescent="0.25">
      <c r="A1595" s="3">
        <v>44336</v>
      </c>
      <c r="B1595" s="2">
        <v>4.5641999999999996</v>
      </c>
      <c r="C1595" s="2">
        <f t="shared" si="189"/>
        <v>-3.4700000000000841E-2</v>
      </c>
      <c r="D1595" s="2">
        <f t="shared" si="190"/>
        <v>4.6370999999999993</v>
      </c>
      <c r="E1595" s="2">
        <f t="shared" si="192"/>
        <v>4.6174300000000006</v>
      </c>
      <c r="F1595" s="2">
        <f t="shared" si="193"/>
        <v>4.4589300000000005</v>
      </c>
      <c r="G1595" s="2">
        <f t="shared" si="195"/>
        <v>4.336754</v>
      </c>
      <c r="H1595" s="2">
        <f t="shared" si="191"/>
        <v>4.7801535000000008</v>
      </c>
      <c r="I1595" s="2">
        <f t="array" ref="I1595">SUMPRODUCT(B1579:B1598, (ROW(B1579:B1598)-ROW(B1579)+1)) / (20*21/2)</f>
        <v>4.6390838095238092</v>
      </c>
      <c r="J1595" s="2">
        <f t="shared" si="194"/>
        <v>4.5018143541766102</v>
      </c>
      <c r="K1595" s="2">
        <f t="shared" si="196"/>
        <v>4.4341950632029796</v>
      </c>
    </row>
    <row r="1596" spans="1:11" ht="13.5" x14ac:dyDescent="0.25">
      <c r="A1596" s="3">
        <v>44337</v>
      </c>
      <c r="B1596" s="2">
        <v>4.7435</v>
      </c>
      <c r="C1596" s="2">
        <f t="shared" si="189"/>
        <v>0.17930000000000046</v>
      </c>
      <c r="D1596" s="2">
        <f t="shared" si="190"/>
        <v>4.6394000000000002</v>
      </c>
      <c r="E1596" s="2">
        <f t="shared" si="192"/>
        <v>4.6394099999999998</v>
      </c>
      <c r="F1596" s="2">
        <f t="shared" si="193"/>
        <v>4.4907449999999995</v>
      </c>
      <c r="G1596" s="2">
        <f t="shared" si="195"/>
        <v>4.3456620000000008</v>
      </c>
      <c r="H1596" s="2">
        <f t="shared" si="191"/>
        <v>4.7776950000000005</v>
      </c>
      <c r="I1596" s="2">
        <f t="array" ref="I1596">SUMPRODUCT(B1580:B1599, (ROW(B1580:B1599)-ROW(B1580)+1)) / (20*21/2)</f>
        <v>4.6618380952380951</v>
      </c>
      <c r="J1596" s="2">
        <f t="shared" si="194"/>
        <v>4.5248320347312188</v>
      </c>
      <c r="K1596" s="2">
        <f t="shared" si="196"/>
        <v>4.446324668567569</v>
      </c>
    </row>
    <row r="1597" spans="1:11" ht="13.5" x14ac:dyDescent="0.25">
      <c r="A1597" s="3">
        <v>44340</v>
      </c>
      <c r="B1597" s="2">
        <v>4.8418999999999999</v>
      </c>
      <c r="C1597" s="2">
        <f t="shared" si="189"/>
        <v>9.8399999999999821E-2</v>
      </c>
      <c r="D1597" s="2">
        <f t="shared" si="190"/>
        <v>4.6717999999999993</v>
      </c>
      <c r="E1597" s="2">
        <f t="shared" si="192"/>
        <v>4.6654400000000003</v>
      </c>
      <c r="F1597" s="2">
        <f t="shared" si="193"/>
        <v>4.5280599999999991</v>
      </c>
      <c r="G1597" s="2">
        <f t="shared" si="195"/>
        <v>4.3589680000000008</v>
      </c>
      <c r="H1597" s="2">
        <f t="shared" si="191"/>
        <v>4.7757285000000014</v>
      </c>
      <c r="I1597" s="2">
        <f t="array" ref="I1597">SUMPRODUCT(B1581:B1600, (ROW(B1581:B1600)-ROW(B1581)+1)) / (20*21/2)</f>
        <v>4.6798290476190472</v>
      </c>
      <c r="J1597" s="2">
        <f t="shared" si="194"/>
        <v>4.5550289838044362</v>
      </c>
      <c r="K1597" s="2">
        <f t="shared" si="196"/>
        <v>4.4618374266629584</v>
      </c>
    </row>
    <row r="1598" spans="1:11" ht="13.5" x14ac:dyDescent="0.25">
      <c r="A1598" s="3">
        <v>44341</v>
      </c>
      <c r="B1598" s="2">
        <v>4.8418999999999999</v>
      </c>
      <c r="C1598" s="2">
        <f t="shared" si="189"/>
        <v>0</v>
      </c>
      <c r="D1598" s="2">
        <f t="shared" si="190"/>
        <v>4.7180799999999996</v>
      </c>
      <c r="E1598" s="2">
        <f t="shared" si="192"/>
        <v>4.6897400000000005</v>
      </c>
      <c r="F1598" s="2">
        <f t="shared" si="193"/>
        <v>4.562479999999999</v>
      </c>
      <c r="G1598" s="2">
        <f t="shared" si="195"/>
        <v>4.3736620000000013</v>
      </c>
      <c r="H1598" s="2">
        <f t="shared" si="191"/>
        <v>4.7750635000000008</v>
      </c>
      <c r="I1598" s="2">
        <f t="array" ref="I1598">SUMPRODUCT(B1582:B1601, (ROW(B1582:B1601)-ROW(B1582)+1)) / (20*21/2)</f>
        <v>4.6961947619047626</v>
      </c>
      <c r="J1598" s="2">
        <f t="shared" si="194"/>
        <v>4.5823500329659188</v>
      </c>
      <c r="K1598" s="2">
        <f t="shared" si="196"/>
        <v>4.4767418413036264</v>
      </c>
    </row>
    <row r="1599" spans="1:11" ht="13.5" x14ac:dyDescent="0.25">
      <c r="A1599" s="3">
        <v>44342</v>
      </c>
      <c r="B1599" s="2">
        <v>4.8014000000000001</v>
      </c>
      <c r="C1599" s="2">
        <f t="shared" si="189"/>
        <v>-4.0499999999999758E-2</v>
      </c>
      <c r="D1599" s="2">
        <f t="shared" si="190"/>
        <v>4.7585800000000003</v>
      </c>
      <c r="E1599" s="2">
        <f t="shared" si="192"/>
        <v>4.7099900000000003</v>
      </c>
      <c r="F1599" s="2">
        <f t="shared" si="193"/>
        <v>4.5835949999999999</v>
      </c>
      <c r="G1599" s="2">
        <f t="shared" si="195"/>
        <v>4.386388000000002</v>
      </c>
      <c r="H1599" s="2">
        <f t="shared" si="191"/>
        <v>4.7736175000000012</v>
      </c>
      <c r="I1599" s="2">
        <f t="array" ref="I1599">SUMPRODUCT(B1583:B1602, (ROW(B1583:B1602)-ROW(B1583)+1)) / (20*21/2)</f>
        <v>4.7080080952380952</v>
      </c>
      <c r="J1599" s="2">
        <f t="shared" si="194"/>
        <v>4.6032119345882121</v>
      </c>
      <c r="K1599" s="2">
        <f t="shared" si="196"/>
        <v>4.4894735338015233</v>
      </c>
    </row>
    <row r="1600" spans="1:11" ht="13.5" x14ac:dyDescent="0.25">
      <c r="A1600" s="3">
        <v>44343</v>
      </c>
      <c r="B1600" s="2">
        <v>4.7725</v>
      </c>
      <c r="C1600" s="2">
        <f t="shared" si="189"/>
        <v>-2.8900000000000148E-2</v>
      </c>
      <c r="D1600" s="2">
        <f t="shared" si="190"/>
        <v>4.8002400000000005</v>
      </c>
      <c r="E1600" s="2">
        <f t="shared" si="192"/>
        <v>4.7186700000000004</v>
      </c>
      <c r="F1600" s="2">
        <f t="shared" si="193"/>
        <v>4.6006599999999995</v>
      </c>
      <c r="G1600" s="2">
        <f t="shared" si="195"/>
        <v>4.3985360000000009</v>
      </c>
      <c r="H1600" s="2">
        <f t="shared" si="191"/>
        <v>4.7726055000000018</v>
      </c>
      <c r="I1600" s="2">
        <f t="array" ref="I1600">SUMPRODUCT(B1584:B1603, (ROW(B1584:B1603)-ROW(B1584)+1)) / (20*21/2)</f>
        <v>4.7180585714285721</v>
      </c>
      <c r="J1600" s="2">
        <f t="shared" si="194"/>
        <v>4.6193346074845731</v>
      </c>
      <c r="K1600" s="2">
        <f t="shared" si="196"/>
        <v>4.5005726109073461</v>
      </c>
    </row>
    <row r="1601" spans="1:11" ht="13.5" x14ac:dyDescent="0.25">
      <c r="A1601" s="3">
        <v>44344</v>
      </c>
      <c r="B1601" s="2">
        <v>4.7725</v>
      </c>
      <c r="C1601" s="2">
        <f t="shared" si="189"/>
        <v>0</v>
      </c>
      <c r="D1601" s="2">
        <f t="shared" si="190"/>
        <v>4.8060400000000003</v>
      </c>
      <c r="E1601" s="2">
        <f t="shared" si="192"/>
        <v>4.7227200000000007</v>
      </c>
      <c r="F1601" s="2">
        <f t="shared" si="193"/>
        <v>4.6194599999999983</v>
      </c>
      <c r="G1601" s="2">
        <f t="shared" si="195"/>
        <v>4.4106840000000007</v>
      </c>
      <c r="H1601" s="2">
        <f t="shared" si="191"/>
        <v>4.7715935000000016</v>
      </c>
      <c r="I1601" s="2">
        <f t="array" ref="I1601">SUMPRODUCT(B1585:B1604, (ROW(B1585:B1604)-ROW(B1585)+1)) / (20*21/2)</f>
        <v>4.7184485714285715</v>
      </c>
      <c r="J1601" s="2">
        <f t="shared" si="194"/>
        <v>4.6339217877241383</v>
      </c>
      <c r="K1601" s="2">
        <f t="shared" si="196"/>
        <v>4.5112364300874503</v>
      </c>
    </row>
    <row r="1602" spans="1:11" ht="13.5" x14ac:dyDescent="0.25">
      <c r="A1602" s="3">
        <v>44347</v>
      </c>
      <c r="B1602" s="2">
        <v>4.7435</v>
      </c>
      <c r="C1602" s="2">
        <f t="shared" si="189"/>
        <v>-2.8999999999999915E-2</v>
      </c>
      <c r="D1602" s="2">
        <f t="shared" si="190"/>
        <v>4.7863600000000002</v>
      </c>
      <c r="E1602" s="2">
        <f t="shared" si="192"/>
        <v>4.7290799999999997</v>
      </c>
      <c r="F1602" s="2">
        <f t="shared" si="193"/>
        <v>4.6379699999999984</v>
      </c>
      <c r="G1602" s="2">
        <f t="shared" si="195"/>
        <v>4.4234100000000014</v>
      </c>
      <c r="H1602" s="2">
        <f t="shared" si="191"/>
        <v>4.7700315000000018</v>
      </c>
      <c r="I1602" s="2">
        <f t="array" ref="I1602">SUMPRODUCT(B1586:B1605, (ROW(B1586:B1605)-ROW(B1586)+1)) / (20*21/2)</f>
        <v>4.7194957142857143</v>
      </c>
      <c r="J1602" s="2">
        <f t="shared" si="194"/>
        <v>4.6443578079408869</v>
      </c>
      <c r="K1602" s="2">
        <f t="shared" si="196"/>
        <v>4.520344805378139</v>
      </c>
    </row>
    <row r="1603" spans="1:11" ht="13.5" x14ac:dyDescent="0.25">
      <c r="A1603" s="3">
        <v>44348</v>
      </c>
      <c r="B1603" s="2">
        <v>4.7435</v>
      </c>
      <c r="C1603" s="2">
        <f t="shared" si="189"/>
        <v>0</v>
      </c>
      <c r="D1603" s="2">
        <f t="shared" si="190"/>
        <v>4.76668</v>
      </c>
      <c r="E1603" s="2">
        <f t="shared" si="192"/>
        <v>4.7423799999999989</v>
      </c>
      <c r="F1603" s="2">
        <f t="shared" si="193"/>
        <v>4.658504999999999</v>
      </c>
      <c r="G1603" s="2">
        <f t="shared" si="195"/>
        <v>4.4362520000000014</v>
      </c>
      <c r="H1603" s="2">
        <f t="shared" si="191"/>
        <v>4.7681510000000022</v>
      </c>
      <c r="I1603" s="2">
        <f t="array" ref="I1603">SUMPRODUCT(B1587:B1606, (ROW(B1587:B1606)-ROW(B1587)+1)) / (20*21/2)</f>
        <v>4.7131085714285712</v>
      </c>
      <c r="J1603" s="2">
        <f t="shared" si="194"/>
        <v>4.6537999214703261</v>
      </c>
      <c r="K1603" s="2">
        <f t="shared" si="196"/>
        <v>4.5290959894809575</v>
      </c>
    </row>
    <row r="1604" spans="1:11" ht="13.5" x14ac:dyDescent="0.25">
      <c r="A1604" s="3">
        <v>44349</v>
      </c>
      <c r="B1604" s="2">
        <v>4.6626000000000003</v>
      </c>
      <c r="C1604" s="2">
        <f t="shared" ref="C1604:C1667" si="197">B1604-B1603</f>
        <v>-8.089999999999975E-2</v>
      </c>
      <c r="D1604" s="2">
        <f t="shared" si="190"/>
        <v>4.7389200000000002</v>
      </c>
      <c r="E1604" s="2">
        <f t="shared" si="192"/>
        <v>4.7487499999999994</v>
      </c>
      <c r="F1604" s="2">
        <f t="shared" si="193"/>
        <v>4.6747049999999994</v>
      </c>
      <c r="G1604" s="2">
        <f t="shared" si="195"/>
        <v>4.4474760000000018</v>
      </c>
      <c r="H1604" s="2">
        <f t="shared" si="191"/>
        <v>4.766300000000002</v>
      </c>
      <c r="I1604" s="2">
        <f t="array" ref="I1604">SUMPRODUCT(B1588:B1607, (ROW(B1588:B1607)-ROW(B1588)+1)) / (20*21/2)</f>
        <v>4.6985385714285703</v>
      </c>
      <c r="J1604" s="2">
        <f t="shared" si="194"/>
        <v>4.6546380241874381</v>
      </c>
      <c r="K1604" s="2">
        <f t="shared" si="196"/>
        <v>4.5343314408738618</v>
      </c>
    </row>
    <row r="1605" spans="1:11" ht="13.5" x14ac:dyDescent="0.25">
      <c r="A1605" s="3">
        <v>44350</v>
      </c>
      <c r="B1605" s="2">
        <v>4.6856999999999998</v>
      </c>
      <c r="C1605" s="2">
        <f t="shared" si="197"/>
        <v>2.3099999999999454E-2</v>
      </c>
      <c r="D1605" s="2">
        <f t="shared" si="190"/>
        <v>4.7215600000000002</v>
      </c>
      <c r="E1605" s="2">
        <f t="shared" si="192"/>
        <v>4.7608999999999995</v>
      </c>
      <c r="F1605" s="2">
        <f t="shared" si="193"/>
        <v>4.6891649999999991</v>
      </c>
      <c r="G1605" s="2">
        <f t="shared" si="195"/>
        <v>4.4590460000000016</v>
      </c>
      <c r="H1605" s="2">
        <f t="shared" si="191"/>
        <v>4.764593500000001</v>
      </c>
      <c r="I1605" s="2">
        <f t="array" ref="I1605">SUMPRODUCT(B1589:B1608, (ROW(B1589:B1608)-ROW(B1589)+1)) / (20*21/2)</f>
        <v>4.6957328571428567</v>
      </c>
      <c r="J1605" s="2">
        <f t="shared" si="194"/>
        <v>4.6575963075981583</v>
      </c>
      <c r="K1605" s="2">
        <f t="shared" si="196"/>
        <v>4.5402674628003767</v>
      </c>
    </row>
    <row r="1606" spans="1:11" ht="13.5" x14ac:dyDescent="0.25">
      <c r="A1606" s="3">
        <v>44351</v>
      </c>
      <c r="B1606" s="2">
        <v>4.6220999999999997</v>
      </c>
      <c r="C1606" s="2">
        <f t="shared" si="197"/>
        <v>-6.3600000000000101E-2</v>
      </c>
      <c r="D1606" s="2">
        <f t="shared" ref="D1606:D1669" si="198">AVERAGE(B1602:B1606)</f>
        <v>4.6914800000000003</v>
      </c>
      <c r="E1606" s="2">
        <f t="shared" si="192"/>
        <v>4.7487599999999999</v>
      </c>
      <c r="F1606" s="2">
        <f t="shared" si="193"/>
        <v>4.6940849999999994</v>
      </c>
      <c r="G1606" s="2">
        <f t="shared" si="195"/>
        <v>4.4673760000000016</v>
      </c>
      <c r="H1606" s="2">
        <f t="shared" si="191"/>
        <v>4.7628295000000023</v>
      </c>
      <c r="I1606" s="2">
        <f t="array" ref="I1606">SUMPRODUCT(B1590:B1609, (ROW(B1590:B1609)-ROW(B1590)+1)) / (20*21/2)</f>
        <v>4.6920714285714284</v>
      </c>
      <c r="J1606" s="2">
        <f t="shared" si="194"/>
        <v>4.654215706874524</v>
      </c>
      <c r="K1606" s="2">
        <f t="shared" si="196"/>
        <v>4.5434765819062441</v>
      </c>
    </row>
    <row r="1607" spans="1:11" ht="13.5" x14ac:dyDescent="0.25">
      <c r="A1607" s="3">
        <v>44354</v>
      </c>
      <c r="B1607" s="2">
        <v>4.5411000000000001</v>
      </c>
      <c r="C1607" s="2">
        <f t="shared" si="197"/>
        <v>-8.0999999999999517E-2</v>
      </c>
      <c r="D1607" s="2">
        <f t="shared" si="198"/>
        <v>4.6509999999999998</v>
      </c>
      <c r="E1607" s="2">
        <f t="shared" si="192"/>
        <v>4.7186800000000009</v>
      </c>
      <c r="F1607" s="2">
        <f t="shared" si="193"/>
        <v>4.6920599999999997</v>
      </c>
      <c r="G1607" s="2">
        <f t="shared" si="195"/>
        <v>4.473740000000002</v>
      </c>
      <c r="H1607" s="2">
        <f t="shared" si="191"/>
        <v>4.7606605000000028</v>
      </c>
      <c r="I1607" s="2">
        <f t="array" ref="I1607">SUMPRODUCT(B1591:B1610, (ROW(B1591:B1610)-ROW(B1591)+1)) / (20*21/2)</f>
        <v>4.6826199999999991</v>
      </c>
      <c r="J1607" s="2">
        <f t="shared" si="194"/>
        <v>4.6434427824102835</v>
      </c>
      <c r="K1607" s="2">
        <f t="shared" si="196"/>
        <v>4.5433833826158034</v>
      </c>
    </row>
    <row r="1608" spans="1:11" ht="13.5" x14ac:dyDescent="0.25">
      <c r="A1608" s="3">
        <v>44355</v>
      </c>
      <c r="B1608" s="2">
        <v>4.6626000000000003</v>
      </c>
      <c r="C1608" s="2">
        <f t="shared" si="197"/>
        <v>0.12150000000000016</v>
      </c>
      <c r="D1608" s="2">
        <f t="shared" si="198"/>
        <v>4.6348199999999995</v>
      </c>
      <c r="E1608" s="2">
        <f t="shared" si="192"/>
        <v>4.7007499999999993</v>
      </c>
      <c r="F1608" s="2">
        <f t="shared" si="193"/>
        <v>4.6952449999999999</v>
      </c>
      <c r="G1608" s="2">
        <f t="shared" si="195"/>
        <v>4.477444000000002</v>
      </c>
      <c r="H1608" s="2">
        <f t="shared" si="191"/>
        <v>4.7591565000000022</v>
      </c>
      <c r="I1608" s="2">
        <f t="array" ref="I1608">SUMPRODUCT(B1592:B1611, (ROW(B1592:B1611)-ROW(B1592)+1)) / (20*21/2)</f>
        <v>4.6790961904761907</v>
      </c>
      <c r="J1608" s="2">
        <f t="shared" si="194"/>
        <v>4.6452672793235896</v>
      </c>
      <c r="K1608" s="2">
        <f t="shared" si="196"/>
        <v>4.5480585440818508</v>
      </c>
    </row>
    <row r="1609" spans="1:11" ht="13.5" x14ac:dyDescent="0.25">
      <c r="A1609" s="3">
        <v>44356</v>
      </c>
      <c r="B1609" s="2">
        <v>4.6567999999999996</v>
      </c>
      <c r="C1609" s="2">
        <f t="shared" si="197"/>
        <v>-5.8000000000006935E-3</v>
      </c>
      <c r="D1609" s="2">
        <f t="shared" si="198"/>
        <v>4.6336600000000008</v>
      </c>
      <c r="E1609" s="2">
        <f t="shared" si="192"/>
        <v>4.6862899999999996</v>
      </c>
      <c r="F1609" s="2">
        <f t="shared" si="193"/>
        <v>4.6981400000000004</v>
      </c>
      <c r="G1609" s="2">
        <f t="shared" si="195"/>
        <v>4.4783700000000017</v>
      </c>
      <c r="H1609" s="2">
        <f t="shared" si="191"/>
        <v>4.757595000000002</v>
      </c>
      <c r="I1609" s="2">
        <f t="array" ref="I1609">SUMPRODUCT(B1593:B1612, (ROW(B1593:B1612)-ROW(B1593)+1)) / (20*21/2)</f>
        <v>4.6786828571428574</v>
      </c>
      <c r="J1609" s="2">
        <f t="shared" si="194"/>
        <v>4.6463656336737245</v>
      </c>
      <c r="K1609" s="2">
        <f t="shared" si="196"/>
        <v>4.5523229149021711</v>
      </c>
    </row>
    <row r="1610" spans="1:11" ht="13.5" x14ac:dyDescent="0.25">
      <c r="A1610" s="3">
        <v>44357</v>
      </c>
      <c r="B1610" s="2">
        <v>4.5989000000000004</v>
      </c>
      <c r="C1610" s="2">
        <f t="shared" si="197"/>
        <v>-5.7899999999999174E-2</v>
      </c>
      <c r="D1610" s="2">
        <f t="shared" si="198"/>
        <v>4.6163000000000007</v>
      </c>
      <c r="E1610" s="2">
        <f t="shared" si="192"/>
        <v>4.6689299999999996</v>
      </c>
      <c r="F1610" s="2">
        <f t="shared" si="193"/>
        <v>4.6938000000000004</v>
      </c>
      <c r="G1610" s="2">
        <f t="shared" si="195"/>
        <v>4.4805680000000017</v>
      </c>
      <c r="H1610" s="2">
        <f t="shared" ref="H1610:H1673" si="199">AVERAGE(B1411:B1610)</f>
        <v>4.7557440000000017</v>
      </c>
      <c r="I1610" s="2">
        <f t="array" ref="I1610">SUMPRODUCT(B1594:B1613, (ROW(B1594:B1613)-ROW(B1594)+1)) / (20*21/2)</f>
        <v>4.6732800000000001</v>
      </c>
      <c r="J1610" s="2">
        <f t="shared" si="194"/>
        <v>4.6418450971333698</v>
      </c>
      <c r="K1610" s="2">
        <f t="shared" si="196"/>
        <v>4.5541494672589486</v>
      </c>
    </row>
    <row r="1611" spans="1:11" ht="13.5" x14ac:dyDescent="0.25">
      <c r="A1611" s="3">
        <v>44358</v>
      </c>
      <c r="B1611" s="2">
        <v>4.6567999999999996</v>
      </c>
      <c r="C1611" s="2">
        <f t="shared" si="197"/>
        <v>5.7899999999999174E-2</v>
      </c>
      <c r="D1611" s="2">
        <f t="shared" si="198"/>
        <v>4.6232400000000009</v>
      </c>
      <c r="E1611" s="2">
        <f t="shared" si="192"/>
        <v>4.6573599999999988</v>
      </c>
      <c r="F1611" s="2">
        <f t="shared" si="193"/>
        <v>4.6900400000000007</v>
      </c>
      <c r="G1611" s="2">
        <f t="shared" si="195"/>
        <v>4.4825360000000014</v>
      </c>
      <c r="H1611" s="2">
        <f t="shared" si="199"/>
        <v>4.7542690000000016</v>
      </c>
      <c r="I1611" s="2">
        <f t="array" ref="I1611">SUMPRODUCT(B1595:B1614, (ROW(B1595:B1614)-ROW(B1595)+1)) / (20*21/2)</f>
        <v>4.6683195238095241</v>
      </c>
      <c r="J1611" s="2">
        <f t="shared" si="194"/>
        <v>4.6432693735968584</v>
      </c>
      <c r="K1611" s="2">
        <f t="shared" si="196"/>
        <v>4.5581749783468331</v>
      </c>
    </row>
    <row r="1612" spans="1:11" ht="13.5" x14ac:dyDescent="0.25">
      <c r="A1612" s="3">
        <v>44361</v>
      </c>
      <c r="B1612" s="2">
        <v>4.6856999999999998</v>
      </c>
      <c r="C1612" s="2">
        <f t="shared" si="197"/>
        <v>2.8900000000000148E-2</v>
      </c>
      <c r="D1612" s="2">
        <f t="shared" si="198"/>
        <v>4.6521600000000003</v>
      </c>
      <c r="E1612" s="2">
        <f t="shared" ref="E1612:E1675" si="200">AVERAGE(B1603:B1612)</f>
        <v>4.6515799999999992</v>
      </c>
      <c r="F1612" s="2">
        <f t="shared" si="193"/>
        <v>4.6903299999999994</v>
      </c>
      <c r="G1612" s="2">
        <f t="shared" si="195"/>
        <v>4.4871640000000017</v>
      </c>
      <c r="H1612" s="2">
        <f t="shared" si="199"/>
        <v>4.7529095000000021</v>
      </c>
      <c r="I1612" s="2">
        <f t="array" ref="I1612">SUMPRODUCT(B1596:B1615, (ROW(B1596:B1615)-ROW(B1596)+1)) / (20*21/2)</f>
        <v>4.6675757142857144</v>
      </c>
      <c r="J1612" s="2">
        <f t="shared" si="194"/>
        <v>4.6473103856352536</v>
      </c>
      <c r="K1612" s="2">
        <f t="shared" si="196"/>
        <v>4.5631759595881336</v>
      </c>
    </row>
    <row r="1613" spans="1:11" ht="13.5" x14ac:dyDescent="0.25">
      <c r="A1613" s="3">
        <v>44362</v>
      </c>
      <c r="B1613" s="2">
        <v>4.6336000000000004</v>
      </c>
      <c r="C1613" s="2">
        <f t="shared" si="197"/>
        <v>-5.2099999999999369E-2</v>
      </c>
      <c r="D1613" s="2">
        <f t="shared" si="198"/>
        <v>4.6463600000000005</v>
      </c>
      <c r="E1613" s="2">
        <f t="shared" si="200"/>
        <v>4.6405899999999995</v>
      </c>
      <c r="F1613" s="2">
        <f t="shared" si="193"/>
        <v>4.6914849999999992</v>
      </c>
      <c r="G1613" s="2">
        <f t="shared" si="195"/>
        <v>4.4930640000000022</v>
      </c>
      <c r="H1613" s="2">
        <f t="shared" si="199"/>
        <v>4.7512895000000013</v>
      </c>
      <c r="I1613" s="2">
        <f t="array" ref="I1613">SUMPRODUCT(B1597:B1616, (ROW(B1597:B1616)-ROW(B1597)+1)) / (20*21/2)</f>
        <v>4.6668057142857133</v>
      </c>
      <c r="J1613" s="2">
        <f t="shared" si="194"/>
        <v>4.646004634622372</v>
      </c>
      <c r="K1613" s="2">
        <f t="shared" si="196"/>
        <v>4.5659376866631094</v>
      </c>
    </row>
    <row r="1614" spans="1:11" ht="13.5" x14ac:dyDescent="0.25">
      <c r="A1614" s="3">
        <v>44363</v>
      </c>
      <c r="B1614" s="2">
        <v>4.6394000000000002</v>
      </c>
      <c r="C1614" s="2">
        <f t="shared" si="197"/>
        <v>5.7999999999998053E-3</v>
      </c>
      <c r="D1614" s="2">
        <f t="shared" si="198"/>
        <v>4.6428800000000008</v>
      </c>
      <c r="E1614" s="2">
        <f t="shared" si="200"/>
        <v>4.6382700000000003</v>
      </c>
      <c r="F1614" s="2">
        <f t="shared" si="193"/>
        <v>4.693509999999999</v>
      </c>
      <c r="G1614" s="2">
        <f t="shared" si="195"/>
        <v>4.4995420000000017</v>
      </c>
      <c r="H1614" s="2">
        <f t="shared" si="199"/>
        <v>4.749814500000002</v>
      </c>
      <c r="I1614" s="2">
        <f t="array" ref="I1614">SUMPRODUCT(B1598:B1617, (ROW(B1598:B1617)-ROW(B1598)+1)) / (20*21/2)</f>
        <v>4.6679309523809529</v>
      </c>
      <c r="J1614" s="2">
        <f t="shared" si="194"/>
        <v>4.6453756218011932</v>
      </c>
      <c r="K1614" s="2">
        <f t="shared" si="196"/>
        <v>4.5688185616959283</v>
      </c>
    </row>
    <row r="1615" spans="1:11" ht="13.5" x14ac:dyDescent="0.25">
      <c r="A1615" s="3">
        <v>44364</v>
      </c>
      <c r="B1615" s="2">
        <v>4.6856999999999998</v>
      </c>
      <c r="C1615" s="2">
        <f t="shared" si="197"/>
        <v>4.6299999999999564E-2</v>
      </c>
      <c r="D1615" s="2">
        <f t="shared" si="198"/>
        <v>4.6602399999999999</v>
      </c>
      <c r="E1615" s="2">
        <f t="shared" si="200"/>
        <v>4.6382700000000003</v>
      </c>
      <c r="F1615" s="2">
        <f t="shared" si="193"/>
        <v>4.6995849999999999</v>
      </c>
      <c r="G1615" s="2">
        <f t="shared" si="195"/>
        <v>4.5064840000000013</v>
      </c>
      <c r="H1615" s="2">
        <f t="shared" si="199"/>
        <v>4.7485420000000014</v>
      </c>
      <c r="I1615" s="2">
        <f t="array" ref="I1615">SUMPRODUCT(B1599:B1618, (ROW(B1599:B1618)-ROW(B1599)+1)) / (20*21/2)</f>
        <v>4.6674899999999999</v>
      </c>
      <c r="J1615" s="2">
        <f t="shared" si="194"/>
        <v>4.6492160387725088</v>
      </c>
      <c r="K1615" s="2">
        <f t="shared" si="196"/>
        <v>4.5734021475117741</v>
      </c>
    </row>
    <row r="1616" spans="1:11" ht="13.5" x14ac:dyDescent="0.25">
      <c r="A1616" s="3">
        <v>44365</v>
      </c>
      <c r="B1616" s="2">
        <v>4.6914999999999996</v>
      </c>
      <c r="C1616" s="2">
        <f t="shared" si="197"/>
        <v>5.7999999999998053E-3</v>
      </c>
      <c r="D1616" s="2">
        <f t="shared" si="198"/>
        <v>4.6671800000000001</v>
      </c>
      <c r="E1616" s="2">
        <f t="shared" si="200"/>
        <v>4.6452100000000005</v>
      </c>
      <c r="F1616" s="2">
        <f t="shared" si="193"/>
        <v>4.6969849999999997</v>
      </c>
      <c r="G1616" s="2">
        <f t="shared" si="195"/>
        <v>4.5138900000000008</v>
      </c>
      <c r="H1616" s="2">
        <f t="shared" si="199"/>
        <v>4.7474140000000009</v>
      </c>
      <c r="I1616" s="2">
        <f t="array" ref="I1616">SUMPRODUCT(B1600:B1619, (ROW(B1600:B1619)-ROW(B1600)+1)) / (20*21/2)</f>
        <v>4.6540214285714274</v>
      </c>
      <c r="J1616" s="2">
        <f t="shared" si="194"/>
        <v>4.6532430826989364</v>
      </c>
      <c r="K1616" s="2">
        <f t="shared" si="196"/>
        <v>4.5780334358446453</v>
      </c>
    </row>
    <row r="1617" spans="1:11" ht="13.5" x14ac:dyDescent="0.25">
      <c r="A1617" s="3">
        <v>44368</v>
      </c>
      <c r="B1617" s="2">
        <v>4.7088000000000001</v>
      </c>
      <c r="C1617" s="2">
        <f t="shared" si="197"/>
        <v>1.7300000000000537E-2</v>
      </c>
      <c r="D1617" s="2">
        <f t="shared" si="198"/>
        <v>4.6717999999999993</v>
      </c>
      <c r="E1617" s="2">
        <f t="shared" si="200"/>
        <v>4.6619799999999998</v>
      </c>
      <c r="F1617" s="2">
        <f t="shared" si="193"/>
        <v>4.6903299999999994</v>
      </c>
      <c r="G1617" s="2">
        <f t="shared" si="195"/>
        <v>4.5241860000000003</v>
      </c>
      <c r="H1617" s="2">
        <f t="shared" si="199"/>
        <v>4.7466620000000015</v>
      </c>
      <c r="I1617" s="2">
        <f t="array" ref="I1617">SUMPRODUCT(B1601:B1620, (ROW(B1601:B1620)-ROW(B1601)+1)) / (20*21/2)</f>
        <v>4.6417923809523804</v>
      </c>
      <c r="J1617" s="2">
        <f t="shared" si="194"/>
        <v>4.65853421767999</v>
      </c>
      <c r="K1617" s="2">
        <f t="shared" si="196"/>
        <v>4.5831615363997571</v>
      </c>
    </row>
    <row r="1618" spans="1:11" ht="13.5" x14ac:dyDescent="0.25">
      <c r="A1618" s="3">
        <v>44369</v>
      </c>
      <c r="B1618" s="2">
        <v>4.6856999999999998</v>
      </c>
      <c r="C1618" s="2">
        <f t="shared" si="197"/>
        <v>-2.3100000000000342E-2</v>
      </c>
      <c r="D1618" s="2">
        <f t="shared" si="198"/>
        <v>4.68222</v>
      </c>
      <c r="E1618" s="2">
        <f t="shared" si="200"/>
        <v>4.6642899999999994</v>
      </c>
      <c r="F1618" s="2">
        <f t="shared" si="193"/>
        <v>4.6825199999999985</v>
      </c>
      <c r="G1618" s="2">
        <f t="shared" si="195"/>
        <v>4.5326320000000004</v>
      </c>
      <c r="H1618" s="2">
        <f t="shared" si="199"/>
        <v>4.7459970000000009</v>
      </c>
      <c r="I1618" s="2">
        <f t="array" ref="I1618">SUMPRODUCT(B1602:B1621, (ROW(B1602:B1621)-ROW(B1602)+1)) / (20*21/2)</f>
        <v>4.6389223809523816</v>
      </c>
      <c r="J1618" s="2">
        <f t="shared" si="194"/>
        <v>4.6611214350438006</v>
      </c>
      <c r="K1618" s="2">
        <f t="shared" si="196"/>
        <v>4.587182652619374</v>
      </c>
    </row>
    <row r="1619" spans="1:11" ht="13.5" x14ac:dyDescent="0.25">
      <c r="A1619" s="3">
        <v>44370</v>
      </c>
      <c r="B1619" s="2">
        <v>4.5411000000000001</v>
      </c>
      <c r="C1619" s="2">
        <f t="shared" si="197"/>
        <v>-0.14459999999999962</v>
      </c>
      <c r="D1619" s="2">
        <f t="shared" si="198"/>
        <v>4.66256</v>
      </c>
      <c r="E1619" s="2">
        <f t="shared" si="200"/>
        <v>4.6527200000000004</v>
      </c>
      <c r="F1619" s="2">
        <f t="shared" si="193"/>
        <v>4.6695049999999991</v>
      </c>
      <c r="G1619" s="2">
        <f t="shared" si="195"/>
        <v>4.538996</v>
      </c>
      <c r="H1619" s="2">
        <f t="shared" si="199"/>
        <v>4.7447535000000007</v>
      </c>
      <c r="I1619" s="2">
        <f t="array" ref="I1619">SUMPRODUCT(B1603:B1622, (ROW(B1603:B1622)-ROW(B1603)+1)) / (20*21/2)</f>
        <v>4.6367414285714279</v>
      </c>
      <c r="J1619" s="2">
        <f t="shared" si="194"/>
        <v>4.6496908221824862</v>
      </c>
      <c r="K1619" s="2">
        <f t="shared" si="196"/>
        <v>4.5853754897715557</v>
      </c>
    </row>
    <row r="1620" spans="1:11" ht="13.5" x14ac:dyDescent="0.25">
      <c r="A1620" s="3">
        <v>44371</v>
      </c>
      <c r="B1620" s="2">
        <v>4.5411000000000001</v>
      </c>
      <c r="C1620" s="2">
        <f t="shared" si="197"/>
        <v>0</v>
      </c>
      <c r="D1620" s="2">
        <f t="shared" si="198"/>
        <v>4.6336399999999998</v>
      </c>
      <c r="E1620" s="2">
        <f t="shared" si="200"/>
        <v>4.646939999999999</v>
      </c>
      <c r="F1620" s="2">
        <f t="shared" ref="F1620:F1683" si="201">AVERAGE(B1601:B1620)</f>
        <v>4.6579349999999993</v>
      </c>
      <c r="G1620" s="2">
        <f t="shared" si="195"/>
        <v>4.5458220000000003</v>
      </c>
      <c r="H1620" s="2">
        <f t="shared" si="199"/>
        <v>4.7436545000000008</v>
      </c>
      <c r="I1620" s="2">
        <f t="array" ref="I1620">SUMPRODUCT(B1604:B1623, (ROW(B1604:B1623)-ROW(B1604)+1)) / (20*21/2)</f>
        <v>4.6218923809523806</v>
      </c>
      <c r="J1620" s="2">
        <f t="shared" si="194"/>
        <v>4.6393488391174875</v>
      </c>
      <c r="K1620" s="2">
        <f t="shared" si="196"/>
        <v>4.5836391960550245</v>
      </c>
    </row>
    <row r="1621" spans="1:11" ht="13.5" x14ac:dyDescent="0.25">
      <c r="A1621" s="3">
        <v>44372</v>
      </c>
      <c r="B1621" s="2">
        <v>4.6277999999999997</v>
      </c>
      <c r="C1621" s="2">
        <f t="shared" si="197"/>
        <v>8.6699999999999555E-2</v>
      </c>
      <c r="D1621" s="2">
        <f t="shared" si="198"/>
        <v>4.6209000000000007</v>
      </c>
      <c r="E1621" s="2">
        <f t="shared" si="200"/>
        <v>4.6440400000000004</v>
      </c>
      <c r="F1621" s="2">
        <f t="shared" si="201"/>
        <v>4.6506999999999987</v>
      </c>
      <c r="G1621" s="2">
        <f t="shared" si="195"/>
        <v>4.5539199999999997</v>
      </c>
      <c r="H1621" s="2">
        <f t="shared" si="199"/>
        <v>4.7428735000000009</v>
      </c>
      <c r="I1621" s="2">
        <f t="array" ref="I1621">SUMPRODUCT(B1605:B1624, (ROW(B1605:B1624)-ROW(B1605)+1)) / (20*21/2)</f>
        <v>4.6005409523809524</v>
      </c>
      <c r="J1621" s="2">
        <f t="shared" ref="J1621:J1684" si="202">$J$4*B1621+J1620*(1-$J$4)</f>
        <v>4.6382489496777266</v>
      </c>
      <c r="K1621" s="2">
        <f t="shared" si="196"/>
        <v>4.5853709922881611</v>
      </c>
    </row>
    <row r="1622" spans="1:11" ht="13.5" x14ac:dyDescent="0.25">
      <c r="A1622" s="3">
        <v>44375</v>
      </c>
      <c r="B1622" s="2">
        <v>4.6277999999999997</v>
      </c>
      <c r="C1622" s="2">
        <f t="shared" si="197"/>
        <v>0</v>
      </c>
      <c r="D1622" s="2">
        <f t="shared" si="198"/>
        <v>4.6047000000000002</v>
      </c>
      <c r="E1622" s="2">
        <f t="shared" si="200"/>
        <v>4.6382500000000002</v>
      </c>
      <c r="F1622" s="2">
        <f t="shared" si="201"/>
        <v>4.6449149999999992</v>
      </c>
      <c r="G1622" s="2">
        <f t="shared" si="195"/>
        <v>4.5620180000000001</v>
      </c>
      <c r="H1622" s="2">
        <f t="shared" si="199"/>
        <v>4.7410220000000001</v>
      </c>
      <c r="I1622" s="2">
        <f t="array" ref="I1622">SUMPRODUCT(B1606:B1625, (ROW(B1606:B1625)-ROW(B1606)+1)) / (20*21/2)</f>
        <v>4.5822590476190479</v>
      </c>
      <c r="J1622" s="2">
        <f t="shared" si="202"/>
        <v>4.6372538116131814</v>
      </c>
      <c r="K1622" s="2">
        <f t="shared" si="196"/>
        <v>4.5870348749435275</v>
      </c>
    </row>
    <row r="1623" spans="1:11" ht="13.5" x14ac:dyDescent="0.25">
      <c r="A1623" s="3">
        <v>44376</v>
      </c>
      <c r="B1623" s="2">
        <v>4.4889999999999999</v>
      </c>
      <c r="C1623" s="2">
        <f t="shared" si="197"/>
        <v>-0.13879999999999981</v>
      </c>
      <c r="D1623" s="2">
        <f t="shared" si="198"/>
        <v>4.5653600000000001</v>
      </c>
      <c r="E1623" s="2">
        <f t="shared" si="200"/>
        <v>4.6237900000000005</v>
      </c>
      <c r="F1623" s="2">
        <f t="shared" si="201"/>
        <v>4.6321899999999996</v>
      </c>
      <c r="G1623" s="2">
        <f t="shared" si="195"/>
        <v>4.5679179999999997</v>
      </c>
      <c r="H1623" s="2">
        <f t="shared" si="199"/>
        <v>4.7374930000000006</v>
      </c>
      <c r="I1623" s="2">
        <f t="array" ref="I1623">SUMPRODUCT(B1607:B1626, (ROW(B1607:B1626)-ROW(B1607)+1)) / (20*21/2)</f>
        <v>4.5752161904761914</v>
      </c>
      <c r="J1623" s="2">
        <f t="shared" si="202"/>
        <v>4.6231344009833544</v>
      </c>
      <c r="K1623" s="2">
        <f t="shared" si="196"/>
        <v>4.5831903700437815</v>
      </c>
    </row>
    <row r="1624" spans="1:11" ht="13.5" x14ac:dyDescent="0.25">
      <c r="A1624" s="3">
        <v>44377</v>
      </c>
      <c r="B1624" s="2">
        <v>4.4080000000000004</v>
      </c>
      <c r="C1624" s="2">
        <f t="shared" si="197"/>
        <v>-8.0999999999999517E-2</v>
      </c>
      <c r="D1624" s="2">
        <f t="shared" si="198"/>
        <v>4.5387400000000007</v>
      </c>
      <c r="E1624" s="2">
        <f t="shared" si="200"/>
        <v>4.6006499999999999</v>
      </c>
      <c r="F1624" s="2">
        <f t="shared" si="201"/>
        <v>4.6194599999999992</v>
      </c>
      <c r="G1624" s="2">
        <f t="shared" si="195"/>
        <v>4.5731239999999982</v>
      </c>
      <c r="H1624" s="2">
        <f t="shared" si="199"/>
        <v>4.7323735000000005</v>
      </c>
      <c r="I1624" s="2">
        <f t="array" ref="I1624">SUMPRODUCT(B1608:B1627, (ROW(B1608:B1627)-ROW(B1608)+1)) / (20*21/2)</f>
        <v>4.5668376190476199</v>
      </c>
      <c r="J1624" s="2">
        <f t="shared" si="202"/>
        <v>4.6026454104135111</v>
      </c>
      <c r="K1624" s="2">
        <f t="shared" si="196"/>
        <v>4.5763201594538296</v>
      </c>
    </row>
    <row r="1625" spans="1:11" ht="13.5" x14ac:dyDescent="0.25">
      <c r="A1625" s="3">
        <v>44378</v>
      </c>
      <c r="B1625" s="2">
        <v>4.4275000000000002</v>
      </c>
      <c r="C1625" s="2">
        <f t="shared" si="197"/>
        <v>1.9499999999999851E-2</v>
      </c>
      <c r="D1625" s="2">
        <f t="shared" si="198"/>
        <v>4.5160200000000001</v>
      </c>
      <c r="E1625" s="2">
        <f t="shared" si="200"/>
        <v>4.5748300000000004</v>
      </c>
      <c r="F1625" s="2">
        <f t="shared" si="201"/>
        <v>4.6065499999999995</v>
      </c>
      <c r="G1625" s="2">
        <f t="shared" si="195"/>
        <v>4.578371999999999</v>
      </c>
      <c r="H1625" s="2">
        <f t="shared" si="199"/>
        <v>4.7271200000000002</v>
      </c>
      <c r="I1625" s="2">
        <f t="array" ref="I1625">SUMPRODUCT(B1609:B1628, (ROW(B1609:B1628)-ROW(B1609)+1)) / (20*21/2)</f>
        <v>4.5901019047619052</v>
      </c>
      <c r="J1625" s="2">
        <f t="shared" si="202"/>
        <v>4.5859648951360343</v>
      </c>
      <c r="K1625" s="2">
        <f t="shared" si="196"/>
        <v>4.5704840747693662</v>
      </c>
    </row>
    <row r="1626" spans="1:11" ht="13.5" x14ac:dyDescent="0.25">
      <c r="A1626" s="3">
        <v>44379</v>
      </c>
      <c r="B1626" s="2">
        <v>4.5326000000000004</v>
      </c>
      <c r="C1626" s="2">
        <f t="shared" si="197"/>
        <v>0.10510000000000019</v>
      </c>
      <c r="D1626" s="2">
        <f t="shared" si="198"/>
        <v>4.4969800000000006</v>
      </c>
      <c r="E1626" s="2">
        <f t="shared" si="200"/>
        <v>4.5589400000000007</v>
      </c>
      <c r="F1626" s="2">
        <f t="shared" si="201"/>
        <v>4.6020749999999992</v>
      </c>
      <c r="G1626" s="2">
        <f t="shared" si="195"/>
        <v>4.586879999999999</v>
      </c>
      <c r="H1626" s="2">
        <f t="shared" si="199"/>
        <v>4.7226525000000006</v>
      </c>
      <c r="I1626" s="2">
        <f t="array" ref="I1626">SUMPRODUCT(B1610:B1629, (ROW(B1610:B1629)-ROW(B1610)+1)) / (20*21/2)</f>
        <v>4.6093357142857148</v>
      </c>
      <c r="J1626" s="2">
        <f t="shared" si="202"/>
        <v>4.5808825241706979</v>
      </c>
      <c r="K1626" s="2">
        <f t="shared" si="196"/>
        <v>4.5689984247784103</v>
      </c>
    </row>
    <row r="1627" spans="1:11" ht="13.5" x14ac:dyDescent="0.25">
      <c r="A1627" s="3">
        <v>44382</v>
      </c>
      <c r="B1627" s="2">
        <v>4.5141</v>
      </c>
      <c r="C1627" s="2">
        <f t="shared" si="197"/>
        <v>-1.8500000000000405E-2</v>
      </c>
      <c r="D1627" s="2">
        <f t="shared" si="198"/>
        <v>4.47424</v>
      </c>
      <c r="E1627" s="2">
        <f t="shared" si="200"/>
        <v>4.5394700000000006</v>
      </c>
      <c r="F1627" s="2">
        <f t="shared" si="201"/>
        <v>4.6007249999999988</v>
      </c>
      <c r="G1627" s="2">
        <f t="shared" si="195"/>
        <v>4.5952500000000001</v>
      </c>
      <c r="H1627" s="2">
        <f t="shared" si="199"/>
        <v>4.7181790000000001</v>
      </c>
      <c r="I1627" s="2">
        <f t="array" ref="I1627">SUMPRODUCT(B1611:B1630, (ROW(B1611:B1630)-ROW(B1611)+1)) / (20*21/2)</f>
        <v>4.6297266666666665</v>
      </c>
      <c r="J1627" s="2">
        <f t="shared" si="202"/>
        <v>4.5745222837734882</v>
      </c>
      <c r="K1627" s="2">
        <f t="shared" si="196"/>
        <v>4.5668455453753349</v>
      </c>
    </row>
    <row r="1628" spans="1:11" ht="13.5" x14ac:dyDescent="0.25">
      <c r="A1628" s="3">
        <v>44383</v>
      </c>
      <c r="B1628" s="2">
        <v>4.8449999999999998</v>
      </c>
      <c r="C1628" s="2">
        <f t="shared" si="197"/>
        <v>0.33089999999999975</v>
      </c>
      <c r="D1628" s="2">
        <f t="shared" si="198"/>
        <v>4.5454400000000001</v>
      </c>
      <c r="E1628" s="2">
        <f t="shared" si="200"/>
        <v>4.5554000000000006</v>
      </c>
      <c r="F1628" s="2">
        <f t="shared" si="201"/>
        <v>4.609845</v>
      </c>
      <c r="G1628" s="2">
        <f t="shared" si="195"/>
        <v>4.6090799999999996</v>
      </c>
      <c r="H1628" s="2">
        <f t="shared" si="199"/>
        <v>4.7155044999999998</v>
      </c>
      <c r="I1628" s="2">
        <f t="array" ref="I1628">SUMPRODUCT(B1612:B1631, (ROW(B1612:B1631)-ROW(B1612)+1)) / (20*21/2)</f>
        <v>4.6458471428571428</v>
      </c>
      <c r="J1628" s="2">
        <f t="shared" si="202"/>
        <v>4.6002820662712516</v>
      </c>
      <c r="K1628" s="2">
        <f t="shared" si="196"/>
        <v>4.5777535632037534</v>
      </c>
    </row>
    <row r="1629" spans="1:11" ht="13.5" x14ac:dyDescent="0.25">
      <c r="A1629" s="3">
        <v>44384</v>
      </c>
      <c r="B1629" s="2">
        <v>4.8117999999999999</v>
      </c>
      <c r="C1629" s="2">
        <f t="shared" si="197"/>
        <v>-3.3199999999999896E-2</v>
      </c>
      <c r="D1629" s="2">
        <f t="shared" si="198"/>
        <v>4.6261999999999999</v>
      </c>
      <c r="E1629" s="2">
        <f t="shared" si="200"/>
        <v>4.5824699999999998</v>
      </c>
      <c r="F1629" s="2">
        <f t="shared" si="201"/>
        <v>4.6175950000000006</v>
      </c>
      <c r="G1629" s="2">
        <f t="shared" si="195"/>
        <v>4.6177339999999996</v>
      </c>
      <c r="H1629" s="2">
        <f t="shared" si="199"/>
        <v>4.7123749999999998</v>
      </c>
      <c r="I1629" s="2">
        <f t="array" ref="I1629">SUMPRODUCT(B1613:B1632, (ROW(B1613:B1632)-ROW(B1613)+1)) / (20*21/2)</f>
        <v>4.6593976190476196</v>
      </c>
      <c r="J1629" s="2">
        <f t="shared" si="202"/>
        <v>4.6204266313882751</v>
      </c>
      <c r="K1629" s="2">
        <f t="shared" si="196"/>
        <v>4.5869318548428222</v>
      </c>
    </row>
    <row r="1630" spans="1:11" ht="13.5" x14ac:dyDescent="0.25">
      <c r="A1630" s="3">
        <v>44385</v>
      </c>
      <c r="B1630" s="2">
        <v>4.8316999999999997</v>
      </c>
      <c r="C1630" s="2">
        <f t="shared" si="197"/>
        <v>1.9899999999999807E-2</v>
      </c>
      <c r="D1630" s="2">
        <f t="shared" si="198"/>
        <v>4.7070399999999992</v>
      </c>
      <c r="E1630" s="2">
        <f t="shared" si="200"/>
        <v>4.6115300000000001</v>
      </c>
      <c r="F1630" s="2">
        <f t="shared" si="201"/>
        <v>4.6292349999999995</v>
      </c>
      <c r="G1630" s="2">
        <f t="shared" si="195"/>
        <v>4.6257440000000001</v>
      </c>
      <c r="H1630" s="2">
        <f t="shared" si="199"/>
        <v>4.7093449999999999</v>
      </c>
      <c r="I1630" s="2">
        <f t="array" ref="I1630">SUMPRODUCT(B1614:B1633, (ROW(B1614:B1633)-ROW(B1614)+1)) / (20*21/2)</f>
        <v>4.6769342857142853</v>
      </c>
      <c r="J1630" s="2">
        <f t="shared" si="202"/>
        <v>4.6405479045893916</v>
      </c>
      <c r="K1630" s="2">
        <f t="shared" si="196"/>
        <v>4.5965306056332995</v>
      </c>
    </row>
    <row r="1631" spans="1:11" ht="13.5" x14ac:dyDescent="0.25">
      <c r="A1631" s="3">
        <v>44386</v>
      </c>
      <c r="B1631" s="2">
        <v>4.7984999999999998</v>
      </c>
      <c r="C1631" s="2">
        <f t="shared" si="197"/>
        <v>-3.3199999999999896E-2</v>
      </c>
      <c r="D1631" s="2">
        <f t="shared" si="198"/>
        <v>4.7602200000000003</v>
      </c>
      <c r="E1631" s="2">
        <f t="shared" si="200"/>
        <v>4.6285999999999996</v>
      </c>
      <c r="F1631" s="2">
        <f t="shared" si="201"/>
        <v>4.6363200000000004</v>
      </c>
      <c r="G1631" s="2">
        <f t="shared" si="195"/>
        <v>4.6337840000000003</v>
      </c>
      <c r="H1631" s="2">
        <f t="shared" si="199"/>
        <v>4.7067274999999995</v>
      </c>
      <c r="I1631" s="2">
        <f t="array" ref="I1631">SUMPRODUCT(B1615:B1634, (ROW(B1615:B1634)-ROW(B1615)+1)) / (20*21/2)</f>
        <v>4.6891304761904768</v>
      </c>
      <c r="J1631" s="2">
        <f t="shared" si="202"/>
        <v>4.6555909612951636</v>
      </c>
      <c r="K1631" s="2">
        <f t="shared" si="196"/>
        <v>4.6044509740398372</v>
      </c>
    </row>
    <row r="1632" spans="1:11" ht="13.5" x14ac:dyDescent="0.25">
      <c r="A1632" s="3">
        <v>44389</v>
      </c>
      <c r="B1632" s="2">
        <v>4.7786</v>
      </c>
      <c r="C1632" s="2">
        <f t="shared" si="197"/>
        <v>-1.9899999999999807E-2</v>
      </c>
      <c r="D1632" s="2">
        <f t="shared" si="198"/>
        <v>4.8131199999999996</v>
      </c>
      <c r="E1632" s="2">
        <f t="shared" si="200"/>
        <v>4.6436799999999989</v>
      </c>
      <c r="F1632" s="2">
        <f t="shared" si="201"/>
        <v>4.6409649999999996</v>
      </c>
      <c r="G1632" s="2">
        <f t="shared" si="195"/>
        <v>4.6418900000000001</v>
      </c>
      <c r="H1632" s="2">
        <f t="shared" si="199"/>
        <v>4.7039814999999994</v>
      </c>
      <c r="I1632" s="2">
        <f t="array" ref="I1632">SUMPRODUCT(B1616:B1635, (ROW(B1616:B1635)-ROW(B1616)+1)) / (20*21/2)</f>
        <v>4.7038257142857143</v>
      </c>
      <c r="J1632" s="2">
        <f t="shared" si="202"/>
        <v>4.6673061078384812</v>
      </c>
      <c r="K1632" s="2">
        <f t="shared" si="196"/>
        <v>4.6112803476069022</v>
      </c>
    </row>
    <row r="1633" spans="1:11" ht="13.5" x14ac:dyDescent="0.25">
      <c r="A1633" s="3">
        <v>44390</v>
      </c>
      <c r="B1633" s="2">
        <v>4.8250999999999999</v>
      </c>
      <c r="C1633" s="2">
        <f t="shared" si="197"/>
        <v>4.6499999999999986E-2</v>
      </c>
      <c r="D1633" s="2">
        <f t="shared" si="198"/>
        <v>4.8091400000000002</v>
      </c>
      <c r="E1633" s="2">
        <f t="shared" si="200"/>
        <v>4.6772899999999993</v>
      </c>
      <c r="F1633" s="2">
        <f t="shared" si="201"/>
        <v>4.6505400000000012</v>
      </c>
      <c r="G1633" s="2">
        <f t="shared" si="195"/>
        <v>4.6517359999999996</v>
      </c>
      <c r="H1633" s="2">
        <f t="shared" si="199"/>
        <v>4.7015260000000003</v>
      </c>
      <c r="I1633" s="2">
        <f t="array" ref="I1633">SUMPRODUCT(B1617:B1636, (ROW(B1617:B1636)-ROW(B1617)+1)) / (20*21/2)</f>
        <v>4.7179204761904767</v>
      </c>
      <c r="J1633" s="2">
        <f t="shared" si="202"/>
        <v>4.6823340975681491</v>
      </c>
      <c r="K1633" s="2">
        <f t="shared" si="196"/>
        <v>4.6196654320144743</v>
      </c>
    </row>
    <row r="1634" spans="1:11" ht="13.5" x14ac:dyDescent="0.25">
      <c r="A1634" s="3">
        <v>44391</v>
      </c>
      <c r="B1634" s="2">
        <v>4.7786</v>
      </c>
      <c r="C1634" s="2">
        <f t="shared" si="197"/>
        <v>-4.6499999999999986E-2</v>
      </c>
      <c r="D1634" s="2">
        <f t="shared" si="198"/>
        <v>4.8025000000000002</v>
      </c>
      <c r="E1634" s="2">
        <f t="shared" si="200"/>
        <v>4.7143499999999987</v>
      </c>
      <c r="F1634" s="2">
        <f t="shared" si="201"/>
        <v>4.6575000000000006</v>
      </c>
      <c r="G1634" s="2">
        <f t="shared" si="195"/>
        <v>4.6605360000000005</v>
      </c>
      <c r="H1634" s="2">
        <f t="shared" si="199"/>
        <v>4.6989245000000004</v>
      </c>
      <c r="I1634" s="2">
        <f t="array" ref="I1634">SUMPRODUCT(B1618:B1637, (ROW(B1618:B1637)-ROW(B1618)+1)) / (20*21/2)</f>
        <v>4.7282804761904753</v>
      </c>
      <c r="J1634" s="2">
        <f t="shared" si="202"/>
        <v>4.691502278752135</v>
      </c>
      <c r="K1634" s="2">
        <f t="shared" si="196"/>
        <v>4.6258981601707694</v>
      </c>
    </row>
    <row r="1635" spans="1:11" ht="13.5" x14ac:dyDescent="0.25">
      <c r="A1635" s="3">
        <v>44392</v>
      </c>
      <c r="B1635" s="2">
        <v>4.8117999999999999</v>
      </c>
      <c r="C1635" s="2">
        <f t="shared" si="197"/>
        <v>3.3199999999999896E-2</v>
      </c>
      <c r="D1635" s="2">
        <f t="shared" si="198"/>
        <v>4.7985200000000008</v>
      </c>
      <c r="E1635" s="2">
        <f t="shared" si="200"/>
        <v>4.7527799999999996</v>
      </c>
      <c r="F1635" s="2">
        <f t="shared" si="201"/>
        <v>4.6638050000000009</v>
      </c>
      <c r="G1635" s="2">
        <f t="shared" si="195"/>
        <v>4.6688420000000006</v>
      </c>
      <c r="H1635" s="2">
        <f t="shared" si="199"/>
        <v>4.6966624999999995</v>
      </c>
      <c r="I1635" s="2">
        <f t="array" ref="I1635">SUMPRODUCT(B1619:B1638, (ROW(B1619:B1638)-ROW(B1619)+1)) / (20*21/2)</f>
        <v>4.7383080952380947</v>
      </c>
      <c r="J1635" s="2">
        <f t="shared" si="202"/>
        <v>4.7029592045852651</v>
      </c>
      <c r="K1635" s="2">
        <f t="shared" si="196"/>
        <v>4.6331884283993672</v>
      </c>
    </row>
    <row r="1636" spans="1:11" ht="13.5" x14ac:dyDescent="0.25">
      <c r="A1636" s="3">
        <v>44393</v>
      </c>
      <c r="B1636" s="2">
        <v>4.8117999999999999</v>
      </c>
      <c r="C1636" s="2">
        <f t="shared" si="197"/>
        <v>0</v>
      </c>
      <c r="D1636" s="2">
        <f t="shared" si="198"/>
        <v>4.8011799999999996</v>
      </c>
      <c r="E1636" s="2">
        <f t="shared" si="200"/>
        <v>4.7806999999999995</v>
      </c>
      <c r="F1636" s="2">
        <f t="shared" si="201"/>
        <v>4.6698200000000005</v>
      </c>
      <c r="G1636" s="2">
        <f t="shared" si="195"/>
        <v>4.6746040000000004</v>
      </c>
      <c r="H1636" s="2">
        <f t="shared" si="199"/>
        <v>4.6944004999999995</v>
      </c>
      <c r="I1636" s="2">
        <f t="array" ref="I1636">SUMPRODUCT(B1620:B1639, (ROW(B1620:B1639)-ROW(B1620)+1)) / (20*21/2)</f>
        <v>4.7472647619047619</v>
      </c>
      <c r="J1636" s="2">
        <f t="shared" si="202"/>
        <v>4.713324994624764</v>
      </c>
      <c r="K1636" s="2">
        <f t="shared" si="196"/>
        <v>4.6401928037562552</v>
      </c>
    </row>
    <row r="1637" spans="1:11" ht="13.5" x14ac:dyDescent="0.25">
      <c r="A1637" s="3">
        <v>44396</v>
      </c>
      <c r="B1637" s="2">
        <v>4.7786</v>
      </c>
      <c r="C1637" s="2">
        <f t="shared" si="197"/>
        <v>-3.3199999999999896E-2</v>
      </c>
      <c r="D1637" s="2">
        <f t="shared" si="198"/>
        <v>4.8011800000000004</v>
      </c>
      <c r="E1637" s="2">
        <f t="shared" si="200"/>
        <v>4.8071499999999991</v>
      </c>
      <c r="F1637" s="2">
        <f t="shared" si="201"/>
        <v>4.6733100000000007</v>
      </c>
      <c r="G1637" s="2">
        <f t="shared" si="195"/>
        <v>4.6785440000000014</v>
      </c>
      <c r="H1637" s="2">
        <f t="shared" si="199"/>
        <v>4.6922619999999986</v>
      </c>
      <c r="I1637" s="2">
        <f t="array" ref="I1637">SUMPRODUCT(B1621:B1640, (ROW(B1621:B1640)-ROW(B1621)+1)) / (20*21/2)</f>
        <v>4.7506933333333325</v>
      </c>
      <c r="J1637" s="2">
        <f t="shared" si="202"/>
        <v>4.7195416618033583</v>
      </c>
      <c r="K1637" s="2">
        <f t="shared" si="196"/>
        <v>4.6456205369422845</v>
      </c>
    </row>
    <row r="1638" spans="1:11" ht="13.5" x14ac:dyDescent="0.25">
      <c r="A1638" s="3">
        <v>44399</v>
      </c>
      <c r="B1638" s="2">
        <v>4.7786</v>
      </c>
      <c r="C1638" s="2">
        <f t="shared" si="197"/>
        <v>0</v>
      </c>
      <c r="D1638" s="2">
        <f t="shared" si="198"/>
        <v>4.7918799999999999</v>
      </c>
      <c r="E1638" s="2">
        <f t="shared" si="200"/>
        <v>4.8005099999999992</v>
      </c>
      <c r="F1638" s="2">
        <f t="shared" si="201"/>
        <v>4.6779549999999999</v>
      </c>
      <c r="G1638" s="2">
        <f t="shared" si="195"/>
        <v>4.6821380000000019</v>
      </c>
      <c r="H1638" s="2">
        <f t="shared" si="199"/>
        <v>4.690180999999999</v>
      </c>
      <c r="I1638" s="2">
        <f t="array" ref="I1638">SUMPRODUCT(B1622:B1641, (ROW(B1622:B1641)-ROW(B1622)+1)) / (20*21/2)</f>
        <v>4.7557771428571431</v>
      </c>
      <c r="J1638" s="2">
        <f t="shared" si="202"/>
        <v>4.7251662654411337</v>
      </c>
      <c r="K1638" s="2">
        <f t="shared" si="196"/>
        <v>4.6508354178465083</v>
      </c>
    </row>
    <row r="1639" spans="1:11" ht="13.5" x14ac:dyDescent="0.25">
      <c r="A1639" s="3">
        <v>44400</v>
      </c>
      <c r="B1639" s="2">
        <v>4.7720000000000002</v>
      </c>
      <c r="C1639" s="2">
        <f t="shared" si="197"/>
        <v>-6.5999999999997172E-3</v>
      </c>
      <c r="D1639" s="2">
        <f t="shared" si="198"/>
        <v>4.790560000000001</v>
      </c>
      <c r="E1639" s="2">
        <f t="shared" si="200"/>
        <v>4.7965299999999989</v>
      </c>
      <c r="F1639" s="2">
        <f t="shared" si="201"/>
        <v>4.6895000000000007</v>
      </c>
      <c r="G1639" s="2">
        <f t="shared" si="195"/>
        <v>4.6856000000000018</v>
      </c>
      <c r="H1639" s="2">
        <f t="shared" si="199"/>
        <v>4.6881539999999999</v>
      </c>
      <c r="I1639" s="2">
        <f t="array" ref="I1639">SUMPRODUCT(B1623:B1642, (ROW(B1623:B1642)-ROW(B1623)+1)) / (20*21/2)</f>
        <v>4.7564690476190474</v>
      </c>
      <c r="J1639" s="2">
        <f t="shared" si="202"/>
        <v>4.7296266211134075</v>
      </c>
      <c r="K1639" s="2">
        <f t="shared" si="196"/>
        <v>4.6555869700878221</v>
      </c>
    </row>
    <row r="1640" spans="1:11" ht="13.5" x14ac:dyDescent="0.25">
      <c r="A1640" s="3">
        <v>44403</v>
      </c>
      <c r="B1640" s="2">
        <v>4.7255000000000003</v>
      </c>
      <c r="C1640" s="2">
        <f t="shared" si="197"/>
        <v>-4.6499999999999986E-2</v>
      </c>
      <c r="D1640" s="2">
        <f t="shared" si="198"/>
        <v>4.7732999999999999</v>
      </c>
      <c r="E1640" s="2">
        <f t="shared" si="200"/>
        <v>4.7859099999999994</v>
      </c>
      <c r="F1640" s="2">
        <f t="shared" si="201"/>
        <v>4.6987199999999998</v>
      </c>
      <c r="G1640" s="2">
        <f t="shared" si="195"/>
        <v>4.686396000000002</v>
      </c>
      <c r="H1640" s="2">
        <f t="shared" si="199"/>
        <v>4.6857499999999996</v>
      </c>
      <c r="I1640" s="2">
        <f t="array" ref="I1640">SUMPRODUCT(B1624:B1643, (ROW(B1624:B1643)-ROW(B1624)+1)) / (20*21/2)</f>
        <v>4.7567590476190471</v>
      </c>
      <c r="J1640" s="2">
        <f t="shared" si="202"/>
        <v>4.729233609578797</v>
      </c>
      <c r="K1640" s="2">
        <f t="shared" si="196"/>
        <v>4.6583286575353586</v>
      </c>
    </row>
    <row r="1641" spans="1:11" ht="13.5" x14ac:dyDescent="0.25">
      <c r="A1641" s="3">
        <v>44404</v>
      </c>
      <c r="B1641" s="2">
        <v>4.7521000000000004</v>
      </c>
      <c r="C1641" s="2">
        <f t="shared" si="197"/>
        <v>2.6600000000000179E-2</v>
      </c>
      <c r="D1641" s="2">
        <f t="shared" si="198"/>
        <v>4.7613600000000007</v>
      </c>
      <c r="E1641" s="2">
        <f t="shared" si="200"/>
        <v>4.7812699999999992</v>
      </c>
      <c r="F1641" s="2">
        <f t="shared" si="201"/>
        <v>4.7049349999999999</v>
      </c>
      <c r="G1641" s="2">
        <f t="shared" si="195"/>
        <v>4.6867980000000014</v>
      </c>
      <c r="H1641" s="2">
        <f t="shared" si="199"/>
        <v>4.6834790000000002</v>
      </c>
      <c r="I1641" s="2">
        <f t="array" ref="I1641">SUMPRODUCT(B1625:B1644, (ROW(B1625:B1644)-ROW(B1625)+1)) / (20*21/2)</f>
        <v>4.7559861904761904</v>
      </c>
      <c r="J1641" s="2">
        <f t="shared" si="202"/>
        <v>4.7314113610474831</v>
      </c>
      <c r="K1641" s="2">
        <f t="shared" si="196"/>
        <v>4.6620059650829919</v>
      </c>
    </row>
    <row r="1642" spans="1:11" ht="13.5" x14ac:dyDescent="0.25">
      <c r="A1642" s="3">
        <v>44405</v>
      </c>
      <c r="B1642" s="2">
        <v>4.7122000000000002</v>
      </c>
      <c r="C1642" s="2">
        <f t="shared" si="197"/>
        <v>-3.9900000000000269E-2</v>
      </c>
      <c r="D1642" s="2">
        <f t="shared" si="198"/>
        <v>4.7480799999999999</v>
      </c>
      <c r="E1642" s="2">
        <f t="shared" si="200"/>
        <v>4.7746300000000002</v>
      </c>
      <c r="F1642" s="2">
        <f t="shared" si="201"/>
        <v>4.7091549999999991</v>
      </c>
      <c r="G1642" s="2">
        <f t="shared" si="195"/>
        <v>4.6874440000000019</v>
      </c>
      <c r="H1642" s="2">
        <f t="shared" si="199"/>
        <v>4.6812974999999994</v>
      </c>
      <c r="I1642" s="2">
        <f t="array" ref="I1642">SUMPRODUCT(B1626:B1645, (ROW(B1626:B1645)-ROW(B1626)+1)) / (20*21/2)</f>
        <v>4.7537647619047618</v>
      </c>
      <c r="J1642" s="2">
        <f t="shared" si="202"/>
        <v>4.7295817076143889</v>
      </c>
      <c r="K1642" s="2">
        <f t="shared" si="196"/>
        <v>4.6639743586091491</v>
      </c>
    </row>
    <row r="1643" spans="1:11" ht="13.5" x14ac:dyDescent="0.25">
      <c r="A1643" s="3">
        <v>44406</v>
      </c>
      <c r="B1643" s="2">
        <v>4.7122000000000002</v>
      </c>
      <c r="C1643" s="2">
        <f t="shared" si="197"/>
        <v>0</v>
      </c>
      <c r="D1643" s="2">
        <f t="shared" si="198"/>
        <v>4.7347999999999999</v>
      </c>
      <c r="E1643" s="2">
        <f t="shared" si="200"/>
        <v>4.7633400000000012</v>
      </c>
      <c r="F1643" s="2">
        <f t="shared" si="201"/>
        <v>4.7203149999999985</v>
      </c>
      <c r="G1643" s="2">
        <f t="shared" si="195"/>
        <v>4.6894780000000011</v>
      </c>
      <c r="H1643" s="2">
        <f t="shared" si="199"/>
        <v>4.6788844999999997</v>
      </c>
      <c r="I1643" s="2">
        <f t="array" ref="I1643">SUMPRODUCT(B1627:B1646, (ROW(B1627:B1646)-ROW(B1627)+1)) / (20*21/2)</f>
        <v>4.749559047619047</v>
      </c>
      <c r="J1643" s="2">
        <f t="shared" si="202"/>
        <v>4.7279263068892083</v>
      </c>
      <c r="K1643" s="2">
        <f t="shared" si="196"/>
        <v>4.6658655602323194</v>
      </c>
    </row>
    <row r="1644" spans="1:11" ht="13.5" x14ac:dyDescent="0.25">
      <c r="A1644" s="3">
        <v>44407</v>
      </c>
      <c r="B1644" s="2">
        <v>4.7122000000000002</v>
      </c>
      <c r="C1644" s="2">
        <f t="shared" si="197"/>
        <v>0</v>
      </c>
      <c r="D1644" s="2">
        <f t="shared" si="198"/>
        <v>4.7228399999999997</v>
      </c>
      <c r="E1644" s="2">
        <f t="shared" si="200"/>
        <v>4.7567000000000013</v>
      </c>
      <c r="F1644" s="2">
        <f t="shared" si="201"/>
        <v>4.7355249999999982</v>
      </c>
      <c r="G1644" s="2">
        <f t="shared" si="195"/>
        <v>4.6917440000000008</v>
      </c>
      <c r="H1644" s="2">
        <f t="shared" si="199"/>
        <v>4.6765874999999992</v>
      </c>
      <c r="I1644" s="2">
        <f t="array" ref="I1644">SUMPRODUCT(B1628:B1647, (ROW(B1628:B1647)-ROW(B1628)+1)) / (20*21/2)</f>
        <v>4.7388438095238099</v>
      </c>
      <c r="J1644" s="2">
        <f t="shared" si="202"/>
        <v>4.7264285633759497</v>
      </c>
      <c r="K1644" s="2">
        <f t="shared" si="196"/>
        <v>4.6676825970859541</v>
      </c>
    </row>
    <row r="1645" spans="1:11" ht="13.5" x14ac:dyDescent="0.25">
      <c r="A1645" s="3">
        <v>44410</v>
      </c>
      <c r="B1645" s="2">
        <v>4.7122000000000002</v>
      </c>
      <c r="C1645" s="2">
        <f t="shared" si="197"/>
        <v>0</v>
      </c>
      <c r="D1645" s="2">
        <f t="shared" si="198"/>
        <v>4.72018</v>
      </c>
      <c r="E1645" s="2">
        <f t="shared" si="200"/>
        <v>4.7467400000000008</v>
      </c>
      <c r="F1645" s="2">
        <f t="shared" si="201"/>
        <v>4.7497599999999984</v>
      </c>
      <c r="G1645" s="2">
        <f t="shared" si="195"/>
        <v>4.6947040000000007</v>
      </c>
      <c r="H1645" s="2">
        <f t="shared" si="199"/>
        <v>4.6743194999999993</v>
      </c>
      <c r="I1645" s="2">
        <f t="array" ref="I1645">SUMPRODUCT(B1629:B1648, (ROW(B1629:B1648)-ROW(B1629)+1)) / (20*21/2)</f>
        <v>4.7338152380952385</v>
      </c>
      <c r="J1645" s="2">
        <f t="shared" si="202"/>
        <v>4.7250734621020491</v>
      </c>
      <c r="K1645" s="2">
        <f t="shared" si="196"/>
        <v>4.6694283775923875</v>
      </c>
    </row>
    <row r="1646" spans="1:11" ht="13.5" x14ac:dyDescent="0.25">
      <c r="A1646" s="3">
        <v>44411</v>
      </c>
      <c r="B1646" s="2">
        <v>4.7055999999999996</v>
      </c>
      <c r="C1646" s="2">
        <f t="shared" si="197"/>
        <v>-6.6000000000006054E-3</v>
      </c>
      <c r="D1646" s="2">
        <f t="shared" si="198"/>
        <v>4.7108800000000004</v>
      </c>
      <c r="E1646" s="2">
        <f t="shared" si="200"/>
        <v>4.7361200000000006</v>
      </c>
      <c r="F1646" s="2">
        <f t="shared" si="201"/>
        <v>4.7584099999999987</v>
      </c>
      <c r="G1646" s="2">
        <f t="shared" si="195"/>
        <v>4.6939460000000013</v>
      </c>
      <c r="H1646" s="2">
        <f t="shared" si="199"/>
        <v>4.6723944999999993</v>
      </c>
      <c r="I1646" s="2">
        <f t="array" ref="I1646">SUMPRODUCT(B1630:B1649, (ROW(B1630:B1649)-ROW(B1630)+1)) / (20*21/2)</f>
        <v>4.7231047619047617</v>
      </c>
      <c r="J1646" s="2">
        <f t="shared" si="202"/>
        <v>4.7232188466637588</v>
      </c>
      <c r="K1646" s="2">
        <f t="shared" si="196"/>
        <v>4.6708468725887649</v>
      </c>
    </row>
    <row r="1647" spans="1:11" ht="13.5" x14ac:dyDescent="0.25">
      <c r="A1647" s="3">
        <v>44412</v>
      </c>
      <c r="B1647" s="2">
        <v>4.6459000000000001</v>
      </c>
      <c r="C1647" s="2">
        <f t="shared" si="197"/>
        <v>-5.969999999999942E-2</v>
      </c>
      <c r="D1647" s="2">
        <f t="shared" si="198"/>
        <v>4.6976200000000006</v>
      </c>
      <c r="E1647" s="2">
        <f t="shared" si="200"/>
        <v>4.7228499999999993</v>
      </c>
      <c r="F1647" s="2">
        <f t="shared" si="201"/>
        <v>4.7649999999999988</v>
      </c>
      <c r="G1647" s="2">
        <f t="shared" si="195"/>
        <v>4.6900260000000014</v>
      </c>
      <c r="H1647" s="2">
        <f t="shared" si="199"/>
        <v>4.6697659999999992</v>
      </c>
      <c r="I1647" s="2">
        <f t="array" ref="I1647">SUMPRODUCT(B1631:B1650, (ROW(B1631:B1650)-ROW(B1631)+1)) / (20*21/2)</f>
        <v>4.713184285714286</v>
      </c>
      <c r="J1647" s="2">
        <f t="shared" si="202"/>
        <v>4.7158551469814958</v>
      </c>
      <c r="K1647" s="2">
        <f t="shared" si="196"/>
        <v>4.6698685638597937</v>
      </c>
    </row>
    <row r="1648" spans="1:11" ht="13.5" x14ac:dyDescent="0.25">
      <c r="A1648" s="3">
        <v>44413</v>
      </c>
      <c r="B1648" s="2">
        <v>4.7122000000000002</v>
      </c>
      <c r="C1648" s="2">
        <f t="shared" si="197"/>
        <v>6.6300000000000026E-2</v>
      </c>
      <c r="D1648" s="2">
        <f t="shared" si="198"/>
        <v>4.6976199999999997</v>
      </c>
      <c r="E1648" s="2">
        <f t="shared" si="200"/>
        <v>4.7162099999999993</v>
      </c>
      <c r="F1648" s="2">
        <f t="shared" si="201"/>
        <v>4.7583599999999979</v>
      </c>
      <c r="G1648" s="2">
        <f t="shared" si="195"/>
        <v>4.6874320000000003</v>
      </c>
      <c r="H1648" s="2">
        <f t="shared" si="199"/>
        <v>4.6682209999999991</v>
      </c>
      <c r="I1648" s="2">
        <f t="array" ref="I1648">SUMPRODUCT(B1632:B1651, (ROW(B1632:B1651)-ROW(B1632)+1)) / (20*21/2)</f>
        <v>4.704148571428572</v>
      </c>
      <c r="J1648" s="2">
        <f t="shared" si="202"/>
        <v>4.7155070377451622</v>
      </c>
      <c r="K1648" s="2">
        <f t="shared" si="196"/>
        <v>4.6715286201790169</v>
      </c>
    </row>
    <row r="1649" spans="1:11" ht="13.5" x14ac:dyDescent="0.25">
      <c r="A1649" s="3">
        <v>44414</v>
      </c>
      <c r="B1649" s="2">
        <v>4.6459000000000001</v>
      </c>
      <c r="C1649" s="2">
        <f t="shared" si="197"/>
        <v>-6.6300000000000026E-2</v>
      </c>
      <c r="D1649" s="2">
        <f t="shared" si="198"/>
        <v>4.6843599999999999</v>
      </c>
      <c r="E1649" s="2">
        <f t="shared" si="200"/>
        <v>4.7035999999999998</v>
      </c>
      <c r="F1649" s="2">
        <f t="shared" si="201"/>
        <v>4.7500649999999993</v>
      </c>
      <c r="G1649" s="2">
        <f t="shared" si="195"/>
        <v>4.6843220000000008</v>
      </c>
      <c r="H1649" s="2">
        <f t="shared" si="199"/>
        <v>4.6658524999999988</v>
      </c>
      <c r="I1649" s="2">
        <f t="array" ref="I1649">SUMPRODUCT(B1633:B1652, (ROW(B1633:B1652)-ROW(B1633)+1)) / (20*21/2)</f>
        <v>4.69267761904762</v>
      </c>
      <c r="J1649" s="2">
        <f t="shared" si="202"/>
        <v>4.7088777960551464</v>
      </c>
      <c r="K1649" s="2">
        <f t="shared" si="196"/>
        <v>4.670523576250428</v>
      </c>
    </row>
    <row r="1650" spans="1:11" ht="13.5" x14ac:dyDescent="0.25">
      <c r="A1650" s="3">
        <v>44417</v>
      </c>
      <c r="B1650" s="2">
        <v>4.6459000000000001</v>
      </c>
      <c r="C1650" s="2">
        <f t="shared" si="197"/>
        <v>0</v>
      </c>
      <c r="D1650" s="2">
        <f t="shared" si="198"/>
        <v>4.6711000000000009</v>
      </c>
      <c r="E1650" s="2">
        <f t="shared" si="200"/>
        <v>4.6956399999999991</v>
      </c>
      <c r="F1650" s="2">
        <f t="shared" si="201"/>
        <v>4.7407749999999993</v>
      </c>
      <c r="G1650" s="2">
        <f t="shared" ref="G1650:G1713" si="203">AVERAGE(B1601:B1650)</f>
        <v>4.6817900000000012</v>
      </c>
      <c r="H1650" s="2">
        <f t="shared" si="199"/>
        <v>4.6635129999999991</v>
      </c>
      <c r="I1650" s="2">
        <f t="array" ref="I1650">SUMPRODUCT(B1634:B1653, (ROW(B1634:B1653)-ROW(B1634)+1)) / (20*21/2)</f>
        <v>4.6851585714285715</v>
      </c>
      <c r="J1650" s="2">
        <f t="shared" si="202"/>
        <v>4.7028799107165611</v>
      </c>
      <c r="K1650" s="2">
        <f t="shared" si="196"/>
        <v>4.6695579458092347</v>
      </c>
    </row>
    <row r="1651" spans="1:11" ht="13.5" x14ac:dyDescent="0.25">
      <c r="A1651" s="3">
        <v>44419</v>
      </c>
      <c r="B1651" s="2">
        <v>4.6459000000000001</v>
      </c>
      <c r="C1651" s="2">
        <f t="shared" si="197"/>
        <v>0</v>
      </c>
      <c r="D1651" s="2">
        <f t="shared" si="198"/>
        <v>4.6591600000000009</v>
      </c>
      <c r="E1651" s="2">
        <f t="shared" si="200"/>
        <v>4.6850199999999997</v>
      </c>
      <c r="F1651" s="2">
        <f t="shared" si="201"/>
        <v>4.7331449999999995</v>
      </c>
      <c r="G1651" s="2">
        <f t="shared" si="203"/>
        <v>4.6792580000000017</v>
      </c>
      <c r="H1651" s="2">
        <f t="shared" si="199"/>
        <v>4.6612894999999988</v>
      </c>
      <c r="I1651" s="2">
        <f t="array" ref="I1651">SUMPRODUCT(B1635:B1654, (ROW(B1635:B1654)-ROW(B1635)+1)) / (20*21/2)</f>
        <v>4.6784928571428566</v>
      </c>
      <c r="J1651" s="2">
        <f t="shared" si="202"/>
        <v>4.6974532525530792</v>
      </c>
      <c r="K1651" s="2">
        <f t="shared" ref="K1651:K1714" si="204">$K$4*B1651+(1-$K$4)*K1650</f>
        <v>4.6686301832284798</v>
      </c>
    </row>
    <row r="1652" spans="1:11" ht="13.5" x14ac:dyDescent="0.25">
      <c r="A1652" s="3">
        <v>44420</v>
      </c>
      <c r="B1652" s="2">
        <v>4.6127000000000002</v>
      </c>
      <c r="C1652" s="2">
        <f t="shared" si="197"/>
        <v>-3.3199999999999896E-2</v>
      </c>
      <c r="D1652" s="2">
        <f t="shared" si="198"/>
        <v>4.6525200000000009</v>
      </c>
      <c r="E1652" s="2">
        <f t="shared" si="200"/>
        <v>4.6750699999999998</v>
      </c>
      <c r="F1652" s="2">
        <f t="shared" si="201"/>
        <v>4.72485</v>
      </c>
      <c r="G1652" s="2">
        <f t="shared" si="203"/>
        <v>4.6766420000000011</v>
      </c>
      <c r="H1652" s="2">
        <f t="shared" si="199"/>
        <v>4.6589864999999984</v>
      </c>
      <c r="I1652" s="2">
        <f t="array" ref="I1652">SUMPRODUCT(B1636:B1655, (ROW(B1636:B1655)-ROW(B1636)+1)) / (20*21/2)</f>
        <v>4.6781447619047611</v>
      </c>
      <c r="J1652" s="2">
        <f t="shared" si="202"/>
        <v>4.6893815142146913</v>
      </c>
      <c r="K1652" s="2">
        <f t="shared" si="204"/>
        <v>4.6664368427097163</v>
      </c>
    </row>
    <row r="1653" spans="1:11" ht="13.5" x14ac:dyDescent="0.25">
      <c r="A1653" s="3">
        <v>44424</v>
      </c>
      <c r="B1653" s="2">
        <v>4.6459000000000001</v>
      </c>
      <c r="C1653" s="2">
        <f t="shared" si="197"/>
        <v>3.3199999999999896E-2</v>
      </c>
      <c r="D1653" s="2">
        <f t="shared" si="198"/>
        <v>4.6392600000000002</v>
      </c>
      <c r="E1653" s="2">
        <f t="shared" si="200"/>
        <v>4.6684399999999995</v>
      </c>
      <c r="F1653" s="2">
        <f t="shared" si="201"/>
        <v>4.7158899999999999</v>
      </c>
      <c r="G1653" s="2">
        <f t="shared" si="203"/>
        <v>4.6746900000000018</v>
      </c>
      <c r="H1653" s="2">
        <f t="shared" si="199"/>
        <v>4.6568494999999981</v>
      </c>
      <c r="I1653" s="2">
        <f t="array" ref="I1653">SUMPRODUCT(B1637:B1656, (ROW(B1637:B1656)-ROW(B1637)+1)) / (20*21/2)</f>
        <v>4.6909404761904758</v>
      </c>
      <c r="J1653" s="2">
        <f t="shared" si="202"/>
        <v>4.6852404176228157</v>
      </c>
      <c r="K1653" s="2">
        <f t="shared" si="204"/>
        <v>4.6656314763289428</v>
      </c>
    </row>
    <row r="1654" spans="1:11" ht="13.5" x14ac:dyDescent="0.25">
      <c r="A1654" s="3">
        <v>44425</v>
      </c>
      <c r="B1654" s="2">
        <v>4.6459000000000001</v>
      </c>
      <c r="C1654" s="2">
        <f t="shared" si="197"/>
        <v>0</v>
      </c>
      <c r="D1654" s="2">
        <f t="shared" si="198"/>
        <v>4.6392600000000002</v>
      </c>
      <c r="E1654" s="2">
        <f t="shared" si="200"/>
        <v>4.66181</v>
      </c>
      <c r="F1654" s="2">
        <f t="shared" si="201"/>
        <v>4.7092550000000006</v>
      </c>
      <c r="G1654" s="2">
        <f t="shared" si="203"/>
        <v>4.6743560000000022</v>
      </c>
      <c r="H1654" s="2">
        <f t="shared" si="199"/>
        <v>4.6552334999999978</v>
      </c>
      <c r="I1654" s="2">
        <f t="array" ref="I1654">SUMPRODUCT(B1638:B1657, (ROW(B1638:B1657)-ROW(B1638)+1)) / (20*21/2)</f>
        <v>4.7036099999999994</v>
      </c>
      <c r="J1654" s="2">
        <f t="shared" si="202"/>
        <v>4.6814937111825472</v>
      </c>
      <c r="K1654" s="2">
        <f t="shared" si="204"/>
        <v>4.6648576929434942</v>
      </c>
    </row>
    <row r="1655" spans="1:11" ht="13.5" x14ac:dyDescent="0.25">
      <c r="A1655" s="3">
        <v>44426</v>
      </c>
      <c r="B1655" s="2">
        <v>4.7055999999999996</v>
      </c>
      <c r="C1655" s="2">
        <f t="shared" si="197"/>
        <v>5.969999999999942E-2</v>
      </c>
      <c r="D1655" s="2">
        <f t="shared" si="198"/>
        <v>4.6512000000000011</v>
      </c>
      <c r="E1655" s="2">
        <f t="shared" si="200"/>
        <v>4.6611500000000001</v>
      </c>
      <c r="F1655" s="2">
        <f t="shared" si="201"/>
        <v>4.703945</v>
      </c>
      <c r="G1655" s="2">
        <f t="shared" si="203"/>
        <v>4.6747540000000019</v>
      </c>
      <c r="H1655" s="2">
        <f t="shared" si="199"/>
        <v>4.6535974999999983</v>
      </c>
      <c r="I1655" s="2">
        <f t="array" ref="I1655">SUMPRODUCT(B1639:B1658, (ROW(B1639:B1658)-ROW(B1639)+1)) / (20*21/2)</f>
        <v>4.7096809523809515</v>
      </c>
      <c r="J1655" s="2">
        <f t="shared" si="202"/>
        <v>4.6837895482127809</v>
      </c>
      <c r="K1655" s="2">
        <f t="shared" si="204"/>
        <v>4.6664554304751222</v>
      </c>
    </row>
    <row r="1656" spans="1:11" ht="13.5" x14ac:dyDescent="0.25">
      <c r="A1656" s="3">
        <v>44427</v>
      </c>
      <c r="B1656" s="2">
        <v>4.8383000000000003</v>
      </c>
      <c r="C1656" s="2">
        <f t="shared" si="197"/>
        <v>0.13270000000000071</v>
      </c>
      <c r="D1656" s="2">
        <f t="shared" si="198"/>
        <v>4.689680000000001</v>
      </c>
      <c r="E1656" s="2">
        <f t="shared" si="200"/>
        <v>4.6744199999999996</v>
      </c>
      <c r="F1656" s="2">
        <f t="shared" si="201"/>
        <v>4.7052700000000005</v>
      </c>
      <c r="G1656" s="2">
        <f t="shared" si="203"/>
        <v>4.6790780000000014</v>
      </c>
      <c r="H1656" s="2">
        <f t="shared" si="199"/>
        <v>4.6526249999999978</v>
      </c>
      <c r="I1656" s="2">
        <f t="array" ref="I1656">SUMPRODUCT(B1640:B1659, (ROW(B1640:B1659)-ROW(B1640)+1)) / (20*21/2)</f>
        <v>4.7151452380952383</v>
      </c>
      <c r="J1656" s="2">
        <f t="shared" si="202"/>
        <v>4.6985048293353735</v>
      </c>
      <c r="K1656" s="2">
        <f t="shared" si="204"/>
        <v>4.673194433201588</v>
      </c>
    </row>
    <row r="1657" spans="1:11" ht="13.5" x14ac:dyDescent="0.25">
      <c r="A1657" s="3">
        <v>44428</v>
      </c>
      <c r="B1657" s="2">
        <v>4.8383000000000003</v>
      </c>
      <c r="C1657" s="2">
        <f t="shared" si="197"/>
        <v>0</v>
      </c>
      <c r="D1657" s="2">
        <f t="shared" si="198"/>
        <v>4.7347999999999999</v>
      </c>
      <c r="E1657" s="2">
        <f t="shared" si="200"/>
        <v>4.6936599999999995</v>
      </c>
      <c r="F1657" s="2">
        <f t="shared" si="201"/>
        <v>4.7082550000000003</v>
      </c>
      <c r="G1657" s="2">
        <f t="shared" si="203"/>
        <v>4.6850220000000018</v>
      </c>
      <c r="H1657" s="2">
        <f t="shared" si="199"/>
        <v>4.6516814999999978</v>
      </c>
      <c r="I1657" s="2">
        <f t="array" ref="I1657">SUMPRODUCT(B1641:B1660, (ROW(B1641:B1660)-ROW(B1641)+1)) / (20*21/2)</f>
        <v>4.7143271428571421</v>
      </c>
      <c r="J1657" s="2">
        <f t="shared" si="202"/>
        <v>4.7118186551129568</v>
      </c>
      <c r="K1657" s="2">
        <f t="shared" si="204"/>
        <v>4.6796691613113301</v>
      </c>
    </row>
    <row r="1658" spans="1:11" ht="13.5" x14ac:dyDescent="0.25">
      <c r="A1658" s="3">
        <v>44431</v>
      </c>
      <c r="B1658" s="2">
        <v>4.7720000000000002</v>
      </c>
      <c r="C1658" s="2">
        <f t="shared" si="197"/>
        <v>-6.6300000000000026E-2</v>
      </c>
      <c r="D1658" s="2">
        <f t="shared" si="198"/>
        <v>4.7600199999999999</v>
      </c>
      <c r="E1658" s="2">
        <f t="shared" si="200"/>
        <v>4.6996400000000005</v>
      </c>
      <c r="F1658" s="2">
        <f t="shared" si="201"/>
        <v>4.7079250000000004</v>
      </c>
      <c r="G1658" s="2">
        <f t="shared" si="203"/>
        <v>4.6872100000000021</v>
      </c>
      <c r="H1658" s="2">
        <f t="shared" si="199"/>
        <v>4.6504064999999981</v>
      </c>
      <c r="I1658" s="2">
        <f t="array" ref="I1658">SUMPRODUCT(B1642:B1661, (ROW(B1642:B1661)-ROW(B1642)+1)) / (20*21/2)</f>
        <v>4.7104733333333328</v>
      </c>
      <c r="J1658" s="2">
        <f t="shared" si="202"/>
        <v>4.7175502117688666</v>
      </c>
      <c r="K1658" s="2">
        <f t="shared" si="204"/>
        <v>4.6832899785148072</v>
      </c>
    </row>
    <row r="1659" spans="1:11" ht="13.5" x14ac:dyDescent="0.25">
      <c r="A1659" s="3">
        <v>44432</v>
      </c>
      <c r="B1659" s="2">
        <v>4.7652999999999999</v>
      </c>
      <c r="C1659" s="2">
        <f t="shared" si="197"/>
        <v>-6.7000000000003723E-3</v>
      </c>
      <c r="D1659" s="2">
        <f t="shared" si="198"/>
        <v>4.7839000000000009</v>
      </c>
      <c r="E1659" s="2">
        <f t="shared" si="200"/>
        <v>4.7115800000000005</v>
      </c>
      <c r="F1659" s="2">
        <f t="shared" si="201"/>
        <v>4.7075899999999997</v>
      </c>
      <c r="G1659" s="2">
        <f t="shared" si="203"/>
        <v>4.6893800000000025</v>
      </c>
      <c r="H1659" s="2">
        <f t="shared" si="199"/>
        <v>4.6493584999999982</v>
      </c>
      <c r="I1659" s="2">
        <f t="array" ref="I1659">SUMPRODUCT(B1643:B1662, (ROW(B1643:B1662)-ROW(B1643)+1)) / (20*21/2)</f>
        <v>4.7089257142857139</v>
      </c>
      <c r="J1659" s="2">
        <f t="shared" si="202"/>
        <v>4.7220978106480223</v>
      </c>
      <c r="K1659" s="2">
        <f t="shared" si="204"/>
        <v>4.6865060577887361</v>
      </c>
    </row>
    <row r="1660" spans="1:11" ht="13.5" x14ac:dyDescent="0.25">
      <c r="A1660" s="3">
        <v>44433</v>
      </c>
      <c r="B1660" s="2">
        <v>4.6989999999999998</v>
      </c>
      <c r="C1660" s="2">
        <f t="shared" si="197"/>
        <v>-6.6300000000000026E-2</v>
      </c>
      <c r="D1660" s="2">
        <f t="shared" si="198"/>
        <v>4.7825800000000003</v>
      </c>
      <c r="E1660" s="2">
        <f t="shared" si="200"/>
        <v>4.7168900000000011</v>
      </c>
      <c r="F1660" s="2">
        <f t="shared" si="201"/>
        <v>4.7062650000000001</v>
      </c>
      <c r="G1660" s="2">
        <f t="shared" si="203"/>
        <v>4.6913820000000017</v>
      </c>
      <c r="H1660" s="2">
        <f t="shared" si="199"/>
        <v>4.6479789999999976</v>
      </c>
      <c r="I1660" s="2">
        <f t="array" ref="I1660">SUMPRODUCT(B1644:B1663, (ROW(B1644:B1663)-ROW(B1644)+1)) / (20*21/2)</f>
        <v>4.7068757142857152</v>
      </c>
      <c r="J1660" s="2">
        <f t="shared" si="202"/>
        <v>4.7198980191577338</v>
      </c>
      <c r="K1660" s="2">
        <f t="shared" si="204"/>
        <v>4.6869960163068249</v>
      </c>
    </row>
    <row r="1661" spans="1:11" ht="13.5" x14ac:dyDescent="0.25">
      <c r="A1661" s="3">
        <v>44434</v>
      </c>
      <c r="B1661" s="2">
        <v>4.6657999999999999</v>
      </c>
      <c r="C1661" s="2">
        <f t="shared" si="197"/>
        <v>-3.3199999999999896E-2</v>
      </c>
      <c r="D1661" s="2">
        <f t="shared" si="198"/>
        <v>4.7480799999999999</v>
      </c>
      <c r="E1661" s="2">
        <f t="shared" si="200"/>
        <v>4.7188799999999995</v>
      </c>
      <c r="F1661" s="2">
        <f t="shared" si="201"/>
        <v>4.7019500000000001</v>
      </c>
      <c r="G1661" s="2">
        <f t="shared" si="203"/>
        <v>4.691562000000002</v>
      </c>
      <c r="H1661" s="2">
        <f t="shared" si="199"/>
        <v>4.6464334999999979</v>
      </c>
      <c r="I1661" s="2">
        <f t="array" ref="I1661">SUMPRODUCT(B1645:B1664, (ROW(B1645:B1664)-ROW(B1645)+1)) / (20*21/2)</f>
        <v>4.7049833333333337</v>
      </c>
      <c r="J1661" s="2">
        <f t="shared" si="202"/>
        <v>4.7147458268569977</v>
      </c>
      <c r="K1661" s="2">
        <f t="shared" si="204"/>
        <v>4.6861647999810669</v>
      </c>
    </row>
    <row r="1662" spans="1:11" ht="13.5" x14ac:dyDescent="0.25">
      <c r="A1662" s="3">
        <v>44435</v>
      </c>
      <c r="B1662" s="2">
        <v>4.6856999999999998</v>
      </c>
      <c r="C1662" s="2">
        <f t="shared" si="197"/>
        <v>1.9899999999999807E-2</v>
      </c>
      <c r="D1662" s="2">
        <f t="shared" si="198"/>
        <v>4.7175600000000006</v>
      </c>
      <c r="E1662" s="2">
        <f t="shared" si="200"/>
        <v>4.7261799999999985</v>
      </c>
      <c r="F1662" s="2">
        <f t="shared" si="201"/>
        <v>4.7006249999999996</v>
      </c>
      <c r="G1662" s="2">
        <f t="shared" si="203"/>
        <v>4.6915620000000011</v>
      </c>
      <c r="H1662" s="2">
        <f t="shared" si="199"/>
        <v>4.6450449999999979</v>
      </c>
      <c r="I1662" s="2">
        <f t="array" ref="I1662">SUMPRODUCT(B1646:B1665, (ROW(B1646:B1665)-ROW(B1646)+1)) / (20*21/2)</f>
        <v>4.7000866666666656</v>
      </c>
      <c r="J1662" s="2">
        <f t="shared" si="202"/>
        <v>4.7119795576325219</v>
      </c>
      <c r="K1662" s="2">
        <f t="shared" si="204"/>
        <v>4.6861465725308289</v>
      </c>
    </row>
    <row r="1663" spans="1:11" ht="13.5" x14ac:dyDescent="0.25">
      <c r="A1663" s="3">
        <v>44438</v>
      </c>
      <c r="B1663" s="2">
        <v>4.6791</v>
      </c>
      <c r="C1663" s="2">
        <f t="shared" si="197"/>
        <v>-6.5999999999997172E-3</v>
      </c>
      <c r="D1663" s="2">
        <f t="shared" si="198"/>
        <v>4.6989800000000006</v>
      </c>
      <c r="E1663" s="2">
        <f t="shared" si="200"/>
        <v>4.7294999999999998</v>
      </c>
      <c r="F1663" s="2">
        <f t="shared" si="201"/>
        <v>4.6989700000000001</v>
      </c>
      <c r="G1663" s="2">
        <f t="shared" si="203"/>
        <v>4.6924720000000013</v>
      </c>
      <c r="H1663" s="2">
        <f t="shared" si="199"/>
        <v>4.6435949999999977</v>
      </c>
      <c r="I1663" s="2">
        <f t="array" ref="I1663">SUMPRODUCT(B1647:B1666, (ROW(B1647:B1666)-ROW(B1647)+1)) / (20*21/2)</f>
        <v>4.7075152380952376</v>
      </c>
      <c r="J1663" s="2">
        <f t="shared" si="202"/>
        <v>4.7088481711913293</v>
      </c>
      <c r="K1663" s="2">
        <f t="shared" si="204"/>
        <v>4.685870236353149</v>
      </c>
    </row>
    <row r="1664" spans="1:11" ht="13.5" x14ac:dyDescent="0.25">
      <c r="A1664" s="3">
        <v>44439</v>
      </c>
      <c r="B1664" s="2">
        <v>4.6791</v>
      </c>
      <c r="C1664" s="2">
        <f t="shared" si="197"/>
        <v>0</v>
      </c>
      <c r="D1664" s="2">
        <f t="shared" si="198"/>
        <v>4.6817399999999996</v>
      </c>
      <c r="E1664" s="2">
        <f t="shared" si="200"/>
        <v>4.7328199999999994</v>
      </c>
      <c r="F1664" s="2">
        <f t="shared" si="201"/>
        <v>4.6973150000000006</v>
      </c>
      <c r="G1664" s="2">
        <f t="shared" si="203"/>
        <v>4.6932660000000013</v>
      </c>
      <c r="H1664" s="2">
        <f t="shared" si="199"/>
        <v>4.6424049999999975</v>
      </c>
      <c r="I1664" s="2">
        <f t="array" ref="I1664">SUMPRODUCT(B1648:B1667, (ROW(B1648:B1667)-ROW(B1648)+1)) / (20*21/2)</f>
        <v>4.7209419047619043</v>
      </c>
      <c r="J1664" s="2">
        <f t="shared" si="202"/>
        <v>4.7060150120302504</v>
      </c>
      <c r="K1664" s="2">
        <f t="shared" si="204"/>
        <v>4.6856047368883198</v>
      </c>
    </row>
    <row r="1665" spans="1:11" ht="13.5" x14ac:dyDescent="0.25">
      <c r="A1665" s="3">
        <v>44440</v>
      </c>
      <c r="B1665" s="2">
        <v>4.6459000000000001</v>
      </c>
      <c r="C1665" s="2">
        <f t="shared" si="197"/>
        <v>-3.3199999999999896E-2</v>
      </c>
      <c r="D1665" s="2">
        <f t="shared" si="198"/>
        <v>4.6711200000000002</v>
      </c>
      <c r="E1665" s="2">
        <f t="shared" si="200"/>
        <v>4.7268499999999998</v>
      </c>
      <c r="F1665" s="2">
        <f t="shared" si="201"/>
        <v>4.6940000000000008</v>
      </c>
      <c r="G1665" s="2">
        <f t="shared" si="203"/>
        <v>4.6924700000000019</v>
      </c>
      <c r="H1665" s="2">
        <f t="shared" si="199"/>
        <v>4.6409044999999978</v>
      </c>
      <c r="I1665" s="2">
        <f t="array" ref="I1665">SUMPRODUCT(B1649:B1668, (ROW(B1649:B1668)-ROW(B1649)+1)) / (20*21/2)</f>
        <v>4.7340904761904747</v>
      </c>
      <c r="J1665" s="2">
        <f t="shared" si="202"/>
        <v>4.7002897727892741</v>
      </c>
      <c r="K1665" s="2">
        <f t="shared" si="204"/>
        <v>4.6840476883828952</v>
      </c>
    </row>
    <row r="1666" spans="1:11" ht="13.5" x14ac:dyDescent="0.25">
      <c r="A1666" s="3">
        <v>44441</v>
      </c>
      <c r="B1666" s="2">
        <v>4.7720000000000002</v>
      </c>
      <c r="C1666" s="2">
        <f t="shared" si="197"/>
        <v>0.1261000000000001</v>
      </c>
      <c r="D1666" s="2">
        <f t="shared" si="198"/>
        <v>4.692359999999999</v>
      </c>
      <c r="E1666" s="2">
        <f t="shared" si="200"/>
        <v>4.7202199999999994</v>
      </c>
      <c r="F1666" s="2">
        <f t="shared" si="201"/>
        <v>4.6973200000000004</v>
      </c>
      <c r="G1666" s="2">
        <f t="shared" si="203"/>
        <v>4.6940800000000014</v>
      </c>
      <c r="H1666" s="2">
        <f t="shared" si="199"/>
        <v>4.6401789999999981</v>
      </c>
      <c r="I1666" s="2">
        <f t="array" ref="I1666">SUMPRODUCT(B1650:B1669, (ROW(B1650:B1669)-ROW(B1650)+1)) / (20*21/2)</f>
        <v>4.7371209523809519</v>
      </c>
      <c r="J1666" s="2">
        <f t="shared" si="202"/>
        <v>4.7071193182379147</v>
      </c>
      <c r="K1666" s="2">
        <f t="shared" si="204"/>
        <v>4.6874967986423899</v>
      </c>
    </row>
    <row r="1667" spans="1:11" ht="13.5" x14ac:dyDescent="0.25">
      <c r="A1667" s="3">
        <v>44442</v>
      </c>
      <c r="B1667" s="2">
        <v>4.8383000000000003</v>
      </c>
      <c r="C1667" s="2">
        <f t="shared" si="197"/>
        <v>6.6300000000000026E-2</v>
      </c>
      <c r="D1667" s="2">
        <f t="shared" si="198"/>
        <v>4.72288</v>
      </c>
      <c r="E1667" s="2">
        <f t="shared" si="200"/>
        <v>4.7202199999999994</v>
      </c>
      <c r="F1667" s="2">
        <f t="shared" si="201"/>
        <v>4.7069400000000012</v>
      </c>
      <c r="G1667" s="2">
        <f t="shared" si="203"/>
        <v>4.696670000000001</v>
      </c>
      <c r="H1667" s="2">
        <f t="shared" si="199"/>
        <v>4.6398719999999969</v>
      </c>
      <c r="I1667" s="2">
        <f t="array" ref="I1667">SUMPRODUCT(B1651:B1670, (ROW(B1651:B1670)-ROW(B1651)+1)) / (20*21/2)</f>
        <v>4.7396776190476189</v>
      </c>
      <c r="J1667" s="2">
        <f t="shared" si="202"/>
        <v>4.7196127165009703</v>
      </c>
      <c r="K1667" s="2">
        <f t="shared" si="204"/>
        <v>4.6934106496760215</v>
      </c>
    </row>
    <row r="1668" spans="1:11" ht="13.5" x14ac:dyDescent="0.25">
      <c r="A1668" s="3">
        <v>44445</v>
      </c>
      <c r="B1668" s="2">
        <v>4.8449999999999998</v>
      </c>
      <c r="C1668" s="2">
        <f t="shared" ref="C1668:C1731" si="205">B1668-B1667</f>
        <v>6.6999999999994841E-3</v>
      </c>
      <c r="D1668" s="2">
        <f t="shared" si="198"/>
        <v>4.7560599999999997</v>
      </c>
      <c r="E1668" s="2">
        <f t="shared" si="200"/>
        <v>4.7275200000000002</v>
      </c>
      <c r="F1668" s="2">
        <f t="shared" si="201"/>
        <v>4.7135800000000012</v>
      </c>
      <c r="G1668" s="2">
        <f t="shared" si="203"/>
        <v>4.6998560000000005</v>
      </c>
      <c r="H1668" s="2">
        <f t="shared" si="199"/>
        <v>4.6393959999999979</v>
      </c>
      <c r="I1668" s="2">
        <f t="array" ref="I1668">SUMPRODUCT(B1652:B1671, (ROW(B1652:B1671)-ROW(B1652)+1)) / (20*21/2)</f>
        <v>4.7398652380952377</v>
      </c>
      <c r="J1668" s="2">
        <f t="shared" si="202"/>
        <v>4.731554362548497</v>
      </c>
      <c r="K1668" s="2">
        <f t="shared" si="204"/>
        <v>4.6993553300808841</v>
      </c>
    </row>
    <row r="1669" spans="1:11" ht="13.5" x14ac:dyDescent="0.25">
      <c r="A1669" s="3">
        <v>44446</v>
      </c>
      <c r="B1669" s="2">
        <v>4.7454000000000001</v>
      </c>
      <c r="C1669" s="2">
        <f t="shared" si="205"/>
        <v>-9.9599999999999689E-2</v>
      </c>
      <c r="D1669" s="2">
        <f t="shared" si="198"/>
        <v>4.7693199999999996</v>
      </c>
      <c r="E1669" s="2">
        <f t="shared" si="200"/>
        <v>4.7255300000000009</v>
      </c>
      <c r="F1669" s="2">
        <f t="shared" si="201"/>
        <v>4.7185550000000003</v>
      </c>
      <c r="G1669" s="2">
        <f t="shared" si="203"/>
        <v>4.7039420000000005</v>
      </c>
      <c r="H1669" s="2">
        <f t="shared" si="199"/>
        <v>4.6384509999999981</v>
      </c>
      <c r="I1669" s="2">
        <f t="array" ref="I1669">SUMPRODUCT(B1653:B1672, (ROW(B1653:B1672)-ROW(B1653)+1)) / (20*21/2)</f>
        <v>4.7396738095238087</v>
      </c>
      <c r="J1669" s="2">
        <f t="shared" si="202"/>
        <v>4.7328729946867352</v>
      </c>
      <c r="K1669" s="2">
        <f t="shared" si="204"/>
        <v>4.7011610034110456</v>
      </c>
    </row>
    <row r="1670" spans="1:11" ht="13.5" x14ac:dyDescent="0.25">
      <c r="A1670" s="3">
        <v>44447</v>
      </c>
      <c r="B1670" s="2">
        <v>4.7454000000000001</v>
      </c>
      <c r="C1670" s="2">
        <f t="shared" si="205"/>
        <v>0</v>
      </c>
      <c r="D1670" s="2">
        <f t="shared" ref="D1670:D1733" si="206">AVERAGE(B1666:B1670)</f>
        <v>4.7892200000000003</v>
      </c>
      <c r="E1670" s="2">
        <f t="shared" si="200"/>
        <v>4.7301700000000011</v>
      </c>
      <c r="F1670" s="2">
        <f t="shared" si="201"/>
        <v>4.7235300000000011</v>
      </c>
      <c r="G1670" s="2">
        <f t="shared" si="203"/>
        <v>4.7080280000000005</v>
      </c>
      <c r="H1670" s="2">
        <f t="shared" si="199"/>
        <v>4.6376794999999982</v>
      </c>
      <c r="I1670" s="2">
        <f t="array" ref="I1670">SUMPRODUCT(B1654:B1673, (ROW(B1654:B1673)-ROW(B1654)+1)) / (20*21/2)</f>
        <v>4.738945238095237</v>
      </c>
      <c r="J1670" s="2">
        <f t="shared" si="202"/>
        <v>4.7340660428118078</v>
      </c>
      <c r="K1670" s="2">
        <f t="shared" si="204"/>
        <v>4.7028958660223772</v>
      </c>
    </row>
    <row r="1671" spans="1:11" ht="13.5" x14ac:dyDescent="0.25">
      <c r="A1671" s="3">
        <v>44448</v>
      </c>
      <c r="B1671" s="2">
        <v>4.7255000000000003</v>
      </c>
      <c r="C1671" s="2">
        <f t="shared" si="205"/>
        <v>-1.9899999999999807E-2</v>
      </c>
      <c r="D1671" s="2">
        <f t="shared" si="206"/>
        <v>4.7799199999999997</v>
      </c>
      <c r="E1671" s="2">
        <f t="shared" si="200"/>
        <v>4.7361400000000007</v>
      </c>
      <c r="F1671" s="2">
        <f t="shared" si="201"/>
        <v>4.7275100000000005</v>
      </c>
      <c r="G1671" s="2">
        <f t="shared" si="203"/>
        <v>4.7099820000000001</v>
      </c>
      <c r="H1671" s="2">
        <f t="shared" si="199"/>
        <v>4.6365769999999982</v>
      </c>
      <c r="I1671" s="2">
        <f t="array" ref="I1671">SUMPRODUCT(B1655:B1674, (ROW(B1655:B1674)-ROW(B1655)+1)) / (20*21/2)</f>
        <v>4.7372090476190474</v>
      </c>
      <c r="J1671" s="2">
        <f t="shared" si="202"/>
        <v>4.7332502292106833</v>
      </c>
      <c r="K1671" s="2">
        <f t="shared" si="204"/>
        <v>4.7037823026489507</v>
      </c>
    </row>
    <row r="1672" spans="1:11" ht="13.5" x14ac:dyDescent="0.25">
      <c r="A1672" s="3">
        <v>44449</v>
      </c>
      <c r="B1672" s="2">
        <v>4.7255000000000003</v>
      </c>
      <c r="C1672" s="2">
        <f t="shared" si="205"/>
        <v>0</v>
      </c>
      <c r="D1672" s="2">
        <f t="shared" si="206"/>
        <v>4.7573600000000003</v>
      </c>
      <c r="E1672" s="2">
        <f t="shared" si="200"/>
        <v>4.7401199999999992</v>
      </c>
      <c r="F1672" s="2">
        <f t="shared" si="201"/>
        <v>4.7331499999999993</v>
      </c>
      <c r="G1672" s="2">
        <f t="shared" si="203"/>
        <v>4.7119359999999997</v>
      </c>
      <c r="H1672" s="2">
        <f t="shared" si="199"/>
        <v>4.6357634999999986</v>
      </c>
      <c r="I1672" s="2">
        <f t="array" ref="I1672">SUMPRODUCT(B1656:B1675, (ROW(B1656:B1675)-ROW(B1656)+1)) / (20*21/2)</f>
        <v>4.7382871428571427</v>
      </c>
      <c r="J1672" s="2">
        <f t="shared" si="202"/>
        <v>4.7325121121429996</v>
      </c>
      <c r="K1672" s="2">
        <f t="shared" si="204"/>
        <v>4.7046339770548737</v>
      </c>
    </row>
    <row r="1673" spans="1:11" ht="13.5" x14ac:dyDescent="0.25">
      <c r="A1673" s="3">
        <v>44452</v>
      </c>
      <c r="B1673" s="2">
        <v>4.7255000000000003</v>
      </c>
      <c r="C1673" s="2">
        <f t="shared" si="205"/>
        <v>0</v>
      </c>
      <c r="D1673" s="2">
        <f t="shared" si="206"/>
        <v>4.73346</v>
      </c>
      <c r="E1673" s="2">
        <f t="shared" si="200"/>
        <v>4.7447599999999994</v>
      </c>
      <c r="F1673" s="2">
        <f t="shared" si="201"/>
        <v>4.7371299999999987</v>
      </c>
      <c r="G1673" s="2">
        <f t="shared" si="203"/>
        <v>4.716666</v>
      </c>
      <c r="H1673" s="2">
        <f t="shared" si="199"/>
        <v>4.6340824999999981</v>
      </c>
      <c r="I1673" s="2">
        <f t="array" ref="I1673">SUMPRODUCT(B1657:B1676, (ROW(B1657:B1676)-ROW(B1657)+1)) / (20*21/2)</f>
        <v>4.738505714285715</v>
      </c>
      <c r="J1673" s="2">
        <f t="shared" si="202"/>
        <v>4.7318442919389048</v>
      </c>
      <c r="K1673" s="2">
        <f t="shared" si="204"/>
        <v>4.705452252464486</v>
      </c>
    </row>
    <row r="1674" spans="1:11" ht="13.5" x14ac:dyDescent="0.25">
      <c r="A1674" s="3">
        <v>44453</v>
      </c>
      <c r="B1674" s="2">
        <v>4.7188999999999997</v>
      </c>
      <c r="C1674" s="2">
        <f t="shared" si="205"/>
        <v>-6.6000000000006054E-3</v>
      </c>
      <c r="D1674" s="2">
        <f t="shared" si="206"/>
        <v>4.7281599999999999</v>
      </c>
      <c r="E1674" s="2">
        <f t="shared" si="200"/>
        <v>4.7487399999999989</v>
      </c>
      <c r="F1674" s="2">
        <f t="shared" si="201"/>
        <v>4.7407799999999991</v>
      </c>
      <c r="G1674" s="2">
        <f t="shared" si="203"/>
        <v>4.7228839999999996</v>
      </c>
      <c r="H1674" s="2">
        <f t="shared" ref="H1674:H1737" si="207">AVERAGE(B1475:B1674)</f>
        <v>4.6322239999999981</v>
      </c>
      <c r="I1674" s="2">
        <f t="array" ref="I1674">SUMPRODUCT(B1658:B1677, (ROW(B1658:B1677)-ROW(B1658)+1)) / (20*21/2)</f>
        <v>4.7391666666666676</v>
      </c>
      <c r="J1674" s="2">
        <f t="shared" si="202"/>
        <v>4.7306115022304374</v>
      </c>
      <c r="K1674" s="2">
        <f t="shared" si="204"/>
        <v>4.7059796151129376</v>
      </c>
    </row>
    <row r="1675" spans="1:11" ht="13.5" x14ac:dyDescent="0.25">
      <c r="A1675" s="3">
        <v>44454</v>
      </c>
      <c r="B1675" s="2">
        <v>4.7521000000000004</v>
      </c>
      <c r="C1675" s="2">
        <f t="shared" si="205"/>
        <v>3.3200000000000784E-2</v>
      </c>
      <c r="D1675" s="2">
        <f t="shared" si="206"/>
        <v>4.7294999999999998</v>
      </c>
      <c r="E1675" s="2">
        <f t="shared" si="200"/>
        <v>4.75936</v>
      </c>
      <c r="F1675" s="2">
        <f t="shared" si="201"/>
        <v>4.7431049999999999</v>
      </c>
      <c r="G1675" s="2">
        <f t="shared" si="203"/>
        <v>4.7293760000000002</v>
      </c>
      <c r="H1675" s="2">
        <f t="shared" si="207"/>
        <v>4.6305314999999991</v>
      </c>
      <c r="I1675" s="2">
        <f t="array" ref="I1675">SUMPRODUCT(B1659:B1678, (ROW(B1659:B1678)-ROW(B1659)+1)) / (20*21/2)</f>
        <v>4.7402700000000006</v>
      </c>
      <c r="J1675" s="2">
        <f t="shared" si="202"/>
        <v>4.7326580258275381</v>
      </c>
      <c r="K1675" s="2">
        <f t="shared" si="204"/>
        <v>4.707788257657529</v>
      </c>
    </row>
    <row r="1676" spans="1:11" ht="13.5" x14ac:dyDescent="0.25">
      <c r="A1676" s="3">
        <v>44455</v>
      </c>
      <c r="B1676" s="2">
        <v>4.7454000000000001</v>
      </c>
      <c r="C1676" s="2">
        <f t="shared" si="205"/>
        <v>-6.7000000000003723E-3</v>
      </c>
      <c r="D1676" s="2">
        <f t="shared" si="206"/>
        <v>4.7334800000000001</v>
      </c>
      <c r="E1676" s="2">
        <f t="shared" ref="E1676:E1739" si="208">AVERAGE(B1667:B1676)</f>
        <v>4.7566999999999995</v>
      </c>
      <c r="F1676" s="2">
        <f t="shared" si="201"/>
        <v>4.7384599999999999</v>
      </c>
      <c r="G1676" s="2">
        <f t="shared" si="203"/>
        <v>4.7336319999999992</v>
      </c>
      <c r="H1676" s="2">
        <f t="shared" si="207"/>
        <v>4.6292969999999993</v>
      </c>
      <c r="I1676" s="2">
        <f t="array" ref="I1676">SUMPRODUCT(B1660:B1679, (ROW(B1660:B1679)-ROW(B1660)+1)) / (20*21/2)</f>
        <v>4.7440333333333333</v>
      </c>
      <c r="J1676" s="2">
        <f t="shared" si="202"/>
        <v>4.7338715471772961</v>
      </c>
      <c r="K1676" s="2">
        <f t="shared" si="204"/>
        <v>4.7092632279454696</v>
      </c>
    </row>
    <row r="1677" spans="1:11" ht="13.5" x14ac:dyDescent="0.25">
      <c r="A1677" s="3">
        <v>44456</v>
      </c>
      <c r="B1677" s="2">
        <v>4.7454000000000001</v>
      </c>
      <c r="C1677" s="2">
        <f t="shared" si="205"/>
        <v>0</v>
      </c>
      <c r="D1677" s="2">
        <f t="shared" si="206"/>
        <v>4.7374600000000004</v>
      </c>
      <c r="E1677" s="2">
        <f t="shared" si="208"/>
        <v>4.7474100000000004</v>
      </c>
      <c r="F1677" s="2">
        <f t="shared" si="201"/>
        <v>4.7338149999999999</v>
      </c>
      <c r="G1677" s="2">
        <f t="shared" si="203"/>
        <v>4.7382579999999992</v>
      </c>
      <c r="H1677" s="2">
        <f t="shared" si="207"/>
        <v>4.6278599999999992</v>
      </c>
      <c r="I1677" s="2">
        <f t="array" ref="I1677">SUMPRODUCT(B1661:B1680, (ROW(B1661:B1680)-ROW(B1661)+1)) / (20*21/2)</f>
        <v>4.7483933333333326</v>
      </c>
      <c r="J1677" s="2">
        <f t="shared" si="202"/>
        <v>4.7349694950651724</v>
      </c>
      <c r="K1677" s="2">
        <f t="shared" si="204"/>
        <v>4.7106803562613342</v>
      </c>
    </row>
    <row r="1678" spans="1:11" ht="13.5" x14ac:dyDescent="0.25">
      <c r="A1678" s="3">
        <v>44459</v>
      </c>
      <c r="B1678" s="2">
        <v>4.7454000000000001</v>
      </c>
      <c r="C1678" s="2">
        <f t="shared" si="205"/>
        <v>0</v>
      </c>
      <c r="D1678" s="2">
        <f t="shared" si="206"/>
        <v>4.7414399999999999</v>
      </c>
      <c r="E1678" s="2">
        <f t="shared" si="208"/>
        <v>4.7374500000000008</v>
      </c>
      <c r="F1678" s="2">
        <f t="shared" si="201"/>
        <v>4.7324850000000005</v>
      </c>
      <c r="G1678" s="2">
        <f t="shared" si="203"/>
        <v>4.7362659999999988</v>
      </c>
      <c r="H1678" s="2">
        <f t="shared" si="207"/>
        <v>4.6258735</v>
      </c>
      <c r="I1678" s="2">
        <f t="array" ref="I1678">SUMPRODUCT(B1662:B1681, (ROW(B1662:B1681)-ROW(B1662)+1)) / (20*21/2)</f>
        <v>4.7568028571428567</v>
      </c>
      <c r="J1678" s="2">
        <f t="shared" si="202"/>
        <v>4.7359628764875366</v>
      </c>
      <c r="K1678" s="2">
        <f t="shared" si="204"/>
        <v>4.7120419109177529</v>
      </c>
    </row>
    <row r="1679" spans="1:11" ht="13.5" x14ac:dyDescent="0.25">
      <c r="A1679" s="3">
        <v>44460</v>
      </c>
      <c r="B1679" s="2">
        <v>4.7720000000000002</v>
      </c>
      <c r="C1679" s="2">
        <f t="shared" si="205"/>
        <v>2.6600000000000179E-2</v>
      </c>
      <c r="D1679" s="2">
        <f t="shared" si="206"/>
        <v>4.7520600000000002</v>
      </c>
      <c r="E1679" s="2">
        <f t="shared" si="208"/>
        <v>4.7401100000000005</v>
      </c>
      <c r="F1679" s="2">
        <f t="shared" si="201"/>
        <v>4.7328200000000011</v>
      </c>
      <c r="G1679" s="2">
        <f t="shared" si="203"/>
        <v>4.7354699999999994</v>
      </c>
      <c r="H1679" s="2">
        <f t="shared" si="207"/>
        <v>4.6238755000000005</v>
      </c>
      <c r="I1679" s="2">
        <f t="array" ref="I1679">SUMPRODUCT(B1663:B1682, (ROW(B1663:B1682)-ROW(B1663)+1)) / (20*21/2)</f>
        <v>4.7631871428571442</v>
      </c>
      <c r="J1679" s="2">
        <f t="shared" si="202"/>
        <v>4.7393949834887241</v>
      </c>
      <c r="K1679" s="2">
        <f t="shared" si="204"/>
        <v>4.7143932085288212</v>
      </c>
    </row>
    <row r="1680" spans="1:11" ht="13.5" x14ac:dyDescent="0.25">
      <c r="A1680" s="3">
        <v>44461</v>
      </c>
      <c r="B1680" s="2">
        <v>4.7786</v>
      </c>
      <c r="C1680" s="2">
        <f t="shared" si="205"/>
        <v>6.5999999999997172E-3</v>
      </c>
      <c r="D1680" s="2">
        <f t="shared" si="206"/>
        <v>4.7573600000000003</v>
      </c>
      <c r="E1680" s="2">
        <f t="shared" si="208"/>
        <v>4.74343</v>
      </c>
      <c r="F1680" s="2">
        <f t="shared" si="201"/>
        <v>4.7368000000000006</v>
      </c>
      <c r="G1680" s="2">
        <f t="shared" si="203"/>
        <v>4.7344079999999993</v>
      </c>
      <c r="H1680" s="2">
        <f t="shared" si="207"/>
        <v>4.6221130000000006</v>
      </c>
      <c r="I1680" s="2">
        <f t="array" ref="I1680">SUMPRODUCT(B1664:B1683, (ROW(B1664:B1683)-ROW(B1664)+1)) / (20*21/2)</f>
        <v>4.7695995238095241</v>
      </c>
      <c r="J1680" s="2">
        <f t="shared" si="202"/>
        <v>4.7431287945850364</v>
      </c>
      <c r="K1680" s="2">
        <f t="shared" si="204"/>
        <v>4.7169111219198472</v>
      </c>
    </row>
    <row r="1681" spans="1:11" ht="13.5" x14ac:dyDescent="0.25">
      <c r="A1681" s="3">
        <v>44462</v>
      </c>
      <c r="B1681" s="2">
        <v>4.8250999999999999</v>
      </c>
      <c r="C1681" s="2">
        <f t="shared" si="205"/>
        <v>4.6499999999999986E-2</v>
      </c>
      <c r="D1681" s="2">
        <f t="shared" si="206"/>
        <v>4.7732999999999999</v>
      </c>
      <c r="E1681" s="2">
        <f t="shared" si="208"/>
        <v>4.7533899999999996</v>
      </c>
      <c r="F1681" s="2">
        <f t="shared" si="201"/>
        <v>4.744765000000001</v>
      </c>
      <c r="G1681" s="2">
        <f t="shared" si="203"/>
        <v>4.7349399999999999</v>
      </c>
      <c r="H1681" s="2">
        <f t="shared" si="207"/>
        <v>4.620727500000001</v>
      </c>
      <c r="I1681" s="2">
        <f t="array" ref="I1681">SUMPRODUCT(B1665:B1684, (ROW(B1665:B1684)-ROW(B1665)+1)) / (20*21/2)</f>
        <v>4.7898914285714289</v>
      </c>
      <c r="J1681" s="2">
        <f t="shared" si="202"/>
        <v>4.750935576053128</v>
      </c>
      <c r="K1681" s="2">
        <f t="shared" si="204"/>
        <v>4.7211538230210301</v>
      </c>
    </row>
    <row r="1682" spans="1:11" ht="13.5" x14ac:dyDescent="0.25">
      <c r="A1682" s="3">
        <v>44463</v>
      </c>
      <c r="B1682" s="2">
        <v>4.8117999999999999</v>
      </c>
      <c r="C1682" s="2">
        <f t="shared" si="205"/>
        <v>-1.330000000000009E-2</v>
      </c>
      <c r="D1682" s="2">
        <f t="shared" si="206"/>
        <v>4.7865799999999989</v>
      </c>
      <c r="E1682" s="2">
        <f t="shared" si="208"/>
        <v>4.7620199999999997</v>
      </c>
      <c r="F1682" s="2">
        <f t="shared" si="201"/>
        <v>4.7510700000000003</v>
      </c>
      <c r="G1682" s="2">
        <f t="shared" si="203"/>
        <v>4.7356040000000004</v>
      </c>
      <c r="H1682" s="2">
        <f t="shared" si="207"/>
        <v>4.6193334999999998</v>
      </c>
      <c r="I1682" s="2">
        <f t="array" ref="I1682">SUMPRODUCT(B1666:B1685, (ROW(B1666:B1685)-ROW(B1666)+1)) / (20*21/2)</f>
        <v>4.8239642857142844</v>
      </c>
      <c r="J1682" s="2">
        <f t="shared" si="202"/>
        <v>4.7567321878575921</v>
      </c>
      <c r="K1682" s="2">
        <f t="shared" si="204"/>
        <v>4.7247085750594211</v>
      </c>
    </row>
    <row r="1683" spans="1:11" ht="13.5" x14ac:dyDescent="0.25">
      <c r="A1683" s="3">
        <v>44466</v>
      </c>
      <c r="B1683" s="2">
        <v>4.8183999999999996</v>
      </c>
      <c r="C1683" s="2">
        <f t="shared" si="205"/>
        <v>6.5999999999997172E-3</v>
      </c>
      <c r="D1683" s="2">
        <f t="shared" si="206"/>
        <v>4.8011800000000004</v>
      </c>
      <c r="E1683" s="2">
        <f t="shared" si="208"/>
        <v>4.7713099999999988</v>
      </c>
      <c r="F1683" s="2">
        <f t="shared" si="201"/>
        <v>4.7580350000000005</v>
      </c>
      <c r="G1683" s="2">
        <f t="shared" si="203"/>
        <v>4.7354700000000003</v>
      </c>
      <c r="H1683" s="2">
        <f t="shared" si="207"/>
        <v>4.6180015000000001</v>
      </c>
      <c r="I1683" s="2">
        <f t="array" ref="I1683">SUMPRODUCT(B1667:B1686, (ROW(B1667:B1686)-ROW(B1667)+1)) / (20*21/2)</f>
        <v>4.8519299999999985</v>
      </c>
      <c r="J1683" s="2">
        <f t="shared" si="202"/>
        <v>4.7626053128235357</v>
      </c>
      <c r="K1683" s="2">
        <f t="shared" si="204"/>
        <v>4.7283827485865029</v>
      </c>
    </row>
    <row r="1684" spans="1:11" ht="13.5" x14ac:dyDescent="0.25">
      <c r="A1684" s="3">
        <v>44467</v>
      </c>
      <c r="B1684" s="2">
        <v>4.9710999999999999</v>
      </c>
      <c r="C1684" s="2">
        <f t="shared" si="205"/>
        <v>0.15270000000000028</v>
      </c>
      <c r="D1684" s="2">
        <f t="shared" si="206"/>
        <v>4.8409999999999993</v>
      </c>
      <c r="E1684" s="2">
        <f t="shared" si="208"/>
        <v>4.7965299999999997</v>
      </c>
      <c r="F1684" s="2">
        <f t="shared" ref="F1684:F1747" si="209">AVERAGE(B1665:B1684)</f>
        <v>4.7726349999999993</v>
      </c>
      <c r="G1684" s="2">
        <f t="shared" si="203"/>
        <v>4.7393200000000011</v>
      </c>
      <c r="H1684" s="2">
        <f t="shared" si="207"/>
        <v>4.6174614999999992</v>
      </c>
      <c r="I1684" s="2">
        <f t="array" ref="I1684">SUMPRODUCT(B1668:B1687, (ROW(B1668:B1687)-ROW(B1668)+1)) / (20*21/2)</f>
        <v>4.8764838095238092</v>
      </c>
      <c r="J1684" s="2">
        <f t="shared" si="202"/>
        <v>4.7824619496974847</v>
      </c>
      <c r="K1684" s="2">
        <f t="shared" si="204"/>
        <v>4.7379010721713462</v>
      </c>
    </row>
    <row r="1685" spans="1:11" ht="13.5" x14ac:dyDescent="0.25">
      <c r="A1685" s="3">
        <v>44468</v>
      </c>
      <c r="B1685" s="2">
        <v>5.1303999999999998</v>
      </c>
      <c r="C1685" s="2">
        <f t="shared" si="205"/>
        <v>0.1593</v>
      </c>
      <c r="D1685" s="2">
        <f t="shared" si="206"/>
        <v>4.9113600000000002</v>
      </c>
      <c r="E1685" s="2">
        <f t="shared" si="208"/>
        <v>4.8343600000000002</v>
      </c>
      <c r="F1685" s="2">
        <f t="shared" si="209"/>
        <v>4.7968600000000006</v>
      </c>
      <c r="G1685" s="2">
        <f t="shared" si="203"/>
        <v>4.745692</v>
      </c>
      <c r="H1685" s="2">
        <f t="shared" si="207"/>
        <v>4.6179494999999999</v>
      </c>
      <c r="I1685" s="2">
        <f t="array" ref="I1685">SUMPRODUCT(B1669:B1688, (ROW(B1669:B1688)-ROW(B1669)+1)) / (20*21/2)</f>
        <v>4.9037314285714286</v>
      </c>
      <c r="J1685" s="2">
        <f t="shared" ref="J1685:J1748" si="210">$J$4*B1685+J1684*(1-$J$4)</f>
        <v>4.8155989068691527</v>
      </c>
      <c r="K1685" s="2">
        <f t="shared" si="204"/>
        <v>4.7532931869881558</v>
      </c>
    </row>
    <row r="1686" spans="1:11" ht="13.5" x14ac:dyDescent="0.25">
      <c r="A1686" s="3">
        <v>44469</v>
      </c>
      <c r="B1686" s="2">
        <v>5.0904999999999996</v>
      </c>
      <c r="C1686" s="2">
        <f t="shared" si="205"/>
        <v>-3.9900000000000269E-2</v>
      </c>
      <c r="D1686" s="2">
        <f t="shared" si="206"/>
        <v>4.9644399999999989</v>
      </c>
      <c r="E1686" s="2">
        <f t="shared" si="208"/>
        <v>4.8688699999999994</v>
      </c>
      <c r="F1686" s="2">
        <f t="shared" si="209"/>
        <v>4.8127850000000008</v>
      </c>
      <c r="G1686" s="2">
        <f t="shared" si="203"/>
        <v>4.7512660000000002</v>
      </c>
      <c r="H1686" s="2">
        <f t="shared" si="207"/>
        <v>4.6180935000000005</v>
      </c>
      <c r="I1686" s="2">
        <f t="array" ref="I1686">SUMPRODUCT(B1670:B1689, (ROW(B1670:B1689)-ROW(B1670)+1)) / (20*21/2)</f>
        <v>4.9448766666666675</v>
      </c>
      <c r="J1686" s="2">
        <f t="shared" si="210"/>
        <v>4.8417799633578049</v>
      </c>
      <c r="K1686" s="2">
        <f t="shared" si="204"/>
        <v>4.7665169835768557</v>
      </c>
    </row>
    <row r="1687" spans="1:11" ht="13.5" x14ac:dyDescent="0.25">
      <c r="A1687" s="3">
        <v>44470</v>
      </c>
      <c r="B1687" s="2">
        <v>5.0705999999999998</v>
      </c>
      <c r="C1687" s="2">
        <f t="shared" si="205"/>
        <v>-1.9899999999999807E-2</v>
      </c>
      <c r="D1687" s="2">
        <f t="shared" si="206"/>
        <v>5.0161999999999995</v>
      </c>
      <c r="E1687" s="2">
        <f t="shared" si="208"/>
        <v>4.9013899999999992</v>
      </c>
      <c r="F1687" s="2">
        <f t="shared" si="209"/>
        <v>4.8244000000000007</v>
      </c>
      <c r="G1687" s="2">
        <f t="shared" si="203"/>
        <v>4.7571060000000003</v>
      </c>
      <c r="H1687" s="2">
        <f t="shared" si="207"/>
        <v>4.6182825000000003</v>
      </c>
      <c r="I1687" s="2">
        <f t="array" ref="I1687">SUMPRODUCT(B1671:B1690, (ROW(B1671:B1690)-ROW(B1671)+1)) / (20*21/2)</f>
        <v>4.981001428571429</v>
      </c>
      <c r="J1687" s="2">
        <f t="shared" si="210"/>
        <v>4.8635723477999191</v>
      </c>
      <c r="K1687" s="2">
        <f t="shared" si="204"/>
        <v>4.7784418077503128</v>
      </c>
    </row>
    <row r="1688" spans="1:11" ht="13.5" x14ac:dyDescent="0.25">
      <c r="A1688" s="3">
        <v>44473</v>
      </c>
      <c r="B1688" s="2">
        <v>5.1105</v>
      </c>
      <c r="C1688" s="2">
        <f t="shared" si="205"/>
        <v>3.9900000000000269E-2</v>
      </c>
      <c r="D1688" s="2">
        <f t="shared" si="206"/>
        <v>5.0746200000000004</v>
      </c>
      <c r="E1688" s="2">
        <f t="shared" si="208"/>
        <v>4.9379</v>
      </c>
      <c r="F1688" s="2">
        <f t="shared" si="209"/>
        <v>4.8376750000000008</v>
      </c>
      <c r="G1688" s="2">
        <f t="shared" si="203"/>
        <v>4.763744</v>
      </c>
      <c r="H1688" s="2">
        <f t="shared" si="207"/>
        <v>4.6192494999999996</v>
      </c>
      <c r="I1688" s="2">
        <f t="array" ref="I1688">SUMPRODUCT(B1672:B1691, (ROW(B1672:B1691)-ROW(B1672)+1)) / (20*21/2)</f>
        <v>5.0021176190476195</v>
      </c>
      <c r="J1688" s="2">
        <f t="shared" si="210"/>
        <v>4.8870892670570703</v>
      </c>
      <c r="K1688" s="2">
        <f t="shared" si="204"/>
        <v>4.7914636976424578</v>
      </c>
    </row>
    <row r="1689" spans="1:11" ht="13.5" x14ac:dyDescent="0.25">
      <c r="A1689" s="3">
        <v>44474</v>
      </c>
      <c r="B1689" s="2">
        <v>5.2697000000000003</v>
      </c>
      <c r="C1689" s="2">
        <f t="shared" si="205"/>
        <v>0.15920000000000023</v>
      </c>
      <c r="D1689" s="2">
        <f t="shared" si="206"/>
        <v>5.1343399999999999</v>
      </c>
      <c r="E1689" s="2">
        <f t="shared" si="208"/>
        <v>4.9876699999999996</v>
      </c>
      <c r="F1689" s="2">
        <f t="shared" si="209"/>
        <v>4.8638899999999996</v>
      </c>
      <c r="G1689" s="2">
        <f t="shared" si="203"/>
        <v>4.7736979999999996</v>
      </c>
      <c r="H1689" s="2">
        <f t="shared" si="207"/>
        <v>4.6203184999999998</v>
      </c>
      <c r="I1689" s="2">
        <f t="array" ref="I1689">SUMPRODUCT(B1673:B1692, (ROW(B1673:B1692)-ROW(B1673)+1)) / (20*21/2)</f>
        <v>5.0194957142857142</v>
      </c>
      <c r="J1689" s="2">
        <f t="shared" si="210"/>
        <v>4.9235283844802069</v>
      </c>
      <c r="K1689" s="2">
        <f t="shared" si="204"/>
        <v>4.8102180624407929</v>
      </c>
    </row>
    <row r="1690" spans="1:11" ht="13.5" x14ac:dyDescent="0.25">
      <c r="A1690" s="3">
        <v>44475</v>
      </c>
      <c r="B1690" s="2">
        <v>5.2431999999999999</v>
      </c>
      <c r="C1690" s="2">
        <f t="shared" si="205"/>
        <v>-2.6500000000000412E-2</v>
      </c>
      <c r="D1690" s="2">
        <f t="shared" si="206"/>
        <v>5.1569000000000003</v>
      </c>
      <c r="E1690" s="2">
        <f t="shared" si="208"/>
        <v>5.0341300000000002</v>
      </c>
      <c r="F1690" s="2">
        <f t="shared" si="209"/>
        <v>4.8887799999999997</v>
      </c>
      <c r="G1690" s="2">
        <f t="shared" si="203"/>
        <v>4.784052</v>
      </c>
      <c r="H1690" s="2">
        <f t="shared" si="207"/>
        <v>4.6210814999999998</v>
      </c>
      <c r="I1690" s="2">
        <f t="array" ref="I1690">SUMPRODUCT(B1674:B1693, (ROW(B1674:B1693)-ROW(B1674)+1)) / (20*21/2)</f>
        <v>5.0262880952380957</v>
      </c>
      <c r="J1690" s="2">
        <f t="shared" si="210"/>
        <v>4.9539733002439963</v>
      </c>
      <c r="K1690" s="2">
        <f t="shared" si="204"/>
        <v>4.8271977462666449</v>
      </c>
    </row>
    <row r="1691" spans="1:11" ht="13.5" x14ac:dyDescent="0.25">
      <c r="A1691" s="3">
        <v>44476</v>
      </c>
      <c r="B1691" s="2">
        <v>5.1105</v>
      </c>
      <c r="C1691" s="2">
        <f t="shared" si="205"/>
        <v>-0.13269999999999982</v>
      </c>
      <c r="D1691" s="2">
        <f t="shared" si="206"/>
        <v>5.1609000000000007</v>
      </c>
      <c r="E1691" s="2">
        <f t="shared" si="208"/>
        <v>5.0626699999999998</v>
      </c>
      <c r="F1691" s="2">
        <f t="shared" si="209"/>
        <v>4.9080300000000001</v>
      </c>
      <c r="G1691" s="2">
        <f t="shared" si="203"/>
        <v>4.7912200000000009</v>
      </c>
      <c r="H1691" s="2">
        <f t="shared" si="207"/>
        <v>4.6210075000000002</v>
      </c>
      <c r="I1691" s="2">
        <f t="array" ref="I1691">SUMPRODUCT(B1675:B1694, (ROW(B1675:B1694)-ROW(B1675)+1)) / (20*21/2)</f>
        <v>5.0343180952380946</v>
      </c>
      <c r="J1691" s="2">
        <f t="shared" si="210"/>
        <v>4.9688806049826635</v>
      </c>
      <c r="K1691" s="2">
        <f t="shared" si="204"/>
        <v>4.8383076385699137</v>
      </c>
    </row>
    <row r="1692" spans="1:11" ht="13.5" x14ac:dyDescent="0.25">
      <c r="A1692" s="3">
        <v>44477</v>
      </c>
      <c r="B1692" s="2">
        <v>5.0904999999999996</v>
      </c>
      <c r="C1692" s="2">
        <f t="shared" si="205"/>
        <v>-2.0000000000000462E-2</v>
      </c>
      <c r="D1692" s="2">
        <f t="shared" si="206"/>
        <v>5.1648799999999992</v>
      </c>
      <c r="E1692" s="2">
        <f t="shared" si="208"/>
        <v>5.0905399999999998</v>
      </c>
      <c r="F1692" s="2">
        <f t="shared" si="209"/>
        <v>4.9262800000000002</v>
      </c>
      <c r="G1692" s="2">
        <f t="shared" si="203"/>
        <v>4.7987860000000007</v>
      </c>
      <c r="H1692" s="2">
        <f t="shared" si="207"/>
        <v>4.6210360000000001</v>
      </c>
      <c r="I1692" s="2">
        <f t="array" ref="I1692">SUMPRODUCT(B1676:B1695, (ROW(B1676:B1695)-ROW(B1676)+1)) / (20*21/2)</f>
        <v>5.0339419047619058</v>
      </c>
      <c r="J1692" s="2">
        <f t="shared" si="210"/>
        <v>4.9804634045081242</v>
      </c>
      <c r="K1692" s="2">
        <f t="shared" si="204"/>
        <v>4.8481975350965838</v>
      </c>
    </row>
    <row r="1693" spans="1:11" ht="13.5" x14ac:dyDescent="0.25">
      <c r="A1693" s="3">
        <v>44480</v>
      </c>
      <c r="B1693" s="2">
        <v>4.9976000000000003</v>
      </c>
      <c r="C1693" s="2">
        <f t="shared" si="205"/>
        <v>-9.2899999999999316E-2</v>
      </c>
      <c r="D1693" s="2">
        <f t="shared" si="206"/>
        <v>5.1423000000000005</v>
      </c>
      <c r="E1693" s="2">
        <f t="shared" si="208"/>
        <v>5.10846</v>
      </c>
      <c r="F1693" s="2">
        <f t="shared" si="209"/>
        <v>4.9398850000000003</v>
      </c>
      <c r="G1693" s="2">
        <f t="shared" si="203"/>
        <v>4.8044940000000009</v>
      </c>
      <c r="H1693" s="2">
        <f t="shared" si="207"/>
        <v>4.620571</v>
      </c>
      <c r="I1693" s="2">
        <f t="array" ref="I1693">SUMPRODUCT(B1677:B1696, (ROW(B1677:B1696)-ROW(B1677)+1)) / (20*21/2)</f>
        <v>5.0351414285714293</v>
      </c>
      <c r="J1693" s="2">
        <f t="shared" si="210"/>
        <v>4.9820954612216362</v>
      </c>
      <c r="K1693" s="2">
        <f t="shared" si="204"/>
        <v>4.854056455288875</v>
      </c>
    </row>
    <row r="1694" spans="1:11" ht="13.5" x14ac:dyDescent="0.25">
      <c r="A1694" s="3">
        <v>44481</v>
      </c>
      <c r="B1694" s="2">
        <v>5.0242000000000004</v>
      </c>
      <c r="C1694" s="2">
        <f t="shared" si="205"/>
        <v>2.6600000000000179E-2</v>
      </c>
      <c r="D1694" s="2">
        <f t="shared" si="206"/>
        <v>5.0932000000000004</v>
      </c>
      <c r="E1694" s="2">
        <f t="shared" si="208"/>
        <v>5.1137700000000006</v>
      </c>
      <c r="F1694" s="2">
        <f t="shared" si="209"/>
        <v>4.9551500000000006</v>
      </c>
      <c r="G1694" s="2">
        <f t="shared" si="203"/>
        <v>4.8107340000000001</v>
      </c>
      <c r="H1694" s="2">
        <f t="shared" si="207"/>
        <v>4.6207595000000001</v>
      </c>
      <c r="I1694" s="2">
        <f t="array" ref="I1694">SUMPRODUCT(B1678:B1697, (ROW(B1678:B1697)-ROW(B1678)+1)) / (20*21/2)</f>
        <v>5.0346061904761905</v>
      </c>
      <c r="J1694" s="2">
        <f t="shared" si="210"/>
        <v>4.9861054172957662</v>
      </c>
      <c r="K1694" s="2">
        <f t="shared" si="204"/>
        <v>4.8607287511598996</v>
      </c>
    </row>
    <row r="1695" spans="1:11" ht="13.5" x14ac:dyDescent="0.25">
      <c r="A1695" s="3">
        <v>44482</v>
      </c>
      <c r="B1695" s="2">
        <v>4.9512</v>
      </c>
      <c r="C1695" s="2">
        <f t="shared" si="205"/>
        <v>-7.3000000000000398E-2</v>
      </c>
      <c r="D1695" s="2">
        <f t="shared" si="206"/>
        <v>5.0347999999999997</v>
      </c>
      <c r="E1695" s="2">
        <f t="shared" si="208"/>
        <v>5.0958500000000004</v>
      </c>
      <c r="F1695" s="2">
        <f t="shared" si="209"/>
        <v>4.9651050000000012</v>
      </c>
      <c r="G1695" s="2">
        <f t="shared" si="203"/>
        <v>4.8155140000000003</v>
      </c>
      <c r="H1695" s="2">
        <f t="shared" si="207"/>
        <v>4.6203804999999996</v>
      </c>
      <c r="I1695" s="2">
        <f t="array" ref="I1695">SUMPRODUCT(B1679:B1698, (ROW(B1679:B1698)-ROW(B1679)+1)) / (20*21/2)</f>
        <v>5.0304628571428562</v>
      </c>
      <c r="J1695" s="2">
        <f t="shared" si="210"/>
        <v>4.9827810918390272</v>
      </c>
      <c r="K1695" s="2">
        <f t="shared" si="204"/>
        <v>4.8642766432712765</v>
      </c>
    </row>
    <row r="1696" spans="1:11" ht="13.5" x14ac:dyDescent="0.25">
      <c r="A1696" s="3">
        <v>44483</v>
      </c>
      <c r="B1696" s="2">
        <v>4.9776999999999996</v>
      </c>
      <c r="C1696" s="2">
        <f t="shared" si="205"/>
        <v>2.6499999999999524E-2</v>
      </c>
      <c r="D1696" s="2">
        <f t="shared" si="206"/>
        <v>5.0082399999999998</v>
      </c>
      <c r="E1696" s="2">
        <f t="shared" si="208"/>
        <v>5.0845700000000003</v>
      </c>
      <c r="F1696" s="2">
        <f t="shared" si="209"/>
        <v>4.9767200000000003</v>
      </c>
      <c r="G1696" s="2">
        <f t="shared" si="203"/>
        <v>4.8209560000000007</v>
      </c>
      <c r="H1696" s="2">
        <f t="shared" si="207"/>
        <v>4.6203944999999988</v>
      </c>
      <c r="I1696" s="2">
        <f t="array" ref="I1696">SUMPRODUCT(B1680:B1699, (ROW(B1680:B1699)-ROW(B1680)+1)) / (20*21/2)</f>
        <v>5.0247428571428578</v>
      </c>
      <c r="J1696" s="2">
        <f t="shared" si="210"/>
        <v>4.9822971783305485</v>
      </c>
      <c r="K1696" s="2">
        <f t="shared" si="204"/>
        <v>4.8687246180449524</v>
      </c>
    </row>
    <row r="1697" spans="1:11" ht="13.5" x14ac:dyDescent="0.25">
      <c r="A1697" s="3">
        <v>44488</v>
      </c>
      <c r="B1697" s="2">
        <v>4.9710999999999999</v>
      </c>
      <c r="C1697" s="2">
        <f t="shared" si="205"/>
        <v>-6.5999999999997172E-3</v>
      </c>
      <c r="D1697" s="2">
        <f t="shared" si="206"/>
        <v>4.9843600000000006</v>
      </c>
      <c r="E1697" s="2">
        <f t="shared" si="208"/>
        <v>5.0746199999999995</v>
      </c>
      <c r="F1697" s="2">
        <f t="shared" si="209"/>
        <v>4.9880050000000011</v>
      </c>
      <c r="G1697" s="2">
        <f t="shared" si="203"/>
        <v>4.8274600000000003</v>
      </c>
      <c r="H1697" s="2">
        <f t="shared" si="207"/>
        <v>4.6200859999999997</v>
      </c>
      <c r="I1697" s="2">
        <f t="array" ref="I1697">SUMPRODUCT(B1681:B1700, (ROW(B1681:B1700)-ROW(B1681)+1)) / (20*21/2)</f>
        <v>5.0150709523809525</v>
      </c>
      <c r="J1697" s="2">
        <f t="shared" si="210"/>
        <v>4.9812307803943057</v>
      </c>
      <c r="K1697" s="2">
        <f t="shared" si="204"/>
        <v>4.8727393389059346</v>
      </c>
    </row>
    <row r="1698" spans="1:11" ht="13.5" x14ac:dyDescent="0.25">
      <c r="A1698" s="3">
        <v>44489</v>
      </c>
      <c r="B1698" s="2">
        <v>4.9444999999999997</v>
      </c>
      <c r="C1698" s="2">
        <f t="shared" si="205"/>
        <v>-2.6600000000000179E-2</v>
      </c>
      <c r="D1698" s="2">
        <f t="shared" si="206"/>
        <v>4.9737399999999994</v>
      </c>
      <c r="E1698" s="2">
        <f t="shared" si="208"/>
        <v>5.05802</v>
      </c>
      <c r="F1698" s="2">
        <f t="shared" si="209"/>
        <v>4.9979600000000008</v>
      </c>
      <c r="G1698" s="2">
        <f t="shared" si="203"/>
        <v>4.8321060000000005</v>
      </c>
      <c r="H1698" s="2">
        <f t="shared" si="207"/>
        <v>4.6195289999999991</v>
      </c>
      <c r="I1698" s="2">
        <f t="array" ref="I1698">SUMPRODUCT(B1682:B1701, (ROW(B1682:B1701)-ROW(B1682)+1)) / (20*21/2)</f>
        <v>5.0035319047619051</v>
      </c>
      <c r="J1698" s="2">
        <f t="shared" si="210"/>
        <v>4.9777326108329429</v>
      </c>
      <c r="K1698" s="2">
        <f t="shared" si="204"/>
        <v>4.8755534824782512</v>
      </c>
    </row>
    <row r="1699" spans="1:11" ht="13.5" x14ac:dyDescent="0.25">
      <c r="A1699" s="3">
        <v>44490</v>
      </c>
      <c r="B1699" s="2">
        <v>4.9379</v>
      </c>
      <c r="C1699" s="2">
        <f t="shared" si="205"/>
        <v>-6.5999999999997172E-3</v>
      </c>
      <c r="D1699" s="2">
        <f t="shared" si="206"/>
        <v>4.9564799999999991</v>
      </c>
      <c r="E1699" s="2">
        <f t="shared" si="208"/>
        <v>5.0248399999999993</v>
      </c>
      <c r="F1699" s="2">
        <f t="shared" si="209"/>
        <v>5.0062550000000012</v>
      </c>
      <c r="G1699" s="2">
        <f t="shared" si="203"/>
        <v>4.8379460000000014</v>
      </c>
      <c r="H1699" s="2">
        <f t="shared" si="207"/>
        <v>4.6190544999999998</v>
      </c>
      <c r="I1699" s="2">
        <f t="array" ref="I1699">SUMPRODUCT(B1683:B1702, (ROW(B1683:B1702)-ROW(B1683)+1)) / (20*21/2)</f>
        <v>4.9891533333333333</v>
      </c>
      <c r="J1699" s="2">
        <f t="shared" si="210"/>
        <v>4.9739390288488536</v>
      </c>
      <c r="K1699" s="2">
        <f t="shared" si="204"/>
        <v>4.8779984439496928</v>
      </c>
    </row>
    <row r="1700" spans="1:11" ht="13.5" x14ac:dyDescent="0.25">
      <c r="A1700" s="3">
        <v>44491</v>
      </c>
      <c r="B1700" s="2">
        <v>4.9047000000000001</v>
      </c>
      <c r="C1700" s="2">
        <f t="shared" si="205"/>
        <v>-3.3199999999999896E-2</v>
      </c>
      <c r="D1700" s="2">
        <f t="shared" si="206"/>
        <v>4.9471800000000004</v>
      </c>
      <c r="E1700" s="2">
        <f t="shared" si="208"/>
        <v>4.9909899999999991</v>
      </c>
      <c r="F1700" s="2">
        <f t="shared" si="209"/>
        <v>5.0125600000000006</v>
      </c>
      <c r="G1700" s="2">
        <f t="shared" si="203"/>
        <v>4.843122000000001</v>
      </c>
      <c r="H1700" s="2">
        <f t="shared" si="207"/>
        <v>4.6184139999999987</v>
      </c>
      <c r="I1700" s="2">
        <f t="array" ref="I1700">SUMPRODUCT(B1684:B1703, (ROW(B1684:B1703)-ROW(B1684)+1)) / (20*21/2)</f>
        <v>4.9726266666666668</v>
      </c>
      <c r="J1700" s="2">
        <f t="shared" si="210"/>
        <v>4.9673448356251528</v>
      </c>
      <c r="K1700" s="2">
        <f t="shared" si="204"/>
        <v>4.8790455637948034</v>
      </c>
    </row>
    <row r="1701" spans="1:11" ht="13.5" x14ac:dyDescent="0.25">
      <c r="A1701" s="3">
        <v>44494</v>
      </c>
      <c r="B1701" s="2">
        <v>4.8914</v>
      </c>
      <c r="C1701" s="2">
        <f t="shared" si="205"/>
        <v>-1.330000000000009E-2</v>
      </c>
      <c r="D1701" s="2">
        <f t="shared" si="206"/>
        <v>4.929920000000001</v>
      </c>
      <c r="E1701" s="2">
        <f t="shared" si="208"/>
        <v>4.9690799999999999</v>
      </c>
      <c r="F1701" s="2">
        <f t="shared" si="209"/>
        <v>5.0158750000000012</v>
      </c>
      <c r="G1701" s="2">
        <f t="shared" si="203"/>
        <v>4.8480320000000008</v>
      </c>
      <c r="H1701" s="2">
        <f t="shared" si="207"/>
        <v>4.6173019999999996</v>
      </c>
      <c r="I1701" s="2">
        <f t="array" ref="I1701">SUMPRODUCT(B1685:B1704, (ROW(B1685:B1704)-ROW(B1685)+1)) / (20*21/2)</f>
        <v>4.9559733333333327</v>
      </c>
      <c r="J1701" s="2">
        <f t="shared" si="210"/>
        <v>4.9601119941370424</v>
      </c>
      <c r="K1701" s="2">
        <f t="shared" si="204"/>
        <v>4.8795300514891249</v>
      </c>
    </row>
    <row r="1702" spans="1:11" ht="13.5" x14ac:dyDescent="0.25">
      <c r="A1702" s="3">
        <v>44495</v>
      </c>
      <c r="B1702" s="2">
        <v>4.8648999999999996</v>
      </c>
      <c r="C1702" s="2">
        <f t="shared" si="205"/>
        <v>-2.6500000000000412E-2</v>
      </c>
      <c r="D1702" s="2">
        <f t="shared" si="206"/>
        <v>4.9086799999999995</v>
      </c>
      <c r="E1702" s="2">
        <f t="shared" si="208"/>
        <v>4.9465199999999996</v>
      </c>
      <c r="F1702" s="2">
        <f t="shared" si="209"/>
        <v>5.018530000000001</v>
      </c>
      <c r="G1702" s="2">
        <f t="shared" si="203"/>
        <v>4.8530760000000006</v>
      </c>
      <c r="H1702" s="2">
        <f t="shared" si="207"/>
        <v>4.616752</v>
      </c>
      <c r="I1702" s="2">
        <f t="array" ref="I1702">SUMPRODUCT(B1686:B1705, (ROW(B1686:B1705)-ROW(B1686)+1)) / (20*21/2)</f>
        <v>4.9424442857142852</v>
      </c>
      <c r="J1702" s="2">
        <f t="shared" si="210"/>
        <v>4.95104418517161</v>
      </c>
      <c r="K1702" s="2">
        <f t="shared" si="204"/>
        <v>4.8789563239797475</v>
      </c>
    </row>
    <row r="1703" spans="1:11" ht="13.5" x14ac:dyDescent="0.25">
      <c r="A1703" s="3">
        <v>44496</v>
      </c>
      <c r="B1703" s="2">
        <v>4.8449999999999998</v>
      </c>
      <c r="C1703" s="2">
        <f t="shared" si="205"/>
        <v>-1.9899999999999807E-2</v>
      </c>
      <c r="D1703" s="2">
        <f t="shared" si="206"/>
        <v>4.8887799999999997</v>
      </c>
      <c r="E1703" s="2">
        <f t="shared" si="208"/>
        <v>4.9312599999999991</v>
      </c>
      <c r="F1703" s="2">
        <f t="shared" si="209"/>
        <v>5.0198600000000013</v>
      </c>
      <c r="G1703" s="2">
        <f t="shared" si="203"/>
        <v>4.8570580000000012</v>
      </c>
      <c r="H1703" s="2">
        <f t="shared" si="207"/>
        <v>4.6163915000000006</v>
      </c>
      <c r="I1703" s="2">
        <f t="array" ref="I1703">SUMPRODUCT(B1687:B1706, (ROW(B1687:B1706)-ROW(B1687)+1)) / (20*21/2)</f>
        <v>4.9288814285714286</v>
      </c>
      <c r="J1703" s="2">
        <f t="shared" si="210"/>
        <v>4.9409447389647907</v>
      </c>
      <c r="K1703" s="2">
        <f t="shared" si="204"/>
        <v>4.8776247034315228</v>
      </c>
    </row>
    <row r="1704" spans="1:11" ht="13.5" x14ac:dyDescent="0.25">
      <c r="A1704" s="3">
        <v>44497</v>
      </c>
      <c r="B1704" s="2">
        <v>4.8449999999999998</v>
      </c>
      <c r="C1704" s="2">
        <f t="shared" si="205"/>
        <v>0</v>
      </c>
      <c r="D1704" s="2">
        <f t="shared" si="206"/>
        <v>4.8701999999999988</v>
      </c>
      <c r="E1704" s="2">
        <f t="shared" si="208"/>
        <v>4.9133399999999989</v>
      </c>
      <c r="F1704" s="2">
        <f t="shared" si="209"/>
        <v>5.0135550000000011</v>
      </c>
      <c r="G1704" s="2">
        <f t="shared" si="203"/>
        <v>4.8610400000000009</v>
      </c>
      <c r="H1704" s="2">
        <f t="shared" si="207"/>
        <v>4.6157709999999996</v>
      </c>
      <c r="I1704" s="2">
        <f t="array" ref="I1704">SUMPRODUCT(B1688:B1707, (ROW(B1688:B1707)-ROW(B1688)+1)) / (20*21/2)</f>
        <v>4.9157961904761907</v>
      </c>
      <c r="J1704" s="2">
        <f t="shared" si="210"/>
        <v>4.9318071447776681</v>
      </c>
      <c r="K1704" s="2">
        <f t="shared" si="204"/>
        <v>4.8763453032969535</v>
      </c>
    </row>
    <row r="1705" spans="1:11" ht="13.5" x14ac:dyDescent="0.25">
      <c r="A1705" s="3">
        <v>44498</v>
      </c>
      <c r="B1705" s="2">
        <v>4.8715000000000002</v>
      </c>
      <c r="C1705" s="2">
        <f t="shared" si="205"/>
        <v>2.6500000000000412E-2</v>
      </c>
      <c r="D1705" s="2">
        <f t="shared" si="206"/>
        <v>4.8635599999999997</v>
      </c>
      <c r="E1705" s="2">
        <f t="shared" si="208"/>
        <v>4.9053699999999996</v>
      </c>
      <c r="F1705" s="2">
        <f t="shared" si="209"/>
        <v>5.00061</v>
      </c>
      <c r="G1705" s="2">
        <f t="shared" si="203"/>
        <v>4.8643580000000011</v>
      </c>
      <c r="H1705" s="2">
        <f t="shared" si="207"/>
        <v>4.6153115000000007</v>
      </c>
      <c r="I1705" s="2">
        <f t="array" ref="I1705">SUMPRODUCT(B1689:B1708, (ROW(B1689:B1708)-ROW(B1689)+1)) / (20*21/2)</f>
        <v>4.9043823809523808</v>
      </c>
      <c r="J1705" s="2">
        <f t="shared" si="210"/>
        <v>4.9260636071797945</v>
      </c>
      <c r="K1705" s="2">
        <f t="shared" si="204"/>
        <v>4.8761552914029549</v>
      </c>
    </row>
    <row r="1706" spans="1:11" ht="13.5" x14ac:dyDescent="0.25">
      <c r="A1706" s="3">
        <v>44501</v>
      </c>
      <c r="B1706" s="2">
        <v>4.8582000000000001</v>
      </c>
      <c r="C1706" s="2">
        <f t="shared" si="205"/>
        <v>-1.330000000000009E-2</v>
      </c>
      <c r="D1706" s="2">
        <f t="shared" si="206"/>
        <v>4.8569200000000006</v>
      </c>
      <c r="E1706" s="2">
        <f t="shared" si="208"/>
        <v>4.8934200000000008</v>
      </c>
      <c r="F1706" s="2">
        <f t="shared" si="209"/>
        <v>4.988995000000001</v>
      </c>
      <c r="G1706" s="2">
        <f t="shared" si="203"/>
        <v>4.8647560000000016</v>
      </c>
      <c r="H1706" s="2">
        <f t="shared" si="207"/>
        <v>4.6152775000000004</v>
      </c>
      <c r="I1706" s="2">
        <f t="array" ref="I1706">SUMPRODUCT(B1690:B1709, (ROW(B1690:B1709)-ROW(B1690)+1)) / (20*21/2)</f>
        <v>4.8941699999999999</v>
      </c>
      <c r="J1706" s="2">
        <f t="shared" si="210"/>
        <v>4.9196004064960048</v>
      </c>
      <c r="K1706" s="2">
        <f t="shared" si="204"/>
        <v>4.8754511623283294</v>
      </c>
    </row>
    <row r="1707" spans="1:11" ht="13.5" x14ac:dyDescent="0.25">
      <c r="A1707" s="3">
        <v>44502</v>
      </c>
      <c r="B1707" s="2">
        <v>4.8516000000000004</v>
      </c>
      <c r="C1707" s="2">
        <f t="shared" si="205"/>
        <v>-6.5999999999997172E-3</v>
      </c>
      <c r="D1707" s="2">
        <f t="shared" si="206"/>
        <v>4.85426</v>
      </c>
      <c r="E1707" s="2">
        <f t="shared" si="208"/>
        <v>4.8814699999999993</v>
      </c>
      <c r="F1707" s="2">
        <f t="shared" si="209"/>
        <v>4.9780449999999998</v>
      </c>
      <c r="G1707" s="2">
        <f t="shared" si="203"/>
        <v>4.8650220000000015</v>
      </c>
      <c r="H1707" s="2">
        <f t="shared" si="207"/>
        <v>4.6153259999999996</v>
      </c>
      <c r="I1707" s="2">
        <f t="array" ref="I1707">SUMPRODUCT(B1691:B1710, (ROW(B1691:B1710)-ROW(B1691)+1)) / (20*21/2)</f>
        <v>4.8846600000000002</v>
      </c>
      <c r="J1707" s="2">
        <f t="shared" si="210"/>
        <v>4.9131241773059093</v>
      </c>
      <c r="K1707" s="2">
        <f t="shared" si="204"/>
        <v>4.8745158226291796</v>
      </c>
    </row>
    <row r="1708" spans="1:11" ht="13.5" x14ac:dyDescent="0.25">
      <c r="A1708" s="3">
        <v>44503</v>
      </c>
      <c r="B1708" s="2">
        <v>4.8582000000000001</v>
      </c>
      <c r="C1708" s="2">
        <f t="shared" si="205"/>
        <v>6.5999999999997172E-3</v>
      </c>
      <c r="D1708" s="2">
        <f t="shared" si="206"/>
        <v>4.8569000000000004</v>
      </c>
      <c r="E1708" s="2">
        <f t="shared" si="208"/>
        <v>4.8728399999999992</v>
      </c>
      <c r="F1708" s="2">
        <f t="shared" si="209"/>
        <v>4.9654299999999996</v>
      </c>
      <c r="G1708" s="2">
        <f t="shared" si="203"/>
        <v>4.8667460000000018</v>
      </c>
      <c r="H1708" s="2">
        <f t="shared" si="207"/>
        <v>4.6151759999999999</v>
      </c>
      <c r="I1708" s="2">
        <f t="array" ref="I1708">SUMPRODUCT(B1692:B1711, (ROW(B1692:B1711)-ROW(B1692)+1)) / (20*21/2)</f>
        <v>4.8764080952380944</v>
      </c>
      <c r="J1708" s="2">
        <f t="shared" si="210"/>
        <v>4.9078933032767758</v>
      </c>
      <c r="K1708" s="2">
        <f t="shared" si="204"/>
        <v>4.8738759864476426</v>
      </c>
    </row>
    <row r="1709" spans="1:11" ht="13.5" x14ac:dyDescent="0.25">
      <c r="A1709" s="3">
        <v>44504</v>
      </c>
      <c r="B1709" s="2">
        <v>4.8582000000000001</v>
      </c>
      <c r="C1709" s="2">
        <f t="shared" si="205"/>
        <v>0</v>
      </c>
      <c r="D1709" s="2">
        <f t="shared" si="206"/>
        <v>4.8595400000000009</v>
      </c>
      <c r="E1709" s="2">
        <f t="shared" si="208"/>
        <v>4.8648699999999989</v>
      </c>
      <c r="F1709" s="2">
        <f t="shared" si="209"/>
        <v>4.9448549999999987</v>
      </c>
      <c r="G1709" s="2">
        <f t="shared" si="203"/>
        <v>4.8686040000000022</v>
      </c>
      <c r="H1709" s="2">
        <f t="shared" si="207"/>
        <v>4.6153444999999991</v>
      </c>
      <c r="I1709" s="2">
        <f t="array" ref="I1709">SUMPRODUCT(B1693:B1712, (ROW(B1693:B1712)-ROW(B1693)+1)) / (20*21/2)</f>
        <v>4.8871571428571432</v>
      </c>
      <c r="J1709" s="2">
        <f t="shared" si="210"/>
        <v>4.9031606077266066</v>
      </c>
      <c r="K1709" s="2">
        <f t="shared" si="204"/>
        <v>4.8732612418810684</v>
      </c>
    </row>
    <row r="1710" spans="1:11" ht="13.5" x14ac:dyDescent="0.25">
      <c r="A1710" s="3">
        <v>44505</v>
      </c>
      <c r="B1710" s="2">
        <v>4.8449999999999998</v>
      </c>
      <c r="C1710" s="2">
        <f t="shared" si="205"/>
        <v>-1.3200000000000323E-2</v>
      </c>
      <c r="D1710" s="2">
        <f t="shared" si="206"/>
        <v>4.8542399999999999</v>
      </c>
      <c r="E1710" s="2">
        <f t="shared" si="208"/>
        <v>4.8589000000000002</v>
      </c>
      <c r="F1710" s="2">
        <f t="shared" si="209"/>
        <v>4.9249449999999992</v>
      </c>
      <c r="G1710" s="2">
        <f t="shared" si="203"/>
        <v>4.8715240000000017</v>
      </c>
      <c r="H1710" s="2">
        <f t="shared" si="207"/>
        <v>4.6151864999999992</v>
      </c>
      <c r="I1710" s="2">
        <f t="array" ref="I1710">SUMPRODUCT(B1694:B1713, (ROW(B1694:B1713)-ROW(B1694)+1)) / (20*21/2)</f>
        <v>4.8988504761904776</v>
      </c>
      <c r="J1710" s="2">
        <f t="shared" si="210"/>
        <v>4.8976215022288345</v>
      </c>
      <c r="K1710" s="2">
        <f t="shared" si="204"/>
        <v>4.8721529578857332</v>
      </c>
    </row>
    <row r="1711" spans="1:11" ht="13.5" x14ac:dyDescent="0.25">
      <c r="A1711" s="3">
        <v>44508</v>
      </c>
      <c r="B1711" s="2">
        <v>4.8383000000000003</v>
      </c>
      <c r="C1711" s="2">
        <f t="shared" si="205"/>
        <v>-6.6999999999994841E-3</v>
      </c>
      <c r="D1711" s="2">
        <f t="shared" si="206"/>
        <v>4.8502600000000005</v>
      </c>
      <c r="E1711" s="2">
        <f t="shared" si="208"/>
        <v>4.8535899999999996</v>
      </c>
      <c r="F1711" s="2">
        <f t="shared" si="209"/>
        <v>4.9113349999999993</v>
      </c>
      <c r="G1711" s="2">
        <f t="shared" si="203"/>
        <v>4.8749740000000017</v>
      </c>
      <c r="H1711" s="2">
        <f t="shared" si="207"/>
        <v>4.6157179999999993</v>
      </c>
      <c r="I1711" s="2">
        <f t="array" ref="I1711">SUMPRODUCT(B1695:B1714, (ROW(B1695:B1714)-ROW(B1695)+1)) / (20*21/2)</f>
        <v>4.9053285714285719</v>
      </c>
      <c r="J1711" s="2">
        <f t="shared" si="210"/>
        <v>4.8919718353498975</v>
      </c>
      <c r="K1711" s="2">
        <f t="shared" si="204"/>
        <v>4.8708253909098227</v>
      </c>
    </row>
    <row r="1712" spans="1:11" ht="13.5" x14ac:dyDescent="0.25">
      <c r="A1712" s="3">
        <v>44509</v>
      </c>
      <c r="B1712" s="2">
        <v>5.0242000000000004</v>
      </c>
      <c r="C1712" s="2">
        <f t="shared" si="205"/>
        <v>0.18590000000000018</v>
      </c>
      <c r="D1712" s="2">
        <f t="shared" si="206"/>
        <v>4.8847800000000001</v>
      </c>
      <c r="E1712" s="2">
        <f t="shared" si="208"/>
        <v>4.8695200000000005</v>
      </c>
      <c r="F1712" s="2">
        <f t="shared" si="209"/>
        <v>4.9080199999999987</v>
      </c>
      <c r="G1712" s="2">
        <f t="shared" si="203"/>
        <v>4.8817440000000012</v>
      </c>
      <c r="H1712" s="2">
        <f t="shared" si="207"/>
        <v>4.6177000000000001</v>
      </c>
      <c r="I1712" s="2">
        <f t="array" ref="I1712">SUMPRODUCT(B1696:B1715, (ROW(B1696:B1715)-ROW(B1696)+1)) / (20*21/2)</f>
        <v>4.912028095238095</v>
      </c>
      <c r="J1712" s="2">
        <f t="shared" si="210"/>
        <v>4.9045649938880027</v>
      </c>
      <c r="K1712" s="2">
        <f t="shared" si="204"/>
        <v>4.8768400814623787</v>
      </c>
    </row>
    <row r="1713" spans="1:11" ht="13.5" x14ac:dyDescent="0.25">
      <c r="A1713" s="3">
        <v>44510</v>
      </c>
      <c r="B1713" s="2">
        <v>5.0308000000000002</v>
      </c>
      <c r="C1713" s="2">
        <f t="shared" si="205"/>
        <v>6.5999999999997172E-3</v>
      </c>
      <c r="D1713" s="2">
        <f t="shared" si="206"/>
        <v>4.9192999999999998</v>
      </c>
      <c r="E1713" s="2">
        <f t="shared" si="208"/>
        <v>4.8881000000000006</v>
      </c>
      <c r="F1713" s="2">
        <f t="shared" si="209"/>
        <v>4.9096799999999989</v>
      </c>
      <c r="G1713" s="2">
        <f t="shared" si="203"/>
        <v>4.8887780000000012</v>
      </c>
      <c r="H1713" s="2">
        <f t="shared" si="207"/>
        <v>4.6200039999999998</v>
      </c>
      <c r="I1713" s="2">
        <f t="array" ref="I1713">SUMPRODUCT(B1697:B1716, (ROW(B1697:B1716)-ROW(B1697)+1)) / (20*21/2)</f>
        <v>4.9186014285714279</v>
      </c>
      <c r="J1713" s="2">
        <f t="shared" si="210"/>
        <v>4.9165873754224787</v>
      </c>
      <c r="K1713" s="2">
        <f t="shared" si="204"/>
        <v>4.8828777253265994</v>
      </c>
    </row>
    <row r="1714" spans="1:11" ht="13.5" x14ac:dyDescent="0.25">
      <c r="A1714" s="3">
        <v>44511</v>
      </c>
      <c r="B1714" s="2">
        <v>4.9776999999999996</v>
      </c>
      <c r="C1714" s="2">
        <f t="shared" si="205"/>
        <v>-5.3100000000000591E-2</v>
      </c>
      <c r="D1714" s="2">
        <f t="shared" si="206"/>
        <v>4.9431999999999992</v>
      </c>
      <c r="E1714" s="2">
        <f t="shared" si="208"/>
        <v>4.90137</v>
      </c>
      <c r="F1714" s="2">
        <f t="shared" si="209"/>
        <v>4.9073549999999999</v>
      </c>
      <c r="G1714" s="2">
        <f t="shared" ref="G1714:G1777" si="211">AVERAGE(B1665:B1714)</f>
        <v>4.894750000000001</v>
      </c>
      <c r="H1714" s="2">
        <f t="shared" si="207"/>
        <v>4.6221005000000002</v>
      </c>
      <c r="I1714" s="2">
        <f t="array" ref="I1714">SUMPRODUCT(B1698:B1717, (ROW(B1698:B1717)-ROW(B1698)+1)) / (20*21/2)</f>
        <v>4.9314985714285715</v>
      </c>
      <c r="J1714" s="2">
        <f t="shared" si="210"/>
        <v>4.9224076253822426</v>
      </c>
      <c r="K1714" s="2">
        <f t="shared" si="204"/>
        <v>4.8865962459020267</v>
      </c>
    </row>
    <row r="1715" spans="1:11" ht="13.5" x14ac:dyDescent="0.25">
      <c r="A1715" s="3">
        <v>44512</v>
      </c>
      <c r="B1715" s="2">
        <v>4.9776999999999996</v>
      </c>
      <c r="C1715" s="2">
        <f t="shared" si="205"/>
        <v>0</v>
      </c>
      <c r="D1715" s="2">
        <f t="shared" si="206"/>
        <v>4.9697399999999998</v>
      </c>
      <c r="E1715" s="2">
        <f t="shared" si="208"/>
        <v>4.9119900000000003</v>
      </c>
      <c r="F1715" s="2">
        <f t="shared" si="209"/>
        <v>4.9086799999999995</v>
      </c>
      <c r="G1715" s="2">
        <f t="shared" si="211"/>
        <v>4.9013860000000014</v>
      </c>
      <c r="H1715" s="2">
        <f t="shared" si="207"/>
        <v>4.6244285000000005</v>
      </c>
      <c r="I1715" s="2">
        <f t="array" ref="I1715">SUMPRODUCT(B1699:B1718, (ROW(B1699:B1718)-ROW(B1699)+1)) / (20*21/2)</f>
        <v>4.9377242857142853</v>
      </c>
      <c r="J1715" s="2">
        <f t="shared" si="210"/>
        <v>4.9276735658220288</v>
      </c>
      <c r="K1715" s="2">
        <f t="shared" ref="K1715:K1778" si="212">$K$4*B1715+(1-$K$4)*K1714</f>
        <v>4.8901689421411625</v>
      </c>
    </row>
    <row r="1716" spans="1:11" ht="13.5" x14ac:dyDescent="0.25">
      <c r="A1716" s="3">
        <v>44515</v>
      </c>
      <c r="B1716" s="2">
        <v>4.9776999999999996</v>
      </c>
      <c r="C1716" s="2">
        <f t="shared" si="205"/>
        <v>0</v>
      </c>
      <c r="D1716" s="2">
        <f t="shared" si="206"/>
        <v>4.9976199999999995</v>
      </c>
      <c r="E1716" s="2">
        <f t="shared" si="208"/>
        <v>4.92394</v>
      </c>
      <c r="F1716" s="2">
        <f t="shared" si="209"/>
        <v>4.9086799999999995</v>
      </c>
      <c r="G1716" s="2">
        <f t="shared" si="211"/>
        <v>4.9055000000000017</v>
      </c>
      <c r="H1716" s="2">
        <f t="shared" si="207"/>
        <v>4.6267850000000008</v>
      </c>
      <c r="I1716" s="2">
        <f t="array" ref="I1716">SUMPRODUCT(B1700:B1719, (ROW(B1700:B1719)-ROW(B1700)+1)) / (20*21/2)</f>
        <v>4.9450585714285706</v>
      </c>
      <c r="J1716" s="2">
        <f t="shared" si="210"/>
        <v>4.9324379881246925</v>
      </c>
      <c r="K1716" s="2">
        <f t="shared" si="212"/>
        <v>4.8936015326454303</v>
      </c>
    </row>
    <row r="1717" spans="1:11" ht="13.5" x14ac:dyDescent="0.25">
      <c r="A1717" s="3">
        <v>44516</v>
      </c>
      <c r="B1717" s="2">
        <v>5.0441000000000003</v>
      </c>
      <c r="C1717" s="2">
        <f t="shared" si="205"/>
        <v>6.6400000000000681E-2</v>
      </c>
      <c r="D1717" s="2">
        <f t="shared" si="206"/>
        <v>5.0015999999999998</v>
      </c>
      <c r="E1717" s="2">
        <f t="shared" si="208"/>
        <v>4.9431899999999995</v>
      </c>
      <c r="F1717" s="2">
        <f t="shared" si="209"/>
        <v>4.912329999999999</v>
      </c>
      <c r="G1717" s="2">
        <f t="shared" si="211"/>
        <v>4.9096160000000024</v>
      </c>
      <c r="H1717" s="2">
        <f t="shared" si="207"/>
        <v>4.6294450000000014</v>
      </c>
      <c r="I1717" s="2">
        <f t="array" ref="I1717">SUMPRODUCT(B1701:B1720, (ROW(B1701:B1720)-ROW(B1701)+1)) / (20*21/2)</f>
        <v>4.9546638095238089</v>
      </c>
      <c r="J1717" s="2">
        <f t="shared" si="210"/>
        <v>4.9430724654461509</v>
      </c>
      <c r="K1717" s="2">
        <f t="shared" si="212"/>
        <v>4.8995034333260019</v>
      </c>
    </row>
    <row r="1718" spans="1:11" ht="13.5" x14ac:dyDescent="0.25">
      <c r="A1718" s="3">
        <v>44517</v>
      </c>
      <c r="B1718" s="2">
        <v>4.9776999999999996</v>
      </c>
      <c r="C1718" s="2">
        <f t="shared" si="205"/>
        <v>-6.6400000000000681E-2</v>
      </c>
      <c r="D1718" s="2">
        <f t="shared" si="206"/>
        <v>4.9909799999999995</v>
      </c>
      <c r="E1718" s="2">
        <f t="shared" si="208"/>
        <v>4.9551399999999992</v>
      </c>
      <c r="F1718" s="2">
        <f t="shared" si="209"/>
        <v>4.9139899999999992</v>
      </c>
      <c r="G1718" s="2">
        <f t="shared" si="211"/>
        <v>4.9122700000000012</v>
      </c>
      <c r="H1718" s="2">
        <f t="shared" si="207"/>
        <v>4.6315125000000013</v>
      </c>
      <c r="I1718" s="2">
        <f t="array" ref="I1718">SUMPRODUCT(B1702:B1721, (ROW(B1702:B1721)-ROW(B1702)+1)) / (20*21/2)</f>
        <v>4.9561509523809519</v>
      </c>
      <c r="J1718" s="2">
        <f t="shared" si="210"/>
        <v>4.9463703258798501</v>
      </c>
      <c r="K1718" s="2">
        <f t="shared" si="212"/>
        <v>4.9025699653524342</v>
      </c>
    </row>
    <row r="1719" spans="1:11" ht="13.5" x14ac:dyDescent="0.25">
      <c r="A1719" s="3">
        <v>44518</v>
      </c>
      <c r="B1719" s="2">
        <v>4.9909999999999997</v>
      </c>
      <c r="C1719" s="2">
        <f t="shared" si="205"/>
        <v>1.330000000000009E-2</v>
      </c>
      <c r="D1719" s="2">
        <f t="shared" si="206"/>
        <v>4.9936400000000001</v>
      </c>
      <c r="E1719" s="2">
        <f t="shared" si="208"/>
        <v>4.9684200000000001</v>
      </c>
      <c r="F1719" s="2">
        <f t="shared" si="209"/>
        <v>4.9166449999999999</v>
      </c>
      <c r="G1719" s="2">
        <f t="shared" si="211"/>
        <v>4.9171820000000013</v>
      </c>
      <c r="H1719" s="2">
        <f t="shared" si="207"/>
        <v>4.633588500000001</v>
      </c>
      <c r="I1719" s="2">
        <f t="array" ref="I1719">SUMPRODUCT(B1703:B1722, (ROW(B1703:B1722)-ROW(B1703)+1)) / (20*21/2)</f>
        <v>4.958045238095238</v>
      </c>
      <c r="J1719" s="2">
        <f t="shared" si="210"/>
        <v>4.9506207710341501</v>
      </c>
      <c r="K1719" s="2">
        <f t="shared" si="212"/>
        <v>4.9060378098484172</v>
      </c>
    </row>
    <row r="1720" spans="1:11" ht="13.5" x14ac:dyDescent="0.25">
      <c r="A1720" s="3">
        <v>44519</v>
      </c>
      <c r="B1720" s="2">
        <v>5.0175000000000001</v>
      </c>
      <c r="C1720" s="2">
        <f t="shared" si="205"/>
        <v>2.6500000000000412E-2</v>
      </c>
      <c r="D1720" s="2">
        <f t="shared" si="206"/>
        <v>5.0015999999999989</v>
      </c>
      <c r="E1720" s="2">
        <f t="shared" si="208"/>
        <v>4.9856699999999989</v>
      </c>
      <c r="F1720" s="2">
        <f t="shared" si="209"/>
        <v>4.9222850000000005</v>
      </c>
      <c r="G1720" s="2">
        <f t="shared" si="211"/>
        <v>4.9226240000000017</v>
      </c>
      <c r="H1720" s="2">
        <f t="shared" si="207"/>
        <v>4.6358260000000016</v>
      </c>
      <c r="I1720" s="2">
        <f t="array" ref="I1720">SUMPRODUCT(B1704:B1723, (ROW(B1704:B1723)-ROW(B1704)+1)) / (20*21/2)</f>
        <v>4.9639890476190471</v>
      </c>
      <c r="J1720" s="2">
        <f t="shared" si="210"/>
        <v>4.9569902214118509</v>
      </c>
      <c r="K1720" s="2">
        <f t="shared" si="212"/>
        <v>4.9104088761288711</v>
      </c>
    </row>
    <row r="1721" spans="1:11" ht="13.5" x14ac:dyDescent="0.25">
      <c r="A1721" s="3">
        <v>44522</v>
      </c>
      <c r="B1721" s="2">
        <v>4.9379</v>
      </c>
      <c r="C1721" s="2">
        <f t="shared" si="205"/>
        <v>-7.9600000000000115E-2</v>
      </c>
      <c r="D1721" s="2">
        <f t="shared" si="206"/>
        <v>4.9936399999999992</v>
      </c>
      <c r="E1721" s="2">
        <f t="shared" si="208"/>
        <v>4.9956299999999993</v>
      </c>
      <c r="F1721" s="2">
        <f t="shared" si="209"/>
        <v>4.9246099999999995</v>
      </c>
      <c r="G1721" s="2">
        <f t="shared" si="211"/>
        <v>4.9268720000000021</v>
      </c>
      <c r="H1721" s="2">
        <f t="shared" si="207"/>
        <v>4.6375500000000009</v>
      </c>
      <c r="I1721" s="2">
        <f t="array" ref="I1721">SUMPRODUCT(B1705:B1724, (ROW(B1705:B1724)-ROW(B1705)+1)) / (20*21/2)</f>
        <v>4.9692376190476191</v>
      </c>
      <c r="J1721" s="2">
        <f t="shared" si="210"/>
        <v>4.9551721050869126</v>
      </c>
      <c r="K1721" s="2">
        <f t="shared" si="212"/>
        <v>4.9114869594179353</v>
      </c>
    </row>
    <row r="1722" spans="1:11" ht="13.5" x14ac:dyDescent="0.25">
      <c r="A1722" s="3">
        <v>44523</v>
      </c>
      <c r="B1722" s="2">
        <v>4.9444999999999997</v>
      </c>
      <c r="C1722" s="2">
        <f t="shared" si="205"/>
        <v>6.5999999999997172E-3</v>
      </c>
      <c r="D1722" s="2">
        <f t="shared" si="206"/>
        <v>4.9737200000000001</v>
      </c>
      <c r="E1722" s="2">
        <f t="shared" si="208"/>
        <v>4.9876599999999991</v>
      </c>
      <c r="F1722" s="2">
        <f t="shared" si="209"/>
        <v>4.9285900000000007</v>
      </c>
      <c r="G1722" s="2">
        <f t="shared" si="211"/>
        <v>4.9312520000000024</v>
      </c>
      <c r="H1722" s="2">
        <f t="shared" si="207"/>
        <v>4.6393360000000028</v>
      </c>
      <c r="I1722" s="2">
        <f t="array" ref="I1722">SUMPRODUCT(B1706:B1725, (ROW(B1706:B1725)-ROW(B1706)+1)) / (20*21/2)</f>
        <v>4.972524285714286</v>
      </c>
      <c r="J1722" s="2">
        <f t="shared" si="210"/>
        <v>4.9541557141262542</v>
      </c>
      <c r="K1722" s="2">
        <f t="shared" si="212"/>
        <v>4.9127815884603692</v>
      </c>
    </row>
    <row r="1723" spans="1:11" ht="13.5" x14ac:dyDescent="0.25">
      <c r="A1723" s="3">
        <v>44524</v>
      </c>
      <c r="B1723" s="2">
        <v>4.9909999999999997</v>
      </c>
      <c r="C1723" s="2">
        <f t="shared" si="205"/>
        <v>4.6499999999999986E-2</v>
      </c>
      <c r="D1723" s="2">
        <f t="shared" si="206"/>
        <v>4.9763800000000007</v>
      </c>
      <c r="E1723" s="2">
        <f t="shared" si="208"/>
        <v>4.9836799999999997</v>
      </c>
      <c r="F1723" s="2">
        <f t="shared" si="209"/>
        <v>4.9358900000000006</v>
      </c>
      <c r="G1723" s="2">
        <f t="shared" si="211"/>
        <v>4.9365620000000021</v>
      </c>
      <c r="H1723" s="2">
        <f t="shared" si="207"/>
        <v>4.6414700000000018</v>
      </c>
      <c r="I1723" s="2">
        <f t="array" ref="I1723">SUMPRODUCT(B1707:B1726, (ROW(B1707:B1726)-ROW(B1707)+1)) / (20*21/2)</f>
        <v>4.9753052380952374</v>
      </c>
      <c r="J1723" s="2">
        <f t="shared" si="210"/>
        <v>4.9576646937332773</v>
      </c>
      <c r="K1723" s="2">
        <f t="shared" si="212"/>
        <v>4.9158489771481984</v>
      </c>
    </row>
    <row r="1724" spans="1:11" ht="13.5" x14ac:dyDescent="0.25">
      <c r="A1724" s="3">
        <v>44525</v>
      </c>
      <c r="B1724" s="2">
        <v>4.9909999999999997</v>
      </c>
      <c r="C1724" s="2">
        <f t="shared" si="205"/>
        <v>0</v>
      </c>
      <c r="D1724" s="2">
        <f t="shared" si="206"/>
        <v>4.9763800000000007</v>
      </c>
      <c r="E1724" s="2">
        <f t="shared" si="208"/>
        <v>4.9850099999999999</v>
      </c>
      <c r="F1724" s="2">
        <f t="shared" si="209"/>
        <v>4.9431899999999995</v>
      </c>
      <c r="G1724" s="2">
        <f t="shared" si="211"/>
        <v>4.9420040000000016</v>
      </c>
      <c r="H1724" s="2">
        <f t="shared" si="207"/>
        <v>4.6436620000000008</v>
      </c>
      <c r="I1724" s="2">
        <f t="array" ref="I1724">SUMPRODUCT(B1708:B1727, (ROW(B1708:B1727)-ROW(B1708)+1)) / (20*21/2)</f>
        <v>4.9775171428571436</v>
      </c>
      <c r="J1724" s="2">
        <f t="shared" si="210"/>
        <v>4.9608394848062982</v>
      </c>
      <c r="K1724" s="2">
        <f t="shared" si="212"/>
        <v>4.9187960760835638</v>
      </c>
    </row>
    <row r="1725" spans="1:11" ht="13.5" x14ac:dyDescent="0.25">
      <c r="A1725" s="3">
        <v>44526</v>
      </c>
      <c r="B1725" s="2">
        <v>4.9776999999999996</v>
      </c>
      <c r="C1725" s="2">
        <f t="shared" si="205"/>
        <v>-1.330000000000009E-2</v>
      </c>
      <c r="D1725" s="2">
        <f t="shared" si="206"/>
        <v>4.9684200000000001</v>
      </c>
      <c r="E1725" s="2">
        <f t="shared" si="208"/>
        <v>4.9850099999999991</v>
      </c>
      <c r="F1725" s="2">
        <f t="shared" si="209"/>
        <v>4.9485000000000001</v>
      </c>
      <c r="G1725" s="2">
        <f t="shared" si="211"/>
        <v>4.9465160000000017</v>
      </c>
      <c r="H1725" s="2">
        <f t="shared" si="207"/>
        <v>4.6457005000000011</v>
      </c>
      <c r="I1725" s="2">
        <f t="array" ref="I1725">SUMPRODUCT(B1709:B1728, (ROW(B1709:B1728)-ROW(B1709)+1)) / (20*21/2)</f>
        <v>4.9784999999999995</v>
      </c>
      <c r="J1725" s="2">
        <f t="shared" si="210"/>
        <v>4.9624452481580787</v>
      </c>
      <c r="K1725" s="2">
        <f t="shared" si="212"/>
        <v>4.9211060338842092</v>
      </c>
    </row>
    <row r="1726" spans="1:11" ht="13.5" x14ac:dyDescent="0.25">
      <c r="A1726" s="3">
        <v>44529</v>
      </c>
      <c r="B1726" s="2">
        <v>4.9776999999999996</v>
      </c>
      <c r="C1726" s="2">
        <f t="shared" si="205"/>
        <v>0</v>
      </c>
      <c r="D1726" s="2">
        <f t="shared" si="206"/>
        <v>4.9763799999999998</v>
      </c>
      <c r="E1726" s="2">
        <f t="shared" si="208"/>
        <v>4.9850099999999991</v>
      </c>
      <c r="F1726" s="2">
        <f t="shared" si="209"/>
        <v>4.9544749999999995</v>
      </c>
      <c r="G1726" s="2">
        <f t="shared" si="211"/>
        <v>4.9511620000000018</v>
      </c>
      <c r="H1726" s="2">
        <f t="shared" si="207"/>
        <v>4.648317500000001</v>
      </c>
      <c r="I1726" s="2">
        <f t="array" ref="I1726">SUMPRODUCT(B1710:B1729, (ROW(B1710:B1729)-ROW(B1710)+1)) / (20*21/2)</f>
        <v>4.978307142857143</v>
      </c>
      <c r="J1726" s="2">
        <f t="shared" si="210"/>
        <v>4.9638980816668328</v>
      </c>
      <c r="K1726" s="2">
        <f t="shared" si="212"/>
        <v>4.9233254051044373</v>
      </c>
    </row>
    <row r="1727" spans="1:11" ht="13.5" x14ac:dyDescent="0.25">
      <c r="A1727" s="3">
        <v>44530</v>
      </c>
      <c r="B1727" s="2">
        <v>4.9776999999999996</v>
      </c>
      <c r="C1727" s="2">
        <f t="shared" si="205"/>
        <v>0</v>
      </c>
      <c r="D1727" s="2">
        <f t="shared" si="206"/>
        <v>4.9830199999999989</v>
      </c>
      <c r="E1727" s="2">
        <f t="shared" si="208"/>
        <v>4.97837</v>
      </c>
      <c r="F1727" s="2">
        <f t="shared" si="209"/>
        <v>4.9607799999999997</v>
      </c>
      <c r="G1727" s="2">
        <f t="shared" si="211"/>
        <v>4.955808000000002</v>
      </c>
      <c r="H1727" s="2">
        <f t="shared" si="207"/>
        <v>4.6505005000000015</v>
      </c>
      <c r="I1727" s="2">
        <f t="array" ref="I1727">SUMPRODUCT(B1711:B1730, (ROW(B1711:B1730)-ROW(B1711)+1)) / (20*21/2)</f>
        <v>4.9782466666666663</v>
      </c>
      <c r="J1727" s="2">
        <f t="shared" si="210"/>
        <v>4.9652125500795155</v>
      </c>
      <c r="K1727" s="2">
        <f t="shared" si="212"/>
        <v>4.9254577421591659</v>
      </c>
    </row>
    <row r="1728" spans="1:11" ht="13.5" x14ac:dyDescent="0.25">
      <c r="A1728" s="3">
        <v>44531</v>
      </c>
      <c r="B1728" s="2">
        <v>4.9710999999999999</v>
      </c>
      <c r="C1728" s="2">
        <f t="shared" si="205"/>
        <v>-6.5999999999997172E-3</v>
      </c>
      <c r="D1728" s="2">
        <f t="shared" si="206"/>
        <v>4.9790399999999995</v>
      </c>
      <c r="E1728" s="2">
        <f t="shared" si="208"/>
        <v>4.9777100000000001</v>
      </c>
      <c r="F1728" s="2">
        <f t="shared" si="209"/>
        <v>4.9664249999999992</v>
      </c>
      <c r="G1728" s="2">
        <f t="shared" si="211"/>
        <v>4.9603220000000023</v>
      </c>
      <c r="H1728" s="2">
        <f t="shared" si="207"/>
        <v>4.652940000000001</v>
      </c>
      <c r="I1728" s="2">
        <f t="array" ref="I1728">SUMPRODUCT(B1712:B1731, (ROW(B1712:B1731)-ROW(B1712)+1)) / (20*21/2)</f>
        <v>4.9693666666666658</v>
      </c>
      <c r="J1728" s="2">
        <f t="shared" si="210"/>
        <v>4.9657732595957524</v>
      </c>
      <c r="K1728" s="2">
        <f t="shared" si="212"/>
        <v>4.9272476346235123</v>
      </c>
    </row>
    <row r="1729" spans="1:11" ht="13.5" x14ac:dyDescent="0.25">
      <c r="A1729" s="3">
        <v>44532</v>
      </c>
      <c r="B1729" s="2">
        <v>4.9644000000000004</v>
      </c>
      <c r="C1729" s="2">
        <f t="shared" si="205"/>
        <v>-6.6999999999994841E-3</v>
      </c>
      <c r="D1729" s="2">
        <f t="shared" si="206"/>
        <v>4.9737200000000001</v>
      </c>
      <c r="E1729" s="2">
        <f t="shared" si="208"/>
        <v>4.9750499999999995</v>
      </c>
      <c r="F1729" s="2">
        <f t="shared" si="209"/>
        <v>4.9717349999999989</v>
      </c>
      <c r="G1729" s="2">
        <f t="shared" si="211"/>
        <v>4.9641700000000029</v>
      </c>
      <c r="H1729" s="2">
        <f t="shared" si="207"/>
        <v>4.6552015000000013</v>
      </c>
      <c r="I1729" s="2">
        <f t="array" ref="I1729">SUMPRODUCT(B1713:B1732, (ROW(B1713:B1732)-ROW(B1713)+1)) / (20*21/2)</f>
        <v>4.9672176190476183</v>
      </c>
      <c r="J1729" s="2">
        <f t="shared" si="210"/>
        <v>4.9656424729675859</v>
      </c>
      <c r="K1729" s="2">
        <f t="shared" si="212"/>
        <v>4.9287045901284721</v>
      </c>
    </row>
    <row r="1730" spans="1:11" ht="13.5" x14ac:dyDescent="0.25">
      <c r="A1730" s="3">
        <v>44533</v>
      </c>
      <c r="B1730" s="2">
        <v>4.9710999999999999</v>
      </c>
      <c r="C1730" s="2">
        <f t="shared" si="205"/>
        <v>6.6999999999994841E-3</v>
      </c>
      <c r="D1730" s="2">
        <f t="shared" si="206"/>
        <v>4.9723999999999995</v>
      </c>
      <c r="E1730" s="2">
        <f t="shared" si="208"/>
        <v>4.9704099999999993</v>
      </c>
      <c r="F1730" s="2">
        <f t="shared" si="209"/>
        <v>4.9780399999999982</v>
      </c>
      <c r="G1730" s="2">
        <f t="shared" si="211"/>
        <v>4.9680200000000019</v>
      </c>
      <c r="H1730" s="2">
        <f t="shared" si="207"/>
        <v>4.6574965000000006</v>
      </c>
      <c r="I1730" s="2">
        <f t="array" ref="I1730">SUMPRODUCT(B1714:B1733, (ROW(B1714:B1733)-ROW(B1714)+1)) / (20*21/2)</f>
        <v>4.9736038095238095</v>
      </c>
      <c r="J1730" s="2">
        <f t="shared" si="210"/>
        <v>4.9661622374468637</v>
      </c>
      <c r="K1730" s="2">
        <f t="shared" si="212"/>
        <v>4.9303671552214734</v>
      </c>
    </row>
    <row r="1731" spans="1:11" ht="13.5" x14ac:dyDescent="0.25">
      <c r="A1731" s="3">
        <v>44536</v>
      </c>
      <c r="B1731" s="2">
        <v>4.8848000000000003</v>
      </c>
      <c r="C1731" s="2">
        <f t="shared" si="205"/>
        <v>-8.6299999999999599E-2</v>
      </c>
      <c r="D1731" s="2">
        <f t="shared" si="206"/>
        <v>4.9538200000000003</v>
      </c>
      <c r="E1731" s="2">
        <f t="shared" si="208"/>
        <v>4.9650999999999987</v>
      </c>
      <c r="F1731" s="2">
        <f t="shared" si="209"/>
        <v>4.9803649999999982</v>
      </c>
      <c r="G1731" s="2">
        <f t="shared" si="211"/>
        <v>4.9692140000000027</v>
      </c>
      <c r="H1731" s="2">
        <f t="shared" si="207"/>
        <v>4.6593885000000004</v>
      </c>
      <c r="I1731" s="2">
        <f t="array" ref="I1731">SUMPRODUCT(B1715:B1734, (ROW(B1715:B1734)-ROW(B1715)+1)) / (20*21/2)</f>
        <v>4.9786600000000005</v>
      </c>
      <c r="J1731" s="2">
        <f t="shared" si="210"/>
        <v>4.9584134529281148</v>
      </c>
      <c r="K1731" s="2">
        <f t="shared" si="212"/>
        <v>4.9285802079578866</v>
      </c>
    </row>
    <row r="1732" spans="1:11" ht="13.5" x14ac:dyDescent="0.25">
      <c r="A1732" s="3">
        <v>44537</v>
      </c>
      <c r="B1732" s="2">
        <v>4.9577999999999998</v>
      </c>
      <c r="C1732" s="2">
        <f t="shared" ref="C1732:C1795" si="213">B1732-B1731</f>
        <v>7.299999999999951E-2</v>
      </c>
      <c r="D1732" s="2">
        <f t="shared" si="206"/>
        <v>4.94984</v>
      </c>
      <c r="E1732" s="2">
        <f t="shared" si="208"/>
        <v>4.966429999999999</v>
      </c>
      <c r="F1732" s="2">
        <f t="shared" si="209"/>
        <v>4.9770449999999995</v>
      </c>
      <c r="G1732" s="2">
        <f t="shared" si="211"/>
        <v>4.9721340000000023</v>
      </c>
      <c r="H1732" s="2">
        <f t="shared" si="207"/>
        <v>4.6617034999999998</v>
      </c>
      <c r="I1732" s="2">
        <f t="array" ref="I1732">SUMPRODUCT(B1716:B1735, (ROW(B1716:B1735)-ROW(B1716)+1)) / (20*21/2)</f>
        <v>4.9784061904761909</v>
      </c>
      <c r="J1732" s="2">
        <f t="shared" si="210"/>
        <v>4.9583550288397227</v>
      </c>
      <c r="K1732" s="2">
        <f t="shared" si="212"/>
        <v>4.929726082155617</v>
      </c>
    </row>
    <row r="1733" spans="1:11" ht="13.5" x14ac:dyDescent="0.25">
      <c r="A1733" s="3">
        <v>44538</v>
      </c>
      <c r="B1733" s="2">
        <v>5.0441000000000003</v>
      </c>
      <c r="C1733" s="2">
        <f t="shared" si="213"/>
        <v>8.6300000000000487E-2</v>
      </c>
      <c r="D1733" s="2">
        <f t="shared" si="206"/>
        <v>4.9644400000000006</v>
      </c>
      <c r="E1733" s="2">
        <f t="shared" si="208"/>
        <v>4.9717399999999987</v>
      </c>
      <c r="F1733" s="2">
        <f t="shared" si="209"/>
        <v>4.9777100000000001</v>
      </c>
      <c r="G1733" s="2">
        <f t="shared" si="211"/>
        <v>4.9766480000000008</v>
      </c>
      <c r="H1733" s="2">
        <f t="shared" si="207"/>
        <v>4.6643919999999994</v>
      </c>
      <c r="I1733" s="2">
        <f t="array" ref="I1733">SUMPRODUCT(B1717:B1736, (ROW(B1717:B1736)-ROW(B1717)+1)) / (20*21/2)</f>
        <v>4.9775238095238095</v>
      </c>
      <c r="J1733" s="2">
        <f t="shared" si="210"/>
        <v>4.9665212165692729</v>
      </c>
      <c r="K1733" s="2">
        <f t="shared" si="212"/>
        <v>4.9342113338357896</v>
      </c>
    </row>
    <row r="1734" spans="1:11" ht="13.5" x14ac:dyDescent="0.25">
      <c r="A1734" s="3">
        <v>44539</v>
      </c>
      <c r="B1734" s="2">
        <v>5.0308000000000002</v>
      </c>
      <c r="C1734" s="2">
        <f t="shared" si="213"/>
        <v>-1.330000000000009E-2</v>
      </c>
      <c r="D1734" s="2">
        <f t="shared" ref="D1734:D1797" si="214">AVERAGE(B1730:B1734)</f>
        <v>4.9777199999999997</v>
      </c>
      <c r="E1734" s="2">
        <f t="shared" si="208"/>
        <v>4.9757199999999999</v>
      </c>
      <c r="F1734" s="2">
        <f t="shared" si="209"/>
        <v>4.9803649999999999</v>
      </c>
      <c r="G1734" s="2">
        <f t="shared" si="211"/>
        <v>4.9778420000000017</v>
      </c>
      <c r="H1734" s="2">
        <f t="shared" si="207"/>
        <v>4.667014</v>
      </c>
      <c r="I1734" s="2">
        <f t="array" ref="I1734">SUMPRODUCT(B1718:B1737, (ROW(B1718:B1737)-ROW(B1718)+1)) / (20*21/2)</f>
        <v>4.9823585714285716</v>
      </c>
      <c r="J1734" s="2">
        <f t="shared" si="210"/>
        <v>4.9726430054674369</v>
      </c>
      <c r="K1734" s="2">
        <f t="shared" si="212"/>
        <v>4.9379991246657591</v>
      </c>
    </row>
    <row r="1735" spans="1:11" ht="13.5" x14ac:dyDescent="0.25">
      <c r="A1735" s="3">
        <v>44540</v>
      </c>
      <c r="B1735" s="2">
        <v>4.9776999999999996</v>
      </c>
      <c r="C1735" s="2">
        <f t="shared" si="213"/>
        <v>-5.3100000000000591E-2</v>
      </c>
      <c r="D1735" s="2">
        <f t="shared" si="214"/>
        <v>4.9790399999999995</v>
      </c>
      <c r="E1735" s="2">
        <f t="shared" si="208"/>
        <v>4.9757199999999999</v>
      </c>
      <c r="F1735" s="2">
        <f t="shared" si="209"/>
        <v>4.9803649999999999</v>
      </c>
      <c r="G1735" s="2">
        <f t="shared" si="211"/>
        <v>4.9747880000000011</v>
      </c>
      <c r="H1735" s="2">
        <f t="shared" si="207"/>
        <v>4.669630999999999</v>
      </c>
      <c r="I1735" s="2">
        <f t="array" ref="I1735">SUMPRODUCT(B1719:B1738, (ROW(B1719:B1738)-ROW(B1719)+1)) / (20*21/2)</f>
        <v>4.9878852380952381</v>
      </c>
      <c r="J1735" s="2">
        <f t="shared" si="210"/>
        <v>4.9731246239943472</v>
      </c>
      <c r="K1735" s="2">
        <f t="shared" si="212"/>
        <v>4.9395560217376904</v>
      </c>
    </row>
    <row r="1736" spans="1:11" ht="13.5" x14ac:dyDescent="0.25">
      <c r="A1736" s="3">
        <v>44543</v>
      </c>
      <c r="B1736" s="2">
        <v>4.9710999999999999</v>
      </c>
      <c r="C1736" s="2">
        <f t="shared" si="213"/>
        <v>-6.5999999999997172E-3</v>
      </c>
      <c r="D1736" s="2">
        <f t="shared" si="214"/>
        <v>4.9962999999999997</v>
      </c>
      <c r="E1736" s="2">
        <f t="shared" si="208"/>
        <v>4.97506</v>
      </c>
      <c r="F1736" s="2">
        <f t="shared" si="209"/>
        <v>4.9800349999999991</v>
      </c>
      <c r="G1736" s="2">
        <f t="shared" si="211"/>
        <v>4.9724000000000013</v>
      </c>
      <c r="H1736" s="2">
        <f t="shared" si="207"/>
        <v>4.6723594999999998</v>
      </c>
      <c r="I1736" s="2">
        <f t="array" ref="I1736">SUMPRODUCT(B1720:B1739, (ROW(B1720:B1739)-ROW(B1720)+1)) / (20*21/2)</f>
        <v>4.9874419047619041</v>
      </c>
      <c r="J1736" s="2">
        <f t="shared" si="210"/>
        <v>4.9729318026615523</v>
      </c>
      <c r="K1736" s="2">
        <f t="shared" si="212"/>
        <v>4.9407930404930749</v>
      </c>
    </row>
    <row r="1737" spans="1:11" ht="13.5" x14ac:dyDescent="0.25">
      <c r="A1737" s="3">
        <v>44544</v>
      </c>
      <c r="B1737" s="2">
        <v>5.0308000000000002</v>
      </c>
      <c r="C1737" s="2">
        <f t="shared" si="213"/>
        <v>5.9700000000000308E-2</v>
      </c>
      <c r="D1737" s="2">
        <f t="shared" si="214"/>
        <v>5.0108999999999995</v>
      </c>
      <c r="E1737" s="2">
        <f t="shared" si="208"/>
        <v>4.9803699999999997</v>
      </c>
      <c r="F1737" s="2">
        <f t="shared" si="209"/>
        <v>4.9793700000000003</v>
      </c>
      <c r="G1737" s="2">
        <f t="shared" si="211"/>
        <v>4.971604000000001</v>
      </c>
      <c r="H1737" s="2">
        <f t="shared" si="207"/>
        <v>4.6751265000000002</v>
      </c>
      <c r="I1737" s="2">
        <f t="array" ref="I1737">SUMPRODUCT(B1721:B1740, (ROW(B1721:B1740)-ROW(B1721)+1)) / (20*21/2)</f>
        <v>4.9864333333333324</v>
      </c>
      <c r="J1737" s="2">
        <f t="shared" si="210"/>
        <v>4.9784430595509281</v>
      </c>
      <c r="K1737" s="2">
        <f t="shared" si="212"/>
        <v>4.9443227251796218</v>
      </c>
    </row>
    <row r="1738" spans="1:11" ht="13.5" x14ac:dyDescent="0.25">
      <c r="A1738" s="3">
        <v>44545</v>
      </c>
      <c r="B1738" s="2">
        <v>5.0373999999999999</v>
      </c>
      <c r="C1738" s="2">
        <f t="shared" si="213"/>
        <v>6.5999999999997172E-3</v>
      </c>
      <c r="D1738" s="2">
        <f t="shared" si="214"/>
        <v>5.0095600000000005</v>
      </c>
      <c r="E1738" s="2">
        <f t="shared" si="208"/>
        <v>4.9870000000000001</v>
      </c>
      <c r="F1738" s="2">
        <f t="shared" si="209"/>
        <v>4.9823550000000001</v>
      </c>
      <c r="G1738" s="2">
        <f t="shared" si="211"/>
        <v>4.9701420000000009</v>
      </c>
      <c r="H1738" s="2">
        <f t="shared" ref="H1738:H1801" si="215">AVERAGE(B1539:B1738)</f>
        <v>4.678013</v>
      </c>
      <c r="I1738" s="2">
        <f t="array" ref="I1738">SUMPRODUCT(B1722:B1741, (ROW(B1722:B1741)-ROW(B1722)+1)) / (20*21/2)</f>
        <v>4.985645714285714</v>
      </c>
      <c r="J1738" s="2">
        <f t="shared" si="210"/>
        <v>4.9840580062603639</v>
      </c>
      <c r="K1738" s="2">
        <f t="shared" si="212"/>
        <v>4.9479728143882644</v>
      </c>
    </row>
    <row r="1739" spans="1:11" ht="13.5" x14ac:dyDescent="0.25">
      <c r="A1739" s="3">
        <v>44546</v>
      </c>
      <c r="B1739" s="2">
        <v>4.9776999999999996</v>
      </c>
      <c r="C1739" s="2">
        <f t="shared" si="213"/>
        <v>-5.9700000000000308E-2</v>
      </c>
      <c r="D1739" s="2">
        <f t="shared" si="214"/>
        <v>4.9989399999999993</v>
      </c>
      <c r="E1739" s="2">
        <f t="shared" si="208"/>
        <v>4.9883299999999995</v>
      </c>
      <c r="F1739" s="2">
        <f t="shared" si="209"/>
        <v>4.9816899999999995</v>
      </c>
      <c r="G1739" s="2">
        <f t="shared" si="211"/>
        <v>4.9643020000000009</v>
      </c>
      <c r="H1739" s="2">
        <f t="shared" si="215"/>
        <v>4.6806300000000007</v>
      </c>
      <c r="I1739" s="2">
        <f t="array" ref="I1739">SUMPRODUCT(B1723:B1742, (ROW(B1723:B1742)-ROW(B1723)+1)) / (20*21/2)</f>
        <v>4.9790047619047613</v>
      </c>
      <c r="J1739" s="2">
        <f t="shared" si="210"/>
        <v>4.9834524818546146</v>
      </c>
      <c r="K1739" s="2">
        <f t="shared" si="212"/>
        <v>4.9491385863730386</v>
      </c>
    </row>
    <row r="1740" spans="1:11" ht="13.5" x14ac:dyDescent="0.25">
      <c r="A1740" s="3">
        <v>44550</v>
      </c>
      <c r="B1740" s="2">
        <v>4.9710999999999999</v>
      </c>
      <c r="C1740" s="2">
        <f t="shared" si="213"/>
        <v>-6.5999999999997172E-3</v>
      </c>
      <c r="D1740" s="2">
        <f t="shared" si="214"/>
        <v>4.9976199999999995</v>
      </c>
      <c r="E1740" s="2">
        <f t="shared" ref="E1740:E1803" si="216">AVERAGE(B1731:B1740)</f>
        <v>4.9883299999999995</v>
      </c>
      <c r="F1740" s="2">
        <f t="shared" si="209"/>
        <v>4.9793700000000003</v>
      </c>
      <c r="G1740" s="2">
        <f t="shared" si="211"/>
        <v>4.9588600000000005</v>
      </c>
      <c r="H1740" s="2">
        <f t="shared" si="215"/>
        <v>4.6832140000000004</v>
      </c>
      <c r="I1740" s="2">
        <f t="array" ref="I1740">SUMPRODUCT(B1724:B1743, (ROW(B1724:B1743)-ROW(B1724)+1)) / (20*21/2)</f>
        <v>4.9725219047619049</v>
      </c>
      <c r="J1740" s="2">
        <f t="shared" si="210"/>
        <v>4.9822760550113179</v>
      </c>
      <c r="K1740" s="2">
        <f t="shared" si="212"/>
        <v>4.949999818279978</v>
      </c>
    </row>
    <row r="1741" spans="1:11" ht="13.5" x14ac:dyDescent="0.25">
      <c r="A1741" s="3">
        <v>44551</v>
      </c>
      <c r="B1741" s="2">
        <v>4.9710999999999999</v>
      </c>
      <c r="C1741" s="2">
        <f t="shared" si="213"/>
        <v>0</v>
      </c>
      <c r="D1741" s="2">
        <f t="shared" si="214"/>
        <v>4.9976199999999995</v>
      </c>
      <c r="E1741" s="2">
        <f t="shared" si="216"/>
        <v>4.9969599999999996</v>
      </c>
      <c r="F1741" s="2">
        <f t="shared" si="209"/>
        <v>4.9810299999999996</v>
      </c>
      <c r="G1741" s="2">
        <f t="shared" si="211"/>
        <v>4.9560720000000007</v>
      </c>
      <c r="H1741" s="2">
        <f t="shared" si="215"/>
        <v>4.6863764999999997</v>
      </c>
      <c r="I1741" s="2">
        <f t="array" ref="I1741">SUMPRODUCT(B1725:B1744, (ROW(B1725:B1744)-ROW(B1725)+1)) / (20*21/2)</f>
        <v>4.97211380952381</v>
      </c>
      <c r="J1741" s="2">
        <f t="shared" si="210"/>
        <v>4.9812116688197641</v>
      </c>
      <c r="K1741" s="2">
        <f t="shared" si="212"/>
        <v>4.9508272763866454</v>
      </c>
    </row>
    <row r="1742" spans="1:11" ht="13.5" x14ac:dyDescent="0.25">
      <c r="A1742" s="3">
        <v>44552</v>
      </c>
      <c r="B1742" s="2">
        <v>4.9112999999999998</v>
      </c>
      <c r="C1742" s="2">
        <f t="shared" si="213"/>
        <v>-5.9800000000000075E-2</v>
      </c>
      <c r="D1742" s="2">
        <f t="shared" si="214"/>
        <v>4.9737200000000001</v>
      </c>
      <c r="E1742" s="2">
        <f t="shared" si="216"/>
        <v>4.9923099999999989</v>
      </c>
      <c r="F1742" s="2">
        <f t="shared" si="209"/>
        <v>4.9793699999999994</v>
      </c>
      <c r="G1742" s="2">
        <f t="shared" si="211"/>
        <v>4.9524880000000007</v>
      </c>
      <c r="H1742" s="2">
        <f t="shared" si="215"/>
        <v>4.6892399999999999</v>
      </c>
      <c r="I1742" s="2">
        <f t="array" ref="I1742">SUMPRODUCT(B1726:B1745, (ROW(B1726:B1745)-ROW(B1726)+1)) / (20*21/2)</f>
        <v>4.987600476190476</v>
      </c>
      <c r="J1742" s="2">
        <f t="shared" si="210"/>
        <v>4.9745534146464534</v>
      </c>
      <c r="K1742" s="2">
        <f t="shared" si="212"/>
        <v>4.9492771871165804</v>
      </c>
    </row>
    <row r="1743" spans="1:11" ht="13.5" x14ac:dyDescent="0.25">
      <c r="A1743" s="3">
        <v>44553</v>
      </c>
      <c r="B1743" s="2">
        <v>4.9112999999999998</v>
      </c>
      <c r="C1743" s="2">
        <f t="shared" si="213"/>
        <v>0</v>
      </c>
      <c r="D1743" s="2">
        <f t="shared" si="214"/>
        <v>4.9485000000000001</v>
      </c>
      <c r="E1743" s="2">
        <f t="shared" si="216"/>
        <v>4.9790299999999998</v>
      </c>
      <c r="F1743" s="2">
        <f t="shared" si="209"/>
        <v>4.9753850000000002</v>
      </c>
      <c r="G1743" s="2">
        <f t="shared" si="211"/>
        <v>4.9507620000000001</v>
      </c>
      <c r="H1743" s="2">
        <f t="shared" si="215"/>
        <v>4.6926819999999996</v>
      </c>
      <c r="I1743" s="2">
        <f t="array" ref="I1743">SUMPRODUCT(B1727:B1746, (ROW(B1727:B1746)-ROW(B1727)+1)) / (20*21/2)</f>
        <v>5.0061190476190474</v>
      </c>
      <c r="J1743" s="2">
        <f t="shared" si="210"/>
        <v>4.9685292799182204</v>
      </c>
      <c r="K1743" s="2">
        <f t="shared" si="212"/>
        <v>4.947787885661028</v>
      </c>
    </row>
    <row r="1744" spans="1:11" ht="13.5" x14ac:dyDescent="0.25">
      <c r="A1744" s="3">
        <v>44554</v>
      </c>
      <c r="B1744" s="2">
        <v>4.9710999999999999</v>
      </c>
      <c r="C1744" s="2">
        <f t="shared" si="213"/>
        <v>5.9800000000000075E-2</v>
      </c>
      <c r="D1744" s="2">
        <f t="shared" si="214"/>
        <v>4.9471800000000004</v>
      </c>
      <c r="E1744" s="2">
        <f t="shared" si="216"/>
        <v>4.9730599999999985</v>
      </c>
      <c r="F1744" s="2">
        <f t="shared" si="209"/>
        <v>4.9743900000000014</v>
      </c>
      <c r="G1744" s="2">
        <f t="shared" si="211"/>
        <v>4.9497000000000018</v>
      </c>
      <c r="H1744" s="2">
        <f t="shared" si="215"/>
        <v>4.6959315000000004</v>
      </c>
      <c r="I1744" s="2">
        <f t="array" ref="I1744">SUMPRODUCT(B1728:B1747, (ROW(B1728:B1747)-ROW(B1728)+1)) / (20*21/2)</f>
        <v>5.0262228571428569</v>
      </c>
      <c r="J1744" s="2">
        <f t="shared" si="210"/>
        <v>4.9687741104021992</v>
      </c>
      <c r="K1744" s="2">
        <f t="shared" si="212"/>
        <v>4.9487020862233404</v>
      </c>
    </row>
    <row r="1745" spans="1:11" ht="13.5" x14ac:dyDescent="0.25">
      <c r="A1745" s="3">
        <v>44557</v>
      </c>
      <c r="B1745" s="2">
        <v>5.1369999999999996</v>
      </c>
      <c r="C1745" s="2">
        <f t="shared" si="213"/>
        <v>0.16589999999999971</v>
      </c>
      <c r="D1745" s="2">
        <f t="shared" si="214"/>
        <v>4.9803600000000001</v>
      </c>
      <c r="E1745" s="2">
        <f t="shared" si="216"/>
        <v>4.9889899999999994</v>
      </c>
      <c r="F1745" s="2">
        <f t="shared" si="209"/>
        <v>4.9823550000000001</v>
      </c>
      <c r="G1745" s="2">
        <f t="shared" si="211"/>
        <v>4.9534160000000007</v>
      </c>
      <c r="H1745" s="2">
        <f t="shared" si="215"/>
        <v>4.7000969999999995</v>
      </c>
      <c r="I1745" s="2">
        <f t="array" ref="I1745">SUMPRODUCT(B1729:B1748, (ROW(B1729:B1748)-ROW(B1729)+1)) / (20*21/2)</f>
        <v>5.0540995238095237</v>
      </c>
      <c r="J1745" s="2">
        <f t="shared" si="210"/>
        <v>4.9847956236972273</v>
      </c>
      <c r="K1745" s="2">
        <f t="shared" si="212"/>
        <v>4.9560863181361512</v>
      </c>
    </row>
    <row r="1746" spans="1:11" ht="13.5" x14ac:dyDescent="0.25">
      <c r="A1746" s="3">
        <v>44558</v>
      </c>
      <c r="B1746" s="2">
        <v>5.1768000000000001</v>
      </c>
      <c r="C1746" s="2">
        <f t="shared" si="213"/>
        <v>3.9800000000000502E-2</v>
      </c>
      <c r="D1746" s="2">
        <f t="shared" si="214"/>
        <v>5.0214999999999996</v>
      </c>
      <c r="E1746" s="2">
        <f t="shared" si="216"/>
        <v>5.0095599999999996</v>
      </c>
      <c r="F1746" s="2">
        <f t="shared" si="209"/>
        <v>4.9923099999999998</v>
      </c>
      <c r="G1746" s="2">
        <f t="shared" si="211"/>
        <v>4.9573980000000004</v>
      </c>
      <c r="H1746" s="2">
        <f t="shared" si="215"/>
        <v>4.7044904999999995</v>
      </c>
      <c r="I1746" s="2">
        <f t="array" ref="I1746">SUMPRODUCT(B1730:B1749, (ROW(B1730:B1749)-ROW(B1730)+1)) / (20*21/2)</f>
        <v>5.0513514285714285</v>
      </c>
      <c r="J1746" s="2">
        <f t="shared" si="210"/>
        <v>5.0030817547736826</v>
      </c>
      <c r="K1746" s="2">
        <f t="shared" si="212"/>
        <v>4.964741756640616</v>
      </c>
    </row>
    <row r="1747" spans="1:11" ht="13.5" x14ac:dyDescent="0.25">
      <c r="A1747" s="3">
        <v>44559</v>
      </c>
      <c r="B1747" s="2">
        <v>5.2034000000000002</v>
      </c>
      <c r="C1747" s="2">
        <f t="shared" si="213"/>
        <v>2.6600000000000179E-2</v>
      </c>
      <c r="D1747" s="2">
        <f t="shared" si="214"/>
        <v>5.0799199999999995</v>
      </c>
      <c r="E1747" s="2">
        <f t="shared" si="216"/>
        <v>5.0268200000000007</v>
      </c>
      <c r="F1747" s="2">
        <f t="shared" si="209"/>
        <v>5.0035949999999998</v>
      </c>
      <c r="G1747" s="2">
        <f t="shared" si="211"/>
        <v>4.9620440000000006</v>
      </c>
      <c r="H1747" s="2">
        <f t="shared" si="215"/>
        <v>4.7096244999999994</v>
      </c>
      <c r="I1747" s="2">
        <f t="array" ref="I1747">SUMPRODUCT(B1731:B1750, (ROW(B1731:B1750)-ROW(B1731)+1)) / (20*21/2)</f>
        <v>5.0598576190476185</v>
      </c>
      <c r="J1747" s="2">
        <f t="shared" si="210"/>
        <v>5.0221596828904751</v>
      </c>
      <c r="K1747" s="2">
        <f t="shared" si="212"/>
        <v>4.9741009034390231</v>
      </c>
    </row>
    <row r="1748" spans="1:11" ht="13.5" x14ac:dyDescent="0.25">
      <c r="A1748" s="3">
        <v>44560</v>
      </c>
      <c r="B1748" s="2">
        <v>5.2962999999999996</v>
      </c>
      <c r="C1748" s="2">
        <f t="shared" si="213"/>
        <v>9.2899999999999316E-2</v>
      </c>
      <c r="D1748" s="2">
        <f t="shared" si="214"/>
        <v>5.1569200000000004</v>
      </c>
      <c r="E1748" s="2">
        <f t="shared" si="216"/>
        <v>5.0527100000000003</v>
      </c>
      <c r="F1748" s="2">
        <f t="shared" ref="F1748:F1811" si="217">AVERAGE(B1729:B1748)</f>
        <v>5.0198549999999997</v>
      </c>
      <c r="G1748" s="2">
        <f t="shared" si="211"/>
        <v>4.9690800000000008</v>
      </c>
      <c r="H1748" s="2">
        <f t="shared" si="215"/>
        <v>4.7155699999999996</v>
      </c>
      <c r="I1748" s="2">
        <f t="array" ref="I1748">SUMPRODUCT(B1732:B1751, (ROW(B1732:B1751)-ROW(B1732)+1)) / (20*21/2)</f>
        <v>5.0613761904761896</v>
      </c>
      <c r="J1748" s="2">
        <f t="shared" si="210"/>
        <v>5.0482682845199536</v>
      </c>
      <c r="K1748" s="2">
        <f t="shared" si="212"/>
        <v>4.9867361621276896</v>
      </c>
    </row>
    <row r="1749" spans="1:11" ht="13.5" x14ac:dyDescent="0.25">
      <c r="A1749" s="3">
        <v>44561</v>
      </c>
      <c r="B1749" s="2">
        <v>4.9909999999999997</v>
      </c>
      <c r="C1749" s="2">
        <f t="shared" si="213"/>
        <v>-0.3052999999999999</v>
      </c>
      <c r="D1749" s="2">
        <f t="shared" si="214"/>
        <v>5.1608999999999998</v>
      </c>
      <c r="E1749" s="2">
        <f t="shared" si="216"/>
        <v>5.0540400000000005</v>
      </c>
      <c r="F1749" s="2">
        <f t="shared" si="217"/>
        <v>5.0211850000000009</v>
      </c>
      <c r="G1749" s="2">
        <f t="shared" si="211"/>
        <v>4.9701420000000018</v>
      </c>
      <c r="H1749" s="2">
        <f t="shared" si="215"/>
        <v>4.7196994999999999</v>
      </c>
      <c r="I1749" s="2">
        <f t="array" ref="I1749">SUMPRODUCT(B1733:B1752, (ROW(B1733:B1752)-ROW(B1733)+1)) / (20*21/2)</f>
        <v>5.062136190476191</v>
      </c>
      <c r="J1749" s="2">
        <f t="shared" ref="J1749:J1812" si="218">$J$4*B1749+J1748*(1-$J$4)</f>
        <v>5.0428141621847198</v>
      </c>
      <c r="K1749" s="2">
        <f t="shared" si="212"/>
        <v>4.986903371456016</v>
      </c>
    </row>
    <row r="1750" spans="1:11" ht="13.5" x14ac:dyDescent="0.25">
      <c r="A1750" s="3">
        <v>44564</v>
      </c>
      <c r="B1750" s="2">
        <v>5.1105</v>
      </c>
      <c r="C1750" s="2">
        <f t="shared" si="213"/>
        <v>0.11950000000000038</v>
      </c>
      <c r="D1750" s="2">
        <f t="shared" si="214"/>
        <v>5.1555999999999997</v>
      </c>
      <c r="E1750" s="2">
        <f t="shared" si="216"/>
        <v>5.0679800000000004</v>
      </c>
      <c r="F1750" s="2">
        <f t="shared" si="217"/>
        <v>5.0281549999999999</v>
      </c>
      <c r="G1750" s="2">
        <f t="shared" si="211"/>
        <v>4.9742580000000025</v>
      </c>
      <c r="H1750" s="2">
        <f t="shared" si="215"/>
        <v>4.7244264999999999</v>
      </c>
      <c r="I1750" s="2">
        <f t="array" ref="I1750">SUMPRODUCT(B1734:B1753, (ROW(B1734:B1753)-ROW(B1734)+1)) / (20*21/2)</f>
        <v>5.0612185714285713</v>
      </c>
      <c r="J1750" s="2">
        <f t="shared" si="218"/>
        <v>5.0492604324528418</v>
      </c>
      <c r="K1750" s="2">
        <f t="shared" si="212"/>
        <v>4.9917502980655843</v>
      </c>
    </row>
    <row r="1751" spans="1:11" ht="13.5" x14ac:dyDescent="0.25">
      <c r="A1751" s="3">
        <v>44565</v>
      </c>
      <c r="B1751" s="2">
        <v>5.0441000000000003</v>
      </c>
      <c r="C1751" s="2">
        <f t="shared" si="213"/>
        <v>-6.6399999999999793E-2</v>
      </c>
      <c r="D1751" s="2">
        <f t="shared" si="214"/>
        <v>5.12906</v>
      </c>
      <c r="E1751" s="2">
        <f t="shared" si="216"/>
        <v>5.0752800000000002</v>
      </c>
      <c r="F1751" s="2">
        <f t="shared" si="217"/>
        <v>5.0361199999999995</v>
      </c>
      <c r="G1751" s="2">
        <f t="shared" si="211"/>
        <v>4.9773120000000013</v>
      </c>
      <c r="H1751" s="2">
        <f t="shared" si="215"/>
        <v>4.7288215000000005</v>
      </c>
      <c r="I1751" s="2">
        <f t="array" ref="I1751">SUMPRODUCT(B1735:B1754, (ROW(B1735:B1754)-ROW(B1735)+1)) / (20*21/2)</f>
        <v>5.0711071428571435</v>
      </c>
      <c r="J1751" s="2">
        <f t="shared" si="218"/>
        <v>5.0487689626954282</v>
      </c>
      <c r="K1751" s="2">
        <f t="shared" si="212"/>
        <v>4.9938032275532089</v>
      </c>
    </row>
    <row r="1752" spans="1:11" ht="13.5" x14ac:dyDescent="0.25">
      <c r="A1752" s="3">
        <v>44566</v>
      </c>
      <c r="B1752" s="2">
        <v>5.0441000000000003</v>
      </c>
      <c r="C1752" s="2">
        <f t="shared" si="213"/>
        <v>0</v>
      </c>
      <c r="D1752" s="2">
        <f t="shared" si="214"/>
        <v>5.0971999999999991</v>
      </c>
      <c r="E1752" s="2">
        <f t="shared" si="216"/>
        <v>5.0885599999999993</v>
      </c>
      <c r="F1752" s="2">
        <f t="shared" si="217"/>
        <v>5.0404349999999996</v>
      </c>
      <c r="G1752" s="2">
        <f t="shared" si="211"/>
        <v>4.9808960000000022</v>
      </c>
      <c r="H1752" s="2">
        <f t="shared" si="215"/>
        <v>4.7335060000000002</v>
      </c>
      <c r="I1752" s="2">
        <f t="array" ref="I1752">SUMPRODUCT(B1736:B1755, (ROW(B1736:B1755)-ROW(B1736)+1)) / (20*21/2)</f>
        <v>5.0773061904761896</v>
      </c>
      <c r="J1752" s="2">
        <f t="shared" si="218"/>
        <v>5.0483242995815782</v>
      </c>
      <c r="K1752" s="2">
        <f t="shared" si="212"/>
        <v>4.9957756500021029</v>
      </c>
    </row>
    <row r="1753" spans="1:11" ht="13.5" x14ac:dyDescent="0.25">
      <c r="A1753" s="3">
        <v>44567</v>
      </c>
      <c r="B1753" s="2">
        <v>5.0308000000000002</v>
      </c>
      <c r="C1753" s="2">
        <f t="shared" si="213"/>
        <v>-1.330000000000009E-2</v>
      </c>
      <c r="D1753" s="2">
        <f t="shared" si="214"/>
        <v>5.0441000000000003</v>
      </c>
      <c r="E1753" s="2">
        <f t="shared" si="216"/>
        <v>5.1005099999999999</v>
      </c>
      <c r="F1753" s="2">
        <f t="shared" si="217"/>
        <v>5.0397699999999999</v>
      </c>
      <c r="G1753" s="2">
        <f t="shared" si="211"/>
        <v>4.984612000000002</v>
      </c>
      <c r="H1753" s="2">
        <f t="shared" si="215"/>
        <v>4.7381530000000005</v>
      </c>
      <c r="I1753" s="2">
        <f t="array" ref="I1753">SUMPRODUCT(B1737:B1756, (ROW(B1737:B1756)-ROW(B1737)+1)) / (20*21/2)</f>
        <v>5.0853966666666661</v>
      </c>
      <c r="J1753" s="2">
        <f t="shared" si="218"/>
        <v>5.046655318669047</v>
      </c>
      <c r="K1753" s="2">
        <f t="shared" si="212"/>
        <v>4.9971491539235897</v>
      </c>
    </row>
    <row r="1754" spans="1:11" ht="13.5" x14ac:dyDescent="0.25">
      <c r="A1754" s="3">
        <v>44568</v>
      </c>
      <c r="B1754" s="2">
        <v>5.1436000000000002</v>
      </c>
      <c r="C1754" s="2">
        <f t="shared" si="213"/>
        <v>0.11280000000000001</v>
      </c>
      <c r="D1754" s="2">
        <f t="shared" si="214"/>
        <v>5.0746200000000004</v>
      </c>
      <c r="E1754" s="2">
        <f t="shared" si="216"/>
        <v>5.1177599999999996</v>
      </c>
      <c r="F1754" s="2">
        <f t="shared" si="217"/>
        <v>5.0454099999999995</v>
      </c>
      <c r="G1754" s="2">
        <f t="shared" si="211"/>
        <v>4.990584000000001</v>
      </c>
      <c r="H1754" s="2">
        <f t="shared" si="215"/>
        <v>4.7433640000000006</v>
      </c>
      <c r="I1754" s="2">
        <f t="array" ref="I1754">SUMPRODUCT(B1738:B1757, (ROW(B1738:B1757)-ROW(B1738)+1)) / (20*21/2)</f>
        <v>5.0901733333333326</v>
      </c>
      <c r="J1754" s="2">
        <f t="shared" si="218"/>
        <v>5.0558881454624718</v>
      </c>
      <c r="K1754" s="2">
        <f t="shared" si="212"/>
        <v>5.0028923243579584</v>
      </c>
    </row>
    <row r="1755" spans="1:11" ht="13.5" x14ac:dyDescent="0.25">
      <c r="A1755" s="3">
        <v>44571</v>
      </c>
      <c r="B1755" s="2">
        <v>5.1105</v>
      </c>
      <c r="C1755" s="2">
        <f t="shared" si="213"/>
        <v>-3.3100000000000129E-2</v>
      </c>
      <c r="D1755" s="2">
        <f t="shared" si="214"/>
        <v>5.0746200000000004</v>
      </c>
      <c r="E1755" s="2">
        <f t="shared" si="216"/>
        <v>5.1151099999999996</v>
      </c>
      <c r="F1755" s="2">
        <f t="shared" si="217"/>
        <v>5.0520500000000004</v>
      </c>
      <c r="G1755" s="2">
        <f t="shared" si="211"/>
        <v>4.9953640000000021</v>
      </c>
      <c r="H1755" s="2">
        <f t="shared" si="215"/>
        <v>4.7483804999999997</v>
      </c>
      <c r="I1755" s="2">
        <f t="array" ref="I1755">SUMPRODUCT(B1739:B1758, (ROW(B1739:B1758)-ROW(B1739)+1)) / (20*21/2)</f>
        <v>5.0945704761904773</v>
      </c>
      <c r="J1755" s="2">
        <f t="shared" si="218"/>
        <v>5.0610892744660463</v>
      </c>
      <c r="K1755" s="2">
        <f t="shared" si="212"/>
        <v>5.0071122332066658</v>
      </c>
    </row>
    <row r="1756" spans="1:11" ht="13.5" x14ac:dyDescent="0.25">
      <c r="A1756" s="3">
        <v>44572</v>
      </c>
      <c r="B1756" s="2">
        <v>5.1369999999999996</v>
      </c>
      <c r="C1756" s="2">
        <f t="shared" si="213"/>
        <v>2.6499999999999524E-2</v>
      </c>
      <c r="D1756" s="2">
        <f t="shared" si="214"/>
        <v>5.0932000000000004</v>
      </c>
      <c r="E1756" s="2">
        <f t="shared" si="216"/>
        <v>5.1111300000000002</v>
      </c>
      <c r="F1756" s="2">
        <f t="shared" si="217"/>
        <v>5.0603449999999999</v>
      </c>
      <c r="G1756" s="2">
        <f t="shared" si="211"/>
        <v>5.0009400000000017</v>
      </c>
      <c r="H1756" s="2">
        <f t="shared" si="215"/>
        <v>4.7530374999999996</v>
      </c>
      <c r="I1756" s="2">
        <f t="array" ref="I1756">SUMPRODUCT(B1740:B1759, (ROW(B1740:B1759)-ROW(B1740)+1)) / (20*21/2)</f>
        <v>5.098619523809524</v>
      </c>
      <c r="J1756" s="2">
        <f t="shared" si="218"/>
        <v>5.0683188673740416</v>
      </c>
      <c r="K1756" s="2">
        <f t="shared" si="212"/>
        <v>5.0122058711201305</v>
      </c>
    </row>
    <row r="1757" spans="1:11" ht="13.5" x14ac:dyDescent="0.25">
      <c r="A1757" s="3">
        <v>44573</v>
      </c>
      <c r="B1757" s="2">
        <v>5.1105</v>
      </c>
      <c r="C1757" s="2">
        <f t="shared" si="213"/>
        <v>-2.6499999999999524E-2</v>
      </c>
      <c r="D1757" s="2">
        <f t="shared" si="214"/>
        <v>5.1064800000000004</v>
      </c>
      <c r="E1757" s="2">
        <f t="shared" si="216"/>
        <v>5.1018400000000002</v>
      </c>
      <c r="F1757" s="2">
        <f t="shared" si="217"/>
        <v>5.0643300000000009</v>
      </c>
      <c r="G1757" s="2">
        <f t="shared" si="211"/>
        <v>5.0061180000000016</v>
      </c>
      <c r="H1757" s="2">
        <f t="shared" si="215"/>
        <v>4.7574754999999991</v>
      </c>
      <c r="I1757" s="2">
        <f t="array" ref="I1757">SUMPRODUCT(B1741:B1760, (ROW(B1741:B1760)-ROW(B1741)+1)) / (20*21/2)</f>
        <v>5.0950742857142863</v>
      </c>
      <c r="J1757" s="2">
        <f t="shared" si="218"/>
        <v>5.0723361181003241</v>
      </c>
      <c r="K1757" s="2">
        <f t="shared" si="212"/>
        <v>5.0160605428409104</v>
      </c>
    </row>
    <row r="1758" spans="1:11" ht="13.5" x14ac:dyDescent="0.25">
      <c r="A1758" s="3">
        <v>44574</v>
      </c>
      <c r="B1758" s="2">
        <v>5.1105</v>
      </c>
      <c r="C1758" s="2">
        <f t="shared" si="213"/>
        <v>0</v>
      </c>
      <c r="D1758" s="2">
        <f t="shared" si="214"/>
        <v>5.1224200000000009</v>
      </c>
      <c r="E1758" s="2">
        <f t="shared" si="216"/>
        <v>5.083260000000001</v>
      </c>
      <c r="F1758" s="2">
        <f t="shared" si="217"/>
        <v>5.0679850000000011</v>
      </c>
      <c r="G1758" s="2">
        <f t="shared" si="211"/>
        <v>5.0111640000000008</v>
      </c>
      <c r="H1758" s="2">
        <f t="shared" si="215"/>
        <v>4.7606409999999997</v>
      </c>
      <c r="I1758" s="2">
        <f t="array" ref="I1758">SUMPRODUCT(B1742:B1761, (ROW(B1742:B1761)-ROW(B1742)+1)) / (20*21/2)</f>
        <v>5.096908571428572</v>
      </c>
      <c r="J1758" s="2">
        <f t="shared" si="218"/>
        <v>5.0759707735193409</v>
      </c>
      <c r="K1758" s="2">
        <f t="shared" si="212"/>
        <v>5.0197640509647963</v>
      </c>
    </row>
    <row r="1759" spans="1:11" ht="13.5" x14ac:dyDescent="0.25">
      <c r="A1759" s="3">
        <v>44575</v>
      </c>
      <c r="B1759" s="2">
        <v>5.1105</v>
      </c>
      <c r="C1759" s="2">
        <f t="shared" si="213"/>
        <v>0</v>
      </c>
      <c r="D1759" s="2">
        <f t="shared" si="214"/>
        <v>5.1158000000000001</v>
      </c>
      <c r="E1759" s="2">
        <f t="shared" si="216"/>
        <v>5.0952100000000007</v>
      </c>
      <c r="F1759" s="2">
        <f t="shared" si="217"/>
        <v>5.0746250000000011</v>
      </c>
      <c r="G1759" s="2">
        <f t="shared" si="211"/>
        <v>5.0162100000000009</v>
      </c>
      <c r="H1759" s="2">
        <f t="shared" si="215"/>
        <v>4.7631409999999992</v>
      </c>
      <c r="I1759" s="2">
        <f t="array" ref="I1759">SUMPRODUCT(B1743:B1762, (ROW(B1743:B1762)-ROW(B1743)+1)) / (20*21/2)</f>
        <v>5.0981423809523818</v>
      </c>
      <c r="J1759" s="2">
        <f t="shared" si="218"/>
        <v>5.0792592712794038</v>
      </c>
      <c r="K1759" s="2">
        <f t="shared" si="212"/>
        <v>5.0233223234759814</v>
      </c>
    </row>
    <row r="1760" spans="1:11" ht="13.5" x14ac:dyDescent="0.25">
      <c r="A1760" s="3">
        <v>44578</v>
      </c>
      <c r="B1760" s="2">
        <v>5.0373999999999999</v>
      </c>
      <c r="C1760" s="2">
        <f t="shared" si="213"/>
        <v>-7.3100000000000165E-2</v>
      </c>
      <c r="D1760" s="2">
        <f t="shared" si="214"/>
        <v>5.1011799999999994</v>
      </c>
      <c r="E1760" s="2">
        <f t="shared" si="216"/>
        <v>5.0879000000000003</v>
      </c>
      <c r="F1760" s="2">
        <f t="shared" si="217"/>
        <v>5.0779400000000017</v>
      </c>
      <c r="G1760" s="2">
        <f t="shared" si="211"/>
        <v>5.0200580000000006</v>
      </c>
      <c r="H1760" s="2">
        <f t="shared" si="215"/>
        <v>4.7658829999999996</v>
      </c>
      <c r="I1760" s="2">
        <f t="array" ref="I1760">SUMPRODUCT(B1744:B1763, (ROW(B1744:B1763)-ROW(B1744)+1)) / (20*21/2)</f>
        <v>5.0965957142857148</v>
      </c>
      <c r="J1760" s="2">
        <f t="shared" si="218"/>
        <v>5.0752726740146992</v>
      </c>
      <c r="K1760" s="2">
        <f t="shared" si="212"/>
        <v>5.0238743892220219</v>
      </c>
    </row>
    <row r="1761" spans="1:11" ht="13.5" x14ac:dyDescent="0.25">
      <c r="A1761" s="3">
        <v>44579</v>
      </c>
      <c r="B1761" s="2">
        <v>5.0972</v>
      </c>
      <c r="C1761" s="2">
        <f t="shared" si="213"/>
        <v>5.9800000000000075E-2</v>
      </c>
      <c r="D1761" s="2">
        <f t="shared" si="214"/>
        <v>5.0932200000000005</v>
      </c>
      <c r="E1761" s="2">
        <f t="shared" si="216"/>
        <v>5.0932100000000009</v>
      </c>
      <c r="F1761" s="2">
        <f t="shared" si="217"/>
        <v>5.084245000000001</v>
      </c>
      <c r="G1761" s="2">
        <f t="shared" si="211"/>
        <v>5.0252359999999996</v>
      </c>
      <c r="H1761" s="2">
        <f t="shared" si="215"/>
        <v>4.7685769999999987</v>
      </c>
      <c r="I1761" s="2">
        <f t="array" ref="I1761">SUMPRODUCT(B1745:B1764, (ROW(B1745:B1764)-ROW(B1745)+1)) / (20*21/2)</f>
        <v>5.094258571428572</v>
      </c>
      <c r="J1761" s="2">
        <f t="shared" si="218"/>
        <v>5.0773609907752038</v>
      </c>
      <c r="K1761" s="2">
        <f t="shared" si="212"/>
        <v>5.0267499033701784</v>
      </c>
    </row>
    <row r="1762" spans="1:11" ht="13.5" x14ac:dyDescent="0.25">
      <c r="A1762" s="3">
        <v>44580</v>
      </c>
      <c r="B1762" s="2">
        <v>5.0972</v>
      </c>
      <c r="C1762" s="2">
        <f t="shared" si="213"/>
        <v>0</v>
      </c>
      <c r="D1762" s="2">
        <f t="shared" si="214"/>
        <v>5.09056</v>
      </c>
      <c r="E1762" s="2">
        <f t="shared" si="216"/>
        <v>5.0985200000000006</v>
      </c>
      <c r="F1762" s="2">
        <f t="shared" si="217"/>
        <v>5.09354</v>
      </c>
      <c r="G1762" s="2">
        <f t="shared" si="211"/>
        <v>5.0266960000000003</v>
      </c>
      <c r="H1762" s="2">
        <f t="shared" si="215"/>
        <v>4.7717915</v>
      </c>
      <c r="I1762" s="2">
        <f t="array" ref="I1762">SUMPRODUCT(B1746:B1765, (ROW(B1746:B1765)-ROW(B1746)+1)) / (20*21/2)</f>
        <v>5.0914157142857146</v>
      </c>
      <c r="J1762" s="2">
        <f t="shared" si="218"/>
        <v>5.0792504202251845</v>
      </c>
      <c r="K1762" s="2">
        <f t="shared" si="212"/>
        <v>5.0295126522576226</v>
      </c>
    </row>
    <row r="1763" spans="1:11" ht="13.5" x14ac:dyDescent="0.25">
      <c r="A1763" s="3">
        <v>44581</v>
      </c>
      <c r="B1763" s="2">
        <v>5.0773000000000001</v>
      </c>
      <c r="C1763" s="2">
        <f t="shared" si="213"/>
        <v>-1.9899999999999807E-2</v>
      </c>
      <c r="D1763" s="2">
        <f t="shared" si="214"/>
        <v>5.0839200000000009</v>
      </c>
      <c r="E1763" s="2">
        <f t="shared" si="216"/>
        <v>5.1031700000000004</v>
      </c>
      <c r="F1763" s="2">
        <f t="shared" si="217"/>
        <v>5.1018400000000002</v>
      </c>
      <c r="G1763" s="2">
        <f t="shared" si="211"/>
        <v>5.0276260000000006</v>
      </c>
      <c r="H1763" s="2">
        <f t="shared" si="215"/>
        <v>4.7754849999999998</v>
      </c>
      <c r="I1763" s="2">
        <f t="array" ref="I1763">SUMPRODUCT(B1747:B1766, (ROW(B1747:B1766)-ROW(B1747)+1)) / (20*21/2)</f>
        <v>5.0888571428571421</v>
      </c>
      <c r="J1763" s="2">
        <f t="shared" si="218"/>
        <v>5.0790646659180245</v>
      </c>
      <c r="K1763" s="2">
        <f t="shared" si="212"/>
        <v>5.0313866658945781</v>
      </c>
    </row>
    <row r="1764" spans="1:11" ht="13.5" x14ac:dyDescent="0.25">
      <c r="A1764" s="3">
        <v>44582</v>
      </c>
      <c r="B1764" s="2">
        <v>5.0773000000000001</v>
      </c>
      <c r="C1764" s="2">
        <f t="shared" si="213"/>
        <v>0</v>
      </c>
      <c r="D1764" s="2">
        <f t="shared" si="214"/>
        <v>5.07728</v>
      </c>
      <c r="E1764" s="2">
        <f t="shared" si="216"/>
        <v>5.0965400000000001</v>
      </c>
      <c r="F1764" s="2">
        <f t="shared" si="217"/>
        <v>5.1071499999999999</v>
      </c>
      <c r="G1764" s="2">
        <f t="shared" si="211"/>
        <v>5.0296180000000001</v>
      </c>
      <c r="H1764" s="2">
        <f t="shared" si="215"/>
        <v>4.7792940000000002</v>
      </c>
      <c r="I1764" s="2">
        <f t="array" ref="I1764">SUMPRODUCT(B1748:B1767, (ROW(B1748:B1767)-ROW(B1748)+1)) / (20*21/2)</f>
        <v>5.0874009523809525</v>
      </c>
      <c r="J1764" s="2">
        <f t="shared" si="218"/>
        <v>5.0788966024972604</v>
      </c>
      <c r="K1764" s="2">
        <f t="shared" si="212"/>
        <v>5.0331871888006727</v>
      </c>
    </row>
    <row r="1765" spans="1:11" ht="13.5" x14ac:dyDescent="0.25">
      <c r="A1765" s="3">
        <v>44585</v>
      </c>
      <c r="B1765" s="2">
        <v>5.0773000000000001</v>
      </c>
      <c r="C1765" s="2">
        <f t="shared" si="213"/>
        <v>0</v>
      </c>
      <c r="D1765" s="2">
        <f t="shared" si="214"/>
        <v>5.0852599999999999</v>
      </c>
      <c r="E1765" s="2">
        <f t="shared" si="216"/>
        <v>5.0932200000000005</v>
      </c>
      <c r="F1765" s="2">
        <f t="shared" si="217"/>
        <v>5.1041650000000001</v>
      </c>
      <c r="G1765" s="2">
        <f t="shared" si="211"/>
        <v>5.0316100000000015</v>
      </c>
      <c r="H1765" s="2">
        <f t="shared" si="215"/>
        <v>4.7829875000000008</v>
      </c>
      <c r="I1765" s="2">
        <f t="array" ref="I1765">SUMPRODUCT(B1749:B1768, (ROW(B1749:B1768)-ROW(B1749)+1)) / (20*21/2)</f>
        <v>5.0947328571428576</v>
      </c>
      <c r="J1765" s="2">
        <f t="shared" si="218"/>
        <v>5.0787445451165691</v>
      </c>
      <c r="K1765" s="2">
        <f t="shared" si="212"/>
        <v>5.0349171029653519</v>
      </c>
    </row>
    <row r="1766" spans="1:11" ht="13.5" x14ac:dyDescent="0.25">
      <c r="A1766" s="3">
        <v>44586</v>
      </c>
      <c r="B1766" s="2">
        <v>5.0773000000000001</v>
      </c>
      <c r="C1766" s="2">
        <f t="shared" si="213"/>
        <v>0</v>
      </c>
      <c r="D1766" s="2">
        <f t="shared" si="214"/>
        <v>5.0812800000000005</v>
      </c>
      <c r="E1766" s="2">
        <f t="shared" si="216"/>
        <v>5.08725</v>
      </c>
      <c r="F1766" s="2">
        <f t="shared" si="217"/>
        <v>5.0991899999999992</v>
      </c>
      <c r="G1766" s="2">
        <f t="shared" si="211"/>
        <v>5.033602000000001</v>
      </c>
      <c r="H1766" s="2">
        <f t="shared" si="215"/>
        <v>4.7867680000000004</v>
      </c>
      <c r="I1766" s="2">
        <f t="array" ref="I1766">SUMPRODUCT(B1750:B1769, (ROW(B1750:B1769)-ROW(B1750)+1)) / (20*21/2)</f>
        <v>5.1026652380952378</v>
      </c>
      <c r="J1766" s="2">
        <f t="shared" si="218"/>
        <v>5.0786069693911822</v>
      </c>
      <c r="K1766" s="2">
        <f t="shared" si="212"/>
        <v>5.0365791773588677</v>
      </c>
    </row>
    <row r="1767" spans="1:11" ht="13.5" x14ac:dyDescent="0.25">
      <c r="A1767" s="3">
        <v>44587</v>
      </c>
      <c r="B1767" s="2">
        <v>5.0838999999999999</v>
      </c>
      <c r="C1767" s="2">
        <f t="shared" si="213"/>
        <v>6.5999999999997172E-3</v>
      </c>
      <c r="D1767" s="2">
        <f t="shared" si="214"/>
        <v>5.0786199999999999</v>
      </c>
      <c r="E1767" s="2">
        <f t="shared" si="216"/>
        <v>5.0845900000000004</v>
      </c>
      <c r="F1767" s="2">
        <f t="shared" si="217"/>
        <v>5.0932149999999989</v>
      </c>
      <c r="G1767" s="2">
        <f t="shared" si="211"/>
        <v>5.0343980000000004</v>
      </c>
      <c r="H1767" s="2">
        <f t="shared" si="215"/>
        <v>4.7912175000000001</v>
      </c>
      <c r="I1767" s="2">
        <f t="array" ref="I1767">SUMPRODUCT(B1751:B1770, (ROW(B1751:B1770)-ROW(B1751)+1)) / (20*21/2)</f>
        <v>5.107210952380953</v>
      </c>
      <c r="J1767" s="2">
        <f t="shared" si="218"/>
        <v>5.0791110675444031</v>
      </c>
      <c r="K1767" s="2">
        <f t="shared" si="212"/>
        <v>5.0384348958938148</v>
      </c>
    </row>
    <row r="1768" spans="1:11" ht="13.5" x14ac:dyDescent="0.25">
      <c r="A1768" s="3">
        <v>44588</v>
      </c>
      <c r="B1768" s="2">
        <v>5.1702000000000004</v>
      </c>
      <c r="C1768" s="2">
        <f t="shared" si="213"/>
        <v>8.6300000000000487E-2</v>
      </c>
      <c r="D1768" s="2">
        <f t="shared" si="214"/>
        <v>5.0972</v>
      </c>
      <c r="E1768" s="2">
        <f t="shared" si="216"/>
        <v>5.0905600000000009</v>
      </c>
      <c r="F1768" s="2">
        <f t="shared" si="217"/>
        <v>5.0869099999999987</v>
      </c>
      <c r="G1768" s="2">
        <f t="shared" si="211"/>
        <v>5.0382480000000012</v>
      </c>
      <c r="H1768" s="2">
        <f t="shared" si="215"/>
        <v>4.7957514999999997</v>
      </c>
      <c r="I1768" s="2">
        <f t="array" ref="I1768">SUMPRODUCT(B1752:B1771, (ROW(B1752:B1771)-ROW(B1752)+1)) / (20*21/2)</f>
        <v>5.1115990476190483</v>
      </c>
      <c r="J1768" s="2">
        <f t="shared" si="218"/>
        <v>5.0877862039687454</v>
      </c>
      <c r="K1768" s="2">
        <f t="shared" si="212"/>
        <v>5.0436021548783714</v>
      </c>
    </row>
    <row r="1769" spans="1:11" ht="13.5" x14ac:dyDescent="0.25">
      <c r="A1769" s="3">
        <v>44589</v>
      </c>
      <c r="B1769" s="2">
        <v>5.1702000000000004</v>
      </c>
      <c r="C1769" s="2">
        <f t="shared" si="213"/>
        <v>0</v>
      </c>
      <c r="D1769" s="2">
        <f t="shared" si="214"/>
        <v>5.11578</v>
      </c>
      <c r="E1769" s="2">
        <f t="shared" si="216"/>
        <v>5.0965300000000004</v>
      </c>
      <c r="F1769" s="2">
        <f t="shared" si="217"/>
        <v>5.0958699999999988</v>
      </c>
      <c r="G1769" s="2">
        <f t="shared" si="211"/>
        <v>5.0418320000000003</v>
      </c>
      <c r="H1769" s="2">
        <f t="shared" si="215"/>
        <v>4.8004880000000005</v>
      </c>
      <c r="I1769" s="2">
        <f t="array" ref="I1769">SUMPRODUCT(B1753:B1772, (ROW(B1753:B1772)-ROW(B1753)+1)) / (20*21/2)</f>
        <v>5.1136180952380954</v>
      </c>
      <c r="J1769" s="2">
        <f t="shared" si="218"/>
        <v>5.0956351369241029</v>
      </c>
      <c r="K1769" s="2">
        <f t="shared" si="212"/>
        <v>5.0485667762556901</v>
      </c>
    </row>
    <row r="1770" spans="1:11" ht="13.5" x14ac:dyDescent="0.25">
      <c r="A1770" s="3">
        <v>44592</v>
      </c>
      <c r="B1770" s="2">
        <v>5.1436000000000002</v>
      </c>
      <c r="C1770" s="2">
        <f t="shared" si="213"/>
        <v>-2.6600000000000179E-2</v>
      </c>
      <c r="D1770" s="2">
        <f t="shared" si="214"/>
        <v>5.1290400000000007</v>
      </c>
      <c r="E1770" s="2">
        <f t="shared" si="216"/>
        <v>5.1071500000000007</v>
      </c>
      <c r="F1770" s="2">
        <f t="shared" si="217"/>
        <v>5.0975249999999992</v>
      </c>
      <c r="G1770" s="2">
        <f t="shared" si="211"/>
        <v>5.0443540000000002</v>
      </c>
      <c r="H1770" s="2">
        <f t="shared" si="215"/>
        <v>4.8052069999999993</v>
      </c>
      <c r="I1770" s="2">
        <f t="array" ref="I1770">SUMPRODUCT(B1754:B1773, (ROW(B1754:B1773)-ROW(B1754)+1)) / (20*21/2)</f>
        <v>5.1152580952380946</v>
      </c>
      <c r="J1770" s="2">
        <f t="shared" si="218"/>
        <v>5.1002032191218074</v>
      </c>
      <c r="K1770" s="2">
        <f t="shared" si="212"/>
        <v>5.0522935693437026</v>
      </c>
    </row>
    <row r="1771" spans="1:11" ht="13.5" x14ac:dyDescent="0.25">
      <c r="A1771" s="3">
        <v>44593</v>
      </c>
      <c r="B1771" s="2">
        <v>5.1436000000000002</v>
      </c>
      <c r="C1771" s="2">
        <f t="shared" si="213"/>
        <v>0</v>
      </c>
      <c r="D1771" s="2">
        <f t="shared" si="214"/>
        <v>5.1423000000000005</v>
      </c>
      <c r="E1771" s="2">
        <f t="shared" si="216"/>
        <v>5.1117900000000001</v>
      </c>
      <c r="F1771" s="2">
        <f t="shared" si="217"/>
        <v>5.1025</v>
      </c>
      <c r="G1771" s="2">
        <f t="shared" si="211"/>
        <v>5.0484679999999997</v>
      </c>
      <c r="H1771" s="2">
        <f t="shared" si="215"/>
        <v>4.8098105000000002</v>
      </c>
      <c r="I1771" s="2">
        <f t="array" ref="I1771">SUMPRODUCT(B1755:B1774, (ROW(B1755:B1774)-ROW(B1755)+1)) / (20*21/2)</f>
        <v>5.1164557142857134</v>
      </c>
      <c r="J1771" s="2">
        <f t="shared" si="218"/>
        <v>5.104336245872112</v>
      </c>
      <c r="K1771" s="2">
        <f t="shared" si="212"/>
        <v>5.0558742136831656</v>
      </c>
    </row>
    <row r="1772" spans="1:11" ht="13.5" x14ac:dyDescent="0.25">
      <c r="A1772" s="3">
        <v>44594</v>
      </c>
      <c r="B1772" s="2">
        <v>5.1237000000000004</v>
      </c>
      <c r="C1772" s="2">
        <f t="shared" si="213"/>
        <v>-1.9899999999999807E-2</v>
      </c>
      <c r="D1772" s="2">
        <f t="shared" si="214"/>
        <v>5.1502600000000003</v>
      </c>
      <c r="E1772" s="2">
        <f t="shared" si="216"/>
        <v>5.1144400000000001</v>
      </c>
      <c r="F1772" s="2">
        <f t="shared" si="217"/>
        <v>5.1064799999999995</v>
      </c>
      <c r="G1772" s="2">
        <f t="shared" si="211"/>
        <v>5.0520519999999998</v>
      </c>
      <c r="H1772" s="2">
        <f t="shared" si="215"/>
        <v>4.8143145000000001</v>
      </c>
      <c r="I1772" s="2">
        <f t="array" ref="I1772">SUMPRODUCT(B1756:B1775, (ROW(B1756:B1775)-ROW(B1756)+1)) / (20*21/2)</f>
        <v>5.1164909523809525</v>
      </c>
      <c r="J1772" s="2">
        <f t="shared" si="218"/>
        <v>5.1061804129319111</v>
      </c>
      <c r="K1772" s="2">
        <f t="shared" si="212"/>
        <v>5.0585340484406887</v>
      </c>
    </row>
    <row r="1773" spans="1:11" ht="13.5" x14ac:dyDescent="0.25">
      <c r="A1773" s="3">
        <v>44595</v>
      </c>
      <c r="B1773" s="2">
        <v>5.1237000000000004</v>
      </c>
      <c r="C1773" s="2">
        <f t="shared" si="213"/>
        <v>0</v>
      </c>
      <c r="D1773" s="2">
        <f t="shared" si="214"/>
        <v>5.1409599999999998</v>
      </c>
      <c r="E1773" s="2">
        <f t="shared" si="216"/>
        <v>5.1190800000000003</v>
      </c>
      <c r="F1773" s="2">
        <f t="shared" si="217"/>
        <v>5.1111250000000004</v>
      </c>
      <c r="G1773" s="2">
        <f t="shared" si="211"/>
        <v>5.0547060000000004</v>
      </c>
      <c r="H1773" s="2">
        <f t="shared" si="215"/>
        <v>4.8189630000000001</v>
      </c>
      <c r="I1773" s="2">
        <f t="array" ref="I1773">SUMPRODUCT(B1757:B1776, (ROW(B1757:B1776)-ROW(B1757)+1)) / (20*21/2)</f>
        <v>5.1158880952380947</v>
      </c>
      <c r="J1773" s="2">
        <f t="shared" si="218"/>
        <v>5.1078489450336342</v>
      </c>
      <c r="K1773" s="2">
        <f t="shared" si="212"/>
        <v>5.0610895759528187</v>
      </c>
    </row>
    <row r="1774" spans="1:11" ht="13.5" x14ac:dyDescent="0.25">
      <c r="A1774" s="3">
        <v>44596</v>
      </c>
      <c r="B1774" s="2">
        <v>5.1237000000000004</v>
      </c>
      <c r="C1774" s="2">
        <f t="shared" si="213"/>
        <v>0</v>
      </c>
      <c r="D1774" s="2">
        <f t="shared" si="214"/>
        <v>5.1316600000000001</v>
      </c>
      <c r="E1774" s="2">
        <f t="shared" si="216"/>
        <v>5.1237200000000005</v>
      </c>
      <c r="F1774" s="2">
        <f t="shared" si="217"/>
        <v>5.1101299999999998</v>
      </c>
      <c r="G1774" s="2">
        <f t="shared" si="211"/>
        <v>5.057360000000001</v>
      </c>
      <c r="H1774" s="2">
        <f t="shared" si="215"/>
        <v>4.8238430000000001</v>
      </c>
      <c r="I1774" s="2">
        <f t="array" ref="I1774">SUMPRODUCT(B1758:B1777, (ROW(B1758:B1777)-ROW(B1758)+1)) / (20*21/2)</f>
        <v>5.131881428571428</v>
      </c>
      <c r="J1774" s="2">
        <f t="shared" si="218"/>
        <v>5.1093585693161456</v>
      </c>
      <c r="K1774" s="2">
        <f t="shared" si="212"/>
        <v>5.0635448866997672</v>
      </c>
    </row>
    <row r="1775" spans="1:11" ht="13.5" x14ac:dyDescent="0.25">
      <c r="A1775" s="3">
        <v>44599</v>
      </c>
      <c r="B1775" s="2">
        <v>5.1105</v>
      </c>
      <c r="C1775" s="2">
        <f t="shared" si="213"/>
        <v>-1.3200000000000323E-2</v>
      </c>
      <c r="D1775" s="2">
        <f t="shared" si="214"/>
        <v>5.1250400000000003</v>
      </c>
      <c r="E1775" s="2">
        <f t="shared" si="216"/>
        <v>5.12704</v>
      </c>
      <c r="F1775" s="2">
        <f t="shared" si="217"/>
        <v>5.1101299999999998</v>
      </c>
      <c r="G1775" s="2">
        <f t="shared" si="211"/>
        <v>5.060016000000001</v>
      </c>
      <c r="H1775" s="2">
        <f t="shared" si="215"/>
        <v>4.82857</v>
      </c>
      <c r="I1775" s="2">
        <f t="array" ref="I1775">SUMPRODUCT(B1759:B1778, (ROW(B1759:B1778)-ROW(B1759)+1)) / (20*21/2)</f>
        <v>5.1641514285714285</v>
      </c>
      <c r="J1775" s="2">
        <f t="shared" si="218"/>
        <v>5.1094672770003227</v>
      </c>
      <c r="K1775" s="2">
        <f t="shared" si="212"/>
        <v>5.0653862636919333</v>
      </c>
    </row>
    <row r="1776" spans="1:11" ht="13.5" x14ac:dyDescent="0.25">
      <c r="A1776" s="3">
        <v>44600</v>
      </c>
      <c r="B1776" s="2">
        <v>5.1037999999999997</v>
      </c>
      <c r="C1776" s="2">
        <f t="shared" si="213"/>
        <v>-6.7000000000003723E-3</v>
      </c>
      <c r="D1776" s="2">
        <f t="shared" si="214"/>
        <v>5.1170799999999996</v>
      </c>
      <c r="E1776" s="2">
        <f t="shared" si="216"/>
        <v>5.1296900000000001</v>
      </c>
      <c r="F1776" s="2">
        <f t="shared" si="217"/>
        <v>5.1084700000000014</v>
      </c>
      <c r="G1776" s="2">
        <f t="shared" si="211"/>
        <v>5.062538</v>
      </c>
      <c r="H1776" s="2">
        <f t="shared" si="215"/>
        <v>4.8335529999999993</v>
      </c>
      <c r="I1776" s="2">
        <f t="array" ref="I1776">SUMPRODUCT(B1760:B1779, (ROW(B1760:B1779)-ROW(B1760)+1)) / (20*21/2)</f>
        <v>5.199835238095238</v>
      </c>
      <c r="J1776" s="2">
        <f t="shared" si="218"/>
        <v>5.1089275363336251</v>
      </c>
      <c r="K1776" s="2">
        <f t="shared" si="212"/>
        <v>5.066892684723622</v>
      </c>
    </row>
    <row r="1777" spans="1:11" ht="13.5" x14ac:dyDescent="0.25">
      <c r="A1777" s="3">
        <v>44601</v>
      </c>
      <c r="B1777" s="2">
        <v>5.2763999999999998</v>
      </c>
      <c r="C1777" s="2">
        <f t="shared" si="213"/>
        <v>0.17260000000000009</v>
      </c>
      <c r="D1777" s="2">
        <f t="shared" si="214"/>
        <v>5.1476199999999999</v>
      </c>
      <c r="E1777" s="2">
        <f t="shared" si="216"/>
        <v>5.1489400000000005</v>
      </c>
      <c r="F1777" s="2">
        <f t="shared" si="217"/>
        <v>5.1167650000000009</v>
      </c>
      <c r="G1777" s="2">
        <f t="shared" si="211"/>
        <v>5.068512000000001</v>
      </c>
      <c r="H1777" s="2">
        <f t="shared" si="215"/>
        <v>4.8394569999999995</v>
      </c>
      <c r="I1777" s="2">
        <f t="array" ref="I1777">SUMPRODUCT(B1761:B1780, (ROW(B1761:B1780)-ROW(B1761)+1)) / (20*21/2)</f>
        <v>5.2393085714285714</v>
      </c>
      <c r="J1777" s="2">
        <f t="shared" si="218"/>
        <v>5.1248772947780417</v>
      </c>
      <c r="K1777" s="2">
        <f t="shared" si="212"/>
        <v>5.0751086578717146</v>
      </c>
    </row>
    <row r="1778" spans="1:11" ht="13.5" x14ac:dyDescent="0.25">
      <c r="A1778" s="3">
        <v>44602</v>
      </c>
      <c r="B1778" s="2">
        <v>5.4555999999999996</v>
      </c>
      <c r="C1778" s="2">
        <f t="shared" si="213"/>
        <v>0.1791999999999998</v>
      </c>
      <c r="D1778" s="2">
        <f t="shared" si="214"/>
        <v>5.2140000000000004</v>
      </c>
      <c r="E1778" s="2">
        <f t="shared" si="216"/>
        <v>5.1774800000000001</v>
      </c>
      <c r="F1778" s="2">
        <f t="shared" si="217"/>
        <v>5.1340200000000014</v>
      </c>
      <c r="G1778" s="2">
        <f t="shared" ref="G1778:G1841" si="219">AVERAGE(B1729:B1778)</f>
        <v>5.078202000000001</v>
      </c>
      <c r="H1778" s="2">
        <f t="shared" si="215"/>
        <v>4.8459674999999995</v>
      </c>
      <c r="I1778" s="2">
        <f t="array" ref="I1778">SUMPRODUCT(B1762:B1781, (ROW(B1762:B1781)-ROW(B1762)+1)) / (20*21/2)</f>
        <v>5.271824761904762</v>
      </c>
      <c r="J1778" s="2">
        <f t="shared" si="218"/>
        <v>5.1563746952753711</v>
      </c>
      <c r="K1778" s="2">
        <f t="shared" si="212"/>
        <v>5.0900298869747846</v>
      </c>
    </row>
    <row r="1779" spans="1:11" ht="13.5" x14ac:dyDescent="0.25">
      <c r="A1779" s="3">
        <v>44603</v>
      </c>
      <c r="B1779" s="2">
        <v>5.5087000000000002</v>
      </c>
      <c r="C1779" s="2">
        <f t="shared" si="213"/>
        <v>5.3100000000000591E-2</v>
      </c>
      <c r="D1779" s="2">
        <f t="shared" si="214"/>
        <v>5.2910000000000004</v>
      </c>
      <c r="E1779" s="2">
        <f t="shared" si="216"/>
        <v>5.2113299999999994</v>
      </c>
      <c r="F1779" s="2">
        <f t="shared" si="217"/>
        <v>5.1539300000000008</v>
      </c>
      <c r="G1779" s="2">
        <f t="shared" si="219"/>
        <v>5.0890880000000012</v>
      </c>
      <c r="H1779" s="2">
        <f t="shared" si="215"/>
        <v>4.8516154999999994</v>
      </c>
      <c r="I1779" s="2">
        <f t="array" ref="I1779">SUMPRODUCT(B1763:B1782, (ROW(B1763:B1782)-ROW(B1763)+1)) / (20*21/2)</f>
        <v>5.2978995238095239</v>
      </c>
      <c r="J1779" s="2">
        <f t="shared" si="218"/>
        <v>5.1899294862015264</v>
      </c>
      <c r="K1779" s="2">
        <f t="shared" ref="K1779:K1842" si="220">$K$4*B1779+(1-$K$4)*K1778</f>
        <v>5.1064483227796948</v>
      </c>
    </row>
    <row r="1780" spans="1:11" ht="13.5" x14ac:dyDescent="0.25">
      <c r="A1780" s="3">
        <v>44606</v>
      </c>
      <c r="B1780" s="2">
        <v>5.5683999999999996</v>
      </c>
      <c r="C1780" s="2">
        <f t="shared" si="213"/>
        <v>5.969999999999942E-2</v>
      </c>
      <c r="D1780" s="2">
        <f t="shared" si="214"/>
        <v>5.3825799999999999</v>
      </c>
      <c r="E1780" s="2">
        <f t="shared" si="216"/>
        <v>5.2538099999999996</v>
      </c>
      <c r="F1780" s="2">
        <f t="shared" si="217"/>
        <v>5.1804800000000002</v>
      </c>
      <c r="G1780" s="2">
        <f t="shared" si="219"/>
        <v>5.1010340000000012</v>
      </c>
      <c r="H1780" s="2">
        <f t="shared" si="215"/>
        <v>4.8573015000000002</v>
      </c>
      <c r="I1780" s="2">
        <f t="array" ref="I1780">SUMPRODUCT(B1764:B1783, (ROW(B1764:B1783)-ROW(B1764)+1)) / (20*21/2)</f>
        <v>5.3253347619047613</v>
      </c>
      <c r="J1780" s="2">
        <f t="shared" si="218"/>
        <v>5.2259742970394765</v>
      </c>
      <c r="K1780" s="2">
        <f t="shared" si="220"/>
        <v>5.1245640748275498</v>
      </c>
    </row>
    <row r="1781" spans="1:11" ht="13.5" x14ac:dyDescent="0.25">
      <c r="A1781" s="3">
        <v>44607</v>
      </c>
      <c r="B1781" s="2">
        <v>5.5218999999999996</v>
      </c>
      <c r="C1781" s="2">
        <f t="shared" si="213"/>
        <v>-4.6499999999999986E-2</v>
      </c>
      <c r="D1781" s="2">
        <f t="shared" si="214"/>
        <v>5.4661999999999997</v>
      </c>
      <c r="E1781" s="2">
        <f t="shared" si="216"/>
        <v>5.2916399999999992</v>
      </c>
      <c r="F1781" s="2">
        <f t="shared" si="217"/>
        <v>5.201715000000001</v>
      </c>
      <c r="G1781" s="2">
        <f t="shared" si="219"/>
        <v>5.1137760000000005</v>
      </c>
      <c r="H1781" s="2">
        <f t="shared" si="215"/>
        <v>4.8629284999999989</v>
      </c>
      <c r="I1781" s="2">
        <f t="array" ref="I1781">SUMPRODUCT(B1765:B1784, (ROW(B1765:B1784)-ROW(B1765)+1)) / (20*21/2)</f>
        <v>5.3570299999999991</v>
      </c>
      <c r="J1781" s="2">
        <f t="shared" si="218"/>
        <v>5.254157697321431</v>
      </c>
      <c r="K1781" s="2">
        <f t="shared" si="220"/>
        <v>5.1401458758147047</v>
      </c>
    </row>
    <row r="1782" spans="1:11" ht="13.5" x14ac:dyDescent="0.25">
      <c r="A1782" s="3">
        <v>44608</v>
      </c>
      <c r="B1782" s="2">
        <v>5.4755000000000003</v>
      </c>
      <c r="C1782" s="2">
        <f t="shared" si="213"/>
        <v>-4.6399999999999331E-2</v>
      </c>
      <c r="D1782" s="2">
        <f t="shared" si="214"/>
        <v>5.5060199999999995</v>
      </c>
      <c r="E1782" s="2">
        <f t="shared" si="216"/>
        <v>5.3268199999999997</v>
      </c>
      <c r="F1782" s="2">
        <f t="shared" si="217"/>
        <v>5.2206299999999999</v>
      </c>
      <c r="G1782" s="2">
        <f t="shared" si="219"/>
        <v>5.1241300000000001</v>
      </c>
      <c r="H1782" s="2">
        <f t="shared" si="215"/>
        <v>4.8684394999999991</v>
      </c>
      <c r="I1782" s="2">
        <f t="array" ref="I1782">SUMPRODUCT(B1766:B1785, (ROW(B1766:B1785)-ROW(B1766)+1)) / (20*21/2)</f>
        <v>5.3882599999999998</v>
      </c>
      <c r="J1782" s="2">
        <f t="shared" si="218"/>
        <v>5.2752379166241514</v>
      </c>
      <c r="K1782" s="2">
        <f t="shared" si="220"/>
        <v>5.153297017939618</v>
      </c>
    </row>
    <row r="1783" spans="1:11" ht="13.5" x14ac:dyDescent="0.25">
      <c r="A1783" s="3">
        <v>44609</v>
      </c>
      <c r="B1783" s="2">
        <v>5.5087000000000002</v>
      </c>
      <c r="C1783" s="2">
        <f t="shared" si="213"/>
        <v>3.3199999999999896E-2</v>
      </c>
      <c r="D1783" s="2">
        <f t="shared" si="214"/>
        <v>5.5166400000000007</v>
      </c>
      <c r="E1783" s="2">
        <f t="shared" si="216"/>
        <v>5.3653200000000005</v>
      </c>
      <c r="F1783" s="2">
        <f t="shared" si="217"/>
        <v>5.2422000000000004</v>
      </c>
      <c r="G1783" s="2">
        <f t="shared" si="219"/>
        <v>5.1334220000000004</v>
      </c>
      <c r="H1783" s="2">
        <f t="shared" si="215"/>
        <v>4.874318999999999</v>
      </c>
      <c r="I1783" s="2">
        <f t="array" ref="I1783">SUMPRODUCT(B1767:B1786, (ROW(B1767:B1786)-ROW(B1767)+1)) / (20*21/2)</f>
        <v>5.4176533333333339</v>
      </c>
      <c r="J1783" s="2">
        <f t="shared" si="218"/>
        <v>5.2974724007551846</v>
      </c>
      <c r="K1783" s="2">
        <f t="shared" si="220"/>
        <v>5.1672343897851229</v>
      </c>
    </row>
    <row r="1784" spans="1:11" ht="13.5" x14ac:dyDescent="0.25">
      <c r="A1784" s="3">
        <v>44610</v>
      </c>
      <c r="B1784" s="2">
        <v>5.5750000000000002</v>
      </c>
      <c r="C1784" s="2">
        <f t="shared" si="213"/>
        <v>6.6300000000000026E-2</v>
      </c>
      <c r="D1784" s="2">
        <f t="shared" si="214"/>
        <v>5.5298999999999996</v>
      </c>
      <c r="E1784" s="2">
        <f t="shared" si="216"/>
        <v>5.4104500000000009</v>
      </c>
      <c r="F1784" s="2">
        <f t="shared" si="217"/>
        <v>5.2670850000000007</v>
      </c>
      <c r="G1784" s="2">
        <f t="shared" si="219"/>
        <v>5.1443060000000003</v>
      </c>
      <c r="H1784" s="2">
        <f t="shared" si="215"/>
        <v>4.8805009999999998</v>
      </c>
      <c r="I1784" s="2">
        <f t="array" ref="I1784">SUMPRODUCT(B1768:B1787, (ROW(B1768:B1787)-ROW(B1768)+1)) / (20*21/2)</f>
        <v>5.4407595238095228</v>
      </c>
      <c r="J1784" s="2">
        <f t="shared" si="218"/>
        <v>5.3239036006832618</v>
      </c>
      <c r="K1784" s="2">
        <f t="shared" si="220"/>
        <v>5.1832251980288442</v>
      </c>
    </row>
    <row r="1785" spans="1:11" ht="13.5" x14ac:dyDescent="0.25">
      <c r="A1785" s="3">
        <v>44613</v>
      </c>
      <c r="B1785" s="2">
        <v>5.5949999999999998</v>
      </c>
      <c r="C1785" s="2">
        <f t="shared" si="213"/>
        <v>1.9999999999999574E-2</v>
      </c>
      <c r="D1785" s="2">
        <f t="shared" si="214"/>
        <v>5.5352199999999998</v>
      </c>
      <c r="E1785" s="2">
        <f t="shared" si="216"/>
        <v>5.4589000000000008</v>
      </c>
      <c r="F1785" s="2">
        <f t="shared" si="217"/>
        <v>5.2929700000000004</v>
      </c>
      <c r="G1785" s="2">
        <f t="shared" si="219"/>
        <v>5.1566520000000011</v>
      </c>
      <c r="H1785" s="2">
        <f t="shared" si="215"/>
        <v>4.8864934999999994</v>
      </c>
      <c r="I1785" s="2">
        <f t="array" ref="I1785">SUMPRODUCT(B1769:B1788, (ROW(B1769:B1788)-ROW(B1769)+1)) / (20*21/2)</f>
        <v>5.4584280952380944</v>
      </c>
      <c r="J1785" s="2">
        <f t="shared" si="218"/>
        <v>5.3497223053800944</v>
      </c>
      <c r="K1785" s="2">
        <f t="shared" si="220"/>
        <v>5.1993732294786943</v>
      </c>
    </row>
    <row r="1786" spans="1:11" ht="13.5" x14ac:dyDescent="0.25">
      <c r="A1786" s="3">
        <v>44614</v>
      </c>
      <c r="B1786" s="2">
        <v>5.6016000000000004</v>
      </c>
      <c r="C1786" s="2">
        <f t="shared" si="213"/>
        <v>6.6000000000006054E-3</v>
      </c>
      <c r="D1786" s="2">
        <f t="shared" si="214"/>
        <v>5.5511600000000003</v>
      </c>
      <c r="E1786" s="2">
        <f t="shared" si="216"/>
        <v>5.50868</v>
      </c>
      <c r="F1786" s="2">
        <f t="shared" si="217"/>
        <v>5.3191850000000001</v>
      </c>
      <c r="G1786" s="2">
        <f t="shared" si="219"/>
        <v>5.1692620000000007</v>
      </c>
      <c r="H1786" s="2">
        <f t="shared" si="215"/>
        <v>4.891883</v>
      </c>
      <c r="I1786" s="2">
        <f t="array" ref="I1786">SUMPRODUCT(B1770:B1789, (ROW(B1770:B1789)-ROW(B1770)+1)) / (20*21/2)</f>
        <v>5.4724947619047617</v>
      </c>
      <c r="J1786" s="2">
        <f t="shared" si="218"/>
        <v>5.3737106572486564</v>
      </c>
      <c r="K1786" s="2">
        <f t="shared" si="220"/>
        <v>5.2151468283226672</v>
      </c>
    </row>
    <row r="1787" spans="1:11" ht="13.5" x14ac:dyDescent="0.25">
      <c r="A1787" s="3">
        <v>44615</v>
      </c>
      <c r="B1787" s="2">
        <v>5.5617999999999999</v>
      </c>
      <c r="C1787" s="2">
        <f t="shared" si="213"/>
        <v>-3.9800000000000502E-2</v>
      </c>
      <c r="D1787" s="2">
        <f t="shared" si="214"/>
        <v>5.5684200000000006</v>
      </c>
      <c r="E1787" s="2">
        <f t="shared" si="216"/>
        <v>5.5372199999999996</v>
      </c>
      <c r="F1787" s="2">
        <f t="shared" si="217"/>
        <v>5.3430800000000005</v>
      </c>
      <c r="G1787" s="2">
        <f t="shared" si="219"/>
        <v>5.179882000000001</v>
      </c>
      <c r="H1787" s="2">
        <f t="shared" si="215"/>
        <v>4.8967840000000002</v>
      </c>
      <c r="I1787" s="2">
        <f t="array" ref="I1787">SUMPRODUCT(B1771:B1790, (ROW(B1771:B1790)-ROW(B1771)+1)) / (20*21/2)</f>
        <v>5.4811495238095231</v>
      </c>
      <c r="J1787" s="2">
        <f t="shared" si="218"/>
        <v>5.3916239279868794</v>
      </c>
      <c r="K1787" s="2">
        <f t="shared" si="220"/>
        <v>5.228741070349229</v>
      </c>
    </row>
    <row r="1788" spans="1:11" ht="13.5" x14ac:dyDescent="0.25">
      <c r="A1788" s="3">
        <v>44616</v>
      </c>
      <c r="B1788" s="2">
        <v>5.5286</v>
      </c>
      <c r="C1788" s="2">
        <f t="shared" si="213"/>
        <v>-3.3199999999999896E-2</v>
      </c>
      <c r="D1788" s="2">
        <f t="shared" si="214"/>
        <v>5.5724</v>
      </c>
      <c r="E1788" s="2">
        <f t="shared" si="216"/>
        <v>5.5445199999999994</v>
      </c>
      <c r="F1788" s="2">
        <f t="shared" si="217"/>
        <v>5.3609999999999998</v>
      </c>
      <c r="G1788" s="2">
        <f t="shared" si="219"/>
        <v>5.189706000000001</v>
      </c>
      <c r="H1788" s="2">
        <f t="shared" si="215"/>
        <v>4.9014325000000003</v>
      </c>
      <c r="I1788" s="2">
        <f t="array" ref="I1788">SUMPRODUCT(B1772:B1791, (ROW(B1772:B1791)-ROW(B1772)+1)) / (20*21/2)</f>
        <v>5.4914176190476196</v>
      </c>
      <c r="J1788" s="2">
        <f t="shared" si="218"/>
        <v>5.4046692681786048</v>
      </c>
      <c r="K1788" s="2">
        <f t="shared" si="220"/>
        <v>5.2405002440610247</v>
      </c>
    </row>
    <row r="1789" spans="1:11" ht="13.5" x14ac:dyDescent="0.25">
      <c r="A1789" s="3">
        <v>44617</v>
      </c>
      <c r="B1789" s="2">
        <v>5.5087000000000002</v>
      </c>
      <c r="C1789" s="2">
        <f t="shared" si="213"/>
        <v>-1.9899999999999807E-2</v>
      </c>
      <c r="D1789" s="2">
        <f t="shared" si="214"/>
        <v>5.5591400000000011</v>
      </c>
      <c r="E1789" s="2">
        <f t="shared" si="216"/>
        <v>5.5445199999999994</v>
      </c>
      <c r="F1789" s="2">
        <f t="shared" si="217"/>
        <v>5.3779250000000003</v>
      </c>
      <c r="G1789" s="2">
        <f t="shared" si="219"/>
        <v>5.2003260000000013</v>
      </c>
      <c r="H1789" s="2">
        <f t="shared" si="215"/>
        <v>4.9059815000000002</v>
      </c>
      <c r="I1789" s="2">
        <f t="array" ref="I1789">SUMPRODUCT(B1773:B1792, (ROW(B1773:B1792)-ROW(B1773)+1)) / (20*21/2)</f>
        <v>5.4993504761904761</v>
      </c>
      <c r="J1789" s="2">
        <f t="shared" si="218"/>
        <v>5.4145769569234998</v>
      </c>
      <c r="K1789" s="2">
        <f t="shared" si="220"/>
        <v>5.2510178815488278</v>
      </c>
    </row>
    <row r="1790" spans="1:11" ht="13.5" x14ac:dyDescent="0.25">
      <c r="A1790" s="3">
        <v>44620</v>
      </c>
      <c r="B1790" s="2">
        <v>5.4687999999999999</v>
      </c>
      <c r="C1790" s="2">
        <f t="shared" si="213"/>
        <v>-3.9900000000000269E-2</v>
      </c>
      <c r="D1790" s="2">
        <f t="shared" si="214"/>
        <v>5.5339</v>
      </c>
      <c r="E1790" s="2">
        <f t="shared" si="216"/>
        <v>5.534559999999999</v>
      </c>
      <c r="F1790" s="2">
        <f t="shared" si="217"/>
        <v>5.3941850000000011</v>
      </c>
      <c r="G1790" s="2">
        <f t="shared" si="219"/>
        <v>5.2102800000000009</v>
      </c>
      <c r="H1790" s="2">
        <f t="shared" si="215"/>
        <v>4.909897</v>
      </c>
      <c r="I1790" s="2">
        <f t="array" ref="I1790">SUMPRODUCT(B1774:B1793, (ROW(B1774:B1793)-ROW(B1774)+1)) / (20*21/2)</f>
        <v>5.5004561904761911</v>
      </c>
      <c r="J1790" s="2">
        <f t="shared" si="218"/>
        <v>5.4197410562641188</v>
      </c>
      <c r="K1790" s="2">
        <f t="shared" si="220"/>
        <v>5.2595583567822075</v>
      </c>
    </row>
    <row r="1791" spans="1:11" ht="13.5" x14ac:dyDescent="0.25">
      <c r="A1791" s="3">
        <v>44621</v>
      </c>
      <c r="B1791" s="2">
        <v>5.5019999999999998</v>
      </c>
      <c r="C1791" s="2">
        <f t="shared" si="213"/>
        <v>3.3199999999999896E-2</v>
      </c>
      <c r="D1791" s="2">
        <f t="shared" si="214"/>
        <v>5.5139800000000001</v>
      </c>
      <c r="E1791" s="2">
        <f t="shared" si="216"/>
        <v>5.5325699999999998</v>
      </c>
      <c r="F1791" s="2">
        <f t="shared" si="217"/>
        <v>5.4121049999999995</v>
      </c>
      <c r="G1791" s="2">
        <f t="shared" si="219"/>
        <v>5.220898</v>
      </c>
      <c r="H1791" s="2">
        <f t="shared" si="215"/>
        <v>4.9137469999999999</v>
      </c>
      <c r="I1791" s="2">
        <f t="array" ref="I1791">SUMPRODUCT(B1775:B1794, (ROW(B1775:B1794)-ROW(B1775)+1)) / (20*21/2)</f>
        <v>5.4930923809523815</v>
      </c>
      <c r="J1791" s="2">
        <f t="shared" si="218"/>
        <v>5.4275752413818221</v>
      </c>
      <c r="K1791" s="2">
        <f t="shared" si="220"/>
        <v>5.2690658722025132</v>
      </c>
    </row>
    <row r="1792" spans="1:11" ht="13.5" x14ac:dyDescent="0.25">
      <c r="A1792" s="3">
        <v>44622</v>
      </c>
      <c r="B1792" s="2">
        <v>5.4954000000000001</v>
      </c>
      <c r="C1792" s="2">
        <f t="shared" si="213"/>
        <v>-6.5999999999997172E-3</v>
      </c>
      <c r="D1792" s="2">
        <f t="shared" si="214"/>
        <v>5.5007000000000001</v>
      </c>
      <c r="E1792" s="2">
        <f t="shared" si="216"/>
        <v>5.5345600000000008</v>
      </c>
      <c r="F1792" s="2">
        <f t="shared" si="217"/>
        <v>5.4306900000000002</v>
      </c>
      <c r="G1792" s="2">
        <f t="shared" si="219"/>
        <v>5.2325800000000005</v>
      </c>
      <c r="H1792" s="2">
        <f t="shared" si="215"/>
        <v>4.9178245</v>
      </c>
      <c r="I1792" s="2">
        <f t="array" ref="I1792">SUMPRODUCT(B1776:B1795, (ROW(B1776:B1795)-ROW(B1776)+1)) / (20*21/2)</f>
        <v>5.4788733333333335</v>
      </c>
      <c r="J1792" s="2">
        <f t="shared" si="218"/>
        <v>5.4340347422026003</v>
      </c>
      <c r="K1792" s="2">
        <f t="shared" si="220"/>
        <v>5.2779417203514347</v>
      </c>
    </row>
    <row r="1793" spans="1:11" ht="13.5" x14ac:dyDescent="0.25">
      <c r="A1793" s="3">
        <v>44623</v>
      </c>
      <c r="B1793" s="2">
        <v>5.4423000000000004</v>
      </c>
      <c r="C1793" s="2">
        <f t="shared" si="213"/>
        <v>-5.3099999999999703E-2</v>
      </c>
      <c r="D1793" s="2">
        <f t="shared" si="214"/>
        <v>5.4834399999999999</v>
      </c>
      <c r="E1793" s="2">
        <f t="shared" si="216"/>
        <v>5.5279199999999999</v>
      </c>
      <c r="F1793" s="2">
        <f t="shared" si="217"/>
        <v>5.4466200000000011</v>
      </c>
      <c r="G1793" s="2">
        <f t="shared" si="219"/>
        <v>5.2432000000000007</v>
      </c>
      <c r="H1793" s="2">
        <f t="shared" si="215"/>
        <v>4.9219834999999996</v>
      </c>
      <c r="I1793" s="2">
        <f t="array" ref="I1793">SUMPRODUCT(B1777:B1796, (ROW(B1777:B1796)-ROW(B1777)+1)) / (20*21/2)</f>
        <v>5.4700204761904763</v>
      </c>
      <c r="J1793" s="2">
        <f t="shared" si="218"/>
        <v>5.4348219096118768</v>
      </c>
      <c r="K1793" s="2">
        <f t="shared" si="220"/>
        <v>5.2843871430827516</v>
      </c>
    </row>
    <row r="1794" spans="1:11" ht="13.5" x14ac:dyDescent="0.25">
      <c r="A1794" s="3">
        <v>44624</v>
      </c>
      <c r="B1794" s="2">
        <v>5.3693</v>
      </c>
      <c r="C1794" s="2">
        <f t="shared" si="213"/>
        <v>-7.3000000000000398E-2</v>
      </c>
      <c r="D1794" s="2">
        <f t="shared" si="214"/>
        <v>5.4555600000000002</v>
      </c>
      <c r="E1794" s="2">
        <f t="shared" si="216"/>
        <v>5.5073500000000015</v>
      </c>
      <c r="F1794" s="2">
        <f t="shared" si="217"/>
        <v>5.4589000000000008</v>
      </c>
      <c r="G1794" s="2">
        <f t="shared" si="219"/>
        <v>5.2511640000000002</v>
      </c>
      <c r="H1794" s="2">
        <f t="shared" si="215"/>
        <v>4.9258354999999998</v>
      </c>
      <c r="I1794" s="2">
        <f t="array" ref="I1794">SUMPRODUCT(B1778:B1797, (ROW(B1778:B1797)-ROW(B1778)+1)) / (20*21/2)</f>
        <v>5.4605100000000002</v>
      </c>
      <c r="J1794" s="2">
        <f t="shared" si="218"/>
        <v>5.4285817277440787</v>
      </c>
      <c r="K1794" s="2">
        <f t="shared" si="220"/>
        <v>5.2877170590402907</v>
      </c>
    </row>
    <row r="1795" spans="1:11" ht="13.5" x14ac:dyDescent="0.25">
      <c r="A1795" s="3">
        <v>44627</v>
      </c>
      <c r="B1795" s="2">
        <v>5.3095999999999997</v>
      </c>
      <c r="C1795" s="2">
        <f t="shared" si="213"/>
        <v>-5.9700000000000308E-2</v>
      </c>
      <c r="D1795" s="2">
        <f t="shared" si="214"/>
        <v>5.4237199999999994</v>
      </c>
      <c r="E1795" s="2">
        <f t="shared" si="216"/>
        <v>5.4788100000000002</v>
      </c>
      <c r="F1795" s="2">
        <f t="shared" si="217"/>
        <v>5.4688550000000005</v>
      </c>
      <c r="G1795" s="2">
        <f t="shared" si="219"/>
        <v>5.2546159999999995</v>
      </c>
      <c r="H1795" s="2">
        <f t="shared" si="215"/>
        <v>4.9295624999999994</v>
      </c>
      <c r="I1795" s="2">
        <f t="array" ref="I1795">SUMPRODUCT(B1779:B1798, (ROW(B1779:B1798)-ROW(B1779)+1)) / (20*21/2)</f>
        <v>5.4523890476190475</v>
      </c>
      <c r="J1795" s="2">
        <f t="shared" si="218"/>
        <v>5.4172501346255952</v>
      </c>
      <c r="K1795" s="2">
        <f t="shared" si="220"/>
        <v>5.2885752135877304</v>
      </c>
    </row>
    <row r="1796" spans="1:11" ht="13.5" x14ac:dyDescent="0.25">
      <c r="A1796" s="3">
        <v>44628</v>
      </c>
      <c r="B1796" s="2">
        <v>5.3758999999999997</v>
      </c>
      <c r="C1796" s="2">
        <f t="shared" ref="C1796:C1859" si="221">B1796-B1795</f>
        <v>6.6300000000000026E-2</v>
      </c>
      <c r="D1796" s="2">
        <f t="shared" si="214"/>
        <v>5.3985000000000003</v>
      </c>
      <c r="E1796" s="2">
        <f t="shared" si="216"/>
        <v>5.4562400000000011</v>
      </c>
      <c r="F1796" s="2">
        <f t="shared" si="217"/>
        <v>5.4824600000000006</v>
      </c>
      <c r="G1796" s="2">
        <f t="shared" si="219"/>
        <v>5.258598000000001</v>
      </c>
      <c r="H1796" s="2">
        <f t="shared" si="215"/>
        <v>4.9327245</v>
      </c>
      <c r="I1796" s="2">
        <f t="array" ref="I1796">SUMPRODUCT(B1780:B1799, (ROW(B1780:B1799)-ROW(B1780)+1)) / (20*21/2)</f>
        <v>5.4451495238095236</v>
      </c>
      <c r="J1796" s="2">
        <f t="shared" si="218"/>
        <v>5.4133120265660146</v>
      </c>
      <c r="K1796" s="2">
        <f t="shared" si="220"/>
        <v>5.2919997150156632</v>
      </c>
    </row>
    <row r="1797" spans="1:11" ht="13.5" x14ac:dyDescent="0.25">
      <c r="A1797" s="3">
        <v>44629</v>
      </c>
      <c r="B1797" s="2">
        <v>5.3826000000000001</v>
      </c>
      <c r="C1797" s="2">
        <f t="shared" si="221"/>
        <v>6.7000000000003723E-3</v>
      </c>
      <c r="D1797" s="2">
        <f t="shared" si="214"/>
        <v>5.3759400000000008</v>
      </c>
      <c r="E1797" s="2">
        <f t="shared" si="216"/>
        <v>5.43832</v>
      </c>
      <c r="F1797" s="2">
        <f t="shared" si="217"/>
        <v>5.4877699999999994</v>
      </c>
      <c r="G1797" s="2">
        <f t="shared" si="219"/>
        <v>5.2621820000000001</v>
      </c>
      <c r="H1797" s="2">
        <f t="shared" si="215"/>
        <v>4.9354280000000008</v>
      </c>
      <c r="I1797" s="2">
        <f t="array" ref="I1797">SUMPRODUCT(B1781:B1800, (ROW(B1781:B1800)-ROW(B1781)+1)) / (20*21/2)</f>
        <v>5.445974761904762</v>
      </c>
      <c r="J1797" s="2">
        <f t="shared" si="218"/>
        <v>5.4103870716549656</v>
      </c>
      <c r="K1797" s="2">
        <f t="shared" si="220"/>
        <v>5.29555266736799</v>
      </c>
    </row>
    <row r="1798" spans="1:11" ht="13.5" x14ac:dyDescent="0.25">
      <c r="A1798" s="3">
        <v>44630</v>
      </c>
      <c r="B1798" s="2">
        <v>5.4024999999999999</v>
      </c>
      <c r="C1798" s="2">
        <f t="shared" si="221"/>
        <v>1.9899999999999807E-2</v>
      </c>
      <c r="D1798" s="2">
        <f t="shared" ref="D1798:D1861" si="222">AVERAGE(B1794:B1798)</f>
        <v>5.3679800000000002</v>
      </c>
      <c r="E1798" s="2">
        <f t="shared" si="216"/>
        <v>5.4257099999999996</v>
      </c>
      <c r="F1798" s="2">
        <f t="shared" si="217"/>
        <v>5.4851149999999995</v>
      </c>
      <c r="G1798" s="2">
        <f t="shared" si="219"/>
        <v>5.2643059999999995</v>
      </c>
      <c r="H1798" s="2">
        <f t="shared" si="215"/>
        <v>4.9382310000000009</v>
      </c>
      <c r="I1798" s="2">
        <f t="array" ref="I1798">SUMPRODUCT(B1782:B1801, (ROW(B1782:B1801)-ROW(B1782)+1)) / (20*21/2)</f>
        <v>5.4440171428571444</v>
      </c>
      <c r="J1798" s="2">
        <f t="shared" si="218"/>
        <v>5.4096359219735399</v>
      </c>
      <c r="K1798" s="2">
        <f t="shared" si="220"/>
        <v>5.2997466804123832</v>
      </c>
    </row>
    <row r="1799" spans="1:11" ht="13.5" x14ac:dyDescent="0.25">
      <c r="A1799" s="3">
        <v>44631</v>
      </c>
      <c r="B1799" s="2">
        <v>5.4090999999999996</v>
      </c>
      <c r="C1799" s="2">
        <f t="shared" si="221"/>
        <v>6.5999999999997172E-3</v>
      </c>
      <c r="D1799" s="2">
        <f t="shared" si="222"/>
        <v>5.3759399999999999</v>
      </c>
      <c r="E1799" s="2">
        <f t="shared" si="216"/>
        <v>5.415750000000001</v>
      </c>
      <c r="F1799" s="2">
        <f t="shared" si="217"/>
        <v>5.4801349999999998</v>
      </c>
      <c r="G1799" s="2">
        <f t="shared" si="219"/>
        <v>5.2726679999999995</v>
      </c>
      <c r="H1799" s="2">
        <f t="shared" si="215"/>
        <v>4.9412695000000006</v>
      </c>
      <c r="I1799" s="2">
        <f t="array" ref="I1799">SUMPRODUCT(B1783:B1802, (ROW(B1783:B1802)-ROW(B1783)+1)) / (20*21/2)</f>
        <v>5.4411085714285718</v>
      </c>
      <c r="J1799" s="2">
        <f t="shared" si="218"/>
        <v>5.4095848817855838</v>
      </c>
      <c r="K1799" s="2">
        <f t="shared" si="220"/>
        <v>5.3040350458864074</v>
      </c>
    </row>
    <row r="1800" spans="1:11" ht="13.5" x14ac:dyDescent="0.25">
      <c r="A1800" s="3">
        <v>44634</v>
      </c>
      <c r="B1800" s="2">
        <v>5.4888000000000003</v>
      </c>
      <c r="C1800" s="2">
        <f t="shared" si="221"/>
        <v>7.970000000000077E-2</v>
      </c>
      <c r="D1800" s="2">
        <f t="shared" si="222"/>
        <v>5.4117800000000003</v>
      </c>
      <c r="E1800" s="2">
        <f t="shared" si="216"/>
        <v>5.4177499999999998</v>
      </c>
      <c r="F1800" s="2">
        <f t="shared" si="217"/>
        <v>5.4761549999999994</v>
      </c>
      <c r="G1800" s="2">
        <f t="shared" si="219"/>
        <v>5.2802340000000001</v>
      </c>
      <c r="H1800" s="2">
        <f t="shared" si="215"/>
        <v>4.9448510000000008</v>
      </c>
      <c r="I1800" s="2">
        <f t="array" ref="I1800">SUMPRODUCT(B1784:B1803, (ROW(B1784:B1803)-ROW(B1784)+1)) / (20*21/2)</f>
        <v>5.4427866666666667</v>
      </c>
      <c r="J1800" s="2">
        <f t="shared" si="218"/>
        <v>5.4171291787583851</v>
      </c>
      <c r="K1800" s="2">
        <f t="shared" si="220"/>
        <v>5.3112807303614504</v>
      </c>
    </row>
    <row r="1801" spans="1:11" ht="13.5" x14ac:dyDescent="0.25">
      <c r="A1801" s="3">
        <v>44635</v>
      </c>
      <c r="B1801" s="2">
        <v>5.4555999999999996</v>
      </c>
      <c r="C1801" s="2">
        <f t="shared" si="221"/>
        <v>-3.3200000000000784E-2</v>
      </c>
      <c r="D1801" s="2">
        <f t="shared" si="222"/>
        <v>5.4277199999999999</v>
      </c>
      <c r="E1801" s="2">
        <f t="shared" si="216"/>
        <v>5.4131100000000005</v>
      </c>
      <c r="F1801" s="2">
        <f t="shared" si="217"/>
        <v>5.4728399999999997</v>
      </c>
      <c r="G1801" s="2">
        <f t="shared" si="219"/>
        <v>5.2884640000000003</v>
      </c>
      <c r="H1801" s="2">
        <f t="shared" si="215"/>
        <v>4.9482664999999999</v>
      </c>
      <c r="I1801" s="2">
        <f t="array" ref="I1801">SUMPRODUCT(B1785:B1804, (ROW(B1785:B1804)-ROW(B1785)+1)) / (20*21/2)</f>
        <v>5.4496166666666666</v>
      </c>
      <c r="J1801" s="2">
        <f t="shared" si="218"/>
        <v>5.4207930664956816</v>
      </c>
      <c r="K1801" s="2">
        <f t="shared" si="220"/>
        <v>5.3169403095629626</v>
      </c>
    </row>
    <row r="1802" spans="1:11" ht="13.5" x14ac:dyDescent="0.25">
      <c r="A1802" s="3">
        <v>44636</v>
      </c>
      <c r="B1802" s="2">
        <v>5.4423000000000004</v>
      </c>
      <c r="C1802" s="2">
        <f t="shared" si="221"/>
        <v>-1.3299999999999201E-2</v>
      </c>
      <c r="D1802" s="2">
        <f t="shared" si="222"/>
        <v>5.4396599999999999</v>
      </c>
      <c r="E1802" s="2">
        <f t="shared" si="216"/>
        <v>5.4077999999999999</v>
      </c>
      <c r="F1802" s="2">
        <f t="shared" si="217"/>
        <v>5.4711800000000004</v>
      </c>
      <c r="G1802" s="2">
        <f t="shared" si="219"/>
        <v>5.2964279999999988</v>
      </c>
      <c r="H1802" s="2">
        <f t="shared" ref="H1802:H1865" si="223">AVERAGE(B1603:B1802)</f>
        <v>4.9517605000000007</v>
      </c>
      <c r="I1802" s="2">
        <f t="array" ref="I1802">SUMPRODUCT(B1786:B1805, (ROW(B1786:B1805)-ROW(B1786)+1)) / (20*21/2)</f>
        <v>5.4654519047619043</v>
      </c>
      <c r="J1802" s="2">
        <f t="shared" si="218"/>
        <v>5.4228413458770461</v>
      </c>
      <c r="K1802" s="2">
        <f t="shared" si="220"/>
        <v>5.3218563758546118</v>
      </c>
    </row>
    <row r="1803" spans="1:11" ht="13.5" x14ac:dyDescent="0.25">
      <c r="A1803" s="3">
        <v>44637</v>
      </c>
      <c r="B1803" s="2">
        <v>5.4888000000000003</v>
      </c>
      <c r="C1803" s="2">
        <f t="shared" si="221"/>
        <v>4.6499999999999986E-2</v>
      </c>
      <c r="D1803" s="2">
        <f t="shared" si="222"/>
        <v>5.4569200000000002</v>
      </c>
      <c r="E1803" s="2">
        <f t="shared" si="216"/>
        <v>5.4124499999999998</v>
      </c>
      <c r="F1803" s="2">
        <f t="shared" si="217"/>
        <v>5.4701849999999999</v>
      </c>
      <c r="G1803" s="2">
        <f t="shared" si="219"/>
        <v>5.3055880000000002</v>
      </c>
      <c r="H1803" s="2">
        <f t="shared" si="223"/>
        <v>4.9554870000000006</v>
      </c>
      <c r="I1803" s="2">
        <f t="array" ref="I1803">SUMPRODUCT(B1787:B1806, (ROW(B1787:B1806)-ROW(B1787)+1)) / (20*21/2)</f>
        <v>5.4785642857142864</v>
      </c>
      <c r="J1803" s="2">
        <f t="shared" si="218"/>
        <v>5.4291231224601848</v>
      </c>
      <c r="K1803" s="2">
        <f t="shared" si="220"/>
        <v>5.3284031846446274</v>
      </c>
    </row>
    <row r="1804" spans="1:11" ht="13.5" x14ac:dyDescent="0.25">
      <c r="A1804" s="3">
        <v>44638</v>
      </c>
      <c r="B1804" s="2">
        <v>5.5419</v>
      </c>
      <c r="C1804" s="2">
        <f t="shared" si="221"/>
        <v>5.3099999999999703E-2</v>
      </c>
      <c r="D1804" s="2">
        <f t="shared" si="222"/>
        <v>5.4834800000000001</v>
      </c>
      <c r="E1804" s="2">
        <f t="shared" ref="E1804:E1867" si="224">AVERAGE(B1795:B1804)</f>
        <v>5.4297099999999991</v>
      </c>
      <c r="F1804" s="2">
        <f t="shared" si="217"/>
        <v>5.4685300000000003</v>
      </c>
      <c r="G1804" s="2">
        <f t="shared" si="219"/>
        <v>5.313553999999999</v>
      </c>
      <c r="H1804" s="2">
        <f t="shared" si="223"/>
        <v>4.959883500000001</v>
      </c>
      <c r="I1804" s="2">
        <f t="array" ref="I1804">SUMPRODUCT(B1788:B1807, (ROW(B1788:B1807)-ROW(B1788)+1)) / (20*21/2)</f>
        <v>5.4941785714285718</v>
      </c>
      <c r="J1804" s="2">
        <f t="shared" si="218"/>
        <v>5.4398637774639766</v>
      </c>
      <c r="K1804" s="2">
        <f t="shared" si="220"/>
        <v>5.336775608776211</v>
      </c>
    </row>
    <row r="1805" spans="1:11" ht="13.5" x14ac:dyDescent="0.25">
      <c r="A1805" s="3">
        <v>44641</v>
      </c>
      <c r="B1805" s="2">
        <v>5.6348000000000003</v>
      </c>
      <c r="C1805" s="2">
        <f t="shared" si="221"/>
        <v>9.2900000000000205E-2</v>
      </c>
      <c r="D1805" s="2">
        <f t="shared" si="222"/>
        <v>5.5126800000000005</v>
      </c>
      <c r="E1805" s="2">
        <f t="shared" si="224"/>
        <v>5.4622299999999999</v>
      </c>
      <c r="F1805" s="2">
        <f t="shared" si="217"/>
        <v>5.4705199999999996</v>
      </c>
      <c r="G1805" s="2">
        <f t="shared" si="219"/>
        <v>5.3240399999999992</v>
      </c>
      <c r="H1805" s="2">
        <f t="shared" si="223"/>
        <v>4.9646290000000013</v>
      </c>
      <c r="I1805" s="2">
        <f t="array" ref="I1805">SUMPRODUCT(B1789:B1808, (ROW(B1789:B1808)-ROW(B1789)+1)) / (20*21/2)</f>
        <v>5.5037499999999993</v>
      </c>
      <c r="J1805" s="2">
        <f t="shared" si="218"/>
        <v>5.4584291319912168</v>
      </c>
      <c r="K1805" s="2">
        <f t="shared" si="220"/>
        <v>5.3484628398045952</v>
      </c>
    </row>
    <row r="1806" spans="1:11" ht="13.5" x14ac:dyDescent="0.25">
      <c r="A1806" s="3">
        <v>44642</v>
      </c>
      <c r="B1806" s="2">
        <v>5.6082000000000001</v>
      </c>
      <c r="C1806" s="2">
        <f t="shared" si="221"/>
        <v>-2.6600000000000179E-2</v>
      </c>
      <c r="D1806" s="2">
        <f t="shared" si="222"/>
        <v>5.5431999999999997</v>
      </c>
      <c r="E1806" s="2">
        <f t="shared" si="224"/>
        <v>5.4854599999999989</v>
      </c>
      <c r="F1806" s="2">
        <f t="shared" si="217"/>
        <v>5.4708500000000004</v>
      </c>
      <c r="G1806" s="2">
        <f t="shared" si="219"/>
        <v>5.3334640000000002</v>
      </c>
      <c r="H1806" s="2">
        <f t="shared" si="223"/>
        <v>4.9695595000000017</v>
      </c>
      <c r="I1806" s="2">
        <f t="array" ref="I1806">SUMPRODUCT(B1790:B1809, (ROW(B1790:B1809)-ROW(B1790)+1)) / (20*21/2)</f>
        <v>5.5156338095238091</v>
      </c>
      <c r="J1806" s="2">
        <f t="shared" si="218"/>
        <v>5.4726930241825293</v>
      </c>
      <c r="K1806" s="2">
        <f t="shared" si="220"/>
        <v>5.3586486107926499</v>
      </c>
    </row>
    <row r="1807" spans="1:11" ht="13.5" x14ac:dyDescent="0.25">
      <c r="A1807" s="3">
        <v>44643</v>
      </c>
      <c r="B1807" s="2">
        <v>5.6348000000000003</v>
      </c>
      <c r="C1807" s="2">
        <f t="shared" si="221"/>
        <v>2.6600000000000179E-2</v>
      </c>
      <c r="D1807" s="2">
        <f t="shared" si="222"/>
        <v>5.5817000000000005</v>
      </c>
      <c r="E1807" s="2">
        <f t="shared" si="224"/>
        <v>5.5106799999999989</v>
      </c>
      <c r="F1807" s="2">
        <f t="shared" si="217"/>
        <v>5.4744999999999999</v>
      </c>
      <c r="G1807" s="2">
        <f t="shared" si="219"/>
        <v>5.3439499999999995</v>
      </c>
      <c r="H1807" s="2">
        <f t="shared" si="223"/>
        <v>4.9750280000000018</v>
      </c>
      <c r="I1807" s="2">
        <f t="array" ref="I1807">SUMPRODUCT(B1791:B1810, (ROW(B1791:B1810)-ROW(B1791)+1)) / (20*21/2)</f>
        <v>5.5163323809523828</v>
      </c>
      <c r="J1807" s="2">
        <f t="shared" si="218"/>
        <v>5.4881317837841932</v>
      </c>
      <c r="K1807" s="2">
        <f t="shared" si="220"/>
        <v>5.3694780770360762</v>
      </c>
    </row>
    <row r="1808" spans="1:11" ht="13.5" x14ac:dyDescent="0.25">
      <c r="A1808" s="3">
        <v>44644</v>
      </c>
      <c r="B1808" s="2">
        <v>5.5750000000000002</v>
      </c>
      <c r="C1808" s="2">
        <f t="shared" si="221"/>
        <v>-5.9800000000000075E-2</v>
      </c>
      <c r="D1808" s="2">
        <f t="shared" si="222"/>
        <v>5.5989399999999998</v>
      </c>
      <c r="E1808" s="2">
        <f t="shared" si="224"/>
        <v>5.5279300000000005</v>
      </c>
      <c r="F1808" s="2">
        <f t="shared" si="217"/>
        <v>5.47682</v>
      </c>
      <c r="G1808" s="2">
        <f t="shared" si="219"/>
        <v>5.3532399999999996</v>
      </c>
      <c r="H1808" s="2">
        <f t="shared" si="223"/>
        <v>4.9795900000000017</v>
      </c>
      <c r="I1808" s="2">
        <f t="array" ref="I1808">SUMPRODUCT(B1792:B1811, (ROW(B1792:B1811)-ROW(B1792)+1)) / (20*21/2)</f>
        <v>5.5251452380952388</v>
      </c>
      <c r="J1808" s="2">
        <f t="shared" si="218"/>
        <v>5.4964049472333176</v>
      </c>
      <c r="K1808" s="2">
        <f t="shared" si="220"/>
        <v>5.377537760289564</v>
      </c>
    </row>
    <row r="1809" spans="1:11" ht="13.5" x14ac:dyDescent="0.25">
      <c r="A1809" s="3">
        <v>44645</v>
      </c>
      <c r="B1809" s="2">
        <v>5.6016000000000004</v>
      </c>
      <c r="C1809" s="2">
        <f t="shared" si="221"/>
        <v>2.6600000000000179E-2</v>
      </c>
      <c r="D1809" s="2">
        <f t="shared" si="222"/>
        <v>5.6108799999999999</v>
      </c>
      <c r="E1809" s="2">
        <f t="shared" si="224"/>
        <v>5.5471799999999991</v>
      </c>
      <c r="F1809" s="2">
        <f t="shared" si="217"/>
        <v>5.481465</v>
      </c>
      <c r="G1809" s="2">
        <f t="shared" si="219"/>
        <v>5.3630620000000002</v>
      </c>
      <c r="H1809" s="2">
        <f t="shared" si="223"/>
        <v>4.9843140000000012</v>
      </c>
      <c r="I1809" s="2">
        <f t="array" ref="I1809">SUMPRODUCT(B1793:B1812, (ROW(B1793:B1812)-ROW(B1793)+1)) / (20*21/2)</f>
        <v>5.5367723809523817</v>
      </c>
      <c r="J1809" s="2">
        <f t="shared" si="218"/>
        <v>5.5064235236872872</v>
      </c>
      <c r="K1809" s="2">
        <f t="shared" si="220"/>
        <v>5.3863245147880123</v>
      </c>
    </row>
    <row r="1810" spans="1:11" ht="13.5" x14ac:dyDescent="0.25">
      <c r="A1810" s="3">
        <v>44648</v>
      </c>
      <c r="B1810" s="2">
        <v>5.4888000000000003</v>
      </c>
      <c r="C1810" s="2">
        <f t="shared" si="221"/>
        <v>-0.11280000000000001</v>
      </c>
      <c r="D1810" s="2">
        <f t="shared" si="222"/>
        <v>5.5816800000000004</v>
      </c>
      <c r="E1810" s="2">
        <f t="shared" si="224"/>
        <v>5.5471799999999991</v>
      </c>
      <c r="F1810" s="2">
        <f t="shared" si="217"/>
        <v>5.4824649999999995</v>
      </c>
      <c r="G1810" s="2">
        <f t="shared" si="219"/>
        <v>5.3720900000000018</v>
      </c>
      <c r="H1810" s="2">
        <f t="shared" si="223"/>
        <v>4.9887635000000019</v>
      </c>
      <c r="I1810" s="2">
        <f t="array" ref="I1810">SUMPRODUCT(B1794:B1813, (ROW(B1794:B1813)-ROW(B1794)+1)) / (20*21/2)</f>
        <v>5.545967142857144</v>
      </c>
      <c r="J1810" s="2">
        <f t="shared" si="218"/>
        <v>5.5047450928599266</v>
      </c>
      <c r="K1810" s="2">
        <f t="shared" si="220"/>
        <v>5.3903431612669142</v>
      </c>
    </row>
    <row r="1811" spans="1:11" ht="13.5" x14ac:dyDescent="0.25">
      <c r="A1811" s="3">
        <v>44649</v>
      </c>
      <c r="B1811" s="2">
        <v>5.5750000000000002</v>
      </c>
      <c r="C1811" s="2">
        <f t="shared" si="221"/>
        <v>8.6199999999999832E-2</v>
      </c>
      <c r="D1811" s="2">
        <f t="shared" si="222"/>
        <v>5.5750400000000004</v>
      </c>
      <c r="E1811" s="2">
        <f t="shared" si="224"/>
        <v>5.5591200000000001</v>
      </c>
      <c r="F1811" s="2">
        <f t="shared" si="217"/>
        <v>5.4861149999999999</v>
      </c>
      <c r="G1811" s="2">
        <f t="shared" si="219"/>
        <v>5.3816460000000008</v>
      </c>
      <c r="H1811" s="2">
        <f t="shared" si="223"/>
        <v>4.9933545000000024</v>
      </c>
      <c r="I1811" s="2">
        <f t="array" ref="I1811">SUMPRODUCT(B1795:B1814, (ROW(B1795:B1814)-ROW(B1795)+1)) / (20*21/2)</f>
        <v>5.5563619047619044</v>
      </c>
      <c r="J1811" s="2">
        <f t="shared" si="218"/>
        <v>5.5114360363970762</v>
      </c>
      <c r="K1811" s="2">
        <f t="shared" si="220"/>
        <v>5.3975846059231136</v>
      </c>
    </row>
    <row r="1812" spans="1:11" ht="13.5" x14ac:dyDescent="0.25">
      <c r="A1812" s="3">
        <v>44650</v>
      </c>
      <c r="B1812" s="2">
        <v>5.6082000000000001</v>
      </c>
      <c r="C1812" s="2">
        <f t="shared" si="221"/>
        <v>3.3199999999999896E-2</v>
      </c>
      <c r="D1812" s="2">
        <f t="shared" si="222"/>
        <v>5.5697200000000002</v>
      </c>
      <c r="E1812" s="2">
        <f t="shared" si="224"/>
        <v>5.5757100000000008</v>
      </c>
      <c r="F1812" s="2">
        <f t="shared" ref="F1812:F1875" si="225">AVERAGE(B1793:B1812)</f>
        <v>5.4917549999999995</v>
      </c>
      <c r="G1812" s="2">
        <f t="shared" si="219"/>
        <v>5.3918660000000003</v>
      </c>
      <c r="H1812" s="2">
        <f t="shared" si="223"/>
        <v>4.9979670000000018</v>
      </c>
      <c r="I1812" s="2">
        <f t="array" ref="I1812">SUMPRODUCT(B1796:B1815, (ROW(B1796:B1815)-ROW(B1796)+1)) / (20*21/2)</f>
        <v>5.5624571428571441</v>
      </c>
      <c r="J1812" s="2">
        <f t="shared" si="218"/>
        <v>5.5206516519783069</v>
      </c>
      <c r="K1812" s="2">
        <f t="shared" si="220"/>
        <v>5.4058440331418147</v>
      </c>
    </row>
    <row r="1813" spans="1:11" ht="13.5" x14ac:dyDescent="0.25">
      <c r="A1813" s="3">
        <v>44651</v>
      </c>
      <c r="B1813" s="2">
        <v>5.5883000000000003</v>
      </c>
      <c r="C1813" s="2">
        <f t="shared" si="221"/>
        <v>-1.9899999999999807E-2</v>
      </c>
      <c r="D1813" s="2">
        <f t="shared" si="222"/>
        <v>5.5723800000000008</v>
      </c>
      <c r="E1813" s="2">
        <f t="shared" si="224"/>
        <v>5.5856599999999998</v>
      </c>
      <c r="F1813" s="2">
        <f t="shared" si="225"/>
        <v>5.4990550000000002</v>
      </c>
      <c r="G1813" s="2">
        <f t="shared" si="219"/>
        <v>5.4020860000000006</v>
      </c>
      <c r="H1813" s="2">
        <f t="shared" si="223"/>
        <v>5.0027405000000016</v>
      </c>
      <c r="I1813" s="2">
        <f t="array" ref="I1813">SUMPRODUCT(B1797:B1816, (ROW(B1797:B1816)-ROW(B1797)+1)) / (20*21/2)</f>
        <v>5.5862504761904761</v>
      </c>
      <c r="J1813" s="2">
        <f t="shared" ref="J1813:J1876" si="226">$J$4*B1813+J1812*(1-$J$4)</f>
        <v>5.5270943517898967</v>
      </c>
      <c r="K1813" s="2">
        <f t="shared" si="220"/>
        <v>5.4129991690970378</v>
      </c>
    </row>
    <row r="1814" spans="1:11" ht="13.5" x14ac:dyDescent="0.25">
      <c r="A1814" s="3">
        <v>44652</v>
      </c>
      <c r="B1814" s="2">
        <v>5.6082000000000001</v>
      </c>
      <c r="C1814" s="2">
        <f t="shared" si="221"/>
        <v>1.9899999999999807E-2</v>
      </c>
      <c r="D1814" s="2">
        <f t="shared" si="222"/>
        <v>5.5737000000000005</v>
      </c>
      <c r="E1814" s="2">
        <f t="shared" si="224"/>
        <v>5.5922900000000002</v>
      </c>
      <c r="F1814" s="2">
        <f t="shared" si="225"/>
        <v>5.5110000000000001</v>
      </c>
      <c r="G1814" s="2">
        <f t="shared" si="219"/>
        <v>5.4127039999999997</v>
      </c>
      <c r="H1814" s="2">
        <f t="shared" si="223"/>
        <v>5.0075845000000019</v>
      </c>
      <c r="I1814" s="2">
        <f t="array" ref="I1814">SUMPRODUCT(B1798:B1817, (ROW(B1798:B1817)-ROW(B1798)+1)) / (20*21/2)</f>
        <v>5.6075190476190464</v>
      </c>
      <c r="J1814" s="2">
        <f t="shared" si="226"/>
        <v>5.5348186992384782</v>
      </c>
      <c r="K1814" s="2">
        <f t="shared" si="220"/>
        <v>5.420654103642252</v>
      </c>
    </row>
    <row r="1815" spans="1:11" ht="13.5" x14ac:dyDescent="0.25">
      <c r="A1815" s="3">
        <v>44655</v>
      </c>
      <c r="B1815" s="2">
        <v>5.5750000000000002</v>
      </c>
      <c r="C1815" s="2">
        <f t="shared" si="221"/>
        <v>-3.3199999999999896E-2</v>
      </c>
      <c r="D1815" s="2">
        <f t="shared" si="222"/>
        <v>5.5909399999999998</v>
      </c>
      <c r="E1815" s="2">
        <f t="shared" si="224"/>
        <v>5.5863100000000001</v>
      </c>
      <c r="F1815" s="2">
        <f t="shared" si="225"/>
        <v>5.5242699999999996</v>
      </c>
      <c r="G1815" s="2">
        <f t="shared" si="219"/>
        <v>5.4226579999999993</v>
      </c>
      <c r="H1815" s="2">
        <f t="shared" si="223"/>
        <v>5.0120310000000021</v>
      </c>
      <c r="I1815" s="2">
        <f t="array" ref="I1815">SUMPRODUCT(B1799:B1818, (ROW(B1799:B1818)-ROW(B1799)+1)) / (20*21/2)</f>
        <v>5.6275833333333338</v>
      </c>
      <c r="J1815" s="2">
        <f t="shared" si="226"/>
        <v>5.5386454897871946</v>
      </c>
      <c r="K1815" s="2">
        <f t="shared" si="220"/>
        <v>5.4267068838915753</v>
      </c>
    </row>
    <row r="1816" spans="1:11" ht="13.5" x14ac:dyDescent="0.25">
      <c r="A1816" s="3">
        <v>44656</v>
      </c>
      <c r="B1816" s="2">
        <v>5.7740999999999998</v>
      </c>
      <c r="C1816" s="2">
        <f t="shared" si="221"/>
        <v>0.19909999999999961</v>
      </c>
      <c r="D1816" s="2">
        <f t="shared" si="222"/>
        <v>5.6307600000000004</v>
      </c>
      <c r="E1816" s="2">
        <f t="shared" si="224"/>
        <v>5.6029</v>
      </c>
      <c r="F1816" s="2">
        <f t="shared" si="225"/>
        <v>5.5441799999999999</v>
      </c>
      <c r="G1816" s="2">
        <f t="shared" si="219"/>
        <v>5.4365939999999986</v>
      </c>
      <c r="H1816" s="2">
        <f t="shared" si="223"/>
        <v>5.017444000000002</v>
      </c>
      <c r="I1816" s="2">
        <f t="array" ref="I1816">SUMPRODUCT(B1800:B1819, (ROW(B1800:B1819)-ROW(B1800)+1)) / (20*21/2)</f>
        <v>5.6534685714285713</v>
      </c>
      <c r="J1816" s="2">
        <f t="shared" si="226"/>
        <v>5.5610697288550801</v>
      </c>
      <c r="K1816" s="2">
        <f t="shared" si="220"/>
        <v>5.4403301433468076</v>
      </c>
    </row>
    <row r="1817" spans="1:11" ht="13.5" x14ac:dyDescent="0.25">
      <c r="A1817" s="3">
        <v>44657</v>
      </c>
      <c r="B1817" s="2">
        <v>5.7675000000000001</v>
      </c>
      <c r="C1817" s="2">
        <f t="shared" si="221"/>
        <v>-6.5999999999997172E-3</v>
      </c>
      <c r="D1817" s="2">
        <f t="shared" si="222"/>
        <v>5.6626199999999995</v>
      </c>
      <c r="E1817" s="2">
        <f t="shared" si="224"/>
        <v>5.6161700000000003</v>
      </c>
      <c r="F1817" s="2">
        <f t="shared" si="225"/>
        <v>5.5634250000000005</v>
      </c>
      <c r="G1817" s="2">
        <f t="shared" si="219"/>
        <v>5.4502659999999992</v>
      </c>
      <c r="H1817" s="2">
        <f t="shared" si="223"/>
        <v>5.0227375000000025</v>
      </c>
      <c r="I1817" s="2">
        <f t="array" ref="I1817">SUMPRODUCT(B1801:B1820, (ROW(B1801:B1820)-ROW(B1801)+1)) / (20*21/2)</f>
        <v>5.6822933333333339</v>
      </c>
      <c r="J1817" s="2">
        <f t="shared" si="226"/>
        <v>5.5807297546784058</v>
      </c>
      <c r="K1817" s="2">
        <f t="shared" si="220"/>
        <v>5.4531603338037957</v>
      </c>
    </row>
    <row r="1818" spans="1:11" ht="13.5" x14ac:dyDescent="0.25">
      <c r="A1818" s="3">
        <v>44658</v>
      </c>
      <c r="B1818" s="2">
        <v>5.7740999999999998</v>
      </c>
      <c r="C1818" s="2">
        <f t="shared" si="221"/>
        <v>6.5999999999997172E-3</v>
      </c>
      <c r="D1818" s="2">
        <f t="shared" si="222"/>
        <v>5.6997800000000005</v>
      </c>
      <c r="E1818" s="2">
        <f t="shared" si="224"/>
        <v>5.6360799999999998</v>
      </c>
      <c r="F1818" s="2">
        <f t="shared" si="225"/>
        <v>5.5820050000000005</v>
      </c>
      <c r="G1818" s="2">
        <f t="shared" si="219"/>
        <v>5.4623439999999981</v>
      </c>
      <c r="H1818" s="2">
        <f t="shared" si="223"/>
        <v>5.028179500000002</v>
      </c>
      <c r="I1818" s="2">
        <f t="array" ref="I1818">SUMPRODUCT(B1802:B1821, (ROW(B1802:B1821)-ROW(B1802)+1)) / (20*21/2)</f>
        <v>5.7198699999999993</v>
      </c>
      <c r="J1818" s="2">
        <f t="shared" si="226"/>
        <v>5.5991459685185569</v>
      </c>
      <c r="K1818" s="2">
        <f t="shared" si="220"/>
        <v>5.4657462030663924</v>
      </c>
    </row>
    <row r="1819" spans="1:11" ht="13.5" x14ac:dyDescent="0.25">
      <c r="A1819" s="3">
        <v>44659</v>
      </c>
      <c r="B1819" s="2">
        <v>5.8537999999999997</v>
      </c>
      <c r="C1819" s="2">
        <f t="shared" si="221"/>
        <v>7.9699999999999882E-2</v>
      </c>
      <c r="D1819" s="2">
        <f t="shared" si="222"/>
        <v>5.7488999999999999</v>
      </c>
      <c r="E1819" s="2">
        <f t="shared" si="224"/>
        <v>5.6612999999999989</v>
      </c>
      <c r="F1819" s="2">
        <f t="shared" si="225"/>
        <v>5.6042399999999999</v>
      </c>
      <c r="G1819" s="2">
        <f t="shared" si="219"/>
        <v>5.4760159999999987</v>
      </c>
      <c r="H1819" s="2">
        <f t="shared" si="223"/>
        <v>5.0347430000000015</v>
      </c>
      <c r="I1819" s="2">
        <f t="array" ref="I1819">SUMPRODUCT(B1803:B1822, (ROW(B1803:B1822)-ROW(B1803)+1)) / (20*21/2)</f>
        <v>5.768665238095239</v>
      </c>
      <c r="J1819" s="2">
        <f t="shared" si="226"/>
        <v>5.6233987334215518</v>
      </c>
      <c r="K1819" s="2">
        <f t="shared" si="220"/>
        <v>5.4809639990245733</v>
      </c>
    </row>
    <row r="1820" spans="1:11" ht="13.5" x14ac:dyDescent="0.25">
      <c r="A1820" s="3">
        <v>44662</v>
      </c>
      <c r="B1820" s="2">
        <v>5.9069000000000003</v>
      </c>
      <c r="C1820" s="2">
        <f t="shared" si="221"/>
        <v>5.3100000000000591E-2</v>
      </c>
      <c r="D1820" s="2">
        <f t="shared" si="222"/>
        <v>5.8152799999999996</v>
      </c>
      <c r="E1820" s="2">
        <f t="shared" si="224"/>
        <v>5.7031099999999997</v>
      </c>
      <c r="F1820" s="2">
        <f t="shared" si="225"/>
        <v>5.6251450000000007</v>
      </c>
      <c r="G1820" s="2">
        <f t="shared" si="219"/>
        <v>5.491282</v>
      </c>
      <c r="H1820" s="2">
        <f t="shared" si="223"/>
        <v>5.0415720000000013</v>
      </c>
      <c r="I1820" s="2">
        <f t="array" ref="I1820">SUMPRODUCT(B1804:B1823, (ROW(B1804:B1823)-ROW(B1804)+1)) / (20*21/2)</f>
        <v>5.8140157142857145</v>
      </c>
      <c r="J1820" s="2">
        <f t="shared" si="226"/>
        <v>5.6503988540480714</v>
      </c>
      <c r="K1820" s="2">
        <f t="shared" si="220"/>
        <v>5.4976673716118452</v>
      </c>
    </row>
    <row r="1821" spans="1:11" ht="13.5" x14ac:dyDescent="0.25">
      <c r="A1821" s="3">
        <v>44663</v>
      </c>
      <c r="B1821" s="2">
        <v>6.0197000000000003</v>
      </c>
      <c r="C1821" s="2">
        <f t="shared" si="221"/>
        <v>0.11280000000000001</v>
      </c>
      <c r="D1821" s="2">
        <f t="shared" si="222"/>
        <v>5.8643999999999998</v>
      </c>
      <c r="E1821" s="2">
        <f t="shared" si="224"/>
        <v>5.7475800000000001</v>
      </c>
      <c r="F1821" s="2">
        <f t="shared" si="225"/>
        <v>5.6533500000000005</v>
      </c>
      <c r="G1821" s="2">
        <f t="shared" si="219"/>
        <v>5.5088040000000005</v>
      </c>
      <c r="H1821" s="2">
        <f t="shared" si="223"/>
        <v>5.0485315000000011</v>
      </c>
      <c r="I1821" s="2">
        <f t="array" ref="I1821">SUMPRODUCT(B1805:B1824, (ROW(B1805:B1824)-ROW(B1805)+1)) / (20*21/2)</f>
        <v>5.8378190476190479</v>
      </c>
      <c r="J1821" s="2">
        <f t="shared" si="226"/>
        <v>5.6855703917577785</v>
      </c>
      <c r="K1821" s="2">
        <f t="shared" si="220"/>
        <v>5.5181392393917728</v>
      </c>
    </row>
    <row r="1822" spans="1:11" ht="13.5" x14ac:dyDescent="0.25">
      <c r="A1822" s="3">
        <v>44664</v>
      </c>
      <c r="B1822" s="2">
        <v>6.1657000000000002</v>
      </c>
      <c r="C1822" s="2">
        <f t="shared" si="221"/>
        <v>0.14599999999999991</v>
      </c>
      <c r="D1822" s="2">
        <f t="shared" si="222"/>
        <v>5.9440400000000002</v>
      </c>
      <c r="E1822" s="2">
        <f t="shared" si="224"/>
        <v>5.8033299999999999</v>
      </c>
      <c r="F1822" s="2">
        <f t="shared" si="225"/>
        <v>5.6895200000000008</v>
      </c>
      <c r="G1822" s="2">
        <f t="shared" si="219"/>
        <v>5.5296440000000011</v>
      </c>
      <c r="H1822" s="2">
        <f t="shared" si="223"/>
        <v>5.0562210000000016</v>
      </c>
      <c r="I1822" s="2">
        <f t="array" ref="I1822">SUMPRODUCT(B1806:B1825, (ROW(B1806:B1825)-ROW(B1806)+1)) / (20*21/2)</f>
        <v>5.8481871428571441</v>
      </c>
      <c r="J1822" s="2">
        <f t="shared" si="226"/>
        <v>5.7312970211141803</v>
      </c>
      <c r="K1822" s="2">
        <f t="shared" si="220"/>
        <v>5.543533779023468</v>
      </c>
    </row>
    <row r="1823" spans="1:11" ht="13.5" x14ac:dyDescent="0.25">
      <c r="A1823" s="3">
        <v>44665</v>
      </c>
      <c r="B1823" s="2">
        <v>6.1657000000000002</v>
      </c>
      <c r="C1823" s="2">
        <f t="shared" si="221"/>
        <v>0</v>
      </c>
      <c r="D1823" s="2">
        <f t="shared" si="222"/>
        <v>6.0223600000000008</v>
      </c>
      <c r="E1823" s="2">
        <f t="shared" si="224"/>
        <v>5.8610699999999998</v>
      </c>
      <c r="F1823" s="2">
        <f t="shared" si="225"/>
        <v>5.7233650000000011</v>
      </c>
      <c r="G1823" s="2">
        <f t="shared" si="219"/>
        <v>5.5504840000000009</v>
      </c>
      <c r="H1823" s="2">
        <f t="shared" si="223"/>
        <v>5.0646045000000015</v>
      </c>
      <c r="I1823" s="2">
        <f t="array" ref="I1823">SUMPRODUCT(B1807:B1826, (ROW(B1807:B1826)-ROW(B1807)+1)) / (20*21/2)</f>
        <v>5.8688933333333333</v>
      </c>
      <c r="J1823" s="2">
        <f t="shared" si="226"/>
        <v>5.7726687333890201</v>
      </c>
      <c r="K1823" s="2">
        <f t="shared" si="220"/>
        <v>5.5679324543558817</v>
      </c>
    </row>
    <row r="1824" spans="1:11" ht="13.5" x14ac:dyDescent="0.25">
      <c r="A1824" s="3">
        <v>44666</v>
      </c>
      <c r="B1824" s="2">
        <v>5.9733000000000001</v>
      </c>
      <c r="C1824" s="2">
        <f t="shared" si="221"/>
        <v>-0.19240000000000013</v>
      </c>
      <c r="D1824" s="2">
        <f t="shared" si="222"/>
        <v>6.0462600000000011</v>
      </c>
      <c r="E1824" s="2">
        <f t="shared" si="224"/>
        <v>5.8975799999999996</v>
      </c>
      <c r="F1824" s="2">
        <f t="shared" si="225"/>
        <v>5.7449350000000008</v>
      </c>
      <c r="G1824" s="2">
        <f t="shared" si="219"/>
        <v>5.5674760000000019</v>
      </c>
      <c r="H1824" s="2">
        <f t="shared" si="223"/>
        <v>5.0724310000000008</v>
      </c>
      <c r="I1824" s="2">
        <f t="array" ref="I1824">SUMPRODUCT(B1808:B1827, (ROW(B1808:B1827)-ROW(B1808)+1)) / (20*21/2)</f>
        <v>5.8878609523809526</v>
      </c>
      <c r="J1824" s="2">
        <f t="shared" si="226"/>
        <v>5.791776473066256</v>
      </c>
      <c r="K1824" s="2">
        <f t="shared" si="220"/>
        <v>5.5838292208517295</v>
      </c>
    </row>
    <row r="1825" spans="1:11" ht="13.5" x14ac:dyDescent="0.25">
      <c r="A1825" s="3">
        <v>44669</v>
      </c>
      <c r="B1825" s="2">
        <v>5.8537999999999997</v>
      </c>
      <c r="C1825" s="2">
        <f t="shared" si="221"/>
        <v>-0.11950000000000038</v>
      </c>
      <c r="D1825" s="2">
        <f t="shared" si="222"/>
        <v>6.0356400000000008</v>
      </c>
      <c r="E1825" s="2">
        <f t="shared" si="224"/>
        <v>5.9254600000000002</v>
      </c>
      <c r="F1825" s="2">
        <f t="shared" si="225"/>
        <v>5.755885000000001</v>
      </c>
      <c r="G1825" s="2">
        <f t="shared" si="219"/>
        <v>5.5823420000000006</v>
      </c>
      <c r="H1825" s="2">
        <f t="shared" si="223"/>
        <v>5.0795625000000006</v>
      </c>
      <c r="I1825" s="2">
        <f t="array" ref="I1825">SUMPRODUCT(B1809:B1828, (ROW(B1809:B1828)-ROW(B1809)+1)) / (20*21/2)</f>
        <v>5.9052166666666661</v>
      </c>
      <c r="J1825" s="2">
        <f t="shared" si="226"/>
        <v>5.7976834756313744</v>
      </c>
      <c r="K1825" s="2">
        <f t="shared" si="220"/>
        <v>5.594416310230093</v>
      </c>
    </row>
    <row r="1826" spans="1:11" ht="13.5" x14ac:dyDescent="0.25">
      <c r="A1826" s="3">
        <v>44670</v>
      </c>
      <c r="B1826" s="2">
        <v>5.9733000000000001</v>
      </c>
      <c r="C1826" s="2">
        <f t="shared" si="221"/>
        <v>0.11950000000000038</v>
      </c>
      <c r="D1826" s="2">
        <f t="shared" si="222"/>
        <v>6.0263599999999995</v>
      </c>
      <c r="E1826" s="2">
        <f t="shared" si="224"/>
        <v>5.9453800000000001</v>
      </c>
      <c r="F1826" s="2">
        <f t="shared" si="225"/>
        <v>5.7741400000000001</v>
      </c>
      <c r="G1826" s="2">
        <f t="shared" si="219"/>
        <v>5.5997320000000004</v>
      </c>
      <c r="H1826" s="2">
        <f t="shared" si="223"/>
        <v>5.0867660000000008</v>
      </c>
      <c r="I1826" s="2">
        <f t="array" ref="I1826">SUMPRODUCT(B1810:B1829, (ROW(B1810:B1829)-ROW(B1810)+1)) / (20*21/2)</f>
        <v>5.9231995238095241</v>
      </c>
      <c r="J1826" s="2">
        <f t="shared" si="226"/>
        <v>5.814408858904577</v>
      </c>
      <c r="K1826" s="2">
        <f t="shared" si="220"/>
        <v>5.609274494142638</v>
      </c>
    </row>
    <row r="1827" spans="1:11" ht="13.5" x14ac:dyDescent="0.25">
      <c r="A1827" s="3">
        <v>44671</v>
      </c>
      <c r="B1827" s="2">
        <v>5.9733000000000001</v>
      </c>
      <c r="C1827" s="2">
        <f t="shared" si="221"/>
        <v>0</v>
      </c>
      <c r="D1827" s="2">
        <f t="shared" si="222"/>
        <v>5.9878799999999996</v>
      </c>
      <c r="E1827" s="2">
        <f t="shared" si="224"/>
        <v>5.9659600000000008</v>
      </c>
      <c r="F1827" s="2">
        <f t="shared" si="225"/>
        <v>5.7910650000000006</v>
      </c>
      <c r="G1827" s="2">
        <f t="shared" si="219"/>
        <v>5.6136699999999999</v>
      </c>
      <c r="H1827" s="2">
        <f t="shared" si="223"/>
        <v>5.094062000000001</v>
      </c>
      <c r="I1827" s="2">
        <f t="array" ref="I1827">SUMPRODUCT(B1811:B1830, (ROW(B1811:B1830)-ROW(B1811)+1)) / (20*21/2)</f>
        <v>5.9367623809523806</v>
      </c>
      <c r="J1827" s="2">
        <f t="shared" si="226"/>
        <v>5.8295413485327119</v>
      </c>
      <c r="K1827" s="2">
        <f t="shared" si="220"/>
        <v>5.6235500041762601</v>
      </c>
    </row>
    <row r="1828" spans="1:11" ht="13.5" x14ac:dyDescent="0.25">
      <c r="A1828" s="3">
        <v>44672</v>
      </c>
      <c r="B1828" s="2">
        <v>5.9733000000000001</v>
      </c>
      <c r="C1828" s="2">
        <f t="shared" si="221"/>
        <v>0</v>
      </c>
      <c r="D1828" s="2">
        <f t="shared" si="222"/>
        <v>5.9493999999999998</v>
      </c>
      <c r="E1828" s="2">
        <f t="shared" si="224"/>
        <v>5.9858800000000008</v>
      </c>
      <c r="F1828" s="2">
        <f t="shared" si="225"/>
        <v>5.8109799999999989</v>
      </c>
      <c r="G1828" s="2">
        <f t="shared" si="219"/>
        <v>5.6240239999999995</v>
      </c>
      <c r="H1828" s="2">
        <f t="shared" si="223"/>
        <v>5.0997035000000013</v>
      </c>
      <c r="I1828" s="2">
        <f t="array" ref="I1828">SUMPRODUCT(B1812:B1831, (ROW(B1812:B1831)-ROW(B1812)+1)) / (20*21/2)</f>
        <v>5.9480180952380968</v>
      </c>
      <c r="J1828" s="2">
        <f t="shared" si="226"/>
        <v>5.8432326486724531</v>
      </c>
      <c r="K1828" s="2">
        <f t="shared" si="220"/>
        <v>5.6372656902869949</v>
      </c>
    </row>
    <row r="1829" spans="1:11" ht="13.5" x14ac:dyDescent="0.25">
      <c r="A1829" s="3">
        <v>44673</v>
      </c>
      <c r="B1829" s="2">
        <v>5.9997999999999996</v>
      </c>
      <c r="C1829" s="2">
        <f t="shared" si="221"/>
        <v>2.6499999999999524E-2</v>
      </c>
      <c r="D1829" s="2">
        <f t="shared" si="222"/>
        <v>5.9546999999999999</v>
      </c>
      <c r="E1829" s="2">
        <f t="shared" si="224"/>
        <v>6.0004800000000014</v>
      </c>
      <c r="F1829" s="2">
        <f t="shared" si="225"/>
        <v>5.8308899999999984</v>
      </c>
      <c r="G1829" s="2">
        <f t="shared" si="219"/>
        <v>5.6338460000000001</v>
      </c>
      <c r="H1829" s="2">
        <f t="shared" si="223"/>
        <v>5.105643500000002</v>
      </c>
      <c r="I1829" s="2">
        <f t="array" ref="I1829">SUMPRODUCT(B1813:B1832, (ROW(B1813:B1832)-ROW(B1813)+1)) / (20*21/2)</f>
        <v>5.9668533333333329</v>
      </c>
      <c r="J1829" s="2">
        <f t="shared" si="226"/>
        <v>5.8581438249893623</v>
      </c>
      <c r="K1829" s="2">
        <f t="shared" si="220"/>
        <v>5.6514827220404458</v>
      </c>
    </row>
    <row r="1830" spans="1:11" ht="13.5" x14ac:dyDescent="0.25">
      <c r="A1830" s="3">
        <v>44676</v>
      </c>
      <c r="B1830" s="2">
        <v>5.9733000000000001</v>
      </c>
      <c r="C1830" s="2">
        <f t="shared" si="221"/>
        <v>-2.6499999999999524E-2</v>
      </c>
      <c r="D1830" s="2">
        <f t="shared" si="222"/>
        <v>5.9786000000000001</v>
      </c>
      <c r="E1830" s="2">
        <f t="shared" si="224"/>
        <v>6.0071200000000013</v>
      </c>
      <c r="F1830" s="2">
        <f t="shared" si="225"/>
        <v>5.8551149999999978</v>
      </c>
      <c r="G1830" s="2">
        <f t="shared" si="219"/>
        <v>5.6419439999999996</v>
      </c>
      <c r="H1830" s="2">
        <f t="shared" si="223"/>
        <v>5.1113515000000014</v>
      </c>
      <c r="I1830" s="2">
        <f t="array" ref="I1830">SUMPRODUCT(B1814:B1833, (ROW(B1814:B1833)-ROW(B1814)+1)) / (20*21/2)</f>
        <v>5.9866380952380975</v>
      </c>
      <c r="J1830" s="2">
        <f t="shared" si="226"/>
        <v>5.8691110797522796</v>
      </c>
      <c r="K1830" s="2">
        <f t="shared" si="220"/>
        <v>5.664103007450624</v>
      </c>
    </row>
    <row r="1831" spans="1:11" ht="13.5" x14ac:dyDescent="0.25">
      <c r="A1831" s="3">
        <v>44677</v>
      </c>
      <c r="B1831" s="2">
        <v>5.9733000000000001</v>
      </c>
      <c r="C1831" s="2">
        <f t="shared" si="221"/>
        <v>0</v>
      </c>
      <c r="D1831" s="2">
        <f t="shared" si="222"/>
        <v>5.9786000000000001</v>
      </c>
      <c r="E1831" s="2">
        <f t="shared" si="224"/>
        <v>6.0024800000000003</v>
      </c>
      <c r="F1831" s="2">
        <f t="shared" si="225"/>
        <v>5.875029999999998</v>
      </c>
      <c r="G1831" s="2">
        <f t="shared" si="219"/>
        <v>5.6509720000000003</v>
      </c>
      <c r="H1831" s="2">
        <f t="shared" si="223"/>
        <v>5.1172255000000009</v>
      </c>
      <c r="I1831" s="2">
        <f t="array" ref="I1831">SUMPRODUCT(B1815:B1834, (ROW(B1815:B1834)-ROW(B1815)+1)) / (20*21/2)</f>
        <v>5.9913195238095236</v>
      </c>
      <c r="J1831" s="2">
        <f t="shared" si="226"/>
        <v>5.8790338340615858</v>
      </c>
      <c r="K1831" s="2">
        <f t="shared" si="220"/>
        <v>5.676228379707462</v>
      </c>
    </row>
    <row r="1832" spans="1:11" ht="13.5" x14ac:dyDescent="0.25">
      <c r="A1832" s="3">
        <v>44678</v>
      </c>
      <c r="B1832" s="2">
        <v>6.0728</v>
      </c>
      <c r="C1832" s="2">
        <f t="shared" si="221"/>
        <v>9.9499999999999922E-2</v>
      </c>
      <c r="D1832" s="2">
        <f t="shared" si="222"/>
        <v>5.9984999999999999</v>
      </c>
      <c r="E1832" s="2">
        <f t="shared" si="224"/>
        <v>5.9931900000000002</v>
      </c>
      <c r="F1832" s="2">
        <f t="shared" si="225"/>
        <v>5.8982599999999978</v>
      </c>
      <c r="G1832" s="2">
        <f t="shared" si="219"/>
        <v>5.6629179999999995</v>
      </c>
      <c r="H1832" s="2">
        <f t="shared" si="223"/>
        <v>5.1236965000000021</v>
      </c>
      <c r="I1832" s="2">
        <f t="array" ref="I1832">SUMPRODUCT(B1816:B1835, (ROW(B1816:B1835)-ROW(B1816)+1)) / (20*21/2)</f>
        <v>5.9942623809523825</v>
      </c>
      <c r="J1832" s="2">
        <f t="shared" si="226"/>
        <v>5.8974877546271491</v>
      </c>
      <c r="K1832" s="2">
        <f t="shared" si="220"/>
        <v>5.6917802079542286</v>
      </c>
    </row>
    <row r="1833" spans="1:11" ht="13.5" x14ac:dyDescent="0.25">
      <c r="A1833" s="3">
        <v>44679</v>
      </c>
      <c r="B1833" s="2">
        <v>6.1059999999999999</v>
      </c>
      <c r="C1833" s="2">
        <f t="shared" si="221"/>
        <v>3.3199999999999896E-2</v>
      </c>
      <c r="D1833" s="2">
        <f t="shared" si="222"/>
        <v>6.0250399999999997</v>
      </c>
      <c r="E1833" s="2">
        <f t="shared" si="224"/>
        <v>5.9872200000000007</v>
      </c>
      <c r="F1833" s="2">
        <f t="shared" si="225"/>
        <v>5.9241449999999984</v>
      </c>
      <c r="G1833" s="2">
        <f t="shared" si="219"/>
        <v>5.6748639999999986</v>
      </c>
      <c r="H1833" s="2">
        <f t="shared" si="223"/>
        <v>5.1301010000000007</v>
      </c>
      <c r="I1833" s="2">
        <f t="array" ref="I1833">SUMPRODUCT(B1817:B1836, (ROW(B1817:B1836)-ROW(B1817)+1)) / (20*21/2)</f>
        <v>5.9953085714285708</v>
      </c>
      <c r="J1833" s="2">
        <f t="shared" si="226"/>
        <v>5.9173460637102782</v>
      </c>
      <c r="K1833" s="2">
        <f t="shared" si="220"/>
        <v>5.7080241213677878</v>
      </c>
    </row>
    <row r="1834" spans="1:11" ht="13.5" x14ac:dyDescent="0.25">
      <c r="A1834" s="3">
        <v>44680</v>
      </c>
      <c r="B1834" s="2">
        <v>5.9733000000000001</v>
      </c>
      <c r="C1834" s="2">
        <f t="shared" si="221"/>
        <v>-0.13269999999999982</v>
      </c>
      <c r="D1834" s="2">
        <f t="shared" si="222"/>
        <v>6.0197400000000005</v>
      </c>
      <c r="E1834" s="2">
        <f t="shared" si="224"/>
        <v>5.9872200000000007</v>
      </c>
      <c r="F1834" s="2">
        <f t="shared" si="225"/>
        <v>5.9423999999999975</v>
      </c>
      <c r="G1834" s="2">
        <f t="shared" si="219"/>
        <v>5.6828299999999992</v>
      </c>
      <c r="H1834" s="2">
        <f t="shared" si="223"/>
        <v>5.1360745000000021</v>
      </c>
      <c r="I1834" s="2">
        <f t="array" ref="I1834">SUMPRODUCT(B1818:B1837, (ROW(B1818:B1837)-ROW(B1818)+1)) / (20*21/2)</f>
        <v>6.007415714285715</v>
      </c>
      <c r="J1834" s="2">
        <f t="shared" si="226"/>
        <v>5.9226750100235845</v>
      </c>
      <c r="K1834" s="2">
        <f t="shared" si="220"/>
        <v>5.718427097000423</v>
      </c>
    </row>
    <row r="1835" spans="1:11" ht="13.5" x14ac:dyDescent="0.25">
      <c r="A1835" s="3">
        <v>44685</v>
      </c>
      <c r="B1835" s="2">
        <v>5.9733000000000001</v>
      </c>
      <c r="C1835" s="2">
        <f t="shared" si="221"/>
        <v>0</v>
      </c>
      <c r="D1835" s="2">
        <f t="shared" si="222"/>
        <v>6.0197400000000005</v>
      </c>
      <c r="E1835" s="2">
        <f t="shared" si="224"/>
        <v>5.9991700000000012</v>
      </c>
      <c r="F1835" s="2">
        <f t="shared" si="225"/>
        <v>5.9623149999999985</v>
      </c>
      <c r="G1835" s="2">
        <f t="shared" si="219"/>
        <v>5.690395999999998</v>
      </c>
      <c r="H1835" s="2">
        <f t="shared" si="223"/>
        <v>5.1418820000000016</v>
      </c>
      <c r="I1835" s="2">
        <f t="array" ref="I1835">SUMPRODUCT(B1819:B1838, (ROW(B1819:B1838)-ROW(B1819)+1)) / (20*21/2)</f>
        <v>6.0122471428571425</v>
      </c>
      <c r="J1835" s="2">
        <f t="shared" si="226"/>
        <v>5.9274964376403858</v>
      </c>
      <c r="K1835" s="2">
        <f t="shared" si="220"/>
        <v>5.7284221128043278</v>
      </c>
    </row>
    <row r="1836" spans="1:11" ht="13.5" x14ac:dyDescent="0.25">
      <c r="A1836" s="3">
        <v>44686</v>
      </c>
      <c r="B1836" s="2">
        <v>5.9733000000000001</v>
      </c>
      <c r="C1836" s="2">
        <f t="shared" si="221"/>
        <v>0</v>
      </c>
      <c r="D1836" s="2">
        <f t="shared" si="222"/>
        <v>6.0197400000000005</v>
      </c>
      <c r="E1836" s="2">
        <f t="shared" si="224"/>
        <v>5.9991700000000012</v>
      </c>
      <c r="F1836" s="2">
        <f t="shared" si="225"/>
        <v>5.972274999999998</v>
      </c>
      <c r="G1836" s="2">
        <f t="shared" si="219"/>
        <v>5.6978299999999988</v>
      </c>
      <c r="H1836" s="2">
        <f t="shared" si="223"/>
        <v>5.1476895000000011</v>
      </c>
      <c r="I1836" s="2">
        <f t="array" ref="I1836">SUMPRODUCT(B1820:B1839, (ROW(B1820:B1839)-ROW(B1820)+1)) / (20*21/2)</f>
        <v>6.0202428571428577</v>
      </c>
      <c r="J1836" s="2">
        <f t="shared" si="226"/>
        <v>5.9318586816746341</v>
      </c>
      <c r="K1836" s="2">
        <f t="shared" si="220"/>
        <v>5.7380251672041576</v>
      </c>
    </row>
    <row r="1837" spans="1:11" ht="13.5" x14ac:dyDescent="0.25">
      <c r="A1837" s="3">
        <v>44687</v>
      </c>
      <c r="B1837" s="2">
        <v>6.0994000000000002</v>
      </c>
      <c r="C1837" s="2">
        <f t="shared" si="221"/>
        <v>0.1261000000000001</v>
      </c>
      <c r="D1837" s="2">
        <f t="shared" si="222"/>
        <v>6.0250599999999999</v>
      </c>
      <c r="E1837" s="2">
        <f t="shared" si="224"/>
        <v>6.0117800000000008</v>
      </c>
      <c r="F1837" s="2">
        <f t="shared" si="225"/>
        <v>5.9888699999999986</v>
      </c>
      <c r="G1837" s="2">
        <f t="shared" si="219"/>
        <v>5.7085819999999998</v>
      </c>
      <c r="H1837" s="2">
        <f t="shared" si="223"/>
        <v>5.1542935000000023</v>
      </c>
      <c r="I1837" s="2">
        <f t="array" ref="I1837">SUMPRODUCT(B1821:B1840, (ROW(B1821:B1840)-ROW(B1821)+1)) / (20*21/2)</f>
        <v>6.0271323809523816</v>
      </c>
      <c r="J1837" s="2">
        <f t="shared" si="226"/>
        <v>5.9478149977056223</v>
      </c>
      <c r="K1837" s="2">
        <f t="shared" si="220"/>
        <v>5.7521967292745826</v>
      </c>
    </row>
    <row r="1838" spans="1:11" ht="13.5" x14ac:dyDescent="0.25">
      <c r="A1838" s="3">
        <v>44690</v>
      </c>
      <c r="B1838" s="2">
        <v>6.0396000000000001</v>
      </c>
      <c r="C1838" s="2">
        <f t="shared" si="221"/>
        <v>-5.9800000000000075E-2</v>
      </c>
      <c r="D1838" s="2">
        <f t="shared" si="222"/>
        <v>6.0117799999999999</v>
      </c>
      <c r="E1838" s="2">
        <f t="shared" si="224"/>
        <v>6.0184100000000011</v>
      </c>
      <c r="F1838" s="2">
        <f t="shared" si="225"/>
        <v>6.0021449999999987</v>
      </c>
      <c r="G1838" s="2">
        <f t="shared" si="219"/>
        <v>5.7188019999999993</v>
      </c>
      <c r="H1838" s="2">
        <f t="shared" si="223"/>
        <v>5.1605985000000008</v>
      </c>
      <c r="I1838" s="2">
        <f t="array" ref="I1838">SUMPRODUCT(B1822:B1841, (ROW(B1822:B1841)-ROW(B1822)+1)) / (20*21/2)</f>
        <v>6.0331685714285719</v>
      </c>
      <c r="J1838" s="2">
        <f t="shared" si="226"/>
        <v>5.9565564264955624</v>
      </c>
      <c r="K1838" s="2">
        <f t="shared" si="220"/>
        <v>5.7634674457736184</v>
      </c>
    </row>
    <row r="1839" spans="1:11" ht="13.5" x14ac:dyDescent="0.25">
      <c r="A1839" s="3">
        <v>44691</v>
      </c>
      <c r="B1839" s="2">
        <v>6.0861000000000001</v>
      </c>
      <c r="C1839" s="2">
        <f t="shared" si="221"/>
        <v>4.6499999999999986E-2</v>
      </c>
      <c r="D1839" s="2">
        <f t="shared" si="222"/>
        <v>6.0343400000000003</v>
      </c>
      <c r="E1839" s="2">
        <f t="shared" si="224"/>
        <v>6.0270400000000013</v>
      </c>
      <c r="F1839" s="2">
        <f t="shared" si="225"/>
        <v>6.0137599999999996</v>
      </c>
      <c r="G1839" s="2">
        <f t="shared" si="219"/>
        <v>5.7303499999999996</v>
      </c>
      <c r="H1839" s="2">
        <f t="shared" si="223"/>
        <v>5.1671690000000012</v>
      </c>
      <c r="I1839" s="2">
        <f t="array" ref="I1839">SUMPRODUCT(B1823:B1842, (ROW(B1823:B1842)-ROW(B1823)+1)) / (20*21/2)</f>
        <v>6.0388885714285712</v>
      </c>
      <c r="J1839" s="2">
        <f t="shared" si="226"/>
        <v>5.9688939096864617</v>
      </c>
      <c r="K1839" s="2">
        <f t="shared" si="220"/>
        <v>5.7761197028021041</v>
      </c>
    </row>
    <row r="1840" spans="1:11" ht="13.5" x14ac:dyDescent="0.25">
      <c r="A1840" s="3">
        <v>44692</v>
      </c>
      <c r="B1840" s="2">
        <v>6.0861000000000001</v>
      </c>
      <c r="C1840" s="2">
        <f t="shared" si="221"/>
        <v>0</v>
      </c>
      <c r="D1840" s="2">
        <f t="shared" si="222"/>
        <v>6.0569000000000006</v>
      </c>
      <c r="E1840" s="2">
        <f t="shared" si="224"/>
        <v>6.0383200000000006</v>
      </c>
      <c r="F1840" s="2">
        <f t="shared" si="225"/>
        <v>6.0227199999999996</v>
      </c>
      <c r="G1840" s="2">
        <f t="shared" si="219"/>
        <v>5.7426959999999987</v>
      </c>
      <c r="H1840" s="2">
        <f t="shared" si="223"/>
        <v>5.1739720000000009</v>
      </c>
      <c r="I1840" s="2">
        <f t="array" ref="I1840">SUMPRODUCT(B1824:B1843, (ROW(B1824:B1843)-ROW(B1824)+1)) / (20*21/2)</f>
        <v>6.0449876190476193</v>
      </c>
      <c r="J1840" s="2">
        <f t="shared" si="226"/>
        <v>5.9800563944782272</v>
      </c>
      <c r="K1840" s="2">
        <f t="shared" si="220"/>
        <v>5.788275792888296</v>
      </c>
    </row>
    <row r="1841" spans="1:11" ht="13.5" x14ac:dyDescent="0.25">
      <c r="A1841" s="3">
        <v>44693</v>
      </c>
      <c r="B1841" s="2">
        <v>6.0861000000000001</v>
      </c>
      <c r="C1841" s="2">
        <f t="shared" si="221"/>
        <v>0</v>
      </c>
      <c r="D1841" s="2">
        <f t="shared" si="222"/>
        <v>6.0794600000000001</v>
      </c>
      <c r="E1841" s="2">
        <f t="shared" si="224"/>
        <v>6.0496000000000008</v>
      </c>
      <c r="F1841" s="2">
        <f t="shared" si="225"/>
        <v>6.0260400000000001</v>
      </c>
      <c r="G1841" s="2">
        <f t="shared" si="219"/>
        <v>5.7543779999999991</v>
      </c>
      <c r="H1841" s="2">
        <f t="shared" si="223"/>
        <v>5.1806420000000015</v>
      </c>
      <c r="I1841" s="2">
        <f t="array" ref="I1841">SUMPRODUCT(B1825:B1844, (ROW(B1825:B1844)-ROW(B1825)+1)) / (20*21/2)</f>
        <v>6.0508276190476193</v>
      </c>
      <c r="J1841" s="2">
        <f t="shared" si="226"/>
        <v>5.9901557854803009</v>
      </c>
      <c r="K1841" s="2">
        <f t="shared" si="220"/>
        <v>5.7999551735593435</v>
      </c>
    </row>
    <row r="1842" spans="1:11" ht="13.5" x14ac:dyDescent="0.25">
      <c r="A1842" s="3">
        <v>44694</v>
      </c>
      <c r="B1842" s="2">
        <v>6.0861000000000001</v>
      </c>
      <c r="C1842" s="2">
        <f t="shared" si="221"/>
        <v>0</v>
      </c>
      <c r="D1842" s="2">
        <f t="shared" si="222"/>
        <v>6.0768000000000004</v>
      </c>
      <c r="E1842" s="2">
        <f t="shared" si="224"/>
        <v>6.050930000000001</v>
      </c>
      <c r="F1842" s="2">
        <f t="shared" si="225"/>
        <v>6.0220600000000006</v>
      </c>
      <c r="G1842" s="2">
        <f t="shared" ref="G1842:G1905" si="227">AVERAGE(B1793:B1842)</f>
        <v>5.7661919999999975</v>
      </c>
      <c r="H1842" s="2">
        <f t="shared" si="223"/>
        <v>5.1875115000000021</v>
      </c>
      <c r="I1842" s="2">
        <f t="array" ref="I1842">SUMPRODUCT(B1826:B1845, (ROW(B1826:B1845)-ROW(B1826)+1)) / (20*21/2)</f>
        <v>6.0549052380952402</v>
      </c>
      <c r="J1842" s="2">
        <f t="shared" si="226"/>
        <v>5.9992933297202722</v>
      </c>
      <c r="K1842" s="2">
        <f t="shared" si="220"/>
        <v>5.8111765393021146</v>
      </c>
    </row>
    <row r="1843" spans="1:11" ht="13.5" x14ac:dyDescent="0.25">
      <c r="A1843" s="3">
        <v>44697</v>
      </c>
      <c r="B1843" s="2">
        <v>6.0861000000000001</v>
      </c>
      <c r="C1843" s="2">
        <f t="shared" si="221"/>
        <v>0</v>
      </c>
      <c r="D1843" s="2">
        <f t="shared" si="222"/>
        <v>6.0861000000000001</v>
      </c>
      <c r="E1843" s="2">
        <f t="shared" si="224"/>
        <v>6.04894</v>
      </c>
      <c r="F1843" s="2">
        <f t="shared" si="225"/>
        <v>6.0180799999999994</v>
      </c>
      <c r="G1843" s="2">
        <f t="shared" si="227"/>
        <v>5.7790679999999979</v>
      </c>
      <c r="H1843" s="2">
        <f t="shared" si="223"/>
        <v>5.1943810000000017</v>
      </c>
      <c r="I1843" s="2">
        <f t="array" ref="I1843">SUMPRODUCT(B1827:B1846, (ROW(B1827:B1846)-ROW(B1827)+1)) / (20*21/2)</f>
        <v>6.0579714285714292</v>
      </c>
      <c r="J1843" s="2">
        <f t="shared" si="226"/>
        <v>6.0075606316516748</v>
      </c>
      <c r="K1843" s="2">
        <f t="shared" ref="K1843:K1906" si="228">$K$4*B1843+(1-$K$4)*K1842</f>
        <v>5.8219578514863457</v>
      </c>
    </row>
    <row r="1844" spans="1:11" ht="13.5" x14ac:dyDescent="0.25">
      <c r="A1844" s="3">
        <v>44698</v>
      </c>
      <c r="B1844" s="2">
        <v>6.0793999999999997</v>
      </c>
      <c r="C1844" s="2">
        <f t="shared" si="221"/>
        <v>-6.7000000000003723E-3</v>
      </c>
      <c r="D1844" s="2">
        <f t="shared" si="222"/>
        <v>6.0847600000000002</v>
      </c>
      <c r="E1844" s="2">
        <f t="shared" si="224"/>
        <v>6.0595500000000007</v>
      </c>
      <c r="F1844" s="2">
        <f t="shared" si="225"/>
        <v>6.0233850000000002</v>
      </c>
      <c r="G1844" s="2">
        <f t="shared" si="227"/>
        <v>5.7932699999999988</v>
      </c>
      <c r="H1844" s="2">
        <f t="shared" si="223"/>
        <v>5.2012170000000015</v>
      </c>
      <c r="I1844" s="2">
        <f t="array" ref="I1844">SUMPRODUCT(B1828:B1847, (ROW(B1828:B1847)-ROW(B1828)+1)) / (20*21/2)</f>
        <v>6.0624904761904768</v>
      </c>
      <c r="J1844" s="2">
        <f t="shared" si="226"/>
        <v>6.0144024762562776</v>
      </c>
      <c r="K1844" s="2">
        <f t="shared" si="228"/>
        <v>5.8320536220162928</v>
      </c>
    </row>
    <row r="1845" spans="1:11" ht="13.5" x14ac:dyDescent="0.25">
      <c r="A1845" s="3">
        <v>44699</v>
      </c>
      <c r="B1845" s="2">
        <v>6.0662000000000003</v>
      </c>
      <c r="C1845" s="2">
        <f t="shared" si="221"/>
        <v>-1.3199999999999434E-2</v>
      </c>
      <c r="D1845" s="2">
        <f t="shared" si="222"/>
        <v>6.0807799999999999</v>
      </c>
      <c r="E1845" s="2">
        <f t="shared" si="224"/>
        <v>6.0688400000000007</v>
      </c>
      <c r="F1845" s="2">
        <f t="shared" si="225"/>
        <v>6.0340050000000014</v>
      </c>
      <c r="G1845" s="2">
        <f t="shared" si="227"/>
        <v>5.8084019999999974</v>
      </c>
      <c r="H1845" s="2">
        <f t="shared" si="223"/>
        <v>5.2079870000000019</v>
      </c>
      <c r="I1845" s="2">
        <f t="array" ref="I1845">SUMPRODUCT(B1829:B1848, (ROW(B1829:B1848)-ROW(B1829)+1)) / (20*21/2)</f>
        <v>6.0687771428571429</v>
      </c>
      <c r="J1845" s="2">
        <f t="shared" si="226"/>
        <v>6.0193355737556802</v>
      </c>
      <c r="K1845" s="2">
        <f t="shared" si="228"/>
        <v>5.8412358329176142</v>
      </c>
    </row>
    <row r="1846" spans="1:11" ht="13.5" x14ac:dyDescent="0.25">
      <c r="A1846" s="3">
        <v>44700</v>
      </c>
      <c r="B1846" s="2">
        <v>6.0662000000000003</v>
      </c>
      <c r="C1846" s="2">
        <f t="shared" si="221"/>
        <v>0</v>
      </c>
      <c r="D1846" s="2">
        <f t="shared" si="222"/>
        <v>6.0768000000000004</v>
      </c>
      <c r="E1846" s="2">
        <f t="shared" si="224"/>
        <v>6.0781300000000007</v>
      </c>
      <c r="F1846" s="2">
        <f t="shared" si="225"/>
        <v>6.0386500000000014</v>
      </c>
      <c r="G1846" s="2">
        <f t="shared" si="227"/>
        <v>5.8222079999999972</v>
      </c>
      <c r="H1846" s="2">
        <f t="shared" si="223"/>
        <v>5.2147900000000016</v>
      </c>
      <c r="I1846" s="2">
        <f t="array" ref="I1846">SUMPRODUCT(B1830:B1849, (ROW(B1830:B1849)-ROW(B1830)+1)) / (20*21/2)</f>
        <v>6.0730304761904756</v>
      </c>
      <c r="J1846" s="2">
        <f t="shared" si="226"/>
        <v>6.0237988524456156</v>
      </c>
      <c r="K1846" s="2">
        <f t="shared" si="228"/>
        <v>5.8500579571169231</v>
      </c>
    </row>
    <row r="1847" spans="1:11" ht="13.5" x14ac:dyDescent="0.25">
      <c r="A1847" s="3">
        <v>44701</v>
      </c>
      <c r="B1847" s="2">
        <v>6.0861000000000001</v>
      </c>
      <c r="C1847" s="2">
        <f t="shared" si="221"/>
        <v>1.9899999999999807E-2</v>
      </c>
      <c r="D1847" s="2">
        <f t="shared" si="222"/>
        <v>6.0768000000000004</v>
      </c>
      <c r="E1847" s="2">
        <f t="shared" si="224"/>
        <v>6.0768000000000004</v>
      </c>
      <c r="F1847" s="2">
        <f t="shared" si="225"/>
        <v>6.0442900000000002</v>
      </c>
      <c r="G1847" s="2">
        <f t="shared" si="227"/>
        <v>5.8362779999999974</v>
      </c>
      <c r="H1847" s="2">
        <f t="shared" si="223"/>
        <v>5.221991</v>
      </c>
      <c r="I1847" s="2">
        <f t="array" ref="I1847">SUMPRODUCT(B1831:B1850, (ROW(B1831:B1850)-ROW(B1831)+1)) / (20*21/2)</f>
        <v>6.0712838095238091</v>
      </c>
      <c r="J1847" s="2">
        <f t="shared" si="226"/>
        <v>6.0297322950698433</v>
      </c>
      <c r="K1847" s="2">
        <f t="shared" si="228"/>
        <v>5.8593145078182207</v>
      </c>
    </row>
    <row r="1848" spans="1:11" ht="13.5" x14ac:dyDescent="0.25">
      <c r="A1848" s="3">
        <v>44704</v>
      </c>
      <c r="B1848" s="2">
        <v>6.1102999999999996</v>
      </c>
      <c r="C1848" s="2">
        <f t="shared" si="221"/>
        <v>2.4199999999999555E-2</v>
      </c>
      <c r="D1848" s="2">
        <f t="shared" si="222"/>
        <v>6.0816399999999993</v>
      </c>
      <c r="E1848" s="2">
        <f t="shared" si="224"/>
        <v>6.083870000000001</v>
      </c>
      <c r="F1848" s="2">
        <f t="shared" si="225"/>
        <v>6.0511400000000002</v>
      </c>
      <c r="G1848" s="2">
        <f t="shared" si="227"/>
        <v>5.8504339999999981</v>
      </c>
      <c r="H1848" s="2">
        <f t="shared" si="223"/>
        <v>5.2289815000000006</v>
      </c>
      <c r="I1848" s="2">
        <f t="array" ref="I1848">SUMPRODUCT(B1832:B1851, (ROW(B1832:B1851)-ROW(B1832)+1)) / (20*21/2)</f>
        <v>6.0671452380952395</v>
      </c>
      <c r="J1848" s="2">
        <f t="shared" si="226"/>
        <v>6.0374054098250971</v>
      </c>
      <c r="K1848" s="2">
        <f t="shared" si="228"/>
        <v>5.869157076139075</v>
      </c>
    </row>
    <row r="1849" spans="1:11" ht="13.5" x14ac:dyDescent="0.25">
      <c r="A1849" s="3">
        <v>44705</v>
      </c>
      <c r="B1849" s="2">
        <v>6.0957999999999997</v>
      </c>
      <c r="C1849" s="2">
        <f t="shared" si="221"/>
        <v>-1.4499999999999957E-2</v>
      </c>
      <c r="D1849" s="2">
        <f t="shared" si="222"/>
        <v>6.0849199999999994</v>
      </c>
      <c r="E1849" s="2">
        <f t="shared" si="224"/>
        <v>6.0848400000000007</v>
      </c>
      <c r="F1849" s="2">
        <f t="shared" si="225"/>
        <v>6.0559400000000005</v>
      </c>
      <c r="G1849" s="2">
        <f t="shared" si="227"/>
        <v>5.8641679999999976</v>
      </c>
      <c r="H1849" s="2">
        <f t="shared" si="223"/>
        <v>5.236231000000001</v>
      </c>
      <c r="I1849" s="2">
        <f t="array" ref="I1849">SUMPRODUCT(B1833:B1852, (ROW(B1833:B1852)-ROW(B1833)+1)) / (20*21/2)</f>
        <v>6.0648904761904756</v>
      </c>
      <c r="J1849" s="2">
        <f t="shared" si="226"/>
        <v>6.0429667993655638</v>
      </c>
      <c r="K1849" s="2">
        <f t="shared" si="228"/>
        <v>5.8780450339375427</v>
      </c>
    </row>
    <row r="1850" spans="1:11" ht="13.5" x14ac:dyDescent="0.25">
      <c r="A1850" s="3">
        <v>44706</v>
      </c>
      <c r="B1850" s="2">
        <v>6.0376000000000003</v>
      </c>
      <c r="C1850" s="2">
        <f t="shared" si="221"/>
        <v>-5.8199999999999363E-2</v>
      </c>
      <c r="D1850" s="2">
        <f t="shared" si="222"/>
        <v>6.0792000000000002</v>
      </c>
      <c r="E1850" s="2">
        <f t="shared" si="224"/>
        <v>6.0799900000000004</v>
      </c>
      <c r="F1850" s="2">
        <f t="shared" si="225"/>
        <v>6.0591549999999987</v>
      </c>
      <c r="G1850" s="2">
        <f t="shared" si="227"/>
        <v>5.875143999999997</v>
      </c>
      <c r="H1850" s="2">
        <f t="shared" si="223"/>
        <v>5.2431895000000024</v>
      </c>
      <c r="I1850" s="2">
        <f t="array" ref="I1850">SUMPRODUCT(B1834:B1853, (ROW(B1834:B1853)-ROW(B1834)+1)) / (20*21/2)</f>
        <v>6.0676509523809523</v>
      </c>
      <c r="J1850" s="2">
        <f t="shared" si="226"/>
        <v>6.0424556756164627</v>
      </c>
      <c r="K1850" s="2">
        <f t="shared" si="228"/>
        <v>5.8843020914301887</v>
      </c>
    </row>
    <row r="1851" spans="1:11" ht="13.5" x14ac:dyDescent="0.25">
      <c r="A1851" s="3">
        <v>44707</v>
      </c>
      <c r="B1851" s="2">
        <v>6.0156999999999998</v>
      </c>
      <c r="C1851" s="2">
        <f t="shared" si="221"/>
        <v>-2.1900000000000475E-2</v>
      </c>
      <c r="D1851" s="2">
        <f t="shared" si="222"/>
        <v>6.0691000000000006</v>
      </c>
      <c r="E1851" s="2">
        <f t="shared" si="224"/>
        <v>6.0729500000000005</v>
      </c>
      <c r="F1851" s="2">
        <f t="shared" si="225"/>
        <v>6.0612749999999993</v>
      </c>
      <c r="G1851" s="2">
        <f t="shared" si="227"/>
        <v>5.8863459999999961</v>
      </c>
      <c r="H1851" s="2">
        <f t="shared" si="223"/>
        <v>5.2500385000000014</v>
      </c>
      <c r="I1851" s="2">
        <f t="array" ref="I1851">SUMPRODUCT(B1835:B1854, (ROW(B1835:B1854)-ROW(B1835)+1)) / (20*21/2)</f>
        <v>6.0628757142857133</v>
      </c>
      <c r="J1851" s="2">
        <f t="shared" si="226"/>
        <v>6.0399075160339422</v>
      </c>
      <c r="K1851" s="2">
        <f t="shared" si="228"/>
        <v>5.8894549505897897</v>
      </c>
    </row>
    <row r="1852" spans="1:11" ht="13.5" x14ac:dyDescent="0.25">
      <c r="A1852" s="3">
        <v>44708</v>
      </c>
      <c r="B1852" s="2">
        <v>6.0376000000000003</v>
      </c>
      <c r="C1852" s="2">
        <f t="shared" si="221"/>
        <v>2.1900000000000475E-2</v>
      </c>
      <c r="D1852" s="2">
        <f t="shared" si="222"/>
        <v>6.0594000000000001</v>
      </c>
      <c r="E1852" s="2">
        <f t="shared" si="224"/>
        <v>6.0680999999999994</v>
      </c>
      <c r="F1852" s="2">
        <f t="shared" si="225"/>
        <v>6.0595149999999993</v>
      </c>
      <c r="G1852" s="2">
        <f t="shared" si="227"/>
        <v>5.8982519999999976</v>
      </c>
      <c r="H1852" s="2">
        <f t="shared" si="223"/>
        <v>5.2571630000000029</v>
      </c>
      <c r="I1852" s="2">
        <f t="array" ref="I1852">SUMPRODUCT(B1836:B1855, (ROW(B1836:B1855)-ROW(B1836)+1)) / (20*21/2)</f>
        <v>6.0607042857142845</v>
      </c>
      <c r="J1852" s="2">
        <f t="shared" si="226"/>
        <v>6.0396877526021377</v>
      </c>
      <c r="K1852" s="2">
        <f t="shared" si="228"/>
        <v>5.8952645603705829</v>
      </c>
    </row>
    <row r="1853" spans="1:11" ht="13.5" x14ac:dyDescent="0.25">
      <c r="A1853" s="3">
        <v>44711</v>
      </c>
      <c r="B1853" s="2">
        <v>6.0884999999999998</v>
      </c>
      <c r="C1853" s="2">
        <f t="shared" si="221"/>
        <v>5.0899999999999501E-2</v>
      </c>
      <c r="D1853" s="2">
        <f t="shared" si="222"/>
        <v>6.05504</v>
      </c>
      <c r="E1853" s="2">
        <f t="shared" si="224"/>
        <v>6.0683399999999992</v>
      </c>
      <c r="F1853" s="2">
        <f t="shared" si="225"/>
        <v>6.0586399999999987</v>
      </c>
      <c r="G1853" s="2">
        <f t="shared" si="227"/>
        <v>5.9102459999999981</v>
      </c>
      <c r="H1853" s="2">
        <f t="shared" si="223"/>
        <v>5.2643760000000022</v>
      </c>
      <c r="I1853" s="2">
        <f t="array" ref="I1853">SUMPRODUCT(B1837:B1856, (ROW(B1837:B1856)-ROW(B1837)+1)) / (20*21/2)</f>
        <v>6.0616838095238101</v>
      </c>
      <c r="J1853" s="2">
        <f t="shared" si="226"/>
        <v>6.0443365380686007</v>
      </c>
      <c r="K1853" s="2">
        <f t="shared" si="228"/>
        <v>5.9028424207482075</v>
      </c>
    </row>
    <row r="1854" spans="1:11" ht="13.5" x14ac:dyDescent="0.25">
      <c r="A1854" s="3">
        <v>44712</v>
      </c>
      <c r="B1854" s="2">
        <v>6.0084999999999997</v>
      </c>
      <c r="C1854" s="2">
        <f t="shared" si="221"/>
        <v>-8.0000000000000071E-2</v>
      </c>
      <c r="D1854" s="2">
        <f t="shared" si="222"/>
        <v>6.0375800000000002</v>
      </c>
      <c r="E1854" s="2">
        <f t="shared" si="224"/>
        <v>6.0612499999999994</v>
      </c>
      <c r="F1854" s="2">
        <f t="shared" si="225"/>
        <v>6.0603999999999996</v>
      </c>
      <c r="G1854" s="2">
        <f t="shared" si="227"/>
        <v>5.9195779999999987</v>
      </c>
      <c r="H1854" s="2">
        <f t="shared" si="223"/>
        <v>5.2711890000000015</v>
      </c>
      <c r="I1854" s="2">
        <f t="array" ref="I1854">SUMPRODUCT(B1838:B1857, (ROW(B1838:B1857)-ROW(B1838)+1)) / (20*21/2)</f>
        <v>6.0587271428571423</v>
      </c>
      <c r="J1854" s="2">
        <f t="shared" si="226"/>
        <v>6.0409235344430199</v>
      </c>
      <c r="K1854" s="2">
        <f t="shared" si="228"/>
        <v>5.9069858552286698</v>
      </c>
    </row>
    <row r="1855" spans="1:11" ht="13.5" x14ac:dyDescent="0.25">
      <c r="A1855" s="3">
        <v>44713</v>
      </c>
      <c r="B1855" s="2">
        <v>6.0376000000000003</v>
      </c>
      <c r="C1855" s="2">
        <f t="shared" si="221"/>
        <v>2.910000000000057E-2</v>
      </c>
      <c r="D1855" s="2">
        <f t="shared" si="222"/>
        <v>6.0375800000000002</v>
      </c>
      <c r="E1855" s="2">
        <f t="shared" si="224"/>
        <v>6.0583900000000002</v>
      </c>
      <c r="F1855" s="2">
        <f t="shared" si="225"/>
        <v>6.0636149999999995</v>
      </c>
      <c r="G1855" s="2">
        <f t="shared" si="227"/>
        <v>5.9276339999999985</v>
      </c>
      <c r="H1855" s="2">
        <f t="shared" si="223"/>
        <v>5.2778490000000025</v>
      </c>
      <c r="I1855" s="2">
        <f t="array" ref="I1855">SUMPRODUCT(B1839:B1858, (ROW(B1839:B1858)-ROW(B1839)+1)) / (20*21/2)</f>
        <v>6.0560647619047616</v>
      </c>
      <c r="J1855" s="2">
        <f t="shared" si="226"/>
        <v>6.0406070073532092</v>
      </c>
      <c r="K1855" s="2">
        <f t="shared" si="228"/>
        <v>5.9121079785530357</v>
      </c>
    </row>
    <row r="1856" spans="1:11" ht="13.5" x14ac:dyDescent="0.25">
      <c r="A1856" s="3">
        <v>44714</v>
      </c>
      <c r="B1856" s="2">
        <v>6.0739000000000001</v>
      </c>
      <c r="C1856" s="2">
        <f t="shared" si="221"/>
        <v>3.6299999999999777E-2</v>
      </c>
      <c r="D1856" s="2">
        <f t="shared" si="222"/>
        <v>6.04922</v>
      </c>
      <c r="E1856" s="2">
        <f t="shared" si="224"/>
        <v>6.0591599999999994</v>
      </c>
      <c r="F1856" s="2">
        <f t="shared" si="225"/>
        <v>6.0686449999999983</v>
      </c>
      <c r="G1856" s="2">
        <f t="shared" si="227"/>
        <v>5.9369479999999974</v>
      </c>
      <c r="H1856" s="2">
        <f t="shared" si="223"/>
        <v>5.2840270000000036</v>
      </c>
      <c r="I1856" s="2">
        <f t="array" ref="I1856">SUMPRODUCT(B1840:B1859, (ROW(B1840:B1859)-ROW(B1840)+1)) / (20*21/2)</f>
        <v>6.053411904761905</v>
      </c>
      <c r="J1856" s="2">
        <f t="shared" si="226"/>
        <v>6.043777768557665</v>
      </c>
      <c r="K1856" s="2">
        <f t="shared" si="228"/>
        <v>5.9184527637078181</v>
      </c>
    </row>
    <row r="1857" spans="1:11" ht="13.5" x14ac:dyDescent="0.25">
      <c r="A1857" s="3">
        <v>44715</v>
      </c>
      <c r="B1857" s="2">
        <v>6.0376000000000003</v>
      </c>
      <c r="C1857" s="2">
        <f t="shared" si="221"/>
        <v>-3.6299999999999777E-2</v>
      </c>
      <c r="D1857" s="2">
        <f t="shared" si="222"/>
        <v>6.04922</v>
      </c>
      <c r="E1857" s="2">
        <f t="shared" si="224"/>
        <v>6.0543099999999992</v>
      </c>
      <c r="F1857" s="2">
        <f t="shared" si="225"/>
        <v>6.0655549999999989</v>
      </c>
      <c r="G1857" s="2">
        <f t="shared" si="227"/>
        <v>5.9450039999999982</v>
      </c>
      <c r="H1857" s="2">
        <f t="shared" si="223"/>
        <v>5.2900235000000029</v>
      </c>
      <c r="I1857" s="2">
        <f t="array" ref="I1857">SUMPRODUCT(B1841:B1860, (ROW(B1841:B1860)-ROW(B1841)+1)) / (20*21/2)</f>
        <v>6.0502947619047616</v>
      </c>
      <c r="J1857" s="2">
        <f t="shared" si="226"/>
        <v>6.043189409647411</v>
      </c>
      <c r="K1857" s="2">
        <f t="shared" si="228"/>
        <v>5.9231252043467277</v>
      </c>
    </row>
    <row r="1858" spans="1:11" ht="13.5" x14ac:dyDescent="0.25">
      <c r="A1858" s="3">
        <v>44718</v>
      </c>
      <c r="B1858" s="2">
        <v>6.0376000000000003</v>
      </c>
      <c r="C1858" s="2">
        <f t="shared" si="221"/>
        <v>0</v>
      </c>
      <c r="D1858" s="2">
        <f t="shared" si="222"/>
        <v>6.03904</v>
      </c>
      <c r="E1858" s="2">
        <f t="shared" si="224"/>
        <v>6.04704</v>
      </c>
      <c r="F1858" s="2">
        <f t="shared" si="225"/>
        <v>6.0654549999999992</v>
      </c>
      <c r="G1858" s="2">
        <f t="shared" si="227"/>
        <v>5.9542559999999982</v>
      </c>
      <c r="H1858" s="2">
        <f t="shared" si="223"/>
        <v>5.2963515000000019</v>
      </c>
      <c r="I1858" s="2">
        <f t="array" ref="I1858">SUMPRODUCT(B1842:B1861, (ROW(B1842:B1861)-ROW(B1842)+1)) / (20*21/2)</f>
        <v>6.0481385714285709</v>
      </c>
      <c r="J1858" s="2">
        <f t="shared" si="226"/>
        <v>6.042657084919087</v>
      </c>
      <c r="K1858" s="2">
        <f t="shared" si="228"/>
        <v>5.9276144120194054</v>
      </c>
    </row>
    <row r="1859" spans="1:11" ht="13.5" x14ac:dyDescent="0.25">
      <c r="A1859" s="3">
        <v>44719</v>
      </c>
      <c r="B1859" s="2">
        <v>6.0376000000000003</v>
      </c>
      <c r="C1859" s="2">
        <f t="shared" si="221"/>
        <v>0</v>
      </c>
      <c r="D1859" s="2">
        <f t="shared" si="222"/>
        <v>6.0448600000000008</v>
      </c>
      <c r="E1859" s="2">
        <f t="shared" si="224"/>
        <v>6.0412199999999991</v>
      </c>
      <c r="F1859" s="2">
        <f t="shared" si="225"/>
        <v>6.0630299999999995</v>
      </c>
      <c r="G1859" s="2">
        <f t="shared" si="227"/>
        <v>5.9629759999999976</v>
      </c>
      <c r="H1859" s="2">
        <f t="shared" si="223"/>
        <v>5.3027130000000025</v>
      </c>
      <c r="I1859" s="2">
        <f t="array" ref="I1859">SUMPRODUCT(B1843:B1862, (ROW(B1843:B1862)-ROW(B1843)+1)) / (20*21/2)</f>
        <v>6.042746666666666</v>
      </c>
      <c r="J1859" s="2">
        <f t="shared" si="226"/>
        <v>6.0421754577839355</v>
      </c>
      <c r="K1859" s="2">
        <f t="shared" si="228"/>
        <v>5.9319275723323699</v>
      </c>
    </row>
    <row r="1860" spans="1:11" ht="13.5" x14ac:dyDescent="0.25">
      <c r="A1860" s="3">
        <v>44720</v>
      </c>
      <c r="B1860" s="2">
        <v>6.0303000000000004</v>
      </c>
      <c r="C1860" s="2">
        <f t="shared" ref="C1860:C1923" si="229">B1860-B1859</f>
        <v>-7.2999999999998622E-3</v>
      </c>
      <c r="D1860" s="2">
        <f t="shared" si="222"/>
        <v>6.0434000000000001</v>
      </c>
      <c r="E1860" s="2">
        <f t="shared" si="224"/>
        <v>6.0404900000000001</v>
      </c>
      <c r="F1860" s="2">
        <f t="shared" si="225"/>
        <v>6.0602399999999985</v>
      </c>
      <c r="G1860" s="2">
        <f t="shared" si="227"/>
        <v>5.9738059999999971</v>
      </c>
      <c r="H1860" s="2">
        <f t="shared" si="223"/>
        <v>5.3093695000000016</v>
      </c>
      <c r="I1860" s="2">
        <f t="array" ref="I1860">SUMPRODUCT(B1844:B1863, (ROW(B1844:B1863)-ROW(B1844)+1)) / (20*21/2)</f>
        <v>6.0377590476190477</v>
      </c>
      <c r="J1860" s="2">
        <f t="shared" si="226"/>
        <v>6.041044461804514</v>
      </c>
      <c r="K1860" s="2">
        <f t="shared" si="228"/>
        <v>5.9357853145938453</v>
      </c>
    </row>
    <row r="1861" spans="1:11" ht="13.5" x14ac:dyDescent="0.25">
      <c r="A1861" s="3">
        <v>44721</v>
      </c>
      <c r="B1861" s="2">
        <v>6.0376000000000003</v>
      </c>
      <c r="C1861" s="2">
        <f t="shared" si="229"/>
        <v>7.2999999999998622E-3</v>
      </c>
      <c r="D1861" s="2">
        <f t="shared" si="222"/>
        <v>6.0361400000000005</v>
      </c>
      <c r="E1861" s="2">
        <f t="shared" si="224"/>
        <v>6.0426799999999989</v>
      </c>
      <c r="F1861" s="2">
        <f t="shared" si="225"/>
        <v>6.0578149999999988</v>
      </c>
      <c r="G1861" s="2">
        <f t="shared" si="227"/>
        <v>5.9830579999999971</v>
      </c>
      <c r="H1861" s="2">
        <f t="shared" si="223"/>
        <v>5.316228500000002</v>
      </c>
      <c r="I1861" s="2">
        <f t="array" ref="I1861">SUMPRODUCT(B1845:B1864, (ROW(B1845:B1864)-ROW(B1845)+1)) / (20*21/2)</f>
        <v>6.0359471428571414</v>
      </c>
      <c r="J1861" s="2">
        <f t="shared" si="226"/>
        <v>6.0407164178231323</v>
      </c>
      <c r="K1861" s="2">
        <f t="shared" si="228"/>
        <v>5.9397780473548716</v>
      </c>
    </row>
    <row r="1862" spans="1:11" ht="13.5" x14ac:dyDescent="0.25">
      <c r="A1862" s="3">
        <v>44722</v>
      </c>
      <c r="B1862" s="2">
        <v>6.0011999999999999</v>
      </c>
      <c r="C1862" s="2">
        <f t="shared" si="229"/>
        <v>-3.6400000000000432E-2</v>
      </c>
      <c r="D1862" s="2">
        <f t="shared" ref="D1862:D1925" si="230">AVERAGE(B1858:B1862)</f>
        <v>6.0288599999999999</v>
      </c>
      <c r="E1862" s="2">
        <f t="shared" si="224"/>
        <v>6.03904</v>
      </c>
      <c r="F1862" s="2">
        <f t="shared" si="225"/>
        <v>6.0535699999999988</v>
      </c>
      <c r="G1862" s="2">
        <f t="shared" si="227"/>
        <v>5.9909179999999971</v>
      </c>
      <c r="H1862" s="2">
        <f t="shared" si="223"/>
        <v>5.3228060000000008</v>
      </c>
      <c r="I1862" s="2">
        <f t="array" ref="I1862">SUMPRODUCT(B1846:B1865, (ROW(B1846:B1865)-ROW(B1846)+1)) / (20*21/2)</f>
        <v>6.0350642857142853</v>
      </c>
      <c r="J1862" s="2">
        <f t="shared" si="226"/>
        <v>6.0369529494590246</v>
      </c>
      <c r="K1862" s="2">
        <f t="shared" si="228"/>
        <v>5.9421867513801709</v>
      </c>
    </row>
    <row r="1863" spans="1:11" ht="13.5" x14ac:dyDescent="0.25">
      <c r="A1863" s="3">
        <v>44725</v>
      </c>
      <c r="B1863" s="2">
        <v>6.0011999999999999</v>
      </c>
      <c r="C1863" s="2">
        <f t="shared" si="229"/>
        <v>0</v>
      </c>
      <c r="D1863" s="2">
        <f t="shared" si="230"/>
        <v>6.021580000000001</v>
      </c>
      <c r="E1863" s="2">
        <f t="shared" si="224"/>
        <v>6.0303099999999983</v>
      </c>
      <c r="F1863" s="2">
        <f t="shared" si="225"/>
        <v>6.0493249999999978</v>
      </c>
      <c r="G1863" s="2">
        <f t="shared" si="227"/>
        <v>5.9991759999999976</v>
      </c>
      <c r="H1863" s="2">
        <f t="shared" si="223"/>
        <v>5.3294164999999998</v>
      </c>
      <c r="I1863" s="2">
        <f t="array" ref="I1863">SUMPRODUCT(B1847:B1866, (ROW(B1847:B1866)-ROW(B1847)+1)) / (20*21/2)</f>
        <v>6.0329271428571429</v>
      </c>
      <c r="J1863" s="2">
        <f t="shared" si="226"/>
        <v>6.0335479066534035</v>
      </c>
      <c r="K1863" s="2">
        <f t="shared" si="228"/>
        <v>5.944500996424086</v>
      </c>
    </row>
    <row r="1864" spans="1:11" ht="13.5" x14ac:dyDescent="0.25">
      <c r="A1864" s="3">
        <v>44726</v>
      </c>
      <c r="B1864" s="2">
        <v>6.0303000000000004</v>
      </c>
      <c r="C1864" s="2">
        <f t="shared" si="229"/>
        <v>2.910000000000057E-2</v>
      </c>
      <c r="D1864" s="2">
        <f t="shared" si="230"/>
        <v>6.0201200000000004</v>
      </c>
      <c r="E1864" s="2">
        <f t="shared" si="224"/>
        <v>6.0324900000000001</v>
      </c>
      <c r="F1864" s="2">
        <f t="shared" si="225"/>
        <v>6.0468699999999984</v>
      </c>
      <c r="G1864" s="2">
        <f t="shared" si="227"/>
        <v>6.0076179999999972</v>
      </c>
      <c r="H1864" s="2">
        <f t="shared" si="223"/>
        <v>5.3361724999999991</v>
      </c>
      <c r="I1864" s="2">
        <f t="array" ref="I1864">SUMPRODUCT(B1848:B1867, (ROW(B1848:B1867)-ROW(B1848)+1)) / (20*21/2)</f>
        <v>6.0316909523809512</v>
      </c>
      <c r="J1864" s="2">
        <f t="shared" si="226"/>
        <v>6.0332385822102221</v>
      </c>
      <c r="K1864" s="2">
        <f t="shared" si="228"/>
        <v>5.947865663230985</v>
      </c>
    </row>
    <row r="1865" spans="1:11" ht="13.5" x14ac:dyDescent="0.25">
      <c r="A1865" s="3">
        <v>44727</v>
      </c>
      <c r="B1865" s="2">
        <v>6.0376000000000003</v>
      </c>
      <c r="C1865" s="2">
        <f t="shared" si="229"/>
        <v>7.2999999999998622E-3</v>
      </c>
      <c r="D1865" s="2">
        <f t="shared" si="230"/>
        <v>6.0215800000000002</v>
      </c>
      <c r="E1865" s="2">
        <f t="shared" si="224"/>
        <v>6.0324900000000001</v>
      </c>
      <c r="F1865" s="2">
        <f t="shared" si="225"/>
        <v>6.0454399999999984</v>
      </c>
      <c r="G1865" s="2">
        <f t="shared" si="227"/>
        <v>6.0168699999999982</v>
      </c>
      <c r="H1865" s="2">
        <f t="shared" si="223"/>
        <v>5.3431309999999996</v>
      </c>
      <c r="I1865" s="2">
        <f t="array" ref="I1865">SUMPRODUCT(B1849:B1868, (ROW(B1849:B1868)-ROW(B1849)+1)) / (20*21/2)</f>
        <v>6.0300252380952388</v>
      </c>
      <c r="J1865" s="2">
        <f t="shared" si="226"/>
        <v>6.0336539553330581</v>
      </c>
      <c r="K1865" s="2">
        <f t="shared" si="228"/>
        <v>5.9513846568297701</v>
      </c>
    </row>
    <row r="1866" spans="1:11" ht="13.5" x14ac:dyDescent="0.25">
      <c r="A1866" s="3">
        <v>44728</v>
      </c>
      <c r="B1866" s="2">
        <v>6.0229999999999997</v>
      </c>
      <c r="C1866" s="2">
        <f t="shared" si="229"/>
        <v>-1.4600000000000612E-2</v>
      </c>
      <c r="D1866" s="2">
        <f t="shared" si="230"/>
        <v>6.0186599999999997</v>
      </c>
      <c r="E1866" s="2">
        <f t="shared" si="224"/>
        <v>6.0273999999999983</v>
      </c>
      <c r="F1866" s="2">
        <f t="shared" si="225"/>
        <v>6.0432799999999984</v>
      </c>
      <c r="G1866" s="2">
        <f t="shared" si="227"/>
        <v>6.0218479999999985</v>
      </c>
      <c r="H1866" s="2">
        <f t="shared" ref="H1866:H1929" si="231">AVERAGE(B1667:B1866)</f>
        <v>5.3493859999999982</v>
      </c>
      <c r="I1866" s="2">
        <f t="array" ref="I1866">SUMPRODUCT(B1850:B1869, (ROW(B1850:B1869)-ROW(B1850)+1)) / (20*21/2)</f>
        <v>6.0273942857142853</v>
      </c>
      <c r="J1866" s="2">
        <f t="shared" si="226"/>
        <v>6.0326392929203854</v>
      </c>
      <c r="K1866" s="2">
        <f t="shared" si="228"/>
        <v>5.9541931016599747</v>
      </c>
    </row>
    <row r="1867" spans="1:11" ht="13.5" x14ac:dyDescent="0.25">
      <c r="A1867" s="3">
        <v>44729</v>
      </c>
      <c r="B1867" s="2">
        <v>6.0303000000000004</v>
      </c>
      <c r="C1867" s="2">
        <f t="shared" si="229"/>
        <v>7.3000000000007503E-3</v>
      </c>
      <c r="D1867" s="2">
        <f t="shared" si="230"/>
        <v>6.0244800000000005</v>
      </c>
      <c r="E1867" s="2">
        <f t="shared" si="224"/>
        <v>6.0266699999999984</v>
      </c>
      <c r="F1867" s="2">
        <f t="shared" si="225"/>
        <v>6.0404899999999984</v>
      </c>
      <c r="G1867" s="2">
        <f t="shared" si="227"/>
        <v>6.0271039999999978</v>
      </c>
      <c r="H1867" s="2">
        <f t="shared" si="231"/>
        <v>5.3553459999999973</v>
      </c>
      <c r="I1867" s="2">
        <f t="array" ref="I1867">SUMPRODUCT(B1851:B1870, (ROW(B1851:B1870)-ROW(B1851)+1)) / (20*21/2)</f>
        <v>6.0279504761904752</v>
      </c>
      <c r="J1867" s="2">
        <f t="shared" si="226"/>
        <v>6.0324165031184442</v>
      </c>
      <c r="K1867" s="2">
        <f t="shared" si="228"/>
        <v>5.9571776859086034</v>
      </c>
    </row>
    <row r="1868" spans="1:11" ht="13.5" x14ac:dyDescent="0.25">
      <c r="A1868" s="3">
        <v>44732</v>
      </c>
      <c r="B1868" s="2">
        <v>6.0229999999999997</v>
      </c>
      <c r="C1868" s="2">
        <f t="shared" si="229"/>
        <v>-7.3000000000007503E-3</v>
      </c>
      <c r="D1868" s="2">
        <f t="shared" si="230"/>
        <v>6.0288400000000006</v>
      </c>
      <c r="E1868" s="2">
        <f t="shared" ref="E1868:E1931" si="232">AVERAGE(B1859:B1868)</f>
        <v>6.0252099999999995</v>
      </c>
      <c r="F1868" s="2">
        <f t="shared" si="225"/>
        <v>6.0361249999999984</v>
      </c>
      <c r="G1868" s="2">
        <f t="shared" si="227"/>
        <v>6.0320819999999999</v>
      </c>
      <c r="H1868" s="2">
        <f t="shared" si="231"/>
        <v>5.3612359999999963</v>
      </c>
      <c r="I1868" s="2">
        <f t="array" ref="I1868">SUMPRODUCT(B1852:B1871, (ROW(B1852:B1871)-ROW(B1852)+1)) / (20*21/2)</f>
        <v>6.0285066666666669</v>
      </c>
      <c r="J1868" s="2">
        <f t="shared" si="226"/>
        <v>6.03151969329764</v>
      </c>
      <c r="K1868" s="2">
        <f t="shared" si="228"/>
        <v>5.9597589531278734</v>
      </c>
    </row>
    <row r="1869" spans="1:11" ht="13.5" x14ac:dyDescent="0.25">
      <c r="A1869" s="3">
        <v>44733</v>
      </c>
      <c r="B1869" s="2">
        <v>6.0084999999999997</v>
      </c>
      <c r="C1869" s="2">
        <f t="shared" si="229"/>
        <v>-1.4499999999999957E-2</v>
      </c>
      <c r="D1869" s="2">
        <f t="shared" si="230"/>
        <v>6.0244799999999996</v>
      </c>
      <c r="E1869" s="2">
        <f t="shared" si="232"/>
        <v>6.0222999999999995</v>
      </c>
      <c r="F1869" s="2">
        <f t="shared" si="225"/>
        <v>6.0317599999999985</v>
      </c>
      <c r="G1869" s="2">
        <f t="shared" si="227"/>
        <v>6.0351760000000017</v>
      </c>
      <c r="H1869" s="2">
        <f t="shared" si="231"/>
        <v>5.3675514999999958</v>
      </c>
      <c r="I1869" s="2">
        <f t="array" ref="I1869">SUMPRODUCT(B1853:B1872, (ROW(B1853:B1872)-ROW(B1853)+1)) / (20*21/2)</f>
        <v>6.0289585714285714</v>
      </c>
      <c r="J1869" s="2">
        <f t="shared" si="226"/>
        <v>6.0293273415550077</v>
      </c>
      <c r="K1869" s="2">
        <f t="shared" si="228"/>
        <v>5.9616703667307016</v>
      </c>
    </row>
    <row r="1870" spans="1:11" ht="13.5" x14ac:dyDescent="0.25">
      <c r="A1870" s="3">
        <v>44734</v>
      </c>
      <c r="B1870" s="2">
        <v>6.0376000000000003</v>
      </c>
      <c r="C1870" s="2">
        <f t="shared" si="229"/>
        <v>2.910000000000057E-2</v>
      </c>
      <c r="D1870" s="2">
        <f t="shared" si="230"/>
        <v>6.0244800000000005</v>
      </c>
      <c r="E1870" s="2">
        <f t="shared" si="232"/>
        <v>6.0230299999999986</v>
      </c>
      <c r="F1870" s="2">
        <f t="shared" si="225"/>
        <v>6.0317599999999985</v>
      </c>
      <c r="G1870" s="2">
        <f t="shared" si="227"/>
        <v>6.037790000000002</v>
      </c>
      <c r="H1870" s="2">
        <f t="shared" si="231"/>
        <v>5.3740124999999965</v>
      </c>
      <c r="I1870" s="2">
        <f t="array" ref="I1870">SUMPRODUCT(B1854:B1873, (ROW(B1854:B1873)-ROW(B1854)+1)) / (20*21/2)</f>
        <v>6.0294104761904768</v>
      </c>
      <c r="J1870" s="2">
        <f t="shared" si="226"/>
        <v>6.0301152137878642</v>
      </c>
      <c r="K1870" s="2">
        <f t="shared" si="228"/>
        <v>5.9646479994079291</v>
      </c>
    </row>
    <row r="1871" spans="1:11" ht="13.5" x14ac:dyDescent="0.25">
      <c r="A1871" s="3">
        <v>44735</v>
      </c>
      <c r="B1871" s="2">
        <v>6.0376000000000003</v>
      </c>
      <c r="C1871" s="2">
        <f t="shared" si="229"/>
        <v>0</v>
      </c>
      <c r="D1871" s="2">
        <f t="shared" si="230"/>
        <v>6.0274000000000001</v>
      </c>
      <c r="E1871" s="2">
        <f t="shared" si="232"/>
        <v>6.0230299999999986</v>
      </c>
      <c r="F1871" s="2">
        <f t="shared" si="225"/>
        <v>6.0328549999999979</v>
      </c>
      <c r="G1871" s="2">
        <f t="shared" si="227"/>
        <v>6.0381480000000023</v>
      </c>
      <c r="H1871" s="2">
        <f t="shared" si="231"/>
        <v>5.3805729999999992</v>
      </c>
      <c r="I1871" s="2">
        <f t="array" ref="I1871">SUMPRODUCT(B1855:B1874, (ROW(B1855:B1874)-ROW(B1855)+1)) / (20*21/2)</f>
        <v>6.0266380952380958</v>
      </c>
      <c r="J1871" s="2">
        <f t="shared" si="226"/>
        <v>6.0308280505699727</v>
      </c>
      <c r="K1871" s="2">
        <f t="shared" si="228"/>
        <v>5.9675088621762464</v>
      </c>
    </row>
    <row r="1872" spans="1:11" ht="13.5" x14ac:dyDescent="0.25">
      <c r="A1872" s="3">
        <v>44736</v>
      </c>
      <c r="B1872" s="2">
        <v>6.0376000000000003</v>
      </c>
      <c r="C1872" s="2">
        <f t="shared" si="229"/>
        <v>0</v>
      </c>
      <c r="D1872" s="2">
        <f t="shared" si="230"/>
        <v>6.0288599999999999</v>
      </c>
      <c r="E1872" s="2">
        <f t="shared" si="232"/>
        <v>6.0266699999999993</v>
      </c>
      <c r="F1872" s="2">
        <f t="shared" si="225"/>
        <v>6.0328549999999987</v>
      </c>
      <c r="G1872" s="2">
        <f t="shared" si="227"/>
        <v>6.035586000000003</v>
      </c>
      <c r="H1872" s="2">
        <f t="shared" si="231"/>
        <v>5.3871335</v>
      </c>
      <c r="I1872" s="2">
        <f t="array" ref="I1872">SUMPRODUCT(B1856:B1875, (ROW(B1856:B1875)-ROW(B1856)+1)) / (20*21/2)</f>
        <v>6.0245957142857138</v>
      </c>
      <c r="J1872" s="2">
        <f t="shared" si="226"/>
        <v>6.0314729981347366</v>
      </c>
      <c r="K1872" s="2">
        <f t="shared" si="228"/>
        <v>5.9702575342477662</v>
      </c>
    </row>
    <row r="1873" spans="1:11" ht="13.5" x14ac:dyDescent="0.25">
      <c r="A1873" s="3">
        <v>44739</v>
      </c>
      <c r="B1873" s="2">
        <v>6.0376000000000003</v>
      </c>
      <c r="C1873" s="2">
        <f t="shared" si="229"/>
        <v>0</v>
      </c>
      <c r="D1873" s="2">
        <f t="shared" si="230"/>
        <v>6.0317800000000004</v>
      </c>
      <c r="E1873" s="2">
        <f t="shared" si="232"/>
        <v>6.0303099999999992</v>
      </c>
      <c r="F1873" s="2">
        <f t="shared" si="225"/>
        <v>6.0303099999999983</v>
      </c>
      <c r="G1873" s="2">
        <f t="shared" si="227"/>
        <v>6.0330240000000028</v>
      </c>
      <c r="H1873" s="2">
        <f t="shared" si="231"/>
        <v>5.393694</v>
      </c>
      <c r="I1873" s="2">
        <f t="array" ref="I1873">SUMPRODUCT(B1857:B1876, (ROW(B1857:B1876)-ROW(B1857)+1)) / (20*21/2)</f>
        <v>6.0247680952380938</v>
      </c>
      <c r="J1873" s="2">
        <f t="shared" si="226"/>
        <v>6.0320565221219038</v>
      </c>
      <c r="K1873" s="2">
        <f t="shared" si="228"/>
        <v>5.9728984152576583</v>
      </c>
    </row>
    <row r="1874" spans="1:11" ht="13.5" x14ac:dyDescent="0.25">
      <c r="A1874" s="3">
        <v>44740</v>
      </c>
      <c r="B1874" s="2">
        <v>6.0011999999999999</v>
      </c>
      <c r="C1874" s="2">
        <f t="shared" si="229"/>
        <v>-3.6400000000000432E-2</v>
      </c>
      <c r="D1874" s="2">
        <f t="shared" si="230"/>
        <v>6.0303200000000006</v>
      </c>
      <c r="E1874" s="2">
        <f t="shared" si="232"/>
        <v>6.0273999999999983</v>
      </c>
      <c r="F1874" s="2">
        <f t="shared" si="225"/>
        <v>6.0299449999999988</v>
      </c>
      <c r="G1874" s="2">
        <f t="shared" si="227"/>
        <v>6.0335820000000009</v>
      </c>
      <c r="H1874" s="2">
        <f t="shared" si="231"/>
        <v>5.4001054999999996</v>
      </c>
      <c r="I1874" s="2">
        <f t="array" ref="I1874">SUMPRODUCT(B1858:B1877, (ROW(B1858:B1877)-ROW(B1858)+1)) / (20*21/2)</f>
        <v>6.0251480952380945</v>
      </c>
      <c r="J1874" s="2">
        <f t="shared" si="226"/>
        <v>6.0291178057293413</v>
      </c>
      <c r="K1874" s="2">
        <f t="shared" si="228"/>
        <v>5.974008281325986</v>
      </c>
    </row>
    <row r="1875" spans="1:11" ht="13.5" x14ac:dyDescent="0.25">
      <c r="A1875" s="3">
        <v>44741</v>
      </c>
      <c r="B1875" s="2">
        <v>6.0084999999999997</v>
      </c>
      <c r="C1875" s="2">
        <f t="shared" si="229"/>
        <v>7.2999999999998622E-3</v>
      </c>
      <c r="D1875" s="2">
        <f t="shared" si="230"/>
        <v>6.0245000000000006</v>
      </c>
      <c r="E1875" s="2">
        <f t="shared" si="232"/>
        <v>6.0244899999999992</v>
      </c>
      <c r="F1875" s="2">
        <f t="shared" si="225"/>
        <v>6.0284899999999988</v>
      </c>
      <c r="G1875" s="2">
        <f t="shared" si="227"/>
        <v>6.0366760000000026</v>
      </c>
      <c r="H1875" s="2">
        <f t="shared" si="231"/>
        <v>5.4063874999999983</v>
      </c>
      <c r="I1875" s="2">
        <f t="array" ref="I1875">SUMPRODUCT(B1859:B1878, (ROW(B1859:B1878)-ROW(B1859)+1)) / (20*21/2)</f>
        <v>6.0248676190476198</v>
      </c>
      <c r="J1875" s="2">
        <f t="shared" si="226"/>
        <v>6.0271542051836899</v>
      </c>
      <c r="K1875" s="2">
        <f t="shared" si="228"/>
        <v>5.9753608977445749</v>
      </c>
    </row>
    <row r="1876" spans="1:11" ht="13.5" x14ac:dyDescent="0.25">
      <c r="A1876" s="3">
        <v>44742</v>
      </c>
      <c r="B1876" s="2">
        <v>6.0303000000000004</v>
      </c>
      <c r="C1876" s="2">
        <f t="shared" si="229"/>
        <v>2.1800000000000708E-2</v>
      </c>
      <c r="D1876" s="2">
        <f t="shared" si="230"/>
        <v>6.0230399999999999</v>
      </c>
      <c r="E1876" s="2">
        <f t="shared" si="232"/>
        <v>6.0252199999999991</v>
      </c>
      <c r="F1876" s="2">
        <f t="shared" ref="F1876:F1939" si="233">AVERAGE(B1857:B1876)</f>
        <v>6.0263099999999978</v>
      </c>
      <c r="G1876" s="2">
        <f t="shared" si="227"/>
        <v>6.037816000000003</v>
      </c>
      <c r="H1876" s="2">
        <f t="shared" si="231"/>
        <v>5.4128119999999997</v>
      </c>
      <c r="I1876" s="2">
        <f t="array" ref="I1876">SUMPRODUCT(B1860:B1879, (ROW(B1860:B1879)-ROW(B1860)+1)) / (20*21/2)</f>
        <v>6.0211899999999989</v>
      </c>
      <c r="J1876" s="2">
        <f t="shared" si="226"/>
        <v>6.0274538046900048</v>
      </c>
      <c r="K1876" s="2">
        <f t="shared" si="228"/>
        <v>5.9775153723428271</v>
      </c>
    </row>
    <row r="1877" spans="1:11" ht="13.5" x14ac:dyDescent="0.25">
      <c r="A1877" s="3">
        <v>44743</v>
      </c>
      <c r="B1877" s="2">
        <v>6.0303000000000004</v>
      </c>
      <c r="C1877" s="2">
        <f t="shared" si="229"/>
        <v>0</v>
      </c>
      <c r="D1877" s="2">
        <f t="shared" si="230"/>
        <v>6.0215800000000002</v>
      </c>
      <c r="E1877" s="2">
        <f t="shared" si="232"/>
        <v>6.0252199999999991</v>
      </c>
      <c r="F1877" s="2">
        <f t="shared" si="233"/>
        <v>6.0259449999999983</v>
      </c>
      <c r="G1877" s="2">
        <f t="shared" si="227"/>
        <v>6.0389560000000015</v>
      </c>
      <c r="H1877" s="2">
        <f t="shared" si="231"/>
        <v>5.4192364999999993</v>
      </c>
      <c r="I1877" s="2">
        <f t="array" ref="I1877">SUMPRODUCT(B1861:B1880, (ROW(B1861:B1880)-ROW(B1861)+1)) / (20*21/2)</f>
        <v>6.0170695238095222</v>
      </c>
      <c r="J1877" s="2">
        <f t="shared" ref="J1877:J1940" si="234">$J$4*B1877+J1876*(1-$J$4)</f>
        <v>6.0277248709100046</v>
      </c>
      <c r="K1877" s="2">
        <f t="shared" si="228"/>
        <v>5.979585357741148</v>
      </c>
    </row>
    <row r="1878" spans="1:11" ht="13.5" x14ac:dyDescent="0.25">
      <c r="A1878" s="3">
        <v>44746</v>
      </c>
      <c r="B1878" s="2">
        <v>6.0229999999999997</v>
      </c>
      <c r="C1878" s="2">
        <f t="shared" si="229"/>
        <v>-7.3000000000007503E-3</v>
      </c>
      <c r="D1878" s="2">
        <f t="shared" si="230"/>
        <v>6.0186599999999997</v>
      </c>
      <c r="E1878" s="2">
        <f t="shared" si="232"/>
        <v>6.0252199999999991</v>
      </c>
      <c r="F1878" s="2">
        <f t="shared" si="233"/>
        <v>6.0252149999999984</v>
      </c>
      <c r="G1878" s="2">
        <f t="shared" si="227"/>
        <v>6.0399500000000019</v>
      </c>
      <c r="H1878" s="2">
        <f t="shared" si="231"/>
        <v>5.4256244999999987</v>
      </c>
      <c r="I1878" s="2">
        <f t="array" ref="I1878">SUMPRODUCT(B1862:B1881, (ROW(B1862:B1881)-ROW(B1862)+1)) / (20*21/2)</f>
        <v>6.0173438095238092</v>
      </c>
      <c r="J1878" s="2">
        <f t="shared" si="234"/>
        <v>6.0272748832042895</v>
      </c>
      <c r="K1878" s="2">
        <f t="shared" si="228"/>
        <v>5.9812878927316913</v>
      </c>
    </row>
    <row r="1879" spans="1:11" ht="13.5" x14ac:dyDescent="0.25">
      <c r="A1879" s="3">
        <v>44747</v>
      </c>
      <c r="B1879" s="2">
        <v>5.9866000000000001</v>
      </c>
      <c r="C1879" s="2">
        <f t="shared" si="229"/>
        <v>-3.6399999999999544E-2</v>
      </c>
      <c r="D1879" s="2">
        <f t="shared" si="230"/>
        <v>6.0157399999999992</v>
      </c>
      <c r="E1879" s="2">
        <f t="shared" si="232"/>
        <v>6.0230299999999994</v>
      </c>
      <c r="F1879" s="2">
        <f t="shared" si="233"/>
        <v>6.0226649999999982</v>
      </c>
      <c r="G1879" s="2">
        <f t="shared" si="227"/>
        <v>6.0396860000000023</v>
      </c>
      <c r="H1879" s="2">
        <f t="shared" si="231"/>
        <v>5.4316975000000003</v>
      </c>
      <c r="I1879" s="2">
        <f t="array" ref="I1879">SUMPRODUCT(B1863:B1882, (ROW(B1863:B1882)-ROW(B1863)+1)) / (20*21/2)</f>
        <v>6.017687619047619</v>
      </c>
      <c r="J1879" s="2">
        <f t="shared" si="234"/>
        <v>6.023401084803881</v>
      </c>
      <c r="K1879" s="2">
        <f t="shared" si="228"/>
        <v>5.9814962106637823</v>
      </c>
    </row>
    <row r="1880" spans="1:11" ht="13.5" x14ac:dyDescent="0.25">
      <c r="A1880" s="3">
        <v>44748</v>
      </c>
      <c r="B1880" s="2">
        <v>5.9794</v>
      </c>
      <c r="C1880" s="2">
        <f t="shared" si="229"/>
        <v>-7.2000000000000952E-3</v>
      </c>
      <c r="D1880" s="2">
        <f t="shared" si="230"/>
        <v>6.0099199999999993</v>
      </c>
      <c r="E1880" s="2">
        <f t="shared" si="232"/>
        <v>6.0172099999999995</v>
      </c>
      <c r="F1880" s="2">
        <f t="shared" si="233"/>
        <v>6.0201199999999977</v>
      </c>
      <c r="G1880" s="2">
        <f t="shared" si="227"/>
        <v>6.0398080000000016</v>
      </c>
      <c r="H1880" s="2">
        <f t="shared" si="231"/>
        <v>5.4377014999999993</v>
      </c>
      <c r="I1880" s="2">
        <f t="array" ref="I1880">SUMPRODUCT(B1864:B1883, (ROW(B1864:B1883)-ROW(B1864)+1)) / (20*21/2)</f>
        <v>6.0137752380952376</v>
      </c>
      <c r="J1880" s="2">
        <f t="shared" si="234"/>
        <v>6.0192105052987497</v>
      </c>
      <c r="K1880" s="2">
        <f t="shared" si="228"/>
        <v>5.9814140063240258</v>
      </c>
    </row>
    <row r="1881" spans="1:11" ht="13.5" x14ac:dyDescent="0.25">
      <c r="A1881" s="3">
        <v>44749</v>
      </c>
      <c r="B1881" s="2">
        <v>6.0229999999999997</v>
      </c>
      <c r="C1881" s="2">
        <f t="shared" si="229"/>
        <v>4.3599999999999639E-2</v>
      </c>
      <c r="D1881" s="2">
        <f t="shared" si="230"/>
        <v>6.0084600000000004</v>
      </c>
      <c r="E1881" s="2">
        <f t="shared" si="232"/>
        <v>6.0157499999999997</v>
      </c>
      <c r="F1881" s="2">
        <f t="shared" si="233"/>
        <v>6.0193899999999978</v>
      </c>
      <c r="G1881" s="2">
        <f t="shared" si="227"/>
        <v>6.040802000000002</v>
      </c>
      <c r="H1881" s="2">
        <f t="shared" si="231"/>
        <v>5.4436909999999976</v>
      </c>
      <c r="I1881" s="2">
        <f t="array" ref="I1881">SUMPRODUCT(B1865:B1884, (ROW(B1865:B1884)-ROW(B1865)+1)) / (20*21/2)</f>
        <v>6.0113476190476192</v>
      </c>
      <c r="J1881" s="2">
        <f t="shared" si="234"/>
        <v>6.0195714095560113</v>
      </c>
      <c r="K1881" s="2">
        <f t="shared" si="228"/>
        <v>5.9830448296054364</v>
      </c>
    </row>
    <row r="1882" spans="1:11" ht="13.5" x14ac:dyDescent="0.25">
      <c r="A1882" s="3">
        <v>44750</v>
      </c>
      <c r="B1882" s="2">
        <v>6.0229999999999997</v>
      </c>
      <c r="C1882" s="2">
        <f t="shared" si="229"/>
        <v>0</v>
      </c>
      <c r="D1882" s="2">
        <f t="shared" si="230"/>
        <v>6.0069999999999997</v>
      </c>
      <c r="E1882" s="2">
        <f t="shared" si="232"/>
        <v>6.0142899999999999</v>
      </c>
      <c r="F1882" s="2">
        <f t="shared" si="233"/>
        <v>6.0204799999999983</v>
      </c>
      <c r="G1882" s="2">
        <f t="shared" si="227"/>
        <v>6.0398060000000031</v>
      </c>
      <c r="H1882" s="2">
        <f t="shared" si="231"/>
        <v>5.4497469999999977</v>
      </c>
      <c r="I1882" s="2">
        <f t="array" ref="I1882">SUMPRODUCT(B1866:B1885, (ROW(B1866:B1885)-ROW(B1866)+1)) / (20*21/2)</f>
        <v>6.0132552380952378</v>
      </c>
      <c r="J1882" s="2">
        <f t="shared" si="234"/>
        <v>6.0198979419792478</v>
      </c>
      <c r="K1882" s="2">
        <f t="shared" si="228"/>
        <v>5.9846116990326736</v>
      </c>
    </row>
    <row r="1883" spans="1:11" ht="13.5" x14ac:dyDescent="0.25">
      <c r="A1883" s="3">
        <v>44753</v>
      </c>
      <c r="B1883" s="2">
        <v>5.9794</v>
      </c>
      <c r="C1883" s="2">
        <f t="shared" si="229"/>
        <v>-4.3599999999999639E-2</v>
      </c>
      <c r="D1883" s="2">
        <f t="shared" si="230"/>
        <v>5.9982799999999994</v>
      </c>
      <c r="E1883" s="2">
        <f t="shared" si="232"/>
        <v>6.00847</v>
      </c>
      <c r="F1883" s="2">
        <f t="shared" si="233"/>
        <v>6.0193899999999987</v>
      </c>
      <c r="G1883" s="2">
        <f t="shared" si="227"/>
        <v>6.0372740000000018</v>
      </c>
      <c r="H1883" s="2">
        <f t="shared" si="231"/>
        <v>5.4555519999999964</v>
      </c>
      <c r="I1883" s="2">
        <f t="array" ref="I1883">SUMPRODUCT(B1867:B1886, (ROW(B1867:B1886)-ROW(B1867)+1)) / (20*21/2)</f>
        <v>6.00962</v>
      </c>
      <c r="J1883" s="2">
        <f t="shared" si="234"/>
        <v>6.0160409951240821</v>
      </c>
      <c r="K1883" s="2">
        <f t="shared" si="228"/>
        <v>5.9844073186784508</v>
      </c>
    </row>
    <row r="1884" spans="1:11" ht="13.5" x14ac:dyDescent="0.25">
      <c r="A1884" s="3">
        <v>44754</v>
      </c>
      <c r="B1884" s="2">
        <v>5.9939</v>
      </c>
      <c r="C1884" s="2">
        <f t="shared" si="229"/>
        <v>1.4499999999999957E-2</v>
      </c>
      <c r="D1884" s="2">
        <f t="shared" si="230"/>
        <v>5.9997399999999992</v>
      </c>
      <c r="E1884" s="2">
        <f t="shared" si="232"/>
        <v>6.0077399999999983</v>
      </c>
      <c r="F1884" s="2">
        <f t="shared" si="233"/>
        <v>6.0175699999999974</v>
      </c>
      <c r="G1884" s="2">
        <f t="shared" si="227"/>
        <v>6.0376860000000026</v>
      </c>
      <c r="H1884" s="2">
        <f t="shared" si="231"/>
        <v>5.4606659999999954</v>
      </c>
      <c r="I1884" s="2">
        <f t="array" ref="I1884">SUMPRODUCT(B1868:B1887, (ROW(B1868:B1887)-ROW(B1868)+1)) / (20*21/2)</f>
        <v>6.0103447619047623</v>
      </c>
      <c r="J1884" s="2">
        <f t="shared" si="234"/>
        <v>6.013932328921789</v>
      </c>
      <c r="K1884" s="2">
        <f t="shared" si="228"/>
        <v>5.9847795806910602</v>
      </c>
    </row>
    <row r="1885" spans="1:11" ht="13.5" x14ac:dyDescent="0.25">
      <c r="A1885" s="3">
        <v>44755</v>
      </c>
      <c r="B1885" s="2">
        <v>6.0376000000000003</v>
      </c>
      <c r="C1885" s="2">
        <f t="shared" si="229"/>
        <v>4.3700000000000294E-2</v>
      </c>
      <c r="D1885" s="2">
        <f t="shared" si="230"/>
        <v>6.0113799999999999</v>
      </c>
      <c r="E1885" s="2">
        <f t="shared" si="232"/>
        <v>6.0106499999999983</v>
      </c>
      <c r="F1885" s="2">
        <f t="shared" si="233"/>
        <v>6.0175699999999983</v>
      </c>
      <c r="G1885" s="2">
        <f t="shared" si="227"/>
        <v>6.038972000000002</v>
      </c>
      <c r="H1885" s="2">
        <f t="shared" si="231"/>
        <v>5.4652019999999961</v>
      </c>
      <c r="I1885" s="2">
        <f t="array" ref="I1885">SUMPRODUCT(B1869:B1888, (ROW(B1869:B1888)-ROW(B1869)+1)) / (20*21/2)</f>
        <v>6.0111042857142856</v>
      </c>
      <c r="J1885" s="2">
        <f t="shared" si="234"/>
        <v>6.0161863928339994</v>
      </c>
      <c r="K1885" s="2">
        <f t="shared" si="228"/>
        <v>5.9868509696835677</v>
      </c>
    </row>
    <row r="1886" spans="1:11" ht="13.5" x14ac:dyDescent="0.25">
      <c r="A1886" s="3">
        <v>44756</v>
      </c>
      <c r="B1886" s="2">
        <v>5.9794</v>
      </c>
      <c r="C1886" s="2">
        <f t="shared" si="229"/>
        <v>-5.8200000000000252E-2</v>
      </c>
      <c r="D1886" s="2">
        <f t="shared" si="230"/>
        <v>6.0026600000000006</v>
      </c>
      <c r="E1886" s="2">
        <f t="shared" si="232"/>
        <v>6.00556</v>
      </c>
      <c r="F1886" s="2">
        <f t="shared" si="233"/>
        <v>6.0153899999999982</v>
      </c>
      <c r="G1886" s="2">
        <f t="shared" si="227"/>
        <v>6.0390940000000013</v>
      </c>
      <c r="H1886" s="2">
        <f t="shared" si="231"/>
        <v>5.469646499999997</v>
      </c>
      <c r="I1886" s="2">
        <f t="array" ref="I1886">SUMPRODUCT(B1870:B1889, (ROW(B1870:B1889)-ROW(B1870)+1)) / (20*21/2)</f>
        <v>6.0118638095238088</v>
      </c>
      <c r="J1886" s="2">
        <f t="shared" si="234"/>
        <v>6.0126829268498092</v>
      </c>
      <c r="K1886" s="2">
        <f t="shared" si="228"/>
        <v>5.9865587747940161</v>
      </c>
    </row>
    <row r="1887" spans="1:11" ht="13.5" x14ac:dyDescent="0.25">
      <c r="A1887" s="3">
        <v>44757</v>
      </c>
      <c r="B1887" s="2">
        <v>6.0229999999999997</v>
      </c>
      <c r="C1887" s="2">
        <f t="shared" si="229"/>
        <v>4.3599999999999639E-2</v>
      </c>
      <c r="D1887" s="2">
        <f t="shared" si="230"/>
        <v>6.0026599999999997</v>
      </c>
      <c r="E1887" s="2">
        <f t="shared" si="232"/>
        <v>6.0048299999999983</v>
      </c>
      <c r="F1887" s="2">
        <f t="shared" si="233"/>
        <v>6.0150249999999978</v>
      </c>
      <c r="G1887" s="2">
        <f t="shared" si="227"/>
        <v>6.0375660000000027</v>
      </c>
      <c r="H1887" s="2">
        <f t="shared" si="231"/>
        <v>5.4744084999999973</v>
      </c>
      <c r="I1887" s="2">
        <f t="array" ref="I1887">SUMPRODUCT(B1871:B1890, (ROW(B1871:B1890)-ROW(B1871)+1)) / (20*21/2)</f>
        <v>6.013944761904761</v>
      </c>
      <c r="J1887" s="2">
        <f t="shared" si="234"/>
        <v>6.0136655052450649</v>
      </c>
      <c r="K1887" s="2">
        <f t="shared" si="228"/>
        <v>5.9879878424491526</v>
      </c>
    </row>
    <row r="1888" spans="1:11" ht="13.5" x14ac:dyDescent="0.25">
      <c r="A1888" s="3">
        <v>44760</v>
      </c>
      <c r="B1888" s="2">
        <v>6.0229999999999997</v>
      </c>
      <c r="C1888" s="2">
        <f t="shared" si="229"/>
        <v>0</v>
      </c>
      <c r="D1888" s="2">
        <f t="shared" si="230"/>
        <v>6.0113799999999999</v>
      </c>
      <c r="E1888" s="2">
        <f t="shared" si="232"/>
        <v>6.0048299999999983</v>
      </c>
      <c r="F1888" s="2">
        <f t="shared" si="233"/>
        <v>6.0150249999999978</v>
      </c>
      <c r="G1888" s="2">
        <f t="shared" si="227"/>
        <v>6.0372340000000015</v>
      </c>
      <c r="H1888" s="2">
        <f t="shared" si="231"/>
        <v>5.4789709999999978</v>
      </c>
      <c r="I1888" s="2">
        <f t="array" ref="I1888">SUMPRODUCT(B1872:B1891, (ROW(B1872:B1891)-ROW(B1872)+1)) / (20*21/2)</f>
        <v>6.0174066666666661</v>
      </c>
      <c r="J1888" s="2">
        <f t="shared" si="234"/>
        <v>6.0145545047455347</v>
      </c>
      <c r="K1888" s="2">
        <f t="shared" si="228"/>
        <v>5.98936086823546</v>
      </c>
    </row>
    <row r="1889" spans="1:11" ht="13.5" x14ac:dyDescent="0.25">
      <c r="A1889" s="3">
        <v>44761</v>
      </c>
      <c r="B1889" s="2">
        <v>6.0229999999999997</v>
      </c>
      <c r="C1889" s="2">
        <f t="shared" si="229"/>
        <v>0</v>
      </c>
      <c r="D1889" s="2">
        <f t="shared" si="230"/>
        <v>6.0171999999999999</v>
      </c>
      <c r="E1889" s="2">
        <f t="shared" si="232"/>
        <v>6.0084699999999982</v>
      </c>
      <c r="F1889" s="2">
        <f t="shared" si="233"/>
        <v>6.0157499999999988</v>
      </c>
      <c r="G1889" s="2">
        <f t="shared" si="227"/>
        <v>6.0359720000000028</v>
      </c>
      <c r="H1889" s="2">
        <f t="shared" si="231"/>
        <v>5.4827374999999972</v>
      </c>
      <c r="I1889" s="2">
        <f t="array" ref="I1889">SUMPRODUCT(B1873:B1892, (ROW(B1873:B1892)-ROW(B1873)+1)) / (20*21/2)</f>
        <v>6.0263423809523804</v>
      </c>
      <c r="J1889" s="2">
        <f t="shared" si="234"/>
        <v>6.0153588376269118</v>
      </c>
      <c r="K1889" s="2">
        <f t="shared" si="228"/>
        <v>5.9906800498732853</v>
      </c>
    </row>
    <row r="1890" spans="1:11" ht="13.5" x14ac:dyDescent="0.25">
      <c r="A1890" s="3">
        <v>44762</v>
      </c>
      <c r="B1890" s="2">
        <v>6.0376000000000003</v>
      </c>
      <c r="C1890" s="2">
        <f t="shared" si="229"/>
        <v>1.4600000000000612E-2</v>
      </c>
      <c r="D1890" s="2">
        <f t="shared" si="230"/>
        <v>6.0171999999999999</v>
      </c>
      <c r="E1890" s="2">
        <f t="shared" si="232"/>
        <v>6.0142899999999981</v>
      </c>
      <c r="F1890" s="2">
        <f t="shared" si="233"/>
        <v>6.0157499999999988</v>
      </c>
      <c r="G1890" s="2">
        <f t="shared" si="227"/>
        <v>6.0350020000000022</v>
      </c>
      <c r="H1890" s="2">
        <f t="shared" si="231"/>
        <v>5.4867094999999981</v>
      </c>
      <c r="I1890" s="2">
        <f t="array" ref="I1890">SUMPRODUCT(B1874:B1893, (ROW(B1874:B1893)-ROW(B1874)+1)) / (20*21/2)</f>
        <v>6.0300842857142873</v>
      </c>
      <c r="J1890" s="2">
        <f t="shared" si="234"/>
        <v>6.0174770435672063</v>
      </c>
      <c r="K1890" s="2">
        <f t="shared" si="228"/>
        <v>5.9925200479174707</v>
      </c>
    </row>
    <row r="1891" spans="1:11" ht="13.5" x14ac:dyDescent="0.25">
      <c r="A1891" s="3">
        <v>44763</v>
      </c>
      <c r="B1891" s="2">
        <v>6.0521000000000003</v>
      </c>
      <c r="C1891" s="2">
        <f t="shared" si="229"/>
        <v>1.4499999999999957E-2</v>
      </c>
      <c r="D1891" s="2">
        <f t="shared" si="230"/>
        <v>6.0317400000000001</v>
      </c>
      <c r="E1891" s="2">
        <f t="shared" si="232"/>
        <v>6.017199999999999</v>
      </c>
      <c r="F1891" s="2">
        <f t="shared" si="233"/>
        <v>6.016474999999998</v>
      </c>
      <c r="G1891" s="2">
        <f t="shared" si="227"/>
        <v>6.0343220000000022</v>
      </c>
      <c r="H1891" s="2">
        <f t="shared" si="231"/>
        <v>5.4914174999999998</v>
      </c>
      <c r="I1891" s="2">
        <f t="array" ref="I1891">SUMPRODUCT(B1875:B1894, (ROW(B1875:B1894)-ROW(B1875)+1)) / (20*21/2)</f>
        <v>6.0454938095238102</v>
      </c>
      <c r="J1891" s="2">
        <f t="shared" si="234"/>
        <v>6.0207744679893773</v>
      </c>
      <c r="K1891" s="2">
        <f t="shared" si="228"/>
        <v>5.9948565166265899</v>
      </c>
    </row>
    <row r="1892" spans="1:11" ht="13.5" x14ac:dyDescent="0.25">
      <c r="A1892" s="3">
        <v>44764</v>
      </c>
      <c r="B1892" s="2">
        <v>6.1102999999999996</v>
      </c>
      <c r="C1892" s="2">
        <f t="shared" si="229"/>
        <v>5.8199999999999363E-2</v>
      </c>
      <c r="D1892" s="2">
        <f t="shared" si="230"/>
        <v>6.0491999999999999</v>
      </c>
      <c r="E1892" s="2">
        <f t="shared" si="232"/>
        <v>6.0259299999999998</v>
      </c>
      <c r="F1892" s="2">
        <f t="shared" si="233"/>
        <v>6.0201099999999981</v>
      </c>
      <c r="G1892" s="2">
        <f t="shared" si="227"/>
        <v>6.0348060000000006</v>
      </c>
      <c r="H1892" s="2">
        <f t="shared" si="231"/>
        <v>5.4965165000000002</v>
      </c>
      <c r="I1892" s="2">
        <f t="array" ref="I1892">SUMPRODUCT(B1876:B1895, (ROW(B1876:B1895)-ROW(B1876)+1)) / (20*21/2)</f>
        <v>6.0600376190476188</v>
      </c>
      <c r="J1892" s="2">
        <f t="shared" si="234"/>
        <v>6.0293007091332464</v>
      </c>
      <c r="K1892" s="2">
        <f t="shared" si="228"/>
        <v>5.9993837120529978</v>
      </c>
    </row>
    <row r="1893" spans="1:11" ht="13.5" x14ac:dyDescent="0.25">
      <c r="A1893" s="3">
        <v>44768</v>
      </c>
      <c r="B1893" s="2">
        <v>6.0594000000000001</v>
      </c>
      <c r="C1893" s="2">
        <f t="shared" si="229"/>
        <v>-5.0899999999999501E-2</v>
      </c>
      <c r="D1893" s="2">
        <f t="shared" si="230"/>
        <v>6.0564799999999996</v>
      </c>
      <c r="E1893" s="2">
        <f t="shared" si="232"/>
        <v>6.0339299999999998</v>
      </c>
      <c r="F1893" s="2">
        <f t="shared" si="233"/>
        <v>6.0211999999999986</v>
      </c>
      <c r="G1893" s="2">
        <f t="shared" si="227"/>
        <v>6.0342720000000005</v>
      </c>
      <c r="H1893" s="2">
        <f t="shared" si="231"/>
        <v>5.5018255000000007</v>
      </c>
      <c r="I1893" s="2">
        <f t="array" ref="I1893">SUMPRODUCT(B1877:B1896, (ROW(B1877:B1896)-ROW(B1877)+1)) / (20*21/2)</f>
        <v>6.0862266666666676</v>
      </c>
      <c r="J1893" s="2">
        <f t="shared" si="234"/>
        <v>6.0321673082634133</v>
      </c>
      <c r="K1893" s="2">
        <f t="shared" si="228"/>
        <v>6.0017372919724883</v>
      </c>
    </row>
    <row r="1894" spans="1:11" ht="13.5" x14ac:dyDescent="0.25">
      <c r="A1894" s="3">
        <v>44769</v>
      </c>
      <c r="B1894" s="2">
        <v>6.1829999999999998</v>
      </c>
      <c r="C1894" s="2">
        <f t="shared" si="229"/>
        <v>0.12359999999999971</v>
      </c>
      <c r="D1894" s="2">
        <f t="shared" si="230"/>
        <v>6.0884799999999997</v>
      </c>
      <c r="E1894" s="2">
        <f t="shared" si="232"/>
        <v>6.0528399999999998</v>
      </c>
      <c r="F1894" s="2">
        <f t="shared" si="233"/>
        <v>6.0302899999999982</v>
      </c>
      <c r="G1894" s="2">
        <f t="shared" si="227"/>
        <v>6.0363440000000006</v>
      </c>
      <c r="H1894" s="2">
        <f t="shared" si="231"/>
        <v>5.5076195000000014</v>
      </c>
      <c r="I1894" s="2">
        <f t="array" ref="I1894">SUMPRODUCT(B1878:B1897, (ROW(B1878:B1897)-ROW(B1878)+1)) / (20*21/2)</f>
        <v>6.1048266666666668</v>
      </c>
      <c r="J1894" s="2">
        <f t="shared" si="234"/>
        <v>6.0465323265240407</v>
      </c>
      <c r="K1894" s="2">
        <f t="shared" si="228"/>
        <v>6.0088456334637632</v>
      </c>
    </row>
    <row r="1895" spans="1:11" ht="13.5" x14ac:dyDescent="0.25">
      <c r="A1895" s="3">
        <v>44770</v>
      </c>
      <c r="B1895" s="2">
        <v>6.1829999999999998</v>
      </c>
      <c r="C1895" s="2">
        <f t="shared" si="229"/>
        <v>0</v>
      </c>
      <c r="D1895" s="2">
        <f t="shared" si="230"/>
        <v>6.1175600000000001</v>
      </c>
      <c r="E1895" s="2">
        <f t="shared" si="232"/>
        <v>6.06738</v>
      </c>
      <c r="F1895" s="2">
        <f t="shared" si="233"/>
        <v>6.0390149999999974</v>
      </c>
      <c r="G1895" s="2">
        <f t="shared" si="227"/>
        <v>6.0386799999999994</v>
      </c>
      <c r="H1895" s="2">
        <f t="shared" si="231"/>
        <v>5.5137785000000008</v>
      </c>
      <c r="I1895" s="2">
        <f t="array" ref="I1895">SUMPRODUCT(B1879:B1898, (ROW(B1879:B1898)-ROW(B1879)+1)) / (20*21/2)</f>
        <v>6.119616190476191</v>
      </c>
      <c r="J1895" s="2">
        <f t="shared" si="234"/>
        <v>6.0595292478074656</v>
      </c>
      <c r="K1895" s="2">
        <f t="shared" si="228"/>
        <v>6.0156752164651843</v>
      </c>
    </row>
    <row r="1896" spans="1:11" ht="13.5" x14ac:dyDescent="0.25">
      <c r="A1896" s="3">
        <v>44771</v>
      </c>
      <c r="B1896" s="2">
        <v>6.3140000000000001</v>
      </c>
      <c r="C1896" s="2">
        <f t="shared" si="229"/>
        <v>0.13100000000000023</v>
      </c>
      <c r="D1896" s="2">
        <f t="shared" si="230"/>
        <v>6.1699399999999995</v>
      </c>
      <c r="E1896" s="2">
        <f t="shared" si="232"/>
        <v>6.1008399999999998</v>
      </c>
      <c r="F1896" s="2">
        <f t="shared" si="233"/>
        <v>6.0531999999999986</v>
      </c>
      <c r="G1896" s="2">
        <f t="shared" si="227"/>
        <v>6.0436359999999993</v>
      </c>
      <c r="H1896" s="2">
        <f t="shared" si="231"/>
        <v>5.5204600000000017</v>
      </c>
      <c r="I1896" s="2">
        <f t="array" ref="I1896">SUMPRODUCT(B1880:B1899, (ROW(B1880:B1899)-ROW(B1880)+1)) / (20*21/2)</f>
        <v>6.1334704761904755</v>
      </c>
      <c r="J1896" s="2">
        <f t="shared" si="234"/>
        <v>6.0837645575400874</v>
      </c>
      <c r="K1896" s="2">
        <f t="shared" si="228"/>
        <v>6.0273742275841968</v>
      </c>
    </row>
    <row r="1897" spans="1:11" ht="13.5" x14ac:dyDescent="0.25">
      <c r="A1897" s="3">
        <v>44774</v>
      </c>
      <c r="B1897" s="2">
        <v>6.2484999999999999</v>
      </c>
      <c r="C1897" s="2">
        <f t="shared" si="229"/>
        <v>-6.5500000000000114E-2</v>
      </c>
      <c r="D1897" s="2">
        <f t="shared" si="230"/>
        <v>6.1975800000000003</v>
      </c>
      <c r="E1897" s="2">
        <f t="shared" si="232"/>
        <v>6.1233899999999997</v>
      </c>
      <c r="F1897" s="2">
        <f t="shared" si="233"/>
        <v>6.0641099999999977</v>
      </c>
      <c r="G1897" s="2">
        <f t="shared" si="227"/>
        <v>6.0468839999999986</v>
      </c>
      <c r="H1897" s="2">
        <f t="shared" si="231"/>
        <v>5.5268470000000027</v>
      </c>
      <c r="I1897" s="2">
        <f t="array" ref="I1897">SUMPRODUCT(B1881:B1900, (ROW(B1881:B1900)-ROW(B1881)+1)) / (20*21/2)</f>
        <v>6.1448352380952374</v>
      </c>
      <c r="J1897" s="2">
        <f t="shared" si="234"/>
        <v>6.0994536472981746</v>
      </c>
      <c r="K1897" s="2">
        <f t="shared" si="228"/>
        <v>6.0360458265024635</v>
      </c>
    </row>
    <row r="1898" spans="1:11" ht="13.5" x14ac:dyDescent="0.25">
      <c r="A1898" s="3">
        <v>44775</v>
      </c>
      <c r="B1898" s="2">
        <v>6.2194000000000003</v>
      </c>
      <c r="C1898" s="2">
        <f t="shared" si="229"/>
        <v>-2.9099999999999682E-2</v>
      </c>
      <c r="D1898" s="2">
        <f t="shared" si="230"/>
        <v>6.2295800000000003</v>
      </c>
      <c r="E1898" s="2">
        <f t="shared" si="232"/>
        <v>6.1430300000000004</v>
      </c>
      <c r="F1898" s="2">
        <f t="shared" si="233"/>
        <v>6.0739299999999989</v>
      </c>
      <c r="G1898" s="2">
        <f t="shared" si="227"/>
        <v>6.0490659999999989</v>
      </c>
      <c r="H1898" s="2">
        <f t="shared" si="231"/>
        <v>5.5332215000000016</v>
      </c>
      <c r="I1898" s="2">
        <f t="array" ref="I1898">SUMPRODUCT(B1882:B1901, (ROW(B1882:B1901)-ROW(B1882)+1)) / (20*21/2)</f>
        <v>6.1530404761904771</v>
      </c>
      <c r="J1898" s="2">
        <f t="shared" si="234"/>
        <v>6.1108771094602528</v>
      </c>
      <c r="K1898" s="2">
        <f t="shared" si="228"/>
        <v>6.0432361862474648</v>
      </c>
    </row>
    <row r="1899" spans="1:11" ht="13.5" x14ac:dyDescent="0.25">
      <c r="A1899" s="3">
        <v>44776</v>
      </c>
      <c r="B1899" s="2">
        <v>6.2194000000000003</v>
      </c>
      <c r="C1899" s="2">
        <f t="shared" si="229"/>
        <v>0</v>
      </c>
      <c r="D1899" s="2">
        <f t="shared" si="230"/>
        <v>6.2368600000000001</v>
      </c>
      <c r="E1899" s="2">
        <f t="shared" si="232"/>
        <v>6.1626700000000003</v>
      </c>
      <c r="F1899" s="2">
        <f t="shared" si="233"/>
        <v>6.0855699999999988</v>
      </c>
      <c r="G1899" s="2">
        <f t="shared" si="227"/>
        <v>6.051537999999999</v>
      </c>
      <c r="H1899" s="2">
        <f t="shared" si="231"/>
        <v>5.5396290000000024</v>
      </c>
      <c r="I1899" s="2">
        <f t="array" ref="I1899">SUMPRODUCT(B1883:B1902, (ROW(B1883:B1902)-ROW(B1883)+1)) / (20*21/2)</f>
        <v>6.1604838095238108</v>
      </c>
      <c r="J1899" s="2">
        <f t="shared" si="234"/>
        <v>6.1212126228449906</v>
      </c>
      <c r="K1899" s="2">
        <f t="shared" si="228"/>
        <v>6.050144571100506</v>
      </c>
    </row>
    <row r="1900" spans="1:11" ht="13.5" x14ac:dyDescent="0.25">
      <c r="A1900" s="3">
        <v>44777</v>
      </c>
      <c r="B1900" s="2">
        <v>6.2049000000000003</v>
      </c>
      <c r="C1900" s="2">
        <f t="shared" si="229"/>
        <v>-1.4499999999999957E-2</v>
      </c>
      <c r="D1900" s="2">
        <f t="shared" si="230"/>
        <v>6.2412400000000003</v>
      </c>
      <c r="E1900" s="2">
        <f t="shared" si="232"/>
        <v>6.1794000000000002</v>
      </c>
      <c r="F1900" s="2">
        <f t="shared" si="233"/>
        <v>6.0968449999999983</v>
      </c>
      <c r="G1900" s="2">
        <f t="shared" si="227"/>
        <v>6.0548839999999995</v>
      </c>
      <c r="H1900" s="2">
        <f t="shared" si="231"/>
        <v>5.5461300000000024</v>
      </c>
      <c r="I1900" s="2">
        <f t="array" ref="I1900">SUMPRODUCT(B1884:B1903, (ROW(B1884:B1903)-ROW(B1884)+1)) / (20*21/2)</f>
        <v>6.1602414285714291</v>
      </c>
      <c r="J1900" s="2">
        <f t="shared" si="234"/>
        <v>6.1291828492407054</v>
      </c>
      <c r="K1900" s="2">
        <f t="shared" si="228"/>
        <v>6.0562134114495061</v>
      </c>
    </row>
    <row r="1901" spans="1:11" ht="13.5" x14ac:dyDescent="0.25">
      <c r="A1901" s="3">
        <v>44778</v>
      </c>
      <c r="B1901" s="2">
        <v>6.1829999999999998</v>
      </c>
      <c r="C1901" s="2">
        <f t="shared" si="229"/>
        <v>-2.1900000000000475E-2</v>
      </c>
      <c r="D1901" s="2">
        <f t="shared" si="230"/>
        <v>6.2150400000000001</v>
      </c>
      <c r="E1901" s="2">
        <f t="shared" si="232"/>
        <v>6.1924900000000003</v>
      </c>
      <c r="F1901" s="2">
        <f t="shared" si="233"/>
        <v>6.1048450000000001</v>
      </c>
      <c r="G1901" s="2">
        <f t="shared" si="227"/>
        <v>6.05823</v>
      </c>
      <c r="H1901" s="2">
        <f t="shared" si="231"/>
        <v>5.5525880000000027</v>
      </c>
      <c r="I1901" s="2">
        <f t="array" ref="I1901">SUMPRODUCT(B1885:B1904, (ROW(B1885:B1904)-ROW(B1885)+1)) / (20*21/2)</f>
        <v>6.1621471428571439</v>
      </c>
      <c r="J1901" s="2">
        <f t="shared" si="234"/>
        <v>6.1343082921701626</v>
      </c>
      <c r="K1901" s="2">
        <f t="shared" si="228"/>
        <v>6.0611854345299179</v>
      </c>
    </row>
    <row r="1902" spans="1:11" ht="13.5" x14ac:dyDescent="0.25">
      <c r="A1902" s="3">
        <v>44781</v>
      </c>
      <c r="B1902" s="2">
        <v>6.1829999999999998</v>
      </c>
      <c r="C1902" s="2">
        <f t="shared" si="229"/>
        <v>0</v>
      </c>
      <c r="D1902" s="2">
        <f t="shared" si="230"/>
        <v>6.2019400000000005</v>
      </c>
      <c r="E1902" s="2">
        <f t="shared" si="232"/>
        <v>6.1997600000000004</v>
      </c>
      <c r="F1902" s="2">
        <f t="shared" si="233"/>
        <v>6.1128450000000001</v>
      </c>
      <c r="G1902" s="2">
        <f t="shared" si="227"/>
        <v>6.0611379999999997</v>
      </c>
      <c r="H1902" s="2">
        <f t="shared" si="231"/>
        <v>5.5591785000000042</v>
      </c>
      <c r="I1902" s="2">
        <f t="array" ref="I1902">SUMPRODUCT(B1886:B1905, (ROW(B1886:B1905)-ROW(B1886)+1)) / (20*21/2)</f>
        <v>6.166131428571429</v>
      </c>
      <c r="J1902" s="2">
        <f t="shared" si="234"/>
        <v>6.1389455976777665</v>
      </c>
      <c r="K1902" s="2">
        <f t="shared" si="228"/>
        <v>6.0659624763130582</v>
      </c>
    </row>
    <row r="1903" spans="1:11" ht="13.5" x14ac:dyDescent="0.25">
      <c r="A1903" s="3">
        <v>44782</v>
      </c>
      <c r="B1903" s="2">
        <v>6.1102999999999996</v>
      </c>
      <c r="C1903" s="2">
        <f t="shared" si="229"/>
        <v>-7.2700000000000209E-2</v>
      </c>
      <c r="D1903" s="2">
        <f t="shared" si="230"/>
        <v>6.1801200000000005</v>
      </c>
      <c r="E1903" s="2">
        <f t="shared" si="232"/>
        <v>6.2048500000000004</v>
      </c>
      <c r="F1903" s="2">
        <f t="shared" si="233"/>
        <v>6.1193900000000001</v>
      </c>
      <c r="G1903" s="2">
        <f t="shared" si="227"/>
        <v>6.0615739999999985</v>
      </c>
      <c r="H1903" s="2">
        <f t="shared" si="231"/>
        <v>5.5655050000000044</v>
      </c>
      <c r="I1903" s="2">
        <f t="array" ref="I1903">SUMPRODUCT(B1887:B1906, (ROW(B1887:B1906)-ROW(B1887)+1)) / (20*21/2)</f>
        <v>6.1660257142857136</v>
      </c>
      <c r="J1903" s="2">
        <f t="shared" si="234"/>
        <v>6.1362174455179792</v>
      </c>
      <c r="K1903" s="2">
        <f t="shared" si="228"/>
        <v>6.0677012027321542</v>
      </c>
    </row>
    <row r="1904" spans="1:11" ht="13.5" x14ac:dyDescent="0.25">
      <c r="A1904" s="3">
        <v>44783</v>
      </c>
      <c r="B1904" s="2">
        <v>6.1394000000000002</v>
      </c>
      <c r="C1904" s="2">
        <f t="shared" si="229"/>
        <v>2.910000000000057E-2</v>
      </c>
      <c r="D1904" s="2">
        <f t="shared" si="230"/>
        <v>6.1641199999999996</v>
      </c>
      <c r="E1904" s="2">
        <f t="shared" si="232"/>
        <v>6.2004900000000003</v>
      </c>
      <c r="F1904" s="2">
        <f t="shared" si="233"/>
        <v>6.126665</v>
      </c>
      <c r="G1904" s="2">
        <f t="shared" si="227"/>
        <v>6.0641919999999994</v>
      </c>
      <c r="H1904" s="2">
        <f t="shared" si="231"/>
        <v>5.571977000000004</v>
      </c>
      <c r="I1904" s="2">
        <f t="array" ref="I1904">SUMPRODUCT(B1888:B1907, (ROW(B1888:B1907)-ROW(B1888)+1)) / (20*21/2)</f>
        <v>6.1645071428571434</v>
      </c>
      <c r="J1904" s="2">
        <f t="shared" si="234"/>
        <v>6.1365205459448386</v>
      </c>
      <c r="K1904" s="2">
        <f t="shared" si="228"/>
        <v>6.07051292027207</v>
      </c>
    </row>
    <row r="1905" spans="1:11" ht="13.5" x14ac:dyDescent="0.25">
      <c r="A1905" s="3">
        <v>44784</v>
      </c>
      <c r="B1905" s="2">
        <v>6.1684999999999999</v>
      </c>
      <c r="C1905" s="2">
        <f t="shared" si="229"/>
        <v>2.9099999999999682E-2</v>
      </c>
      <c r="D1905" s="2">
        <f t="shared" si="230"/>
        <v>6.1568399999999999</v>
      </c>
      <c r="E1905" s="2">
        <f t="shared" si="232"/>
        <v>6.199040000000001</v>
      </c>
      <c r="F1905" s="2">
        <f t="shared" si="233"/>
        <v>6.1332100000000001</v>
      </c>
      <c r="G1905" s="2">
        <f t="shared" si="227"/>
        <v>6.0668099999999994</v>
      </c>
      <c r="H1905" s="2">
        <f t="shared" si="231"/>
        <v>5.5784620000000027</v>
      </c>
      <c r="I1905" s="2">
        <f t="array" ref="I1905">SUMPRODUCT(B1889:B1908, (ROW(B1889:B1908)-ROW(B1889)+1)) / (20*21/2)</f>
        <v>6.1680366666666684</v>
      </c>
      <c r="J1905" s="2">
        <f t="shared" si="234"/>
        <v>6.1395662082358058</v>
      </c>
      <c r="K1905" s="2">
        <f t="shared" si="228"/>
        <v>6.0743555508496359</v>
      </c>
    </row>
    <row r="1906" spans="1:11" ht="13.5" x14ac:dyDescent="0.25">
      <c r="A1906" s="3">
        <v>44785</v>
      </c>
      <c r="B1906" s="2">
        <v>6.1321000000000003</v>
      </c>
      <c r="C1906" s="2">
        <f t="shared" si="229"/>
        <v>-3.6399999999999544E-2</v>
      </c>
      <c r="D1906" s="2">
        <f t="shared" si="230"/>
        <v>6.1466599999999998</v>
      </c>
      <c r="E1906" s="2">
        <f t="shared" si="232"/>
        <v>6.1808500000000013</v>
      </c>
      <c r="F1906" s="2">
        <f t="shared" si="233"/>
        <v>6.1408449999999997</v>
      </c>
      <c r="G1906" s="2">
        <f t="shared" ref="G1906:G1969" si="235">AVERAGE(B1857:B1906)</f>
        <v>6.0679739999999978</v>
      </c>
      <c r="H1906" s="2">
        <f t="shared" si="231"/>
        <v>5.5848315000000035</v>
      </c>
      <c r="I1906" s="2">
        <f t="array" ref="I1906">SUMPRODUCT(B1890:B1909, (ROW(B1890:B1909)-ROW(B1890)+1)) / (20*21/2)</f>
        <v>6.177737619047619</v>
      </c>
      <c r="J1906" s="2">
        <f t="shared" si="234"/>
        <v>6.1388551407847762</v>
      </c>
      <c r="K1906" s="2">
        <f t="shared" si="228"/>
        <v>6.076620039051611</v>
      </c>
    </row>
    <row r="1907" spans="1:11" ht="13.5" x14ac:dyDescent="0.25">
      <c r="A1907" s="3">
        <v>44788</v>
      </c>
      <c r="B1907" s="2">
        <v>6.1249000000000002</v>
      </c>
      <c r="C1907" s="2">
        <f t="shared" si="229"/>
        <v>-7.2000000000000952E-3</v>
      </c>
      <c r="D1907" s="2">
        <f t="shared" si="230"/>
        <v>6.13504</v>
      </c>
      <c r="E1907" s="2">
        <f t="shared" si="232"/>
        <v>6.1684900000000011</v>
      </c>
      <c r="F1907" s="2">
        <f t="shared" si="233"/>
        <v>6.1459399999999977</v>
      </c>
      <c r="G1907" s="2">
        <f t="shared" si="235"/>
        <v>6.0697199999999984</v>
      </c>
      <c r="H1907" s="2">
        <f t="shared" si="231"/>
        <v>5.591198000000003</v>
      </c>
      <c r="I1907" s="2">
        <f t="array" ref="I1907">SUMPRODUCT(B1891:B1910, (ROW(B1891:B1910)-ROW(B1891)+1)) / (20*21/2)</f>
        <v>6.189101428571429</v>
      </c>
      <c r="J1907" s="2">
        <f t="shared" si="234"/>
        <v>6.137526079757655</v>
      </c>
      <c r="K1907" s="2">
        <f t="shared" ref="K1907:K1970" si="236">$K$4*B1907+(1-$K$4)*K1906</f>
        <v>6.0785133708535088</v>
      </c>
    </row>
    <row r="1908" spans="1:11" ht="13.5" x14ac:dyDescent="0.25">
      <c r="A1908" s="3">
        <v>44789</v>
      </c>
      <c r="B1908" s="2">
        <v>6.1829999999999998</v>
      </c>
      <c r="C1908" s="2">
        <f t="shared" si="229"/>
        <v>5.8099999999999596E-2</v>
      </c>
      <c r="D1908" s="2">
        <f t="shared" si="230"/>
        <v>6.1495800000000003</v>
      </c>
      <c r="E1908" s="2">
        <f t="shared" si="232"/>
        <v>6.1648500000000004</v>
      </c>
      <c r="F1908" s="2">
        <f t="shared" si="233"/>
        <v>6.1539399999999986</v>
      </c>
      <c r="G1908" s="2">
        <f t="shared" si="235"/>
        <v>6.0726279999999999</v>
      </c>
      <c r="H1908" s="2">
        <f t="shared" si="231"/>
        <v>5.5978220000000025</v>
      </c>
      <c r="I1908" s="2">
        <f t="array" ref="I1908">SUMPRODUCT(B1892:B1911, (ROW(B1892:B1911)-ROW(B1892)+1)) / (20*21/2)</f>
        <v>6.2103733333333349</v>
      </c>
      <c r="J1908" s="2">
        <f t="shared" si="234"/>
        <v>6.1418569293045451</v>
      </c>
      <c r="K1908" s="2">
        <f t="shared" si="236"/>
        <v>6.0826108857219987</v>
      </c>
    </row>
    <row r="1909" spans="1:11" ht="13.5" x14ac:dyDescent="0.25">
      <c r="A1909" s="3">
        <v>44790</v>
      </c>
      <c r="B1909" s="2">
        <v>6.2557999999999998</v>
      </c>
      <c r="C1909" s="2">
        <f t="shared" si="229"/>
        <v>7.2799999999999976E-2</v>
      </c>
      <c r="D1909" s="2">
        <f t="shared" si="230"/>
        <v>6.17286</v>
      </c>
      <c r="E1909" s="2">
        <f t="shared" si="232"/>
        <v>6.1684900000000003</v>
      </c>
      <c r="F1909" s="2">
        <f t="shared" si="233"/>
        <v>6.1655799999999985</v>
      </c>
      <c r="G1909" s="2">
        <f t="shared" si="235"/>
        <v>6.0769920000000006</v>
      </c>
      <c r="H1909" s="2">
        <f t="shared" si="231"/>
        <v>5.6048100000000014</v>
      </c>
      <c r="I1909" s="2">
        <f t="array" ref="I1909">SUMPRODUCT(B1893:B1912, (ROW(B1893:B1912)-ROW(B1893)+1)) / (20*21/2)</f>
        <v>6.2230490476190488</v>
      </c>
      <c r="J1909" s="2">
        <f t="shared" si="234"/>
        <v>6.1527086503231603</v>
      </c>
      <c r="K1909" s="2">
        <f t="shared" si="236"/>
        <v>6.0894026156936851</v>
      </c>
    </row>
    <row r="1910" spans="1:11" ht="13.5" x14ac:dyDescent="0.25">
      <c r="A1910" s="3">
        <v>44791</v>
      </c>
      <c r="B1910" s="2">
        <v>6.2849000000000004</v>
      </c>
      <c r="C1910" s="2">
        <f t="shared" si="229"/>
        <v>2.910000000000057E-2</v>
      </c>
      <c r="D1910" s="2">
        <f t="shared" si="230"/>
        <v>6.1961400000000006</v>
      </c>
      <c r="E1910" s="2">
        <f t="shared" si="232"/>
        <v>6.1764900000000003</v>
      </c>
      <c r="F1910" s="2">
        <f t="shared" si="233"/>
        <v>6.1779449999999985</v>
      </c>
      <c r="G1910" s="2">
        <f t="shared" si="235"/>
        <v>6.082084</v>
      </c>
      <c r="H1910" s="2">
        <f t="shared" si="231"/>
        <v>5.6120095000000019</v>
      </c>
      <c r="I1910" s="2">
        <f t="array" ref="I1910">SUMPRODUCT(B1894:B1913, (ROW(B1894:B1913)-ROW(B1894)+1)) / (20*21/2)</f>
        <v>6.2340000000000009</v>
      </c>
      <c r="J1910" s="2">
        <f t="shared" si="234"/>
        <v>6.1652983026733352</v>
      </c>
      <c r="K1910" s="2">
        <f t="shared" si="236"/>
        <v>6.0970691797841292</v>
      </c>
    </row>
    <row r="1911" spans="1:11" ht="13.5" x14ac:dyDescent="0.25">
      <c r="A1911" s="3">
        <v>44792</v>
      </c>
      <c r="B1911" s="2">
        <v>6.4013</v>
      </c>
      <c r="C1911" s="2">
        <f t="shared" si="229"/>
        <v>0.11639999999999961</v>
      </c>
      <c r="D1911" s="2">
        <f t="shared" si="230"/>
        <v>6.2499799999999999</v>
      </c>
      <c r="E1911" s="2">
        <f t="shared" si="232"/>
        <v>6.1983199999999998</v>
      </c>
      <c r="F1911" s="2">
        <f t="shared" si="233"/>
        <v>6.1954049999999992</v>
      </c>
      <c r="G1911" s="2">
        <f t="shared" si="235"/>
        <v>6.0893579999999989</v>
      </c>
      <c r="H1911" s="2">
        <f t="shared" si="231"/>
        <v>5.6198245000000018</v>
      </c>
      <c r="I1911" s="2">
        <f t="array" ref="I1911">SUMPRODUCT(B1895:B1914, (ROW(B1895:B1914)-ROW(B1895)+1)) / (20*21/2)</f>
        <v>6.2437038095238089</v>
      </c>
      <c r="J1911" s="2">
        <f t="shared" si="234"/>
        <v>6.1877746547996848</v>
      </c>
      <c r="K1911" s="2">
        <f t="shared" si="236"/>
        <v>6.1089998001847512</v>
      </c>
    </row>
    <row r="1912" spans="1:11" ht="13.5" x14ac:dyDescent="0.25">
      <c r="A1912" s="3">
        <v>44795</v>
      </c>
      <c r="B1912" s="2">
        <v>6.3285</v>
      </c>
      <c r="C1912" s="2">
        <f t="shared" si="229"/>
        <v>-7.2799999999999976E-2</v>
      </c>
      <c r="D1912" s="2">
        <f t="shared" si="230"/>
        <v>6.2906999999999993</v>
      </c>
      <c r="E1912" s="2">
        <f t="shared" si="232"/>
        <v>6.2128699999999997</v>
      </c>
      <c r="F1912" s="2">
        <f t="shared" si="233"/>
        <v>6.2063149999999991</v>
      </c>
      <c r="G1912" s="2">
        <f t="shared" si="235"/>
        <v>6.0959039999999991</v>
      </c>
      <c r="H1912" s="2">
        <f t="shared" si="231"/>
        <v>5.6263460000000034</v>
      </c>
      <c r="I1912" s="2">
        <f t="array" ref="I1912">SUMPRODUCT(B1896:B1915, (ROW(B1896:B1915)-ROW(B1896)+1)) / (20*21/2)</f>
        <v>6.2534347619047619</v>
      </c>
      <c r="J1912" s="2">
        <f t="shared" si="234"/>
        <v>6.2011770686282865</v>
      </c>
      <c r="K1912" s="2">
        <f t="shared" si="236"/>
        <v>6.1176076511578978</v>
      </c>
    </row>
    <row r="1913" spans="1:11" ht="13.5" x14ac:dyDescent="0.25">
      <c r="A1913" s="3">
        <v>44796</v>
      </c>
      <c r="B1913" s="2">
        <v>6.3212999999999999</v>
      </c>
      <c r="C1913" s="2">
        <f t="shared" si="229"/>
        <v>-7.2000000000000952E-3</v>
      </c>
      <c r="D1913" s="2">
        <f t="shared" si="230"/>
        <v>6.3183600000000002</v>
      </c>
      <c r="E1913" s="2">
        <f t="shared" si="232"/>
        <v>6.2339700000000002</v>
      </c>
      <c r="F1913" s="2">
        <f t="shared" si="233"/>
        <v>6.2194099999999981</v>
      </c>
      <c r="G1913" s="2">
        <f t="shared" si="235"/>
        <v>6.1023059999999996</v>
      </c>
      <c r="H1913" s="2">
        <f t="shared" si="231"/>
        <v>5.6327985000000025</v>
      </c>
      <c r="I1913" s="2">
        <f t="array" ref="I1913">SUMPRODUCT(B1897:B1916, (ROW(B1897:B1916)-ROW(B1897)+1)) / (20*21/2)</f>
        <v>6.2597014285714287</v>
      </c>
      <c r="J1913" s="2">
        <f t="shared" si="234"/>
        <v>6.2126173478065443</v>
      </c>
      <c r="K1913" s="2">
        <f t="shared" si="236"/>
        <v>6.1255955864066083</v>
      </c>
    </row>
    <row r="1914" spans="1:11" ht="13.5" x14ac:dyDescent="0.25">
      <c r="A1914" s="3">
        <v>44797</v>
      </c>
      <c r="B1914" s="2">
        <v>6.3212999999999999</v>
      </c>
      <c r="C1914" s="2">
        <f t="shared" si="229"/>
        <v>0</v>
      </c>
      <c r="D1914" s="2">
        <f t="shared" si="230"/>
        <v>6.3314599999999999</v>
      </c>
      <c r="E1914" s="2">
        <f t="shared" si="232"/>
        <v>6.2521599999999999</v>
      </c>
      <c r="F1914" s="2">
        <f t="shared" si="233"/>
        <v>6.2263249999999983</v>
      </c>
      <c r="G1914" s="2">
        <f t="shared" si="235"/>
        <v>6.1081259999999995</v>
      </c>
      <c r="H1914" s="2">
        <f t="shared" si="231"/>
        <v>5.6395165000000027</v>
      </c>
      <c r="I1914" s="2">
        <f t="array" ref="I1914">SUMPRODUCT(B1898:B1917, (ROW(B1898:B1917)-ROW(B1898)+1)) / (20*21/2)</f>
        <v>6.2653519047619044</v>
      </c>
      <c r="J1914" s="2">
        <f t="shared" si="234"/>
        <v>6.2229680765868736</v>
      </c>
      <c r="K1914" s="2">
        <f t="shared" si="236"/>
        <v>6.1332702692926242</v>
      </c>
    </row>
    <row r="1915" spans="1:11" ht="13.5" x14ac:dyDescent="0.25">
      <c r="A1915" s="3">
        <v>44798</v>
      </c>
      <c r="B1915" s="2">
        <v>6.3285</v>
      </c>
      <c r="C1915" s="2">
        <f t="shared" si="229"/>
        <v>7.2000000000000952E-3</v>
      </c>
      <c r="D1915" s="2">
        <f t="shared" si="230"/>
        <v>6.340180000000001</v>
      </c>
      <c r="E1915" s="2">
        <f t="shared" si="232"/>
        <v>6.26816</v>
      </c>
      <c r="F1915" s="2">
        <f t="shared" si="233"/>
        <v>6.2335999999999991</v>
      </c>
      <c r="G1915" s="2">
        <f t="shared" si="235"/>
        <v>6.113944</v>
      </c>
      <c r="H1915" s="2">
        <f t="shared" si="231"/>
        <v>5.6462705000000035</v>
      </c>
      <c r="I1915" s="2">
        <f t="array" ref="I1915">SUMPRODUCT(B1899:B1918, (ROW(B1899:B1918)-ROW(B1899)+1)) / (20*21/2)</f>
        <v>6.263860952380953</v>
      </c>
      <c r="J1915" s="2">
        <f t="shared" si="234"/>
        <v>6.2330187359595524</v>
      </c>
      <c r="K1915" s="2">
        <f t="shared" si="236"/>
        <v>6.1409263371635019</v>
      </c>
    </row>
    <row r="1916" spans="1:11" ht="13.5" x14ac:dyDescent="0.25">
      <c r="A1916" s="3">
        <v>44799</v>
      </c>
      <c r="B1916" s="2">
        <v>6.2994000000000003</v>
      </c>
      <c r="C1916" s="2">
        <f t="shared" si="229"/>
        <v>-2.9099999999999682E-2</v>
      </c>
      <c r="D1916" s="2">
        <f t="shared" si="230"/>
        <v>6.319799999999999</v>
      </c>
      <c r="E1916" s="2">
        <f t="shared" si="232"/>
        <v>6.2848899999999999</v>
      </c>
      <c r="F1916" s="2">
        <f t="shared" si="233"/>
        <v>6.2328700000000001</v>
      </c>
      <c r="G1916" s="2">
        <f t="shared" si="235"/>
        <v>6.1194719999999991</v>
      </c>
      <c r="H1916" s="2">
        <f t="shared" si="231"/>
        <v>5.652879000000004</v>
      </c>
      <c r="I1916" s="2">
        <f t="array" ref="I1916">SUMPRODUCT(B1900:B1919, (ROW(B1900:B1919)-ROW(B1900)+1)) / (20*21/2)</f>
        <v>6.2727604761904754</v>
      </c>
      <c r="J1916" s="2">
        <f t="shared" si="234"/>
        <v>6.239340761106261</v>
      </c>
      <c r="K1916" s="2">
        <f t="shared" si="236"/>
        <v>6.1471409906080705</v>
      </c>
    </row>
    <row r="1917" spans="1:11" ht="13.5" x14ac:dyDescent="0.25">
      <c r="A1917" s="3">
        <v>44802</v>
      </c>
      <c r="B1917" s="2">
        <v>6.2922000000000002</v>
      </c>
      <c r="C1917" s="2">
        <f t="shared" si="229"/>
        <v>-7.2000000000000952E-3</v>
      </c>
      <c r="D1917" s="2">
        <f t="shared" si="230"/>
        <v>6.3125400000000003</v>
      </c>
      <c r="E1917" s="2">
        <f t="shared" si="232"/>
        <v>6.3016199999999998</v>
      </c>
      <c r="F1917" s="2">
        <f t="shared" si="233"/>
        <v>6.2350550000000009</v>
      </c>
      <c r="G1917" s="2">
        <f t="shared" si="235"/>
        <v>6.1247099999999985</v>
      </c>
      <c r="H1917" s="2">
        <f t="shared" si="231"/>
        <v>5.6591195000000054</v>
      </c>
      <c r="I1917" s="2">
        <f t="array" ref="I1917">SUMPRODUCT(B1901:B1920, (ROW(B1901:B1920)-ROW(B1901)+1)) / (20*21/2)</f>
        <v>6.2949976190476198</v>
      </c>
      <c r="J1917" s="2">
        <f t="shared" si="234"/>
        <v>6.2443749743342361</v>
      </c>
      <c r="K1917" s="2">
        <f t="shared" si="236"/>
        <v>6.1528295792116756</v>
      </c>
    </row>
    <row r="1918" spans="1:11" ht="13.5" x14ac:dyDescent="0.25">
      <c r="A1918" s="3">
        <v>44803</v>
      </c>
      <c r="B1918" s="2">
        <v>6.2194000000000003</v>
      </c>
      <c r="C1918" s="2">
        <f t="shared" si="229"/>
        <v>-7.2799999999999976E-2</v>
      </c>
      <c r="D1918" s="2">
        <f t="shared" si="230"/>
        <v>6.29216</v>
      </c>
      <c r="E1918" s="2">
        <f t="shared" si="232"/>
        <v>6.3052599999999996</v>
      </c>
      <c r="F1918" s="2">
        <f t="shared" si="233"/>
        <v>6.235055</v>
      </c>
      <c r="G1918" s="2">
        <f t="shared" si="235"/>
        <v>6.1286379999999996</v>
      </c>
      <c r="H1918" s="2">
        <f t="shared" si="231"/>
        <v>5.6653280000000041</v>
      </c>
      <c r="I1918" s="2">
        <f t="array" ref="I1918">SUMPRODUCT(B1902:B1921, (ROW(B1902:B1921)-ROW(B1902)+1)) / (20*21/2)</f>
        <v>6.3131819047619047</v>
      </c>
      <c r="J1918" s="2">
        <f t="shared" si="234"/>
        <v>6.2419964053500232</v>
      </c>
      <c r="K1918" s="2">
        <f t="shared" si="236"/>
        <v>6.1554401839484729</v>
      </c>
    </row>
    <row r="1919" spans="1:11" ht="13.5" x14ac:dyDescent="0.25">
      <c r="A1919" s="3">
        <v>44804</v>
      </c>
      <c r="B1919" s="2">
        <v>6.3285</v>
      </c>
      <c r="C1919" s="2">
        <f t="shared" si="229"/>
        <v>0.10909999999999975</v>
      </c>
      <c r="D1919" s="2">
        <f t="shared" si="230"/>
        <v>6.2936000000000005</v>
      </c>
      <c r="E1919" s="2">
        <f t="shared" si="232"/>
        <v>6.3125299999999998</v>
      </c>
      <c r="F1919" s="2">
        <f t="shared" si="233"/>
        <v>6.2405099999999996</v>
      </c>
      <c r="G1919" s="2">
        <f t="shared" si="235"/>
        <v>6.1350379999999998</v>
      </c>
      <c r="H1919" s="2">
        <f t="shared" si="231"/>
        <v>5.6720155000000041</v>
      </c>
      <c r="I1919" s="2">
        <f t="array" ref="I1919">SUMPRODUCT(B1903:B1922, (ROW(B1903:B1922)-ROW(B1903)+1)) / (20*21/2)</f>
        <v>6.3335857142857135</v>
      </c>
      <c r="J1919" s="2">
        <f t="shared" si="234"/>
        <v>6.2502348429357353</v>
      </c>
      <c r="K1919" s="2">
        <f t="shared" si="236"/>
        <v>6.1622268434014735</v>
      </c>
    </row>
    <row r="1920" spans="1:11" ht="13.5" x14ac:dyDescent="0.25">
      <c r="A1920" s="3">
        <v>44805</v>
      </c>
      <c r="B1920" s="2">
        <v>6.4740000000000002</v>
      </c>
      <c r="C1920" s="2">
        <f t="shared" si="229"/>
        <v>0.14550000000000018</v>
      </c>
      <c r="D1920" s="2">
        <f t="shared" si="230"/>
        <v>6.3226999999999993</v>
      </c>
      <c r="E1920" s="2">
        <f t="shared" si="232"/>
        <v>6.3314400000000006</v>
      </c>
      <c r="F1920" s="2">
        <f t="shared" si="233"/>
        <v>6.2539650000000009</v>
      </c>
      <c r="G1920" s="2">
        <f t="shared" si="235"/>
        <v>6.1437659999999994</v>
      </c>
      <c r="H1920" s="2">
        <f t="shared" si="231"/>
        <v>5.6792980000000046</v>
      </c>
      <c r="I1920" s="2">
        <f t="array" ref="I1920">SUMPRODUCT(B1904:B1923, (ROW(B1904:B1923)-ROW(B1904)+1)) / (20*21/2)</f>
        <v>6.3449499999999999</v>
      </c>
      <c r="J1920" s="2">
        <f t="shared" si="234"/>
        <v>6.2715458102751889</v>
      </c>
      <c r="K1920" s="2">
        <f t="shared" si="236"/>
        <v>6.1744532416994558</v>
      </c>
    </row>
    <row r="1921" spans="1:11" ht="13.5" x14ac:dyDescent="0.25">
      <c r="A1921" s="3">
        <v>44806</v>
      </c>
      <c r="B1921" s="2">
        <v>6.4448999999999996</v>
      </c>
      <c r="C1921" s="2">
        <f t="shared" si="229"/>
        <v>-2.910000000000057E-2</v>
      </c>
      <c r="D1921" s="2">
        <f t="shared" si="230"/>
        <v>6.3517999999999999</v>
      </c>
      <c r="E1921" s="2">
        <f t="shared" si="232"/>
        <v>6.3357999999999999</v>
      </c>
      <c r="F1921" s="2">
        <f t="shared" si="233"/>
        <v>6.2670599999999999</v>
      </c>
      <c r="G1921" s="2">
        <f t="shared" si="235"/>
        <v>6.1519119999999985</v>
      </c>
      <c r="H1921" s="2">
        <f t="shared" si="231"/>
        <v>5.6868330000000036</v>
      </c>
      <c r="I1921" s="2">
        <f t="array" ref="I1921">SUMPRODUCT(B1905:B1924, (ROW(B1905:B1924)-ROW(B1905)+1)) / (20*21/2)</f>
        <v>6.3549285714285721</v>
      </c>
      <c r="J1921" s="2">
        <f t="shared" si="234"/>
        <v>6.2880557331061233</v>
      </c>
      <c r="K1921" s="2">
        <f t="shared" si="236"/>
        <v>6.1850589969269274</v>
      </c>
    </row>
    <row r="1922" spans="1:11" ht="13.5" x14ac:dyDescent="0.25">
      <c r="A1922" s="3">
        <v>44809</v>
      </c>
      <c r="B1922" s="2">
        <v>6.4813000000000001</v>
      </c>
      <c r="C1922" s="2">
        <f t="shared" si="229"/>
        <v>3.6400000000000432E-2</v>
      </c>
      <c r="D1922" s="2">
        <f t="shared" si="230"/>
        <v>6.3896200000000007</v>
      </c>
      <c r="E1922" s="2">
        <f t="shared" si="232"/>
        <v>6.3510799999999987</v>
      </c>
      <c r="F1922" s="2">
        <f t="shared" si="233"/>
        <v>6.281975000000001</v>
      </c>
      <c r="G1922" s="2">
        <f t="shared" si="235"/>
        <v>6.1607859999999981</v>
      </c>
      <c r="H1922" s="2">
        <f t="shared" si="231"/>
        <v>5.6945170000000029</v>
      </c>
      <c r="I1922" s="2">
        <f t="array" ref="I1922">SUMPRODUCT(B1906:B1925, (ROW(B1906:B1925)-ROW(B1906)+1)) / (20*21/2)</f>
        <v>6.3567266666666669</v>
      </c>
      <c r="J1922" s="2">
        <f t="shared" si="234"/>
        <v>6.3064599490007787</v>
      </c>
      <c r="K1922" s="2">
        <f t="shared" si="236"/>
        <v>6.1966762911650868</v>
      </c>
    </row>
    <row r="1923" spans="1:11" ht="13.5" x14ac:dyDescent="0.25">
      <c r="A1923" s="3">
        <v>44810</v>
      </c>
      <c r="B1923" s="2">
        <v>6.4013</v>
      </c>
      <c r="C1923" s="2">
        <f t="shared" si="229"/>
        <v>-8.0000000000000071E-2</v>
      </c>
      <c r="D1923" s="2">
        <f t="shared" si="230"/>
        <v>6.4260000000000002</v>
      </c>
      <c r="E1923" s="2">
        <f t="shared" si="232"/>
        <v>6.3590799999999996</v>
      </c>
      <c r="F1923" s="2">
        <f t="shared" si="233"/>
        <v>6.2965250000000008</v>
      </c>
      <c r="G1923" s="2">
        <f t="shared" si="235"/>
        <v>6.1680599999999979</v>
      </c>
      <c r="H1923" s="2">
        <f t="shared" si="231"/>
        <v>5.701568500000004</v>
      </c>
      <c r="I1923" s="2">
        <f t="array" ref="I1923">SUMPRODUCT(B1907:B1926, (ROW(B1907:B1926)-ROW(B1907)+1)) / (20*21/2)</f>
        <v>6.3556866666666663</v>
      </c>
      <c r="J1923" s="2">
        <f t="shared" si="234"/>
        <v>6.3154923348102283</v>
      </c>
      <c r="K1923" s="2">
        <f t="shared" si="236"/>
        <v>6.2047007503350837</v>
      </c>
    </row>
    <row r="1924" spans="1:11" ht="13.5" x14ac:dyDescent="0.25">
      <c r="A1924" s="3">
        <v>44811</v>
      </c>
      <c r="B1924" s="2">
        <v>6.4013</v>
      </c>
      <c r="C1924" s="2">
        <f t="shared" ref="C1924:C1987" si="237">B1924-B1923</f>
        <v>0</v>
      </c>
      <c r="D1924" s="2">
        <f t="shared" si="230"/>
        <v>6.4405600000000005</v>
      </c>
      <c r="E1924" s="2">
        <f t="shared" si="232"/>
        <v>6.3670799999999996</v>
      </c>
      <c r="F1924" s="2">
        <f t="shared" si="233"/>
        <v>6.3096200000000016</v>
      </c>
      <c r="G1924" s="2">
        <f t="shared" si="235"/>
        <v>6.1760619999999982</v>
      </c>
      <c r="H1924" s="2">
        <f t="shared" si="231"/>
        <v>5.7086200000000042</v>
      </c>
      <c r="I1924" s="2">
        <f t="array" ref="I1924">SUMPRODUCT(B1908:B1927, (ROW(B1908:B1927)-ROW(B1908)+1)) / (20*21/2)</f>
        <v>6.3455009523809514</v>
      </c>
      <c r="J1924" s="2">
        <f t="shared" si="234"/>
        <v>6.3236644933997308</v>
      </c>
      <c r="K1924" s="2">
        <f t="shared" si="236"/>
        <v>6.2124105248317472</v>
      </c>
    </row>
    <row r="1925" spans="1:11" ht="13.5" x14ac:dyDescent="0.25">
      <c r="A1925" s="3">
        <v>44812</v>
      </c>
      <c r="B1925" s="2">
        <v>6.3285</v>
      </c>
      <c r="C1925" s="2">
        <f t="shared" si="237"/>
        <v>-7.2799999999999976E-2</v>
      </c>
      <c r="D1925" s="2">
        <f t="shared" si="230"/>
        <v>6.4114599999999999</v>
      </c>
      <c r="E1925" s="2">
        <f t="shared" si="232"/>
        <v>6.3670799999999996</v>
      </c>
      <c r="F1925" s="2">
        <f t="shared" si="233"/>
        <v>6.3176200000000025</v>
      </c>
      <c r="G1925" s="2">
        <f t="shared" si="235"/>
        <v>6.1824619999999983</v>
      </c>
      <c r="H1925" s="2">
        <f t="shared" si="231"/>
        <v>5.7153740000000042</v>
      </c>
      <c r="I1925" s="2">
        <f t="array" ref="I1925">SUMPRODUCT(B1909:B1928, (ROW(B1909:B1928)-ROW(B1909)+1)) / (20*21/2)</f>
        <v>6.3348652380952375</v>
      </c>
      <c r="J1925" s="2">
        <f t="shared" si="234"/>
        <v>6.3241250178378516</v>
      </c>
      <c r="K1925" s="2">
        <f t="shared" si="236"/>
        <v>6.2169630532697173</v>
      </c>
    </row>
    <row r="1926" spans="1:11" ht="13.5" x14ac:dyDescent="0.25">
      <c r="A1926" s="3">
        <v>44813</v>
      </c>
      <c r="B1926" s="2">
        <v>6.3067000000000002</v>
      </c>
      <c r="C1926" s="2">
        <f t="shared" si="237"/>
        <v>-2.179999999999982E-2</v>
      </c>
      <c r="D1926" s="2">
        <f t="shared" ref="D1926:D1989" si="238">AVERAGE(B1922:B1926)</f>
        <v>6.3838200000000001</v>
      </c>
      <c r="E1926" s="2">
        <f t="shared" si="232"/>
        <v>6.3678099999999995</v>
      </c>
      <c r="F1926" s="2">
        <f t="shared" si="233"/>
        <v>6.3263500000000024</v>
      </c>
      <c r="G1926" s="2">
        <f t="shared" si="235"/>
        <v>6.1879899999999983</v>
      </c>
      <c r="H1926" s="2">
        <f t="shared" si="231"/>
        <v>5.722019000000004</v>
      </c>
      <c r="I1926" s="2">
        <f t="array" ref="I1926">SUMPRODUCT(B1910:B1929, (ROW(B1910:B1929)-ROW(B1910)+1)) / (20*21/2)</f>
        <v>6.3171323809523798</v>
      </c>
      <c r="J1926" s="2">
        <f t="shared" si="234"/>
        <v>6.322465492329485</v>
      </c>
      <c r="K1926" s="2">
        <f t="shared" si="236"/>
        <v>6.2204821492199249</v>
      </c>
    </row>
    <row r="1927" spans="1:11" ht="13.5" x14ac:dyDescent="0.25">
      <c r="A1927" s="3">
        <v>44816</v>
      </c>
      <c r="B1927" s="2">
        <v>6.2194000000000003</v>
      </c>
      <c r="C1927" s="2">
        <f t="shared" si="237"/>
        <v>-8.7299999999999933E-2</v>
      </c>
      <c r="D1927" s="2">
        <f t="shared" si="238"/>
        <v>6.3314399999999997</v>
      </c>
      <c r="E1927" s="2">
        <f t="shared" si="232"/>
        <v>6.3605299999999998</v>
      </c>
      <c r="F1927" s="2">
        <f t="shared" si="233"/>
        <v>6.3310750000000029</v>
      </c>
      <c r="G1927" s="2">
        <f t="shared" si="235"/>
        <v>6.1917719999999985</v>
      </c>
      <c r="H1927" s="2">
        <f t="shared" si="231"/>
        <v>5.7282275000000054</v>
      </c>
      <c r="I1927" s="2">
        <f t="array" ref="I1927">SUMPRODUCT(B1911:B1930, (ROW(B1911:B1930)-ROW(B1911)+1)) / (20*21/2)</f>
        <v>6.2964523809523802</v>
      </c>
      <c r="J1927" s="2">
        <f t="shared" si="234"/>
        <v>6.3126497311552479</v>
      </c>
      <c r="K1927" s="2">
        <f t="shared" si="236"/>
        <v>6.2204397119956143</v>
      </c>
    </row>
    <row r="1928" spans="1:11" ht="13.5" x14ac:dyDescent="0.25">
      <c r="A1928" s="3">
        <v>44817</v>
      </c>
      <c r="B1928" s="2">
        <v>6.2194000000000003</v>
      </c>
      <c r="C1928" s="2">
        <f t="shared" si="237"/>
        <v>0</v>
      </c>
      <c r="D1928" s="2">
        <f t="shared" si="238"/>
        <v>6.2950600000000003</v>
      </c>
      <c r="E1928" s="2">
        <f t="shared" si="232"/>
        <v>6.3605299999999998</v>
      </c>
      <c r="F1928" s="2">
        <f t="shared" si="233"/>
        <v>6.3328950000000024</v>
      </c>
      <c r="G1928" s="2">
        <f t="shared" si="235"/>
        <v>6.1956999999999987</v>
      </c>
      <c r="H1928" s="2">
        <f t="shared" si="231"/>
        <v>5.7344690000000051</v>
      </c>
      <c r="I1928" s="2">
        <f t="array" ref="I1928">SUMPRODUCT(B1912:B1931, (ROW(B1912:B1931)-ROW(B1912)+1)) / (20*21/2)</f>
        <v>6.2696800000000001</v>
      </c>
      <c r="J1928" s="2">
        <f t="shared" si="234"/>
        <v>6.3037688043785574</v>
      </c>
      <c r="K1928" s="2">
        <f t="shared" si="236"/>
        <v>6.2203989389761789</v>
      </c>
    </row>
    <row r="1929" spans="1:11" ht="13.5" x14ac:dyDescent="0.25">
      <c r="A1929" s="3">
        <v>44818</v>
      </c>
      <c r="B1929" s="2">
        <v>6.1467000000000001</v>
      </c>
      <c r="C1929" s="2">
        <f t="shared" si="237"/>
        <v>-7.2700000000000209E-2</v>
      </c>
      <c r="D1929" s="2">
        <f t="shared" si="238"/>
        <v>6.2441399999999998</v>
      </c>
      <c r="E1929" s="2">
        <f t="shared" si="232"/>
        <v>6.3423500000000006</v>
      </c>
      <c r="F1929" s="2">
        <f t="shared" si="233"/>
        <v>6.327440000000002</v>
      </c>
      <c r="G1929" s="2">
        <f t="shared" si="235"/>
        <v>6.1989019999999986</v>
      </c>
      <c r="H1929" s="2">
        <f t="shared" si="231"/>
        <v>5.7403805000000041</v>
      </c>
      <c r="I1929" s="2">
        <f t="array" ref="I1929">SUMPRODUCT(B1913:B1932, (ROW(B1913:B1932)-ROW(B1913)+1)) / (20*21/2)</f>
        <v>6.2439442857142868</v>
      </c>
      <c r="J1929" s="2">
        <f t="shared" si="234"/>
        <v>6.2888098706282189</v>
      </c>
      <c r="K1929" s="2">
        <f t="shared" si="236"/>
        <v>6.2175087845065251</v>
      </c>
    </row>
    <row r="1930" spans="1:11" ht="13.5" x14ac:dyDescent="0.25">
      <c r="A1930" s="3">
        <v>44819</v>
      </c>
      <c r="B1930" s="2">
        <v>6.1102999999999996</v>
      </c>
      <c r="C1930" s="2">
        <f t="shared" si="237"/>
        <v>-3.6400000000000432E-2</v>
      </c>
      <c r="D1930" s="2">
        <f t="shared" si="238"/>
        <v>6.2004999999999999</v>
      </c>
      <c r="E1930" s="2">
        <f t="shared" si="232"/>
        <v>6.3059799999999999</v>
      </c>
      <c r="F1930" s="2">
        <f t="shared" si="233"/>
        <v>6.318710000000002</v>
      </c>
      <c r="G1930" s="2">
        <f t="shared" si="235"/>
        <v>6.2015199999999986</v>
      </c>
      <c r="H1930" s="2">
        <f t="shared" ref="H1930:H1993" si="239">AVERAGE(B1731:B1930)</f>
        <v>5.7460765000000045</v>
      </c>
      <c r="I1930" s="2">
        <f t="array" ref="I1930">SUMPRODUCT(B1914:B1933, (ROW(B1914:B1933)-ROW(B1914)+1)) / (20*21/2)</f>
        <v>6.2203238095238094</v>
      </c>
      <c r="J1930" s="2">
        <f t="shared" si="234"/>
        <v>6.2718089305683886</v>
      </c>
      <c r="K1930" s="2">
        <f t="shared" si="236"/>
        <v>6.2133045184474458</v>
      </c>
    </row>
    <row r="1931" spans="1:11" ht="13.5" x14ac:dyDescent="0.25">
      <c r="A1931" s="3">
        <v>44820</v>
      </c>
      <c r="B1931" s="2">
        <v>6.0376000000000003</v>
      </c>
      <c r="C1931" s="2">
        <f t="shared" si="237"/>
        <v>-7.2699999999999321E-2</v>
      </c>
      <c r="D1931" s="2">
        <f t="shared" si="238"/>
        <v>6.1466799999999999</v>
      </c>
      <c r="E1931" s="2">
        <f t="shared" si="232"/>
        <v>6.26525</v>
      </c>
      <c r="F1931" s="2">
        <f t="shared" si="233"/>
        <v>6.3005250000000013</v>
      </c>
      <c r="G1931" s="2">
        <f t="shared" si="235"/>
        <v>6.2018119999999985</v>
      </c>
      <c r="H1931" s="2">
        <f t="shared" si="239"/>
        <v>5.7518405000000055</v>
      </c>
      <c r="I1931" s="2">
        <f t="array" ref="I1931">SUMPRODUCT(B1915:B1934, (ROW(B1915:B1934)-ROW(B1915)+1)) / (20*21/2)</f>
        <v>6.2084447619047634</v>
      </c>
      <c r="J1931" s="2">
        <f t="shared" si="234"/>
        <v>6.2495033181333035</v>
      </c>
      <c r="K1931" s="2">
        <f t="shared" si="236"/>
        <v>6.206414145174997</v>
      </c>
    </row>
    <row r="1932" spans="1:11" ht="13.5" x14ac:dyDescent="0.25">
      <c r="A1932" s="3">
        <v>44823</v>
      </c>
      <c r="B1932" s="2">
        <v>6.0303000000000004</v>
      </c>
      <c r="C1932" s="2">
        <f t="shared" si="237"/>
        <v>-7.2999999999998622E-3</v>
      </c>
      <c r="D1932" s="2">
        <f t="shared" si="238"/>
        <v>6.10886</v>
      </c>
      <c r="E1932" s="2">
        <f t="shared" ref="E1932:E1995" si="240">AVERAGE(B1923:B1932)</f>
        <v>6.2201499999999994</v>
      </c>
      <c r="F1932" s="2">
        <f t="shared" si="233"/>
        <v>6.285615</v>
      </c>
      <c r="G1932" s="2">
        <f t="shared" si="235"/>
        <v>6.2019579999999994</v>
      </c>
      <c r="H1932" s="2">
        <f t="shared" si="239"/>
        <v>5.7572030000000041</v>
      </c>
      <c r="I1932" s="2">
        <f t="array" ref="I1932">SUMPRODUCT(B1916:B1935, (ROW(B1916:B1935)-ROW(B1916)+1)) / (20*21/2)</f>
        <v>6.2008542857142857</v>
      </c>
      <c r="J1932" s="2">
        <f t="shared" si="234"/>
        <v>6.2286268116444177</v>
      </c>
      <c r="K1932" s="2">
        <f t="shared" si="236"/>
        <v>6.1995077081093113</v>
      </c>
    </row>
    <row r="1933" spans="1:11" ht="13.5" x14ac:dyDescent="0.25">
      <c r="A1933" s="3">
        <v>44824</v>
      </c>
      <c r="B1933" s="2">
        <v>6.0376000000000003</v>
      </c>
      <c r="C1933" s="2">
        <f t="shared" si="237"/>
        <v>7.2999999999998622E-3</v>
      </c>
      <c r="D1933" s="2">
        <f t="shared" si="238"/>
        <v>6.0724999999999998</v>
      </c>
      <c r="E1933" s="2">
        <f t="shared" si="240"/>
        <v>6.1837800000000005</v>
      </c>
      <c r="F1933" s="2">
        <f t="shared" si="233"/>
        <v>6.2714299999999996</v>
      </c>
      <c r="G1933" s="2">
        <f t="shared" si="235"/>
        <v>6.2031219999999987</v>
      </c>
      <c r="H1933" s="2">
        <f t="shared" si="239"/>
        <v>5.7621705000000043</v>
      </c>
      <c r="I1933" s="2">
        <f t="array" ref="I1933">SUMPRODUCT(B1917:B1936, (ROW(B1917:B1936)-ROW(B1917)+1)) / (20*21/2)</f>
        <v>6.1918804761904767</v>
      </c>
      <c r="J1933" s="2">
        <f t="shared" si="234"/>
        <v>6.2104337819639976</v>
      </c>
      <c r="K1933" s="2">
        <f t="shared" si="236"/>
        <v>6.193158386222672</v>
      </c>
    </row>
    <row r="1934" spans="1:11" ht="13.5" x14ac:dyDescent="0.25">
      <c r="A1934" s="3">
        <v>44825</v>
      </c>
      <c r="B1934" s="2">
        <v>6.1467000000000001</v>
      </c>
      <c r="C1934" s="2">
        <f t="shared" si="237"/>
        <v>0.10909999999999975</v>
      </c>
      <c r="D1934" s="2">
        <f t="shared" si="238"/>
        <v>6.0724999999999998</v>
      </c>
      <c r="E1934" s="2">
        <f t="shared" si="240"/>
        <v>6.1583199999999998</v>
      </c>
      <c r="F1934" s="2">
        <f t="shared" si="233"/>
        <v>6.2627000000000006</v>
      </c>
      <c r="G1934" s="2">
        <f t="shared" si="235"/>
        <v>6.2061779999999986</v>
      </c>
      <c r="H1934" s="2">
        <f t="shared" si="239"/>
        <v>5.767750000000003</v>
      </c>
      <c r="I1934" s="2">
        <f t="array" ref="I1934">SUMPRODUCT(B1918:B1937, (ROW(B1918:B1937)-ROW(B1918)+1)) / (20*21/2)</f>
        <v>6.1856409523809521</v>
      </c>
      <c r="J1934" s="2">
        <f t="shared" si="234"/>
        <v>6.2043638979674265</v>
      </c>
      <c r="K1934" s="2">
        <f t="shared" si="236"/>
        <v>6.1913364887237439</v>
      </c>
    </row>
    <row r="1935" spans="1:11" ht="13.5" x14ac:dyDescent="0.25">
      <c r="A1935" s="3">
        <v>44826</v>
      </c>
      <c r="B1935" s="2">
        <v>6.1829999999999998</v>
      </c>
      <c r="C1935" s="2">
        <f t="shared" si="237"/>
        <v>3.6299999999999777E-2</v>
      </c>
      <c r="D1935" s="2">
        <f t="shared" si="238"/>
        <v>6.08704</v>
      </c>
      <c r="E1935" s="2">
        <f t="shared" si="240"/>
        <v>6.1437699999999991</v>
      </c>
      <c r="F1935" s="2">
        <f t="shared" si="233"/>
        <v>6.2554249999999998</v>
      </c>
      <c r="G1935" s="2">
        <f t="shared" si="235"/>
        <v>6.2090859999999983</v>
      </c>
      <c r="H1935" s="2">
        <f t="shared" si="239"/>
        <v>5.7737765000000039</v>
      </c>
      <c r="I1935" s="2">
        <f t="array" ref="I1935">SUMPRODUCT(B1919:B1938, (ROW(B1919:B1938)-ROW(B1919)+1)) / (20*21/2)</f>
        <v>6.1868547619047627</v>
      </c>
      <c r="J1935" s="2">
        <f t="shared" si="234"/>
        <v>6.2023292410181483</v>
      </c>
      <c r="K1935" s="2">
        <f t="shared" si="236"/>
        <v>6.1910095675973231</v>
      </c>
    </row>
    <row r="1936" spans="1:11" ht="13.5" x14ac:dyDescent="0.25">
      <c r="A1936" s="3">
        <v>44827</v>
      </c>
      <c r="B1936" s="2">
        <v>6.1612</v>
      </c>
      <c r="C1936" s="2">
        <f t="shared" si="237"/>
        <v>-2.179999999999982E-2</v>
      </c>
      <c r="D1936" s="2">
        <f t="shared" si="238"/>
        <v>6.1117600000000003</v>
      </c>
      <c r="E1936" s="2">
        <f t="shared" si="240"/>
        <v>6.1292200000000001</v>
      </c>
      <c r="F1936" s="2">
        <f t="shared" si="233"/>
        <v>6.2485149999999985</v>
      </c>
      <c r="G1936" s="2">
        <f t="shared" si="235"/>
        <v>6.2127219999999985</v>
      </c>
      <c r="H1936" s="2">
        <f t="shared" si="239"/>
        <v>5.7797270000000029</v>
      </c>
      <c r="I1936" s="2">
        <f t="array" ref="I1936">SUMPRODUCT(B1920:B1939, (ROW(B1920:B1939)-ROW(B1920)+1)) / (20*21/2)</f>
        <v>6.1761142857142861</v>
      </c>
      <c r="J1936" s="2">
        <f t="shared" si="234"/>
        <v>6.1984121704449908</v>
      </c>
      <c r="K1936" s="2">
        <f t="shared" si="236"/>
        <v>6.1898405649464481</v>
      </c>
    </row>
    <row r="1937" spans="1:11" ht="13.5" x14ac:dyDescent="0.25">
      <c r="A1937" s="3">
        <v>44830</v>
      </c>
      <c r="B1937" s="2">
        <v>6.1829999999999998</v>
      </c>
      <c r="C1937" s="2">
        <f t="shared" si="237"/>
        <v>2.179999999999982E-2</v>
      </c>
      <c r="D1937" s="2">
        <f t="shared" si="238"/>
        <v>6.1423000000000005</v>
      </c>
      <c r="E1937" s="2">
        <f t="shared" si="240"/>
        <v>6.1255800000000002</v>
      </c>
      <c r="F1937" s="2">
        <f t="shared" si="233"/>
        <v>6.243055</v>
      </c>
      <c r="G1937" s="2">
        <f t="shared" si="235"/>
        <v>6.2159219999999982</v>
      </c>
      <c r="H1937" s="2">
        <f t="shared" si="239"/>
        <v>5.7854880000000026</v>
      </c>
      <c r="I1937" s="2">
        <f t="array" ref="I1937">SUMPRODUCT(B1921:B1940, (ROW(B1921:B1940)-ROW(B1921)+1)) / (20*21/2)</f>
        <v>6.1683852380952384</v>
      </c>
      <c r="J1937" s="2">
        <f t="shared" si="234"/>
        <v>6.1969443446883252</v>
      </c>
      <c r="K1937" s="2">
        <f t="shared" si="236"/>
        <v>6.1895723074975679</v>
      </c>
    </row>
    <row r="1938" spans="1:11" ht="13.5" x14ac:dyDescent="0.25">
      <c r="A1938" s="3">
        <v>44831</v>
      </c>
      <c r="B1938" s="2">
        <v>6.2557999999999998</v>
      </c>
      <c r="C1938" s="2">
        <f t="shared" si="237"/>
        <v>7.2799999999999976E-2</v>
      </c>
      <c r="D1938" s="2">
        <f t="shared" si="238"/>
        <v>6.1859400000000004</v>
      </c>
      <c r="E1938" s="2">
        <f t="shared" si="240"/>
        <v>6.1292200000000001</v>
      </c>
      <c r="F1938" s="2">
        <f t="shared" si="233"/>
        <v>6.2448749999999986</v>
      </c>
      <c r="G1938" s="2">
        <f t="shared" si="235"/>
        <v>6.2205779999999997</v>
      </c>
      <c r="H1938" s="2">
        <f t="shared" si="239"/>
        <v>5.7915800000000015</v>
      </c>
      <c r="I1938" s="2">
        <f t="array" ref="I1938">SUMPRODUCT(B1922:B1941, (ROW(B1922:B1941)-ROW(B1922)+1)) / (20*21/2)</f>
        <v>6.1511042857142861</v>
      </c>
      <c r="J1938" s="2">
        <f t="shared" si="234"/>
        <v>6.2025496451941997</v>
      </c>
      <c r="K1938" s="2">
        <f t="shared" si="236"/>
        <v>6.1921694719094287</v>
      </c>
    </row>
    <row r="1939" spans="1:11" ht="13.5" x14ac:dyDescent="0.25">
      <c r="A1939" s="3">
        <v>44832</v>
      </c>
      <c r="B1939" s="2">
        <v>6.1321000000000003</v>
      </c>
      <c r="C1939" s="2">
        <f t="shared" si="237"/>
        <v>-0.12369999999999948</v>
      </c>
      <c r="D1939" s="2">
        <f t="shared" si="238"/>
        <v>6.1830200000000008</v>
      </c>
      <c r="E1939" s="2">
        <f t="shared" si="240"/>
        <v>6.1277600000000003</v>
      </c>
      <c r="F1939" s="2">
        <f t="shared" si="233"/>
        <v>6.2350549999999991</v>
      </c>
      <c r="G1939" s="2">
        <f t="shared" si="235"/>
        <v>6.2227599999999992</v>
      </c>
      <c r="H1939" s="2">
        <f t="shared" si="239"/>
        <v>5.7973520000000018</v>
      </c>
      <c r="I1939" s="2">
        <f t="array" ref="I1939">SUMPRODUCT(B1923:B1942, (ROW(B1923:B1942)-ROW(B1923)+1)) / (20*21/2)</f>
        <v>6.1392199999999999</v>
      </c>
      <c r="J1939" s="2">
        <f t="shared" si="234"/>
        <v>6.1958401551757047</v>
      </c>
      <c r="K1939" s="2">
        <f t="shared" si="236"/>
        <v>6.1898138063443531</v>
      </c>
    </row>
    <row r="1940" spans="1:11" ht="13.5" x14ac:dyDescent="0.25">
      <c r="A1940" s="3">
        <v>44833</v>
      </c>
      <c r="B1940" s="2">
        <v>6.1539000000000001</v>
      </c>
      <c r="C1940" s="2">
        <f t="shared" si="237"/>
        <v>2.179999999999982E-2</v>
      </c>
      <c r="D1940" s="2">
        <f t="shared" si="238"/>
        <v>6.1772000000000009</v>
      </c>
      <c r="E1940" s="2">
        <f t="shared" si="240"/>
        <v>6.1321200000000005</v>
      </c>
      <c r="F1940" s="2">
        <f t="shared" ref="F1940:F2003" si="241">AVERAGE(B1921:B1940)</f>
        <v>6.2190500000000002</v>
      </c>
      <c r="G1940" s="2">
        <f t="shared" si="235"/>
        <v>6.2250859999999992</v>
      </c>
      <c r="H1940" s="2">
        <f t="shared" si="239"/>
        <v>5.8032660000000007</v>
      </c>
      <c r="I1940" s="2">
        <f t="array" ref="I1940">SUMPRODUCT(B1924:B1943, (ROW(B1924:B1943)-ROW(B1924)+1)) / (20*21/2)</f>
        <v>6.1251233333333337</v>
      </c>
      <c r="J1940" s="2">
        <f t="shared" si="234"/>
        <v>6.1918458546827804</v>
      </c>
      <c r="K1940" s="2">
        <f t="shared" si="236"/>
        <v>6.1884054217818303</v>
      </c>
    </row>
    <row r="1941" spans="1:11" ht="13.5" x14ac:dyDescent="0.25">
      <c r="A1941" s="3">
        <v>44834</v>
      </c>
      <c r="B1941" s="2">
        <v>6.0376000000000003</v>
      </c>
      <c r="C1941" s="2">
        <f t="shared" si="237"/>
        <v>-0.11629999999999985</v>
      </c>
      <c r="D1941" s="2">
        <f t="shared" si="238"/>
        <v>6.1524800000000006</v>
      </c>
      <c r="E1941" s="2">
        <f t="shared" si="240"/>
        <v>6.1321199999999996</v>
      </c>
      <c r="F1941" s="2">
        <f t="shared" si="241"/>
        <v>6.1986849999999993</v>
      </c>
      <c r="G1941" s="2">
        <f t="shared" si="235"/>
        <v>6.2247960000000004</v>
      </c>
      <c r="H1941" s="2">
        <f t="shared" si="239"/>
        <v>5.8085985000000013</v>
      </c>
      <c r="I1941" s="2">
        <f t="array" ref="I1941">SUMPRODUCT(B1925:B1944, (ROW(B1925:B1944)-ROW(B1925)+1)) / (20*21/2)</f>
        <v>6.1065552380952379</v>
      </c>
      <c r="J1941" s="2">
        <f t="shared" ref="J1941:J2004" si="242">$J$4*B1941+J1940*(1-$J$4)</f>
        <v>6.1771557732844204</v>
      </c>
      <c r="K1941" s="2">
        <f t="shared" si="236"/>
        <v>6.1824914836727389</v>
      </c>
    </row>
    <row r="1942" spans="1:11" ht="13.5" x14ac:dyDescent="0.25">
      <c r="A1942" s="3">
        <v>44837</v>
      </c>
      <c r="B1942" s="2">
        <v>6.0739000000000001</v>
      </c>
      <c r="C1942" s="2">
        <f t="shared" si="237"/>
        <v>3.6299999999999777E-2</v>
      </c>
      <c r="D1942" s="2">
        <f t="shared" si="238"/>
        <v>6.1306600000000007</v>
      </c>
      <c r="E1942" s="2">
        <f t="shared" si="240"/>
        <v>6.1364800000000006</v>
      </c>
      <c r="F1942" s="2">
        <f t="shared" si="241"/>
        <v>6.1783149999999987</v>
      </c>
      <c r="G1942" s="2">
        <f t="shared" si="235"/>
        <v>6.2240679999999999</v>
      </c>
      <c r="H1942" s="2">
        <f t="shared" si="239"/>
        <v>5.8144115000000021</v>
      </c>
      <c r="I1942" s="2">
        <f t="array" ref="I1942">SUMPRODUCT(B1926:B1945, (ROW(B1926:B1945)-ROW(B1926)+1)) / (20*21/2)</f>
        <v>6.090065714285716</v>
      </c>
      <c r="J1942" s="2">
        <f t="shared" si="242"/>
        <v>6.1673218901144757</v>
      </c>
      <c r="K1942" s="2">
        <f t="shared" si="236"/>
        <v>6.1782329941169447</v>
      </c>
    </row>
    <row r="1943" spans="1:11" ht="13.5" x14ac:dyDescent="0.25">
      <c r="A1943" s="3">
        <v>44838</v>
      </c>
      <c r="B1943" s="2">
        <v>6.0303000000000004</v>
      </c>
      <c r="C1943" s="2">
        <f t="shared" si="237"/>
        <v>-4.3599999999999639E-2</v>
      </c>
      <c r="D1943" s="2">
        <f t="shared" si="238"/>
        <v>6.0855600000000001</v>
      </c>
      <c r="E1943" s="2">
        <f t="shared" si="240"/>
        <v>6.1357499999999998</v>
      </c>
      <c r="F1943" s="2">
        <f t="shared" si="241"/>
        <v>6.1597649999999984</v>
      </c>
      <c r="G1943" s="2">
        <f t="shared" si="235"/>
        <v>6.2234859999999994</v>
      </c>
      <c r="H1943" s="2">
        <f t="shared" si="239"/>
        <v>5.8200065000000016</v>
      </c>
      <c r="I1943" s="2">
        <f t="array" ref="I1943">SUMPRODUCT(B1927:B1946, (ROW(B1927:B1946)-ROW(B1927)+1)) / (20*21/2)</f>
        <v>6.0753080952380962</v>
      </c>
      <c r="J1943" s="2">
        <f t="shared" si="242"/>
        <v>6.1542721862940493</v>
      </c>
      <c r="K1943" s="2">
        <f t="shared" si="236"/>
        <v>6.172431700230006</v>
      </c>
    </row>
    <row r="1944" spans="1:11" ht="13.5" x14ac:dyDescent="0.25">
      <c r="A1944" s="3">
        <v>44839</v>
      </c>
      <c r="B1944" s="2">
        <v>5.9648000000000003</v>
      </c>
      <c r="C1944" s="2">
        <f t="shared" si="237"/>
        <v>-6.5500000000000114E-2</v>
      </c>
      <c r="D1944" s="2">
        <f t="shared" si="238"/>
        <v>6.0521000000000003</v>
      </c>
      <c r="E1944" s="2">
        <f t="shared" si="240"/>
        <v>6.1175600000000001</v>
      </c>
      <c r="F1944" s="2">
        <f t="shared" si="241"/>
        <v>6.1379399999999986</v>
      </c>
      <c r="G1944" s="2">
        <f t="shared" si="235"/>
        <v>6.2191219999999996</v>
      </c>
      <c r="H1944" s="2">
        <f t="shared" si="239"/>
        <v>5.824975000000002</v>
      </c>
      <c r="I1944" s="2">
        <f t="array" ref="I1944">SUMPRODUCT(B1928:B1947, (ROW(B1928:B1947)-ROW(B1928)+1)) / (20*21/2)</f>
        <v>6.0621785714285723</v>
      </c>
      <c r="J1944" s="2">
        <f t="shared" si="242"/>
        <v>6.1362272161708065</v>
      </c>
      <c r="K1944" s="2">
        <f t="shared" si="236"/>
        <v>6.1642892806131435</v>
      </c>
    </row>
    <row r="1945" spans="1:11" ht="13.5" x14ac:dyDescent="0.25">
      <c r="A1945" s="3">
        <v>44840</v>
      </c>
      <c r="B1945" s="2">
        <v>5.9648000000000003</v>
      </c>
      <c r="C1945" s="2">
        <f t="shared" si="237"/>
        <v>0</v>
      </c>
      <c r="D1945" s="2">
        <f t="shared" si="238"/>
        <v>6.0142800000000003</v>
      </c>
      <c r="E1945" s="2">
        <f t="shared" si="240"/>
        <v>6.0957399999999993</v>
      </c>
      <c r="F1945" s="2">
        <f t="shared" si="241"/>
        <v>6.1197549999999978</v>
      </c>
      <c r="G1945" s="2">
        <f t="shared" si="235"/>
        <v>6.2147580000000016</v>
      </c>
      <c r="H1945" s="2">
        <f t="shared" si="239"/>
        <v>5.8291140000000015</v>
      </c>
      <c r="I1945" s="2">
        <f t="array" ref="I1945">SUMPRODUCT(B1929:B1948, (ROW(B1929:B1948)-ROW(B1929)+1)) / (20*21/2)</f>
        <v>6.0502614285714289</v>
      </c>
      <c r="J1945" s="2">
        <f t="shared" si="242"/>
        <v>6.1199008146307303</v>
      </c>
      <c r="K1945" s="2">
        <f t="shared" si="236"/>
        <v>6.1564661715694911</v>
      </c>
    </row>
    <row r="1946" spans="1:11" ht="13.5" x14ac:dyDescent="0.25">
      <c r="A1946" s="3">
        <v>44841</v>
      </c>
      <c r="B1946" s="2">
        <v>5.9648000000000003</v>
      </c>
      <c r="C1946" s="2">
        <f t="shared" si="237"/>
        <v>0</v>
      </c>
      <c r="D1946" s="2">
        <f t="shared" si="238"/>
        <v>5.9997200000000008</v>
      </c>
      <c r="E1946" s="2">
        <f t="shared" si="240"/>
        <v>6.0760999999999994</v>
      </c>
      <c r="F1946" s="2">
        <f t="shared" si="241"/>
        <v>6.1026599999999984</v>
      </c>
      <c r="G1946" s="2">
        <f t="shared" si="235"/>
        <v>6.2077740000000015</v>
      </c>
      <c r="H1946" s="2">
        <f t="shared" si="239"/>
        <v>5.8330540000000033</v>
      </c>
      <c r="I1946" s="2">
        <f t="array" ref="I1946">SUMPRODUCT(B1930:B1949, (ROW(B1930:B1949)-ROW(B1930)+1)) / (20*21/2)</f>
        <v>6.0430233333333341</v>
      </c>
      <c r="J1946" s="2">
        <f t="shared" si="242"/>
        <v>6.1051293084754228</v>
      </c>
      <c r="K1946" s="2">
        <f t="shared" si="236"/>
        <v>6.1489498511157858</v>
      </c>
    </row>
    <row r="1947" spans="1:11" ht="13.5" x14ac:dyDescent="0.25">
      <c r="A1947" s="3">
        <v>44844</v>
      </c>
      <c r="B1947" s="2">
        <v>5.9648000000000003</v>
      </c>
      <c r="C1947" s="2">
        <f t="shared" si="237"/>
        <v>0</v>
      </c>
      <c r="D1947" s="2">
        <f t="shared" si="238"/>
        <v>5.9779</v>
      </c>
      <c r="E1947" s="2">
        <f t="shared" si="240"/>
        <v>6.0542799999999986</v>
      </c>
      <c r="F1947" s="2">
        <f t="shared" si="241"/>
        <v>6.0899299999999981</v>
      </c>
      <c r="G1947" s="2">
        <f t="shared" si="235"/>
        <v>6.2021000000000015</v>
      </c>
      <c r="H1947" s="2">
        <f t="shared" si="239"/>
        <v>5.8368610000000025</v>
      </c>
      <c r="I1947" s="2">
        <f t="array" ref="I1947">SUMPRODUCT(B1931:B1950, (ROW(B1931:B1950)-ROW(B1931)+1)) / (20*21/2)</f>
        <v>6.0399447619047617</v>
      </c>
      <c r="J1947" s="2">
        <f t="shared" si="242"/>
        <v>6.0917646124301452</v>
      </c>
      <c r="K1947" s="2">
        <f t="shared" si="236"/>
        <v>6.1417282883269317</v>
      </c>
    </row>
    <row r="1948" spans="1:11" ht="13.5" x14ac:dyDescent="0.25">
      <c r="A1948" s="3">
        <v>44845</v>
      </c>
      <c r="B1948" s="2">
        <v>5.9648000000000003</v>
      </c>
      <c r="C1948" s="2">
        <f t="shared" si="237"/>
        <v>0</v>
      </c>
      <c r="D1948" s="2">
        <f t="shared" si="238"/>
        <v>5.9648000000000003</v>
      </c>
      <c r="E1948" s="2">
        <f t="shared" si="240"/>
        <v>6.0251799999999989</v>
      </c>
      <c r="F1948" s="2">
        <f t="shared" si="241"/>
        <v>6.0771999999999995</v>
      </c>
      <c r="G1948" s="2">
        <f t="shared" si="235"/>
        <v>6.1970080000000021</v>
      </c>
      <c r="H1948" s="2">
        <f t="shared" si="239"/>
        <v>5.8402035000000012</v>
      </c>
      <c r="I1948" s="2">
        <f t="array" ref="I1948">SUMPRODUCT(B1932:B1951, (ROW(B1932:B1951)-ROW(B1932)+1)) / (20*21/2)</f>
        <v>6.0372123809523819</v>
      </c>
      <c r="J1948" s="2">
        <f t="shared" si="242"/>
        <v>6.0796727445796552</v>
      </c>
      <c r="K1948" s="2">
        <f t="shared" si="236"/>
        <v>6.1347899240788166</v>
      </c>
    </row>
    <row r="1949" spans="1:11" ht="13.5" x14ac:dyDescent="0.25">
      <c r="A1949" s="3">
        <v>44846</v>
      </c>
      <c r="B1949" s="2">
        <v>6.0011999999999999</v>
      </c>
      <c r="C1949" s="2">
        <f t="shared" si="237"/>
        <v>3.6399999999999544E-2</v>
      </c>
      <c r="D1949" s="2">
        <f t="shared" si="238"/>
        <v>5.9720800000000001</v>
      </c>
      <c r="E1949" s="2">
        <f t="shared" si="240"/>
        <v>6.0120899999999988</v>
      </c>
      <c r="F1949" s="2">
        <f t="shared" si="241"/>
        <v>6.0699249999999987</v>
      </c>
      <c r="G1949" s="2">
        <f t="shared" si="235"/>
        <v>6.1926440000000023</v>
      </c>
      <c r="H1949" s="2">
        <f t="shared" si="239"/>
        <v>5.8452545000000011</v>
      </c>
      <c r="I1949" s="2">
        <f t="array" ref="I1949">SUMPRODUCT(B1933:B1952, (ROW(B1933:B1952)-ROW(B1933)+1)) / (20*21/2)</f>
        <v>6.0275466666666677</v>
      </c>
      <c r="J1949" s="2">
        <f t="shared" si="242"/>
        <v>6.0721991498577834</v>
      </c>
      <c r="K1949" s="2">
        <f t="shared" si="236"/>
        <v>6.1295511035267065</v>
      </c>
    </row>
    <row r="1950" spans="1:11" ht="13.5" x14ac:dyDescent="0.25">
      <c r="A1950" s="3">
        <v>44847</v>
      </c>
      <c r="B1950" s="2">
        <v>6.0376000000000003</v>
      </c>
      <c r="C1950" s="2">
        <f t="shared" si="237"/>
        <v>3.6400000000000432E-2</v>
      </c>
      <c r="D1950" s="2">
        <f t="shared" si="238"/>
        <v>5.9866400000000004</v>
      </c>
      <c r="E1950" s="2">
        <f t="shared" si="240"/>
        <v>6.0004599999999995</v>
      </c>
      <c r="F1950" s="2">
        <f t="shared" si="241"/>
        <v>6.0662899999999986</v>
      </c>
      <c r="G1950" s="2">
        <f t="shared" si="235"/>
        <v>6.1892980000000026</v>
      </c>
      <c r="H1950" s="2">
        <f t="shared" si="239"/>
        <v>5.8498900000000011</v>
      </c>
      <c r="I1950" s="2">
        <f t="array" ref="I1950">SUMPRODUCT(B1934:B1953, (ROW(B1934:B1953)-ROW(B1934)+1)) / (20*21/2)</f>
        <v>6.0181928571428571</v>
      </c>
      <c r="J1950" s="2">
        <f t="shared" si="242"/>
        <v>6.0689039927284707</v>
      </c>
      <c r="K1950" s="2">
        <f t="shared" si="236"/>
        <v>6.1259451778982088</v>
      </c>
    </row>
    <row r="1951" spans="1:11" ht="13.5" x14ac:dyDescent="0.25">
      <c r="A1951" s="3">
        <v>44848</v>
      </c>
      <c r="B1951" s="2">
        <v>6.0376000000000003</v>
      </c>
      <c r="C1951" s="2">
        <f t="shared" si="237"/>
        <v>0</v>
      </c>
      <c r="D1951" s="2">
        <f t="shared" si="238"/>
        <v>6.0012000000000008</v>
      </c>
      <c r="E1951" s="2">
        <f t="shared" si="240"/>
        <v>6.0004599999999995</v>
      </c>
      <c r="F1951" s="2">
        <f t="shared" si="241"/>
        <v>6.0662899999999986</v>
      </c>
      <c r="G1951" s="2">
        <f t="shared" si="235"/>
        <v>6.1863900000000021</v>
      </c>
      <c r="H1951" s="2">
        <f t="shared" si="239"/>
        <v>5.8548575000000014</v>
      </c>
      <c r="I1951" s="2">
        <f t="array" ref="I1951">SUMPRODUCT(B1935:B1954, (ROW(B1935:B1954)-ROW(B1935)+1)) / (20*21/2)</f>
        <v>6.0140333333333338</v>
      </c>
      <c r="J1951" s="2">
        <f t="shared" si="242"/>
        <v>6.0659226600876632</v>
      </c>
      <c r="K1951" s="2">
        <f t="shared" si="236"/>
        <v>6.122480661117887</v>
      </c>
    </row>
    <row r="1952" spans="1:11" ht="13.5" x14ac:dyDescent="0.25">
      <c r="A1952" s="3">
        <v>44851</v>
      </c>
      <c r="B1952" s="2">
        <v>5.9648000000000003</v>
      </c>
      <c r="C1952" s="2">
        <f t="shared" si="237"/>
        <v>-7.2799999999999976E-2</v>
      </c>
      <c r="D1952" s="2">
        <f t="shared" si="238"/>
        <v>6.0012000000000008</v>
      </c>
      <c r="E1952" s="2">
        <f t="shared" si="240"/>
        <v>5.9895499999999995</v>
      </c>
      <c r="F1952" s="2">
        <f t="shared" si="241"/>
        <v>6.0630149999999983</v>
      </c>
      <c r="G1952" s="2">
        <f t="shared" si="235"/>
        <v>6.1820260000000031</v>
      </c>
      <c r="H1952" s="2">
        <f t="shared" si="239"/>
        <v>5.8594610000000014</v>
      </c>
      <c r="I1952" s="2">
        <f t="array" ref="I1952">SUMPRODUCT(B1936:B1955, (ROW(B1936:B1955)-ROW(B1936)+1)) / (20*21/2)</f>
        <v>6.0056500000000002</v>
      </c>
      <c r="J1952" s="2">
        <f t="shared" si="242"/>
        <v>6.0562919305555054</v>
      </c>
      <c r="K1952" s="2">
        <f t="shared" si="236"/>
        <v>6.1162971057799309</v>
      </c>
    </row>
    <row r="1953" spans="1:11" ht="13.5" x14ac:dyDescent="0.25">
      <c r="A1953" s="3">
        <v>44852</v>
      </c>
      <c r="B1953" s="2">
        <v>5.9648000000000003</v>
      </c>
      <c r="C1953" s="2">
        <f t="shared" si="237"/>
        <v>0</v>
      </c>
      <c r="D1953" s="2">
        <f t="shared" si="238"/>
        <v>6.0011999999999999</v>
      </c>
      <c r="E1953" s="2">
        <f t="shared" si="240"/>
        <v>5.9829999999999997</v>
      </c>
      <c r="F1953" s="2">
        <f t="shared" si="241"/>
        <v>6.0593749999999984</v>
      </c>
      <c r="G1953" s="2">
        <f t="shared" si="235"/>
        <v>6.179116000000004</v>
      </c>
      <c r="H1953" s="2">
        <f t="shared" si="239"/>
        <v>5.8641310000000013</v>
      </c>
      <c r="I1953" s="2">
        <f t="array" ref="I1953">SUMPRODUCT(B1937:B1956, (ROW(B1937:B1956)-ROW(B1937)+1)) / (20*21/2)</f>
        <v>5.9983057142857144</v>
      </c>
      <c r="J1953" s="2">
        <f t="shared" si="242"/>
        <v>6.0475784133597434</v>
      </c>
      <c r="K1953" s="2">
        <f t="shared" si="236"/>
        <v>6.1103560428081689</v>
      </c>
    </row>
    <row r="1954" spans="1:11" ht="13.5" x14ac:dyDescent="0.25">
      <c r="A1954" s="3">
        <v>44853</v>
      </c>
      <c r="B1954" s="2">
        <v>6.0156999999999998</v>
      </c>
      <c r="C1954" s="2">
        <f t="shared" si="237"/>
        <v>5.0899999999999501E-2</v>
      </c>
      <c r="D1954" s="2">
        <f t="shared" si="238"/>
        <v>6.0040999999999993</v>
      </c>
      <c r="E1954" s="2">
        <f t="shared" si="240"/>
        <v>5.9880900000000006</v>
      </c>
      <c r="F1954" s="2">
        <f t="shared" si="241"/>
        <v>6.0528249999999986</v>
      </c>
      <c r="G1954" s="2">
        <f t="shared" si="235"/>
        <v>6.1766420000000029</v>
      </c>
      <c r="H1954" s="2">
        <f t="shared" si="239"/>
        <v>5.8684915000000002</v>
      </c>
      <c r="I1954" s="2">
        <f t="array" ref="I1954">SUMPRODUCT(B1938:B1957, (ROW(B1938:B1957)-ROW(B1938)+1)) / (20*21/2)</f>
        <v>5.9905157142857153</v>
      </c>
      <c r="J1954" s="2">
        <f t="shared" si="242"/>
        <v>6.0445423739921482</v>
      </c>
      <c r="K1954" s="2">
        <f t="shared" si="236"/>
        <v>6.1066440411294174</v>
      </c>
    </row>
    <row r="1955" spans="1:11" ht="13.5" x14ac:dyDescent="0.25">
      <c r="A1955" s="3">
        <v>44854</v>
      </c>
      <c r="B1955" s="2">
        <v>5.9648000000000003</v>
      </c>
      <c r="C1955" s="2">
        <f t="shared" si="237"/>
        <v>-5.0899999999999501E-2</v>
      </c>
      <c r="D1955" s="2">
        <f t="shared" si="238"/>
        <v>5.9895399999999999</v>
      </c>
      <c r="E1955" s="2">
        <f t="shared" si="240"/>
        <v>5.9880900000000015</v>
      </c>
      <c r="F1955" s="2">
        <f t="shared" si="241"/>
        <v>6.0419149999999977</v>
      </c>
      <c r="G1955" s="2">
        <f t="shared" si="235"/>
        <v>6.1725680000000036</v>
      </c>
      <c r="H1955" s="2">
        <f t="shared" si="239"/>
        <v>5.872763</v>
      </c>
      <c r="I1955" s="2">
        <f t="array" ref="I1955">SUMPRODUCT(B1939:B1958, (ROW(B1939:B1958)-ROW(B1939)+1)) / (20*21/2)</f>
        <v>5.9796719047619042</v>
      </c>
      <c r="J1955" s="2">
        <f t="shared" si="242"/>
        <v>6.0369478621833723</v>
      </c>
      <c r="K1955" s="2">
        <f t="shared" si="236"/>
        <v>6.1010815297125776</v>
      </c>
    </row>
    <row r="1956" spans="1:11" ht="13.5" x14ac:dyDescent="0.25">
      <c r="A1956" s="3">
        <v>44855</v>
      </c>
      <c r="B1956" s="2">
        <v>5.9648000000000003</v>
      </c>
      <c r="C1956" s="2">
        <f t="shared" si="237"/>
        <v>0</v>
      </c>
      <c r="D1956" s="2">
        <f t="shared" si="238"/>
        <v>5.9749800000000004</v>
      </c>
      <c r="E1956" s="2">
        <f t="shared" si="240"/>
        <v>5.9880900000000015</v>
      </c>
      <c r="F1956" s="2">
        <f t="shared" si="241"/>
        <v>6.0320949999999982</v>
      </c>
      <c r="G1956" s="2">
        <f t="shared" si="235"/>
        <v>6.1692220000000031</v>
      </c>
      <c r="H1956" s="2">
        <f t="shared" si="239"/>
        <v>5.8769020000000003</v>
      </c>
      <c r="I1956" s="2">
        <f t="array" ref="I1956">SUMPRODUCT(B1940:B1959, (ROW(B1940:B1959)-ROW(B1940)+1)) / (20*21/2)</f>
        <v>5.9760338095238108</v>
      </c>
      <c r="J1956" s="2">
        <f t="shared" si="242"/>
        <v>6.0300766372135275</v>
      </c>
      <c r="K1956" s="2">
        <f t="shared" si="236"/>
        <v>6.0957371559983589</v>
      </c>
    </row>
    <row r="1957" spans="1:11" ht="13.5" x14ac:dyDescent="0.25">
      <c r="A1957" s="3">
        <v>44858</v>
      </c>
      <c r="B1957" s="2">
        <v>5.9503000000000004</v>
      </c>
      <c r="C1957" s="2">
        <f t="shared" si="237"/>
        <v>-1.4499999999999957E-2</v>
      </c>
      <c r="D1957" s="2">
        <f t="shared" si="238"/>
        <v>5.9720800000000001</v>
      </c>
      <c r="E1957" s="2">
        <f t="shared" si="240"/>
        <v>5.9866399999999995</v>
      </c>
      <c r="F1957" s="2">
        <f t="shared" si="241"/>
        <v>6.0204599999999981</v>
      </c>
      <c r="G1957" s="2">
        <f t="shared" si="235"/>
        <v>6.1657300000000035</v>
      </c>
      <c r="H1957" s="2">
        <f t="shared" si="239"/>
        <v>5.8811010000000001</v>
      </c>
      <c r="I1957" s="2">
        <f t="array" ref="I1957">SUMPRODUCT(B1941:B1960, (ROW(B1941:B1960)-ROW(B1941)+1)) / (20*21/2)</f>
        <v>5.9731923809523808</v>
      </c>
      <c r="J1957" s="2">
        <f t="shared" si="242"/>
        <v>6.0224788622408107</v>
      </c>
      <c r="K1957" s="2">
        <f t="shared" si="236"/>
        <v>6.0900337381160705</v>
      </c>
    </row>
    <row r="1958" spans="1:11" ht="13.5" x14ac:dyDescent="0.25">
      <c r="A1958" s="3">
        <v>44859</v>
      </c>
      <c r="B1958" s="2">
        <v>5.9066000000000001</v>
      </c>
      <c r="C1958" s="2">
        <f t="shared" si="237"/>
        <v>-4.3700000000000294E-2</v>
      </c>
      <c r="D1958" s="2">
        <f t="shared" si="238"/>
        <v>5.9604400000000002</v>
      </c>
      <c r="E1958" s="2">
        <f t="shared" si="240"/>
        <v>5.9808199999999996</v>
      </c>
      <c r="F1958" s="2">
        <f t="shared" si="241"/>
        <v>6.0029999999999983</v>
      </c>
      <c r="G1958" s="2">
        <f t="shared" si="235"/>
        <v>6.1602020000000035</v>
      </c>
      <c r="H1958" s="2">
        <f t="shared" si="239"/>
        <v>5.8850815000000001</v>
      </c>
      <c r="I1958" s="2">
        <f t="array" ref="I1958">SUMPRODUCT(B1942:B1961, (ROW(B1942:B1961)-ROW(B1942)+1)) / (20*21/2)</f>
        <v>5.9712514285714287</v>
      </c>
      <c r="J1958" s="2">
        <f t="shared" si="242"/>
        <v>6.0114427801226382</v>
      </c>
      <c r="K1958" s="2">
        <f t="shared" si="236"/>
        <v>6.0828402581899503</v>
      </c>
    </row>
    <row r="1959" spans="1:11" ht="13.5" x14ac:dyDescent="0.25">
      <c r="A1959" s="3">
        <v>44860</v>
      </c>
      <c r="B1959" s="2">
        <v>5.9648000000000003</v>
      </c>
      <c r="C1959" s="2">
        <f t="shared" si="237"/>
        <v>5.8200000000000252E-2</v>
      </c>
      <c r="D1959" s="2">
        <f t="shared" si="238"/>
        <v>5.9502600000000001</v>
      </c>
      <c r="E1959" s="2">
        <f t="shared" si="240"/>
        <v>5.9771799999999988</v>
      </c>
      <c r="F1959" s="2">
        <f t="shared" si="241"/>
        <v>5.9946349999999979</v>
      </c>
      <c r="G1959" s="2">
        <f t="shared" si="235"/>
        <v>6.1543820000000053</v>
      </c>
      <c r="H1959" s="2">
        <f t="shared" si="239"/>
        <v>5.8893529999999989</v>
      </c>
      <c r="I1959" s="2">
        <f t="array" ref="I1959">SUMPRODUCT(B1943:B1962, (ROW(B1943:B1962)-ROW(B1943)+1)) / (20*21/2)</f>
        <v>5.9696571428571437</v>
      </c>
      <c r="J1959" s="2">
        <f t="shared" si="242"/>
        <v>6.0070006105871494</v>
      </c>
      <c r="K1959" s="2">
        <f t="shared" si="236"/>
        <v>6.0782112284570111</v>
      </c>
    </row>
    <row r="1960" spans="1:11" ht="13.5" x14ac:dyDescent="0.25">
      <c r="A1960" s="3">
        <v>44861</v>
      </c>
      <c r="B1960" s="2">
        <v>5.9648000000000003</v>
      </c>
      <c r="C1960" s="2">
        <f t="shared" si="237"/>
        <v>0</v>
      </c>
      <c r="D1960" s="2">
        <f t="shared" si="238"/>
        <v>5.9502600000000001</v>
      </c>
      <c r="E1960" s="2">
        <f t="shared" si="240"/>
        <v>5.9699</v>
      </c>
      <c r="F1960" s="2">
        <f t="shared" si="241"/>
        <v>5.9851799999999979</v>
      </c>
      <c r="G1960" s="2">
        <f t="shared" si="235"/>
        <v>6.1479800000000049</v>
      </c>
      <c r="H1960" s="2">
        <f t="shared" si="239"/>
        <v>5.8939899999999987</v>
      </c>
      <c r="I1960" s="2">
        <f t="array" ref="I1960">SUMPRODUCT(B1944:B1963, (ROW(B1944:B1963)-ROW(B1944)+1)) / (20*21/2)</f>
        <v>5.9685823809523821</v>
      </c>
      <c r="J1960" s="2">
        <f t="shared" si="242"/>
        <v>6.0029815048169448</v>
      </c>
      <c r="K1960" s="2">
        <f t="shared" si="236"/>
        <v>6.0737637293018345</v>
      </c>
    </row>
    <row r="1961" spans="1:11" ht="13.5" x14ac:dyDescent="0.25">
      <c r="A1961" s="3">
        <v>44862</v>
      </c>
      <c r="B1961" s="2">
        <v>5.9648000000000003</v>
      </c>
      <c r="C1961" s="2">
        <f t="shared" si="237"/>
        <v>0</v>
      </c>
      <c r="D1961" s="2">
        <f t="shared" si="238"/>
        <v>5.9502600000000001</v>
      </c>
      <c r="E1961" s="2">
        <f t="shared" si="240"/>
        <v>5.9626199999999994</v>
      </c>
      <c r="F1961" s="2">
        <f t="shared" si="241"/>
        <v>5.9815399999999981</v>
      </c>
      <c r="G1961" s="2">
        <f t="shared" si="235"/>
        <v>6.1392500000000041</v>
      </c>
      <c r="H1961" s="2">
        <f t="shared" si="239"/>
        <v>5.8983279999999976</v>
      </c>
      <c r="I1961" s="2">
        <f t="array" ref="I1961">SUMPRODUCT(B1945:B1964, (ROW(B1945:B1964)-ROW(B1945)+1)) / (20*21/2)</f>
        <v>5.9678195238095242</v>
      </c>
      <c r="J1961" s="2">
        <f t="shared" si="242"/>
        <v>5.9993451710248555</v>
      </c>
      <c r="K1961" s="2">
        <f t="shared" si="236"/>
        <v>6.0694906418782333</v>
      </c>
    </row>
    <row r="1962" spans="1:11" ht="13.5" x14ac:dyDescent="0.25">
      <c r="A1962" s="3">
        <v>44865</v>
      </c>
      <c r="B1962" s="2">
        <v>5.9648000000000003</v>
      </c>
      <c r="C1962" s="2">
        <f t="shared" si="237"/>
        <v>0</v>
      </c>
      <c r="D1962" s="2">
        <f t="shared" si="238"/>
        <v>5.9531600000000005</v>
      </c>
      <c r="E1962" s="2">
        <f t="shared" si="240"/>
        <v>5.9626199999999985</v>
      </c>
      <c r="F1962" s="2">
        <f t="shared" si="241"/>
        <v>5.9760849999999985</v>
      </c>
      <c r="G1962" s="2">
        <f t="shared" si="235"/>
        <v>6.1319760000000043</v>
      </c>
      <c r="H1962" s="2">
        <f t="shared" si="239"/>
        <v>5.9026659999999982</v>
      </c>
      <c r="I1962" s="2">
        <f t="array" ref="I1962">SUMPRODUCT(B1946:B1965, (ROW(B1946:B1965)-ROW(B1946)+1)) / (20*21/2)</f>
        <v>5.980913809523809</v>
      </c>
      <c r="J1962" s="2">
        <f t="shared" si="242"/>
        <v>5.9960551547367746</v>
      </c>
      <c r="K1962" s="2">
        <f t="shared" si="236"/>
        <v>6.0653851265104599</v>
      </c>
    </row>
    <row r="1963" spans="1:11" ht="13.5" x14ac:dyDescent="0.25">
      <c r="A1963" s="3">
        <v>44866</v>
      </c>
      <c r="B1963" s="2">
        <v>5.9648000000000003</v>
      </c>
      <c r="C1963" s="2">
        <f t="shared" si="237"/>
        <v>0</v>
      </c>
      <c r="D1963" s="2">
        <f t="shared" si="238"/>
        <v>5.9648000000000003</v>
      </c>
      <c r="E1963" s="2">
        <f t="shared" si="240"/>
        <v>5.9626199999999994</v>
      </c>
      <c r="F1963" s="2">
        <f t="shared" si="241"/>
        <v>5.9728099999999982</v>
      </c>
      <c r="G1963" s="2">
        <f t="shared" si="235"/>
        <v>6.1248460000000042</v>
      </c>
      <c r="H1963" s="2">
        <f t="shared" si="239"/>
        <v>5.9071034999999981</v>
      </c>
      <c r="I1963" s="2">
        <f t="array" ref="I1963">SUMPRODUCT(B1947:B1966, (ROW(B1947:B1966)-ROW(B1947)+1)) / (20*21/2)</f>
        <v>5.9926200000000014</v>
      </c>
      <c r="J1963" s="2">
        <f t="shared" si="242"/>
        <v>5.9930784733332727</v>
      </c>
      <c r="K1963" s="2">
        <f t="shared" si="236"/>
        <v>6.0614406117453443</v>
      </c>
    </row>
    <row r="1964" spans="1:11" ht="13.5" x14ac:dyDescent="0.25">
      <c r="A1964" s="3">
        <v>44867</v>
      </c>
      <c r="B1964" s="2">
        <v>5.9648000000000003</v>
      </c>
      <c r="C1964" s="2">
        <f t="shared" si="237"/>
        <v>0</v>
      </c>
      <c r="D1964" s="2">
        <f t="shared" si="238"/>
        <v>5.9648000000000003</v>
      </c>
      <c r="E1964" s="2">
        <f t="shared" si="240"/>
        <v>5.9575299999999984</v>
      </c>
      <c r="F1964" s="2">
        <f t="shared" si="241"/>
        <v>5.9728099999999991</v>
      </c>
      <c r="G1964" s="2">
        <f t="shared" si="235"/>
        <v>6.117716000000005</v>
      </c>
      <c r="H1964" s="2">
        <f t="shared" si="239"/>
        <v>5.9115409999999988</v>
      </c>
      <c r="I1964" s="2">
        <f t="array" ref="I1964">SUMPRODUCT(B1948:B1967, (ROW(B1948:B1967)-ROW(B1948)+1)) / (20*21/2)</f>
        <v>6.0029823809523801</v>
      </c>
      <c r="J1964" s="2">
        <f t="shared" si="242"/>
        <v>5.990385285396771</v>
      </c>
      <c r="K1964" s="2">
        <f t="shared" si="236"/>
        <v>6.0576507838337621</v>
      </c>
    </row>
    <row r="1965" spans="1:11" ht="13.5" x14ac:dyDescent="0.25">
      <c r="A1965" s="3">
        <v>44868</v>
      </c>
      <c r="B1965" s="2">
        <v>6.1102999999999996</v>
      </c>
      <c r="C1965" s="2">
        <f t="shared" si="237"/>
        <v>0.1454999999999993</v>
      </c>
      <c r="D1965" s="2">
        <f t="shared" si="238"/>
        <v>5.9939</v>
      </c>
      <c r="E1965" s="2">
        <f t="shared" si="240"/>
        <v>5.9720799999999992</v>
      </c>
      <c r="F1965" s="2">
        <f t="shared" si="241"/>
        <v>5.980084999999999</v>
      </c>
      <c r="G1965" s="2">
        <f t="shared" si="235"/>
        <v>6.1133520000000034</v>
      </c>
      <c r="H1965" s="2">
        <f t="shared" si="239"/>
        <v>5.9167059999999978</v>
      </c>
      <c r="I1965" s="2">
        <f t="array" ref="I1965">SUMPRODUCT(B1949:B1968, (ROW(B1949:B1968)-ROW(B1949)+1)) / (20*21/2)</f>
        <v>6.0127209523809517</v>
      </c>
      <c r="J1965" s="2">
        <f t="shared" si="242"/>
        <v>6.0018057344066023</v>
      </c>
      <c r="K1965" s="2">
        <f t="shared" si="236"/>
        <v>6.0597154589775357</v>
      </c>
    </row>
    <row r="1966" spans="1:11" ht="13.5" x14ac:dyDescent="0.25">
      <c r="A1966" s="3">
        <v>44869</v>
      </c>
      <c r="B1966" s="2">
        <v>6.1029999999999998</v>
      </c>
      <c r="C1966" s="2">
        <f t="shared" si="237"/>
        <v>-7.2999999999998622E-3</v>
      </c>
      <c r="D1966" s="2">
        <f t="shared" si="238"/>
        <v>6.0215399999999999</v>
      </c>
      <c r="E1966" s="2">
        <f t="shared" si="240"/>
        <v>5.9858999999999991</v>
      </c>
      <c r="F1966" s="2">
        <f t="shared" si="241"/>
        <v>5.9869949999999985</v>
      </c>
      <c r="G1966" s="2">
        <f t="shared" si="235"/>
        <v>6.1094240000000024</v>
      </c>
      <c r="H1966" s="2">
        <f t="shared" si="239"/>
        <v>5.9218344999999992</v>
      </c>
      <c r="I1966" s="2">
        <f t="array" ref="I1966">SUMPRODUCT(B1950:B1969, (ROW(B1950:B1969)-ROW(B1950)+1)) / (20*21/2)</f>
        <v>6.0239119047619054</v>
      </c>
      <c r="J1966" s="2">
        <f t="shared" si="242"/>
        <v>6.0114432835107356</v>
      </c>
      <c r="K1966" s="2">
        <f t="shared" si="236"/>
        <v>6.0614128919588097</v>
      </c>
    </row>
    <row r="1967" spans="1:11" ht="13.5" x14ac:dyDescent="0.25">
      <c r="A1967" s="3">
        <v>44872</v>
      </c>
      <c r="B1967" s="2">
        <v>6.0957999999999997</v>
      </c>
      <c r="C1967" s="2">
        <f t="shared" si="237"/>
        <v>-7.2000000000000952E-3</v>
      </c>
      <c r="D1967" s="2">
        <f t="shared" si="238"/>
        <v>6.0477399999999992</v>
      </c>
      <c r="E1967" s="2">
        <f t="shared" si="240"/>
        <v>6.0004500000000007</v>
      </c>
      <c r="F1967" s="2">
        <f t="shared" si="241"/>
        <v>5.9935449999999983</v>
      </c>
      <c r="G1967" s="2">
        <f t="shared" si="235"/>
        <v>6.1054960000000031</v>
      </c>
      <c r="H1967" s="2">
        <f t="shared" si="239"/>
        <v>5.9268939999999999</v>
      </c>
      <c r="I1967" s="2">
        <f t="array" ref="I1967">SUMPRODUCT(B1951:B1970, (ROW(B1951:B1970)-ROW(B1951)+1)) / (20*21/2)</f>
        <v>6.0317771428571438</v>
      </c>
      <c r="J1967" s="2">
        <f t="shared" si="242"/>
        <v>6.0194772565097132</v>
      </c>
      <c r="K1967" s="2">
        <f t="shared" si="236"/>
        <v>6.0627614059996402</v>
      </c>
    </row>
    <row r="1968" spans="1:11" ht="13.5" x14ac:dyDescent="0.25">
      <c r="A1968" s="3">
        <v>44873</v>
      </c>
      <c r="B1968" s="2">
        <v>6.0957999999999997</v>
      </c>
      <c r="C1968" s="2">
        <f t="shared" si="237"/>
        <v>0</v>
      </c>
      <c r="D1968" s="2">
        <f t="shared" si="238"/>
        <v>6.0739400000000003</v>
      </c>
      <c r="E1968" s="2">
        <f t="shared" si="240"/>
        <v>6.0193700000000003</v>
      </c>
      <c r="F1968" s="2">
        <f t="shared" si="241"/>
        <v>6.0000949999999982</v>
      </c>
      <c r="G1968" s="2">
        <f t="shared" si="235"/>
        <v>6.1030240000000013</v>
      </c>
      <c r="H1968" s="2">
        <f t="shared" si="239"/>
        <v>5.9315220000000002</v>
      </c>
      <c r="I1968" s="2">
        <f t="array" ref="I1968">SUMPRODUCT(B1952:B1971, (ROW(B1952:B1971)-ROW(B1952)+1)) / (20*21/2)</f>
        <v>6.040095238095236</v>
      </c>
      <c r="J1968" s="2">
        <f t="shared" si="242"/>
        <v>6.0267460892230735</v>
      </c>
      <c r="K1968" s="2">
        <f t="shared" si="236"/>
        <v>6.0640570371369087</v>
      </c>
    </row>
    <row r="1969" spans="1:11" ht="13.5" x14ac:dyDescent="0.25">
      <c r="A1969" s="3">
        <v>44874</v>
      </c>
      <c r="B1969" s="2">
        <v>6.1176000000000004</v>
      </c>
      <c r="C1969" s="2">
        <f t="shared" si="237"/>
        <v>2.1800000000000708E-2</v>
      </c>
      <c r="D1969" s="2">
        <f t="shared" si="238"/>
        <v>6.1044999999999998</v>
      </c>
      <c r="E1969" s="2">
        <f t="shared" si="240"/>
        <v>6.0346500000000001</v>
      </c>
      <c r="F1969" s="2">
        <f t="shared" si="241"/>
        <v>6.0059149999999972</v>
      </c>
      <c r="G1969" s="2">
        <f t="shared" si="235"/>
        <v>6.0988060000000006</v>
      </c>
      <c r="H1969" s="2">
        <f t="shared" si="239"/>
        <v>5.9362589999999988</v>
      </c>
      <c r="I1969" s="2">
        <f t="array" ref="I1969">SUMPRODUCT(B1953:B1972, (ROW(B1953:B1972)-ROW(B1953)+1)) / (20*21/2)</f>
        <v>6.0460504761904756</v>
      </c>
      <c r="J1969" s="2">
        <f t="shared" si="242"/>
        <v>6.0353988426303999</v>
      </c>
      <c r="K1969" s="2">
        <f t="shared" si="236"/>
        <v>6.0661567611707552</v>
      </c>
    </row>
    <row r="1970" spans="1:11" ht="13.5" x14ac:dyDescent="0.25">
      <c r="A1970" s="3">
        <v>44875</v>
      </c>
      <c r="B1970" s="2">
        <v>6.0884999999999998</v>
      </c>
      <c r="C1970" s="2">
        <f t="shared" si="237"/>
        <v>-2.910000000000057E-2</v>
      </c>
      <c r="D1970" s="2">
        <f t="shared" si="238"/>
        <v>6.1001399999999997</v>
      </c>
      <c r="E1970" s="2">
        <f t="shared" si="240"/>
        <v>6.047019999999999</v>
      </c>
      <c r="F1970" s="2">
        <f t="shared" si="241"/>
        <v>6.0084599999999977</v>
      </c>
      <c r="G1970" s="2">
        <f t="shared" ref="G1970:G2033" si="243">AVERAGE(B1921:B1970)</f>
        <v>6.0910960000000012</v>
      </c>
      <c r="H1970" s="2">
        <f t="shared" si="239"/>
        <v>5.9409834999999998</v>
      </c>
      <c r="I1970" s="2">
        <f t="array" ref="I1970">SUMPRODUCT(B1954:B1973, (ROW(B1954:B1973)-ROW(B1954)+1)) / (20*21/2)</f>
        <v>6.0528766666666671</v>
      </c>
      <c r="J1970" s="2">
        <f t="shared" si="242"/>
        <v>6.0404560957132185</v>
      </c>
      <c r="K1970" s="2">
        <f t="shared" si="236"/>
        <v>6.0670329666150398</v>
      </c>
    </row>
    <row r="1971" spans="1:11" ht="13.5" x14ac:dyDescent="0.25">
      <c r="A1971" s="3">
        <v>44876</v>
      </c>
      <c r="B1971" s="2">
        <v>6.0957999999999997</v>
      </c>
      <c r="C1971" s="2">
        <f t="shared" si="237"/>
        <v>7.2999999999998622E-3</v>
      </c>
      <c r="D1971" s="2">
        <f t="shared" si="238"/>
        <v>6.0987</v>
      </c>
      <c r="E1971" s="2">
        <f t="shared" si="240"/>
        <v>6.0601199999999995</v>
      </c>
      <c r="F1971" s="2">
        <f t="shared" si="241"/>
        <v>6.0113699999999977</v>
      </c>
      <c r="G1971" s="2">
        <f t="shared" si="243"/>
        <v>6.0841139999999996</v>
      </c>
      <c r="H1971" s="2">
        <f t="shared" si="239"/>
        <v>5.9457445000000009</v>
      </c>
      <c r="I1971" s="2">
        <f t="array" ref="I1971">SUMPRODUCT(B1955:B1974, (ROW(B1955:B1974)-ROW(B1955)+1)) / (20*21/2)</f>
        <v>6.0570376190476196</v>
      </c>
      <c r="J1971" s="2">
        <f t="shared" si="242"/>
        <v>6.0457269437405312</v>
      </c>
      <c r="K1971" s="2">
        <f t="shared" ref="K1971:K2034" si="244">$K$4*B1971+(1-$K$4)*K1970</f>
        <v>6.0681610855713126</v>
      </c>
    </row>
    <row r="1972" spans="1:11" ht="13.5" x14ac:dyDescent="0.25">
      <c r="A1972" s="3">
        <v>44879</v>
      </c>
      <c r="B1972" s="2">
        <v>6.0739000000000001</v>
      </c>
      <c r="C1972" s="2">
        <f t="shared" si="237"/>
        <v>-2.1899999999999586E-2</v>
      </c>
      <c r="D1972" s="2">
        <f t="shared" si="238"/>
        <v>6.0943200000000006</v>
      </c>
      <c r="E1972" s="2">
        <f t="shared" si="240"/>
        <v>6.0710299999999995</v>
      </c>
      <c r="F1972" s="2">
        <f t="shared" si="241"/>
        <v>6.0168249999999972</v>
      </c>
      <c r="G1972" s="2">
        <f t="shared" si="243"/>
        <v>6.0759659999999984</v>
      </c>
      <c r="H1972" s="2">
        <f t="shared" si="239"/>
        <v>5.9504955000000006</v>
      </c>
      <c r="I1972" s="2">
        <f t="array" ref="I1972">SUMPRODUCT(B1956:B1975, (ROW(B1956:B1975)-ROW(B1956)+1)) / (20*21/2)</f>
        <v>6.0727271428571425</v>
      </c>
      <c r="J1972" s="2">
        <f t="shared" si="242"/>
        <v>6.0484100919557182</v>
      </c>
      <c r="K1972" s="2">
        <f t="shared" si="244"/>
        <v>6.0683861410391042</v>
      </c>
    </row>
    <row r="1973" spans="1:11" ht="13.5" x14ac:dyDescent="0.25">
      <c r="A1973" s="3">
        <v>44880</v>
      </c>
      <c r="B1973" s="2">
        <v>6.0884999999999998</v>
      </c>
      <c r="C1973" s="2">
        <f t="shared" si="237"/>
        <v>1.4599999999999724E-2</v>
      </c>
      <c r="D1973" s="2">
        <f t="shared" si="238"/>
        <v>6.0928599999999999</v>
      </c>
      <c r="E1973" s="2">
        <f t="shared" si="240"/>
        <v>6.0834000000000001</v>
      </c>
      <c r="F1973" s="2">
        <f t="shared" si="241"/>
        <v>6.0230099999999975</v>
      </c>
      <c r="G1973" s="2">
        <f t="shared" si="243"/>
        <v>6.0697099999999979</v>
      </c>
      <c r="H1973" s="2">
        <f t="shared" si="239"/>
        <v>5.9553195000000017</v>
      </c>
      <c r="I1973" s="2">
        <f t="array" ref="I1973">SUMPRODUCT(B1957:B1976, (ROW(B1957:B1976)-ROW(B1957)+1)) / (20*21/2)</f>
        <v>6.1060476190476187</v>
      </c>
      <c r="J1973" s="2">
        <f t="shared" si="242"/>
        <v>6.0522281784361258</v>
      </c>
      <c r="K1973" s="2">
        <f t="shared" si="244"/>
        <v>6.0691749198218847</v>
      </c>
    </row>
    <row r="1974" spans="1:11" ht="13.5" x14ac:dyDescent="0.25">
      <c r="A1974" s="3">
        <v>44881</v>
      </c>
      <c r="B1974" s="2">
        <v>6.0667</v>
      </c>
      <c r="C1974" s="2">
        <f t="shared" si="237"/>
        <v>-2.179999999999982E-2</v>
      </c>
      <c r="D1974" s="2">
        <f t="shared" si="238"/>
        <v>6.0826800000000008</v>
      </c>
      <c r="E1974" s="2">
        <f t="shared" si="240"/>
        <v>6.0935900000000007</v>
      </c>
      <c r="F1974" s="2">
        <f t="shared" si="241"/>
        <v>6.0255599999999969</v>
      </c>
      <c r="G1974" s="2">
        <f t="shared" si="243"/>
        <v>6.0630179999999996</v>
      </c>
      <c r="H1974" s="2">
        <f t="shared" si="239"/>
        <v>5.9600345000000017</v>
      </c>
      <c r="I1974" s="2">
        <f t="array" ref="I1974">SUMPRODUCT(B1958:B1977, (ROW(B1958:B1977)-ROW(B1958)+1)) / (20*21/2)</f>
        <v>6.1560638095238094</v>
      </c>
      <c r="J1974" s="2">
        <f t="shared" si="242"/>
        <v>6.0536064471564952</v>
      </c>
      <c r="K1974" s="2">
        <f t="shared" si="244"/>
        <v>6.0690778641425949</v>
      </c>
    </row>
    <row r="1975" spans="1:11" ht="13.5" x14ac:dyDescent="0.25">
      <c r="A1975" s="3">
        <v>44882</v>
      </c>
      <c r="B1975" s="2">
        <v>6.1902999999999997</v>
      </c>
      <c r="C1975" s="2">
        <f t="shared" si="237"/>
        <v>0.12359999999999971</v>
      </c>
      <c r="D1975" s="2">
        <f t="shared" si="238"/>
        <v>6.10304</v>
      </c>
      <c r="E1975" s="2">
        <f t="shared" si="240"/>
        <v>6.1015899999999998</v>
      </c>
      <c r="F1975" s="2">
        <f t="shared" si="241"/>
        <v>6.0368349999999982</v>
      </c>
      <c r="G1975" s="2">
        <f t="shared" si="243"/>
        <v>6.0602539999999987</v>
      </c>
      <c r="H1975" s="2">
        <f t="shared" si="239"/>
        <v>5.9654335000000014</v>
      </c>
      <c r="I1975" s="2">
        <f t="array" ref="I1975">SUMPRODUCT(B1959:B1978, (ROW(B1959:B1978)-ROW(B1959)+1)) / (20*21/2)</f>
        <v>6.1905999999999999</v>
      </c>
      <c r="J1975" s="2">
        <f t="shared" si="242"/>
        <v>6.0666248807606387</v>
      </c>
      <c r="K1975" s="2">
        <f t="shared" si="244"/>
        <v>6.0738316733919051</v>
      </c>
    </row>
    <row r="1976" spans="1:11" ht="13.5" x14ac:dyDescent="0.25">
      <c r="A1976" s="3">
        <v>44883</v>
      </c>
      <c r="B1976" s="2">
        <v>6.3867000000000003</v>
      </c>
      <c r="C1976" s="2">
        <f t="shared" si="237"/>
        <v>0.19640000000000057</v>
      </c>
      <c r="D1976" s="2">
        <f t="shared" si="238"/>
        <v>6.1612200000000001</v>
      </c>
      <c r="E1976" s="2">
        <f t="shared" si="240"/>
        <v>6.1299599999999996</v>
      </c>
      <c r="F1976" s="2">
        <f t="shared" si="241"/>
        <v>6.057929999999998</v>
      </c>
      <c r="G1976" s="2">
        <f t="shared" si="243"/>
        <v>6.0618539999999994</v>
      </c>
      <c r="H1976" s="2">
        <f t="shared" si="239"/>
        <v>5.9718480000000014</v>
      </c>
      <c r="I1976" s="2">
        <f t="array" ref="I1976">SUMPRODUCT(B1960:B1979, (ROW(B1960:B1979)-ROW(B1960)+1)) / (20*21/2)</f>
        <v>6.224614285714285</v>
      </c>
      <c r="J1976" s="2">
        <f t="shared" si="242"/>
        <v>6.0971082254501017</v>
      </c>
      <c r="K1976" s="2">
        <f t="shared" si="244"/>
        <v>6.0861010195333991</v>
      </c>
    </row>
    <row r="1977" spans="1:11" ht="13.5" x14ac:dyDescent="0.25">
      <c r="A1977" s="3">
        <v>44886</v>
      </c>
      <c r="B1977" s="2">
        <v>6.5831</v>
      </c>
      <c r="C1977" s="2">
        <f t="shared" si="237"/>
        <v>0.19639999999999969</v>
      </c>
      <c r="D1977" s="2">
        <f t="shared" si="238"/>
        <v>6.2630600000000003</v>
      </c>
      <c r="E1977" s="2">
        <f t="shared" si="240"/>
        <v>6.1786900000000005</v>
      </c>
      <c r="F1977" s="2">
        <f t="shared" si="241"/>
        <v>6.0895699999999993</v>
      </c>
      <c r="G1977" s="2">
        <f t="shared" si="243"/>
        <v>6.0691279999999992</v>
      </c>
      <c r="H1977" s="2">
        <f t="shared" si="239"/>
        <v>5.9783815000000011</v>
      </c>
      <c r="I1977" s="2">
        <f t="array" ref="I1977">SUMPRODUCT(B1961:B1980, (ROW(B1961:B1980)-ROW(B1961)+1)) / (20*21/2)</f>
        <v>6.2527371428571437</v>
      </c>
      <c r="J1977" s="2">
        <f t="shared" si="242"/>
        <v>6.1433931563596165</v>
      </c>
      <c r="K1977" s="2">
        <f t="shared" si="244"/>
        <v>6.1055911756301287</v>
      </c>
    </row>
    <row r="1978" spans="1:11" ht="13.5" x14ac:dyDescent="0.25">
      <c r="A1978" s="3">
        <v>44887</v>
      </c>
      <c r="B1978" s="2">
        <v>6.4522000000000004</v>
      </c>
      <c r="C1978" s="2">
        <f t="shared" si="237"/>
        <v>-0.13089999999999957</v>
      </c>
      <c r="D1978" s="2">
        <f t="shared" si="238"/>
        <v>6.3357999999999999</v>
      </c>
      <c r="E1978" s="2">
        <f t="shared" si="240"/>
        <v>6.2143299999999995</v>
      </c>
      <c r="F1978" s="2">
        <f t="shared" si="241"/>
        <v>6.1168499999999995</v>
      </c>
      <c r="G1978" s="2">
        <f t="shared" si="243"/>
        <v>6.0737840000000007</v>
      </c>
      <c r="H1978" s="2">
        <f t="shared" si="239"/>
        <v>5.9833645000000013</v>
      </c>
      <c r="I1978" s="2">
        <f t="array" ref="I1978">SUMPRODUCT(B1962:B1981, (ROW(B1962:B1981)-ROW(B1962)+1)) / (20*21/2)</f>
        <v>6.2751514285714283</v>
      </c>
      <c r="J1978" s="2">
        <f t="shared" si="242"/>
        <v>6.1728033319444151</v>
      </c>
      <c r="K1978" s="2">
        <f t="shared" si="244"/>
        <v>6.1191836785465945</v>
      </c>
    </row>
    <row r="1979" spans="1:11" ht="13.5" x14ac:dyDescent="0.25">
      <c r="A1979" s="3">
        <v>44888</v>
      </c>
      <c r="B1979" s="2">
        <v>6.4740000000000002</v>
      </c>
      <c r="C1979" s="2">
        <f t="shared" si="237"/>
        <v>2.179999999999982E-2</v>
      </c>
      <c r="D1979" s="2">
        <f t="shared" si="238"/>
        <v>6.4172600000000006</v>
      </c>
      <c r="E1979" s="2">
        <f t="shared" si="240"/>
        <v>6.2499700000000002</v>
      </c>
      <c r="F1979" s="2">
        <f t="shared" si="241"/>
        <v>6.1423100000000002</v>
      </c>
      <c r="G1979" s="2">
        <f t="shared" si="243"/>
        <v>6.08033</v>
      </c>
      <c r="H1979" s="2">
        <f t="shared" si="239"/>
        <v>5.9881910000000005</v>
      </c>
      <c r="I1979" s="2">
        <f t="array" ref="I1979">SUMPRODUCT(B1963:B1982, (ROW(B1963:B1982)-ROW(B1963)+1)) / (20*21/2)</f>
        <v>6.2940966666666665</v>
      </c>
      <c r="J1979" s="2">
        <f t="shared" si="242"/>
        <v>6.2014887289020901</v>
      </c>
      <c r="K1979" s="2">
        <f t="shared" si="244"/>
        <v>6.1330980440937877</v>
      </c>
    </row>
    <row r="1980" spans="1:11" ht="13.5" x14ac:dyDescent="0.25">
      <c r="A1980" s="3">
        <v>44889</v>
      </c>
      <c r="B1980" s="2">
        <v>6.4375999999999998</v>
      </c>
      <c r="C1980" s="2">
        <f t="shared" si="237"/>
        <v>-3.6400000000000432E-2</v>
      </c>
      <c r="D1980" s="2">
        <f t="shared" si="238"/>
        <v>6.4667200000000005</v>
      </c>
      <c r="E1980" s="2">
        <f t="shared" si="240"/>
        <v>6.2848799999999994</v>
      </c>
      <c r="F1980" s="2">
        <f t="shared" si="241"/>
        <v>6.1659499999999996</v>
      </c>
      <c r="G1980" s="2">
        <f t="shared" si="243"/>
        <v>6.0868760000000002</v>
      </c>
      <c r="H1980" s="2">
        <f t="shared" si="239"/>
        <v>5.9925369999999996</v>
      </c>
      <c r="I1980" s="2">
        <f t="array" ref="I1980">SUMPRODUCT(B1964:B1983, (ROW(B1964:B1983)-ROW(B1964)+1)) / (20*21/2)</f>
        <v>6.3193471428571435</v>
      </c>
      <c r="J1980" s="2">
        <f t="shared" si="242"/>
        <v>6.2239755166256998</v>
      </c>
      <c r="K1980" s="2">
        <f t="shared" si="244"/>
        <v>6.1450392972665808</v>
      </c>
    </row>
    <row r="1981" spans="1:11" ht="13.5" x14ac:dyDescent="0.25">
      <c r="A1981" s="3">
        <v>44890</v>
      </c>
      <c r="B1981" s="2">
        <v>6.4013</v>
      </c>
      <c r="C1981" s="2">
        <f t="shared" si="237"/>
        <v>-3.6299999999999777E-2</v>
      </c>
      <c r="D1981" s="2">
        <f t="shared" si="238"/>
        <v>6.4696400000000001</v>
      </c>
      <c r="E1981" s="2">
        <f t="shared" si="240"/>
        <v>6.3154300000000001</v>
      </c>
      <c r="F1981" s="2">
        <f t="shared" si="241"/>
        <v>6.1877750000000002</v>
      </c>
      <c r="G1981" s="2">
        <f t="shared" si="243"/>
        <v>6.09415</v>
      </c>
      <c r="H1981" s="2">
        <f t="shared" si="239"/>
        <v>5.9969339999999995</v>
      </c>
      <c r="I1981" s="2">
        <f t="array" ref="I1981">SUMPRODUCT(B1965:B1984, (ROW(B1965:B1984)-ROW(B1965)+1)) / (20*21/2)</f>
        <v>6.3421728571428568</v>
      </c>
      <c r="J1981" s="2">
        <f t="shared" si="242"/>
        <v>6.2408635626613478</v>
      </c>
      <c r="K1981" s="2">
        <f t="shared" si="244"/>
        <v>6.1550887365894598</v>
      </c>
    </row>
    <row r="1982" spans="1:11" ht="13.5" x14ac:dyDescent="0.25">
      <c r="A1982" s="3">
        <v>44893</v>
      </c>
      <c r="B1982" s="2">
        <v>6.3867000000000003</v>
      </c>
      <c r="C1982" s="2">
        <f t="shared" si="237"/>
        <v>-1.4599999999999724E-2</v>
      </c>
      <c r="D1982" s="2">
        <f t="shared" si="238"/>
        <v>6.4303600000000003</v>
      </c>
      <c r="E1982" s="2">
        <f t="shared" si="240"/>
        <v>6.3467099999999999</v>
      </c>
      <c r="F1982" s="2">
        <f t="shared" si="241"/>
        <v>6.208870000000001</v>
      </c>
      <c r="G1982" s="2">
        <f t="shared" si="243"/>
        <v>6.1012779999999998</v>
      </c>
      <c r="H1982" s="2">
        <f t="shared" si="239"/>
        <v>6.0014900000000013</v>
      </c>
      <c r="I1982" s="2">
        <f t="array" ref="I1982">SUMPRODUCT(B1966:B1985, (ROW(B1966:B1985)-ROW(B1966)+1)) / (20*21/2)</f>
        <v>6.3625738095238091</v>
      </c>
      <c r="J1982" s="2">
        <f t="shared" si="242"/>
        <v>6.2547527471697908</v>
      </c>
      <c r="K1982" s="2">
        <f t="shared" si="244"/>
        <v>6.164171531233011</v>
      </c>
    </row>
    <row r="1983" spans="1:11" ht="13.5" x14ac:dyDescent="0.25">
      <c r="A1983" s="3">
        <v>44894</v>
      </c>
      <c r="B1983" s="2">
        <v>6.4740000000000002</v>
      </c>
      <c r="C1983" s="2">
        <f t="shared" si="237"/>
        <v>8.7299999999999933E-2</v>
      </c>
      <c r="D1983" s="2">
        <f t="shared" si="238"/>
        <v>6.4347200000000004</v>
      </c>
      <c r="E1983" s="2">
        <f t="shared" si="240"/>
        <v>6.3852599999999997</v>
      </c>
      <c r="F1983" s="2">
        <f t="shared" si="241"/>
        <v>6.2343300000000017</v>
      </c>
      <c r="G1983" s="2">
        <f t="shared" si="243"/>
        <v>6.1100059999999994</v>
      </c>
      <c r="H1983" s="2">
        <f t="shared" si="239"/>
        <v>6.0063165000000005</v>
      </c>
      <c r="I1983" s="2">
        <f t="array" ref="I1983">SUMPRODUCT(B1967:B1986, (ROW(B1967:B1986)-ROW(B1967)+1)) / (20*21/2)</f>
        <v>6.3805476190476202</v>
      </c>
      <c r="J1983" s="2">
        <f t="shared" si="242"/>
        <v>6.2756334379155252</v>
      </c>
      <c r="K1983" s="2">
        <f t="shared" si="244"/>
        <v>6.176321667263089</v>
      </c>
    </row>
    <row r="1984" spans="1:11" ht="13.5" x14ac:dyDescent="0.25">
      <c r="A1984" s="3">
        <v>44895</v>
      </c>
      <c r="B1984" s="2">
        <v>6.4740000000000002</v>
      </c>
      <c r="C1984" s="2">
        <f t="shared" si="237"/>
        <v>0</v>
      </c>
      <c r="D1984" s="2">
        <f t="shared" si="238"/>
        <v>6.4347200000000004</v>
      </c>
      <c r="E1984" s="2">
        <f t="shared" si="240"/>
        <v>6.4259900000000005</v>
      </c>
      <c r="F1984" s="2">
        <f t="shared" si="241"/>
        <v>6.2597900000000015</v>
      </c>
      <c r="G1984" s="2">
        <f t="shared" si="243"/>
        <v>6.1165519999999978</v>
      </c>
      <c r="H1984" s="2">
        <f t="shared" si="239"/>
        <v>6.0108115000000009</v>
      </c>
      <c r="I1984" s="2">
        <f t="array" ref="I1984">SUMPRODUCT(B1968:B1987, (ROW(B1968:B1987)-ROW(B1968)+1)) / (20*21/2)</f>
        <v>6.3940180952380938</v>
      </c>
      <c r="J1984" s="2">
        <f t="shared" si="242"/>
        <v>6.2945254914473798</v>
      </c>
      <c r="K1984" s="2">
        <f t="shared" si="244"/>
        <v>6.1879953273704196</v>
      </c>
    </row>
    <row r="1985" spans="1:11" ht="13.5" x14ac:dyDescent="0.25">
      <c r="A1985" s="3">
        <v>44896</v>
      </c>
      <c r="B1985" s="2">
        <v>6.4740000000000002</v>
      </c>
      <c r="C1985" s="2">
        <f t="shared" si="237"/>
        <v>0</v>
      </c>
      <c r="D1985" s="2">
        <f t="shared" si="238"/>
        <v>6.4420000000000002</v>
      </c>
      <c r="E1985" s="2">
        <f t="shared" si="240"/>
        <v>6.4543600000000012</v>
      </c>
      <c r="F1985" s="2">
        <f t="shared" si="241"/>
        <v>6.2779750000000014</v>
      </c>
      <c r="G1985" s="2">
        <f t="shared" si="243"/>
        <v>6.1223719999999977</v>
      </c>
      <c r="H1985" s="2">
        <f t="shared" si="239"/>
        <v>6.0152065000000006</v>
      </c>
      <c r="I1985" s="2">
        <f t="array" ref="I1985">SUMPRODUCT(B1969:B1988, (ROW(B1969:B1988)-ROW(B1969)+1)) / (20*21/2)</f>
        <v>6.4024038095238094</v>
      </c>
      <c r="J1985" s="2">
        <f t="shared" si="242"/>
        <v>6.3116183017857246</v>
      </c>
      <c r="K1985" s="2">
        <f t="shared" si="244"/>
        <v>6.1992111968853054</v>
      </c>
    </row>
    <row r="1986" spans="1:11" ht="13.5" x14ac:dyDescent="0.25">
      <c r="A1986" s="3">
        <v>44897</v>
      </c>
      <c r="B1986" s="2">
        <v>6.4667000000000003</v>
      </c>
      <c r="C1986" s="2">
        <f t="shared" si="237"/>
        <v>-7.2999999999998622E-3</v>
      </c>
      <c r="D1986" s="2">
        <f t="shared" si="238"/>
        <v>6.4550800000000006</v>
      </c>
      <c r="E1986" s="2">
        <f t="shared" si="240"/>
        <v>6.4623600000000012</v>
      </c>
      <c r="F1986" s="2">
        <f t="shared" si="241"/>
        <v>6.2961600000000022</v>
      </c>
      <c r="G1986" s="2">
        <f t="shared" si="243"/>
        <v>6.1284819999999991</v>
      </c>
      <c r="H1986" s="2">
        <f t="shared" si="239"/>
        <v>6.019531999999999</v>
      </c>
      <c r="I1986" s="2">
        <f t="array" ref="I1986">SUMPRODUCT(B1970:B1989, (ROW(B1970:B1989)-ROW(B1970)+1)) / (20*21/2)</f>
        <v>6.4079442857142856</v>
      </c>
      <c r="J1986" s="2">
        <f t="shared" si="242"/>
        <v>6.3263879873299409</v>
      </c>
      <c r="K1986" s="2">
        <f t="shared" si="244"/>
        <v>6.2097009538701951</v>
      </c>
    </row>
    <row r="1987" spans="1:11" ht="13.5" x14ac:dyDescent="0.25">
      <c r="A1987" s="3">
        <v>44900</v>
      </c>
      <c r="B1987" s="2">
        <v>6.4375999999999998</v>
      </c>
      <c r="C1987" s="2">
        <f t="shared" si="237"/>
        <v>-2.910000000000057E-2</v>
      </c>
      <c r="D1987" s="2">
        <f t="shared" si="238"/>
        <v>6.4652600000000007</v>
      </c>
      <c r="E1987" s="2">
        <f t="shared" si="240"/>
        <v>6.4478100000000014</v>
      </c>
      <c r="F1987" s="2">
        <f t="shared" si="241"/>
        <v>6.3132500000000018</v>
      </c>
      <c r="G1987" s="2">
        <f t="shared" si="243"/>
        <v>6.1335739999999985</v>
      </c>
      <c r="H1987" s="2">
        <f t="shared" si="239"/>
        <v>6.0239109999999991</v>
      </c>
      <c r="I1987" s="2">
        <f t="array" ref="I1987">SUMPRODUCT(B1971:B1990, (ROW(B1971:B1990)-ROW(B1971)+1)) / (20*21/2)</f>
        <v>6.4101271428571431</v>
      </c>
      <c r="J1987" s="2">
        <f t="shared" si="242"/>
        <v>6.3369796075842331</v>
      </c>
      <c r="K1987" s="2">
        <f t="shared" si="244"/>
        <v>6.2186381713654821</v>
      </c>
    </row>
    <row r="1988" spans="1:11" ht="13.5" x14ac:dyDescent="0.25">
      <c r="A1988" s="3">
        <v>44901</v>
      </c>
      <c r="B1988" s="2">
        <v>6.4013</v>
      </c>
      <c r="C1988" s="2">
        <f t="shared" ref="C1988:C2051" si="245">B1988-B1987</f>
        <v>-3.6299999999999777E-2</v>
      </c>
      <c r="D1988" s="2">
        <f t="shared" si="238"/>
        <v>6.4507199999999996</v>
      </c>
      <c r="E1988" s="2">
        <f t="shared" si="240"/>
        <v>6.4427200000000013</v>
      </c>
      <c r="F1988" s="2">
        <f t="shared" si="241"/>
        <v>6.3285250000000017</v>
      </c>
      <c r="G1988" s="2">
        <f t="shared" si="243"/>
        <v>6.1364839999999994</v>
      </c>
      <c r="H1988" s="2">
        <f t="shared" si="239"/>
        <v>6.0282744999999984</v>
      </c>
      <c r="I1988" s="2">
        <f t="array" ref="I1988">SUMPRODUCT(B1972:B1991, (ROW(B1972:B1991)-ROW(B1972)+1)) / (20*21/2)</f>
        <v>6.4102985714285712</v>
      </c>
      <c r="J1988" s="2">
        <f t="shared" si="242"/>
        <v>6.3431053592428777</v>
      </c>
      <c r="K1988" s="2">
        <f t="shared" si="244"/>
        <v>6.225801380331542</v>
      </c>
    </row>
    <row r="1989" spans="1:11" ht="13.5" x14ac:dyDescent="0.25">
      <c r="A1989" s="3">
        <v>44902</v>
      </c>
      <c r="B1989" s="2">
        <v>6.3867000000000003</v>
      </c>
      <c r="C1989" s="2">
        <f t="shared" si="245"/>
        <v>-1.4599999999999724E-2</v>
      </c>
      <c r="D1989" s="2">
        <f t="shared" si="238"/>
        <v>6.4332599999999998</v>
      </c>
      <c r="E1989" s="2">
        <f t="shared" si="240"/>
        <v>6.4339899999999997</v>
      </c>
      <c r="F1989" s="2">
        <f t="shared" si="241"/>
        <v>6.3419800000000022</v>
      </c>
      <c r="G1989" s="2">
        <f t="shared" si="243"/>
        <v>6.1415759999999988</v>
      </c>
      <c r="H1989" s="2">
        <f t="shared" si="239"/>
        <v>6.0326644999999992</v>
      </c>
      <c r="I1989" s="2">
        <f t="array" ref="I1989">SUMPRODUCT(B1973:B1992, (ROW(B1973:B1992)-ROW(B1973)+1)) / (20*21/2)</f>
        <v>6.4092233333333333</v>
      </c>
      <c r="J1989" s="2">
        <f t="shared" si="242"/>
        <v>6.3472572297911753</v>
      </c>
      <c r="K1989" s="2">
        <f t="shared" si="244"/>
        <v>6.2321111301224619</v>
      </c>
    </row>
    <row r="1990" spans="1:11" ht="13.5" x14ac:dyDescent="0.25">
      <c r="A1990" s="3">
        <v>44903</v>
      </c>
      <c r="B1990" s="2">
        <v>6.3648999999999996</v>
      </c>
      <c r="C1990" s="2">
        <f t="shared" si="245"/>
        <v>-2.1800000000000708E-2</v>
      </c>
      <c r="D1990" s="2">
        <f t="shared" ref="D1990:D2053" si="246">AVERAGE(B1986:B1990)</f>
        <v>6.4114400000000007</v>
      </c>
      <c r="E1990" s="2">
        <f t="shared" si="240"/>
        <v>6.4267200000000004</v>
      </c>
      <c r="F1990" s="2">
        <f t="shared" si="241"/>
        <v>6.3558000000000021</v>
      </c>
      <c r="G1990" s="2">
        <f t="shared" si="243"/>
        <v>6.145795999999998</v>
      </c>
      <c r="H1990" s="2">
        <f t="shared" si="239"/>
        <v>6.0371449999999989</v>
      </c>
      <c r="I1990" s="2">
        <f t="array" ref="I1990">SUMPRODUCT(B1974:B1993, (ROW(B1974:B1993)-ROW(B1974)+1)) / (20*21/2)</f>
        <v>6.405416190476191</v>
      </c>
      <c r="J1990" s="2">
        <f t="shared" si="242"/>
        <v>6.3489374936205873</v>
      </c>
      <c r="K1990" s="2">
        <f t="shared" si="244"/>
        <v>6.2373185367843265</v>
      </c>
    </row>
    <row r="1991" spans="1:11" ht="13.5" x14ac:dyDescent="0.25">
      <c r="A1991" s="3">
        <v>44904</v>
      </c>
      <c r="B1991" s="2">
        <v>6.3575999999999997</v>
      </c>
      <c r="C1991" s="2">
        <f t="shared" si="245"/>
        <v>-7.2999999999998622E-3</v>
      </c>
      <c r="D1991" s="2">
        <f t="shared" si="246"/>
        <v>6.389619999999999</v>
      </c>
      <c r="E1991" s="2">
        <f t="shared" si="240"/>
        <v>6.4223499999999998</v>
      </c>
      <c r="F1991" s="2">
        <f t="shared" si="241"/>
        <v>6.3688900000000022</v>
      </c>
      <c r="G1991" s="2">
        <f t="shared" si="243"/>
        <v>6.1521959999999982</v>
      </c>
      <c r="H1991" s="2">
        <f t="shared" si="239"/>
        <v>6.041423</v>
      </c>
      <c r="I1991" s="2">
        <f t="array" ref="I1991">SUMPRODUCT(B1975:B1994, (ROW(B1975:B1994)-ROW(B1975)+1)) / (20*21/2)</f>
        <v>6.3990061904761895</v>
      </c>
      <c r="J1991" s="2">
        <f t="shared" si="242"/>
        <v>6.3497624942281501</v>
      </c>
      <c r="K1991" s="2">
        <f t="shared" si="244"/>
        <v>6.2420354569104317</v>
      </c>
    </row>
    <row r="1992" spans="1:11" ht="13.5" x14ac:dyDescent="0.25">
      <c r="A1992" s="3">
        <v>44907</v>
      </c>
      <c r="B1992" s="2">
        <v>6.3575999999999997</v>
      </c>
      <c r="C1992" s="2">
        <f t="shared" si="245"/>
        <v>0</v>
      </c>
      <c r="D1992" s="2">
        <f t="shared" si="246"/>
        <v>6.3736199999999998</v>
      </c>
      <c r="E1992" s="2">
        <f t="shared" si="240"/>
        <v>6.4194399999999998</v>
      </c>
      <c r="F1992" s="2">
        <f t="shared" si="241"/>
        <v>6.3830750000000025</v>
      </c>
      <c r="G1992" s="2">
        <f t="shared" si="243"/>
        <v>6.1578699999999982</v>
      </c>
      <c r="H1992" s="2">
        <f t="shared" si="239"/>
        <v>6.0457339999999995</v>
      </c>
      <c r="I1992" s="2">
        <f t="array" ref="I1992">SUMPRODUCT(B1976:B1995, (ROW(B1976:B1995)-ROW(B1976)+1)) / (20*21/2)</f>
        <v>6.3899685714285708</v>
      </c>
      <c r="J1992" s="2">
        <f t="shared" si="242"/>
        <v>6.3505089233492784</v>
      </c>
      <c r="K1992" s="2">
        <f t="shared" si="244"/>
        <v>6.2465673997766897</v>
      </c>
    </row>
    <row r="1993" spans="1:11" ht="13.5" x14ac:dyDescent="0.25">
      <c r="A1993" s="3">
        <v>44908</v>
      </c>
      <c r="B1993" s="2">
        <v>6.3430999999999997</v>
      </c>
      <c r="C1993" s="2">
        <f t="shared" si="245"/>
        <v>-1.4499999999999957E-2</v>
      </c>
      <c r="D1993" s="2">
        <f t="shared" si="246"/>
        <v>6.36198</v>
      </c>
      <c r="E1993" s="2">
        <f t="shared" si="240"/>
        <v>6.4063499999999989</v>
      </c>
      <c r="F1993" s="2">
        <f t="shared" si="241"/>
        <v>6.3958050000000011</v>
      </c>
      <c r="G1993" s="2">
        <f t="shared" si="243"/>
        <v>6.1641259999999978</v>
      </c>
      <c r="H1993" s="2">
        <f t="shared" si="239"/>
        <v>6.0502380000000002</v>
      </c>
      <c r="I1993" s="2">
        <f t="array" ref="I1993">SUMPRODUCT(B1977:B1996, (ROW(B1977:B1996)-ROW(B1977)+1)) / (20*21/2)</f>
        <v>6.3817228571428579</v>
      </c>
      <c r="J1993" s="2">
        <f t="shared" si="242"/>
        <v>6.3498033116017281</v>
      </c>
      <c r="K1993" s="2">
        <f t="shared" si="244"/>
        <v>6.25035299194231</v>
      </c>
    </row>
    <row r="1994" spans="1:11" ht="13.5" x14ac:dyDescent="0.25">
      <c r="A1994" s="3">
        <v>44909</v>
      </c>
      <c r="B1994" s="2">
        <v>6.3285</v>
      </c>
      <c r="C1994" s="2">
        <f t="shared" si="245"/>
        <v>-1.4599999999999724E-2</v>
      </c>
      <c r="D1994" s="2">
        <f t="shared" si="246"/>
        <v>6.3503400000000001</v>
      </c>
      <c r="E1994" s="2">
        <f t="shared" si="240"/>
        <v>6.391799999999999</v>
      </c>
      <c r="F1994" s="2">
        <f t="shared" si="241"/>
        <v>6.4088950000000011</v>
      </c>
      <c r="G1994" s="2">
        <f t="shared" si="243"/>
        <v>6.1713999999999976</v>
      </c>
      <c r="H1994" s="2">
        <f t="shared" ref="H1994:H2057" si="247">AVERAGE(B1795:B1994)</f>
        <v>6.0550340000000009</v>
      </c>
      <c r="I1994" s="2">
        <f t="array" ref="I1994">SUMPRODUCT(B1978:B1997, (ROW(B1978:B1997)-ROW(B1978)+1)) / (20*21/2)</f>
        <v>6.3806876190476203</v>
      </c>
      <c r="J1994" s="2">
        <f t="shared" si="242"/>
        <v>6.3477744247825161</v>
      </c>
      <c r="K1994" s="2">
        <f t="shared" si="244"/>
        <v>6.2534175804935916</v>
      </c>
    </row>
    <row r="1995" spans="1:11" ht="13.5" x14ac:dyDescent="0.25">
      <c r="A1995" s="3">
        <v>44910</v>
      </c>
      <c r="B1995" s="2">
        <v>6.3140000000000001</v>
      </c>
      <c r="C1995" s="2">
        <f t="shared" si="245"/>
        <v>-1.4499999999999957E-2</v>
      </c>
      <c r="D1995" s="2">
        <f t="shared" si="246"/>
        <v>6.34016</v>
      </c>
      <c r="E1995" s="2">
        <f t="shared" si="240"/>
        <v>6.3757999999999999</v>
      </c>
      <c r="F1995" s="2">
        <f t="shared" si="241"/>
        <v>6.4150800000000032</v>
      </c>
      <c r="G1995" s="2">
        <f t="shared" si="243"/>
        <v>6.1783839999999985</v>
      </c>
      <c r="H1995" s="2">
        <f t="shared" si="247"/>
        <v>6.0600560000000003</v>
      </c>
      <c r="I1995" s="2">
        <f t="array" ref="I1995">SUMPRODUCT(B1979:B1998, (ROW(B1979:B1998)-ROW(B1979)+1)) / (20*21/2)</f>
        <v>6.379127619047618</v>
      </c>
      <c r="J1995" s="2">
        <f t="shared" si="242"/>
        <v>6.3445578128984668</v>
      </c>
      <c r="K1995" s="2">
        <f t="shared" si="244"/>
        <v>6.2557933616507055</v>
      </c>
    </row>
    <row r="1996" spans="1:11" ht="13.5" x14ac:dyDescent="0.25">
      <c r="A1996" s="3">
        <v>44911</v>
      </c>
      <c r="B1996" s="2">
        <v>6.3285</v>
      </c>
      <c r="C1996" s="2">
        <f t="shared" si="245"/>
        <v>1.4499999999999957E-2</v>
      </c>
      <c r="D1996" s="2">
        <f t="shared" si="246"/>
        <v>6.3343400000000001</v>
      </c>
      <c r="E1996" s="2">
        <f t="shared" ref="E1996:E2059" si="248">AVERAGE(B1987:B1996)</f>
        <v>6.3619799999999991</v>
      </c>
      <c r="F1996" s="2">
        <f t="shared" si="241"/>
        <v>6.4121700000000015</v>
      </c>
      <c r="G1996" s="2">
        <f t="shared" si="243"/>
        <v>6.1856580000000001</v>
      </c>
      <c r="H1996" s="2">
        <f t="shared" si="247"/>
        <v>6.064819</v>
      </c>
      <c r="I1996" s="2">
        <f t="array" ref="I1996">SUMPRODUCT(B1980:B1999, (ROW(B1980:B1999)-ROW(B1980)+1)) / (20*21/2)</f>
        <v>6.3744223809523808</v>
      </c>
      <c r="J1996" s="2">
        <f t="shared" si="242"/>
        <v>6.3430284973843269</v>
      </c>
      <c r="K1996" s="2">
        <f t="shared" si="244"/>
        <v>6.2586446023702855</v>
      </c>
    </row>
    <row r="1997" spans="1:11" ht="13.5" x14ac:dyDescent="0.25">
      <c r="A1997" s="3">
        <v>44914</v>
      </c>
      <c r="B1997" s="2">
        <v>6.4013</v>
      </c>
      <c r="C1997" s="2">
        <f t="shared" si="245"/>
        <v>7.2799999999999976E-2</v>
      </c>
      <c r="D1997" s="2">
        <f t="shared" si="246"/>
        <v>6.3430799999999987</v>
      </c>
      <c r="E1997" s="2">
        <f t="shared" si="248"/>
        <v>6.3583499999999997</v>
      </c>
      <c r="F1997" s="2">
        <f t="shared" si="241"/>
        <v>6.4030800000000028</v>
      </c>
      <c r="G1997" s="2">
        <f t="shared" si="243"/>
        <v>6.1943879999999991</v>
      </c>
      <c r="H1997" s="2">
        <f t="shared" si="247"/>
        <v>6.0699125</v>
      </c>
      <c r="I1997" s="2">
        <f t="array" ref="I1997">SUMPRODUCT(B1981:B2000, (ROW(B1981:B2000)-ROW(B1981)+1)) / (20*21/2)</f>
        <v>6.3675342857142851</v>
      </c>
      <c r="J1997" s="2">
        <f t="shared" si="242"/>
        <v>6.3485781643001058</v>
      </c>
      <c r="K1997" s="2">
        <f t="shared" si="244"/>
        <v>6.2642389316890981</v>
      </c>
    </row>
    <row r="1998" spans="1:11" ht="13.5" x14ac:dyDescent="0.25">
      <c r="A1998" s="3">
        <v>44915</v>
      </c>
      <c r="B1998" s="2">
        <v>6.3867000000000003</v>
      </c>
      <c r="C1998" s="2">
        <f t="shared" si="245"/>
        <v>-1.4599999999999724E-2</v>
      </c>
      <c r="D1998" s="2">
        <f t="shared" si="246"/>
        <v>6.3517999999999999</v>
      </c>
      <c r="E1998" s="2">
        <f t="shared" si="248"/>
        <v>6.356889999999999</v>
      </c>
      <c r="F1998" s="2">
        <f t="shared" si="241"/>
        <v>6.3998050000000024</v>
      </c>
      <c r="G1998" s="2">
        <f t="shared" si="243"/>
        <v>6.2028259999999991</v>
      </c>
      <c r="H1998" s="2">
        <f t="shared" si="247"/>
        <v>6.0748334999999996</v>
      </c>
      <c r="I1998" s="2">
        <f t="array" ref="I1998">SUMPRODUCT(B1982:B2001, (ROW(B1982:B2001)-ROW(B1982)+1)) / (20*21/2)</f>
        <v>6.3646571428571423</v>
      </c>
      <c r="J1998" s="2">
        <f t="shared" si="242"/>
        <v>6.3522088153191438</v>
      </c>
      <c r="K1998" s="2">
        <f t="shared" si="244"/>
        <v>6.2690413265248202</v>
      </c>
    </row>
    <row r="1999" spans="1:11" ht="13.5" x14ac:dyDescent="0.25">
      <c r="A1999" s="3">
        <v>44916</v>
      </c>
      <c r="B1999" s="2">
        <v>6.3503999999999996</v>
      </c>
      <c r="C1999" s="2">
        <f t="shared" si="245"/>
        <v>-3.6300000000000665E-2</v>
      </c>
      <c r="D1999" s="2">
        <f t="shared" si="246"/>
        <v>6.3561800000000002</v>
      </c>
      <c r="E1999" s="2">
        <f t="shared" si="248"/>
        <v>6.3532599999999997</v>
      </c>
      <c r="F1999" s="2">
        <f t="shared" si="241"/>
        <v>6.3936250000000019</v>
      </c>
      <c r="G1999" s="2">
        <f t="shared" si="243"/>
        <v>6.2098099999999992</v>
      </c>
      <c r="H1999" s="2">
        <f t="shared" si="247"/>
        <v>6.0795399999999997</v>
      </c>
      <c r="I1999" s="2">
        <f t="array" ref="I1999">SUMPRODUCT(B1983:B2002, (ROW(B1983:B2002)-ROW(B1983)+1)) / (20*21/2)</f>
        <v>6.3619880952380949</v>
      </c>
      <c r="J1999" s="2">
        <f t="shared" si="242"/>
        <v>6.352036547193511</v>
      </c>
      <c r="K1999" s="2">
        <f t="shared" si="244"/>
        <v>6.2722318627395328</v>
      </c>
    </row>
    <row r="2000" spans="1:11" ht="13.5" x14ac:dyDescent="0.25">
      <c r="A2000" s="3">
        <v>44917</v>
      </c>
      <c r="B2000" s="2">
        <v>6.3212999999999999</v>
      </c>
      <c r="C2000" s="2">
        <f t="shared" si="245"/>
        <v>-2.9099999999999682E-2</v>
      </c>
      <c r="D2000" s="2">
        <f t="shared" si="246"/>
        <v>6.3576400000000008</v>
      </c>
      <c r="E2000" s="2">
        <f t="shared" si="248"/>
        <v>6.3488999999999995</v>
      </c>
      <c r="F2000" s="2">
        <f t="shared" si="241"/>
        <v>6.3878100000000009</v>
      </c>
      <c r="G2000" s="2">
        <f t="shared" si="243"/>
        <v>6.2154839999999991</v>
      </c>
      <c r="H2000" s="2">
        <f t="shared" si="247"/>
        <v>6.0837024999999993</v>
      </c>
      <c r="I2000" s="2">
        <f t="array" ref="I2000">SUMPRODUCT(B1984:B2003, (ROW(B1984:B2003)-ROW(B1984)+1)) / (20*21/2)</f>
        <v>6.3566861904761902</v>
      </c>
      <c r="J2000" s="2">
        <f t="shared" si="242"/>
        <v>6.3491092569846046</v>
      </c>
      <c r="K2000" s="2">
        <f t="shared" si="244"/>
        <v>6.2741561034164137</v>
      </c>
    </row>
    <row r="2001" spans="1:11" ht="13.5" x14ac:dyDescent="0.25">
      <c r="A2001" s="3">
        <v>44918</v>
      </c>
      <c r="B2001" s="2">
        <v>6.3575999999999997</v>
      </c>
      <c r="C2001" s="2">
        <f t="shared" si="245"/>
        <v>3.6299999999999777E-2</v>
      </c>
      <c r="D2001" s="2">
        <f t="shared" si="246"/>
        <v>6.3634600000000008</v>
      </c>
      <c r="E2001" s="2">
        <f t="shared" si="248"/>
        <v>6.3488999999999995</v>
      </c>
      <c r="F2001" s="2">
        <f t="shared" si="241"/>
        <v>6.3856250000000019</v>
      </c>
      <c r="G2001" s="2">
        <f t="shared" si="243"/>
        <v>6.2218839999999993</v>
      </c>
      <c r="H2001" s="2">
        <f t="shared" si="247"/>
        <v>6.0882125</v>
      </c>
      <c r="I2001" s="2">
        <f t="array" ref="I2001">SUMPRODUCT(B1985:B2004, (ROW(B1985:B2004)-ROW(B1985)+1)) / (20*21/2)</f>
        <v>6.3520771428571434</v>
      </c>
      <c r="J2001" s="2">
        <f t="shared" si="242"/>
        <v>6.349917899176547</v>
      </c>
      <c r="K2001" s="2">
        <f t="shared" si="244"/>
        <v>6.2774284130863585</v>
      </c>
    </row>
    <row r="2002" spans="1:11" ht="13.5" x14ac:dyDescent="0.25">
      <c r="A2002" s="3">
        <v>44921</v>
      </c>
      <c r="B2002" s="2">
        <v>6.3575999999999997</v>
      </c>
      <c r="C2002" s="2">
        <f t="shared" si="245"/>
        <v>0</v>
      </c>
      <c r="D2002" s="2">
        <f t="shared" si="246"/>
        <v>6.3547199999999986</v>
      </c>
      <c r="E2002" s="2">
        <f t="shared" si="248"/>
        <v>6.3488999999999987</v>
      </c>
      <c r="F2002" s="2">
        <f t="shared" si="241"/>
        <v>6.384170000000001</v>
      </c>
      <c r="G2002" s="2">
        <f t="shared" si="243"/>
        <v>6.2297399999999978</v>
      </c>
      <c r="H2002" s="2">
        <f t="shared" si="247"/>
        <v>6.0927889999999998</v>
      </c>
      <c r="I2002" s="2">
        <f t="array" ref="I2002">SUMPRODUCT(B1986:B2005, (ROW(B1986:B2005)-ROW(B1986)+1)) / (20*21/2)</f>
        <v>6.3502466666666679</v>
      </c>
      <c r="J2002" s="2">
        <f t="shared" si="242"/>
        <v>6.3506495278263992</v>
      </c>
      <c r="K2002" s="2">
        <f t="shared" si="244"/>
        <v>6.2805723968868943</v>
      </c>
    </row>
    <row r="2003" spans="1:11" ht="13.5" x14ac:dyDescent="0.25">
      <c r="A2003" s="3">
        <v>44922</v>
      </c>
      <c r="B2003" s="2">
        <v>6.3285</v>
      </c>
      <c r="C2003" s="2">
        <f t="shared" si="245"/>
        <v>-2.9099999999999682E-2</v>
      </c>
      <c r="D2003" s="2">
        <f t="shared" si="246"/>
        <v>6.3430799999999987</v>
      </c>
      <c r="E2003" s="2">
        <f t="shared" si="248"/>
        <v>6.3474399999999997</v>
      </c>
      <c r="F2003" s="2">
        <f t="shared" si="241"/>
        <v>6.3768950000000002</v>
      </c>
      <c r="G2003" s="2">
        <f t="shared" si="243"/>
        <v>6.2370139999999985</v>
      </c>
      <c r="H2003" s="2">
        <f t="shared" si="247"/>
        <v>6.0969875</v>
      </c>
      <c r="I2003" s="2">
        <f t="array" ref="I2003">SUMPRODUCT(B1987:B2006, (ROW(B1987:B2006)-ROW(B1987)+1)) / (20*21/2)</f>
        <v>6.3531571428571425</v>
      </c>
      <c r="J2003" s="2">
        <f t="shared" si="242"/>
        <v>6.3485400489857895</v>
      </c>
      <c r="K2003" s="2">
        <f t="shared" si="244"/>
        <v>6.2824519107344665</v>
      </c>
    </row>
    <row r="2004" spans="1:11" ht="13.5" x14ac:dyDescent="0.25">
      <c r="A2004" s="3">
        <v>44923</v>
      </c>
      <c r="B2004" s="2">
        <v>6.3285</v>
      </c>
      <c r="C2004" s="2">
        <f t="shared" si="245"/>
        <v>0</v>
      </c>
      <c r="D2004" s="2">
        <f t="shared" si="246"/>
        <v>6.3386999999999984</v>
      </c>
      <c r="E2004" s="2">
        <f t="shared" si="248"/>
        <v>6.3474399999999997</v>
      </c>
      <c r="F2004" s="2">
        <f t="shared" ref="F2004:F2067" si="249">AVERAGE(B1985:B2004)</f>
        <v>6.3696200000000012</v>
      </c>
      <c r="G2004" s="2">
        <f t="shared" si="243"/>
        <v>6.2432699999999981</v>
      </c>
      <c r="H2004" s="2">
        <f t="shared" si="247"/>
        <v>6.1009205</v>
      </c>
      <c r="I2004" s="2">
        <f t="array" ref="I2004">SUMPRODUCT(B1988:B2007, (ROW(B1988:B2007)-ROW(B1988)+1)) / (20*21/2)</f>
        <v>6.3501757142857143</v>
      </c>
      <c r="J2004" s="2">
        <f t="shared" si="242"/>
        <v>6.3466314728919047</v>
      </c>
      <c r="K2004" s="2">
        <f t="shared" si="244"/>
        <v>6.2842577181566446</v>
      </c>
    </row>
    <row r="2005" spans="1:11" ht="13.5" x14ac:dyDescent="0.25">
      <c r="A2005" s="3">
        <v>44924</v>
      </c>
      <c r="B2005" s="2">
        <v>6.3503999999999996</v>
      </c>
      <c r="C2005" s="2">
        <f t="shared" si="245"/>
        <v>2.1899999999999586E-2</v>
      </c>
      <c r="D2005" s="2">
        <f t="shared" si="246"/>
        <v>6.3445200000000002</v>
      </c>
      <c r="E2005" s="2">
        <f t="shared" si="248"/>
        <v>6.3510799999999996</v>
      </c>
      <c r="F2005" s="2">
        <f t="shared" si="249"/>
        <v>6.3634400000000007</v>
      </c>
      <c r="G2005" s="2">
        <f t="shared" si="243"/>
        <v>6.2509819999999969</v>
      </c>
      <c r="H2005" s="2">
        <f t="shared" si="247"/>
        <v>6.1044985</v>
      </c>
      <c r="I2005" s="2">
        <f t="array" ref="I2005">SUMPRODUCT(B1989:B2008, (ROW(B1989:B2008)-ROW(B1989)+1)) / (20*21/2)</f>
        <v>6.3477138095238095</v>
      </c>
      <c r="J2005" s="2">
        <f t="shared" ref="J2005:J2068" si="250">$J$4*B2005+J2004*(1-$J$4)</f>
        <v>6.3469903802355327</v>
      </c>
      <c r="K2005" s="2">
        <f t="shared" si="244"/>
        <v>6.2868515331308936</v>
      </c>
    </row>
    <row r="2006" spans="1:11" ht="13.5" x14ac:dyDescent="0.25">
      <c r="A2006" s="3">
        <v>44925</v>
      </c>
      <c r="B2006" s="2">
        <v>6.3940000000000001</v>
      </c>
      <c r="C2006" s="2">
        <f t="shared" si="245"/>
        <v>4.3600000000000527E-2</v>
      </c>
      <c r="D2006" s="2">
        <f t="shared" si="246"/>
        <v>6.3517999999999999</v>
      </c>
      <c r="E2006" s="2">
        <f t="shared" si="248"/>
        <v>6.3576299999999994</v>
      </c>
      <c r="F2006" s="2">
        <f t="shared" si="249"/>
        <v>6.3598049999999997</v>
      </c>
      <c r="G2006" s="2">
        <f t="shared" si="243"/>
        <v>6.259565999999996</v>
      </c>
      <c r="H2006" s="2">
        <f t="shared" si="247"/>
        <v>6.1084274999999995</v>
      </c>
      <c r="I2006" s="2">
        <f t="array" ref="I2006">SUMPRODUCT(B1990:B2009, (ROW(B1990:B2009)-ROW(B1990)+1)) / (20*21/2)</f>
        <v>6.3400557142857146</v>
      </c>
      <c r="J2006" s="2">
        <f t="shared" si="250"/>
        <v>6.351467486879768</v>
      </c>
      <c r="K2006" s="2">
        <f t="shared" si="244"/>
        <v>6.2910534337924275</v>
      </c>
    </row>
    <row r="2007" spans="1:11" ht="13.5" x14ac:dyDescent="0.25">
      <c r="A2007" s="3">
        <v>44928</v>
      </c>
      <c r="B2007" s="2">
        <v>6.3285</v>
      </c>
      <c r="C2007" s="2">
        <f t="shared" si="245"/>
        <v>-6.5500000000000114E-2</v>
      </c>
      <c r="D2007" s="2">
        <f t="shared" si="246"/>
        <v>6.34598</v>
      </c>
      <c r="E2007" s="2">
        <f t="shared" si="248"/>
        <v>6.3503499999999988</v>
      </c>
      <c r="F2007" s="2">
        <f t="shared" si="249"/>
        <v>6.3543500000000002</v>
      </c>
      <c r="G2007" s="2">
        <f t="shared" si="243"/>
        <v>6.2671299999999972</v>
      </c>
      <c r="H2007" s="2">
        <f t="shared" si="247"/>
        <v>6.1118959999999989</v>
      </c>
      <c r="I2007" s="2">
        <f t="array" ref="I2007">SUMPRODUCT(B1991:B2010, (ROW(B1991:B2010)-ROW(B1991)+1)) / (20*21/2)</f>
        <v>6.3378090476190483</v>
      </c>
      <c r="J2007" s="2">
        <f t="shared" si="250"/>
        <v>6.3492801071769334</v>
      </c>
      <c r="K2007" s="2">
        <f t="shared" si="244"/>
        <v>6.2925219265848815</v>
      </c>
    </row>
    <row r="2008" spans="1:11" ht="13.5" x14ac:dyDescent="0.25">
      <c r="A2008" s="3">
        <v>44929</v>
      </c>
      <c r="B2008" s="2">
        <v>6.3285</v>
      </c>
      <c r="C2008" s="2">
        <f t="shared" si="245"/>
        <v>0</v>
      </c>
      <c r="D2008" s="2">
        <f t="shared" si="246"/>
        <v>6.3459799999999991</v>
      </c>
      <c r="E2008" s="2">
        <f t="shared" si="248"/>
        <v>6.3445299999999989</v>
      </c>
      <c r="F2008" s="2">
        <f t="shared" si="249"/>
        <v>6.3507100000000012</v>
      </c>
      <c r="G2008" s="2">
        <f t="shared" si="243"/>
        <v>6.275567999999998</v>
      </c>
      <c r="H2008" s="2">
        <f t="shared" si="247"/>
        <v>6.1156635000000001</v>
      </c>
      <c r="I2008" s="2">
        <f t="array" ref="I2008">SUMPRODUCT(B1992:B2011, (ROW(B1992:B2011)-ROW(B1992)+1)) / (20*21/2)</f>
        <v>6.334379523809524</v>
      </c>
      <c r="J2008" s="2">
        <f t="shared" si="250"/>
        <v>6.3473010493505591</v>
      </c>
      <c r="K2008" s="2">
        <f t="shared" si="244"/>
        <v>6.2939328314246898</v>
      </c>
    </row>
    <row r="2009" spans="1:11" ht="13.5" x14ac:dyDescent="0.25">
      <c r="A2009" s="3">
        <v>44930</v>
      </c>
      <c r="B2009" s="2">
        <v>6.2702999999999998</v>
      </c>
      <c r="C2009" s="2">
        <f t="shared" si="245"/>
        <v>-5.8200000000000252E-2</v>
      </c>
      <c r="D2009" s="2">
        <f t="shared" si="246"/>
        <v>6.3343399999999992</v>
      </c>
      <c r="E2009" s="2">
        <f t="shared" si="248"/>
        <v>6.3365199999999984</v>
      </c>
      <c r="F2009" s="2">
        <f t="shared" si="249"/>
        <v>6.3448900000000013</v>
      </c>
      <c r="G2009" s="2">
        <f t="shared" si="243"/>
        <v>6.2816779999999985</v>
      </c>
      <c r="H2009" s="2">
        <f t="shared" si="247"/>
        <v>6.119006999999999</v>
      </c>
      <c r="I2009" s="2">
        <f t="array" ref="I2009">SUMPRODUCT(B1993:B2012, (ROW(B1993:B2012)-ROW(B1993)+1)) / (20*21/2)</f>
        <v>6.3298114285714284</v>
      </c>
      <c r="J2009" s="2">
        <f t="shared" si="250"/>
        <v>6.3399676160790772</v>
      </c>
      <c r="K2009" s="2">
        <f t="shared" si="244"/>
        <v>6.2930060537217614</v>
      </c>
    </row>
    <row r="2010" spans="1:11" ht="13.5" x14ac:dyDescent="0.25">
      <c r="A2010" s="3">
        <v>44931</v>
      </c>
      <c r="B2010" s="2">
        <v>6.3212999999999999</v>
      </c>
      <c r="C2010" s="2">
        <f t="shared" si="245"/>
        <v>5.1000000000000156E-2</v>
      </c>
      <c r="D2010" s="2">
        <f t="shared" si="246"/>
        <v>6.3285200000000001</v>
      </c>
      <c r="E2010" s="2">
        <f t="shared" si="248"/>
        <v>6.3365199999999993</v>
      </c>
      <c r="F2010" s="2">
        <f t="shared" si="249"/>
        <v>6.3427100000000012</v>
      </c>
      <c r="G2010" s="2">
        <f t="shared" si="243"/>
        <v>6.2888079999999995</v>
      </c>
      <c r="H2010" s="2">
        <f t="shared" si="247"/>
        <v>6.1231695000000004</v>
      </c>
      <c r="I2010" s="2">
        <f t="array" ref="I2010">SUMPRODUCT(B1994:B2013, (ROW(B1994:B2013)-ROW(B1994)+1)) / (20*21/2)</f>
        <v>6.3186214285714275</v>
      </c>
      <c r="J2010" s="2">
        <f t="shared" si="250"/>
        <v>6.3381897478810707</v>
      </c>
      <c r="K2010" s="2">
        <f t="shared" si="244"/>
        <v>6.2941156202424766</v>
      </c>
    </row>
    <row r="2011" spans="1:11" ht="13.5" x14ac:dyDescent="0.25">
      <c r="A2011" s="3">
        <v>44932</v>
      </c>
      <c r="B2011" s="2">
        <v>6.3067000000000002</v>
      </c>
      <c r="C2011" s="2">
        <f t="shared" si="245"/>
        <v>-1.4599999999999724E-2</v>
      </c>
      <c r="D2011" s="2">
        <f t="shared" si="246"/>
        <v>6.3110599999999994</v>
      </c>
      <c r="E2011" s="2">
        <f t="shared" si="248"/>
        <v>6.3314299999999992</v>
      </c>
      <c r="F2011" s="2">
        <f t="shared" si="249"/>
        <v>6.3401650000000007</v>
      </c>
      <c r="G2011" s="2">
        <f t="shared" si="243"/>
        <v>6.2956459999999996</v>
      </c>
      <c r="H2011" s="2">
        <f t="shared" si="247"/>
        <v>6.1268280000000006</v>
      </c>
      <c r="I2011" s="2">
        <f t="array" ref="I2011">SUMPRODUCT(B1995:B2014, (ROW(B1995:B2014)-ROW(B1995)+1)) / (20*21/2)</f>
        <v>6.3045538095238101</v>
      </c>
      <c r="J2011" s="2">
        <f t="shared" si="250"/>
        <v>6.3351907242733496</v>
      </c>
      <c r="K2011" s="2">
        <f t="shared" si="244"/>
        <v>6.2946091253310072</v>
      </c>
    </row>
    <row r="2012" spans="1:11" ht="13.5" x14ac:dyDescent="0.25">
      <c r="A2012" s="3">
        <v>44935</v>
      </c>
      <c r="B2012" s="2">
        <v>6.2922000000000002</v>
      </c>
      <c r="C2012" s="2">
        <f t="shared" si="245"/>
        <v>-1.4499999999999957E-2</v>
      </c>
      <c r="D2012" s="2">
        <f t="shared" si="246"/>
        <v>6.3038000000000007</v>
      </c>
      <c r="E2012" s="2">
        <f t="shared" si="248"/>
        <v>6.3248899999999999</v>
      </c>
      <c r="F2012" s="2">
        <f t="shared" si="249"/>
        <v>6.3368950000000002</v>
      </c>
      <c r="G2012" s="2">
        <f t="shared" si="243"/>
        <v>6.3021939999999992</v>
      </c>
      <c r="H2012" s="2">
        <f t="shared" si="247"/>
        <v>6.1302480000000017</v>
      </c>
      <c r="I2012" s="2">
        <f t="array" ref="I2012">SUMPRODUCT(B1996:B2015, (ROW(B1996:B2015)-ROW(B1996)+1)) / (20*21/2)</f>
        <v>6.3036552380952386</v>
      </c>
      <c r="J2012" s="2">
        <f t="shared" si="250"/>
        <v>6.3310963695806493</v>
      </c>
      <c r="K2012" s="2">
        <f t="shared" si="244"/>
        <v>6.294514649827831</v>
      </c>
    </row>
    <row r="2013" spans="1:11" ht="13.5" x14ac:dyDescent="0.25">
      <c r="A2013" s="3">
        <v>44936</v>
      </c>
      <c r="B2013" s="2">
        <v>6.2194000000000003</v>
      </c>
      <c r="C2013" s="2">
        <f t="shared" si="245"/>
        <v>-7.2799999999999976E-2</v>
      </c>
      <c r="D2013" s="2">
        <f t="shared" si="246"/>
        <v>6.2819799999999999</v>
      </c>
      <c r="E2013" s="2">
        <f t="shared" si="248"/>
        <v>6.313979999999999</v>
      </c>
      <c r="F2013" s="2">
        <f t="shared" si="249"/>
        <v>6.3307100000000007</v>
      </c>
      <c r="G2013" s="2">
        <f t="shared" si="243"/>
        <v>6.3072859999999995</v>
      </c>
      <c r="H2013" s="2">
        <f t="shared" si="247"/>
        <v>6.1334035000000009</v>
      </c>
      <c r="I2013" s="2">
        <f t="array" ref="I2013">SUMPRODUCT(B1997:B2016, (ROW(B1997:B2016)-ROW(B1997)+1)) / (20*21/2)</f>
        <v>6.3034519047619053</v>
      </c>
      <c r="J2013" s="2">
        <f t="shared" si="250"/>
        <v>6.3204586200967778</v>
      </c>
      <c r="K2013" s="2">
        <f t="shared" si="244"/>
        <v>6.2915689772855634</v>
      </c>
    </row>
    <row r="2014" spans="1:11" ht="13.5" x14ac:dyDescent="0.25">
      <c r="A2014" s="3">
        <v>44937</v>
      </c>
      <c r="B2014" s="2">
        <v>6.1829999999999998</v>
      </c>
      <c r="C2014" s="2">
        <f t="shared" si="245"/>
        <v>-3.6400000000000432E-2</v>
      </c>
      <c r="D2014" s="2">
        <f t="shared" si="246"/>
        <v>6.2645200000000001</v>
      </c>
      <c r="E2014" s="2">
        <f t="shared" si="248"/>
        <v>6.2994299999999992</v>
      </c>
      <c r="F2014" s="2">
        <f t="shared" si="249"/>
        <v>6.3234350000000008</v>
      </c>
      <c r="G2014" s="2">
        <f t="shared" si="243"/>
        <v>6.3116499999999993</v>
      </c>
      <c r="H2014" s="2">
        <f t="shared" si="247"/>
        <v>6.1362775000000012</v>
      </c>
      <c r="I2014" s="2">
        <f t="array" ref="I2014">SUMPRODUCT(B1998:B2017, (ROW(B1998:B2017)-ROW(B1998)+1)) / (20*21/2)</f>
        <v>6.3275304761904767</v>
      </c>
      <c r="J2014" s="2">
        <f t="shared" si="250"/>
        <v>6.307367322944704</v>
      </c>
      <c r="K2014" s="2">
        <f t="shared" si="244"/>
        <v>6.2873113703331889</v>
      </c>
    </row>
    <row r="2015" spans="1:11" ht="13.5" x14ac:dyDescent="0.25">
      <c r="A2015" s="3">
        <v>44938</v>
      </c>
      <c r="B2015" s="2">
        <v>6.3140000000000001</v>
      </c>
      <c r="C2015" s="2">
        <f t="shared" si="245"/>
        <v>0.13100000000000023</v>
      </c>
      <c r="D2015" s="2">
        <f t="shared" si="246"/>
        <v>6.2630600000000003</v>
      </c>
      <c r="E2015" s="2">
        <f t="shared" si="248"/>
        <v>6.2957900000000002</v>
      </c>
      <c r="F2015" s="2">
        <f t="shared" si="249"/>
        <v>6.323434999999999</v>
      </c>
      <c r="G2015" s="2">
        <f t="shared" si="243"/>
        <v>6.3157239999999994</v>
      </c>
      <c r="H2015" s="2">
        <f t="shared" si="247"/>
        <v>6.1399725000000025</v>
      </c>
      <c r="I2015" s="2">
        <f t="array" ref="I2015">SUMPRODUCT(B1999:B2018, (ROW(B1999:B2018)-ROW(B1999)+1)) / (20*21/2)</f>
        <v>6.3480061904761884</v>
      </c>
      <c r="J2015" s="2">
        <f t="shared" si="250"/>
        <v>6.3079990064737803</v>
      </c>
      <c r="K2015" s="2">
        <f t="shared" si="244"/>
        <v>6.2883579832612986</v>
      </c>
    </row>
    <row r="2016" spans="1:11" ht="13.5" x14ac:dyDescent="0.25">
      <c r="A2016" s="3">
        <v>44939</v>
      </c>
      <c r="B2016" s="2">
        <v>6.3212999999999999</v>
      </c>
      <c r="C2016" s="2">
        <f t="shared" si="245"/>
        <v>7.2999999999998622E-3</v>
      </c>
      <c r="D2016" s="2">
        <f t="shared" si="246"/>
        <v>6.2659800000000008</v>
      </c>
      <c r="E2016" s="2">
        <f t="shared" si="248"/>
        <v>6.2885200000000001</v>
      </c>
      <c r="F2016" s="2">
        <f t="shared" si="249"/>
        <v>6.3230749999999993</v>
      </c>
      <c r="G2016" s="2">
        <f t="shared" si="243"/>
        <v>6.3200900000000004</v>
      </c>
      <c r="H2016" s="2">
        <f t="shared" si="247"/>
        <v>6.142708500000003</v>
      </c>
      <c r="I2016" s="2">
        <f t="array" ref="I2016">SUMPRODUCT(B2000:B2019, (ROW(B2000:B2019)-ROW(B2000)+1)) / (20*21/2)</f>
        <v>6.3711766666666669</v>
      </c>
      <c r="J2016" s="2">
        <f t="shared" si="250"/>
        <v>6.3092657677619925</v>
      </c>
      <c r="K2016" s="2">
        <f t="shared" si="244"/>
        <v>6.2896498270549737</v>
      </c>
    </row>
    <row r="2017" spans="1:11" ht="13.5" x14ac:dyDescent="0.25">
      <c r="A2017" s="3">
        <v>44942</v>
      </c>
      <c r="B2017" s="2">
        <v>6.5758999999999999</v>
      </c>
      <c r="C2017" s="2">
        <f t="shared" si="245"/>
        <v>0.25459999999999994</v>
      </c>
      <c r="D2017" s="2">
        <f t="shared" si="246"/>
        <v>6.3227200000000003</v>
      </c>
      <c r="E2017" s="2">
        <f t="shared" si="248"/>
        <v>6.3132599999999996</v>
      </c>
      <c r="F2017" s="2">
        <f t="shared" si="249"/>
        <v>6.3318049999999984</v>
      </c>
      <c r="G2017" s="2">
        <f t="shared" si="243"/>
        <v>6.3296919999999988</v>
      </c>
      <c r="H2017" s="2">
        <f t="shared" si="247"/>
        <v>6.146750500000004</v>
      </c>
      <c r="I2017" s="2">
        <f t="array" ref="I2017">SUMPRODUCT(B2001:B2020, (ROW(B2001:B2020)-ROW(B2001)+1)) / (20*21/2)</f>
        <v>6.3897819047619047</v>
      </c>
      <c r="J2017" s="2">
        <f t="shared" si="250"/>
        <v>6.3346595041656117</v>
      </c>
      <c r="K2017" s="2">
        <f t="shared" si="244"/>
        <v>6.3008753240332105</v>
      </c>
    </row>
    <row r="2018" spans="1:11" ht="13.5" x14ac:dyDescent="0.25">
      <c r="A2018" s="3">
        <v>44943</v>
      </c>
      <c r="B2018" s="2">
        <v>6.5468000000000002</v>
      </c>
      <c r="C2018" s="2">
        <f t="shared" si="245"/>
        <v>-2.9099999999999682E-2</v>
      </c>
      <c r="D2018" s="2">
        <f t="shared" si="246"/>
        <v>6.3882000000000003</v>
      </c>
      <c r="E2018" s="2">
        <f t="shared" si="248"/>
        <v>6.3350899999999992</v>
      </c>
      <c r="F2018" s="2">
        <f t="shared" si="249"/>
        <v>6.3398099999999991</v>
      </c>
      <c r="G2018" s="2">
        <f t="shared" si="243"/>
        <v>6.3387119999999992</v>
      </c>
      <c r="H2018" s="2">
        <f t="shared" si="247"/>
        <v>6.1506140000000054</v>
      </c>
      <c r="I2018" s="2">
        <f t="array" ref="I2018">SUMPRODUCT(B2002:B2021, (ROW(B2002:B2021)-ROW(B2002)+1)) / (20*21/2)</f>
        <v>6.4073133333333327</v>
      </c>
      <c r="J2018" s="2">
        <f t="shared" si="250"/>
        <v>6.354863360911744</v>
      </c>
      <c r="K2018" s="2">
        <f t="shared" si="244"/>
        <v>6.3105194289730848</v>
      </c>
    </row>
    <row r="2019" spans="1:11" ht="13.5" x14ac:dyDescent="0.25">
      <c r="A2019" s="3">
        <v>44944</v>
      </c>
      <c r="B2019" s="2">
        <v>6.5831</v>
      </c>
      <c r="C2019" s="2">
        <f t="shared" si="245"/>
        <v>3.6299999999999777E-2</v>
      </c>
      <c r="D2019" s="2">
        <f t="shared" si="246"/>
        <v>6.4682200000000005</v>
      </c>
      <c r="E2019" s="2">
        <f t="shared" si="248"/>
        <v>6.3663699999999999</v>
      </c>
      <c r="F2019" s="2">
        <f t="shared" si="249"/>
        <v>6.3514449999999991</v>
      </c>
      <c r="G2019" s="2">
        <f t="shared" si="243"/>
        <v>6.3480219999999985</v>
      </c>
      <c r="H2019" s="2">
        <f t="shared" si="247"/>
        <v>6.1542605000000048</v>
      </c>
      <c r="I2019" s="2">
        <f t="array" ref="I2019">SUMPRODUCT(B2003:B2022, (ROW(B2003:B2022)-ROW(B2003)+1)) / (20*21/2)</f>
        <v>6.3976104761904757</v>
      </c>
      <c r="J2019" s="2">
        <f t="shared" si="250"/>
        <v>6.3766001836820543</v>
      </c>
      <c r="K2019" s="2">
        <f t="shared" si="244"/>
        <v>6.3212088631310026</v>
      </c>
    </row>
    <row r="2020" spans="1:11" ht="13.5" x14ac:dyDescent="0.25">
      <c r="A2020" s="3">
        <v>44945</v>
      </c>
      <c r="B2020" s="2">
        <v>6.5468000000000002</v>
      </c>
      <c r="C2020" s="2">
        <f t="shared" si="245"/>
        <v>-3.6299999999999777E-2</v>
      </c>
      <c r="D2020" s="2">
        <f t="shared" si="246"/>
        <v>6.5147799999999991</v>
      </c>
      <c r="E2020" s="2">
        <f t="shared" si="248"/>
        <v>6.3889199999999997</v>
      </c>
      <c r="F2020" s="2">
        <f t="shared" si="249"/>
        <v>6.3627199999999986</v>
      </c>
      <c r="G2020" s="2">
        <f t="shared" si="243"/>
        <v>6.3571879999999998</v>
      </c>
      <c r="H2020" s="2">
        <f t="shared" si="247"/>
        <v>6.1574600000000066</v>
      </c>
      <c r="I2020" s="2">
        <f t="array" ref="I2020">SUMPRODUCT(B2004:B2023, (ROW(B2004:B2023)-ROW(B2004)+1)) / (20*21/2)</f>
        <v>6.4007995238095257</v>
      </c>
      <c r="J2020" s="2">
        <f t="shared" si="250"/>
        <v>6.3928096899980495</v>
      </c>
      <c r="K2020" s="2">
        <f t="shared" si="244"/>
        <v>6.3300555743807676</v>
      </c>
    </row>
    <row r="2021" spans="1:11" ht="13.5" x14ac:dyDescent="0.25">
      <c r="A2021" s="3">
        <v>44946</v>
      </c>
      <c r="B2021" s="2">
        <v>6.5468000000000002</v>
      </c>
      <c r="C2021" s="2">
        <f t="shared" si="245"/>
        <v>0</v>
      </c>
      <c r="D2021" s="2">
        <f t="shared" si="246"/>
        <v>6.5598799999999997</v>
      </c>
      <c r="E2021" s="2">
        <f t="shared" si="248"/>
        <v>6.4129300000000002</v>
      </c>
      <c r="F2021" s="2">
        <f t="shared" si="249"/>
        <v>6.3721799999999993</v>
      </c>
      <c r="G2021" s="2">
        <f t="shared" si="243"/>
        <v>6.3662080000000003</v>
      </c>
      <c r="H2021" s="2">
        <f t="shared" si="247"/>
        <v>6.1600955000000059</v>
      </c>
      <c r="I2021" s="2">
        <f t="array" ref="I2021">SUMPRODUCT(B2005:B2024, (ROW(B2005:B2024)-ROW(B2005)+1)) / (20*21/2)</f>
        <v>6.4036419047619058</v>
      </c>
      <c r="J2021" s="2">
        <f t="shared" si="250"/>
        <v>6.4074754338077593</v>
      </c>
      <c r="K2021" s="2">
        <f t="shared" si="244"/>
        <v>6.3385553557776007</v>
      </c>
    </row>
    <row r="2022" spans="1:11" ht="13.5" x14ac:dyDescent="0.25">
      <c r="A2022" s="3">
        <v>44949</v>
      </c>
      <c r="B2022" s="2">
        <v>6.2702999999999998</v>
      </c>
      <c r="C2022" s="2">
        <f t="shared" si="245"/>
        <v>-0.27650000000000041</v>
      </c>
      <c r="D2022" s="2">
        <f t="shared" si="246"/>
        <v>6.4987599999999999</v>
      </c>
      <c r="E2022" s="2">
        <f t="shared" si="248"/>
        <v>6.4107399999999997</v>
      </c>
      <c r="F2022" s="2">
        <f t="shared" si="249"/>
        <v>6.3678150000000002</v>
      </c>
      <c r="G2022" s="2">
        <f t="shared" si="243"/>
        <v>6.3701360000000014</v>
      </c>
      <c r="H2022" s="2">
        <f t="shared" si="247"/>
        <v>6.1606185000000053</v>
      </c>
      <c r="I2022" s="2">
        <f t="array" ref="I2022">SUMPRODUCT(B2006:B2025, (ROW(B2006:B2025)-ROW(B2006)+1)) / (20*21/2)</f>
        <v>6.4199947619047615</v>
      </c>
      <c r="J2022" s="2">
        <f t="shared" si="250"/>
        <v>6.394411106778449</v>
      </c>
      <c r="K2022" s="2">
        <f t="shared" si="244"/>
        <v>6.335878675158872</v>
      </c>
    </row>
    <row r="2023" spans="1:11" ht="13.5" x14ac:dyDescent="0.25">
      <c r="A2023" s="3">
        <v>44950</v>
      </c>
      <c r="B2023" s="2">
        <v>6.4013</v>
      </c>
      <c r="C2023" s="2">
        <f t="shared" si="245"/>
        <v>0.13100000000000023</v>
      </c>
      <c r="D2023" s="2">
        <f t="shared" si="246"/>
        <v>6.4696600000000002</v>
      </c>
      <c r="E2023" s="2">
        <f t="shared" si="248"/>
        <v>6.4289299999999994</v>
      </c>
      <c r="F2023" s="2">
        <f t="shared" si="249"/>
        <v>6.371455000000001</v>
      </c>
      <c r="G2023" s="2">
        <f t="shared" si="243"/>
        <v>6.3763920000000018</v>
      </c>
      <c r="H2023" s="2">
        <f t="shared" si="247"/>
        <v>6.1617965000000048</v>
      </c>
      <c r="I2023" s="2">
        <f t="array" ref="I2023">SUMPRODUCT(B2007:B2026, (ROW(B2007:B2026)-ROW(B2007)+1)) / (20*21/2)</f>
        <v>6.4284790476190476</v>
      </c>
      <c r="J2023" s="2">
        <f t="shared" si="250"/>
        <v>6.3950671918471684</v>
      </c>
      <c r="K2023" s="2">
        <f t="shared" si="244"/>
        <v>6.3384442173095046</v>
      </c>
    </row>
    <row r="2024" spans="1:11" ht="13.5" x14ac:dyDescent="0.25">
      <c r="A2024" s="3">
        <v>44951</v>
      </c>
      <c r="B2024" s="2">
        <v>6.4013</v>
      </c>
      <c r="C2024" s="2">
        <f t="shared" si="245"/>
        <v>0</v>
      </c>
      <c r="D2024" s="2">
        <f t="shared" si="246"/>
        <v>6.4333</v>
      </c>
      <c r="E2024" s="2">
        <f t="shared" si="248"/>
        <v>6.4507599999999998</v>
      </c>
      <c r="F2024" s="2">
        <f t="shared" si="249"/>
        <v>6.3750950000000017</v>
      </c>
      <c r="G2024" s="2">
        <f t="shared" si="243"/>
        <v>6.3830840000000011</v>
      </c>
      <c r="H2024" s="2">
        <f t="shared" si="247"/>
        <v>6.1639365000000046</v>
      </c>
      <c r="I2024" s="2">
        <f t="array" ref="I2024">SUMPRODUCT(B2008:B2027, (ROW(B2008:B2027)-ROW(B2008)+1)) / (20*21/2)</f>
        <v>6.4296585714285728</v>
      </c>
      <c r="J2024" s="2">
        <f t="shared" si="250"/>
        <v>6.3956607926236284</v>
      </c>
      <c r="K2024" s="2">
        <f t="shared" si="244"/>
        <v>6.340909149964034</v>
      </c>
    </row>
    <row r="2025" spans="1:11" ht="13.5" x14ac:dyDescent="0.25">
      <c r="A2025" s="3">
        <v>44952</v>
      </c>
      <c r="B2025" s="2">
        <v>6.5468000000000002</v>
      </c>
      <c r="C2025" s="2">
        <f t="shared" si="245"/>
        <v>0.14550000000000018</v>
      </c>
      <c r="D2025" s="2">
        <f t="shared" si="246"/>
        <v>6.4333</v>
      </c>
      <c r="E2025" s="2">
        <f t="shared" si="248"/>
        <v>6.4740399999999996</v>
      </c>
      <c r="F2025" s="2">
        <f t="shared" si="249"/>
        <v>6.3849150000000021</v>
      </c>
      <c r="G2025" s="2">
        <f t="shared" si="243"/>
        <v>6.3902140000000021</v>
      </c>
      <c r="H2025" s="2">
        <f t="shared" si="247"/>
        <v>6.1674015000000058</v>
      </c>
      <c r="I2025" s="2">
        <f t="array" ref="I2025">SUMPRODUCT(B2009:B2028, (ROW(B2009:B2028)-ROW(B2009)+1)) / (20*21/2)</f>
        <v>6.4304914285714299</v>
      </c>
      <c r="J2025" s="2">
        <f t="shared" si="250"/>
        <v>6.4100550028499494</v>
      </c>
      <c r="K2025" s="2">
        <f t="shared" si="244"/>
        <v>6.3489833009458367</v>
      </c>
    </row>
    <row r="2026" spans="1:11" ht="13.5" x14ac:dyDescent="0.25">
      <c r="A2026" s="3">
        <v>44953</v>
      </c>
      <c r="B2026" s="2">
        <v>6.4740000000000002</v>
      </c>
      <c r="C2026" s="2">
        <f t="shared" si="245"/>
        <v>-7.2799999999999976E-2</v>
      </c>
      <c r="D2026" s="2">
        <f t="shared" si="246"/>
        <v>6.4187399999999997</v>
      </c>
      <c r="E2026" s="2">
        <f t="shared" si="248"/>
        <v>6.4893099999999988</v>
      </c>
      <c r="F2026" s="2">
        <f t="shared" si="249"/>
        <v>6.3889150000000026</v>
      </c>
      <c r="G2026" s="2">
        <f t="shared" si="243"/>
        <v>6.391960000000001</v>
      </c>
      <c r="H2026" s="2">
        <f t="shared" si="247"/>
        <v>6.1699050000000053</v>
      </c>
      <c r="I2026" s="2">
        <f t="array" ref="I2026">SUMPRODUCT(B2010:B2029, (ROW(B2010:B2029)-ROW(B2010)+1)) / (20*21/2)</f>
        <v>6.4372061904761919</v>
      </c>
      <c r="J2026" s="2">
        <f t="shared" si="250"/>
        <v>6.416145002578526</v>
      </c>
      <c r="K2026" s="2">
        <f t="shared" si="244"/>
        <v>6.3538859165950203</v>
      </c>
    </row>
    <row r="2027" spans="1:11" ht="13.5" x14ac:dyDescent="0.25">
      <c r="A2027" s="3">
        <v>44956</v>
      </c>
      <c r="B2027" s="2">
        <v>6.4013</v>
      </c>
      <c r="C2027" s="2">
        <f t="shared" si="245"/>
        <v>-7.2700000000000209E-2</v>
      </c>
      <c r="D2027" s="2">
        <f t="shared" si="246"/>
        <v>6.4449399999999999</v>
      </c>
      <c r="E2027" s="2">
        <f t="shared" si="248"/>
        <v>6.4718500000000008</v>
      </c>
      <c r="F2027" s="2">
        <f t="shared" si="249"/>
        <v>6.3925550000000024</v>
      </c>
      <c r="G2027" s="2">
        <f t="shared" si="243"/>
        <v>6.3883240000000008</v>
      </c>
      <c r="H2027" s="2">
        <f t="shared" si="247"/>
        <v>6.1720450000000051</v>
      </c>
      <c r="I2027" s="2">
        <f t="array" ref="I2027">SUMPRODUCT(B2011:B2030, (ROW(B2011:B2030)-ROW(B2011)+1)) / (20*21/2)</f>
        <v>6.4353666666666669</v>
      </c>
      <c r="J2027" s="2">
        <f t="shared" si="250"/>
        <v>6.4147311928091426</v>
      </c>
      <c r="K2027" s="2">
        <f t="shared" si="244"/>
        <v>6.3557452924148237</v>
      </c>
    </row>
    <row r="2028" spans="1:11" ht="13.5" x14ac:dyDescent="0.25">
      <c r="A2028" s="3">
        <v>44957</v>
      </c>
      <c r="B2028" s="2">
        <v>6.4013</v>
      </c>
      <c r="C2028" s="2">
        <f t="shared" si="245"/>
        <v>0</v>
      </c>
      <c r="D2028" s="2">
        <f t="shared" si="246"/>
        <v>6.4449399999999999</v>
      </c>
      <c r="E2028" s="2">
        <f t="shared" si="248"/>
        <v>6.4572999999999992</v>
      </c>
      <c r="F2028" s="2">
        <f t="shared" si="249"/>
        <v>6.3961950000000023</v>
      </c>
      <c r="G2028" s="2">
        <f t="shared" si="243"/>
        <v>6.3873060000000006</v>
      </c>
      <c r="H2028" s="2">
        <f t="shared" si="247"/>
        <v>6.1741850000000049</v>
      </c>
      <c r="I2028" s="2">
        <f t="array" ref="I2028">SUMPRODUCT(B2012:B2031, (ROW(B2012:B2031)-ROW(B2012)+1)) / (20*21/2)</f>
        <v>6.4269871428571417</v>
      </c>
      <c r="J2028" s="2">
        <f t="shared" si="250"/>
        <v>6.4134520315892241</v>
      </c>
      <c r="K2028" s="2">
        <f t="shared" si="244"/>
        <v>6.3575317515358112</v>
      </c>
    </row>
    <row r="2029" spans="1:11" ht="13.5" x14ac:dyDescent="0.25">
      <c r="A2029" s="3">
        <v>44958</v>
      </c>
      <c r="B2029" s="2">
        <v>6.4667000000000003</v>
      </c>
      <c r="C2029" s="2">
        <f t="shared" si="245"/>
        <v>6.5400000000000347E-2</v>
      </c>
      <c r="D2029" s="2">
        <f t="shared" si="246"/>
        <v>6.4580200000000003</v>
      </c>
      <c r="E2029" s="2">
        <f t="shared" si="248"/>
        <v>6.4456599999999993</v>
      </c>
      <c r="F2029" s="2">
        <f t="shared" si="249"/>
        <v>6.4060150000000018</v>
      </c>
      <c r="G2029" s="2">
        <f t="shared" si="243"/>
        <v>6.3871599999999997</v>
      </c>
      <c r="H2029" s="2">
        <f t="shared" si="247"/>
        <v>6.1765195000000039</v>
      </c>
      <c r="I2029" s="2">
        <f t="array" ref="I2029">SUMPRODUCT(B2013:B2032, (ROW(B2013:B2032)-ROW(B2013)+1)) / (20*21/2)</f>
        <v>6.4116047619047611</v>
      </c>
      <c r="J2029" s="2">
        <f t="shared" si="250"/>
        <v>6.4185232666759644</v>
      </c>
      <c r="K2029" s="2">
        <f t="shared" si="244"/>
        <v>6.3618128593187206</v>
      </c>
    </row>
    <row r="2030" spans="1:11" ht="13.5" x14ac:dyDescent="0.25">
      <c r="A2030" s="3">
        <v>44959</v>
      </c>
      <c r="B2030" s="2">
        <v>6.3867000000000003</v>
      </c>
      <c r="C2030" s="2">
        <f t="shared" si="245"/>
        <v>-8.0000000000000071E-2</v>
      </c>
      <c r="D2030" s="2">
        <f t="shared" si="246"/>
        <v>6.4259999999999993</v>
      </c>
      <c r="E2030" s="2">
        <f t="shared" si="248"/>
        <v>6.4296500000000005</v>
      </c>
      <c r="F2030" s="2">
        <f t="shared" si="249"/>
        <v>6.4092850000000015</v>
      </c>
      <c r="G2030" s="2">
        <f t="shared" si="243"/>
        <v>6.3861419999999995</v>
      </c>
      <c r="H2030" s="2">
        <f t="shared" si="247"/>
        <v>6.1785865000000051</v>
      </c>
      <c r="I2030" s="2">
        <f t="array" ref="I2030">SUMPRODUCT(B2014:B2033, (ROW(B2014:B2033)-ROW(B2014)+1)) / (20*21/2)</f>
        <v>6.4040495238095243</v>
      </c>
      <c r="J2030" s="2">
        <f t="shared" si="250"/>
        <v>6.4154924793734915</v>
      </c>
      <c r="K2030" s="2">
        <f t="shared" si="244"/>
        <v>6.3627888256199476</v>
      </c>
    </row>
    <row r="2031" spans="1:11" ht="13.5" x14ac:dyDescent="0.25">
      <c r="A2031" s="3">
        <v>44960</v>
      </c>
      <c r="B2031" s="2">
        <v>6.3212999999999999</v>
      </c>
      <c r="C2031" s="2">
        <f t="shared" si="245"/>
        <v>-6.5400000000000347E-2</v>
      </c>
      <c r="D2031" s="2">
        <f t="shared" si="246"/>
        <v>6.3954600000000008</v>
      </c>
      <c r="E2031" s="2">
        <f t="shared" si="248"/>
        <v>6.4070999999999998</v>
      </c>
      <c r="F2031" s="2">
        <f t="shared" si="249"/>
        <v>6.4100150000000031</v>
      </c>
      <c r="G2031" s="2">
        <f t="shared" si="243"/>
        <v>6.3845419999999997</v>
      </c>
      <c r="H2031" s="2">
        <f t="shared" si="247"/>
        <v>6.1803265000000041</v>
      </c>
      <c r="I2031" s="2">
        <f t="array" ref="I2031">SUMPRODUCT(B2015:B2034, (ROW(B2015:B2034)-ROW(B2015)+1)) / (20*21/2)</f>
        <v>6.3869747619047628</v>
      </c>
      <c r="J2031" s="2">
        <f t="shared" si="250"/>
        <v>6.4065217670522063</v>
      </c>
      <c r="K2031" s="2">
        <f t="shared" si="244"/>
        <v>6.3611618128505381</v>
      </c>
    </row>
    <row r="2032" spans="1:11" ht="13.5" x14ac:dyDescent="0.25">
      <c r="A2032" s="3">
        <v>44963</v>
      </c>
      <c r="B2032" s="2">
        <v>6.2484999999999999</v>
      </c>
      <c r="C2032" s="2">
        <f t="shared" si="245"/>
        <v>-7.2799999999999976E-2</v>
      </c>
      <c r="D2032" s="2">
        <f t="shared" si="246"/>
        <v>6.3649000000000004</v>
      </c>
      <c r="E2032" s="2">
        <f t="shared" si="248"/>
        <v>6.4049199999999997</v>
      </c>
      <c r="F2032" s="2">
        <f t="shared" si="249"/>
        <v>6.4078300000000015</v>
      </c>
      <c r="G2032" s="2">
        <f t="shared" si="243"/>
        <v>6.3817779999999997</v>
      </c>
      <c r="H2032" s="2">
        <f t="shared" si="247"/>
        <v>6.1812050000000047</v>
      </c>
      <c r="I2032" s="2">
        <f t="array" ref="I2032">SUMPRODUCT(B2016:B2035, (ROW(B2016:B2035)-ROW(B2016)+1)) / (20*21/2)</f>
        <v>6.3779714285714277</v>
      </c>
      <c r="J2032" s="2">
        <f t="shared" si="250"/>
        <v>6.3914720749519969</v>
      </c>
      <c r="K2032" s="2">
        <f t="shared" si="244"/>
        <v>6.3567437025426736</v>
      </c>
    </row>
    <row r="2033" spans="1:11" ht="13.5" x14ac:dyDescent="0.25">
      <c r="A2033" s="3">
        <v>44964</v>
      </c>
      <c r="B2033" s="2">
        <v>6.3285</v>
      </c>
      <c r="C2033" s="2">
        <f t="shared" si="245"/>
        <v>8.0000000000000071E-2</v>
      </c>
      <c r="D2033" s="2">
        <f t="shared" si="246"/>
        <v>6.3503400000000001</v>
      </c>
      <c r="E2033" s="2">
        <f t="shared" si="248"/>
        <v>6.39764</v>
      </c>
      <c r="F2033" s="2">
        <f t="shared" si="249"/>
        <v>6.4132850000000001</v>
      </c>
      <c r="G2033" s="2">
        <f t="shared" si="243"/>
        <v>6.3788679999999998</v>
      </c>
      <c r="H2033" s="2">
        <f t="shared" si="247"/>
        <v>6.1823175000000035</v>
      </c>
      <c r="I2033" s="2">
        <f t="array" ref="I2033">SUMPRODUCT(B2017:B2036, (ROW(B2017:B2036)-ROW(B2017)+1)) / (20*21/2)</f>
        <v>6.3689333333333336</v>
      </c>
      <c r="J2033" s="2">
        <f t="shared" si="250"/>
        <v>6.3854747344803782</v>
      </c>
      <c r="K2033" s="2">
        <f t="shared" si="244"/>
        <v>6.3556361063645292</v>
      </c>
    </row>
    <row r="2034" spans="1:11" ht="13.5" x14ac:dyDescent="0.25">
      <c r="A2034" s="3">
        <v>44965</v>
      </c>
      <c r="B2034" s="2">
        <v>6.234</v>
      </c>
      <c r="C2034" s="2">
        <f t="shared" si="245"/>
        <v>-9.4500000000000028E-2</v>
      </c>
      <c r="D2034" s="2">
        <f t="shared" si="246"/>
        <v>6.3037999999999998</v>
      </c>
      <c r="E2034" s="2">
        <f t="shared" si="248"/>
        <v>6.3809100000000001</v>
      </c>
      <c r="F2034" s="2">
        <f t="shared" si="249"/>
        <v>6.4158350000000013</v>
      </c>
      <c r="G2034" s="2">
        <f t="shared" ref="G2034:G2097" si="251">AVERAGE(B1985:B2034)</f>
        <v>6.3740679999999985</v>
      </c>
      <c r="H2034" s="2">
        <f t="shared" si="247"/>
        <v>6.1836210000000031</v>
      </c>
      <c r="I2034" s="2">
        <f t="array" ref="I2034">SUMPRODUCT(B2018:B2037, (ROW(B2018:B2037)-ROW(B2018)+1)) / (20*21/2)</f>
        <v>6.3598952380952376</v>
      </c>
      <c r="J2034" s="2">
        <f t="shared" si="250"/>
        <v>6.3710485692917702</v>
      </c>
      <c r="K2034" s="2">
        <f t="shared" si="244"/>
        <v>6.3508660629776852</v>
      </c>
    </row>
    <row r="2035" spans="1:11" ht="13.5" x14ac:dyDescent="0.25">
      <c r="A2035" s="3">
        <v>44966</v>
      </c>
      <c r="B2035" s="2">
        <v>6.3212999999999999</v>
      </c>
      <c r="C2035" s="2">
        <f t="shared" si="245"/>
        <v>8.7299999999999933E-2</v>
      </c>
      <c r="D2035" s="2">
        <f t="shared" si="246"/>
        <v>6.2907200000000003</v>
      </c>
      <c r="E2035" s="2">
        <f t="shared" si="248"/>
        <v>6.3583599999999993</v>
      </c>
      <c r="F2035" s="2">
        <f t="shared" si="249"/>
        <v>6.4162000000000008</v>
      </c>
      <c r="G2035" s="2">
        <f t="shared" si="251"/>
        <v>6.3710139999999988</v>
      </c>
      <c r="H2035" s="2">
        <f t="shared" si="247"/>
        <v>6.1853610000000039</v>
      </c>
      <c r="I2035" s="2">
        <f t="array" ref="I2035">SUMPRODUCT(B2019:B2038, (ROW(B2019:B2038)-ROW(B2019)+1)) / (20*21/2)</f>
        <v>6.355526666666667</v>
      </c>
      <c r="J2035" s="2">
        <f t="shared" si="250"/>
        <v>6.3663106103116007</v>
      </c>
      <c r="K2035" s="2">
        <f t="shared" ref="K2035:K2098" si="252">$K$4*B2035+(1-$K$4)*K2034</f>
        <v>6.3497066095275798</v>
      </c>
    </row>
    <row r="2036" spans="1:11" ht="13.5" x14ac:dyDescent="0.25">
      <c r="A2036" s="3">
        <v>44967</v>
      </c>
      <c r="B2036" s="2">
        <v>6.3212999999999999</v>
      </c>
      <c r="C2036" s="2">
        <f t="shared" si="245"/>
        <v>0</v>
      </c>
      <c r="D2036" s="2">
        <f t="shared" si="246"/>
        <v>6.2907200000000003</v>
      </c>
      <c r="E2036" s="2">
        <f t="shared" si="248"/>
        <v>6.343090000000001</v>
      </c>
      <c r="F2036" s="2">
        <f t="shared" si="249"/>
        <v>6.416199999999999</v>
      </c>
      <c r="G2036" s="2">
        <f t="shared" si="251"/>
        <v>6.3681059999999992</v>
      </c>
      <c r="H2036" s="2">
        <f t="shared" si="247"/>
        <v>6.1871010000000037</v>
      </c>
      <c r="I2036" s="2">
        <f t="array" ref="I2036">SUMPRODUCT(B2020:B2039, (ROW(B2020:B2039)-ROW(B2020)+1)) / (20*21/2)</f>
        <v>6.3513733333333331</v>
      </c>
      <c r="J2036" s="2">
        <f t="shared" si="250"/>
        <v>6.3620238855200189</v>
      </c>
      <c r="K2036" s="2">
        <f t="shared" si="252"/>
        <v>6.348592624840224</v>
      </c>
    </row>
    <row r="2037" spans="1:11" ht="13.5" x14ac:dyDescent="0.25">
      <c r="A2037" s="3">
        <v>44970</v>
      </c>
      <c r="B2037" s="2">
        <v>6.3212999999999999</v>
      </c>
      <c r="C2037" s="2">
        <f t="shared" si="245"/>
        <v>0</v>
      </c>
      <c r="D2037" s="2">
        <f t="shared" si="246"/>
        <v>6.3052800000000007</v>
      </c>
      <c r="E2037" s="2">
        <f t="shared" si="248"/>
        <v>6.3350900000000001</v>
      </c>
      <c r="F2037" s="2">
        <f t="shared" si="249"/>
        <v>6.4034700000000004</v>
      </c>
      <c r="G2037" s="2">
        <f t="shared" si="251"/>
        <v>6.36578</v>
      </c>
      <c r="H2037" s="2">
        <f t="shared" si="247"/>
        <v>6.1882105000000038</v>
      </c>
      <c r="I2037" s="2">
        <f t="array" ref="I2037">SUMPRODUCT(B2021:B2040, (ROW(B2021:B2040)-ROW(B2021)+1)) / (20*21/2)</f>
        <v>6.3455566666666661</v>
      </c>
      <c r="J2037" s="2">
        <f t="shared" si="250"/>
        <v>6.3581454202323986</v>
      </c>
      <c r="K2037" s="2">
        <f t="shared" si="252"/>
        <v>6.3475223258268825</v>
      </c>
    </row>
    <row r="2038" spans="1:11" ht="13.5" x14ac:dyDescent="0.25">
      <c r="A2038" s="3">
        <v>44971</v>
      </c>
      <c r="B2038" s="2">
        <v>6.3575999999999997</v>
      </c>
      <c r="C2038" s="2">
        <f t="shared" si="245"/>
        <v>3.6299999999999777E-2</v>
      </c>
      <c r="D2038" s="2">
        <f t="shared" si="246"/>
        <v>6.3111000000000006</v>
      </c>
      <c r="E2038" s="2">
        <f t="shared" si="248"/>
        <v>6.3307200000000003</v>
      </c>
      <c r="F2038" s="2">
        <f t="shared" si="249"/>
        <v>6.3940099999999989</v>
      </c>
      <c r="G2038" s="2">
        <f t="shared" si="251"/>
        <v>6.3649059999999986</v>
      </c>
      <c r="H2038" s="2">
        <f t="shared" si="247"/>
        <v>6.1898005000000031</v>
      </c>
      <c r="I2038" s="2">
        <f t="array" ref="I2038">SUMPRODUCT(B2022:B2041, (ROW(B2022:B2041)-ROW(B2022)+1)) / (20*21/2)</f>
        <v>6.3421947619047625</v>
      </c>
      <c r="J2038" s="2">
        <f t="shared" si="250"/>
        <v>6.35809347544836</v>
      </c>
      <c r="K2038" s="2">
        <f t="shared" si="252"/>
        <v>6.3479175287356329</v>
      </c>
    </row>
    <row r="2039" spans="1:11" ht="13.5" x14ac:dyDescent="0.25">
      <c r="A2039" s="3">
        <v>44972</v>
      </c>
      <c r="B2039" s="2">
        <v>6.3503999999999996</v>
      </c>
      <c r="C2039" s="2">
        <f t="shared" si="245"/>
        <v>-7.2000000000000952E-3</v>
      </c>
      <c r="D2039" s="2">
        <f t="shared" si="246"/>
        <v>6.3343800000000003</v>
      </c>
      <c r="E2039" s="2">
        <f t="shared" si="248"/>
        <v>6.3190900000000001</v>
      </c>
      <c r="F2039" s="2">
        <f t="shared" si="249"/>
        <v>6.3823749999999979</v>
      </c>
      <c r="G2039" s="2">
        <f t="shared" si="251"/>
        <v>6.3641799999999993</v>
      </c>
      <c r="H2039" s="2">
        <f t="shared" si="247"/>
        <v>6.1911220000000036</v>
      </c>
      <c r="I2039" s="2">
        <f t="array" ref="I2039">SUMPRODUCT(B2023:B2042, (ROW(B2023:B2042)-ROW(B2023)+1)) / (20*21/2)</f>
        <v>6.3384566666666666</v>
      </c>
      <c r="J2039" s="2">
        <f t="shared" si="250"/>
        <v>6.3573607635008971</v>
      </c>
      <c r="K2039" s="2">
        <f t="shared" si="252"/>
        <v>6.3480148805499219</v>
      </c>
    </row>
    <row r="2040" spans="1:11" ht="13.5" x14ac:dyDescent="0.25">
      <c r="A2040" s="3">
        <v>44973</v>
      </c>
      <c r="B2040" s="2">
        <v>6.3212999999999999</v>
      </c>
      <c r="C2040" s="2">
        <f t="shared" si="245"/>
        <v>-2.9099999999999682E-2</v>
      </c>
      <c r="D2040" s="2">
        <f t="shared" si="246"/>
        <v>6.3343800000000003</v>
      </c>
      <c r="E2040" s="2">
        <f t="shared" si="248"/>
        <v>6.3125499999999999</v>
      </c>
      <c r="F2040" s="2">
        <f t="shared" si="249"/>
        <v>6.3710999999999984</v>
      </c>
      <c r="G2040" s="2">
        <f t="shared" si="251"/>
        <v>6.3633079999999982</v>
      </c>
      <c r="H2040" s="2">
        <f t="shared" si="247"/>
        <v>6.1922980000000045</v>
      </c>
      <c r="I2040" s="2">
        <f t="array" ref="I2040">SUMPRODUCT(B2024:B2043, (ROW(B2024:B2043)-ROW(B2024)+1)) / (20*21/2)</f>
        <v>6.3282376190476191</v>
      </c>
      <c r="J2040" s="2">
        <f t="shared" si="250"/>
        <v>6.3539264050722402</v>
      </c>
      <c r="K2040" s="2">
        <f t="shared" si="252"/>
        <v>6.3469672381754156</v>
      </c>
    </row>
    <row r="2041" spans="1:11" ht="13.5" x14ac:dyDescent="0.25">
      <c r="A2041" s="3">
        <v>44974</v>
      </c>
      <c r="B2041" s="2">
        <v>6.3357999999999999</v>
      </c>
      <c r="C2041" s="2">
        <f t="shared" si="245"/>
        <v>1.4499999999999957E-2</v>
      </c>
      <c r="D2041" s="2">
        <f t="shared" si="246"/>
        <v>6.3372799999999998</v>
      </c>
      <c r="E2041" s="2">
        <f t="shared" si="248"/>
        <v>6.3140000000000001</v>
      </c>
      <c r="F2041" s="2">
        <f t="shared" si="249"/>
        <v>6.360549999999999</v>
      </c>
      <c r="G2041" s="2">
        <f t="shared" si="251"/>
        <v>6.3628719999999985</v>
      </c>
      <c r="H2041" s="2">
        <f t="shared" si="247"/>
        <v>6.1935465000000036</v>
      </c>
      <c r="I2041" s="2">
        <f t="array" ref="I2041">SUMPRODUCT(B2025:B2044, (ROW(B2025:B2044)-ROW(B2025)+1)) / (20*21/2)</f>
        <v>6.3187114285714294</v>
      </c>
      <c r="J2041" s="2">
        <f t="shared" si="250"/>
        <v>6.3522000807796459</v>
      </c>
      <c r="K2041" s="2">
        <f t="shared" si="252"/>
        <v>6.346529307266576</v>
      </c>
    </row>
    <row r="2042" spans="1:11" ht="13.5" x14ac:dyDescent="0.25">
      <c r="A2042" s="3">
        <v>44977</v>
      </c>
      <c r="B2042" s="2">
        <v>6.3212999999999999</v>
      </c>
      <c r="C2042" s="2">
        <f t="shared" si="245"/>
        <v>-1.4499999999999957E-2</v>
      </c>
      <c r="D2042" s="2">
        <f t="shared" si="246"/>
        <v>6.3372799999999998</v>
      </c>
      <c r="E2042" s="2">
        <f t="shared" si="248"/>
        <v>6.3212799999999998</v>
      </c>
      <c r="F2042" s="2">
        <f t="shared" si="249"/>
        <v>6.3630999999999984</v>
      </c>
      <c r="G2042" s="2">
        <f t="shared" si="251"/>
        <v>6.3621459999999983</v>
      </c>
      <c r="H2042" s="2">
        <f t="shared" si="247"/>
        <v>6.1947225000000037</v>
      </c>
      <c r="I2042" s="2">
        <f t="array" ref="I2042">SUMPRODUCT(B2026:B2045, (ROW(B2026:B2045)-ROW(B2026)+1)) / (20*21/2)</f>
        <v>6.3133447619047631</v>
      </c>
      <c r="J2042" s="2">
        <f t="shared" si="250"/>
        <v>6.3492572159434886</v>
      </c>
      <c r="K2042" s="2">
        <f t="shared" si="252"/>
        <v>6.3455399226678866</v>
      </c>
    </row>
    <row r="2043" spans="1:11" ht="13.5" x14ac:dyDescent="0.25">
      <c r="A2043" s="3">
        <v>44978</v>
      </c>
      <c r="B2043" s="2">
        <v>6.2557999999999998</v>
      </c>
      <c r="C2043" s="2">
        <f t="shared" si="245"/>
        <v>-6.5500000000000114E-2</v>
      </c>
      <c r="D2043" s="2">
        <f t="shared" si="246"/>
        <v>6.3169200000000005</v>
      </c>
      <c r="E2043" s="2">
        <f t="shared" si="248"/>
        <v>6.3140100000000006</v>
      </c>
      <c r="F2043" s="2">
        <f t="shared" si="249"/>
        <v>6.3558249999999976</v>
      </c>
      <c r="G2043" s="2">
        <f t="shared" si="251"/>
        <v>6.3603999999999985</v>
      </c>
      <c r="H2043" s="2">
        <f t="shared" si="247"/>
        <v>6.1955710000000037</v>
      </c>
      <c r="I2043" s="2">
        <f t="array" ref="I2043">SUMPRODUCT(B2027:B2046, (ROW(B2027:B2046)-ROW(B2027)+1)) / (20*21/2)</f>
        <v>6.3098761904761904</v>
      </c>
      <c r="J2043" s="2">
        <f t="shared" si="250"/>
        <v>6.3403565287107755</v>
      </c>
      <c r="K2043" s="2">
        <f t="shared" si="252"/>
        <v>6.3420207100142445</v>
      </c>
    </row>
    <row r="2044" spans="1:11" ht="13.5" x14ac:dyDescent="0.25">
      <c r="A2044" s="3">
        <v>44979</v>
      </c>
      <c r="B2044" s="2">
        <v>6.2557999999999998</v>
      </c>
      <c r="C2044" s="2">
        <f t="shared" si="245"/>
        <v>0</v>
      </c>
      <c r="D2044" s="2">
        <f t="shared" si="246"/>
        <v>6.298</v>
      </c>
      <c r="E2044" s="2">
        <f t="shared" si="248"/>
        <v>6.3161900000000006</v>
      </c>
      <c r="F2044" s="2">
        <f t="shared" si="249"/>
        <v>6.3485499999999977</v>
      </c>
      <c r="G2044" s="2">
        <f t="shared" si="251"/>
        <v>6.3589459999999995</v>
      </c>
      <c r="H2044" s="2">
        <f t="shared" si="247"/>
        <v>6.1964530000000027</v>
      </c>
      <c r="I2044" s="2">
        <f t="array" ref="I2044">SUMPRODUCT(B2028:B2047, (ROW(B2028:B2047)-ROW(B2028)+1)) / (20*21/2)</f>
        <v>6.3030866666666672</v>
      </c>
      <c r="J2044" s="2">
        <f t="shared" si="250"/>
        <v>6.3323035259764158</v>
      </c>
      <c r="K2044" s="2">
        <f t="shared" si="252"/>
        <v>6.3386395056999607</v>
      </c>
    </row>
    <row r="2045" spans="1:11" ht="13.5" x14ac:dyDescent="0.25">
      <c r="A2045" s="3">
        <v>44980</v>
      </c>
      <c r="B2045" s="2">
        <v>6.2922000000000002</v>
      </c>
      <c r="C2045" s="2">
        <f t="shared" si="245"/>
        <v>3.6400000000000432E-2</v>
      </c>
      <c r="D2045" s="2">
        <f t="shared" si="246"/>
        <v>6.2921800000000001</v>
      </c>
      <c r="E2045" s="2">
        <f t="shared" si="248"/>
        <v>6.3132800000000007</v>
      </c>
      <c r="F2045" s="2">
        <f t="shared" si="249"/>
        <v>6.3358199999999982</v>
      </c>
      <c r="G2045" s="2">
        <f t="shared" si="251"/>
        <v>6.358509999999999</v>
      </c>
      <c r="H2045" s="2">
        <f t="shared" si="247"/>
        <v>6.1975830000000016</v>
      </c>
      <c r="I2045" s="2">
        <f t="array" ref="I2045">SUMPRODUCT(B2029:B2048, (ROW(B2029:B2048)-ROW(B2029)+1)) / (20*21/2)</f>
        <v>6.2942185714285719</v>
      </c>
      <c r="J2045" s="2">
        <f t="shared" si="250"/>
        <v>6.3284841425500904</v>
      </c>
      <c r="K2045" s="2">
        <f t="shared" si="252"/>
        <v>6.3368183486136882</v>
      </c>
    </row>
    <row r="2046" spans="1:11" ht="13.5" x14ac:dyDescent="0.25">
      <c r="A2046" s="3">
        <v>44981</v>
      </c>
      <c r="B2046" s="2">
        <v>6.2994000000000003</v>
      </c>
      <c r="C2046" s="2">
        <f t="shared" si="245"/>
        <v>7.2000000000000952E-3</v>
      </c>
      <c r="D2046" s="2">
        <f t="shared" si="246"/>
        <v>6.2849000000000004</v>
      </c>
      <c r="E2046" s="2">
        <f t="shared" si="248"/>
        <v>6.3110900000000001</v>
      </c>
      <c r="F2046" s="2">
        <f t="shared" si="249"/>
        <v>6.3270899999999992</v>
      </c>
      <c r="G2046" s="2">
        <f t="shared" si="251"/>
        <v>6.3579279999999985</v>
      </c>
      <c r="H2046" s="2">
        <f t="shared" si="247"/>
        <v>6.198749000000003</v>
      </c>
      <c r="I2046" s="2">
        <f t="array" ref="I2046">SUMPRODUCT(B2030:B2049, (ROW(B2030:B2049)-ROW(B2030)+1)) / (20*21/2)</f>
        <v>6.275791428571428</v>
      </c>
      <c r="J2046" s="2">
        <f t="shared" si="250"/>
        <v>6.3257142242119873</v>
      </c>
      <c r="K2046" s="2">
        <f t="shared" si="252"/>
        <v>6.3353509623935436</v>
      </c>
    </row>
    <row r="2047" spans="1:11" ht="13.5" x14ac:dyDescent="0.25">
      <c r="A2047" s="3">
        <v>44984</v>
      </c>
      <c r="B2047" s="2">
        <v>6.2557999999999998</v>
      </c>
      <c r="C2047" s="2">
        <f t="shared" si="245"/>
        <v>-4.3600000000000527E-2</v>
      </c>
      <c r="D2047" s="2">
        <f t="shared" si="246"/>
        <v>6.2718000000000007</v>
      </c>
      <c r="E2047" s="2">
        <f t="shared" si="248"/>
        <v>6.3045400000000003</v>
      </c>
      <c r="F2047" s="2">
        <f t="shared" si="249"/>
        <v>6.3198149999999984</v>
      </c>
      <c r="G2047" s="2">
        <f t="shared" si="251"/>
        <v>6.3550179999999985</v>
      </c>
      <c r="H2047" s="2">
        <f t="shared" si="247"/>
        <v>6.1995975000000021</v>
      </c>
      <c r="I2047" s="2">
        <f t="array" ref="I2047">SUMPRODUCT(B2031:B2050, (ROW(B2031:B2050)-ROW(B2031)+1)) / (20*21/2)</f>
        <v>6.2721885714285719</v>
      </c>
      <c r="J2047" s="2">
        <f t="shared" si="250"/>
        <v>6.3190557266679885</v>
      </c>
      <c r="K2047" s="2">
        <f t="shared" si="252"/>
        <v>6.3322313168094837</v>
      </c>
    </row>
    <row r="2048" spans="1:11" ht="13.5" x14ac:dyDescent="0.25">
      <c r="A2048" s="3">
        <v>44985</v>
      </c>
      <c r="B2048" s="2">
        <v>6.2267000000000001</v>
      </c>
      <c r="C2048" s="2">
        <f t="shared" si="245"/>
        <v>-2.9099999999999682E-2</v>
      </c>
      <c r="D2048" s="2">
        <f t="shared" si="246"/>
        <v>6.2659800000000008</v>
      </c>
      <c r="E2048" s="2">
        <f t="shared" si="248"/>
        <v>6.2914500000000002</v>
      </c>
      <c r="F2048" s="2">
        <f t="shared" si="249"/>
        <v>6.3110849999999985</v>
      </c>
      <c r="G2048" s="2">
        <f t="shared" si="251"/>
        <v>6.3518179999999997</v>
      </c>
      <c r="H2048" s="2">
        <f t="shared" si="247"/>
        <v>6.2001795000000017</v>
      </c>
      <c r="I2048" s="2">
        <f t="array" ref="I2048">SUMPRODUCT(B2032:B2051, (ROW(B2032:B2051)-ROW(B2032)+1)) / (20*21/2)</f>
        <v>6.2650471428571421</v>
      </c>
      <c r="J2048" s="2">
        <f t="shared" si="250"/>
        <v>6.3102599431757991</v>
      </c>
      <c r="K2048" s="2">
        <f t="shared" si="252"/>
        <v>6.3280928337973474</v>
      </c>
    </row>
    <row r="2049" spans="1:11" ht="13.5" x14ac:dyDescent="0.25">
      <c r="A2049" s="3">
        <v>44986</v>
      </c>
      <c r="B2049" s="2">
        <v>6.1176000000000004</v>
      </c>
      <c r="C2049" s="2">
        <f t="shared" si="245"/>
        <v>-0.10909999999999975</v>
      </c>
      <c r="D2049" s="2">
        <f t="shared" si="246"/>
        <v>6.23834</v>
      </c>
      <c r="E2049" s="2">
        <f t="shared" si="248"/>
        <v>6.2681700000000005</v>
      </c>
      <c r="F2049" s="2">
        <f t="shared" si="249"/>
        <v>6.2936299999999985</v>
      </c>
      <c r="G2049" s="2">
        <f t="shared" si="251"/>
        <v>6.347162</v>
      </c>
      <c r="H2049" s="2">
        <f t="shared" si="247"/>
        <v>6.2002885000000019</v>
      </c>
      <c r="I2049" s="2">
        <f t="array" ref="I2049">SUMPRODUCT(B2033:B2052, (ROW(B2033:B2052)-ROW(B2033)+1)) / (20*21/2)</f>
        <v>6.258425714285714</v>
      </c>
      <c r="J2049" s="2">
        <f t="shared" si="250"/>
        <v>6.2919113771590567</v>
      </c>
      <c r="K2049" s="2">
        <f t="shared" si="252"/>
        <v>6.3198382128641182</v>
      </c>
    </row>
    <row r="2050" spans="1:11" ht="13.5" x14ac:dyDescent="0.25">
      <c r="A2050" s="3">
        <v>44987</v>
      </c>
      <c r="B2050" s="2">
        <v>6.2557999999999998</v>
      </c>
      <c r="C2050" s="2">
        <f t="shared" si="245"/>
        <v>0.13819999999999943</v>
      </c>
      <c r="D2050" s="2">
        <f t="shared" si="246"/>
        <v>6.2310600000000003</v>
      </c>
      <c r="E2050" s="2">
        <f t="shared" si="248"/>
        <v>6.2616200000000006</v>
      </c>
      <c r="F2050" s="2">
        <f t="shared" si="249"/>
        <v>6.2870849999999985</v>
      </c>
      <c r="G2050" s="2">
        <f t="shared" si="251"/>
        <v>6.3458519999999998</v>
      </c>
      <c r="H2050" s="2">
        <f t="shared" si="247"/>
        <v>6.2013794999999989</v>
      </c>
      <c r="I2050" s="2">
        <f t="array" ref="I2050">SUMPRODUCT(B2034:B2053, (ROW(B2034:B2053)-ROW(B2034)+1)) / (20*21/2)</f>
        <v>6.2429776190476192</v>
      </c>
      <c r="J2050" s="2">
        <f t="shared" si="250"/>
        <v>6.2884721983820038</v>
      </c>
      <c r="K2050" s="2">
        <f t="shared" si="252"/>
        <v>6.317326910398859</v>
      </c>
    </row>
    <row r="2051" spans="1:11" ht="13.5" x14ac:dyDescent="0.25">
      <c r="A2051" s="3">
        <v>44988</v>
      </c>
      <c r="B2051" s="2">
        <v>6.2121000000000004</v>
      </c>
      <c r="C2051" s="2">
        <f t="shared" si="245"/>
        <v>-4.3699999999999406E-2</v>
      </c>
      <c r="D2051" s="2">
        <f t="shared" si="246"/>
        <v>6.2136000000000005</v>
      </c>
      <c r="E2051" s="2">
        <f t="shared" si="248"/>
        <v>6.2492500000000009</v>
      </c>
      <c r="F2051" s="2">
        <f t="shared" si="249"/>
        <v>6.2816249999999982</v>
      </c>
      <c r="G2051" s="2">
        <f t="shared" si="251"/>
        <v>6.3429420000000007</v>
      </c>
      <c r="H2051" s="2">
        <f t="shared" si="247"/>
        <v>6.2023614999999994</v>
      </c>
      <c r="I2051" s="2">
        <f t="array" ref="I2051">SUMPRODUCT(B2035:B2054, (ROW(B2035:B2054)-ROW(B2035)+1)) / (20*21/2)</f>
        <v>6.2174480952380975</v>
      </c>
      <c r="J2051" s="2">
        <f t="shared" si="250"/>
        <v>6.2811986556789554</v>
      </c>
      <c r="K2051" s="2">
        <f t="shared" si="252"/>
        <v>6.3132003648930217</v>
      </c>
    </row>
    <row r="2052" spans="1:11" ht="13.5" x14ac:dyDescent="0.25">
      <c r="A2052" s="3">
        <v>44991</v>
      </c>
      <c r="B2052" s="2">
        <v>6.2121000000000004</v>
      </c>
      <c r="C2052" s="2">
        <f t="shared" ref="C2052:C2115" si="253">B2052-B2051</f>
        <v>0</v>
      </c>
      <c r="D2052" s="2">
        <f t="shared" si="246"/>
        <v>6.20486</v>
      </c>
      <c r="E2052" s="2">
        <f t="shared" si="248"/>
        <v>6.2383300000000004</v>
      </c>
      <c r="F2052" s="2">
        <f t="shared" si="249"/>
        <v>6.2798049999999987</v>
      </c>
      <c r="G2052" s="2">
        <f t="shared" si="251"/>
        <v>6.3400320000000008</v>
      </c>
      <c r="H2052" s="2">
        <f t="shared" si="247"/>
        <v>6.2032340000000001</v>
      </c>
      <c r="I2052" s="2">
        <f t="array" ref="I2052">SUMPRODUCT(B2036:B2055, (ROW(B2036:B2055)-ROW(B2036)+1)) / (20*21/2)</f>
        <v>6.2068842857142856</v>
      </c>
      <c r="J2052" s="2">
        <f t="shared" si="250"/>
        <v>6.2746178313285785</v>
      </c>
      <c r="K2052" s="2">
        <f t="shared" si="252"/>
        <v>6.3092356447011388</v>
      </c>
    </row>
    <row r="2053" spans="1:11" ht="13.5" x14ac:dyDescent="0.25">
      <c r="A2053" s="3">
        <v>44992</v>
      </c>
      <c r="B2053" s="2">
        <v>6.1176000000000004</v>
      </c>
      <c r="C2053" s="2">
        <f t="shared" si="253"/>
        <v>-9.4500000000000028E-2</v>
      </c>
      <c r="D2053" s="2">
        <f t="shared" si="246"/>
        <v>6.1830400000000001</v>
      </c>
      <c r="E2053" s="2">
        <f t="shared" si="248"/>
        <v>6.2245100000000004</v>
      </c>
      <c r="F2053" s="2">
        <f t="shared" si="249"/>
        <v>6.2692599999999992</v>
      </c>
      <c r="G2053" s="2">
        <f t="shared" si="251"/>
        <v>6.3358140000000018</v>
      </c>
      <c r="H2053" s="2">
        <f t="shared" si="247"/>
        <v>6.2033794999999987</v>
      </c>
      <c r="I2053" s="2">
        <f t="array" ref="I2053">SUMPRODUCT(B2037:B2056, (ROW(B2037:B2056)-ROW(B2037)+1)) / (20*21/2)</f>
        <v>6.1964566666666663</v>
      </c>
      <c r="J2053" s="2">
        <f t="shared" si="250"/>
        <v>6.2596637521544283</v>
      </c>
      <c r="K2053" s="2">
        <f t="shared" si="252"/>
        <v>6.3017205213795258</v>
      </c>
    </row>
    <row r="2054" spans="1:11" ht="13.5" x14ac:dyDescent="0.25">
      <c r="A2054" s="3">
        <v>44993</v>
      </c>
      <c r="B2054" s="2">
        <v>6.0011999999999999</v>
      </c>
      <c r="C2054" s="2">
        <f t="shared" si="253"/>
        <v>-0.1164000000000005</v>
      </c>
      <c r="D2054" s="2">
        <f t="shared" ref="D2054:D2117" si="254">AVERAGE(B2050:B2054)</f>
        <v>6.1597600000000003</v>
      </c>
      <c r="E2054" s="2">
        <f t="shared" si="248"/>
        <v>6.1990499999999997</v>
      </c>
      <c r="F2054" s="2">
        <f t="shared" si="249"/>
        <v>6.2576199999999993</v>
      </c>
      <c r="G2054" s="2">
        <f t="shared" si="251"/>
        <v>6.3292680000000008</v>
      </c>
      <c r="H2054" s="2">
        <f t="shared" si="247"/>
        <v>6.2033429999999976</v>
      </c>
      <c r="I2054" s="2">
        <f t="array" ref="I2054">SUMPRODUCT(B2038:B2057, (ROW(B2038:B2057)-ROW(B2038)+1)) / (20*21/2)</f>
        <v>6.1896666666666667</v>
      </c>
      <c r="J2054" s="2">
        <f t="shared" si="250"/>
        <v>6.2350481567111498</v>
      </c>
      <c r="K2054" s="2">
        <f t="shared" si="252"/>
        <v>6.2899354028940548</v>
      </c>
    </row>
    <row r="2055" spans="1:11" ht="13.5" x14ac:dyDescent="0.25">
      <c r="A2055" s="3">
        <v>44994</v>
      </c>
      <c r="B2055" s="2">
        <v>6.1467000000000001</v>
      </c>
      <c r="C2055" s="2">
        <f t="shared" si="253"/>
        <v>0.14550000000000018</v>
      </c>
      <c r="D2055" s="2">
        <f t="shared" si="254"/>
        <v>6.1379400000000004</v>
      </c>
      <c r="E2055" s="2">
        <f t="shared" si="248"/>
        <v>6.1845000000000008</v>
      </c>
      <c r="F2055" s="2">
        <f t="shared" si="249"/>
        <v>6.2488899999999994</v>
      </c>
      <c r="G2055" s="2">
        <f t="shared" si="251"/>
        <v>6.3251940000000024</v>
      </c>
      <c r="H2055" s="2">
        <f t="shared" si="247"/>
        <v>6.203888499999997</v>
      </c>
      <c r="I2055" s="2">
        <f t="array" ref="I2055">SUMPRODUCT(B2039:B2058, (ROW(B2039:B2058)-ROW(B2039)+1)) / (20*21/2)</f>
        <v>6.1960709523809525</v>
      </c>
      <c r="J2055" s="2">
        <f t="shared" si="250"/>
        <v>6.2266340465481829</v>
      </c>
      <c r="K2055" s="2">
        <f t="shared" si="252"/>
        <v>6.2843183282707589</v>
      </c>
    </row>
    <row r="2056" spans="1:11" ht="13.5" x14ac:dyDescent="0.25">
      <c r="A2056" s="3">
        <v>44995</v>
      </c>
      <c r="B2056" s="2">
        <v>6.1394000000000002</v>
      </c>
      <c r="C2056" s="2">
        <f t="shared" si="253"/>
        <v>-7.2999999999998622E-3</v>
      </c>
      <c r="D2056" s="2">
        <f t="shared" si="254"/>
        <v>6.1233999999999993</v>
      </c>
      <c r="E2056" s="2">
        <f t="shared" si="248"/>
        <v>6.1685000000000008</v>
      </c>
      <c r="F2056" s="2">
        <f t="shared" si="249"/>
        <v>6.2397949999999991</v>
      </c>
      <c r="G2056" s="2">
        <f t="shared" si="251"/>
        <v>6.320102000000003</v>
      </c>
      <c r="H2056" s="2">
        <f t="shared" si="247"/>
        <v>6.2042159999999971</v>
      </c>
      <c r="I2056" s="2">
        <f t="array" ref="I2056">SUMPRODUCT(B2040:B2059, (ROW(B2040:B2059)-ROW(B2040)+1)) / (20*21/2)</f>
        <v>6.1951333333333327</v>
      </c>
      <c r="J2056" s="2">
        <f t="shared" si="250"/>
        <v>6.2183260421150228</v>
      </c>
      <c r="K2056" s="2">
        <f t="shared" si="252"/>
        <v>6.2786352565738666</v>
      </c>
    </row>
    <row r="2057" spans="1:11" ht="13.5" x14ac:dyDescent="0.25">
      <c r="A2057" s="3">
        <v>44998</v>
      </c>
      <c r="B2057" s="2">
        <v>6.1684999999999999</v>
      </c>
      <c r="C2057" s="2">
        <f t="shared" si="253"/>
        <v>2.9099999999999682E-2</v>
      </c>
      <c r="D2057" s="2">
        <f t="shared" si="254"/>
        <v>6.1146799999999999</v>
      </c>
      <c r="E2057" s="2">
        <f t="shared" si="248"/>
        <v>6.15977</v>
      </c>
      <c r="F2057" s="2">
        <f t="shared" si="249"/>
        <v>6.2321549999999988</v>
      </c>
      <c r="G2057" s="2">
        <f t="shared" si="251"/>
        <v>6.3169020000000025</v>
      </c>
      <c r="H2057" s="2">
        <f t="shared" si="247"/>
        <v>6.2048704999999984</v>
      </c>
      <c r="I2057" s="2">
        <f t="array" ref="I2057">SUMPRODUCT(B2041:B2060, (ROW(B2041:B2060)-ROW(B2041)+1)) / (20*21/2)</f>
        <v>6.1906671428571434</v>
      </c>
      <c r="J2057" s="2">
        <f t="shared" si="250"/>
        <v>6.2135807047707345</v>
      </c>
      <c r="K2057" s="2">
        <f t="shared" si="252"/>
        <v>6.2743162269043031</v>
      </c>
    </row>
    <row r="2058" spans="1:11" ht="13.5" x14ac:dyDescent="0.25">
      <c r="A2058" s="3">
        <v>44999</v>
      </c>
      <c r="B2058" s="2">
        <v>6.2994000000000003</v>
      </c>
      <c r="C2058" s="2">
        <f t="shared" si="253"/>
        <v>0.13090000000000046</v>
      </c>
      <c r="D2058" s="2">
        <f t="shared" si="254"/>
        <v>6.1510400000000001</v>
      </c>
      <c r="E2058" s="2">
        <f t="shared" si="248"/>
        <v>6.1670400000000001</v>
      </c>
      <c r="F2058" s="2">
        <f t="shared" si="249"/>
        <v>6.2292449999999997</v>
      </c>
      <c r="G2058" s="2">
        <f t="shared" si="251"/>
        <v>6.3163200000000019</v>
      </c>
      <c r="H2058" s="2">
        <f t="shared" ref="H2058:H2121" si="255">AVERAGE(B1859:B2058)</f>
        <v>6.2061794999999984</v>
      </c>
      <c r="I2058" s="2">
        <f t="array" ref="I2058">SUMPRODUCT(B2042:B2061, (ROW(B2042:B2061)-ROW(B2042)+1)) / (20*21/2)</f>
        <v>6.1841223809523811</v>
      </c>
      <c r="J2058" s="2">
        <f t="shared" si="250"/>
        <v>6.2217539709830447</v>
      </c>
      <c r="K2058" s="2">
        <f t="shared" si="252"/>
        <v>6.2752999042806055</v>
      </c>
    </row>
    <row r="2059" spans="1:11" ht="13.5" x14ac:dyDescent="0.25">
      <c r="A2059" s="3">
        <v>45000</v>
      </c>
      <c r="B2059" s="2">
        <v>6.2194000000000003</v>
      </c>
      <c r="C2059" s="2">
        <f t="shared" si="253"/>
        <v>-8.0000000000000071E-2</v>
      </c>
      <c r="D2059" s="2">
        <f t="shared" si="254"/>
        <v>6.19468</v>
      </c>
      <c r="E2059" s="2">
        <f t="shared" si="248"/>
        <v>6.1772200000000002</v>
      </c>
      <c r="F2059" s="2">
        <f t="shared" si="249"/>
        <v>6.2226949999999999</v>
      </c>
      <c r="G2059" s="2">
        <f t="shared" si="251"/>
        <v>6.3153020000000026</v>
      </c>
      <c r="H2059" s="2">
        <f t="shared" si="255"/>
        <v>6.2070884999999976</v>
      </c>
      <c r="I2059" s="2">
        <f t="array" ref="I2059">SUMPRODUCT(B2043:B2062, (ROW(B2043:B2062)-ROW(B2043)+1)) / (20*21/2)</f>
        <v>6.1854019047619051</v>
      </c>
      <c r="J2059" s="2">
        <f t="shared" si="250"/>
        <v>6.2215297832703733</v>
      </c>
      <c r="K2059" s="2">
        <f t="shared" si="252"/>
        <v>6.2731077511715627</v>
      </c>
    </row>
    <row r="2060" spans="1:11" ht="13.5" x14ac:dyDescent="0.25">
      <c r="A2060" s="3">
        <v>45001</v>
      </c>
      <c r="B2060" s="2">
        <v>6.1757999999999997</v>
      </c>
      <c r="C2060" s="2">
        <f t="shared" si="253"/>
        <v>-4.3600000000000527E-2</v>
      </c>
      <c r="D2060" s="2">
        <f t="shared" si="254"/>
        <v>6.2004999999999999</v>
      </c>
      <c r="E2060" s="2">
        <f t="shared" ref="E2060:E2123" si="256">AVERAGE(B2051:B2060)</f>
        <v>6.169220000000001</v>
      </c>
      <c r="F2060" s="2">
        <f t="shared" si="249"/>
        <v>6.2154199999999999</v>
      </c>
      <c r="G2060" s="2">
        <f t="shared" si="251"/>
        <v>6.3123920000000009</v>
      </c>
      <c r="H2060" s="2">
        <f t="shared" si="255"/>
        <v>6.2078159999999976</v>
      </c>
      <c r="I2060" s="2">
        <f t="array" ref="I2060">SUMPRODUCT(B2044:B2063, (ROW(B2044:B2063)-ROW(B2044)+1)) / (20*21/2)</f>
        <v>6.183014285714286</v>
      </c>
      <c r="J2060" s="2">
        <f t="shared" si="250"/>
        <v>6.2171745658160518</v>
      </c>
      <c r="K2060" s="2">
        <f t="shared" si="252"/>
        <v>6.2692917609295415</v>
      </c>
    </row>
    <row r="2061" spans="1:11" ht="13.5" x14ac:dyDescent="0.25">
      <c r="A2061" s="3">
        <v>45002</v>
      </c>
      <c r="B2061" s="2">
        <v>6.1467000000000001</v>
      </c>
      <c r="C2061" s="2">
        <f t="shared" si="253"/>
        <v>-2.9099999999999682E-2</v>
      </c>
      <c r="D2061" s="2">
        <f t="shared" si="254"/>
        <v>6.2019599999999997</v>
      </c>
      <c r="E2061" s="2">
        <f t="shared" si="256"/>
        <v>6.1626799999999999</v>
      </c>
      <c r="F2061" s="2">
        <f t="shared" si="249"/>
        <v>6.2059649999999991</v>
      </c>
      <c r="G2061" s="2">
        <f t="shared" si="251"/>
        <v>6.3091920000000012</v>
      </c>
      <c r="H2061" s="2">
        <f t="shared" si="255"/>
        <v>6.2083614999999988</v>
      </c>
      <c r="I2061" s="2">
        <f t="array" ref="I2061">SUMPRODUCT(B2045:B2064, (ROW(B2045:B2064)-ROW(B2045)+1)) / (20*21/2)</f>
        <v>6.1810076190476204</v>
      </c>
      <c r="J2061" s="2">
        <f t="shared" si="250"/>
        <v>6.2104627024049988</v>
      </c>
      <c r="K2061" s="2">
        <f t="shared" si="252"/>
        <v>6.264484240893089</v>
      </c>
    </row>
    <row r="2062" spans="1:11" ht="13.5" x14ac:dyDescent="0.25">
      <c r="A2062" s="3">
        <v>45006</v>
      </c>
      <c r="B2062" s="2">
        <v>6.2194000000000003</v>
      </c>
      <c r="C2062" s="2">
        <f t="shared" si="253"/>
        <v>7.2700000000000209E-2</v>
      </c>
      <c r="D2062" s="2">
        <f t="shared" si="254"/>
        <v>6.2121399999999998</v>
      </c>
      <c r="E2062" s="2">
        <f t="shared" si="256"/>
        <v>6.1634100000000007</v>
      </c>
      <c r="F2062" s="2">
        <f t="shared" si="249"/>
        <v>6.2008699999999992</v>
      </c>
      <c r="G2062" s="2">
        <f t="shared" si="251"/>
        <v>6.3077360000000011</v>
      </c>
      <c r="H2062" s="2">
        <f t="shared" si="255"/>
        <v>6.2094524999999985</v>
      </c>
      <c r="I2062" s="2">
        <f t="array" ref="I2062">SUMPRODUCT(B2046:B2065, (ROW(B2046:B2065)-ROW(B2046)+1)) / (20*21/2)</f>
        <v>6.1766104761904757</v>
      </c>
      <c r="J2062" s="2">
        <f t="shared" si="250"/>
        <v>6.2113138736045226</v>
      </c>
      <c r="K2062" s="2">
        <f t="shared" si="252"/>
        <v>6.2627162314463014</v>
      </c>
    </row>
    <row r="2063" spans="1:11" ht="13.5" x14ac:dyDescent="0.25">
      <c r="A2063" s="3">
        <v>45007</v>
      </c>
      <c r="B2063" s="2">
        <v>6.1757999999999997</v>
      </c>
      <c r="C2063" s="2">
        <f t="shared" si="253"/>
        <v>-4.3600000000000527E-2</v>
      </c>
      <c r="D2063" s="2">
        <f t="shared" si="254"/>
        <v>6.1874199999999995</v>
      </c>
      <c r="E2063" s="2">
        <f t="shared" si="256"/>
        <v>6.1692300000000007</v>
      </c>
      <c r="F2063" s="2">
        <f t="shared" si="249"/>
        <v>6.1968699999999988</v>
      </c>
      <c r="G2063" s="2">
        <f t="shared" si="251"/>
        <v>6.3068640000000009</v>
      </c>
      <c r="H2063" s="2">
        <f t="shared" si="255"/>
        <v>6.2103254999999988</v>
      </c>
      <c r="I2063" s="2">
        <f t="array" ref="I2063">SUMPRODUCT(B2047:B2066, (ROW(B2047:B2066)-ROW(B2047)+1)) / (20*21/2)</f>
        <v>6.1722109523809516</v>
      </c>
      <c r="J2063" s="2">
        <f t="shared" si="250"/>
        <v>6.2079315999279014</v>
      </c>
      <c r="K2063" s="2">
        <f t="shared" si="252"/>
        <v>6.2593077517817415</v>
      </c>
    </row>
    <row r="2064" spans="1:11" ht="13.5" x14ac:dyDescent="0.25">
      <c r="A2064" s="3">
        <v>45008</v>
      </c>
      <c r="B2064" s="2">
        <v>6.1757999999999997</v>
      </c>
      <c r="C2064" s="2">
        <f t="shared" si="253"/>
        <v>0</v>
      </c>
      <c r="D2064" s="2">
        <f t="shared" si="254"/>
        <v>6.1786999999999992</v>
      </c>
      <c r="E2064" s="2">
        <f t="shared" si="256"/>
        <v>6.1866900000000005</v>
      </c>
      <c r="F2064" s="2">
        <f t="shared" si="249"/>
        <v>6.1928699999999992</v>
      </c>
      <c r="G2064" s="2">
        <f t="shared" si="251"/>
        <v>6.3067200000000003</v>
      </c>
      <c r="H2064" s="2">
        <f t="shared" si="255"/>
        <v>6.2110529999999979</v>
      </c>
      <c r="I2064" s="2">
        <f t="array" ref="I2064">SUMPRODUCT(B2048:B2067, (ROW(B2048:B2067)-ROW(B2048)+1)) / (20*21/2)</f>
        <v>6.1644209523809517</v>
      </c>
      <c r="J2064" s="2">
        <f t="shared" si="250"/>
        <v>6.2048714475538151</v>
      </c>
      <c r="K2064" s="2">
        <f t="shared" si="252"/>
        <v>6.2560329379863795</v>
      </c>
    </row>
    <row r="2065" spans="1:11" ht="13.5" x14ac:dyDescent="0.25">
      <c r="A2065" s="3">
        <v>45009</v>
      </c>
      <c r="B2065" s="2">
        <v>6.1467000000000001</v>
      </c>
      <c r="C2065" s="2">
        <f t="shared" si="253"/>
        <v>-2.9099999999999682E-2</v>
      </c>
      <c r="D2065" s="2">
        <f t="shared" si="254"/>
        <v>6.1728799999999993</v>
      </c>
      <c r="E2065" s="2">
        <f t="shared" si="256"/>
        <v>6.1866900000000005</v>
      </c>
      <c r="F2065" s="2">
        <f t="shared" si="249"/>
        <v>6.1855950000000002</v>
      </c>
      <c r="G2065" s="2">
        <f t="shared" si="251"/>
        <v>6.3033739999999998</v>
      </c>
      <c r="H2065" s="2">
        <f t="shared" si="255"/>
        <v>6.2115984999999991</v>
      </c>
      <c r="I2065" s="2">
        <f t="array" ref="I2065">SUMPRODUCT(B2049:B2068, (ROW(B2049:B2068)-ROW(B2049)+1)) / (20*21/2)</f>
        <v>6.1553071428571435</v>
      </c>
      <c r="J2065" s="2">
        <f t="shared" si="250"/>
        <v>6.199331309691547</v>
      </c>
      <c r="K2065" s="2">
        <f t="shared" si="252"/>
        <v>6.2517453717908351</v>
      </c>
    </row>
    <row r="2066" spans="1:11" ht="13.5" x14ac:dyDescent="0.25">
      <c r="A2066" s="3">
        <v>45012</v>
      </c>
      <c r="B2066" s="2">
        <v>6.1394000000000002</v>
      </c>
      <c r="C2066" s="2">
        <f t="shared" si="253"/>
        <v>-7.2999999999998622E-3</v>
      </c>
      <c r="D2066" s="2">
        <f t="shared" si="254"/>
        <v>6.1714199999999995</v>
      </c>
      <c r="E2066" s="2">
        <f t="shared" si="256"/>
        <v>6.1866900000000005</v>
      </c>
      <c r="F2066" s="2">
        <f t="shared" si="249"/>
        <v>6.1775950000000002</v>
      </c>
      <c r="G2066" s="2">
        <f t="shared" si="251"/>
        <v>6.2997360000000002</v>
      </c>
      <c r="H2066" s="2">
        <f t="shared" si="255"/>
        <v>6.2121804999999988</v>
      </c>
      <c r="I2066" s="2">
        <f t="array" ref="I2066">SUMPRODUCT(B2050:B2069, (ROW(B2050:B2069)-ROW(B2050)+1)) / (20*21/2)</f>
        <v>6.1538542857142859</v>
      </c>
      <c r="J2066" s="2">
        <f t="shared" si="250"/>
        <v>6.1936235659114001</v>
      </c>
      <c r="K2066" s="2">
        <f t="shared" si="252"/>
        <v>6.2473396709362934</v>
      </c>
    </row>
    <row r="2067" spans="1:11" ht="13.5" x14ac:dyDescent="0.25">
      <c r="A2067" s="3">
        <v>45013</v>
      </c>
      <c r="B2067" s="2">
        <v>6.0957999999999997</v>
      </c>
      <c r="C2067" s="2">
        <f t="shared" si="253"/>
        <v>-4.3600000000000527E-2</v>
      </c>
      <c r="D2067" s="2">
        <f t="shared" si="254"/>
        <v>6.1467000000000009</v>
      </c>
      <c r="E2067" s="2">
        <f t="shared" si="256"/>
        <v>6.1794200000000004</v>
      </c>
      <c r="F2067" s="2">
        <f t="shared" si="249"/>
        <v>6.1695949999999993</v>
      </c>
      <c r="G2067" s="2">
        <f t="shared" si="251"/>
        <v>6.2901340000000001</v>
      </c>
      <c r="H2067" s="2">
        <f t="shared" si="255"/>
        <v>6.2125079999999988</v>
      </c>
      <c r="I2067" s="2">
        <f t="array" ref="I2067">SUMPRODUCT(B2051:B2070, (ROW(B2051:B2070)-ROW(B2051)+1)) / (20*21/2)</f>
        <v>6.1522628571428575</v>
      </c>
      <c r="J2067" s="2">
        <f t="shared" si="250"/>
        <v>6.1843070358245997</v>
      </c>
      <c r="K2067" s="2">
        <f t="shared" si="252"/>
        <v>6.2413969387427128</v>
      </c>
    </row>
    <row r="2068" spans="1:11" ht="13.5" x14ac:dyDescent="0.25">
      <c r="A2068" s="3">
        <v>45014</v>
      </c>
      <c r="B2068" s="2">
        <v>6.0739000000000001</v>
      </c>
      <c r="C2068" s="2">
        <f t="shared" si="253"/>
        <v>-2.1899999999999586E-2</v>
      </c>
      <c r="D2068" s="2">
        <f t="shared" si="254"/>
        <v>6.1263199999999998</v>
      </c>
      <c r="E2068" s="2">
        <f t="shared" si="256"/>
        <v>6.1568699999999996</v>
      </c>
      <c r="F2068" s="2">
        <f t="shared" ref="F2068:F2131" si="257">AVERAGE(B2049:B2068)</f>
        <v>6.161954999999999</v>
      </c>
      <c r="G2068" s="2">
        <f t="shared" si="251"/>
        <v>6.2806759999999988</v>
      </c>
      <c r="H2068" s="2">
        <f t="shared" si="255"/>
        <v>6.2127624999999993</v>
      </c>
      <c r="I2068" s="2">
        <f t="array" ref="I2068">SUMPRODUCT(B2052:B2071, (ROW(B2052:B2071)-ROW(B2052)+1)) / (20*21/2)</f>
        <v>6.1504957142857144</v>
      </c>
      <c r="J2068" s="2">
        <f t="shared" si="250"/>
        <v>6.1737920800317809</v>
      </c>
      <c r="K2068" s="2">
        <f t="shared" si="252"/>
        <v>6.2348284313410378</v>
      </c>
    </row>
    <row r="2069" spans="1:11" ht="13.5" x14ac:dyDescent="0.25">
      <c r="A2069" s="3">
        <v>45015</v>
      </c>
      <c r="B2069" s="2">
        <v>6.1467000000000001</v>
      </c>
      <c r="C2069" s="2">
        <f t="shared" si="253"/>
        <v>7.2799999999999976E-2</v>
      </c>
      <c r="D2069" s="2">
        <f t="shared" si="254"/>
        <v>6.1205000000000007</v>
      </c>
      <c r="E2069" s="2">
        <f t="shared" si="256"/>
        <v>6.1496000000000004</v>
      </c>
      <c r="F2069" s="2">
        <f t="shared" si="257"/>
        <v>6.1634099999999981</v>
      </c>
      <c r="G2069" s="2">
        <f t="shared" si="251"/>
        <v>6.2719479999999983</v>
      </c>
      <c r="H2069" s="2">
        <f t="shared" si="255"/>
        <v>6.2134534999999991</v>
      </c>
      <c r="I2069" s="2">
        <f t="array" ref="I2069">SUMPRODUCT(B2053:B2072, (ROW(B2053:B2072)-ROW(B2053)+1)) / (20*21/2)</f>
        <v>6.1463033333333321</v>
      </c>
      <c r="J2069" s="2">
        <f t="shared" ref="J2069:J2132" si="258">$J$4*B2069+J2068*(1-$J$4)</f>
        <v>6.171211881933516</v>
      </c>
      <c r="K2069" s="2">
        <f t="shared" si="252"/>
        <v>6.231372414425703</v>
      </c>
    </row>
    <row r="2070" spans="1:11" ht="13.5" x14ac:dyDescent="0.25">
      <c r="A2070" s="3">
        <v>45016</v>
      </c>
      <c r="B2070" s="2">
        <v>6.1467000000000001</v>
      </c>
      <c r="C2070" s="2">
        <f t="shared" si="253"/>
        <v>0</v>
      </c>
      <c r="D2070" s="2">
        <f t="shared" si="254"/>
        <v>6.1204999999999998</v>
      </c>
      <c r="E2070" s="2">
        <f t="shared" si="256"/>
        <v>6.1466900000000004</v>
      </c>
      <c r="F2070" s="2">
        <f t="shared" si="257"/>
        <v>6.1579549999999985</v>
      </c>
      <c r="G2070" s="2">
        <f t="shared" si="251"/>
        <v>6.2639459999999998</v>
      </c>
      <c r="H2070" s="2">
        <f t="shared" si="255"/>
        <v>6.2139990000000003</v>
      </c>
      <c r="I2070" s="2">
        <f t="array" ref="I2070">SUMPRODUCT(B2054:B2073, (ROW(B2054:B2073)-ROW(B2054)+1)) / (20*21/2)</f>
        <v>6.1419004761904761</v>
      </c>
      <c r="J2070" s="2">
        <f t="shared" si="258"/>
        <v>6.1688774169874669</v>
      </c>
      <c r="K2070" s="2">
        <f t="shared" si="252"/>
        <v>6.2280519275854793</v>
      </c>
    </row>
    <row r="2071" spans="1:11" ht="13.5" x14ac:dyDescent="0.25">
      <c r="A2071" s="3">
        <v>45019</v>
      </c>
      <c r="B2071" s="2">
        <v>6.1394000000000002</v>
      </c>
      <c r="C2071" s="2">
        <f t="shared" si="253"/>
        <v>-7.2999999999998622E-3</v>
      </c>
      <c r="D2071" s="2">
        <f t="shared" si="254"/>
        <v>6.1204999999999998</v>
      </c>
      <c r="E2071" s="2">
        <f t="shared" si="256"/>
        <v>6.1459600000000005</v>
      </c>
      <c r="F2071" s="2">
        <f t="shared" si="257"/>
        <v>6.1543199999999985</v>
      </c>
      <c r="G2071" s="2">
        <f t="shared" si="251"/>
        <v>6.2557979999999995</v>
      </c>
      <c r="H2071" s="2">
        <f t="shared" si="255"/>
        <v>6.2145079999999986</v>
      </c>
      <c r="I2071" s="2">
        <f t="array" ref="I2071">SUMPRODUCT(B2055:B2074, (ROW(B2055:B2074)-ROW(B2055)+1)) / (20*21/2)</f>
        <v>6.1368814285714279</v>
      </c>
      <c r="J2071" s="2">
        <f t="shared" si="258"/>
        <v>6.1660700439410414</v>
      </c>
      <c r="K2071" s="2">
        <f t="shared" si="252"/>
        <v>6.224575381405657</v>
      </c>
    </row>
    <row r="2072" spans="1:11" ht="13.5" x14ac:dyDescent="0.25">
      <c r="A2072" s="3">
        <v>45020</v>
      </c>
      <c r="B2072" s="2">
        <v>6.1102999999999996</v>
      </c>
      <c r="C2072" s="2">
        <f t="shared" si="253"/>
        <v>-2.910000000000057E-2</v>
      </c>
      <c r="D2072" s="2">
        <f t="shared" si="254"/>
        <v>6.1234000000000002</v>
      </c>
      <c r="E2072" s="2">
        <f t="shared" si="256"/>
        <v>6.1350500000000014</v>
      </c>
      <c r="F2072" s="2">
        <f t="shared" si="257"/>
        <v>6.1492299999999975</v>
      </c>
      <c r="G2072" s="2">
        <f t="shared" si="251"/>
        <v>6.2525980000000008</v>
      </c>
      <c r="H2072" s="2">
        <f t="shared" si="255"/>
        <v>6.2148714999999992</v>
      </c>
      <c r="I2072" s="2">
        <f t="array" ref="I2072">SUMPRODUCT(B2056:B2075, (ROW(B2056:B2075)-ROW(B2056)+1)) / (20*21/2)</f>
        <v>6.1314119047619045</v>
      </c>
      <c r="J2072" s="2">
        <f t="shared" si="258"/>
        <v>6.1607586111847521</v>
      </c>
      <c r="K2072" s="2">
        <f t="shared" si="252"/>
        <v>6.2200939938995523</v>
      </c>
    </row>
    <row r="2073" spans="1:11" ht="13.5" x14ac:dyDescent="0.25">
      <c r="A2073" s="3">
        <v>45021</v>
      </c>
      <c r="B2073" s="2">
        <v>6.1029999999999998</v>
      </c>
      <c r="C2073" s="2">
        <f t="shared" si="253"/>
        <v>-7.2999999999998622E-3</v>
      </c>
      <c r="D2073" s="2">
        <f t="shared" si="254"/>
        <v>6.1292199999999992</v>
      </c>
      <c r="E2073" s="2">
        <f t="shared" si="256"/>
        <v>6.1277700000000008</v>
      </c>
      <c r="F2073" s="2">
        <f t="shared" si="257"/>
        <v>6.1484999999999985</v>
      </c>
      <c r="G2073" s="2">
        <f t="shared" si="251"/>
        <v>6.2466320000000009</v>
      </c>
      <c r="H2073" s="2">
        <f t="shared" si="255"/>
        <v>6.2151984999999987</v>
      </c>
      <c r="I2073" s="2">
        <f t="array" ref="I2073">SUMPRODUCT(B2057:B2076, (ROW(B2057:B2076)-ROW(B2057)+1)) / (20*21/2)</f>
        <v>6.1206419047619054</v>
      </c>
      <c r="J2073" s="2">
        <f t="shared" si="258"/>
        <v>6.1552577910719188</v>
      </c>
      <c r="K2073" s="2">
        <f t="shared" si="252"/>
        <v>6.2155020725701586</v>
      </c>
    </row>
    <row r="2074" spans="1:11" ht="13.5" x14ac:dyDescent="0.25">
      <c r="A2074" s="3">
        <v>45022</v>
      </c>
      <c r="B2074" s="2">
        <v>6.0957999999999997</v>
      </c>
      <c r="C2074" s="2">
        <f t="shared" si="253"/>
        <v>-7.2000000000000952E-3</v>
      </c>
      <c r="D2074" s="2">
        <f t="shared" si="254"/>
        <v>6.11904</v>
      </c>
      <c r="E2074" s="2">
        <f t="shared" si="256"/>
        <v>6.1197700000000008</v>
      </c>
      <c r="F2074" s="2">
        <f t="shared" si="257"/>
        <v>6.1532299999999989</v>
      </c>
      <c r="G2074" s="2">
        <f t="shared" si="251"/>
        <v>6.2405220000000012</v>
      </c>
      <c r="H2074" s="2">
        <f t="shared" si="255"/>
        <v>6.2156715</v>
      </c>
      <c r="I2074" s="2">
        <f t="array" ref="I2074">SUMPRODUCT(B2058:B2077, (ROW(B2058:B2077)-ROW(B2058)+1)) / (20*21/2)</f>
        <v>6.1158995238095235</v>
      </c>
      <c r="J2074" s="2">
        <f t="shared" si="258"/>
        <v>6.1495951443031647</v>
      </c>
      <c r="K2074" s="2">
        <f t="shared" si="252"/>
        <v>6.2108078736458383</v>
      </c>
    </row>
    <row r="2075" spans="1:11" ht="13.5" x14ac:dyDescent="0.25">
      <c r="A2075" s="3">
        <v>45023</v>
      </c>
      <c r="B2075" s="2">
        <v>6.0957999999999997</v>
      </c>
      <c r="C2075" s="2">
        <f t="shared" si="253"/>
        <v>0</v>
      </c>
      <c r="D2075" s="2">
        <f t="shared" si="254"/>
        <v>6.10886</v>
      </c>
      <c r="E2075" s="2">
        <f t="shared" si="256"/>
        <v>6.1146799999999999</v>
      </c>
      <c r="F2075" s="2">
        <f t="shared" si="257"/>
        <v>6.1506849999999984</v>
      </c>
      <c r="G2075" s="2">
        <f t="shared" si="251"/>
        <v>6.2315020000000008</v>
      </c>
      <c r="H2075" s="2">
        <f t="shared" si="255"/>
        <v>6.2161079999999993</v>
      </c>
      <c r="I2075" s="2">
        <f t="array" ref="I2075">SUMPRODUCT(B2059:B2078, (ROW(B2059:B2078)-ROW(B2059)+1)) / (20*21/2)</f>
        <v>6.10664619047619</v>
      </c>
      <c r="J2075" s="2">
        <f t="shared" si="258"/>
        <v>6.1444717972266725</v>
      </c>
      <c r="K2075" s="2">
        <f t="shared" si="252"/>
        <v>6.2062977609538441</v>
      </c>
    </row>
    <row r="2076" spans="1:11" ht="13.5" x14ac:dyDescent="0.25">
      <c r="A2076" s="3">
        <v>45026</v>
      </c>
      <c r="B2076" s="2">
        <v>6.0376000000000003</v>
      </c>
      <c r="C2076" s="2">
        <f t="shared" si="253"/>
        <v>-5.8199999999999363E-2</v>
      </c>
      <c r="D2076" s="2">
        <f t="shared" si="254"/>
        <v>6.0885000000000007</v>
      </c>
      <c r="E2076" s="2">
        <f t="shared" si="256"/>
        <v>6.1044999999999998</v>
      </c>
      <c r="F2076" s="2">
        <f t="shared" si="257"/>
        <v>6.1455949999999984</v>
      </c>
      <c r="G2076" s="2">
        <f t="shared" si="251"/>
        <v>6.222774000000002</v>
      </c>
      <c r="H2076" s="2">
        <f t="shared" si="255"/>
        <v>6.2161445000000004</v>
      </c>
      <c r="I2076" s="2">
        <f t="array" ref="I2076">SUMPRODUCT(B2060:B2079, (ROW(B2060:B2079)-ROW(B2060)+1)) / (20*21/2)</f>
        <v>6.1020719047619041</v>
      </c>
      <c r="J2076" s="2">
        <f t="shared" si="258"/>
        <v>6.1342935308241326</v>
      </c>
      <c r="K2076" s="2">
        <f t="shared" si="252"/>
        <v>6.1996821624850664</v>
      </c>
    </row>
    <row r="2077" spans="1:11" ht="13.5" x14ac:dyDescent="0.25">
      <c r="A2077" s="3">
        <v>45027</v>
      </c>
      <c r="B2077" s="2">
        <v>6.0957999999999997</v>
      </c>
      <c r="C2077" s="2">
        <f t="shared" si="253"/>
        <v>5.8199999999999363E-2</v>
      </c>
      <c r="D2077" s="2">
        <f t="shared" si="254"/>
        <v>6.0856000000000003</v>
      </c>
      <c r="E2077" s="2">
        <f t="shared" si="256"/>
        <v>6.1044999999999989</v>
      </c>
      <c r="F2077" s="2">
        <f t="shared" si="257"/>
        <v>6.1419599999999983</v>
      </c>
      <c r="G2077" s="2">
        <f t="shared" si="251"/>
        <v>6.2166640000000006</v>
      </c>
      <c r="H2077" s="2">
        <f t="shared" si="255"/>
        <v>6.2164719999999996</v>
      </c>
      <c r="I2077" s="2">
        <f t="array" ref="I2077">SUMPRODUCT(B2061:B2080, (ROW(B2061:B2080)-ROW(B2061)+1)) / (20*21/2)</f>
        <v>6.0967747619047614</v>
      </c>
      <c r="J2077" s="2">
        <f t="shared" si="258"/>
        <v>6.1306274802694531</v>
      </c>
      <c r="K2077" s="2">
        <f t="shared" si="252"/>
        <v>6.1956083521915346</v>
      </c>
    </row>
    <row r="2078" spans="1:11" ht="13.5" x14ac:dyDescent="0.25">
      <c r="A2078" s="3">
        <v>45028</v>
      </c>
      <c r="B2078" s="2">
        <v>6.0448000000000004</v>
      </c>
      <c r="C2078" s="2">
        <f t="shared" si="253"/>
        <v>-5.0999999999999268E-2</v>
      </c>
      <c r="D2078" s="2">
        <f t="shared" si="254"/>
        <v>6.0739599999999996</v>
      </c>
      <c r="E2078" s="2">
        <f t="shared" si="256"/>
        <v>6.101589999999999</v>
      </c>
      <c r="F2078" s="2">
        <f t="shared" si="257"/>
        <v>6.129229999999998</v>
      </c>
      <c r="G2078" s="2">
        <f t="shared" si="251"/>
        <v>6.2095340000000014</v>
      </c>
      <c r="H2078" s="2">
        <f t="shared" si="255"/>
        <v>6.2165809999999997</v>
      </c>
      <c r="I2078" s="2">
        <f t="array" ref="I2078">SUMPRODUCT(B2062:B2081, (ROW(B2062:B2081)-ROW(B2062)+1)) / (20*21/2)</f>
        <v>6.1023876190476196</v>
      </c>
      <c r="J2078" s="2">
        <f t="shared" si="258"/>
        <v>6.1224534345295059</v>
      </c>
      <c r="K2078" s="2">
        <f t="shared" si="252"/>
        <v>6.1896942991644153</v>
      </c>
    </row>
    <row r="2079" spans="1:11" ht="13.5" x14ac:dyDescent="0.25">
      <c r="A2079" s="3">
        <v>45029</v>
      </c>
      <c r="B2079" s="2">
        <v>6.0811999999999999</v>
      </c>
      <c r="C2079" s="2">
        <f t="shared" si="253"/>
        <v>3.6399999999999544E-2</v>
      </c>
      <c r="D2079" s="2">
        <f t="shared" si="254"/>
        <v>6.07104</v>
      </c>
      <c r="E2079" s="2">
        <f t="shared" si="256"/>
        <v>6.09504</v>
      </c>
      <c r="F2079" s="2">
        <f t="shared" si="257"/>
        <v>6.1223199999999984</v>
      </c>
      <c r="G2079" s="2">
        <f t="shared" si="251"/>
        <v>6.2018240000000011</v>
      </c>
      <c r="H2079" s="2">
        <f t="shared" si="255"/>
        <v>6.217054000000001</v>
      </c>
      <c r="I2079" s="2">
        <f t="array" ref="I2079">SUMPRODUCT(B2063:B2082, (ROW(B2063:B2082)-ROW(B2063)+1)) / (20*21/2)</f>
        <v>6.1244904761904762</v>
      </c>
      <c r="J2079" s="2">
        <f t="shared" si="258"/>
        <v>6.1185245360028864</v>
      </c>
      <c r="K2079" s="2">
        <f t="shared" si="252"/>
        <v>6.1854396207658109</v>
      </c>
    </row>
    <row r="2080" spans="1:11" ht="13.5" x14ac:dyDescent="0.25">
      <c r="A2080" s="3">
        <v>45030</v>
      </c>
      <c r="B2080" s="2">
        <v>6.0667</v>
      </c>
      <c r="C2080" s="2">
        <f t="shared" si="253"/>
        <v>-1.4499999999999957E-2</v>
      </c>
      <c r="D2080" s="2">
        <f t="shared" si="254"/>
        <v>6.0652200000000001</v>
      </c>
      <c r="E2080" s="2">
        <f t="shared" si="256"/>
        <v>6.08704</v>
      </c>
      <c r="F2080" s="2">
        <f t="shared" si="257"/>
        <v>6.1168649999999989</v>
      </c>
      <c r="G2080" s="2">
        <f t="shared" si="251"/>
        <v>6.1954240000000027</v>
      </c>
      <c r="H2080" s="2">
        <f t="shared" si="255"/>
        <v>6.2174905000000011</v>
      </c>
      <c r="I2080" s="2">
        <f t="array" ref="I2080">SUMPRODUCT(B2064:B2083, (ROW(B2064:B2083)-ROW(B2064)+1)) / (20*21/2)</f>
        <v>6.1362647619047621</v>
      </c>
      <c r="J2080" s="2">
        <f t="shared" si="258"/>
        <v>6.1135888659073734</v>
      </c>
      <c r="K2080" s="2">
        <f t="shared" si="252"/>
        <v>6.1807831650495046</v>
      </c>
    </row>
    <row r="2081" spans="1:11" ht="13.5" x14ac:dyDescent="0.25">
      <c r="A2081" s="3">
        <v>45033</v>
      </c>
      <c r="B2081" s="2">
        <v>6.1757999999999997</v>
      </c>
      <c r="C2081" s="2">
        <f t="shared" si="253"/>
        <v>0.10909999999999975</v>
      </c>
      <c r="D2081" s="2">
        <f t="shared" si="254"/>
        <v>6.0928599999999999</v>
      </c>
      <c r="E2081" s="2">
        <f t="shared" si="256"/>
        <v>6.0906800000000008</v>
      </c>
      <c r="F2081" s="2">
        <f t="shared" si="257"/>
        <v>6.1183199999999989</v>
      </c>
      <c r="G2081" s="2">
        <f t="shared" si="251"/>
        <v>6.192514000000001</v>
      </c>
      <c r="H2081" s="2">
        <f t="shared" si="255"/>
        <v>6.2182545000000014</v>
      </c>
      <c r="I2081" s="2">
        <f t="array" ref="I2081">SUMPRODUCT(B2065:B2084, (ROW(B2065:B2084)-ROW(B2065)+1)) / (20*21/2)</f>
        <v>6.1497690476190483</v>
      </c>
      <c r="J2081" s="2">
        <f t="shared" si="258"/>
        <v>6.1195137358209575</v>
      </c>
      <c r="K2081" s="2">
        <f t="shared" si="252"/>
        <v>6.1805877468122699</v>
      </c>
    </row>
    <row r="2082" spans="1:11" ht="13.5" x14ac:dyDescent="0.25">
      <c r="A2082" s="3">
        <v>45034</v>
      </c>
      <c r="B2082" s="2">
        <v>6.3503999999999996</v>
      </c>
      <c r="C2082" s="2">
        <f t="shared" si="253"/>
        <v>0.17459999999999987</v>
      </c>
      <c r="D2082" s="2">
        <f t="shared" si="254"/>
        <v>6.1437800000000005</v>
      </c>
      <c r="E2082" s="2">
        <f t="shared" si="256"/>
        <v>6.1146900000000004</v>
      </c>
      <c r="F2082" s="2">
        <f t="shared" si="257"/>
        <v>6.1248699999999987</v>
      </c>
      <c r="G2082" s="2">
        <f t="shared" si="251"/>
        <v>6.1945520000000025</v>
      </c>
      <c r="H2082" s="2">
        <f t="shared" si="255"/>
        <v>6.219891500000001</v>
      </c>
      <c r="I2082" s="2">
        <f t="array" ref="I2082">SUMPRODUCT(B2066:B2085, (ROW(B2066:B2085)-ROW(B2066)+1)) / (20*21/2)</f>
        <v>6.1683661904761893</v>
      </c>
      <c r="J2082" s="2">
        <f t="shared" si="258"/>
        <v>6.1415029038380089</v>
      </c>
      <c r="K2082" s="2">
        <f t="shared" si="252"/>
        <v>6.1872470508588471</v>
      </c>
    </row>
    <row r="2083" spans="1:11" ht="13.5" x14ac:dyDescent="0.25">
      <c r="A2083" s="3">
        <v>45035</v>
      </c>
      <c r="B2083" s="2">
        <v>6.2484999999999999</v>
      </c>
      <c r="C2083" s="2">
        <f t="shared" si="253"/>
        <v>-0.10189999999999966</v>
      </c>
      <c r="D2083" s="2">
        <f t="shared" si="254"/>
        <v>6.18452</v>
      </c>
      <c r="E2083" s="2">
        <f t="shared" si="256"/>
        <v>6.1292400000000002</v>
      </c>
      <c r="F2083" s="2">
        <f t="shared" si="257"/>
        <v>6.1285049999999988</v>
      </c>
      <c r="G2083" s="2">
        <f t="shared" si="251"/>
        <v>6.1929520000000018</v>
      </c>
      <c r="H2083" s="2">
        <f t="shared" si="255"/>
        <v>6.2212370000000012</v>
      </c>
      <c r="I2083" s="2">
        <f t="array" ref="I2083">SUMPRODUCT(B2067:B2086, (ROW(B2067:B2086)-ROW(B2067)+1)) / (20*21/2)</f>
        <v>6.1791738095238111</v>
      </c>
      <c r="J2083" s="2">
        <f t="shared" si="258"/>
        <v>6.1516931034724847</v>
      </c>
      <c r="K2083" s="2">
        <f t="shared" si="252"/>
        <v>6.1896491272957554</v>
      </c>
    </row>
    <row r="2084" spans="1:11" ht="13.5" x14ac:dyDescent="0.25">
      <c r="A2084" s="3">
        <v>45036</v>
      </c>
      <c r="B2084" s="2">
        <v>6.2702999999999998</v>
      </c>
      <c r="C2084" s="2">
        <f t="shared" si="253"/>
        <v>2.179999999999982E-2</v>
      </c>
      <c r="D2084" s="2">
        <f t="shared" si="254"/>
        <v>6.22234</v>
      </c>
      <c r="E2084" s="2">
        <f t="shared" si="256"/>
        <v>6.1466900000000004</v>
      </c>
      <c r="F2084" s="2">
        <f t="shared" si="257"/>
        <v>6.1332299999999993</v>
      </c>
      <c r="G2084" s="2">
        <f t="shared" si="251"/>
        <v>6.1936780000000011</v>
      </c>
      <c r="H2084" s="2">
        <f t="shared" si="255"/>
        <v>6.2226190000000008</v>
      </c>
      <c r="I2084" s="2">
        <f t="array" ref="I2084">SUMPRODUCT(B2068:B2087, (ROW(B2068:B2087)-ROW(B2068)+1)) / (20*21/2)</f>
        <v>6.1880366666666662</v>
      </c>
      <c r="J2084" s="2">
        <f t="shared" si="258"/>
        <v>6.1629889983798671</v>
      </c>
      <c r="K2084" s="2">
        <f t="shared" si="252"/>
        <v>6.1928119066174911</v>
      </c>
    </row>
    <row r="2085" spans="1:11" ht="13.5" x14ac:dyDescent="0.25">
      <c r="A2085" s="3">
        <v>45040</v>
      </c>
      <c r="B2085" s="2">
        <v>6.3285</v>
      </c>
      <c r="C2085" s="2">
        <f t="shared" si="253"/>
        <v>5.8200000000000252E-2</v>
      </c>
      <c r="D2085" s="2">
        <f t="shared" si="254"/>
        <v>6.2747000000000002</v>
      </c>
      <c r="E2085" s="2">
        <f t="shared" si="256"/>
        <v>6.1699599999999997</v>
      </c>
      <c r="F2085" s="2">
        <f t="shared" si="257"/>
        <v>6.1423199999999998</v>
      </c>
      <c r="G2085" s="2">
        <f t="shared" si="251"/>
        <v>6.1938220000000026</v>
      </c>
      <c r="H2085" s="2">
        <f t="shared" si="255"/>
        <v>6.224073500000002</v>
      </c>
      <c r="I2085" s="2">
        <f t="array" ref="I2085">SUMPRODUCT(B2069:B2088, (ROW(B2069:B2088)-ROW(B2069)+1)) / (20*21/2)</f>
        <v>6.1969023809523804</v>
      </c>
      <c r="J2085" s="2">
        <f t="shared" si="258"/>
        <v>6.1787519509151183</v>
      </c>
      <c r="K2085" s="2">
        <f t="shared" si="252"/>
        <v>6.1981330083187656</v>
      </c>
    </row>
    <row r="2086" spans="1:11" ht="13.5" x14ac:dyDescent="0.25">
      <c r="A2086" s="3">
        <v>45041</v>
      </c>
      <c r="B2086" s="2">
        <v>6.2557999999999998</v>
      </c>
      <c r="C2086" s="2">
        <f t="shared" si="253"/>
        <v>-7.2700000000000209E-2</v>
      </c>
      <c r="D2086" s="2">
        <f t="shared" si="254"/>
        <v>6.2906999999999993</v>
      </c>
      <c r="E2086" s="2">
        <f t="shared" si="256"/>
        <v>6.1917799999999996</v>
      </c>
      <c r="F2086" s="2">
        <f t="shared" si="257"/>
        <v>6.1481399999999997</v>
      </c>
      <c r="G2086" s="2">
        <f t="shared" si="251"/>
        <v>6.1925120000000016</v>
      </c>
      <c r="H2086" s="2">
        <f t="shared" si="255"/>
        <v>6.2254555000000016</v>
      </c>
      <c r="I2086" s="2">
        <f t="array" ref="I2086">SUMPRODUCT(B2070:B2089, (ROW(B2070:B2089)-ROW(B2070)+1)) / (20*21/2)</f>
        <v>6.1986985714285714</v>
      </c>
      <c r="J2086" s="2">
        <f t="shared" si="258"/>
        <v>6.1860898603517738</v>
      </c>
      <c r="K2086" s="2">
        <f t="shared" si="252"/>
        <v>6.2003944589729318</v>
      </c>
    </row>
    <row r="2087" spans="1:11" ht="13.5" x14ac:dyDescent="0.25">
      <c r="A2087" s="3">
        <v>45042</v>
      </c>
      <c r="B2087" s="2">
        <v>6.2412000000000001</v>
      </c>
      <c r="C2087" s="2">
        <f t="shared" si="253"/>
        <v>-1.4599999999999724E-2</v>
      </c>
      <c r="D2087" s="2">
        <f t="shared" si="254"/>
        <v>6.2688599999999992</v>
      </c>
      <c r="E2087" s="2">
        <f t="shared" si="256"/>
        <v>6.2063199999999998</v>
      </c>
      <c r="F2087" s="2">
        <f t="shared" si="257"/>
        <v>6.155409999999998</v>
      </c>
      <c r="G2087" s="2">
        <f t="shared" si="251"/>
        <v>6.1909100000000015</v>
      </c>
      <c r="H2087" s="2">
        <f t="shared" si="255"/>
        <v>6.2265465000000004</v>
      </c>
      <c r="I2087" s="2">
        <f t="array" ref="I2087">SUMPRODUCT(B2071:B2090, (ROW(B2071:B2090)-ROW(B2071)+1)) / (20*21/2)</f>
        <v>6.1933980952380958</v>
      </c>
      <c r="J2087" s="2">
        <f t="shared" si="258"/>
        <v>6.1913384450801763</v>
      </c>
      <c r="K2087" s="2">
        <f t="shared" si="252"/>
        <v>6.2019946762681109</v>
      </c>
    </row>
    <row r="2088" spans="1:11" ht="13.5" x14ac:dyDescent="0.25">
      <c r="A2088" s="3">
        <v>45043</v>
      </c>
      <c r="B2088" s="2">
        <v>6.2484999999999999</v>
      </c>
      <c r="C2088" s="2">
        <f t="shared" si="253"/>
        <v>7.2999999999998622E-3</v>
      </c>
      <c r="D2088" s="2">
        <f t="shared" si="254"/>
        <v>6.2688600000000001</v>
      </c>
      <c r="E2088" s="2">
        <f t="shared" si="256"/>
        <v>6.2266899999999996</v>
      </c>
      <c r="F2088" s="2">
        <f t="shared" si="257"/>
        <v>6.1641399999999988</v>
      </c>
      <c r="G2088" s="2">
        <f t="shared" si="251"/>
        <v>6.1887280000000011</v>
      </c>
      <c r="H2088" s="2">
        <f t="shared" si="255"/>
        <v>6.2276740000000004</v>
      </c>
      <c r="I2088" s="2">
        <f t="array" ref="I2088">SUMPRODUCT(B2072:B2091, (ROW(B2072:B2091)-ROW(B2072)+1)) / (20*21/2)</f>
        <v>6.191042380952382</v>
      </c>
      <c r="J2088" s="2">
        <f t="shared" si="258"/>
        <v>6.1967824026915883</v>
      </c>
      <c r="K2088" s="2">
        <f t="shared" si="252"/>
        <v>6.203818414453675</v>
      </c>
    </row>
    <row r="2089" spans="1:11" ht="13.5" x14ac:dyDescent="0.25">
      <c r="A2089" s="3">
        <v>45044</v>
      </c>
      <c r="B2089" s="2">
        <v>6.1829999999999998</v>
      </c>
      <c r="C2089" s="2">
        <f t="shared" si="253"/>
        <v>-6.5500000000000114E-2</v>
      </c>
      <c r="D2089" s="2">
        <f t="shared" si="254"/>
        <v>6.2513999999999994</v>
      </c>
      <c r="E2089" s="2">
        <f t="shared" si="256"/>
        <v>6.2368699999999997</v>
      </c>
      <c r="F2089" s="2">
        <f t="shared" si="257"/>
        <v>6.1659549999999994</v>
      </c>
      <c r="G2089" s="2">
        <f t="shared" si="251"/>
        <v>6.1853800000000012</v>
      </c>
      <c r="H2089" s="2">
        <f t="shared" si="255"/>
        <v>6.2284740000000012</v>
      </c>
      <c r="I2089" s="2">
        <f t="array" ref="I2089">SUMPRODUCT(B2073:B2092, (ROW(B2073:B2092)-ROW(B2073)+1)) / (20*21/2)</f>
        <v>6.1852199999999993</v>
      </c>
      <c r="J2089" s="2">
        <f t="shared" si="258"/>
        <v>6.1954697929114371</v>
      </c>
      <c r="K2089" s="2">
        <f t="shared" si="252"/>
        <v>6.203002006043727</v>
      </c>
    </row>
    <row r="2090" spans="1:11" ht="13.5" x14ac:dyDescent="0.25">
      <c r="A2090" s="3">
        <v>45048</v>
      </c>
      <c r="B2090" s="2">
        <v>6.1102999999999996</v>
      </c>
      <c r="C2090" s="2">
        <f t="shared" si="253"/>
        <v>-7.2700000000000209E-2</v>
      </c>
      <c r="D2090" s="2">
        <f t="shared" si="254"/>
        <v>6.2077599999999995</v>
      </c>
      <c r="E2090" s="2">
        <f t="shared" si="256"/>
        <v>6.2412299999999998</v>
      </c>
      <c r="F2090" s="2">
        <f t="shared" si="257"/>
        <v>6.164134999999999</v>
      </c>
      <c r="G2090" s="2">
        <f t="shared" si="251"/>
        <v>6.1811600000000011</v>
      </c>
      <c r="H2090" s="2">
        <f t="shared" si="255"/>
        <v>6.2288375000000009</v>
      </c>
      <c r="I2090" s="2">
        <f t="array" ref="I2090">SUMPRODUCT(B2074:B2093, (ROW(B2074:B2093)-ROW(B2074)+1)) / (20*21/2)</f>
        <v>6.1842800000000002</v>
      </c>
      <c r="J2090" s="2">
        <f t="shared" si="258"/>
        <v>6.1873583840627289</v>
      </c>
      <c r="K2090" s="2">
        <f t="shared" si="252"/>
        <v>6.1993666332576982</v>
      </c>
    </row>
    <row r="2091" spans="1:11" ht="13.5" x14ac:dyDescent="0.25">
      <c r="A2091" s="3">
        <v>45049</v>
      </c>
      <c r="B2091" s="2">
        <v>6.1394000000000002</v>
      </c>
      <c r="C2091" s="2">
        <f t="shared" si="253"/>
        <v>2.910000000000057E-2</v>
      </c>
      <c r="D2091" s="2">
        <f t="shared" si="254"/>
        <v>6.1844799999999989</v>
      </c>
      <c r="E2091" s="2">
        <f t="shared" si="256"/>
        <v>6.23759</v>
      </c>
      <c r="F2091" s="2">
        <f t="shared" si="257"/>
        <v>6.164134999999999</v>
      </c>
      <c r="G2091" s="2">
        <f t="shared" si="251"/>
        <v>6.1772320000000009</v>
      </c>
      <c r="H2091" s="2">
        <f t="shared" si="255"/>
        <v>6.2292740000000011</v>
      </c>
      <c r="I2091" s="2">
        <f t="array" ref="I2091">SUMPRODUCT(B2075:B2094, (ROW(B2075:B2094)-ROW(B2075)+1)) / (20*21/2)</f>
        <v>6.1851833333333337</v>
      </c>
      <c r="J2091" s="2">
        <f t="shared" si="258"/>
        <v>6.1827909189138976</v>
      </c>
      <c r="K2091" s="2">
        <f t="shared" si="252"/>
        <v>6.1970150005809259</v>
      </c>
    </row>
    <row r="2092" spans="1:11" ht="13.5" x14ac:dyDescent="0.25">
      <c r="A2092" s="3">
        <v>45050</v>
      </c>
      <c r="B2092" s="2">
        <v>6.1029999999999998</v>
      </c>
      <c r="C2092" s="2">
        <f t="shared" si="253"/>
        <v>-3.6400000000000432E-2</v>
      </c>
      <c r="D2092" s="2">
        <f t="shared" si="254"/>
        <v>6.1568399999999999</v>
      </c>
      <c r="E2092" s="2">
        <f t="shared" si="256"/>
        <v>6.2128500000000004</v>
      </c>
      <c r="F2092" s="2">
        <f t="shared" si="257"/>
        <v>6.1637699999999986</v>
      </c>
      <c r="G2092" s="2">
        <f t="shared" si="251"/>
        <v>6.1728660000000017</v>
      </c>
      <c r="H2092" s="2">
        <f t="shared" si="255"/>
        <v>6.2292375000000026</v>
      </c>
      <c r="I2092" s="2">
        <f t="array" ref="I2092">SUMPRODUCT(B2076:B2095, (ROW(B2076:B2095)-ROW(B2076)+1)) / (20*21/2)</f>
        <v>6.1829342857142864</v>
      </c>
      <c r="J2092" s="2">
        <f t="shared" si="258"/>
        <v>6.1751917837792414</v>
      </c>
      <c r="K2092" s="2">
        <f t="shared" si="252"/>
        <v>6.1933281378130474</v>
      </c>
    </row>
    <row r="2093" spans="1:11" ht="13.5" x14ac:dyDescent="0.25">
      <c r="A2093" s="3">
        <v>45051</v>
      </c>
      <c r="B2093" s="2">
        <v>6.1539000000000001</v>
      </c>
      <c r="C2093" s="2">
        <f t="shared" si="253"/>
        <v>5.0900000000000389E-2</v>
      </c>
      <c r="D2093" s="2">
        <f t="shared" si="254"/>
        <v>6.1379199999999994</v>
      </c>
      <c r="E2093" s="2">
        <f t="shared" si="256"/>
        <v>6.2033900000000006</v>
      </c>
      <c r="F2093" s="2">
        <f t="shared" si="257"/>
        <v>6.166315</v>
      </c>
      <c r="G2093" s="2">
        <f t="shared" si="251"/>
        <v>6.1708280000000011</v>
      </c>
      <c r="H2093" s="2">
        <f t="shared" si="255"/>
        <v>6.2297100000000025</v>
      </c>
      <c r="I2093" s="2">
        <f t="array" ref="I2093">SUMPRODUCT(B2077:B2096, (ROW(B2077:B2096)-ROW(B2077)+1)) / (20*21/2)</f>
        <v>6.1811285714285713</v>
      </c>
      <c r="J2093" s="2">
        <f t="shared" si="258"/>
        <v>6.1731639948478847</v>
      </c>
      <c r="K2093" s="2">
        <f t="shared" si="252"/>
        <v>6.1917819363301829</v>
      </c>
    </row>
    <row r="2094" spans="1:11" ht="13.5" x14ac:dyDescent="0.25">
      <c r="A2094" s="3">
        <v>45054</v>
      </c>
      <c r="B2094" s="2">
        <v>6.1757999999999997</v>
      </c>
      <c r="C2094" s="2">
        <f t="shared" si="253"/>
        <v>2.1899999999999586E-2</v>
      </c>
      <c r="D2094" s="2">
        <f t="shared" si="254"/>
        <v>6.1364799999999997</v>
      </c>
      <c r="E2094" s="2">
        <f t="shared" si="256"/>
        <v>6.1939400000000004</v>
      </c>
      <c r="F2094" s="2">
        <f t="shared" si="257"/>
        <v>6.1703149999999987</v>
      </c>
      <c r="G2094" s="2">
        <f t="shared" si="251"/>
        <v>6.1692280000000004</v>
      </c>
      <c r="H2094" s="2">
        <f t="shared" si="255"/>
        <v>6.2296740000000019</v>
      </c>
      <c r="I2094" s="2">
        <f t="array" ref="I2094">SUMPRODUCT(B2078:B2097, (ROW(B2078:B2097)-ROW(B2078)+1)) / (20*21/2)</f>
        <v>6.1739214285714272</v>
      </c>
      <c r="J2094" s="2">
        <f t="shared" si="258"/>
        <v>6.1734150429576093</v>
      </c>
      <c r="K2094" s="2">
        <f t="shared" si="252"/>
        <v>6.1911551937290001</v>
      </c>
    </row>
    <row r="2095" spans="1:11" ht="13.5" x14ac:dyDescent="0.25">
      <c r="A2095" s="3">
        <v>45055</v>
      </c>
      <c r="B2095" s="2">
        <v>6.1467000000000001</v>
      </c>
      <c r="C2095" s="2">
        <f t="shared" si="253"/>
        <v>-2.9099999999999682E-2</v>
      </c>
      <c r="D2095" s="2">
        <f t="shared" si="254"/>
        <v>6.1437599999999994</v>
      </c>
      <c r="E2095" s="2">
        <f t="shared" si="256"/>
        <v>6.1757600000000004</v>
      </c>
      <c r="F2095" s="2">
        <f t="shared" si="257"/>
        <v>6.1728599999999982</v>
      </c>
      <c r="G2095" s="2">
        <f t="shared" si="251"/>
        <v>6.1663180000000013</v>
      </c>
      <c r="H2095" s="2">
        <f t="shared" si="255"/>
        <v>6.2294925000000028</v>
      </c>
      <c r="I2095" s="2">
        <f t="array" ref="I2095">SUMPRODUCT(B2079:B2098, (ROW(B2079:B2098)-ROW(B2079)+1)) / (20*21/2)</f>
        <v>6.1320419047619037</v>
      </c>
      <c r="J2095" s="2">
        <f t="shared" si="258"/>
        <v>6.1708707531521227</v>
      </c>
      <c r="K2095" s="2">
        <f t="shared" si="252"/>
        <v>6.1894118527984512</v>
      </c>
    </row>
    <row r="2096" spans="1:11" ht="13.5" x14ac:dyDescent="0.25">
      <c r="A2096" s="3">
        <v>45056</v>
      </c>
      <c r="B2096" s="2">
        <v>6.1539000000000001</v>
      </c>
      <c r="C2096" s="2">
        <f t="shared" si="253"/>
        <v>7.2000000000000952E-3</v>
      </c>
      <c r="D2096" s="2">
        <f t="shared" si="254"/>
        <v>6.1466599999999998</v>
      </c>
      <c r="E2096" s="2">
        <f t="shared" si="256"/>
        <v>6.1655700000000007</v>
      </c>
      <c r="F2096" s="2">
        <f t="shared" si="257"/>
        <v>6.1786749999999984</v>
      </c>
      <c r="G2096" s="2">
        <f t="shared" si="251"/>
        <v>6.1634080000000013</v>
      </c>
      <c r="H2096" s="2">
        <f t="shared" si="255"/>
        <v>6.2286920000000032</v>
      </c>
      <c r="I2096" s="2">
        <f t="array" ref="I2096">SUMPRODUCT(B2080:B2099, (ROW(B2080:B2099)-ROW(B2080)+1)) / (20*21/2)</f>
        <v>6.084693333333334</v>
      </c>
      <c r="J2096" s="2">
        <f t="shared" si="258"/>
        <v>6.1692544909471589</v>
      </c>
      <c r="K2096" s="2">
        <f t="shared" si="252"/>
        <v>6.188019231120081</v>
      </c>
    </row>
    <row r="2097" spans="1:11" ht="13.5" x14ac:dyDescent="0.25">
      <c r="A2097" s="3">
        <v>45057</v>
      </c>
      <c r="B2097" s="2">
        <v>6.1029999999999998</v>
      </c>
      <c r="C2097" s="2">
        <f t="shared" si="253"/>
        <v>-5.0900000000000389E-2</v>
      </c>
      <c r="D2097" s="2">
        <f t="shared" si="254"/>
        <v>6.1466599999999998</v>
      </c>
      <c r="E2097" s="2">
        <f t="shared" si="256"/>
        <v>6.1517500000000007</v>
      </c>
      <c r="F2097" s="2">
        <f t="shared" si="257"/>
        <v>6.1790349999999981</v>
      </c>
      <c r="G2097" s="2">
        <f t="shared" si="251"/>
        <v>6.1603520000000014</v>
      </c>
      <c r="H2097" s="2">
        <f t="shared" si="255"/>
        <v>6.2279645000000023</v>
      </c>
      <c r="I2097" s="2">
        <f t="array" ref="I2097">SUMPRODUCT(B2081:B2100, (ROW(B2081:B2100)-ROW(B2081)+1)) / (20*21/2)</f>
        <v>6.053861904761904</v>
      </c>
      <c r="J2097" s="2">
        <f t="shared" si="258"/>
        <v>6.1629445394283824</v>
      </c>
      <c r="K2097" s="2">
        <f t="shared" si="252"/>
        <v>6.1846851436251766</v>
      </c>
    </row>
    <row r="2098" spans="1:11" ht="13.5" x14ac:dyDescent="0.25">
      <c r="A2098" s="3">
        <v>45058</v>
      </c>
      <c r="B2098" s="2">
        <v>5.7393000000000001</v>
      </c>
      <c r="C2098" s="2">
        <f t="shared" si="253"/>
        <v>-0.36369999999999969</v>
      </c>
      <c r="D2098" s="2">
        <f t="shared" si="254"/>
        <v>6.0637400000000001</v>
      </c>
      <c r="E2098" s="2">
        <f t="shared" si="256"/>
        <v>6.1008300000000002</v>
      </c>
      <c r="F2098" s="2">
        <f t="shared" si="257"/>
        <v>6.1637599999999981</v>
      </c>
      <c r="G2098" s="2">
        <f t="shared" ref="G2098:G2161" si="259">AVERAGE(B2049:B2098)</f>
        <v>6.1506040000000022</v>
      </c>
      <c r="H2098" s="2">
        <f t="shared" si="255"/>
        <v>6.225564000000003</v>
      </c>
      <c r="I2098" s="2">
        <f t="array" ref="I2098">SUMPRODUCT(B2082:B2101, (ROW(B2082:B2101)-ROW(B2082)+1)) / (20*21/2)</f>
        <v>6.0242085714285718</v>
      </c>
      <c r="J2098" s="2">
        <f t="shared" si="258"/>
        <v>6.1225974404352028</v>
      </c>
      <c r="K2098" s="2">
        <f t="shared" si="252"/>
        <v>6.167219059561444</v>
      </c>
    </row>
    <row r="2099" spans="1:11" ht="13.5" x14ac:dyDescent="0.25">
      <c r="A2099" s="3">
        <v>45061</v>
      </c>
      <c r="B2099" s="2">
        <v>5.6665999999999999</v>
      </c>
      <c r="C2099" s="2">
        <f t="shared" si="253"/>
        <v>-7.2700000000000209E-2</v>
      </c>
      <c r="D2099" s="2">
        <f t="shared" si="254"/>
        <v>5.9618999999999991</v>
      </c>
      <c r="E2099" s="2">
        <f t="shared" si="256"/>
        <v>6.0491900000000003</v>
      </c>
      <c r="F2099" s="2">
        <f t="shared" si="257"/>
        <v>6.1430299999999978</v>
      </c>
      <c r="G2099" s="2">
        <f t="shared" si="259"/>
        <v>6.1415839999999999</v>
      </c>
      <c r="H2099" s="2">
        <f t="shared" si="255"/>
        <v>6.222800000000003</v>
      </c>
      <c r="I2099" s="2">
        <f t="array" ref="I2099">SUMPRODUCT(B2083:B2102, (ROW(B2083:B2102)-ROW(B2083)+1)) / (20*21/2)</f>
        <v>5.9948719047619043</v>
      </c>
      <c r="J2099" s="2">
        <f t="shared" si="258"/>
        <v>6.0791691127747072</v>
      </c>
      <c r="K2099" s="2">
        <f t="shared" ref="K2099:K2162" si="260">$K$4*B2099+(1-$K$4)*K2098</f>
        <v>6.1475869395786429</v>
      </c>
    </row>
    <row r="2100" spans="1:11" ht="13.5" x14ac:dyDescent="0.25">
      <c r="A2100" s="3">
        <v>45062</v>
      </c>
      <c r="B2100" s="2">
        <v>5.8193000000000001</v>
      </c>
      <c r="C2100" s="2">
        <f t="shared" si="253"/>
        <v>0.15270000000000028</v>
      </c>
      <c r="D2100" s="2">
        <f t="shared" si="254"/>
        <v>5.8964200000000009</v>
      </c>
      <c r="E2100" s="2">
        <f t="shared" si="256"/>
        <v>6.0200899999999997</v>
      </c>
      <c r="F2100" s="2">
        <f t="shared" si="257"/>
        <v>6.130659999999998</v>
      </c>
      <c r="G2100" s="2">
        <f t="shared" si="259"/>
        <v>6.132854</v>
      </c>
      <c r="H2100" s="2">
        <f t="shared" si="255"/>
        <v>6.2208720000000026</v>
      </c>
      <c r="I2100" s="2">
        <f t="array" ref="I2100">SUMPRODUCT(B2084:B2103, (ROW(B2084:B2103)-ROW(B2084)+1)) / (20*21/2)</f>
        <v>5.9570476190476187</v>
      </c>
      <c r="J2100" s="2">
        <f t="shared" si="258"/>
        <v>6.0544196734628297</v>
      </c>
      <c r="K2100" s="2">
        <f t="shared" si="260"/>
        <v>6.1347129419481075</v>
      </c>
    </row>
    <row r="2101" spans="1:11" ht="13.5" x14ac:dyDescent="0.25">
      <c r="A2101" s="3">
        <v>45063</v>
      </c>
      <c r="B2101" s="2">
        <v>5.8193000000000001</v>
      </c>
      <c r="C2101" s="2">
        <f t="shared" si="253"/>
        <v>0</v>
      </c>
      <c r="D2101" s="2">
        <f t="shared" si="254"/>
        <v>5.8295000000000003</v>
      </c>
      <c r="E2101" s="2">
        <f t="shared" si="256"/>
        <v>5.9880800000000001</v>
      </c>
      <c r="F2101" s="2">
        <f t="shared" si="257"/>
        <v>6.1128349999999987</v>
      </c>
      <c r="G2101" s="2">
        <f t="shared" si="259"/>
        <v>6.1249980000000006</v>
      </c>
      <c r="H2101" s="2">
        <f t="shared" si="255"/>
        <v>6.2190535000000038</v>
      </c>
      <c r="I2101" s="2">
        <f t="array" ref="I2101">SUMPRODUCT(B2085:B2104, (ROW(B2085:B2104)-ROW(B2085)+1)) / (20*21/2)</f>
        <v>5.9302047619047613</v>
      </c>
      <c r="J2101" s="2">
        <f t="shared" si="258"/>
        <v>6.0320273236092277</v>
      </c>
      <c r="K2101" s="2">
        <f t="shared" si="260"/>
        <v>6.1223438069697504</v>
      </c>
    </row>
    <row r="2102" spans="1:11" ht="13.5" x14ac:dyDescent="0.25">
      <c r="A2102" s="3">
        <v>45064</v>
      </c>
      <c r="B2102" s="2">
        <v>5.8048000000000002</v>
      </c>
      <c r="C2102" s="2">
        <f t="shared" si="253"/>
        <v>-1.4499999999999957E-2</v>
      </c>
      <c r="D2102" s="2">
        <f t="shared" si="254"/>
        <v>5.7698599999999995</v>
      </c>
      <c r="E2102" s="2">
        <f t="shared" si="256"/>
        <v>5.9582600000000001</v>
      </c>
      <c r="F2102" s="2">
        <f t="shared" si="257"/>
        <v>6.0855549999999985</v>
      </c>
      <c r="G2102" s="2">
        <f t="shared" si="259"/>
        <v>6.1168519999999997</v>
      </c>
      <c r="H2102" s="2">
        <f t="shared" si="255"/>
        <v>6.2171625000000015</v>
      </c>
      <c r="I2102" s="2">
        <f t="array" ref="I2102">SUMPRODUCT(B2086:B2105, (ROW(B2086:B2105)-ROW(B2086)+1)) / (20*21/2)</f>
        <v>5.902945714285714</v>
      </c>
      <c r="J2102" s="2">
        <f t="shared" si="258"/>
        <v>6.0103866261226342</v>
      </c>
      <c r="K2102" s="2">
        <f t="shared" si="260"/>
        <v>6.1098911086572114</v>
      </c>
    </row>
    <row r="2103" spans="1:11" ht="13.5" x14ac:dyDescent="0.25">
      <c r="A2103" s="3">
        <v>45065</v>
      </c>
      <c r="B2103" s="2">
        <v>5.6883999999999997</v>
      </c>
      <c r="C2103" s="2">
        <f t="shared" si="253"/>
        <v>-0.1164000000000005</v>
      </c>
      <c r="D2103" s="2">
        <f t="shared" si="254"/>
        <v>5.7596800000000004</v>
      </c>
      <c r="E2103" s="2">
        <f t="shared" si="256"/>
        <v>5.9117100000000002</v>
      </c>
      <c r="F2103" s="2">
        <f t="shared" si="257"/>
        <v>6.05755</v>
      </c>
      <c r="G2103" s="2">
        <f t="shared" si="259"/>
        <v>6.1082680000000007</v>
      </c>
      <c r="H2103" s="2">
        <f t="shared" si="255"/>
        <v>6.2150530000000028</v>
      </c>
      <c r="I2103" s="2">
        <f t="array" ref="I2103">SUMPRODUCT(B2087:B2106, (ROW(B2087:B2106)-ROW(B2087)+1)) / (20*21/2)</f>
        <v>5.8749909523809514</v>
      </c>
      <c r="J2103" s="2">
        <f t="shared" si="258"/>
        <v>5.9797212331585738</v>
      </c>
      <c r="K2103" s="2">
        <f t="shared" si="260"/>
        <v>6.093362045572615</v>
      </c>
    </row>
    <row r="2104" spans="1:11" ht="13.5" x14ac:dyDescent="0.25">
      <c r="A2104" s="3">
        <v>45068</v>
      </c>
      <c r="B2104" s="2">
        <v>5.7756999999999996</v>
      </c>
      <c r="C2104" s="2">
        <f t="shared" si="253"/>
        <v>8.7299999999999933E-2</v>
      </c>
      <c r="D2104" s="2">
        <f t="shared" si="254"/>
        <v>5.7814999999999994</v>
      </c>
      <c r="E2104" s="2">
        <f t="shared" si="256"/>
        <v>5.8716999999999997</v>
      </c>
      <c r="F2104" s="2">
        <f t="shared" si="257"/>
        <v>6.0328200000000001</v>
      </c>
      <c r="G2104" s="2">
        <f t="shared" si="259"/>
        <v>6.103758</v>
      </c>
      <c r="H2104" s="2">
        <f t="shared" si="255"/>
        <v>6.2132345000000022</v>
      </c>
      <c r="I2104" s="2">
        <f t="array" ref="I2104">SUMPRODUCT(B2088:B2107, (ROW(B2088:B2107)-ROW(B2088)+1)) / (20*21/2)</f>
        <v>5.8565676190476195</v>
      </c>
      <c r="J2104" s="2">
        <f t="shared" si="258"/>
        <v>5.9602906395244242</v>
      </c>
      <c r="K2104" s="2">
        <f t="shared" si="260"/>
        <v>6.0809047104521206</v>
      </c>
    </row>
    <row r="2105" spans="1:11" ht="13.5" x14ac:dyDescent="0.25">
      <c r="A2105" s="3">
        <v>45069</v>
      </c>
      <c r="B2105" s="2">
        <v>5.7465999999999999</v>
      </c>
      <c r="C2105" s="2">
        <f t="shared" si="253"/>
        <v>-2.9099999999999682E-2</v>
      </c>
      <c r="D2105" s="2">
        <f t="shared" si="254"/>
        <v>5.7669600000000001</v>
      </c>
      <c r="E2105" s="2">
        <f t="shared" si="256"/>
        <v>5.83169</v>
      </c>
      <c r="F2105" s="2">
        <f t="shared" si="257"/>
        <v>6.0037250000000002</v>
      </c>
      <c r="G2105" s="2">
        <f t="shared" si="259"/>
        <v>6.0957559999999988</v>
      </c>
      <c r="H2105" s="2">
        <f t="shared" si="255"/>
        <v>6.2111250000000009</v>
      </c>
      <c r="I2105" s="2">
        <f t="array" ref="I2105">SUMPRODUCT(B2089:B2108, (ROW(B2089:B2108)-ROW(B2089)+1)) / (20*21/2)</f>
        <v>5.8396309523809524</v>
      </c>
      <c r="J2105" s="2">
        <f t="shared" si="258"/>
        <v>5.9399391500459071</v>
      </c>
      <c r="K2105" s="2">
        <f t="shared" si="260"/>
        <v>6.0677947218069397</v>
      </c>
    </row>
    <row r="2106" spans="1:11" ht="13.5" x14ac:dyDescent="0.25">
      <c r="A2106" s="3">
        <v>45070</v>
      </c>
      <c r="B2106" s="2">
        <v>5.7102000000000004</v>
      </c>
      <c r="C2106" s="2">
        <f t="shared" si="253"/>
        <v>-3.6399999999999544E-2</v>
      </c>
      <c r="D2106" s="2">
        <f t="shared" si="254"/>
        <v>5.7451400000000001</v>
      </c>
      <c r="E2106" s="2">
        <f t="shared" si="256"/>
        <v>5.7873200000000002</v>
      </c>
      <c r="F2106" s="2">
        <f t="shared" si="257"/>
        <v>5.976445</v>
      </c>
      <c r="G2106" s="2">
        <f t="shared" si="259"/>
        <v>6.0871719999999989</v>
      </c>
      <c r="H2106" s="2">
        <f t="shared" si="255"/>
        <v>6.2090155000000014</v>
      </c>
      <c r="I2106" s="2">
        <f t="array" ref="I2106">SUMPRODUCT(B2090:B2109, (ROW(B2090:B2109)-ROW(B2090)+1)) / (20*21/2)</f>
        <v>5.8575076190476194</v>
      </c>
      <c r="J2106" s="2">
        <f t="shared" si="258"/>
        <v>5.918059230993916</v>
      </c>
      <c r="K2106" s="2">
        <f t="shared" si="260"/>
        <v>6.0537713993831384</v>
      </c>
    </row>
    <row r="2107" spans="1:11" ht="13.5" x14ac:dyDescent="0.25">
      <c r="A2107" s="3">
        <v>45071</v>
      </c>
      <c r="B2107" s="2">
        <v>5.7830000000000004</v>
      </c>
      <c r="C2107" s="2">
        <f t="shared" si="253"/>
        <v>7.2799999999999976E-2</v>
      </c>
      <c r="D2107" s="2">
        <f t="shared" si="254"/>
        <v>5.74078</v>
      </c>
      <c r="E2107" s="2">
        <f t="shared" si="256"/>
        <v>5.7553200000000002</v>
      </c>
      <c r="F2107" s="2">
        <f t="shared" si="257"/>
        <v>5.9535350000000005</v>
      </c>
      <c r="G2107" s="2">
        <f t="shared" si="259"/>
        <v>6.0794619999999986</v>
      </c>
      <c r="H2107" s="2">
        <f t="shared" si="255"/>
        <v>6.207306</v>
      </c>
      <c r="I2107" s="2">
        <f t="array" ref="I2107">SUMPRODUCT(B2091:B2110, (ROW(B2091:B2110)-ROW(B2091)+1)) / (20*21/2)</f>
        <v>5.884695714285713</v>
      </c>
      <c r="J2107" s="2">
        <f t="shared" si="258"/>
        <v>5.9051964470897333</v>
      </c>
      <c r="K2107" s="2">
        <f t="shared" si="260"/>
        <v>6.0431529131328192</v>
      </c>
    </row>
    <row r="2108" spans="1:11" ht="13.5" x14ac:dyDescent="0.25">
      <c r="A2108" s="3">
        <v>45072</v>
      </c>
      <c r="B2108" s="2">
        <v>5.7756999999999996</v>
      </c>
      <c r="C2108" s="2">
        <f t="shared" si="253"/>
        <v>-7.3000000000007503E-3</v>
      </c>
      <c r="D2108" s="2">
        <f t="shared" si="254"/>
        <v>5.7582400000000007</v>
      </c>
      <c r="E2108" s="2">
        <f t="shared" si="256"/>
        <v>5.7589600000000001</v>
      </c>
      <c r="F2108" s="2">
        <f t="shared" si="257"/>
        <v>5.9298950000000001</v>
      </c>
      <c r="G2108" s="2">
        <f t="shared" si="259"/>
        <v>6.0689879999999983</v>
      </c>
      <c r="H2108" s="2">
        <f t="shared" si="255"/>
        <v>6.2052694999999991</v>
      </c>
      <c r="I2108" s="2">
        <f t="array" ref="I2108">SUMPRODUCT(B2092:B2111, (ROW(B2092:B2111)-ROW(B2092)+1)) / (20*21/2)</f>
        <v>5.9086276190476195</v>
      </c>
      <c r="J2108" s="2">
        <f t="shared" si="258"/>
        <v>5.8928634521288066</v>
      </c>
      <c r="K2108" s="2">
        <f t="shared" si="260"/>
        <v>6.0326645635981988</v>
      </c>
    </row>
    <row r="2109" spans="1:11" ht="13.5" x14ac:dyDescent="0.25">
      <c r="A2109" s="3">
        <v>45075</v>
      </c>
      <c r="B2109" s="2">
        <v>6.1176000000000004</v>
      </c>
      <c r="C2109" s="2">
        <f t="shared" si="253"/>
        <v>0.34190000000000076</v>
      </c>
      <c r="D2109" s="2">
        <f t="shared" si="254"/>
        <v>5.8266200000000001</v>
      </c>
      <c r="E2109" s="2">
        <f t="shared" si="256"/>
        <v>5.8040600000000007</v>
      </c>
      <c r="F2109" s="2">
        <f t="shared" si="257"/>
        <v>5.9266249999999996</v>
      </c>
      <c r="G2109" s="2">
        <f t="shared" si="259"/>
        <v>6.0669519999999988</v>
      </c>
      <c r="H2109" s="2">
        <f t="shared" si="255"/>
        <v>6.2045785000000002</v>
      </c>
      <c r="I2109" s="2">
        <f t="array" ref="I2109">SUMPRODUCT(B2093:B2112, (ROW(B2093:B2112)-ROW(B2093)+1)) / (20*21/2)</f>
        <v>5.9254280952380949</v>
      </c>
      <c r="J2109" s="2">
        <f t="shared" si="258"/>
        <v>5.9142669328784443</v>
      </c>
      <c r="K2109" s="2">
        <f t="shared" si="260"/>
        <v>6.0359953650257205</v>
      </c>
    </row>
    <row r="2110" spans="1:11" ht="13.5" x14ac:dyDescent="0.25">
      <c r="A2110" s="3">
        <v>45076</v>
      </c>
      <c r="B2110" s="2">
        <v>6.2121000000000004</v>
      </c>
      <c r="C2110" s="2">
        <f t="shared" si="253"/>
        <v>9.4500000000000028E-2</v>
      </c>
      <c r="D2110" s="2">
        <f t="shared" si="254"/>
        <v>5.9197199999999999</v>
      </c>
      <c r="E2110" s="2">
        <f t="shared" si="256"/>
        <v>5.8433400000000004</v>
      </c>
      <c r="F2110" s="2">
        <f t="shared" si="257"/>
        <v>5.9317150000000005</v>
      </c>
      <c r="G2110" s="2">
        <f t="shared" si="259"/>
        <v>6.0676779999999972</v>
      </c>
      <c r="H2110" s="2">
        <f t="shared" si="255"/>
        <v>6.2042144999999991</v>
      </c>
      <c r="I2110" s="2">
        <f t="array" ref="I2110">SUMPRODUCT(B2094:B2113, (ROW(B2094:B2113)-ROW(B2094)+1)) / (20*21/2)</f>
        <v>5.93527</v>
      </c>
      <c r="J2110" s="2">
        <f t="shared" si="258"/>
        <v>5.9426319868900208</v>
      </c>
      <c r="K2110" s="2">
        <f t="shared" si="260"/>
        <v>6.0429014291423586</v>
      </c>
    </row>
    <row r="2111" spans="1:11" ht="13.5" x14ac:dyDescent="0.25">
      <c r="A2111" s="3">
        <v>45077</v>
      </c>
      <c r="B2111" s="2">
        <v>6.1829999999999998</v>
      </c>
      <c r="C2111" s="2">
        <f t="shared" si="253"/>
        <v>-2.910000000000057E-2</v>
      </c>
      <c r="D2111" s="2">
        <f t="shared" si="254"/>
        <v>6.0142800000000003</v>
      </c>
      <c r="E2111" s="2">
        <f t="shared" si="256"/>
        <v>5.8797100000000002</v>
      </c>
      <c r="F2111" s="2">
        <f t="shared" si="257"/>
        <v>5.9338949999999997</v>
      </c>
      <c r="G2111" s="2">
        <f t="shared" si="259"/>
        <v>6.0684039999999975</v>
      </c>
      <c r="H2111" s="2">
        <f t="shared" si="255"/>
        <v>6.2031229999999997</v>
      </c>
      <c r="I2111" s="2">
        <f t="array" ref="I2111">SUMPRODUCT(B2095:B2114, (ROW(B2095:B2114)-ROW(B2095)+1)) / (20*21/2)</f>
        <v>5.9518942857142854</v>
      </c>
      <c r="J2111" s="2">
        <f t="shared" si="258"/>
        <v>5.965524178614781</v>
      </c>
      <c r="K2111" s="2">
        <f t="shared" si="260"/>
        <v>6.0483954907446194</v>
      </c>
    </row>
    <row r="2112" spans="1:11" ht="13.5" x14ac:dyDescent="0.25">
      <c r="A2112" s="3">
        <v>45078</v>
      </c>
      <c r="B2112" s="2">
        <v>6.1102999999999996</v>
      </c>
      <c r="C2112" s="2">
        <f t="shared" si="253"/>
        <v>-7.2700000000000209E-2</v>
      </c>
      <c r="D2112" s="2">
        <f t="shared" si="254"/>
        <v>6.0797399999999993</v>
      </c>
      <c r="E2112" s="2">
        <f t="shared" si="256"/>
        <v>5.9102600000000001</v>
      </c>
      <c r="F2112" s="2">
        <f t="shared" si="257"/>
        <v>5.9342600000000001</v>
      </c>
      <c r="G2112" s="2">
        <f t="shared" si="259"/>
        <v>6.066221999999998</v>
      </c>
      <c r="H2112" s="2">
        <f t="shared" si="255"/>
        <v>6.2020319999999991</v>
      </c>
      <c r="I2112" s="2">
        <f t="array" ref="I2112">SUMPRODUCT(B2096:B2115, (ROW(B2096:B2115)-ROW(B2096)+1)) / (20*21/2)</f>
        <v>5.9619414285714276</v>
      </c>
      <c r="J2112" s="2">
        <f t="shared" si="258"/>
        <v>5.97931235208004</v>
      </c>
      <c r="K2112" s="2">
        <f t="shared" si="260"/>
        <v>6.0508231185585561</v>
      </c>
    </row>
    <row r="2113" spans="1:11" ht="13.5" x14ac:dyDescent="0.25">
      <c r="A2113" s="3">
        <v>45079</v>
      </c>
      <c r="B2113" s="2">
        <v>6.0376000000000003</v>
      </c>
      <c r="C2113" s="2">
        <f t="shared" si="253"/>
        <v>-7.2699999999999321E-2</v>
      </c>
      <c r="D2113" s="2">
        <f t="shared" si="254"/>
        <v>6.1321200000000005</v>
      </c>
      <c r="E2113" s="2">
        <f t="shared" si="256"/>
        <v>5.9451800000000006</v>
      </c>
      <c r="F2113" s="2">
        <f t="shared" si="257"/>
        <v>5.9284449999999991</v>
      </c>
      <c r="G2113" s="2">
        <f t="shared" si="259"/>
        <v>6.063457999999998</v>
      </c>
      <c r="H2113" s="2">
        <f t="shared" si="255"/>
        <v>6.2006134999999993</v>
      </c>
      <c r="I2113" s="2">
        <f t="array" ref="I2113">SUMPRODUCT(B2097:B2116, (ROW(B2097:B2116)-ROW(B2097)+1)) / (20*21/2)</f>
        <v>5.9760095238095241</v>
      </c>
      <c r="J2113" s="2">
        <f t="shared" si="258"/>
        <v>5.9848635566438464</v>
      </c>
      <c r="K2113" s="2">
        <f t="shared" si="260"/>
        <v>6.0503045648895935</v>
      </c>
    </row>
    <row r="2114" spans="1:11" ht="13.5" x14ac:dyDescent="0.25">
      <c r="A2114" s="3">
        <v>45082</v>
      </c>
      <c r="B2114" s="2">
        <v>6.1029999999999998</v>
      </c>
      <c r="C2114" s="2">
        <f t="shared" si="253"/>
        <v>6.5399999999999459E-2</v>
      </c>
      <c r="D2114" s="2">
        <f t="shared" si="254"/>
        <v>6.1292</v>
      </c>
      <c r="E2114" s="2">
        <f t="shared" si="256"/>
        <v>5.9779100000000005</v>
      </c>
      <c r="F2114" s="2">
        <f t="shared" si="257"/>
        <v>5.9248050000000001</v>
      </c>
      <c r="G2114" s="2">
        <f t="shared" si="259"/>
        <v>6.0620019999999988</v>
      </c>
      <c r="H2114" s="2">
        <f t="shared" si="255"/>
        <v>6.1995219999999991</v>
      </c>
      <c r="I2114" s="2">
        <f t="array" ref="I2114">SUMPRODUCT(B2098:B2117, (ROW(B2098:B2117)-ROW(B2098)+1)) / (20*21/2)</f>
        <v>5.9939499999999999</v>
      </c>
      <c r="J2114" s="2">
        <f t="shared" si="258"/>
        <v>5.9961146464872899</v>
      </c>
      <c r="K2114" s="2">
        <f t="shared" si="260"/>
        <v>6.0523710525409822</v>
      </c>
    </row>
    <row r="2115" spans="1:11" ht="13.5" x14ac:dyDescent="0.25">
      <c r="A2115" s="3">
        <v>45083</v>
      </c>
      <c r="B2115" s="2">
        <v>6.0303000000000004</v>
      </c>
      <c r="C2115" s="2">
        <f t="shared" si="253"/>
        <v>-7.2699999999999321E-2</v>
      </c>
      <c r="D2115" s="2">
        <f t="shared" si="254"/>
        <v>6.0928400000000007</v>
      </c>
      <c r="E2115" s="2">
        <f t="shared" si="256"/>
        <v>6.0062799999999994</v>
      </c>
      <c r="F2115" s="2">
        <f t="shared" si="257"/>
        <v>5.9189849999999993</v>
      </c>
      <c r="G2115" s="2">
        <f t="shared" si="259"/>
        <v>6.0596739999999985</v>
      </c>
      <c r="H2115" s="2">
        <f t="shared" si="255"/>
        <v>6.1980309999999985</v>
      </c>
      <c r="I2115" s="2">
        <f t="array" ref="I2115">SUMPRODUCT(B2099:B2118, (ROW(B2099:B2118)-ROW(B2099)+1)) / (20*21/2)</f>
        <v>6.0091190476190475</v>
      </c>
      <c r="J2115" s="2">
        <f t="shared" si="258"/>
        <v>5.9993703944408807</v>
      </c>
      <c r="K2115" s="2">
        <f t="shared" si="260"/>
        <v>6.0515055210687869</v>
      </c>
    </row>
    <row r="2116" spans="1:11" ht="13.5" x14ac:dyDescent="0.25">
      <c r="A2116" s="3">
        <v>45084</v>
      </c>
      <c r="B2116" s="2">
        <v>6.0667</v>
      </c>
      <c r="C2116" s="2">
        <f t="shared" ref="C2116:C2179" si="261">B2116-B2115</f>
        <v>3.6399999999999544E-2</v>
      </c>
      <c r="D2116" s="2">
        <f t="shared" si="254"/>
        <v>6.0695800000000002</v>
      </c>
      <c r="E2116" s="2">
        <f t="shared" si="256"/>
        <v>6.0419299999999989</v>
      </c>
      <c r="F2116" s="2">
        <f t="shared" si="257"/>
        <v>5.9146249999999991</v>
      </c>
      <c r="G2116" s="2">
        <f t="shared" si="259"/>
        <v>6.0582200000000004</v>
      </c>
      <c r="H2116" s="2">
        <f t="shared" si="255"/>
        <v>6.1968674999999998</v>
      </c>
      <c r="I2116" s="2">
        <f t="array" ref="I2116">SUMPRODUCT(B2100:B2119, (ROW(B2100:B2119)-ROW(B2100)+1)) / (20*21/2)</f>
        <v>6.0317042857142864</v>
      </c>
      <c r="J2116" s="2">
        <f t="shared" si="258"/>
        <v>6.005782737827464</v>
      </c>
      <c r="K2116" s="2">
        <f t="shared" si="260"/>
        <v>6.052101382987658</v>
      </c>
    </row>
    <row r="2117" spans="1:11" ht="13.5" x14ac:dyDescent="0.25">
      <c r="A2117" s="3">
        <v>45085</v>
      </c>
      <c r="B2117" s="2">
        <v>6.1029999999999998</v>
      </c>
      <c r="C2117" s="2">
        <f t="shared" si="261"/>
        <v>3.6299999999999777E-2</v>
      </c>
      <c r="D2117" s="2">
        <f t="shared" si="254"/>
        <v>6.0681200000000004</v>
      </c>
      <c r="E2117" s="2">
        <f t="shared" si="256"/>
        <v>6.0739299999999989</v>
      </c>
      <c r="F2117" s="2">
        <f t="shared" si="257"/>
        <v>5.9146249999999991</v>
      </c>
      <c r="G2117" s="2">
        <f t="shared" si="259"/>
        <v>6.0583639999999992</v>
      </c>
      <c r="H2117" s="2">
        <f t="shared" si="255"/>
        <v>6.1959214999999981</v>
      </c>
      <c r="I2117" s="2">
        <f t="array" ref="I2117">SUMPRODUCT(B2101:B2120, (ROW(B2101:B2120)-ROW(B2101)+1)) / (20*21/2)</f>
        <v>6.0463566666666662</v>
      </c>
      <c r="J2117" s="2">
        <f t="shared" si="258"/>
        <v>6.0150415247010391</v>
      </c>
      <c r="K2117" s="2">
        <f t="shared" si="260"/>
        <v>6.0540974071842211</v>
      </c>
    </row>
    <row r="2118" spans="1:11" ht="13.5" x14ac:dyDescent="0.25">
      <c r="A2118" s="3">
        <v>45086</v>
      </c>
      <c r="B2118" s="2">
        <v>6.0739000000000001</v>
      </c>
      <c r="C2118" s="2">
        <f t="shared" si="261"/>
        <v>-2.9099999999999682E-2</v>
      </c>
      <c r="D2118" s="2">
        <f t="shared" ref="D2118:D2181" si="262">AVERAGE(B2114:B2118)</f>
        <v>6.07538</v>
      </c>
      <c r="E2118" s="2">
        <f t="shared" si="256"/>
        <v>6.1037500000000007</v>
      </c>
      <c r="F2118" s="2">
        <f t="shared" si="257"/>
        <v>5.931354999999999</v>
      </c>
      <c r="G2118" s="2">
        <f t="shared" si="259"/>
        <v>6.0583639999999992</v>
      </c>
      <c r="H2118" s="2">
        <f t="shared" si="255"/>
        <v>6.195193999999999</v>
      </c>
      <c r="I2118" s="2">
        <f t="array" ref="I2118">SUMPRODUCT(B2102:B2121, (ROW(B2102:B2121)-ROW(B2102)+1)) / (20*21/2)</f>
        <v>6.0596233333333336</v>
      </c>
      <c r="J2118" s="2">
        <f t="shared" si="258"/>
        <v>6.0206470937771304</v>
      </c>
      <c r="K2118" s="2">
        <f t="shared" si="260"/>
        <v>6.0548739794515063</v>
      </c>
    </row>
    <row r="2119" spans="1:11" ht="13.5" x14ac:dyDescent="0.25">
      <c r="A2119" s="3">
        <v>45089</v>
      </c>
      <c r="B2119" s="2">
        <v>6.1684999999999999</v>
      </c>
      <c r="C2119" s="2">
        <f t="shared" si="261"/>
        <v>9.4599999999999795E-2</v>
      </c>
      <c r="D2119" s="2">
        <f t="shared" si="262"/>
        <v>6.0884800000000014</v>
      </c>
      <c r="E2119" s="2">
        <f t="shared" si="256"/>
        <v>6.1088399999999998</v>
      </c>
      <c r="F2119" s="2">
        <f t="shared" si="257"/>
        <v>5.9564499999999985</v>
      </c>
      <c r="G2119" s="2">
        <f t="shared" si="259"/>
        <v>6.0587999999999997</v>
      </c>
      <c r="H2119" s="2">
        <f t="shared" si="255"/>
        <v>6.1943939999999991</v>
      </c>
      <c r="I2119" s="2">
        <f t="array" ref="I2119">SUMPRODUCT(B2103:B2122, (ROW(B2103:B2122)-ROW(B2103)+1)) / (20*21/2)</f>
        <v>6.0728947619047631</v>
      </c>
      <c r="J2119" s="2">
        <f t="shared" si="258"/>
        <v>6.0347283229412128</v>
      </c>
      <c r="K2119" s="2">
        <f t="shared" si="260"/>
        <v>6.059329901825957</v>
      </c>
    </row>
    <row r="2120" spans="1:11" ht="13.5" x14ac:dyDescent="0.25">
      <c r="A2120" s="3">
        <v>45090</v>
      </c>
      <c r="B2120" s="2">
        <v>6.1102999999999996</v>
      </c>
      <c r="C2120" s="2">
        <f t="shared" si="261"/>
        <v>-5.8200000000000252E-2</v>
      </c>
      <c r="D2120" s="2">
        <f t="shared" si="262"/>
        <v>6.1044800000000006</v>
      </c>
      <c r="E2120" s="2">
        <f t="shared" si="256"/>
        <v>6.0986600000000006</v>
      </c>
      <c r="F2120" s="2">
        <f t="shared" si="257"/>
        <v>5.9709999999999983</v>
      </c>
      <c r="G2120" s="2">
        <f t="shared" si="259"/>
        <v>6.0580719999999992</v>
      </c>
      <c r="H2120" s="2">
        <f t="shared" si="255"/>
        <v>6.1925755000000002</v>
      </c>
      <c r="I2120" s="2">
        <f t="array" ref="I2120">SUMPRODUCT(B2104:B2123, (ROW(B2104:B2123)-ROW(B2104)+1)) / (20*21/2)</f>
        <v>6.0818704761904767</v>
      </c>
      <c r="J2120" s="2">
        <f t="shared" si="258"/>
        <v>6.0419256255182408</v>
      </c>
      <c r="K2120" s="2">
        <f t="shared" si="260"/>
        <v>6.0613287292053313</v>
      </c>
    </row>
    <row r="2121" spans="1:11" ht="13.5" x14ac:dyDescent="0.25">
      <c r="A2121" s="3">
        <v>45091</v>
      </c>
      <c r="B2121" s="2">
        <v>6.1102999999999996</v>
      </c>
      <c r="C2121" s="2">
        <f t="shared" si="261"/>
        <v>0</v>
      </c>
      <c r="D2121" s="2">
        <f t="shared" si="262"/>
        <v>6.1131999999999991</v>
      </c>
      <c r="E2121" s="2">
        <f t="shared" si="256"/>
        <v>6.0913900000000014</v>
      </c>
      <c r="F2121" s="2">
        <f t="shared" si="257"/>
        <v>5.9855499999999981</v>
      </c>
      <c r="G2121" s="2">
        <f t="shared" si="259"/>
        <v>6.0574899999999987</v>
      </c>
      <c r="H2121" s="2">
        <f t="shared" si="255"/>
        <v>6.1909025000000009</v>
      </c>
      <c r="I2121" s="2">
        <f t="array" ref="I2121">SUMPRODUCT(B2105:B2124, (ROW(B2105:B2124)-ROW(B2105)+1)) / (20*21/2)</f>
        <v>6.0868204761904767</v>
      </c>
      <c r="J2121" s="2">
        <f t="shared" si="258"/>
        <v>6.0484374707069799</v>
      </c>
      <c r="K2121" s="2">
        <f t="shared" si="260"/>
        <v>6.0632491711972794</v>
      </c>
    </row>
    <row r="2122" spans="1:11" ht="13.5" x14ac:dyDescent="0.25">
      <c r="A2122" s="3">
        <v>45092</v>
      </c>
      <c r="B2122" s="2">
        <v>6.1249000000000002</v>
      </c>
      <c r="C2122" s="2">
        <f t="shared" si="261"/>
        <v>1.4600000000000612E-2</v>
      </c>
      <c r="D2122" s="2">
        <f t="shared" si="262"/>
        <v>6.1175799999999994</v>
      </c>
      <c r="E2122" s="2">
        <f t="shared" si="256"/>
        <v>6.0928500000000012</v>
      </c>
      <c r="F2122" s="2">
        <f t="shared" si="257"/>
        <v>6.001554999999998</v>
      </c>
      <c r="G2122" s="2">
        <f t="shared" si="259"/>
        <v>6.0577819999999996</v>
      </c>
      <c r="H2122" s="2">
        <f t="shared" ref="H2122:H2185" si="263">AVERAGE(B1923:B2122)</f>
        <v>6.1891205000000014</v>
      </c>
      <c r="I2122" s="2">
        <f t="array" ref="I2122">SUMPRODUCT(B2106:B2125, (ROW(B2106:B2125)-ROW(B2106)+1)) / (20*21/2)</f>
        <v>6.1007409523809528</v>
      </c>
      <c r="J2122" s="2">
        <f t="shared" si="258"/>
        <v>6.0557196163539349</v>
      </c>
      <c r="K2122" s="2">
        <f t="shared" si="260"/>
        <v>6.0656668507581708</v>
      </c>
    </row>
    <row r="2123" spans="1:11" ht="13.5" x14ac:dyDescent="0.25">
      <c r="A2123" s="3">
        <v>45093</v>
      </c>
      <c r="B2123" s="2">
        <v>6.0957999999999997</v>
      </c>
      <c r="C2123" s="2">
        <f t="shared" si="261"/>
        <v>-2.910000000000057E-2</v>
      </c>
      <c r="D2123" s="2">
        <f t="shared" si="262"/>
        <v>6.1219599999999996</v>
      </c>
      <c r="E2123" s="2">
        <f t="shared" si="256"/>
        <v>6.0986700000000003</v>
      </c>
      <c r="F2123" s="2">
        <f t="shared" si="257"/>
        <v>6.0219249999999978</v>
      </c>
      <c r="G2123" s="2">
        <f t="shared" si="259"/>
        <v>6.0576380000000007</v>
      </c>
      <c r="H2123" s="2">
        <f t="shared" si="263"/>
        <v>6.1875930000000015</v>
      </c>
      <c r="I2123" s="2">
        <f t="array" ref="I2123">SUMPRODUCT(B2107:B2126, (ROW(B2107:B2126)-ROW(B2107)+1)) / (20*21/2)</f>
        <v>6.112583333333335</v>
      </c>
      <c r="J2123" s="2">
        <f t="shared" si="258"/>
        <v>6.059536795748798</v>
      </c>
      <c r="K2123" s="2">
        <f t="shared" si="260"/>
        <v>6.0668485428853014</v>
      </c>
    </row>
    <row r="2124" spans="1:11" ht="13.5" x14ac:dyDescent="0.25">
      <c r="A2124" s="3">
        <v>45096</v>
      </c>
      <c r="B2124" s="2">
        <v>6.0739000000000001</v>
      </c>
      <c r="C2124" s="2">
        <f t="shared" si="261"/>
        <v>-2.1899999999999586E-2</v>
      </c>
      <c r="D2124" s="2">
        <f t="shared" si="262"/>
        <v>6.10304</v>
      </c>
      <c r="E2124" s="2">
        <f t="shared" ref="E2124:E2187" si="264">AVERAGE(B2115:B2124)</f>
        <v>6.0957600000000003</v>
      </c>
      <c r="F2124" s="2">
        <f t="shared" si="257"/>
        <v>6.0368349999999982</v>
      </c>
      <c r="G2124" s="2">
        <f t="shared" si="259"/>
        <v>6.0571999999999981</v>
      </c>
      <c r="H2124" s="2">
        <f t="shared" si="263"/>
        <v>6.1859560000000018</v>
      </c>
      <c r="I2124" s="2">
        <f t="array" ref="I2124">SUMPRODUCT(B2108:B2127, (ROW(B2108:B2127)-ROW(B2108)+1)) / (20*21/2)</f>
        <v>6.1214885714285723</v>
      </c>
      <c r="J2124" s="2">
        <f t="shared" si="258"/>
        <v>6.0609047199631982</v>
      </c>
      <c r="K2124" s="2">
        <f t="shared" si="260"/>
        <v>6.0671250706152895</v>
      </c>
    </row>
    <row r="2125" spans="1:11" ht="13.5" x14ac:dyDescent="0.25">
      <c r="A2125" s="3">
        <v>45097</v>
      </c>
      <c r="B2125" s="2">
        <v>6.1829999999999998</v>
      </c>
      <c r="C2125" s="2">
        <f t="shared" si="261"/>
        <v>0.10909999999999975</v>
      </c>
      <c r="D2125" s="2">
        <f t="shared" si="262"/>
        <v>6.1175799999999994</v>
      </c>
      <c r="E2125" s="2">
        <f t="shared" si="264"/>
        <v>6.1110299999999995</v>
      </c>
      <c r="F2125" s="2">
        <f t="shared" si="257"/>
        <v>6.0586549999999972</v>
      </c>
      <c r="G2125" s="2">
        <f t="shared" si="259"/>
        <v>6.0589439999999994</v>
      </c>
      <c r="H2125" s="2">
        <f t="shared" si="263"/>
        <v>6.1852285000000018</v>
      </c>
      <c r="I2125" s="2">
        <f t="array" ref="I2125">SUMPRODUCT(B2109:B2128, (ROW(B2109:B2128)-ROW(B2109)+1)) / (20*21/2)</f>
        <v>6.1285233333333347</v>
      </c>
      <c r="J2125" s="2">
        <f t="shared" si="258"/>
        <v>6.0725328418714648</v>
      </c>
      <c r="K2125" s="2">
        <f t="shared" si="260"/>
        <v>6.0716691854931213</v>
      </c>
    </row>
    <row r="2126" spans="1:11" ht="13.5" x14ac:dyDescent="0.25">
      <c r="A2126" s="3">
        <v>45098</v>
      </c>
      <c r="B2126" s="2">
        <v>6.1829999999999998</v>
      </c>
      <c r="C2126" s="2">
        <f t="shared" si="261"/>
        <v>0</v>
      </c>
      <c r="D2126" s="2">
        <f t="shared" si="262"/>
        <v>6.1321200000000005</v>
      </c>
      <c r="E2126" s="2">
        <f t="shared" si="264"/>
        <v>6.1226599999999998</v>
      </c>
      <c r="F2126" s="2">
        <f t="shared" si="257"/>
        <v>6.0822949999999976</v>
      </c>
      <c r="G2126" s="2">
        <f t="shared" si="259"/>
        <v>6.0618519999999991</v>
      </c>
      <c r="H2126" s="2">
        <f t="shared" si="263"/>
        <v>6.1846100000000011</v>
      </c>
      <c r="I2126" s="2">
        <f t="array" ref="I2126">SUMPRODUCT(B2110:B2129, (ROW(B2110:B2129)-ROW(B2110)+1)) / (20*21/2)</f>
        <v>6.1336528571428586</v>
      </c>
      <c r="J2126" s="2">
        <f t="shared" si="258"/>
        <v>6.0830535235979921</v>
      </c>
      <c r="K2126" s="2">
        <f t="shared" si="260"/>
        <v>6.076035099787509</v>
      </c>
    </row>
    <row r="2127" spans="1:11" ht="13.5" x14ac:dyDescent="0.25">
      <c r="A2127" s="3">
        <v>45099</v>
      </c>
      <c r="B2127" s="2">
        <v>6.1757999999999997</v>
      </c>
      <c r="C2127" s="2">
        <f t="shared" si="261"/>
        <v>-7.2000000000000952E-3</v>
      </c>
      <c r="D2127" s="2">
        <f t="shared" si="262"/>
        <v>6.1422999999999996</v>
      </c>
      <c r="E2127" s="2">
        <f t="shared" si="264"/>
        <v>6.1299399999999995</v>
      </c>
      <c r="F2127" s="2">
        <f t="shared" si="257"/>
        <v>6.1019349999999983</v>
      </c>
      <c r="G2127" s="2">
        <f t="shared" si="259"/>
        <v>6.063451999999999</v>
      </c>
      <c r="H2127" s="2">
        <f t="shared" si="263"/>
        <v>6.1843920000000017</v>
      </c>
      <c r="I2127" s="2">
        <f t="array" ref="I2127">SUMPRODUCT(B2111:B2130, (ROW(B2111:B2130)-ROW(B2111)+1)) / (20*21/2)</f>
        <v>6.1391909523809538</v>
      </c>
      <c r="J2127" s="2">
        <f t="shared" si="258"/>
        <v>6.0918865213505651</v>
      </c>
      <c r="K2127" s="2">
        <f t="shared" si="260"/>
        <v>6.0799474488154504</v>
      </c>
    </row>
    <row r="2128" spans="1:11" ht="13.5" x14ac:dyDescent="0.25">
      <c r="A2128" s="3">
        <v>45100</v>
      </c>
      <c r="B2128" s="2">
        <v>6.1757999999999997</v>
      </c>
      <c r="C2128" s="2">
        <f t="shared" si="261"/>
        <v>0</v>
      </c>
      <c r="D2128" s="2">
        <f t="shared" si="262"/>
        <v>6.1582999999999997</v>
      </c>
      <c r="E2128" s="2">
        <f t="shared" si="264"/>
        <v>6.140130000000001</v>
      </c>
      <c r="F2128" s="2">
        <f t="shared" si="257"/>
        <v>6.1219399999999977</v>
      </c>
      <c r="G2128" s="2">
        <f t="shared" si="259"/>
        <v>6.0660719999999984</v>
      </c>
      <c r="H2128" s="2">
        <f t="shared" si="263"/>
        <v>6.1841740000000014</v>
      </c>
      <c r="I2128" s="2">
        <f t="array" ref="I2128">SUMPRODUCT(B2112:B2131, (ROW(B2112:B2131)-ROW(B2112)+1)) / (20*21/2)</f>
        <v>6.1448676190476199</v>
      </c>
      <c r="J2128" s="2">
        <f t="shared" si="258"/>
        <v>6.0998782812219403</v>
      </c>
      <c r="K2128" s="2">
        <f t="shared" si="260"/>
        <v>6.0837063723913154</v>
      </c>
    </row>
    <row r="2129" spans="1:11" ht="13.5" x14ac:dyDescent="0.25">
      <c r="A2129" s="3">
        <v>45103</v>
      </c>
      <c r="B2129" s="2">
        <v>6.1757999999999997</v>
      </c>
      <c r="C2129" s="2">
        <f t="shared" si="261"/>
        <v>0</v>
      </c>
      <c r="D2129" s="2">
        <f t="shared" si="262"/>
        <v>6.1786799999999991</v>
      </c>
      <c r="E2129" s="2">
        <f t="shared" si="264"/>
        <v>6.1408600000000009</v>
      </c>
      <c r="F2129" s="2">
        <f t="shared" si="257"/>
        <v>6.1248499999999986</v>
      </c>
      <c r="G2129" s="2">
        <f t="shared" si="259"/>
        <v>6.0679639999999981</v>
      </c>
      <c r="H2129" s="2">
        <f t="shared" si="263"/>
        <v>6.1843195000000026</v>
      </c>
      <c r="I2129" s="2">
        <f t="array" ref="I2129">SUMPRODUCT(B2113:B2132, (ROW(B2113:B2132)-ROW(B2113)+1)) / (20*21/2)</f>
        <v>6.1505442857142878</v>
      </c>
      <c r="J2129" s="2">
        <f t="shared" si="258"/>
        <v>6.1071089211055654</v>
      </c>
      <c r="K2129" s="2">
        <f t="shared" si="260"/>
        <v>6.0873178871994993</v>
      </c>
    </row>
    <row r="2130" spans="1:11" ht="13.5" x14ac:dyDescent="0.25">
      <c r="A2130" s="3">
        <v>45104</v>
      </c>
      <c r="B2130" s="2">
        <v>6.1829999999999998</v>
      </c>
      <c r="C2130" s="2">
        <f t="shared" si="261"/>
        <v>7.2000000000000952E-3</v>
      </c>
      <c r="D2130" s="2">
        <f t="shared" si="262"/>
        <v>6.1786799999999991</v>
      </c>
      <c r="E2130" s="2">
        <f t="shared" si="264"/>
        <v>6.1481300000000001</v>
      </c>
      <c r="F2130" s="2">
        <f t="shared" si="257"/>
        <v>6.1233949999999995</v>
      </c>
      <c r="G2130" s="2">
        <f t="shared" si="259"/>
        <v>6.0702899999999973</v>
      </c>
      <c r="H2130" s="2">
        <f t="shared" si="263"/>
        <v>6.1846830000000015</v>
      </c>
      <c r="I2130" s="2">
        <f t="array" ref="I2130">SUMPRODUCT(B2114:B2133, (ROW(B2114:B2133)-ROW(B2114)+1)) / (20*21/2)</f>
        <v>6.1551890476190483</v>
      </c>
      <c r="J2130" s="2">
        <f t="shared" si="258"/>
        <v>6.1143366429050356</v>
      </c>
      <c r="K2130" s="2">
        <f t="shared" si="260"/>
        <v>6.0910701269171659</v>
      </c>
    </row>
    <row r="2131" spans="1:11" ht="13.5" x14ac:dyDescent="0.25">
      <c r="A2131" s="3">
        <v>45107</v>
      </c>
      <c r="B2131" s="2">
        <v>6.1829999999999998</v>
      </c>
      <c r="C2131" s="2">
        <f t="shared" si="261"/>
        <v>0</v>
      </c>
      <c r="D2131" s="2">
        <f t="shared" si="262"/>
        <v>6.1786799999999999</v>
      </c>
      <c r="E2131" s="2">
        <f t="shared" si="264"/>
        <v>6.1554000000000011</v>
      </c>
      <c r="F2131" s="2">
        <f t="shared" si="257"/>
        <v>6.1233949999999995</v>
      </c>
      <c r="G2131" s="2">
        <f t="shared" si="259"/>
        <v>6.0704339999999979</v>
      </c>
      <c r="H2131" s="2">
        <f t="shared" si="263"/>
        <v>6.1854100000000027</v>
      </c>
      <c r="I2131" s="2">
        <f t="array" ref="I2131">SUMPRODUCT(B2115:B2134, (ROW(B2115:B2134)-ROW(B2115)+1)) / (20*21/2)</f>
        <v>6.1591757142857153</v>
      </c>
      <c r="J2131" s="2">
        <f t="shared" si="258"/>
        <v>6.1208760102474136</v>
      </c>
      <c r="K2131" s="2">
        <f t="shared" si="260"/>
        <v>6.094675219979238</v>
      </c>
    </row>
    <row r="2132" spans="1:11" ht="13.5" x14ac:dyDescent="0.25">
      <c r="A2132" s="3">
        <v>45110</v>
      </c>
      <c r="B2132" s="2">
        <v>6.1829999999999998</v>
      </c>
      <c r="C2132" s="2">
        <f t="shared" si="261"/>
        <v>0</v>
      </c>
      <c r="D2132" s="2">
        <f t="shared" si="262"/>
        <v>6.1801199999999996</v>
      </c>
      <c r="E2132" s="2">
        <f t="shared" si="264"/>
        <v>6.1612099999999996</v>
      </c>
      <c r="F2132" s="2">
        <f t="shared" ref="F2132:F2195" si="265">AVERAGE(B2113:B2132)</f>
        <v>6.1270299999999995</v>
      </c>
      <c r="G2132" s="2">
        <f t="shared" si="259"/>
        <v>6.0670859999999971</v>
      </c>
      <c r="H2132" s="2">
        <f t="shared" si="263"/>
        <v>6.1861735000000007</v>
      </c>
      <c r="I2132" s="2">
        <f t="array" ref="I2132">SUMPRODUCT(B2116:B2135, (ROW(B2116:B2135)-ROW(B2116)+1)) / (20*21/2)</f>
        <v>6.1621204761904753</v>
      </c>
      <c r="J2132" s="2">
        <f t="shared" si="258"/>
        <v>6.126792580700041</v>
      </c>
      <c r="K2132" s="2">
        <f t="shared" si="260"/>
        <v>6.0981389368427976</v>
      </c>
    </row>
    <row r="2133" spans="1:11" ht="13.5" x14ac:dyDescent="0.25">
      <c r="A2133" s="3">
        <v>45111</v>
      </c>
      <c r="B2133" s="2">
        <v>6.1757999999999997</v>
      </c>
      <c r="C2133" s="2">
        <f t="shared" si="261"/>
        <v>-7.2000000000000952E-3</v>
      </c>
      <c r="D2133" s="2">
        <f t="shared" si="262"/>
        <v>6.1801199999999996</v>
      </c>
      <c r="E2133" s="2">
        <f t="shared" si="264"/>
        <v>6.1692100000000005</v>
      </c>
      <c r="F2133" s="2">
        <f t="shared" si="265"/>
        <v>6.1339399999999973</v>
      </c>
      <c r="G2133" s="2">
        <f t="shared" si="259"/>
        <v>6.0656319999999972</v>
      </c>
      <c r="H2133" s="2">
        <f t="shared" si="263"/>
        <v>6.1868645000000022</v>
      </c>
      <c r="I2133" s="2">
        <f t="array" ref="I2133">SUMPRODUCT(B2117:B2136, (ROW(B2117:B2136)-ROW(B2117)+1)) / (20*21/2)</f>
        <v>6.1623309523809517</v>
      </c>
      <c r="J2133" s="2">
        <f t="shared" ref="J2133:J2196" si="266">$J$4*B2133+J2132*(1-$J$4)</f>
        <v>6.1314599539667043</v>
      </c>
      <c r="K2133" s="2">
        <f t="shared" si="260"/>
        <v>6.1011844687313159</v>
      </c>
    </row>
    <row r="2134" spans="1:11" ht="13.5" x14ac:dyDescent="0.25">
      <c r="A2134" s="3">
        <v>45112</v>
      </c>
      <c r="B2134" s="2">
        <v>6.1757999999999997</v>
      </c>
      <c r="C2134" s="2">
        <f t="shared" si="261"/>
        <v>0</v>
      </c>
      <c r="D2134" s="2">
        <f t="shared" si="262"/>
        <v>6.1801199999999996</v>
      </c>
      <c r="E2134" s="2">
        <f t="shared" si="264"/>
        <v>6.1793999999999993</v>
      </c>
      <c r="F2134" s="2">
        <f t="shared" si="265"/>
        <v>6.137579999999998</v>
      </c>
      <c r="G2134" s="2">
        <f t="shared" si="259"/>
        <v>6.0637419999999977</v>
      </c>
      <c r="H2134" s="2">
        <f t="shared" si="263"/>
        <v>6.1870100000000017</v>
      </c>
      <c r="I2134" s="2">
        <f t="array" ref="I2134">SUMPRODUCT(B2118:B2137, (ROW(B2118:B2137)-ROW(B2118)+1)) / (20*21/2)</f>
        <v>6.1656176190476195</v>
      </c>
      <c r="J2134" s="2">
        <f t="shared" si="266"/>
        <v>6.1356828154936842</v>
      </c>
      <c r="K2134" s="2">
        <f t="shared" si="260"/>
        <v>6.1041105679967549</v>
      </c>
    </row>
    <row r="2135" spans="1:11" ht="13.5" x14ac:dyDescent="0.25">
      <c r="A2135" s="3">
        <v>45113</v>
      </c>
      <c r="B2135" s="2">
        <v>6.1684999999999999</v>
      </c>
      <c r="C2135" s="2">
        <f t="shared" si="261"/>
        <v>-7.2999999999998622E-3</v>
      </c>
      <c r="D2135" s="2">
        <f t="shared" si="262"/>
        <v>6.1772200000000002</v>
      </c>
      <c r="E2135" s="2">
        <f t="shared" si="264"/>
        <v>6.1779500000000001</v>
      </c>
      <c r="F2135" s="2">
        <f t="shared" si="265"/>
        <v>6.1444899999999976</v>
      </c>
      <c r="G2135" s="2">
        <f t="shared" si="259"/>
        <v>6.0605419999999981</v>
      </c>
      <c r="H2135" s="2">
        <f t="shared" si="263"/>
        <v>6.1869375000000018</v>
      </c>
      <c r="I2135" s="2">
        <f t="array" ref="I2135">SUMPRODUCT(B2119:B2138, (ROW(B2119:B2138)-ROW(B2119)+1)) / (20*21/2)</f>
        <v>6.1719900000000001</v>
      </c>
      <c r="J2135" s="2">
        <f t="shared" si="266"/>
        <v>6.1388082616371431</v>
      </c>
      <c r="K2135" s="2">
        <f t="shared" si="260"/>
        <v>6.1066356437615879</v>
      </c>
    </row>
    <row r="2136" spans="1:11" ht="13.5" x14ac:dyDescent="0.25">
      <c r="A2136" s="3">
        <v>45114</v>
      </c>
      <c r="B2136" s="2">
        <v>6.1467000000000001</v>
      </c>
      <c r="C2136" s="2">
        <f t="shared" si="261"/>
        <v>-2.179999999999982E-2</v>
      </c>
      <c r="D2136" s="2">
        <f t="shared" si="262"/>
        <v>6.1699599999999997</v>
      </c>
      <c r="E2136" s="2">
        <f t="shared" si="264"/>
        <v>6.1743200000000007</v>
      </c>
      <c r="F2136" s="2">
        <f t="shared" si="265"/>
        <v>6.1484899999999971</v>
      </c>
      <c r="G2136" s="2">
        <f t="shared" si="259"/>
        <v>6.0583599999999986</v>
      </c>
      <c r="H2136" s="2">
        <f t="shared" si="263"/>
        <v>6.1868650000000009</v>
      </c>
      <c r="I2136" s="2">
        <f t="array" ref="I2136">SUMPRODUCT(B2120:B2139, (ROW(B2120:B2139)-ROW(B2120)+1)) / (20*21/2)</f>
        <v>6.1857361904761916</v>
      </c>
      <c r="J2136" s="2">
        <f t="shared" si="266"/>
        <v>6.1395598557669393</v>
      </c>
      <c r="K2136" s="2">
        <f t="shared" si="260"/>
        <v>6.1082067949866232</v>
      </c>
    </row>
    <row r="2137" spans="1:11" ht="13.5" x14ac:dyDescent="0.25">
      <c r="A2137" s="3">
        <v>45117</v>
      </c>
      <c r="B2137" s="2">
        <v>6.1829999999999998</v>
      </c>
      <c r="C2137" s="2">
        <f t="shared" si="261"/>
        <v>3.6299999999999777E-2</v>
      </c>
      <c r="D2137" s="2">
        <f t="shared" si="262"/>
        <v>6.1699599999999997</v>
      </c>
      <c r="E2137" s="2">
        <f t="shared" si="264"/>
        <v>6.175040000000001</v>
      </c>
      <c r="F2137" s="2">
        <f t="shared" si="265"/>
        <v>6.1524899999999985</v>
      </c>
      <c r="G2137" s="2">
        <f t="shared" si="259"/>
        <v>6.0571959999999994</v>
      </c>
      <c r="H2137" s="2">
        <f t="shared" si="263"/>
        <v>6.1868650000000009</v>
      </c>
      <c r="I2137" s="2">
        <f t="array" ref="I2137">SUMPRODUCT(B2121:B2140, (ROW(B2121:B2140)-ROW(B2121)+1)) / (20*21/2)</f>
        <v>6.1919509523809522</v>
      </c>
      <c r="J2137" s="2">
        <f t="shared" si="266"/>
        <v>6.1436970123605645</v>
      </c>
      <c r="K2137" s="2">
        <f t="shared" si="260"/>
        <v>6.1111398618498933</v>
      </c>
    </row>
    <row r="2138" spans="1:11" ht="13.5" x14ac:dyDescent="0.25">
      <c r="A2138" s="3">
        <v>45118</v>
      </c>
      <c r="B2138" s="2">
        <v>6.2194000000000003</v>
      </c>
      <c r="C2138" s="2">
        <f t="shared" si="261"/>
        <v>3.6400000000000432E-2</v>
      </c>
      <c r="D2138" s="2">
        <f t="shared" si="262"/>
        <v>6.1786799999999999</v>
      </c>
      <c r="E2138" s="2">
        <f t="shared" si="264"/>
        <v>6.1794000000000002</v>
      </c>
      <c r="F2138" s="2">
        <f t="shared" si="265"/>
        <v>6.1597649999999984</v>
      </c>
      <c r="G2138" s="2">
        <f t="shared" si="259"/>
        <v>6.0566139999999997</v>
      </c>
      <c r="H2138" s="2">
        <f t="shared" si="263"/>
        <v>6.1866830000000013</v>
      </c>
      <c r="I2138" s="2">
        <f t="array" ref="I2138">SUMPRODUCT(B2122:B2141, (ROW(B2122:B2141)-ROW(B2122)+1)) / (20*21/2)</f>
        <v>6.1968252380952373</v>
      </c>
      <c r="J2138" s="2">
        <f t="shared" si="266"/>
        <v>6.1509068207071769</v>
      </c>
      <c r="K2138" s="2">
        <f t="shared" si="260"/>
        <v>6.115385357463623</v>
      </c>
    </row>
    <row r="2139" spans="1:11" ht="13.5" x14ac:dyDescent="0.25">
      <c r="A2139" s="3">
        <v>45119</v>
      </c>
      <c r="B2139" s="2">
        <v>6.3041</v>
      </c>
      <c r="C2139" s="2">
        <f t="shared" si="261"/>
        <v>8.4699999999999775E-2</v>
      </c>
      <c r="D2139" s="2">
        <f t="shared" si="262"/>
        <v>6.2043400000000002</v>
      </c>
      <c r="E2139" s="2">
        <f t="shared" si="264"/>
        <v>6.1922300000000003</v>
      </c>
      <c r="F2139" s="2">
        <f t="shared" si="265"/>
        <v>6.1665449999999993</v>
      </c>
      <c r="G2139" s="2">
        <f t="shared" si="259"/>
        <v>6.0590359999999999</v>
      </c>
      <c r="H2139" s="2">
        <f t="shared" si="263"/>
        <v>6.1875430000000025</v>
      </c>
      <c r="I2139" s="2">
        <f t="array" ref="I2139">SUMPRODUCT(B2123:B2142, (ROW(B2123:B2142)-ROW(B2123)+1)) / (20*21/2)</f>
        <v>6.2156828571428573</v>
      </c>
      <c r="J2139" s="2">
        <f t="shared" si="266"/>
        <v>6.1654966473064938</v>
      </c>
      <c r="K2139" s="2">
        <f t="shared" si="260"/>
        <v>6.1227859316807356</v>
      </c>
    </row>
    <row r="2140" spans="1:11" ht="13.5" x14ac:dyDescent="0.25">
      <c r="A2140" s="3">
        <v>45120</v>
      </c>
      <c r="B2140" s="2">
        <v>6.2317999999999998</v>
      </c>
      <c r="C2140" s="2">
        <f t="shared" si="261"/>
        <v>-7.2300000000000253E-2</v>
      </c>
      <c r="D2140" s="2">
        <f t="shared" si="262"/>
        <v>6.2170000000000005</v>
      </c>
      <c r="E2140" s="2">
        <f t="shared" si="264"/>
        <v>6.1971100000000003</v>
      </c>
      <c r="F2140" s="2">
        <f t="shared" si="265"/>
        <v>6.1726199999999993</v>
      </c>
      <c r="G2140" s="2">
        <f t="shared" si="259"/>
        <v>6.0614660000000002</v>
      </c>
      <c r="H2140" s="2">
        <f t="shared" si="263"/>
        <v>6.1879325000000032</v>
      </c>
      <c r="I2140" s="2">
        <f t="array" ref="I2140">SUMPRODUCT(B2124:B2143, (ROW(B2124:B2143)-ROW(B2124)+1)) / (20*21/2)</f>
        <v>6.2295242857142847</v>
      </c>
      <c r="J2140" s="2">
        <f t="shared" si="266"/>
        <v>6.1718112523249227</v>
      </c>
      <c r="K2140" s="2">
        <f t="shared" si="260"/>
        <v>6.1270609931834521</v>
      </c>
    </row>
    <row r="2141" spans="1:11" ht="13.5" x14ac:dyDescent="0.25">
      <c r="A2141" s="3">
        <v>45121</v>
      </c>
      <c r="B2141" s="2">
        <v>6.2237999999999998</v>
      </c>
      <c r="C2141" s="2">
        <f t="shared" si="261"/>
        <v>-8.0000000000000071E-3</v>
      </c>
      <c r="D2141" s="2">
        <f t="shared" si="262"/>
        <v>6.2324199999999994</v>
      </c>
      <c r="E2141" s="2">
        <f t="shared" si="264"/>
        <v>6.2011899999999986</v>
      </c>
      <c r="F2141" s="2">
        <f t="shared" si="265"/>
        <v>6.1782949999999994</v>
      </c>
      <c r="G2141" s="2">
        <f t="shared" si="259"/>
        <v>6.0631540000000008</v>
      </c>
      <c r="H2141" s="2">
        <f t="shared" si="263"/>
        <v>6.1888635000000018</v>
      </c>
      <c r="I2141" s="2">
        <f t="array" ref="I2141">SUMPRODUCT(B2125:B2144, (ROW(B2125:B2144)-ROW(B2125)+1)) / (20*21/2)</f>
        <v>6.2368685714285705</v>
      </c>
      <c r="J2141" s="2">
        <f t="shared" si="266"/>
        <v>6.176762561627311</v>
      </c>
      <c r="K2141" s="2">
        <f t="shared" si="260"/>
        <v>6.1308546797252772</v>
      </c>
    </row>
    <row r="2142" spans="1:11" ht="13.5" x14ac:dyDescent="0.25">
      <c r="A2142" s="3">
        <v>45124</v>
      </c>
      <c r="B2142" s="2">
        <v>6.3762999999999996</v>
      </c>
      <c r="C2142" s="2">
        <f t="shared" si="261"/>
        <v>0.15249999999999986</v>
      </c>
      <c r="D2142" s="2">
        <f t="shared" si="262"/>
        <v>6.2710799999999995</v>
      </c>
      <c r="E2142" s="2">
        <f t="shared" si="264"/>
        <v>6.2205199999999987</v>
      </c>
      <c r="F2142" s="2">
        <f t="shared" si="265"/>
        <v>6.1908649999999996</v>
      </c>
      <c r="G2142" s="2">
        <f t="shared" si="259"/>
        <v>6.0686200000000019</v>
      </c>
      <c r="H2142" s="2">
        <f t="shared" si="263"/>
        <v>6.1903755000000027</v>
      </c>
      <c r="I2142" s="2">
        <f t="array" ref="I2142">SUMPRODUCT(B2126:B2145, (ROW(B2126:B2145)-ROW(B2126)+1)) / (20*21/2)</f>
        <v>6.2416980952380943</v>
      </c>
      <c r="J2142" s="2">
        <f t="shared" si="266"/>
        <v>6.1957661271866149</v>
      </c>
      <c r="K2142" s="2">
        <f t="shared" si="260"/>
        <v>6.1404799864027169</v>
      </c>
    </row>
    <row r="2143" spans="1:11" ht="13.5" x14ac:dyDescent="0.25">
      <c r="A2143" s="3">
        <v>45125</v>
      </c>
      <c r="B2143" s="2">
        <v>6.3361999999999998</v>
      </c>
      <c r="C2143" s="2">
        <f t="shared" si="261"/>
        <v>-4.0099999999999802E-2</v>
      </c>
      <c r="D2143" s="2">
        <f t="shared" si="262"/>
        <v>6.2944399999999998</v>
      </c>
      <c r="E2143" s="2">
        <f t="shared" si="264"/>
        <v>6.236559999999999</v>
      </c>
      <c r="F2143" s="2">
        <f t="shared" si="265"/>
        <v>6.2028850000000002</v>
      </c>
      <c r="G2143" s="2">
        <f t="shared" si="259"/>
        <v>6.0722660000000008</v>
      </c>
      <c r="H2143" s="2">
        <f t="shared" si="263"/>
        <v>6.1919050000000029</v>
      </c>
      <c r="I2143" s="2">
        <f t="array" ref="I2143">SUMPRODUCT(B2127:B2146, (ROW(B2127:B2146)-ROW(B2127)+1)) / (20*21/2)</f>
        <v>6.2461423809523815</v>
      </c>
      <c r="J2143" s="2">
        <f t="shared" si="266"/>
        <v>6.2091407817402704</v>
      </c>
      <c r="K2143" s="2">
        <f t="shared" si="260"/>
        <v>6.1481552810535902</v>
      </c>
    </row>
    <row r="2144" spans="1:11" ht="13.5" x14ac:dyDescent="0.25">
      <c r="A2144" s="3">
        <v>45127</v>
      </c>
      <c r="B2144" s="2">
        <v>6.28</v>
      </c>
      <c r="C2144" s="2">
        <f t="shared" si="261"/>
        <v>-5.6199999999999584E-2</v>
      </c>
      <c r="D2144" s="2">
        <f t="shared" si="262"/>
        <v>6.2896200000000011</v>
      </c>
      <c r="E2144" s="2">
        <f t="shared" si="264"/>
        <v>6.2469799999999998</v>
      </c>
      <c r="F2144" s="2">
        <f t="shared" si="265"/>
        <v>6.2131899999999991</v>
      </c>
      <c r="G2144" s="2">
        <f t="shared" si="259"/>
        <v>6.0743500000000008</v>
      </c>
      <c r="H2144" s="2">
        <f t="shared" si="263"/>
        <v>6.1934810000000029</v>
      </c>
      <c r="I2144" s="2">
        <f t="array" ref="I2144">SUMPRODUCT(B2128:B2147, (ROW(B2128:B2147)-ROW(B2128)+1)) / (20*21/2)</f>
        <v>6.2494395238095226</v>
      </c>
      <c r="J2144" s="2">
        <f t="shared" si="266"/>
        <v>6.2158892787173876</v>
      </c>
      <c r="K2144" s="2">
        <f t="shared" si="260"/>
        <v>6.1533256621887436</v>
      </c>
    </row>
    <row r="2145" spans="1:11" ht="13.5" x14ac:dyDescent="0.25">
      <c r="A2145" s="3">
        <v>45128</v>
      </c>
      <c r="B2145" s="2">
        <v>6.2638999999999996</v>
      </c>
      <c r="C2145" s="2">
        <f t="shared" si="261"/>
        <v>-1.6100000000000669E-2</v>
      </c>
      <c r="D2145" s="2">
        <f t="shared" si="262"/>
        <v>6.2960399999999996</v>
      </c>
      <c r="E2145" s="2">
        <f t="shared" si="264"/>
        <v>6.2565200000000001</v>
      </c>
      <c r="F2145" s="2">
        <f t="shared" si="265"/>
        <v>6.2172349999999996</v>
      </c>
      <c r="G2145" s="2">
        <f t="shared" si="259"/>
        <v>6.0766939999999998</v>
      </c>
      <c r="H2145" s="2">
        <f t="shared" si="263"/>
        <v>6.1949765000000028</v>
      </c>
      <c r="I2145" s="2">
        <f t="array" ref="I2145">SUMPRODUCT(B2129:B2148, (ROW(B2129:B2148)-ROW(B2129)+1)) / (20*21/2)</f>
        <v>6.2523552380952383</v>
      </c>
      <c r="J2145" s="2">
        <f t="shared" si="266"/>
        <v>6.2204617283633512</v>
      </c>
      <c r="K2145" s="2">
        <f t="shared" si="260"/>
        <v>6.1576619107303614</v>
      </c>
    </row>
    <row r="2146" spans="1:11" ht="13.5" x14ac:dyDescent="0.25">
      <c r="A2146" s="3">
        <v>45131</v>
      </c>
      <c r="B2146" s="2">
        <v>6.2638999999999996</v>
      </c>
      <c r="C2146" s="2">
        <f t="shared" si="261"/>
        <v>0</v>
      </c>
      <c r="D2146" s="2">
        <f t="shared" si="262"/>
        <v>6.3040599999999998</v>
      </c>
      <c r="E2146" s="2">
        <f t="shared" si="264"/>
        <v>6.2682399999999996</v>
      </c>
      <c r="F2146" s="2">
        <f t="shared" si="265"/>
        <v>6.2212800000000001</v>
      </c>
      <c r="G2146" s="2">
        <f t="shared" si="259"/>
        <v>6.0788939999999991</v>
      </c>
      <c r="H2146" s="2">
        <f t="shared" si="263"/>
        <v>6.1964720000000026</v>
      </c>
      <c r="I2146" s="2">
        <f t="array" ref="I2146">SUMPRODUCT(B2130:B2149, (ROW(B2130:B2149)-ROW(B2130)+1)) / (20*21/2)</f>
        <v>6.2548895238095241</v>
      </c>
      <c r="J2146" s="2">
        <f t="shared" si="266"/>
        <v>6.2245987066144606</v>
      </c>
      <c r="K2146" s="2">
        <f t="shared" si="260"/>
        <v>6.1618281103095631</v>
      </c>
    </row>
    <row r="2147" spans="1:11" ht="13.5" x14ac:dyDescent="0.25">
      <c r="A2147" s="3">
        <v>45133</v>
      </c>
      <c r="B2147" s="2">
        <v>6.2558999999999996</v>
      </c>
      <c r="C2147" s="2">
        <f t="shared" si="261"/>
        <v>-8.0000000000000071E-3</v>
      </c>
      <c r="D2147" s="2">
        <f t="shared" si="262"/>
        <v>6.2799800000000001</v>
      </c>
      <c r="E2147" s="2">
        <f t="shared" si="264"/>
        <v>6.2755299999999998</v>
      </c>
      <c r="F2147" s="2">
        <f t="shared" si="265"/>
        <v>6.2252850000000013</v>
      </c>
      <c r="G2147" s="2">
        <f t="shared" si="259"/>
        <v>6.0819519999999985</v>
      </c>
      <c r="H2147" s="2">
        <f t="shared" si="263"/>
        <v>6.1979275000000023</v>
      </c>
      <c r="I2147" s="2">
        <f t="array" ref="I2147">SUMPRODUCT(B2131:B2150, (ROW(B2131:B2150)-ROW(B2131)+1)) / (20*21/2)</f>
        <v>6.2578042857142853</v>
      </c>
      <c r="J2147" s="2">
        <f t="shared" si="266"/>
        <v>6.2275797821749874</v>
      </c>
      <c r="K2147" s="2">
        <f t="shared" si="260"/>
        <v>6.1655172040229136</v>
      </c>
    </row>
    <row r="2148" spans="1:11" ht="13.5" x14ac:dyDescent="0.25">
      <c r="A2148" s="3">
        <v>45134</v>
      </c>
      <c r="B2148" s="2">
        <v>6.2558999999999996</v>
      </c>
      <c r="C2148" s="2">
        <f t="shared" si="261"/>
        <v>0</v>
      </c>
      <c r="D2148" s="2">
        <f t="shared" si="262"/>
        <v>6.2639200000000006</v>
      </c>
      <c r="E2148" s="2">
        <f t="shared" si="264"/>
        <v>6.2791799999999993</v>
      </c>
      <c r="F2148" s="2">
        <f t="shared" si="265"/>
        <v>6.2292900000000007</v>
      </c>
      <c r="G2148" s="2">
        <f t="shared" si="259"/>
        <v>6.0922839999999985</v>
      </c>
      <c r="H2148" s="2">
        <f t="shared" si="263"/>
        <v>6.1993830000000028</v>
      </c>
      <c r="I2148" s="2">
        <f t="array" ref="I2148">SUMPRODUCT(B2132:B2151, (ROW(B2132:B2151)-ROW(B2132)+1)) / (20*21/2)</f>
        <v>6.258038571428572</v>
      </c>
      <c r="J2148" s="2">
        <f t="shared" si="266"/>
        <v>6.2302769457773692</v>
      </c>
      <c r="K2148" s="2">
        <f t="shared" si="260"/>
        <v>6.169061627394564</v>
      </c>
    </row>
    <row r="2149" spans="1:11" ht="13.5" x14ac:dyDescent="0.25">
      <c r="A2149" s="3">
        <v>45135</v>
      </c>
      <c r="B2149" s="2">
        <v>6.2558999999999996</v>
      </c>
      <c r="C2149" s="2">
        <f t="shared" si="261"/>
        <v>0</v>
      </c>
      <c r="D2149" s="2">
        <f t="shared" si="262"/>
        <v>6.2591000000000001</v>
      </c>
      <c r="E2149" s="2">
        <f t="shared" si="264"/>
        <v>6.2743599999999997</v>
      </c>
      <c r="F2149" s="2">
        <f t="shared" si="265"/>
        <v>6.233295</v>
      </c>
      <c r="G2149" s="2">
        <f t="shared" si="259"/>
        <v>6.1040699999999983</v>
      </c>
      <c r="H2149" s="2">
        <f t="shared" si="263"/>
        <v>6.2006565000000036</v>
      </c>
      <c r="I2149" s="2">
        <f t="array" ref="I2149">SUMPRODUCT(B2133:B2152, (ROW(B2133:B2152)-ROW(B2133)+1)) / (20*21/2)</f>
        <v>6.2602976190476189</v>
      </c>
      <c r="J2149" s="2">
        <f t="shared" si="266"/>
        <v>6.2327172366557146</v>
      </c>
      <c r="K2149" s="2">
        <f t="shared" si="260"/>
        <v>6.172467053771248</v>
      </c>
    </row>
    <row r="2150" spans="1:11" ht="13.5" x14ac:dyDescent="0.25">
      <c r="A2150" s="3">
        <v>45138</v>
      </c>
      <c r="B2150" s="2">
        <v>6.2638999999999996</v>
      </c>
      <c r="C2150" s="2">
        <f t="shared" si="261"/>
        <v>8.0000000000000071E-3</v>
      </c>
      <c r="D2150" s="2">
        <f t="shared" si="262"/>
        <v>6.2591000000000001</v>
      </c>
      <c r="E2150" s="2">
        <f t="shared" si="264"/>
        <v>6.277569999999999</v>
      </c>
      <c r="F2150" s="2">
        <f t="shared" si="265"/>
        <v>6.2373400000000006</v>
      </c>
      <c r="G2150" s="2">
        <f t="shared" si="259"/>
        <v>6.1129619999999978</v>
      </c>
      <c r="H2150" s="2">
        <f t="shared" si="263"/>
        <v>6.2017880000000023</v>
      </c>
      <c r="I2150" s="2">
        <f t="array" ref="I2150">SUMPRODUCT(B2134:B2153, (ROW(B2134:B2153)-ROW(B2134)+1)) / (20*21/2)</f>
        <v>6.2614095238095224</v>
      </c>
      <c r="J2150" s="2">
        <f t="shared" si="266"/>
        <v>6.2356870236408852</v>
      </c>
      <c r="K2150" s="2">
        <f t="shared" si="260"/>
        <v>6.176052659505709</v>
      </c>
    </row>
    <row r="2151" spans="1:11" ht="13.5" x14ac:dyDescent="0.25">
      <c r="A2151" s="3">
        <v>45139</v>
      </c>
      <c r="B2151" s="2">
        <v>6.2397999999999998</v>
      </c>
      <c r="C2151" s="2">
        <f t="shared" si="261"/>
        <v>-2.4099999999999788E-2</v>
      </c>
      <c r="D2151" s="2">
        <f t="shared" si="262"/>
        <v>6.2542799999999996</v>
      </c>
      <c r="E2151" s="2">
        <f t="shared" si="264"/>
        <v>6.2791699999999988</v>
      </c>
      <c r="F2151" s="2">
        <f t="shared" si="265"/>
        <v>6.2401799999999996</v>
      </c>
      <c r="G2151" s="2">
        <f t="shared" si="259"/>
        <v>6.1213719999999974</v>
      </c>
      <c r="H2151" s="2">
        <f t="shared" si="263"/>
        <v>6.2027990000000024</v>
      </c>
      <c r="I2151" s="2">
        <f t="array" ref="I2151">SUMPRODUCT(B2135:B2154, (ROW(B2135:B2154)-ROW(B2135)+1)) / (20*21/2)</f>
        <v>6.2613780952380953</v>
      </c>
      <c r="J2151" s="2">
        <f t="shared" si="266"/>
        <v>6.2360787356750871</v>
      </c>
      <c r="K2151" s="2">
        <f t="shared" si="260"/>
        <v>6.1785525552113674</v>
      </c>
    </row>
    <row r="2152" spans="1:11" ht="13.5" x14ac:dyDescent="0.25">
      <c r="A2152" s="3">
        <v>45140</v>
      </c>
      <c r="B2152" s="2">
        <v>6.2638999999999996</v>
      </c>
      <c r="C2152" s="2">
        <f t="shared" si="261"/>
        <v>2.4099999999999788E-2</v>
      </c>
      <c r="D2152" s="2">
        <f t="shared" si="262"/>
        <v>6.2558799999999994</v>
      </c>
      <c r="E2152" s="2">
        <f t="shared" si="264"/>
        <v>6.2679299999999998</v>
      </c>
      <c r="F2152" s="2">
        <f t="shared" si="265"/>
        <v>6.2442250000000001</v>
      </c>
      <c r="G2152" s="2">
        <f t="shared" si="259"/>
        <v>6.1305539999999974</v>
      </c>
      <c r="H2152" s="2">
        <f t="shared" si="263"/>
        <v>6.2042945000000005</v>
      </c>
      <c r="I2152" s="2">
        <f t="array" ref="I2152">SUMPRODUCT(B2136:B2155, (ROW(B2136:B2155)-ROW(B2136)+1)) / (20*21/2)</f>
        <v>6.261003333333333</v>
      </c>
      <c r="J2152" s="2">
        <f t="shared" si="266"/>
        <v>6.2387283798965072</v>
      </c>
      <c r="K2152" s="2">
        <f t="shared" si="260"/>
        <v>6.1818995138305297</v>
      </c>
    </row>
    <row r="2153" spans="1:11" ht="13.5" x14ac:dyDescent="0.25">
      <c r="A2153" s="3">
        <v>45141</v>
      </c>
      <c r="B2153" s="2">
        <v>6.2558999999999996</v>
      </c>
      <c r="C2153" s="2">
        <f t="shared" si="261"/>
        <v>-8.0000000000000071E-3</v>
      </c>
      <c r="D2153" s="2">
        <f t="shared" si="262"/>
        <v>6.2558799999999994</v>
      </c>
      <c r="E2153" s="2">
        <f t="shared" si="264"/>
        <v>6.2599</v>
      </c>
      <c r="F2153" s="2">
        <f t="shared" si="265"/>
        <v>6.2482299999999995</v>
      </c>
      <c r="G2153" s="2">
        <f t="shared" si="259"/>
        <v>6.1419039999999976</v>
      </c>
      <c r="H2153" s="2">
        <f t="shared" si="263"/>
        <v>6.2057500000000019</v>
      </c>
      <c r="I2153" s="2">
        <f t="array" ref="I2153">SUMPRODUCT(B2137:B2156, (ROW(B2137:B2156)-ROW(B2137)+1)) / (20*21/2)</f>
        <v>6.2594790476190472</v>
      </c>
      <c r="J2153" s="2">
        <f t="shared" si="266"/>
        <v>6.2403637722873153</v>
      </c>
      <c r="K2153" s="2">
        <f t="shared" si="260"/>
        <v>6.1848014936803128</v>
      </c>
    </row>
    <row r="2154" spans="1:11" ht="13.5" x14ac:dyDescent="0.25">
      <c r="A2154" s="3">
        <v>45142</v>
      </c>
      <c r="B2154" s="2">
        <v>6.2478999999999996</v>
      </c>
      <c r="C2154" s="2">
        <f t="shared" si="261"/>
        <v>-8.0000000000000071E-3</v>
      </c>
      <c r="D2154" s="2">
        <f t="shared" si="262"/>
        <v>6.2542799999999996</v>
      </c>
      <c r="E2154" s="2">
        <f t="shared" si="264"/>
        <v>6.2566899999999999</v>
      </c>
      <c r="F2154" s="2">
        <f t="shared" si="265"/>
        <v>6.2518350000000007</v>
      </c>
      <c r="G2154" s="2">
        <f t="shared" si="259"/>
        <v>6.1513479999999996</v>
      </c>
      <c r="H2154" s="2">
        <f t="shared" si="263"/>
        <v>6.2069110000000025</v>
      </c>
      <c r="I2154" s="2">
        <f t="array" ref="I2154">SUMPRODUCT(B2138:B2157, (ROW(B2138:B2157)-ROW(B2138)+1)) / (20*21/2)</f>
        <v>6.256749523809523</v>
      </c>
      <c r="J2154" s="2">
        <f t="shared" si="266"/>
        <v>6.2410815082599518</v>
      </c>
      <c r="K2154" s="2">
        <f t="shared" si="260"/>
        <v>6.1872759449085359</v>
      </c>
    </row>
    <row r="2155" spans="1:11" ht="13.5" x14ac:dyDescent="0.25">
      <c r="A2155" s="3">
        <v>45145</v>
      </c>
      <c r="B2155" s="2">
        <v>6.2478999999999996</v>
      </c>
      <c r="C2155" s="2">
        <f t="shared" si="261"/>
        <v>0</v>
      </c>
      <c r="D2155" s="2">
        <f t="shared" si="262"/>
        <v>6.25108</v>
      </c>
      <c r="E2155" s="2">
        <f t="shared" si="264"/>
        <v>6.25509</v>
      </c>
      <c r="F2155" s="2">
        <f t="shared" si="265"/>
        <v>6.2558049999999996</v>
      </c>
      <c r="G2155" s="2">
        <f t="shared" si="259"/>
        <v>6.1613739999999995</v>
      </c>
      <c r="H2155" s="2">
        <f t="shared" si="263"/>
        <v>6.2083265000000019</v>
      </c>
      <c r="I2155" s="2">
        <f t="array" ref="I2155">SUMPRODUCT(B2139:B2158, (ROW(B2139:B2158)-ROW(B2139)+1)) / (20*21/2)</f>
        <v>6.2530257142857124</v>
      </c>
      <c r="J2155" s="2">
        <f t="shared" si="266"/>
        <v>6.2417308884256713</v>
      </c>
      <c r="K2155" s="2">
        <f t="shared" si="260"/>
        <v>6.1896533588336915</v>
      </c>
    </row>
    <row r="2156" spans="1:11" ht="13.5" x14ac:dyDescent="0.25">
      <c r="A2156" s="3">
        <v>45146</v>
      </c>
      <c r="B2156" s="2">
        <v>6.2397999999999998</v>
      </c>
      <c r="C2156" s="2">
        <f t="shared" si="261"/>
        <v>-8.099999999999774E-3</v>
      </c>
      <c r="D2156" s="2">
        <f t="shared" si="262"/>
        <v>6.25108</v>
      </c>
      <c r="E2156" s="2">
        <f t="shared" si="264"/>
        <v>6.2526799999999998</v>
      </c>
      <c r="F2156" s="2">
        <f t="shared" si="265"/>
        <v>6.2604600000000001</v>
      </c>
      <c r="G2156" s="2">
        <f t="shared" si="259"/>
        <v>6.1719659999999985</v>
      </c>
      <c r="H2156" s="2">
        <f t="shared" si="263"/>
        <v>6.2097015000000022</v>
      </c>
      <c r="I2156" s="2">
        <f t="array" ref="I2156">SUMPRODUCT(B2140:B2159, (ROW(B2140:B2159)-ROW(B2140)+1)) / (20*21/2)</f>
        <v>6.2469857142857128</v>
      </c>
      <c r="J2156" s="2">
        <f t="shared" si="266"/>
        <v>6.2415469942898936</v>
      </c>
      <c r="K2156" s="2">
        <f t="shared" si="260"/>
        <v>6.1916198937813904</v>
      </c>
    </row>
    <row r="2157" spans="1:11" ht="13.5" x14ac:dyDescent="0.25">
      <c r="A2157" s="3">
        <v>45147</v>
      </c>
      <c r="B2157" s="2">
        <v>6.2317999999999998</v>
      </c>
      <c r="C2157" s="2">
        <f t="shared" si="261"/>
        <v>-8.0000000000000071E-3</v>
      </c>
      <c r="D2157" s="2">
        <f t="shared" si="262"/>
        <v>6.2446599999999997</v>
      </c>
      <c r="E2157" s="2">
        <f t="shared" si="264"/>
        <v>6.2502700000000004</v>
      </c>
      <c r="F2157" s="2">
        <f t="shared" si="265"/>
        <v>6.2629000000000001</v>
      </c>
      <c r="G2157" s="2">
        <f t="shared" si="259"/>
        <v>6.1809419999999999</v>
      </c>
      <c r="H2157" s="2">
        <f t="shared" si="263"/>
        <v>6.2111090000000022</v>
      </c>
      <c r="I2157" s="2">
        <f t="array" ref="I2157">SUMPRODUCT(B2141:B2160, (ROW(B2141:B2160)-ROW(B2141)+1)) / (20*21/2)</f>
        <v>6.2391476190476176</v>
      </c>
      <c r="J2157" s="2">
        <f t="shared" si="266"/>
        <v>6.2406187091194276</v>
      </c>
      <c r="K2157" s="2">
        <f t="shared" si="260"/>
        <v>6.1931955842213364</v>
      </c>
    </row>
    <row r="2158" spans="1:11" ht="13.5" x14ac:dyDescent="0.25">
      <c r="A2158" s="3">
        <v>45148</v>
      </c>
      <c r="B2158" s="2">
        <v>6.2237999999999998</v>
      </c>
      <c r="C2158" s="2">
        <f t="shared" si="261"/>
        <v>-8.0000000000000071E-3</v>
      </c>
      <c r="D2158" s="2">
        <f t="shared" si="262"/>
        <v>6.2382399999999993</v>
      </c>
      <c r="E2158" s="2">
        <f t="shared" si="264"/>
        <v>6.2470599999999994</v>
      </c>
      <c r="F2158" s="2">
        <f t="shared" si="265"/>
        <v>6.2631199999999998</v>
      </c>
      <c r="G2158" s="2">
        <f t="shared" si="259"/>
        <v>6.1899039999999994</v>
      </c>
      <c r="H2158" s="2">
        <f t="shared" si="263"/>
        <v>6.2126950000000019</v>
      </c>
      <c r="I2158" s="2">
        <f t="array" ref="I2158">SUMPRODUCT(B2142:B2161, (ROW(B2142:B2161)-ROW(B2142)+1)) / (20*21/2)</f>
        <v>6.2300438095238091</v>
      </c>
      <c r="J2158" s="2">
        <f t="shared" si="266"/>
        <v>6.2390169272985299</v>
      </c>
      <c r="K2158" s="2">
        <f t="shared" si="260"/>
        <v>6.1943957573891275</v>
      </c>
    </row>
    <row r="2159" spans="1:11" ht="13.5" x14ac:dyDescent="0.25">
      <c r="A2159" s="3">
        <v>45149</v>
      </c>
      <c r="B2159" s="2">
        <v>6.1997</v>
      </c>
      <c r="C2159" s="2">
        <f t="shared" si="261"/>
        <v>-2.4099999999999788E-2</v>
      </c>
      <c r="D2159" s="2">
        <f t="shared" si="262"/>
        <v>6.2286000000000001</v>
      </c>
      <c r="E2159" s="2">
        <f t="shared" si="264"/>
        <v>6.2414399999999999</v>
      </c>
      <c r="F2159" s="2">
        <f t="shared" si="265"/>
        <v>6.2578999999999994</v>
      </c>
      <c r="G2159" s="2">
        <f t="shared" si="259"/>
        <v>6.1915459999999998</v>
      </c>
      <c r="H2159" s="2">
        <f t="shared" si="263"/>
        <v>6.2138695000000022</v>
      </c>
      <c r="I2159" s="2">
        <f t="array" ref="I2159">SUMPRODUCT(B2143:B2162, (ROW(B2143:B2162)-ROW(B2143)+1)) / (20*21/2)</f>
        <v>6.2197223809523816</v>
      </c>
      <c r="J2159" s="2">
        <f t="shared" si="266"/>
        <v>6.2352724580320027</v>
      </c>
      <c r="K2159" s="2">
        <f t="shared" si="260"/>
        <v>6.1946037669032794</v>
      </c>
    </row>
    <row r="2160" spans="1:11" ht="13.5" x14ac:dyDescent="0.25">
      <c r="A2160" s="3">
        <v>45152</v>
      </c>
      <c r="B2160" s="2">
        <v>6.1756000000000002</v>
      </c>
      <c r="C2160" s="2">
        <f t="shared" si="261"/>
        <v>-2.4099999999999788E-2</v>
      </c>
      <c r="D2160" s="2">
        <f t="shared" si="262"/>
        <v>6.2141399999999996</v>
      </c>
      <c r="E2160" s="2">
        <f t="shared" si="264"/>
        <v>6.2326100000000002</v>
      </c>
      <c r="F2160" s="2">
        <f t="shared" si="265"/>
        <v>6.2550899999999983</v>
      </c>
      <c r="G2160" s="2">
        <f t="shared" si="259"/>
        <v>6.1908159999999999</v>
      </c>
      <c r="H2160" s="2">
        <f t="shared" si="263"/>
        <v>6.214923500000002</v>
      </c>
      <c r="I2160" s="2">
        <f t="array" ref="I2160">SUMPRODUCT(B2144:B2163, (ROW(B2144:B2163)-ROW(B2144)+1)) / (20*21/2)</f>
        <v>6.2089761904761893</v>
      </c>
      <c r="J2160" s="2">
        <f t="shared" si="266"/>
        <v>6.2295893667908597</v>
      </c>
      <c r="K2160" s="2">
        <f t="shared" si="260"/>
        <v>6.1938585211423671</v>
      </c>
    </row>
    <row r="2161" spans="1:11" ht="13.5" x14ac:dyDescent="0.25">
      <c r="A2161" s="3">
        <v>45153</v>
      </c>
      <c r="B2161" s="2">
        <v>6.1595000000000004</v>
      </c>
      <c r="C2161" s="2">
        <f t="shared" si="261"/>
        <v>-1.6099999999999781E-2</v>
      </c>
      <c r="D2161" s="2">
        <f t="shared" si="262"/>
        <v>6.19808</v>
      </c>
      <c r="E2161" s="2">
        <f t="shared" si="264"/>
        <v>6.2245800000000004</v>
      </c>
      <c r="F2161" s="2">
        <f t="shared" si="265"/>
        <v>6.2518749999999992</v>
      </c>
      <c r="G2161" s="2">
        <f t="shared" si="259"/>
        <v>6.1903460000000008</v>
      </c>
      <c r="H2161" s="2">
        <f t="shared" si="263"/>
        <v>6.2158970000000018</v>
      </c>
      <c r="I2161" s="2">
        <f t="array" ref="I2161">SUMPRODUCT(B2145:B2164, (ROW(B2145:B2164)-ROW(B2145)+1)) / (20*21/2)</f>
        <v>6.2045766666666662</v>
      </c>
      <c r="J2161" s="2">
        <f t="shared" si="266"/>
        <v>6.2229141890012549</v>
      </c>
      <c r="K2161" s="2">
        <f t="shared" si="260"/>
        <v>6.1925111281563927</v>
      </c>
    </row>
    <row r="2162" spans="1:11" ht="13.5" x14ac:dyDescent="0.25">
      <c r="A2162" s="3">
        <v>45154</v>
      </c>
      <c r="B2162" s="2">
        <v>6.1435000000000004</v>
      </c>
      <c r="C2162" s="2">
        <f t="shared" si="261"/>
        <v>-1.6000000000000014E-2</v>
      </c>
      <c r="D2162" s="2">
        <f t="shared" si="262"/>
        <v>6.1804199999999998</v>
      </c>
      <c r="E2162" s="2">
        <f t="shared" si="264"/>
        <v>6.2125400000000006</v>
      </c>
      <c r="F2162" s="2">
        <f t="shared" si="265"/>
        <v>6.2402350000000002</v>
      </c>
      <c r="G2162" s="2">
        <f t="shared" ref="G2162:G2225" si="267">AVERAGE(B2113:B2162)</f>
        <v>6.1910100000000003</v>
      </c>
      <c r="H2162" s="2">
        <f t="shared" si="263"/>
        <v>6.2167905000000019</v>
      </c>
      <c r="I2162" s="2">
        <f t="array" ref="I2162">SUMPRODUCT(B2146:B2165, (ROW(B2146:B2165)-ROW(B2146)+1)) / (20*21/2)</f>
        <v>6.2036933333333337</v>
      </c>
      <c r="J2162" s="2">
        <f t="shared" si="266"/>
        <v>6.2153509329058974</v>
      </c>
      <c r="K2162" s="2">
        <f t="shared" si="260"/>
        <v>6.1905891231306525</v>
      </c>
    </row>
    <row r="2163" spans="1:11" ht="13.5" x14ac:dyDescent="0.25">
      <c r="A2163" s="3">
        <v>45155</v>
      </c>
      <c r="B2163" s="2">
        <v>6.1273999999999997</v>
      </c>
      <c r="C2163" s="2">
        <f t="shared" si="261"/>
        <v>-1.6100000000000669E-2</v>
      </c>
      <c r="D2163" s="2">
        <f t="shared" si="262"/>
        <v>6.1611400000000005</v>
      </c>
      <c r="E2163" s="2">
        <f t="shared" si="264"/>
        <v>6.1996900000000013</v>
      </c>
      <c r="F2163" s="2">
        <f t="shared" si="265"/>
        <v>6.2297949999999984</v>
      </c>
      <c r="G2163" s="2">
        <f t="shared" si="267"/>
        <v>6.1928059999999991</v>
      </c>
      <c r="H2163" s="2">
        <f t="shared" si="263"/>
        <v>6.2176035000000027</v>
      </c>
      <c r="I2163" s="2">
        <f t="array" ref="I2163">SUMPRODUCT(B2147:B2166, (ROW(B2147:B2166)-ROW(B2147)+1)) / (20*21/2)</f>
        <v>6.199982380952382</v>
      </c>
      <c r="J2163" s="2">
        <f t="shared" si="266"/>
        <v>6.2069746535815264</v>
      </c>
      <c r="K2163" s="2">
        <f t="shared" ref="K2163:K2226" si="268">$K$4*B2163+(1-$K$4)*K2162</f>
        <v>6.1881111183019994</v>
      </c>
    </row>
    <row r="2164" spans="1:11" ht="13.5" x14ac:dyDescent="0.25">
      <c r="A2164" s="3">
        <v>45156</v>
      </c>
      <c r="B2164" s="2">
        <v>6.1836000000000002</v>
      </c>
      <c r="C2164" s="2">
        <f t="shared" si="261"/>
        <v>5.6200000000000472E-2</v>
      </c>
      <c r="D2164" s="2">
        <f t="shared" si="262"/>
        <v>6.1579199999999998</v>
      </c>
      <c r="E2164" s="2">
        <f t="shared" si="264"/>
        <v>6.1932600000000004</v>
      </c>
      <c r="F2164" s="2">
        <f t="shared" si="265"/>
        <v>6.2249749999999988</v>
      </c>
      <c r="G2164" s="2">
        <f t="shared" si="267"/>
        <v>6.1944179999999998</v>
      </c>
      <c r="H2164" s="2">
        <f t="shared" si="263"/>
        <v>6.2186975000000029</v>
      </c>
      <c r="I2164" s="2">
        <f t="array" ref="I2164">SUMPRODUCT(B2148:B2167, (ROW(B2148:B2167)-ROW(B2148)+1)) / (20*21/2)</f>
        <v>6.1958919047619041</v>
      </c>
      <c r="J2164" s="2">
        <f t="shared" si="266"/>
        <v>6.2047484960975714</v>
      </c>
      <c r="K2164" s="2">
        <f t="shared" si="268"/>
        <v>6.1879342117019211</v>
      </c>
    </row>
    <row r="2165" spans="1:11" ht="13.5" x14ac:dyDescent="0.25">
      <c r="A2165" s="3">
        <v>45159</v>
      </c>
      <c r="B2165" s="2">
        <v>6.2157</v>
      </c>
      <c r="C2165" s="2">
        <f t="shared" si="261"/>
        <v>3.2099999999999795E-2</v>
      </c>
      <c r="D2165" s="2">
        <f t="shared" si="262"/>
        <v>6.1659399999999991</v>
      </c>
      <c r="E2165" s="2">
        <f t="shared" si="264"/>
        <v>6.1900399999999998</v>
      </c>
      <c r="F2165" s="2">
        <f t="shared" si="265"/>
        <v>6.2225649999999995</v>
      </c>
      <c r="G2165" s="2">
        <f t="shared" si="267"/>
        <v>6.1981259999999994</v>
      </c>
      <c r="H2165" s="2">
        <f t="shared" si="263"/>
        <v>6.2192245000000028</v>
      </c>
      <c r="I2165" s="2">
        <f t="array" ref="I2165">SUMPRODUCT(B2149:B2168, (ROW(B2149:B2168)-ROW(B2149)+1)) / (20*21/2)</f>
        <v>6.1921838095238071</v>
      </c>
      <c r="J2165" s="2">
        <f t="shared" si="266"/>
        <v>6.2057914964692316</v>
      </c>
      <c r="K2165" s="2">
        <f t="shared" si="268"/>
        <v>6.1890230661449834</v>
      </c>
    </row>
    <row r="2166" spans="1:11" ht="13.5" x14ac:dyDescent="0.25">
      <c r="A2166" s="3">
        <v>45160</v>
      </c>
      <c r="B2166" s="2">
        <v>6.1836000000000002</v>
      </c>
      <c r="C2166" s="2">
        <f t="shared" si="261"/>
        <v>-3.2099999999999795E-2</v>
      </c>
      <c r="D2166" s="2">
        <f t="shared" si="262"/>
        <v>6.1707599999999996</v>
      </c>
      <c r="E2166" s="2">
        <f t="shared" si="264"/>
        <v>6.1844200000000003</v>
      </c>
      <c r="F2166" s="2">
        <f t="shared" si="265"/>
        <v>6.2185499999999987</v>
      </c>
      <c r="G2166" s="2">
        <f t="shared" si="267"/>
        <v>6.2004639999999993</v>
      </c>
      <c r="H2166" s="2">
        <f t="shared" si="263"/>
        <v>6.2196275000000041</v>
      </c>
      <c r="I2166" s="2">
        <f t="array" ref="I2166">SUMPRODUCT(B2150:B2169, (ROW(B2150:B2169)-ROW(B2150)+1)) / (20*21/2)</f>
        <v>6.1896199999999997</v>
      </c>
      <c r="J2166" s="2">
        <f t="shared" si="266"/>
        <v>6.2036780206150191</v>
      </c>
      <c r="K2166" s="2">
        <f t="shared" si="268"/>
        <v>6.1888103968843966</v>
      </c>
    </row>
    <row r="2167" spans="1:11" ht="13.5" x14ac:dyDescent="0.25">
      <c r="A2167" s="3">
        <v>45161</v>
      </c>
      <c r="B2167" s="2">
        <v>6.1756000000000002</v>
      </c>
      <c r="C2167" s="2">
        <f t="shared" si="261"/>
        <v>-8.0000000000000071E-3</v>
      </c>
      <c r="D2167" s="2">
        <f t="shared" si="262"/>
        <v>6.177179999999999</v>
      </c>
      <c r="E2167" s="2">
        <f t="shared" si="264"/>
        <v>6.1787999999999998</v>
      </c>
      <c r="F2167" s="2">
        <f t="shared" si="265"/>
        <v>6.2145349999999997</v>
      </c>
      <c r="G2167" s="2">
        <f t="shared" si="267"/>
        <v>6.2019159999999998</v>
      </c>
      <c r="H2167" s="2">
        <f t="shared" si="263"/>
        <v>6.2200265000000039</v>
      </c>
      <c r="I2167" s="2">
        <f t="array" ref="I2167">SUMPRODUCT(B2151:B2170, (ROW(B2151:B2170)-ROW(B2151)+1)) / (20*21/2)</f>
        <v>6.1874004761904766</v>
      </c>
      <c r="J2167" s="2">
        <f t="shared" si="266"/>
        <v>6.2010039234135883</v>
      </c>
      <c r="K2167" s="2">
        <f t="shared" si="268"/>
        <v>6.1882923421046163</v>
      </c>
    </row>
    <row r="2168" spans="1:11" ht="13.5" x14ac:dyDescent="0.25">
      <c r="A2168" s="3">
        <v>45162</v>
      </c>
      <c r="B2168" s="2">
        <v>6.1756000000000002</v>
      </c>
      <c r="C2168" s="2">
        <f t="shared" si="261"/>
        <v>0</v>
      </c>
      <c r="D2168" s="2">
        <f t="shared" si="262"/>
        <v>6.18682</v>
      </c>
      <c r="E2168" s="2">
        <f t="shared" si="264"/>
        <v>6.1739800000000002</v>
      </c>
      <c r="F2168" s="2">
        <f t="shared" si="265"/>
        <v>6.2105199999999998</v>
      </c>
      <c r="G2168" s="2">
        <f t="shared" si="267"/>
        <v>6.2039499999999999</v>
      </c>
      <c r="H2168" s="2">
        <f t="shared" si="263"/>
        <v>6.2204255000000037</v>
      </c>
      <c r="I2168" s="2">
        <f t="array" ref="I2168">SUMPRODUCT(B2152:B2171, (ROW(B2152:B2171)-ROW(B2152)+1)) / (20*21/2)</f>
        <v>6.1848014285714292</v>
      </c>
      <c r="J2168" s="2">
        <f t="shared" si="266"/>
        <v>6.1985845021361037</v>
      </c>
      <c r="K2168" s="2">
        <f t="shared" si="268"/>
        <v>6.1877946031985536</v>
      </c>
    </row>
    <row r="2169" spans="1:11" ht="13.5" x14ac:dyDescent="0.25">
      <c r="A2169" s="3">
        <v>45163</v>
      </c>
      <c r="B2169" s="2">
        <v>6.1836000000000002</v>
      </c>
      <c r="C2169" s="2">
        <f t="shared" si="261"/>
        <v>8.0000000000000071E-3</v>
      </c>
      <c r="D2169" s="2">
        <f t="shared" si="262"/>
        <v>6.18682</v>
      </c>
      <c r="E2169" s="2">
        <f t="shared" si="264"/>
        <v>6.1723699999999999</v>
      </c>
      <c r="F2169" s="2">
        <f t="shared" si="265"/>
        <v>6.2069049999999999</v>
      </c>
      <c r="G2169" s="2">
        <f t="shared" si="267"/>
        <v>6.2042520000000003</v>
      </c>
      <c r="H2169" s="2">
        <f t="shared" si="263"/>
        <v>6.2207555000000028</v>
      </c>
      <c r="I2169" s="2">
        <f t="array" ref="I2169">SUMPRODUCT(B2153:B2172, (ROW(B2153:B2172)-ROW(B2153)+1)) / (20*21/2)</f>
        <v>6.1794509523809538</v>
      </c>
      <c r="J2169" s="2">
        <f t="shared" si="266"/>
        <v>6.1971574066945703</v>
      </c>
      <c r="K2169" s="2">
        <f t="shared" si="268"/>
        <v>6.1876301089554735</v>
      </c>
    </row>
    <row r="2170" spans="1:11" ht="13.5" x14ac:dyDescent="0.25">
      <c r="A2170" s="3">
        <v>45166</v>
      </c>
      <c r="B2170" s="2">
        <v>6.1836000000000002</v>
      </c>
      <c r="C2170" s="2">
        <f t="shared" si="261"/>
        <v>0</v>
      </c>
      <c r="D2170" s="2">
        <f t="shared" si="262"/>
        <v>6.1804000000000006</v>
      </c>
      <c r="E2170" s="2">
        <f t="shared" si="264"/>
        <v>6.1731699999999998</v>
      </c>
      <c r="F2170" s="2">
        <f t="shared" si="265"/>
        <v>6.20289</v>
      </c>
      <c r="G2170" s="2">
        <f t="shared" si="267"/>
        <v>6.205718000000001</v>
      </c>
      <c r="H2170" s="2">
        <f t="shared" si="263"/>
        <v>6.221231000000004</v>
      </c>
      <c r="I2170" s="2">
        <f t="array" ref="I2170">SUMPRODUCT(B2154:B2173, (ROW(B2154:B2173)-ROW(B2154)+1)) / (20*21/2)</f>
        <v>6.1739023809523816</v>
      </c>
      <c r="J2170" s="2">
        <f t="shared" si="266"/>
        <v>6.195866225104611</v>
      </c>
      <c r="K2170" s="2">
        <f t="shared" si="268"/>
        <v>6.1874720654670234</v>
      </c>
    </row>
    <row r="2171" spans="1:11" ht="13.5" x14ac:dyDescent="0.25">
      <c r="A2171" s="3">
        <v>45167</v>
      </c>
      <c r="B2171" s="2">
        <v>6.1756000000000002</v>
      </c>
      <c r="C2171" s="2">
        <f t="shared" si="261"/>
        <v>-8.0000000000000071E-3</v>
      </c>
      <c r="D2171" s="2">
        <f t="shared" si="262"/>
        <v>6.1788000000000007</v>
      </c>
      <c r="E2171" s="2">
        <f t="shared" si="264"/>
        <v>6.1747800000000002</v>
      </c>
      <c r="F2171" s="2">
        <f t="shared" si="265"/>
        <v>6.1996799999999999</v>
      </c>
      <c r="G2171" s="2">
        <f t="shared" si="267"/>
        <v>6.2070240000000005</v>
      </c>
      <c r="H2171" s="2">
        <f t="shared" si="263"/>
        <v>6.2216300000000038</v>
      </c>
      <c r="I2171" s="2">
        <f t="array" ref="I2171">SUMPRODUCT(B2155:B2174, (ROW(B2155:B2174)-ROW(B2155)+1)) / (20*21/2)</f>
        <v>6.1689276190476203</v>
      </c>
      <c r="J2171" s="2">
        <f t="shared" si="266"/>
        <v>6.1939361084279811</v>
      </c>
      <c r="K2171" s="2">
        <f t="shared" si="268"/>
        <v>6.1870064942722385</v>
      </c>
    </row>
    <row r="2172" spans="1:11" ht="13.5" x14ac:dyDescent="0.25">
      <c r="A2172" s="3">
        <v>45168</v>
      </c>
      <c r="B2172" s="2">
        <v>6.1435000000000004</v>
      </c>
      <c r="C2172" s="2">
        <f t="shared" si="261"/>
        <v>-3.2099999999999795E-2</v>
      </c>
      <c r="D2172" s="2">
        <f t="shared" si="262"/>
        <v>6.1723799999999995</v>
      </c>
      <c r="E2172" s="2">
        <f t="shared" si="264"/>
        <v>6.1747800000000002</v>
      </c>
      <c r="F2172" s="2">
        <f t="shared" si="265"/>
        <v>6.1936600000000004</v>
      </c>
      <c r="G2172" s="2">
        <f t="shared" si="267"/>
        <v>6.2073960000000001</v>
      </c>
      <c r="H2172" s="2">
        <f t="shared" si="263"/>
        <v>6.2219780000000036</v>
      </c>
      <c r="I2172" s="2">
        <f t="array" ref="I2172">SUMPRODUCT(B2156:B2175, (ROW(B2156:B2175)-ROW(B2156)+1)) / (20*21/2)</f>
        <v>6.1522504761904777</v>
      </c>
      <c r="J2172" s="2">
        <f t="shared" si="266"/>
        <v>6.1891326695300783</v>
      </c>
      <c r="K2172" s="2">
        <f t="shared" si="268"/>
        <v>6.1853003572419549</v>
      </c>
    </row>
    <row r="2173" spans="1:11" ht="13.5" x14ac:dyDescent="0.25">
      <c r="A2173" s="3">
        <v>45169</v>
      </c>
      <c r="B2173" s="2">
        <v>6.1353999999999997</v>
      </c>
      <c r="C2173" s="2">
        <f t="shared" si="261"/>
        <v>-8.1000000000006622E-3</v>
      </c>
      <c r="D2173" s="2">
        <f t="shared" si="262"/>
        <v>6.1643400000000002</v>
      </c>
      <c r="E2173" s="2">
        <f t="shared" si="264"/>
        <v>6.1755800000000001</v>
      </c>
      <c r="F2173" s="2">
        <f t="shared" si="265"/>
        <v>6.1876350000000011</v>
      </c>
      <c r="G2173" s="2">
        <f t="shared" si="267"/>
        <v>6.2081879999999998</v>
      </c>
      <c r="H2173" s="2">
        <f t="shared" si="263"/>
        <v>6.222212500000003</v>
      </c>
      <c r="I2173" s="2">
        <f t="array" ref="I2173">SUMPRODUCT(B2157:B2176, (ROW(B2157:B2176)-ROW(B2157)+1)) / (20*21/2)</f>
        <v>6.1298447619047627</v>
      </c>
      <c r="J2173" s="2">
        <f t="shared" si="266"/>
        <v>6.1840152724319752</v>
      </c>
      <c r="K2173" s="2">
        <f t="shared" si="268"/>
        <v>6.1833434804873688</v>
      </c>
    </row>
    <row r="2174" spans="1:11" ht="13.5" x14ac:dyDescent="0.25">
      <c r="A2174" s="3">
        <v>45170</v>
      </c>
      <c r="B2174" s="2">
        <v>6.1353999999999997</v>
      </c>
      <c r="C2174" s="2">
        <f t="shared" si="261"/>
        <v>0</v>
      </c>
      <c r="D2174" s="2">
        <f t="shared" si="262"/>
        <v>6.1547000000000001</v>
      </c>
      <c r="E2174" s="2">
        <f t="shared" si="264"/>
        <v>6.1707599999999996</v>
      </c>
      <c r="F2174" s="2">
        <f t="shared" si="265"/>
        <v>6.1820100000000009</v>
      </c>
      <c r="G2174" s="2">
        <f t="shared" si="267"/>
        <v>6.2094179999999994</v>
      </c>
      <c r="H2174" s="2">
        <f t="shared" si="263"/>
        <v>6.2225560000000018</v>
      </c>
      <c r="I2174" s="2">
        <f t="array" ref="I2174">SUMPRODUCT(B2158:B2177, (ROW(B2158:B2177)-ROW(B2158)+1)) / (20*21/2)</f>
        <v>6.1012442857142855</v>
      </c>
      <c r="J2174" s="2">
        <f t="shared" si="266"/>
        <v>6.1793852464860723</v>
      </c>
      <c r="K2174" s="2">
        <f t="shared" si="268"/>
        <v>6.1814633439976685</v>
      </c>
    </row>
    <row r="2175" spans="1:11" ht="13.5" x14ac:dyDescent="0.25">
      <c r="A2175" s="3">
        <v>45173</v>
      </c>
      <c r="B2175" s="2">
        <v>6.0068999999999999</v>
      </c>
      <c r="C2175" s="2">
        <f t="shared" si="261"/>
        <v>-0.12849999999999984</v>
      </c>
      <c r="D2175" s="2">
        <f t="shared" si="262"/>
        <v>6.1193600000000004</v>
      </c>
      <c r="E2175" s="2">
        <f t="shared" si="264"/>
        <v>6.1498800000000005</v>
      </c>
      <c r="F2175" s="2">
        <f t="shared" si="265"/>
        <v>6.1699600000000014</v>
      </c>
      <c r="G2175" s="2">
        <f t="shared" si="267"/>
        <v>6.2058959999999992</v>
      </c>
      <c r="H2175" s="2">
        <f t="shared" si="263"/>
        <v>6.2216390000000015</v>
      </c>
      <c r="I2175" s="2">
        <f t="array" ref="I2175">SUMPRODUCT(B2159:B2178, (ROW(B2159:B2178)-ROW(B2159)+1)) / (20*21/2)</f>
        <v>6.0820885714285708</v>
      </c>
      <c r="J2175" s="2">
        <f t="shared" si="266"/>
        <v>6.1629580801540653</v>
      </c>
      <c r="K2175" s="2">
        <f t="shared" si="268"/>
        <v>6.1746177226644265</v>
      </c>
    </row>
    <row r="2176" spans="1:11" ht="13.5" x14ac:dyDescent="0.25">
      <c r="A2176" s="3">
        <v>45174</v>
      </c>
      <c r="B2176" s="2">
        <v>5.9347000000000003</v>
      </c>
      <c r="C2176" s="2">
        <f t="shared" si="261"/>
        <v>-7.2199999999999598E-2</v>
      </c>
      <c r="D2176" s="2">
        <f t="shared" si="262"/>
        <v>6.07118</v>
      </c>
      <c r="E2176" s="2">
        <f t="shared" si="264"/>
        <v>6.1249899999999995</v>
      </c>
      <c r="F2176" s="2">
        <f t="shared" si="265"/>
        <v>6.1547050000000016</v>
      </c>
      <c r="G2176" s="2">
        <f t="shared" si="267"/>
        <v>6.2009300000000005</v>
      </c>
      <c r="H2176" s="2">
        <f t="shared" si="263"/>
        <v>6.2193790000000027</v>
      </c>
      <c r="I2176" s="2">
        <f t="array" ref="I2176">SUMPRODUCT(B2160:B2179, (ROW(B2160:B2179)-ROW(B2160)+1)) / (20*21/2)</f>
        <v>6.0857190476190475</v>
      </c>
      <c r="J2176" s="2">
        <f t="shared" si="266"/>
        <v>6.1412192153774878</v>
      </c>
      <c r="K2176" s="2">
        <f t="shared" si="268"/>
        <v>6.1652091845207231</v>
      </c>
    </row>
    <row r="2177" spans="1:11" ht="13.5" x14ac:dyDescent="0.25">
      <c r="A2177" s="3">
        <v>45175</v>
      </c>
      <c r="B2177" s="2">
        <v>5.8544</v>
      </c>
      <c r="C2177" s="2">
        <f t="shared" si="261"/>
        <v>-8.030000000000026E-2</v>
      </c>
      <c r="D2177" s="2">
        <f t="shared" si="262"/>
        <v>6.0133600000000005</v>
      </c>
      <c r="E2177" s="2">
        <f t="shared" si="264"/>
        <v>6.0928699999999996</v>
      </c>
      <c r="F2177" s="2">
        <f t="shared" si="265"/>
        <v>6.135835000000001</v>
      </c>
      <c r="G2177" s="2">
        <f t="shared" si="267"/>
        <v>6.1945020000000008</v>
      </c>
      <c r="H2177" s="2">
        <f t="shared" si="263"/>
        <v>6.2157355000000019</v>
      </c>
      <c r="I2177" s="2">
        <f t="array" ref="I2177">SUMPRODUCT(B2161:B2180, (ROW(B2161:B2180)-ROW(B2161)+1)) / (20*21/2)</f>
        <v>6.0841885714285713</v>
      </c>
      <c r="J2177" s="2">
        <f t="shared" si="266"/>
        <v>6.113903099627251</v>
      </c>
      <c r="K2177" s="2">
        <f t="shared" si="268"/>
        <v>6.1530205890493219</v>
      </c>
    </row>
    <row r="2178" spans="1:11" ht="13.5" x14ac:dyDescent="0.25">
      <c r="A2178" s="3">
        <v>45176</v>
      </c>
      <c r="B2178" s="2">
        <v>5.9347000000000003</v>
      </c>
      <c r="C2178" s="2">
        <f t="shared" si="261"/>
        <v>8.030000000000026E-2</v>
      </c>
      <c r="D2178" s="2">
        <f t="shared" si="262"/>
        <v>5.9732199999999995</v>
      </c>
      <c r="E2178" s="2">
        <f t="shared" si="264"/>
        <v>6.0687799999999994</v>
      </c>
      <c r="F2178" s="2">
        <f t="shared" si="265"/>
        <v>6.1213800000000012</v>
      </c>
      <c r="G2178" s="2">
        <f t="shared" si="267"/>
        <v>6.189680000000001</v>
      </c>
      <c r="H2178" s="2">
        <f t="shared" si="263"/>
        <v>6.213148000000003</v>
      </c>
      <c r="I2178" s="2">
        <f t="array" ref="I2178">SUMPRODUCT(B2162:B2181, (ROW(B2162:B2181)-ROW(B2162)+1)) / (20*21/2)</f>
        <v>6.0830023809523803</v>
      </c>
      <c r="J2178" s="2">
        <f t="shared" si="266"/>
        <v>6.0968361377579896</v>
      </c>
      <c r="K2178" s="2">
        <f t="shared" si="268"/>
        <v>6.1444589973218973</v>
      </c>
    </row>
    <row r="2179" spans="1:11" ht="13.5" x14ac:dyDescent="0.25">
      <c r="A2179" s="3">
        <v>45177</v>
      </c>
      <c r="B2179" s="2">
        <v>6.1595000000000004</v>
      </c>
      <c r="C2179" s="2">
        <f t="shared" si="261"/>
        <v>0.22480000000000011</v>
      </c>
      <c r="D2179" s="2">
        <f t="shared" si="262"/>
        <v>5.97804</v>
      </c>
      <c r="E2179" s="2">
        <f t="shared" si="264"/>
        <v>6.06637</v>
      </c>
      <c r="F2179" s="2">
        <f t="shared" si="265"/>
        <v>6.1193700000000018</v>
      </c>
      <c r="G2179" s="2">
        <f t="shared" si="267"/>
        <v>6.1893540000000007</v>
      </c>
      <c r="H2179" s="2">
        <f t="shared" si="263"/>
        <v>6.2115755000000021</v>
      </c>
      <c r="I2179" s="2">
        <f t="array" ref="I2179">SUMPRODUCT(B2163:B2182, (ROW(B2163:B2182)-ROW(B2163)+1)) / (20*21/2)</f>
        <v>6.0820838095238106</v>
      </c>
      <c r="J2179" s="2">
        <f t="shared" si="266"/>
        <v>6.1028041246381814</v>
      </c>
      <c r="K2179" s="2">
        <f t="shared" si="268"/>
        <v>6.1450488405641766</v>
      </c>
    </row>
    <row r="2180" spans="1:11" ht="13.5" x14ac:dyDescent="0.25">
      <c r="A2180" s="3">
        <v>45180</v>
      </c>
      <c r="B2180" s="2">
        <v>6.1032999999999999</v>
      </c>
      <c r="C2180" s="2">
        <f t="shared" ref="C2180:C2243" si="269">B2180-B2179</f>
        <v>-5.6200000000000472E-2</v>
      </c>
      <c r="D2180" s="2">
        <f t="shared" si="262"/>
        <v>5.9973200000000002</v>
      </c>
      <c r="E2180" s="2">
        <f t="shared" si="264"/>
        <v>6.0583399999999994</v>
      </c>
      <c r="F2180" s="2">
        <f t="shared" si="265"/>
        <v>6.1157550000000009</v>
      </c>
      <c r="G2180" s="2">
        <f t="shared" si="267"/>
        <v>6.1877600000000008</v>
      </c>
      <c r="H2180" s="2">
        <f t="shared" si="263"/>
        <v>6.2099040000000025</v>
      </c>
      <c r="I2180" s="2">
        <f t="array" ref="I2180">SUMPRODUCT(B2164:B2183, (ROW(B2164:B2183)-ROW(B2164)+1)) / (20*21/2)</f>
        <v>6.0790614285714293</v>
      </c>
      <c r="J2180" s="2">
        <f t="shared" si="266"/>
        <v>6.1028513508631157</v>
      </c>
      <c r="K2180" s="2">
        <f t="shared" si="268"/>
        <v>6.143411631130288</v>
      </c>
    </row>
    <row r="2181" spans="1:11" ht="13.5" x14ac:dyDescent="0.25">
      <c r="A2181" s="3">
        <v>45181</v>
      </c>
      <c r="B2181" s="2">
        <v>6.1032999999999999</v>
      </c>
      <c r="C2181" s="2">
        <f t="shared" si="269"/>
        <v>0</v>
      </c>
      <c r="D2181" s="2">
        <f t="shared" si="262"/>
        <v>6.0310400000000008</v>
      </c>
      <c r="E2181" s="2">
        <f t="shared" si="264"/>
        <v>6.0511099999999995</v>
      </c>
      <c r="F2181" s="2">
        <f t="shared" si="265"/>
        <v>6.1129450000000016</v>
      </c>
      <c r="G2181" s="2">
        <f t="shared" si="267"/>
        <v>6.1861659999999992</v>
      </c>
      <c r="H2181" s="2">
        <f t="shared" si="263"/>
        <v>6.2084140000000039</v>
      </c>
      <c r="I2181" s="2">
        <f t="array" ref="I2181">SUMPRODUCT(B2165:B2184, (ROW(B2165:B2184)-ROW(B2165)+1)) / (20*21/2)</f>
        <v>6.0739733333333348</v>
      </c>
      <c r="J2181" s="2">
        <f t="shared" si="266"/>
        <v>6.1028940793523425</v>
      </c>
      <c r="K2181" s="2">
        <f t="shared" si="268"/>
        <v>6.1418386259879245</v>
      </c>
    </row>
    <row r="2182" spans="1:11" ht="13.5" x14ac:dyDescent="0.25">
      <c r="A2182" s="3">
        <v>45182</v>
      </c>
      <c r="B2182" s="2">
        <v>6.1032999999999999</v>
      </c>
      <c r="C2182" s="2">
        <f t="shared" si="269"/>
        <v>0</v>
      </c>
      <c r="D2182" s="2">
        <f t="shared" ref="D2182:D2245" si="270">AVERAGE(B2178:B2182)</f>
        <v>6.080820000000001</v>
      </c>
      <c r="E2182" s="2">
        <f t="shared" si="264"/>
        <v>6.047089999999999</v>
      </c>
      <c r="F2182" s="2">
        <f t="shared" si="265"/>
        <v>6.1109350000000013</v>
      </c>
      <c r="G2182" s="2">
        <f t="shared" si="267"/>
        <v>6.1845719999999993</v>
      </c>
      <c r="H2182" s="2">
        <f t="shared" si="263"/>
        <v>6.2069970000000039</v>
      </c>
      <c r="I2182" s="2">
        <f t="array" ref="I2182">SUMPRODUCT(B2166:B2185, (ROW(B2166:B2185)-ROW(B2166)+1)) / (20*21/2)</f>
        <v>6.0503828571428571</v>
      </c>
      <c r="J2182" s="2">
        <f t="shared" si="266"/>
        <v>6.102932738461643</v>
      </c>
      <c r="K2182" s="2">
        <f t="shared" si="268"/>
        <v>6.1403273073217317</v>
      </c>
    </row>
    <row r="2183" spans="1:11" ht="13.5" x14ac:dyDescent="0.25">
      <c r="A2183" s="3">
        <v>45183</v>
      </c>
      <c r="B2183" s="2">
        <v>6.0792000000000002</v>
      </c>
      <c r="C2183" s="2">
        <f t="shared" si="269"/>
        <v>-2.4099999999999788E-2</v>
      </c>
      <c r="D2183" s="2">
        <f t="shared" si="270"/>
        <v>6.1097200000000003</v>
      </c>
      <c r="E2183" s="2">
        <f t="shared" si="264"/>
        <v>6.0414699999999986</v>
      </c>
      <c r="F2183" s="2">
        <f t="shared" si="265"/>
        <v>6.1085250000000011</v>
      </c>
      <c r="G2183" s="2">
        <f t="shared" si="267"/>
        <v>6.1826400000000001</v>
      </c>
      <c r="H2183" s="2">
        <f t="shared" si="263"/>
        <v>6.2050230000000024</v>
      </c>
      <c r="I2183" s="2">
        <f t="array" ref="I2183">SUMPRODUCT(B2167:B2186, (ROW(B2167:B2186)-ROW(B2167)+1)) / (20*21/2)</f>
        <v>6.0392176190476192</v>
      </c>
      <c r="J2183" s="2">
        <f t="shared" si="266"/>
        <v>6.1006724776557721</v>
      </c>
      <c r="K2183" s="2">
        <f t="shared" si="268"/>
        <v>6.1379301580149974</v>
      </c>
    </row>
    <row r="2184" spans="1:11" ht="13.5" x14ac:dyDescent="0.25">
      <c r="A2184" s="3">
        <v>45184</v>
      </c>
      <c r="B2184" s="2">
        <v>6.0551000000000004</v>
      </c>
      <c r="C2184" s="2">
        <f t="shared" si="269"/>
        <v>-2.4099999999999788E-2</v>
      </c>
      <c r="D2184" s="2">
        <f t="shared" si="270"/>
        <v>6.0888399999999994</v>
      </c>
      <c r="E2184" s="2">
        <f t="shared" si="264"/>
        <v>6.0334399999999997</v>
      </c>
      <c r="F2184" s="2">
        <f t="shared" si="265"/>
        <v>6.102100000000001</v>
      </c>
      <c r="G2184" s="2">
        <f t="shared" si="267"/>
        <v>6.1802260000000011</v>
      </c>
      <c r="H2184" s="2">
        <f t="shared" si="263"/>
        <v>6.2029285000000014</v>
      </c>
      <c r="I2184" s="2">
        <f t="array" ref="I2184">SUMPRODUCT(B2168:B2187, (ROW(B2168:B2187)-ROW(B2168)+1)) / (20*21/2)</f>
        <v>6.0260276190476185</v>
      </c>
      <c r="J2184" s="2">
        <f t="shared" si="266"/>
        <v>6.0963322416885557</v>
      </c>
      <c r="K2184" s="2">
        <f t="shared" si="268"/>
        <v>6.1346819165242135</v>
      </c>
    </row>
    <row r="2185" spans="1:11" ht="13.5" x14ac:dyDescent="0.25">
      <c r="A2185" s="3">
        <v>45187</v>
      </c>
      <c r="B2185" s="2">
        <v>5.8544</v>
      </c>
      <c r="C2185" s="2">
        <f t="shared" si="269"/>
        <v>-0.20070000000000032</v>
      </c>
      <c r="D2185" s="2">
        <f t="shared" si="270"/>
        <v>6.039060000000001</v>
      </c>
      <c r="E2185" s="2">
        <f t="shared" si="264"/>
        <v>6.0181899999999997</v>
      </c>
      <c r="F2185" s="2">
        <f t="shared" si="265"/>
        <v>6.084035000000001</v>
      </c>
      <c r="G2185" s="2">
        <f t="shared" si="267"/>
        <v>6.1739440000000005</v>
      </c>
      <c r="H2185" s="2">
        <f t="shared" si="263"/>
        <v>6.1998305000000018</v>
      </c>
      <c r="I2185" s="2">
        <f t="array" ref="I2185">SUMPRODUCT(B2169:B2188, (ROW(B2169:B2188)-ROW(B2169)+1)) / (20*21/2)</f>
        <v>6.0139847619047613</v>
      </c>
      <c r="J2185" s="2">
        <f t="shared" si="266"/>
        <v>6.0732910758134544</v>
      </c>
      <c r="K2185" s="2">
        <f t="shared" si="268"/>
        <v>6.1236904688173812</v>
      </c>
    </row>
    <row r="2186" spans="1:11" ht="13.5" x14ac:dyDescent="0.25">
      <c r="A2186" s="3">
        <v>45188</v>
      </c>
      <c r="B2186" s="2">
        <v>5.9668000000000001</v>
      </c>
      <c r="C2186" s="2">
        <f t="shared" si="269"/>
        <v>0.11240000000000006</v>
      </c>
      <c r="D2186" s="2">
        <f t="shared" si="270"/>
        <v>6.0117599999999998</v>
      </c>
      <c r="E2186" s="2">
        <f t="shared" si="264"/>
        <v>6.0214000000000008</v>
      </c>
      <c r="F2186" s="2">
        <f t="shared" si="265"/>
        <v>6.0731950000000001</v>
      </c>
      <c r="G2186" s="2">
        <f t="shared" si="267"/>
        <v>6.1703459999999994</v>
      </c>
      <c r="H2186" s="2">
        <f t="shared" ref="H2186:H2249" si="271">AVERAGE(B1987:B2186)</f>
        <v>6.1973310000000001</v>
      </c>
      <c r="I2186" s="2">
        <f t="array" ref="I2186">SUMPRODUCT(B2170:B2189, (ROW(B2170:B2189)-ROW(B2170)+1)) / (20*21/2)</f>
        <v>6.0015557142857148</v>
      </c>
      <c r="J2186" s="2">
        <f t="shared" si="266"/>
        <v>6.0631490685931251</v>
      </c>
      <c r="K2186" s="2">
        <f t="shared" si="268"/>
        <v>6.1175379014127778</v>
      </c>
    </row>
    <row r="2187" spans="1:11" ht="13.5" x14ac:dyDescent="0.25">
      <c r="A2187" s="3">
        <v>45189</v>
      </c>
      <c r="B2187" s="2">
        <v>5.9347000000000003</v>
      </c>
      <c r="C2187" s="2">
        <f t="shared" si="269"/>
        <v>-3.2099999999999795E-2</v>
      </c>
      <c r="D2187" s="2">
        <f t="shared" si="270"/>
        <v>5.97804</v>
      </c>
      <c r="E2187" s="2">
        <f t="shared" si="264"/>
        <v>6.0294299999999996</v>
      </c>
      <c r="F2187" s="2">
        <f t="shared" si="265"/>
        <v>6.0611500000000005</v>
      </c>
      <c r="G2187" s="2">
        <f t="shared" si="267"/>
        <v>6.1653799999999999</v>
      </c>
      <c r="H2187" s="2">
        <f t="shared" si="271"/>
        <v>6.1948165000000008</v>
      </c>
      <c r="I2187" s="2">
        <f t="array" ref="I2187">SUMPRODUCT(B2171:B2190, (ROW(B2171:B2190)-ROW(B2171)+1)) / (20*21/2)</f>
        <v>5.9766171428571422</v>
      </c>
      <c r="J2187" s="2">
        <f t="shared" si="266"/>
        <v>6.0509158239652088</v>
      </c>
      <c r="K2187" s="2">
        <f t="shared" si="268"/>
        <v>6.1103677876318843</v>
      </c>
    </row>
    <row r="2188" spans="1:11" ht="13.5" x14ac:dyDescent="0.25">
      <c r="A2188" s="3">
        <v>45190</v>
      </c>
      <c r="B2188" s="2">
        <v>5.9347000000000003</v>
      </c>
      <c r="C2188" s="2">
        <f t="shared" si="269"/>
        <v>0</v>
      </c>
      <c r="D2188" s="2">
        <f t="shared" si="270"/>
        <v>5.9491399999999999</v>
      </c>
      <c r="E2188" s="2">
        <f t="shared" ref="E2188:E2251" si="272">AVERAGE(B2179:B2188)</f>
        <v>6.0294299999999996</v>
      </c>
      <c r="F2188" s="2">
        <f t="shared" si="265"/>
        <v>6.0491050000000008</v>
      </c>
      <c r="G2188" s="2">
        <f t="shared" si="267"/>
        <v>6.1596860000000007</v>
      </c>
      <c r="H2188" s="2">
        <f t="shared" si="271"/>
        <v>6.1924835000000007</v>
      </c>
      <c r="I2188" s="2">
        <f t="array" ref="I2188">SUMPRODUCT(B2172:B2191, (ROW(B2172:B2191)-ROW(B2172)+1)) / (20*21/2)</f>
        <v>5.9467528571428572</v>
      </c>
      <c r="J2188" s="2">
        <f t="shared" si="266"/>
        <v>6.0398476502542371</v>
      </c>
      <c r="K2188" s="2">
        <f t="shared" si="268"/>
        <v>6.1034788547835745</v>
      </c>
    </row>
    <row r="2189" spans="1:11" ht="13.5" x14ac:dyDescent="0.25">
      <c r="A2189" s="3">
        <v>45191</v>
      </c>
      <c r="B2189" s="2">
        <v>5.9185999999999996</v>
      </c>
      <c r="C2189" s="2">
        <f t="shared" si="269"/>
        <v>-1.6100000000000669E-2</v>
      </c>
      <c r="D2189" s="2">
        <f t="shared" si="270"/>
        <v>5.9218400000000004</v>
      </c>
      <c r="E2189" s="2">
        <f t="shared" si="272"/>
        <v>6.0053399999999995</v>
      </c>
      <c r="F2189" s="2">
        <f t="shared" si="265"/>
        <v>6.0358550000000006</v>
      </c>
      <c r="G2189" s="2">
        <f t="shared" si="267"/>
        <v>6.1519760000000012</v>
      </c>
      <c r="H2189" s="2">
        <f t="shared" si="271"/>
        <v>6.1901430000000008</v>
      </c>
      <c r="I2189" s="2">
        <f t="array" ref="I2189">SUMPRODUCT(B2173:B2192, (ROW(B2173:B2192)-ROW(B2173)+1)) / (20*21/2)</f>
        <v>5.9260209523809531</v>
      </c>
      <c r="J2189" s="2">
        <f t="shared" si="266"/>
        <v>6.0283002549919287</v>
      </c>
      <c r="K2189" s="2">
        <f t="shared" si="268"/>
        <v>6.0962287036155915</v>
      </c>
    </row>
    <row r="2190" spans="1:11" ht="13.5" x14ac:dyDescent="0.25">
      <c r="A2190" s="3">
        <v>45194</v>
      </c>
      <c r="B2190" s="2">
        <v>5.774</v>
      </c>
      <c r="C2190" s="2">
        <f t="shared" si="269"/>
        <v>-0.14459999999999962</v>
      </c>
      <c r="D2190" s="2">
        <f t="shared" si="270"/>
        <v>5.9057600000000008</v>
      </c>
      <c r="E2190" s="2">
        <f t="shared" si="272"/>
        <v>5.97241</v>
      </c>
      <c r="F2190" s="2">
        <f t="shared" si="265"/>
        <v>6.0153750000000006</v>
      </c>
      <c r="G2190" s="2">
        <f t="shared" si="267"/>
        <v>6.1428200000000004</v>
      </c>
      <c r="H2190" s="2">
        <f t="shared" si="271"/>
        <v>6.1871884999999986</v>
      </c>
      <c r="I2190" s="2">
        <f t="array" ref="I2190">SUMPRODUCT(B2174:B2193, (ROW(B2174:B2193)-ROW(B2174)+1)) / (20*21/2)</f>
        <v>5.9070485714285699</v>
      </c>
      <c r="J2190" s="2">
        <f t="shared" si="266"/>
        <v>6.0040811830879361</v>
      </c>
      <c r="K2190" s="2">
        <f t="shared" si="268"/>
        <v>6.0835922838659613</v>
      </c>
    </row>
    <row r="2191" spans="1:11" ht="13.5" x14ac:dyDescent="0.25">
      <c r="A2191" s="3">
        <v>45195</v>
      </c>
      <c r="B2191" s="2">
        <v>5.7018000000000004</v>
      </c>
      <c r="C2191" s="2">
        <f t="shared" si="269"/>
        <v>-7.2199999999999598E-2</v>
      </c>
      <c r="D2191" s="2">
        <f t="shared" si="270"/>
        <v>5.8527600000000009</v>
      </c>
      <c r="E2191" s="2">
        <f t="shared" si="272"/>
        <v>5.9322599999999994</v>
      </c>
      <c r="F2191" s="2">
        <f t="shared" si="265"/>
        <v>5.9916850000000004</v>
      </c>
      <c r="G2191" s="2">
        <f t="shared" si="267"/>
        <v>6.1323800000000004</v>
      </c>
      <c r="H2191" s="2">
        <f t="shared" si="271"/>
        <v>6.1839094999999986</v>
      </c>
      <c r="I2191" s="2">
        <f t="array" ref="I2191">SUMPRODUCT(B2175:B2194, (ROW(B2175:B2194)-ROW(B2175)+1)) / (20*21/2)</f>
        <v>5.8943876190476194</v>
      </c>
      <c r="J2191" s="2">
        <f t="shared" si="266"/>
        <v>5.9752924989843237</v>
      </c>
      <c r="K2191" s="2">
        <f t="shared" si="268"/>
        <v>6.068620037439846</v>
      </c>
    </row>
    <row r="2192" spans="1:11" ht="13.5" x14ac:dyDescent="0.25">
      <c r="A2192" s="3">
        <v>45197</v>
      </c>
      <c r="B2192" s="2">
        <v>5.774</v>
      </c>
      <c r="C2192" s="2">
        <f t="shared" si="269"/>
        <v>7.2199999999999598E-2</v>
      </c>
      <c r="D2192" s="2">
        <f t="shared" si="270"/>
        <v>5.8206200000000008</v>
      </c>
      <c r="E2192" s="2">
        <f t="shared" si="272"/>
        <v>5.89933</v>
      </c>
      <c r="F2192" s="2">
        <f t="shared" si="265"/>
        <v>5.9732099999999999</v>
      </c>
      <c r="G2192" s="2">
        <f t="shared" si="267"/>
        <v>6.1203340000000006</v>
      </c>
      <c r="H2192" s="2">
        <f t="shared" si="271"/>
        <v>6.1809914999999966</v>
      </c>
      <c r="I2192" s="2">
        <f t="array" ref="I2192">SUMPRODUCT(B2176:B2195, (ROW(B2176:B2195)-ROW(B2176)+1)) / (20*21/2)</f>
        <v>5.883218095238095</v>
      </c>
      <c r="J2192" s="2">
        <f t="shared" si="266"/>
        <v>5.9561217847953412</v>
      </c>
      <c r="K2192" s="2">
        <f t="shared" si="268"/>
        <v>6.0570663104814209</v>
      </c>
    </row>
    <row r="2193" spans="1:11" ht="13.5" x14ac:dyDescent="0.25">
      <c r="A2193" s="3">
        <v>45198</v>
      </c>
      <c r="B2193" s="2">
        <v>5.774</v>
      </c>
      <c r="C2193" s="2">
        <f t="shared" si="269"/>
        <v>0</v>
      </c>
      <c r="D2193" s="2">
        <f t="shared" si="270"/>
        <v>5.7884799999999998</v>
      </c>
      <c r="E2193" s="2">
        <f t="shared" si="272"/>
        <v>5.8688099999999999</v>
      </c>
      <c r="F2193" s="2">
        <f t="shared" si="265"/>
        <v>5.955140000000001</v>
      </c>
      <c r="G2193" s="2">
        <f t="shared" si="267"/>
        <v>6.109090000000001</v>
      </c>
      <c r="H2193" s="2">
        <f t="shared" si="271"/>
        <v>6.1781459999999973</v>
      </c>
      <c r="I2193" s="2">
        <f t="array" ref="I2193">SUMPRODUCT(B2177:B2196, (ROW(B2177:B2196)-ROW(B2177)+1)) / (20*21/2)</f>
        <v>5.8622233333333327</v>
      </c>
      <c r="J2193" s="2">
        <f t="shared" si="266"/>
        <v>5.9387768529100704</v>
      </c>
      <c r="K2193" s="2">
        <f t="shared" si="268"/>
        <v>6.0459656708546987</v>
      </c>
    </row>
    <row r="2194" spans="1:11" ht="13.5" x14ac:dyDescent="0.25">
      <c r="A2194" s="3">
        <v>45201</v>
      </c>
      <c r="B2194" s="2">
        <v>5.8221999999999996</v>
      </c>
      <c r="C2194" s="2">
        <f t="shared" si="269"/>
        <v>4.8199999999999577E-2</v>
      </c>
      <c r="D2194" s="2">
        <f t="shared" si="270"/>
        <v>5.7691999999999997</v>
      </c>
      <c r="E2194" s="2">
        <f t="shared" si="272"/>
        <v>5.8455200000000005</v>
      </c>
      <c r="F2194" s="2">
        <f t="shared" si="265"/>
        <v>5.9394800000000014</v>
      </c>
      <c r="G2194" s="2">
        <f t="shared" si="267"/>
        <v>6.099934000000002</v>
      </c>
      <c r="H2194" s="2">
        <f t="shared" si="271"/>
        <v>6.1756144999999973</v>
      </c>
      <c r="I2194" s="2">
        <f t="array" ref="I2194">SUMPRODUCT(B2178:B2197, (ROW(B2178:B2197)-ROW(B2178)+1)) / (20*21/2)</f>
        <v>5.8422995238095234</v>
      </c>
      <c r="J2194" s="2">
        <f t="shared" si="266"/>
        <v>5.9276742954900632</v>
      </c>
      <c r="K2194" s="2">
        <f t="shared" si="268"/>
        <v>6.037190546507456</v>
      </c>
    </row>
    <row r="2195" spans="1:11" ht="13.5" x14ac:dyDescent="0.25">
      <c r="A2195" s="3">
        <v>45202</v>
      </c>
      <c r="B2195" s="2">
        <v>5.8221999999999996</v>
      </c>
      <c r="C2195" s="2">
        <f t="shared" si="269"/>
        <v>0</v>
      </c>
      <c r="D2195" s="2">
        <f t="shared" si="270"/>
        <v>5.7788399999999998</v>
      </c>
      <c r="E2195" s="2">
        <f t="shared" si="272"/>
        <v>5.8423000000000007</v>
      </c>
      <c r="F2195" s="2">
        <f t="shared" si="265"/>
        <v>5.9302450000000011</v>
      </c>
      <c r="G2195" s="2">
        <f t="shared" si="267"/>
        <v>6.0911000000000008</v>
      </c>
      <c r="H2195" s="2">
        <f t="shared" si="271"/>
        <v>6.1731554999999982</v>
      </c>
      <c r="I2195" s="2">
        <f t="array" ref="I2195">SUMPRODUCT(B2179:B2198, (ROW(B2179:B2198)-ROW(B2179)+1)) / (20*21/2)</f>
        <v>5.8230642857142856</v>
      </c>
      <c r="J2195" s="2">
        <f t="shared" si="266"/>
        <v>5.9176291244910093</v>
      </c>
      <c r="K2195" s="2">
        <f t="shared" si="268"/>
        <v>6.0287595446836342</v>
      </c>
    </row>
    <row r="2196" spans="1:11" ht="13.5" x14ac:dyDescent="0.25">
      <c r="A2196" s="3">
        <v>45203</v>
      </c>
      <c r="B2196" s="2">
        <v>5.7098000000000004</v>
      </c>
      <c r="C2196" s="2">
        <f t="shared" si="269"/>
        <v>-0.11239999999999917</v>
      </c>
      <c r="D2196" s="2">
        <f t="shared" si="270"/>
        <v>5.7804400000000005</v>
      </c>
      <c r="E2196" s="2">
        <f t="shared" si="272"/>
        <v>5.8166000000000011</v>
      </c>
      <c r="F2196" s="2">
        <f t="shared" ref="F2196:F2259" si="273">AVERAGE(B2177:B2196)</f>
        <v>5.9190000000000005</v>
      </c>
      <c r="G2196" s="2">
        <f t="shared" si="267"/>
        <v>6.0800179999999999</v>
      </c>
      <c r="H2196" s="2">
        <f t="shared" si="271"/>
        <v>6.1700619999999979</v>
      </c>
      <c r="I2196" s="2">
        <f t="array" ref="I2196">SUMPRODUCT(B2180:B2199, (ROW(B2180:B2199)-ROW(B2180)+1)) / (20*21/2)</f>
        <v>5.8048999999999991</v>
      </c>
      <c r="J2196" s="2">
        <f t="shared" si="266"/>
        <v>5.8978358745394841</v>
      </c>
      <c r="K2196" s="2">
        <f t="shared" si="268"/>
        <v>6.0162513272450608</v>
      </c>
    </row>
    <row r="2197" spans="1:11" ht="13.5" x14ac:dyDescent="0.25">
      <c r="A2197" s="3">
        <v>45204</v>
      </c>
      <c r="B2197" s="2">
        <v>5.7098000000000004</v>
      </c>
      <c r="C2197" s="2">
        <f t="shared" si="269"/>
        <v>0</v>
      </c>
      <c r="D2197" s="2">
        <f t="shared" si="270"/>
        <v>5.7675999999999998</v>
      </c>
      <c r="E2197" s="2">
        <f t="shared" si="272"/>
        <v>5.7941100000000016</v>
      </c>
      <c r="F2197" s="2">
        <f t="shared" si="273"/>
        <v>5.9117699999999997</v>
      </c>
      <c r="G2197" s="2">
        <f t="shared" si="267"/>
        <v>6.0690959999999992</v>
      </c>
      <c r="H2197" s="2">
        <f t="shared" si="271"/>
        <v>6.1666044999999983</v>
      </c>
      <c r="I2197" s="2">
        <f t="array" ref="I2197">SUMPRODUCT(B2181:B2200, (ROW(B2181:B2200)-ROW(B2181)+1)) / (20*21/2)</f>
        <v>5.7888771428571424</v>
      </c>
      <c r="J2197" s="2">
        <f t="shared" ref="J2197:J2260" si="274">$J$4*B2197+J2196*(1-$J$4)</f>
        <v>5.8799276960119142</v>
      </c>
      <c r="K2197" s="2">
        <f t="shared" si="268"/>
        <v>6.0042336281374116</v>
      </c>
    </row>
    <row r="2198" spans="1:11" ht="13.5" x14ac:dyDescent="0.25">
      <c r="A2198" s="3">
        <v>45205</v>
      </c>
      <c r="B2198" s="2">
        <v>5.7098000000000004</v>
      </c>
      <c r="C2198" s="2">
        <f t="shared" si="269"/>
        <v>0</v>
      </c>
      <c r="D2198" s="2">
        <f t="shared" si="270"/>
        <v>5.7547600000000001</v>
      </c>
      <c r="E2198" s="2">
        <f t="shared" si="272"/>
        <v>5.7716200000000004</v>
      </c>
      <c r="F2198" s="2">
        <f t="shared" si="273"/>
        <v>5.900525</v>
      </c>
      <c r="G2198" s="2">
        <f t="shared" si="267"/>
        <v>6.0581739999999975</v>
      </c>
      <c r="H2198" s="2">
        <f t="shared" si="271"/>
        <v>6.163219999999999</v>
      </c>
      <c r="I2198" s="2">
        <f t="array" ref="I2198">SUMPRODUCT(B2182:B2201, (ROW(B2182:B2201)-ROW(B2182)+1)) / (20*21/2)</f>
        <v>5.773966190476191</v>
      </c>
      <c r="J2198" s="2">
        <f t="shared" si="274"/>
        <v>5.8637250582964935</v>
      </c>
      <c r="K2198" s="2">
        <f t="shared" si="268"/>
        <v>5.9926872113477092</v>
      </c>
    </row>
    <row r="2199" spans="1:11" ht="13.5" x14ac:dyDescent="0.25">
      <c r="A2199" s="3">
        <v>45208</v>
      </c>
      <c r="B2199" s="2">
        <v>5.7098000000000004</v>
      </c>
      <c r="C2199" s="2">
        <f t="shared" si="269"/>
        <v>0</v>
      </c>
      <c r="D2199" s="2">
        <f t="shared" si="270"/>
        <v>5.7322800000000012</v>
      </c>
      <c r="E2199" s="2">
        <f t="shared" si="272"/>
        <v>5.7507400000000004</v>
      </c>
      <c r="F2199" s="2">
        <f t="shared" si="273"/>
        <v>5.8780400000000004</v>
      </c>
      <c r="G2199" s="2">
        <f t="shared" si="267"/>
        <v>6.0472519999999976</v>
      </c>
      <c r="H2199" s="2">
        <f t="shared" si="271"/>
        <v>6.1600169999999999</v>
      </c>
      <c r="I2199" s="2">
        <f t="array" ref="I2199">SUMPRODUCT(B2183:B2202, (ROW(B2183:B2202)-ROW(B2183)+1)) / (20*21/2)</f>
        <v>5.7617290476190473</v>
      </c>
      <c r="J2199" s="2">
        <f t="shared" si="274"/>
        <v>5.849065528934922</v>
      </c>
      <c r="K2199" s="2">
        <f t="shared" si="268"/>
        <v>5.9815935952164274</v>
      </c>
    </row>
    <row r="2200" spans="1:11" ht="13.5" x14ac:dyDescent="0.25">
      <c r="A2200" s="3">
        <v>45209</v>
      </c>
      <c r="B2200" s="2">
        <v>5.7098000000000004</v>
      </c>
      <c r="C2200" s="2">
        <f t="shared" si="269"/>
        <v>0</v>
      </c>
      <c r="D2200" s="2">
        <f t="shared" si="270"/>
        <v>5.7098000000000004</v>
      </c>
      <c r="E2200" s="2">
        <f t="shared" si="272"/>
        <v>5.7443200000000001</v>
      </c>
      <c r="F2200" s="2">
        <f t="shared" si="273"/>
        <v>5.858365</v>
      </c>
      <c r="G2200" s="2">
        <f t="shared" si="267"/>
        <v>6.0361699999999958</v>
      </c>
      <c r="H2200" s="2">
        <f t="shared" si="271"/>
        <v>6.1569594999999993</v>
      </c>
      <c r="I2200" s="2">
        <f t="array" ref="I2200">SUMPRODUCT(B2184:B2203, (ROW(B2184:B2203)-ROW(B2184)+1)) / (20*21/2)</f>
        <v>5.751365714285714</v>
      </c>
      <c r="J2200" s="2">
        <f t="shared" si="274"/>
        <v>5.8358021452268343</v>
      </c>
      <c r="K2200" s="2">
        <f t="shared" si="268"/>
        <v>5.9709350228549996</v>
      </c>
    </row>
    <row r="2201" spans="1:11" ht="13.5" x14ac:dyDescent="0.25">
      <c r="A2201" s="3">
        <v>45210</v>
      </c>
      <c r="B2201" s="2">
        <v>5.7018000000000004</v>
      </c>
      <c r="C2201" s="2">
        <f t="shared" si="269"/>
        <v>-8.0000000000000071E-3</v>
      </c>
      <c r="D2201" s="2">
        <f t="shared" si="270"/>
        <v>5.7082000000000006</v>
      </c>
      <c r="E2201" s="2">
        <f t="shared" si="272"/>
        <v>5.7443200000000001</v>
      </c>
      <c r="F2201" s="2">
        <f t="shared" si="273"/>
        <v>5.8382899999999998</v>
      </c>
      <c r="G2201" s="2">
        <f t="shared" si="267"/>
        <v>6.0254099999999964</v>
      </c>
      <c r="H2201" s="2">
        <f t="shared" si="271"/>
        <v>6.1536804999999992</v>
      </c>
      <c r="I2201" s="2">
        <f t="array" ref="I2201">SUMPRODUCT(B2185:B2204, (ROW(B2185:B2204)-ROW(B2185)+1)) / (20*21/2)</f>
        <v>5.7427614285714288</v>
      </c>
      <c r="J2201" s="2">
        <f t="shared" si="274"/>
        <v>5.8230400361576118</v>
      </c>
      <c r="K2201" s="2">
        <f t="shared" si="268"/>
        <v>5.9603807082332354</v>
      </c>
    </row>
    <row r="2202" spans="1:11" ht="13.5" x14ac:dyDescent="0.25">
      <c r="A2202" s="3">
        <v>45211</v>
      </c>
      <c r="B2202" s="2">
        <v>5.7098000000000004</v>
      </c>
      <c r="C2202" s="2">
        <f t="shared" si="269"/>
        <v>8.0000000000000071E-3</v>
      </c>
      <c r="D2202" s="2">
        <f t="shared" si="270"/>
        <v>5.7082000000000006</v>
      </c>
      <c r="E2202" s="2">
        <f t="shared" si="272"/>
        <v>5.7379000000000007</v>
      </c>
      <c r="F2202" s="2">
        <f t="shared" si="273"/>
        <v>5.8186149999999994</v>
      </c>
      <c r="G2202" s="2">
        <f t="shared" si="267"/>
        <v>6.0143279999999955</v>
      </c>
      <c r="H2202" s="2">
        <f t="shared" si="271"/>
        <v>6.1504414999999995</v>
      </c>
      <c r="I2202" s="2">
        <f t="array" ref="I2202">SUMPRODUCT(B2186:B2205, (ROW(B2186:B2205)-ROW(B2186)+1)) / (20*21/2)</f>
        <v>5.7358014285714285</v>
      </c>
      <c r="J2202" s="2">
        <f t="shared" si="274"/>
        <v>5.8122552708092678</v>
      </c>
      <c r="K2202" s="2">
        <f t="shared" si="268"/>
        <v>5.9505540137927166</v>
      </c>
    </row>
    <row r="2203" spans="1:11" ht="13.5" x14ac:dyDescent="0.25">
      <c r="A2203" s="3">
        <v>45212</v>
      </c>
      <c r="B2203" s="2">
        <v>5.7098000000000004</v>
      </c>
      <c r="C2203" s="2">
        <f t="shared" si="269"/>
        <v>0</v>
      </c>
      <c r="D2203" s="2">
        <f t="shared" si="270"/>
        <v>5.7082000000000006</v>
      </c>
      <c r="E2203" s="2">
        <f t="shared" si="272"/>
        <v>5.7314800000000004</v>
      </c>
      <c r="F2203" s="2">
        <f t="shared" si="273"/>
        <v>5.8001450000000006</v>
      </c>
      <c r="G2203" s="2">
        <f t="shared" si="267"/>
        <v>6.0034059999999965</v>
      </c>
      <c r="H2203" s="2">
        <f t="shared" si="271"/>
        <v>6.1473479999999991</v>
      </c>
      <c r="I2203" s="2">
        <f t="array" ref="I2203">SUMPRODUCT(B2187:B2206, (ROW(B2187:B2206)-ROW(B2187)+1)) / (20*21/2)</f>
        <v>5.7295299999999996</v>
      </c>
      <c r="J2203" s="2">
        <f t="shared" si="274"/>
        <v>5.8024976259702896</v>
      </c>
      <c r="K2203" s="2">
        <f t="shared" si="268"/>
        <v>5.9411126799184926</v>
      </c>
    </row>
    <row r="2204" spans="1:11" ht="13.5" x14ac:dyDescent="0.25">
      <c r="A2204" s="3">
        <v>45215</v>
      </c>
      <c r="B2204" s="2">
        <v>5.7098000000000004</v>
      </c>
      <c r="C2204" s="2">
        <f t="shared" si="269"/>
        <v>0</v>
      </c>
      <c r="D2204" s="2">
        <f t="shared" si="270"/>
        <v>5.7082000000000006</v>
      </c>
      <c r="E2204" s="2">
        <f t="shared" si="272"/>
        <v>5.7202400000000004</v>
      </c>
      <c r="F2204" s="2">
        <f t="shared" si="273"/>
        <v>5.7828800000000005</v>
      </c>
      <c r="G2204" s="2">
        <f t="shared" si="267"/>
        <v>5.9926439999999959</v>
      </c>
      <c r="H2204" s="2">
        <f t="shared" si="271"/>
        <v>6.1442544999999997</v>
      </c>
      <c r="I2204" s="2">
        <f t="array" ref="I2204">SUMPRODUCT(B2188:B2207, (ROW(B2188:B2207)-ROW(B2188)+1)) / (20*21/2)</f>
        <v>5.7229490476190481</v>
      </c>
      <c r="J2204" s="2">
        <f t="shared" si="274"/>
        <v>5.7936692806397856</v>
      </c>
      <c r="K2204" s="2">
        <f t="shared" si="268"/>
        <v>5.9320415944314933</v>
      </c>
    </row>
    <row r="2205" spans="1:11" ht="13.5" x14ac:dyDescent="0.25">
      <c r="A2205" s="3">
        <v>45216</v>
      </c>
      <c r="B2205" s="2">
        <v>5.7098000000000004</v>
      </c>
      <c r="C2205" s="2">
        <f t="shared" si="269"/>
        <v>0</v>
      </c>
      <c r="D2205" s="2">
        <f t="shared" si="270"/>
        <v>5.7082000000000006</v>
      </c>
      <c r="E2205" s="2">
        <f t="shared" si="272"/>
        <v>5.7090000000000014</v>
      </c>
      <c r="F2205" s="2">
        <f t="shared" si="273"/>
        <v>5.7756500000000006</v>
      </c>
      <c r="G2205" s="2">
        <f t="shared" si="267"/>
        <v>5.981881999999997</v>
      </c>
      <c r="H2205" s="2">
        <f t="shared" si="271"/>
        <v>6.1410514999999997</v>
      </c>
      <c r="I2205" s="2">
        <f t="array" ref="I2205">SUMPRODUCT(B2189:B2208, (ROW(B2189:B2208)-ROW(B2189)+1)) / (20*21/2)</f>
        <v>5.7221061904761905</v>
      </c>
      <c r="J2205" s="2">
        <f t="shared" si="274"/>
        <v>5.7856817301026631</v>
      </c>
      <c r="K2205" s="2">
        <f t="shared" si="268"/>
        <v>5.9233262377871219</v>
      </c>
    </row>
    <row r="2206" spans="1:11" ht="13.5" x14ac:dyDescent="0.25">
      <c r="A2206" s="3">
        <v>45217</v>
      </c>
      <c r="B2206" s="2">
        <v>5.7098000000000004</v>
      </c>
      <c r="C2206" s="2">
        <f t="shared" si="269"/>
        <v>0</v>
      </c>
      <c r="D2206" s="2">
        <f t="shared" si="270"/>
        <v>5.7098000000000004</v>
      </c>
      <c r="E2206" s="2">
        <f t="shared" si="272"/>
        <v>5.7090000000000014</v>
      </c>
      <c r="F2206" s="2">
        <f t="shared" si="273"/>
        <v>5.7628000000000013</v>
      </c>
      <c r="G2206" s="2">
        <f t="shared" si="267"/>
        <v>5.9712819999999969</v>
      </c>
      <c r="H2206" s="2">
        <f t="shared" si="271"/>
        <v>6.1376305000000002</v>
      </c>
      <c r="I2206" s="2">
        <f t="array" ref="I2206">SUMPRODUCT(B2190:B2209, (ROW(B2190:B2209)-ROW(B2190)+1)) / (20*21/2)</f>
        <v>5.7474195238095245</v>
      </c>
      <c r="J2206" s="2">
        <f t="shared" si="274"/>
        <v>5.7784548986643136</v>
      </c>
      <c r="K2206" s="2">
        <f t="shared" si="268"/>
        <v>5.914952659834686</v>
      </c>
    </row>
    <row r="2207" spans="1:11" ht="13.5" x14ac:dyDescent="0.25">
      <c r="A2207" s="3">
        <v>45218</v>
      </c>
      <c r="B2207" s="2">
        <v>5.6936999999999998</v>
      </c>
      <c r="C2207" s="2">
        <f t="shared" si="269"/>
        <v>-1.6100000000000669E-2</v>
      </c>
      <c r="D2207" s="2">
        <f t="shared" si="270"/>
        <v>5.7065800000000007</v>
      </c>
      <c r="E2207" s="2">
        <f t="shared" si="272"/>
        <v>5.7073900000000011</v>
      </c>
      <c r="F2207" s="2">
        <f t="shared" si="273"/>
        <v>5.7507500000000009</v>
      </c>
      <c r="G2207" s="2">
        <f t="shared" si="267"/>
        <v>5.9605199999999972</v>
      </c>
      <c r="H2207" s="2">
        <f t="shared" si="271"/>
        <v>6.1344565000000015</v>
      </c>
      <c r="I2207" s="2">
        <f t="array" ref="I2207">SUMPRODUCT(B2191:B2210, (ROW(B2191:B2210)-ROW(B2191)+1)) / (20*21/2)</f>
        <v>5.7723123809523811</v>
      </c>
      <c r="J2207" s="2">
        <f t="shared" si="274"/>
        <v>5.7703830035534267</v>
      </c>
      <c r="K2207" s="2">
        <f t="shared" si="268"/>
        <v>5.9062760849392077</v>
      </c>
    </row>
    <row r="2208" spans="1:11" ht="13.5" x14ac:dyDescent="0.25">
      <c r="A2208" s="3">
        <v>45219</v>
      </c>
      <c r="B2208" s="2">
        <v>5.7419000000000002</v>
      </c>
      <c r="C2208" s="2">
        <f t="shared" si="269"/>
        <v>4.8200000000000465E-2</v>
      </c>
      <c r="D2208" s="2">
        <f t="shared" si="270"/>
        <v>5.7130000000000001</v>
      </c>
      <c r="E2208" s="2">
        <f t="shared" si="272"/>
        <v>5.7106000000000012</v>
      </c>
      <c r="F2208" s="2">
        <f t="shared" si="273"/>
        <v>5.7411100000000008</v>
      </c>
      <c r="G2208" s="2">
        <f t="shared" si="267"/>
        <v>5.9508819999999965</v>
      </c>
      <c r="H2208" s="2">
        <f t="shared" si="271"/>
        <v>6.1315235000000019</v>
      </c>
      <c r="I2208" s="2">
        <f t="array" ref="I2208">SUMPRODUCT(B2192:B2211, (ROW(B2192:B2211)-ROW(B2192)+1)) / (20*21/2)</f>
        <v>5.7968676190476192</v>
      </c>
      <c r="J2208" s="2">
        <f t="shared" si="274"/>
        <v>5.7676703365483384</v>
      </c>
      <c r="K2208" s="2">
        <f t="shared" si="268"/>
        <v>5.8998299639612002</v>
      </c>
    </row>
    <row r="2209" spans="1:11" ht="13.5" x14ac:dyDescent="0.25">
      <c r="A2209" s="3">
        <v>45222</v>
      </c>
      <c r="B2209" s="2">
        <v>6.0068999999999999</v>
      </c>
      <c r="C2209" s="2">
        <f t="shared" si="269"/>
        <v>0.26499999999999968</v>
      </c>
      <c r="D2209" s="2">
        <f t="shared" si="270"/>
        <v>5.7724200000000012</v>
      </c>
      <c r="E2209" s="2">
        <f t="shared" si="272"/>
        <v>5.7403100000000009</v>
      </c>
      <c r="F2209" s="2">
        <f t="shared" si="273"/>
        <v>5.7455250000000015</v>
      </c>
      <c r="G2209" s="2">
        <f t="shared" si="267"/>
        <v>5.9470259999999966</v>
      </c>
      <c r="H2209" s="2">
        <f t="shared" si="271"/>
        <v>6.1302065000000017</v>
      </c>
      <c r="I2209" s="2">
        <f t="array" ref="I2209">SUMPRODUCT(B2193:B2212, (ROW(B2193:B2212)-ROW(B2193)+1)) / (20*21/2)</f>
        <v>5.8130457142857148</v>
      </c>
      <c r="J2209" s="2">
        <f t="shared" si="274"/>
        <v>5.7904541140199255</v>
      </c>
      <c r="K2209" s="2">
        <f t="shared" si="268"/>
        <v>5.904028788903898</v>
      </c>
    </row>
    <row r="2210" spans="1:11" ht="13.5" x14ac:dyDescent="0.25">
      <c r="A2210" s="3">
        <v>45223</v>
      </c>
      <c r="B2210" s="2">
        <v>6.0068999999999999</v>
      </c>
      <c r="C2210" s="2">
        <f t="shared" si="269"/>
        <v>0</v>
      </c>
      <c r="D2210" s="2">
        <f t="shared" si="270"/>
        <v>5.8318400000000015</v>
      </c>
      <c r="E2210" s="2">
        <f t="shared" si="272"/>
        <v>5.7700200000000006</v>
      </c>
      <c r="F2210" s="2">
        <f t="shared" si="273"/>
        <v>5.7571700000000003</v>
      </c>
      <c r="G2210" s="2">
        <f t="shared" si="267"/>
        <v>5.9436519999999975</v>
      </c>
      <c r="H2210" s="2">
        <f t="shared" si="271"/>
        <v>6.1286345000000013</v>
      </c>
      <c r="I2210" s="2">
        <f t="array" ref="I2210">SUMPRODUCT(B2194:B2213, (ROW(B2194:B2213)-ROW(B2194)+1)) / (20*21/2)</f>
        <v>5.8284204761904777</v>
      </c>
      <c r="J2210" s="2">
        <f t="shared" si="274"/>
        <v>5.8110680079227901</v>
      </c>
      <c r="K2210" s="2">
        <f t="shared" si="268"/>
        <v>5.9080629540449214</v>
      </c>
    </row>
    <row r="2211" spans="1:11" ht="13.5" x14ac:dyDescent="0.25">
      <c r="A2211" s="3">
        <v>45224</v>
      </c>
      <c r="B2211" s="2">
        <v>6.0149999999999997</v>
      </c>
      <c r="C2211" s="2">
        <f t="shared" si="269"/>
        <v>8.099999999999774E-3</v>
      </c>
      <c r="D2211" s="2">
        <f t="shared" si="270"/>
        <v>5.8928800000000008</v>
      </c>
      <c r="E2211" s="2">
        <f t="shared" si="272"/>
        <v>5.8013400000000006</v>
      </c>
      <c r="F2211" s="2">
        <f t="shared" si="273"/>
        <v>5.7728300000000008</v>
      </c>
      <c r="G2211" s="2">
        <f t="shared" si="267"/>
        <v>5.9407619999999977</v>
      </c>
      <c r="H2211" s="2">
        <f t="shared" si="271"/>
        <v>6.1271760000000031</v>
      </c>
      <c r="I2211" s="2">
        <f t="array" ref="I2211">SUMPRODUCT(B2195:B2214, (ROW(B2195:B2214)-ROW(B2195)+1)) / (20*21/2)</f>
        <v>5.8414585714285714</v>
      </c>
      <c r="J2211" s="2">
        <f t="shared" si="274"/>
        <v>5.8304901024063343</v>
      </c>
      <c r="K2211" s="2">
        <f t="shared" si="268"/>
        <v>5.9122565636902191</v>
      </c>
    </row>
    <row r="2212" spans="1:11" ht="13.5" x14ac:dyDescent="0.25">
      <c r="A2212" s="3">
        <v>45225</v>
      </c>
      <c r="B2212" s="2">
        <v>5.9427000000000003</v>
      </c>
      <c r="C2212" s="2">
        <f t="shared" si="269"/>
        <v>-7.2299999999999365E-2</v>
      </c>
      <c r="D2212" s="2">
        <f t="shared" si="270"/>
        <v>5.9426800000000002</v>
      </c>
      <c r="E2212" s="2">
        <f t="shared" si="272"/>
        <v>5.8246300000000009</v>
      </c>
      <c r="F2212" s="2">
        <f t="shared" si="273"/>
        <v>5.7812650000000003</v>
      </c>
      <c r="G2212" s="2">
        <f t="shared" si="267"/>
        <v>5.9367459999999985</v>
      </c>
      <c r="H2212" s="2">
        <f t="shared" si="271"/>
        <v>6.1254285000000026</v>
      </c>
      <c r="I2212" s="2">
        <f t="array" ref="I2212">SUMPRODUCT(B2196:B2215, (ROW(B2196:B2215)-ROW(B2196)+1)) / (20*21/2)</f>
        <v>5.8547709523809521</v>
      </c>
      <c r="J2212" s="2">
        <f t="shared" si="274"/>
        <v>5.8411767593200166</v>
      </c>
      <c r="K2212" s="2">
        <f t="shared" si="268"/>
        <v>5.9134504239376611</v>
      </c>
    </row>
    <row r="2213" spans="1:11" ht="13.5" x14ac:dyDescent="0.25">
      <c r="A2213" s="3">
        <v>45226</v>
      </c>
      <c r="B2213" s="2">
        <v>5.9427000000000003</v>
      </c>
      <c r="C2213" s="2">
        <f t="shared" si="269"/>
        <v>0</v>
      </c>
      <c r="D2213" s="2">
        <f t="shared" si="270"/>
        <v>5.9828400000000004</v>
      </c>
      <c r="E2213" s="2">
        <f t="shared" si="272"/>
        <v>5.8479200000000002</v>
      </c>
      <c r="F2213" s="2">
        <f t="shared" si="273"/>
        <v>5.7897000000000007</v>
      </c>
      <c r="G2213" s="2">
        <f t="shared" si="267"/>
        <v>5.9330519999999991</v>
      </c>
      <c r="H2213" s="2">
        <f t="shared" si="271"/>
        <v>6.1240450000000033</v>
      </c>
      <c r="I2213" s="2">
        <f t="array" ref="I2213">SUMPRODUCT(B2197:B2216, (ROW(B2197:B2216)-ROW(B2197)+1)) / (20*21/2)</f>
        <v>5.8667761904761901</v>
      </c>
      <c r="J2213" s="2">
        <f t="shared" si="274"/>
        <v>5.8508456393847768</v>
      </c>
      <c r="K2213" s="2">
        <f t="shared" si="268"/>
        <v>5.9145974661361844</v>
      </c>
    </row>
    <row r="2214" spans="1:11" ht="13.5" x14ac:dyDescent="0.25">
      <c r="A2214" s="3">
        <v>45229</v>
      </c>
      <c r="B2214" s="2">
        <v>5.9265999999999996</v>
      </c>
      <c r="C2214" s="2">
        <f t="shared" si="269"/>
        <v>-1.6100000000000669E-2</v>
      </c>
      <c r="D2214" s="2">
        <f t="shared" si="270"/>
        <v>5.96678</v>
      </c>
      <c r="E2214" s="2">
        <f t="shared" si="272"/>
        <v>5.869600000000001</v>
      </c>
      <c r="F2214" s="2">
        <f t="shared" si="273"/>
        <v>5.7949199999999994</v>
      </c>
      <c r="G2214" s="2">
        <f t="shared" si="267"/>
        <v>5.9279119999999992</v>
      </c>
      <c r="H2214" s="2">
        <f t="shared" si="271"/>
        <v>6.1227630000000035</v>
      </c>
      <c r="I2214" s="2">
        <f t="array" ref="I2214">SUMPRODUCT(B2198:B2217, (ROW(B2198:B2217)-ROW(B2198)+1)) / (20*21/2)</f>
        <v>5.8777490476190479</v>
      </c>
      <c r="J2214" s="2">
        <f t="shared" si="274"/>
        <v>5.8580603403957507</v>
      </c>
      <c r="K2214" s="2">
        <f t="shared" si="268"/>
        <v>5.9150681537386873</v>
      </c>
    </row>
    <row r="2215" spans="1:11" ht="13.5" x14ac:dyDescent="0.25">
      <c r="A2215" s="3">
        <v>45230</v>
      </c>
      <c r="B2215" s="2">
        <v>5.9347000000000003</v>
      </c>
      <c r="C2215" s="2">
        <f t="shared" si="269"/>
        <v>8.1000000000006622E-3</v>
      </c>
      <c r="D2215" s="2">
        <f t="shared" si="270"/>
        <v>5.9523399999999995</v>
      </c>
      <c r="E2215" s="2">
        <f t="shared" si="272"/>
        <v>5.8920900000000014</v>
      </c>
      <c r="F2215" s="2">
        <f t="shared" si="273"/>
        <v>5.8005450000000014</v>
      </c>
      <c r="G2215" s="2">
        <f t="shared" si="267"/>
        <v>5.9222919999999997</v>
      </c>
      <c r="H2215" s="2">
        <f t="shared" si="271"/>
        <v>6.1208665000000044</v>
      </c>
      <c r="I2215" s="2">
        <f t="array" ref="I2215">SUMPRODUCT(B2199:B2218, (ROW(B2199:B2218)-ROW(B2199)+1)) / (20*21/2)</f>
        <v>5.8876895238095228</v>
      </c>
      <c r="J2215" s="2">
        <f t="shared" si="274"/>
        <v>5.8653593555961558</v>
      </c>
      <c r="K2215" s="2">
        <f t="shared" si="268"/>
        <v>5.9158380300626598</v>
      </c>
    </row>
    <row r="2216" spans="1:11" ht="13.5" x14ac:dyDescent="0.25">
      <c r="A2216" s="3">
        <v>45231</v>
      </c>
      <c r="B2216" s="2">
        <v>5.9265999999999996</v>
      </c>
      <c r="C2216" s="2">
        <f t="shared" si="269"/>
        <v>-8.1000000000006622E-3</v>
      </c>
      <c r="D2216" s="2">
        <f t="shared" si="270"/>
        <v>5.93466</v>
      </c>
      <c r="E2216" s="2">
        <f t="shared" si="272"/>
        <v>5.9137700000000013</v>
      </c>
      <c r="F2216" s="2">
        <f t="shared" si="273"/>
        <v>5.8113850000000005</v>
      </c>
      <c r="G2216" s="2">
        <f t="shared" si="267"/>
        <v>5.9171520000000006</v>
      </c>
      <c r="H2216" s="2">
        <f t="shared" si="271"/>
        <v>6.1188930000000035</v>
      </c>
      <c r="I2216" s="2">
        <f t="array" ref="I2216">SUMPRODUCT(B2200:B2219, (ROW(B2200:B2219)-ROW(B2200)+1)) / (20*21/2)</f>
        <v>5.890483333333334</v>
      </c>
      <c r="J2216" s="2">
        <f t="shared" si="274"/>
        <v>5.8711917979203321</v>
      </c>
      <c r="K2216" s="2">
        <f t="shared" si="268"/>
        <v>5.916260068099418</v>
      </c>
    </row>
    <row r="2217" spans="1:11" ht="13.5" x14ac:dyDescent="0.25">
      <c r="A2217" s="3">
        <v>45232</v>
      </c>
      <c r="B2217" s="2">
        <v>5.9265999999999996</v>
      </c>
      <c r="C2217" s="2">
        <f t="shared" si="269"/>
        <v>0</v>
      </c>
      <c r="D2217" s="2">
        <f t="shared" si="270"/>
        <v>5.9314400000000003</v>
      </c>
      <c r="E2217" s="2">
        <f t="shared" si="272"/>
        <v>5.9370600000000007</v>
      </c>
      <c r="F2217" s="2">
        <f t="shared" si="273"/>
        <v>5.8222250000000004</v>
      </c>
      <c r="G2217" s="2">
        <f t="shared" si="267"/>
        <v>5.9121720000000018</v>
      </c>
      <c r="H2217" s="2">
        <f t="shared" si="271"/>
        <v>6.1156465000000049</v>
      </c>
      <c r="I2217" s="2">
        <f t="array" ref="I2217">SUMPRODUCT(B2201:B2220, (ROW(B2201:B2220)-ROW(B2201)+1)) / (20*21/2)</f>
        <v>5.881074285714285</v>
      </c>
      <c r="J2217" s="2">
        <f t="shared" si="274"/>
        <v>5.8764687695469675</v>
      </c>
      <c r="K2217" s="2">
        <f t="shared" si="268"/>
        <v>5.916665555624931</v>
      </c>
    </row>
    <row r="2218" spans="1:11" ht="13.5" x14ac:dyDescent="0.25">
      <c r="A2218" s="3">
        <v>45233</v>
      </c>
      <c r="B2218" s="2">
        <v>5.9265999999999996</v>
      </c>
      <c r="C2218" s="2">
        <f t="shared" si="269"/>
        <v>0</v>
      </c>
      <c r="D2218" s="2">
        <f t="shared" si="270"/>
        <v>5.9282200000000005</v>
      </c>
      <c r="E2218" s="2">
        <f t="shared" si="272"/>
        <v>5.9555300000000004</v>
      </c>
      <c r="F2218" s="2">
        <f t="shared" si="273"/>
        <v>5.8330649999999995</v>
      </c>
      <c r="G2218" s="2">
        <f t="shared" si="267"/>
        <v>5.9071920000000011</v>
      </c>
      <c r="H2218" s="2">
        <f t="shared" si="271"/>
        <v>6.1125455000000048</v>
      </c>
      <c r="I2218" s="2">
        <f t="array" ref="I2218">SUMPRODUCT(B2202:B2221, (ROW(B2202:B2221)-ROW(B2202)+1)) / (20*21/2)</f>
        <v>5.8906361904761901</v>
      </c>
      <c r="J2218" s="2">
        <f t="shared" si="274"/>
        <v>5.881243172447256</v>
      </c>
      <c r="K2218" s="2">
        <f t="shared" si="268"/>
        <v>5.9170551416788557</v>
      </c>
    </row>
    <row r="2219" spans="1:11" ht="13.5" x14ac:dyDescent="0.25">
      <c r="A2219" s="3">
        <v>45236</v>
      </c>
      <c r="B2219" s="2">
        <v>5.8624000000000001</v>
      </c>
      <c r="C2219" s="2">
        <f t="shared" si="269"/>
        <v>-6.4199999999999591E-2</v>
      </c>
      <c r="D2219" s="2">
        <f t="shared" si="270"/>
        <v>5.9153800000000007</v>
      </c>
      <c r="E2219" s="2">
        <f t="shared" si="272"/>
        <v>5.9410800000000004</v>
      </c>
      <c r="F2219" s="2">
        <f t="shared" si="273"/>
        <v>5.8406949999999993</v>
      </c>
      <c r="G2219" s="2">
        <f t="shared" si="267"/>
        <v>5.9007680000000002</v>
      </c>
      <c r="H2219" s="2">
        <f t="shared" si="271"/>
        <v>6.1089420000000052</v>
      </c>
      <c r="I2219" s="2">
        <f t="array" ref="I2219">SUMPRODUCT(B2203:B2222, (ROW(B2203:B2222)-ROW(B2203)+1)) / (20*21/2)</f>
        <v>5.905165238095238</v>
      </c>
      <c r="J2219" s="2">
        <f t="shared" si="274"/>
        <v>5.8794485845951368</v>
      </c>
      <c r="K2219" s="2">
        <f t="shared" si="268"/>
        <v>5.9149118027894891</v>
      </c>
    </row>
    <row r="2220" spans="1:11" ht="13.5" x14ac:dyDescent="0.25">
      <c r="A2220" s="3">
        <v>45237</v>
      </c>
      <c r="B2220" s="2">
        <v>5.7419000000000002</v>
      </c>
      <c r="C2220" s="2">
        <f t="shared" si="269"/>
        <v>-0.12049999999999983</v>
      </c>
      <c r="D2220" s="2">
        <f t="shared" si="270"/>
        <v>5.8768200000000004</v>
      </c>
      <c r="E2220" s="2">
        <f t="shared" si="272"/>
        <v>5.9145799999999999</v>
      </c>
      <c r="F2220" s="2">
        <f t="shared" si="273"/>
        <v>5.8422999999999998</v>
      </c>
      <c r="G2220" s="2">
        <f t="shared" si="267"/>
        <v>5.8919340000000009</v>
      </c>
      <c r="H2220" s="2">
        <f t="shared" si="271"/>
        <v>6.1049175000000044</v>
      </c>
      <c r="I2220" s="2">
        <f t="array" ref="I2220">SUMPRODUCT(B2204:B2223, (ROW(B2204:B2223)-ROW(B2204)+1)) / (20*21/2)</f>
        <v>5.9182795238095238</v>
      </c>
      <c r="J2220" s="2">
        <f t="shared" si="274"/>
        <v>5.8663487193956003</v>
      </c>
      <c r="K2220" s="2">
        <f t="shared" si="268"/>
        <v>5.9081270262095096</v>
      </c>
    </row>
    <row r="2221" spans="1:11" ht="13.5" x14ac:dyDescent="0.25">
      <c r="A2221" s="3">
        <v>45238</v>
      </c>
      <c r="B2221" s="2">
        <v>5.9427000000000003</v>
      </c>
      <c r="C2221" s="2">
        <f t="shared" si="269"/>
        <v>0.20080000000000009</v>
      </c>
      <c r="D2221" s="2">
        <f t="shared" si="270"/>
        <v>5.8800399999999993</v>
      </c>
      <c r="E2221" s="2">
        <f t="shared" si="272"/>
        <v>5.9073500000000001</v>
      </c>
      <c r="F2221" s="2">
        <f t="shared" si="273"/>
        <v>5.8543449999999995</v>
      </c>
      <c r="G2221" s="2">
        <f t="shared" si="267"/>
        <v>5.8872760000000008</v>
      </c>
      <c r="H2221" s="2">
        <f t="shared" si="271"/>
        <v>6.1018970000000055</v>
      </c>
      <c r="I2221" s="2">
        <f t="array" ref="I2221">SUMPRODUCT(B2205:B2224, (ROW(B2205:B2224)-ROW(B2205)+1)) / (20*21/2)</f>
        <v>5.9292171428571434</v>
      </c>
      <c r="J2221" s="2">
        <f t="shared" si="274"/>
        <v>5.8736202699293525</v>
      </c>
      <c r="K2221" s="2">
        <f t="shared" si="268"/>
        <v>5.9094828291032542</v>
      </c>
    </row>
    <row r="2222" spans="1:11" ht="13.5" x14ac:dyDescent="0.25">
      <c r="A2222" s="3">
        <v>45239</v>
      </c>
      <c r="B2222" s="2">
        <v>6.0068999999999999</v>
      </c>
      <c r="C2222" s="2">
        <f t="shared" si="269"/>
        <v>6.4199999999999591E-2</v>
      </c>
      <c r="D2222" s="2">
        <f t="shared" si="270"/>
        <v>5.8960999999999997</v>
      </c>
      <c r="E2222" s="2">
        <f t="shared" si="272"/>
        <v>5.9137700000000004</v>
      </c>
      <c r="F2222" s="2">
        <f t="shared" si="273"/>
        <v>5.8691999999999993</v>
      </c>
      <c r="G2222" s="2">
        <f t="shared" si="267"/>
        <v>5.884544</v>
      </c>
      <c r="H2222" s="2">
        <f t="shared" si="271"/>
        <v>6.100580000000007</v>
      </c>
      <c r="I2222" s="2">
        <f t="array" ref="I2222">SUMPRODUCT(B2206:B2225, (ROW(B2206:B2225)-ROW(B2206)+1)) / (20*21/2)</f>
        <v>5.9334257142857139</v>
      </c>
      <c r="J2222" s="2">
        <f t="shared" si="274"/>
        <v>5.8863135775551285</v>
      </c>
      <c r="K2222" s="2">
        <f t="shared" si="268"/>
        <v>5.9133031103148914</v>
      </c>
    </row>
    <row r="2223" spans="1:11" ht="13.5" x14ac:dyDescent="0.25">
      <c r="A2223" s="3">
        <v>45240</v>
      </c>
      <c r="B2223" s="2">
        <v>6.0068999999999999</v>
      </c>
      <c r="C2223" s="2">
        <f t="shared" si="269"/>
        <v>0</v>
      </c>
      <c r="D2223" s="2">
        <f t="shared" si="270"/>
        <v>5.9121600000000001</v>
      </c>
      <c r="E2223" s="2">
        <f t="shared" si="272"/>
        <v>5.9201900000000007</v>
      </c>
      <c r="F2223" s="2">
        <f t="shared" si="273"/>
        <v>5.8840549999999991</v>
      </c>
      <c r="G2223" s="2">
        <f t="shared" si="267"/>
        <v>5.8819739999999987</v>
      </c>
      <c r="H2223" s="2">
        <f t="shared" si="271"/>
        <v>6.0986080000000076</v>
      </c>
      <c r="I2223" s="2">
        <f t="array" ref="I2223">SUMPRODUCT(B2207:B2226, (ROW(B2207:B2226)-ROW(B2207)+1)) / (20*21/2)</f>
        <v>5.9426395238095235</v>
      </c>
      <c r="J2223" s="2">
        <f t="shared" si="274"/>
        <v>5.897797998740355</v>
      </c>
      <c r="K2223" s="2">
        <f t="shared" si="268"/>
        <v>5.9169735765770524</v>
      </c>
    </row>
    <row r="2224" spans="1:11" ht="13.5" x14ac:dyDescent="0.25">
      <c r="A2224" s="3">
        <v>45243</v>
      </c>
      <c r="B2224" s="2">
        <v>5.9988999999999999</v>
      </c>
      <c r="C2224" s="2">
        <f t="shared" si="269"/>
        <v>-8.0000000000000071E-3</v>
      </c>
      <c r="D2224" s="2">
        <f t="shared" si="270"/>
        <v>5.9394599999999995</v>
      </c>
      <c r="E2224" s="2">
        <f t="shared" si="272"/>
        <v>5.9274200000000006</v>
      </c>
      <c r="F2224" s="2">
        <f t="shared" si="273"/>
        <v>5.8985099999999999</v>
      </c>
      <c r="G2224" s="2">
        <f t="shared" si="267"/>
        <v>5.879243999999999</v>
      </c>
      <c r="H2224" s="2">
        <f t="shared" si="271"/>
        <v>6.0965960000000079</v>
      </c>
      <c r="I2224" s="2">
        <f t="array" ref="I2224">SUMPRODUCT(B2208:B2227, (ROW(B2208:B2227)-ROW(B2208)+1)) / (20*21/2)</f>
        <v>5.9504385714285721</v>
      </c>
      <c r="J2224" s="2">
        <f t="shared" si="274"/>
        <v>5.907426760765083</v>
      </c>
      <c r="K2224" s="2">
        <f t="shared" si="268"/>
        <v>5.9201863774955994</v>
      </c>
    </row>
    <row r="2225" spans="1:11" ht="13.5" x14ac:dyDescent="0.25">
      <c r="A2225" s="3">
        <v>45244</v>
      </c>
      <c r="B2225" s="2">
        <v>5.9427000000000003</v>
      </c>
      <c r="C2225" s="2">
        <f t="shared" si="269"/>
        <v>-5.6199999999999584E-2</v>
      </c>
      <c r="D2225" s="2">
        <f t="shared" si="270"/>
        <v>5.9796199999999997</v>
      </c>
      <c r="E2225" s="2">
        <f t="shared" si="272"/>
        <v>5.9282200000000005</v>
      </c>
      <c r="F2225" s="2">
        <f t="shared" si="273"/>
        <v>5.9101550000000005</v>
      </c>
      <c r="G2225" s="2">
        <f t="shared" si="267"/>
        <v>5.877959999999999</v>
      </c>
      <c r="H2225" s="2">
        <f t="shared" si="271"/>
        <v>6.0935755000000071</v>
      </c>
      <c r="I2225" s="2">
        <f t="array" ref="I2225">SUMPRODUCT(B2209:B2228, (ROW(B2209:B2228)-ROW(B2209)+1)) / (20*21/2)</f>
        <v>5.9575176190476196</v>
      </c>
      <c r="J2225" s="2">
        <f t="shared" si="274"/>
        <v>5.9107861168826936</v>
      </c>
      <c r="K2225" s="2">
        <f t="shared" si="268"/>
        <v>5.9210692646526351</v>
      </c>
    </row>
    <row r="2226" spans="1:11" ht="13.5" x14ac:dyDescent="0.25">
      <c r="A2226" s="3">
        <v>45245</v>
      </c>
      <c r="B2226" s="2">
        <v>6.0068999999999999</v>
      </c>
      <c r="C2226" s="2">
        <f t="shared" si="269"/>
        <v>6.4199999999999591E-2</v>
      </c>
      <c r="D2226" s="2">
        <f t="shared" si="270"/>
        <v>5.9924599999999995</v>
      </c>
      <c r="E2226" s="2">
        <f t="shared" si="272"/>
        <v>5.9362500000000002</v>
      </c>
      <c r="F2226" s="2">
        <f t="shared" si="273"/>
        <v>5.9250100000000003</v>
      </c>
      <c r="G2226" s="2">
        <f t="shared" ref="G2226:G2289" si="275">AVERAGE(B2177:B2226)</f>
        <v>5.8794039999999983</v>
      </c>
      <c r="H2226" s="2">
        <f t="shared" si="271"/>
        <v>6.0912400000000098</v>
      </c>
      <c r="I2226" s="2">
        <f t="array" ref="I2226">SUMPRODUCT(B2210:B2229, (ROW(B2210:B2229)-ROW(B2210)+1)) / (20*21/2)</f>
        <v>5.9625247619047608</v>
      </c>
      <c r="J2226" s="2">
        <f t="shared" si="274"/>
        <v>5.9199398200367233</v>
      </c>
      <c r="K2226" s="2">
        <f t="shared" si="268"/>
        <v>5.9244351758427278</v>
      </c>
    </row>
    <row r="2227" spans="1:11" ht="13.5" x14ac:dyDescent="0.25">
      <c r="A2227" s="3">
        <v>45246</v>
      </c>
      <c r="B2227" s="2">
        <v>6.0068999999999999</v>
      </c>
      <c r="C2227" s="2">
        <f t="shared" si="269"/>
        <v>0</v>
      </c>
      <c r="D2227" s="2">
        <f t="shared" si="270"/>
        <v>5.9924600000000012</v>
      </c>
      <c r="E2227" s="2">
        <f t="shared" si="272"/>
        <v>5.9442800000000009</v>
      </c>
      <c r="F2227" s="2">
        <f t="shared" si="273"/>
        <v>5.9406700000000008</v>
      </c>
      <c r="G2227" s="2">
        <f t="shared" si="275"/>
        <v>5.8824539999999983</v>
      </c>
      <c r="H2227" s="2">
        <f t="shared" si="271"/>
        <v>6.0892680000000095</v>
      </c>
      <c r="I2227" s="2">
        <f t="array" ref="I2227">SUMPRODUCT(B2211:B2230, (ROW(B2211:B2230)-ROW(B2211)+1)) / (20*21/2)</f>
        <v>5.9988938095238087</v>
      </c>
      <c r="J2227" s="2">
        <f t="shared" si="274"/>
        <v>5.9282217419379881</v>
      </c>
      <c r="K2227" s="2">
        <f t="shared" ref="K2227:K2290" si="276">$K$4*B2227+(1-$K$4)*K2226</f>
        <v>5.927669090515562</v>
      </c>
    </row>
    <row r="2228" spans="1:11" ht="13.5" x14ac:dyDescent="0.25">
      <c r="A2228" s="3">
        <v>45247</v>
      </c>
      <c r="B2228" s="2">
        <v>6.0149999999999997</v>
      </c>
      <c r="C2228" s="2">
        <f t="shared" si="269"/>
        <v>8.099999999999774E-3</v>
      </c>
      <c r="D2228" s="2">
        <f t="shared" si="270"/>
        <v>5.9940800000000012</v>
      </c>
      <c r="E2228" s="2">
        <f t="shared" si="272"/>
        <v>5.9531200000000002</v>
      </c>
      <c r="F2228" s="2">
        <f t="shared" si="273"/>
        <v>5.9543250000000008</v>
      </c>
      <c r="G2228" s="2">
        <f t="shared" si="275"/>
        <v>5.8840599999999981</v>
      </c>
      <c r="H2228" s="2">
        <f t="shared" si="271"/>
        <v>6.087336500000009</v>
      </c>
      <c r="I2228" s="2">
        <f t="array" ref="I2228">SUMPRODUCT(B2212:B2231, (ROW(B2212:B2231)-ROW(B2212)+1)) / (20*21/2)</f>
        <v>6.0329328571428578</v>
      </c>
      <c r="J2228" s="2">
        <f t="shared" si="274"/>
        <v>5.9364863379438946</v>
      </c>
      <c r="K2228" s="2">
        <f t="shared" si="276"/>
        <v>5.9310938320639721</v>
      </c>
    </row>
    <row r="2229" spans="1:11" ht="13.5" x14ac:dyDescent="0.25">
      <c r="A2229" s="3">
        <v>45250</v>
      </c>
      <c r="B2229" s="2">
        <v>6.0068999999999999</v>
      </c>
      <c r="C2229" s="2">
        <f t="shared" si="269"/>
        <v>-8.099999999999774E-3</v>
      </c>
      <c r="D2229" s="2">
        <f t="shared" si="270"/>
        <v>5.9956800000000001</v>
      </c>
      <c r="E2229" s="2">
        <f t="shared" si="272"/>
        <v>5.9675700000000003</v>
      </c>
      <c r="F2229" s="2">
        <f t="shared" si="273"/>
        <v>5.9543250000000008</v>
      </c>
      <c r="G2229" s="2">
        <f t="shared" si="275"/>
        <v>5.8810079999999978</v>
      </c>
      <c r="H2229" s="2">
        <f t="shared" si="271"/>
        <v>6.0850375000000092</v>
      </c>
      <c r="I2229" s="2">
        <f t="array" ref="I2229">SUMPRODUCT(B2213:B2232, (ROW(B2213:B2232)-ROW(B2213)+1)) / (20*21/2)</f>
        <v>6.0899471428571426</v>
      </c>
      <c r="J2229" s="2">
        <f t="shared" si="274"/>
        <v>5.9431924009968569</v>
      </c>
      <c r="K2229" s="2">
        <f t="shared" si="276"/>
        <v>5.9340666229634245</v>
      </c>
    </row>
    <row r="2230" spans="1:11" ht="13.5" x14ac:dyDescent="0.25">
      <c r="A2230" s="3">
        <v>45251</v>
      </c>
      <c r="B2230" s="2">
        <v>6.3361999999999998</v>
      </c>
      <c r="C2230" s="2">
        <f t="shared" si="269"/>
        <v>0.32929999999999993</v>
      </c>
      <c r="D2230" s="2">
        <f t="shared" si="270"/>
        <v>6.0743799999999997</v>
      </c>
      <c r="E2230" s="2">
        <f t="shared" si="272"/>
        <v>6.0270000000000001</v>
      </c>
      <c r="F2230" s="2">
        <f t="shared" si="273"/>
        <v>5.9707900000000009</v>
      </c>
      <c r="G2230" s="2">
        <f t="shared" si="275"/>
        <v>5.8856659999999987</v>
      </c>
      <c r="H2230" s="2">
        <f t="shared" si="271"/>
        <v>6.0847850000000081</v>
      </c>
      <c r="I2230" s="2">
        <f t="array" ref="I2230">SUMPRODUCT(B2214:B2233, (ROW(B2214:B2233)-ROW(B2214)+1)) / (20*21/2)</f>
        <v>6.1431404761904753</v>
      </c>
      <c r="J2230" s="2">
        <f t="shared" si="274"/>
        <v>5.9806216961400125</v>
      </c>
      <c r="K2230" s="2">
        <f t="shared" si="276"/>
        <v>5.9498365593177995</v>
      </c>
    </row>
    <row r="2231" spans="1:11" ht="13.5" x14ac:dyDescent="0.25">
      <c r="A2231" s="3">
        <v>45252</v>
      </c>
      <c r="B2231" s="2">
        <v>6.3281999999999998</v>
      </c>
      <c r="C2231" s="2">
        <f t="shared" si="269"/>
        <v>-8.0000000000000071E-3</v>
      </c>
      <c r="D2231" s="2">
        <f t="shared" si="270"/>
        <v>6.1386399999999988</v>
      </c>
      <c r="E2231" s="2">
        <f t="shared" si="272"/>
        <v>6.06555</v>
      </c>
      <c r="F2231" s="2">
        <f t="shared" si="273"/>
        <v>5.9864500000000005</v>
      </c>
      <c r="G2231" s="2">
        <f t="shared" si="275"/>
        <v>5.8901639999999977</v>
      </c>
      <c r="H2231" s="2">
        <f t="shared" si="271"/>
        <v>6.0848195000000063</v>
      </c>
      <c r="I2231" s="2">
        <f t="array" ref="I2231">SUMPRODUCT(B2215:B2234, (ROW(B2215:B2234)-ROW(B2215)+1)) / (20*21/2)</f>
        <v>6.1933128571428568</v>
      </c>
      <c r="J2231" s="2">
        <f t="shared" si="274"/>
        <v>6.0137243917457255</v>
      </c>
      <c r="K2231" s="2">
        <f t="shared" si="276"/>
        <v>5.9646743413053365</v>
      </c>
    </row>
    <row r="2232" spans="1:11" ht="13.5" x14ac:dyDescent="0.25">
      <c r="A2232" s="3">
        <v>45253</v>
      </c>
      <c r="B2232" s="2">
        <v>6.5850999999999997</v>
      </c>
      <c r="C2232" s="2">
        <f t="shared" si="269"/>
        <v>0.25689999999999991</v>
      </c>
      <c r="D2232" s="2">
        <f t="shared" si="270"/>
        <v>6.2542799999999996</v>
      </c>
      <c r="E2232" s="2">
        <f t="shared" si="272"/>
        <v>6.1233700000000004</v>
      </c>
      <c r="F2232" s="2">
        <f t="shared" si="273"/>
        <v>6.0185700000000004</v>
      </c>
      <c r="G2232" s="2">
        <f t="shared" si="275"/>
        <v>5.899799999999999</v>
      </c>
      <c r="H2232" s="2">
        <f t="shared" si="271"/>
        <v>6.086502500000007</v>
      </c>
      <c r="I2232" s="2">
        <f t="array" ref="I2232">SUMPRODUCT(B2216:B2235, (ROW(B2216:B2235)-ROW(B2216)+1)) / (20*21/2)</f>
        <v>6.2350352380952376</v>
      </c>
      <c r="J2232" s="2">
        <f t="shared" si="274"/>
        <v>6.068141116341371</v>
      </c>
      <c r="K2232" s="2">
        <f t="shared" si="276"/>
        <v>5.9890047592933628</v>
      </c>
    </row>
    <row r="2233" spans="1:11" ht="13.5" x14ac:dyDescent="0.25">
      <c r="A2233" s="3">
        <v>45254</v>
      </c>
      <c r="B2233" s="2">
        <v>6.5770999999999997</v>
      </c>
      <c r="C2233" s="2">
        <f t="shared" si="269"/>
        <v>-8.0000000000000071E-3</v>
      </c>
      <c r="D2233" s="2">
        <f t="shared" si="270"/>
        <v>6.3666999999999998</v>
      </c>
      <c r="E2233" s="2">
        <f t="shared" si="272"/>
        <v>6.1803900000000009</v>
      </c>
      <c r="F2233" s="2">
        <f t="shared" si="273"/>
        <v>6.0502900000000013</v>
      </c>
      <c r="G2233" s="2">
        <f t="shared" si="275"/>
        <v>5.9097579999999992</v>
      </c>
      <c r="H2233" s="2">
        <f t="shared" si="271"/>
        <v>6.0877455000000067</v>
      </c>
      <c r="I2233" s="2">
        <f t="array" ref="I2233">SUMPRODUCT(B2217:B2236, (ROW(B2217:B2236)-ROW(B2217)+1)) / (20*21/2)</f>
        <v>6.2846709523809521</v>
      </c>
      <c r="J2233" s="2">
        <f t="shared" si="274"/>
        <v>6.1166133909755258</v>
      </c>
      <c r="K2233" s="2">
        <f t="shared" si="276"/>
        <v>6.0120673177524466</v>
      </c>
    </row>
    <row r="2234" spans="1:11" ht="13.5" x14ac:dyDescent="0.25">
      <c r="A2234" s="3">
        <v>45257</v>
      </c>
      <c r="B2234" s="2">
        <v>6.5770999999999997</v>
      </c>
      <c r="C2234" s="2">
        <f t="shared" si="269"/>
        <v>0</v>
      </c>
      <c r="D2234" s="2">
        <f t="shared" si="270"/>
        <v>6.4807399999999999</v>
      </c>
      <c r="E2234" s="2">
        <f t="shared" si="272"/>
        <v>6.2382100000000005</v>
      </c>
      <c r="F2234" s="2">
        <f t="shared" si="273"/>
        <v>6.082815000000001</v>
      </c>
      <c r="G2234" s="2">
        <f t="shared" si="275"/>
        <v>5.9201979999999992</v>
      </c>
      <c r="H2234" s="2">
        <f t="shared" si="271"/>
        <v>6.0894610000000071</v>
      </c>
      <c r="I2234" s="2">
        <f t="array" ref="I2234">SUMPRODUCT(B2218:B2237, (ROW(B2218:B2237)-ROW(B2218)+1)) / (20*21/2)</f>
        <v>6.3401223809523808</v>
      </c>
      <c r="J2234" s="2">
        <f t="shared" si="274"/>
        <v>6.1604692585016663</v>
      </c>
      <c r="K2234" s="2">
        <f t="shared" si="276"/>
        <v>6.0342254621543114</v>
      </c>
    </row>
    <row r="2235" spans="1:11" ht="13.5" x14ac:dyDescent="0.25">
      <c r="A2235" s="3">
        <v>45258</v>
      </c>
      <c r="B2235" s="2">
        <v>6.5209000000000001</v>
      </c>
      <c r="C2235" s="2">
        <f t="shared" si="269"/>
        <v>-5.6199999999999584E-2</v>
      </c>
      <c r="D2235" s="2">
        <f t="shared" si="270"/>
        <v>6.5176800000000004</v>
      </c>
      <c r="E2235" s="2">
        <f t="shared" si="272"/>
        <v>6.29603</v>
      </c>
      <c r="F2235" s="2">
        <f t="shared" si="273"/>
        <v>6.1121250000000007</v>
      </c>
      <c r="G2235" s="2">
        <f t="shared" si="275"/>
        <v>5.933527999999999</v>
      </c>
      <c r="H2235" s="2">
        <f t="shared" si="271"/>
        <v>6.0904590000000063</v>
      </c>
      <c r="I2235" s="2">
        <f t="array" ref="I2235">SUMPRODUCT(B2219:B2238, (ROW(B2219:B2238)-ROW(B2219)+1)) / (20*21/2)</f>
        <v>6.3902161904761901</v>
      </c>
      <c r="J2235" s="2">
        <f t="shared" si="274"/>
        <v>6.1947959957872216</v>
      </c>
      <c r="K2235" s="2">
        <f t="shared" si="276"/>
        <v>6.0533107381482605</v>
      </c>
    </row>
    <row r="2236" spans="1:11" ht="13.5" x14ac:dyDescent="0.25">
      <c r="A2236" s="3">
        <v>45259</v>
      </c>
      <c r="B2236" s="2">
        <v>6.6333000000000002</v>
      </c>
      <c r="C2236" s="2">
        <f t="shared" si="269"/>
        <v>0.11240000000000006</v>
      </c>
      <c r="D2236" s="2">
        <f t="shared" si="270"/>
        <v>6.5787000000000004</v>
      </c>
      <c r="E2236" s="2">
        <f t="shared" si="272"/>
        <v>6.3586699999999992</v>
      </c>
      <c r="F2236" s="2">
        <f t="shared" si="273"/>
        <v>6.1474600000000006</v>
      </c>
      <c r="G2236" s="2">
        <f t="shared" si="275"/>
        <v>5.9468579999999998</v>
      </c>
      <c r="H2236" s="2">
        <f t="shared" si="271"/>
        <v>6.092019000000005</v>
      </c>
      <c r="I2236" s="2">
        <f t="array" ref="I2236">SUMPRODUCT(B2220:B2239, (ROW(B2220:B2239)-ROW(B2220)+1)) / (20*21/2)</f>
        <v>6.428152857142857</v>
      </c>
      <c r="J2236" s="2">
        <f t="shared" si="274"/>
        <v>6.2365582819027248</v>
      </c>
      <c r="K2236" s="2">
        <f t="shared" si="276"/>
        <v>6.0760554150836228</v>
      </c>
    </row>
    <row r="2237" spans="1:11" ht="13.5" x14ac:dyDescent="0.25">
      <c r="A2237" s="3">
        <v>45260</v>
      </c>
      <c r="B2237" s="2">
        <v>6.7297000000000002</v>
      </c>
      <c r="C2237" s="2">
        <f t="shared" si="269"/>
        <v>9.6400000000000041E-2</v>
      </c>
      <c r="D2237" s="2">
        <f t="shared" si="270"/>
        <v>6.6076199999999998</v>
      </c>
      <c r="E2237" s="2">
        <f t="shared" si="272"/>
        <v>6.4309500000000002</v>
      </c>
      <c r="F2237" s="2">
        <f t="shared" si="273"/>
        <v>6.1876150000000001</v>
      </c>
      <c r="G2237" s="2">
        <f t="shared" si="275"/>
        <v>5.9627579999999991</v>
      </c>
      <c r="H2237" s="2">
        <f t="shared" si="271"/>
        <v>6.0940610000000035</v>
      </c>
      <c r="I2237" s="2">
        <f t="array" ref="I2237">SUMPRODUCT(B2221:B2240, (ROW(B2221:B2240)-ROW(B2221)+1)) / (20*21/2)</f>
        <v>6.4624566666666663</v>
      </c>
      <c r="J2237" s="2">
        <f t="shared" si="274"/>
        <v>6.2835241598167508</v>
      </c>
      <c r="K2237" s="2">
        <f t="shared" si="276"/>
        <v>6.1016885360607356</v>
      </c>
    </row>
    <row r="2238" spans="1:11" ht="13.5" x14ac:dyDescent="0.25">
      <c r="A2238" s="3">
        <v>45261</v>
      </c>
      <c r="B2238" s="2">
        <v>6.7135999999999996</v>
      </c>
      <c r="C2238" s="2">
        <f t="shared" si="269"/>
        <v>-1.6100000000000669E-2</v>
      </c>
      <c r="D2238" s="2">
        <f t="shared" si="270"/>
        <v>6.6349199999999993</v>
      </c>
      <c r="E2238" s="2">
        <f t="shared" si="272"/>
        <v>6.5008099999999995</v>
      </c>
      <c r="F2238" s="2">
        <f t="shared" si="273"/>
        <v>6.2269649999999999</v>
      </c>
      <c r="G2238" s="2">
        <f t="shared" si="275"/>
        <v>5.9783359999999997</v>
      </c>
      <c r="H2238" s="2">
        <f t="shared" si="271"/>
        <v>6.0958410000000027</v>
      </c>
      <c r="I2238" s="2">
        <f t="array" ref="I2238">SUMPRODUCT(B2222:B2241, (ROW(B2222:B2241)-ROW(B2222)+1)) / (20*21/2)</f>
        <v>6.4925538095238098</v>
      </c>
      <c r="J2238" s="2">
        <f t="shared" si="274"/>
        <v>6.3244837636437268</v>
      </c>
      <c r="K2238" s="2">
        <f t="shared" si="276"/>
        <v>6.125685064058354</v>
      </c>
    </row>
    <row r="2239" spans="1:11" ht="13.5" x14ac:dyDescent="0.25">
      <c r="A2239" s="3">
        <v>45264</v>
      </c>
      <c r="B2239" s="2">
        <v>6.6253000000000002</v>
      </c>
      <c r="C2239" s="2">
        <f t="shared" si="269"/>
        <v>-8.8299999999999379E-2</v>
      </c>
      <c r="D2239" s="2">
        <f t="shared" si="270"/>
        <v>6.6445600000000002</v>
      </c>
      <c r="E2239" s="2">
        <f t="shared" si="272"/>
        <v>6.5626499999999997</v>
      </c>
      <c r="F2239" s="2">
        <f t="shared" si="273"/>
        <v>6.26511</v>
      </c>
      <c r="G2239" s="2">
        <f t="shared" si="275"/>
        <v>5.99247</v>
      </c>
      <c r="H2239" s="2">
        <f t="shared" si="271"/>
        <v>6.0972155000000035</v>
      </c>
      <c r="I2239" s="2">
        <f t="array" ref="I2239">SUMPRODUCT(B2223:B2242, (ROW(B2223:B2242)-ROW(B2223)+1)) / (20*21/2)</f>
        <v>6.5079242857142852</v>
      </c>
      <c r="J2239" s="2">
        <f t="shared" si="274"/>
        <v>6.3531329290109904</v>
      </c>
      <c r="K2239" s="2">
        <f t="shared" si="276"/>
        <v>6.1452778066443008</v>
      </c>
    </row>
    <row r="2240" spans="1:11" ht="13.5" x14ac:dyDescent="0.25">
      <c r="A2240" s="3">
        <v>45265</v>
      </c>
      <c r="B2240" s="2">
        <v>6.6253000000000002</v>
      </c>
      <c r="C2240" s="2">
        <f t="shared" si="269"/>
        <v>0</v>
      </c>
      <c r="D2240" s="2">
        <f t="shared" si="270"/>
        <v>6.6654399999999994</v>
      </c>
      <c r="E2240" s="2">
        <f t="shared" si="272"/>
        <v>6.5915599999999994</v>
      </c>
      <c r="F2240" s="2">
        <f t="shared" si="273"/>
        <v>6.3092799999999993</v>
      </c>
      <c r="G2240" s="2">
        <f t="shared" si="275"/>
        <v>6.0094959999999995</v>
      </c>
      <c r="H2240" s="2">
        <f t="shared" si="271"/>
        <v>6.0987355000000028</v>
      </c>
      <c r="I2240" s="2">
        <f t="array" ref="I2240">SUMPRODUCT(B2224:B2243, (ROW(B2224:B2243)-ROW(B2224)+1)) / (20*21/2)</f>
        <v>6.5339333333333336</v>
      </c>
      <c r="J2240" s="2">
        <f t="shared" si="274"/>
        <v>6.3790536024385149</v>
      </c>
      <c r="K2240" s="2">
        <f t="shared" si="276"/>
        <v>6.1641022063837401</v>
      </c>
    </row>
    <row r="2241" spans="1:11" ht="13.5" x14ac:dyDescent="0.25">
      <c r="A2241" s="3">
        <v>45266</v>
      </c>
      <c r="B2241" s="2">
        <v>6.6253000000000002</v>
      </c>
      <c r="C2241" s="2">
        <f t="shared" si="269"/>
        <v>0</v>
      </c>
      <c r="D2241" s="2">
        <f t="shared" si="270"/>
        <v>6.6638400000000004</v>
      </c>
      <c r="E2241" s="2">
        <f t="shared" si="272"/>
        <v>6.6212700000000009</v>
      </c>
      <c r="F2241" s="2">
        <f t="shared" si="273"/>
        <v>6.3434099999999995</v>
      </c>
      <c r="G2241" s="2">
        <f t="shared" si="275"/>
        <v>6.0279659999999993</v>
      </c>
      <c r="H2241" s="2">
        <f t="shared" si="271"/>
        <v>6.1001830000000021</v>
      </c>
      <c r="I2241" s="2">
        <f t="array" ref="I2241">SUMPRODUCT(B2225:B2244, (ROW(B2225:B2244)-ROW(B2225)+1)) / (20*21/2)</f>
        <v>6.5576828571428578</v>
      </c>
      <c r="J2241" s="2">
        <f t="shared" si="274"/>
        <v>6.4025056403015128</v>
      </c>
      <c r="K2241" s="2">
        <f t="shared" si="276"/>
        <v>6.1821883943686915</v>
      </c>
    </row>
    <row r="2242" spans="1:11" ht="13.5" x14ac:dyDescent="0.25">
      <c r="A2242" s="3">
        <v>45267</v>
      </c>
      <c r="B2242" s="2">
        <v>6.5048000000000004</v>
      </c>
      <c r="C2242" s="2">
        <f t="shared" si="269"/>
        <v>-0.12049999999999983</v>
      </c>
      <c r="D2242" s="2">
        <f t="shared" si="270"/>
        <v>6.6188599999999997</v>
      </c>
      <c r="E2242" s="2">
        <f t="shared" si="272"/>
        <v>6.6132400000000002</v>
      </c>
      <c r="F2242" s="2">
        <f t="shared" si="273"/>
        <v>6.3683049999999994</v>
      </c>
      <c r="G2242" s="2">
        <f t="shared" si="275"/>
        <v>6.0425819999999986</v>
      </c>
      <c r="H2242" s="2">
        <f t="shared" si="271"/>
        <v>6.1011005000000003</v>
      </c>
      <c r="I2242" s="2">
        <f t="array" ref="I2242">SUMPRODUCT(B2226:B2245, (ROW(B2226:B2245)-ROW(B2226)+1)) / (20*21/2)</f>
        <v>6.5760395238095235</v>
      </c>
      <c r="J2242" s="2">
        <f t="shared" si="274"/>
        <v>6.4122479602727971</v>
      </c>
      <c r="K2242" s="2">
        <f t="shared" si="276"/>
        <v>6.1948398298836453</v>
      </c>
    </row>
    <row r="2243" spans="1:11" ht="13.5" x14ac:dyDescent="0.25">
      <c r="A2243" s="3">
        <v>45268</v>
      </c>
      <c r="B2243" s="2">
        <v>6.6414</v>
      </c>
      <c r="C2243" s="2">
        <f t="shared" si="269"/>
        <v>0.13659999999999961</v>
      </c>
      <c r="D2243" s="2">
        <f t="shared" si="270"/>
        <v>6.6044200000000002</v>
      </c>
      <c r="E2243" s="2">
        <f t="shared" si="272"/>
        <v>6.6196700000000011</v>
      </c>
      <c r="F2243" s="2">
        <f t="shared" si="273"/>
        <v>6.4000299999999992</v>
      </c>
      <c r="G2243" s="2">
        <f t="shared" si="275"/>
        <v>6.0599299999999978</v>
      </c>
      <c r="H2243" s="2">
        <f t="shared" si="271"/>
        <v>6.1030284999999989</v>
      </c>
      <c r="I2243" s="2">
        <f t="array" ref="I2243">SUMPRODUCT(B2227:B2246, (ROW(B2227:B2246)-ROW(B2227)+1)) / (20*21/2)</f>
        <v>6.5911457142857142</v>
      </c>
      <c r="J2243" s="2">
        <f t="shared" si="274"/>
        <v>6.43407196405634</v>
      </c>
      <c r="K2243" s="2">
        <f t="shared" si="276"/>
        <v>6.2123519934176201</v>
      </c>
    </row>
    <row r="2244" spans="1:11" ht="13.5" x14ac:dyDescent="0.25">
      <c r="A2244" s="3">
        <v>45271</v>
      </c>
      <c r="B2244" s="2">
        <v>6.6494</v>
      </c>
      <c r="C2244" s="2">
        <f t="shared" ref="C2244:C2307" si="277">B2244-B2243</f>
        <v>8.0000000000000071E-3</v>
      </c>
      <c r="D2244" s="2">
        <f t="shared" si="270"/>
        <v>6.6092399999999998</v>
      </c>
      <c r="E2244" s="2">
        <f t="shared" si="272"/>
        <v>6.6269000000000009</v>
      </c>
      <c r="F2244" s="2">
        <f t="shared" si="273"/>
        <v>6.4325549999999989</v>
      </c>
      <c r="G2244" s="2">
        <f t="shared" si="275"/>
        <v>6.0764739999999984</v>
      </c>
      <c r="H2244" s="2">
        <f t="shared" si="271"/>
        <v>6.1049964999999986</v>
      </c>
      <c r="I2244" s="2">
        <f t="array" ref="I2244">SUMPRODUCT(B2228:B2247, (ROW(B2228:B2247)-ROW(B2228)+1)) / (20*21/2)</f>
        <v>6.603307142857143</v>
      </c>
      <c r="J2244" s="2">
        <f t="shared" si="274"/>
        <v>6.454579396050975</v>
      </c>
      <c r="K2244" s="2">
        <f t="shared" si="276"/>
        <v>6.2294911309306551</v>
      </c>
    </row>
    <row r="2245" spans="1:11" ht="13.5" x14ac:dyDescent="0.25">
      <c r="A2245" s="3">
        <v>45272</v>
      </c>
      <c r="B2245" s="2">
        <v>6.6253000000000002</v>
      </c>
      <c r="C2245" s="2">
        <f t="shared" si="277"/>
        <v>-2.4099999999999788E-2</v>
      </c>
      <c r="D2245" s="2">
        <f t="shared" si="270"/>
        <v>6.6092399999999998</v>
      </c>
      <c r="E2245" s="2">
        <f t="shared" si="272"/>
        <v>6.63734</v>
      </c>
      <c r="F2245" s="2">
        <f t="shared" si="273"/>
        <v>6.466685</v>
      </c>
      <c r="G2245" s="2">
        <f t="shared" si="275"/>
        <v>6.0925359999999991</v>
      </c>
      <c r="H2245" s="2">
        <f t="shared" si="271"/>
        <v>6.1066619999999974</v>
      </c>
      <c r="I2245" s="2">
        <f t="array" ref="I2245">SUMPRODUCT(B2229:B2248, (ROW(B2229:B2248)-ROW(B2229)+1)) / (20*21/2)</f>
        <v>6.6086952380952368</v>
      </c>
      <c r="J2245" s="2">
        <f t="shared" si="274"/>
        <v>6.4708385011889771</v>
      </c>
      <c r="K2245" s="2">
        <f t="shared" si="276"/>
        <v>6.2450130473647469</v>
      </c>
    </row>
    <row r="2246" spans="1:11" ht="13.5" x14ac:dyDescent="0.25">
      <c r="A2246" s="3">
        <v>45273</v>
      </c>
      <c r="B2246" s="2">
        <v>6.6253000000000002</v>
      </c>
      <c r="C2246" s="2">
        <f t="shared" si="277"/>
        <v>0</v>
      </c>
      <c r="D2246" s="2">
        <f t="shared" ref="D2246:D2309" si="278">AVERAGE(B2242:B2246)</f>
        <v>6.6092399999999998</v>
      </c>
      <c r="E2246" s="2">
        <f t="shared" si="272"/>
        <v>6.636540000000001</v>
      </c>
      <c r="F2246" s="2">
        <f t="shared" si="273"/>
        <v>6.4976049999999983</v>
      </c>
      <c r="G2246" s="2">
        <f t="shared" si="275"/>
        <v>6.1108459999999978</v>
      </c>
      <c r="H2246" s="2">
        <f t="shared" si="271"/>
        <v>6.1082914999999982</v>
      </c>
      <c r="I2246" s="2">
        <f t="array" ref="I2246">SUMPRODUCT(B2230:B2249, (ROW(B2230:B2249)-ROW(B2230)+1)) / (20*21/2)</f>
        <v>6.6106066666666665</v>
      </c>
      <c r="J2246" s="2">
        <f t="shared" si="274"/>
        <v>6.4855491201233599</v>
      </c>
      <c r="K2246" s="2">
        <f t="shared" si="276"/>
        <v>6.2599262611935806</v>
      </c>
    </row>
    <row r="2247" spans="1:11" ht="13.5" x14ac:dyDescent="0.25">
      <c r="A2247" s="3">
        <v>45274</v>
      </c>
      <c r="B2247" s="2">
        <v>6.6253000000000002</v>
      </c>
      <c r="C2247" s="2">
        <f t="shared" si="277"/>
        <v>0</v>
      </c>
      <c r="D2247" s="2">
        <f t="shared" si="278"/>
        <v>6.6333399999999996</v>
      </c>
      <c r="E2247" s="2">
        <f t="shared" si="272"/>
        <v>6.6260999999999992</v>
      </c>
      <c r="F2247" s="2">
        <f t="shared" si="273"/>
        <v>6.5285249999999992</v>
      </c>
      <c r="G2247" s="2">
        <f t="shared" si="275"/>
        <v>6.1291559999999983</v>
      </c>
      <c r="H2247" s="2">
        <f t="shared" si="271"/>
        <v>6.1101389999999967</v>
      </c>
      <c r="I2247" s="2">
        <f t="array" ref="I2247">SUMPRODUCT(B2231:B2250, (ROW(B2231:B2250)-ROW(B2231)+1)) / (20*21/2)</f>
        <v>6.6098028571428564</v>
      </c>
      <c r="J2247" s="2">
        <f t="shared" si="274"/>
        <v>6.4988587277306582</v>
      </c>
      <c r="K2247" s="2">
        <f t="shared" si="276"/>
        <v>6.2742546431075583</v>
      </c>
    </row>
    <row r="2248" spans="1:11" ht="13.5" x14ac:dyDescent="0.25">
      <c r="A2248" s="3">
        <v>45275</v>
      </c>
      <c r="B2248" s="2">
        <v>6.5850999999999997</v>
      </c>
      <c r="C2248" s="2">
        <f t="shared" si="277"/>
        <v>-4.0200000000000458E-2</v>
      </c>
      <c r="D2248" s="2">
        <f t="shared" si="278"/>
        <v>6.6220799999999995</v>
      </c>
      <c r="E2248" s="2">
        <f t="shared" si="272"/>
        <v>6.6132500000000007</v>
      </c>
      <c r="F2248" s="2">
        <f t="shared" si="273"/>
        <v>6.5570299999999992</v>
      </c>
      <c r="G2248" s="2">
        <f t="shared" si="275"/>
        <v>6.1466619999999992</v>
      </c>
      <c r="H2248" s="2">
        <f t="shared" si="271"/>
        <v>6.1119309999999976</v>
      </c>
      <c r="I2248" s="2">
        <f t="array" ref="I2248">SUMPRODUCT(B2232:B2251, (ROW(B2232:B2251)-ROW(B2232)+1)) / (20*21/2)</f>
        <v>6.6086138095238081</v>
      </c>
      <c r="J2248" s="2">
        <f t="shared" si="274"/>
        <v>6.5070721822325002</v>
      </c>
      <c r="K2248" s="2">
        <f t="shared" si="276"/>
        <v>6.286444657103341</v>
      </c>
    </row>
    <row r="2249" spans="1:11" ht="13.5" x14ac:dyDescent="0.25">
      <c r="A2249" s="3">
        <v>45278</v>
      </c>
      <c r="B2249" s="2">
        <v>6.5770999999999997</v>
      </c>
      <c r="C2249" s="2">
        <f t="shared" si="277"/>
        <v>-8.0000000000000071E-3</v>
      </c>
      <c r="D2249" s="2">
        <f t="shared" si="278"/>
        <v>6.6076199999999998</v>
      </c>
      <c r="E2249" s="2">
        <f t="shared" si="272"/>
        <v>6.6084300000000002</v>
      </c>
      <c r="F2249" s="2">
        <f t="shared" si="273"/>
        <v>6.5855399999999991</v>
      </c>
      <c r="G2249" s="2">
        <f t="shared" si="275"/>
        <v>6.164007999999999</v>
      </c>
      <c r="H2249" s="2">
        <f t="shared" si="271"/>
        <v>6.1142284999999967</v>
      </c>
      <c r="I2249" s="2">
        <f t="array" ref="I2249">SUMPRODUCT(B2233:B2252, (ROW(B2233:B2252)-ROW(B2233)+1)) / (20*21/2)</f>
        <v>6.6023823809523821</v>
      </c>
      <c r="J2249" s="2">
        <f t="shared" si="274"/>
        <v>6.513741498210357</v>
      </c>
      <c r="K2249" s="2">
        <f t="shared" si="276"/>
        <v>6.2978429058443863</v>
      </c>
    </row>
    <row r="2250" spans="1:11" ht="13.5" x14ac:dyDescent="0.25">
      <c r="A2250" s="3">
        <v>45279</v>
      </c>
      <c r="B2250" s="2">
        <v>6.5770999999999997</v>
      </c>
      <c r="C2250" s="2">
        <f t="shared" si="277"/>
        <v>0</v>
      </c>
      <c r="D2250" s="2">
        <f t="shared" si="278"/>
        <v>6.5979799999999997</v>
      </c>
      <c r="E2250" s="2">
        <f t="shared" si="272"/>
        <v>6.6036100000000006</v>
      </c>
      <c r="F2250" s="2">
        <f t="shared" si="273"/>
        <v>6.5975849999999996</v>
      </c>
      <c r="G2250" s="2">
        <f t="shared" si="275"/>
        <v>6.1813539999999989</v>
      </c>
      <c r="H2250" s="2">
        <f t="shared" ref="H2250:H2313" si="279">AVERAGE(B2051:B2250)</f>
        <v>6.115834999999997</v>
      </c>
      <c r="I2250" s="2">
        <f t="array" ref="I2250">SUMPRODUCT(B2234:B2253, (ROW(B2234:B2253)-ROW(B2234)+1)) / (20*21/2)</f>
        <v>6.5925133333333328</v>
      </c>
      <c r="J2250" s="2">
        <f t="shared" si="274"/>
        <v>6.519775641237942</v>
      </c>
      <c r="K2250" s="2">
        <f t="shared" si="276"/>
        <v>6.3087941644387246</v>
      </c>
    </row>
    <row r="2251" spans="1:11" ht="13.5" x14ac:dyDescent="0.25">
      <c r="A2251" s="3">
        <v>45280</v>
      </c>
      <c r="B2251" s="2">
        <v>6.5850999999999997</v>
      </c>
      <c r="C2251" s="2">
        <f t="shared" si="277"/>
        <v>8.0000000000000071E-3</v>
      </c>
      <c r="D2251" s="2">
        <f t="shared" si="278"/>
        <v>6.5899400000000004</v>
      </c>
      <c r="E2251" s="2">
        <f t="shared" si="272"/>
        <v>6.599590000000001</v>
      </c>
      <c r="F2251" s="2">
        <f t="shared" si="273"/>
        <v>6.6104300000000009</v>
      </c>
      <c r="G2251" s="2">
        <f t="shared" si="275"/>
        <v>6.1990199999999991</v>
      </c>
      <c r="H2251" s="2">
        <f t="shared" si="279"/>
        <v>6.1176999999999975</v>
      </c>
      <c r="I2251" s="2">
        <f t="array" ref="I2251">SUMPRODUCT(B2235:B2254, (ROW(B2235:B2254)-ROW(B2235)+1)) / (20*21/2)</f>
        <v>6.5860552380952377</v>
      </c>
      <c r="J2251" s="2">
        <f t="shared" si="274"/>
        <v>6.5259970087390897</v>
      </c>
      <c r="K2251" s="2">
        <f t="shared" si="276"/>
        <v>6.3196296874019122</v>
      </c>
    </row>
    <row r="2252" spans="1:11" ht="13.5" x14ac:dyDescent="0.25">
      <c r="A2252" s="3">
        <v>45281</v>
      </c>
      <c r="B2252" s="2">
        <v>6.5449999999999999</v>
      </c>
      <c r="C2252" s="2">
        <f t="shared" si="277"/>
        <v>-4.0099999999999802E-2</v>
      </c>
      <c r="D2252" s="2">
        <f t="shared" si="278"/>
        <v>6.5738799999999999</v>
      </c>
      <c r="E2252" s="2">
        <f t="shared" ref="E2252:E2315" si="280">AVERAGE(B2243:B2252)</f>
        <v>6.6036099999999989</v>
      </c>
      <c r="F2252" s="2">
        <f t="shared" si="273"/>
        <v>6.6084249999999995</v>
      </c>
      <c r="G2252" s="2">
        <f t="shared" si="275"/>
        <v>6.2157239999999989</v>
      </c>
      <c r="H2252" s="2">
        <f t="shared" si="279"/>
        <v>6.119364499999997</v>
      </c>
      <c r="I2252" s="2">
        <f t="array" ref="I2252">SUMPRODUCT(B2236:B2255, (ROW(B2236:B2255)-ROW(B2236)+1)) / (20*21/2)</f>
        <v>6.5767214285714282</v>
      </c>
      <c r="J2252" s="2">
        <f t="shared" si="274"/>
        <v>6.527806817430605</v>
      </c>
      <c r="K2252" s="2">
        <f t="shared" si="276"/>
        <v>6.3284677388763475</v>
      </c>
    </row>
    <row r="2253" spans="1:11" ht="13.5" x14ac:dyDescent="0.25">
      <c r="A2253" s="3">
        <v>45282</v>
      </c>
      <c r="B2253" s="2">
        <v>6.5048000000000004</v>
      </c>
      <c r="C2253" s="2">
        <f t="shared" si="277"/>
        <v>-4.0199999999999569E-2</v>
      </c>
      <c r="D2253" s="2">
        <f t="shared" si="278"/>
        <v>6.5578200000000013</v>
      </c>
      <c r="E2253" s="2">
        <f t="shared" si="280"/>
        <v>6.58995</v>
      </c>
      <c r="F2253" s="2">
        <f t="shared" si="273"/>
        <v>6.6048099999999987</v>
      </c>
      <c r="G2253" s="2">
        <f t="shared" si="275"/>
        <v>6.2316239999999992</v>
      </c>
      <c r="H2253" s="2">
        <f t="shared" si="279"/>
        <v>6.1213004999999967</v>
      </c>
      <c r="I2253" s="2">
        <f t="array" ref="I2253">SUMPRODUCT(B2237:B2256, (ROW(B2237:B2256)-ROW(B2237)+1)) / (20*21/2)</f>
        <v>6.5674642857142862</v>
      </c>
      <c r="J2253" s="2">
        <f t="shared" si="274"/>
        <v>6.5256156919610229</v>
      </c>
      <c r="K2253" s="2">
        <f t="shared" si="276"/>
        <v>6.3353827295086482</v>
      </c>
    </row>
    <row r="2254" spans="1:11" ht="13.5" x14ac:dyDescent="0.25">
      <c r="A2254" s="3">
        <v>45285</v>
      </c>
      <c r="B2254" s="2">
        <v>6.5369999999999999</v>
      </c>
      <c r="C2254" s="2">
        <f t="shared" si="277"/>
        <v>3.2199999999999562E-2</v>
      </c>
      <c r="D2254" s="2">
        <f t="shared" si="278"/>
        <v>6.5498000000000003</v>
      </c>
      <c r="E2254" s="2">
        <f t="shared" si="280"/>
        <v>6.5787100000000009</v>
      </c>
      <c r="F2254" s="2">
        <f t="shared" si="273"/>
        <v>6.6028049999999991</v>
      </c>
      <c r="G2254" s="2">
        <f t="shared" si="275"/>
        <v>6.2481680000000006</v>
      </c>
      <c r="H2254" s="2">
        <f t="shared" si="279"/>
        <v>6.1239794999999955</v>
      </c>
      <c r="I2254" s="2">
        <f t="array" ref="I2254">SUMPRODUCT(B2238:B2257, (ROW(B2238:B2257)-ROW(B2238)+1)) / (20*21/2)</f>
        <v>6.5618857142857143</v>
      </c>
      <c r="J2254" s="2">
        <f t="shared" si="274"/>
        <v>6.5266999117742595</v>
      </c>
      <c r="K2254" s="2">
        <f t="shared" si="276"/>
        <v>6.3432892891357602</v>
      </c>
    </row>
    <row r="2255" spans="1:11" ht="13.5" x14ac:dyDescent="0.25">
      <c r="A2255" s="3">
        <v>45286</v>
      </c>
      <c r="B2255" s="2">
        <v>6.5048000000000004</v>
      </c>
      <c r="C2255" s="2">
        <f t="shared" si="277"/>
        <v>-3.2199999999999562E-2</v>
      </c>
      <c r="D2255" s="2">
        <f t="shared" si="278"/>
        <v>6.5353399999999997</v>
      </c>
      <c r="E2255" s="2">
        <f t="shared" si="280"/>
        <v>6.5666600000000006</v>
      </c>
      <c r="F2255" s="2">
        <f t="shared" si="273"/>
        <v>6.6019999999999994</v>
      </c>
      <c r="G2255" s="2">
        <f t="shared" si="275"/>
        <v>6.264068</v>
      </c>
      <c r="H2255" s="2">
        <f t="shared" si="279"/>
        <v>6.1257699999999957</v>
      </c>
      <c r="I2255" s="2">
        <f t="array" ref="I2255">SUMPRODUCT(B2239:B2258, (ROW(B2239:B2258)-ROW(B2239)+1)) / (20*21/2)</f>
        <v>6.5564533333333328</v>
      </c>
      <c r="J2255" s="2">
        <f t="shared" si="274"/>
        <v>6.5246142058909964</v>
      </c>
      <c r="K2255" s="2">
        <f t="shared" si="276"/>
        <v>6.3496230425029863</v>
      </c>
    </row>
    <row r="2256" spans="1:11" ht="13.5" x14ac:dyDescent="0.25">
      <c r="A2256" s="3">
        <v>45287</v>
      </c>
      <c r="B2256" s="2">
        <v>6.5048000000000004</v>
      </c>
      <c r="C2256" s="2">
        <f t="shared" si="277"/>
        <v>0</v>
      </c>
      <c r="D2256" s="2">
        <f t="shared" si="278"/>
        <v>6.5192800000000002</v>
      </c>
      <c r="E2256" s="2">
        <f t="shared" si="280"/>
        <v>6.5546100000000012</v>
      </c>
      <c r="F2256" s="2">
        <f t="shared" si="273"/>
        <v>6.5955750000000011</v>
      </c>
      <c r="G2256" s="2">
        <f t="shared" si="275"/>
        <v>6.2799680000000002</v>
      </c>
      <c r="H2256" s="2">
        <f t="shared" si="279"/>
        <v>6.1275969999999953</v>
      </c>
      <c r="I2256" s="2">
        <f t="array" ref="I2256">SUMPRODUCT(B2240:B2259, (ROW(B2240:B2259)-ROW(B2240)+1)) / (20*21/2)</f>
        <v>6.5511385714285701</v>
      </c>
      <c r="J2256" s="2">
        <f t="shared" si="274"/>
        <v>6.5227271386632824</v>
      </c>
      <c r="K2256" s="2">
        <f t="shared" si="276"/>
        <v>6.3557084133852229</v>
      </c>
    </row>
    <row r="2257" spans="1:11" ht="13.5" x14ac:dyDescent="0.25">
      <c r="A2257" s="3">
        <v>45288</v>
      </c>
      <c r="B2257" s="2">
        <v>6.5369999999999999</v>
      </c>
      <c r="C2257" s="2">
        <f t="shared" si="277"/>
        <v>3.2199999999999562E-2</v>
      </c>
      <c r="D2257" s="2">
        <f t="shared" si="278"/>
        <v>6.5176800000000004</v>
      </c>
      <c r="E2257" s="2">
        <f t="shared" si="280"/>
        <v>6.5457800000000006</v>
      </c>
      <c r="F2257" s="2">
        <f t="shared" si="273"/>
        <v>6.5859400000000008</v>
      </c>
      <c r="G2257" s="2">
        <f t="shared" si="275"/>
        <v>6.2968340000000014</v>
      </c>
      <c r="H2257" s="2">
        <f t="shared" si="279"/>
        <v>6.1294394999999939</v>
      </c>
      <c r="I2257" s="2">
        <f t="array" ref="I2257">SUMPRODUCT(B2241:B2260, (ROW(B2241:B2260)-ROW(B2241)+1)) / (20*21/2)</f>
        <v>6.5447876190476197</v>
      </c>
      <c r="J2257" s="2">
        <f t="shared" si="274"/>
        <v>6.5240864587905891</v>
      </c>
      <c r="K2257" s="2">
        <f t="shared" si="276"/>
        <v>6.3628178873701167</v>
      </c>
    </row>
    <row r="2258" spans="1:11" ht="13.5" x14ac:dyDescent="0.25">
      <c r="A2258" s="3">
        <v>45289</v>
      </c>
      <c r="B2258" s="2">
        <v>6.5289000000000001</v>
      </c>
      <c r="C2258" s="2">
        <f t="shared" si="277"/>
        <v>-8.099999999999774E-3</v>
      </c>
      <c r="D2258" s="2">
        <f t="shared" si="278"/>
        <v>6.5224999999999991</v>
      </c>
      <c r="E2258" s="2">
        <f t="shared" si="280"/>
        <v>6.5401600000000002</v>
      </c>
      <c r="F2258" s="2">
        <f t="shared" si="273"/>
        <v>6.5767050000000014</v>
      </c>
      <c r="G2258" s="2">
        <f t="shared" si="275"/>
        <v>6.3125740000000015</v>
      </c>
      <c r="H2258" s="2">
        <f t="shared" si="279"/>
        <v>6.130586999999994</v>
      </c>
      <c r="I2258" s="2">
        <f t="array" ref="I2258">SUMPRODUCT(B2242:B2261, (ROW(B2242:B2261)-ROW(B2242)+1)) / (20*21/2)</f>
        <v>6.5382485714285705</v>
      </c>
      <c r="J2258" s="2">
        <f t="shared" si="274"/>
        <v>6.5245448912867241</v>
      </c>
      <c r="K2258" s="2">
        <f t="shared" si="276"/>
        <v>6.3693309113948189</v>
      </c>
    </row>
    <row r="2259" spans="1:11" ht="13.5" x14ac:dyDescent="0.25">
      <c r="A2259" s="3">
        <v>45293</v>
      </c>
      <c r="B2259" s="2">
        <v>6.5209000000000001</v>
      </c>
      <c r="C2259" s="2">
        <f t="shared" si="277"/>
        <v>-8.0000000000000071E-3</v>
      </c>
      <c r="D2259" s="2">
        <f t="shared" si="278"/>
        <v>6.5192800000000002</v>
      </c>
      <c r="E2259" s="2">
        <f t="shared" si="280"/>
        <v>6.5345400000000016</v>
      </c>
      <c r="F2259" s="2">
        <f t="shared" si="273"/>
        <v>6.5714850000000009</v>
      </c>
      <c r="G2259" s="2">
        <f t="shared" si="275"/>
        <v>6.3228540000000013</v>
      </c>
      <c r="H2259" s="2">
        <f t="shared" si="279"/>
        <v>6.1320944999999929</v>
      </c>
      <c r="I2259" s="2">
        <f t="array" ref="I2259">SUMPRODUCT(B2243:B2262, (ROW(B2243:B2262)-ROW(B2243)+1)) / (20*21/2)</f>
        <v>6.5254357142857131</v>
      </c>
      <c r="J2259" s="2">
        <f t="shared" si="274"/>
        <v>6.5241977587832265</v>
      </c>
      <c r="K2259" s="2">
        <f t="shared" si="276"/>
        <v>6.375274797222473</v>
      </c>
    </row>
    <row r="2260" spans="1:11" ht="13.5" x14ac:dyDescent="0.25">
      <c r="A2260" s="3">
        <v>45294</v>
      </c>
      <c r="B2260" s="2">
        <v>6.5048000000000004</v>
      </c>
      <c r="C2260" s="2">
        <f t="shared" si="277"/>
        <v>-1.6099999999999781E-2</v>
      </c>
      <c r="D2260" s="2">
        <f t="shared" si="278"/>
        <v>6.5192800000000002</v>
      </c>
      <c r="E2260" s="2">
        <f t="shared" si="280"/>
        <v>6.5273099999999999</v>
      </c>
      <c r="F2260" s="2">
        <f t="shared" ref="F2260:F2323" si="281">AVERAGE(B2241:B2260)</f>
        <v>6.5654600000000016</v>
      </c>
      <c r="G2260" s="2">
        <f t="shared" si="275"/>
        <v>6.3328120000000006</v>
      </c>
      <c r="H2260" s="2">
        <f t="shared" si="279"/>
        <v>6.1337394999999928</v>
      </c>
      <c r="I2260" s="2">
        <f t="array" ref="I2260">SUMPRODUCT(B2244:B2263, (ROW(B2244:B2263)-ROW(B2244)+1)) / (20*21/2)</f>
        <v>6.5076528571428565</v>
      </c>
      <c r="J2260" s="2">
        <f t="shared" si="274"/>
        <v>6.5223503531848239</v>
      </c>
      <c r="K2260" s="2">
        <f t="shared" si="276"/>
        <v>6.3803542169392395</v>
      </c>
    </row>
    <row r="2261" spans="1:11" ht="13.5" x14ac:dyDescent="0.25">
      <c r="A2261" s="3">
        <v>45295</v>
      </c>
      <c r="B2261" s="2">
        <v>6.4968000000000004</v>
      </c>
      <c r="C2261" s="2">
        <f t="shared" si="277"/>
        <v>-8.0000000000000071E-3</v>
      </c>
      <c r="D2261" s="2">
        <f t="shared" si="278"/>
        <v>6.5176800000000004</v>
      </c>
      <c r="E2261" s="2">
        <f t="shared" si="280"/>
        <v>6.5184799999999994</v>
      </c>
      <c r="F2261" s="2">
        <f t="shared" si="281"/>
        <v>6.5590350000000015</v>
      </c>
      <c r="G2261" s="2">
        <f t="shared" si="275"/>
        <v>6.342448000000001</v>
      </c>
      <c r="H2261" s="2">
        <f t="shared" si="279"/>
        <v>6.1354899999999919</v>
      </c>
      <c r="I2261" s="2">
        <f t="array" ref="I2261">SUMPRODUCT(B2245:B2264, (ROW(B2245:B2264)-ROW(B2245)+1)) / (20*21/2)</f>
        <v>6.4911704761904749</v>
      </c>
      <c r="J2261" s="2">
        <f t="shared" ref="J2261:J2324" si="282">$J$4*B2261+J2260*(1-$J$4)</f>
        <v>6.5199169862148407</v>
      </c>
      <c r="K2261" s="2">
        <f t="shared" si="276"/>
        <v>6.3849207182357404</v>
      </c>
    </row>
    <row r="2262" spans="1:11" ht="13.5" x14ac:dyDescent="0.25">
      <c r="A2262" s="3">
        <v>45296</v>
      </c>
      <c r="B2262" s="2">
        <v>6.4245000000000001</v>
      </c>
      <c r="C2262" s="2">
        <f t="shared" si="277"/>
        <v>-7.2300000000000253E-2</v>
      </c>
      <c r="D2262" s="2">
        <f t="shared" si="278"/>
        <v>6.4951800000000004</v>
      </c>
      <c r="E2262" s="2">
        <f t="shared" si="280"/>
        <v>6.5064299999999999</v>
      </c>
      <c r="F2262" s="2">
        <f t="shared" si="281"/>
        <v>6.5550200000000007</v>
      </c>
      <c r="G2262" s="2">
        <f t="shared" si="275"/>
        <v>6.3520840000000014</v>
      </c>
      <c r="H2262" s="2">
        <f t="shared" si="279"/>
        <v>6.1365154999999927</v>
      </c>
      <c r="I2262" s="2">
        <f t="array" ref="I2262">SUMPRODUCT(B2246:B2265, (ROW(B2246:B2265)-ROW(B2246)+1)) / (20*21/2)</f>
        <v>6.4752647619047607</v>
      </c>
      <c r="J2262" s="2">
        <f t="shared" si="282"/>
        <v>6.5108296541943798</v>
      </c>
      <c r="K2262" s="2">
        <f t="shared" si="276"/>
        <v>6.3864728469323779</v>
      </c>
    </row>
    <row r="2263" spans="1:11" ht="13.5" x14ac:dyDescent="0.25">
      <c r="A2263" s="3">
        <v>45299</v>
      </c>
      <c r="B2263" s="2">
        <v>6.3682999999999996</v>
      </c>
      <c r="C2263" s="2">
        <f t="shared" si="277"/>
        <v>-5.6200000000000472E-2</v>
      </c>
      <c r="D2263" s="2">
        <f t="shared" si="278"/>
        <v>6.4630600000000005</v>
      </c>
      <c r="E2263" s="2">
        <f t="shared" si="280"/>
        <v>6.4927800000000007</v>
      </c>
      <c r="F2263" s="2">
        <f t="shared" si="281"/>
        <v>6.5413650000000017</v>
      </c>
      <c r="G2263" s="2">
        <f t="shared" si="275"/>
        <v>6.3605960000000001</v>
      </c>
      <c r="H2263" s="2">
        <f t="shared" si="279"/>
        <v>6.1374779999999927</v>
      </c>
      <c r="I2263" s="2">
        <f t="array" ref="I2263">SUMPRODUCT(B2247:B2266, (ROW(B2247:B2266)-ROW(B2247)+1)) / (20*21/2)</f>
        <v>6.4590876190476187</v>
      </c>
      <c r="J2263" s="2">
        <f t="shared" si="282"/>
        <v>6.4972554014139625</v>
      </c>
      <c r="K2263" s="2">
        <f t="shared" si="276"/>
        <v>6.3857601862683628</v>
      </c>
    </row>
    <row r="2264" spans="1:11" ht="13.5" x14ac:dyDescent="0.25">
      <c r="A2264" s="3">
        <v>45300</v>
      </c>
      <c r="B2264" s="2">
        <v>6.3682999999999996</v>
      </c>
      <c r="C2264" s="2">
        <f t="shared" si="277"/>
        <v>0</v>
      </c>
      <c r="D2264" s="2">
        <f t="shared" si="278"/>
        <v>6.4325399999999986</v>
      </c>
      <c r="E2264" s="2">
        <f t="shared" si="280"/>
        <v>6.4759100000000007</v>
      </c>
      <c r="F2264" s="2">
        <f t="shared" si="281"/>
        <v>6.5273100000000017</v>
      </c>
      <c r="G2264" s="2">
        <f t="shared" si="275"/>
        <v>6.3694300000000013</v>
      </c>
      <c r="H2264" s="2">
        <f t="shared" si="279"/>
        <v>6.1384404999999935</v>
      </c>
      <c r="I2264" s="2">
        <f t="array" ref="I2264">SUMPRODUCT(B2248:B2267, (ROW(B2248:B2267)-ROW(B2248)+1)) / (20*21/2)</f>
        <v>6.4434871428571432</v>
      </c>
      <c r="J2264" s="2">
        <f t="shared" si="282"/>
        <v>6.4849739346126327</v>
      </c>
      <c r="K2264" s="2">
        <f t="shared" si="276"/>
        <v>6.3850754730813684</v>
      </c>
    </row>
    <row r="2265" spans="1:11" ht="13.5" x14ac:dyDescent="0.25">
      <c r="A2265" s="3">
        <v>45301</v>
      </c>
      <c r="B2265" s="2">
        <v>6.3602999999999996</v>
      </c>
      <c r="C2265" s="2">
        <f t="shared" si="277"/>
        <v>-8.0000000000000071E-3</v>
      </c>
      <c r="D2265" s="2">
        <f t="shared" si="278"/>
        <v>6.4036400000000002</v>
      </c>
      <c r="E2265" s="2">
        <f t="shared" si="280"/>
        <v>6.4614599999999998</v>
      </c>
      <c r="F2265" s="2">
        <f t="shared" si="281"/>
        <v>6.5140600000000006</v>
      </c>
      <c r="G2265" s="2">
        <f t="shared" si="275"/>
        <v>6.3779420000000009</v>
      </c>
      <c r="H2265" s="2">
        <f t="shared" si="279"/>
        <v>6.1395084999999936</v>
      </c>
      <c r="I2265" s="2">
        <f t="array" ref="I2265">SUMPRODUCT(B2249:B2268, (ROW(B2249:B2268)-ROW(B2249)+1)) / (20*21/2)</f>
        <v>6.4285014285714279</v>
      </c>
      <c r="J2265" s="2">
        <f t="shared" si="282"/>
        <v>6.473100226554287</v>
      </c>
      <c r="K2265" s="2">
        <f t="shared" si="276"/>
        <v>6.3841038859017063</v>
      </c>
    </row>
    <row r="2266" spans="1:11" ht="13.5" x14ac:dyDescent="0.25">
      <c r="A2266" s="3">
        <v>45302</v>
      </c>
      <c r="B2266" s="2">
        <v>6.3441999999999998</v>
      </c>
      <c r="C2266" s="2">
        <f t="shared" si="277"/>
        <v>-1.6099999999999781E-2</v>
      </c>
      <c r="D2266" s="2">
        <f t="shared" si="278"/>
        <v>6.3731199999999992</v>
      </c>
      <c r="E2266" s="2">
        <f t="shared" si="280"/>
        <v>6.4453999999999994</v>
      </c>
      <c r="F2266" s="2">
        <f t="shared" si="281"/>
        <v>6.5000050000000016</v>
      </c>
      <c r="G2266" s="2">
        <f t="shared" si="275"/>
        <v>6.3862940000000004</v>
      </c>
      <c r="H2266" s="2">
        <f t="shared" si="279"/>
        <v>6.1405324999999937</v>
      </c>
      <c r="I2266" s="2">
        <f t="array" ref="I2266">SUMPRODUCT(B2250:B2269, (ROW(B2250:B2269)-ROW(B2250)+1)) / (20*21/2)</f>
        <v>6.4086152380952379</v>
      </c>
      <c r="J2266" s="2">
        <f t="shared" si="282"/>
        <v>6.4608240145014975</v>
      </c>
      <c r="K2266" s="2">
        <f t="shared" si="276"/>
        <v>6.3825390276310507</v>
      </c>
    </row>
    <row r="2267" spans="1:11" ht="13.5" x14ac:dyDescent="0.25">
      <c r="A2267" s="3">
        <v>45303</v>
      </c>
      <c r="B2267" s="2">
        <v>6.3361999999999998</v>
      </c>
      <c r="C2267" s="2">
        <f t="shared" si="277"/>
        <v>-8.0000000000000071E-3</v>
      </c>
      <c r="D2267" s="2">
        <f t="shared" si="278"/>
        <v>6.355459999999999</v>
      </c>
      <c r="E2267" s="2">
        <f t="shared" si="280"/>
        <v>6.425320000000001</v>
      </c>
      <c r="F2267" s="2">
        <f t="shared" si="281"/>
        <v>6.4855500000000008</v>
      </c>
      <c r="G2267" s="2">
        <f t="shared" si="275"/>
        <v>6.3944860000000006</v>
      </c>
      <c r="H2267" s="2">
        <f t="shared" si="279"/>
        <v>6.141734499999993</v>
      </c>
      <c r="I2267" s="2">
        <f t="array" ref="I2267">SUMPRODUCT(B2251:B2270, (ROW(B2251:B2270)-ROW(B2251)+1)) / (20*21/2)</f>
        <v>6.3710966666666655</v>
      </c>
      <c r="J2267" s="2">
        <f t="shared" si="282"/>
        <v>6.4489550607394506</v>
      </c>
      <c r="K2267" s="2">
        <f t="shared" si="276"/>
        <v>6.3807218108612052</v>
      </c>
    </row>
    <row r="2268" spans="1:11" ht="13.5" x14ac:dyDescent="0.25">
      <c r="A2268" s="3">
        <v>45306</v>
      </c>
      <c r="B2268" s="2">
        <v>6.3281999999999998</v>
      </c>
      <c r="C2268" s="2">
        <f t="shared" si="277"/>
        <v>-8.0000000000000071E-3</v>
      </c>
      <c r="D2268" s="2">
        <f t="shared" si="278"/>
        <v>6.3474399999999997</v>
      </c>
      <c r="E2268" s="2">
        <f t="shared" si="280"/>
        <v>6.4052499999999997</v>
      </c>
      <c r="F2268" s="2">
        <f t="shared" si="281"/>
        <v>6.4727050000000004</v>
      </c>
      <c r="G2268" s="2">
        <f t="shared" si="275"/>
        <v>6.4025179999999997</v>
      </c>
      <c r="H2268" s="2">
        <f t="shared" si="279"/>
        <v>6.1430059999999926</v>
      </c>
      <c r="I2268" s="2">
        <f t="array" ref="I2268">SUMPRODUCT(B2252:B2271, (ROW(B2252:B2271)-ROW(B2252)+1)) / (20*21/2)</f>
        <v>6.332206666666667</v>
      </c>
      <c r="J2268" s="2">
        <f t="shared" si="282"/>
        <v>6.4374545787642647</v>
      </c>
      <c r="K2268" s="2">
        <f t="shared" si="276"/>
        <v>6.3786621320039032</v>
      </c>
    </row>
    <row r="2269" spans="1:11" ht="13.5" x14ac:dyDescent="0.25">
      <c r="A2269" s="3">
        <v>45307</v>
      </c>
      <c r="B2269" s="2">
        <v>6.2638999999999996</v>
      </c>
      <c r="C2269" s="2">
        <f t="shared" si="277"/>
        <v>-6.4300000000000246E-2</v>
      </c>
      <c r="D2269" s="2">
        <f t="shared" si="278"/>
        <v>6.3265599999999997</v>
      </c>
      <c r="E2269" s="2">
        <f t="shared" si="280"/>
        <v>6.3795500000000001</v>
      </c>
      <c r="F2269" s="2">
        <f t="shared" si="281"/>
        <v>6.4570450000000008</v>
      </c>
      <c r="G2269" s="2">
        <f t="shared" si="275"/>
        <v>6.4105480000000004</v>
      </c>
      <c r="H2269" s="2">
        <f t="shared" si="279"/>
        <v>6.1435919999999919</v>
      </c>
      <c r="I2269" s="2">
        <f t="array" ref="I2269">SUMPRODUCT(B2253:B2272, (ROW(B2253:B2272)-ROW(B2253)+1)) / (20*21/2)</f>
        <v>6.3166409523809524</v>
      </c>
      <c r="J2269" s="2">
        <f t="shared" si="282"/>
        <v>6.4209255712629068</v>
      </c>
      <c r="K2269" s="2">
        <f t="shared" si="276"/>
        <v>6.3741616562390444</v>
      </c>
    </row>
    <row r="2270" spans="1:11" ht="13.5" x14ac:dyDescent="0.25">
      <c r="A2270" s="3">
        <v>45308</v>
      </c>
      <c r="B2270" s="2">
        <v>6.0631000000000004</v>
      </c>
      <c r="C2270" s="2">
        <f t="shared" si="277"/>
        <v>-0.2007999999999992</v>
      </c>
      <c r="D2270" s="2">
        <f t="shared" si="278"/>
        <v>6.2671200000000002</v>
      </c>
      <c r="E2270" s="2">
        <f t="shared" si="280"/>
        <v>6.3353799999999998</v>
      </c>
      <c r="F2270" s="2">
        <f t="shared" si="281"/>
        <v>6.4313450000000003</v>
      </c>
      <c r="G2270" s="2">
        <f t="shared" si="275"/>
        <v>6.4169719999999995</v>
      </c>
      <c r="H2270" s="2">
        <f t="shared" si="279"/>
        <v>6.1431739999999921</v>
      </c>
      <c r="I2270" s="2">
        <f t="array" ref="I2270">SUMPRODUCT(B2254:B2273, (ROW(B2254:B2273)-ROW(B2254)+1)) / (20*21/2)</f>
        <v>6.3048238095238105</v>
      </c>
      <c r="J2270" s="2">
        <f t="shared" si="282"/>
        <v>6.3868469454283447</v>
      </c>
      <c r="K2270" s="2">
        <f t="shared" si="276"/>
        <v>6.3619631599159447</v>
      </c>
    </row>
    <row r="2271" spans="1:11" ht="13.5" x14ac:dyDescent="0.25">
      <c r="A2271" s="3">
        <v>45309</v>
      </c>
      <c r="B2271" s="2">
        <v>6.0229999999999997</v>
      </c>
      <c r="C2271" s="2">
        <f t="shared" si="277"/>
        <v>-4.0100000000000691E-2</v>
      </c>
      <c r="D2271" s="2">
        <f t="shared" si="278"/>
        <v>6.2028799999999995</v>
      </c>
      <c r="E2271" s="2">
        <f t="shared" si="280"/>
        <v>6.2879999999999994</v>
      </c>
      <c r="F2271" s="2">
        <f t="shared" si="281"/>
        <v>6.4032400000000012</v>
      </c>
      <c r="G2271" s="2">
        <f t="shared" si="275"/>
        <v>6.4185780000000001</v>
      </c>
      <c r="H2271" s="2">
        <f t="shared" si="279"/>
        <v>6.1425919999999925</v>
      </c>
      <c r="I2271" s="2">
        <f t="array" ref="I2271">SUMPRODUCT(B2255:B2274, (ROW(B2255:B2274)-ROW(B2255)+1)) / (20*21/2)</f>
        <v>6.2895633333333327</v>
      </c>
      <c r="J2271" s="2">
        <f t="shared" si="282"/>
        <v>6.35219485538755</v>
      </c>
      <c r="K2271" s="2">
        <f t="shared" si="276"/>
        <v>6.3486704869780644</v>
      </c>
    </row>
    <row r="2272" spans="1:11" ht="13.5" x14ac:dyDescent="0.25">
      <c r="A2272" s="3">
        <v>45310</v>
      </c>
      <c r="B2272" s="2">
        <v>6.2397999999999998</v>
      </c>
      <c r="C2272" s="2">
        <f t="shared" si="277"/>
        <v>0.2168000000000001</v>
      </c>
      <c r="D2272" s="2">
        <f t="shared" si="278"/>
        <v>6.1836000000000002</v>
      </c>
      <c r="E2272" s="2">
        <f t="shared" si="280"/>
        <v>6.2695300000000005</v>
      </c>
      <c r="F2272" s="2">
        <f t="shared" si="281"/>
        <v>6.3879800000000007</v>
      </c>
      <c r="G2272" s="2">
        <f t="shared" si="275"/>
        <v>6.4232360000000002</v>
      </c>
      <c r="H2272" s="2">
        <f t="shared" si="279"/>
        <v>6.1432394999999937</v>
      </c>
      <c r="I2272" s="2">
        <f t="array" ref="I2272">SUMPRODUCT(B2256:B2275, (ROW(B2256:B2275)-ROW(B2256)+1)) / (20*21/2)</f>
        <v>6.2766042857142867</v>
      </c>
      <c r="J2272" s="2">
        <f t="shared" si="282"/>
        <v>6.3414905834458786</v>
      </c>
      <c r="K2272" s="2">
        <f t="shared" si="276"/>
        <v>6.3444010561161797</v>
      </c>
    </row>
    <row r="2273" spans="1:11" ht="13.5" x14ac:dyDescent="0.25">
      <c r="A2273" s="3">
        <v>45313</v>
      </c>
      <c r="B2273" s="2">
        <v>6.2638999999999996</v>
      </c>
      <c r="C2273" s="2">
        <f t="shared" si="277"/>
        <v>2.4099999999999788E-2</v>
      </c>
      <c r="D2273" s="2">
        <f t="shared" si="278"/>
        <v>6.1707400000000003</v>
      </c>
      <c r="E2273" s="2">
        <f t="shared" si="280"/>
        <v>6.2590899999999996</v>
      </c>
      <c r="F2273" s="2">
        <f t="shared" si="281"/>
        <v>6.3759350000000001</v>
      </c>
      <c r="G2273" s="2">
        <f t="shared" si="275"/>
        <v>6.4283759999999992</v>
      </c>
      <c r="H2273" s="2">
        <f t="shared" si="279"/>
        <v>6.1440439999999947</v>
      </c>
      <c r="I2273" s="2">
        <f t="array" ref="I2273">SUMPRODUCT(B2257:B2276, (ROW(B2257:B2276)-ROW(B2257)+1)) / (20*21/2)</f>
        <v>6.2642119047619049</v>
      </c>
      <c r="J2273" s="2">
        <f t="shared" si="282"/>
        <v>6.3341010040700807</v>
      </c>
      <c r="K2273" s="2">
        <f t="shared" si="276"/>
        <v>6.3412441519547613</v>
      </c>
    </row>
    <row r="2274" spans="1:11" ht="13.5" x14ac:dyDescent="0.25">
      <c r="A2274" s="3">
        <v>45314</v>
      </c>
      <c r="B2274" s="2">
        <v>6.2157</v>
      </c>
      <c r="C2274" s="2">
        <f t="shared" si="277"/>
        <v>-4.8199999999999577E-2</v>
      </c>
      <c r="D2274" s="2">
        <f t="shared" si="278"/>
        <v>6.1611000000000002</v>
      </c>
      <c r="E2274" s="2">
        <f t="shared" si="280"/>
        <v>6.2438300000000009</v>
      </c>
      <c r="F2274" s="2">
        <f t="shared" si="281"/>
        <v>6.359869999999999</v>
      </c>
      <c r="G2274" s="2">
        <f t="shared" si="275"/>
        <v>6.4327120000000004</v>
      </c>
      <c r="H2274" s="2">
        <f t="shared" si="279"/>
        <v>6.1446434999999955</v>
      </c>
      <c r="I2274" s="2">
        <f t="array" ref="I2274">SUMPRODUCT(B2258:B2277, (ROW(B2258:B2277)-ROW(B2258)+1)) / (20*21/2)</f>
        <v>6.2547295238095231</v>
      </c>
      <c r="J2274" s="2">
        <f t="shared" si="282"/>
        <v>6.3228247179681691</v>
      </c>
      <c r="K2274" s="2">
        <f t="shared" si="276"/>
        <v>6.3363208518781047</v>
      </c>
    </row>
    <row r="2275" spans="1:11" ht="13.5" x14ac:dyDescent="0.25">
      <c r="A2275" s="3">
        <v>45315</v>
      </c>
      <c r="B2275" s="2">
        <v>6.2237999999999998</v>
      </c>
      <c r="C2275" s="2">
        <f t="shared" si="277"/>
        <v>8.099999999999774E-3</v>
      </c>
      <c r="D2275" s="2">
        <f t="shared" si="278"/>
        <v>6.1932399999999994</v>
      </c>
      <c r="E2275" s="2">
        <f t="shared" si="280"/>
        <v>6.2301799999999989</v>
      </c>
      <c r="F2275" s="2">
        <f t="shared" si="281"/>
        <v>6.3458199999999998</v>
      </c>
      <c r="G2275" s="2">
        <f t="shared" si="275"/>
        <v>6.4383340000000011</v>
      </c>
      <c r="H2275" s="2">
        <f t="shared" si="279"/>
        <v>6.1452834999999935</v>
      </c>
      <c r="I2275" s="2">
        <f t="array" ref="I2275">SUMPRODUCT(B2259:B2278, (ROW(B2259:B2278)-ROW(B2259)+1)) / (20*21/2)</f>
        <v>6.24593857142857</v>
      </c>
      <c r="J2275" s="2">
        <f t="shared" si="282"/>
        <v>6.3133937924473917</v>
      </c>
      <c r="K2275" s="2">
        <f t="shared" si="276"/>
        <v>6.3319082694515121</v>
      </c>
    </row>
    <row r="2276" spans="1:11" ht="13.5" x14ac:dyDescent="0.25">
      <c r="A2276" s="3">
        <v>45316</v>
      </c>
      <c r="B2276" s="2">
        <v>6.2157</v>
      </c>
      <c r="C2276" s="2">
        <f t="shared" si="277"/>
        <v>-8.099999999999774E-3</v>
      </c>
      <c r="D2276" s="2">
        <f t="shared" si="278"/>
        <v>6.2317800000000005</v>
      </c>
      <c r="E2276" s="2">
        <f t="shared" si="280"/>
        <v>6.2173299999999987</v>
      </c>
      <c r="F2276" s="2">
        <f t="shared" si="281"/>
        <v>6.331364999999999</v>
      </c>
      <c r="G2276" s="2">
        <f t="shared" si="275"/>
        <v>6.4425099999999995</v>
      </c>
      <c r="H2276" s="2">
        <f t="shared" si="279"/>
        <v>6.146173999999994</v>
      </c>
      <c r="I2276" s="2">
        <f t="array" ref="I2276">SUMPRODUCT(B2260:B2279, (ROW(B2260:B2279)-ROW(B2260)+1)) / (20*21/2)</f>
        <v>6.227124285714285</v>
      </c>
      <c r="J2276" s="2">
        <f t="shared" si="282"/>
        <v>6.3040896217381164</v>
      </c>
      <c r="K2276" s="2">
        <f t="shared" si="276"/>
        <v>6.3273510824141983</v>
      </c>
    </row>
    <row r="2277" spans="1:11" ht="13.5" x14ac:dyDescent="0.25">
      <c r="A2277" s="3">
        <v>45317</v>
      </c>
      <c r="B2277" s="2">
        <v>6.2317999999999998</v>
      </c>
      <c r="C2277" s="2">
        <f t="shared" si="277"/>
        <v>1.6099999999999781E-2</v>
      </c>
      <c r="D2277" s="2">
        <f t="shared" si="278"/>
        <v>6.2301799999999998</v>
      </c>
      <c r="E2277" s="2">
        <f t="shared" si="280"/>
        <v>6.2068899999999996</v>
      </c>
      <c r="F2277" s="2">
        <f t="shared" si="281"/>
        <v>6.3161050000000003</v>
      </c>
      <c r="G2277" s="2">
        <f t="shared" si="275"/>
        <v>6.4470080000000003</v>
      </c>
      <c r="H2277" s="2">
        <f t="shared" si="279"/>
        <v>6.1468539999999949</v>
      </c>
      <c r="I2277" s="2">
        <f t="array" ref="I2277">SUMPRODUCT(B2261:B2280, (ROW(B2261:B2280)-ROW(B2261)+1)) / (20*21/2)</f>
        <v>6.2179461904761899</v>
      </c>
      <c r="J2277" s="2">
        <f t="shared" si="282"/>
        <v>6.2972048958582958</v>
      </c>
      <c r="K2277" s="2">
        <f t="shared" si="276"/>
        <v>6.3236039811430533</v>
      </c>
    </row>
    <row r="2278" spans="1:11" ht="13.5" x14ac:dyDescent="0.25">
      <c r="A2278" s="3">
        <v>45320</v>
      </c>
      <c r="B2278" s="2">
        <v>6.2237999999999998</v>
      </c>
      <c r="C2278" s="2">
        <f t="shared" si="277"/>
        <v>-8.0000000000000071E-3</v>
      </c>
      <c r="D2278" s="2">
        <f t="shared" si="278"/>
        <v>6.2221600000000006</v>
      </c>
      <c r="E2278" s="2">
        <f t="shared" si="280"/>
        <v>6.1964499999999996</v>
      </c>
      <c r="F2278" s="2">
        <f t="shared" si="281"/>
        <v>6.3008499999999987</v>
      </c>
      <c r="G2278" s="2">
        <f t="shared" si="275"/>
        <v>6.4511839999999996</v>
      </c>
      <c r="H2278" s="2">
        <f t="shared" si="279"/>
        <v>6.1477489999999939</v>
      </c>
      <c r="I2278" s="2">
        <f t="array" ref="I2278">SUMPRODUCT(B2262:B2281, (ROW(B2262:B2281)-ROW(B2262)+1)) / (20*21/2)</f>
        <v>6.2064785714285726</v>
      </c>
      <c r="J2278" s="2">
        <f t="shared" si="282"/>
        <v>6.2902139533956012</v>
      </c>
      <c r="K2278" s="2">
        <f t="shared" si="276"/>
        <v>6.3196900995296001</v>
      </c>
    </row>
    <row r="2279" spans="1:11" ht="13.5" x14ac:dyDescent="0.25">
      <c r="A2279" s="3">
        <v>45321</v>
      </c>
      <c r="B2279" s="2">
        <v>6.1032999999999999</v>
      </c>
      <c r="C2279" s="2">
        <f t="shared" si="277"/>
        <v>-0.12049999999999983</v>
      </c>
      <c r="D2279" s="2">
        <f t="shared" si="278"/>
        <v>6.1996799999999999</v>
      </c>
      <c r="E2279" s="2">
        <f t="shared" si="280"/>
        <v>6.1803899999999992</v>
      </c>
      <c r="F2279" s="2">
        <f t="shared" si="281"/>
        <v>6.2799700000000005</v>
      </c>
      <c r="G2279" s="2">
        <f t="shared" si="275"/>
        <v>6.453112</v>
      </c>
      <c r="H2279" s="2">
        <f t="shared" si="279"/>
        <v>6.1478594999999965</v>
      </c>
      <c r="I2279" s="2">
        <f t="array" ref="I2279">SUMPRODUCT(B2263:B2282, (ROW(B2263:B2282)-ROW(B2263)+1)) / (20*21/2)</f>
        <v>6.1852171428571427</v>
      </c>
      <c r="J2279" s="2">
        <f t="shared" si="282"/>
        <v>6.2724126245007827</v>
      </c>
      <c r="K2279" s="2">
        <f t="shared" si="276"/>
        <v>6.3112042132735375</v>
      </c>
    </row>
    <row r="2280" spans="1:11" ht="13.5" x14ac:dyDescent="0.25">
      <c r="A2280" s="3">
        <v>45322</v>
      </c>
      <c r="B2280" s="2">
        <v>6.1836000000000002</v>
      </c>
      <c r="C2280" s="2">
        <f t="shared" si="277"/>
        <v>8.030000000000026E-2</v>
      </c>
      <c r="D2280" s="2">
        <f t="shared" si="278"/>
        <v>6.1916399999999996</v>
      </c>
      <c r="E2280" s="2">
        <f t="shared" si="280"/>
        <v>6.1924399999999995</v>
      </c>
      <c r="F2280" s="2">
        <f t="shared" si="281"/>
        <v>6.263910000000001</v>
      </c>
      <c r="G2280" s="2">
        <f t="shared" si="275"/>
        <v>6.4500600000000006</v>
      </c>
      <c r="H2280" s="2">
        <f t="shared" si="279"/>
        <v>6.148443999999996</v>
      </c>
      <c r="I2280" s="2">
        <f t="array" ref="I2280">SUMPRODUCT(B2264:B2283, (ROW(B2264:B2283)-ROW(B2264)+1)) / (20*21/2)</f>
        <v>6.1658676190476189</v>
      </c>
      <c r="J2280" s="2">
        <f t="shared" si="282"/>
        <v>6.2639542793102319</v>
      </c>
      <c r="K2280" s="2">
        <f t="shared" si="276"/>
        <v>6.3062001264784975</v>
      </c>
    </row>
    <row r="2281" spans="1:11" ht="13.5" x14ac:dyDescent="0.25">
      <c r="A2281" s="3">
        <v>45323</v>
      </c>
      <c r="B2281" s="2">
        <v>6.1435000000000004</v>
      </c>
      <c r="C2281" s="2">
        <f t="shared" si="277"/>
        <v>-4.0099999999999802E-2</v>
      </c>
      <c r="D2281" s="2">
        <f t="shared" si="278"/>
        <v>6.1772</v>
      </c>
      <c r="E2281" s="2">
        <f t="shared" si="280"/>
        <v>6.2044899999999998</v>
      </c>
      <c r="F2281" s="2">
        <f t="shared" si="281"/>
        <v>6.246245</v>
      </c>
      <c r="G2281" s="2">
        <f t="shared" si="275"/>
        <v>6.4463660000000003</v>
      </c>
      <c r="H2281" s="2">
        <f t="shared" si="279"/>
        <v>6.148282499999997</v>
      </c>
      <c r="I2281" s="2">
        <f t="array" ref="I2281">SUMPRODUCT(B2265:B2284, (ROW(B2265:B2284)-ROW(B2265)+1)) / (20*21/2)</f>
        <v>6.1466290476190464</v>
      </c>
      <c r="J2281" s="2">
        <f t="shared" si="282"/>
        <v>6.252482443185448</v>
      </c>
      <c r="K2281" s="2">
        <f t="shared" si="276"/>
        <v>6.299819729361694</v>
      </c>
    </row>
    <row r="2282" spans="1:11" ht="13.5" x14ac:dyDescent="0.25">
      <c r="A2282" s="3">
        <v>45324</v>
      </c>
      <c r="B2282" s="2">
        <v>6.0229999999999997</v>
      </c>
      <c r="C2282" s="2">
        <f t="shared" si="277"/>
        <v>-0.12050000000000072</v>
      </c>
      <c r="D2282" s="2">
        <f t="shared" si="278"/>
        <v>6.13544</v>
      </c>
      <c r="E2282" s="2">
        <f t="shared" si="280"/>
        <v>6.182809999999999</v>
      </c>
      <c r="F2282" s="2">
        <f t="shared" si="281"/>
        <v>6.2261700000000006</v>
      </c>
      <c r="G2282" s="2">
        <f t="shared" si="275"/>
        <v>6.435124000000001</v>
      </c>
      <c r="H2282" s="2">
        <f t="shared" si="279"/>
        <v>6.1466454999999964</v>
      </c>
      <c r="I2282" s="2">
        <f t="array" ref="I2282">SUMPRODUCT(B2266:B2285, (ROW(B2266:B2285)-ROW(B2266)+1)) / (20*21/2)</f>
        <v>6.1382923809523815</v>
      </c>
      <c r="J2282" s="2">
        <f t="shared" si="282"/>
        <v>6.2306269724058811</v>
      </c>
      <c r="K2282" s="2">
        <f t="shared" si="276"/>
        <v>6.2889640537004512</v>
      </c>
    </row>
    <row r="2283" spans="1:11" ht="13.5" x14ac:dyDescent="0.25">
      <c r="A2283" s="3">
        <v>45327</v>
      </c>
      <c r="B2283" s="2">
        <v>6.0229999999999997</v>
      </c>
      <c r="C2283" s="2">
        <f t="shared" si="277"/>
        <v>0</v>
      </c>
      <c r="D2283" s="2">
        <f t="shared" si="278"/>
        <v>6.0952799999999998</v>
      </c>
      <c r="E2283" s="2">
        <f t="shared" si="280"/>
        <v>6.1587199999999998</v>
      </c>
      <c r="F2283" s="2">
        <f t="shared" si="281"/>
        <v>6.2089049999999997</v>
      </c>
      <c r="G2283" s="2">
        <f t="shared" si="275"/>
        <v>6.4240420000000018</v>
      </c>
      <c r="H2283" s="2">
        <f t="shared" si="279"/>
        <v>6.1455179999999947</v>
      </c>
      <c r="I2283" s="2">
        <f t="array" ref="I2283">SUMPRODUCT(B2267:B2286, (ROW(B2267:B2286)-ROW(B2267)+1)) / (20*21/2)</f>
        <v>6.131179523809525</v>
      </c>
      <c r="J2283" s="2">
        <f t="shared" si="282"/>
        <v>6.2108529750338919</v>
      </c>
      <c r="K2283" s="2">
        <f t="shared" si="276"/>
        <v>6.2785340908102372</v>
      </c>
    </row>
    <row r="2284" spans="1:11" ht="13.5" x14ac:dyDescent="0.25">
      <c r="A2284" s="3">
        <v>45328</v>
      </c>
      <c r="B2284" s="2">
        <v>6.0068999999999999</v>
      </c>
      <c r="C2284" s="2">
        <f t="shared" si="277"/>
        <v>-1.6099999999999781E-2</v>
      </c>
      <c r="D2284" s="2">
        <f t="shared" si="278"/>
        <v>6.0760000000000005</v>
      </c>
      <c r="E2284" s="2">
        <f t="shared" si="280"/>
        <v>6.1378399999999997</v>
      </c>
      <c r="F2284" s="2">
        <f t="shared" si="281"/>
        <v>6.1908349999999999</v>
      </c>
      <c r="G2284" s="2">
        <f t="shared" si="275"/>
        <v>6.4126380000000003</v>
      </c>
      <c r="H2284" s="2">
        <f t="shared" si="279"/>
        <v>6.1442009999999962</v>
      </c>
      <c r="I2284" s="2">
        <f t="array" ref="I2284">SUMPRODUCT(B2268:B2287, (ROW(B2268:B2287)-ROW(B2268)+1)) / (20*21/2)</f>
        <v>6.1252138095238102</v>
      </c>
      <c r="J2284" s="2">
        <f t="shared" si="282"/>
        <v>6.1914288821735219</v>
      </c>
      <c r="K2284" s="2">
        <f t="shared" si="276"/>
        <v>6.2678817735235608</v>
      </c>
    </row>
    <row r="2285" spans="1:11" ht="13.5" x14ac:dyDescent="0.25">
      <c r="A2285" s="3">
        <v>45329</v>
      </c>
      <c r="B2285" s="2">
        <v>6.1032999999999999</v>
      </c>
      <c r="C2285" s="2">
        <f t="shared" si="277"/>
        <v>9.6400000000000041E-2</v>
      </c>
      <c r="D2285" s="2">
        <f t="shared" si="278"/>
        <v>6.0599399999999992</v>
      </c>
      <c r="E2285" s="2">
        <f t="shared" si="280"/>
        <v>6.1257900000000003</v>
      </c>
      <c r="F2285" s="2">
        <f t="shared" si="281"/>
        <v>6.1779850000000005</v>
      </c>
      <c r="G2285" s="2">
        <f t="shared" si="275"/>
        <v>6.4042860000000008</v>
      </c>
      <c r="H2285" s="2">
        <f t="shared" si="279"/>
        <v>6.1430749999999952</v>
      </c>
      <c r="I2285" s="2">
        <f t="array" ref="I2285">SUMPRODUCT(B2269:B2288, (ROW(B2269:B2288)-ROW(B2269)+1)) / (20*21/2)</f>
        <v>6.1127095238095244</v>
      </c>
      <c r="J2285" s="2">
        <f t="shared" si="282"/>
        <v>6.1830356552998538</v>
      </c>
      <c r="K2285" s="2">
        <f t="shared" si="276"/>
        <v>6.2614275863265592</v>
      </c>
    </row>
    <row r="2286" spans="1:11" ht="13.5" x14ac:dyDescent="0.25">
      <c r="A2286" s="3">
        <v>45330</v>
      </c>
      <c r="B2286" s="2">
        <v>6.1032999999999999</v>
      </c>
      <c r="C2286" s="2">
        <f t="shared" si="277"/>
        <v>0</v>
      </c>
      <c r="D2286" s="2">
        <f t="shared" si="278"/>
        <v>6.0519000000000007</v>
      </c>
      <c r="E2286" s="2">
        <f t="shared" si="280"/>
        <v>6.1145499999999995</v>
      </c>
      <c r="F2286" s="2">
        <f t="shared" si="281"/>
        <v>6.16594</v>
      </c>
      <c r="G2286" s="2">
        <f t="shared" si="275"/>
        <v>6.3936860000000015</v>
      </c>
      <c r="H2286" s="2">
        <f t="shared" si="279"/>
        <v>6.1423124999999956</v>
      </c>
      <c r="I2286" s="2">
        <f t="array" ref="I2286">SUMPRODUCT(B2270:B2289, (ROW(B2270:B2289)-ROW(B2270)+1)) / (20*21/2)</f>
        <v>6.1016585714285707</v>
      </c>
      <c r="J2286" s="2">
        <f t="shared" si="282"/>
        <v>6.1754417833665336</v>
      </c>
      <c r="K2286" s="2">
        <f t="shared" si="276"/>
        <v>6.2552265045098316</v>
      </c>
    </row>
    <row r="2287" spans="1:11" ht="13.5" x14ac:dyDescent="0.25">
      <c r="A2287" s="3">
        <v>45331</v>
      </c>
      <c r="B2287" s="2">
        <v>6.1032999999999999</v>
      </c>
      <c r="C2287" s="2">
        <f t="shared" si="277"/>
        <v>0</v>
      </c>
      <c r="D2287" s="2">
        <f t="shared" si="278"/>
        <v>6.0679600000000002</v>
      </c>
      <c r="E2287" s="2">
        <f t="shared" si="280"/>
        <v>6.1016999999999992</v>
      </c>
      <c r="F2287" s="2">
        <f t="shared" si="281"/>
        <v>6.1542950000000003</v>
      </c>
      <c r="G2287" s="2">
        <f t="shared" si="275"/>
        <v>6.3811580000000001</v>
      </c>
      <c r="H2287" s="2">
        <f t="shared" si="279"/>
        <v>6.1416229999999974</v>
      </c>
      <c r="I2287" s="2">
        <f t="array" ref="I2287">SUMPRODUCT(B2271:B2290, (ROW(B2271:B2290)-ROW(B2271)+1)) / (20*21/2)</f>
        <v>6.1146976190476181</v>
      </c>
      <c r="J2287" s="2">
        <f t="shared" si="282"/>
        <v>6.1685711373316252</v>
      </c>
      <c r="K2287" s="2">
        <f t="shared" si="276"/>
        <v>6.2492686023721919</v>
      </c>
    </row>
    <row r="2288" spans="1:11" ht="13.5" x14ac:dyDescent="0.25">
      <c r="A2288" s="3">
        <v>45334</v>
      </c>
      <c r="B2288" s="2">
        <v>6.0229999999999997</v>
      </c>
      <c r="C2288" s="2">
        <f t="shared" si="277"/>
        <v>-8.030000000000026E-2</v>
      </c>
      <c r="D2288" s="2">
        <f t="shared" si="278"/>
        <v>6.0679600000000002</v>
      </c>
      <c r="E2288" s="2">
        <f t="shared" si="280"/>
        <v>6.0816199999999991</v>
      </c>
      <c r="F2288" s="2">
        <f t="shared" si="281"/>
        <v>6.1390349999999998</v>
      </c>
      <c r="G2288" s="2">
        <f t="shared" si="275"/>
        <v>6.3673460000000013</v>
      </c>
      <c r="H2288" s="2">
        <f t="shared" si="279"/>
        <v>6.1404954999999974</v>
      </c>
      <c r="I2288" s="2">
        <f t="array" ref="I2288">SUMPRODUCT(B2272:B2291, (ROW(B2272:B2291)-ROW(B2272)+1)) / (20*21/2)</f>
        <v>6.1114852380952369</v>
      </c>
      <c r="J2288" s="2">
        <f t="shared" si="282"/>
        <v>6.1547072194905175</v>
      </c>
      <c r="K2288" s="2">
        <f t="shared" si="276"/>
        <v>6.2403953238477916</v>
      </c>
    </row>
    <row r="2289" spans="1:11" ht="13.5" x14ac:dyDescent="0.25">
      <c r="A2289" s="3">
        <v>45335</v>
      </c>
      <c r="B2289" s="2">
        <v>6.0229999999999997</v>
      </c>
      <c r="C2289" s="2">
        <f t="shared" si="277"/>
        <v>0</v>
      </c>
      <c r="D2289" s="2">
        <f t="shared" si="278"/>
        <v>6.07118</v>
      </c>
      <c r="E2289" s="2">
        <f t="shared" si="280"/>
        <v>6.0735899999999985</v>
      </c>
      <c r="F2289" s="2">
        <f t="shared" si="281"/>
        <v>6.1269900000000002</v>
      </c>
      <c r="G2289" s="2">
        <f t="shared" si="275"/>
        <v>6.3553000000000024</v>
      </c>
      <c r="H2289" s="2">
        <f t="shared" si="279"/>
        <v>6.1396954999999966</v>
      </c>
      <c r="I2289" s="2">
        <f t="array" ref="I2289">SUMPRODUCT(B2273:B2292, (ROW(B2273:B2292)-ROW(B2273)+1)) / (20*21/2)</f>
        <v>6.1002428571428569</v>
      </c>
      <c r="J2289" s="2">
        <f t="shared" si="282"/>
        <v>6.1421636747771347</v>
      </c>
      <c r="K2289" s="2">
        <f t="shared" si="276"/>
        <v>6.2318700170302312</v>
      </c>
    </row>
    <row r="2290" spans="1:11" ht="13.5" x14ac:dyDescent="0.25">
      <c r="A2290" s="3">
        <v>45336</v>
      </c>
      <c r="B2290" s="2">
        <v>6.2638999999999996</v>
      </c>
      <c r="C2290" s="2">
        <f t="shared" si="277"/>
        <v>0.24089999999999989</v>
      </c>
      <c r="D2290" s="2">
        <f t="shared" si="278"/>
        <v>6.1032999999999991</v>
      </c>
      <c r="E2290" s="2">
        <f t="shared" si="280"/>
        <v>6.0816199999999991</v>
      </c>
      <c r="F2290" s="2">
        <f t="shared" si="281"/>
        <v>6.1370300000000002</v>
      </c>
      <c r="G2290" s="2">
        <f t="shared" ref="G2290:G2353" si="283">AVERAGE(B2241:B2290)</f>
        <v>6.3480720000000019</v>
      </c>
      <c r="H2290" s="2">
        <f t="shared" si="279"/>
        <v>6.1404634999999965</v>
      </c>
      <c r="I2290" s="2">
        <f t="array" ref="I2290">SUMPRODUCT(B2274:B2293, (ROW(B2274:B2293)-ROW(B2274)+1)) / (20*21/2)</f>
        <v>6.1129757142857137</v>
      </c>
      <c r="J2290" s="2">
        <f t="shared" si="282"/>
        <v>6.1537576105126455</v>
      </c>
      <c r="K2290" s="2">
        <f t="shared" si="276"/>
        <v>6.2331260947937519</v>
      </c>
    </row>
    <row r="2291" spans="1:11" ht="13.5" x14ac:dyDescent="0.25">
      <c r="A2291" s="3">
        <v>45337</v>
      </c>
      <c r="B2291" s="2">
        <v>6.1032999999999999</v>
      </c>
      <c r="C2291" s="2">
        <f t="shared" si="277"/>
        <v>-0.16059999999999963</v>
      </c>
      <c r="D2291" s="2">
        <f t="shared" si="278"/>
        <v>6.1032999999999999</v>
      </c>
      <c r="E2291" s="2">
        <f t="shared" si="280"/>
        <v>6.0775999999999994</v>
      </c>
      <c r="F2291" s="2">
        <f t="shared" si="281"/>
        <v>6.1410450000000001</v>
      </c>
      <c r="G2291" s="2">
        <f t="shared" si="283"/>
        <v>6.337632000000001</v>
      </c>
      <c r="H2291" s="2">
        <f t="shared" si="279"/>
        <v>6.1402829999999975</v>
      </c>
      <c r="I2291" s="2">
        <f t="array" ref="I2291">SUMPRODUCT(B2275:B2294, (ROW(B2275:B2294)-ROW(B2275)+1)) / (20*21/2)</f>
        <v>6.1517180952380963</v>
      </c>
      <c r="J2291" s="2">
        <f t="shared" si="282"/>
        <v>6.1489521237971552</v>
      </c>
      <c r="K2291" s="2">
        <f t="shared" ref="K2291:K2354" si="284">$K$4*B2291+(1-$K$4)*K2290</f>
        <v>6.2280348753900761</v>
      </c>
    </row>
    <row r="2292" spans="1:11" ht="13.5" x14ac:dyDescent="0.25">
      <c r="A2292" s="3">
        <v>45338</v>
      </c>
      <c r="B2292" s="2">
        <v>6.0229999999999997</v>
      </c>
      <c r="C2292" s="2">
        <f t="shared" si="277"/>
        <v>-8.030000000000026E-2</v>
      </c>
      <c r="D2292" s="2">
        <f t="shared" si="278"/>
        <v>6.0872399999999995</v>
      </c>
      <c r="E2292" s="2">
        <f t="shared" si="280"/>
        <v>6.0775999999999994</v>
      </c>
      <c r="F2292" s="2">
        <f t="shared" si="281"/>
        <v>6.1302050000000001</v>
      </c>
      <c r="G2292" s="2">
        <f t="shared" si="283"/>
        <v>6.3279960000000006</v>
      </c>
      <c r="H2292" s="2">
        <f t="shared" si="279"/>
        <v>6.1398829999999966</v>
      </c>
      <c r="I2292" s="2">
        <f t="array" ref="I2292">SUMPRODUCT(B2276:B2295, (ROW(B2276:B2295)-ROW(B2276)+1)) / (20*21/2)</f>
        <v>6.1782161904761894</v>
      </c>
      <c r="J2292" s="2">
        <f t="shared" si="282"/>
        <v>6.1369566834355211</v>
      </c>
      <c r="K2292" s="2">
        <f t="shared" si="284"/>
        <v>6.219994292041445</v>
      </c>
    </row>
    <row r="2293" spans="1:11" ht="13.5" x14ac:dyDescent="0.25">
      <c r="A2293" s="3">
        <v>45341</v>
      </c>
      <c r="B2293" s="2">
        <v>6.2638999999999996</v>
      </c>
      <c r="C2293" s="2">
        <f t="shared" si="277"/>
        <v>0.24089999999999989</v>
      </c>
      <c r="D2293" s="2">
        <f t="shared" si="278"/>
        <v>6.1354199999999999</v>
      </c>
      <c r="E2293" s="2">
        <f t="shared" si="280"/>
        <v>6.1016899999999996</v>
      </c>
      <c r="F2293" s="2">
        <f t="shared" si="281"/>
        <v>6.1302049999999992</v>
      </c>
      <c r="G2293" s="2">
        <f t="shared" si="283"/>
        <v>6.3204460000000005</v>
      </c>
      <c r="H2293" s="2">
        <f t="shared" si="279"/>
        <v>6.1404329999999963</v>
      </c>
      <c r="I2293" s="2">
        <f t="array" ref="I2293">SUMPRODUCT(B2277:B2296, (ROW(B2277:B2296)-ROW(B2277)+1)) / (20*21/2)</f>
        <v>6.2037585714285708</v>
      </c>
      <c r="J2293" s="2">
        <f t="shared" si="282"/>
        <v>6.1490465231083284</v>
      </c>
      <c r="K2293" s="2">
        <f t="shared" si="284"/>
        <v>6.2217160845104083</v>
      </c>
    </row>
    <row r="2294" spans="1:11" ht="13.5" x14ac:dyDescent="0.25">
      <c r="A2294" s="3">
        <v>45342</v>
      </c>
      <c r="B2294" s="2">
        <v>6.5369999999999999</v>
      </c>
      <c r="C2294" s="2">
        <f t="shared" si="277"/>
        <v>0.27310000000000034</v>
      </c>
      <c r="D2294" s="2">
        <f t="shared" si="278"/>
        <v>6.2382200000000001</v>
      </c>
      <c r="E2294" s="2">
        <f t="shared" si="280"/>
        <v>6.1547000000000001</v>
      </c>
      <c r="F2294" s="2">
        <f t="shared" si="281"/>
        <v>6.1462699999999995</v>
      </c>
      <c r="G2294" s="2">
        <f t="shared" si="283"/>
        <v>6.3181979999999998</v>
      </c>
      <c r="H2294" s="2">
        <f t="shared" si="279"/>
        <v>6.1422389999999965</v>
      </c>
      <c r="I2294" s="2">
        <f t="array" ref="I2294">SUMPRODUCT(B2278:B2297, (ROW(B2278:B2297)-ROW(B2278)+1)) / (20*21/2)</f>
        <v>6.2283066666666658</v>
      </c>
      <c r="J2294" s="2">
        <f t="shared" si="282"/>
        <v>6.1859944732884875</v>
      </c>
      <c r="K2294" s="2">
        <f t="shared" si="284"/>
        <v>6.2340801596276476</v>
      </c>
    </row>
    <row r="2295" spans="1:11" ht="13.5" x14ac:dyDescent="0.25">
      <c r="A2295" s="3">
        <v>45343</v>
      </c>
      <c r="B2295" s="2">
        <v>6.4245000000000001</v>
      </c>
      <c r="C2295" s="2">
        <f t="shared" si="277"/>
        <v>-0.11249999999999982</v>
      </c>
      <c r="D2295" s="2">
        <f t="shared" si="278"/>
        <v>6.27034</v>
      </c>
      <c r="E2295" s="2">
        <f t="shared" si="280"/>
        <v>6.1868199999999991</v>
      </c>
      <c r="F2295" s="2">
        <f t="shared" si="281"/>
        <v>6.1563049999999988</v>
      </c>
      <c r="G2295" s="2">
        <f t="shared" si="283"/>
        <v>6.3141820000000006</v>
      </c>
      <c r="H2295" s="2">
        <f t="shared" si="279"/>
        <v>6.1436279999999961</v>
      </c>
      <c r="I2295" s="2">
        <f t="array" ref="I2295">SUMPRODUCT(B2279:B2298, (ROW(B2279:B2298)-ROW(B2279)+1)) / (20*21/2)</f>
        <v>6.2519371428571429</v>
      </c>
      <c r="J2295" s="2">
        <f t="shared" si="282"/>
        <v>6.2087092853562504</v>
      </c>
      <c r="K2295" s="2">
        <f t="shared" si="284"/>
        <v>6.2415476043481322</v>
      </c>
    </row>
    <row r="2296" spans="1:11" ht="13.5" x14ac:dyDescent="0.25">
      <c r="A2296" s="3">
        <v>45344</v>
      </c>
      <c r="B2296" s="2">
        <v>6.4245000000000001</v>
      </c>
      <c r="C2296" s="2">
        <f t="shared" si="277"/>
        <v>0</v>
      </c>
      <c r="D2296" s="2">
        <f t="shared" si="278"/>
        <v>6.3345799999999999</v>
      </c>
      <c r="E2296" s="2">
        <f t="shared" si="280"/>
        <v>6.2189400000000008</v>
      </c>
      <c r="F2296" s="2">
        <f t="shared" si="281"/>
        <v>6.1667449999999988</v>
      </c>
      <c r="G2296" s="2">
        <f t="shared" si="283"/>
        <v>6.3101660000000015</v>
      </c>
      <c r="H2296" s="2">
        <f t="shared" si="279"/>
        <v>6.1449809999999969</v>
      </c>
      <c r="I2296" s="2">
        <f t="array" ref="I2296">SUMPRODUCT(B2280:B2299, (ROW(B2280:B2299)-ROW(B2280)+1)) / (20*21/2)</f>
        <v>6.2746119047619047</v>
      </c>
      <c r="J2296" s="2">
        <f t="shared" si="282"/>
        <v>6.2292607819889882</v>
      </c>
      <c r="K2296" s="2">
        <f t="shared" si="284"/>
        <v>6.2487222080991858</v>
      </c>
    </row>
    <row r="2297" spans="1:11" ht="13.5" x14ac:dyDescent="0.25">
      <c r="A2297" s="3">
        <v>45345</v>
      </c>
      <c r="B2297" s="2">
        <v>6.4245000000000001</v>
      </c>
      <c r="C2297" s="2">
        <f t="shared" si="277"/>
        <v>0</v>
      </c>
      <c r="D2297" s="2">
        <f t="shared" si="278"/>
        <v>6.414880000000001</v>
      </c>
      <c r="E2297" s="2">
        <f t="shared" si="280"/>
        <v>6.2510600000000007</v>
      </c>
      <c r="F2297" s="2">
        <f t="shared" si="281"/>
        <v>6.1763799999999991</v>
      </c>
      <c r="G2297" s="2">
        <f t="shared" si="283"/>
        <v>6.3061500000000015</v>
      </c>
      <c r="H2297" s="2">
        <f t="shared" si="279"/>
        <v>6.1465884999999965</v>
      </c>
      <c r="I2297" s="2">
        <f t="array" ref="I2297">SUMPRODUCT(B2281:B2300, (ROW(B2281:B2300)-ROW(B2281)+1)) / (20*21/2)</f>
        <v>6.2881095238095233</v>
      </c>
      <c r="J2297" s="2">
        <f t="shared" si="282"/>
        <v>6.247854993228132</v>
      </c>
      <c r="K2297" s="2">
        <f t="shared" si="284"/>
        <v>6.2556154548403944</v>
      </c>
    </row>
    <row r="2298" spans="1:11" ht="13.5" x14ac:dyDescent="0.25">
      <c r="A2298" s="3">
        <v>45348</v>
      </c>
      <c r="B2298" s="2">
        <v>6.4245000000000001</v>
      </c>
      <c r="C2298" s="2">
        <f t="shared" si="277"/>
        <v>0</v>
      </c>
      <c r="D2298" s="2">
        <f t="shared" si="278"/>
        <v>6.447000000000001</v>
      </c>
      <c r="E2298" s="2">
        <f t="shared" si="280"/>
        <v>6.2912100000000013</v>
      </c>
      <c r="F2298" s="2">
        <f t="shared" si="281"/>
        <v>6.1864149999999984</v>
      </c>
      <c r="G2298" s="2">
        <f t="shared" si="283"/>
        <v>6.3029380000000002</v>
      </c>
      <c r="H2298" s="2">
        <f t="shared" si="279"/>
        <v>6.1500144999999966</v>
      </c>
      <c r="I2298" s="2">
        <f t="array" ref="I2298">SUMPRODUCT(B2282:B2301, (ROW(B2282:B2301)-ROW(B2282)+1)) / (20*21/2)</f>
        <v>6.306194761904762</v>
      </c>
      <c r="J2298" s="2">
        <f t="shared" si="282"/>
        <v>6.2646783272064051</v>
      </c>
      <c r="K2298" s="2">
        <f t="shared" si="284"/>
        <v>6.2622383781799869</v>
      </c>
    </row>
    <row r="2299" spans="1:11" ht="13.5" x14ac:dyDescent="0.25">
      <c r="A2299" s="3">
        <v>45349</v>
      </c>
      <c r="B2299" s="2">
        <v>6.4245000000000001</v>
      </c>
      <c r="C2299" s="2">
        <f t="shared" si="277"/>
        <v>0</v>
      </c>
      <c r="D2299" s="2">
        <f t="shared" si="278"/>
        <v>6.4245000000000001</v>
      </c>
      <c r="E2299" s="2">
        <f t="shared" si="280"/>
        <v>6.331360000000001</v>
      </c>
      <c r="F2299" s="2">
        <f t="shared" si="281"/>
        <v>6.202474999999998</v>
      </c>
      <c r="G2299" s="2">
        <f t="shared" si="283"/>
        <v>6.2998860000000017</v>
      </c>
      <c r="H2299" s="2">
        <f t="shared" si="279"/>
        <v>6.1538039999999965</v>
      </c>
      <c r="I2299" s="2">
        <f t="array" ref="I2299">SUMPRODUCT(B2283:B2302, (ROW(B2283:B2302)-ROW(B2283)+1)) / (20*21/2)</f>
        <v>6.323056666666667</v>
      </c>
      <c r="J2299" s="2">
        <f t="shared" si="282"/>
        <v>6.2798994389010332</v>
      </c>
      <c r="K2299" s="2">
        <f t="shared" si="284"/>
        <v>6.2686015790356731</v>
      </c>
    </row>
    <row r="2300" spans="1:11" ht="13.5" x14ac:dyDescent="0.25">
      <c r="A2300" s="3">
        <v>45350</v>
      </c>
      <c r="B2300" s="2">
        <v>6.3441999999999998</v>
      </c>
      <c r="C2300" s="2">
        <f t="shared" si="277"/>
        <v>-8.030000000000026E-2</v>
      </c>
      <c r="D2300" s="2">
        <f t="shared" si="278"/>
        <v>6.4084400000000006</v>
      </c>
      <c r="E2300" s="2">
        <f t="shared" si="280"/>
        <v>6.3393900000000007</v>
      </c>
      <c r="F2300" s="2">
        <f t="shared" si="281"/>
        <v>6.2105049999999977</v>
      </c>
      <c r="G2300" s="2">
        <f t="shared" si="283"/>
        <v>6.2952280000000016</v>
      </c>
      <c r="H2300" s="2">
        <f t="shared" si="279"/>
        <v>6.156428499999997</v>
      </c>
      <c r="I2300" s="2">
        <f t="array" ref="I2300">SUMPRODUCT(B2284:B2303, (ROW(B2284:B2303)-ROW(B2284)+1)) / (20*21/2)</f>
        <v>6.3381214285714282</v>
      </c>
      <c r="J2300" s="2">
        <f t="shared" si="282"/>
        <v>6.2860233018628398</v>
      </c>
      <c r="K2300" s="2">
        <f t="shared" si="284"/>
        <v>6.2715662229950588</v>
      </c>
    </row>
    <row r="2301" spans="1:11" ht="13.5" x14ac:dyDescent="0.25">
      <c r="A2301" s="3">
        <v>45351</v>
      </c>
      <c r="B2301" s="2">
        <v>6.4004000000000003</v>
      </c>
      <c r="C2301" s="2">
        <f t="shared" si="277"/>
        <v>5.6200000000000472E-2</v>
      </c>
      <c r="D2301" s="2">
        <f t="shared" si="278"/>
        <v>6.4036199999999992</v>
      </c>
      <c r="E2301" s="2">
        <f t="shared" si="280"/>
        <v>6.3691000000000004</v>
      </c>
      <c r="F2301" s="2">
        <f t="shared" si="281"/>
        <v>6.2233499999999982</v>
      </c>
      <c r="G2301" s="2">
        <f t="shared" si="283"/>
        <v>6.2915340000000013</v>
      </c>
      <c r="H2301" s="2">
        <f t="shared" si="279"/>
        <v>6.1593339999999968</v>
      </c>
      <c r="I2301" s="2">
        <f t="array" ref="I2301">SUMPRODUCT(B2285:B2304, (ROW(B2285:B2304)-ROW(B2285)+1)) / (20*21/2)</f>
        <v>6.3460366666666674</v>
      </c>
      <c r="J2301" s="2">
        <f t="shared" si="282"/>
        <v>6.2969163207330459</v>
      </c>
      <c r="K2301" s="2">
        <f t="shared" si="284"/>
        <v>6.2766185279756446</v>
      </c>
    </row>
    <row r="2302" spans="1:11" ht="13.5" x14ac:dyDescent="0.25">
      <c r="A2302" s="3">
        <v>45352</v>
      </c>
      <c r="B2302" s="2">
        <v>6.4004000000000003</v>
      </c>
      <c r="C2302" s="2">
        <f t="shared" si="277"/>
        <v>0</v>
      </c>
      <c r="D2302" s="2">
        <f t="shared" si="278"/>
        <v>6.3988000000000005</v>
      </c>
      <c r="E2302" s="2">
        <f t="shared" si="280"/>
        <v>6.4068400000000008</v>
      </c>
      <c r="F2302" s="2">
        <f t="shared" si="281"/>
        <v>6.2422199999999988</v>
      </c>
      <c r="G2302" s="2">
        <f t="shared" si="283"/>
        <v>6.2886420000000012</v>
      </c>
      <c r="H2302" s="2">
        <f t="shared" si="279"/>
        <v>6.1623119999999973</v>
      </c>
      <c r="I2302" s="2">
        <f t="array" ref="I2302">SUMPRODUCT(B2286:B2305, (ROW(B2286:B2305)-ROW(B2286)+1)) / (20*21/2)</f>
        <v>6.3508219047619052</v>
      </c>
      <c r="J2302" s="2">
        <f t="shared" si="282"/>
        <v>6.3067719092346604</v>
      </c>
      <c r="K2302" s="2">
        <f t="shared" si="284"/>
        <v>6.2814727033491486</v>
      </c>
    </row>
    <row r="2303" spans="1:11" ht="13.5" x14ac:dyDescent="0.25">
      <c r="A2303" s="3">
        <v>45355</v>
      </c>
      <c r="B2303" s="2">
        <v>6.4004000000000003</v>
      </c>
      <c r="C2303" s="2">
        <f t="shared" si="277"/>
        <v>0</v>
      </c>
      <c r="D2303" s="2">
        <f t="shared" si="278"/>
        <v>6.3939800000000009</v>
      </c>
      <c r="E2303" s="2">
        <f t="shared" si="280"/>
        <v>6.4204900000000009</v>
      </c>
      <c r="F2303" s="2">
        <f t="shared" si="281"/>
        <v>6.2610899999999994</v>
      </c>
      <c r="G2303" s="2">
        <f t="shared" si="283"/>
        <v>6.2865540000000006</v>
      </c>
      <c r="H2303" s="2">
        <f t="shared" si="279"/>
        <v>6.1658719999999958</v>
      </c>
      <c r="I2303" s="2">
        <f t="array" ref="I2303">SUMPRODUCT(B2287:B2306, (ROW(B2287:B2306)-ROW(B2287)+1)) / (20*21/2)</f>
        <v>6.3545361904761899</v>
      </c>
      <c r="J2303" s="2">
        <f t="shared" si="282"/>
        <v>6.3156888702599305</v>
      </c>
      <c r="K2303" s="2">
        <f t="shared" si="284"/>
        <v>6.2861365189040841</v>
      </c>
    </row>
    <row r="2304" spans="1:11" ht="13.5" x14ac:dyDescent="0.25">
      <c r="A2304" s="3">
        <v>45356</v>
      </c>
      <c r="B2304" s="2">
        <v>6.3441999999999998</v>
      </c>
      <c r="C2304" s="2">
        <f t="shared" si="277"/>
        <v>-5.6200000000000472E-2</v>
      </c>
      <c r="D2304" s="2">
        <f t="shared" si="278"/>
        <v>6.3779200000000005</v>
      </c>
      <c r="E2304" s="2">
        <f t="shared" si="280"/>
        <v>6.401209999999999</v>
      </c>
      <c r="F2304" s="2">
        <f t="shared" si="281"/>
        <v>6.2779549999999995</v>
      </c>
      <c r="G2304" s="2">
        <f t="shared" si="283"/>
        <v>6.2826979999999999</v>
      </c>
      <c r="H2304" s="2">
        <f t="shared" si="279"/>
        <v>6.1687144999999965</v>
      </c>
      <c r="I2304" s="2">
        <f t="array" ref="I2304">SUMPRODUCT(B2288:B2307, (ROW(B2288:B2307)-ROW(B2288)+1)) / (20*21/2)</f>
        <v>6.3571795238095232</v>
      </c>
      <c r="J2304" s="2">
        <f t="shared" si="282"/>
        <v>6.3184042159494611</v>
      </c>
      <c r="K2304" s="2">
        <f t="shared" si="284"/>
        <v>6.2884135181627476</v>
      </c>
    </row>
    <row r="2305" spans="1:11" ht="13.5" x14ac:dyDescent="0.25">
      <c r="A2305" s="3">
        <v>45357</v>
      </c>
      <c r="B2305" s="2">
        <v>6.3281999999999998</v>
      </c>
      <c r="C2305" s="2">
        <f t="shared" si="277"/>
        <v>-1.6000000000000014E-2</v>
      </c>
      <c r="D2305" s="2">
        <f t="shared" si="278"/>
        <v>6.3747199999999999</v>
      </c>
      <c r="E2305" s="2">
        <f t="shared" si="280"/>
        <v>6.3915799999999994</v>
      </c>
      <c r="F2305" s="2">
        <f t="shared" si="281"/>
        <v>6.2891999999999992</v>
      </c>
      <c r="G2305" s="2">
        <f t="shared" si="283"/>
        <v>6.279166</v>
      </c>
      <c r="H2305" s="2">
        <f t="shared" si="279"/>
        <v>6.1716224999999962</v>
      </c>
      <c r="I2305" s="2">
        <f t="array" ref="I2305">SUMPRODUCT(B2289:B2308, (ROW(B2289:B2308)-ROW(B2289)+1)) / (20*21/2)</f>
        <v>6.352628095238094</v>
      </c>
      <c r="J2305" s="2">
        <f t="shared" si="282"/>
        <v>6.3193371477637985</v>
      </c>
      <c r="K2305" s="2">
        <f t="shared" si="284"/>
        <v>6.289973772352444</v>
      </c>
    </row>
    <row r="2306" spans="1:11" ht="13.5" x14ac:dyDescent="0.25">
      <c r="A2306" s="3">
        <v>45358</v>
      </c>
      <c r="B2306" s="2">
        <v>6.3281999999999998</v>
      </c>
      <c r="C2306" s="2">
        <f t="shared" si="277"/>
        <v>0</v>
      </c>
      <c r="D2306" s="2">
        <f t="shared" si="278"/>
        <v>6.3602799999999995</v>
      </c>
      <c r="E2306" s="2">
        <f t="shared" si="280"/>
        <v>6.3819499999999998</v>
      </c>
      <c r="F2306" s="2">
        <f t="shared" si="281"/>
        <v>6.3004449999999999</v>
      </c>
      <c r="G2306" s="2">
        <f t="shared" si="283"/>
        <v>6.2756339999999993</v>
      </c>
      <c r="H2306" s="2">
        <f t="shared" si="279"/>
        <v>6.1747124999999956</v>
      </c>
      <c r="I2306" s="2">
        <f t="array" ref="I2306">SUMPRODUCT(B2290:B2309, (ROW(B2290:B2309)-ROW(B2290)+1)) / (20*21/2)</f>
        <v>6.3461676190476171</v>
      </c>
      <c r="J2306" s="2">
        <f t="shared" si="282"/>
        <v>6.320181228929151</v>
      </c>
      <c r="K2306" s="2">
        <f t="shared" si="284"/>
        <v>6.2914728401033289</v>
      </c>
    </row>
    <row r="2307" spans="1:11" ht="13.5" x14ac:dyDescent="0.25">
      <c r="A2307" s="3">
        <v>45359</v>
      </c>
      <c r="B2307" s="2">
        <v>6.3281999999999998</v>
      </c>
      <c r="C2307" s="2">
        <f t="shared" si="277"/>
        <v>0</v>
      </c>
      <c r="D2307" s="2">
        <f t="shared" si="278"/>
        <v>6.3458399999999999</v>
      </c>
      <c r="E2307" s="2">
        <f t="shared" si="280"/>
        <v>6.3723200000000011</v>
      </c>
      <c r="F2307" s="2">
        <f t="shared" si="281"/>
        <v>6.3116900000000005</v>
      </c>
      <c r="G2307" s="2">
        <f t="shared" si="283"/>
        <v>6.2714579999999982</v>
      </c>
      <c r="H2307" s="2">
        <f t="shared" si="279"/>
        <v>6.1774384999999965</v>
      </c>
      <c r="I2307" s="2">
        <f t="array" ref="I2307">SUMPRODUCT(B2291:B2310, (ROW(B2291:B2310)-ROW(B2291)+1)) / (20*21/2)</f>
        <v>6.3210076190476201</v>
      </c>
      <c r="J2307" s="2">
        <f t="shared" si="282"/>
        <v>6.3209449214120887</v>
      </c>
      <c r="K2307" s="2">
        <f t="shared" si="284"/>
        <v>6.2929131208835907</v>
      </c>
    </row>
    <row r="2308" spans="1:11" ht="13.5" x14ac:dyDescent="0.25">
      <c r="A2308" s="3">
        <v>45362</v>
      </c>
      <c r="B2308" s="2">
        <v>6.2638999999999996</v>
      </c>
      <c r="C2308" s="2">
        <f t="shared" ref="C2308:C2371" si="285">B2308-B2307</f>
        <v>-6.4300000000000246E-2</v>
      </c>
      <c r="D2308" s="2">
        <f t="shared" si="278"/>
        <v>6.3185399999999996</v>
      </c>
      <c r="E2308" s="2">
        <f t="shared" si="280"/>
        <v>6.3562600000000007</v>
      </c>
      <c r="F2308" s="2">
        <f t="shared" si="281"/>
        <v>6.323735000000001</v>
      </c>
      <c r="G2308" s="2">
        <f t="shared" si="283"/>
        <v>6.2661579999999972</v>
      </c>
      <c r="H2308" s="2">
        <f t="shared" si="279"/>
        <v>6.1798794999999958</v>
      </c>
      <c r="I2308" s="2">
        <f t="array" ref="I2308">SUMPRODUCT(B2292:B2311, (ROW(B2292:B2311)-ROW(B2292)+1)) / (20*21/2)</f>
        <v>6.2990604761904772</v>
      </c>
      <c r="J2308" s="2">
        <f t="shared" si="282"/>
        <v>6.3155120717537949</v>
      </c>
      <c r="K2308" s="2">
        <f t="shared" si="284"/>
        <v>6.2917753514371757</v>
      </c>
    </row>
    <row r="2309" spans="1:11" ht="13.5" x14ac:dyDescent="0.25">
      <c r="A2309" s="3">
        <v>45363</v>
      </c>
      <c r="B2309" s="2">
        <v>6.2558999999999996</v>
      </c>
      <c r="C2309" s="2">
        <f t="shared" si="285"/>
        <v>-8.0000000000000071E-3</v>
      </c>
      <c r="D2309" s="2">
        <f t="shared" si="278"/>
        <v>6.3008800000000003</v>
      </c>
      <c r="E2309" s="2">
        <f t="shared" si="280"/>
        <v>6.3394000000000004</v>
      </c>
      <c r="F2309" s="2">
        <f t="shared" si="281"/>
        <v>6.3353800000000007</v>
      </c>
      <c r="G2309" s="2">
        <f t="shared" si="283"/>
        <v>6.2608579999999971</v>
      </c>
      <c r="H2309" s="2">
        <f t="shared" si="279"/>
        <v>6.1805709999999969</v>
      </c>
      <c r="I2309" s="2">
        <f t="array" ref="I2309">SUMPRODUCT(B2293:B2312, (ROW(B2293:B2312)-ROW(B2293)+1)) / (20*21/2)</f>
        <v>6.284799047619047</v>
      </c>
      <c r="J2309" s="2">
        <f t="shared" si="282"/>
        <v>6.3098347315867667</v>
      </c>
      <c r="K2309" s="2">
        <f t="shared" si="284"/>
        <v>6.2903684749102275</v>
      </c>
    </row>
    <row r="2310" spans="1:11" ht="13.5" x14ac:dyDescent="0.25">
      <c r="A2310" s="3">
        <v>45364</v>
      </c>
      <c r="B2310" s="2">
        <v>6.0712000000000002</v>
      </c>
      <c r="C2310" s="2">
        <f t="shared" si="285"/>
        <v>-0.18469999999999942</v>
      </c>
      <c r="D2310" s="2">
        <f t="shared" ref="D2310:D2373" si="286">AVERAGE(B2306:B2310)</f>
        <v>6.2494800000000001</v>
      </c>
      <c r="E2310" s="2">
        <f t="shared" si="280"/>
        <v>6.3120999999999992</v>
      </c>
      <c r="F2310" s="2">
        <f t="shared" si="281"/>
        <v>6.3257450000000004</v>
      </c>
      <c r="G2310" s="2">
        <f t="shared" si="283"/>
        <v>6.2521859999999974</v>
      </c>
      <c r="H2310" s="2">
        <f t="shared" si="279"/>
        <v>6.1798664999999975</v>
      </c>
      <c r="I2310" s="2">
        <f t="array" ref="I2310">SUMPRODUCT(B2294:B2313, (ROW(B2294:B2313)-ROW(B2294)+1)) / (20*21/2)</f>
        <v>6.2629252380952378</v>
      </c>
      <c r="J2310" s="2">
        <f t="shared" si="282"/>
        <v>6.2871076142927889</v>
      </c>
      <c r="K2310" s="2">
        <f t="shared" si="284"/>
        <v>6.2817736327568854</v>
      </c>
    </row>
    <row r="2311" spans="1:11" ht="13.5" x14ac:dyDescent="0.25">
      <c r="A2311" s="3">
        <v>45365</v>
      </c>
      <c r="B2311" s="2">
        <v>6.0952999999999999</v>
      </c>
      <c r="C2311" s="2">
        <f t="shared" si="285"/>
        <v>2.4099999999999788E-2</v>
      </c>
      <c r="D2311" s="2">
        <f t="shared" si="286"/>
        <v>6.2028999999999996</v>
      </c>
      <c r="E2311" s="2">
        <f t="shared" si="280"/>
        <v>6.2815899999999996</v>
      </c>
      <c r="F2311" s="2">
        <f t="shared" si="281"/>
        <v>6.3253449999999996</v>
      </c>
      <c r="G2311" s="2">
        <f t="shared" si="283"/>
        <v>6.2441559999999967</v>
      </c>
      <c r="H2311" s="2">
        <f t="shared" si="279"/>
        <v>6.1794279999999979</v>
      </c>
      <c r="I2311" s="2">
        <f t="array" ref="I2311">SUMPRODUCT(B2295:B2314, (ROW(B2295:B2314)-ROW(B2295)+1)) / (20*21/2)</f>
        <v>6.2410542857142861</v>
      </c>
      <c r="J2311" s="2">
        <f t="shared" si="282"/>
        <v>6.2688402224553803</v>
      </c>
      <c r="K2311" s="2">
        <f t="shared" si="284"/>
        <v>6.2744609412762236</v>
      </c>
    </row>
    <row r="2312" spans="1:11" ht="13.5" x14ac:dyDescent="0.25">
      <c r="A2312" s="3">
        <v>45366</v>
      </c>
      <c r="B2312" s="2">
        <v>6.1756000000000002</v>
      </c>
      <c r="C2312" s="2">
        <f t="shared" si="285"/>
        <v>8.030000000000026E-2</v>
      </c>
      <c r="D2312" s="2">
        <f t="shared" si="286"/>
        <v>6.1723800000000004</v>
      </c>
      <c r="E2312" s="2">
        <f t="shared" si="280"/>
        <v>6.2591099999999997</v>
      </c>
      <c r="F2312" s="2">
        <f t="shared" si="281"/>
        <v>6.3329749999999994</v>
      </c>
      <c r="G2312" s="2">
        <f t="shared" si="283"/>
        <v>6.2391779999999963</v>
      </c>
      <c r="H2312" s="2">
        <f t="shared" si="279"/>
        <v>6.1797544999999978</v>
      </c>
      <c r="I2312" s="2">
        <f t="array" ref="I2312">SUMPRODUCT(B2296:B2315, (ROW(B2296:B2315)-ROW(B2296)+1)) / (20*21/2)</f>
        <v>6.2220485714285703</v>
      </c>
      <c r="J2312" s="2">
        <f t="shared" si="282"/>
        <v>6.2599602012691538</v>
      </c>
      <c r="K2312" s="2">
        <f t="shared" si="284"/>
        <v>6.2705840416183323</v>
      </c>
    </row>
    <row r="2313" spans="1:11" ht="13.5" x14ac:dyDescent="0.25">
      <c r="A2313" s="3">
        <v>45369</v>
      </c>
      <c r="B2313" s="2">
        <v>6.1032999999999999</v>
      </c>
      <c r="C2313" s="2">
        <f t="shared" si="285"/>
        <v>-7.2300000000000253E-2</v>
      </c>
      <c r="D2313" s="2">
        <f t="shared" si="286"/>
        <v>6.1402599999999996</v>
      </c>
      <c r="E2313" s="2">
        <f t="shared" si="280"/>
        <v>6.2294</v>
      </c>
      <c r="F2313" s="2">
        <f t="shared" si="281"/>
        <v>6.3249449999999996</v>
      </c>
      <c r="G2313" s="2">
        <f t="shared" si="283"/>
        <v>6.2338779999999963</v>
      </c>
      <c r="H2313" s="2">
        <f t="shared" si="279"/>
        <v>6.1800829999999971</v>
      </c>
      <c r="I2313" s="2">
        <f t="array" ref="I2313">SUMPRODUCT(B2297:B2316, (ROW(B2297:B2316)-ROW(B2297)+1)) / (20*21/2)</f>
        <v>6.2084009523809529</v>
      </c>
      <c r="J2313" s="2">
        <f t="shared" si="282"/>
        <v>6.2450401821006629</v>
      </c>
      <c r="K2313" s="2">
        <f t="shared" si="284"/>
        <v>6.264023883123496</v>
      </c>
    </row>
    <row r="2314" spans="1:11" ht="13.5" x14ac:dyDescent="0.25">
      <c r="A2314" s="3">
        <v>45370</v>
      </c>
      <c r="B2314" s="2">
        <v>6.0952999999999999</v>
      </c>
      <c r="C2314" s="2">
        <f t="shared" si="285"/>
        <v>-8.0000000000000071E-3</v>
      </c>
      <c r="D2314" s="2">
        <f t="shared" si="286"/>
        <v>6.1081400000000006</v>
      </c>
      <c r="E2314" s="2">
        <f t="shared" si="280"/>
        <v>6.2045100000000009</v>
      </c>
      <c r="F2314" s="2">
        <f t="shared" si="281"/>
        <v>6.302859999999999</v>
      </c>
      <c r="G2314" s="2">
        <f t="shared" si="283"/>
        <v>6.2284179999999969</v>
      </c>
      <c r="H2314" s="2">
        <f t="shared" ref="H2314:H2377" si="287">AVERAGE(B2115:B2314)</f>
        <v>6.1800444999999966</v>
      </c>
      <c r="I2314" s="2">
        <f t="array" ref="I2314">SUMPRODUCT(B2298:B2317, (ROW(B2298:B2317)-ROW(B2298)+1)) / (20*21/2)</f>
        <v>6.2182628571428573</v>
      </c>
      <c r="J2314" s="2">
        <f t="shared" si="282"/>
        <v>6.23077921237679</v>
      </c>
      <c r="K2314" s="2">
        <f t="shared" si="284"/>
        <v>6.2574072602559081</v>
      </c>
    </row>
    <row r="2315" spans="1:11" ht="13.5" x14ac:dyDescent="0.25">
      <c r="A2315" s="3">
        <v>45372</v>
      </c>
      <c r="B2315" s="2">
        <v>6.1032999999999999</v>
      </c>
      <c r="C2315" s="2">
        <f t="shared" si="285"/>
        <v>8.0000000000000071E-3</v>
      </c>
      <c r="D2315" s="2">
        <f t="shared" si="286"/>
        <v>6.1145600000000009</v>
      </c>
      <c r="E2315" s="2">
        <f t="shared" si="280"/>
        <v>6.1820199999999996</v>
      </c>
      <c r="F2315" s="2">
        <f t="shared" si="281"/>
        <v>6.2867999999999995</v>
      </c>
      <c r="G2315" s="2">
        <f t="shared" si="283"/>
        <v>6.2232779999999979</v>
      </c>
      <c r="H2315" s="2">
        <f t="shared" si="287"/>
        <v>6.1804094999999961</v>
      </c>
      <c r="I2315" s="2">
        <f t="array" ref="I2315">SUMPRODUCT(B2299:B2318, (ROW(B2299:B2318)-ROW(B2299)+1)) / (20*21/2)</f>
        <v>6.2252971428571433</v>
      </c>
      <c r="J2315" s="2">
        <f t="shared" si="282"/>
        <v>6.2186383350075722</v>
      </c>
      <c r="K2315" s="2">
        <f t="shared" si="284"/>
        <v>6.2513638382850889</v>
      </c>
    </row>
    <row r="2316" spans="1:11" ht="13.5" x14ac:dyDescent="0.25">
      <c r="A2316" s="3">
        <v>45373</v>
      </c>
      <c r="B2316" s="2">
        <v>6.1435000000000004</v>
      </c>
      <c r="C2316" s="2">
        <f t="shared" si="285"/>
        <v>4.0200000000000458E-2</v>
      </c>
      <c r="D2316" s="2">
        <f t="shared" si="286"/>
        <v>6.1242000000000001</v>
      </c>
      <c r="E2316" s="2">
        <f t="shared" ref="E2316:E2379" si="288">AVERAGE(B2307:B2316)</f>
        <v>6.1635499999999999</v>
      </c>
      <c r="F2316" s="2">
        <f t="shared" si="281"/>
        <v>6.2727500000000003</v>
      </c>
      <c r="G2316" s="2">
        <f t="shared" si="283"/>
        <v>6.2192639999999981</v>
      </c>
      <c r="H2316" s="2">
        <f t="shared" si="287"/>
        <v>6.1807934999999965</v>
      </c>
      <c r="I2316" s="2">
        <f t="array" ref="I2316">SUMPRODUCT(B2300:B2319, (ROW(B2300:B2319)-ROW(B2300)+1)) / (20*21/2)</f>
        <v>6.2311899999999998</v>
      </c>
      <c r="J2316" s="2">
        <f t="shared" si="282"/>
        <v>6.2114823031020894</v>
      </c>
      <c r="K2316" s="2">
        <f t="shared" si="284"/>
        <v>6.2471338838425368</v>
      </c>
    </row>
    <row r="2317" spans="1:11" ht="13.5" x14ac:dyDescent="0.25">
      <c r="A2317" s="3">
        <v>45376</v>
      </c>
      <c r="B2317" s="2">
        <v>6.3762999999999996</v>
      </c>
      <c r="C2317" s="2">
        <f t="shared" si="285"/>
        <v>0.23279999999999923</v>
      </c>
      <c r="D2317" s="2">
        <f t="shared" si="286"/>
        <v>6.1643400000000002</v>
      </c>
      <c r="E2317" s="2">
        <f t="shared" si="288"/>
        <v>6.1683600000000007</v>
      </c>
      <c r="F2317" s="2">
        <f t="shared" si="281"/>
        <v>6.2703400000000009</v>
      </c>
      <c r="G2317" s="2">
        <f t="shared" si="283"/>
        <v>6.2200659999999992</v>
      </c>
      <c r="H2317" s="2">
        <f t="shared" si="287"/>
        <v>6.182159999999997</v>
      </c>
      <c r="I2317" s="2">
        <f t="array" ref="I2317">SUMPRODUCT(B2301:B2320, (ROW(B2301:B2320)-ROW(B2301)+1)) / (20*21/2)</f>
        <v>6.2237699999999991</v>
      </c>
      <c r="J2317" s="2">
        <f t="shared" si="282"/>
        <v>6.2271792266161761</v>
      </c>
      <c r="K2317" s="2">
        <f t="shared" si="284"/>
        <v>6.2521992217310647</v>
      </c>
    </row>
    <row r="2318" spans="1:11" ht="13.5" x14ac:dyDescent="0.25">
      <c r="A2318" s="3">
        <v>45377</v>
      </c>
      <c r="B2318" s="2">
        <v>6.3441999999999998</v>
      </c>
      <c r="C2318" s="2">
        <f t="shared" si="285"/>
        <v>-3.2099999999999795E-2</v>
      </c>
      <c r="D2318" s="2">
        <f t="shared" si="286"/>
        <v>6.2125199999999996</v>
      </c>
      <c r="E2318" s="2">
        <f t="shared" si="288"/>
        <v>6.1763899999999996</v>
      </c>
      <c r="F2318" s="2">
        <f t="shared" si="281"/>
        <v>6.266325000000001</v>
      </c>
      <c r="G2318" s="2">
        <f t="shared" si="283"/>
        <v>6.2203859999999995</v>
      </c>
      <c r="H2318" s="2">
        <f t="shared" si="287"/>
        <v>6.1835114999999963</v>
      </c>
      <c r="I2318" s="2">
        <f t="array" ref="I2318">SUMPRODUCT(B2302:B2321, (ROW(B2302:B2321)-ROW(B2302)+1)) / (20*21/2)</f>
        <v>6.217114761904762</v>
      </c>
      <c r="J2318" s="2">
        <f t="shared" si="282"/>
        <v>6.2383240621765399</v>
      </c>
      <c r="K2318" s="2">
        <f t="shared" si="284"/>
        <v>6.2558070953886702</v>
      </c>
    </row>
    <row r="2319" spans="1:11" ht="13.5" x14ac:dyDescent="0.25">
      <c r="A2319" s="3">
        <v>45378</v>
      </c>
      <c r="B2319" s="2">
        <v>6.3281999999999998</v>
      </c>
      <c r="C2319" s="2">
        <f t="shared" si="285"/>
        <v>-1.6000000000000014E-2</v>
      </c>
      <c r="D2319" s="2">
        <f t="shared" si="286"/>
        <v>6.2591000000000001</v>
      </c>
      <c r="E2319" s="2">
        <f t="shared" si="288"/>
        <v>6.1836200000000003</v>
      </c>
      <c r="F2319" s="2">
        <f t="shared" si="281"/>
        <v>6.2615100000000004</v>
      </c>
      <c r="G2319" s="2">
        <f t="shared" si="283"/>
        <v>6.221671999999999</v>
      </c>
      <c r="H2319" s="2">
        <f t="shared" si="287"/>
        <v>6.1843099999999955</v>
      </c>
      <c r="I2319" s="2">
        <f t="array" ref="I2319">SUMPRODUCT(B2303:B2322, (ROW(B2303:B2322)-ROW(B2303)+1)) / (20*21/2)</f>
        <v>6.2038442857142853</v>
      </c>
      <c r="J2319" s="2">
        <f t="shared" si="282"/>
        <v>6.246883675302584</v>
      </c>
      <c r="K2319" s="2">
        <f t="shared" si="284"/>
        <v>6.2586460328244087</v>
      </c>
    </row>
    <row r="2320" spans="1:11" ht="13.5" x14ac:dyDescent="0.25">
      <c r="A2320" s="3">
        <v>45379</v>
      </c>
      <c r="B2320" s="2">
        <v>6.1836000000000002</v>
      </c>
      <c r="C2320" s="2">
        <f t="shared" si="285"/>
        <v>-0.14459999999999962</v>
      </c>
      <c r="D2320" s="2">
        <f t="shared" si="286"/>
        <v>6.2751599999999996</v>
      </c>
      <c r="E2320" s="2">
        <f t="shared" si="288"/>
        <v>6.1948600000000003</v>
      </c>
      <c r="F2320" s="2">
        <f t="shared" si="281"/>
        <v>6.2534799999999997</v>
      </c>
      <c r="G2320" s="2">
        <f t="shared" si="283"/>
        <v>6.2240819999999992</v>
      </c>
      <c r="H2320" s="2">
        <f t="shared" si="287"/>
        <v>6.1846764999999975</v>
      </c>
      <c r="I2320" s="2">
        <f t="array" ref="I2320">SUMPRODUCT(B2304:B2323, (ROW(B2304:B2323)-ROW(B2304)+1)) / (20*21/2)</f>
        <v>6.1996361904761912</v>
      </c>
      <c r="J2320" s="2">
        <f t="shared" si="282"/>
        <v>6.2408566586071004</v>
      </c>
      <c r="K2320" s="2">
        <f t="shared" si="284"/>
        <v>6.2557030511450202</v>
      </c>
    </row>
    <row r="2321" spans="1:11" ht="13.5" x14ac:dyDescent="0.25">
      <c r="A2321" s="3">
        <v>45380</v>
      </c>
      <c r="B2321" s="2">
        <v>6.1836000000000002</v>
      </c>
      <c r="C2321" s="2">
        <f t="shared" si="285"/>
        <v>0</v>
      </c>
      <c r="D2321" s="2">
        <f t="shared" si="286"/>
        <v>6.2831799999999998</v>
      </c>
      <c r="E2321" s="2">
        <f t="shared" si="288"/>
        <v>6.2036899999999999</v>
      </c>
      <c r="F2321" s="2">
        <f t="shared" si="281"/>
        <v>6.2426399999999997</v>
      </c>
      <c r="G2321" s="2">
        <f t="shared" si="283"/>
        <v>6.2272940000000014</v>
      </c>
      <c r="H2321" s="2">
        <f t="shared" si="287"/>
        <v>6.1850429999999967</v>
      </c>
      <c r="I2321" s="2">
        <f t="array" ref="I2321">SUMPRODUCT(B2305:B2324, (ROW(B2305:B2324)-ROW(B2305)+1)) / (20*21/2)</f>
        <v>6.1964604761904756</v>
      </c>
      <c r="J2321" s="2">
        <f t="shared" si="282"/>
        <v>6.2354036435016624</v>
      </c>
      <c r="K2321" s="2">
        <f t="shared" si="284"/>
        <v>6.2528754805118822</v>
      </c>
    </row>
    <row r="2322" spans="1:11" ht="13.5" x14ac:dyDescent="0.25">
      <c r="A2322" s="3">
        <v>45383</v>
      </c>
      <c r="B2322" s="2">
        <v>6.1032999999999999</v>
      </c>
      <c r="C2322" s="2">
        <f t="shared" si="285"/>
        <v>-8.030000000000026E-2</v>
      </c>
      <c r="D2322" s="2">
        <f t="shared" si="286"/>
        <v>6.22858</v>
      </c>
      <c r="E2322" s="2">
        <f t="shared" si="288"/>
        <v>6.1964600000000001</v>
      </c>
      <c r="F2322" s="2">
        <f t="shared" si="281"/>
        <v>6.2277849999999999</v>
      </c>
      <c r="G2322" s="2">
        <f t="shared" si="283"/>
        <v>6.224564</v>
      </c>
      <c r="H2322" s="2">
        <f t="shared" si="287"/>
        <v>6.1849349999999967</v>
      </c>
      <c r="I2322" s="2">
        <f t="array" ref="I2322">SUMPRODUCT(B2306:B2325, (ROW(B2306:B2325)-ROW(B2306)+1)) / (20*21/2)</f>
        <v>6.2231161904761914</v>
      </c>
      <c r="J2322" s="2">
        <f t="shared" si="282"/>
        <v>6.2228223441205515</v>
      </c>
      <c r="K2322" s="2">
        <f t="shared" si="284"/>
        <v>6.2470097753937699</v>
      </c>
    </row>
    <row r="2323" spans="1:11" ht="13.5" x14ac:dyDescent="0.25">
      <c r="A2323" s="3">
        <v>45384</v>
      </c>
      <c r="B2323" s="2">
        <v>6.1836000000000002</v>
      </c>
      <c r="C2323" s="2">
        <f t="shared" si="285"/>
        <v>8.030000000000026E-2</v>
      </c>
      <c r="D2323" s="2">
        <f t="shared" si="286"/>
        <v>6.1964600000000001</v>
      </c>
      <c r="E2323" s="2">
        <f t="shared" si="288"/>
        <v>6.204489999999999</v>
      </c>
      <c r="F2323" s="2">
        <f t="shared" si="281"/>
        <v>6.2169449999999999</v>
      </c>
      <c r="G2323" s="2">
        <f t="shared" si="283"/>
        <v>6.2229580000000011</v>
      </c>
      <c r="H2323" s="2">
        <f t="shared" si="287"/>
        <v>6.1853739999999986</v>
      </c>
      <c r="I2323" s="2">
        <f t="array" ref="I2323">SUMPRODUCT(B2307:B2326, (ROW(B2307:B2326)-ROW(B2307)+1)) / (20*21/2)</f>
        <v>6.2490071428571445</v>
      </c>
      <c r="J2323" s="2">
        <f t="shared" si="282"/>
        <v>6.2190868827757377</v>
      </c>
      <c r="K2323" s="2">
        <f t="shared" si="284"/>
        <v>6.2445231175351914</v>
      </c>
    </row>
    <row r="2324" spans="1:11" ht="13.5" x14ac:dyDescent="0.25">
      <c r="A2324" s="3">
        <v>45385</v>
      </c>
      <c r="B2324" s="2">
        <v>6.1836000000000002</v>
      </c>
      <c r="C2324" s="2">
        <f t="shared" si="285"/>
        <v>0</v>
      </c>
      <c r="D2324" s="2">
        <f t="shared" si="286"/>
        <v>6.1675399999999998</v>
      </c>
      <c r="E2324" s="2">
        <f t="shared" si="288"/>
        <v>6.2133199999999995</v>
      </c>
      <c r="F2324" s="2">
        <f t="shared" ref="F2324:F2387" si="289">AVERAGE(B2305:B2324)</f>
        <v>6.2089150000000002</v>
      </c>
      <c r="G2324" s="2">
        <f t="shared" si="283"/>
        <v>6.2223160000000011</v>
      </c>
      <c r="H2324" s="2">
        <f t="shared" si="287"/>
        <v>6.1859224999999984</v>
      </c>
      <c r="I2324" s="2">
        <f t="array" ref="I2324">SUMPRODUCT(B2308:B2327, (ROW(B2308:B2327)-ROW(B2308)+1)) / (20*21/2)</f>
        <v>6.2909523809523806</v>
      </c>
      <c r="J2324" s="2">
        <f t="shared" si="282"/>
        <v>6.2157071796542391</v>
      </c>
      <c r="K2324" s="2">
        <f t="shared" si="284"/>
        <v>6.2421339756710665</v>
      </c>
    </row>
    <row r="2325" spans="1:11" ht="13.5" x14ac:dyDescent="0.25">
      <c r="A2325" s="3">
        <v>45386</v>
      </c>
      <c r="B2325" s="2">
        <v>6.4888000000000003</v>
      </c>
      <c r="C2325" s="2">
        <f t="shared" si="285"/>
        <v>0.30520000000000014</v>
      </c>
      <c r="D2325" s="2">
        <f t="shared" si="286"/>
        <v>6.22858</v>
      </c>
      <c r="E2325" s="2">
        <f t="shared" si="288"/>
        <v>6.2518699999999985</v>
      </c>
      <c r="F2325" s="2">
        <f t="shared" si="289"/>
        <v>6.2169449999999999</v>
      </c>
      <c r="G2325" s="2">
        <f t="shared" si="283"/>
        <v>6.2276160000000003</v>
      </c>
      <c r="H2325" s="2">
        <f t="shared" si="287"/>
        <v>6.1874514999999999</v>
      </c>
      <c r="I2325" s="2">
        <f t="array" ref="I2325">SUMPRODUCT(B2309:B2328, (ROW(B2309:B2328)-ROW(B2309)+1)) / (20*21/2)</f>
        <v>6.3267109523809513</v>
      </c>
      <c r="J2325" s="2">
        <f t="shared" ref="J2325:J2388" si="290">$J$4*B2325+J2324*(1-$J$4)</f>
        <v>6.2417160196871686</v>
      </c>
      <c r="K2325" s="2">
        <f t="shared" si="284"/>
        <v>6.2518071530957311</v>
      </c>
    </row>
    <row r="2326" spans="1:11" ht="13.5" x14ac:dyDescent="0.25">
      <c r="A2326" s="3">
        <v>45387</v>
      </c>
      <c r="B2326" s="2">
        <v>6.4888000000000003</v>
      </c>
      <c r="C2326" s="2">
        <f t="shared" si="285"/>
        <v>0</v>
      </c>
      <c r="D2326" s="2">
        <f t="shared" si="286"/>
        <v>6.2896200000000011</v>
      </c>
      <c r="E2326" s="2">
        <f t="shared" si="288"/>
        <v>6.2863999999999987</v>
      </c>
      <c r="F2326" s="2">
        <f t="shared" si="289"/>
        <v>6.2249749999999988</v>
      </c>
      <c r="G2326" s="2">
        <f t="shared" si="283"/>
        <v>6.2330780000000008</v>
      </c>
      <c r="H2326" s="2">
        <f t="shared" si="287"/>
        <v>6.1889805000000004</v>
      </c>
      <c r="I2326" s="2">
        <f t="array" ref="I2326">SUMPRODUCT(B2310:B2329, (ROW(B2310:B2329)-ROW(B2310)+1)) / (20*21/2)</f>
        <v>6.3500723809523798</v>
      </c>
      <c r="J2326" s="2">
        <f t="shared" si="290"/>
        <v>6.265247827336009</v>
      </c>
      <c r="K2326" s="2">
        <f t="shared" si="284"/>
        <v>6.2611009902292318</v>
      </c>
    </row>
    <row r="2327" spans="1:11" ht="13.5" x14ac:dyDescent="0.25">
      <c r="A2327" s="3">
        <v>45390</v>
      </c>
      <c r="B2327" s="2">
        <v>6.6654</v>
      </c>
      <c r="C2327" s="2">
        <f t="shared" si="285"/>
        <v>0.17659999999999965</v>
      </c>
      <c r="D2327" s="2">
        <f t="shared" si="286"/>
        <v>6.4020400000000013</v>
      </c>
      <c r="E2327" s="2">
        <f t="shared" si="288"/>
        <v>6.3153099999999993</v>
      </c>
      <c r="F2327" s="2">
        <f t="shared" si="289"/>
        <v>6.241835</v>
      </c>
      <c r="G2327" s="2">
        <f t="shared" si="283"/>
        <v>6.2417500000000006</v>
      </c>
      <c r="H2327" s="2">
        <f t="shared" si="287"/>
        <v>6.1914285000000007</v>
      </c>
      <c r="I2327" s="2">
        <f t="array" ref="I2327">SUMPRODUCT(B2311:B2330, (ROW(B2311:B2330)-ROW(B2311)+1)) / (20*21/2)</f>
        <v>6.3867819047619054</v>
      </c>
      <c r="J2327" s="2">
        <f t="shared" si="290"/>
        <v>6.3033575580659136</v>
      </c>
      <c r="K2327" s="2">
        <f t="shared" si="284"/>
        <v>6.2769558533574976</v>
      </c>
    </row>
    <row r="2328" spans="1:11" ht="13.5" x14ac:dyDescent="0.25">
      <c r="A2328" s="3">
        <v>45394</v>
      </c>
      <c r="B2328" s="2">
        <v>6.6173000000000002</v>
      </c>
      <c r="C2328" s="2">
        <f t="shared" si="285"/>
        <v>-4.809999999999981E-2</v>
      </c>
      <c r="D2328" s="2">
        <f t="shared" si="286"/>
        <v>6.4887800000000002</v>
      </c>
      <c r="E2328" s="2">
        <f t="shared" si="288"/>
        <v>6.3426199999999993</v>
      </c>
      <c r="F2328" s="2">
        <f t="shared" si="289"/>
        <v>6.2595049999999999</v>
      </c>
      <c r="G2328" s="2">
        <f t="shared" si="283"/>
        <v>6.2496200000000002</v>
      </c>
      <c r="H2328" s="2">
        <f t="shared" si="287"/>
        <v>6.1936360000000015</v>
      </c>
      <c r="I2328" s="2">
        <f t="array" ref="I2328">SUMPRODUCT(B2312:B2331, (ROW(B2312:B2331)-ROW(B2312)+1)) / (20*21/2)</f>
        <v>6.4581761904761912</v>
      </c>
      <c r="J2328" s="2">
        <f t="shared" si="290"/>
        <v>6.3332568382501124</v>
      </c>
      <c r="K2328" s="2">
        <f t="shared" si="284"/>
        <v>6.2903026826375958</v>
      </c>
    </row>
    <row r="2329" spans="1:11" ht="13.5" x14ac:dyDescent="0.25">
      <c r="A2329" s="3">
        <v>45397</v>
      </c>
      <c r="B2329" s="2">
        <v>6.5048000000000004</v>
      </c>
      <c r="C2329" s="2">
        <f t="shared" si="285"/>
        <v>-0.11249999999999982</v>
      </c>
      <c r="D2329" s="2">
        <f t="shared" si="286"/>
        <v>6.553020000000001</v>
      </c>
      <c r="E2329" s="2">
        <f t="shared" si="288"/>
        <v>6.3602799999999995</v>
      </c>
      <c r="F2329" s="2">
        <f t="shared" si="289"/>
        <v>6.2719500000000004</v>
      </c>
      <c r="G2329" s="2">
        <f t="shared" si="283"/>
        <v>6.2576499999999999</v>
      </c>
      <c r="H2329" s="2">
        <f t="shared" si="287"/>
        <v>6.1952810000000014</v>
      </c>
      <c r="I2329" s="2">
        <f t="array" ref="I2329">SUMPRODUCT(B2313:B2332, (ROW(B2313:B2332)-ROW(B2313)+1)) / (20*21/2)</f>
        <v>6.5479628571428572</v>
      </c>
      <c r="J2329" s="2">
        <f t="shared" si="290"/>
        <v>6.3495942822262919</v>
      </c>
      <c r="K2329" s="2">
        <f t="shared" si="284"/>
        <v>6.298714342142004</v>
      </c>
    </row>
    <row r="2330" spans="1:11" ht="13.5" x14ac:dyDescent="0.25">
      <c r="A2330" s="3">
        <v>45398</v>
      </c>
      <c r="B2330" s="2">
        <v>6.6574</v>
      </c>
      <c r="C2330" s="2">
        <f t="shared" si="285"/>
        <v>0.15259999999999962</v>
      </c>
      <c r="D2330" s="2">
        <f t="shared" si="286"/>
        <v>6.5867400000000007</v>
      </c>
      <c r="E2330" s="2">
        <f t="shared" si="288"/>
        <v>6.4076599999999999</v>
      </c>
      <c r="F2330" s="2">
        <f t="shared" si="289"/>
        <v>6.301260000000001</v>
      </c>
      <c r="G2330" s="2">
        <f t="shared" si="283"/>
        <v>6.2671260000000011</v>
      </c>
      <c r="H2330" s="2">
        <f t="shared" si="287"/>
        <v>6.1976530000000016</v>
      </c>
      <c r="I2330" s="2">
        <f t="array" ref="I2330">SUMPRODUCT(B2314:B2333, (ROW(B2314:B2333)-ROW(B2314)+1)) / (20*21/2)</f>
        <v>6.6263199999999998</v>
      </c>
      <c r="J2330" s="2">
        <f t="shared" si="290"/>
        <v>6.3789091124904544</v>
      </c>
      <c r="K2330" s="2">
        <f t="shared" si="284"/>
        <v>6.3127804463717299</v>
      </c>
    </row>
    <row r="2331" spans="1:11" ht="13.5" x14ac:dyDescent="0.25">
      <c r="A2331" s="3">
        <v>45399</v>
      </c>
      <c r="B2331" s="2">
        <v>7.0509000000000004</v>
      </c>
      <c r="C2331" s="2">
        <f t="shared" si="285"/>
        <v>0.39350000000000041</v>
      </c>
      <c r="D2331" s="2">
        <f t="shared" si="286"/>
        <v>6.6991600000000009</v>
      </c>
      <c r="E2331" s="2">
        <f t="shared" si="288"/>
        <v>6.494390000000001</v>
      </c>
      <c r="F2331" s="2">
        <f t="shared" si="289"/>
        <v>6.3490400000000005</v>
      </c>
      <c r="G2331" s="2">
        <f t="shared" si="283"/>
        <v>6.2852740000000002</v>
      </c>
      <c r="H2331" s="2">
        <f t="shared" si="287"/>
        <v>6.2019924999999994</v>
      </c>
      <c r="I2331" s="2">
        <f t="array" ref="I2331">SUMPRODUCT(B2315:B2334, (ROW(B2315:B2334)-ROW(B2315)+1)) / (20*21/2)</f>
        <v>6.7069709523809529</v>
      </c>
      <c r="J2331" s="2">
        <f t="shared" si="290"/>
        <v>6.4429082446342214</v>
      </c>
      <c r="K2331" s="2">
        <f t="shared" si="284"/>
        <v>6.3417263112198974</v>
      </c>
    </row>
    <row r="2332" spans="1:11" ht="13.5" x14ac:dyDescent="0.25">
      <c r="A2332" s="3">
        <v>45400</v>
      </c>
      <c r="B2332" s="2">
        <v>7.2918000000000003</v>
      </c>
      <c r="C2332" s="2">
        <f t="shared" si="285"/>
        <v>0.24089999999999989</v>
      </c>
      <c r="D2332" s="2">
        <f t="shared" si="286"/>
        <v>6.8244400000000001</v>
      </c>
      <c r="E2332" s="2">
        <f t="shared" si="288"/>
        <v>6.6132400000000002</v>
      </c>
      <c r="F2332" s="2">
        <f t="shared" si="289"/>
        <v>6.4048500000000006</v>
      </c>
      <c r="G2332" s="2">
        <f t="shared" si="283"/>
        <v>6.3106500000000016</v>
      </c>
      <c r="H2332" s="2">
        <f t="shared" si="287"/>
        <v>6.2075364999999989</v>
      </c>
      <c r="I2332" s="2">
        <f t="array" ref="I2332">SUMPRODUCT(B2316:B2335, (ROW(B2316:B2335)-ROW(B2316)+1)) / (20*21/2)</f>
        <v>6.7803142857142848</v>
      </c>
      <c r="J2332" s="2">
        <f t="shared" si="290"/>
        <v>6.5237550784785814</v>
      </c>
      <c r="K2332" s="2">
        <f t="shared" si="284"/>
        <v>6.3789841029367649</v>
      </c>
    </row>
    <row r="2333" spans="1:11" ht="13.5" x14ac:dyDescent="0.25">
      <c r="A2333" s="3">
        <v>45401</v>
      </c>
      <c r="B2333" s="2">
        <v>7.2275999999999998</v>
      </c>
      <c r="C2333" s="2">
        <f t="shared" si="285"/>
        <v>-6.4200000000000479E-2</v>
      </c>
      <c r="D2333" s="2">
        <f t="shared" si="286"/>
        <v>6.9465000000000003</v>
      </c>
      <c r="E2333" s="2">
        <f t="shared" si="288"/>
        <v>6.7176400000000003</v>
      </c>
      <c r="F2333" s="2">
        <f t="shared" si="289"/>
        <v>6.4610649999999996</v>
      </c>
      <c r="G2333" s="2">
        <f t="shared" si="283"/>
        <v>6.3347420000000012</v>
      </c>
      <c r="H2333" s="2">
        <f t="shared" si="287"/>
        <v>6.2127954999999986</v>
      </c>
      <c r="I2333" s="2">
        <f t="array" ref="I2333">SUMPRODUCT(B2317:B2336, (ROW(B2317:B2336)-ROW(B2317)+1)) / (20*21/2)</f>
        <v>6.8610076190476201</v>
      </c>
      <c r="J2333" s="2">
        <f t="shared" si="290"/>
        <v>6.5907879281472876</v>
      </c>
      <c r="K2333" s="2">
        <f t="shared" si="284"/>
        <v>6.4122631577235589</v>
      </c>
    </row>
    <row r="2334" spans="1:11" ht="13.5" x14ac:dyDescent="0.25">
      <c r="A2334" s="3">
        <v>45404</v>
      </c>
      <c r="B2334" s="2">
        <v>7.3079000000000001</v>
      </c>
      <c r="C2334" s="2">
        <f t="shared" si="285"/>
        <v>8.030000000000026E-2</v>
      </c>
      <c r="D2334" s="2">
        <f t="shared" si="286"/>
        <v>7.1071200000000001</v>
      </c>
      <c r="E2334" s="2">
        <f t="shared" si="288"/>
        <v>6.830070000000001</v>
      </c>
      <c r="F2334" s="2">
        <f t="shared" si="289"/>
        <v>6.5216949999999994</v>
      </c>
      <c r="G2334" s="2">
        <f t="shared" si="283"/>
        <v>6.360762000000002</v>
      </c>
      <c r="H2334" s="2">
        <f t="shared" si="287"/>
        <v>6.2184559999999989</v>
      </c>
      <c r="I2334" s="2">
        <f t="array" ref="I2334">SUMPRODUCT(B2318:B2337, (ROW(B2318:B2337)-ROW(B2318)+1)) / (20*21/2)</f>
        <v>6.9332871428571439</v>
      </c>
      <c r="J2334" s="2">
        <f t="shared" si="290"/>
        <v>6.6590843159427848</v>
      </c>
      <c r="K2334" s="2">
        <f t="shared" si="284"/>
        <v>6.4473861711461646</v>
      </c>
    </row>
    <row r="2335" spans="1:11" ht="13.5" x14ac:dyDescent="0.25">
      <c r="A2335" s="3">
        <v>45405</v>
      </c>
      <c r="B2335" s="2">
        <v>7.2918000000000003</v>
      </c>
      <c r="C2335" s="2">
        <f t="shared" si="285"/>
        <v>-1.6099999999999781E-2</v>
      </c>
      <c r="D2335" s="2">
        <f t="shared" si="286"/>
        <v>7.234</v>
      </c>
      <c r="E2335" s="2">
        <f t="shared" si="288"/>
        <v>6.9103700000000003</v>
      </c>
      <c r="F2335" s="2">
        <f t="shared" si="289"/>
        <v>6.5811200000000003</v>
      </c>
      <c r="G2335" s="2">
        <f t="shared" si="283"/>
        <v>6.3845320000000019</v>
      </c>
      <c r="H2335" s="2">
        <f t="shared" si="287"/>
        <v>6.2240724999999975</v>
      </c>
      <c r="I2335" s="2">
        <f t="array" ref="I2335">SUMPRODUCT(B2319:B2338, (ROW(B2319:B2338)-ROW(B2319)+1)) / (20*21/2)</f>
        <v>6.9953190476190477</v>
      </c>
      <c r="J2335" s="2">
        <f t="shared" si="290"/>
        <v>6.7193429525196624</v>
      </c>
      <c r="K2335" s="2">
        <f t="shared" si="284"/>
        <v>6.4805004389443548</v>
      </c>
    </row>
    <row r="2336" spans="1:11" ht="13.5" x14ac:dyDescent="0.25">
      <c r="A2336" s="3">
        <v>45406</v>
      </c>
      <c r="B2336" s="2">
        <v>7.4283999999999999</v>
      </c>
      <c r="C2336" s="2">
        <f t="shared" si="285"/>
        <v>0.13659999999999961</v>
      </c>
      <c r="D2336" s="2">
        <f t="shared" si="286"/>
        <v>7.3094999999999999</v>
      </c>
      <c r="E2336" s="2">
        <f t="shared" si="288"/>
        <v>7.0043300000000013</v>
      </c>
      <c r="F2336" s="2">
        <f t="shared" si="289"/>
        <v>6.645365</v>
      </c>
      <c r="G2336" s="2">
        <f t="shared" si="283"/>
        <v>6.4110340000000017</v>
      </c>
      <c r="H2336" s="2">
        <f t="shared" si="287"/>
        <v>6.2304809999999984</v>
      </c>
      <c r="I2336" s="2">
        <f t="array" ref="I2336">SUMPRODUCT(B2320:B2339, (ROW(B2320:B2339)-ROW(B2320)+1)) / (20*21/2)</f>
        <v>7.0563895238095249</v>
      </c>
      <c r="J2336" s="2">
        <f t="shared" si="290"/>
        <v>6.786872195136838</v>
      </c>
      <c r="K2336" s="2">
        <f t="shared" si="284"/>
        <v>6.5176729707504588</v>
      </c>
    </row>
    <row r="2337" spans="1:11" ht="13.5" x14ac:dyDescent="0.25">
      <c r="A2337" s="3">
        <v>45407</v>
      </c>
      <c r="B2337" s="2">
        <v>7.4043000000000001</v>
      </c>
      <c r="C2337" s="2">
        <f t="shared" si="285"/>
        <v>-2.4099999999999788E-2</v>
      </c>
      <c r="D2337" s="2">
        <f t="shared" si="286"/>
        <v>7.3320000000000007</v>
      </c>
      <c r="E2337" s="2">
        <f t="shared" si="288"/>
        <v>7.0782200000000017</v>
      </c>
      <c r="F2337" s="2">
        <f t="shared" si="289"/>
        <v>6.6967649999999992</v>
      </c>
      <c r="G2337" s="2">
        <f t="shared" si="283"/>
        <v>6.4370540000000016</v>
      </c>
      <c r="H2337" s="2">
        <f t="shared" si="287"/>
        <v>6.236587499999998</v>
      </c>
      <c r="I2337" s="2">
        <f t="array" ref="I2337">SUMPRODUCT(B2321:B2340, (ROW(B2321:B2340)-ROW(B2321)+1)) / (20*21/2)</f>
        <v>7.1108790476190471</v>
      </c>
      <c r="J2337" s="2">
        <f t="shared" si="290"/>
        <v>6.8456748432190437</v>
      </c>
      <c r="K2337" s="2">
        <f t="shared" si="284"/>
        <v>6.5524426581720094</v>
      </c>
    </row>
    <row r="2338" spans="1:11" ht="13.5" x14ac:dyDescent="0.25">
      <c r="A2338" s="3">
        <v>45408</v>
      </c>
      <c r="B2338" s="2">
        <v>7.3480999999999996</v>
      </c>
      <c r="C2338" s="2">
        <f t="shared" si="285"/>
        <v>-5.6200000000000472E-2</v>
      </c>
      <c r="D2338" s="2">
        <f t="shared" si="286"/>
        <v>7.3561000000000005</v>
      </c>
      <c r="E2338" s="2">
        <f t="shared" si="288"/>
        <v>7.1513000000000018</v>
      </c>
      <c r="F2338" s="2">
        <f t="shared" si="289"/>
        <v>6.7469599999999987</v>
      </c>
      <c r="G2338" s="2">
        <f t="shared" si="283"/>
        <v>6.4635560000000023</v>
      </c>
      <c r="H2338" s="2">
        <f t="shared" si="287"/>
        <v>6.2422309999999985</v>
      </c>
      <c r="I2338" s="2">
        <f t="array" ref="I2338">SUMPRODUCT(B2322:B2341, (ROW(B2322:B2341)-ROW(B2322)+1)) / (20*21/2)</f>
        <v>7.1451852380952383</v>
      </c>
      <c r="J2338" s="2">
        <f t="shared" si="290"/>
        <v>6.8935248581505633</v>
      </c>
      <c r="K2338" s="2">
        <f t="shared" si="284"/>
        <v>6.5836449068711467</v>
      </c>
    </row>
    <row r="2339" spans="1:11" ht="13.5" x14ac:dyDescent="0.25">
      <c r="A2339" s="3">
        <v>45411</v>
      </c>
      <c r="B2339" s="2">
        <v>7.3882000000000003</v>
      </c>
      <c r="C2339" s="2">
        <f t="shared" si="285"/>
        <v>4.0100000000000691E-2</v>
      </c>
      <c r="D2339" s="2">
        <f t="shared" si="286"/>
        <v>7.3721599999999992</v>
      </c>
      <c r="E2339" s="2">
        <f t="shared" si="288"/>
        <v>7.2396399999999996</v>
      </c>
      <c r="F2339" s="2">
        <f t="shared" si="289"/>
        <v>6.7999600000000004</v>
      </c>
      <c r="G2339" s="2">
        <f t="shared" si="283"/>
        <v>6.4908600000000014</v>
      </c>
      <c r="H2339" s="2">
        <f t="shared" si="287"/>
        <v>6.2476514999999972</v>
      </c>
      <c r="I2339" s="2">
        <f t="array" ref="I2339">SUMPRODUCT(B2323:B2342, (ROW(B2323:B2342)-ROW(B2323)+1)) / (20*21/2)</f>
        <v>7.1676723809523795</v>
      </c>
      <c r="J2339" s="2">
        <f t="shared" si="290"/>
        <v>6.9406367764219388</v>
      </c>
      <c r="K2339" s="2">
        <f t="shared" si="284"/>
        <v>6.6151960869938469</v>
      </c>
    </row>
    <row r="2340" spans="1:11" ht="13.5" x14ac:dyDescent="0.25">
      <c r="A2340" s="3">
        <v>45412</v>
      </c>
      <c r="B2340" s="2">
        <v>7.3720999999999997</v>
      </c>
      <c r="C2340" s="2">
        <f t="shared" si="285"/>
        <v>-1.6100000000000669E-2</v>
      </c>
      <c r="D2340" s="2">
        <f t="shared" si="286"/>
        <v>7.3882199999999996</v>
      </c>
      <c r="E2340" s="2">
        <f t="shared" si="288"/>
        <v>7.3111100000000011</v>
      </c>
      <c r="F2340" s="2">
        <f t="shared" si="289"/>
        <v>6.8593849999999987</v>
      </c>
      <c r="G2340" s="2">
        <f t="shared" si="283"/>
        <v>6.5130240000000006</v>
      </c>
      <c r="H2340" s="2">
        <f t="shared" si="287"/>
        <v>6.2533529999999997</v>
      </c>
      <c r="I2340" s="2">
        <f t="array" ref="I2340">SUMPRODUCT(B2324:B2343, (ROW(B2324:B2343)-ROW(B2324)+1)) / (20*21/2)</f>
        <v>7.1783023809523812</v>
      </c>
      <c r="J2340" s="2">
        <f t="shared" si="290"/>
        <v>6.9817285120008012</v>
      </c>
      <c r="K2340" s="2">
        <f t="shared" si="284"/>
        <v>6.6448785933862453</v>
      </c>
    </row>
    <row r="2341" spans="1:11" ht="13.5" x14ac:dyDescent="0.25">
      <c r="A2341" s="3">
        <v>45414</v>
      </c>
      <c r="B2341" s="2">
        <v>7.2195999999999998</v>
      </c>
      <c r="C2341" s="2">
        <f t="shared" si="285"/>
        <v>-0.15249999999999986</v>
      </c>
      <c r="D2341" s="2">
        <f t="shared" si="286"/>
        <v>7.3464599999999987</v>
      </c>
      <c r="E2341" s="2">
        <f t="shared" si="288"/>
        <v>7.3279799999999993</v>
      </c>
      <c r="F2341" s="2">
        <f t="shared" si="289"/>
        <v>6.9111850000000006</v>
      </c>
      <c r="G2341" s="2">
        <f t="shared" si="283"/>
        <v>6.5353499999999993</v>
      </c>
      <c r="H2341" s="2">
        <f t="shared" si="287"/>
        <v>6.2583320000000002</v>
      </c>
      <c r="I2341" s="2">
        <f t="array" ref="I2341">SUMPRODUCT(B2325:B2344, (ROW(B2325:B2344)-ROW(B2325)+1)) / (20*21/2)</f>
        <v>7.1800971428571421</v>
      </c>
      <c r="J2341" s="2">
        <f t="shared" si="290"/>
        <v>7.0043829394292967</v>
      </c>
      <c r="K2341" s="2">
        <f t="shared" si="284"/>
        <v>6.6674166877632555</v>
      </c>
    </row>
    <row r="2342" spans="1:11" ht="13.5" x14ac:dyDescent="0.25">
      <c r="A2342" s="3">
        <v>45415</v>
      </c>
      <c r="B2342" s="2">
        <v>7.1473000000000004</v>
      </c>
      <c r="C2342" s="2">
        <f t="shared" si="285"/>
        <v>-7.2299999999999365E-2</v>
      </c>
      <c r="D2342" s="2">
        <f t="shared" si="286"/>
        <v>7.2950599999999994</v>
      </c>
      <c r="E2342" s="2">
        <f t="shared" si="288"/>
        <v>7.3135300000000001</v>
      </c>
      <c r="F2342" s="2">
        <f t="shared" si="289"/>
        <v>6.9633850000000006</v>
      </c>
      <c r="G2342" s="2">
        <f t="shared" si="283"/>
        <v>6.557836</v>
      </c>
      <c r="H2342" s="2">
        <f t="shared" si="287"/>
        <v>6.2621870000000008</v>
      </c>
      <c r="I2342" s="2">
        <f t="array" ref="I2342">SUMPRODUCT(B2326:B2345, (ROW(B2326:B2345)-ROW(B2326)+1)) / (20*21/2)</f>
        <v>7.190876666666667</v>
      </c>
      <c r="J2342" s="2">
        <f t="shared" si="290"/>
        <v>7.0179940880550777</v>
      </c>
      <c r="K2342" s="2">
        <f t="shared" si="284"/>
        <v>6.6862356411843038</v>
      </c>
    </row>
    <row r="2343" spans="1:11" ht="13.5" x14ac:dyDescent="0.25">
      <c r="A2343" s="3">
        <v>45418</v>
      </c>
      <c r="B2343" s="2">
        <v>7.0750000000000002</v>
      </c>
      <c r="C2343" s="2">
        <f t="shared" si="285"/>
        <v>-7.2300000000000253E-2</v>
      </c>
      <c r="D2343" s="2">
        <f t="shared" si="286"/>
        <v>7.2404400000000013</v>
      </c>
      <c r="E2343" s="2">
        <f t="shared" si="288"/>
        <v>7.2982700000000005</v>
      </c>
      <c r="F2343" s="2">
        <f t="shared" si="289"/>
        <v>7.0079549999999999</v>
      </c>
      <c r="G2343" s="2">
        <f t="shared" si="283"/>
        <v>6.5740579999999991</v>
      </c>
      <c r="H2343" s="2">
        <f t="shared" si="287"/>
        <v>6.2658810000000003</v>
      </c>
      <c r="I2343" s="2">
        <f t="array" ref="I2343">SUMPRODUCT(B2327:B2346, (ROW(B2327:B2346)-ROW(B2327)+1)) / (20*21/2)</f>
        <v>7.1969204761904759</v>
      </c>
      <c r="J2343" s="2">
        <f t="shared" si="290"/>
        <v>7.0234232225260227</v>
      </c>
      <c r="K2343" s="2">
        <f t="shared" si="284"/>
        <v>6.7014813023143311</v>
      </c>
    </row>
    <row r="2344" spans="1:11" ht="13.5" x14ac:dyDescent="0.25">
      <c r="A2344" s="3">
        <v>45419</v>
      </c>
      <c r="B2344" s="2">
        <v>7.0267999999999997</v>
      </c>
      <c r="C2344" s="2">
        <f t="shared" si="285"/>
        <v>-4.8200000000000465E-2</v>
      </c>
      <c r="D2344" s="2">
        <f t="shared" si="286"/>
        <v>7.1681600000000003</v>
      </c>
      <c r="E2344" s="2">
        <f t="shared" si="288"/>
        <v>7.2701599999999997</v>
      </c>
      <c r="F2344" s="2">
        <f t="shared" si="289"/>
        <v>7.0501150000000008</v>
      </c>
      <c r="G2344" s="2">
        <f t="shared" si="283"/>
        <v>6.5838539999999988</v>
      </c>
      <c r="H2344" s="2">
        <f t="shared" si="287"/>
        <v>6.2696149999999999</v>
      </c>
      <c r="I2344" s="2">
        <f t="array" ref="I2344">SUMPRODUCT(B2328:B2347, (ROW(B2328:B2347)-ROW(B2328)+1)) / (20*21/2)</f>
        <v>7.2036476190476195</v>
      </c>
      <c r="J2344" s="2">
        <f t="shared" si="290"/>
        <v>7.0237448203806867</v>
      </c>
      <c r="K2344" s="2">
        <f t="shared" si="284"/>
        <v>6.7142388983020043</v>
      </c>
    </row>
    <row r="2345" spans="1:11" ht="13.5" x14ac:dyDescent="0.25">
      <c r="A2345" s="3">
        <v>45420</v>
      </c>
      <c r="B2345" s="2">
        <v>7.1632999999999996</v>
      </c>
      <c r="C2345" s="2">
        <f t="shared" si="285"/>
        <v>0.13649999999999984</v>
      </c>
      <c r="D2345" s="2">
        <f t="shared" si="286"/>
        <v>7.1263999999999994</v>
      </c>
      <c r="E2345" s="2">
        <f t="shared" si="288"/>
        <v>7.2573100000000013</v>
      </c>
      <c r="F2345" s="2">
        <f t="shared" si="289"/>
        <v>7.0838400000000004</v>
      </c>
      <c r="G2345" s="2">
        <f t="shared" si="283"/>
        <v>6.5986299999999982</v>
      </c>
      <c r="H2345" s="2">
        <f t="shared" si="287"/>
        <v>6.2741119999999997</v>
      </c>
      <c r="I2345" s="2">
        <f t="array" ref="I2345">SUMPRODUCT(B2329:B2348, (ROW(B2329:B2348)-ROW(B2329)+1)) / (20*21/2)</f>
        <v>7.2101842857142859</v>
      </c>
      <c r="J2345" s="2">
        <f t="shared" si="290"/>
        <v>7.0370357898682396</v>
      </c>
      <c r="K2345" s="2">
        <f t="shared" si="284"/>
        <v>6.7318491375842786</v>
      </c>
    </row>
    <row r="2346" spans="1:11" ht="13.5" x14ac:dyDescent="0.25">
      <c r="A2346" s="3">
        <v>45421</v>
      </c>
      <c r="B2346" s="2">
        <v>7.1473000000000004</v>
      </c>
      <c r="C2346" s="2">
        <f t="shared" si="285"/>
        <v>-1.5999999999999126E-2</v>
      </c>
      <c r="D2346" s="2">
        <f t="shared" si="286"/>
        <v>7.1119399999999997</v>
      </c>
      <c r="E2346" s="2">
        <f t="shared" si="288"/>
        <v>7.2292000000000005</v>
      </c>
      <c r="F2346" s="2">
        <f t="shared" si="289"/>
        <v>7.1167650000000009</v>
      </c>
      <c r="G2346" s="2">
        <f t="shared" si="283"/>
        <v>6.6130859999999974</v>
      </c>
      <c r="H2346" s="2">
        <f t="shared" si="287"/>
        <v>6.2785289999999989</v>
      </c>
      <c r="I2346" s="2">
        <f t="array" ref="I2346">SUMPRODUCT(B2330:B2349, (ROW(B2330:B2349)-ROW(B2330)+1)) / (20*21/2)</f>
        <v>7.2154247619047611</v>
      </c>
      <c r="J2346" s="2">
        <f t="shared" si="290"/>
        <v>7.0475371432141216</v>
      </c>
      <c r="K2346" s="2">
        <f t="shared" si="284"/>
        <v>6.7481413282672476</v>
      </c>
    </row>
    <row r="2347" spans="1:11" ht="13.5" x14ac:dyDescent="0.25">
      <c r="A2347" s="3">
        <v>45422</v>
      </c>
      <c r="B2347" s="2">
        <v>7.1874000000000002</v>
      </c>
      <c r="C2347" s="2">
        <f t="shared" si="285"/>
        <v>4.0099999999999802E-2</v>
      </c>
      <c r="D2347" s="2">
        <f t="shared" si="286"/>
        <v>7.1199600000000007</v>
      </c>
      <c r="E2347" s="2">
        <f t="shared" si="288"/>
        <v>7.2075099999999992</v>
      </c>
      <c r="F2347" s="2">
        <f t="shared" si="289"/>
        <v>7.1428650000000005</v>
      </c>
      <c r="G2347" s="2">
        <f t="shared" si="283"/>
        <v>6.6283439999999985</v>
      </c>
      <c r="H2347" s="2">
        <f t="shared" si="287"/>
        <v>6.2831865000000002</v>
      </c>
      <c r="I2347" s="2">
        <f t="array" ref="I2347">SUMPRODUCT(B2331:B2350, (ROW(B2331:B2350)-ROW(B2331)+1)) / (20*21/2)</f>
        <v>7.2202804761904762</v>
      </c>
      <c r="J2347" s="2">
        <f t="shared" si="290"/>
        <v>7.0608574152889672</v>
      </c>
      <c r="K2347" s="2">
        <f t="shared" si="284"/>
        <v>6.7653671585312773</v>
      </c>
    </row>
    <row r="2348" spans="1:11" ht="13.5" x14ac:dyDescent="0.25">
      <c r="A2348" s="3">
        <v>45425</v>
      </c>
      <c r="B2348" s="2">
        <v>7.2115</v>
      </c>
      <c r="C2348" s="2">
        <f t="shared" si="285"/>
        <v>2.4099999999999788E-2</v>
      </c>
      <c r="D2348" s="2">
        <f t="shared" si="286"/>
        <v>7.1472600000000002</v>
      </c>
      <c r="E2348" s="2">
        <f t="shared" si="288"/>
        <v>7.1938500000000003</v>
      </c>
      <c r="F2348" s="2">
        <f t="shared" si="289"/>
        <v>7.1725750000000001</v>
      </c>
      <c r="G2348" s="2">
        <f t="shared" si="283"/>
        <v>6.6440839999999994</v>
      </c>
      <c r="H2348" s="2">
        <f t="shared" si="287"/>
        <v>6.2879644999999993</v>
      </c>
      <c r="I2348" s="2">
        <f t="array" ref="I2348">SUMPRODUCT(B2332:B2351, (ROW(B2332:B2351)-ROW(B2332)+1)) / (20*21/2)</f>
        <v>7.2245633333333323</v>
      </c>
      <c r="J2348" s="2">
        <f t="shared" si="290"/>
        <v>7.0752043281185895</v>
      </c>
      <c r="K2348" s="2">
        <f t="shared" si="284"/>
        <v>6.7828625640790703</v>
      </c>
    </row>
    <row r="2349" spans="1:11" ht="13.5" x14ac:dyDescent="0.25">
      <c r="A2349" s="3">
        <v>45426</v>
      </c>
      <c r="B2349" s="2">
        <v>7.2275999999999998</v>
      </c>
      <c r="C2349" s="2">
        <f t="shared" si="285"/>
        <v>1.6099999999999781E-2</v>
      </c>
      <c r="D2349" s="2">
        <f t="shared" si="286"/>
        <v>7.1874200000000004</v>
      </c>
      <c r="E2349" s="2">
        <f t="shared" si="288"/>
        <v>7.1777899999999999</v>
      </c>
      <c r="F2349" s="2">
        <f t="shared" si="289"/>
        <v>7.2087149999999998</v>
      </c>
      <c r="G2349" s="2">
        <f t="shared" si="283"/>
        <v>6.6601459999999983</v>
      </c>
      <c r="H2349" s="2">
        <f t="shared" si="287"/>
        <v>6.2928229999999985</v>
      </c>
      <c r="I2349" s="2">
        <f t="array" ref="I2349">SUMPRODUCT(B2333:B2352, (ROW(B2333:B2352)-ROW(B2333)+1)) / (20*21/2)</f>
        <v>7.226975238095239</v>
      </c>
      <c r="J2349" s="2">
        <f t="shared" si="290"/>
        <v>7.0897182016311042</v>
      </c>
      <c r="K2349" s="2">
        <f t="shared" si="284"/>
        <v>6.8003032478406755</v>
      </c>
    </row>
    <row r="2350" spans="1:11" ht="13.5" x14ac:dyDescent="0.25">
      <c r="A2350" s="3">
        <v>45427</v>
      </c>
      <c r="B2350" s="2">
        <v>7.2596999999999996</v>
      </c>
      <c r="C2350" s="2">
        <f t="shared" si="285"/>
        <v>3.2099999999999795E-2</v>
      </c>
      <c r="D2350" s="2">
        <f t="shared" si="286"/>
        <v>7.2067000000000005</v>
      </c>
      <c r="E2350" s="2">
        <f t="shared" si="288"/>
        <v>7.1665499999999991</v>
      </c>
      <c r="F2350" s="2">
        <f t="shared" si="289"/>
        <v>7.2388300000000001</v>
      </c>
      <c r="G2350" s="2">
        <f t="shared" si="283"/>
        <v>6.6784559999999988</v>
      </c>
      <c r="H2350" s="2">
        <f t="shared" si="287"/>
        <v>6.297801999999999</v>
      </c>
      <c r="I2350" s="2">
        <f t="array" ref="I2350">SUMPRODUCT(B2334:B2353, (ROW(B2334:B2353)-ROW(B2334)+1)) / (20*21/2)</f>
        <v>7.2248728571428575</v>
      </c>
      <c r="J2350" s="2">
        <f t="shared" si="290"/>
        <v>7.1059069443329035</v>
      </c>
      <c r="K2350" s="2">
        <f t="shared" si="284"/>
        <v>6.8183188067488851</v>
      </c>
    </row>
    <row r="2351" spans="1:11" ht="13.5" x14ac:dyDescent="0.25">
      <c r="A2351" s="3">
        <v>45428</v>
      </c>
      <c r="B2351" s="2">
        <v>7.2838000000000003</v>
      </c>
      <c r="C2351" s="2">
        <f t="shared" si="285"/>
        <v>2.4100000000000676E-2</v>
      </c>
      <c r="D2351" s="2">
        <f t="shared" si="286"/>
        <v>7.234</v>
      </c>
      <c r="E2351" s="2">
        <f t="shared" si="288"/>
        <v>7.1729700000000012</v>
      </c>
      <c r="F2351" s="2">
        <f t="shared" si="289"/>
        <v>7.2504749999999998</v>
      </c>
      <c r="G2351" s="2">
        <f t="shared" si="283"/>
        <v>6.6961239999999984</v>
      </c>
      <c r="H2351" s="2">
        <f t="shared" si="287"/>
        <v>6.3030219999999995</v>
      </c>
      <c r="I2351" s="2">
        <f t="array" ref="I2351">SUMPRODUCT(B2335:B2354, (ROW(B2335:B2354)-ROW(B2335)+1)) / (20*21/2)</f>
        <v>7.2227704761904761</v>
      </c>
      <c r="J2351" s="2">
        <f t="shared" si="290"/>
        <v>7.1228491401107217</v>
      </c>
      <c r="K2351" s="2">
        <f t="shared" si="284"/>
        <v>6.8365729711901055</v>
      </c>
    </row>
    <row r="2352" spans="1:11" ht="13.5" x14ac:dyDescent="0.25">
      <c r="A2352" s="3">
        <v>45429</v>
      </c>
      <c r="B2352" s="2">
        <v>7.2758000000000003</v>
      </c>
      <c r="C2352" s="2">
        <f t="shared" si="285"/>
        <v>-8.0000000000000071E-3</v>
      </c>
      <c r="D2352" s="2">
        <f t="shared" si="286"/>
        <v>7.2516799999999986</v>
      </c>
      <c r="E2352" s="2">
        <f t="shared" si="288"/>
        <v>7.1858200000000014</v>
      </c>
      <c r="F2352" s="2">
        <f t="shared" si="289"/>
        <v>7.2496750000000008</v>
      </c>
      <c r="G2352" s="2">
        <f t="shared" si="283"/>
        <v>6.7136319999999987</v>
      </c>
      <c r="H2352" s="2">
        <f t="shared" si="287"/>
        <v>6.3080814999999992</v>
      </c>
      <c r="I2352" s="2">
        <f t="array" ref="I2352">SUMPRODUCT(B2336:B2355, (ROW(B2336:B2355)-ROW(B2336)+1)) / (20*21/2)</f>
        <v>7.2210504761904755</v>
      </c>
      <c r="J2352" s="2">
        <f t="shared" si="290"/>
        <v>7.1374158886716055</v>
      </c>
      <c r="K2352" s="2">
        <f t="shared" si="284"/>
        <v>6.8537975605551997</v>
      </c>
    </row>
    <row r="2353" spans="1:11" ht="13.5" x14ac:dyDescent="0.25">
      <c r="A2353" s="3">
        <v>45432</v>
      </c>
      <c r="B2353" s="2">
        <v>7.2275999999999998</v>
      </c>
      <c r="C2353" s="2">
        <f t="shared" si="285"/>
        <v>-4.8200000000000465E-2</v>
      </c>
      <c r="D2353" s="2">
        <f t="shared" si="286"/>
        <v>7.254900000000001</v>
      </c>
      <c r="E2353" s="2">
        <f t="shared" si="288"/>
        <v>7.2010800000000001</v>
      </c>
      <c r="F2353" s="2">
        <f t="shared" si="289"/>
        <v>7.249674999999999</v>
      </c>
      <c r="G2353" s="2">
        <f t="shared" si="283"/>
        <v>6.7301759999999975</v>
      </c>
      <c r="H2353" s="2">
        <f t="shared" si="287"/>
        <v>6.3129400000000011</v>
      </c>
      <c r="I2353" s="2">
        <f t="array" ref="I2353">SUMPRODUCT(B2337:B2356, (ROW(B2337:B2356)-ROW(B2337)+1)) / (20*21/2)</f>
        <v>7.2196361904761908</v>
      </c>
      <c r="J2353" s="2">
        <f t="shared" si="290"/>
        <v>7.1460048516552614</v>
      </c>
      <c r="K2353" s="2">
        <f t="shared" si="284"/>
        <v>6.8684564797491143</v>
      </c>
    </row>
    <row r="2354" spans="1:11" ht="13.5" x14ac:dyDescent="0.25">
      <c r="A2354" s="3">
        <v>45433</v>
      </c>
      <c r="B2354" s="2">
        <v>7.2275999999999998</v>
      </c>
      <c r="C2354" s="2">
        <f t="shared" si="285"/>
        <v>0</v>
      </c>
      <c r="D2354" s="2">
        <f t="shared" si="286"/>
        <v>7.2548999999999992</v>
      </c>
      <c r="E2354" s="2">
        <f t="shared" si="288"/>
        <v>7.2211599999999994</v>
      </c>
      <c r="F2354" s="2">
        <f t="shared" si="289"/>
        <v>7.2456599999999991</v>
      </c>
      <c r="G2354" s="2">
        <f t="shared" ref="G2354:G2417" si="291">AVERAGE(B2305:B2354)</f>
        <v>6.7478439999999988</v>
      </c>
      <c r="H2354" s="2">
        <f t="shared" si="287"/>
        <v>6.3178384999999988</v>
      </c>
      <c r="I2354" s="2">
        <f t="array" ref="I2354">SUMPRODUCT(B2338:B2357, (ROW(B2338:B2357)-ROW(B2338)+1)) / (20*21/2)</f>
        <v>7.2222352380952382</v>
      </c>
      <c r="J2354" s="2">
        <f t="shared" si="290"/>
        <v>7.1537758181642834</v>
      </c>
      <c r="K2354" s="2">
        <f t="shared" si="284"/>
        <v>6.8825405393667971</v>
      </c>
    </row>
    <row r="2355" spans="1:11" ht="13.5" x14ac:dyDescent="0.25">
      <c r="A2355" s="3">
        <v>45434</v>
      </c>
      <c r="B2355" s="2">
        <v>7.2275999999999998</v>
      </c>
      <c r="C2355" s="2">
        <f t="shared" si="285"/>
        <v>0</v>
      </c>
      <c r="D2355" s="2">
        <f t="shared" si="286"/>
        <v>7.2484799999999989</v>
      </c>
      <c r="E2355" s="2">
        <f t="shared" si="288"/>
        <v>7.2275900000000011</v>
      </c>
      <c r="F2355" s="2">
        <f t="shared" si="289"/>
        <v>7.2424499999999998</v>
      </c>
      <c r="G2355" s="2">
        <f t="shared" si="291"/>
        <v>6.7658319999999996</v>
      </c>
      <c r="H2355" s="2">
        <f t="shared" si="287"/>
        <v>6.3227370000000001</v>
      </c>
      <c r="I2355" s="2">
        <f t="array" ref="I2355">SUMPRODUCT(B2339:B2358, (ROW(B2339:B2358)-ROW(B2339)+1)) / (20*21/2)</f>
        <v>7.2255228571428569</v>
      </c>
      <c r="J2355" s="2">
        <f t="shared" si="290"/>
        <v>7.1608066926248277</v>
      </c>
      <c r="K2355" s="2">
        <f t="shared" ref="K2355:K2418" si="292">$K$4*B2355+(1-$K$4)*K2354</f>
        <v>6.8960722829210406</v>
      </c>
    </row>
    <row r="2356" spans="1:11" ht="13.5" x14ac:dyDescent="0.25">
      <c r="A2356" s="3">
        <v>45435</v>
      </c>
      <c r="B2356" s="2">
        <v>7.2275999999999998</v>
      </c>
      <c r="C2356" s="2">
        <f t="shared" si="285"/>
        <v>0</v>
      </c>
      <c r="D2356" s="2">
        <f t="shared" si="286"/>
        <v>7.2372399999999999</v>
      </c>
      <c r="E2356" s="2">
        <f t="shared" si="288"/>
        <v>7.2356199999999999</v>
      </c>
      <c r="F2356" s="2">
        <f t="shared" si="289"/>
        <v>7.2324099999999989</v>
      </c>
      <c r="G2356" s="2">
        <f t="shared" si="291"/>
        <v>6.7838199999999986</v>
      </c>
      <c r="H2356" s="2">
        <f t="shared" si="287"/>
        <v>6.3276759999999976</v>
      </c>
      <c r="I2356" s="2">
        <f t="array" ref="I2356">SUMPRODUCT(B2340:B2359, (ROW(B2340:B2359)-ROW(B2340)+1)) / (20*21/2)</f>
        <v>7.2261742857142854</v>
      </c>
      <c r="J2356" s="2">
        <f t="shared" si="290"/>
        <v>7.1671679599938916</v>
      </c>
      <c r="K2356" s="2">
        <f t="shared" si="292"/>
        <v>6.9090733698653137</v>
      </c>
    </row>
    <row r="2357" spans="1:11" ht="13.5" x14ac:dyDescent="0.25">
      <c r="A2357" s="3">
        <v>45436</v>
      </c>
      <c r="B2357" s="2">
        <v>7.2596999999999996</v>
      </c>
      <c r="C2357" s="2">
        <f t="shared" si="285"/>
        <v>3.2099999999999795E-2</v>
      </c>
      <c r="D2357" s="2">
        <f t="shared" si="286"/>
        <v>7.2340199999999992</v>
      </c>
      <c r="E2357" s="2">
        <f t="shared" si="288"/>
        <v>7.2428499999999998</v>
      </c>
      <c r="F2357" s="2">
        <f t="shared" si="289"/>
        <v>7.225179999999999</v>
      </c>
      <c r="G2357" s="2">
        <f t="shared" si="291"/>
        <v>6.8024499999999986</v>
      </c>
      <c r="H2357" s="2">
        <f t="shared" si="287"/>
        <v>6.3328154999999979</v>
      </c>
      <c r="I2357" s="2">
        <f t="array" ref="I2357">SUMPRODUCT(B2341:B2360, (ROW(B2341:B2360)-ROW(B2341)+1)) / (20*21/2)</f>
        <v>7.2329428571428567</v>
      </c>
      <c r="J2357" s="2">
        <f t="shared" si="290"/>
        <v>7.1759805352325685</v>
      </c>
      <c r="K2357" s="2">
        <f t="shared" si="292"/>
        <v>6.922823433792165</v>
      </c>
    </row>
    <row r="2358" spans="1:11" ht="13.5" x14ac:dyDescent="0.25">
      <c r="A2358" s="3">
        <v>45439</v>
      </c>
      <c r="B2358" s="2">
        <v>7.2596999999999996</v>
      </c>
      <c r="C2358" s="2">
        <f t="shared" si="285"/>
        <v>0</v>
      </c>
      <c r="D2358" s="2">
        <f t="shared" si="286"/>
        <v>7.2404399999999995</v>
      </c>
      <c r="E2358" s="2">
        <f t="shared" si="288"/>
        <v>7.2476700000000012</v>
      </c>
      <c r="F2358" s="2">
        <f t="shared" si="289"/>
        <v>7.2207600000000003</v>
      </c>
      <c r="G2358" s="2">
        <f t="shared" si="291"/>
        <v>6.8223659999999997</v>
      </c>
      <c r="H2358" s="2">
        <f t="shared" si="287"/>
        <v>6.3379949999999976</v>
      </c>
      <c r="I2358" s="2">
        <f t="array" ref="I2358">SUMPRODUCT(B2342:B2361, (ROW(B2342:B2361)-ROW(B2342)+1)) / (20*21/2)</f>
        <v>7.2401319047619035</v>
      </c>
      <c r="J2358" s="2">
        <f t="shared" si="290"/>
        <v>7.1839538175913713</v>
      </c>
      <c r="K2358" s="2">
        <f t="shared" si="292"/>
        <v>6.9360342795258063</v>
      </c>
    </row>
    <row r="2359" spans="1:11" ht="13.5" x14ac:dyDescent="0.25">
      <c r="A2359" s="3">
        <v>45440</v>
      </c>
      <c r="B2359" s="2">
        <v>7.2275999999999998</v>
      </c>
      <c r="C2359" s="2">
        <f t="shared" si="285"/>
        <v>-3.2099999999999795E-2</v>
      </c>
      <c r="D2359" s="2">
        <f t="shared" si="286"/>
        <v>7.2404399999999995</v>
      </c>
      <c r="E2359" s="2">
        <f t="shared" si="288"/>
        <v>7.2476699999999994</v>
      </c>
      <c r="F2359" s="2">
        <f t="shared" si="289"/>
        <v>7.2127299999999988</v>
      </c>
      <c r="G2359" s="2">
        <f t="shared" si="291"/>
        <v>6.8417999999999992</v>
      </c>
      <c r="H2359" s="2">
        <f t="shared" si="287"/>
        <v>6.3431344999999961</v>
      </c>
      <c r="I2359" s="2">
        <f t="array" ref="I2359">SUMPRODUCT(B2343:B2362, (ROW(B2343:B2362)-ROW(B2343)+1)) / (20*21/2)</f>
        <v>7.247015238095238</v>
      </c>
      <c r="J2359" s="2">
        <f t="shared" si="290"/>
        <v>7.1881105968683832</v>
      </c>
      <c r="K2359" s="2">
        <f t="shared" si="292"/>
        <v>6.9474682293483241</v>
      </c>
    </row>
    <row r="2360" spans="1:11" ht="13.5" x14ac:dyDescent="0.25">
      <c r="A2360" s="3">
        <v>45441</v>
      </c>
      <c r="B2360" s="2">
        <v>7.2838000000000003</v>
      </c>
      <c r="C2360" s="2">
        <f t="shared" si="285"/>
        <v>5.6200000000000472E-2</v>
      </c>
      <c r="D2360" s="2">
        <f t="shared" si="286"/>
        <v>7.2516800000000003</v>
      </c>
      <c r="E2360" s="2">
        <f t="shared" si="288"/>
        <v>7.2500799999999996</v>
      </c>
      <c r="F2360" s="2">
        <f t="shared" si="289"/>
        <v>7.2083149999999989</v>
      </c>
      <c r="G2360" s="2">
        <f t="shared" si="291"/>
        <v>6.8660519999999998</v>
      </c>
      <c r="H2360" s="2">
        <f t="shared" si="287"/>
        <v>6.3486754999999961</v>
      </c>
      <c r="I2360" s="2">
        <f t="array" ref="I2360">SUMPRODUCT(B2344:B2363, (ROW(B2344:B2363)-ROW(B2344)+1)) / (20*21/2)</f>
        <v>7.252486666666667</v>
      </c>
      <c r="J2360" s="2">
        <f t="shared" si="290"/>
        <v>7.1972238733571086</v>
      </c>
      <c r="K2360" s="2">
        <f t="shared" si="292"/>
        <v>6.9606577105503513</v>
      </c>
    </row>
    <row r="2361" spans="1:11" ht="13.5" x14ac:dyDescent="0.25">
      <c r="A2361" s="3">
        <v>45442</v>
      </c>
      <c r="B2361" s="2">
        <v>7.2838000000000003</v>
      </c>
      <c r="C2361" s="2">
        <f t="shared" si="285"/>
        <v>0</v>
      </c>
      <c r="D2361" s="2">
        <f t="shared" si="286"/>
        <v>7.2629199999999994</v>
      </c>
      <c r="E2361" s="2">
        <f t="shared" si="288"/>
        <v>7.2500800000000014</v>
      </c>
      <c r="F2361" s="2">
        <f t="shared" si="289"/>
        <v>7.211525</v>
      </c>
      <c r="G2361" s="2">
        <f t="shared" si="291"/>
        <v>6.8898219999999988</v>
      </c>
      <c r="H2361" s="2">
        <f t="shared" si="287"/>
        <v>6.3542969999999945</v>
      </c>
      <c r="I2361" s="2">
        <f t="array" ref="I2361">SUMPRODUCT(B2345:B2364, (ROW(B2345:B2364)-ROW(B2345)+1)) / (20*21/2)</f>
        <v>7.2570019047619052</v>
      </c>
      <c r="J2361" s="2">
        <f t="shared" si="290"/>
        <v>7.2054692187516691</v>
      </c>
      <c r="K2361" s="2">
        <f t="shared" si="292"/>
        <v>6.9733299571954364</v>
      </c>
    </row>
    <row r="2362" spans="1:11" ht="13.5" x14ac:dyDescent="0.25">
      <c r="A2362" s="3">
        <v>45443</v>
      </c>
      <c r="B2362" s="2">
        <v>7.2838000000000003</v>
      </c>
      <c r="C2362" s="2">
        <f t="shared" si="285"/>
        <v>0</v>
      </c>
      <c r="D2362" s="2">
        <f t="shared" si="286"/>
        <v>7.2677400000000008</v>
      </c>
      <c r="E2362" s="2">
        <f t="shared" si="288"/>
        <v>7.2508800000000004</v>
      </c>
      <c r="F2362" s="2">
        <f t="shared" si="289"/>
        <v>7.2183500000000009</v>
      </c>
      <c r="G2362" s="2">
        <f t="shared" si="291"/>
        <v>6.911985999999998</v>
      </c>
      <c r="H2362" s="2">
        <f t="shared" si="287"/>
        <v>6.3599984999999934</v>
      </c>
      <c r="I2362" s="2">
        <f t="array" ref="I2362">SUMPRODUCT(B2346:B2365, (ROW(B2346:B2365)-ROW(B2346)+1)) / (20*21/2)</f>
        <v>7.2610933333333332</v>
      </c>
      <c r="J2362" s="2">
        <f t="shared" si="290"/>
        <v>7.2129292931562716</v>
      </c>
      <c r="K2362" s="2">
        <f t="shared" si="292"/>
        <v>6.9855052529916941</v>
      </c>
    </row>
    <row r="2363" spans="1:11" ht="13.5" x14ac:dyDescent="0.25">
      <c r="A2363" s="3">
        <v>45446</v>
      </c>
      <c r="B2363" s="2">
        <v>7.2758000000000003</v>
      </c>
      <c r="C2363" s="2">
        <f t="shared" si="285"/>
        <v>-8.0000000000000071E-3</v>
      </c>
      <c r="D2363" s="2">
        <f t="shared" si="286"/>
        <v>7.2709599999999996</v>
      </c>
      <c r="E2363" s="2">
        <f t="shared" si="288"/>
        <v>7.2557</v>
      </c>
      <c r="F2363" s="2">
        <f t="shared" si="289"/>
        <v>7.2283900000000001</v>
      </c>
      <c r="G2363" s="2">
        <f t="shared" si="291"/>
        <v>6.9354359999999984</v>
      </c>
      <c r="H2363" s="2">
        <f t="shared" si="287"/>
        <v>6.365740499999994</v>
      </c>
      <c r="I2363" s="2">
        <f t="array" ref="I2363">SUMPRODUCT(B2347:B2366, (ROW(B2347:B2366)-ROW(B2347)+1)) / (20*21/2)</f>
        <v>7.2592585714285711</v>
      </c>
      <c r="J2363" s="2">
        <f t="shared" si="290"/>
        <v>7.2189169795223407</v>
      </c>
      <c r="K2363" s="2">
        <f t="shared" si="292"/>
        <v>6.9968893607175104</v>
      </c>
    </row>
    <row r="2364" spans="1:11" ht="13.5" x14ac:dyDescent="0.25">
      <c r="A2364" s="3">
        <v>45447</v>
      </c>
      <c r="B2364" s="2">
        <v>7.2758000000000003</v>
      </c>
      <c r="C2364" s="2">
        <f t="shared" si="285"/>
        <v>0</v>
      </c>
      <c r="D2364" s="2">
        <f t="shared" si="286"/>
        <v>7.2806000000000015</v>
      </c>
      <c r="E2364" s="2">
        <f t="shared" si="288"/>
        <v>7.2605199999999996</v>
      </c>
      <c r="F2364" s="2">
        <f t="shared" si="289"/>
        <v>7.2408399999999986</v>
      </c>
      <c r="G2364" s="2">
        <f t="shared" si="291"/>
        <v>6.9590459999999981</v>
      </c>
      <c r="H2364" s="2">
        <f t="shared" si="287"/>
        <v>6.3712014999999926</v>
      </c>
      <c r="I2364" s="2">
        <f t="array" ref="I2364">SUMPRODUCT(B2348:B2367, (ROW(B2348:B2367)-ROW(B2348)+1)) / (20*21/2)</f>
        <v>7.2570414285714282</v>
      </c>
      <c r="J2364" s="2">
        <f t="shared" si="290"/>
        <v>7.2243344100440225</v>
      </c>
      <c r="K2364" s="2">
        <f t="shared" si="292"/>
        <v>7.0078270328462358</v>
      </c>
    </row>
    <row r="2365" spans="1:11" ht="13.5" x14ac:dyDescent="0.25">
      <c r="A2365" s="3">
        <v>45448</v>
      </c>
      <c r="B2365" s="2">
        <v>7.2838000000000003</v>
      </c>
      <c r="C2365" s="2">
        <f t="shared" si="285"/>
        <v>8.0000000000000071E-3</v>
      </c>
      <c r="D2365" s="2">
        <f t="shared" si="286"/>
        <v>7.2806000000000015</v>
      </c>
      <c r="E2365" s="2">
        <f t="shared" si="288"/>
        <v>7.26614</v>
      </c>
      <c r="F2365" s="2">
        <f t="shared" si="289"/>
        <v>7.2468649999999997</v>
      </c>
      <c r="G2365" s="2">
        <f t="shared" si="291"/>
        <v>6.9826559999999995</v>
      </c>
      <c r="H2365" s="2">
        <f t="shared" si="287"/>
        <v>6.3765419999999935</v>
      </c>
      <c r="I2365" s="2">
        <f t="array" ref="I2365">SUMPRODUCT(B2349:B2368, (ROW(B2349:B2368)-ROW(B2349)+1)) / (20*21/2)</f>
        <v>7.2546328571428571</v>
      </c>
      <c r="J2365" s="2">
        <f t="shared" si="290"/>
        <v>7.2299977995636393</v>
      </c>
      <c r="K2365" s="2">
        <f t="shared" si="292"/>
        <v>7.0186495021463839</v>
      </c>
    </row>
    <row r="2366" spans="1:11" ht="13.5" x14ac:dyDescent="0.25">
      <c r="A2366" s="3">
        <v>45449</v>
      </c>
      <c r="B2366" s="2">
        <v>7.2275999999999998</v>
      </c>
      <c r="C2366" s="2">
        <f t="shared" si="285"/>
        <v>-5.6200000000000472E-2</v>
      </c>
      <c r="D2366" s="2">
        <f t="shared" si="286"/>
        <v>7.2693600000000007</v>
      </c>
      <c r="E2366" s="2">
        <f t="shared" si="288"/>
        <v>7.26614</v>
      </c>
      <c r="F2366" s="2">
        <f t="shared" si="289"/>
        <v>7.2508799999999995</v>
      </c>
      <c r="G2366" s="2">
        <f t="shared" si="291"/>
        <v>7.0043379999999988</v>
      </c>
      <c r="H2366" s="2">
        <f t="shared" si="287"/>
        <v>6.3817619999999931</v>
      </c>
      <c r="I2366" s="2">
        <f t="array" ref="I2366">SUMPRODUCT(B2350:B2369, (ROW(B2350:B2369)-ROW(B2350)+1)) / (20*21/2)</f>
        <v>7.2521476190476193</v>
      </c>
      <c r="J2366" s="2">
        <f t="shared" si="290"/>
        <v>7.2297694377004351</v>
      </c>
      <c r="K2366" s="2">
        <f t="shared" si="292"/>
        <v>7.0268436393171143</v>
      </c>
    </row>
    <row r="2367" spans="1:11" ht="13.5" x14ac:dyDescent="0.25">
      <c r="A2367" s="3">
        <v>45450</v>
      </c>
      <c r="B2367" s="2">
        <v>7.2275999999999998</v>
      </c>
      <c r="C2367" s="2">
        <f t="shared" si="285"/>
        <v>0</v>
      </c>
      <c r="D2367" s="2">
        <f t="shared" si="286"/>
        <v>7.2581199999999999</v>
      </c>
      <c r="E2367" s="2">
        <f t="shared" si="288"/>
        <v>7.2629299999999999</v>
      </c>
      <c r="F2367" s="2">
        <f t="shared" si="289"/>
        <v>7.2528899999999989</v>
      </c>
      <c r="G2367" s="2">
        <f t="shared" si="291"/>
        <v>7.0213639999999984</v>
      </c>
      <c r="H2367" s="2">
        <f t="shared" si="287"/>
        <v>6.3870219999999938</v>
      </c>
      <c r="I2367" s="2">
        <f t="array" ref="I2367">SUMPRODUCT(B2351:B2370, (ROW(B2351:B2370)-ROW(B2351)+1)) / (20*21/2)</f>
        <v>7.2496623809523815</v>
      </c>
      <c r="J2367" s="2">
        <f t="shared" si="290"/>
        <v>7.2295628245861074</v>
      </c>
      <c r="K2367" s="2">
        <f t="shared" si="292"/>
        <v>7.0347164377752671</v>
      </c>
    </row>
    <row r="2368" spans="1:11" ht="13.5" x14ac:dyDescent="0.25">
      <c r="A2368" s="3">
        <v>45453</v>
      </c>
      <c r="B2368" s="2">
        <v>7.2275999999999998</v>
      </c>
      <c r="C2368" s="2">
        <f t="shared" si="285"/>
        <v>0</v>
      </c>
      <c r="D2368" s="2">
        <f t="shared" si="286"/>
        <v>7.2484799999999989</v>
      </c>
      <c r="E2368" s="2">
        <f t="shared" si="288"/>
        <v>7.2597199999999997</v>
      </c>
      <c r="F2368" s="2">
        <f t="shared" si="289"/>
        <v>7.2536950000000004</v>
      </c>
      <c r="G2368" s="2">
        <f t="shared" si="291"/>
        <v>7.0390319999999988</v>
      </c>
      <c r="H2368" s="2">
        <f t="shared" si="287"/>
        <v>6.3922819999999936</v>
      </c>
      <c r="I2368" s="2">
        <f t="array" ref="I2368">SUMPRODUCT(B2352:B2371, (ROW(B2352:B2371)-ROW(B2352)+1)) / (20*21/2)</f>
        <v>7.2396823809523809</v>
      </c>
      <c r="J2368" s="2">
        <f t="shared" si="290"/>
        <v>7.2293758889112398</v>
      </c>
      <c r="K2368" s="2">
        <f t="shared" si="292"/>
        <v>7.0422804990389825</v>
      </c>
    </row>
    <row r="2369" spans="1:11" ht="13.5" x14ac:dyDescent="0.25">
      <c r="A2369" s="3">
        <v>45454</v>
      </c>
      <c r="B2369" s="2">
        <v>7.2275999999999998</v>
      </c>
      <c r="C2369" s="2">
        <f t="shared" si="285"/>
        <v>0</v>
      </c>
      <c r="D2369" s="2">
        <f t="shared" si="286"/>
        <v>7.2388400000000006</v>
      </c>
      <c r="E2369" s="2">
        <f t="shared" si="288"/>
        <v>7.2597199999999997</v>
      </c>
      <c r="F2369" s="2">
        <f t="shared" si="289"/>
        <v>7.2536949999999987</v>
      </c>
      <c r="G2369" s="2">
        <f t="shared" si="291"/>
        <v>7.0570199999999987</v>
      </c>
      <c r="H2369" s="2">
        <f t="shared" si="287"/>
        <v>6.3975019999999923</v>
      </c>
      <c r="I2369" s="2">
        <f t="array" ref="I2369">SUMPRODUCT(B2353:B2372, (ROW(B2353:B2372)-ROW(B2353)+1)) / (20*21/2)</f>
        <v>7.2295904761904772</v>
      </c>
      <c r="J2369" s="2">
        <f t="shared" si="290"/>
        <v>7.2292067566339782</v>
      </c>
      <c r="K2369" s="2">
        <f t="shared" si="292"/>
        <v>7.0495479304492195</v>
      </c>
    </row>
    <row r="2370" spans="1:11" ht="13.5" x14ac:dyDescent="0.25">
      <c r="A2370" s="3">
        <v>45455</v>
      </c>
      <c r="B2370" s="2">
        <v>7.2275999999999998</v>
      </c>
      <c r="C2370" s="2">
        <f t="shared" si="285"/>
        <v>0</v>
      </c>
      <c r="D2370" s="2">
        <f t="shared" si="286"/>
        <v>7.2275999999999998</v>
      </c>
      <c r="E2370" s="2">
        <f t="shared" si="288"/>
        <v>7.2541000000000011</v>
      </c>
      <c r="F2370" s="2">
        <f t="shared" si="289"/>
        <v>7.2520899999999999</v>
      </c>
      <c r="G2370" s="2">
        <f t="shared" si="291"/>
        <v>7.077899999999997</v>
      </c>
      <c r="H2370" s="2">
        <f t="shared" si="287"/>
        <v>6.4027219999999936</v>
      </c>
      <c r="I2370" s="2">
        <f t="array" ref="I2370">SUMPRODUCT(B2354:B2373, (ROW(B2354:B2373)-ROW(B2354)+1)) / (20*21/2)</f>
        <v>7.2285580952380952</v>
      </c>
      <c r="J2370" s="2">
        <f t="shared" si="290"/>
        <v>7.2290537321926465</v>
      </c>
      <c r="K2370" s="2">
        <f t="shared" si="292"/>
        <v>7.0565303645492508</v>
      </c>
    </row>
    <row r="2371" spans="1:11" ht="13.5" x14ac:dyDescent="0.25">
      <c r="A2371" s="3">
        <v>45456</v>
      </c>
      <c r="B2371" s="2">
        <v>7.1473000000000004</v>
      </c>
      <c r="C2371" s="2">
        <f t="shared" si="285"/>
        <v>-8.0299999999999372E-2</v>
      </c>
      <c r="D2371" s="2">
        <f t="shared" si="286"/>
        <v>7.2115399999999994</v>
      </c>
      <c r="E2371" s="2">
        <f t="shared" si="288"/>
        <v>7.2404500000000009</v>
      </c>
      <c r="F2371" s="2">
        <f t="shared" si="289"/>
        <v>7.2452650000000007</v>
      </c>
      <c r="G2371" s="2">
        <f t="shared" si="291"/>
        <v>7.0971739999999981</v>
      </c>
      <c r="H2371" s="2">
        <f t="shared" si="287"/>
        <v>6.4075804999999919</v>
      </c>
      <c r="I2371" s="2">
        <f t="array" ref="I2371">SUMPRODUCT(B2355:B2374, (ROW(B2355:B2374)-ROW(B2355)+1)) / (20*21/2)</f>
        <v>7.2275257142857141</v>
      </c>
      <c r="J2371" s="2">
        <f t="shared" si="290"/>
        <v>7.2212676624600132</v>
      </c>
      <c r="K2371" s="2">
        <f t="shared" si="292"/>
        <v>7.0600899580963388</v>
      </c>
    </row>
    <row r="2372" spans="1:11" ht="13.5" x14ac:dyDescent="0.25">
      <c r="A2372" s="3">
        <v>45457</v>
      </c>
      <c r="B2372" s="2">
        <v>7.1393000000000004</v>
      </c>
      <c r="C2372" s="2">
        <f t="shared" ref="C2372:C2435" si="293">B2372-B2371</f>
        <v>-8.0000000000000071E-3</v>
      </c>
      <c r="D2372" s="2">
        <f t="shared" si="286"/>
        <v>7.1938800000000001</v>
      </c>
      <c r="E2372" s="2">
        <f t="shared" si="288"/>
        <v>7.2260000000000009</v>
      </c>
      <c r="F2372" s="2">
        <f t="shared" si="289"/>
        <v>7.2384399999999998</v>
      </c>
      <c r="G2372" s="2">
        <f t="shared" si="291"/>
        <v>7.1178939999999988</v>
      </c>
      <c r="H2372" s="2">
        <f t="shared" si="287"/>
        <v>6.4125594999999933</v>
      </c>
      <c r="I2372" s="2">
        <f t="array" ref="I2372">SUMPRODUCT(B2356:B2375, (ROW(B2356:B2375)-ROW(B2356)+1)) / (20*21/2)</f>
        <v>7.2134933333333331</v>
      </c>
      <c r="J2372" s="2">
        <f t="shared" si="290"/>
        <v>7.213461218416203</v>
      </c>
      <c r="K2372" s="2">
        <f t="shared" si="292"/>
        <v>7.063196234249423</v>
      </c>
    </row>
    <row r="2373" spans="1:11" ht="13.5" x14ac:dyDescent="0.25">
      <c r="A2373" s="3">
        <v>45461</v>
      </c>
      <c r="B2373" s="2">
        <v>7.2275999999999998</v>
      </c>
      <c r="C2373" s="2">
        <f t="shared" si="293"/>
        <v>8.8299999999999379E-2</v>
      </c>
      <c r="D2373" s="2">
        <f t="shared" si="286"/>
        <v>7.1938800000000001</v>
      </c>
      <c r="E2373" s="2">
        <f t="shared" si="288"/>
        <v>7.2211799999999995</v>
      </c>
      <c r="F2373" s="2">
        <f t="shared" si="289"/>
        <v>7.2384399999999989</v>
      </c>
      <c r="G2373" s="2">
        <f t="shared" si="291"/>
        <v>7.1387739999999988</v>
      </c>
      <c r="H2373" s="2">
        <f t="shared" si="287"/>
        <v>6.4180204999999919</v>
      </c>
      <c r="I2373" s="2">
        <f t="array" ref="I2373">SUMPRODUCT(B2357:B2376, (ROW(B2357:B2376)-ROW(B2357)+1)) / (20*21/2)</f>
        <v>7.2054633333333333</v>
      </c>
      <c r="J2373" s="2">
        <f t="shared" si="290"/>
        <v>7.2148077690432313</v>
      </c>
      <c r="K2373" s="2">
        <f t="shared" si="292"/>
        <v>7.069643440749446</v>
      </c>
    </row>
    <row r="2374" spans="1:11" ht="13.5" x14ac:dyDescent="0.25">
      <c r="A2374" s="3">
        <v>45462</v>
      </c>
      <c r="B2374" s="2">
        <v>7.2275999999999998</v>
      </c>
      <c r="C2374" s="2">
        <f t="shared" si="293"/>
        <v>0</v>
      </c>
      <c r="D2374" s="2">
        <f t="shared" ref="D2374:D2437" si="294">AVERAGE(B2370:B2374)</f>
        <v>7.1938800000000001</v>
      </c>
      <c r="E2374" s="2">
        <f t="shared" si="288"/>
        <v>7.2163599999999999</v>
      </c>
      <c r="F2374" s="2">
        <f t="shared" si="289"/>
        <v>7.2384399999999989</v>
      </c>
      <c r="G2374" s="2">
        <f t="shared" si="291"/>
        <v>7.159653999999998</v>
      </c>
      <c r="H2374" s="2">
        <f t="shared" si="287"/>
        <v>6.4234814999999923</v>
      </c>
      <c r="I2374" s="2">
        <f t="array" ref="I2374">SUMPRODUCT(B2358:B2377, (ROW(B2358:B2377)-ROW(B2358)+1)) / (20*21/2)</f>
        <v>7.1978157142857135</v>
      </c>
      <c r="J2374" s="2">
        <f t="shared" si="290"/>
        <v>7.2160260767533995</v>
      </c>
      <c r="K2374" s="2">
        <f t="shared" si="292"/>
        <v>7.075837815622017</v>
      </c>
    </row>
    <row r="2375" spans="1:11" ht="13.5" x14ac:dyDescent="0.25">
      <c r="A2375" s="3">
        <v>45463</v>
      </c>
      <c r="B2375" s="2">
        <v>7.0911</v>
      </c>
      <c r="C2375" s="2">
        <f t="shared" si="293"/>
        <v>-0.13649999999999984</v>
      </c>
      <c r="D2375" s="2">
        <f t="shared" si="294"/>
        <v>7.1665799999999988</v>
      </c>
      <c r="E2375" s="2">
        <f t="shared" si="288"/>
        <v>7.1970900000000002</v>
      </c>
      <c r="F2375" s="2">
        <f t="shared" si="289"/>
        <v>7.2316149999999997</v>
      </c>
      <c r="G2375" s="2">
        <f t="shared" si="291"/>
        <v>7.1716999999999986</v>
      </c>
      <c r="H2375" s="2">
        <f t="shared" si="287"/>
        <v>6.4289024999999924</v>
      </c>
      <c r="I2375" s="2">
        <f t="array" ref="I2375">SUMPRODUCT(B2359:B2378, (ROW(B2359:B2378)-ROW(B2359)+1)) / (20*21/2)</f>
        <v>7.2090557142857152</v>
      </c>
      <c r="J2375" s="2">
        <f t="shared" si="290"/>
        <v>7.2041283551578372</v>
      </c>
      <c r="K2375" s="2">
        <f t="shared" si="292"/>
        <v>7.0764363326564474</v>
      </c>
    </row>
    <row r="2376" spans="1:11" ht="13.5" x14ac:dyDescent="0.25">
      <c r="A2376" s="3">
        <v>45464</v>
      </c>
      <c r="B2376" s="2">
        <v>7.1473000000000004</v>
      </c>
      <c r="C2376" s="2">
        <f t="shared" si="293"/>
        <v>5.6200000000000472E-2</v>
      </c>
      <c r="D2376" s="2">
        <f t="shared" si="294"/>
        <v>7.1665800000000006</v>
      </c>
      <c r="E2376" s="2">
        <f t="shared" si="288"/>
        <v>7.1890600000000004</v>
      </c>
      <c r="F2376" s="2">
        <f t="shared" si="289"/>
        <v>7.2275999999999998</v>
      </c>
      <c r="G2376" s="2">
        <f t="shared" si="291"/>
        <v>7.1848699999999983</v>
      </c>
      <c r="H2376" s="2">
        <f t="shared" si="287"/>
        <v>6.4349654999999926</v>
      </c>
      <c r="I2376" s="2">
        <f t="array" ref="I2376">SUMPRODUCT(B2360:B2379, (ROW(B2360:B2379)-ROW(B2360)+1)) / (20*21/2)</f>
        <v>7.2199133333333334</v>
      </c>
      <c r="J2376" s="2">
        <f t="shared" si="290"/>
        <v>7.1987161308570906</v>
      </c>
      <c r="K2376" s="2">
        <f t="shared" si="292"/>
        <v>7.0792153000032529</v>
      </c>
    </row>
    <row r="2377" spans="1:11" ht="13.5" x14ac:dyDescent="0.25">
      <c r="A2377" s="3">
        <v>45467</v>
      </c>
      <c r="B2377" s="2">
        <v>7.1473000000000004</v>
      </c>
      <c r="C2377" s="2">
        <f t="shared" si="293"/>
        <v>0</v>
      </c>
      <c r="D2377" s="2">
        <f t="shared" si="294"/>
        <v>7.1681799999999996</v>
      </c>
      <c r="E2377" s="2">
        <f t="shared" si="288"/>
        <v>7.1810299999999998</v>
      </c>
      <c r="F2377" s="2">
        <f t="shared" si="289"/>
        <v>7.2219799999999994</v>
      </c>
      <c r="G2377" s="2">
        <f t="shared" si="291"/>
        <v>7.1945079999999981</v>
      </c>
      <c r="H2377" s="2">
        <f t="shared" si="287"/>
        <v>6.4414299999999933</v>
      </c>
      <c r="I2377" s="2">
        <f t="array" ref="I2377">SUMPRODUCT(B2361:B2380, (ROW(B2361:B2380)-ROW(B2361)+1)) / (20*21/2)</f>
        <v>7.2256452380952387</v>
      </c>
      <c r="J2377" s="2">
        <f t="shared" si="290"/>
        <v>7.1938193564897484</v>
      </c>
      <c r="K2377" s="2">
        <f t="shared" si="292"/>
        <v>7.0818852882384196</v>
      </c>
    </row>
    <row r="2378" spans="1:11" ht="13.5" x14ac:dyDescent="0.25">
      <c r="A2378" s="3">
        <v>45468</v>
      </c>
      <c r="B2378" s="2">
        <v>7.34</v>
      </c>
      <c r="C2378" s="2">
        <f t="shared" si="293"/>
        <v>0.19269999999999943</v>
      </c>
      <c r="D2378" s="2">
        <f t="shared" si="294"/>
        <v>7.1906599999999994</v>
      </c>
      <c r="E2378" s="2">
        <f t="shared" si="288"/>
        <v>7.1922700000000006</v>
      </c>
      <c r="F2378" s="2">
        <f t="shared" si="289"/>
        <v>7.2259949999999993</v>
      </c>
      <c r="G2378" s="2">
        <f t="shared" si="291"/>
        <v>7.2089619999999979</v>
      </c>
      <c r="H2378" s="2">
        <f t="shared" ref="H2378:H2441" si="295">AVERAGE(B2179:B2378)</f>
        <v>6.4484564999999927</v>
      </c>
      <c r="I2378" s="2">
        <f t="array" ref="I2378">SUMPRODUCT(B2362:B2381, (ROW(B2362:B2381)-ROW(B2362)+1)) / (20*21/2)</f>
        <v>7.2290438095238096</v>
      </c>
      <c r="J2378" s="2">
        <f t="shared" si="290"/>
        <v>7.2077413225383431</v>
      </c>
      <c r="K2378" s="2">
        <f t="shared" si="292"/>
        <v>7.0920074337976979</v>
      </c>
    </row>
    <row r="2379" spans="1:11" ht="13.5" x14ac:dyDescent="0.25">
      <c r="A2379" s="3">
        <v>45469</v>
      </c>
      <c r="B2379" s="2">
        <v>7.34</v>
      </c>
      <c r="C2379" s="2">
        <f t="shared" si="293"/>
        <v>0</v>
      </c>
      <c r="D2379" s="2">
        <f t="shared" si="294"/>
        <v>7.2131400000000001</v>
      </c>
      <c r="E2379" s="2">
        <f t="shared" si="288"/>
        <v>7.2035099999999996</v>
      </c>
      <c r="F2379" s="2">
        <f t="shared" si="289"/>
        <v>7.2316149999999997</v>
      </c>
      <c r="G2379" s="2">
        <f t="shared" si="291"/>
        <v>7.2256659999999977</v>
      </c>
      <c r="H2379" s="2">
        <f t="shared" si="295"/>
        <v>6.4543589999999931</v>
      </c>
      <c r="I2379" s="2">
        <f t="array" ref="I2379">SUMPRODUCT(B2363:B2382, (ROW(B2363:B2382)-ROW(B2363)+1)) / (20*21/2)</f>
        <v>7.2279380952380947</v>
      </c>
      <c r="J2379" s="2">
        <f t="shared" si="290"/>
        <v>7.2203373870585006</v>
      </c>
      <c r="K2379" s="2">
        <f t="shared" si="292"/>
        <v>7.1017326324722987</v>
      </c>
    </row>
    <row r="2380" spans="1:11" ht="13.5" x14ac:dyDescent="0.25">
      <c r="A2380" s="3">
        <v>45470</v>
      </c>
      <c r="B2380" s="2">
        <v>7.2918000000000003</v>
      </c>
      <c r="C2380" s="2">
        <f t="shared" si="293"/>
        <v>-4.8199999999999577E-2</v>
      </c>
      <c r="D2380" s="2">
        <f t="shared" si="294"/>
        <v>7.2532799999999993</v>
      </c>
      <c r="E2380" s="2">
        <f t="shared" ref="E2380:E2443" si="296">AVERAGE(B2371:B2380)</f>
        <v>7.2099299999999999</v>
      </c>
      <c r="F2380" s="2">
        <f t="shared" si="289"/>
        <v>7.2320149999999996</v>
      </c>
      <c r="G2380" s="2">
        <f t="shared" si="291"/>
        <v>7.2383539999999984</v>
      </c>
      <c r="H2380" s="2">
        <f t="shared" si="295"/>
        <v>6.4603014999999928</v>
      </c>
      <c r="I2380" s="2">
        <f t="array" ref="I2380">SUMPRODUCT(B2364:B2383, (ROW(B2364:B2383)-ROW(B2364)+1)) / (20*21/2)</f>
        <v>7.2249666666666652</v>
      </c>
      <c r="J2380" s="2">
        <f t="shared" si="290"/>
        <v>7.227143350195786</v>
      </c>
      <c r="K2380" s="2">
        <f t="shared" si="292"/>
        <v>7.1091862547282876</v>
      </c>
    </row>
    <row r="2381" spans="1:11" ht="13.5" x14ac:dyDescent="0.25">
      <c r="A2381" s="3">
        <v>45471</v>
      </c>
      <c r="B2381" s="2">
        <v>7.2676999999999996</v>
      </c>
      <c r="C2381" s="2">
        <f t="shared" si="293"/>
        <v>-2.4100000000000676E-2</v>
      </c>
      <c r="D2381" s="2">
        <f t="shared" si="294"/>
        <v>7.2773599999999998</v>
      </c>
      <c r="E2381" s="2">
        <f t="shared" si="296"/>
        <v>7.2219700000000007</v>
      </c>
      <c r="F2381" s="2">
        <f t="shared" si="289"/>
        <v>7.2312099999999999</v>
      </c>
      <c r="G2381" s="2">
        <f t="shared" si="291"/>
        <v>7.2426899999999979</v>
      </c>
      <c r="H2381" s="2">
        <f t="shared" si="295"/>
        <v>6.4661234999999921</v>
      </c>
      <c r="I2381" s="2">
        <f t="array" ref="I2381">SUMPRODUCT(B2365:B2384, (ROW(B2365:B2384)-ROW(B2365)+1)) / (20*21/2)</f>
        <v>7.2164285714285725</v>
      </c>
      <c r="J2381" s="2">
        <f t="shared" si="290"/>
        <v>7.231005888272378</v>
      </c>
      <c r="K2381" s="2">
        <f t="shared" si="292"/>
        <v>7.11540248003306</v>
      </c>
    </row>
    <row r="2382" spans="1:11" ht="13.5" x14ac:dyDescent="0.25">
      <c r="A2382" s="3">
        <v>45474</v>
      </c>
      <c r="B2382" s="2">
        <v>7.2195999999999998</v>
      </c>
      <c r="C2382" s="2">
        <f t="shared" si="293"/>
        <v>-4.809999999999981E-2</v>
      </c>
      <c r="D2382" s="2">
        <f t="shared" si="294"/>
        <v>7.2918199999999995</v>
      </c>
      <c r="E2382" s="2">
        <f t="shared" si="296"/>
        <v>7.2299999999999995</v>
      </c>
      <c r="F2382" s="2">
        <f t="shared" si="289"/>
        <v>7.2279999999999998</v>
      </c>
      <c r="G2382" s="2">
        <f t="shared" si="291"/>
        <v>7.2412459999999985</v>
      </c>
      <c r="H2382" s="2">
        <f t="shared" si="295"/>
        <v>6.4717049999999912</v>
      </c>
      <c r="I2382" s="2">
        <f t="array" ref="I2382">SUMPRODUCT(B2366:B2385, (ROW(B2366:B2385)-ROW(B2366)+1)) / (20*21/2)</f>
        <v>7.2077161904761908</v>
      </c>
      <c r="J2382" s="2">
        <f t="shared" si="290"/>
        <v>7.2299196131988186</v>
      </c>
      <c r="K2382" s="2">
        <f t="shared" si="292"/>
        <v>7.1194886572866656</v>
      </c>
    </row>
    <row r="2383" spans="1:11" ht="13.5" x14ac:dyDescent="0.25">
      <c r="A2383" s="3">
        <v>45475</v>
      </c>
      <c r="B2383" s="2">
        <v>7.1967999999999996</v>
      </c>
      <c r="C2383" s="2">
        <f t="shared" si="293"/>
        <v>-2.2800000000000153E-2</v>
      </c>
      <c r="D2383" s="2">
        <f t="shared" si="294"/>
        <v>7.2631800000000002</v>
      </c>
      <c r="E2383" s="2">
        <f t="shared" si="296"/>
        <v>7.2269199999999998</v>
      </c>
      <c r="F2383" s="2">
        <f t="shared" si="289"/>
        <v>7.2240500000000001</v>
      </c>
      <c r="G2383" s="2">
        <f t="shared" si="291"/>
        <v>7.2406299999999977</v>
      </c>
      <c r="H2383" s="2">
        <f t="shared" si="295"/>
        <v>6.4772929999999915</v>
      </c>
      <c r="I2383" s="2">
        <f t="array" ref="I2383">SUMPRODUCT(B2367:B2386, (ROW(B2367:B2386)-ROW(B2367)+1)) / (20*21/2)</f>
        <v>7.2175957142857152</v>
      </c>
      <c r="J2383" s="2">
        <f t="shared" si="290"/>
        <v>7.2267653643227403</v>
      </c>
      <c r="K2383" s="2">
        <f t="shared" si="292"/>
        <v>7.1225204746479731</v>
      </c>
    </row>
    <row r="2384" spans="1:11" ht="13.5" x14ac:dyDescent="0.25">
      <c r="A2384" s="3">
        <v>45476</v>
      </c>
      <c r="B2384" s="2">
        <v>7.1344000000000003</v>
      </c>
      <c r="C2384" s="2">
        <f t="shared" si="293"/>
        <v>-6.2399999999999345E-2</v>
      </c>
      <c r="D2384" s="2">
        <f t="shared" si="294"/>
        <v>7.2220600000000008</v>
      </c>
      <c r="E2384" s="2">
        <f t="shared" si="296"/>
        <v>7.2176</v>
      </c>
      <c r="F2384" s="2">
        <f t="shared" si="289"/>
        <v>7.2169799999999995</v>
      </c>
      <c r="G2384" s="2">
        <f t="shared" si="291"/>
        <v>7.2371599999999994</v>
      </c>
      <c r="H2384" s="2">
        <f t="shared" si="295"/>
        <v>6.4826894999999913</v>
      </c>
      <c r="I2384" s="2">
        <f t="array" ref="I2384">SUMPRODUCT(B2368:B2387, (ROW(B2368:B2387)-ROW(B2368)+1)) / (20*21/2)</f>
        <v>7.2398028571428572</v>
      </c>
      <c r="J2384" s="2">
        <f t="shared" si="290"/>
        <v>7.2179686629586692</v>
      </c>
      <c r="K2384" s="2">
        <f t="shared" si="292"/>
        <v>7.1229863383872685</v>
      </c>
    </row>
    <row r="2385" spans="1:11" ht="13.5" x14ac:dyDescent="0.25">
      <c r="A2385" s="3">
        <v>45477</v>
      </c>
      <c r="B2385" s="2">
        <v>7.1254999999999997</v>
      </c>
      <c r="C2385" s="2">
        <f t="shared" si="293"/>
        <v>-8.9000000000005741E-3</v>
      </c>
      <c r="D2385" s="2">
        <f t="shared" si="294"/>
        <v>7.1888000000000005</v>
      </c>
      <c r="E2385" s="2">
        <f t="shared" si="296"/>
        <v>7.2210399999999995</v>
      </c>
      <c r="F2385" s="2">
        <f t="shared" si="289"/>
        <v>7.2090649999999998</v>
      </c>
      <c r="G2385" s="2">
        <f t="shared" si="291"/>
        <v>7.2338339999999981</v>
      </c>
      <c r="H2385" s="2">
        <f t="shared" si="295"/>
        <v>6.489044999999992</v>
      </c>
      <c r="I2385" s="2">
        <f t="array" ref="I2385">SUMPRODUCT(B2369:B2388, (ROW(B2369:B2388)-ROW(B2369)+1)) / (20*21/2)</f>
        <v>7.2652152380952391</v>
      </c>
      <c r="J2385" s="2">
        <f t="shared" si="290"/>
        <v>7.2091621236292722</v>
      </c>
      <c r="K2385" s="2">
        <f t="shared" si="292"/>
        <v>7.1230849133524741</v>
      </c>
    </row>
    <row r="2386" spans="1:11" ht="13.5" x14ac:dyDescent="0.25">
      <c r="A2386" s="3">
        <v>45478</v>
      </c>
      <c r="B2386" s="2">
        <v>7.3128000000000002</v>
      </c>
      <c r="C2386" s="2">
        <f t="shared" si="293"/>
        <v>0.18730000000000047</v>
      </c>
      <c r="D2386" s="2">
        <f t="shared" si="294"/>
        <v>7.1978200000000001</v>
      </c>
      <c r="E2386" s="2">
        <f t="shared" si="296"/>
        <v>7.23759</v>
      </c>
      <c r="F2386" s="2">
        <f t="shared" si="289"/>
        <v>7.2133250000000002</v>
      </c>
      <c r="G2386" s="2">
        <f t="shared" si="291"/>
        <v>7.2315219999999991</v>
      </c>
      <c r="H2386" s="2">
        <f t="shared" si="295"/>
        <v>6.4957749999999921</v>
      </c>
      <c r="I2386" s="2">
        <f t="array" ref="I2386">SUMPRODUCT(B2370:B2389, (ROW(B2370:B2389)-ROW(B2370)+1)) / (20*21/2)</f>
        <v>7.2936204761904753</v>
      </c>
      <c r="J2386" s="2">
        <f t="shared" si="290"/>
        <v>7.2190323975693413</v>
      </c>
      <c r="K2386" s="2">
        <f t="shared" si="292"/>
        <v>7.1305247206719855</v>
      </c>
    </row>
    <row r="2387" spans="1:11" ht="13.5" x14ac:dyDescent="0.25">
      <c r="A2387" s="3">
        <v>45481</v>
      </c>
      <c r="B2387" s="2">
        <v>7.4465000000000003</v>
      </c>
      <c r="C2387" s="2">
        <f t="shared" si="293"/>
        <v>0.13370000000000015</v>
      </c>
      <c r="D2387" s="2">
        <f t="shared" si="294"/>
        <v>7.243199999999999</v>
      </c>
      <c r="E2387" s="2">
        <f t="shared" si="296"/>
        <v>7.2675099999999997</v>
      </c>
      <c r="F2387" s="2">
        <f t="shared" si="289"/>
        <v>7.2242700000000015</v>
      </c>
      <c r="G2387" s="2">
        <f t="shared" si="291"/>
        <v>7.2323659999999981</v>
      </c>
      <c r="H2387" s="2">
        <f t="shared" si="295"/>
        <v>6.5033339999999917</v>
      </c>
      <c r="I2387" s="2">
        <f t="array" ref="I2387">SUMPRODUCT(B2371:B2390, (ROW(B2371:B2390)-ROW(B2371)+1)) / (20*21/2)</f>
        <v>7.3163109523809515</v>
      </c>
      <c r="J2387" s="2">
        <f t="shared" si="290"/>
        <v>7.2406959787532132</v>
      </c>
      <c r="K2387" s="2">
        <f t="shared" si="292"/>
        <v>7.1429159080966143</v>
      </c>
    </row>
    <row r="2388" spans="1:11" ht="13.5" x14ac:dyDescent="0.25">
      <c r="A2388" s="3">
        <v>45482</v>
      </c>
      <c r="B2388" s="2">
        <v>7.4911000000000003</v>
      </c>
      <c r="C2388" s="2">
        <f t="shared" si="293"/>
        <v>4.4599999999999973E-2</v>
      </c>
      <c r="D2388" s="2">
        <f t="shared" si="294"/>
        <v>7.30206</v>
      </c>
      <c r="E2388" s="2">
        <f t="shared" si="296"/>
        <v>7.2826200000000014</v>
      </c>
      <c r="F2388" s="2">
        <f t="shared" ref="F2388:F2451" si="297">AVERAGE(B2369:B2388)</f>
        <v>7.237445000000001</v>
      </c>
      <c r="G2388" s="2">
        <f t="shared" si="291"/>
        <v>7.235225999999999</v>
      </c>
      <c r="H2388" s="2">
        <f t="shared" si="295"/>
        <v>6.5111159999999924</v>
      </c>
      <c r="I2388" s="2">
        <f t="array" ref="I2388">SUMPRODUCT(B2372:B2391, (ROW(B2372:B2391)-ROW(B2372)+1)) / (20*21/2)</f>
        <v>7.3377466666666677</v>
      </c>
      <c r="J2388" s="2">
        <f t="shared" si="290"/>
        <v>7.2645439807767165</v>
      </c>
      <c r="K2388" s="2">
        <f t="shared" si="292"/>
        <v>7.1565701862104723</v>
      </c>
    </row>
    <row r="2389" spans="1:11" ht="13.5" x14ac:dyDescent="0.25">
      <c r="A2389" s="3">
        <v>45483</v>
      </c>
      <c r="B2389" s="2">
        <v>7.5357000000000003</v>
      </c>
      <c r="C2389" s="2">
        <f t="shared" si="293"/>
        <v>4.4599999999999973E-2</v>
      </c>
      <c r="D2389" s="2">
        <f t="shared" si="294"/>
        <v>7.38232</v>
      </c>
      <c r="E2389" s="2">
        <f t="shared" si="296"/>
        <v>7.3021900000000013</v>
      </c>
      <c r="F2389" s="2">
        <f t="shared" si="297"/>
        <v>7.2528499999999978</v>
      </c>
      <c r="G2389" s="2">
        <f t="shared" si="291"/>
        <v>7.2381759999999993</v>
      </c>
      <c r="H2389" s="2">
        <f t="shared" si="295"/>
        <v>6.5192014999999923</v>
      </c>
      <c r="I2389" s="2">
        <f t="array" ref="I2389">SUMPRODUCT(B2373:B2392, (ROW(B2373:B2392)-ROW(B2373)+1)) / (20*21/2)</f>
        <v>7.3532976190476198</v>
      </c>
      <c r="J2389" s="2">
        <f t="shared" ref="J2389:J2452" si="298">$J$4*B2389+J2388*(1-$J$4)</f>
        <v>7.2903683635598862</v>
      </c>
      <c r="K2389" s="2">
        <f t="shared" si="292"/>
        <v>7.171438022045356</v>
      </c>
    </row>
    <row r="2390" spans="1:11" ht="13.5" x14ac:dyDescent="0.25">
      <c r="A2390" s="3">
        <v>45484</v>
      </c>
      <c r="B2390" s="2">
        <v>7.4911000000000003</v>
      </c>
      <c r="C2390" s="2">
        <f t="shared" si="293"/>
        <v>-4.4599999999999973E-2</v>
      </c>
      <c r="D2390" s="2">
        <f t="shared" si="294"/>
        <v>7.4554400000000003</v>
      </c>
      <c r="E2390" s="2">
        <f t="shared" si="296"/>
        <v>7.3221200000000009</v>
      </c>
      <c r="F2390" s="2">
        <f t="shared" si="297"/>
        <v>7.2660249999999991</v>
      </c>
      <c r="G2390" s="2">
        <f t="shared" si="291"/>
        <v>7.2405560000000007</v>
      </c>
      <c r="H2390" s="2">
        <f t="shared" si="295"/>
        <v>6.5277869999999929</v>
      </c>
      <c r="I2390" s="2">
        <f t="array" ref="I2390">SUMPRODUCT(B2374:B2393, (ROW(B2374:B2393)-ROW(B2374)+1)) / (20*21/2)</f>
        <v>7.3750333333333336</v>
      </c>
      <c r="J2390" s="2">
        <f t="shared" si="298"/>
        <v>7.3094856622684681</v>
      </c>
      <c r="K2390" s="2">
        <f t="shared" si="292"/>
        <v>7.1839737858867148</v>
      </c>
    </row>
    <row r="2391" spans="1:11" ht="13.5" x14ac:dyDescent="0.25">
      <c r="A2391" s="3">
        <v>45485</v>
      </c>
      <c r="B2391" s="2">
        <v>7.4911000000000003</v>
      </c>
      <c r="C2391" s="2">
        <f t="shared" si="293"/>
        <v>0</v>
      </c>
      <c r="D2391" s="2">
        <f t="shared" si="294"/>
        <v>7.4911000000000003</v>
      </c>
      <c r="E2391" s="2">
        <f t="shared" si="296"/>
        <v>7.3444600000000007</v>
      </c>
      <c r="F2391" s="2">
        <f t="shared" si="297"/>
        <v>7.2832149999999984</v>
      </c>
      <c r="G2391" s="2">
        <f t="shared" si="291"/>
        <v>7.2459860000000011</v>
      </c>
      <c r="H2391" s="2">
        <f t="shared" si="295"/>
        <v>6.5367334999999924</v>
      </c>
      <c r="I2391" s="2">
        <f t="array" ref="I2391">SUMPRODUCT(B2375:B2394, (ROW(B2375:B2394)-ROW(B2375)+1)) / (20*21/2)</f>
        <v>7.3953442857142848</v>
      </c>
      <c r="J2391" s="2">
        <f t="shared" si="298"/>
        <v>7.3267822658619473</v>
      </c>
      <c r="K2391" s="2">
        <f t="shared" si="292"/>
        <v>7.1960179511460591</v>
      </c>
    </row>
    <row r="2392" spans="1:11" ht="13.5" x14ac:dyDescent="0.25">
      <c r="A2392" s="3">
        <v>45488</v>
      </c>
      <c r="B2392" s="2">
        <v>7.4465000000000003</v>
      </c>
      <c r="C2392" s="2">
        <f t="shared" si="293"/>
        <v>-4.4599999999999973E-2</v>
      </c>
      <c r="D2392" s="2">
        <f t="shared" si="294"/>
        <v>7.4911000000000003</v>
      </c>
      <c r="E2392" s="2">
        <f t="shared" si="296"/>
        <v>7.3671499999999996</v>
      </c>
      <c r="F2392" s="2">
        <f t="shared" si="297"/>
        <v>7.2985749999999996</v>
      </c>
      <c r="G2392" s="2">
        <f t="shared" si="291"/>
        <v>7.2519700000000027</v>
      </c>
      <c r="H2392" s="2">
        <f t="shared" si="295"/>
        <v>6.5450959999999929</v>
      </c>
      <c r="I2392" s="2">
        <f t="array" ref="I2392">SUMPRODUCT(B2376:B2395, (ROW(B2376:B2395)-ROW(B2376)+1)) / (20*21/2)</f>
        <v>7.4108304761904771</v>
      </c>
      <c r="J2392" s="2">
        <f t="shared" si="298"/>
        <v>7.3381839548274757</v>
      </c>
      <c r="K2392" s="2">
        <f t="shared" si="292"/>
        <v>7.2058407765913124</v>
      </c>
    </row>
    <row r="2393" spans="1:11" ht="13.5" x14ac:dyDescent="0.25">
      <c r="A2393" s="3">
        <v>45489</v>
      </c>
      <c r="B2393" s="2">
        <v>7.5267999999999997</v>
      </c>
      <c r="C2393" s="2">
        <f t="shared" si="293"/>
        <v>8.0299999999999372E-2</v>
      </c>
      <c r="D2393" s="2">
        <f t="shared" si="294"/>
        <v>7.49824</v>
      </c>
      <c r="E2393" s="2">
        <f t="shared" si="296"/>
        <v>7.4001500000000009</v>
      </c>
      <c r="F2393" s="2">
        <f t="shared" si="297"/>
        <v>7.3135349999999999</v>
      </c>
      <c r="G2393" s="2">
        <f t="shared" si="291"/>
        <v>7.2610060000000018</v>
      </c>
      <c r="H2393" s="2">
        <f t="shared" si="295"/>
        <v>6.553859999999994</v>
      </c>
      <c r="I2393" s="2">
        <f t="array" ref="I2393">SUMPRODUCT(B2377:B2396, (ROW(B2377:B2396)-ROW(B2377)+1)) / (20*21/2)</f>
        <v>7.4286595238095225</v>
      </c>
      <c r="J2393" s="2">
        <f t="shared" si="298"/>
        <v>7.356147387701049</v>
      </c>
      <c r="K2393" s="2">
        <f t="shared" si="292"/>
        <v>7.2184274128034183</v>
      </c>
    </row>
    <row r="2394" spans="1:11" ht="13.5" x14ac:dyDescent="0.25">
      <c r="A2394" s="3">
        <v>45490</v>
      </c>
      <c r="B2394" s="2">
        <v>7.5267999999999997</v>
      </c>
      <c r="C2394" s="2">
        <f t="shared" si="293"/>
        <v>0</v>
      </c>
      <c r="D2394" s="2">
        <f t="shared" si="294"/>
        <v>7.4964600000000008</v>
      </c>
      <c r="E2394" s="2">
        <f t="shared" si="296"/>
        <v>7.4393900000000004</v>
      </c>
      <c r="F2394" s="2">
        <f t="shared" si="297"/>
        <v>7.3284950000000011</v>
      </c>
      <c r="G2394" s="2">
        <f t="shared" si="291"/>
        <v>7.2710060000000007</v>
      </c>
      <c r="H2394" s="2">
        <f t="shared" si="295"/>
        <v>6.5623829999999952</v>
      </c>
      <c r="I2394" s="2">
        <f t="array" ref="I2394">SUMPRODUCT(B2378:B2397, (ROW(B2378:B2397)-ROW(B2378)+1)) / (20*21/2)</f>
        <v>7.4437914285714291</v>
      </c>
      <c r="J2394" s="2">
        <f t="shared" si="298"/>
        <v>7.3724000174438062</v>
      </c>
      <c r="K2394" s="2">
        <f t="shared" si="292"/>
        <v>7.2305204554385787</v>
      </c>
    </row>
    <row r="2395" spans="1:11" ht="13.5" x14ac:dyDescent="0.25">
      <c r="A2395" s="3">
        <v>45491</v>
      </c>
      <c r="B2395" s="2">
        <v>7.4911000000000003</v>
      </c>
      <c r="C2395" s="2">
        <f t="shared" si="293"/>
        <v>-3.5699999999999399E-2</v>
      </c>
      <c r="D2395" s="2">
        <f t="shared" si="294"/>
        <v>7.4964600000000008</v>
      </c>
      <c r="E2395" s="2">
        <f t="shared" si="296"/>
        <v>7.4759500000000001</v>
      </c>
      <c r="F2395" s="2">
        <f t="shared" si="297"/>
        <v>7.3484949999999998</v>
      </c>
      <c r="G2395" s="2">
        <f t="shared" si="291"/>
        <v>7.2775620000000014</v>
      </c>
      <c r="H2395" s="2">
        <f t="shared" si="295"/>
        <v>6.5707274999999958</v>
      </c>
      <c r="I2395" s="2">
        <f t="array" ref="I2395">SUMPRODUCT(B2379:B2398, (ROW(B2379:B2398)-ROW(B2379)+1)) / (20*21/2)</f>
        <v>7.4537161904761913</v>
      </c>
      <c r="J2395" s="2">
        <f t="shared" si="298"/>
        <v>7.3837047776872531</v>
      </c>
      <c r="K2395" s="2">
        <f t="shared" si="292"/>
        <v>7.2407392611076542</v>
      </c>
    </row>
    <row r="2396" spans="1:11" ht="13.5" x14ac:dyDescent="0.25">
      <c r="A2396" s="3">
        <v>45492</v>
      </c>
      <c r="B2396" s="2">
        <v>7.5357000000000003</v>
      </c>
      <c r="C2396" s="2">
        <f t="shared" si="293"/>
        <v>4.4599999999999973E-2</v>
      </c>
      <c r="D2396" s="2">
        <f t="shared" si="294"/>
        <v>7.5053799999999997</v>
      </c>
      <c r="E2396" s="2">
        <f t="shared" si="296"/>
        <v>7.4982400000000009</v>
      </c>
      <c r="F2396" s="2">
        <f t="shared" si="297"/>
        <v>7.3679149999999991</v>
      </c>
      <c r="G2396" s="2">
        <f t="shared" si="291"/>
        <v>7.285330000000001</v>
      </c>
      <c r="H2396" s="2">
        <f t="shared" si="295"/>
        <v>6.5798569999999961</v>
      </c>
      <c r="I2396" s="2">
        <f t="array" ref="I2396">SUMPRODUCT(B2380:B2399, (ROW(B2380:B2399)-ROW(B2380)+1)) / (20*21/2)</f>
        <v>7.4629214285714278</v>
      </c>
      <c r="J2396" s="2">
        <f t="shared" si="298"/>
        <v>7.3981805131456104</v>
      </c>
      <c r="K2396" s="2">
        <f t="shared" si="292"/>
        <v>7.2523063489073545</v>
      </c>
    </row>
    <row r="2397" spans="1:11" ht="13.5" x14ac:dyDescent="0.25">
      <c r="A2397" s="3">
        <v>45495</v>
      </c>
      <c r="B2397" s="2">
        <v>7.5267999999999997</v>
      </c>
      <c r="C2397" s="2">
        <f t="shared" si="293"/>
        <v>-8.9000000000005741E-3</v>
      </c>
      <c r="D2397" s="2">
        <f t="shared" si="294"/>
        <v>7.5214400000000001</v>
      </c>
      <c r="E2397" s="2">
        <f t="shared" si="296"/>
        <v>7.5062700000000007</v>
      </c>
      <c r="F2397" s="2">
        <f t="shared" si="297"/>
        <v>7.3868899999999993</v>
      </c>
      <c r="G2397" s="2">
        <f t="shared" si="291"/>
        <v>7.2921180000000003</v>
      </c>
      <c r="H2397" s="2">
        <f t="shared" si="295"/>
        <v>6.5889419999999959</v>
      </c>
      <c r="I2397" s="2">
        <f t="array" ref="I2397">SUMPRODUCT(B2381:B2400, (ROW(B2381:B2400)-ROW(B2381)+1)) / (20*21/2)</f>
        <v>7.4680071428571413</v>
      </c>
      <c r="J2397" s="2">
        <f t="shared" si="298"/>
        <v>7.4104299880841236</v>
      </c>
      <c r="K2397" s="2">
        <f t="shared" si="292"/>
        <v>7.2630708058129487</v>
      </c>
    </row>
    <row r="2398" spans="1:11" ht="13.5" x14ac:dyDescent="0.25">
      <c r="A2398" s="3">
        <v>45496</v>
      </c>
      <c r="B2398" s="2">
        <v>7.4911000000000003</v>
      </c>
      <c r="C2398" s="2">
        <f t="shared" si="293"/>
        <v>-3.5699999999999399E-2</v>
      </c>
      <c r="D2398" s="2">
        <f t="shared" si="294"/>
        <v>7.5143000000000013</v>
      </c>
      <c r="E2398" s="2">
        <f t="shared" si="296"/>
        <v>7.5062700000000007</v>
      </c>
      <c r="F2398" s="2">
        <f t="shared" si="297"/>
        <v>7.3944450000000002</v>
      </c>
      <c r="G2398" s="2">
        <f t="shared" si="291"/>
        <v>7.2977100000000021</v>
      </c>
      <c r="H2398" s="2">
        <f t="shared" si="295"/>
        <v>6.5978484999999951</v>
      </c>
      <c r="I2398" s="2">
        <f t="array" ref="I2398">SUMPRODUCT(B2382:B2401, (ROW(B2382:B2401)-ROW(B2382)+1)) / (20*21/2)</f>
        <v>7.4612757142857156</v>
      </c>
      <c r="J2398" s="2">
        <f t="shared" si="298"/>
        <v>7.4181128463618258</v>
      </c>
      <c r="K2398" s="2">
        <f t="shared" si="292"/>
        <v>7.2720131271536177</v>
      </c>
    </row>
    <row r="2399" spans="1:11" ht="13.5" x14ac:dyDescent="0.25">
      <c r="A2399" s="3">
        <v>45497</v>
      </c>
      <c r="B2399" s="2">
        <v>7.4911000000000003</v>
      </c>
      <c r="C2399" s="2">
        <f t="shared" si="293"/>
        <v>0</v>
      </c>
      <c r="D2399" s="2">
        <f t="shared" si="294"/>
        <v>7.5071600000000007</v>
      </c>
      <c r="E2399" s="2">
        <f t="shared" si="296"/>
        <v>7.5018100000000008</v>
      </c>
      <c r="F2399" s="2">
        <f t="shared" si="297"/>
        <v>7.4019999999999992</v>
      </c>
      <c r="G2399" s="2">
        <f t="shared" si="291"/>
        <v>7.3029800000000016</v>
      </c>
      <c r="H2399" s="2">
        <f t="shared" si="295"/>
        <v>6.6067549999999962</v>
      </c>
      <c r="I2399" s="2">
        <f t="array" ref="I2399">SUMPRODUCT(B2383:B2402, (ROW(B2383:B2402)-ROW(B2383)+1)) / (20*21/2)</f>
        <v>7.4559071428571437</v>
      </c>
      <c r="J2399" s="2">
        <f t="shared" si="298"/>
        <v>7.4250640038511762</v>
      </c>
      <c r="K2399" s="2">
        <f t="shared" si="292"/>
        <v>7.2806047692260245</v>
      </c>
    </row>
    <row r="2400" spans="1:11" ht="13.5" x14ac:dyDescent="0.25">
      <c r="A2400" s="3">
        <v>45499</v>
      </c>
      <c r="B2400" s="2">
        <v>7.4554</v>
      </c>
      <c r="C2400" s="2">
        <f t="shared" si="293"/>
        <v>-3.5700000000000287E-2</v>
      </c>
      <c r="D2400" s="2">
        <f t="shared" si="294"/>
        <v>7.5000199999999992</v>
      </c>
      <c r="E2400" s="2">
        <f t="shared" si="296"/>
        <v>7.49824</v>
      </c>
      <c r="F2400" s="2">
        <f t="shared" si="297"/>
        <v>7.4101799999999995</v>
      </c>
      <c r="G2400" s="2">
        <f t="shared" si="291"/>
        <v>7.3068940000000024</v>
      </c>
      <c r="H2400" s="2">
        <f t="shared" si="295"/>
        <v>6.6154829999999967</v>
      </c>
      <c r="I2400" s="2">
        <f t="array" ref="I2400">SUMPRODUCT(B2384:B2403, (ROW(B2384:B2403)-ROW(B2384)+1)) / (20*21/2)</f>
        <v>7.4583680952380966</v>
      </c>
      <c r="J2400" s="2">
        <f t="shared" si="298"/>
        <v>7.4279531463415411</v>
      </c>
      <c r="K2400" s="2">
        <f t="shared" si="292"/>
        <v>7.2874594841583376</v>
      </c>
    </row>
    <row r="2401" spans="1:11" ht="13.5" x14ac:dyDescent="0.25">
      <c r="A2401" s="3">
        <v>45502</v>
      </c>
      <c r="B2401" s="2">
        <v>7.3395000000000001</v>
      </c>
      <c r="C2401" s="2">
        <f t="shared" si="293"/>
        <v>-0.11589999999999989</v>
      </c>
      <c r="D2401" s="2">
        <f t="shared" si="294"/>
        <v>7.4607799999999997</v>
      </c>
      <c r="E2401" s="2">
        <f t="shared" si="296"/>
        <v>7.4830800000000011</v>
      </c>
      <c r="F2401" s="2">
        <f t="shared" si="297"/>
        <v>7.4137699999999995</v>
      </c>
      <c r="G2401" s="2">
        <f t="shared" si="291"/>
        <v>7.3080080000000018</v>
      </c>
      <c r="H2401" s="2">
        <f t="shared" si="295"/>
        <v>6.6236714999999968</v>
      </c>
      <c r="I2401" s="2">
        <f t="array" ref="I2401">SUMPRODUCT(B2385:B2404, (ROW(B2385:B2404)-ROW(B2385)+1)) / (20*21/2)</f>
        <v>7.4579447619047619</v>
      </c>
      <c r="J2401" s="2">
        <f t="shared" si="298"/>
        <v>7.4195290371661562</v>
      </c>
      <c r="K2401" s="2">
        <f t="shared" si="292"/>
        <v>7.2895002887011477</v>
      </c>
    </row>
    <row r="2402" spans="1:11" ht="13.5" x14ac:dyDescent="0.25">
      <c r="A2402" s="3">
        <v>45503</v>
      </c>
      <c r="B2402" s="2">
        <v>7.3574000000000002</v>
      </c>
      <c r="C2402" s="2">
        <f t="shared" si="293"/>
        <v>1.7900000000000027E-2</v>
      </c>
      <c r="D2402" s="2">
        <f t="shared" si="294"/>
        <v>7.4269000000000007</v>
      </c>
      <c r="E2402" s="2">
        <f t="shared" si="296"/>
        <v>7.4741699999999991</v>
      </c>
      <c r="F2402" s="2">
        <f t="shared" si="297"/>
        <v>7.4206599999999998</v>
      </c>
      <c r="G2402" s="2">
        <f t="shared" si="291"/>
        <v>7.3096400000000017</v>
      </c>
      <c r="H2402" s="2">
        <f t="shared" si="295"/>
        <v>6.6319094999999981</v>
      </c>
      <c r="I2402" s="2">
        <f t="array" ref="I2402">SUMPRODUCT(B2386:B2405, (ROW(B2386:B2405)-ROW(B2386)+1)) / (20*21/2)</f>
        <v>7.4450819047619046</v>
      </c>
      <c r="J2402" s="2">
        <f t="shared" si="298"/>
        <v>7.4136119860074743</v>
      </c>
      <c r="K2402" s="2">
        <f t="shared" si="292"/>
        <v>7.2921630224775731</v>
      </c>
    </row>
    <row r="2403" spans="1:11" ht="13.5" x14ac:dyDescent="0.25">
      <c r="A2403" s="3">
        <v>45504</v>
      </c>
      <c r="B2403" s="2">
        <v>7.4465000000000003</v>
      </c>
      <c r="C2403" s="2">
        <f t="shared" si="293"/>
        <v>8.9100000000000179E-2</v>
      </c>
      <c r="D2403" s="2">
        <f t="shared" si="294"/>
        <v>7.41798</v>
      </c>
      <c r="E2403" s="2">
        <f t="shared" si="296"/>
        <v>7.4661400000000011</v>
      </c>
      <c r="F2403" s="2">
        <f t="shared" si="297"/>
        <v>7.4331450000000014</v>
      </c>
      <c r="G2403" s="2">
        <f t="shared" si="291"/>
        <v>7.3140179999999999</v>
      </c>
      <c r="H2403" s="2">
        <f t="shared" si="295"/>
        <v>6.6405929999999991</v>
      </c>
      <c r="I2403" s="2">
        <f t="array" ref="I2403">SUMPRODUCT(B2387:B2406, (ROW(B2387:B2406)-ROW(B2387)+1)) / (20*21/2)</f>
        <v>7.4279271428571407</v>
      </c>
      <c r="J2403" s="2">
        <f t="shared" si="298"/>
        <v>7.4167441778162857</v>
      </c>
      <c r="K2403" s="2">
        <f t="shared" si="292"/>
        <v>7.2982154529686492</v>
      </c>
    </row>
    <row r="2404" spans="1:11" ht="13.5" x14ac:dyDescent="0.25">
      <c r="A2404" s="3">
        <v>45505</v>
      </c>
      <c r="B2404" s="2">
        <v>7.4287000000000001</v>
      </c>
      <c r="C2404" s="2">
        <f t="shared" si="293"/>
        <v>-1.780000000000026E-2</v>
      </c>
      <c r="D2404" s="2">
        <f t="shared" si="294"/>
        <v>7.4055000000000009</v>
      </c>
      <c r="E2404" s="2">
        <f t="shared" si="296"/>
        <v>7.4563300000000012</v>
      </c>
      <c r="F2404" s="2">
        <f t="shared" si="297"/>
        <v>7.4478600000000004</v>
      </c>
      <c r="G2404" s="2">
        <f t="shared" si="291"/>
        <v>7.3180399999999999</v>
      </c>
      <c r="H2404" s="2">
        <f t="shared" si="295"/>
        <v>6.6491874999999991</v>
      </c>
      <c r="I2404" s="2">
        <f t="array" ref="I2404">SUMPRODUCT(B2388:B2407, (ROW(B2388:B2407)-ROW(B2388)+1)) / (20*21/2)</f>
        <v>7.4117900000000008</v>
      </c>
      <c r="J2404" s="2">
        <f t="shared" si="298"/>
        <v>7.4178828275480679</v>
      </c>
      <c r="K2404" s="2">
        <f t="shared" si="292"/>
        <v>7.3033324940287025</v>
      </c>
    </row>
    <row r="2405" spans="1:11" ht="13.5" x14ac:dyDescent="0.25">
      <c r="A2405" s="3">
        <v>45506</v>
      </c>
      <c r="B2405" s="2">
        <v>7.3128000000000002</v>
      </c>
      <c r="C2405" s="2">
        <f t="shared" si="293"/>
        <v>-0.11589999999999989</v>
      </c>
      <c r="D2405" s="2">
        <f t="shared" si="294"/>
        <v>7.3769800000000005</v>
      </c>
      <c r="E2405" s="2">
        <f t="shared" si="296"/>
        <v>7.4384999999999994</v>
      </c>
      <c r="F2405" s="2">
        <f t="shared" si="297"/>
        <v>7.4572250000000011</v>
      </c>
      <c r="G2405" s="2">
        <f t="shared" si="291"/>
        <v>7.3197439999999983</v>
      </c>
      <c r="H2405" s="2">
        <f t="shared" si="295"/>
        <v>6.6572024999999995</v>
      </c>
      <c r="I2405" s="2">
        <f t="array" ref="I2405">SUMPRODUCT(B2389:B2408, (ROW(B2389:B2408)-ROW(B2389)+1)) / (20*21/2)</f>
        <v>7.3981123809523819</v>
      </c>
      <c r="J2405" s="2">
        <f t="shared" si="298"/>
        <v>7.4078749392101564</v>
      </c>
      <c r="K2405" s="2">
        <f t="shared" si="292"/>
        <v>7.3037037687726754</v>
      </c>
    </row>
    <row r="2406" spans="1:11" ht="13.5" x14ac:dyDescent="0.25">
      <c r="A2406" s="3">
        <v>45509</v>
      </c>
      <c r="B2406" s="2">
        <v>7.2770999999999999</v>
      </c>
      <c r="C2406" s="2">
        <f t="shared" si="293"/>
        <v>-3.5700000000000287E-2</v>
      </c>
      <c r="D2406" s="2">
        <f t="shared" si="294"/>
        <v>7.3644999999999996</v>
      </c>
      <c r="E2406" s="2">
        <f t="shared" si="296"/>
        <v>7.4126400000000006</v>
      </c>
      <c r="F2406" s="2">
        <f t="shared" si="297"/>
        <v>7.4554400000000003</v>
      </c>
      <c r="G2406" s="2">
        <f t="shared" si="291"/>
        <v>7.320733999999999</v>
      </c>
      <c r="H2406" s="2">
        <f t="shared" si="295"/>
        <v>6.6650389999999993</v>
      </c>
      <c r="I2406" s="2">
        <f t="array" ref="I2406">SUMPRODUCT(B2390:B2409, (ROW(B2390:B2409)-ROW(B2390)+1)) / (20*21/2)</f>
        <v>7.3836314285714284</v>
      </c>
      <c r="J2406" s="2">
        <f t="shared" si="298"/>
        <v>7.3954201830949033</v>
      </c>
      <c r="K2406" s="2">
        <f t="shared" si="292"/>
        <v>7.3026604837227671</v>
      </c>
    </row>
    <row r="2407" spans="1:11" ht="13.5" x14ac:dyDescent="0.25">
      <c r="A2407" s="3">
        <v>45510</v>
      </c>
      <c r="B2407" s="2">
        <v>7.2859999999999996</v>
      </c>
      <c r="C2407" s="2">
        <f t="shared" si="293"/>
        <v>8.8999999999996859E-3</v>
      </c>
      <c r="D2407" s="2">
        <f t="shared" si="294"/>
        <v>7.3502200000000002</v>
      </c>
      <c r="E2407" s="2">
        <f t="shared" si="296"/>
        <v>7.3885600000000009</v>
      </c>
      <c r="F2407" s="2">
        <f t="shared" si="297"/>
        <v>7.4474150000000012</v>
      </c>
      <c r="G2407" s="2">
        <f t="shared" si="291"/>
        <v>7.3212599999999988</v>
      </c>
      <c r="H2407" s="2">
        <f t="shared" si="295"/>
        <v>6.6730005000000006</v>
      </c>
      <c r="I2407" s="2">
        <f t="array" ref="I2407">SUMPRODUCT(B2391:B2410, (ROW(B2391:B2410)-ROW(B2391)+1)) / (20*21/2)</f>
        <v>7.3703395238095233</v>
      </c>
      <c r="J2407" s="2">
        <f t="shared" si="298"/>
        <v>7.3849992132763411</v>
      </c>
      <c r="K2407" s="2">
        <f t="shared" si="292"/>
        <v>7.3020071314199138</v>
      </c>
    </row>
    <row r="2408" spans="1:11" ht="13.5" x14ac:dyDescent="0.25">
      <c r="A2408" s="3">
        <v>45511</v>
      </c>
      <c r="B2408" s="2">
        <v>7.3037999999999998</v>
      </c>
      <c r="C2408" s="2">
        <f t="shared" si="293"/>
        <v>1.780000000000026E-2</v>
      </c>
      <c r="D2408" s="2">
        <f t="shared" si="294"/>
        <v>7.3216800000000006</v>
      </c>
      <c r="E2408" s="2">
        <f t="shared" si="296"/>
        <v>7.3698299999999985</v>
      </c>
      <c r="F2408" s="2">
        <f t="shared" si="297"/>
        <v>7.4380499999999996</v>
      </c>
      <c r="G2408" s="2">
        <f t="shared" si="291"/>
        <v>7.3221420000000004</v>
      </c>
      <c r="H2408" s="2">
        <f t="shared" si="295"/>
        <v>6.680810000000001</v>
      </c>
      <c r="I2408" s="2">
        <f t="array" ref="I2408">SUMPRODUCT(B2392:B2411, (ROW(B2392:B2411)-ROW(B2392)+1)) / (20*21/2)</f>
        <v>7.3588719047619042</v>
      </c>
      <c r="J2408" s="2">
        <f t="shared" si="298"/>
        <v>7.3772659548690704</v>
      </c>
      <c r="K2408" s="2">
        <f t="shared" si="292"/>
        <v>7.3020774399916819</v>
      </c>
    </row>
    <row r="2409" spans="1:11" ht="13.5" x14ac:dyDescent="0.25">
      <c r="A2409" s="3">
        <v>45512</v>
      </c>
      <c r="B2409" s="2">
        <v>7.2859999999999996</v>
      </c>
      <c r="C2409" s="2">
        <f t="shared" si="293"/>
        <v>-1.780000000000026E-2</v>
      </c>
      <c r="D2409" s="2">
        <f t="shared" si="294"/>
        <v>7.2931399999999993</v>
      </c>
      <c r="E2409" s="2">
        <f t="shared" si="296"/>
        <v>7.3493200000000005</v>
      </c>
      <c r="F2409" s="2">
        <f t="shared" si="297"/>
        <v>7.4255650000000006</v>
      </c>
      <c r="G2409" s="2">
        <f t="shared" si="291"/>
        <v>7.3233100000000002</v>
      </c>
      <c r="H2409" s="2">
        <f t="shared" si="295"/>
        <v>6.687205500000001</v>
      </c>
      <c r="I2409" s="2">
        <f t="array" ref="I2409">SUMPRODUCT(B2393:B2412, (ROW(B2393:B2412)-ROW(B2393)+1)) / (20*21/2)</f>
        <v>7.3627766666666679</v>
      </c>
      <c r="J2409" s="2">
        <f t="shared" si="298"/>
        <v>7.3685739591672537</v>
      </c>
      <c r="K2409" s="2">
        <f t="shared" si="292"/>
        <v>7.3014469521488712</v>
      </c>
    </row>
    <row r="2410" spans="1:11" ht="13.5" x14ac:dyDescent="0.25">
      <c r="A2410" s="3">
        <v>45513</v>
      </c>
      <c r="B2410" s="2">
        <v>7.2859999999999996</v>
      </c>
      <c r="C2410" s="2">
        <f t="shared" si="293"/>
        <v>0</v>
      </c>
      <c r="D2410" s="2">
        <f t="shared" si="294"/>
        <v>7.2877799999999997</v>
      </c>
      <c r="E2410" s="2">
        <f t="shared" si="296"/>
        <v>7.3323800000000006</v>
      </c>
      <c r="F2410" s="2">
        <f t="shared" si="297"/>
        <v>7.4153100000000007</v>
      </c>
      <c r="G2410" s="2">
        <f t="shared" si="291"/>
        <v>7.3233539999999993</v>
      </c>
      <c r="H2410" s="2">
        <f t="shared" si="295"/>
        <v>6.6936010000000019</v>
      </c>
      <c r="I2410" s="2">
        <f t="array" ref="I2410">SUMPRODUCT(B2394:B2413, (ROW(B2394:B2413)-ROW(B2394)+1)) / (20*21/2)</f>
        <v>7.36243380952381</v>
      </c>
      <c r="J2410" s="2">
        <f t="shared" si="298"/>
        <v>7.3607097725798969</v>
      </c>
      <c r="K2410" s="2">
        <f t="shared" si="292"/>
        <v>7.3008411893195042</v>
      </c>
    </row>
    <row r="2411" spans="1:11" ht="13.5" x14ac:dyDescent="0.25">
      <c r="A2411" s="3">
        <v>45516</v>
      </c>
      <c r="B2411" s="2">
        <v>7.2949000000000002</v>
      </c>
      <c r="C2411" s="2">
        <f t="shared" si="293"/>
        <v>8.9000000000005741E-3</v>
      </c>
      <c r="D2411" s="2">
        <f t="shared" si="294"/>
        <v>7.2913399999999999</v>
      </c>
      <c r="E2411" s="2">
        <f t="shared" si="296"/>
        <v>7.3279200000000007</v>
      </c>
      <c r="F2411" s="2">
        <f t="shared" si="297"/>
        <v>7.4055000000000009</v>
      </c>
      <c r="G2411" s="2">
        <f t="shared" si="291"/>
        <v>7.3235759999999992</v>
      </c>
      <c r="H2411" s="2">
        <f t="shared" si="295"/>
        <v>6.7000005000000025</v>
      </c>
      <c r="I2411" s="2">
        <f t="array" ref="I2411">SUMPRODUCT(B2395:B2414, (ROW(B2395:B2414)-ROW(B2395)+1)) / (20*21/2)</f>
        <v>7.3491047619047611</v>
      </c>
      <c r="J2411" s="2">
        <f t="shared" si="298"/>
        <v>7.3544421751913358</v>
      </c>
      <c r="K2411" s="2">
        <f t="shared" si="292"/>
        <v>7.3006082015030538</v>
      </c>
    </row>
    <row r="2412" spans="1:11" ht="13.5" x14ac:dyDescent="0.25">
      <c r="A2412" s="3">
        <v>45518</v>
      </c>
      <c r="B2412" s="2">
        <v>7.4465000000000003</v>
      </c>
      <c r="C2412" s="2">
        <f t="shared" si="293"/>
        <v>0.15160000000000018</v>
      </c>
      <c r="D2412" s="2">
        <f t="shared" si="294"/>
        <v>7.3234399999999997</v>
      </c>
      <c r="E2412" s="2">
        <f t="shared" si="296"/>
        <v>7.3368300000000009</v>
      </c>
      <c r="F2412" s="2">
        <f t="shared" si="297"/>
        <v>7.4055000000000009</v>
      </c>
      <c r="G2412" s="2">
        <f t="shared" si="291"/>
        <v>7.3268300000000002</v>
      </c>
      <c r="H2412" s="2">
        <f t="shared" si="295"/>
        <v>6.7075195000000027</v>
      </c>
      <c r="I2412" s="2">
        <f t="array" ref="I2412">SUMPRODUCT(B2396:B2415, (ROW(B2396:B2415)-ROW(B2396)+1)) / (20*21/2)</f>
        <v>7.3361923809523812</v>
      </c>
      <c r="J2412" s="2">
        <f t="shared" si="298"/>
        <v>7.3632095870778747</v>
      </c>
      <c r="K2412" s="2">
        <f t="shared" si="292"/>
        <v>7.3063294485029342</v>
      </c>
    </row>
    <row r="2413" spans="1:11" ht="13.5" x14ac:dyDescent="0.25">
      <c r="A2413" s="3">
        <v>45519</v>
      </c>
      <c r="B2413" s="2">
        <v>7.4019000000000004</v>
      </c>
      <c r="C2413" s="2">
        <f t="shared" si="293"/>
        <v>-4.4599999999999973E-2</v>
      </c>
      <c r="D2413" s="2">
        <f t="shared" si="294"/>
        <v>7.3430599999999995</v>
      </c>
      <c r="E2413" s="2">
        <f t="shared" si="296"/>
        <v>7.3323700000000001</v>
      </c>
      <c r="F2413" s="2">
        <f t="shared" si="297"/>
        <v>7.3992550000000019</v>
      </c>
      <c r="G2413" s="2">
        <f t="shared" si="291"/>
        <v>7.3293520000000001</v>
      </c>
      <c r="H2413" s="2">
        <f t="shared" si="295"/>
        <v>6.7148155000000038</v>
      </c>
      <c r="I2413" s="2">
        <f t="array" ref="I2413">SUMPRODUCT(B2397:B2416, (ROW(B2397:B2416)-ROW(B2397)+1)) / (20*21/2)</f>
        <v>7.3261314285714283</v>
      </c>
      <c r="J2413" s="2">
        <f t="shared" si="298"/>
        <v>7.3668943883085536</v>
      </c>
      <c r="K2413" s="2">
        <f t="shared" si="292"/>
        <v>7.3100773132675245</v>
      </c>
    </row>
    <row r="2414" spans="1:11" ht="13.5" x14ac:dyDescent="0.25">
      <c r="A2414" s="3">
        <v>45520</v>
      </c>
      <c r="B2414" s="2">
        <v>7.2592999999999996</v>
      </c>
      <c r="C2414" s="2">
        <f t="shared" si="293"/>
        <v>-0.14260000000000073</v>
      </c>
      <c r="D2414" s="2">
        <f t="shared" si="294"/>
        <v>7.33772</v>
      </c>
      <c r="E2414" s="2">
        <f t="shared" si="296"/>
        <v>7.3154299999999992</v>
      </c>
      <c r="F2414" s="2">
        <f t="shared" si="297"/>
        <v>7.3858800000000002</v>
      </c>
      <c r="G2414" s="2">
        <f t="shared" si="291"/>
        <v>7.3290220000000001</v>
      </c>
      <c r="H2414" s="2">
        <f t="shared" si="295"/>
        <v>6.721479000000004</v>
      </c>
      <c r="I2414" s="2">
        <f t="array" ref="I2414">SUMPRODUCT(B2398:B2417, (ROW(B2398:B2417)-ROW(B2398)+1)) / (20*21/2)</f>
        <v>7.3215919047619051</v>
      </c>
      <c r="J2414" s="2">
        <f t="shared" si="298"/>
        <v>7.3566473037077396</v>
      </c>
      <c r="K2414" s="2">
        <f t="shared" si="292"/>
        <v>7.3080860460805628</v>
      </c>
    </row>
    <row r="2415" spans="1:11" ht="13.5" x14ac:dyDescent="0.25">
      <c r="A2415" s="3">
        <v>45523</v>
      </c>
      <c r="B2415" s="2">
        <v>7.2503000000000002</v>
      </c>
      <c r="C2415" s="2">
        <f t="shared" si="293"/>
        <v>-8.9999999999994529E-3</v>
      </c>
      <c r="D2415" s="2">
        <f t="shared" si="294"/>
        <v>7.3305800000000003</v>
      </c>
      <c r="E2415" s="2">
        <f t="shared" si="296"/>
        <v>7.3091799999999996</v>
      </c>
      <c r="F2415" s="2">
        <f t="shared" si="297"/>
        <v>7.3738399999999995</v>
      </c>
      <c r="G2415" s="2">
        <f t="shared" si="291"/>
        <v>7.3283519999999998</v>
      </c>
      <c r="H2415" s="2">
        <f t="shared" si="295"/>
        <v>6.7280570000000033</v>
      </c>
      <c r="I2415" s="2">
        <f t="array" ref="I2415">SUMPRODUCT(B2399:B2418, (ROW(B2399:B2418)-ROW(B2399)+1)) / (20*21/2)</f>
        <v>7.3163666666666662</v>
      </c>
      <c r="J2415" s="2">
        <f t="shared" si="298"/>
        <v>7.3465189890689073</v>
      </c>
      <c r="K2415" s="2">
        <f t="shared" si="292"/>
        <v>7.3058199266264232</v>
      </c>
    </row>
    <row r="2416" spans="1:11" ht="13.5" x14ac:dyDescent="0.25">
      <c r="A2416" s="3">
        <v>45524</v>
      </c>
      <c r="B2416" s="2">
        <v>7.2682000000000002</v>
      </c>
      <c r="C2416" s="2">
        <f t="shared" si="293"/>
        <v>1.7900000000000027E-2</v>
      </c>
      <c r="D2416" s="2">
        <f t="shared" si="294"/>
        <v>7.3252399999999991</v>
      </c>
      <c r="E2416" s="2">
        <f t="shared" si="296"/>
        <v>7.3082899999999995</v>
      </c>
      <c r="F2416" s="2">
        <f t="shared" si="297"/>
        <v>7.3604650000000005</v>
      </c>
      <c r="G2416" s="2">
        <f t="shared" si="291"/>
        <v>7.3291639999999996</v>
      </c>
      <c r="H2416" s="2">
        <f t="shared" si="295"/>
        <v>6.7347650000000048</v>
      </c>
      <c r="I2416" s="2">
        <f t="array" ref="I2416">SUMPRODUCT(B2400:B2419, (ROW(B2400:B2419)-ROW(B2400)+1)) / (20*21/2)</f>
        <v>7.3154757142857152</v>
      </c>
      <c r="J2416" s="2">
        <f t="shared" si="298"/>
        <v>7.3390600377290118</v>
      </c>
      <c r="K2416" s="2">
        <f t="shared" si="292"/>
        <v>7.3043446353861716</v>
      </c>
    </row>
    <row r="2417" spans="1:11" ht="13.5" x14ac:dyDescent="0.25">
      <c r="A2417" s="3">
        <v>45525</v>
      </c>
      <c r="B2417" s="2">
        <v>7.3128000000000002</v>
      </c>
      <c r="C2417" s="2">
        <f t="shared" si="293"/>
        <v>4.4599999999999973E-2</v>
      </c>
      <c r="D2417" s="2">
        <f t="shared" si="294"/>
        <v>7.2984999999999998</v>
      </c>
      <c r="E2417" s="2">
        <f t="shared" si="296"/>
        <v>7.3109699999999993</v>
      </c>
      <c r="F2417" s="2">
        <f t="shared" si="297"/>
        <v>7.3497650000000005</v>
      </c>
      <c r="G2417" s="2">
        <f t="shared" si="291"/>
        <v>7.3308679999999988</v>
      </c>
      <c r="H2417" s="2">
        <f t="shared" si="295"/>
        <v>6.7416960000000037</v>
      </c>
      <c r="I2417" s="2">
        <f t="array" ref="I2417">SUMPRODUCT(B2401:B2420, (ROW(B2401:B2420)-ROW(B2401)+1)) / (20*21/2)</f>
        <v>7.3111014285714289</v>
      </c>
      <c r="J2417" s="2">
        <f t="shared" si="298"/>
        <v>7.3365590817548201</v>
      </c>
      <c r="K2417" s="2">
        <f t="shared" si="292"/>
        <v>7.3046762183122045</v>
      </c>
    </row>
    <row r="2418" spans="1:11" ht="13.5" x14ac:dyDescent="0.25">
      <c r="A2418" s="3">
        <v>45526</v>
      </c>
      <c r="B2418" s="2">
        <v>7.2949000000000002</v>
      </c>
      <c r="C2418" s="2">
        <f t="shared" si="293"/>
        <v>-1.7900000000000027E-2</v>
      </c>
      <c r="D2418" s="2">
        <f t="shared" si="294"/>
        <v>7.2770999999999999</v>
      </c>
      <c r="E2418" s="2">
        <f t="shared" si="296"/>
        <v>7.3100799999999992</v>
      </c>
      <c r="F2418" s="2">
        <f t="shared" si="297"/>
        <v>7.3399550000000007</v>
      </c>
      <c r="G2418" s="2">
        <f t="shared" ref="G2418:G2481" si="299">AVERAGE(B2369:B2418)</f>
        <v>7.3322139999999987</v>
      </c>
      <c r="H2418" s="2">
        <f t="shared" si="295"/>
        <v>6.7485375000000047</v>
      </c>
      <c r="I2418" s="2">
        <f t="array" ref="I2418">SUMPRODUCT(B2402:B2421, (ROW(B2402:B2421)-ROW(B2402)+1)) / (20*21/2)</f>
        <v>7.3058385714285716</v>
      </c>
      <c r="J2418" s="2">
        <f t="shared" si="298"/>
        <v>7.3325915501591235</v>
      </c>
      <c r="K2418" s="2">
        <f t="shared" si="292"/>
        <v>7.3042928372019222</v>
      </c>
    </row>
    <row r="2419" spans="1:11" ht="13.5" x14ac:dyDescent="0.25">
      <c r="A2419" s="3">
        <v>45527</v>
      </c>
      <c r="B2419" s="2">
        <v>7.3305999999999996</v>
      </c>
      <c r="C2419" s="2">
        <f t="shared" si="293"/>
        <v>3.5699999999999399E-2</v>
      </c>
      <c r="D2419" s="2">
        <f t="shared" si="294"/>
        <v>7.2913599999999992</v>
      </c>
      <c r="E2419" s="2">
        <f t="shared" si="296"/>
        <v>7.3145400000000009</v>
      </c>
      <c r="F2419" s="2">
        <f t="shared" si="297"/>
        <v>7.3319300000000016</v>
      </c>
      <c r="G2419" s="2">
        <f t="shared" si="299"/>
        <v>7.334273999999998</v>
      </c>
      <c r="H2419" s="2">
        <f t="shared" si="295"/>
        <v>6.755878500000005</v>
      </c>
      <c r="I2419" s="2">
        <f t="array" ref="I2419">SUMPRODUCT(B2403:B2422, (ROW(B2403:B2422)-ROW(B2403)+1)) / (20*21/2)</f>
        <v>7.3026104761904769</v>
      </c>
      <c r="J2419" s="2">
        <f t="shared" si="298"/>
        <v>7.3324018787153973</v>
      </c>
      <c r="K2419" s="2">
        <f t="shared" ref="K2419:K2482" si="300">$K$4*B2419+(1-$K$4)*K2418</f>
        <v>7.3053244906449839</v>
      </c>
    </row>
    <row r="2420" spans="1:11" ht="13.5" x14ac:dyDescent="0.25">
      <c r="A2420" s="3">
        <v>45530</v>
      </c>
      <c r="B2420" s="2">
        <v>7.2859999999999996</v>
      </c>
      <c r="C2420" s="2">
        <f t="shared" si="293"/>
        <v>-4.4599999999999973E-2</v>
      </c>
      <c r="D2420" s="2">
        <f t="shared" si="294"/>
        <v>7.2984999999999998</v>
      </c>
      <c r="E2420" s="2">
        <f t="shared" si="296"/>
        <v>7.3145400000000009</v>
      </c>
      <c r="F2420" s="2">
        <f t="shared" si="297"/>
        <v>7.3234599999999999</v>
      </c>
      <c r="G2420" s="2">
        <f t="shared" si="299"/>
        <v>7.3354419999999978</v>
      </c>
      <c r="H2420" s="2">
        <f t="shared" si="295"/>
        <v>6.7635990000000046</v>
      </c>
      <c r="I2420" s="2">
        <f t="array" ref="I2420">SUMPRODUCT(B2404:B2423, (ROW(B2404:B2423)-ROW(B2404)+1)) / (20*21/2)</f>
        <v>7.2988747619047603</v>
      </c>
      <c r="J2420" s="2">
        <f t="shared" si="298"/>
        <v>7.3279826521710731</v>
      </c>
      <c r="K2420" s="2">
        <f t="shared" si="300"/>
        <v>7.3045666674824359</v>
      </c>
    </row>
    <row r="2421" spans="1:11" ht="13.5" x14ac:dyDescent="0.25">
      <c r="A2421" s="3">
        <v>45531</v>
      </c>
      <c r="B2421" s="2">
        <v>7.2682000000000002</v>
      </c>
      <c r="C2421" s="2">
        <f t="shared" si="293"/>
        <v>-1.7799999999999372E-2</v>
      </c>
      <c r="D2421" s="2">
        <f t="shared" si="294"/>
        <v>7.2984999999999998</v>
      </c>
      <c r="E2421" s="2">
        <f t="shared" si="296"/>
        <v>7.311869999999999</v>
      </c>
      <c r="F2421" s="2">
        <f t="shared" si="297"/>
        <v>7.3198949999999998</v>
      </c>
      <c r="G2421" s="2">
        <f t="shared" si="299"/>
        <v>7.3378599999999983</v>
      </c>
      <c r="H2421" s="2">
        <f t="shared" si="295"/>
        <v>6.7702265000000041</v>
      </c>
      <c r="I2421" s="2">
        <f t="array" ref="I2421">SUMPRODUCT(B2405:B2424, (ROW(B2405:B2424)-ROW(B2405)+1)) / (20*21/2)</f>
        <v>7.2959457142857138</v>
      </c>
      <c r="J2421" s="2">
        <f t="shared" si="298"/>
        <v>7.3222890662500184</v>
      </c>
      <c r="K2421" s="2">
        <f t="shared" si="300"/>
        <v>7.3031405236595957</v>
      </c>
    </row>
    <row r="2422" spans="1:11" ht="13.5" x14ac:dyDescent="0.25">
      <c r="A2422" s="3">
        <v>45532</v>
      </c>
      <c r="B2422" s="2">
        <v>7.2859999999999996</v>
      </c>
      <c r="C2422" s="2">
        <f t="shared" si="293"/>
        <v>1.7799999999999372E-2</v>
      </c>
      <c r="D2422" s="2">
        <f t="shared" si="294"/>
        <v>7.2931399999999993</v>
      </c>
      <c r="E2422" s="2">
        <f t="shared" si="296"/>
        <v>7.2958200000000009</v>
      </c>
      <c r="F2422" s="2">
        <f t="shared" si="297"/>
        <v>7.3163250000000009</v>
      </c>
      <c r="G2422" s="2">
        <f t="shared" si="299"/>
        <v>7.3407939999999989</v>
      </c>
      <c r="H2422" s="2">
        <f t="shared" si="295"/>
        <v>6.7766220000000041</v>
      </c>
      <c r="I2422" s="2">
        <f t="array" ref="I2422">SUMPRODUCT(B2406:B2425, (ROW(B2406:B2425)-ROW(B2406)+1)) / (20*21/2)</f>
        <v>7.2937385714285696</v>
      </c>
      <c r="J2422" s="2">
        <f t="shared" si="298"/>
        <v>7.3188329647023984</v>
      </c>
      <c r="K2422" s="2">
        <f t="shared" si="300"/>
        <v>7.3024683462611808</v>
      </c>
    </row>
    <row r="2423" spans="1:11" ht="13.5" x14ac:dyDescent="0.25">
      <c r="A2423" s="3">
        <v>45533</v>
      </c>
      <c r="B2423" s="2">
        <v>7.2770999999999999</v>
      </c>
      <c r="C2423" s="2">
        <f t="shared" si="293"/>
        <v>-8.8999999999996859E-3</v>
      </c>
      <c r="D2423" s="2">
        <f t="shared" si="294"/>
        <v>7.2895799999999991</v>
      </c>
      <c r="E2423" s="2">
        <f t="shared" si="296"/>
        <v>7.2833399999999999</v>
      </c>
      <c r="F2423" s="2">
        <f t="shared" si="297"/>
        <v>7.3078549999999991</v>
      </c>
      <c r="G2423" s="2">
        <f t="shared" si="299"/>
        <v>7.3417839999999988</v>
      </c>
      <c r="H2423" s="2">
        <f t="shared" si="295"/>
        <v>6.7829730000000037</v>
      </c>
      <c r="I2423" s="2">
        <f t="array" ref="I2423">SUMPRODUCT(B2407:B2426, (ROW(B2407:B2426)-ROW(B2407)+1)) / (20*21/2)</f>
        <v>7.2900061904761913</v>
      </c>
      <c r="J2423" s="2">
        <f t="shared" si="298"/>
        <v>7.3148583966355032</v>
      </c>
      <c r="K2423" s="2">
        <f t="shared" si="300"/>
        <v>7.3014735091528991</v>
      </c>
    </row>
    <row r="2424" spans="1:11" ht="13.5" x14ac:dyDescent="0.25">
      <c r="A2424" s="3">
        <v>45534</v>
      </c>
      <c r="B2424" s="2">
        <v>7.2770999999999999</v>
      </c>
      <c r="C2424" s="2">
        <f t="shared" si="293"/>
        <v>0</v>
      </c>
      <c r="D2424" s="2">
        <f t="shared" si="294"/>
        <v>7.2788799999999991</v>
      </c>
      <c r="E2424" s="2">
        <f t="shared" si="296"/>
        <v>7.2851200000000009</v>
      </c>
      <c r="F2424" s="2">
        <f t="shared" si="297"/>
        <v>7.3002749999999992</v>
      </c>
      <c r="G2424" s="2">
        <f t="shared" si="299"/>
        <v>7.3427739999999986</v>
      </c>
      <c r="H2424" s="2">
        <f t="shared" si="295"/>
        <v>6.7893640000000053</v>
      </c>
      <c r="I2424" s="2">
        <f t="array" ref="I2424">SUMPRODUCT(B2408:B2427, (ROW(B2408:B2427)-ROW(B2408)+1)) / (20*21/2)</f>
        <v>7.2778633333333325</v>
      </c>
      <c r="J2424" s="2">
        <f t="shared" si="298"/>
        <v>7.3112623588606933</v>
      </c>
      <c r="K2424" s="2">
        <f t="shared" si="300"/>
        <v>7.3005176852645501</v>
      </c>
    </row>
    <row r="2425" spans="1:11" ht="13.5" x14ac:dyDescent="0.25">
      <c r="A2425" s="3">
        <v>45537</v>
      </c>
      <c r="B2425" s="2">
        <v>7.2770999999999999</v>
      </c>
      <c r="C2425" s="2">
        <f t="shared" si="293"/>
        <v>0</v>
      </c>
      <c r="D2425" s="2">
        <f t="shared" si="294"/>
        <v>7.2770999999999999</v>
      </c>
      <c r="E2425" s="2">
        <f t="shared" si="296"/>
        <v>7.2877999999999998</v>
      </c>
      <c r="F2425" s="2">
        <f t="shared" si="297"/>
        <v>7.2984899999999984</v>
      </c>
      <c r="G2425" s="2">
        <f t="shared" si="299"/>
        <v>7.3464939999999981</v>
      </c>
      <c r="H2425" s="2">
        <f t="shared" si="295"/>
        <v>6.7960360000000062</v>
      </c>
      <c r="I2425" s="2">
        <f t="array" ref="I2425">SUMPRODUCT(B2409:B2428, (ROW(B2409:B2428)-ROW(B2409)+1)) / (20*21/2)</f>
        <v>7.2713676190476182</v>
      </c>
      <c r="J2425" s="2">
        <f t="shared" si="298"/>
        <v>7.3080088008739601</v>
      </c>
      <c r="K2425" s="2">
        <f t="shared" si="300"/>
        <v>7.2995993446659408</v>
      </c>
    </row>
    <row r="2426" spans="1:11" ht="13.5" x14ac:dyDescent="0.25">
      <c r="A2426" s="3">
        <v>45538</v>
      </c>
      <c r="B2426" s="2">
        <v>7.2592999999999996</v>
      </c>
      <c r="C2426" s="2">
        <f t="shared" si="293"/>
        <v>-1.780000000000026E-2</v>
      </c>
      <c r="D2426" s="2">
        <f t="shared" si="294"/>
        <v>7.2753199999999989</v>
      </c>
      <c r="E2426" s="2">
        <f t="shared" si="296"/>
        <v>7.2869099999999989</v>
      </c>
      <c r="F2426" s="2">
        <f t="shared" si="297"/>
        <v>7.2976000000000001</v>
      </c>
      <c r="G2426" s="2">
        <f t="shared" si="299"/>
        <v>7.3487339999999994</v>
      </c>
      <c r="H2426" s="2">
        <f t="shared" si="295"/>
        <v>6.802298000000004</v>
      </c>
      <c r="I2426" s="2">
        <f t="array" ref="I2426">SUMPRODUCT(B2410:B2429, (ROW(B2410:B2429)-ROW(B2410)+1)) / (20*21/2)</f>
        <v>7.2711966666666656</v>
      </c>
      <c r="J2426" s="2">
        <f t="shared" si="298"/>
        <v>7.303369867457393</v>
      </c>
      <c r="K2426" s="2">
        <f t="shared" si="300"/>
        <v>7.2980189782084528</v>
      </c>
    </row>
    <row r="2427" spans="1:11" ht="13.5" x14ac:dyDescent="0.25">
      <c r="A2427" s="3">
        <v>45539</v>
      </c>
      <c r="B2427" s="2">
        <v>7.1700999999999997</v>
      </c>
      <c r="C2427" s="2">
        <f t="shared" si="293"/>
        <v>-8.9199999999999946E-2</v>
      </c>
      <c r="D2427" s="2">
        <f t="shared" si="294"/>
        <v>7.2521399999999998</v>
      </c>
      <c r="E2427" s="2">
        <f t="shared" si="296"/>
        <v>7.27264</v>
      </c>
      <c r="F2427" s="2">
        <f t="shared" si="297"/>
        <v>7.2918049999999992</v>
      </c>
      <c r="G2427" s="2">
        <f t="shared" si="299"/>
        <v>7.3491899999999983</v>
      </c>
      <c r="H2427" s="2">
        <f t="shared" si="295"/>
        <v>6.8081140000000042</v>
      </c>
      <c r="I2427" s="2">
        <f t="array" ref="I2427">SUMPRODUCT(B2411:B2430, (ROW(B2411:B2430)-ROW(B2411)+1)) / (20*21/2)</f>
        <v>7.265082857142855</v>
      </c>
      <c r="J2427" s="2">
        <f t="shared" si="298"/>
        <v>7.2906774991281171</v>
      </c>
      <c r="K2427" s="2">
        <f t="shared" si="300"/>
        <v>7.2930025476904738</v>
      </c>
    </row>
    <row r="2428" spans="1:11" ht="13.5" x14ac:dyDescent="0.25">
      <c r="A2428" s="3">
        <v>45540</v>
      </c>
      <c r="B2428" s="2">
        <v>7.2236000000000002</v>
      </c>
      <c r="C2428" s="2">
        <f t="shared" si="293"/>
        <v>5.3500000000000547E-2</v>
      </c>
      <c r="D2428" s="2">
        <f t="shared" si="294"/>
        <v>7.241439999999999</v>
      </c>
      <c r="E2428" s="2">
        <f t="shared" si="296"/>
        <v>7.2655100000000008</v>
      </c>
      <c r="F2428" s="2">
        <f t="shared" si="297"/>
        <v>7.2877950000000009</v>
      </c>
      <c r="G2428" s="2">
        <f t="shared" si="299"/>
        <v>7.3468619999999989</v>
      </c>
      <c r="H2428" s="2">
        <f t="shared" si="295"/>
        <v>6.8141570000000034</v>
      </c>
      <c r="I2428" s="2">
        <f t="array" ref="I2428">SUMPRODUCT(B2412:B2431, (ROW(B2412:B2431)-ROW(B2412)+1)) / (20*21/2)</f>
        <v>7.2592661904761906</v>
      </c>
      <c r="J2428" s="2">
        <f t="shared" si="298"/>
        <v>7.2842891658778202</v>
      </c>
      <c r="K2428" s="2">
        <f t="shared" si="300"/>
        <v>7.2902808791535927</v>
      </c>
    </row>
    <row r="2429" spans="1:11" ht="13.5" x14ac:dyDescent="0.25">
      <c r="A2429" s="3">
        <v>45541</v>
      </c>
      <c r="B2429" s="2">
        <v>7.2859999999999996</v>
      </c>
      <c r="C2429" s="2">
        <f t="shared" si="293"/>
        <v>6.2399999999999345E-2</v>
      </c>
      <c r="D2429" s="2">
        <f t="shared" si="294"/>
        <v>7.2432199999999991</v>
      </c>
      <c r="E2429" s="2">
        <f t="shared" si="296"/>
        <v>7.2610499999999991</v>
      </c>
      <c r="F2429" s="2">
        <f t="shared" si="297"/>
        <v>7.2877950000000009</v>
      </c>
      <c r="G2429" s="2">
        <f t="shared" si="299"/>
        <v>7.3457819999999989</v>
      </c>
      <c r="H2429" s="2">
        <f t="shared" si="295"/>
        <v>6.8205525000000042</v>
      </c>
      <c r="I2429" s="2">
        <f t="array" ref="I2429">SUMPRODUCT(B2413:B2432, (ROW(B2413:B2432)-ROW(B2413)+1)) / (20*21/2)</f>
        <v>7.2537890476190467</v>
      </c>
      <c r="J2429" s="2">
        <f t="shared" si="298"/>
        <v>7.2844521024608841</v>
      </c>
      <c r="K2429" s="2">
        <f t="shared" si="300"/>
        <v>7.2901130015397264</v>
      </c>
    </row>
    <row r="2430" spans="1:11" ht="13.5" x14ac:dyDescent="0.25">
      <c r="A2430" s="3">
        <v>45544</v>
      </c>
      <c r="B2430" s="2">
        <v>7.2236000000000002</v>
      </c>
      <c r="C2430" s="2">
        <f t="shared" si="293"/>
        <v>-6.2399999999999345E-2</v>
      </c>
      <c r="D2430" s="2">
        <f t="shared" si="294"/>
        <v>7.2325199999999992</v>
      </c>
      <c r="E2430" s="2">
        <f t="shared" si="296"/>
        <v>7.2548100000000009</v>
      </c>
      <c r="F2430" s="2">
        <f t="shared" si="297"/>
        <v>7.2846750000000018</v>
      </c>
      <c r="G2430" s="2">
        <f t="shared" si="299"/>
        <v>7.3444179999999983</v>
      </c>
      <c r="H2430" s="2">
        <f t="shared" si="295"/>
        <v>6.8249895000000063</v>
      </c>
      <c r="I2430" s="2">
        <f t="array" ref="I2430">SUMPRODUCT(B2414:B2433, (ROW(B2414:B2433)-ROW(B2414)+1)) / (20*21/2)</f>
        <v>7.2493733333333337</v>
      </c>
      <c r="J2430" s="2">
        <f t="shared" si="298"/>
        <v>7.278656664131276</v>
      </c>
      <c r="K2430" s="2">
        <f t="shared" si="300"/>
        <v>7.2875046485381691</v>
      </c>
    </row>
    <row r="2431" spans="1:11" ht="13.5" x14ac:dyDescent="0.25">
      <c r="A2431" s="3">
        <v>45545</v>
      </c>
      <c r="B2431" s="2">
        <v>7.2236000000000002</v>
      </c>
      <c r="C2431" s="2">
        <f t="shared" si="293"/>
        <v>0</v>
      </c>
      <c r="D2431" s="2">
        <f t="shared" si="294"/>
        <v>7.2253799999999995</v>
      </c>
      <c r="E2431" s="2">
        <f t="shared" si="296"/>
        <v>7.2503500000000001</v>
      </c>
      <c r="F2431" s="2">
        <f t="shared" si="297"/>
        <v>7.2811100000000009</v>
      </c>
      <c r="G2431" s="2">
        <f t="shared" si="299"/>
        <v>7.3435359999999994</v>
      </c>
      <c r="H2431" s="2">
        <f t="shared" si="295"/>
        <v>6.8294665000000059</v>
      </c>
      <c r="I2431" s="2">
        <f t="array" ref="I2431">SUMPRODUCT(B2415:B2434, (ROW(B2415:B2434)-ROW(B2415)+1)) / (20*21/2)</f>
        <v>7.245806666666665</v>
      </c>
      <c r="J2431" s="2">
        <f t="shared" si="298"/>
        <v>7.2734131723092501</v>
      </c>
      <c r="K2431" s="2">
        <f t="shared" si="300"/>
        <v>7.2849985838896139</v>
      </c>
    </row>
    <row r="2432" spans="1:11" ht="13.5" x14ac:dyDescent="0.25">
      <c r="A2432" s="3">
        <v>45546</v>
      </c>
      <c r="B2432" s="2">
        <v>7.2236000000000002</v>
      </c>
      <c r="C2432" s="2">
        <f t="shared" si="293"/>
        <v>0</v>
      </c>
      <c r="D2432" s="2">
        <f t="shared" si="294"/>
        <v>7.2360799999999994</v>
      </c>
      <c r="E2432" s="2">
        <f t="shared" si="296"/>
        <v>7.2441100000000009</v>
      </c>
      <c r="F2432" s="2">
        <f t="shared" si="297"/>
        <v>7.2699650000000018</v>
      </c>
      <c r="G2432" s="2">
        <f t="shared" si="299"/>
        <v>7.3436159999999981</v>
      </c>
      <c r="H2432" s="2">
        <f t="shared" si="295"/>
        <v>6.8326590000000058</v>
      </c>
      <c r="I2432" s="2">
        <f t="array" ref="I2432">SUMPRODUCT(B2416:B2435, (ROW(B2416:B2435)-ROW(B2416)+1)) / (20*21/2)</f>
        <v>7.2415623809523799</v>
      </c>
      <c r="J2432" s="2">
        <f t="shared" si="298"/>
        <v>7.2686690606607502</v>
      </c>
      <c r="K2432" s="2">
        <f t="shared" si="300"/>
        <v>7.2825907962861001</v>
      </c>
    </row>
    <row r="2433" spans="1:11" ht="13.5" x14ac:dyDescent="0.25">
      <c r="A2433" s="3">
        <v>45547</v>
      </c>
      <c r="B2433" s="2">
        <v>7.2236000000000002</v>
      </c>
      <c r="C2433" s="2">
        <f t="shared" si="293"/>
        <v>0</v>
      </c>
      <c r="D2433" s="2">
        <f t="shared" si="294"/>
        <v>7.2360799999999994</v>
      </c>
      <c r="E2433" s="2">
        <f t="shared" si="296"/>
        <v>7.2387599999999992</v>
      </c>
      <c r="F2433" s="2">
        <f t="shared" si="297"/>
        <v>7.2610500000000018</v>
      </c>
      <c r="G2433" s="2">
        <f t="shared" si="299"/>
        <v>7.3441520000000002</v>
      </c>
      <c r="H2433" s="2">
        <f t="shared" si="295"/>
        <v>6.835891500000006</v>
      </c>
      <c r="I2433" s="2">
        <f t="array" ref="I2433">SUMPRODUCT(B2417:B2436, (ROW(B2417:B2436)-ROW(B2417)+1)) / (20*21/2)</f>
        <v>7.2340876190476182</v>
      </c>
      <c r="J2433" s="2">
        <f t="shared" si="298"/>
        <v>7.2643767691692505</v>
      </c>
      <c r="K2433" s="2">
        <f t="shared" si="300"/>
        <v>7.2802774317258612</v>
      </c>
    </row>
    <row r="2434" spans="1:11" ht="13.5" x14ac:dyDescent="0.25">
      <c r="A2434" s="3">
        <v>45548</v>
      </c>
      <c r="B2434" s="2">
        <v>7.2236000000000002</v>
      </c>
      <c r="C2434" s="2">
        <f t="shared" si="293"/>
        <v>0</v>
      </c>
      <c r="D2434" s="2">
        <f t="shared" si="294"/>
        <v>7.2236000000000002</v>
      </c>
      <c r="E2434" s="2">
        <f t="shared" si="296"/>
        <v>7.2334099999999992</v>
      </c>
      <c r="F2434" s="2">
        <f t="shared" si="297"/>
        <v>7.2592650000000019</v>
      </c>
      <c r="G2434" s="2">
        <f t="shared" si="299"/>
        <v>7.3459359999999991</v>
      </c>
      <c r="H2434" s="2">
        <f t="shared" si="295"/>
        <v>6.8391240000000071</v>
      </c>
      <c r="I2434" s="2">
        <f t="array" ref="I2434">SUMPRODUCT(B2418:B2437, (ROW(B2418:B2437)-ROW(B2418)+1)) / (20*21/2)</f>
        <v>7.2227900000000007</v>
      </c>
      <c r="J2434" s="2">
        <f t="shared" si="298"/>
        <v>7.260493267343608</v>
      </c>
      <c r="K2434" s="2">
        <f t="shared" si="300"/>
        <v>7.2780547873444554</v>
      </c>
    </row>
    <row r="2435" spans="1:11" ht="13.5" x14ac:dyDescent="0.25">
      <c r="A2435" s="3">
        <v>45551</v>
      </c>
      <c r="B2435" s="2">
        <v>7.2146999999999997</v>
      </c>
      <c r="C2435" s="2">
        <f t="shared" si="293"/>
        <v>-8.9000000000005741E-3</v>
      </c>
      <c r="D2435" s="2">
        <f t="shared" si="294"/>
        <v>7.2218199999999992</v>
      </c>
      <c r="E2435" s="2">
        <f t="shared" si="296"/>
        <v>7.2271699999999983</v>
      </c>
      <c r="F2435" s="2">
        <f t="shared" si="297"/>
        <v>7.2574850000000009</v>
      </c>
      <c r="G2435" s="2">
        <f t="shared" si="299"/>
        <v>7.3477199999999989</v>
      </c>
      <c r="H2435" s="2">
        <f t="shared" si="295"/>
        <v>6.842593000000007</v>
      </c>
      <c r="I2435" s="2">
        <f t="array" ref="I2435">SUMPRODUCT(B2419:B2438, (ROW(B2419:B2438)-ROW(B2419)+1)) / (20*21/2)</f>
        <v>7.212341904761904</v>
      </c>
      <c r="J2435" s="2">
        <f t="shared" si="298"/>
        <v>7.2561320037870738</v>
      </c>
      <c r="K2435" s="2">
        <f t="shared" si="300"/>
        <v>7.2755702858799678</v>
      </c>
    </row>
    <row r="2436" spans="1:11" ht="13.5" x14ac:dyDescent="0.25">
      <c r="A2436" s="3">
        <v>45552</v>
      </c>
      <c r="B2436" s="2">
        <v>7.1790000000000003</v>
      </c>
      <c r="C2436" s="2">
        <f t="shared" ref="C2436:C2499" si="301">B2436-B2435</f>
        <v>-3.5699999999999399E-2</v>
      </c>
      <c r="D2436" s="2">
        <f t="shared" si="294"/>
        <v>7.2129000000000003</v>
      </c>
      <c r="E2436" s="2">
        <f t="shared" si="296"/>
        <v>7.2191399999999986</v>
      </c>
      <c r="F2436" s="2">
        <f t="shared" si="297"/>
        <v>7.2530250000000009</v>
      </c>
      <c r="G2436" s="2">
        <f t="shared" si="299"/>
        <v>7.3450439999999979</v>
      </c>
      <c r="H2436" s="2">
        <f t="shared" si="295"/>
        <v>6.8453215000000078</v>
      </c>
      <c r="I2436" s="2">
        <f t="array" ref="I2436">SUMPRODUCT(B2420:B2439, (ROW(B2420:B2439)-ROW(B2420)+1)) / (20*21/2)</f>
        <v>7.2111533333333337</v>
      </c>
      <c r="J2436" s="2">
        <f t="shared" si="298"/>
        <v>7.2487860986644961</v>
      </c>
      <c r="K2436" s="2">
        <f t="shared" si="300"/>
        <v>7.2717832158454589</v>
      </c>
    </row>
    <row r="2437" spans="1:11" ht="13.5" x14ac:dyDescent="0.25">
      <c r="A2437" s="3">
        <v>45553</v>
      </c>
      <c r="B2437" s="2">
        <v>7.1344000000000003</v>
      </c>
      <c r="C2437" s="2">
        <f t="shared" si="301"/>
        <v>-4.4599999999999973E-2</v>
      </c>
      <c r="D2437" s="2">
        <f t="shared" si="294"/>
        <v>7.1950599999999998</v>
      </c>
      <c r="E2437" s="2">
        <f t="shared" si="296"/>
        <v>7.2155699999999996</v>
      </c>
      <c r="F2437" s="2">
        <f t="shared" si="297"/>
        <v>7.244105000000002</v>
      </c>
      <c r="G2437" s="2">
        <f t="shared" si="299"/>
        <v>7.3388019999999994</v>
      </c>
      <c r="H2437" s="2">
        <f t="shared" si="295"/>
        <v>6.8473450000000069</v>
      </c>
      <c r="I2437" s="2">
        <f t="array" ref="I2437">SUMPRODUCT(B2421:B2440, (ROW(B2421:B2440)-ROW(B2421)+1)) / (20*21/2)</f>
        <v>7.2011314285714283</v>
      </c>
      <c r="J2437" s="2">
        <f t="shared" si="298"/>
        <v>7.2378921845059727</v>
      </c>
      <c r="K2437" s="2">
        <f t="shared" si="300"/>
        <v>7.2663956387534805</v>
      </c>
    </row>
    <row r="2438" spans="1:11" ht="13.5" x14ac:dyDescent="0.25">
      <c r="A2438" s="3">
        <v>45554</v>
      </c>
      <c r="B2438" s="2">
        <v>7.1344000000000003</v>
      </c>
      <c r="C2438" s="2">
        <f t="shared" si="301"/>
        <v>0</v>
      </c>
      <c r="D2438" s="2">
        <f t="shared" ref="D2438:D2501" si="302">AVERAGE(B2434:B2438)</f>
        <v>7.1772200000000002</v>
      </c>
      <c r="E2438" s="2">
        <f t="shared" si="296"/>
        <v>7.2066500000000007</v>
      </c>
      <c r="F2438" s="2">
        <f t="shared" si="297"/>
        <v>7.2360800000000012</v>
      </c>
      <c r="G2438" s="2">
        <f t="shared" si="299"/>
        <v>7.3316679999999996</v>
      </c>
      <c r="H2438" s="2">
        <f t="shared" si="295"/>
        <v>6.8494490000000079</v>
      </c>
      <c r="I2438" s="2">
        <f t="array" ref="I2438">SUMPRODUCT(B2422:B2441, (ROW(B2422:B2441)-ROW(B2422)+1)) / (20*21/2)</f>
        <v>7.1927214285714287</v>
      </c>
      <c r="J2438" s="2">
        <f t="shared" si="298"/>
        <v>7.2280357859815938</v>
      </c>
      <c r="K2438" s="2">
        <f t="shared" si="300"/>
        <v>7.261219339194521</v>
      </c>
    </row>
    <row r="2439" spans="1:11" ht="13.5" x14ac:dyDescent="0.25">
      <c r="A2439" s="3">
        <v>45555</v>
      </c>
      <c r="B2439" s="2">
        <v>7.2236000000000002</v>
      </c>
      <c r="C2439" s="2">
        <f t="shared" si="301"/>
        <v>8.9199999999999946E-2</v>
      </c>
      <c r="D2439" s="2">
        <f t="shared" si="302"/>
        <v>7.1772200000000002</v>
      </c>
      <c r="E2439" s="2">
        <f t="shared" si="296"/>
        <v>7.2004100000000006</v>
      </c>
      <c r="F2439" s="2">
        <f t="shared" si="297"/>
        <v>7.2307300000000012</v>
      </c>
      <c r="G2439" s="2">
        <f t="shared" si="299"/>
        <v>7.3254259999999984</v>
      </c>
      <c r="H2439" s="2">
        <f t="shared" si="295"/>
        <v>6.8524405000000073</v>
      </c>
      <c r="I2439" s="2">
        <f t="array" ref="I2439">SUMPRODUCT(B2423:B2442, (ROW(B2423:B2442)-ROW(B2423)+1)) / (20*21/2)</f>
        <v>7.1764533333333338</v>
      </c>
      <c r="J2439" s="2">
        <f t="shared" si="298"/>
        <v>7.2276133301738232</v>
      </c>
      <c r="K2439" s="2">
        <f t="shared" si="300"/>
        <v>7.2597440709908145</v>
      </c>
    </row>
    <row r="2440" spans="1:11" ht="13.5" x14ac:dyDescent="0.25">
      <c r="A2440" s="3">
        <v>45558</v>
      </c>
      <c r="B2440" s="2">
        <v>7.1254999999999997</v>
      </c>
      <c r="C2440" s="2">
        <f t="shared" si="301"/>
        <v>-9.810000000000052E-2</v>
      </c>
      <c r="D2440" s="2">
        <f t="shared" si="302"/>
        <v>7.1593800000000005</v>
      </c>
      <c r="E2440" s="2">
        <f t="shared" si="296"/>
        <v>7.1906000000000008</v>
      </c>
      <c r="F2440" s="2">
        <f t="shared" si="297"/>
        <v>7.2227050000000004</v>
      </c>
      <c r="G2440" s="2">
        <f t="shared" si="299"/>
        <v>7.3181139999999978</v>
      </c>
      <c r="H2440" s="2">
        <f t="shared" si="295"/>
        <v>6.8549415000000078</v>
      </c>
      <c r="I2440" s="2">
        <f t="array" ref="I2440">SUMPRODUCT(B2424:B2443, (ROW(B2424:B2443)-ROW(B2424)+1)) / (20*21/2)</f>
        <v>7.1681319047619043</v>
      </c>
      <c r="J2440" s="2">
        <f t="shared" si="298"/>
        <v>7.2178882511096498</v>
      </c>
      <c r="K2440" s="2">
        <f t="shared" si="300"/>
        <v>7.2544795976186265</v>
      </c>
    </row>
    <row r="2441" spans="1:11" ht="13.5" x14ac:dyDescent="0.25">
      <c r="A2441" s="3">
        <v>45559</v>
      </c>
      <c r="B2441" s="2">
        <v>7.1344000000000003</v>
      </c>
      <c r="C2441" s="2">
        <f t="shared" si="301"/>
        <v>8.9000000000005741E-3</v>
      </c>
      <c r="D2441" s="2">
        <f t="shared" si="302"/>
        <v>7.1504599999999998</v>
      </c>
      <c r="E2441" s="2">
        <f t="shared" si="296"/>
        <v>7.1816800000000001</v>
      </c>
      <c r="F2441" s="2">
        <f t="shared" si="297"/>
        <v>7.2160150000000005</v>
      </c>
      <c r="G2441" s="2">
        <f t="shared" si="299"/>
        <v>7.310979999999998</v>
      </c>
      <c r="H2441" s="2">
        <f t="shared" si="295"/>
        <v>6.857487000000007</v>
      </c>
      <c r="I2441" s="2">
        <f t="array" ref="I2441">SUMPRODUCT(B2425:B2444, (ROW(B2425:B2444)-ROW(B2425)+1)) / (20*21/2)</f>
        <v>7.1571747619047628</v>
      </c>
      <c r="J2441" s="2">
        <f t="shared" si="298"/>
        <v>7.2099369890992069</v>
      </c>
      <c r="K2441" s="2">
        <f t="shared" si="300"/>
        <v>7.249770593790446</v>
      </c>
    </row>
    <row r="2442" spans="1:11" ht="13.5" x14ac:dyDescent="0.25">
      <c r="A2442" s="3">
        <v>45560</v>
      </c>
      <c r="B2442" s="2">
        <v>7.0452000000000004</v>
      </c>
      <c r="C2442" s="2">
        <f t="shared" si="301"/>
        <v>-8.9199999999999946E-2</v>
      </c>
      <c r="D2442" s="2">
        <f t="shared" si="302"/>
        <v>7.1326200000000002</v>
      </c>
      <c r="E2442" s="2">
        <f t="shared" si="296"/>
        <v>7.1638399999999987</v>
      </c>
      <c r="F2442" s="2">
        <f t="shared" si="297"/>
        <v>7.2039749999999998</v>
      </c>
      <c r="G2442" s="2">
        <f t="shared" si="299"/>
        <v>7.3029539999999988</v>
      </c>
      <c r="H2442" s="2">
        <f t="shared" ref="H2442:H2505" si="303">AVERAGE(B2243:B2442)</f>
        <v>6.8601890000000072</v>
      </c>
      <c r="I2442" s="2">
        <f t="array" ref="I2442">SUMPRODUCT(B2426:B2445, (ROW(B2426:B2445)-ROW(B2426)+1)) / (20*21/2)</f>
        <v>7.1454566666666661</v>
      </c>
      <c r="J2442" s="2">
        <f t="shared" si="298"/>
        <v>7.1942477520421395</v>
      </c>
      <c r="K2442" s="2">
        <f t="shared" si="300"/>
        <v>7.2417482175633703</v>
      </c>
    </row>
    <row r="2443" spans="1:11" ht="13.5" x14ac:dyDescent="0.25">
      <c r="A2443" s="3">
        <v>45561</v>
      </c>
      <c r="B2443" s="2">
        <v>7.1166</v>
      </c>
      <c r="C2443" s="2">
        <f t="shared" si="301"/>
        <v>7.1399999999999686E-2</v>
      </c>
      <c r="D2443" s="2">
        <f t="shared" si="302"/>
        <v>7.12906</v>
      </c>
      <c r="E2443" s="2">
        <f t="shared" si="296"/>
        <v>7.1531400000000005</v>
      </c>
      <c r="F2443" s="2">
        <f t="shared" si="297"/>
        <v>7.1959500000000007</v>
      </c>
      <c r="G2443" s="2">
        <f t="shared" si="299"/>
        <v>7.2947499999999987</v>
      </c>
      <c r="H2443" s="2">
        <f t="shared" si="303"/>
        <v>6.8625650000000071</v>
      </c>
      <c r="I2443" s="2">
        <f t="array" ref="I2443">SUMPRODUCT(B2427:B2446, (ROW(B2427:B2446)-ROW(B2427)+1)) / (20*21/2)</f>
        <v>7.1373004761904761</v>
      </c>
      <c r="J2443" s="2">
        <f t="shared" si="298"/>
        <v>7.1868527280381267</v>
      </c>
      <c r="K2443" s="2">
        <f t="shared" si="300"/>
        <v>7.2368404443255914</v>
      </c>
    </row>
    <row r="2444" spans="1:11" ht="13.5" x14ac:dyDescent="0.25">
      <c r="A2444" s="3">
        <v>45562</v>
      </c>
      <c r="B2444" s="2">
        <v>7.0808999999999997</v>
      </c>
      <c r="C2444" s="2">
        <f t="shared" si="301"/>
        <v>-3.5700000000000287E-2</v>
      </c>
      <c r="D2444" s="2">
        <f t="shared" si="302"/>
        <v>7.1005200000000004</v>
      </c>
      <c r="E2444" s="2">
        <f t="shared" ref="E2444:E2507" si="304">AVERAGE(B2435:B2444)</f>
        <v>7.1388699999999998</v>
      </c>
      <c r="F2444" s="2">
        <f t="shared" si="297"/>
        <v>7.18614</v>
      </c>
      <c r="G2444" s="2">
        <f t="shared" si="299"/>
        <v>7.2858319999999983</v>
      </c>
      <c r="H2444" s="2">
        <f t="shared" si="303"/>
        <v>6.8647225000000072</v>
      </c>
      <c r="I2444" s="2">
        <f t="array" ref="I2444">SUMPRODUCT(B2428:B2447, (ROW(B2428:B2447)-ROW(B2428)+1)) / (20*21/2)</f>
        <v>7.1341990476190489</v>
      </c>
      <c r="J2444" s="2">
        <f t="shared" si="298"/>
        <v>7.1767619920344963</v>
      </c>
      <c r="K2444" s="2">
        <f t="shared" si="300"/>
        <v>7.2307251327834114</v>
      </c>
    </row>
    <row r="2445" spans="1:11" ht="13.5" x14ac:dyDescent="0.25">
      <c r="A2445" s="3">
        <v>45565</v>
      </c>
      <c r="B2445" s="2">
        <v>7.0631000000000004</v>
      </c>
      <c r="C2445" s="2">
        <f t="shared" si="301"/>
        <v>-1.7799999999999372E-2</v>
      </c>
      <c r="D2445" s="2">
        <f t="shared" si="302"/>
        <v>7.0880399999999995</v>
      </c>
      <c r="E2445" s="2">
        <f t="shared" si="304"/>
        <v>7.1237100000000009</v>
      </c>
      <c r="F2445" s="2">
        <f t="shared" si="297"/>
        <v>7.1754399999999992</v>
      </c>
      <c r="G2445" s="2">
        <f t="shared" si="299"/>
        <v>7.2772719999999991</v>
      </c>
      <c r="H2445" s="2">
        <f t="shared" si="303"/>
        <v>6.8669115000000076</v>
      </c>
      <c r="I2445" s="2">
        <f t="array" ref="I2445">SUMPRODUCT(B2429:B2448, (ROW(B2429:B2448)-ROW(B2429)+1)) / (20*21/2)</f>
        <v>7.1304199999999991</v>
      </c>
      <c r="J2445" s="2">
        <f t="shared" si="298"/>
        <v>7.165937040412163</v>
      </c>
      <c r="K2445" s="2">
        <f t="shared" si="300"/>
        <v>7.2241515981644548</v>
      </c>
    </row>
    <row r="2446" spans="1:11" ht="13.5" x14ac:dyDescent="0.25">
      <c r="A2446" s="3">
        <v>45566</v>
      </c>
      <c r="B2446" s="2">
        <v>7.0898000000000003</v>
      </c>
      <c r="C2446" s="2">
        <f t="shared" si="301"/>
        <v>2.6699999999999946E-2</v>
      </c>
      <c r="D2446" s="2">
        <f t="shared" si="302"/>
        <v>7.0791200000000005</v>
      </c>
      <c r="E2446" s="2">
        <f t="shared" si="304"/>
        <v>7.1147899999999993</v>
      </c>
      <c r="F2446" s="2">
        <f t="shared" si="297"/>
        <v>7.1669649999999994</v>
      </c>
      <c r="G2446" s="2">
        <f t="shared" si="299"/>
        <v>7.2683540000000004</v>
      </c>
      <c r="H2446" s="2">
        <f t="shared" si="303"/>
        <v>6.8692340000000085</v>
      </c>
      <c r="I2446" s="2">
        <f t="array" ref="I2446">SUMPRODUCT(B2430:B2449, (ROW(B2430:B2449)-ROW(B2430)+1)) / (20*21/2)</f>
        <v>7.1262604761904749</v>
      </c>
      <c r="J2446" s="2">
        <f t="shared" si="298"/>
        <v>7.1586858937062425</v>
      </c>
      <c r="K2446" s="2">
        <f t="shared" si="300"/>
        <v>7.2188829080403591</v>
      </c>
    </row>
    <row r="2447" spans="1:11" ht="13.5" x14ac:dyDescent="0.25">
      <c r="A2447" s="3">
        <v>45567</v>
      </c>
      <c r="B2447" s="2">
        <v>7.1344000000000003</v>
      </c>
      <c r="C2447" s="2">
        <f t="shared" si="301"/>
        <v>4.4599999999999973E-2</v>
      </c>
      <c r="D2447" s="2">
        <f t="shared" si="302"/>
        <v>7.0969600000000002</v>
      </c>
      <c r="E2447" s="2">
        <f t="shared" si="304"/>
        <v>7.1147899999999993</v>
      </c>
      <c r="F2447" s="2">
        <f t="shared" si="297"/>
        <v>7.1651799999999994</v>
      </c>
      <c r="G2447" s="2">
        <f t="shared" si="299"/>
        <v>7.2605060000000012</v>
      </c>
      <c r="H2447" s="2">
        <f t="shared" si="303"/>
        <v>6.8717795000000068</v>
      </c>
      <c r="I2447" s="2">
        <f t="array" ref="I2447">SUMPRODUCT(B2431:B2450, (ROW(B2431:B2450)-ROW(B2431)+1)) / (20*21/2)</f>
        <v>7.1161076190476198</v>
      </c>
      <c r="J2447" s="2">
        <f t="shared" si="298"/>
        <v>7.156372951448505</v>
      </c>
      <c r="K2447" s="2">
        <f t="shared" si="300"/>
        <v>7.2155698528230907</v>
      </c>
    </row>
    <row r="2448" spans="1:11" ht="13.5" x14ac:dyDescent="0.25">
      <c r="A2448" s="3">
        <v>45568</v>
      </c>
      <c r="B2448" s="2">
        <v>7.1254999999999997</v>
      </c>
      <c r="C2448" s="2">
        <f t="shared" si="301"/>
        <v>-8.9000000000005741E-3</v>
      </c>
      <c r="D2448" s="2">
        <f t="shared" si="302"/>
        <v>7.0987400000000012</v>
      </c>
      <c r="E2448" s="2">
        <f t="shared" si="304"/>
        <v>7.1138999999999992</v>
      </c>
      <c r="F2448" s="2">
        <f t="shared" si="297"/>
        <v>7.1602750000000004</v>
      </c>
      <c r="G2448" s="2">
        <f t="shared" si="299"/>
        <v>7.2531940000000024</v>
      </c>
      <c r="H2448" s="2">
        <f t="shared" si="303"/>
        <v>6.8744815000000061</v>
      </c>
      <c r="I2448" s="2">
        <f t="array" ref="I2448">SUMPRODUCT(B2432:B2451, (ROW(B2432:B2451)-ROW(B2432)+1)) / (20*21/2)</f>
        <v>7.1118995238095231</v>
      </c>
      <c r="J2448" s="2">
        <f t="shared" si="298"/>
        <v>7.1534326703581712</v>
      </c>
      <c r="K2448" s="2">
        <f t="shared" si="300"/>
        <v>7.2120377017319894</v>
      </c>
    </row>
    <row r="2449" spans="1:11" ht="13.5" x14ac:dyDescent="0.25">
      <c r="A2449" s="3">
        <v>45569</v>
      </c>
      <c r="B2449" s="2">
        <v>7.1166</v>
      </c>
      <c r="C2449" s="2">
        <f t="shared" si="301"/>
        <v>-8.8999999999996859E-3</v>
      </c>
      <c r="D2449" s="2">
        <f t="shared" si="302"/>
        <v>7.1058800000000009</v>
      </c>
      <c r="E2449" s="2">
        <f t="shared" si="304"/>
        <v>7.1032000000000011</v>
      </c>
      <c r="F2449" s="2">
        <f t="shared" si="297"/>
        <v>7.1518050000000004</v>
      </c>
      <c r="G2449" s="2">
        <f t="shared" si="299"/>
        <v>7.2457040000000026</v>
      </c>
      <c r="H2449" s="2">
        <f t="shared" si="303"/>
        <v>6.877179000000007</v>
      </c>
      <c r="I2449" s="2">
        <f t="array" ref="I2449">SUMPRODUCT(B2433:B2452, (ROW(B2433:B2452)-ROW(B2433)+1)) / (20*21/2)</f>
        <v>7.094695714285713</v>
      </c>
      <c r="J2449" s="2">
        <f t="shared" si="298"/>
        <v>7.1499247969907271</v>
      </c>
      <c r="K2449" s="2">
        <f t="shared" si="300"/>
        <v>7.2082950467621076</v>
      </c>
    </row>
    <row r="2450" spans="1:11" ht="13.5" x14ac:dyDescent="0.25">
      <c r="A2450" s="3">
        <v>45572</v>
      </c>
      <c r="B2450" s="2">
        <v>7.0452000000000004</v>
      </c>
      <c r="C2450" s="2">
        <f t="shared" si="301"/>
        <v>-7.1399999999999686E-2</v>
      </c>
      <c r="D2450" s="2">
        <f t="shared" si="302"/>
        <v>7.1022999999999996</v>
      </c>
      <c r="E2450" s="2">
        <f t="shared" si="304"/>
        <v>7.0951700000000004</v>
      </c>
      <c r="F2450" s="2">
        <f t="shared" si="297"/>
        <v>7.1428849999999997</v>
      </c>
      <c r="G2450" s="2">
        <f t="shared" si="299"/>
        <v>7.2375000000000025</v>
      </c>
      <c r="H2450" s="2">
        <f t="shared" si="303"/>
        <v>6.8795195000000078</v>
      </c>
      <c r="I2450" s="2">
        <f t="array" ref="I2450">SUMPRODUCT(B2434:B2453, (ROW(B2434:B2453)-ROW(B2434)+1)) / (20*21/2)</f>
        <v>7.0787661904761903</v>
      </c>
      <c r="J2450" s="2">
        <f t="shared" si="298"/>
        <v>7.1399510068011347</v>
      </c>
      <c r="K2450" s="2">
        <f t="shared" si="300"/>
        <v>7.2018991625753586</v>
      </c>
    </row>
    <row r="2451" spans="1:11" ht="13.5" x14ac:dyDescent="0.25">
      <c r="A2451" s="3">
        <v>45573</v>
      </c>
      <c r="B2451" s="2">
        <v>7.0987</v>
      </c>
      <c r="C2451" s="2">
        <f t="shared" si="301"/>
        <v>5.3499999999999659E-2</v>
      </c>
      <c r="D2451" s="2">
        <f t="shared" si="302"/>
        <v>7.1040800000000006</v>
      </c>
      <c r="E2451" s="2">
        <f t="shared" si="304"/>
        <v>7.0915999999999997</v>
      </c>
      <c r="F2451" s="2">
        <f t="shared" si="297"/>
        <v>7.1366399999999999</v>
      </c>
      <c r="G2451" s="2">
        <f t="shared" si="299"/>
        <v>7.2326840000000026</v>
      </c>
      <c r="H2451" s="2">
        <f t="shared" si="303"/>
        <v>6.882087500000007</v>
      </c>
      <c r="I2451" s="2">
        <f t="array" ref="I2451">SUMPRODUCT(B2435:B2454, (ROW(B2435:B2454)-ROW(B2435)+1)) / (20*21/2)</f>
        <v>7.0811014285714293</v>
      </c>
      <c r="J2451" s="2">
        <f t="shared" si="298"/>
        <v>7.1360223394867406</v>
      </c>
      <c r="K2451" s="2">
        <f t="shared" si="300"/>
        <v>7.1978521365920116</v>
      </c>
    </row>
    <row r="2452" spans="1:11" ht="13.5" x14ac:dyDescent="0.25">
      <c r="A2452" s="3">
        <v>45574</v>
      </c>
      <c r="B2452" s="2">
        <v>6.9560000000000004</v>
      </c>
      <c r="C2452" s="2">
        <f t="shared" si="301"/>
        <v>-0.1426999999999996</v>
      </c>
      <c r="D2452" s="2">
        <f t="shared" si="302"/>
        <v>7.0684000000000013</v>
      </c>
      <c r="E2452" s="2">
        <f t="shared" si="304"/>
        <v>7.0826800000000008</v>
      </c>
      <c r="F2452" s="2">
        <f t="shared" ref="F2452:F2515" si="305">AVERAGE(B2433:B2452)</f>
        <v>7.1232600000000001</v>
      </c>
      <c r="G2452" s="2">
        <f t="shared" si="299"/>
        <v>7.2246560000000022</v>
      </c>
      <c r="H2452" s="2">
        <f t="shared" si="303"/>
        <v>6.8841425000000074</v>
      </c>
      <c r="I2452" s="2">
        <f t="array" ref="I2452">SUMPRODUCT(B2436:B2455, (ROW(B2436:B2455)-ROW(B2436)+1)) / (20*21/2)</f>
        <v>7.0881090476190476</v>
      </c>
      <c r="J2452" s="2">
        <f t="shared" si="298"/>
        <v>7.1188773547737174</v>
      </c>
      <c r="K2452" s="2">
        <f t="shared" si="300"/>
        <v>7.1883677390785996</v>
      </c>
    </row>
    <row r="2453" spans="1:11" ht="13.5" x14ac:dyDescent="0.25">
      <c r="A2453" s="3">
        <v>45575</v>
      </c>
      <c r="B2453" s="2">
        <v>6.9560000000000004</v>
      </c>
      <c r="C2453" s="2">
        <f t="shared" si="301"/>
        <v>0</v>
      </c>
      <c r="D2453" s="2">
        <f t="shared" si="302"/>
        <v>7.0344999999999995</v>
      </c>
      <c r="E2453" s="2">
        <f t="shared" si="304"/>
        <v>7.0666200000000003</v>
      </c>
      <c r="F2453" s="2">
        <f t="shared" si="305"/>
        <v>7.1098799999999995</v>
      </c>
      <c r="G2453" s="2">
        <f t="shared" si="299"/>
        <v>7.2148460000000023</v>
      </c>
      <c r="H2453" s="2">
        <f t="shared" si="303"/>
        <v>6.8863985000000074</v>
      </c>
      <c r="I2453" s="2">
        <f t="array" ref="I2453">SUMPRODUCT(B2437:B2456, (ROW(B2437:B2456)-ROW(B2437)+1)) / (20*21/2)</f>
        <v>7.0901914285714298</v>
      </c>
      <c r="J2453" s="2">
        <f t="shared" ref="J2453:J2516" si="306">$J$4*B2453+J2452*(1-$J$4)</f>
        <v>7.1033652257476492</v>
      </c>
      <c r="K2453" s="2">
        <f t="shared" si="300"/>
        <v>7.179255278722577</v>
      </c>
    </row>
    <row r="2454" spans="1:11" ht="13.5" x14ac:dyDescent="0.25">
      <c r="A2454" s="3">
        <v>45576</v>
      </c>
      <c r="B2454" s="2">
        <v>7.1344000000000003</v>
      </c>
      <c r="C2454" s="2">
        <f t="shared" si="301"/>
        <v>0.17839999999999989</v>
      </c>
      <c r="D2454" s="2">
        <f t="shared" si="302"/>
        <v>7.0380599999999998</v>
      </c>
      <c r="E2454" s="2">
        <f t="shared" si="304"/>
        <v>7.0719700000000021</v>
      </c>
      <c r="F2454" s="2">
        <f t="shared" si="305"/>
        <v>7.1054199999999996</v>
      </c>
      <c r="G2454" s="2">
        <f t="shared" si="299"/>
        <v>7.2089600000000038</v>
      </c>
      <c r="H2454" s="2">
        <f t="shared" si="303"/>
        <v>6.8893855000000066</v>
      </c>
      <c r="I2454" s="2">
        <f t="array" ref="I2454">SUMPRODUCT(B2438:B2457, (ROW(B2438:B2457)-ROW(B2438)+1)) / (20*21/2)</f>
        <v>7.0976238095238084</v>
      </c>
      <c r="J2454" s="2">
        <f t="shared" si="306"/>
        <v>7.1063209185335872</v>
      </c>
      <c r="K2454" s="2">
        <f t="shared" si="300"/>
        <v>7.1774962481844371</v>
      </c>
    </row>
    <row r="2455" spans="1:11" ht="13.5" x14ac:dyDescent="0.25">
      <c r="A2455" s="3">
        <v>45579</v>
      </c>
      <c r="B2455" s="2">
        <v>7.1790000000000003</v>
      </c>
      <c r="C2455" s="2">
        <f t="shared" si="301"/>
        <v>4.4599999999999973E-2</v>
      </c>
      <c r="D2455" s="2">
        <f t="shared" si="302"/>
        <v>7.0648200000000001</v>
      </c>
      <c r="E2455" s="2">
        <f t="shared" si="304"/>
        <v>7.0835600000000003</v>
      </c>
      <c r="F2455" s="2">
        <f t="shared" si="305"/>
        <v>7.1036350000000015</v>
      </c>
      <c r="G2455" s="2">
        <f t="shared" si="299"/>
        <v>7.2062840000000028</v>
      </c>
      <c r="H2455" s="2">
        <f t="shared" si="303"/>
        <v>6.8927565000000071</v>
      </c>
      <c r="I2455" s="2">
        <f t="array" ref="I2455">SUMPRODUCT(B2439:B2458, (ROW(B2439:B2458)-ROW(B2439)+1)) / (20*21/2)</f>
        <v>7.106539047619048</v>
      </c>
      <c r="J2455" s="2">
        <f t="shared" si="306"/>
        <v>7.1132427358161028</v>
      </c>
      <c r="K2455" s="2">
        <f t="shared" si="300"/>
        <v>7.1775552188438709</v>
      </c>
    </row>
    <row r="2456" spans="1:11" ht="13.5" x14ac:dyDescent="0.25">
      <c r="A2456" s="3">
        <v>45581</v>
      </c>
      <c r="B2456" s="2">
        <v>7.1254999999999997</v>
      </c>
      <c r="C2456" s="2">
        <f t="shared" si="301"/>
        <v>-5.3500000000000547E-2</v>
      </c>
      <c r="D2456" s="2">
        <f t="shared" si="302"/>
        <v>7.0701800000000006</v>
      </c>
      <c r="E2456" s="2">
        <f t="shared" si="304"/>
        <v>7.0871300000000002</v>
      </c>
      <c r="F2456" s="2">
        <f t="shared" si="305"/>
        <v>7.1009599999999988</v>
      </c>
      <c r="G2456" s="2">
        <f t="shared" si="299"/>
        <v>7.2032520000000027</v>
      </c>
      <c r="H2456" s="2">
        <f t="shared" si="303"/>
        <v>6.895860000000007</v>
      </c>
      <c r="I2456" s="2">
        <f t="array" ref="I2456">SUMPRODUCT(B2440:B2459, (ROW(B2440:B2459)-ROW(B2440)+1)) / (20*21/2)</f>
        <v>7.1160047619047626</v>
      </c>
      <c r="J2456" s="2">
        <f t="shared" si="306"/>
        <v>7.1144100943098074</v>
      </c>
      <c r="K2456" s="2">
        <f t="shared" si="300"/>
        <v>7.1755138377127388</v>
      </c>
    </row>
    <row r="2457" spans="1:11" ht="13.5" x14ac:dyDescent="0.25">
      <c r="A2457" s="3">
        <v>45582</v>
      </c>
      <c r="B2457" s="2">
        <v>7.1790000000000003</v>
      </c>
      <c r="C2457" s="2">
        <f t="shared" si="301"/>
        <v>5.3500000000000547E-2</v>
      </c>
      <c r="D2457" s="2">
        <f t="shared" si="302"/>
        <v>7.1147800000000005</v>
      </c>
      <c r="E2457" s="2">
        <f t="shared" si="304"/>
        <v>7.0915900000000009</v>
      </c>
      <c r="F2457" s="2">
        <f t="shared" si="305"/>
        <v>7.1031899999999997</v>
      </c>
      <c r="G2457" s="2">
        <f t="shared" si="299"/>
        <v>7.201112000000002</v>
      </c>
      <c r="H2457" s="2">
        <f t="shared" si="303"/>
        <v>6.8990700000000071</v>
      </c>
      <c r="I2457" s="2">
        <f t="array" ref="I2457">SUMPRODUCT(B2441:B2460, (ROW(B2441:B2460)-ROW(B2441)+1)) / (20*21/2)</f>
        <v>7.1221652380952394</v>
      </c>
      <c r="J2457" s="2">
        <f t="shared" si="306"/>
        <v>7.1205615138993501</v>
      </c>
      <c r="K2457" s="2">
        <f t="shared" si="300"/>
        <v>7.1756505499592977</v>
      </c>
    </row>
    <row r="2458" spans="1:11" ht="13.5" x14ac:dyDescent="0.25">
      <c r="A2458" s="3">
        <v>45583</v>
      </c>
      <c r="B2458" s="2">
        <v>7.1967999999999996</v>
      </c>
      <c r="C2458" s="2">
        <f t="shared" si="301"/>
        <v>1.7799999999999372E-2</v>
      </c>
      <c r="D2458" s="2">
        <f t="shared" si="302"/>
        <v>7.1629400000000008</v>
      </c>
      <c r="E2458" s="2">
        <f t="shared" si="304"/>
        <v>7.0987200000000001</v>
      </c>
      <c r="F2458" s="2">
        <f t="shared" si="305"/>
        <v>7.1063099999999988</v>
      </c>
      <c r="G2458" s="2">
        <f t="shared" si="299"/>
        <v>7.1989720000000021</v>
      </c>
      <c r="H2458" s="2">
        <f t="shared" si="303"/>
        <v>6.9024095000000072</v>
      </c>
      <c r="I2458" s="2">
        <f t="array" ref="I2458">SUMPRODUCT(B2442:B2461, (ROW(B2442:B2461)-ROW(B2442)+1)) / (20*21/2)</f>
        <v>7.1077228571428588</v>
      </c>
      <c r="J2458" s="2">
        <f t="shared" si="306"/>
        <v>7.1278223220994121</v>
      </c>
      <c r="K2458" s="2">
        <f t="shared" si="300"/>
        <v>7.1764799401569723</v>
      </c>
    </row>
    <row r="2459" spans="1:11" ht="13.5" x14ac:dyDescent="0.25">
      <c r="A2459" s="3">
        <v>45586</v>
      </c>
      <c r="B2459" s="2">
        <v>7.2057000000000002</v>
      </c>
      <c r="C2459" s="2">
        <f t="shared" si="301"/>
        <v>8.9000000000005741E-3</v>
      </c>
      <c r="D2459" s="2">
        <f t="shared" si="302"/>
        <v>7.1771999999999991</v>
      </c>
      <c r="E2459" s="2">
        <f t="shared" si="304"/>
        <v>7.1076300000000003</v>
      </c>
      <c r="F2459" s="2">
        <f t="shared" si="305"/>
        <v>7.1054150000000007</v>
      </c>
      <c r="G2459" s="2">
        <f t="shared" si="299"/>
        <v>7.1973660000000015</v>
      </c>
      <c r="H2459" s="2">
        <f t="shared" si="303"/>
        <v>6.9058335000000053</v>
      </c>
      <c r="I2459" s="2">
        <f t="array" ref="I2459">SUMPRODUCT(B2443:B2462, (ROW(B2443:B2462)-ROW(B2443)+1)) / (20*21/2)</f>
        <v>7.1009299999999991</v>
      </c>
      <c r="J2459" s="2">
        <f t="shared" si="306"/>
        <v>7.1352392438042296</v>
      </c>
      <c r="K2459" s="2">
        <f t="shared" si="300"/>
        <v>7.1776258248566993</v>
      </c>
    </row>
    <row r="2460" spans="1:11" ht="13.5" x14ac:dyDescent="0.25">
      <c r="A2460" s="3">
        <v>45587</v>
      </c>
      <c r="B2460" s="2">
        <v>7.1700999999999997</v>
      </c>
      <c r="C2460" s="2">
        <f t="shared" si="301"/>
        <v>-3.560000000000052E-2</v>
      </c>
      <c r="D2460" s="2">
        <f t="shared" si="302"/>
        <v>7.1754199999999999</v>
      </c>
      <c r="E2460" s="2">
        <f t="shared" si="304"/>
        <v>7.1201200000000018</v>
      </c>
      <c r="F2460" s="2">
        <f t="shared" si="305"/>
        <v>7.1076449999999998</v>
      </c>
      <c r="G2460" s="2">
        <f t="shared" si="299"/>
        <v>7.1950480000000008</v>
      </c>
      <c r="H2460" s="2">
        <f t="shared" si="303"/>
        <v>6.9091600000000053</v>
      </c>
      <c r="I2460" s="2">
        <f t="array" ref="I2460">SUMPRODUCT(B2444:B2463, (ROW(B2444:B2463)-ROW(B2444)+1)) / (20*21/2)</f>
        <v>7.0874219047619045</v>
      </c>
      <c r="J2460" s="2">
        <f t="shared" si="306"/>
        <v>7.1385593158228744</v>
      </c>
      <c r="K2460" s="2">
        <f t="shared" si="300"/>
        <v>7.1773306944701618</v>
      </c>
    </row>
    <row r="2461" spans="1:11" ht="13.5" x14ac:dyDescent="0.25">
      <c r="A2461" s="3">
        <v>45588</v>
      </c>
      <c r="B2461" s="2">
        <v>6.9560000000000004</v>
      </c>
      <c r="C2461" s="2">
        <f t="shared" si="301"/>
        <v>-0.21409999999999929</v>
      </c>
      <c r="D2461" s="2">
        <f t="shared" si="302"/>
        <v>7.1415199999999999</v>
      </c>
      <c r="E2461" s="2">
        <f t="shared" si="304"/>
        <v>7.1058500000000011</v>
      </c>
      <c r="F2461" s="2">
        <f t="shared" si="305"/>
        <v>7.0987249999999991</v>
      </c>
      <c r="G2461" s="2">
        <f t="shared" si="299"/>
        <v>7.188270000000001</v>
      </c>
      <c r="H2461" s="2">
        <f t="shared" si="303"/>
        <v>6.9114560000000038</v>
      </c>
      <c r="I2461" s="2">
        <f t="array" ref="I2461">SUMPRODUCT(B2445:B2464, (ROW(B2445:B2464)-ROW(B2445)+1)) / (20*21/2)</f>
        <v>7.0746785714285707</v>
      </c>
      <c r="J2461" s="2">
        <f t="shared" si="306"/>
        <v>7.121172714315934</v>
      </c>
      <c r="K2461" s="2">
        <f t="shared" si="300"/>
        <v>7.1686510593929009</v>
      </c>
    </row>
    <row r="2462" spans="1:11" ht="13.5" x14ac:dyDescent="0.25">
      <c r="A2462" s="3">
        <v>45589</v>
      </c>
      <c r="B2462" s="2">
        <v>7.0274000000000001</v>
      </c>
      <c r="C2462" s="2">
        <f t="shared" si="301"/>
        <v>7.1399999999999686E-2</v>
      </c>
      <c r="D2462" s="2">
        <f t="shared" si="302"/>
        <v>7.1111999999999993</v>
      </c>
      <c r="E2462" s="2">
        <f t="shared" si="304"/>
        <v>7.1129900000000008</v>
      </c>
      <c r="F2462" s="2">
        <f t="shared" si="305"/>
        <v>7.0978350000000008</v>
      </c>
      <c r="G2462" s="2">
        <f t="shared" si="299"/>
        <v>7.1798880000000009</v>
      </c>
      <c r="H2462" s="2">
        <f t="shared" si="303"/>
        <v>6.9144705000000046</v>
      </c>
      <c r="I2462" s="2">
        <f t="array" ref="I2462">SUMPRODUCT(B2446:B2465, (ROW(B2446:B2465)-ROW(B2446)+1)) / (20*21/2)</f>
        <v>7.0625299999999998</v>
      </c>
      <c r="J2462" s="2">
        <f t="shared" si="306"/>
        <v>7.1122419796191787</v>
      </c>
      <c r="K2462" s="2">
        <f t="shared" si="300"/>
        <v>7.163111802161807</v>
      </c>
    </row>
    <row r="2463" spans="1:11" ht="13.5" x14ac:dyDescent="0.25">
      <c r="A2463" s="3">
        <v>45590</v>
      </c>
      <c r="B2463" s="2">
        <v>6.9560000000000004</v>
      </c>
      <c r="C2463" s="2">
        <f t="shared" si="301"/>
        <v>-7.1399999999999686E-2</v>
      </c>
      <c r="D2463" s="2">
        <f t="shared" si="302"/>
        <v>7.0630400000000009</v>
      </c>
      <c r="E2463" s="2">
        <f t="shared" si="304"/>
        <v>7.1129900000000008</v>
      </c>
      <c r="F2463" s="2">
        <f t="shared" si="305"/>
        <v>7.0898050000000001</v>
      </c>
      <c r="G2463" s="2">
        <f t="shared" si="299"/>
        <v>7.1709699999999996</v>
      </c>
      <c r="H2463" s="2">
        <f t="shared" si="303"/>
        <v>6.9174090000000037</v>
      </c>
      <c r="I2463" s="2">
        <f t="array" ref="I2463">SUMPRODUCT(B2447:B2466, (ROW(B2447:B2466)-ROW(B2447)+1)) / (20*21/2)</f>
        <v>7.0508914285714299</v>
      </c>
      <c r="J2463" s="2">
        <f t="shared" si="306"/>
        <v>7.097361791084019</v>
      </c>
      <c r="K2463" s="2">
        <f t="shared" si="300"/>
        <v>7.1549897707044821</v>
      </c>
    </row>
    <row r="2464" spans="1:11" ht="13.5" x14ac:dyDescent="0.25">
      <c r="A2464" s="3">
        <v>45593</v>
      </c>
      <c r="B2464" s="2">
        <v>6.9560000000000004</v>
      </c>
      <c r="C2464" s="2">
        <f t="shared" si="301"/>
        <v>0</v>
      </c>
      <c r="D2464" s="2">
        <f t="shared" si="302"/>
        <v>7.0130999999999997</v>
      </c>
      <c r="E2464" s="2">
        <f t="shared" si="304"/>
        <v>7.0951499999999994</v>
      </c>
      <c r="F2464" s="2">
        <f t="shared" si="305"/>
        <v>7.0835600000000003</v>
      </c>
      <c r="G2464" s="2">
        <f t="shared" si="299"/>
        <v>7.1649039999999999</v>
      </c>
      <c r="H2464" s="2">
        <f t="shared" si="303"/>
        <v>6.9203475000000036</v>
      </c>
      <c r="I2464" s="2">
        <f t="array" ref="I2464">SUMPRODUCT(B2448:B2467, (ROW(B2448:B2467)-ROW(B2448)+1)) / (20*21/2)</f>
        <v>7.0398900000000006</v>
      </c>
      <c r="J2464" s="2">
        <f t="shared" si="306"/>
        <v>7.0838987633617316</v>
      </c>
      <c r="K2464" s="2">
        <f t="shared" si="300"/>
        <v>7.1471862502846992</v>
      </c>
    </row>
    <row r="2465" spans="1:11" ht="13.5" x14ac:dyDescent="0.25">
      <c r="A2465" s="3">
        <v>45594</v>
      </c>
      <c r="B2465" s="2">
        <v>6.9560000000000004</v>
      </c>
      <c r="C2465" s="2">
        <f t="shared" si="301"/>
        <v>0</v>
      </c>
      <c r="D2465" s="2">
        <f t="shared" si="302"/>
        <v>6.9702799999999998</v>
      </c>
      <c r="E2465" s="2">
        <f t="shared" si="304"/>
        <v>7.0728500000000007</v>
      </c>
      <c r="F2465" s="2">
        <f t="shared" si="305"/>
        <v>7.0782049999999996</v>
      </c>
      <c r="G2465" s="2">
        <f t="shared" si="299"/>
        <v>7.1590180000000005</v>
      </c>
      <c r="H2465" s="2">
        <f t="shared" si="303"/>
        <v>6.923326000000003</v>
      </c>
      <c r="I2465" s="2">
        <f t="array" ref="I2465">SUMPRODUCT(B2449:B2468, (ROW(B2449:B2468)-ROW(B2449)+1)) / (20*21/2)</f>
        <v>7.0297380952380966</v>
      </c>
      <c r="J2465" s="2">
        <f t="shared" si="306"/>
        <v>7.0717179287558523</v>
      </c>
      <c r="K2465" s="2">
        <f t="shared" si="300"/>
        <v>7.1396887502735353</v>
      </c>
    </row>
    <row r="2466" spans="1:11" ht="13.5" x14ac:dyDescent="0.25">
      <c r="A2466" s="3">
        <v>45595</v>
      </c>
      <c r="B2466" s="2">
        <v>6.9560000000000004</v>
      </c>
      <c r="C2466" s="2">
        <f t="shared" si="301"/>
        <v>0</v>
      </c>
      <c r="D2466" s="2">
        <f t="shared" si="302"/>
        <v>6.9702799999999998</v>
      </c>
      <c r="E2466" s="2">
        <f t="shared" si="304"/>
        <v>7.0559000000000012</v>
      </c>
      <c r="F2466" s="2">
        <f t="shared" si="305"/>
        <v>7.0715149999999998</v>
      </c>
      <c r="G2466" s="2">
        <f t="shared" si="299"/>
        <v>7.1527740000000009</v>
      </c>
      <c r="H2466" s="2">
        <f t="shared" si="303"/>
        <v>6.9263850000000033</v>
      </c>
      <c r="I2466" s="2">
        <f t="array" ref="I2466">SUMPRODUCT(B2450:B2469, (ROW(B2450:B2469)-ROW(B2450)+1)) / (20*21/2)</f>
        <v>7.0203933333333355</v>
      </c>
      <c r="J2466" s="2">
        <f t="shared" si="306"/>
        <v>7.0606971736362469</v>
      </c>
      <c r="K2466" s="2">
        <f t="shared" si="300"/>
        <v>7.132485269870652</v>
      </c>
    </row>
    <row r="2467" spans="1:11" ht="13.5" x14ac:dyDescent="0.25">
      <c r="A2467" s="3">
        <v>45596</v>
      </c>
      <c r="B2467" s="2">
        <v>6.9560000000000004</v>
      </c>
      <c r="C2467" s="2">
        <f t="shared" si="301"/>
        <v>0</v>
      </c>
      <c r="D2467" s="2">
        <f t="shared" si="302"/>
        <v>6.9560000000000004</v>
      </c>
      <c r="E2467" s="2">
        <f t="shared" si="304"/>
        <v>7.0336000000000016</v>
      </c>
      <c r="F2467" s="2">
        <f t="shared" si="305"/>
        <v>7.062595</v>
      </c>
      <c r="G2467" s="2">
        <f t="shared" si="299"/>
        <v>7.1456379999999999</v>
      </c>
      <c r="H2467" s="2">
        <f t="shared" si="303"/>
        <v>6.9294840000000031</v>
      </c>
      <c r="I2467" s="2">
        <f t="array" ref="I2467">SUMPRODUCT(B2451:B2470, (ROW(B2451:B2470)-ROW(B2451)+1)) / (20*21/2)</f>
        <v>7.0118133333333343</v>
      </c>
      <c r="J2467" s="2">
        <f t="shared" si="306"/>
        <v>7.0507260142423185</v>
      </c>
      <c r="K2467" s="2">
        <f t="shared" si="300"/>
        <v>7.1255642788953333</v>
      </c>
    </row>
    <row r="2468" spans="1:11" ht="13.5" x14ac:dyDescent="0.25">
      <c r="A2468" s="3">
        <v>45597</v>
      </c>
      <c r="B2468" s="2">
        <v>6.9560000000000004</v>
      </c>
      <c r="C2468" s="2">
        <f t="shared" si="301"/>
        <v>0</v>
      </c>
      <c r="D2468" s="2">
        <f t="shared" si="302"/>
        <v>6.9560000000000004</v>
      </c>
      <c r="E2468" s="2">
        <f t="shared" si="304"/>
        <v>7.009520000000002</v>
      </c>
      <c r="F2468" s="2">
        <f t="shared" si="305"/>
        <v>7.0541200000000002</v>
      </c>
      <c r="G2468" s="2">
        <f t="shared" si="299"/>
        <v>7.1388600000000011</v>
      </c>
      <c r="H2468" s="2">
        <f t="shared" si="303"/>
        <v>6.9326230000000022</v>
      </c>
      <c r="I2468" s="2">
        <f t="array" ref="I2468">SUMPRODUCT(B2452:B2471, (ROW(B2452:B2471)-ROW(B2452)+1)) / (20*21/2)</f>
        <v>6.9985628571428578</v>
      </c>
      <c r="J2468" s="2">
        <f t="shared" si="306"/>
        <v>7.0417044890763831</v>
      </c>
      <c r="K2468" s="2">
        <f t="shared" si="300"/>
        <v>7.1189146993308112</v>
      </c>
    </row>
    <row r="2469" spans="1:11" ht="13.5" x14ac:dyDescent="0.25">
      <c r="A2469" s="3">
        <v>45600</v>
      </c>
      <c r="B2469" s="2">
        <v>6.9560000000000004</v>
      </c>
      <c r="C2469" s="2">
        <f t="shared" si="301"/>
        <v>0</v>
      </c>
      <c r="D2469" s="2">
        <f t="shared" si="302"/>
        <v>6.9560000000000004</v>
      </c>
      <c r="E2469" s="2">
        <f t="shared" si="304"/>
        <v>6.9845500000000014</v>
      </c>
      <c r="F2469" s="2">
        <f t="shared" si="305"/>
        <v>7.0460900000000013</v>
      </c>
      <c r="G2469" s="2">
        <f t="shared" si="299"/>
        <v>7.131368000000001</v>
      </c>
      <c r="H2469" s="2">
        <f t="shared" si="303"/>
        <v>6.9360835000000005</v>
      </c>
      <c r="I2469" s="2">
        <f t="array" ref="I2469">SUMPRODUCT(B2453:B2472, (ROW(B2453:B2472)-ROW(B2453)+1)) / (20*21/2)</f>
        <v>6.98710380952381</v>
      </c>
      <c r="J2469" s="2">
        <f t="shared" si="306"/>
        <v>7.033542156783394</v>
      </c>
      <c r="K2469" s="2">
        <f t="shared" si="300"/>
        <v>7.1125258875923487</v>
      </c>
    </row>
    <row r="2470" spans="1:11" ht="13.5" x14ac:dyDescent="0.25">
      <c r="A2470" s="3">
        <v>45601</v>
      </c>
      <c r="B2470" s="2">
        <v>6.9560000000000004</v>
      </c>
      <c r="C2470" s="2">
        <f t="shared" si="301"/>
        <v>0</v>
      </c>
      <c r="D2470" s="2">
        <f t="shared" si="302"/>
        <v>6.9560000000000004</v>
      </c>
      <c r="E2470" s="2">
        <f t="shared" si="304"/>
        <v>6.963140000000001</v>
      </c>
      <c r="F2470" s="2">
        <f t="shared" si="305"/>
        <v>7.0416300000000005</v>
      </c>
      <c r="G2470" s="2">
        <f t="shared" si="299"/>
        <v>7.1247680000000013</v>
      </c>
      <c r="H2470" s="2">
        <f t="shared" si="303"/>
        <v>6.9405480000000015</v>
      </c>
      <c r="I2470" s="2">
        <f t="array" ref="I2470">SUMPRODUCT(B2454:B2473, (ROW(B2454:B2473)-ROW(B2454)+1)) / (20*21/2)</f>
        <v>6.9783995238095251</v>
      </c>
      <c r="J2470" s="2">
        <f t="shared" si="306"/>
        <v>7.0261571894706893</v>
      </c>
      <c r="K2470" s="2">
        <f t="shared" si="300"/>
        <v>7.1063876174906886</v>
      </c>
    </row>
    <row r="2471" spans="1:11" ht="13.5" x14ac:dyDescent="0.25">
      <c r="A2471" s="3">
        <v>45602</v>
      </c>
      <c r="B2471" s="2">
        <v>6.9024999999999999</v>
      </c>
      <c r="C2471" s="2">
        <f t="shared" si="301"/>
        <v>-5.3500000000000547E-2</v>
      </c>
      <c r="D2471" s="2">
        <f t="shared" si="302"/>
        <v>6.9453000000000005</v>
      </c>
      <c r="E2471" s="2">
        <f t="shared" si="304"/>
        <v>6.957790000000001</v>
      </c>
      <c r="F2471" s="2">
        <f t="shared" si="305"/>
        <v>7.0318200000000015</v>
      </c>
      <c r="G2471" s="2">
        <f t="shared" si="299"/>
        <v>7.1174540000000004</v>
      </c>
      <c r="H2471" s="2">
        <f t="shared" si="303"/>
        <v>6.9449455000000011</v>
      </c>
      <c r="I2471" s="2">
        <f t="array" ref="I2471">SUMPRODUCT(B2455:B2474, (ROW(B2455:B2474)-ROW(B2455)+1)) / (20*21/2)</f>
        <v>6.9621323809523812</v>
      </c>
      <c r="J2471" s="2">
        <f t="shared" si="306"/>
        <v>7.014380314283005</v>
      </c>
      <c r="K2471" s="2">
        <f t="shared" si="300"/>
        <v>7.0983920246479162</v>
      </c>
    </row>
    <row r="2472" spans="1:11" ht="13.5" x14ac:dyDescent="0.25">
      <c r="A2472" s="3">
        <v>45603</v>
      </c>
      <c r="B2472" s="2">
        <v>6.9115000000000002</v>
      </c>
      <c r="C2472" s="2">
        <f t="shared" si="301"/>
        <v>9.0000000000003411E-3</v>
      </c>
      <c r="D2472" s="2">
        <f t="shared" si="302"/>
        <v>6.9364000000000008</v>
      </c>
      <c r="E2472" s="2">
        <f t="shared" si="304"/>
        <v>6.9462000000000019</v>
      </c>
      <c r="F2472" s="2">
        <f t="shared" si="305"/>
        <v>7.0295950000000005</v>
      </c>
      <c r="G2472" s="2">
        <f t="shared" si="299"/>
        <v>7.1099640000000015</v>
      </c>
      <c r="H2472" s="2">
        <f t="shared" si="303"/>
        <v>6.9483040000000003</v>
      </c>
      <c r="I2472" s="2">
        <f t="array" ref="I2472">SUMPRODUCT(B2456:B2475, (ROW(B2456:B2475)-ROW(B2456)+1)) / (20*21/2)</f>
        <v>6.9395438095238093</v>
      </c>
      <c r="J2472" s="2">
        <f t="shared" si="306"/>
        <v>7.0045821891131954</v>
      </c>
      <c r="K2472" s="2">
        <f t="shared" si="300"/>
        <v>7.0910629256421158</v>
      </c>
    </row>
    <row r="2473" spans="1:11" ht="13.5" x14ac:dyDescent="0.25">
      <c r="A2473" s="3">
        <v>45604</v>
      </c>
      <c r="B2473" s="2">
        <v>6.9382000000000001</v>
      </c>
      <c r="C2473" s="2">
        <f t="shared" si="301"/>
        <v>2.6699999999999946E-2</v>
      </c>
      <c r="D2473" s="2">
        <f t="shared" si="302"/>
        <v>6.9328400000000006</v>
      </c>
      <c r="E2473" s="2">
        <f t="shared" si="304"/>
        <v>6.9444200000000009</v>
      </c>
      <c r="F2473" s="2">
        <f t="shared" si="305"/>
        <v>7.0287050000000004</v>
      </c>
      <c r="G2473" s="2">
        <f t="shared" si="299"/>
        <v>7.1031860000000018</v>
      </c>
      <c r="H2473" s="2">
        <f t="shared" si="303"/>
        <v>6.9516755000000003</v>
      </c>
      <c r="I2473" s="2">
        <f t="array" ref="I2473">SUMPRODUCT(B2457:B2476, (ROW(B2457:B2476)-ROW(B2457)+1)) / (20*21/2)</f>
        <v>6.9265042857142847</v>
      </c>
      <c r="J2473" s="2">
        <f t="shared" si="306"/>
        <v>6.9982600758643203</v>
      </c>
      <c r="K2473" s="2">
        <f t="shared" si="300"/>
        <v>7.0850683011071309</v>
      </c>
    </row>
    <row r="2474" spans="1:11" ht="13.5" x14ac:dyDescent="0.25">
      <c r="A2474" s="3">
        <v>45607</v>
      </c>
      <c r="B2474" s="2">
        <v>6.8578999999999999</v>
      </c>
      <c r="C2474" s="2">
        <f t="shared" si="301"/>
        <v>-8.030000000000026E-2</v>
      </c>
      <c r="D2474" s="2">
        <f t="shared" si="302"/>
        <v>6.9132199999999999</v>
      </c>
      <c r="E2474" s="2">
        <f t="shared" si="304"/>
        <v>6.9346100000000011</v>
      </c>
      <c r="F2474" s="2">
        <f t="shared" si="305"/>
        <v>7.0148800000000007</v>
      </c>
      <c r="G2474" s="2">
        <f t="shared" si="299"/>
        <v>7.0948020000000005</v>
      </c>
      <c r="H2474" s="2">
        <f t="shared" si="303"/>
        <v>6.9548864999999989</v>
      </c>
      <c r="I2474" s="2">
        <f t="array" ref="I2474">SUMPRODUCT(B2458:B2477, (ROW(B2458:B2477)-ROW(B2458)+1)) / (20*21/2)</f>
        <v>6.9071009523809517</v>
      </c>
      <c r="J2474" s="2">
        <f t="shared" si="306"/>
        <v>6.9848924495915279</v>
      </c>
      <c r="K2474" s="2">
        <f t="shared" si="300"/>
        <v>7.076159740279401</v>
      </c>
    </row>
    <row r="2475" spans="1:11" ht="13.5" x14ac:dyDescent="0.25">
      <c r="A2475" s="3">
        <v>45608</v>
      </c>
      <c r="B2475" s="2">
        <v>6.7777000000000003</v>
      </c>
      <c r="C2475" s="2">
        <f t="shared" si="301"/>
        <v>-8.0199999999999605E-2</v>
      </c>
      <c r="D2475" s="2">
        <f t="shared" si="302"/>
        <v>6.8775600000000008</v>
      </c>
      <c r="E2475" s="2">
        <f t="shared" si="304"/>
        <v>6.916780000000001</v>
      </c>
      <c r="F2475" s="2">
        <f t="shared" si="305"/>
        <v>6.9948150000000009</v>
      </c>
      <c r="G2475" s="2">
        <f t="shared" si="299"/>
        <v>7.0848139999999997</v>
      </c>
      <c r="H2475" s="2">
        <f t="shared" si="303"/>
        <v>6.9576559999999992</v>
      </c>
      <c r="I2475" s="2">
        <f t="array" ref="I2475">SUMPRODUCT(B2459:B2478, (ROW(B2459:B2478)-ROW(B2459)+1)) / (20*21/2)</f>
        <v>6.889608571428572</v>
      </c>
      <c r="J2475" s="2">
        <f t="shared" si="306"/>
        <v>6.9651598353447159</v>
      </c>
      <c r="K2475" s="2">
        <f t="shared" si="300"/>
        <v>7.0644554367390331</v>
      </c>
    </row>
    <row r="2476" spans="1:11" ht="13.5" x14ac:dyDescent="0.25">
      <c r="A2476" s="3">
        <v>45609</v>
      </c>
      <c r="B2476" s="2">
        <v>6.8578999999999999</v>
      </c>
      <c r="C2476" s="2">
        <f t="shared" si="301"/>
        <v>8.0199999999999605E-2</v>
      </c>
      <c r="D2476" s="2">
        <f t="shared" si="302"/>
        <v>6.8686399999999992</v>
      </c>
      <c r="E2476" s="2">
        <f t="shared" si="304"/>
        <v>6.9069700000000012</v>
      </c>
      <c r="F2476" s="2">
        <f t="shared" si="305"/>
        <v>6.9814350000000021</v>
      </c>
      <c r="G2476" s="2">
        <f t="shared" si="299"/>
        <v>7.0767859999999985</v>
      </c>
      <c r="H2476" s="2">
        <f t="shared" si="303"/>
        <v>6.9608669999999986</v>
      </c>
      <c r="I2476" s="2">
        <f t="array" ref="I2476">SUMPRODUCT(B2460:B2479, (ROW(B2460:B2479)-ROW(B2460)+1)) / (20*21/2)</f>
        <v>6.8741119047619055</v>
      </c>
      <c r="J2476" s="2">
        <f t="shared" si="306"/>
        <v>6.9549446129309329</v>
      </c>
      <c r="K2476" s="2">
        <f t="shared" si="300"/>
        <v>7.0563552235335809</v>
      </c>
    </row>
    <row r="2477" spans="1:11" ht="13.5" x14ac:dyDescent="0.25">
      <c r="A2477" s="3">
        <v>45610</v>
      </c>
      <c r="B2477" s="2">
        <v>6.7777000000000003</v>
      </c>
      <c r="C2477" s="2">
        <f t="shared" si="301"/>
        <v>-8.0199999999999605E-2</v>
      </c>
      <c r="D2477" s="2">
        <f t="shared" si="302"/>
        <v>6.8418800000000006</v>
      </c>
      <c r="E2477" s="2">
        <f t="shared" si="304"/>
        <v>6.8891400000000003</v>
      </c>
      <c r="F2477" s="2">
        <f t="shared" si="305"/>
        <v>6.9613700000000005</v>
      </c>
      <c r="G2477" s="2">
        <f t="shared" si="299"/>
        <v>7.0689379999999984</v>
      </c>
      <c r="H2477" s="2">
        <f t="shared" si="303"/>
        <v>6.9635964999999986</v>
      </c>
      <c r="I2477" s="2">
        <f t="array" ref="I2477">SUMPRODUCT(B2461:B2480, (ROW(B2461:B2480)-ROW(B2461)+1)) / (20*21/2)</f>
        <v>6.8606533333333335</v>
      </c>
      <c r="J2477" s="2">
        <f t="shared" si="306"/>
        <v>6.938064173604177</v>
      </c>
      <c r="K2477" s="2">
        <f t="shared" si="300"/>
        <v>7.0454275677087352</v>
      </c>
    </row>
    <row r="2478" spans="1:11" ht="13.5" x14ac:dyDescent="0.25">
      <c r="A2478" s="3">
        <v>45611</v>
      </c>
      <c r="B2478" s="2">
        <v>6.7777000000000003</v>
      </c>
      <c r="C2478" s="2">
        <f t="shared" si="301"/>
        <v>0</v>
      </c>
      <c r="D2478" s="2">
        <f t="shared" si="302"/>
        <v>6.8097800000000008</v>
      </c>
      <c r="E2478" s="2">
        <f t="shared" si="304"/>
        <v>6.8713100000000011</v>
      </c>
      <c r="F2478" s="2">
        <f t="shared" si="305"/>
        <v>6.9404150000000016</v>
      </c>
      <c r="G2478" s="2">
        <f t="shared" si="299"/>
        <v>7.060019999999998</v>
      </c>
      <c r="H2478" s="2">
        <f t="shared" si="303"/>
        <v>6.9663659999999989</v>
      </c>
      <c r="I2478" s="2">
        <f t="array" ref="I2478">SUMPRODUCT(B2462:B2481, (ROW(B2462:B2481)-ROW(B2462)+1)) / (20*21/2)</f>
        <v>6.8490633333333335</v>
      </c>
      <c r="J2478" s="2">
        <f t="shared" si="306"/>
        <v>6.9227913951656843</v>
      </c>
      <c r="K2478" s="2">
        <f t="shared" si="300"/>
        <v>7.0349284474064326</v>
      </c>
    </row>
    <row r="2479" spans="1:11" ht="13.5" x14ac:dyDescent="0.25">
      <c r="A2479" s="3">
        <v>45614</v>
      </c>
      <c r="B2479" s="2">
        <v>6.7777000000000003</v>
      </c>
      <c r="C2479" s="2">
        <f t="shared" si="301"/>
        <v>0</v>
      </c>
      <c r="D2479" s="2">
        <f t="shared" si="302"/>
        <v>6.7937399999999997</v>
      </c>
      <c r="E2479" s="2">
        <f t="shared" si="304"/>
        <v>6.8534800000000002</v>
      </c>
      <c r="F2479" s="2">
        <f t="shared" si="305"/>
        <v>6.9190150000000017</v>
      </c>
      <c r="G2479" s="2">
        <f t="shared" si="299"/>
        <v>7.0498539999999972</v>
      </c>
      <c r="H2479" s="2">
        <f t="shared" si="303"/>
        <v>6.9697379999999995</v>
      </c>
      <c r="I2479" s="2">
        <f t="array" ref="I2479">SUMPRODUCT(B2463:B2482, (ROW(B2463:B2482)-ROW(B2463)+1)) / (20*21/2)</f>
        <v>6.8553033333333326</v>
      </c>
      <c r="J2479" s="2">
        <f t="shared" si="306"/>
        <v>6.9089731670546666</v>
      </c>
      <c r="K2479" s="2">
        <f t="shared" si="300"/>
        <v>7.024841057312063</v>
      </c>
    </row>
    <row r="2480" spans="1:11" ht="13.5" x14ac:dyDescent="0.25">
      <c r="A2480" s="3">
        <v>45615</v>
      </c>
      <c r="B2480" s="2">
        <v>6.7777000000000003</v>
      </c>
      <c r="C2480" s="2">
        <f t="shared" si="301"/>
        <v>0</v>
      </c>
      <c r="D2480" s="2">
        <f t="shared" si="302"/>
        <v>6.7937399999999997</v>
      </c>
      <c r="E2480" s="2">
        <f t="shared" si="304"/>
        <v>6.8356500000000011</v>
      </c>
      <c r="F2480" s="2">
        <f t="shared" si="305"/>
        <v>6.8993950000000011</v>
      </c>
      <c r="G2480" s="2">
        <f t="shared" si="299"/>
        <v>7.0409359999999959</v>
      </c>
      <c r="H2480" s="2">
        <f t="shared" si="303"/>
        <v>6.9727085000000013</v>
      </c>
      <c r="I2480" s="2">
        <f t="array" ref="I2480">SUMPRODUCT(B2464:B2483, (ROW(B2464:B2483)-ROW(B2464)+1)) / (20*21/2)</f>
        <v>6.8533976190476187</v>
      </c>
      <c r="J2480" s="2">
        <f t="shared" si="306"/>
        <v>6.8964709606685082</v>
      </c>
      <c r="K2480" s="2">
        <f t="shared" si="300"/>
        <v>7.0151492511429625</v>
      </c>
    </row>
    <row r="2481" spans="1:11" ht="13.5" x14ac:dyDescent="0.25">
      <c r="A2481" s="3">
        <v>45616</v>
      </c>
      <c r="B2481" s="2">
        <v>6.7777000000000003</v>
      </c>
      <c r="C2481" s="2">
        <f t="shared" si="301"/>
        <v>0</v>
      </c>
      <c r="D2481" s="2">
        <f t="shared" si="302"/>
        <v>6.7777000000000003</v>
      </c>
      <c r="E2481" s="2">
        <f t="shared" si="304"/>
        <v>6.8231700000000002</v>
      </c>
      <c r="F2481" s="2">
        <f t="shared" si="305"/>
        <v>6.890480000000001</v>
      </c>
      <c r="G2481" s="2">
        <f t="shared" si="299"/>
        <v>7.0320179999999946</v>
      </c>
      <c r="H2481" s="2">
        <f t="shared" si="303"/>
        <v>6.9758795000000022</v>
      </c>
      <c r="I2481" s="2">
        <f t="array" ref="I2481">SUMPRODUCT(B2465:B2484, (ROW(B2465:B2484)-ROW(B2465)+1)) / (20*21/2)</f>
        <v>6.8587066666666665</v>
      </c>
      <c r="J2481" s="2">
        <f t="shared" si="306"/>
        <v>6.8851594406048404</v>
      </c>
      <c r="K2481" s="2">
        <f t="shared" si="300"/>
        <v>7.0058375158040231</v>
      </c>
    </row>
    <row r="2482" spans="1:11" ht="13.5" x14ac:dyDescent="0.25">
      <c r="A2482" s="3">
        <v>45617</v>
      </c>
      <c r="B2482" s="2">
        <v>6.9560000000000004</v>
      </c>
      <c r="C2482" s="2">
        <f t="shared" si="301"/>
        <v>0.17830000000000013</v>
      </c>
      <c r="D2482" s="2">
        <f t="shared" si="302"/>
        <v>6.8133600000000003</v>
      </c>
      <c r="E2482" s="2">
        <f t="shared" si="304"/>
        <v>6.8276200000000014</v>
      </c>
      <c r="F2482" s="2">
        <f t="shared" si="305"/>
        <v>6.8869099999999985</v>
      </c>
      <c r="G2482" s="2">
        <f t="shared" ref="G2482:G2545" si="307">AVERAGE(B2433:B2482)</f>
        <v>7.0266659999999943</v>
      </c>
      <c r="H2482" s="2">
        <f t="shared" si="303"/>
        <v>6.9805445000000006</v>
      </c>
      <c r="I2482" s="2">
        <f t="array" ref="I2482">SUMPRODUCT(B2466:B2485, (ROW(B2466:B2485)-ROW(B2466)+1)) / (20*21/2)</f>
        <v>6.864100476190476</v>
      </c>
      <c r="J2482" s="2">
        <f t="shared" si="306"/>
        <v>6.8919061605472365</v>
      </c>
      <c r="K2482" s="2">
        <f t="shared" si="300"/>
        <v>7.0038831034195521</v>
      </c>
    </row>
    <row r="2483" spans="1:11" ht="13.5" x14ac:dyDescent="0.25">
      <c r="A2483" s="3">
        <v>45618</v>
      </c>
      <c r="B2483" s="2">
        <v>6.8669000000000002</v>
      </c>
      <c r="C2483" s="2">
        <f t="shared" si="301"/>
        <v>-8.9100000000000179E-2</v>
      </c>
      <c r="D2483" s="2">
        <f t="shared" si="302"/>
        <v>6.8311999999999999</v>
      </c>
      <c r="E2483" s="2">
        <f t="shared" si="304"/>
        <v>6.8204900000000013</v>
      </c>
      <c r="F2483" s="2">
        <f t="shared" si="305"/>
        <v>6.8824549999999984</v>
      </c>
      <c r="G2483" s="2">
        <f t="shared" si="307"/>
        <v>7.0195319999999937</v>
      </c>
      <c r="H2483" s="2">
        <f t="shared" si="303"/>
        <v>6.9847640000000002</v>
      </c>
      <c r="I2483" s="2">
        <f t="array" ref="I2483">SUMPRODUCT(B2467:B2486, (ROW(B2467:B2486)-ROW(B2467)+1)) / (20*21/2)</f>
        <v>6.8882647619047628</v>
      </c>
      <c r="J2483" s="2">
        <f t="shared" si="306"/>
        <v>6.8895246214474994</v>
      </c>
      <c r="K2483" s="2">
        <f t="shared" ref="K2483:K2546" si="308">$K$4*B2483+(1-$K$4)*K2482</f>
        <v>6.9985112170109423</v>
      </c>
    </row>
    <row r="2484" spans="1:11" ht="13.5" x14ac:dyDescent="0.25">
      <c r="A2484" s="3">
        <v>45621</v>
      </c>
      <c r="B2484" s="2">
        <v>6.9382000000000001</v>
      </c>
      <c r="C2484" s="2">
        <f t="shared" si="301"/>
        <v>7.1299999999999919E-2</v>
      </c>
      <c r="D2484" s="2">
        <f t="shared" si="302"/>
        <v>6.8633000000000006</v>
      </c>
      <c r="E2484" s="2">
        <f t="shared" si="304"/>
        <v>6.8285200000000001</v>
      </c>
      <c r="F2484" s="2">
        <f t="shared" si="305"/>
        <v>6.8815649999999993</v>
      </c>
      <c r="G2484" s="2">
        <f t="shared" si="307"/>
        <v>7.0138239999999943</v>
      </c>
      <c r="H2484" s="2">
        <f t="shared" si="303"/>
        <v>6.9894204999999996</v>
      </c>
      <c r="I2484" s="2">
        <f t="array" ref="I2484">SUMPRODUCT(B2468:B2487, (ROW(B2468:B2487)-ROW(B2468)+1)) / (20*21/2)</f>
        <v>6.9115795238095243</v>
      </c>
      <c r="J2484" s="2">
        <f t="shared" si="306"/>
        <v>6.8941603717858335</v>
      </c>
      <c r="K2484" s="2">
        <f t="shared" si="308"/>
        <v>6.9961460712458079</v>
      </c>
    </row>
    <row r="2485" spans="1:11" ht="13.5" x14ac:dyDescent="0.25">
      <c r="A2485" s="3">
        <v>45622</v>
      </c>
      <c r="B2485" s="2">
        <v>6.9382000000000001</v>
      </c>
      <c r="C2485" s="2">
        <f t="shared" si="301"/>
        <v>0</v>
      </c>
      <c r="D2485" s="2">
        <f t="shared" si="302"/>
        <v>6.8954000000000004</v>
      </c>
      <c r="E2485" s="2">
        <f t="shared" si="304"/>
        <v>6.84457</v>
      </c>
      <c r="F2485" s="2">
        <f t="shared" si="305"/>
        <v>6.8806749999999992</v>
      </c>
      <c r="G2485" s="2">
        <f t="shared" si="307"/>
        <v>7.0082939999999949</v>
      </c>
      <c r="H2485" s="2">
        <f t="shared" si="303"/>
        <v>6.993595</v>
      </c>
      <c r="I2485" s="2">
        <f t="array" ref="I2485">SUMPRODUCT(B2469:B2488, (ROW(B2469:B2488)-ROW(B2469)+1)) / (20*21/2)</f>
        <v>6.9340447619047634</v>
      </c>
      <c r="J2485" s="2">
        <f t="shared" si="306"/>
        <v>6.8983546220919454</v>
      </c>
      <c r="K2485" s="2">
        <f t="shared" si="308"/>
        <v>6.9938736762949922</v>
      </c>
    </row>
    <row r="2486" spans="1:11" ht="13.5" x14ac:dyDescent="0.25">
      <c r="A2486" s="3">
        <v>45623</v>
      </c>
      <c r="B2486" s="2">
        <v>7.1344000000000003</v>
      </c>
      <c r="C2486" s="2">
        <f t="shared" si="301"/>
        <v>0.19620000000000015</v>
      </c>
      <c r="D2486" s="2">
        <f t="shared" si="302"/>
        <v>6.9667399999999997</v>
      </c>
      <c r="E2486" s="2">
        <f t="shared" si="304"/>
        <v>6.8722200000000013</v>
      </c>
      <c r="F2486" s="2">
        <f t="shared" si="305"/>
        <v>6.8895949999999999</v>
      </c>
      <c r="G2486" s="2">
        <f t="shared" si="307"/>
        <v>7.0074019999999955</v>
      </c>
      <c r="H2486" s="2">
        <f t="shared" si="303"/>
        <v>6.9987504999999999</v>
      </c>
      <c r="I2486" s="2">
        <f t="array" ref="I2486">SUMPRODUCT(B2470:B2489, (ROW(B2470:B2489)-ROW(B2470)+1)) / (20*21/2)</f>
        <v>6.9599080952380952</v>
      </c>
      <c r="J2486" s="2">
        <f t="shared" si="306"/>
        <v>6.9208351342736645</v>
      </c>
      <c r="K2486" s="2">
        <f t="shared" si="308"/>
        <v>6.9993845125187182</v>
      </c>
    </row>
    <row r="2487" spans="1:11" ht="13.5" x14ac:dyDescent="0.25">
      <c r="A2487" s="3">
        <v>45624</v>
      </c>
      <c r="B2487" s="2">
        <v>7.1344000000000003</v>
      </c>
      <c r="C2487" s="2">
        <f t="shared" si="301"/>
        <v>0</v>
      </c>
      <c r="D2487" s="2">
        <f t="shared" si="302"/>
        <v>7.002419999999999</v>
      </c>
      <c r="E2487" s="2">
        <f t="shared" si="304"/>
        <v>6.9078900000000001</v>
      </c>
      <c r="F2487" s="2">
        <f t="shared" si="305"/>
        <v>6.8985149999999988</v>
      </c>
      <c r="G2487" s="2">
        <f t="shared" si="307"/>
        <v>7.0074019999999955</v>
      </c>
      <c r="H2487" s="2">
        <f t="shared" si="303"/>
        <v>7.0039059999999997</v>
      </c>
      <c r="I2487" s="2">
        <f t="array" ref="I2487">SUMPRODUCT(B2471:B2490, (ROW(B2471:B2490)-ROW(B2471)+1)) / (20*21/2)</f>
        <v>6.9719666666666669</v>
      </c>
      <c r="J2487" s="2">
        <f t="shared" si="306"/>
        <v>6.9411746452952201</v>
      </c>
      <c r="K2487" s="2">
        <f t="shared" si="308"/>
        <v>7.0046792375179843</v>
      </c>
    </row>
    <row r="2488" spans="1:11" ht="13.5" x14ac:dyDescent="0.25">
      <c r="A2488" s="3">
        <v>45625</v>
      </c>
      <c r="B2488" s="2">
        <v>7.1344000000000003</v>
      </c>
      <c r="C2488" s="2">
        <f t="shared" si="301"/>
        <v>0</v>
      </c>
      <c r="D2488" s="2">
        <f t="shared" si="302"/>
        <v>7.0559200000000004</v>
      </c>
      <c r="E2488" s="2">
        <f t="shared" si="304"/>
        <v>6.9435600000000006</v>
      </c>
      <c r="F2488" s="2">
        <f t="shared" si="305"/>
        <v>6.9074349999999995</v>
      </c>
      <c r="G2488" s="2">
        <f t="shared" si="307"/>
        <v>7.0074019999999964</v>
      </c>
      <c r="H2488" s="2">
        <f t="shared" si="303"/>
        <v>7.0094629999999993</v>
      </c>
      <c r="I2488" s="2">
        <f t="array" ref="I2488">SUMPRODUCT(B2472:B2491, (ROW(B2472:B2491)-ROW(B2472)+1)) / (20*21/2)</f>
        <v>7.0082290476190465</v>
      </c>
      <c r="J2488" s="2">
        <f t="shared" si="306"/>
        <v>6.9595770600290088</v>
      </c>
      <c r="K2488" s="2">
        <f t="shared" si="308"/>
        <v>7.0097663262427696</v>
      </c>
    </row>
    <row r="2489" spans="1:11" ht="13.5" x14ac:dyDescent="0.25">
      <c r="A2489" s="3">
        <v>45628</v>
      </c>
      <c r="B2489" s="2">
        <v>7.1790000000000003</v>
      </c>
      <c r="C2489" s="2">
        <f t="shared" si="301"/>
        <v>4.4599999999999973E-2</v>
      </c>
      <c r="D2489" s="2">
        <f t="shared" si="302"/>
        <v>7.1040800000000006</v>
      </c>
      <c r="E2489" s="2">
        <f t="shared" si="304"/>
        <v>6.9836900000000002</v>
      </c>
      <c r="F2489" s="2">
        <f t="shared" si="305"/>
        <v>6.9185850000000002</v>
      </c>
      <c r="G2489" s="2">
        <f t="shared" si="307"/>
        <v>7.0065099999999969</v>
      </c>
      <c r="H2489" s="2">
        <f t="shared" si="303"/>
        <v>7.015242999999999</v>
      </c>
      <c r="I2489" s="2">
        <f t="array" ref="I2489">SUMPRODUCT(B2473:B2492, (ROW(B2473:B2492)-ROW(B2473)+1)) / (20*21/2)</f>
        <v>7.0434376190476184</v>
      </c>
      <c r="J2489" s="2">
        <f t="shared" si="306"/>
        <v>6.9804744828833893</v>
      </c>
      <c r="K2489" s="2">
        <f t="shared" si="308"/>
        <v>7.0164029408999165</v>
      </c>
    </row>
    <row r="2490" spans="1:11" ht="13.5" x14ac:dyDescent="0.25">
      <c r="A2490" s="3">
        <v>45629</v>
      </c>
      <c r="B2490" s="2">
        <v>7.0452000000000004</v>
      </c>
      <c r="C2490" s="2">
        <f t="shared" si="301"/>
        <v>-0.13379999999999992</v>
      </c>
      <c r="D2490" s="2">
        <f t="shared" si="302"/>
        <v>7.1254800000000005</v>
      </c>
      <c r="E2490" s="2">
        <f t="shared" si="304"/>
        <v>7.01044</v>
      </c>
      <c r="F2490" s="2">
        <f t="shared" si="305"/>
        <v>6.9230449999999992</v>
      </c>
      <c r="G2490" s="2">
        <f t="shared" si="307"/>
        <v>7.004903999999998</v>
      </c>
      <c r="H2490" s="2">
        <f t="shared" si="303"/>
        <v>7.0191494999999984</v>
      </c>
      <c r="I2490" s="2">
        <f t="array" ref="I2490">SUMPRODUCT(B2474:B2493, (ROW(B2474:B2493)-ROW(B2474)+1)) / (20*21/2)</f>
        <v>7.0758780952380942</v>
      </c>
      <c r="J2490" s="2">
        <f t="shared" si="306"/>
        <v>6.9866388178468766</v>
      </c>
      <c r="K2490" s="2">
        <f t="shared" si="308"/>
        <v>7.0175322373352147</v>
      </c>
    </row>
    <row r="2491" spans="1:11" ht="13.5" x14ac:dyDescent="0.25">
      <c r="A2491" s="3">
        <v>45630</v>
      </c>
      <c r="B2491" s="2">
        <v>7.3037999999999998</v>
      </c>
      <c r="C2491" s="2">
        <f t="shared" si="301"/>
        <v>0.2585999999999995</v>
      </c>
      <c r="D2491" s="2">
        <f t="shared" si="302"/>
        <v>7.1593600000000013</v>
      </c>
      <c r="E2491" s="2">
        <f t="shared" si="304"/>
        <v>7.0630499999999996</v>
      </c>
      <c r="F2491" s="2">
        <f t="shared" si="305"/>
        <v>6.9431099999999999</v>
      </c>
      <c r="G2491" s="2">
        <f t="shared" si="307"/>
        <v>7.0082919999999991</v>
      </c>
      <c r="H2491" s="2">
        <f t="shared" si="303"/>
        <v>7.0251519999999985</v>
      </c>
      <c r="I2491" s="2">
        <f t="array" ref="I2491">SUMPRODUCT(B2475:B2494, (ROW(B2475:B2494)-ROW(B2475)+1)) / (20*21/2)</f>
        <v>7.1057299999999994</v>
      </c>
      <c r="J2491" s="2">
        <f t="shared" si="306"/>
        <v>7.0168446447186028</v>
      </c>
      <c r="K2491" s="2">
        <f t="shared" si="308"/>
        <v>7.0287584241063827</v>
      </c>
    </row>
    <row r="2492" spans="1:11" ht="13.5" x14ac:dyDescent="0.25">
      <c r="A2492" s="3">
        <v>45631</v>
      </c>
      <c r="B2492" s="2">
        <v>7.3128000000000002</v>
      </c>
      <c r="C2492" s="2">
        <f t="shared" si="301"/>
        <v>9.0000000000003411E-3</v>
      </c>
      <c r="D2492" s="2">
        <f t="shared" si="302"/>
        <v>7.1950400000000005</v>
      </c>
      <c r="E2492" s="2">
        <f t="shared" si="304"/>
        <v>7.0987300000000007</v>
      </c>
      <c r="F2492" s="2">
        <f t="shared" si="305"/>
        <v>6.9631750000000014</v>
      </c>
      <c r="G2492" s="2">
        <f t="shared" si="307"/>
        <v>7.0136439999999993</v>
      </c>
      <c r="H2492" s="2">
        <f t="shared" si="303"/>
        <v>7.0316009999999984</v>
      </c>
      <c r="I2492" s="2">
        <f t="array" ref="I2492">SUMPRODUCT(B2476:B2495, (ROW(B2476:B2495)-ROW(B2476)+1)) / (20*21/2)</f>
        <v>7.1318057142857141</v>
      </c>
      <c r="J2492" s="2">
        <f t="shared" si="306"/>
        <v>7.045030869031117</v>
      </c>
      <c r="K2492" s="2">
        <f t="shared" si="308"/>
        <v>7.0398973094355446</v>
      </c>
    </row>
    <row r="2493" spans="1:11" ht="13.5" x14ac:dyDescent="0.25">
      <c r="A2493" s="3">
        <v>45632</v>
      </c>
      <c r="B2493" s="2">
        <v>7.3037999999999998</v>
      </c>
      <c r="C2493" s="2">
        <f t="shared" si="301"/>
        <v>-9.0000000000003411E-3</v>
      </c>
      <c r="D2493" s="2">
        <f t="shared" si="302"/>
        <v>7.2289199999999996</v>
      </c>
      <c r="E2493" s="2">
        <f t="shared" si="304"/>
        <v>7.1424199999999995</v>
      </c>
      <c r="F2493" s="2">
        <f t="shared" si="305"/>
        <v>6.9814549999999995</v>
      </c>
      <c r="G2493" s="2">
        <f t="shared" si="307"/>
        <v>7.0173880000000004</v>
      </c>
      <c r="H2493" s="2">
        <f t="shared" si="303"/>
        <v>7.0368004999999973</v>
      </c>
      <c r="I2493" s="2">
        <f t="array" ref="I2493">SUMPRODUCT(B2477:B2496, (ROW(B2477:B2496)-ROW(B2477)+1)) / (20*21/2)</f>
        <v>7.1521033333333328</v>
      </c>
      <c r="J2493" s="2">
        <f t="shared" si="306"/>
        <v>7.0696755481710101</v>
      </c>
      <c r="K2493" s="2">
        <f t="shared" si="308"/>
        <v>7.050246434555719</v>
      </c>
    </row>
    <row r="2494" spans="1:11" ht="13.5" x14ac:dyDescent="0.25">
      <c r="A2494" s="3">
        <v>45635</v>
      </c>
      <c r="B2494" s="2">
        <v>7.2949000000000002</v>
      </c>
      <c r="C2494" s="2">
        <f t="shared" si="301"/>
        <v>-8.8999999999996859E-3</v>
      </c>
      <c r="D2494" s="2">
        <f t="shared" si="302"/>
        <v>7.2521000000000004</v>
      </c>
      <c r="E2494" s="2">
        <f t="shared" si="304"/>
        <v>7.1780900000000001</v>
      </c>
      <c r="F2494" s="2">
        <f t="shared" si="305"/>
        <v>7.0033050000000001</v>
      </c>
      <c r="G2494" s="2">
        <f t="shared" si="307"/>
        <v>7.0216680000000009</v>
      </c>
      <c r="H2494" s="2">
        <f t="shared" si="303"/>
        <v>7.0405899999999972</v>
      </c>
      <c r="I2494" s="2">
        <f t="array" ref="I2494">SUMPRODUCT(B2478:B2497, (ROW(B2478:B2497)-ROW(B2478)+1)) / (20*21/2)</f>
        <v>7.1688795238095251</v>
      </c>
      <c r="J2494" s="2">
        <f t="shared" si="306"/>
        <v>7.0911254959642473</v>
      </c>
      <c r="K2494" s="2">
        <f t="shared" si="308"/>
        <v>7.0598406920241228</v>
      </c>
    </row>
    <row r="2495" spans="1:11" ht="13.5" x14ac:dyDescent="0.25">
      <c r="A2495" s="3">
        <v>45636</v>
      </c>
      <c r="B2495" s="2">
        <v>7.2770999999999999</v>
      </c>
      <c r="C2495" s="2">
        <f t="shared" si="301"/>
        <v>-1.780000000000026E-2</v>
      </c>
      <c r="D2495" s="2">
        <f t="shared" si="302"/>
        <v>7.2984799999999996</v>
      </c>
      <c r="E2495" s="2">
        <f t="shared" si="304"/>
        <v>7.2119800000000014</v>
      </c>
      <c r="F2495" s="2">
        <f t="shared" si="305"/>
        <v>7.0282749999999989</v>
      </c>
      <c r="G2495" s="2">
        <f t="shared" si="307"/>
        <v>7.0259480000000023</v>
      </c>
      <c r="H2495" s="2">
        <f t="shared" si="303"/>
        <v>7.0448529999999971</v>
      </c>
      <c r="I2495" s="2">
        <f t="array" ref="I2495">SUMPRODUCT(B2479:B2498, (ROW(B2479:B2498)-ROW(B2479)+1)) / (20*21/2)</f>
        <v>7.1886276190476188</v>
      </c>
      <c r="J2495" s="2">
        <f t="shared" si="306"/>
        <v>7.1088373534914613</v>
      </c>
      <c r="K2495" s="2">
        <f t="shared" si="308"/>
        <v>7.0683606648859225</v>
      </c>
    </row>
    <row r="2496" spans="1:11" ht="13.5" x14ac:dyDescent="0.25">
      <c r="A2496" s="3">
        <v>45637</v>
      </c>
      <c r="B2496" s="2">
        <v>7.2413999999999996</v>
      </c>
      <c r="C2496" s="2">
        <f t="shared" si="301"/>
        <v>-3.5700000000000287E-2</v>
      </c>
      <c r="D2496" s="2">
        <f t="shared" si="302"/>
        <v>7.2859999999999996</v>
      </c>
      <c r="E2496" s="2">
        <f t="shared" si="304"/>
        <v>7.2226800000000013</v>
      </c>
      <c r="F2496" s="2">
        <f t="shared" si="305"/>
        <v>7.0474499999999995</v>
      </c>
      <c r="G2496" s="2">
        <f t="shared" si="307"/>
        <v>7.0289800000000016</v>
      </c>
      <c r="H2496" s="2">
        <f t="shared" si="303"/>
        <v>7.0489374999999974</v>
      </c>
      <c r="I2496" s="2">
        <f t="array" ref="I2496">SUMPRODUCT(B2480:B2499, (ROW(B2480:B2499)-ROW(B2480)+1)) / (20*21/2)</f>
        <v>7.2034452380952398</v>
      </c>
      <c r="J2496" s="2">
        <f t="shared" si="306"/>
        <v>7.1214623674446553</v>
      </c>
      <c r="K2496" s="2">
        <f t="shared" si="308"/>
        <v>7.0751465211649061</v>
      </c>
    </row>
    <row r="2497" spans="1:11" ht="13.5" x14ac:dyDescent="0.25">
      <c r="A2497" s="3">
        <v>45638</v>
      </c>
      <c r="B2497" s="2">
        <v>7.2236000000000002</v>
      </c>
      <c r="C2497" s="2">
        <f t="shared" si="301"/>
        <v>-1.7799999999999372E-2</v>
      </c>
      <c r="D2497" s="2">
        <f t="shared" si="302"/>
        <v>7.26816</v>
      </c>
      <c r="E2497" s="2">
        <f t="shared" si="304"/>
        <v>7.2316000000000003</v>
      </c>
      <c r="F2497" s="2">
        <f t="shared" si="305"/>
        <v>7.0697450000000002</v>
      </c>
      <c r="G2497" s="2">
        <f t="shared" si="307"/>
        <v>7.0307640000000013</v>
      </c>
      <c r="H2497" s="2">
        <f t="shared" si="303"/>
        <v>7.0529329999999986</v>
      </c>
      <c r="I2497" s="2">
        <f t="array" ref="I2497">SUMPRODUCT(B2481:B2500, (ROW(B2481:B2500)-ROW(B2481)+1)) / (20*21/2)</f>
        <v>7.21941238095238</v>
      </c>
      <c r="J2497" s="2">
        <f t="shared" si="306"/>
        <v>7.1311897610213553</v>
      </c>
      <c r="K2497" s="2">
        <f t="shared" si="308"/>
        <v>7.0809682262172631</v>
      </c>
    </row>
    <row r="2498" spans="1:11" ht="13.5" x14ac:dyDescent="0.25">
      <c r="A2498" s="3">
        <v>45639</v>
      </c>
      <c r="B2498" s="2">
        <v>7.2770999999999999</v>
      </c>
      <c r="C2498" s="2">
        <f t="shared" si="301"/>
        <v>5.3499999999999659E-2</v>
      </c>
      <c r="D2498" s="2">
        <f t="shared" si="302"/>
        <v>7.2628199999999996</v>
      </c>
      <c r="E2498" s="2">
        <f t="shared" si="304"/>
        <v>7.2458699999999991</v>
      </c>
      <c r="F2498" s="2">
        <f t="shared" si="305"/>
        <v>7.094714999999999</v>
      </c>
      <c r="G2498" s="2">
        <f t="shared" si="307"/>
        <v>7.0337960000000024</v>
      </c>
      <c r="H2498" s="2">
        <f t="shared" si="303"/>
        <v>7.0571959999999976</v>
      </c>
      <c r="I2498" s="2">
        <f t="array" ref="I2498">SUMPRODUCT(B2482:B2501, (ROW(B2482:B2501)-ROW(B2482)+1)) / (20*21/2)</f>
        <v>7.2185209523809526</v>
      </c>
      <c r="J2498" s="2">
        <f t="shared" si="306"/>
        <v>7.1450859742574169</v>
      </c>
      <c r="K2498" s="2">
        <f t="shared" si="308"/>
        <v>7.0886596683263905</v>
      </c>
    </row>
    <row r="2499" spans="1:11" ht="13.5" x14ac:dyDescent="0.25">
      <c r="A2499" s="3">
        <v>45642</v>
      </c>
      <c r="B2499" s="2">
        <v>7.2503000000000002</v>
      </c>
      <c r="C2499" s="2">
        <f t="shared" si="301"/>
        <v>-2.6799999999999713E-2</v>
      </c>
      <c r="D2499" s="2">
        <f t="shared" si="302"/>
        <v>7.2538999999999998</v>
      </c>
      <c r="E2499" s="2">
        <f t="shared" si="304"/>
        <v>7.2529999999999983</v>
      </c>
      <c r="F2499" s="2">
        <f t="shared" si="305"/>
        <v>7.1183449999999997</v>
      </c>
      <c r="G2499" s="2">
        <f t="shared" si="307"/>
        <v>7.0364700000000013</v>
      </c>
      <c r="H2499" s="2">
        <f t="shared" si="303"/>
        <v>7.0613249999999974</v>
      </c>
      <c r="I2499" s="2">
        <f t="array" ref="I2499">SUMPRODUCT(B2483:B2502, (ROW(B2483:B2502)-ROW(B2483)+1)) / (20*21/2)</f>
        <v>7.2159309523809521</v>
      </c>
      <c r="J2499" s="2">
        <f t="shared" si="306"/>
        <v>7.1551063576614728</v>
      </c>
      <c r="K2499" s="2">
        <f t="shared" si="308"/>
        <v>7.0949985048626107</v>
      </c>
    </row>
    <row r="2500" spans="1:11" ht="13.5" x14ac:dyDescent="0.25">
      <c r="A2500" s="3">
        <v>45644</v>
      </c>
      <c r="B2500" s="2">
        <v>7.2859999999999996</v>
      </c>
      <c r="C2500" s="2">
        <f t="shared" ref="C2500:C2563" si="309">B2500-B2499</f>
        <v>3.5699999999999399E-2</v>
      </c>
      <c r="D2500" s="2">
        <f t="shared" si="302"/>
        <v>7.2556799999999999</v>
      </c>
      <c r="E2500" s="2">
        <f t="shared" si="304"/>
        <v>7.2770799999999998</v>
      </c>
      <c r="F2500" s="2">
        <f t="shared" si="305"/>
        <v>7.1437600000000003</v>
      </c>
      <c r="G2500" s="2">
        <f t="shared" si="307"/>
        <v>7.0412860000000013</v>
      </c>
      <c r="H2500" s="2">
        <f t="shared" si="303"/>
        <v>7.0660339999999975</v>
      </c>
      <c r="I2500" s="2">
        <f t="array" ref="I2500">SUMPRODUCT(B2484:B2503, (ROW(B2484:B2503)-ROW(B2484)+1)) / (20*21/2)</f>
        <v>7.212491428571429</v>
      </c>
      <c r="J2500" s="2">
        <f t="shared" si="306"/>
        <v>7.1675724188365706</v>
      </c>
      <c r="K2500" s="2">
        <f t="shared" si="308"/>
        <v>7.1024887595738813</v>
      </c>
    </row>
    <row r="2501" spans="1:11" ht="13.5" x14ac:dyDescent="0.25">
      <c r="A2501" s="3">
        <v>45645</v>
      </c>
      <c r="B2501" s="2">
        <v>7.1344000000000003</v>
      </c>
      <c r="C2501" s="2">
        <f t="shared" si="309"/>
        <v>-0.15159999999999929</v>
      </c>
      <c r="D2501" s="2">
        <f t="shared" si="302"/>
        <v>7.23428</v>
      </c>
      <c r="E2501" s="2">
        <f t="shared" si="304"/>
        <v>7.2601399999999998</v>
      </c>
      <c r="F2501" s="2">
        <f t="shared" si="305"/>
        <v>7.1615950000000002</v>
      </c>
      <c r="G2501" s="2">
        <f t="shared" si="307"/>
        <v>7.0420000000000016</v>
      </c>
      <c r="H2501" s="2">
        <f t="shared" si="303"/>
        <v>7.0697039999999971</v>
      </c>
      <c r="I2501" s="2">
        <f t="array" ref="I2501">SUMPRODUCT(B2485:B2504, (ROW(B2485:B2504)-ROW(B2485)+1)) / (20*21/2)</f>
        <v>7.2077780952380959</v>
      </c>
      <c r="J2501" s="2">
        <f t="shared" si="306"/>
        <v>7.164413140852135</v>
      </c>
      <c r="K2501" s="2">
        <f t="shared" si="308"/>
        <v>7.1037401807670628</v>
      </c>
    </row>
    <row r="2502" spans="1:11" ht="13.5" x14ac:dyDescent="0.25">
      <c r="A2502" s="3">
        <v>45646</v>
      </c>
      <c r="B2502" s="2">
        <v>7.1344000000000003</v>
      </c>
      <c r="C2502" s="2">
        <f t="shared" si="309"/>
        <v>0</v>
      </c>
      <c r="D2502" s="2">
        <f t="shared" ref="D2502:D2565" si="310">AVERAGE(B2498:B2502)</f>
        <v>7.2164400000000004</v>
      </c>
      <c r="E2502" s="2">
        <f t="shared" si="304"/>
        <v>7.2423000000000002</v>
      </c>
      <c r="F2502" s="2">
        <f t="shared" si="305"/>
        <v>7.170515</v>
      </c>
      <c r="G2502" s="2">
        <f t="shared" si="307"/>
        <v>7.0455680000000021</v>
      </c>
      <c r="H2502" s="2">
        <f t="shared" si="303"/>
        <v>7.0733739999999967</v>
      </c>
      <c r="I2502" s="2">
        <f t="array" ref="I2502">SUMPRODUCT(B2486:B2505, (ROW(B2486:B2505)-ROW(B2486)+1)) / (20*21/2)</f>
        <v>7.215720952380952</v>
      </c>
      <c r="J2502" s="2">
        <f t="shared" si="306"/>
        <v>7.1615547464852645</v>
      </c>
      <c r="K2502" s="2">
        <f t="shared" si="308"/>
        <v>7.1049425266193351</v>
      </c>
    </row>
    <row r="2503" spans="1:11" ht="13.5" x14ac:dyDescent="0.25">
      <c r="A2503" s="3">
        <v>45649</v>
      </c>
      <c r="B2503" s="2">
        <v>7.1344000000000003</v>
      </c>
      <c r="C2503" s="2">
        <f t="shared" si="309"/>
        <v>0</v>
      </c>
      <c r="D2503" s="2">
        <f t="shared" si="310"/>
        <v>7.1879000000000008</v>
      </c>
      <c r="E2503" s="2">
        <f t="shared" si="304"/>
        <v>7.2253600000000002</v>
      </c>
      <c r="F2503" s="2">
        <f t="shared" si="305"/>
        <v>7.1838900000000008</v>
      </c>
      <c r="G2503" s="2">
        <f t="shared" si="307"/>
        <v>7.0491360000000034</v>
      </c>
      <c r="H2503" s="2">
        <f t="shared" si="303"/>
        <v>7.0770439999999954</v>
      </c>
      <c r="I2503" s="2">
        <f t="array" ref="I2503">SUMPRODUCT(B2487:B2506, (ROW(B2487:B2506)-ROW(B2487)+1)) / (20*21/2)</f>
        <v>7.2220500000000012</v>
      </c>
      <c r="J2503" s="2">
        <f t="shared" si="306"/>
        <v>7.158968580153334</v>
      </c>
      <c r="K2503" s="2">
        <f t="shared" si="308"/>
        <v>7.1060977216538719</v>
      </c>
    </row>
    <row r="2504" spans="1:11" ht="13.5" x14ac:dyDescent="0.25">
      <c r="A2504" s="3">
        <v>45650</v>
      </c>
      <c r="B2504" s="2">
        <v>7.1344000000000003</v>
      </c>
      <c r="C2504" s="2">
        <f t="shared" si="309"/>
        <v>0</v>
      </c>
      <c r="D2504" s="2">
        <f t="shared" si="310"/>
        <v>7.16472</v>
      </c>
      <c r="E2504" s="2">
        <f t="shared" si="304"/>
        <v>7.2093100000000003</v>
      </c>
      <c r="F2504" s="2">
        <f t="shared" si="305"/>
        <v>7.1937000000000015</v>
      </c>
      <c r="G2504" s="2">
        <f t="shared" si="307"/>
        <v>7.0491360000000034</v>
      </c>
      <c r="H2504" s="2">
        <f t="shared" si="303"/>
        <v>7.0809949999999944</v>
      </c>
      <c r="I2504" s="2">
        <f t="array" ref="I2504">SUMPRODUCT(B2488:B2507, (ROW(B2488:B2507)-ROW(B2488)+1)) / (20*21/2)</f>
        <v>7.2268519047619044</v>
      </c>
      <c r="J2504" s="2">
        <f t="shared" si="306"/>
        <v>7.1566287153768258</v>
      </c>
      <c r="K2504" s="2">
        <f t="shared" si="308"/>
        <v>7.1072076149223484</v>
      </c>
    </row>
    <row r="2505" spans="1:11" ht="13.5" x14ac:dyDescent="0.25">
      <c r="A2505" s="3">
        <v>45651</v>
      </c>
      <c r="B2505" s="2">
        <v>7.2770999999999999</v>
      </c>
      <c r="C2505" s="2">
        <f t="shared" si="309"/>
        <v>0.1426999999999996</v>
      </c>
      <c r="D2505" s="2">
        <f t="shared" si="310"/>
        <v>7.1629400000000008</v>
      </c>
      <c r="E2505" s="2">
        <f t="shared" si="304"/>
        <v>7.2093100000000003</v>
      </c>
      <c r="F2505" s="2">
        <f t="shared" si="305"/>
        <v>7.2106450000000013</v>
      </c>
      <c r="G2505" s="2">
        <f t="shared" si="307"/>
        <v>7.0510980000000032</v>
      </c>
      <c r="H2505" s="2">
        <f t="shared" si="303"/>
        <v>7.0857394999999936</v>
      </c>
      <c r="I2505" s="2">
        <f t="array" ref="I2505">SUMPRODUCT(B2489:B2508, (ROW(B2489:B2508)-ROW(B2489)+1)) / (20*21/2)</f>
        <v>7.2335595238095234</v>
      </c>
      <c r="J2505" s="2">
        <f t="shared" si="306"/>
        <v>7.1681021710552235</v>
      </c>
      <c r="K2505" s="2">
        <f t="shared" si="308"/>
        <v>7.113870061395982</v>
      </c>
    </row>
    <row r="2506" spans="1:11" ht="13.5" x14ac:dyDescent="0.25">
      <c r="A2506" s="3">
        <v>45652</v>
      </c>
      <c r="B2506" s="2">
        <v>7.2770999999999999</v>
      </c>
      <c r="C2506" s="2">
        <f t="shared" si="309"/>
        <v>0</v>
      </c>
      <c r="D2506" s="2">
        <f t="shared" si="310"/>
        <v>7.1914800000000003</v>
      </c>
      <c r="E2506" s="2">
        <f t="shared" si="304"/>
        <v>7.2128800000000002</v>
      </c>
      <c r="F2506" s="2">
        <f t="shared" si="305"/>
        <v>7.2177800000000003</v>
      </c>
      <c r="G2506" s="2">
        <f t="shared" si="307"/>
        <v>7.0541300000000033</v>
      </c>
      <c r="H2506" s="2">
        <f t="shared" ref="H2506:H2569" si="311">AVERAGE(B2307:B2506)</f>
        <v>7.0904839999999947</v>
      </c>
      <c r="I2506" s="2">
        <f t="array" ref="I2506">SUMPRODUCT(B2490:B2509, (ROW(B2490:B2509)-ROW(B2490)+1)) / (20*21/2)</f>
        <v>7.2395028571428579</v>
      </c>
      <c r="J2506" s="2">
        <f t="shared" si="306"/>
        <v>7.1784829166690116</v>
      </c>
      <c r="K2506" s="2">
        <f t="shared" si="308"/>
        <v>7.1202712354588851</v>
      </c>
    </row>
    <row r="2507" spans="1:11" ht="13.5" x14ac:dyDescent="0.25">
      <c r="A2507" s="3">
        <v>45653</v>
      </c>
      <c r="B2507" s="2">
        <v>7.2682000000000002</v>
      </c>
      <c r="C2507" s="2">
        <f t="shared" si="309"/>
        <v>-8.8999999999996859E-3</v>
      </c>
      <c r="D2507" s="2">
        <f t="shared" si="310"/>
        <v>7.2182399999999998</v>
      </c>
      <c r="E2507" s="2">
        <f t="shared" si="304"/>
        <v>7.2173399999999983</v>
      </c>
      <c r="F2507" s="2">
        <f t="shared" si="305"/>
        <v>7.2244699999999993</v>
      </c>
      <c r="G2507" s="2">
        <f t="shared" si="307"/>
        <v>7.0559140000000022</v>
      </c>
      <c r="H2507" s="2">
        <f t="shared" si="311"/>
        <v>7.0951839999999944</v>
      </c>
      <c r="I2507" s="2">
        <f t="array" ref="I2507">SUMPRODUCT(B2491:B2510, (ROW(B2491:B2510)-ROW(B2491)+1)) / (20*21/2)</f>
        <v>7.2415038095238096</v>
      </c>
      <c r="J2507" s="2">
        <f t="shared" si="306"/>
        <v>7.1870274007957722</v>
      </c>
      <c r="K2507" s="2">
        <f t="shared" si="308"/>
        <v>7.1260723634801053</v>
      </c>
    </row>
    <row r="2508" spans="1:11" ht="13.5" x14ac:dyDescent="0.25">
      <c r="A2508" s="3">
        <v>45656</v>
      </c>
      <c r="B2508" s="2">
        <v>7.2949000000000002</v>
      </c>
      <c r="C2508" s="2">
        <f t="shared" si="309"/>
        <v>2.6699999999999946E-2</v>
      </c>
      <c r="D2508" s="2">
        <f t="shared" si="310"/>
        <v>7.2503399999999996</v>
      </c>
      <c r="E2508" s="2">
        <f t="shared" ref="E2508:E2571" si="312">AVERAGE(B2499:B2508)</f>
        <v>7.2191199999999993</v>
      </c>
      <c r="F2508" s="2">
        <f t="shared" si="305"/>
        <v>7.2324950000000001</v>
      </c>
      <c r="G2508" s="2">
        <f t="shared" si="307"/>
        <v>7.057876000000002</v>
      </c>
      <c r="H2508" s="2">
        <f t="shared" si="311"/>
        <v>7.1003389999999955</v>
      </c>
      <c r="I2508" s="2">
        <f t="array" ref="I2508">SUMPRODUCT(B2492:B2511, (ROW(B2492:B2511)-ROW(B2492)+1)) / (20*21/2)</f>
        <v>7.239085238095238</v>
      </c>
      <c r="J2508" s="2">
        <f t="shared" si="306"/>
        <v>7.197300981672365</v>
      </c>
      <c r="K2508" s="2">
        <f t="shared" si="308"/>
        <v>7.1326930551083372</v>
      </c>
    </row>
    <row r="2509" spans="1:11" ht="13.5" x14ac:dyDescent="0.25">
      <c r="A2509" s="3">
        <v>45657</v>
      </c>
      <c r="B2509" s="2">
        <v>7.2949000000000002</v>
      </c>
      <c r="C2509" s="2">
        <f t="shared" si="309"/>
        <v>0</v>
      </c>
      <c r="D2509" s="2">
        <f t="shared" si="310"/>
        <v>7.2824399999999994</v>
      </c>
      <c r="E2509" s="2">
        <f t="shared" si="312"/>
        <v>7.2235800000000001</v>
      </c>
      <c r="F2509" s="2">
        <f t="shared" si="305"/>
        <v>7.238290000000001</v>
      </c>
      <c r="G2509" s="2">
        <f t="shared" si="307"/>
        <v>7.0596600000000027</v>
      </c>
      <c r="H2509" s="2">
        <f t="shared" si="311"/>
        <v>7.1055339999999969</v>
      </c>
      <c r="I2509" s="2">
        <f t="array" ref="I2509">SUMPRODUCT(B2493:B2512, (ROW(B2493:B2512)-ROW(B2493)+1)) / (20*21/2)</f>
        <v>7.2353438095238101</v>
      </c>
      <c r="J2509" s="2">
        <f t="shared" si="306"/>
        <v>7.2065961262749969</v>
      </c>
      <c r="K2509" s="2">
        <f t="shared" si="308"/>
        <v>7.139054111770756</v>
      </c>
    </row>
    <row r="2510" spans="1:11" ht="13.5" x14ac:dyDescent="0.25">
      <c r="A2510" s="3">
        <v>45659</v>
      </c>
      <c r="B2510" s="2">
        <v>7.2592999999999996</v>
      </c>
      <c r="C2510" s="2">
        <f t="shared" si="309"/>
        <v>-3.560000000000052E-2</v>
      </c>
      <c r="D2510" s="2">
        <f t="shared" si="310"/>
        <v>7.2788800000000009</v>
      </c>
      <c r="E2510" s="2">
        <f t="shared" si="312"/>
        <v>7.2209099999999991</v>
      </c>
      <c r="F2510" s="2">
        <f t="shared" si="305"/>
        <v>7.2489950000000007</v>
      </c>
      <c r="G2510" s="2">
        <f t="shared" si="307"/>
        <v>7.0614440000000016</v>
      </c>
      <c r="H2510" s="2">
        <f t="shared" si="311"/>
        <v>7.1114744999999964</v>
      </c>
      <c r="I2510" s="2">
        <f t="array" ref="I2510">SUMPRODUCT(B2494:B2513, (ROW(B2494:B2513)-ROW(B2494)+1)) / (20*21/2)</f>
        <v>7.2253219047619055</v>
      </c>
      <c r="J2510" s="2">
        <f t="shared" si="306"/>
        <v>7.211615542820236</v>
      </c>
      <c r="K2510" s="2">
        <f t="shared" si="308"/>
        <v>7.1437696367993535</v>
      </c>
    </row>
    <row r="2511" spans="1:11" ht="13.5" x14ac:dyDescent="0.25">
      <c r="A2511" s="3">
        <v>45660</v>
      </c>
      <c r="B2511" s="2">
        <v>7.2236000000000002</v>
      </c>
      <c r="C2511" s="2">
        <f t="shared" si="309"/>
        <v>-3.5699999999999399E-2</v>
      </c>
      <c r="D2511" s="2">
        <f t="shared" si="310"/>
        <v>7.2681799999999992</v>
      </c>
      <c r="E2511" s="2">
        <f t="shared" si="312"/>
        <v>7.2298299999999998</v>
      </c>
      <c r="F2511" s="2">
        <f t="shared" si="305"/>
        <v>7.2449849999999998</v>
      </c>
      <c r="G2511" s="2">
        <f t="shared" si="307"/>
        <v>7.0667960000000001</v>
      </c>
      <c r="H2511" s="2">
        <f t="shared" si="311"/>
        <v>7.1171159999999967</v>
      </c>
      <c r="I2511" s="2">
        <f t="array" ref="I2511">SUMPRODUCT(B2495:B2514, (ROW(B2495:B2514)-ROW(B2495)+1)) / (20*21/2)</f>
        <v>7.2144114285714291</v>
      </c>
      <c r="J2511" s="2">
        <f t="shared" si="306"/>
        <v>7.2127569196944998</v>
      </c>
      <c r="K2511" s="2">
        <f t="shared" si="308"/>
        <v>7.1469002392778105</v>
      </c>
    </row>
    <row r="2512" spans="1:11" ht="13.5" x14ac:dyDescent="0.25">
      <c r="A2512" s="3">
        <v>45663</v>
      </c>
      <c r="B2512" s="2">
        <v>7.2057000000000002</v>
      </c>
      <c r="C2512" s="2">
        <f t="shared" si="309"/>
        <v>-1.7900000000000027E-2</v>
      </c>
      <c r="D2512" s="2">
        <f t="shared" si="310"/>
        <v>7.2556800000000008</v>
      </c>
      <c r="E2512" s="2">
        <f t="shared" si="312"/>
        <v>7.2369599999999989</v>
      </c>
      <c r="F2512" s="2">
        <f t="shared" si="305"/>
        <v>7.2396300000000009</v>
      </c>
      <c r="G2512" s="2">
        <f t="shared" si="307"/>
        <v>7.0703620000000003</v>
      </c>
      <c r="H2512" s="2">
        <f t="shared" si="311"/>
        <v>7.1222664999999958</v>
      </c>
      <c r="I2512" s="2">
        <f t="array" ref="I2512">SUMPRODUCT(B2496:B2515, (ROW(B2496:B2515)-ROW(B2496)+1)) / (20*21/2)</f>
        <v>7.2119880952380964</v>
      </c>
      <c r="J2512" s="2">
        <f t="shared" si="306"/>
        <v>7.212084832104547</v>
      </c>
      <c r="K2512" s="2">
        <f t="shared" si="308"/>
        <v>7.1492061122473087</v>
      </c>
    </row>
    <row r="2513" spans="1:11" ht="13.5" x14ac:dyDescent="0.25">
      <c r="A2513" s="3">
        <v>45664</v>
      </c>
      <c r="B2513" s="2">
        <v>7.1344000000000003</v>
      </c>
      <c r="C2513" s="2">
        <f t="shared" si="309"/>
        <v>-7.1299999999999919E-2</v>
      </c>
      <c r="D2513" s="2">
        <f t="shared" si="310"/>
        <v>7.2235800000000001</v>
      </c>
      <c r="E2513" s="2">
        <f t="shared" si="312"/>
        <v>7.2369599999999989</v>
      </c>
      <c r="F2513" s="2">
        <f t="shared" si="305"/>
        <v>7.2311600000000009</v>
      </c>
      <c r="G2513" s="2">
        <f t="shared" si="307"/>
        <v>7.0739300000000007</v>
      </c>
      <c r="H2513" s="2">
        <f t="shared" si="311"/>
        <v>7.1274219999999948</v>
      </c>
      <c r="I2513" s="2">
        <f t="array" ref="I2513">SUMPRODUCT(B2497:B2516, (ROW(B2497:B2516)-ROW(B2497)+1)) / (20*21/2)</f>
        <v>7.2141947619047624</v>
      </c>
      <c r="J2513" s="2">
        <f t="shared" si="306"/>
        <v>7.2046862766660187</v>
      </c>
      <c r="K2513" s="2">
        <f t="shared" si="308"/>
        <v>7.1486254803944735</v>
      </c>
    </row>
    <row r="2514" spans="1:11" ht="13.5" x14ac:dyDescent="0.25">
      <c r="A2514" s="3">
        <v>45665</v>
      </c>
      <c r="B2514" s="2">
        <v>7.1166</v>
      </c>
      <c r="C2514" s="2">
        <f t="shared" si="309"/>
        <v>-1.780000000000026E-2</v>
      </c>
      <c r="D2514" s="2">
        <f t="shared" si="310"/>
        <v>7.1879200000000001</v>
      </c>
      <c r="E2514" s="2">
        <f t="shared" si="312"/>
        <v>7.2351799999999997</v>
      </c>
      <c r="F2514" s="2">
        <f t="shared" si="305"/>
        <v>7.2222450000000009</v>
      </c>
      <c r="G2514" s="2">
        <f t="shared" si="307"/>
        <v>7.0771420000000012</v>
      </c>
      <c r="H2514" s="2">
        <f t="shared" si="311"/>
        <v>7.1325284999999949</v>
      </c>
      <c r="I2514" s="2">
        <f t="array" ref="I2514">SUMPRODUCT(B2498:B2517, (ROW(B2498:B2517)-ROW(B2498)+1)) / (20*21/2)</f>
        <v>7.2164014285714293</v>
      </c>
      <c r="J2514" s="2">
        <f t="shared" si="306"/>
        <v>7.1962971074597313</v>
      </c>
      <c r="K2514" s="2">
        <f t="shared" si="308"/>
        <v>7.1473695792025334</v>
      </c>
    </row>
    <row r="2515" spans="1:11" ht="13.5" x14ac:dyDescent="0.25">
      <c r="A2515" s="3">
        <v>45666</v>
      </c>
      <c r="B2515" s="2">
        <v>7.1967999999999996</v>
      </c>
      <c r="C2515" s="2">
        <f t="shared" si="309"/>
        <v>8.0199999999999605E-2</v>
      </c>
      <c r="D2515" s="2">
        <f t="shared" si="310"/>
        <v>7.1754199999999999</v>
      </c>
      <c r="E2515" s="2">
        <f t="shared" si="312"/>
        <v>7.22715</v>
      </c>
      <c r="F2515" s="2">
        <f t="shared" si="305"/>
        <v>7.218230000000001</v>
      </c>
      <c r="G2515" s="2">
        <f t="shared" si="307"/>
        <v>7.0819580000000011</v>
      </c>
      <c r="H2515" s="2">
        <f t="shared" si="311"/>
        <v>7.1379959999999949</v>
      </c>
      <c r="I2515" s="2">
        <f t="array" ref="I2515">SUMPRODUCT(B2499:B2518, (ROW(B2499:B2518)-ROW(B2499)+1)) / (20*21/2)</f>
        <v>7.2168280952380952</v>
      </c>
      <c r="J2515" s="2">
        <f t="shared" si="306"/>
        <v>7.1963450019873756</v>
      </c>
      <c r="K2515" s="2">
        <f t="shared" si="308"/>
        <v>7.1493080270769438</v>
      </c>
    </row>
    <row r="2516" spans="1:11" ht="13.5" x14ac:dyDescent="0.25">
      <c r="A2516" s="3">
        <v>45667</v>
      </c>
      <c r="B2516" s="2">
        <v>7.2413999999999996</v>
      </c>
      <c r="C2516" s="2">
        <f t="shared" si="309"/>
        <v>4.4599999999999973E-2</v>
      </c>
      <c r="D2516" s="2">
        <f t="shared" si="310"/>
        <v>7.1789800000000001</v>
      </c>
      <c r="E2516" s="2">
        <f t="shared" si="312"/>
        <v>7.2235800000000001</v>
      </c>
      <c r="F2516" s="2">
        <f t="shared" ref="F2516:F2579" si="313">AVERAGE(B2497:B2516)</f>
        <v>7.2182300000000001</v>
      </c>
      <c r="G2516" s="2">
        <f t="shared" si="307"/>
        <v>7.0876660000000005</v>
      </c>
      <c r="H2516" s="2">
        <f t="shared" si="311"/>
        <v>7.1434854999999962</v>
      </c>
      <c r="I2516" s="2">
        <f t="array" ref="I2516">SUMPRODUCT(B2500:B2519, (ROW(B2500:B2519)-ROW(B2500)+1)) / (20*21/2)</f>
        <v>7.2217571428571441</v>
      </c>
      <c r="J2516" s="2">
        <f t="shared" si="306"/>
        <v>7.2006359541790541</v>
      </c>
      <c r="K2516" s="2">
        <f t="shared" si="308"/>
        <v>7.1529194769954954</v>
      </c>
    </row>
    <row r="2517" spans="1:11" ht="13.5" x14ac:dyDescent="0.25">
      <c r="A2517" s="3">
        <v>45670</v>
      </c>
      <c r="B2517" s="2">
        <v>7.2413999999999996</v>
      </c>
      <c r="C2517" s="2">
        <f t="shared" si="309"/>
        <v>0</v>
      </c>
      <c r="D2517" s="2">
        <f t="shared" si="310"/>
        <v>7.1861199999999998</v>
      </c>
      <c r="E2517" s="2">
        <f t="shared" si="312"/>
        <v>7.2209000000000003</v>
      </c>
      <c r="F2517" s="2">
        <f t="shared" si="313"/>
        <v>7.2191199999999993</v>
      </c>
      <c r="G2517" s="2">
        <f t="shared" si="307"/>
        <v>7.093373999999999</v>
      </c>
      <c r="H2517" s="2">
        <f t="shared" si="311"/>
        <v>7.1478109999999955</v>
      </c>
      <c r="I2517" s="2">
        <f t="array" ref="I2517">SUMPRODUCT(B2501:B2520, (ROW(B2501:B2520)-ROW(B2501)+1)) / (20*21/2)</f>
        <v>7.2461342857142856</v>
      </c>
      <c r="J2517" s="2">
        <f t="shared" ref="J2517:J2580" si="314">$J$4*B2517+J2516*(1-$J$4)</f>
        <v>7.2045182442572395</v>
      </c>
      <c r="K2517" s="2">
        <f t="shared" si="308"/>
        <v>7.1563893014270441</v>
      </c>
    </row>
    <row r="2518" spans="1:11" ht="13.5" x14ac:dyDescent="0.25">
      <c r="A2518" s="3">
        <v>45671</v>
      </c>
      <c r="B2518" s="2">
        <v>7.2236000000000002</v>
      </c>
      <c r="C2518" s="2">
        <f t="shared" si="309"/>
        <v>-1.7799999999999372E-2</v>
      </c>
      <c r="D2518" s="2">
        <f t="shared" si="310"/>
        <v>7.2039599999999995</v>
      </c>
      <c r="E2518" s="2">
        <f t="shared" si="312"/>
        <v>7.2137699999999993</v>
      </c>
      <c r="F2518" s="2">
        <f t="shared" si="313"/>
        <v>7.2164450000000002</v>
      </c>
      <c r="G2518" s="2">
        <f t="shared" si="307"/>
        <v>7.0987259999999983</v>
      </c>
      <c r="H2518" s="2">
        <f t="shared" si="311"/>
        <v>7.1522079999999972</v>
      </c>
      <c r="I2518" s="2">
        <f t="array" ref="I2518">SUMPRODUCT(B2502:B2521, (ROW(B2502:B2521)-ROW(B2502)+1)) / (20*21/2)</f>
        <v>7.270467142857143</v>
      </c>
      <c r="J2518" s="2">
        <f t="shared" si="314"/>
        <v>7.2063355543279792</v>
      </c>
      <c r="K2518" s="2">
        <f t="shared" si="308"/>
        <v>7.1590250150965726</v>
      </c>
    </row>
    <row r="2519" spans="1:11" ht="13.5" x14ac:dyDescent="0.25">
      <c r="A2519" s="3">
        <v>45672</v>
      </c>
      <c r="B2519" s="2">
        <v>7.2682000000000002</v>
      </c>
      <c r="C2519" s="2">
        <f t="shared" si="309"/>
        <v>4.4599999999999973E-2</v>
      </c>
      <c r="D2519" s="2">
        <f t="shared" si="310"/>
        <v>7.23428</v>
      </c>
      <c r="E2519" s="2">
        <f t="shared" si="312"/>
        <v>7.2110999999999992</v>
      </c>
      <c r="F2519" s="2">
        <f t="shared" si="313"/>
        <v>7.2173400000000001</v>
      </c>
      <c r="G2519" s="2">
        <f t="shared" si="307"/>
        <v>7.1049699999999971</v>
      </c>
      <c r="H2519" s="2">
        <f t="shared" si="311"/>
        <v>7.1569079999999978</v>
      </c>
      <c r="I2519" s="2">
        <f t="array" ref="I2519">SUMPRODUCT(B2503:B2522, (ROW(B2503:B2522)-ROW(B2503)+1)) / (20*21/2)</f>
        <v>7.2854961904761897</v>
      </c>
      <c r="J2519" s="2">
        <f t="shared" si="314"/>
        <v>7.2122274062967433</v>
      </c>
      <c r="K2519" s="2">
        <f t="shared" si="308"/>
        <v>7.16330638705357</v>
      </c>
    </row>
    <row r="2520" spans="1:11" ht="13.5" x14ac:dyDescent="0.25">
      <c r="A2520" s="3">
        <v>45673</v>
      </c>
      <c r="B2520" s="2">
        <v>7.4733000000000001</v>
      </c>
      <c r="C2520" s="2">
        <f t="shared" si="309"/>
        <v>0.20509999999999984</v>
      </c>
      <c r="D2520" s="2">
        <f t="shared" si="310"/>
        <v>7.2895799999999991</v>
      </c>
      <c r="E2520" s="2">
        <f t="shared" si="312"/>
        <v>7.232499999999999</v>
      </c>
      <c r="F2520" s="2">
        <f t="shared" si="313"/>
        <v>7.2267049999999999</v>
      </c>
      <c r="G2520" s="2">
        <f t="shared" si="307"/>
        <v>7.1153159999999964</v>
      </c>
      <c r="H2520" s="2">
        <f t="shared" si="311"/>
        <v>7.1633564999999972</v>
      </c>
      <c r="I2520" s="2">
        <f t="array" ref="I2520">SUMPRODUCT(B2504:B2523, (ROW(B2504:B2523)-ROW(B2504)+1)) / (20*21/2)</f>
        <v>7.2992514285714281</v>
      </c>
      <c r="J2520" s="2">
        <f t="shared" si="314"/>
        <v>7.2370914628399108</v>
      </c>
      <c r="K2520" s="2">
        <f t="shared" si="308"/>
        <v>7.1754629993259798</v>
      </c>
    </row>
    <row r="2521" spans="1:11" ht="13.5" x14ac:dyDescent="0.25">
      <c r="A2521" s="3">
        <v>45674</v>
      </c>
      <c r="B2521" s="2">
        <v>7.4821999999999997</v>
      </c>
      <c r="C2521" s="2">
        <f t="shared" si="309"/>
        <v>8.8999999999996859E-3</v>
      </c>
      <c r="D2521" s="2">
        <f t="shared" si="310"/>
        <v>7.3377399999999993</v>
      </c>
      <c r="E2521" s="2">
        <f t="shared" si="312"/>
        <v>7.2583600000000006</v>
      </c>
      <c r="F2521" s="2">
        <f t="shared" si="313"/>
        <v>7.2440949999999997</v>
      </c>
      <c r="G2521" s="2">
        <f t="shared" si="307"/>
        <v>7.1269099999999979</v>
      </c>
      <c r="H2521" s="2">
        <f t="shared" si="311"/>
        <v>7.1698494999999989</v>
      </c>
      <c r="I2521" s="2">
        <f t="array" ref="I2521">SUMPRODUCT(B2505:B2524, (ROW(B2505:B2524)-ROW(B2505)+1)) / (20*21/2)</f>
        <v>7.3117328571428581</v>
      </c>
      <c r="J2521" s="2">
        <f t="shared" si="314"/>
        <v>7.2604351330456334</v>
      </c>
      <c r="K2521" s="2">
        <f t="shared" si="308"/>
        <v>7.1874919013131962</v>
      </c>
    </row>
    <row r="2522" spans="1:11" ht="13.5" x14ac:dyDescent="0.25">
      <c r="A2522" s="3">
        <v>45677</v>
      </c>
      <c r="B2522" s="2">
        <v>7.4019000000000004</v>
      </c>
      <c r="C2522" s="2">
        <f t="shared" si="309"/>
        <v>-8.0299999999999372E-2</v>
      </c>
      <c r="D2522" s="2">
        <f t="shared" si="310"/>
        <v>7.3698399999999991</v>
      </c>
      <c r="E2522" s="2">
        <f t="shared" si="312"/>
        <v>7.2779799999999994</v>
      </c>
      <c r="F2522" s="2">
        <f t="shared" si="313"/>
        <v>7.2574700000000005</v>
      </c>
      <c r="G2522" s="2">
        <f t="shared" si="307"/>
        <v>7.1367179999999983</v>
      </c>
      <c r="H2522" s="2">
        <f t="shared" si="311"/>
        <v>7.1763424999999996</v>
      </c>
      <c r="I2522" s="2">
        <f t="array" ref="I2522">SUMPRODUCT(B2506:B2525, (ROW(B2506:B2525)-ROW(B2506)+1)) / (20*21/2)</f>
        <v>7.3229404761904764</v>
      </c>
      <c r="J2522" s="2">
        <f t="shared" si="314"/>
        <v>7.273907977517478</v>
      </c>
      <c r="K2522" s="2">
        <f t="shared" si="308"/>
        <v>7.1959000620460118</v>
      </c>
    </row>
    <row r="2523" spans="1:11" ht="13.5" x14ac:dyDescent="0.25">
      <c r="A2523" s="3">
        <v>45678</v>
      </c>
      <c r="B2523" s="2">
        <v>7.4019000000000004</v>
      </c>
      <c r="C2523" s="2">
        <f t="shared" si="309"/>
        <v>0</v>
      </c>
      <c r="D2523" s="2">
        <f t="shared" si="310"/>
        <v>7.4055000000000009</v>
      </c>
      <c r="E2523" s="2">
        <f t="shared" si="312"/>
        <v>7.3047299999999993</v>
      </c>
      <c r="F2523" s="2">
        <f t="shared" si="313"/>
        <v>7.2708450000000013</v>
      </c>
      <c r="G2523" s="2">
        <f t="shared" si="307"/>
        <v>7.1459919999999988</v>
      </c>
      <c r="H2523" s="2">
        <f t="shared" si="311"/>
        <v>7.1824340000000015</v>
      </c>
      <c r="I2523" s="2">
        <f t="array" ref="I2523">SUMPRODUCT(B2507:B2526, (ROW(B2507:B2526)-ROW(B2507)+1)) / (20*21/2)</f>
        <v>7.3293157142857126</v>
      </c>
      <c r="J2523" s="2">
        <f t="shared" si="314"/>
        <v>7.2860976939443844</v>
      </c>
      <c r="K2523" s="2">
        <f t="shared" si="308"/>
        <v>7.2039784909853841</v>
      </c>
    </row>
    <row r="2524" spans="1:11" ht="13.5" x14ac:dyDescent="0.25">
      <c r="A2524" s="3">
        <v>45679</v>
      </c>
      <c r="B2524" s="2">
        <v>7.4019000000000004</v>
      </c>
      <c r="C2524" s="2">
        <f t="shared" si="309"/>
        <v>0</v>
      </c>
      <c r="D2524" s="2">
        <f t="shared" si="310"/>
        <v>7.4322400000000002</v>
      </c>
      <c r="E2524" s="2">
        <f t="shared" si="312"/>
        <v>7.3332600000000001</v>
      </c>
      <c r="F2524" s="2">
        <f t="shared" si="313"/>
        <v>7.2842200000000021</v>
      </c>
      <c r="G2524" s="2">
        <f t="shared" si="307"/>
        <v>7.1568719999999999</v>
      </c>
      <c r="H2524" s="2">
        <f t="shared" si="311"/>
        <v>7.1885255000000017</v>
      </c>
      <c r="I2524" s="2">
        <f t="array" ref="I2524">SUMPRODUCT(B2508:B2527, (ROW(B2508:B2527)-ROW(B2508)+1)) / (20*21/2)</f>
        <v>7.3353085714285715</v>
      </c>
      <c r="J2524" s="2">
        <f t="shared" si="314"/>
        <v>7.2971264849973005</v>
      </c>
      <c r="K2524" s="2">
        <f t="shared" si="308"/>
        <v>7.2117401187898791</v>
      </c>
    </row>
    <row r="2525" spans="1:11" ht="13.5" x14ac:dyDescent="0.25">
      <c r="A2525" s="3">
        <v>45680</v>
      </c>
      <c r="B2525" s="2">
        <v>7.4019000000000004</v>
      </c>
      <c r="C2525" s="2">
        <f t="shared" si="309"/>
        <v>0</v>
      </c>
      <c r="D2525" s="2">
        <f t="shared" si="310"/>
        <v>7.4179600000000008</v>
      </c>
      <c r="E2525" s="2">
        <f t="shared" si="312"/>
        <v>7.353769999999999</v>
      </c>
      <c r="F2525" s="2">
        <f t="shared" si="313"/>
        <v>7.2904600000000013</v>
      </c>
      <c r="G2525" s="2">
        <f t="shared" si="307"/>
        <v>7.1693559999999987</v>
      </c>
      <c r="H2525" s="2">
        <f t="shared" si="311"/>
        <v>7.1930910000000017</v>
      </c>
      <c r="I2525" s="2">
        <f t="array" ref="I2525">SUMPRODUCT(B2509:B2528, (ROW(B2509:B2528)-ROW(B2509)+1)) / (20*21/2)</f>
        <v>7.3408766666666656</v>
      </c>
      <c r="J2525" s="2">
        <f t="shared" si="314"/>
        <v>7.3071049149975575</v>
      </c>
      <c r="K2525" s="2">
        <f t="shared" si="308"/>
        <v>7.219197369033413</v>
      </c>
    </row>
    <row r="2526" spans="1:11" ht="13.5" x14ac:dyDescent="0.25">
      <c r="A2526" s="3">
        <v>45681</v>
      </c>
      <c r="B2526" s="2">
        <v>7.3574000000000002</v>
      </c>
      <c r="C2526" s="2">
        <f t="shared" si="309"/>
        <v>-4.4500000000000206E-2</v>
      </c>
      <c r="D2526" s="2">
        <f t="shared" si="310"/>
        <v>7.3930000000000007</v>
      </c>
      <c r="E2526" s="2">
        <f t="shared" si="312"/>
        <v>7.3653699999999986</v>
      </c>
      <c r="F2526" s="2">
        <f t="shared" si="313"/>
        <v>7.2944750000000012</v>
      </c>
      <c r="G2526" s="2">
        <f t="shared" si="307"/>
        <v>7.1793459999999989</v>
      </c>
      <c r="H2526" s="2">
        <f t="shared" si="311"/>
        <v>7.1974340000000039</v>
      </c>
      <c r="I2526" s="2">
        <f t="array" ref="I2526">SUMPRODUCT(B2510:B2529, (ROW(B2510:B2529)-ROW(B2510)+1)) / (20*21/2)</f>
        <v>7.3486899999999995</v>
      </c>
      <c r="J2526" s="2">
        <f t="shared" si="314"/>
        <v>7.3118949230930275</v>
      </c>
      <c r="K2526" s="2">
        <f t="shared" si="308"/>
        <v>7.2246170800517104</v>
      </c>
    </row>
    <row r="2527" spans="1:11" ht="13.5" x14ac:dyDescent="0.25">
      <c r="A2527" s="3">
        <v>45684</v>
      </c>
      <c r="B2527" s="2">
        <v>7.3574000000000002</v>
      </c>
      <c r="C2527" s="2">
        <f t="shared" si="309"/>
        <v>0</v>
      </c>
      <c r="D2527" s="2">
        <f t="shared" si="310"/>
        <v>7.3840999999999992</v>
      </c>
      <c r="E2527" s="2">
        <f t="shared" si="312"/>
        <v>7.3769699999999983</v>
      </c>
      <c r="F2527" s="2">
        <f t="shared" si="313"/>
        <v>7.2989350000000019</v>
      </c>
      <c r="G2527" s="2">
        <f t="shared" si="307"/>
        <v>7.1909399999999994</v>
      </c>
      <c r="H2527" s="2">
        <f t="shared" si="311"/>
        <v>7.2008940000000052</v>
      </c>
      <c r="I2527" s="2">
        <f t="array" ref="I2527">SUMPRODUCT(B2511:B2530, (ROW(B2511:B2530)-ROW(B2511)+1)) / (20*21/2)</f>
        <v>7.3560785714285712</v>
      </c>
      <c r="J2527" s="2">
        <f t="shared" si="314"/>
        <v>7.3162287399413106</v>
      </c>
      <c r="K2527" s="2">
        <f t="shared" si="308"/>
        <v>7.2298242533830157</v>
      </c>
    </row>
    <row r="2528" spans="1:11" ht="13.5" x14ac:dyDescent="0.25">
      <c r="A2528" s="3">
        <v>45685</v>
      </c>
      <c r="B2528" s="2">
        <v>7.3574000000000002</v>
      </c>
      <c r="C2528" s="2">
        <f t="shared" si="309"/>
        <v>0</v>
      </c>
      <c r="D2528" s="2">
        <f t="shared" si="310"/>
        <v>7.3751999999999995</v>
      </c>
      <c r="E2528" s="2">
        <f t="shared" si="312"/>
        <v>7.3903499999999998</v>
      </c>
      <c r="F2528" s="2">
        <f t="shared" si="313"/>
        <v>7.3020600000000018</v>
      </c>
      <c r="G2528" s="2">
        <f t="shared" si="307"/>
        <v>7.2025339999999982</v>
      </c>
      <c r="H2528" s="2">
        <f t="shared" si="311"/>
        <v>7.204594500000006</v>
      </c>
      <c r="I2528" s="2">
        <f t="array" ref="I2528">SUMPRODUCT(B2512:B2531, (ROW(B2512:B2531)-ROW(B2512)+1)) / (20*21/2)</f>
        <v>7.3603300000000003</v>
      </c>
      <c r="J2528" s="2">
        <f t="shared" si="314"/>
        <v>7.3201498123278519</v>
      </c>
      <c r="K2528" s="2">
        <f t="shared" si="308"/>
        <v>7.2348272238385842</v>
      </c>
    </row>
    <row r="2529" spans="1:11" ht="13.5" x14ac:dyDescent="0.25">
      <c r="A2529" s="3">
        <v>45686</v>
      </c>
      <c r="B2529" s="2">
        <v>7.3841000000000001</v>
      </c>
      <c r="C2529" s="2">
        <f t="shared" si="309"/>
        <v>2.6699999999999946E-2</v>
      </c>
      <c r="D2529" s="2">
        <f t="shared" si="310"/>
        <v>7.3716399999999993</v>
      </c>
      <c r="E2529" s="2">
        <f t="shared" si="312"/>
        <v>7.4019400000000006</v>
      </c>
      <c r="F2529" s="2">
        <f t="shared" si="313"/>
        <v>7.306519999999999</v>
      </c>
      <c r="G2529" s="2">
        <f t="shared" si="307"/>
        <v>7.2146619999999988</v>
      </c>
      <c r="H2529" s="2">
        <f t="shared" si="311"/>
        <v>7.2089910000000064</v>
      </c>
      <c r="I2529" s="2">
        <f t="array" ref="I2529">SUMPRODUCT(B2513:B2532, (ROW(B2513:B2532)-ROW(B2513)+1)) / (20*21/2)</f>
        <v>7.3596966666666663</v>
      </c>
      <c r="J2529" s="2">
        <f t="shared" si="314"/>
        <v>7.326240306391866</v>
      </c>
      <c r="K2529" s="2">
        <f t="shared" si="308"/>
        <v>7.2406810581978558</v>
      </c>
    </row>
    <row r="2530" spans="1:11" ht="13.5" x14ac:dyDescent="0.25">
      <c r="A2530" s="3">
        <v>45687</v>
      </c>
      <c r="B2530" s="2">
        <v>7.3841000000000001</v>
      </c>
      <c r="C2530" s="2">
        <f t="shared" si="309"/>
        <v>0</v>
      </c>
      <c r="D2530" s="2">
        <f t="shared" si="310"/>
        <v>7.3680800000000009</v>
      </c>
      <c r="E2530" s="2">
        <f t="shared" si="312"/>
        <v>7.3930199999999999</v>
      </c>
      <c r="F2530" s="2">
        <f t="shared" si="313"/>
        <v>7.312759999999999</v>
      </c>
      <c r="G2530" s="2">
        <f t="shared" si="307"/>
        <v>7.2267899999999985</v>
      </c>
      <c r="H2530" s="2">
        <f t="shared" si="311"/>
        <v>7.2126245000000075</v>
      </c>
      <c r="I2530" s="2">
        <f t="array" ref="I2530">SUMPRODUCT(B2514:B2533, (ROW(B2514:B2533)-ROW(B2514)+1)) / (20*21/2)</f>
        <v>7.3568485714285705</v>
      </c>
      <c r="J2530" s="2">
        <f t="shared" si="314"/>
        <v>7.3317507534021642</v>
      </c>
      <c r="K2530" s="2">
        <f t="shared" si="308"/>
        <v>7.2463053304253915</v>
      </c>
    </row>
    <row r="2531" spans="1:11" ht="13.5" x14ac:dyDescent="0.25">
      <c r="A2531" s="3">
        <v>45688</v>
      </c>
      <c r="B2531" s="2">
        <v>7.3574000000000002</v>
      </c>
      <c r="C2531" s="2">
        <f t="shared" si="309"/>
        <v>-2.6699999999999946E-2</v>
      </c>
      <c r="D2531" s="2">
        <f t="shared" si="310"/>
        <v>7.3680800000000009</v>
      </c>
      <c r="E2531" s="2">
        <f t="shared" si="312"/>
        <v>7.3805400000000008</v>
      </c>
      <c r="F2531" s="2">
        <f t="shared" si="313"/>
        <v>7.3194499999999989</v>
      </c>
      <c r="G2531" s="2">
        <f t="shared" si="307"/>
        <v>7.238383999999999</v>
      </c>
      <c r="H2531" s="2">
        <f t="shared" si="311"/>
        <v>7.2141570000000081</v>
      </c>
      <c r="I2531" s="2">
        <f t="array" ref="I2531">SUMPRODUCT(B2515:B2534, (ROW(B2515:B2534)-ROW(B2515)+1)) / (20*21/2)</f>
        <v>7.3532361904761903</v>
      </c>
      <c r="J2531" s="2">
        <f t="shared" si="314"/>
        <v>7.3341935387924337</v>
      </c>
      <c r="K2531" s="2">
        <f t="shared" si="308"/>
        <v>7.2506619841341999</v>
      </c>
    </row>
    <row r="2532" spans="1:11" ht="13.5" x14ac:dyDescent="0.25">
      <c r="A2532" s="3">
        <v>45691</v>
      </c>
      <c r="B2532" s="2">
        <v>7.3128000000000002</v>
      </c>
      <c r="C2532" s="2">
        <f t="shared" si="309"/>
        <v>-4.4599999999999973E-2</v>
      </c>
      <c r="D2532" s="2">
        <f t="shared" si="310"/>
        <v>7.3591600000000001</v>
      </c>
      <c r="E2532" s="2">
        <f t="shared" si="312"/>
        <v>7.3716299999999988</v>
      </c>
      <c r="F2532" s="2">
        <f t="shared" si="313"/>
        <v>7.3248050000000005</v>
      </c>
      <c r="G2532" s="2">
        <f t="shared" si="307"/>
        <v>7.2455199999999982</v>
      </c>
      <c r="H2532" s="2">
        <f t="shared" si="311"/>
        <v>7.2142620000000077</v>
      </c>
      <c r="I2532" s="2">
        <f t="array" ref="I2532">SUMPRODUCT(B2516:B2535, (ROW(B2516:B2535)-ROW(B2516)+1)) / (20*21/2)</f>
        <v>7.3479271428571424</v>
      </c>
      <c r="J2532" s="2">
        <f t="shared" si="314"/>
        <v>7.3321560589074402</v>
      </c>
      <c r="K2532" s="2">
        <f t="shared" si="308"/>
        <v>7.2530987690701139</v>
      </c>
    </row>
    <row r="2533" spans="1:11" ht="13.5" x14ac:dyDescent="0.25">
      <c r="A2533" s="3">
        <v>45692</v>
      </c>
      <c r="B2533" s="2">
        <v>7.2949000000000002</v>
      </c>
      <c r="C2533" s="2">
        <f t="shared" si="309"/>
        <v>-1.7900000000000027E-2</v>
      </c>
      <c r="D2533" s="2">
        <f t="shared" si="310"/>
        <v>7.34666</v>
      </c>
      <c r="E2533" s="2">
        <f t="shared" si="312"/>
        <v>7.3609299999999989</v>
      </c>
      <c r="F2533" s="2">
        <f t="shared" si="313"/>
        <v>7.3328300000000013</v>
      </c>
      <c r="G2533" s="2">
        <f t="shared" si="307"/>
        <v>7.2540799999999992</v>
      </c>
      <c r="H2533" s="2">
        <f t="shared" si="311"/>
        <v>7.2145985000000072</v>
      </c>
      <c r="I2533" s="2">
        <f t="array" ref="I2533">SUMPRODUCT(B2517:B2536, (ROW(B2517:B2536)-ROW(B2517)+1)) / (20*21/2)</f>
        <v>7.3489933333333326</v>
      </c>
      <c r="J2533" s="2">
        <f t="shared" si="314"/>
        <v>7.3286078628210172</v>
      </c>
      <c r="K2533" s="2">
        <f t="shared" si="308"/>
        <v>7.2547380330281488</v>
      </c>
    </row>
    <row r="2534" spans="1:11" ht="13.5" x14ac:dyDescent="0.25">
      <c r="A2534" s="3">
        <v>45693</v>
      </c>
      <c r="B2534" s="2">
        <v>7.2949000000000002</v>
      </c>
      <c r="C2534" s="2">
        <f t="shared" si="309"/>
        <v>0</v>
      </c>
      <c r="D2534" s="2">
        <f t="shared" si="310"/>
        <v>7.3288200000000003</v>
      </c>
      <c r="E2534" s="2">
        <f t="shared" si="312"/>
        <v>7.3502300000000007</v>
      </c>
      <c r="F2534" s="2">
        <f t="shared" si="313"/>
        <v>7.3417450000000013</v>
      </c>
      <c r="G2534" s="2">
        <f t="shared" si="307"/>
        <v>7.2612139999999989</v>
      </c>
      <c r="H2534" s="2">
        <f t="shared" si="311"/>
        <v>7.2145335000000079</v>
      </c>
      <c r="I2534" s="2">
        <f t="array" ref="I2534">SUMPRODUCT(B2518:B2537, (ROW(B2518:B2537)-ROW(B2518)+1)) / (20*21/2)</f>
        <v>7.3452595238095242</v>
      </c>
      <c r="J2534" s="2">
        <f t="shared" si="314"/>
        <v>7.3253975901713968</v>
      </c>
      <c r="K2534" s="2">
        <f t="shared" si="308"/>
        <v>7.2563130121250845</v>
      </c>
    </row>
    <row r="2535" spans="1:11" ht="13.5" x14ac:dyDescent="0.25">
      <c r="A2535" s="3">
        <v>45694</v>
      </c>
      <c r="B2535" s="2">
        <v>7.2859999999999996</v>
      </c>
      <c r="C2535" s="2">
        <f t="shared" si="309"/>
        <v>-8.9000000000005741E-3</v>
      </c>
      <c r="D2535" s="2">
        <f t="shared" si="310"/>
        <v>7.3091999999999997</v>
      </c>
      <c r="E2535" s="2">
        <f t="shared" si="312"/>
        <v>7.3386400000000007</v>
      </c>
      <c r="F2535" s="2">
        <f t="shared" si="313"/>
        <v>7.3462050000000003</v>
      </c>
      <c r="G2535" s="2">
        <f t="shared" si="307"/>
        <v>7.2681699999999987</v>
      </c>
      <c r="H2535" s="2">
        <f t="shared" si="311"/>
        <v>7.2145045000000074</v>
      </c>
      <c r="I2535" s="2">
        <f t="array" ref="I2535">SUMPRODUCT(B2519:B2538, (ROW(B2519:B2538)-ROW(B2519)+1)) / (20*21/2)</f>
        <v>7.3411857142857144</v>
      </c>
      <c r="J2535" s="2">
        <f t="shared" si="314"/>
        <v>7.3216454387265024</v>
      </c>
      <c r="K2535" s="2">
        <f t="shared" si="308"/>
        <v>7.257477207728023</v>
      </c>
    </row>
    <row r="2536" spans="1:11" ht="13.5" x14ac:dyDescent="0.25">
      <c r="A2536" s="3">
        <v>45695</v>
      </c>
      <c r="B2536" s="2">
        <v>7.3574000000000002</v>
      </c>
      <c r="C2536" s="2">
        <f t="shared" si="309"/>
        <v>7.1400000000000574E-2</v>
      </c>
      <c r="D2536" s="2">
        <f t="shared" si="310"/>
        <v>7.3091999999999997</v>
      </c>
      <c r="E2536" s="2">
        <f t="shared" si="312"/>
        <v>7.3386399999999998</v>
      </c>
      <c r="F2536" s="2">
        <f t="shared" si="313"/>
        <v>7.3520050000000001</v>
      </c>
      <c r="G2536" s="2">
        <f t="shared" si="307"/>
        <v>7.2726299999999995</v>
      </c>
      <c r="H2536" s="2">
        <f t="shared" si="311"/>
        <v>7.2141495000000075</v>
      </c>
      <c r="I2536" s="2">
        <f t="array" ref="I2536">SUMPRODUCT(B2520:B2539, (ROW(B2520:B2539)-ROW(B2520)+1)) / (20*21/2)</f>
        <v>7.3324395238095237</v>
      </c>
      <c r="J2536" s="2">
        <f t="shared" si="314"/>
        <v>7.3250506350382638</v>
      </c>
      <c r="K2536" s="2">
        <f t="shared" si="308"/>
        <v>7.2613957486014336</v>
      </c>
    </row>
    <row r="2537" spans="1:11" ht="13.5" x14ac:dyDescent="0.25">
      <c r="A2537" s="3">
        <v>45698</v>
      </c>
      <c r="B2537" s="2">
        <v>7.3128000000000002</v>
      </c>
      <c r="C2537" s="2">
        <f t="shared" si="309"/>
        <v>-4.4599999999999973E-2</v>
      </c>
      <c r="D2537" s="2">
        <f t="shared" si="310"/>
        <v>7.3091999999999997</v>
      </c>
      <c r="E2537" s="2">
        <f t="shared" si="312"/>
        <v>7.334179999999999</v>
      </c>
      <c r="F2537" s="2">
        <f t="shared" si="313"/>
        <v>7.355575</v>
      </c>
      <c r="G2537" s="2">
        <f t="shared" si="307"/>
        <v>7.2761979999999982</v>
      </c>
      <c r="H2537" s="2">
        <f t="shared" si="311"/>
        <v>7.2136920000000062</v>
      </c>
      <c r="I2537" s="2">
        <f t="array" ref="I2537">SUMPRODUCT(B2521:B2540, (ROW(B2521:B2540)-ROW(B2521)+1)) / (20*21/2)</f>
        <v>7.3398266666666663</v>
      </c>
      <c r="J2537" s="2">
        <f t="shared" si="314"/>
        <v>7.3238839078917621</v>
      </c>
      <c r="K2537" s="2">
        <f t="shared" si="308"/>
        <v>7.2634116015974559</v>
      </c>
    </row>
    <row r="2538" spans="1:11" ht="13.5" x14ac:dyDescent="0.25">
      <c r="A2538" s="3">
        <v>45699</v>
      </c>
      <c r="B2538" s="2">
        <v>7.3128000000000002</v>
      </c>
      <c r="C2538" s="2">
        <f t="shared" si="309"/>
        <v>0</v>
      </c>
      <c r="D2538" s="2">
        <f t="shared" si="310"/>
        <v>7.3127799999999992</v>
      </c>
      <c r="E2538" s="2">
        <f t="shared" si="312"/>
        <v>7.3297199999999991</v>
      </c>
      <c r="F2538" s="2">
        <f t="shared" si="313"/>
        <v>7.3600350000000008</v>
      </c>
      <c r="G2538" s="2">
        <f t="shared" si="307"/>
        <v>7.2797659999999977</v>
      </c>
      <c r="H2538" s="2">
        <f t="shared" si="311"/>
        <v>7.2135155000000051</v>
      </c>
      <c r="I2538" s="2">
        <f t="array" ref="I2538">SUMPRODUCT(B2522:B2541, (ROW(B2522:B2541)-ROW(B2522)+1)) / (20*21/2)</f>
        <v>7.3660695238095242</v>
      </c>
      <c r="J2538" s="2">
        <f t="shared" si="314"/>
        <v>7.3228282976163559</v>
      </c>
      <c r="K2538" s="2">
        <f t="shared" si="308"/>
        <v>7.2653484015348111</v>
      </c>
    </row>
    <row r="2539" spans="1:11" ht="13.5" x14ac:dyDescent="0.25">
      <c r="A2539" s="3">
        <v>45700</v>
      </c>
      <c r="B2539" s="2">
        <v>7.2682000000000002</v>
      </c>
      <c r="C2539" s="2">
        <f t="shared" si="309"/>
        <v>-4.4599999999999973E-2</v>
      </c>
      <c r="D2539" s="2">
        <f t="shared" si="310"/>
        <v>7.3074399999999997</v>
      </c>
      <c r="E2539" s="2">
        <f t="shared" si="312"/>
        <v>7.3181299999999991</v>
      </c>
      <c r="F2539" s="2">
        <f t="shared" si="313"/>
        <v>7.3600350000000008</v>
      </c>
      <c r="G2539" s="2">
        <f t="shared" si="307"/>
        <v>7.2815499999999975</v>
      </c>
      <c r="H2539" s="2">
        <f t="shared" si="311"/>
        <v>7.2129155000000047</v>
      </c>
      <c r="I2539" s="2">
        <f t="array" ref="I2539">SUMPRODUCT(B2523:B2542, (ROW(B2523:B2542)-ROW(B2523)+1)) / (20*21/2)</f>
        <v>7.38904761904762</v>
      </c>
      <c r="J2539" s="2">
        <f t="shared" si="314"/>
        <v>7.3176256026052746</v>
      </c>
      <c r="K2539" s="2">
        <f t="shared" si="308"/>
        <v>7.2654602289256029</v>
      </c>
    </row>
    <row r="2540" spans="1:11" ht="13.5" x14ac:dyDescent="0.25">
      <c r="A2540" s="3">
        <v>45701</v>
      </c>
      <c r="B2540" s="2">
        <v>7.4375999999999998</v>
      </c>
      <c r="C2540" s="2">
        <f t="shared" si="309"/>
        <v>0.16939999999999955</v>
      </c>
      <c r="D2540" s="2">
        <f t="shared" si="310"/>
        <v>7.3377600000000003</v>
      </c>
      <c r="E2540" s="2">
        <f t="shared" si="312"/>
        <v>7.3234800000000009</v>
      </c>
      <c r="F2540" s="2">
        <f t="shared" si="313"/>
        <v>7.35825</v>
      </c>
      <c r="G2540" s="2">
        <f t="shared" si="307"/>
        <v>7.2893979999999976</v>
      </c>
      <c r="H2540" s="2">
        <f t="shared" si="311"/>
        <v>7.2132430000000065</v>
      </c>
      <c r="I2540" s="2">
        <f t="array" ref="I2540">SUMPRODUCT(B2524:B2543, (ROW(B2524:B2543)-ROW(B2524)+1)) / (20*21/2)</f>
        <v>7.4127438095238087</v>
      </c>
      <c r="J2540" s="2">
        <f t="shared" si="314"/>
        <v>7.329051735690487</v>
      </c>
      <c r="K2540" s="2">
        <f t="shared" si="308"/>
        <v>7.2722108081834227</v>
      </c>
    </row>
    <row r="2541" spans="1:11" ht="13.5" x14ac:dyDescent="0.25">
      <c r="A2541" s="3">
        <v>45702</v>
      </c>
      <c r="B2541" s="2">
        <v>7.6337999999999999</v>
      </c>
      <c r="C2541" s="2">
        <f t="shared" si="309"/>
        <v>0.19620000000000015</v>
      </c>
      <c r="D2541" s="2">
        <f t="shared" si="310"/>
        <v>7.3930399999999992</v>
      </c>
      <c r="E2541" s="2">
        <f t="shared" si="312"/>
        <v>7.3511199999999999</v>
      </c>
      <c r="F2541" s="2">
        <f t="shared" si="313"/>
        <v>7.3658299999999999</v>
      </c>
      <c r="G2541" s="2">
        <f t="shared" si="307"/>
        <v>7.2959979999999973</v>
      </c>
      <c r="H2541" s="2">
        <f t="shared" si="311"/>
        <v>7.2153140000000056</v>
      </c>
      <c r="I2541" s="2">
        <f t="array" ref="I2541">SUMPRODUCT(B2525:B2544, (ROW(B2525:B2544)-ROW(B2525)+1)) / (20*21/2)</f>
        <v>7.431130476190476</v>
      </c>
      <c r="J2541" s="2">
        <f t="shared" si="314"/>
        <v>7.3580753799104404</v>
      </c>
      <c r="K2541" s="2">
        <f t="shared" si="308"/>
        <v>7.2863907764899558</v>
      </c>
    </row>
    <row r="2542" spans="1:11" ht="13.5" x14ac:dyDescent="0.25">
      <c r="A2542" s="3">
        <v>45705</v>
      </c>
      <c r="B2542" s="2">
        <v>7.6071</v>
      </c>
      <c r="C2542" s="2">
        <f t="shared" si="309"/>
        <v>-2.6699999999999946E-2</v>
      </c>
      <c r="D2542" s="2">
        <f t="shared" si="310"/>
        <v>7.4519000000000002</v>
      </c>
      <c r="E2542" s="2">
        <f t="shared" si="312"/>
        <v>7.3805499999999995</v>
      </c>
      <c r="F2542" s="2">
        <f t="shared" si="313"/>
        <v>7.3760899999999996</v>
      </c>
      <c r="G2542" s="2">
        <f t="shared" si="307"/>
        <v>7.3018839999999985</v>
      </c>
      <c r="H2542" s="2">
        <f t="shared" si="311"/>
        <v>7.2176130000000054</v>
      </c>
      <c r="I2542" s="2">
        <f t="array" ref="I2542">SUMPRODUCT(B2526:B2545, (ROW(B2526:B2545)-ROW(B2526)+1)) / (20*21/2)</f>
        <v>7.4537628571428565</v>
      </c>
      <c r="J2542" s="2">
        <f t="shared" si="314"/>
        <v>7.3817920103951611</v>
      </c>
      <c r="K2542" s="2">
        <f t="shared" si="308"/>
        <v>7.2989676087844675</v>
      </c>
    </row>
    <row r="2543" spans="1:11" ht="13.5" x14ac:dyDescent="0.25">
      <c r="A2543" s="3">
        <v>45706</v>
      </c>
      <c r="B2543" s="2">
        <v>7.6249000000000002</v>
      </c>
      <c r="C2543" s="2">
        <f t="shared" si="309"/>
        <v>1.780000000000026E-2</v>
      </c>
      <c r="D2543" s="2">
        <f t="shared" si="310"/>
        <v>7.5143200000000006</v>
      </c>
      <c r="E2543" s="2">
        <f t="shared" si="312"/>
        <v>7.413549999999999</v>
      </c>
      <c r="F2543" s="2">
        <f t="shared" si="313"/>
        <v>7.3872400000000003</v>
      </c>
      <c r="G2543" s="2">
        <f t="shared" si="307"/>
        <v>7.308306</v>
      </c>
      <c r="H2543" s="2">
        <f t="shared" si="311"/>
        <v>7.2203625000000065</v>
      </c>
      <c r="I2543" s="2">
        <f t="array" ref="I2543">SUMPRODUCT(B2527:B2546, (ROW(B2527:B2546)-ROW(B2527)+1)) / (20*21/2)</f>
        <v>7.5041671428571437</v>
      </c>
      <c r="J2543" s="2">
        <f t="shared" si="314"/>
        <v>7.4049451522622887</v>
      </c>
      <c r="K2543" s="2">
        <f t="shared" si="308"/>
        <v>7.3117492711850769</v>
      </c>
    </row>
    <row r="2544" spans="1:11" ht="13.5" x14ac:dyDescent="0.25">
      <c r="A2544" s="3">
        <v>45707</v>
      </c>
      <c r="B2544" s="2">
        <v>7.5803000000000003</v>
      </c>
      <c r="C2544" s="2">
        <f t="shared" si="309"/>
        <v>-4.4599999999999973E-2</v>
      </c>
      <c r="D2544" s="2">
        <f t="shared" si="310"/>
        <v>7.5767399999999991</v>
      </c>
      <c r="E2544" s="2">
        <f t="shared" si="312"/>
        <v>7.4420900000000003</v>
      </c>
      <c r="F2544" s="2">
        <f t="shared" si="313"/>
        <v>7.3961599999999992</v>
      </c>
      <c r="G2544" s="2">
        <f t="shared" si="307"/>
        <v>7.3140139999999993</v>
      </c>
      <c r="H2544" s="2">
        <f t="shared" si="311"/>
        <v>7.2231300000000065</v>
      </c>
      <c r="I2544" s="2">
        <f t="array" ref="I2544">SUMPRODUCT(B2528:B2547, (ROW(B2528:B2547)-ROW(B2528)+1)) / (20*21/2)</f>
        <v>7.5390780952380965</v>
      </c>
      <c r="J2544" s="2">
        <f t="shared" si="314"/>
        <v>7.4216456139515943</v>
      </c>
      <c r="K2544" s="2">
        <f t="shared" si="308"/>
        <v>7.322280672315074</v>
      </c>
    </row>
    <row r="2545" spans="1:11" ht="13.5" x14ac:dyDescent="0.25">
      <c r="A2545" s="3">
        <v>45708</v>
      </c>
      <c r="B2545" s="2">
        <v>7.6337999999999999</v>
      </c>
      <c r="C2545" s="2">
        <f t="shared" si="309"/>
        <v>5.3499999999999659E-2</v>
      </c>
      <c r="D2545" s="2">
        <f t="shared" si="310"/>
        <v>7.6159800000000004</v>
      </c>
      <c r="E2545" s="2">
        <f t="shared" si="312"/>
        <v>7.4768699999999999</v>
      </c>
      <c r="F2545" s="2">
        <f t="shared" si="313"/>
        <v>7.4077549999999999</v>
      </c>
      <c r="G2545" s="2">
        <f t="shared" si="307"/>
        <v>7.3211480000000009</v>
      </c>
      <c r="H2545" s="2">
        <f t="shared" si="311"/>
        <v>7.2254825000000089</v>
      </c>
      <c r="I2545" s="2">
        <f t="array" ref="I2545">SUMPRODUCT(B2529:B2548, (ROW(B2529:B2548)-ROW(B2529)+1)) / (20*21/2)</f>
        <v>7.5523228571428573</v>
      </c>
      <c r="J2545" s="2">
        <f t="shared" si="314"/>
        <v>7.4418507935752523</v>
      </c>
      <c r="K2545" s="2">
        <f t="shared" si="308"/>
        <v>7.3344971165380128</v>
      </c>
    </row>
    <row r="2546" spans="1:11" ht="13.5" x14ac:dyDescent="0.25">
      <c r="A2546" s="3">
        <v>45709</v>
      </c>
      <c r="B2546" s="2">
        <v>7.9370000000000003</v>
      </c>
      <c r="C2546" s="2">
        <f t="shared" si="309"/>
        <v>0.30320000000000036</v>
      </c>
      <c r="D2546" s="2">
        <f t="shared" si="310"/>
        <v>7.6766199999999998</v>
      </c>
      <c r="E2546" s="2">
        <f t="shared" si="312"/>
        <v>7.5348299999999995</v>
      </c>
      <c r="F2546" s="2">
        <f t="shared" si="313"/>
        <v>7.4367350000000005</v>
      </c>
      <c r="G2546" s="2">
        <f t="shared" ref="G2546:G2609" si="315">AVERAGE(B2497:B2546)</f>
        <v>7.3350600000000012</v>
      </c>
      <c r="H2546" s="2">
        <f t="shared" si="311"/>
        <v>7.2294310000000079</v>
      </c>
      <c r="I2546" s="2">
        <f t="array" ref="I2546">SUMPRODUCT(B2530:B2549, (ROW(B2530:B2549)-ROW(B2530)+1)) / (20*21/2)</f>
        <v>7.5712214285714294</v>
      </c>
      <c r="J2546" s="2">
        <f t="shared" si="314"/>
        <v>7.4890078608537998</v>
      </c>
      <c r="K2546" s="2">
        <f t="shared" si="308"/>
        <v>7.3581246805953455</v>
      </c>
    </row>
    <row r="2547" spans="1:11" ht="13.5" x14ac:dyDescent="0.25">
      <c r="A2547" s="3">
        <v>45712</v>
      </c>
      <c r="B2547" s="2">
        <v>7.8033000000000001</v>
      </c>
      <c r="C2547" s="2">
        <f t="shared" si="309"/>
        <v>-0.13370000000000015</v>
      </c>
      <c r="D2547" s="2">
        <f t="shared" si="310"/>
        <v>7.7158600000000011</v>
      </c>
      <c r="E2547" s="2">
        <f t="shared" si="312"/>
        <v>7.5838799999999988</v>
      </c>
      <c r="F2547" s="2">
        <f t="shared" si="313"/>
        <v>7.4590300000000003</v>
      </c>
      <c r="G2547" s="2">
        <f t="shared" si="315"/>
        <v>7.3466540000000009</v>
      </c>
      <c r="H2547" s="2">
        <f t="shared" si="311"/>
        <v>7.2325105000000063</v>
      </c>
      <c r="I2547" s="2">
        <f t="array" ref="I2547">SUMPRODUCT(B2531:B2550, (ROW(B2531:B2550)-ROW(B2531)+1)) / (20*21/2)</f>
        <v>7.6057419047619055</v>
      </c>
      <c r="J2547" s="2">
        <f t="shared" si="314"/>
        <v>7.5189404455343904</v>
      </c>
      <c r="K2547" s="2">
        <f t="shared" ref="K2547:K2610" si="316">$K$4*B2547+(1-$K$4)*K2546</f>
        <v>7.3755825362582739</v>
      </c>
    </row>
    <row r="2548" spans="1:11" ht="13.5" x14ac:dyDescent="0.25">
      <c r="A2548" s="3">
        <v>45713</v>
      </c>
      <c r="B2548" s="2">
        <v>7.5980999999999996</v>
      </c>
      <c r="C2548" s="2">
        <f t="shared" si="309"/>
        <v>-0.20520000000000049</v>
      </c>
      <c r="D2548" s="2">
        <f t="shared" si="310"/>
        <v>7.7105000000000006</v>
      </c>
      <c r="E2548" s="2">
        <f t="shared" si="312"/>
        <v>7.6124100000000015</v>
      </c>
      <c r="F2548" s="2">
        <f t="shared" si="313"/>
        <v>7.4710649999999985</v>
      </c>
      <c r="G2548" s="2">
        <f t="shared" si="315"/>
        <v>7.3530740000000012</v>
      </c>
      <c r="H2548" s="2">
        <f t="shared" si="311"/>
        <v>7.2344435000000082</v>
      </c>
      <c r="I2548" s="2">
        <f t="array" ref="I2548">SUMPRODUCT(B2532:B2551, (ROW(B2532:B2551)-ROW(B2532)+1)) / (20*21/2)</f>
        <v>7.6372066666666658</v>
      </c>
      <c r="J2548" s="2">
        <f t="shared" si="314"/>
        <v>7.5264794507215917</v>
      </c>
      <c r="K2548" s="2">
        <f t="shared" si="316"/>
        <v>7.3843087113069688</v>
      </c>
    </row>
    <row r="2549" spans="1:11" ht="13.5" x14ac:dyDescent="0.25">
      <c r="A2549" s="3">
        <v>45714</v>
      </c>
      <c r="B2549" s="2">
        <v>7.6695000000000002</v>
      </c>
      <c r="C2549" s="2">
        <f t="shared" si="309"/>
        <v>7.1400000000000574E-2</v>
      </c>
      <c r="D2549" s="2">
        <f t="shared" si="310"/>
        <v>7.7283400000000002</v>
      </c>
      <c r="E2549" s="2">
        <f t="shared" si="312"/>
        <v>7.6525399999999992</v>
      </c>
      <c r="F2549" s="2">
        <f t="shared" si="313"/>
        <v>7.4853349999999974</v>
      </c>
      <c r="G2549" s="2">
        <f t="shared" si="315"/>
        <v>7.3614580000000016</v>
      </c>
      <c r="H2549" s="2">
        <f t="shared" si="311"/>
        <v>7.2366530000000067</v>
      </c>
      <c r="I2549" s="2">
        <f t="array" ref="I2549">SUMPRODUCT(B2533:B2552, (ROW(B2533:B2552)-ROW(B2533)+1)) / (20*21/2)</f>
        <v>7.662988095238096</v>
      </c>
      <c r="J2549" s="2">
        <f t="shared" si="314"/>
        <v>7.5401004554147733</v>
      </c>
      <c r="K2549" s="2">
        <f t="shared" si="316"/>
        <v>7.395492683412578</v>
      </c>
    </row>
    <row r="2550" spans="1:11" ht="13.5" x14ac:dyDescent="0.25">
      <c r="A2550" s="3">
        <v>45715</v>
      </c>
      <c r="B2550" s="2">
        <v>7.8478000000000003</v>
      </c>
      <c r="C2550" s="2">
        <f t="shared" si="309"/>
        <v>0.17830000000000013</v>
      </c>
      <c r="D2550" s="2">
        <f t="shared" si="310"/>
        <v>7.7711399999999999</v>
      </c>
      <c r="E2550" s="2">
        <f t="shared" si="312"/>
        <v>7.6935600000000006</v>
      </c>
      <c r="F2550" s="2">
        <f t="shared" si="313"/>
        <v>7.508519999999999</v>
      </c>
      <c r="G2550" s="2">
        <f t="shared" si="315"/>
        <v>7.3726940000000027</v>
      </c>
      <c r="H2550" s="2">
        <f t="shared" si="311"/>
        <v>7.2395935000000087</v>
      </c>
      <c r="I2550" s="2">
        <f t="array" ref="I2550">SUMPRODUCT(B2534:B2553, (ROW(B2534:B2553)-ROW(B2534)+1)) / (20*21/2)</f>
        <v>7.6898242857142867</v>
      </c>
      <c r="J2550" s="2">
        <f t="shared" si="314"/>
        <v>7.5694051739466994</v>
      </c>
      <c r="K2550" s="2">
        <f t="shared" si="316"/>
        <v>7.4132302252395359</v>
      </c>
    </row>
    <row r="2551" spans="1:11" ht="13.5" x14ac:dyDescent="0.25">
      <c r="A2551" s="3">
        <v>45716</v>
      </c>
      <c r="B2551" s="2">
        <v>7.8388999999999998</v>
      </c>
      <c r="C2551" s="2">
        <f t="shared" si="309"/>
        <v>-8.9000000000005741E-3</v>
      </c>
      <c r="D2551" s="2">
        <f t="shared" si="310"/>
        <v>7.7515199999999993</v>
      </c>
      <c r="E2551" s="2">
        <f t="shared" si="312"/>
        <v>7.7140699999999995</v>
      </c>
      <c r="F2551" s="2">
        <f t="shared" si="313"/>
        <v>7.5325950000000006</v>
      </c>
      <c r="G2551" s="2">
        <f t="shared" si="315"/>
        <v>7.3867840000000031</v>
      </c>
      <c r="H2551" s="2">
        <f t="shared" si="311"/>
        <v>7.2423690000000089</v>
      </c>
      <c r="I2551" s="2">
        <f t="array" ref="I2551">SUMPRODUCT(B2535:B2554, (ROW(B2535:B2554)-ROW(B2535)+1)) / (20*21/2)</f>
        <v>7.7098223809523816</v>
      </c>
      <c r="J2551" s="2">
        <f t="shared" si="314"/>
        <v>7.5950713478565373</v>
      </c>
      <c r="K2551" s="2">
        <f t="shared" si="316"/>
        <v>7.4299231575830831</v>
      </c>
    </row>
    <row r="2552" spans="1:11" ht="13.5" x14ac:dyDescent="0.25">
      <c r="A2552" s="3">
        <v>45719</v>
      </c>
      <c r="B2552" s="2">
        <v>7.8033000000000001</v>
      </c>
      <c r="C2552" s="2">
        <f t="shared" si="309"/>
        <v>-3.5599999999999632E-2</v>
      </c>
      <c r="D2552" s="2">
        <f t="shared" si="310"/>
        <v>7.7515199999999993</v>
      </c>
      <c r="E2552" s="2">
        <f t="shared" si="312"/>
        <v>7.7336900000000011</v>
      </c>
      <c r="F2552" s="2">
        <f t="shared" si="313"/>
        <v>7.5571199999999994</v>
      </c>
      <c r="G2552" s="2">
        <f t="shared" si="315"/>
        <v>7.4001620000000035</v>
      </c>
      <c r="H2552" s="2">
        <f t="shared" si="311"/>
        <v>7.2450065000000077</v>
      </c>
      <c r="I2552" s="2">
        <f t="array" ref="I2552">SUMPRODUCT(B2536:B2555, (ROW(B2536:B2555)-ROW(B2536)+1)) / (20*21/2)</f>
        <v>7.7274423809523807</v>
      </c>
      <c r="J2552" s="2">
        <f t="shared" si="314"/>
        <v>7.6149026480606761</v>
      </c>
      <c r="K2552" s="2">
        <f t="shared" si="316"/>
        <v>7.4445653866974721</v>
      </c>
    </row>
    <row r="2553" spans="1:11" ht="13.5" x14ac:dyDescent="0.25">
      <c r="A2553" s="3">
        <v>45720</v>
      </c>
      <c r="B2553" s="2">
        <v>7.8388999999999998</v>
      </c>
      <c r="C2553" s="2">
        <f t="shared" si="309"/>
        <v>3.5599999999999632E-2</v>
      </c>
      <c r="D2553" s="2">
        <f t="shared" si="310"/>
        <v>7.7996800000000004</v>
      </c>
      <c r="E2553" s="2">
        <f t="shared" si="312"/>
        <v>7.75509</v>
      </c>
      <c r="F2553" s="2">
        <f t="shared" si="313"/>
        <v>7.5843199999999982</v>
      </c>
      <c r="G2553" s="2">
        <f t="shared" si="315"/>
        <v>7.4142520000000047</v>
      </c>
      <c r="H2553" s="2">
        <f t="shared" si="311"/>
        <v>7.2480630000000072</v>
      </c>
      <c r="I2553" s="2">
        <f t="array" ref="I2553">SUMPRODUCT(B2537:B2556, (ROW(B2537:B2556)-ROW(B2537)+1)) / (20*21/2)</f>
        <v>7.7417942857142865</v>
      </c>
      <c r="J2553" s="2">
        <f t="shared" si="314"/>
        <v>7.6362357291977538</v>
      </c>
      <c r="K2553" s="2">
        <f t="shared" si="316"/>
        <v>7.4600294891799246</v>
      </c>
    </row>
    <row r="2554" spans="1:11" ht="13.5" x14ac:dyDescent="0.25">
      <c r="A2554" s="3">
        <v>45721</v>
      </c>
      <c r="B2554" s="2">
        <v>7.7942999999999998</v>
      </c>
      <c r="C2554" s="2">
        <f t="shared" si="309"/>
        <v>-4.4599999999999973E-2</v>
      </c>
      <c r="D2554" s="2">
        <f t="shared" si="310"/>
        <v>7.8246399999999996</v>
      </c>
      <c r="E2554" s="2">
        <f t="shared" si="312"/>
        <v>7.7764900000000008</v>
      </c>
      <c r="F2554" s="2">
        <f t="shared" si="313"/>
        <v>7.6092899999999997</v>
      </c>
      <c r="G2554" s="2">
        <f t="shared" si="315"/>
        <v>7.4274500000000057</v>
      </c>
      <c r="H2554" s="2">
        <f t="shared" si="311"/>
        <v>7.2508965000000067</v>
      </c>
      <c r="I2554" s="2">
        <f t="array" ref="I2554">SUMPRODUCT(B2538:B2557, (ROW(B2538:B2557)-ROW(B2538)+1)) / (20*21/2)</f>
        <v>7.7583557142857122</v>
      </c>
      <c r="J2554" s="2">
        <f t="shared" si="314"/>
        <v>7.6512894692741584</v>
      </c>
      <c r="K2554" s="2">
        <f t="shared" si="316"/>
        <v>7.4731381366630654</v>
      </c>
    </row>
    <row r="2555" spans="1:11" ht="13.5" x14ac:dyDescent="0.25">
      <c r="A2555" s="3">
        <v>45722</v>
      </c>
      <c r="B2555" s="2">
        <v>7.7942999999999998</v>
      </c>
      <c r="C2555" s="2">
        <f t="shared" si="309"/>
        <v>0</v>
      </c>
      <c r="D2555" s="2">
        <f t="shared" si="310"/>
        <v>7.8139399999999997</v>
      </c>
      <c r="E2555" s="2">
        <f t="shared" si="312"/>
        <v>7.7925399999999998</v>
      </c>
      <c r="F2555" s="2">
        <f t="shared" si="313"/>
        <v>7.6347049999999985</v>
      </c>
      <c r="G2555" s="2">
        <f t="shared" si="315"/>
        <v>7.4377940000000056</v>
      </c>
      <c r="H2555" s="2">
        <f t="shared" si="311"/>
        <v>7.2537300000000071</v>
      </c>
      <c r="I2555" s="2">
        <f t="array" ref="I2555">SUMPRODUCT(B2539:B2558, (ROW(B2539:B2558)-ROW(B2539)+1)) / (20*21/2)</f>
        <v>7.7707590476190482</v>
      </c>
      <c r="J2555" s="2">
        <f t="shared" si="314"/>
        <v>7.6649095198194761</v>
      </c>
      <c r="K2555" s="2">
        <f t="shared" si="316"/>
        <v>7.4857327195390244</v>
      </c>
    </row>
    <row r="2556" spans="1:11" ht="13.5" x14ac:dyDescent="0.25">
      <c r="A2556" s="3">
        <v>45723</v>
      </c>
      <c r="B2556" s="2">
        <v>7.7854000000000001</v>
      </c>
      <c r="C2556" s="2">
        <f t="shared" si="309"/>
        <v>-8.8999999999996859E-3</v>
      </c>
      <c r="D2556" s="2">
        <f t="shared" si="310"/>
        <v>7.8032399999999997</v>
      </c>
      <c r="E2556" s="2">
        <f t="shared" si="312"/>
        <v>7.7773799999999991</v>
      </c>
      <c r="F2556" s="2">
        <f t="shared" si="313"/>
        <v>7.6561049999999993</v>
      </c>
      <c r="G2556" s="2">
        <f t="shared" si="315"/>
        <v>7.4479600000000055</v>
      </c>
      <c r="H2556" s="2">
        <f t="shared" si="311"/>
        <v>7.2565190000000062</v>
      </c>
      <c r="I2556" s="2">
        <f t="array" ref="I2556">SUMPRODUCT(B2540:B2559, (ROW(B2540:B2559)-ROW(B2540)+1)) / (20*21/2)</f>
        <v>7.7807842857142857</v>
      </c>
      <c r="J2556" s="2">
        <f t="shared" si="314"/>
        <v>7.6763848036461928</v>
      </c>
      <c r="K2556" s="2">
        <f t="shared" si="316"/>
        <v>7.4974843775963178</v>
      </c>
    </row>
    <row r="2557" spans="1:11" ht="13.5" x14ac:dyDescent="0.25">
      <c r="A2557" s="3">
        <v>45726</v>
      </c>
      <c r="B2557" s="2">
        <v>7.83</v>
      </c>
      <c r="C2557" s="2">
        <f t="shared" si="309"/>
        <v>4.4599999999999973E-2</v>
      </c>
      <c r="D2557" s="2">
        <f t="shared" si="310"/>
        <v>7.8085799999999992</v>
      </c>
      <c r="E2557" s="2">
        <f t="shared" si="312"/>
        <v>7.7800500000000001</v>
      </c>
      <c r="F2557" s="2">
        <f t="shared" si="313"/>
        <v>7.6819649999999999</v>
      </c>
      <c r="G2557" s="2">
        <f t="shared" si="315"/>
        <v>7.4591960000000039</v>
      </c>
      <c r="H2557" s="2">
        <f t="shared" si="311"/>
        <v>7.2593705000000055</v>
      </c>
      <c r="I2557" s="2">
        <f t="array" ref="I2557">SUMPRODUCT(B2541:B2560, (ROW(B2541:B2560)-ROW(B2541)+1)) / (20*21/2)</f>
        <v>7.7831238095238087</v>
      </c>
      <c r="J2557" s="2">
        <f t="shared" si="314"/>
        <v>7.6910148223465553</v>
      </c>
      <c r="K2557" s="2">
        <f t="shared" si="316"/>
        <v>7.5105242059258739</v>
      </c>
    </row>
    <row r="2558" spans="1:11" ht="13.5" x14ac:dyDescent="0.25">
      <c r="A2558" s="3">
        <v>45727</v>
      </c>
      <c r="B2558" s="2">
        <v>7.8121999999999998</v>
      </c>
      <c r="C2558" s="2">
        <f t="shared" si="309"/>
        <v>-1.780000000000026E-2</v>
      </c>
      <c r="D2558" s="2">
        <f t="shared" si="310"/>
        <v>7.8032399999999997</v>
      </c>
      <c r="E2558" s="2">
        <f t="shared" si="312"/>
        <v>7.8014600000000014</v>
      </c>
      <c r="F2558" s="2">
        <f t="shared" si="313"/>
        <v>7.7069349999999996</v>
      </c>
      <c r="G2558" s="2">
        <f t="shared" si="315"/>
        <v>7.469542000000005</v>
      </c>
      <c r="H2558" s="2">
        <f t="shared" si="311"/>
        <v>7.2621330000000066</v>
      </c>
      <c r="I2558" s="2">
        <f t="array" ref="I2558">SUMPRODUCT(B2542:B2561, (ROW(B2542:B2561)-ROW(B2542)+1)) / (20*21/2)</f>
        <v>7.7762866666666675</v>
      </c>
      <c r="J2558" s="2">
        <f t="shared" si="314"/>
        <v>7.7025562678373589</v>
      </c>
      <c r="K2558" s="2">
        <f t="shared" si="316"/>
        <v>7.5223546292228987</v>
      </c>
    </row>
    <row r="2559" spans="1:11" ht="13.5" x14ac:dyDescent="0.25">
      <c r="A2559" s="3">
        <v>45728</v>
      </c>
      <c r="B2559" s="2">
        <v>7.8121999999999998</v>
      </c>
      <c r="C2559" s="2">
        <f t="shared" si="309"/>
        <v>0</v>
      </c>
      <c r="D2559" s="2">
        <f t="shared" si="310"/>
        <v>7.8068200000000001</v>
      </c>
      <c r="E2559" s="2">
        <f t="shared" si="312"/>
        <v>7.8157300000000003</v>
      </c>
      <c r="F2559" s="2">
        <f t="shared" si="313"/>
        <v>7.7341349999999993</v>
      </c>
      <c r="G2559" s="2">
        <f t="shared" si="315"/>
        <v>7.4798880000000034</v>
      </c>
      <c r="H2559" s="2">
        <f t="shared" si="311"/>
        <v>7.2650560000000084</v>
      </c>
      <c r="I2559" s="2">
        <f t="array" ref="I2559">SUMPRODUCT(B2543:B2562, (ROW(B2543:B2562)-ROW(B2543)+1)) / (20*21/2)</f>
        <v>7.7768847619047623</v>
      </c>
      <c r="J2559" s="2">
        <f t="shared" si="314"/>
        <v>7.7129985280433253</v>
      </c>
      <c r="K2559" s="2">
        <f t="shared" si="316"/>
        <v>7.5337211143514127</v>
      </c>
    </row>
    <row r="2560" spans="1:11" ht="13.5" x14ac:dyDescent="0.25">
      <c r="A2560" s="3">
        <v>45729</v>
      </c>
      <c r="B2560" s="2">
        <v>7.7587000000000002</v>
      </c>
      <c r="C2560" s="2">
        <f t="shared" si="309"/>
        <v>-5.3499999999999659E-2</v>
      </c>
      <c r="D2560" s="2">
        <f t="shared" si="310"/>
        <v>7.7996999999999996</v>
      </c>
      <c r="E2560" s="2">
        <f t="shared" si="312"/>
        <v>7.8068200000000001</v>
      </c>
      <c r="F2560" s="2">
        <f t="shared" si="313"/>
        <v>7.7501899999999981</v>
      </c>
      <c r="G2560" s="2">
        <f t="shared" si="315"/>
        <v>7.4898760000000024</v>
      </c>
      <c r="H2560" s="2">
        <f t="shared" si="311"/>
        <v>7.2674305000000086</v>
      </c>
      <c r="I2560" s="2">
        <f t="array" ref="I2560">SUMPRODUCT(B2544:B2563, (ROW(B2544:B2563)-ROW(B2544)+1)) / (20*21/2)</f>
        <v>7.7835514285714282</v>
      </c>
      <c r="J2560" s="2">
        <f t="shared" si="314"/>
        <v>7.7173510491820565</v>
      </c>
      <c r="K2560" s="2">
        <f t="shared" si="316"/>
        <v>7.5425438157493963</v>
      </c>
    </row>
    <row r="2561" spans="1:11" ht="13.5" x14ac:dyDescent="0.25">
      <c r="A2561" s="3">
        <v>45730</v>
      </c>
      <c r="B2561" s="2">
        <v>7.6783999999999999</v>
      </c>
      <c r="C2561" s="2">
        <f t="shared" si="309"/>
        <v>-8.030000000000026E-2</v>
      </c>
      <c r="D2561" s="2">
        <f t="shared" si="310"/>
        <v>7.7782999999999998</v>
      </c>
      <c r="E2561" s="2">
        <f t="shared" si="312"/>
        <v>7.7907699999999993</v>
      </c>
      <c r="F2561" s="2">
        <f t="shared" si="313"/>
        <v>7.7524199999999981</v>
      </c>
      <c r="G2561" s="2">
        <f t="shared" si="315"/>
        <v>7.498972000000002</v>
      </c>
      <c r="H2561" s="2">
        <f t="shared" si="311"/>
        <v>7.269403500000009</v>
      </c>
      <c r="I2561" s="2">
        <f t="array" ref="I2561">SUMPRODUCT(B2545:B2564, (ROW(B2545:B2564)-ROW(B2545)+1)) / (20*21/2)</f>
        <v>7.7866985714285715</v>
      </c>
      <c r="J2561" s="2">
        <f t="shared" si="314"/>
        <v>7.7136414254504322</v>
      </c>
      <c r="K2561" s="2">
        <f t="shared" si="316"/>
        <v>7.5478715092494202</v>
      </c>
    </row>
    <row r="2562" spans="1:11" ht="13.5" x14ac:dyDescent="0.25">
      <c r="A2562" s="3">
        <v>45733</v>
      </c>
      <c r="B2562" s="2">
        <v>7.7587000000000002</v>
      </c>
      <c r="C2562" s="2">
        <f t="shared" si="309"/>
        <v>8.030000000000026E-2</v>
      </c>
      <c r="D2562" s="2">
        <f t="shared" si="310"/>
        <v>7.7640399999999996</v>
      </c>
      <c r="E2562" s="2">
        <f t="shared" si="312"/>
        <v>7.7863099999999985</v>
      </c>
      <c r="F2562" s="2">
        <f t="shared" si="313"/>
        <v>7.7600000000000007</v>
      </c>
      <c r="G2562" s="2">
        <f t="shared" si="315"/>
        <v>7.5100320000000034</v>
      </c>
      <c r="H2562" s="2">
        <f t="shared" si="311"/>
        <v>7.2717780000000092</v>
      </c>
      <c r="I2562" s="2">
        <f t="array" ref="I2562">SUMPRODUCT(B2546:B2565, (ROW(B2546:B2565)-ROW(B2546)+1)) / (20*21/2)</f>
        <v>7.7887838095238102</v>
      </c>
      <c r="J2562" s="2">
        <f t="shared" si="314"/>
        <v>7.7179327182646764</v>
      </c>
      <c r="K2562" s="2">
        <f t="shared" si="316"/>
        <v>7.556139293200423</v>
      </c>
    </row>
    <row r="2563" spans="1:11" ht="13.5" x14ac:dyDescent="0.25">
      <c r="A2563" s="3">
        <v>45734</v>
      </c>
      <c r="B2563" s="2">
        <v>7.83</v>
      </c>
      <c r="C2563" s="2">
        <f t="shared" si="309"/>
        <v>7.1299999999999919E-2</v>
      </c>
      <c r="D2563" s="2">
        <f t="shared" si="310"/>
        <v>7.7675999999999998</v>
      </c>
      <c r="E2563" s="2">
        <f t="shared" si="312"/>
        <v>7.7854199999999993</v>
      </c>
      <c r="F2563" s="2">
        <f t="shared" si="313"/>
        <v>7.7702550000000015</v>
      </c>
      <c r="G2563" s="2">
        <f t="shared" si="315"/>
        <v>7.5239440000000037</v>
      </c>
      <c r="H2563" s="2">
        <f t="shared" si="311"/>
        <v>7.2745490000000084</v>
      </c>
      <c r="I2563" s="2">
        <f t="array" ref="I2563">SUMPRODUCT(B2547:B2566, (ROW(B2547:B2566)-ROW(B2547)+1)) / (20*21/2)</f>
        <v>7.7926047619047605</v>
      </c>
      <c r="J2563" s="2">
        <f t="shared" si="314"/>
        <v>7.7286057927156593</v>
      </c>
      <c r="K2563" s="2">
        <f t="shared" si="316"/>
        <v>7.5668789287611906</v>
      </c>
    </row>
    <row r="2564" spans="1:11" ht="13.5" x14ac:dyDescent="0.25">
      <c r="A2564" s="3">
        <v>45735</v>
      </c>
      <c r="B2564" s="2">
        <v>7.8033000000000001</v>
      </c>
      <c r="C2564" s="2">
        <f t="shared" ref="C2564:C2627" si="317">B2564-B2563</f>
        <v>-2.6699999999999946E-2</v>
      </c>
      <c r="D2564" s="2">
        <f t="shared" si="310"/>
        <v>7.7658200000000006</v>
      </c>
      <c r="E2564" s="2">
        <f t="shared" si="312"/>
        <v>7.7863200000000008</v>
      </c>
      <c r="F2564" s="2">
        <f t="shared" si="313"/>
        <v>7.7814050000000021</v>
      </c>
      <c r="G2564" s="2">
        <f t="shared" si="315"/>
        <v>7.5376780000000023</v>
      </c>
      <c r="H2564" s="2">
        <f t="shared" si="311"/>
        <v>7.2771865000000098</v>
      </c>
      <c r="I2564" s="2">
        <f t="array" ref="I2564">SUMPRODUCT(B2548:B2567, (ROW(B2548:B2567)-ROW(B2548)+1)) / (20*21/2)</f>
        <v>7.7901447619047621</v>
      </c>
      <c r="J2564" s="2">
        <f t="shared" si="314"/>
        <v>7.7357195267427388</v>
      </c>
      <c r="K2564" s="2">
        <f t="shared" si="316"/>
        <v>7.5761503433195756</v>
      </c>
    </row>
    <row r="2565" spans="1:11" ht="13.5" x14ac:dyDescent="0.25">
      <c r="A2565" s="3">
        <v>45737</v>
      </c>
      <c r="B2565" s="2">
        <v>7.8033000000000001</v>
      </c>
      <c r="C2565" s="2">
        <f t="shared" si="317"/>
        <v>0</v>
      </c>
      <c r="D2565" s="2">
        <f t="shared" si="310"/>
        <v>7.7747399999999995</v>
      </c>
      <c r="E2565" s="2">
        <f t="shared" si="312"/>
        <v>7.7872199999999996</v>
      </c>
      <c r="F2565" s="2">
        <f t="shared" si="313"/>
        <v>7.789880000000001</v>
      </c>
      <c r="G2565" s="2">
        <f t="shared" si="315"/>
        <v>7.5498080000000005</v>
      </c>
      <c r="H2565" s="2">
        <f t="shared" si="311"/>
        <v>7.2797840000000091</v>
      </c>
      <c r="I2565" s="2">
        <f t="array" ref="I2565">SUMPRODUCT(B2549:B2568, (ROW(B2549:B2568)-ROW(B2549)+1)) / (20*21/2)</f>
        <v>7.7921447619047619</v>
      </c>
      <c r="J2565" s="2">
        <f t="shared" si="314"/>
        <v>7.7421557622910493</v>
      </c>
      <c r="K2565" s="2">
        <f t="shared" si="316"/>
        <v>7.5850581729933184</v>
      </c>
    </row>
    <row r="2566" spans="1:11" ht="13.5" x14ac:dyDescent="0.25">
      <c r="A2566" s="3">
        <v>45740</v>
      </c>
      <c r="B2566" s="2">
        <v>7.83</v>
      </c>
      <c r="C2566" s="2">
        <f t="shared" si="317"/>
        <v>2.6699999999999946E-2</v>
      </c>
      <c r="D2566" s="2">
        <f t="shared" ref="D2566:D2629" si="318">AVERAGE(B2562:B2566)</f>
        <v>7.8050600000000001</v>
      </c>
      <c r="E2566" s="2">
        <f t="shared" si="312"/>
        <v>7.7916799999999995</v>
      </c>
      <c r="F2566" s="2">
        <f t="shared" si="313"/>
        <v>7.7845300000000019</v>
      </c>
      <c r="G2566" s="2">
        <f t="shared" si="315"/>
        <v>7.5615800000000002</v>
      </c>
      <c r="H2566" s="2">
        <f t="shared" si="311"/>
        <v>7.2827960000000074</v>
      </c>
      <c r="I2566" s="2">
        <f t="array" ref="I2566">SUMPRODUCT(B2550:B2569, (ROW(B2550:B2569)-ROW(B2550)+1)) / (20*21/2)</f>
        <v>7.8050533333333334</v>
      </c>
      <c r="J2566" s="2">
        <f t="shared" si="314"/>
        <v>7.7505218801680922</v>
      </c>
      <c r="K2566" s="2">
        <f t="shared" si="316"/>
        <v>7.5946637348367174</v>
      </c>
    </row>
    <row r="2567" spans="1:11" ht="13.5" x14ac:dyDescent="0.25">
      <c r="A2567" s="3">
        <v>45741</v>
      </c>
      <c r="B2567" s="2">
        <v>7.7587000000000002</v>
      </c>
      <c r="C2567" s="2">
        <f t="shared" si="317"/>
        <v>-7.1299999999999919E-2</v>
      </c>
      <c r="D2567" s="2">
        <f t="shared" si="318"/>
        <v>7.8050599999999992</v>
      </c>
      <c r="E2567" s="2">
        <f t="shared" si="312"/>
        <v>7.7845500000000003</v>
      </c>
      <c r="F2567" s="2">
        <f t="shared" si="313"/>
        <v>7.782300000000002</v>
      </c>
      <c r="G2567" s="2">
        <f t="shared" si="315"/>
        <v>7.5719259999999995</v>
      </c>
      <c r="H2567" s="2">
        <f t="shared" si="311"/>
        <v>7.2854515000000086</v>
      </c>
      <c r="I2567" s="2">
        <f t="array" ref="I2567">SUMPRODUCT(B2551:B2570, (ROW(B2551:B2570)-ROW(B2551)+1)) / (20*21/2)</f>
        <v>7.8260733333333325</v>
      </c>
      <c r="J2567" s="2">
        <f t="shared" si="314"/>
        <v>7.7513007487235122</v>
      </c>
      <c r="K2567" s="2">
        <f t="shared" si="316"/>
        <v>7.6010965295490029</v>
      </c>
    </row>
    <row r="2568" spans="1:11" ht="13.5" x14ac:dyDescent="0.25">
      <c r="A2568" s="3">
        <v>45742</v>
      </c>
      <c r="B2568" s="2">
        <v>7.8033000000000001</v>
      </c>
      <c r="C2568" s="2">
        <f t="shared" si="317"/>
        <v>4.4599999999999973E-2</v>
      </c>
      <c r="D2568" s="2">
        <f t="shared" si="318"/>
        <v>7.7997199999999989</v>
      </c>
      <c r="E2568" s="2">
        <f t="shared" si="312"/>
        <v>7.7836600000000002</v>
      </c>
      <c r="F2568" s="2">
        <f t="shared" si="313"/>
        <v>7.7925600000000035</v>
      </c>
      <c r="G2568" s="2">
        <f t="shared" si="315"/>
        <v>7.5835199999999983</v>
      </c>
      <c r="H2568" s="2">
        <f t="shared" si="311"/>
        <v>7.2883300000000073</v>
      </c>
      <c r="I2568" s="2">
        <f t="array" ref="I2568">SUMPRODUCT(B2552:B2571, (ROW(B2552:B2571)-ROW(B2552)+1)) / (20*21/2)</f>
        <v>7.8462438095238083</v>
      </c>
      <c r="J2568" s="2">
        <f t="shared" si="314"/>
        <v>7.756253058368892</v>
      </c>
      <c r="K2568" s="2">
        <f t="shared" si="316"/>
        <v>7.6090260774098271</v>
      </c>
    </row>
    <row r="2569" spans="1:11" ht="13.5" x14ac:dyDescent="0.25">
      <c r="A2569" s="3">
        <v>45743</v>
      </c>
      <c r="B2569" s="2">
        <v>7.9280999999999997</v>
      </c>
      <c r="C2569" s="2">
        <f t="shared" si="317"/>
        <v>0.12479999999999958</v>
      </c>
      <c r="D2569" s="2">
        <f t="shared" si="318"/>
        <v>7.824679999999999</v>
      </c>
      <c r="E2569" s="2">
        <f t="shared" si="312"/>
        <v>7.7952500000000002</v>
      </c>
      <c r="F2569" s="2">
        <f t="shared" si="313"/>
        <v>7.8054900000000016</v>
      </c>
      <c r="G2569" s="2">
        <f t="shared" si="315"/>
        <v>7.5967179999999974</v>
      </c>
      <c r="H2569" s="2">
        <f t="shared" si="311"/>
        <v>7.2918325000000097</v>
      </c>
      <c r="I2569" s="2">
        <f t="array" ref="I2569">SUMPRODUCT(B2553:B2572, (ROW(B2553:B2572)-ROW(B2553)+1)) / (20*21/2)</f>
        <v>7.8646747619047606</v>
      </c>
      <c r="J2569" s="2">
        <f t="shared" si="314"/>
        <v>7.7726194337623307</v>
      </c>
      <c r="K2569" s="2">
        <f t="shared" si="316"/>
        <v>7.6215387802565004</v>
      </c>
    </row>
    <row r="2570" spans="1:11" ht="13.5" x14ac:dyDescent="0.25">
      <c r="A2570" s="3">
        <v>45744</v>
      </c>
      <c r="B2570" s="2">
        <v>8.0261999999999993</v>
      </c>
      <c r="C2570" s="2">
        <f t="shared" si="317"/>
        <v>9.8099999999999632E-2</v>
      </c>
      <c r="D2570" s="2">
        <f t="shared" si="318"/>
        <v>7.8692599999999997</v>
      </c>
      <c r="E2570" s="2">
        <f t="shared" si="312"/>
        <v>7.8220000000000001</v>
      </c>
      <c r="F2570" s="2">
        <f t="shared" si="313"/>
        <v>7.8144099999999996</v>
      </c>
      <c r="G2570" s="2">
        <f t="shared" si="315"/>
        <v>7.6077759999999968</v>
      </c>
      <c r="H2570" s="2">
        <f t="shared" ref="H2570:H2633" si="319">AVERAGE(B2371:B2570)</f>
        <v>7.2958255000000092</v>
      </c>
      <c r="I2570" s="2">
        <f t="array" ref="I2570">SUMPRODUCT(B2554:B2573, (ROW(B2554:B2573)-ROW(B2554)+1)) / (20*21/2)</f>
        <v>7.867648571428572</v>
      </c>
      <c r="J2570" s="2">
        <f t="shared" si="314"/>
        <v>7.7967699638802044</v>
      </c>
      <c r="K2570" s="2">
        <f t="shared" si="316"/>
        <v>7.6374078476974221</v>
      </c>
    </row>
    <row r="2571" spans="1:11" ht="13.5" x14ac:dyDescent="0.25">
      <c r="A2571" s="3">
        <v>45749</v>
      </c>
      <c r="B2571" s="2">
        <v>8.0261999999999993</v>
      </c>
      <c r="C2571" s="2">
        <f t="shared" si="317"/>
        <v>0</v>
      </c>
      <c r="D2571" s="2">
        <f t="shared" si="318"/>
        <v>7.908500000000001</v>
      </c>
      <c r="E2571" s="2">
        <f t="shared" si="312"/>
        <v>7.8567800000000005</v>
      </c>
      <c r="F2571" s="2">
        <f t="shared" si="313"/>
        <v>7.8237749999999995</v>
      </c>
      <c r="G2571" s="2">
        <f t="shared" si="315"/>
        <v>7.6186559999999979</v>
      </c>
      <c r="H2571" s="2">
        <f t="shared" si="319"/>
        <v>7.3002200000000093</v>
      </c>
      <c r="I2571" s="2">
        <f t="array" ref="I2571">SUMPRODUCT(B2555:B2574, (ROW(B2555:B2574)-ROW(B2555)+1)) / (20*21/2)</f>
        <v>7.8815328571428589</v>
      </c>
      <c r="J2571" s="2">
        <f t="shared" si="314"/>
        <v>7.8186204435106612</v>
      </c>
      <c r="K2571" s="2">
        <f t="shared" si="316"/>
        <v>7.6526545987681116</v>
      </c>
    </row>
    <row r="2572" spans="1:11" ht="13.5" x14ac:dyDescent="0.25">
      <c r="A2572" s="3">
        <v>45750</v>
      </c>
      <c r="B2572" s="2">
        <v>8.0173000000000005</v>
      </c>
      <c r="C2572" s="2">
        <f t="shared" si="317"/>
        <v>-8.8999999999987978E-3</v>
      </c>
      <c r="D2572" s="2">
        <f t="shared" si="318"/>
        <v>7.9602199999999996</v>
      </c>
      <c r="E2572" s="2">
        <f t="shared" ref="E2572:E2635" si="320">AVERAGE(B2563:B2572)</f>
        <v>7.8826400000000003</v>
      </c>
      <c r="F2572" s="2">
        <f t="shared" si="313"/>
        <v>7.8344749999999994</v>
      </c>
      <c r="G2572" s="2">
        <f t="shared" si="315"/>
        <v>7.630963999999997</v>
      </c>
      <c r="H2572" s="2">
        <f t="shared" si="319"/>
        <v>7.3046100000000092</v>
      </c>
      <c r="I2572" s="2">
        <f t="array" ref="I2572">SUMPRODUCT(B2556:B2575, (ROW(B2556:B2575)-ROW(B2556)+1)) / (20*21/2)</f>
        <v>7.8902776190476187</v>
      </c>
      <c r="J2572" s="2">
        <f t="shared" si="314"/>
        <v>7.8375423060334555</v>
      </c>
      <c r="K2572" s="2">
        <f t="shared" si="316"/>
        <v>7.6669544184242637</v>
      </c>
    </row>
    <row r="2573" spans="1:11" ht="13.5" x14ac:dyDescent="0.25">
      <c r="A2573" s="3">
        <v>45751</v>
      </c>
      <c r="B2573" s="2">
        <v>7.8657000000000004</v>
      </c>
      <c r="C2573" s="2">
        <f t="shared" si="317"/>
        <v>-0.15160000000000018</v>
      </c>
      <c r="D2573" s="2">
        <f t="shared" si="318"/>
        <v>7.9727000000000006</v>
      </c>
      <c r="E2573" s="2">
        <f t="shared" si="320"/>
        <v>7.8862100000000011</v>
      </c>
      <c r="F2573" s="2">
        <f t="shared" si="313"/>
        <v>7.8358149999999993</v>
      </c>
      <c r="G2573" s="2">
        <f t="shared" si="315"/>
        <v>7.6402399999999977</v>
      </c>
      <c r="H2573" s="2">
        <f t="shared" si="319"/>
        <v>7.3078005000000097</v>
      </c>
      <c r="I2573" s="2">
        <f t="array" ref="I2573">SUMPRODUCT(B2557:B2576, (ROW(B2557:B2576)-ROW(B2557)+1)) / (20*21/2)</f>
        <v>7.8991904761904754</v>
      </c>
      <c r="J2573" s="2">
        <f t="shared" si="314"/>
        <v>7.8402239911731266</v>
      </c>
      <c r="K2573" s="2">
        <f t="shared" si="316"/>
        <v>7.6747483627997832</v>
      </c>
    </row>
    <row r="2574" spans="1:11" ht="13.5" x14ac:dyDescent="0.25">
      <c r="A2574" s="3">
        <v>45754</v>
      </c>
      <c r="B2574" s="2">
        <v>7.9816000000000003</v>
      </c>
      <c r="C2574" s="2">
        <f t="shared" si="317"/>
        <v>0.11589999999999989</v>
      </c>
      <c r="D2574" s="2">
        <f t="shared" si="318"/>
        <v>7.9834000000000005</v>
      </c>
      <c r="E2574" s="2">
        <f t="shared" si="320"/>
        <v>7.9040399999999993</v>
      </c>
      <c r="F2574" s="2">
        <f t="shared" si="313"/>
        <v>7.8451800000000018</v>
      </c>
      <c r="G2574" s="2">
        <f t="shared" si="315"/>
        <v>7.6518339999999974</v>
      </c>
      <c r="H2574" s="2">
        <f t="shared" si="319"/>
        <v>7.3115705000000091</v>
      </c>
      <c r="I2574" s="2">
        <f t="array" ref="I2574">SUMPRODUCT(B2558:B2577, (ROW(B2558:B2577)-ROW(B2558)+1)) / (20*21/2)</f>
        <v>7.9124342857142862</v>
      </c>
      <c r="J2574" s="2">
        <f t="shared" si="314"/>
        <v>7.8536883729661628</v>
      </c>
      <c r="K2574" s="2">
        <f t="shared" si="316"/>
        <v>7.6867817603370474</v>
      </c>
    </row>
    <row r="2575" spans="1:11" ht="13.5" x14ac:dyDescent="0.25">
      <c r="A2575" s="3">
        <v>45755</v>
      </c>
      <c r="B2575" s="2">
        <v>7.9370000000000003</v>
      </c>
      <c r="C2575" s="2">
        <f t="shared" si="317"/>
        <v>-4.4599999999999973E-2</v>
      </c>
      <c r="D2575" s="2">
        <f t="shared" si="318"/>
        <v>7.9655600000000009</v>
      </c>
      <c r="E2575" s="2">
        <f t="shared" si="320"/>
        <v>7.9174099999999994</v>
      </c>
      <c r="F2575" s="2">
        <f t="shared" si="313"/>
        <v>7.8523150000000017</v>
      </c>
      <c r="G2575" s="2">
        <f t="shared" si="315"/>
        <v>7.6625359999999976</v>
      </c>
      <c r="H2575" s="2">
        <f t="shared" si="319"/>
        <v>7.3158000000000083</v>
      </c>
      <c r="I2575" s="2">
        <f t="array" ref="I2575">SUMPRODUCT(B2559:B2578, (ROW(B2559:B2578)-ROW(B2559)+1)) / (20*21/2)</f>
        <v>7.9189285714285722</v>
      </c>
      <c r="J2575" s="2">
        <f t="shared" si="314"/>
        <v>7.8616228136360515</v>
      </c>
      <c r="K2575" s="2">
        <f t="shared" si="316"/>
        <v>7.6965942403238303</v>
      </c>
    </row>
    <row r="2576" spans="1:11" ht="13.5" x14ac:dyDescent="0.25">
      <c r="A2576" s="3">
        <v>45757</v>
      </c>
      <c r="B2576" s="2">
        <v>7.9459</v>
      </c>
      <c r="C2576" s="2">
        <f t="shared" si="317"/>
        <v>8.8999999999996859E-3</v>
      </c>
      <c r="D2576" s="2">
        <f t="shared" si="318"/>
        <v>7.9495000000000005</v>
      </c>
      <c r="E2576" s="2">
        <f t="shared" si="320"/>
        <v>7.9289999999999994</v>
      </c>
      <c r="F2576" s="2">
        <f t="shared" si="313"/>
        <v>7.8603400000000025</v>
      </c>
      <c r="G2576" s="2">
        <f t="shared" si="315"/>
        <v>7.674305999999997</v>
      </c>
      <c r="H2576" s="2">
        <f t="shared" si="319"/>
        <v>7.3197930000000087</v>
      </c>
      <c r="I2576" s="2">
        <f t="array" ref="I2576">SUMPRODUCT(B2560:B2579, (ROW(B2560:B2579)-ROW(B2560)+1)) / (20*21/2)</f>
        <v>7.9316285714285728</v>
      </c>
      <c r="J2576" s="2">
        <f t="shared" si="314"/>
        <v>7.8696492123373805</v>
      </c>
      <c r="K2576" s="2">
        <f t="shared" si="316"/>
        <v>7.7063709367817195</v>
      </c>
    </row>
    <row r="2577" spans="1:11" ht="13.5" x14ac:dyDescent="0.25">
      <c r="A2577" s="3">
        <v>45758</v>
      </c>
      <c r="B2577" s="2">
        <v>7.9993999999999996</v>
      </c>
      <c r="C2577" s="2">
        <f t="shared" si="317"/>
        <v>5.3499999999999659E-2</v>
      </c>
      <c r="D2577" s="2">
        <f t="shared" si="318"/>
        <v>7.945920000000001</v>
      </c>
      <c r="E2577" s="2">
        <f t="shared" si="320"/>
        <v>7.9530699999999985</v>
      </c>
      <c r="F2577" s="2">
        <f t="shared" si="313"/>
        <v>7.8688100000000007</v>
      </c>
      <c r="G2577" s="2">
        <f t="shared" si="315"/>
        <v>7.6871459999999967</v>
      </c>
      <c r="H2577" s="2">
        <f t="shared" si="319"/>
        <v>7.3240535000000078</v>
      </c>
      <c r="I2577" s="2">
        <f t="array" ref="I2577">SUMPRODUCT(B2561:B2580, (ROW(B2561:B2580)-ROW(B2561)+1)) / (20*21/2)</f>
        <v>7.9884038095238097</v>
      </c>
      <c r="J2577" s="2">
        <f t="shared" si="314"/>
        <v>7.8820064302100104</v>
      </c>
      <c r="K2577" s="2">
        <f t="shared" si="316"/>
        <v>7.7178622725942008</v>
      </c>
    </row>
    <row r="2578" spans="1:11" ht="13.5" x14ac:dyDescent="0.25">
      <c r="A2578" s="3">
        <v>45761</v>
      </c>
      <c r="B2578" s="2">
        <v>7.9370000000000003</v>
      </c>
      <c r="C2578" s="2">
        <f t="shared" si="317"/>
        <v>-6.2399999999999345E-2</v>
      </c>
      <c r="D2578" s="2">
        <f t="shared" si="318"/>
        <v>7.9601799999999994</v>
      </c>
      <c r="E2578" s="2">
        <f t="shared" si="320"/>
        <v>7.9664400000000004</v>
      </c>
      <c r="F2578" s="2">
        <f t="shared" si="313"/>
        <v>7.8750500000000017</v>
      </c>
      <c r="G2578" s="2">
        <f t="shared" si="315"/>
        <v>7.698737999999997</v>
      </c>
      <c r="H2578" s="2">
        <f t="shared" si="319"/>
        <v>7.3270385000000076</v>
      </c>
      <c r="I2578" s="2">
        <f t="array" ref="I2578">SUMPRODUCT(B2562:B2581, (ROW(B2562:B2581)-ROW(B2562)+1)) / (20*21/2)</f>
        <v>8.0196633333333338</v>
      </c>
      <c r="J2578" s="2">
        <f t="shared" si="314"/>
        <v>7.8872439130471523</v>
      </c>
      <c r="K2578" s="2">
        <f t="shared" si="316"/>
        <v>7.7264559089630556</v>
      </c>
    </row>
    <row r="2579" spans="1:11" ht="13.5" x14ac:dyDescent="0.25">
      <c r="A2579" s="3">
        <v>45762</v>
      </c>
      <c r="B2579" s="2">
        <v>8.0084</v>
      </c>
      <c r="C2579" s="2">
        <f t="shared" si="317"/>
        <v>7.1399999999999686E-2</v>
      </c>
      <c r="D2579" s="2">
        <f t="shared" si="318"/>
        <v>7.9655399999999998</v>
      </c>
      <c r="E2579" s="2">
        <f t="shared" si="320"/>
        <v>7.9744699999999993</v>
      </c>
      <c r="F2579" s="2">
        <f t="shared" si="313"/>
        <v>7.8848600000000015</v>
      </c>
      <c r="G2579" s="2">
        <f t="shared" si="315"/>
        <v>7.7112239999999979</v>
      </c>
      <c r="H2579" s="2">
        <f t="shared" si="319"/>
        <v>7.3303805000000075</v>
      </c>
      <c r="I2579" s="2">
        <f t="array" ref="I2579">SUMPRODUCT(B2563:B2582, (ROW(B2563:B2582)-ROW(B2563)+1)) / (20*21/2)</f>
        <v>8.039709523809524</v>
      </c>
      <c r="J2579" s="2">
        <f t="shared" si="314"/>
        <v>7.8987825879950426</v>
      </c>
      <c r="K2579" s="2">
        <f t="shared" si="316"/>
        <v>7.7375125399841123</v>
      </c>
    </row>
    <row r="2580" spans="1:11" ht="13.5" x14ac:dyDescent="0.25">
      <c r="A2580" s="3">
        <v>45763</v>
      </c>
      <c r="B2580" s="2">
        <v>8.4809999999999999</v>
      </c>
      <c r="C2580" s="2">
        <f t="shared" si="317"/>
        <v>0.47259999999999991</v>
      </c>
      <c r="D2580" s="2">
        <f t="shared" si="318"/>
        <v>8.0743400000000012</v>
      </c>
      <c r="E2580" s="2">
        <f t="shared" si="320"/>
        <v>8.0199499999999997</v>
      </c>
      <c r="F2580" s="2">
        <f t="shared" ref="F2580:F2643" si="321">AVERAGE(B2561:B2580)</f>
        <v>7.9209750000000003</v>
      </c>
      <c r="G2580" s="2">
        <f t="shared" si="315"/>
        <v>7.7331619999999974</v>
      </c>
      <c r="H2580" s="2">
        <f t="shared" si="319"/>
        <v>7.3363265000000073</v>
      </c>
      <c r="I2580" s="2">
        <f t="array" ref="I2580">SUMPRODUCT(B2564:B2583, (ROW(B2564:B2583)-ROW(B2564)+1)) / (20*21/2)</f>
        <v>8.0569971428571421</v>
      </c>
      <c r="J2580" s="2">
        <f t="shared" si="314"/>
        <v>7.9542318653288486</v>
      </c>
      <c r="K2580" s="2">
        <f t="shared" si="316"/>
        <v>7.7666689109651275</v>
      </c>
    </row>
    <row r="2581" spans="1:11" ht="13.5" x14ac:dyDescent="0.25">
      <c r="A2581" s="3">
        <v>45764</v>
      </c>
      <c r="B2581" s="2">
        <v>8.2492000000000001</v>
      </c>
      <c r="C2581" s="2">
        <f t="shared" si="317"/>
        <v>-0.23179999999999978</v>
      </c>
      <c r="D2581" s="2">
        <f t="shared" si="318"/>
        <v>8.1350000000000016</v>
      </c>
      <c r="E2581" s="2">
        <f t="shared" si="320"/>
        <v>8.0422499999999992</v>
      </c>
      <c r="F2581" s="2">
        <f t="shared" si="321"/>
        <v>7.9495149999999999</v>
      </c>
      <c r="G2581" s="2">
        <f t="shared" si="315"/>
        <v>7.7509979999999983</v>
      </c>
      <c r="H2581" s="2">
        <f t="shared" si="319"/>
        <v>7.3412340000000063</v>
      </c>
      <c r="I2581" s="2">
        <f t="array" ref="I2581">SUMPRODUCT(B2565:B2584, (ROW(B2565:B2584)-ROW(B2565)+1)) / (20*21/2)</f>
        <v>8.0693557142857131</v>
      </c>
      <c r="J2581" s="2">
        <f t="shared" ref="J2581:J2644" si="322">$J$4*B2581+J2580*(1-$J$4)</f>
        <v>7.982324068630863</v>
      </c>
      <c r="K2581" s="2">
        <f t="shared" si="316"/>
        <v>7.7855916987704168</v>
      </c>
    </row>
    <row r="2582" spans="1:11" ht="13.5" x14ac:dyDescent="0.25">
      <c r="A2582" s="3">
        <v>45765</v>
      </c>
      <c r="B2582" s="2">
        <v>8.16</v>
      </c>
      <c r="C2582" s="2">
        <f t="shared" si="317"/>
        <v>-8.9199999999999946E-2</v>
      </c>
      <c r="D2582" s="2">
        <f t="shared" si="318"/>
        <v>8.1671200000000006</v>
      </c>
      <c r="E2582" s="2">
        <f t="shared" si="320"/>
        <v>8.0565200000000008</v>
      </c>
      <c r="F2582" s="2">
        <f t="shared" si="321"/>
        <v>7.9695799999999988</v>
      </c>
      <c r="G2582" s="2">
        <f t="shared" si="315"/>
        <v>7.7679419999999997</v>
      </c>
      <c r="H2582" s="2">
        <f t="shared" si="319"/>
        <v>7.3459360000000062</v>
      </c>
      <c r="I2582" s="2">
        <f t="array" ref="I2582">SUMPRODUCT(B2566:B2585, (ROW(B2566:B2585)-ROW(B2566)+1)) / (20*21/2)</f>
        <v>8.0802280952380965</v>
      </c>
      <c r="J2582" s="2">
        <f t="shared" si="322"/>
        <v>7.9992455859041147</v>
      </c>
      <c r="K2582" s="2">
        <f t="shared" si="316"/>
        <v>7.8002743772500089</v>
      </c>
    </row>
    <row r="2583" spans="1:11" ht="13.5" x14ac:dyDescent="0.25">
      <c r="A2583" s="3">
        <v>45768</v>
      </c>
      <c r="B2583" s="2">
        <v>8.1510999999999996</v>
      </c>
      <c r="C2583" s="2">
        <f t="shared" si="317"/>
        <v>-8.9000000000005741E-3</v>
      </c>
      <c r="D2583" s="2">
        <f t="shared" si="318"/>
        <v>8.2099399999999996</v>
      </c>
      <c r="E2583" s="2">
        <f t="shared" si="320"/>
        <v>8.0850600000000004</v>
      </c>
      <c r="F2583" s="2">
        <f t="shared" si="321"/>
        <v>7.9856349999999994</v>
      </c>
      <c r="G2583" s="2">
        <f t="shared" si="315"/>
        <v>7.7850659999999996</v>
      </c>
      <c r="H2583" s="2">
        <f t="shared" si="319"/>
        <v>7.3507075000000066</v>
      </c>
      <c r="I2583" s="2">
        <f t="array" ref="I2583">SUMPRODUCT(B2567:B2586, (ROW(B2567:B2586)-ROW(B2567)+1)) / (20*21/2)</f>
        <v>8.0896142857142852</v>
      </c>
      <c r="J2583" s="2">
        <f t="shared" si="322"/>
        <v>8.0137079110561036</v>
      </c>
      <c r="K2583" s="2">
        <f t="shared" si="316"/>
        <v>7.8140322448088328</v>
      </c>
    </row>
    <row r="2584" spans="1:11" ht="13.5" x14ac:dyDescent="0.25">
      <c r="A2584" s="3">
        <v>45769</v>
      </c>
      <c r="B2584" s="2">
        <v>8.1153999999999993</v>
      </c>
      <c r="C2584" s="2">
        <f t="shared" si="317"/>
        <v>-3.5700000000000287E-2</v>
      </c>
      <c r="D2584" s="2">
        <f t="shared" si="318"/>
        <v>8.2313399999999994</v>
      </c>
      <c r="E2584" s="2">
        <f t="shared" si="320"/>
        <v>8.0984400000000001</v>
      </c>
      <c r="F2584" s="2">
        <f t="shared" si="321"/>
        <v>8.0012399999999975</v>
      </c>
      <c r="G2584" s="2">
        <f t="shared" si="315"/>
        <v>7.801476000000001</v>
      </c>
      <c r="H2584" s="2">
        <f t="shared" si="319"/>
        <v>7.3556125000000057</v>
      </c>
      <c r="I2584" s="2">
        <f t="array" ref="I2584">SUMPRODUCT(B2568:B2587, (ROW(B2568:B2587)-ROW(B2568)+1)) / (20*21/2)</f>
        <v>8.0942414285714293</v>
      </c>
      <c r="J2584" s="2">
        <f t="shared" si="322"/>
        <v>8.0233928719079035</v>
      </c>
      <c r="K2584" s="2">
        <f t="shared" si="316"/>
        <v>7.8258505881496632</v>
      </c>
    </row>
    <row r="2585" spans="1:11" ht="13.5" x14ac:dyDescent="0.25">
      <c r="A2585" s="3">
        <v>45770</v>
      </c>
      <c r="B2585" s="2">
        <v>8.1153999999999993</v>
      </c>
      <c r="C2585" s="2">
        <f t="shared" si="317"/>
        <v>0</v>
      </c>
      <c r="D2585" s="2">
        <f t="shared" si="318"/>
        <v>8.15822</v>
      </c>
      <c r="E2585" s="2">
        <f t="shared" si="320"/>
        <v>8.1162799999999997</v>
      </c>
      <c r="F2585" s="2">
        <f t="shared" si="321"/>
        <v>8.0168449999999982</v>
      </c>
      <c r="G2585" s="2">
        <f t="shared" si="315"/>
        <v>7.8180640000000015</v>
      </c>
      <c r="H2585" s="2">
        <f t="shared" si="319"/>
        <v>7.3605620000000043</v>
      </c>
      <c r="I2585" s="2">
        <f t="array" ref="I2585">SUMPRODUCT(B2569:B2588, (ROW(B2569:B2588)-ROW(B2569)+1)) / (20*21/2)</f>
        <v>8.0905495238095231</v>
      </c>
      <c r="J2585" s="2">
        <f t="shared" si="322"/>
        <v>8.0321554555357224</v>
      </c>
      <c r="K2585" s="2">
        <f t="shared" si="316"/>
        <v>7.8372054670457549</v>
      </c>
    </row>
    <row r="2586" spans="1:11" ht="13.5" x14ac:dyDescent="0.25">
      <c r="A2586" s="3">
        <v>45771</v>
      </c>
      <c r="B2586" s="2">
        <v>8.1153999999999993</v>
      </c>
      <c r="C2586" s="2">
        <f t="shared" si="317"/>
        <v>0</v>
      </c>
      <c r="D2586" s="2">
        <f t="shared" si="318"/>
        <v>8.1314600000000006</v>
      </c>
      <c r="E2586" s="2">
        <f t="shared" si="320"/>
        <v>8.1332299999999993</v>
      </c>
      <c r="F2586" s="2">
        <f t="shared" si="321"/>
        <v>8.031114999999998</v>
      </c>
      <c r="G2586" s="2">
        <f t="shared" si="315"/>
        <v>7.8332240000000022</v>
      </c>
      <c r="H2586" s="2">
        <f t="shared" si="319"/>
        <v>7.3645750000000048</v>
      </c>
      <c r="I2586" s="2">
        <f t="array" ref="I2586">SUMPRODUCT(B2570:B2589, (ROW(B2570:B2589)-ROW(B2570)+1)) / (20*21/2)</f>
        <v>8.0790809523809539</v>
      </c>
      <c r="J2586" s="2">
        <f t="shared" si="322"/>
        <v>8.040083507389463</v>
      </c>
      <c r="K2586" s="2">
        <f t="shared" si="316"/>
        <v>7.8481150565733726</v>
      </c>
    </row>
    <row r="2587" spans="1:11" ht="13.5" x14ac:dyDescent="0.25">
      <c r="A2587" s="3">
        <v>45772</v>
      </c>
      <c r="B2587" s="2">
        <v>8.0797000000000008</v>
      </c>
      <c r="C2587" s="2">
        <f t="shared" si="317"/>
        <v>-3.5699999999998511E-2</v>
      </c>
      <c r="D2587" s="2">
        <f t="shared" si="318"/>
        <v>8.1154000000000011</v>
      </c>
      <c r="E2587" s="2">
        <f t="shared" si="320"/>
        <v>8.1412599999999991</v>
      </c>
      <c r="F2587" s="2">
        <f t="shared" si="321"/>
        <v>8.0471649999999961</v>
      </c>
      <c r="G2587" s="2">
        <f t="shared" si="315"/>
        <v>7.848562000000002</v>
      </c>
      <c r="H2587" s="2">
        <f t="shared" si="319"/>
        <v>7.3677410000000041</v>
      </c>
      <c r="I2587" s="2">
        <f t="array" ref="I2587">SUMPRODUCT(B2571:B2590, (ROW(B2571:B2590)-ROW(B2571)+1)) / (20*21/2)</f>
        <v>8.10154142857143</v>
      </c>
      <c r="J2587" s="2">
        <f t="shared" si="322"/>
        <v>8.0438565066857048</v>
      </c>
      <c r="K2587" s="2">
        <f t="shared" si="316"/>
        <v>7.8571968190606913</v>
      </c>
    </row>
    <row r="2588" spans="1:11" ht="13.5" x14ac:dyDescent="0.25">
      <c r="A2588" s="3">
        <v>45775</v>
      </c>
      <c r="B2588" s="2">
        <v>8.0084</v>
      </c>
      <c r="C2588" s="2">
        <f t="shared" si="317"/>
        <v>-7.1300000000000807E-2</v>
      </c>
      <c r="D2588" s="2">
        <f t="shared" si="318"/>
        <v>8.0868599999999997</v>
      </c>
      <c r="E2588" s="2">
        <f t="shared" si="320"/>
        <v>8.1483999999999988</v>
      </c>
      <c r="F2588" s="2">
        <f t="shared" si="321"/>
        <v>8.0574199999999987</v>
      </c>
      <c r="G2588" s="2">
        <f t="shared" si="315"/>
        <v>7.8624740000000024</v>
      </c>
      <c r="H2588" s="2">
        <f t="shared" si="319"/>
        <v>7.3703275000000028</v>
      </c>
      <c r="I2588" s="2">
        <f t="array" ref="I2588">SUMPRODUCT(B2572:B2591, (ROW(B2572:B2591)-ROW(B2572)+1)) / (20*21/2)</f>
        <v>8.1142423809523798</v>
      </c>
      <c r="J2588" s="2">
        <f t="shared" si="322"/>
        <v>8.0404796965251624</v>
      </c>
      <c r="K2588" s="2">
        <f t="shared" si="316"/>
        <v>7.8631263555681148</v>
      </c>
    </row>
    <row r="2589" spans="1:11" ht="13.5" x14ac:dyDescent="0.25">
      <c r="A2589" s="3">
        <v>45776</v>
      </c>
      <c r="B2589" s="2">
        <v>7.9370000000000003</v>
      </c>
      <c r="C2589" s="2">
        <f t="shared" si="317"/>
        <v>-7.1399999999999686E-2</v>
      </c>
      <c r="D2589" s="2">
        <f t="shared" si="318"/>
        <v>8.0511799999999987</v>
      </c>
      <c r="E2589" s="2">
        <f t="shared" si="320"/>
        <v>8.1412599999999991</v>
      </c>
      <c r="F2589" s="2">
        <f t="shared" si="321"/>
        <v>8.0578649999999996</v>
      </c>
      <c r="G2589" s="2">
        <f t="shared" si="315"/>
        <v>7.8758500000000016</v>
      </c>
      <c r="H2589" s="2">
        <f t="shared" si="319"/>
        <v>7.3723340000000022</v>
      </c>
      <c r="I2589" s="2">
        <f t="array" ref="I2589">SUMPRODUCT(B2573:B2592, (ROW(B2573:B2592)-ROW(B2573)+1)) / (20*21/2)</f>
        <v>8.1345795238095242</v>
      </c>
      <c r="J2589" s="2">
        <f t="shared" si="322"/>
        <v>8.0306244873322896</v>
      </c>
      <c r="K2589" s="2">
        <f t="shared" si="316"/>
        <v>7.8660233612321102</v>
      </c>
    </row>
    <row r="2590" spans="1:11" ht="13.5" x14ac:dyDescent="0.25">
      <c r="A2590" s="3">
        <v>45777</v>
      </c>
      <c r="B2590" s="2">
        <v>8.2936999999999994</v>
      </c>
      <c r="C2590" s="2">
        <f t="shared" si="317"/>
        <v>0.35669999999999913</v>
      </c>
      <c r="D2590" s="2">
        <f t="shared" si="318"/>
        <v>8.0868399999999987</v>
      </c>
      <c r="E2590" s="2">
        <f t="shared" si="320"/>
        <v>8.1225300000000011</v>
      </c>
      <c r="F2590" s="2">
        <f t="shared" si="321"/>
        <v>8.0712399999999995</v>
      </c>
      <c r="G2590" s="2">
        <f t="shared" si="315"/>
        <v>7.8929720000000012</v>
      </c>
      <c r="H2590" s="2">
        <f t="shared" si="319"/>
        <v>7.3763470000000009</v>
      </c>
      <c r="I2590" s="2">
        <f t="array" ref="I2590">SUMPRODUCT(B2574:B2593, (ROW(B2574:B2593)-ROW(B2574)+1)) / (20*21/2)</f>
        <v>8.1493623809523807</v>
      </c>
      <c r="J2590" s="2">
        <f t="shared" si="322"/>
        <v>8.0556792980625485</v>
      </c>
      <c r="K2590" s="2">
        <f t="shared" si="316"/>
        <v>7.8827949941249686</v>
      </c>
    </row>
    <row r="2591" spans="1:11" ht="13.5" x14ac:dyDescent="0.25">
      <c r="A2591" s="3">
        <v>45779</v>
      </c>
      <c r="B2591" s="2">
        <v>8.2045999999999992</v>
      </c>
      <c r="C2591" s="2">
        <f t="shared" si="317"/>
        <v>-8.9100000000000179E-2</v>
      </c>
      <c r="D2591" s="2">
        <f t="shared" si="318"/>
        <v>8.1046800000000001</v>
      </c>
      <c r="E2591" s="2">
        <f t="shared" si="320"/>
        <v>8.1180699999999995</v>
      </c>
      <c r="F2591" s="2">
        <f t="shared" si="321"/>
        <v>8.0801599999999993</v>
      </c>
      <c r="G2591" s="2">
        <f t="shared" si="315"/>
        <v>7.9043880000000009</v>
      </c>
      <c r="H2591" s="2">
        <f t="shared" si="319"/>
        <v>7.3799145000000008</v>
      </c>
      <c r="I2591" s="2">
        <f t="array" ref="I2591">SUMPRODUCT(B2575:B2594, (ROW(B2575:B2594)-ROW(B2575)+1)) / (20*21/2)</f>
        <v>8.1580714285714269</v>
      </c>
      <c r="J2591" s="2">
        <f t="shared" si="322"/>
        <v>8.0698622220565905</v>
      </c>
      <c r="K2591" s="2">
        <f t="shared" si="316"/>
        <v>7.8954147982769305</v>
      </c>
    </row>
    <row r="2592" spans="1:11" ht="13.5" x14ac:dyDescent="0.25">
      <c r="A2592" s="3">
        <v>45782</v>
      </c>
      <c r="B2592" s="2">
        <v>8.2936999999999994</v>
      </c>
      <c r="C2592" s="2">
        <f t="shared" si="317"/>
        <v>8.9100000000000179E-2</v>
      </c>
      <c r="D2592" s="2">
        <f t="shared" si="318"/>
        <v>8.1474799999999998</v>
      </c>
      <c r="E2592" s="2">
        <f t="shared" si="320"/>
        <v>8.1314400000000013</v>
      </c>
      <c r="F2592" s="2">
        <f t="shared" si="321"/>
        <v>8.0939800000000002</v>
      </c>
      <c r="G2592" s="2">
        <f t="shared" si="315"/>
        <v>7.9181200000000027</v>
      </c>
      <c r="H2592" s="2">
        <f t="shared" si="319"/>
        <v>7.3841504999999996</v>
      </c>
      <c r="I2592" s="2">
        <f t="array" ref="I2592">SUMPRODUCT(B2576:B2595, (ROW(B2576:B2595)-ROW(B2576)+1)) / (20*21/2)</f>
        <v>8.16996619047619</v>
      </c>
      <c r="J2592" s="2">
        <f t="shared" si="322"/>
        <v>8.091180105670249</v>
      </c>
      <c r="K2592" s="2">
        <f t="shared" si="316"/>
        <v>7.9110338257954824</v>
      </c>
    </row>
    <row r="2593" spans="1:11" ht="13.5" x14ac:dyDescent="0.25">
      <c r="A2593" s="3">
        <v>45783</v>
      </c>
      <c r="B2593" s="2">
        <v>8.2492000000000001</v>
      </c>
      <c r="C2593" s="2">
        <f t="shared" si="317"/>
        <v>-4.4499999999999318E-2</v>
      </c>
      <c r="D2593" s="2">
        <f t="shared" si="318"/>
        <v>8.1956400000000009</v>
      </c>
      <c r="E2593" s="2">
        <f t="shared" si="320"/>
        <v>8.1412499999999994</v>
      </c>
      <c r="F2593" s="2">
        <f t="shared" si="321"/>
        <v>8.113154999999999</v>
      </c>
      <c r="G2593" s="2">
        <f t="shared" si="315"/>
        <v>7.9306060000000009</v>
      </c>
      <c r="H2593" s="2">
        <f t="shared" si="319"/>
        <v>7.3877624999999991</v>
      </c>
      <c r="I2593" s="2">
        <f t="array" ref="I2593">SUMPRODUCT(B2577:B2596, (ROW(B2577:B2596)-ROW(B2577)+1)) / (20*21/2)</f>
        <v>8.176126666666665</v>
      </c>
      <c r="J2593" s="2">
        <f t="shared" si="322"/>
        <v>8.1062296194159398</v>
      </c>
      <c r="K2593" s="2">
        <f t="shared" si="316"/>
        <v>7.9242952443917387</v>
      </c>
    </row>
    <row r="2594" spans="1:11" ht="13.5" x14ac:dyDescent="0.25">
      <c r="A2594" s="3">
        <v>45784</v>
      </c>
      <c r="B2594" s="2">
        <v>8.2045999999999992</v>
      </c>
      <c r="C2594" s="2">
        <f t="shared" si="317"/>
        <v>-4.4600000000000861E-2</v>
      </c>
      <c r="D2594" s="2">
        <f t="shared" si="318"/>
        <v>8.2491599999999998</v>
      </c>
      <c r="E2594" s="2">
        <f t="shared" si="320"/>
        <v>8.1501699999999992</v>
      </c>
      <c r="F2594" s="2">
        <f t="shared" si="321"/>
        <v>8.1243049999999979</v>
      </c>
      <c r="G2594" s="2">
        <f t="shared" si="315"/>
        <v>7.9430920000000018</v>
      </c>
      <c r="H2594" s="2">
        <f t="shared" si="319"/>
        <v>7.3911514999999994</v>
      </c>
      <c r="I2594" s="2">
        <f t="array" ref="I2594">SUMPRODUCT(B2578:B2597, (ROW(B2578:B2597)-ROW(B2578)+1)) / (20*21/2)</f>
        <v>8.1810552380952384</v>
      </c>
      <c r="J2594" s="2">
        <f t="shared" si="322"/>
        <v>8.1155982270906115</v>
      </c>
      <c r="K2594" s="2">
        <f t="shared" si="316"/>
        <v>7.9352875877489257</v>
      </c>
    </row>
    <row r="2595" spans="1:11" ht="13.5" x14ac:dyDescent="0.25">
      <c r="A2595" s="3">
        <v>45785</v>
      </c>
      <c r="B2595" s="2">
        <v>8.2492000000000001</v>
      </c>
      <c r="C2595" s="2">
        <f t="shared" si="317"/>
        <v>4.4600000000000861E-2</v>
      </c>
      <c r="D2595" s="2">
        <f t="shared" si="318"/>
        <v>8.240260000000001</v>
      </c>
      <c r="E2595" s="2">
        <f t="shared" si="320"/>
        <v>8.163549999999999</v>
      </c>
      <c r="F2595" s="2">
        <f t="shared" si="321"/>
        <v>8.1399149999999985</v>
      </c>
      <c r="G2595" s="2">
        <f t="shared" si="315"/>
        <v>7.9554</v>
      </c>
      <c r="H2595" s="2">
        <f t="shared" si="319"/>
        <v>7.3949419999999995</v>
      </c>
      <c r="I2595" s="2">
        <f t="array" ref="I2595">SUMPRODUCT(B2579:B2598, (ROW(B2579:B2598)-ROW(B2579)+1)) / (20*21/2)</f>
        <v>8.1807590476190484</v>
      </c>
      <c r="J2595" s="2">
        <f t="shared" si="322"/>
        <v>8.1283222054629345</v>
      </c>
      <c r="K2595" s="2">
        <f t="shared" si="316"/>
        <v>7.9475978784254391</v>
      </c>
    </row>
    <row r="2596" spans="1:11" ht="13.5" x14ac:dyDescent="0.25">
      <c r="A2596" s="3">
        <v>45786</v>
      </c>
      <c r="B2596" s="2">
        <v>8.2045999999999992</v>
      </c>
      <c r="C2596" s="2">
        <f t="shared" si="317"/>
        <v>-4.4600000000000861E-2</v>
      </c>
      <c r="D2596" s="2">
        <f t="shared" si="318"/>
        <v>8.2402599999999993</v>
      </c>
      <c r="E2596" s="2">
        <f t="shared" si="320"/>
        <v>8.1724700000000006</v>
      </c>
      <c r="F2596" s="2">
        <f t="shared" si="321"/>
        <v>8.152849999999999</v>
      </c>
      <c r="G2596" s="2">
        <f t="shared" si="315"/>
        <v>7.960752000000002</v>
      </c>
      <c r="H2596" s="2">
        <f t="shared" si="319"/>
        <v>7.3982865000000002</v>
      </c>
      <c r="I2596" s="2">
        <f t="array" ref="I2596">SUMPRODUCT(B2580:B2599, (ROW(B2580:B2599)-ROW(B2580)+1)) / (20*21/2)</f>
        <v>8.1827914285714289</v>
      </c>
      <c r="J2596" s="2">
        <f t="shared" si="322"/>
        <v>8.1355867573236065</v>
      </c>
      <c r="K2596" s="2">
        <f t="shared" si="316"/>
        <v>7.9576763929969907</v>
      </c>
    </row>
    <row r="2597" spans="1:11" ht="13.5" x14ac:dyDescent="0.25">
      <c r="A2597" s="3">
        <v>45789</v>
      </c>
      <c r="B2597" s="2">
        <v>8.2045999999999992</v>
      </c>
      <c r="C2597" s="2">
        <f t="shared" si="317"/>
        <v>0</v>
      </c>
      <c r="D2597" s="2">
        <f t="shared" si="318"/>
        <v>8.2224400000000006</v>
      </c>
      <c r="E2597" s="2">
        <f t="shared" si="320"/>
        <v>8.1849600000000002</v>
      </c>
      <c r="F2597" s="2">
        <f t="shared" si="321"/>
        <v>8.1631099999999996</v>
      </c>
      <c r="G2597" s="2">
        <f t="shared" si="315"/>
        <v>7.9687780000000021</v>
      </c>
      <c r="H2597" s="2">
        <f t="shared" si="319"/>
        <v>7.4016755000000014</v>
      </c>
      <c r="I2597" s="2">
        <f t="array" ref="I2597">SUMPRODUCT(B2581:B2600, (ROW(B2581:B2600)-ROW(B2581)+1)) / (20*21/2)</f>
        <v>8.1890371428571438</v>
      </c>
      <c r="J2597" s="2">
        <f t="shared" si="322"/>
        <v>8.1421594471023102</v>
      </c>
      <c r="K2597" s="2">
        <f t="shared" si="316"/>
        <v>7.9673596717029911</v>
      </c>
    </row>
    <row r="2598" spans="1:11" ht="13.5" x14ac:dyDescent="0.25">
      <c r="A2598" s="3">
        <v>45790</v>
      </c>
      <c r="B2598" s="2">
        <v>8.16</v>
      </c>
      <c r="C2598" s="2">
        <f t="shared" si="317"/>
        <v>-4.4599999999999085E-2</v>
      </c>
      <c r="D2598" s="2">
        <f t="shared" si="318"/>
        <v>8.2045999999999992</v>
      </c>
      <c r="E2598" s="2">
        <f t="shared" si="320"/>
        <v>8.2001200000000001</v>
      </c>
      <c r="F2598" s="2">
        <f t="shared" si="321"/>
        <v>8.1742600000000003</v>
      </c>
      <c r="G2598" s="2">
        <f t="shared" si="315"/>
        <v>7.9800160000000036</v>
      </c>
      <c r="H2598" s="2">
        <f t="shared" si="319"/>
        <v>7.4050200000000004</v>
      </c>
      <c r="I2598" s="2">
        <f t="array" ref="I2598">SUMPRODUCT(B2582:B2601, (ROW(B2582:B2601)-ROW(B2582)+1)) / (20*21/2)</f>
        <v>8.1921390476190457</v>
      </c>
      <c r="J2598" s="2">
        <f t="shared" si="322"/>
        <v>8.1438585473782812</v>
      </c>
      <c r="K2598" s="2">
        <f t="shared" si="316"/>
        <v>7.9749141943813058</v>
      </c>
    </row>
    <row r="2599" spans="1:11" ht="13.5" x14ac:dyDescent="0.25">
      <c r="A2599" s="3">
        <v>45791</v>
      </c>
      <c r="B2599" s="2">
        <v>8.1956000000000007</v>
      </c>
      <c r="C2599" s="2">
        <f t="shared" si="317"/>
        <v>3.560000000000052E-2</v>
      </c>
      <c r="D2599" s="2">
        <f t="shared" si="318"/>
        <v>8.2027999999999999</v>
      </c>
      <c r="E2599" s="2">
        <f t="shared" si="320"/>
        <v>8.2259799999999998</v>
      </c>
      <c r="F2599" s="2">
        <f t="shared" si="321"/>
        <v>8.1836200000000012</v>
      </c>
      <c r="G2599" s="2">
        <f t="shared" si="315"/>
        <v>7.9905380000000026</v>
      </c>
      <c r="H2599" s="2">
        <f t="shared" si="319"/>
        <v>7.4085425000000011</v>
      </c>
      <c r="I2599" s="2">
        <f t="array" ref="I2599">SUMPRODUCT(B2583:B2602, (ROW(B2583:B2602)-ROW(B2583)+1)) / (20*21/2)</f>
        <v>8.1945961904761901</v>
      </c>
      <c r="J2599" s="2">
        <f t="shared" si="322"/>
        <v>8.1487863047708249</v>
      </c>
      <c r="K2599" s="2">
        <f t="shared" si="316"/>
        <v>7.9835685396996858</v>
      </c>
    </row>
    <row r="2600" spans="1:11" ht="13.5" x14ac:dyDescent="0.25">
      <c r="A2600" s="3">
        <v>45792</v>
      </c>
      <c r="B2600" s="2">
        <v>8.2492000000000001</v>
      </c>
      <c r="C2600" s="2">
        <f t="shared" si="317"/>
        <v>5.3599999999999426E-2</v>
      </c>
      <c r="D2600" s="2">
        <f t="shared" si="318"/>
        <v>8.2027999999999999</v>
      </c>
      <c r="E2600" s="2">
        <f t="shared" si="320"/>
        <v>8.2215299999999996</v>
      </c>
      <c r="F2600" s="2">
        <f t="shared" si="321"/>
        <v>8.1720300000000012</v>
      </c>
      <c r="G2600" s="2">
        <f t="shared" si="315"/>
        <v>7.9985660000000021</v>
      </c>
      <c r="H2600" s="2">
        <f t="shared" si="319"/>
        <v>7.4125115000000008</v>
      </c>
      <c r="I2600" s="2">
        <f t="array" ref="I2600">SUMPRODUCT(B2584:B2603, (ROW(B2584:B2603)-ROW(B2584)+1)) / (20*21/2)</f>
        <v>8.1968838095238112</v>
      </c>
      <c r="J2600" s="2">
        <f t="shared" si="322"/>
        <v>8.1583495138402711</v>
      </c>
      <c r="K2600" s="2">
        <f t="shared" si="316"/>
        <v>7.993985459711463</v>
      </c>
    </row>
    <row r="2601" spans="1:11" ht="13.5" x14ac:dyDescent="0.25">
      <c r="A2601" s="3">
        <v>45793</v>
      </c>
      <c r="B2601" s="2">
        <v>8.2045999999999992</v>
      </c>
      <c r="C2601" s="2">
        <f t="shared" si="317"/>
        <v>-4.4600000000000861E-2</v>
      </c>
      <c r="D2601" s="2">
        <f t="shared" si="318"/>
        <v>8.2027999999999999</v>
      </c>
      <c r="E2601" s="2">
        <f t="shared" si="320"/>
        <v>8.2215299999999996</v>
      </c>
      <c r="F2601" s="2">
        <f t="shared" si="321"/>
        <v>8.1698000000000004</v>
      </c>
      <c r="G2601" s="2">
        <f t="shared" si="315"/>
        <v>8.0058800000000012</v>
      </c>
      <c r="H2601" s="2">
        <f t="shared" si="319"/>
        <v>7.4168370000000001</v>
      </c>
      <c r="I2601" s="2">
        <f t="array" ref="I2601">SUMPRODUCT(B2585:B2604, (ROW(B2585:B2604)-ROW(B2585)+1)) / (20*21/2)</f>
        <v>8.1989595238095241</v>
      </c>
      <c r="J2601" s="2">
        <f t="shared" si="322"/>
        <v>8.1627543220459593</v>
      </c>
      <c r="K2601" s="2">
        <f t="shared" si="316"/>
        <v>8.0022448534482695</v>
      </c>
    </row>
    <row r="2602" spans="1:11" ht="13.5" x14ac:dyDescent="0.25">
      <c r="A2602" s="3">
        <v>45796</v>
      </c>
      <c r="B2602" s="2">
        <v>8.1956000000000007</v>
      </c>
      <c r="C2602" s="2">
        <f t="shared" si="317"/>
        <v>-8.9999999999985647E-3</v>
      </c>
      <c r="D2602" s="2">
        <f t="shared" si="318"/>
        <v>8.2010000000000005</v>
      </c>
      <c r="E2602" s="2">
        <f t="shared" si="320"/>
        <v>8.2117199999999997</v>
      </c>
      <c r="F2602" s="2">
        <f t="shared" si="321"/>
        <v>8.1715800000000023</v>
      </c>
      <c r="G2602" s="2">
        <f t="shared" si="315"/>
        <v>8.0137259999999984</v>
      </c>
      <c r="H2602" s="2">
        <f t="shared" si="319"/>
        <v>7.4210279999999988</v>
      </c>
      <c r="I2602" s="2">
        <f t="array" ref="I2602">SUMPRODUCT(B2586:B2605, (ROW(B2586:B2605)-ROW(B2586)+1)) / (20*21/2)</f>
        <v>8.2006533333333334</v>
      </c>
      <c r="J2602" s="2">
        <f t="shared" si="322"/>
        <v>8.1658824818511064</v>
      </c>
      <c r="K2602" s="2">
        <f t="shared" si="316"/>
        <v>8.0098274082150045</v>
      </c>
    </row>
    <row r="2603" spans="1:11" ht="13.5" x14ac:dyDescent="0.25">
      <c r="A2603" s="3">
        <v>45797</v>
      </c>
      <c r="B2603" s="2">
        <v>8.1956000000000007</v>
      </c>
      <c r="C2603" s="2">
        <f t="shared" si="317"/>
        <v>0</v>
      </c>
      <c r="D2603" s="2">
        <f t="shared" si="318"/>
        <v>8.2081199999999992</v>
      </c>
      <c r="E2603" s="2">
        <f t="shared" si="320"/>
        <v>8.2063600000000001</v>
      </c>
      <c r="F2603" s="2">
        <f t="shared" si="321"/>
        <v>8.1738050000000015</v>
      </c>
      <c r="G2603" s="2">
        <f t="shared" si="315"/>
        <v>8.0208600000000008</v>
      </c>
      <c r="H2603" s="2">
        <f t="shared" si="319"/>
        <v>7.4247734999999988</v>
      </c>
      <c r="I2603" s="2">
        <f t="array" ref="I2603">SUMPRODUCT(B2587:B2606, (ROW(B2587:B2606)-ROW(B2587)+1)) / (20*21/2)</f>
        <v>8.201965238095239</v>
      </c>
      <c r="J2603" s="2">
        <f t="shared" si="322"/>
        <v>8.1687127216748099</v>
      </c>
      <c r="K2603" s="2">
        <f t="shared" si="316"/>
        <v>8.0171126078928481</v>
      </c>
    </row>
    <row r="2604" spans="1:11" ht="13.5" x14ac:dyDescent="0.25">
      <c r="A2604" s="3">
        <v>45798</v>
      </c>
      <c r="B2604" s="2">
        <v>8.1956000000000007</v>
      </c>
      <c r="C2604" s="2">
        <f t="shared" si="317"/>
        <v>0</v>
      </c>
      <c r="D2604" s="2">
        <f t="shared" si="318"/>
        <v>8.2081199999999992</v>
      </c>
      <c r="E2604" s="2">
        <f t="shared" si="320"/>
        <v>8.2054599999999986</v>
      </c>
      <c r="F2604" s="2">
        <f t="shared" si="321"/>
        <v>8.1778150000000007</v>
      </c>
      <c r="G2604" s="2">
        <f t="shared" si="315"/>
        <v>8.028886</v>
      </c>
      <c r="H2604" s="2">
        <f t="shared" si="319"/>
        <v>7.4286079999999997</v>
      </c>
      <c r="I2604" s="2">
        <f t="array" ref="I2604">SUMPRODUCT(B2588:B2607, (ROW(B2588:B2607)-ROW(B2588)+1)) / (20*21/2)</f>
        <v>8.2079999999999984</v>
      </c>
      <c r="J2604" s="2">
        <f t="shared" si="322"/>
        <v>8.1712734148486366</v>
      </c>
      <c r="K2604" s="2">
        <f t="shared" si="316"/>
        <v>8.0241121134656783</v>
      </c>
    </row>
    <row r="2605" spans="1:11" ht="13.5" x14ac:dyDescent="0.25">
      <c r="A2605" s="3">
        <v>45799</v>
      </c>
      <c r="B2605" s="2">
        <v>8.1956000000000007</v>
      </c>
      <c r="C2605" s="2">
        <f t="shared" si="317"/>
        <v>0</v>
      </c>
      <c r="D2605" s="2">
        <f t="shared" si="318"/>
        <v>8.1973999999999982</v>
      </c>
      <c r="E2605" s="2">
        <f t="shared" si="320"/>
        <v>8.2001000000000008</v>
      </c>
      <c r="F2605" s="2">
        <f t="shared" si="321"/>
        <v>8.1818250000000017</v>
      </c>
      <c r="G2605" s="2">
        <f t="shared" si="315"/>
        <v>8.0369120000000027</v>
      </c>
      <c r="H2605" s="2">
        <f t="shared" si="319"/>
        <v>7.4330219999999994</v>
      </c>
      <c r="I2605" s="2">
        <f t="array" ref="I2605">SUMPRODUCT(B2589:B2608, (ROW(B2589:B2608)-ROW(B2589)+1)) / (20*21/2)</f>
        <v>8.2123704761904754</v>
      </c>
      <c r="J2605" s="2">
        <f t="shared" si="322"/>
        <v>8.1735902324821001</v>
      </c>
      <c r="K2605" s="2">
        <f t="shared" si="316"/>
        <v>8.0308371286238884</v>
      </c>
    </row>
    <row r="2606" spans="1:11" ht="13.5" x14ac:dyDescent="0.25">
      <c r="A2606" s="3">
        <v>45800</v>
      </c>
      <c r="B2606" s="2">
        <v>8.1956000000000007</v>
      </c>
      <c r="C2606" s="2">
        <f t="shared" si="317"/>
        <v>0</v>
      </c>
      <c r="D2606" s="2">
        <f t="shared" si="318"/>
        <v>8.1956000000000007</v>
      </c>
      <c r="E2606" s="2">
        <f t="shared" si="320"/>
        <v>8.1992000000000012</v>
      </c>
      <c r="F2606" s="2">
        <f t="shared" si="321"/>
        <v>8.1858350000000026</v>
      </c>
      <c r="G2606" s="2">
        <f t="shared" si="315"/>
        <v>8.0451160000000002</v>
      </c>
      <c r="H2606" s="2">
        <f t="shared" si="319"/>
        <v>7.4376145000000005</v>
      </c>
      <c r="I2606" s="2">
        <f t="array" ref="I2606">SUMPRODUCT(B2590:B2609, (ROW(B2590:B2609)-ROW(B2590)+1)) / (20*21/2)</f>
        <v>8.2164942857142851</v>
      </c>
      <c r="J2606" s="2">
        <f t="shared" si="322"/>
        <v>8.1756864008171384</v>
      </c>
      <c r="K2606" s="2">
        <f t="shared" si="316"/>
        <v>8.0372984176974622</v>
      </c>
    </row>
    <row r="2607" spans="1:11" ht="13.5" x14ac:dyDescent="0.25">
      <c r="A2607" s="3">
        <v>45803</v>
      </c>
      <c r="B2607" s="2">
        <v>8.2492000000000001</v>
      </c>
      <c r="C2607" s="2">
        <f t="shared" si="317"/>
        <v>5.3599999999999426E-2</v>
      </c>
      <c r="D2607" s="2">
        <f t="shared" si="318"/>
        <v>8.2063200000000016</v>
      </c>
      <c r="E2607" s="2">
        <f t="shared" si="320"/>
        <v>8.2036600000000011</v>
      </c>
      <c r="F2607" s="2">
        <f t="shared" si="321"/>
        <v>8.1943100000000015</v>
      </c>
      <c r="G2607" s="2">
        <f t="shared" si="315"/>
        <v>8.0534999999999997</v>
      </c>
      <c r="H2607" s="2">
        <f t="shared" si="319"/>
        <v>7.4424305000000004</v>
      </c>
      <c r="I2607" s="2">
        <f t="array" ref="I2607">SUMPRODUCT(B2591:B2610, (ROW(B2591:B2610)-ROW(B2591)+1)) / (20*21/2)</f>
        <v>8.2174266666666664</v>
      </c>
      <c r="J2607" s="2">
        <f t="shared" si="322"/>
        <v>8.1826876959774104</v>
      </c>
      <c r="K2607" s="2">
        <f t="shared" si="316"/>
        <v>8.045608283670111</v>
      </c>
    </row>
    <row r="2608" spans="1:11" ht="13.5" x14ac:dyDescent="0.25">
      <c r="A2608" s="3">
        <v>45804</v>
      </c>
      <c r="B2608" s="2">
        <v>8.2401999999999997</v>
      </c>
      <c r="C2608" s="2">
        <f t="shared" si="317"/>
        <v>-9.0000000000003411E-3</v>
      </c>
      <c r="D2608" s="2">
        <f t="shared" si="318"/>
        <v>8.2152400000000014</v>
      </c>
      <c r="E2608" s="2">
        <f t="shared" si="320"/>
        <v>8.2116799999999994</v>
      </c>
      <c r="F2608" s="2">
        <f t="shared" si="321"/>
        <v>8.2059000000000015</v>
      </c>
      <c r="G2608" s="2">
        <f t="shared" si="315"/>
        <v>8.0620600000000007</v>
      </c>
      <c r="H2608" s="2">
        <f t="shared" si="319"/>
        <v>7.4471125000000002</v>
      </c>
      <c r="I2608" s="2">
        <f t="array" ref="I2608">SUMPRODUCT(B2592:B2611, (ROW(B2592:B2611)-ROW(B2592)+1)) / (20*21/2)</f>
        <v>8.2186561904761906</v>
      </c>
      <c r="J2608" s="2">
        <f t="shared" si="322"/>
        <v>8.1881650582652767</v>
      </c>
      <c r="K2608" s="2">
        <f t="shared" si="316"/>
        <v>8.0532393313693227</v>
      </c>
    </row>
    <row r="2609" spans="1:11" ht="13.5" x14ac:dyDescent="0.25">
      <c r="A2609" s="3">
        <v>45805</v>
      </c>
      <c r="B2609" s="2">
        <v>8.2492000000000001</v>
      </c>
      <c r="C2609" s="2">
        <f t="shared" si="317"/>
        <v>9.0000000000003411E-3</v>
      </c>
      <c r="D2609" s="2">
        <f t="shared" si="318"/>
        <v>8.2259600000000006</v>
      </c>
      <c r="E2609" s="2">
        <f t="shared" si="320"/>
        <v>8.2170400000000008</v>
      </c>
      <c r="F2609" s="2">
        <f t="shared" si="321"/>
        <v>8.2215100000000003</v>
      </c>
      <c r="G2609" s="2">
        <f t="shared" si="315"/>
        <v>8.0708000000000002</v>
      </c>
      <c r="H2609" s="2">
        <f t="shared" si="319"/>
        <v>7.4519285000000002</v>
      </c>
      <c r="I2609" s="2">
        <f t="array" ref="I2609">SUMPRODUCT(B2593:B2612, (ROW(B2593:B2612)-ROW(B2593)+1)) / (20*21/2)</f>
        <v>8.2189109523809538</v>
      </c>
      <c r="J2609" s="2">
        <f t="shared" si="322"/>
        <v>8.1939779098590613</v>
      </c>
      <c r="K2609" s="2">
        <f t="shared" si="316"/>
        <v>8.0609240634724859</v>
      </c>
    </row>
    <row r="2610" spans="1:11" ht="13.5" x14ac:dyDescent="0.25">
      <c r="A2610" s="3">
        <v>45806</v>
      </c>
      <c r="B2610" s="2">
        <v>8.2312999999999992</v>
      </c>
      <c r="C2610" s="2">
        <f t="shared" si="317"/>
        <v>-1.7900000000000915E-2</v>
      </c>
      <c r="D2610" s="2">
        <f t="shared" si="318"/>
        <v>8.2331000000000003</v>
      </c>
      <c r="E2610" s="2">
        <f t="shared" si="320"/>
        <v>8.2152500000000011</v>
      </c>
      <c r="F2610" s="2">
        <f t="shared" si="321"/>
        <v>8.2183899999999994</v>
      </c>
      <c r="G2610" s="2">
        <f t="shared" ref="G2610:G2673" si="323">AVERAGE(B2561:B2610)</f>
        <v>8.0802519999999998</v>
      </c>
      <c r="H2610" s="2">
        <f t="shared" si="319"/>
        <v>7.4566549999999996</v>
      </c>
      <c r="I2610" s="2">
        <f t="array" ref="I2610">SUMPRODUCT(B2594:B2613, (ROW(B2594:B2613)-ROW(B2594)+1)) / (20*21/2)</f>
        <v>8.2305433333333333</v>
      </c>
      <c r="J2610" s="2">
        <f t="shared" si="322"/>
        <v>8.1975323946343881</v>
      </c>
      <c r="K2610" s="2">
        <f t="shared" si="316"/>
        <v>8.0676054727480739</v>
      </c>
    </row>
    <row r="2611" spans="1:11" ht="13.5" x14ac:dyDescent="0.25">
      <c r="A2611" s="3">
        <v>45807</v>
      </c>
      <c r="B2611" s="2">
        <v>8.2312999999999992</v>
      </c>
      <c r="C2611" s="2">
        <f t="shared" si="317"/>
        <v>0</v>
      </c>
      <c r="D2611" s="2">
        <f t="shared" si="318"/>
        <v>8.2402399999999982</v>
      </c>
      <c r="E2611" s="2">
        <f t="shared" si="320"/>
        <v>8.2179200000000012</v>
      </c>
      <c r="F2611" s="2">
        <f t="shared" si="321"/>
        <v>8.2197250000000004</v>
      </c>
      <c r="G2611" s="2">
        <f t="shared" si="323"/>
        <v>8.09131</v>
      </c>
      <c r="H2611" s="2">
        <f t="shared" si="319"/>
        <v>7.4613369999999986</v>
      </c>
      <c r="I2611" s="2">
        <f t="array" ref="I2611">SUMPRODUCT(B2595:B2614, (ROW(B2595:B2614)-ROW(B2595)+1)) / (20*21/2)</f>
        <v>8.240903809523811</v>
      </c>
      <c r="J2611" s="2">
        <f t="shared" si="322"/>
        <v>8.2007483570501609</v>
      </c>
      <c r="K2611" s="2">
        <f t="shared" ref="K2611:K2674" si="324">$K$4*B2611+(1-$K$4)*K2610</f>
        <v>8.0740248659736391</v>
      </c>
    </row>
    <row r="2612" spans="1:11" ht="13.5" x14ac:dyDescent="0.25">
      <c r="A2612" s="3">
        <v>45810</v>
      </c>
      <c r="B2612" s="2">
        <v>8.2224000000000004</v>
      </c>
      <c r="C2612" s="2">
        <f t="shared" si="317"/>
        <v>-8.8999999999987978E-3</v>
      </c>
      <c r="D2612" s="2">
        <f t="shared" si="318"/>
        <v>8.2348800000000004</v>
      </c>
      <c r="E2612" s="2">
        <f t="shared" si="320"/>
        <v>8.220600000000001</v>
      </c>
      <c r="F2612" s="2">
        <f t="shared" si="321"/>
        <v>8.2161599999999986</v>
      </c>
      <c r="G2612" s="2">
        <f t="shared" si="323"/>
        <v>8.1005839999999978</v>
      </c>
      <c r="H2612" s="2">
        <f t="shared" si="319"/>
        <v>7.4652164999999995</v>
      </c>
      <c r="I2612" s="2">
        <f t="array" ref="I2612">SUMPRODUCT(B2596:B2615, (ROW(B2596:B2615)-ROW(B2596)+1)) / (20*21/2)</f>
        <v>8.2608604761904783</v>
      </c>
      <c r="J2612" s="2">
        <f t="shared" si="322"/>
        <v>8.2028104182834785</v>
      </c>
      <c r="K2612" s="2">
        <f t="shared" si="324"/>
        <v>8.079843498680555</v>
      </c>
    </row>
    <row r="2613" spans="1:11" ht="13.5" x14ac:dyDescent="0.25">
      <c r="A2613" s="3">
        <v>45811</v>
      </c>
      <c r="B2613" s="2">
        <v>8.3383000000000003</v>
      </c>
      <c r="C2613" s="2">
        <f t="shared" si="317"/>
        <v>0.11589999999999989</v>
      </c>
      <c r="D2613" s="2">
        <f t="shared" si="318"/>
        <v>8.2544999999999984</v>
      </c>
      <c r="E2613" s="2">
        <f t="shared" si="320"/>
        <v>8.2348700000000008</v>
      </c>
      <c r="F2613" s="2">
        <f t="shared" si="321"/>
        <v>8.2206149999999987</v>
      </c>
      <c r="G2613" s="2">
        <f t="shared" si="323"/>
        <v>8.1107499999999995</v>
      </c>
      <c r="H2613" s="2">
        <f t="shared" si="319"/>
        <v>7.4698984999999967</v>
      </c>
      <c r="I2613" s="2">
        <f t="array" ref="I2613">SUMPRODUCT(B2597:B2616, (ROW(B2597:B2616)-ROW(B2597)+1)) / (20*21/2)</f>
        <v>8.2748304761904752</v>
      </c>
      <c r="J2613" s="2">
        <f t="shared" si="322"/>
        <v>8.2157141879707662</v>
      </c>
      <c r="K2613" s="2">
        <f t="shared" si="324"/>
        <v>8.0899790477519069</v>
      </c>
    </row>
    <row r="2614" spans="1:11" ht="13.5" x14ac:dyDescent="0.25">
      <c r="A2614" s="3">
        <v>45812</v>
      </c>
      <c r="B2614" s="2">
        <v>8.3293999999999997</v>
      </c>
      <c r="C2614" s="2">
        <f t="shared" si="317"/>
        <v>-8.9000000000005741E-3</v>
      </c>
      <c r="D2614" s="2">
        <f t="shared" si="318"/>
        <v>8.2705400000000004</v>
      </c>
      <c r="E2614" s="2">
        <f t="shared" si="320"/>
        <v>8.2482499999999987</v>
      </c>
      <c r="F2614" s="2">
        <f t="shared" si="321"/>
        <v>8.2268549999999987</v>
      </c>
      <c r="G2614" s="2">
        <f t="shared" si="323"/>
        <v>8.1212719999999994</v>
      </c>
      <c r="H2614" s="2">
        <f t="shared" si="319"/>
        <v>7.4752489999999989</v>
      </c>
      <c r="I2614" s="2">
        <f t="array" ref="I2614">SUMPRODUCT(B2598:B2617, (ROW(B2598:B2617)-ROW(B2598)+1)) / (20*21/2)</f>
        <v>8.2879514285714286</v>
      </c>
      <c r="J2614" s="2">
        <f t="shared" si="322"/>
        <v>8.2265414081640262</v>
      </c>
      <c r="K2614" s="2">
        <f t="shared" si="324"/>
        <v>8.0993681047028119</v>
      </c>
    </row>
    <row r="2615" spans="1:11" ht="13.5" x14ac:dyDescent="0.25">
      <c r="A2615" s="3">
        <v>45813</v>
      </c>
      <c r="B2615" s="2">
        <v>8.4364000000000008</v>
      </c>
      <c r="C2615" s="2">
        <f t="shared" si="317"/>
        <v>0.10700000000000109</v>
      </c>
      <c r="D2615" s="2">
        <f t="shared" si="318"/>
        <v>8.3115599999999983</v>
      </c>
      <c r="E2615" s="2">
        <f t="shared" si="320"/>
        <v>8.2723300000000002</v>
      </c>
      <c r="F2615" s="2">
        <f t="shared" si="321"/>
        <v>8.2362149999999996</v>
      </c>
      <c r="G2615" s="2">
        <f t="shared" si="323"/>
        <v>8.1339339999999982</v>
      </c>
      <c r="H2615" s="2">
        <f t="shared" si="319"/>
        <v>7.4811794999999988</v>
      </c>
      <c r="I2615" s="2">
        <f t="array" ref="I2615">SUMPRODUCT(B2599:B2618, (ROW(B2599:B2618)-ROW(B2599)+1)) / (20*21/2)</f>
        <v>8.298528095238094</v>
      </c>
      <c r="J2615" s="2">
        <f t="shared" si="322"/>
        <v>8.2465279407198331</v>
      </c>
      <c r="K2615" s="2">
        <f t="shared" si="324"/>
        <v>8.1125850417732899</v>
      </c>
    </row>
    <row r="2616" spans="1:11" ht="13.5" x14ac:dyDescent="0.25">
      <c r="A2616" s="3">
        <v>45817</v>
      </c>
      <c r="B2616" s="2">
        <v>8.3828999999999994</v>
      </c>
      <c r="C2616" s="2">
        <f t="shared" si="317"/>
        <v>-5.3500000000001435E-2</v>
      </c>
      <c r="D2616" s="2">
        <f t="shared" si="318"/>
        <v>8.3418799999999997</v>
      </c>
      <c r="E2616" s="2">
        <f t="shared" si="320"/>
        <v>8.2910599999999981</v>
      </c>
      <c r="F2616" s="2">
        <f t="shared" si="321"/>
        <v>8.2451299999999996</v>
      </c>
      <c r="G2616" s="2">
        <f t="shared" si="323"/>
        <v>8.1449920000000002</v>
      </c>
      <c r="H2616" s="2">
        <f t="shared" si="319"/>
        <v>7.4867529999999984</v>
      </c>
      <c r="I2616" s="2">
        <f t="array" ref="I2616">SUMPRODUCT(B2600:B2619, (ROW(B2600:B2619)-ROW(B2600)+1)) / (20*21/2)</f>
        <v>8.3055757142857143</v>
      </c>
      <c r="J2616" s="2">
        <f t="shared" si="322"/>
        <v>8.2595157558893728</v>
      </c>
      <c r="K2616" s="2">
        <f t="shared" si="324"/>
        <v>8.1231856283704165</v>
      </c>
    </row>
    <row r="2617" spans="1:11" ht="13.5" x14ac:dyDescent="0.25">
      <c r="A2617" s="3">
        <v>45818</v>
      </c>
      <c r="B2617" s="2">
        <v>8.3828999999999994</v>
      </c>
      <c r="C2617" s="2">
        <f t="shared" si="317"/>
        <v>0</v>
      </c>
      <c r="D2617" s="2">
        <f t="shared" si="318"/>
        <v>8.3739799999999995</v>
      </c>
      <c r="E2617" s="2">
        <f t="shared" si="320"/>
        <v>8.30443</v>
      </c>
      <c r="F2617" s="2">
        <f t="shared" si="321"/>
        <v>8.2540450000000014</v>
      </c>
      <c r="G2617" s="2">
        <f t="shared" si="323"/>
        <v>8.1574759999999973</v>
      </c>
      <c r="H2617" s="2">
        <f t="shared" si="319"/>
        <v>7.492103499999998</v>
      </c>
      <c r="I2617" s="2">
        <f t="array" ref="I2617">SUMPRODUCT(B2601:B2620, (ROW(B2601:B2620)-ROW(B2601)+1)) / (20*21/2)</f>
        <v>8.3034580952380939</v>
      </c>
      <c r="J2617" s="2">
        <f t="shared" si="322"/>
        <v>8.2712666362808598</v>
      </c>
      <c r="K2617" s="2">
        <f t="shared" si="324"/>
        <v>8.1333705056892232</v>
      </c>
    </row>
    <row r="2618" spans="1:11" ht="13.5" x14ac:dyDescent="0.25">
      <c r="A2618" s="3">
        <v>45819</v>
      </c>
      <c r="B2618" s="2">
        <v>8.3651</v>
      </c>
      <c r="C2618" s="2">
        <f t="shared" si="317"/>
        <v>-1.7799999999999372E-2</v>
      </c>
      <c r="D2618" s="2">
        <f t="shared" si="318"/>
        <v>8.3793399999999991</v>
      </c>
      <c r="E2618" s="2">
        <f t="shared" si="320"/>
        <v>8.3169199999999996</v>
      </c>
      <c r="F2618" s="2">
        <f t="shared" si="321"/>
        <v>8.2643000000000022</v>
      </c>
      <c r="G2618" s="2">
        <f t="shared" si="323"/>
        <v>8.1687119999999993</v>
      </c>
      <c r="H2618" s="2">
        <f t="shared" si="319"/>
        <v>7.4974544999999981</v>
      </c>
      <c r="I2618" s="2">
        <f t="array" ref="I2618">SUMPRODUCT(B2602:B2621, (ROW(B2602:B2621)-ROW(B2602)+1)) / (20*21/2)</f>
        <v>8.2953880952380938</v>
      </c>
      <c r="J2618" s="2">
        <f t="shared" si="322"/>
        <v>8.2802031471112549</v>
      </c>
      <c r="K2618" s="2">
        <f t="shared" si="324"/>
        <v>8.1424579368386656</v>
      </c>
    </row>
    <row r="2619" spans="1:11" ht="13.5" x14ac:dyDescent="0.25">
      <c r="A2619" s="3">
        <v>45820</v>
      </c>
      <c r="B2619" s="2">
        <v>8.3383000000000003</v>
      </c>
      <c r="C2619" s="2">
        <f t="shared" si="317"/>
        <v>-2.6799999999999713E-2</v>
      </c>
      <c r="D2619" s="2">
        <f t="shared" si="318"/>
        <v>8.3811199999999992</v>
      </c>
      <c r="E2619" s="2">
        <f t="shared" si="320"/>
        <v>8.3258299999999998</v>
      </c>
      <c r="F2619" s="2">
        <f t="shared" si="321"/>
        <v>8.2714350000000003</v>
      </c>
      <c r="G2619" s="2">
        <f t="shared" si="323"/>
        <v>8.1769160000000003</v>
      </c>
      <c r="H2619" s="2">
        <f t="shared" si="319"/>
        <v>7.5024929999999976</v>
      </c>
      <c r="I2619" s="2">
        <f t="array" ref="I2619">SUMPRODUCT(B2603:B2622, (ROW(B2603:B2622)-ROW(B2603)+1)) / (20*21/2)</f>
        <v>8.2848604761904756</v>
      </c>
      <c r="J2619" s="2">
        <f t="shared" si="322"/>
        <v>8.2857361807197059</v>
      </c>
      <c r="K2619" s="2">
        <f t="shared" si="324"/>
        <v>8.1501380177469542</v>
      </c>
    </row>
    <row r="2620" spans="1:11" ht="13.5" x14ac:dyDescent="0.25">
      <c r="A2620" s="3">
        <v>45821</v>
      </c>
      <c r="B2620" s="2">
        <v>8.2492000000000001</v>
      </c>
      <c r="C2620" s="2">
        <f t="shared" si="317"/>
        <v>-8.9100000000000179E-2</v>
      </c>
      <c r="D2620" s="2">
        <f t="shared" si="318"/>
        <v>8.3436800000000009</v>
      </c>
      <c r="E2620" s="2">
        <f t="shared" si="320"/>
        <v>8.3276199999999996</v>
      </c>
      <c r="F2620" s="2">
        <f t="shared" si="321"/>
        <v>8.2714350000000003</v>
      </c>
      <c r="G2620" s="2">
        <f t="shared" si="323"/>
        <v>8.1813759999999984</v>
      </c>
      <c r="H2620" s="2">
        <f t="shared" si="319"/>
        <v>7.5073089999999967</v>
      </c>
      <c r="I2620" s="2">
        <f t="array" ref="I2620">SUMPRODUCT(B2604:B2623, (ROW(B2604:B2623)-ROW(B2604)+1)) / (20*21/2)</f>
        <v>8.2659309523809537</v>
      </c>
      <c r="J2620" s="2">
        <f t="shared" si="322"/>
        <v>8.2822565444606866</v>
      </c>
      <c r="K2620" s="2">
        <f t="shared" si="324"/>
        <v>8.1540228013647216</v>
      </c>
    </row>
    <row r="2621" spans="1:11" ht="13.5" x14ac:dyDescent="0.25">
      <c r="A2621" s="3">
        <v>45824</v>
      </c>
      <c r="B2621" s="2">
        <v>8.1867000000000001</v>
      </c>
      <c r="C2621" s="2">
        <f t="shared" si="317"/>
        <v>-6.25E-2</v>
      </c>
      <c r="D2621" s="2">
        <f t="shared" si="318"/>
        <v>8.3044399999999996</v>
      </c>
      <c r="E2621" s="2">
        <f t="shared" si="320"/>
        <v>8.3231599999999997</v>
      </c>
      <c r="F2621" s="2">
        <f t="shared" si="321"/>
        <v>8.2705400000000004</v>
      </c>
      <c r="G2621" s="2">
        <f t="shared" si="323"/>
        <v>8.1845859999999977</v>
      </c>
      <c r="H2621" s="2">
        <f t="shared" si="319"/>
        <v>7.5119014999999969</v>
      </c>
      <c r="I2621" s="2">
        <f t="array" ref="I2621">SUMPRODUCT(B2605:B2624, (ROW(B2605:B2624)-ROW(B2605)+1)) / (20*21/2)</f>
        <v>8.2361709523809523</v>
      </c>
      <c r="J2621" s="2">
        <f t="shared" si="322"/>
        <v>8.2731559211787165</v>
      </c>
      <c r="K2621" s="2">
        <f t="shared" si="324"/>
        <v>8.1553042601347325</v>
      </c>
    </row>
    <row r="2622" spans="1:11" ht="13.5" x14ac:dyDescent="0.25">
      <c r="A2622" s="3">
        <v>45825</v>
      </c>
      <c r="B2622" s="2">
        <v>8.16</v>
      </c>
      <c r="C2622" s="2">
        <f t="shared" si="317"/>
        <v>-2.6699999999999946E-2</v>
      </c>
      <c r="D2622" s="2">
        <f t="shared" si="318"/>
        <v>8.2598599999999998</v>
      </c>
      <c r="E2622" s="2">
        <f t="shared" si="320"/>
        <v>8.3169199999999996</v>
      </c>
      <c r="F2622" s="2">
        <f t="shared" si="321"/>
        <v>8.2687600000000021</v>
      </c>
      <c r="G2622" s="2">
        <f t="shared" si="323"/>
        <v>8.1874399999999987</v>
      </c>
      <c r="H2622" s="2">
        <f t="shared" si="319"/>
        <v>7.5162714999999967</v>
      </c>
      <c r="I2622" s="2">
        <f t="array" ref="I2622">SUMPRODUCT(B2606:B2625, (ROW(B2606:B2625)-ROW(B2606)+1)) / (20*21/2)</f>
        <v>8.2123423809523821</v>
      </c>
      <c r="J2622" s="2">
        <f t="shared" si="322"/>
        <v>8.2623791667807431</v>
      </c>
      <c r="K2622" s="2">
        <f t="shared" si="324"/>
        <v>8.1554884067961151</v>
      </c>
    </row>
    <row r="2623" spans="1:11" ht="13.5" x14ac:dyDescent="0.25">
      <c r="A2623" s="3">
        <v>45826</v>
      </c>
      <c r="B2623" s="2">
        <v>8.07</v>
      </c>
      <c r="C2623" s="2">
        <f t="shared" si="317"/>
        <v>-8.9999999999999858E-2</v>
      </c>
      <c r="D2623" s="2">
        <f t="shared" si="318"/>
        <v>8.2008400000000012</v>
      </c>
      <c r="E2623" s="2">
        <f t="shared" si="320"/>
        <v>8.2900900000000011</v>
      </c>
      <c r="F2623" s="2">
        <f t="shared" si="321"/>
        <v>8.26248</v>
      </c>
      <c r="G2623" s="2">
        <f t="shared" si="323"/>
        <v>8.1915259999999996</v>
      </c>
      <c r="H2623" s="2">
        <f t="shared" si="319"/>
        <v>7.5202359999999961</v>
      </c>
      <c r="I2623" s="2">
        <f t="array" ref="I2623">SUMPRODUCT(B2607:B2626, (ROW(B2607:B2626)-ROW(B2607)+1)) / (20*21/2)</f>
        <v>8.2056357142857141</v>
      </c>
      <c r="J2623" s="2">
        <f t="shared" si="322"/>
        <v>8.2440573413730522</v>
      </c>
      <c r="K2623" s="2">
        <f t="shared" si="324"/>
        <v>8.1521359202550912</v>
      </c>
    </row>
    <row r="2624" spans="1:11" ht="13.5" x14ac:dyDescent="0.25">
      <c r="A2624" s="3">
        <v>45827</v>
      </c>
      <c r="B2624" s="2">
        <v>7.95</v>
      </c>
      <c r="C2624" s="2">
        <f t="shared" si="317"/>
        <v>-0.12000000000000011</v>
      </c>
      <c r="D2624" s="2">
        <f t="shared" si="318"/>
        <v>8.1231800000000014</v>
      </c>
      <c r="E2624" s="2">
        <f t="shared" si="320"/>
        <v>8.2521499999999985</v>
      </c>
      <c r="F2624" s="2">
        <f t="shared" si="321"/>
        <v>8.2501999999999978</v>
      </c>
      <c r="G2624" s="2">
        <f t="shared" si="323"/>
        <v>8.1908939999999983</v>
      </c>
      <c r="H2624" s="2">
        <f t="shared" si="319"/>
        <v>7.5236004999999979</v>
      </c>
      <c r="I2624" s="2">
        <f t="array" ref="I2624">SUMPRODUCT(B2608:B2627, (ROW(B2608:B2627)-ROW(B2608)+1)) / (20*21/2)</f>
        <v>8.2152414285714297</v>
      </c>
      <c r="J2624" s="2">
        <f t="shared" si="322"/>
        <v>8.2160518802899034</v>
      </c>
      <c r="K2624" s="2">
        <f t="shared" si="324"/>
        <v>8.1442090214215579</v>
      </c>
    </row>
    <row r="2625" spans="1:11" ht="13.5" x14ac:dyDescent="0.25">
      <c r="A2625" s="3">
        <v>45828</v>
      </c>
      <c r="B2625" s="2">
        <v>8</v>
      </c>
      <c r="C2625" s="2">
        <f t="shared" si="317"/>
        <v>4.9999999999999822E-2</v>
      </c>
      <c r="D2625" s="2">
        <f t="shared" si="318"/>
        <v>8.07334</v>
      </c>
      <c r="E2625" s="2">
        <f t="shared" si="320"/>
        <v>8.2085100000000004</v>
      </c>
      <c r="F2625" s="2">
        <f t="shared" si="321"/>
        <v>8.2404199999999985</v>
      </c>
      <c r="G2625" s="2">
        <f t="shared" si="323"/>
        <v>8.1921539999999986</v>
      </c>
      <c r="H2625" s="2">
        <f t="shared" si="319"/>
        <v>7.5272149999999964</v>
      </c>
      <c r="I2625" s="2">
        <f t="array" ref="I2625">SUMPRODUCT(B2609:B2628, (ROW(B2609:B2628)-ROW(B2609)+1)) / (20*21/2)</f>
        <v>8.2110814285714291</v>
      </c>
      <c r="J2625" s="2">
        <f t="shared" si="322"/>
        <v>8.1954755107384845</v>
      </c>
      <c r="K2625" s="2">
        <f t="shared" si="324"/>
        <v>8.1385537656795357</v>
      </c>
    </row>
    <row r="2626" spans="1:11" ht="13.5" x14ac:dyDescent="0.25">
      <c r="A2626" s="3">
        <v>45831</v>
      </c>
      <c r="B2626" s="2">
        <v>8.17</v>
      </c>
      <c r="C2626" s="2">
        <f t="shared" si="317"/>
        <v>0.16999999999999993</v>
      </c>
      <c r="D2626" s="2">
        <f t="shared" si="318"/>
        <v>8.07</v>
      </c>
      <c r="E2626" s="2">
        <f t="shared" si="320"/>
        <v>8.1872199999999999</v>
      </c>
      <c r="F2626" s="2">
        <f t="shared" si="321"/>
        <v>8.239139999999999</v>
      </c>
      <c r="G2626" s="2">
        <f t="shared" si="323"/>
        <v>8.1966359999999998</v>
      </c>
      <c r="H2626" s="2">
        <f t="shared" si="319"/>
        <v>7.5317684999999974</v>
      </c>
      <c r="I2626" s="2">
        <f t="array" ref="I2626">SUMPRODUCT(B2610:B2629, (ROW(B2610:B2629)-ROW(B2610)+1)) / (20*21/2)</f>
        <v>8.1975890476190472</v>
      </c>
      <c r="J2626" s="2">
        <f t="shared" si="322"/>
        <v>8.1930492716205325</v>
      </c>
      <c r="K2626" s="2">
        <f t="shared" si="324"/>
        <v>8.139786951339163</v>
      </c>
    </row>
    <row r="2627" spans="1:11" ht="13.5" x14ac:dyDescent="0.25">
      <c r="A2627" s="3">
        <v>45832</v>
      </c>
      <c r="B2627" s="2">
        <v>8.34</v>
      </c>
      <c r="C2627" s="2">
        <f t="shared" si="317"/>
        <v>0.16999999999999993</v>
      </c>
      <c r="D2627" s="2">
        <f t="shared" si="318"/>
        <v>8.1059999999999999</v>
      </c>
      <c r="E2627" s="2">
        <f t="shared" si="320"/>
        <v>8.1829300000000007</v>
      </c>
      <c r="F2627" s="2">
        <f t="shared" si="321"/>
        <v>8.2436799999999995</v>
      </c>
      <c r="G2627" s="2">
        <f t="shared" si="323"/>
        <v>8.2034479999999981</v>
      </c>
      <c r="H2627" s="2">
        <f t="shared" si="319"/>
        <v>7.5376179999999966</v>
      </c>
      <c r="I2627" s="2">
        <f t="array" ref="I2627">SUMPRODUCT(B2611:B2630, (ROW(B2611:B2630)-ROW(B2611)+1)) / (20*21/2)</f>
        <v>8.2029023809523807</v>
      </c>
      <c r="J2627" s="2">
        <f t="shared" si="322"/>
        <v>8.2070445790852435</v>
      </c>
      <c r="K2627" s="2">
        <f t="shared" si="324"/>
        <v>8.1476384434435101</v>
      </c>
    </row>
    <row r="2628" spans="1:11" ht="13.5" x14ac:dyDescent="0.25">
      <c r="A2628" s="3">
        <v>45833</v>
      </c>
      <c r="B2628" s="2">
        <v>8.1999999999999993</v>
      </c>
      <c r="C2628" s="2">
        <f t="shared" ref="C2628:C2691" si="325">B2628-B2627</f>
        <v>-0.14000000000000057</v>
      </c>
      <c r="D2628" s="2">
        <f t="shared" si="318"/>
        <v>8.1319999999999997</v>
      </c>
      <c r="E2628" s="2">
        <f t="shared" si="320"/>
        <v>8.1664200000000005</v>
      </c>
      <c r="F2628" s="2">
        <f t="shared" si="321"/>
        <v>8.2416699999999992</v>
      </c>
      <c r="G2628" s="2">
        <f t="shared" si="323"/>
        <v>8.2087079999999997</v>
      </c>
      <c r="H2628" s="2">
        <f t="shared" si="319"/>
        <v>7.5424999999999969</v>
      </c>
      <c r="I2628" s="2">
        <f t="array" ref="I2628">SUMPRODUCT(B2612:B2631, (ROW(B2612:B2631)-ROW(B2612)+1)) / (20*21/2)</f>
        <v>8.2079361904761896</v>
      </c>
      <c r="J2628" s="2">
        <f t="shared" si="322"/>
        <v>8.2063736667914107</v>
      </c>
      <c r="K2628" s="2">
        <f t="shared" si="324"/>
        <v>8.1496918378182741</v>
      </c>
    </row>
    <row r="2629" spans="1:11" ht="13.5" x14ac:dyDescent="0.25">
      <c r="A2629" s="3">
        <v>45835</v>
      </c>
      <c r="B2629" s="2">
        <v>8.1</v>
      </c>
      <c r="C2629" s="2">
        <f t="shared" si="325"/>
        <v>-9.9999999999999645E-2</v>
      </c>
      <c r="D2629" s="2">
        <f t="shared" si="318"/>
        <v>8.1620000000000008</v>
      </c>
      <c r="E2629" s="2">
        <f t="shared" si="320"/>
        <v>8.1425900000000002</v>
      </c>
      <c r="F2629" s="2">
        <f t="shared" si="321"/>
        <v>8.2342100000000009</v>
      </c>
      <c r="G2629" s="2">
        <f t="shared" si="323"/>
        <v>8.2105400000000017</v>
      </c>
      <c r="H2629" s="2">
        <f t="shared" si="319"/>
        <v>7.5465699999999947</v>
      </c>
      <c r="I2629" s="2">
        <f t="array" ref="I2629">SUMPRODUCT(B2613:B2632, (ROW(B2613:B2632)-ROW(B2613)+1)) / (20*21/2)</f>
        <v>8.2136428571428564</v>
      </c>
      <c r="J2629" s="2">
        <f t="shared" si="322"/>
        <v>8.1962428413827055</v>
      </c>
      <c r="K2629" s="2">
        <f t="shared" si="324"/>
        <v>8.14774313829599</v>
      </c>
    </row>
    <row r="2630" spans="1:11" ht="13.5" x14ac:dyDescent="0.25">
      <c r="A2630" s="3">
        <v>45838</v>
      </c>
      <c r="B2630" s="2">
        <v>8.2899999999999991</v>
      </c>
      <c r="C2630" s="2">
        <f t="shared" si="325"/>
        <v>0.1899999999999995</v>
      </c>
      <c r="D2630" s="2">
        <f t="shared" ref="D2630:D2693" si="326">AVERAGE(B2626:B2630)</f>
        <v>8.2199999999999989</v>
      </c>
      <c r="E2630" s="2">
        <f t="shared" si="320"/>
        <v>8.1466700000000003</v>
      </c>
      <c r="F2630" s="2">
        <f t="shared" si="321"/>
        <v>8.2371449999999999</v>
      </c>
      <c r="G2630" s="2">
        <f t="shared" si="323"/>
        <v>8.2067200000000007</v>
      </c>
      <c r="H2630" s="2">
        <f t="shared" si="319"/>
        <v>7.5519019999999948</v>
      </c>
      <c r="I2630" s="2">
        <f t="array" ref="I2630">SUMPRODUCT(B2614:B2633, (ROW(B2614:B2633)-ROW(B2614)+1)) / (20*21/2)</f>
        <v>8.2142180952380954</v>
      </c>
      <c r="J2630" s="2">
        <f t="shared" si="322"/>
        <v>8.205172094584352</v>
      </c>
      <c r="K2630" s="2">
        <f t="shared" si="324"/>
        <v>8.1533218387549713</v>
      </c>
    </row>
    <row r="2631" spans="1:11" ht="13.5" x14ac:dyDescent="0.25">
      <c r="A2631" s="3">
        <v>45839</v>
      </c>
      <c r="B2631" s="2">
        <v>8.2899999999999991</v>
      </c>
      <c r="C2631" s="2">
        <f t="shared" si="325"/>
        <v>0</v>
      </c>
      <c r="D2631" s="2">
        <f t="shared" si="326"/>
        <v>8.2439999999999998</v>
      </c>
      <c r="E2631" s="2">
        <f t="shared" si="320"/>
        <v>8.157</v>
      </c>
      <c r="F2631" s="2">
        <f t="shared" si="321"/>
        <v>8.240079999999999</v>
      </c>
      <c r="G2631" s="2">
        <f t="shared" si="323"/>
        <v>8.2075360000000011</v>
      </c>
      <c r="H2631" s="2">
        <f t="shared" si="319"/>
        <v>7.5572339999999949</v>
      </c>
      <c r="I2631" s="2">
        <f t="array" ref="I2631">SUMPRODUCT(B2615:B2634, (ROW(B2615:B2634)-ROW(B2615)+1)) / (20*21/2)</f>
        <v>8.2104519047619053</v>
      </c>
      <c r="J2631" s="2">
        <f t="shared" si="322"/>
        <v>8.213250942719176</v>
      </c>
      <c r="K2631" s="2">
        <f t="shared" si="324"/>
        <v>8.1586817666469322</v>
      </c>
    </row>
    <row r="2632" spans="1:11" ht="13.5" x14ac:dyDescent="0.25">
      <c r="A2632" s="3">
        <v>45840</v>
      </c>
      <c r="B2632" s="2">
        <v>8.3000000000000007</v>
      </c>
      <c r="C2632" s="2">
        <f t="shared" si="325"/>
        <v>1.0000000000001563E-2</v>
      </c>
      <c r="D2632" s="2">
        <f t="shared" si="326"/>
        <v>8.2359999999999989</v>
      </c>
      <c r="E2632" s="2">
        <f t="shared" si="320"/>
        <v>8.1709999999999994</v>
      </c>
      <c r="F2632" s="2">
        <f t="shared" si="321"/>
        <v>8.2439599999999995</v>
      </c>
      <c r="G2632" s="2">
        <f t="shared" si="323"/>
        <v>8.2103360000000016</v>
      </c>
      <c r="H2632" s="2">
        <f t="shared" si="319"/>
        <v>7.562615999999994</v>
      </c>
      <c r="I2632" s="2">
        <f t="array" ref="I2632">SUMPRODUCT(B2616:B2635, (ROW(B2616:B2635)-ROW(B2616)+1)) / (20*21/2)</f>
        <v>8.204444761904762</v>
      </c>
      <c r="J2632" s="2">
        <f t="shared" si="322"/>
        <v>8.2215127576983029</v>
      </c>
      <c r="K2632" s="2">
        <f t="shared" si="324"/>
        <v>8.1642236581509753</v>
      </c>
    </row>
    <row r="2633" spans="1:11" ht="13.5" x14ac:dyDescent="0.25">
      <c r="A2633" s="3">
        <v>45841</v>
      </c>
      <c r="B2633" s="2">
        <v>8.25</v>
      </c>
      <c r="C2633" s="2">
        <f t="shared" si="325"/>
        <v>-5.0000000000000711E-2</v>
      </c>
      <c r="D2633" s="2">
        <f t="shared" si="326"/>
        <v>8.2460000000000004</v>
      </c>
      <c r="E2633" s="2">
        <f t="shared" si="320"/>
        <v>8.1890000000000001</v>
      </c>
      <c r="F2633" s="2">
        <f t="shared" si="321"/>
        <v>8.2395450000000015</v>
      </c>
      <c r="G2633" s="2">
        <f t="shared" si="323"/>
        <v>8.212314000000001</v>
      </c>
      <c r="H2633" s="2">
        <f t="shared" si="319"/>
        <v>7.5677479999999937</v>
      </c>
      <c r="I2633" s="2">
        <f t="array" ref="I2633">SUMPRODUCT(B2617:B2636, (ROW(B2617:B2636)-ROW(B2617)+1)) / (20*21/2)</f>
        <v>8.2025633333333339</v>
      </c>
      <c r="J2633" s="2">
        <f t="shared" si="322"/>
        <v>8.2242258283937026</v>
      </c>
      <c r="K2633" s="2">
        <f t="shared" si="324"/>
        <v>8.1675874362627017</v>
      </c>
    </row>
    <row r="2634" spans="1:11" ht="13.5" x14ac:dyDescent="0.25">
      <c r="A2634" s="3">
        <v>45842</v>
      </c>
      <c r="B2634" s="2">
        <v>8.1999999999999993</v>
      </c>
      <c r="C2634" s="2">
        <f t="shared" si="325"/>
        <v>-5.0000000000000711E-2</v>
      </c>
      <c r="D2634" s="2">
        <f t="shared" si="326"/>
        <v>8.266</v>
      </c>
      <c r="E2634" s="2">
        <f t="shared" si="320"/>
        <v>8.2140000000000004</v>
      </c>
      <c r="F2634" s="2">
        <f t="shared" si="321"/>
        <v>8.2330749999999995</v>
      </c>
      <c r="G2634" s="2">
        <f t="shared" si="323"/>
        <v>8.2140060000000013</v>
      </c>
      <c r="H2634" s="2">
        <f t="shared" ref="H2634:H2693" si="327">AVERAGE(B2435:B2634)</f>
        <v>7.5726299999999931</v>
      </c>
      <c r="I2634" s="2">
        <f t="array" ref="I2634">SUMPRODUCT(B2618:B2637, (ROW(B2618:B2637)-ROW(B2618)+1)) / (20*21/2)</f>
        <v>8.2015528571428575</v>
      </c>
      <c r="J2634" s="2">
        <f t="shared" si="322"/>
        <v>8.2219186066419212</v>
      </c>
      <c r="K2634" s="2">
        <f t="shared" si="324"/>
        <v>8.168858517193577</v>
      </c>
    </row>
    <row r="2635" spans="1:11" ht="13.5" x14ac:dyDescent="0.25">
      <c r="A2635" s="3">
        <v>45845</v>
      </c>
      <c r="B2635" s="2">
        <v>8.17</v>
      </c>
      <c r="C2635" s="2">
        <f t="shared" si="325"/>
        <v>-2.9999999999999361E-2</v>
      </c>
      <c r="D2635" s="2">
        <f t="shared" si="326"/>
        <v>8.2420000000000009</v>
      </c>
      <c r="E2635" s="2">
        <f t="shared" si="320"/>
        <v>8.2309999999999999</v>
      </c>
      <c r="F2635" s="2">
        <f t="shared" si="321"/>
        <v>8.2197549999999993</v>
      </c>
      <c r="G2635" s="2">
        <f t="shared" si="323"/>
        <v>8.2150980000000011</v>
      </c>
      <c r="H2635" s="2">
        <f t="shared" si="327"/>
        <v>7.577406499999995</v>
      </c>
      <c r="I2635" s="2">
        <f t="array" ref="I2635">SUMPRODUCT(B2619:B2638, (ROW(B2619:B2638)-ROW(B2619)+1)) / (20*21/2)</f>
        <v>8.182365714285714</v>
      </c>
      <c r="J2635" s="2">
        <f t="shared" si="322"/>
        <v>8.2169739774379291</v>
      </c>
      <c r="K2635" s="2">
        <f t="shared" si="324"/>
        <v>8.1689032812252016</v>
      </c>
    </row>
    <row r="2636" spans="1:11" ht="13.5" x14ac:dyDescent="0.25">
      <c r="A2636" s="3">
        <v>45846</v>
      </c>
      <c r="B2636" s="2">
        <v>8.1999999999999993</v>
      </c>
      <c r="C2636" s="2">
        <f t="shared" si="325"/>
        <v>2.9999999999999361E-2</v>
      </c>
      <c r="D2636" s="2">
        <f t="shared" si="326"/>
        <v>8.2240000000000002</v>
      </c>
      <c r="E2636" s="2">
        <f t="shared" ref="E2636:E2693" si="328">AVERAGE(B2627:B2636)</f>
        <v>8.234</v>
      </c>
      <c r="F2636" s="2">
        <f t="shared" si="321"/>
        <v>8.2106099999999991</v>
      </c>
      <c r="G2636" s="2">
        <f t="shared" si="323"/>
        <v>8.2167900000000014</v>
      </c>
      <c r="H2636" s="2">
        <f t="shared" si="327"/>
        <v>7.5825114999999945</v>
      </c>
      <c r="I2636" s="2">
        <f t="array" ref="I2636">SUMPRODUCT(B2620:B2639, (ROW(B2620:B2639)-ROW(B2620)+1)) / (20*21/2)</f>
        <v>8.1792028571428563</v>
      </c>
      <c r="J2636" s="2">
        <f t="shared" si="322"/>
        <v>8.2153574081581269</v>
      </c>
      <c r="K2636" s="2">
        <f t="shared" si="324"/>
        <v>8.1701227603928412</v>
      </c>
    </row>
    <row r="2637" spans="1:11" ht="13.5" x14ac:dyDescent="0.25">
      <c r="A2637" s="3">
        <v>45847</v>
      </c>
      <c r="B2637" s="2">
        <v>8.1999999999999993</v>
      </c>
      <c r="C2637" s="2">
        <f t="shared" si="325"/>
        <v>0</v>
      </c>
      <c r="D2637" s="2">
        <f t="shared" si="326"/>
        <v>8.2039999999999988</v>
      </c>
      <c r="E2637" s="2">
        <f t="shared" si="328"/>
        <v>8.2200000000000006</v>
      </c>
      <c r="F2637" s="2">
        <f t="shared" si="321"/>
        <v>8.2014649999999971</v>
      </c>
      <c r="G2637" s="2">
        <f t="shared" si="323"/>
        <v>8.2191960000000002</v>
      </c>
      <c r="H2637" s="2">
        <f t="shared" si="327"/>
        <v>7.5878394999999959</v>
      </c>
      <c r="I2637" s="2">
        <f t="array" ref="I2637">SUMPRODUCT(B2621:B2640, (ROW(B2621:B2640)-ROW(B2621)+1)) / (20*21/2)</f>
        <v>8.1769366666666645</v>
      </c>
      <c r="J2637" s="2">
        <f t="shared" si="322"/>
        <v>8.2138947978573533</v>
      </c>
      <c r="K2637" s="2">
        <f t="shared" si="324"/>
        <v>8.1712944168480242</v>
      </c>
    </row>
    <row r="2638" spans="1:11" ht="13.5" x14ac:dyDescent="0.25">
      <c r="A2638" s="3">
        <v>45848</v>
      </c>
      <c r="B2638" s="2">
        <v>8</v>
      </c>
      <c r="C2638" s="2">
        <f t="shared" si="325"/>
        <v>-0.19999999999999929</v>
      </c>
      <c r="D2638" s="2">
        <f t="shared" si="326"/>
        <v>8.1539999999999999</v>
      </c>
      <c r="E2638" s="2">
        <f t="shared" si="328"/>
        <v>8.2000000000000011</v>
      </c>
      <c r="F2638" s="2">
        <f t="shared" si="321"/>
        <v>8.183209999999999</v>
      </c>
      <c r="G2638" s="2">
        <f t="shared" si="323"/>
        <v>8.2190280000000016</v>
      </c>
      <c r="H2638" s="2">
        <f t="shared" si="327"/>
        <v>7.592167499999996</v>
      </c>
      <c r="I2638" s="2">
        <f t="array" ref="I2638">SUMPRODUCT(B2622:B2641, (ROW(B2622:B2641)-ROW(B2622)+1)) / (20*21/2)</f>
        <v>8.1751428571428573</v>
      </c>
      <c r="J2638" s="2">
        <f t="shared" si="322"/>
        <v>8.1935238647280819</v>
      </c>
      <c r="K2638" s="2">
        <f t="shared" si="324"/>
        <v>8.1645769887363375</v>
      </c>
    </row>
    <row r="2639" spans="1:11" ht="13.5" x14ac:dyDescent="0.25">
      <c r="A2639" s="3">
        <v>45849</v>
      </c>
      <c r="B2639" s="2">
        <v>8.15</v>
      </c>
      <c r="C2639" s="2">
        <f t="shared" si="325"/>
        <v>0.15000000000000036</v>
      </c>
      <c r="D2639" s="2">
        <f t="shared" si="326"/>
        <v>8.1439999999999984</v>
      </c>
      <c r="E2639" s="2">
        <f t="shared" si="328"/>
        <v>8.2050000000000018</v>
      </c>
      <c r="F2639" s="2">
        <f t="shared" si="321"/>
        <v>8.1737949999999984</v>
      </c>
      <c r="G2639" s="2">
        <f t="shared" si="323"/>
        <v>8.2232880000000019</v>
      </c>
      <c r="H2639" s="2">
        <f t="shared" si="327"/>
        <v>7.5967994999999977</v>
      </c>
      <c r="I2639" s="2">
        <f t="array" ref="I2639">SUMPRODUCT(B2623:B2642, (ROW(B2623:B2642)-ROW(B2623)+1)) / (20*21/2)</f>
        <v>8.1725714285714268</v>
      </c>
      <c r="J2639" s="2">
        <f t="shared" si="322"/>
        <v>8.1893787347539799</v>
      </c>
      <c r="K2639" s="2">
        <f t="shared" si="324"/>
        <v>8.1640053421192267</v>
      </c>
    </row>
    <row r="2640" spans="1:11" ht="13.5" x14ac:dyDescent="0.25">
      <c r="A2640" s="3">
        <v>45852</v>
      </c>
      <c r="B2640" s="2">
        <v>8.15</v>
      </c>
      <c r="C2640" s="2">
        <f t="shared" si="325"/>
        <v>0</v>
      </c>
      <c r="D2640" s="2">
        <f t="shared" si="326"/>
        <v>8.1399999999999988</v>
      </c>
      <c r="E2640" s="2">
        <f t="shared" si="328"/>
        <v>8.1910000000000007</v>
      </c>
      <c r="F2640" s="2">
        <f t="shared" si="321"/>
        <v>8.1688349999999996</v>
      </c>
      <c r="G2640" s="2">
        <f t="shared" si="323"/>
        <v>8.2204139999999999</v>
      </c>
      <c r="H2640" s="2">
        <f t="shared" si="327"/>
        <v>7.6019219999999983</v>
      </c>
      <c r="I2640" s="2">
        <f t="array" ref="I2640">SUMPRODUCT(B2624:B2643, (ROW(B2624:B2643)-ROW(B2624)+1)) / (20*21/2)</f>
        <v>8.1662857142857153</v>
      </c>
      <c r="J2640" s="2">
        <f t="shared" si="322"/>
        <v>8.1856283790631252</v>
      </c>
      <c r="K2640" s="2">
        <f t="shared" si="324"/>
        <v>8.1634561130165118</v>
      </c>
    </row>
    <row r="2641" spans="1:11" ht="13.5" x14ac:dyDescent="0.25">
      <c r="A2641" s="3">
        <v>45853</v>
      </c>
      <c r="B2641" s="2">
        <v>8.15</v>
      </c>
      <c r="C2641" s="2">
        <f t="shared" si="325"/>
        <v>0</v>
      </c>
      <c r="D2641" s="2">
        <f t="shared" si="326"/>
        <v>8.129999999999999</v>
      </c>
      <c r="E2641" s="2">
        <f t="shared" si="328"/>
        <v>8.1770000000000032</v>
      </c>
      <c r="F2641" s="2">
        <f t="shared" si="321"/>
        <v>8.1669999999999998</v>
      </c>
      <c r="G2641" s="2">
        <f t="shared" si="323"/>
        <v>8.219322</v>
      </c>
      <c r="H2641" s="2">
        <f t="shared" si="327"/>
        <v>7.6069999999999993</v>
      </c>
      <c r="I2641" s="2">
        <f t="array" ref="I2641">SUMPRODUCT(B2625:B2644, (ROW(B2625:B2644)-ROW(B2625)+1)) / (20*21/2)</f>
        <v>8.1598571428571436</v>
      </c>
      <c r="J2641" s="2">
        <f t="shared" si="322"/>
        <v>8.1822352001047332</v>
      </c>
      <c r="K2641" s="2">
        <f t="shared" si="324"/>
        <v>8.1629284223099816</v>
      </c>
    </row>
    <row r="2642" spans="1:11" ht="13.5" x14ac:dyDescent="0.25">
      <c r="A2642" s="3">
        <v>45854</v>
      </c>
      <c r="B2642" s="2">
        <v>8.14</v>
      </c>
      <c r="C2642" s="2">
        <f t="shared" si="325"/>
        <v>-9.9999999999997868E-3</v>
      </c>
      <c r="D2642" s="2">
        <f t="shared" si="326"/>
        <v>8.1179999999999986</v>
      </c>
      <c r="E2642" s="2">
        <f t="shared" si="328"/>
        <v>8.1609999999999996</v>
      </c>
      <c r="F2642" s="2">
        <f t="shared" si="321"/>
        <v>8.1660000000000021</v>
      </c>
      <c r="G2642" s="2">
        <f t="shared" si="323"/>
        <v>8.2162480000000002</v>
      </c>
      <c r="H2642" s="2">
        <f t="shared" si="327"/>
        <v>7.6124739999999997</v>
      </c>
      <c r="I2642" s="2">
        <f t="array" ref="I2642">SUMPRODUCT(B2626:B2645, (ROW(B2626:B2645)-ROW(B2626)+1)) / (20*21/2)</f>
        <v>8.1479523809523808</v>
      </c>
      <c r="J2642" s="2">
        <f t="shared" si="322"/>
        <v>8.1782128000947587</v>
      </c>
      <c r="K2642" s="2">
        <f t="shared" si="324"/>
        <v>8.1620292684939031</v>
      </c>
    </row>
    <row r="2643" spans="1:11" ht="13.5" x14ac:dyDescent="0.25">
      <c r="A2643" s="3">
        <v>45855</v>
      </c>
      <c r="B2643" s="2">
        <v>8.1</v>
      </c>
      <c r="C2643" s="2">
        <f t="shared" si="325"/>
        <v>-4.0000000000000924E-2</v>
      </c>
      <c r="D2643" s="2">
        <f t="shared" si="326"/>
        <v>8.1380000000000017</v>
      </c>
      <c r="E2643" s="2">
        <f t="shared" si="328"/>
        <v>8.145999999999999</v>
      </c>
      <c r="F2643" s="2">
        <f t="shared" si="321"/>
        <v>8.1675000000000004</v>
      </c>
      <c r="G2643" s="2">
        <f t="shared" si="323"/>
        <v>8.2132639999999988</v>
      </c>
      <c r="H2643" s="2">
        <f t="shared" si="327"/>
        <v>7.6173909999999987</v>
      </c>
      <c r="I2643" s="2">
        <f t="array" ref="I2643">SUMPRODUCT(B2627:B2646, (ROW(B2627:B2646)-ROW(B2627)+1)) / (20*21/2)</f>
        <v>8.1453333333333351</v>
      </c>
      <c r="J2643" s="2">
        <f t="shared" si="322"/>
        <v>8.1707639619904953</v>
      </c>
      <c r="K2643" s="2">
        <f t="shared" si="324"/>
        <v>8.1595967481608085</v>
      </c>
    </row>
    <row r="2644" spans="1:11" ht="13.5" x14ac:dyDescent="0.25">
      <c r="A2644" s="3">
        <v>45856</v>
      </c>
      <c r="B2644" s="2">
        <v>8.1</v>
      </c>
      <c r="C2644" s="2">
        <f t="shared" si="325"/>
        <v>0</v>
      </c>
      <c r="D2644" s="2">
        <f t="shared" si="326"/>
        <v>8.1280000000000001</v>
      </c>
      <c r="E2644" s="2">
        <f t="shared" si="328"/>
        <v>8.1359999999999992</v>
      </c>
      <c r="F2644" s="2">
        <f t="shared" ref="F2644:F2692" si="329">AVERAGE(B2625:B2644)</f>
        <v>8.1750000000000007</v>
      </c>
      <c r="G2644" s="2">
        <f t="shared" si="323"/>
        <v>8.2111719999999995</v>
      </c>
      <c r="H2644" s="2">
        <f t="shared" si="327"/>
        <v>7.6224864999999973</v>
      </c>
      <c r="I2644" s="2">
        <f t="array" ref="I2644">SUMPRODUCT(B2628:B2647, (ROW(B2628:B2647)-ROW(B2628)+1)) / (20*21/2)</f>
        <v>8.1428095238095235</v>
      </c>
      <c r="J2644" s="2">
        <f t="shared" si="322"/>
        <v>8.164024537039019</v>
      </c>
      <c r="K2644" s="2">
        <f t="shared" si="324"/>
        <v>8.1572596207819537</v>
      </c>
    </row>
    <row r="2645" spans="1:11" ht="13.5" x14ac:dyDescent="0.25">
      <c r="A2645" s="3">
        <v>45859</v>
      </c>
      <c r="B2645" s="2">
        <v>8.0500000000000007</v>
      </c>
      <c r="C2645" s="2">
        <f t="shared" si="325"/>
        <v>-4.9999999999998934E-2</v>
      </c>
      <c r="D2645" s="2">
        <f t="shared" si="326"/>
        <v>8.1080000000000005</v>
      </c>
      <c r="E2645" s="2">
        <f t="shared" si="328"/>
        <v>8.1239999999999988</v>
      </c>
      <c r="F2645" s="2">
        <f t="shared" si="329"/>
        <v>8.1775000000000002</v>
      </c>
      <c r="G2645" s="2">
        <f t="shared" si="323"/>
        <v>8.2071880000000004</v>
      </c>
      <c r="H2645" s="2">
        <f t="shared" si="327"/>
        <v>7.6274209999999982</v>
      </c>
      <c r="I2645" s="2">
        <f t="array" ref="I2645">SUMPRODUCT(B2629:B2648, (ROW(B2629:B2648)-ROW(B2629)+1)) / (20*21/2)</f>
        <v>8.1364285714285707</v>
      </c>
      <c r="J2645" s="2">
        <f t="shared" ref="J2645:J2693" si="330">$J$4*B2645+J2644*(1-$J$4)</f>
        <v>8.1531650573210168</v>
      </c>
      <c r="K2645" s="2">
        <f t="shared" si="324"/>
        <v>8.1530533611434457</v>
      </c>
    </row>
    <row r="2646" spans="1:11" ht="13.5" x14ac:dyDescent="0.25">
      <c r="A2646" s="3">
        <v>45860</v>
      </c>
      <c r="B2646" s="2">
        <v>8.15</v>
      </c>
      <c r="C2646" s="2">
        <f t="shared" si="325"/>
        <v>9.9999999999999645E-2</v>
      </c>
      <c r="D2646" s="2">
        <f t="shared" si="326"/>
        <v>8.1080000000000005</v>
      </c>
      <c r="E2646" s="2">
        <f t="shared" si="328"/>
        <v>8.1189999999999998</v>
      </c>
      <c r="F2646" s="2">
        <f t="shared" si="329"/>
        <v>8.1765000000000008</v>
      </c>
      <c r="G2646" s="2">
        <f t="shared" si="323"/>
        <v>8.2060960000000005</v>
      </c>
      <c r="H2646" s="2">
        <f t="shared" si="327"/>
        <v>7.6327219999999985</v>
      </c>
      <c r="I2646" s="2">
        <f t="array" ref="I2646">SUMPRODUCT(B2630:B2649, (ROW(B2630:B2649)-ROW(B2630)+1)) / (20*21/2)</f>
        <v>8.1305238095238099</v>
      </c>
      <c r="J2646" s="2">
        <f t="shared" si="330"/>
        <v>8.152863623290445</v>
      </c>
      <c r="K2646" s="2">
        <f t="shared" si="324"/>
        <v>8.152933621490762</v>
      </c>
    </row>
    <row r="2647" spans="1:11" ht="13.5" x14ac:dyDescent="0.25">
      <c r="A2647" s="3">
        <v>45861</v>
      </c>
      <c r="B2647" s="2">
        <v>8.15</v>
      </c>
      <c r="C2647" s="2">
        <f t="shared" si="325"/>
        <v>0</v>
      </c>
      <c r="D2647" s="2">
        <f t="shared" si="326"/>
        <v>8.11</v>
      </c>
      <c r="E2647" s="2">
        <f t="shared" si="328"/>
        <v>8.1140000000000008</v>
      </c>
      <c r="F2647" s="2">
        <f t="shared" si="329"/>
        <v>8.1670000000000016</v>
      </c>
      <c r="G2647" s="2">
        <f t="shared" si="323"/>
        <v>8.2050039999999989</v>
      </c>
      <c r="H2647" s="2">
        <f t="shared" si="327"/>
        <v>7.6378000000000013</v>
      </c>
      <c r="I2647" s="2">
        <f t="array" ref="I2647">SUMPRODUCT(B2631:B2650, (ROW(B2631:B2650)-ROW(B2631)+1)) / (20*21/2)</f>
        <v>8.1246190476190474</v>
      </c>
      <c r="J2647" s="2">
        <f t="shared" si="330"/>
        <v>8.1525908972627832</v>
      </c>
      <c r="K2647" s="2">
        <f t="shared" si="324"/>
        <v>8.1528185775107325</v>
      </c>
    </row>
    <row r="2648" spans="1:11" ht="13.5" x14ac:dyDescent="0.25">
      <c r="A2648" s="3">
        <v>45862</v>
      </c>
      <c r="B2648" s="2">
        <v>8.1</v>
      </c>
      <c r="C2648" s="2">
        <f t="shared" si="325"/>
        <v>-5.0000000000000711E-2</v>
      </c>
      <c r="D2648" s="2">
        <f t="shared" si="326"/>
        <v>8.11</v>
      </c>
      <c r="E2648" s="2">
        <f t="shared" si="328"/>
        <v>8.1240000000000006</v>
      </c>
      <c r="F2648" s="2">
        <f t="shared" si="329"/>
        <v>8.1620000000000026</v>
      </c>
      <c r="G2648" s="2">
        <f t="shared" si="323"/>
        <v>8.2038039999999981</v>
      </c>
      <c r="H2648" s="2">
        <f t="shared" si="327"/>
        <v>7.6426724999999998</v>
      </c>
      <c r="I2648" s="2">
        <f t="array" ref="I2648">SUMPRODUCT(B2632:B2651, (ROW(B2632:B2651)-ROW(B2632)+1)) / (20*21/2)</f>
        <v>8.1196190476190484</v>
      </c>
      <c r="J2648" s="2">
        <f t="shared" si="330"/>
        <v>8.1475822403806131</v>
      </c>
      <c r="K2648" s="2">
        <f t="shared" si="324"/>
        <v>8.1507472607456055</v>
      </c>
    </row>
    <row r="2649" spans="1:11" ht="13.5" x14ac:dyDescent="0.25">
      <c r="A2649" s="3">
        <v>45866</v>
      </c>
      <c r="B2649" s="2">
        <v>8.1</v>
      </c>
      <c r="C2649" s="2">
        <f t="shared" si="325"/>
        <v>0</v>
      </c>
      <c r="D2649" s="2">
        <f t="shared" si="326"/>
        <v>8.1100000000000012</v>
      </c>
      <c r="E2649" s="2">
        <f t="shared" si="328"/>
        <v>8.118999999999998</v>
      </c>
      <c r="F2649" s="2">
        <f t="shared" si="329"/>
        <v>8.1620000000000008</v>
      </c>
      <c r="G2649" s="2">
        <f t="shared" si="323"/>
        <v>8.2018919999999991</v>
      </c>
      <c r="H2649" s="2">
        <f t="shared" si="327"/>
        <v>7.6475895000000005</v>
      </c>
      <c r="I2649" s="2">
        <f t="array" ref="I2649">SUMPRODUCT(B2633:B2652, (ROW(B2633:B2652)-ROW(B2633)+1)) / (20*21/2)</f>
        <v>8.109809523809524</v>
      </c>
      <c r="J2649" s="2">
        <f t="shared" si="330"/>
        <v>8.1430505984396024</v>
      </c>
      <c r="K2649" s="2">
        <f t="shared" si="324"/>
        <v>8.1487571720889154</v>
      </c>
    </row>
    <row r="2650" spans="1:11" ht="13.5" x14ac:dyDescent="0.25">
      <c r="A2650" s="3">
        <v>45867</v>
      </c>
      <c r="B2650" s="2">
        <v>8.1</v>
      </c>
      <c r="C2650" s="2">
        <f t="shared" si="325"/>
        <v>0</v>
      </c>
      <c r="D2650" s="2">
        <f t="shared" si="326"/>
        <v>8.120000000000001</v>
      </c>
      <c r="E2650" s="2">
        <f t="shared" si="328"/>
        <v>8.113999999999999</v>
      </c>
      <c r="F2650" s="2">
        <f t="shared" si="329"/>
        <v>8.1524999999999999</v>
      </c>
      <c r="G2650" s="2">
        <f t="shared" si="323"/>
        <v>8.1989079999999994</v>
      </c>
      <c r="H2650" s="2">
        <f t="shared" si="327"/>
        <v>7.6528634999999996</v>
      </c>
      <c r="I2650" s="2">
        <f t="array" ref="I2650">SUMPRODUCT(B2634:B2653, (ROW(B2634:B2653)-ROW(B2634)+1)) / (20*21/2)</f>
        <v>8.1069523809523805</v>
      </c>
      <c r="J2650" s="2">
        <f t="shared" si="330"/>
        <v>8.1389505414453538</v>
      </c>
      <c r="K2650" s="2">
        <f t="shared" si="324"/>
        <v>8.146845126124644</v>
      </c>
    </row>
    <row r="2651" spans="1:11" ht="13.5" x14ac:dyDescent="0.25">
      <c r="A2651" s="3">
        <v>45868</v>
      </c>
      <c r="B2651" s="2">
        <v>8.1</v>
      </c>
      <c r="C2651" s="2">
        <f t="shared" si="325"/>
        <v>0</v>
      </c>
      <c r="D2651" s="2">
        <f t="shared" si="326"/>
        <v>8.1100000000000012</v>
      </c>
      <c r="E2651" s="2">
        <f t="shared" si="328"/>
        <v>8.1089999999999982</v>
      </c>
      <c r="F2651" s="2">
        <f t="shared" si="329"/>
        <v>8.1429999999999989</v>
      </c>
      <c r="G2651" s="2">
        <f t="shared" si="323"/>
        <v>8.1968160000000001</v>
      </c>
      <c r="H2651" s="2">
        <f t="shared" si="327"/>
        <v>7.65787</v>
      </c>
      <c r="I2651" s="2">
        <f t="array" ref="I2651">SUMPRODUCT(B2635:B2654, (ROW(B2635:B2654)-ROW(B2635)+1)) / (20*21/2)</f>
        <v>8.1029047619047621</v>
      </c>
      <c r="J2651" s="2">
        <f t="shared" si="330"/>
        <v>8.1352409660696061</v>
      </c>
      <c r="K2651" s="2">
        <f t="shared" si="324"/>
        <v>8.1450080623550498</v>
      </c>
    </row>
    <row r="2652" spans="1:11" ht="13.5" x14ac:dyDescent="0.25">
      <c r="A2652" s="3">
        <v>45869</v>
      </c>
      <c r="B2652" s="2">
        <v>8.0399999999999991</v>
      </c>
      <c r="C2652" s="2">
        <f t="shared" si="325"/>
        <v>-6.0000000000000497E-2</v>
      </c>
      <c r="D2652" s="2">
        <f t="shared" si="326"/>
        <v>8.0879999999999992</v>
      </c>
      <c r="E2652" s="2">
        <f t="shared" si="328"/>
        <v>8.0989999999999984</v>
      </c>
      <c r="F2652" s="2">
        <f t="shared" si="329"/>
        <v>8.129999999999999</v>
      </c>
      <c r="G2652" s="2">
        <f t="shared" si="323"/>
        <v>8.1937040000000003</v>
      </c>
      <c r="H2652" s="2">
        <f t="shared" si="327"/>
        <v>7.6632900000000008</v>
      </c>
      <c r="I2652" s="2">
        <f t="array" ref="I2652">SUMPRODUCT(B2636:B2655, (ROW(B2636:B2655)-ROW(B2636)+1)) / (20*21/2)</f>
        <v>8.1060952380952376</v>
      </c>
      <c r="J2652" s="2">
        <f t="shared" si="330"/>
        <v>8.1261703978725013</v>
      </c>
      <c r="K2652" s="2">
        <f t="shared" si="324"/>
        <v>8.1408900991254391</v>
      </c>
    </row>
    <row r="2653" spans="1:11" ht="13.5" x14ac:dyDescent="0.25">
      <c r="A2653" s="3">
        <v>45870</v>
      </c>
      <c r="B2653" s="2">
        <v>8.1</v>
      </c>
      <c r="C2653" s="2">
        <f t="shared" si="325"/>
        <v>6.0000000000000497E-2</v>
      </c>
      <c r="D2653" s="2">
        <f t="shared" si="326"/>
        <v>8.0879999999999992</v>
      </c>
      <c r="E2653" s="2">
        <f t="shared" si="328"/>
        <v>8.0989999999999984</v>
      </c>
      <c r="F2653" s="2">
        <f t="shared" si="329"/>
        <v>8.1224999999999987</v>
      </c>
      <c r="G2653" s="2">
        <f t="shared" si="323"/>
        <v>8.1917919999999995</v>
      </c>
      <c r="H2653" s="2">
        <f t="shared" si="327"/>
        <v>7.6690099999999992</v>
      </c>
      <c r="I2653" s="2">
        <f t="array" ref="I2653">SUMPRODUCT(B2637:B2656, (ROW(B2637:B2656)-ROW(B2637)+1)) / (20*21/2)</f>
        <v>8.1093809523809508</v>
      </c>
      <c r="J2653" s="2">
        <f t="shared" si="330"/>
        <v>8.1236779790275016</v>
      </c>
      <c r="K2653" s="2">
        <f t="shared" si="324"/>
        <v>8.1392865658264029</v>
      </c>
    </row>
    <row r="2654" spans="1:11" ht="13.5" x14ac:dyDescent="0.25">
      <c r="A2654" s="3">
        <v>45873</v>
      </c>
      <c r="B2654" s="2">
        <v>8.08</v>
      </c>
      <c r="C2654" s="2">
        <f t="shared" si="325"/>
        <v>-1.9999999999999574E-2</v>
      </c>
      <c r="D2654" s="2">
        <f t="shared" si="326"/>
        <v>8.0839999999999996</v>
      </c>
      <c r="E2654" s="2">
        <f t="shared" si="328"/>
        <v>8.0969999999999995</v>
      </c>
      <c r="F2654" s="2">
        <f t="shared" si="329"/>
        <v>8.1164999999999985</v>
      </c>
      <c r="G2654" s="2">
        <f t="shared" si="323"/>
        <v>8.1894799999999979</v>
      </c>
      <c r="H2654" s="2">
        <f t="shared" si="327"/>
        <v>7.6737379999999993</v>
      </c>
      <c r="I2654" s="2">
        <f t="array" ref="I2654">SUMPRODUCT(B2638:B2657, (ROW(B2638:B2657)-ROW(B2638)+1)) / (20*21/2)</f>
        <v>8.121476190476189</v>
      </c>
      <c r="J2654" s="2">
        <f t="shared" si="330"/>
        <v>8.1195181715010722</v>
      </c>
      <c r="K2654" s="2">
        <f t="shared" si="324"/>
        <v>8.1369616024606621</v>
      </c>
    </row>
    <row r="2655" spans="1:11" ht="13.5" x14ac:dyDescent="0.25">
      <c r="A2655" s="3">
        <v>45874</v>
      </c>
      <c r="B2655" s="2">
        <v>8.15</v>
      </c>
      <c r="C2655" s="2">
        <f t="shared" si="325"/>
        <v>7.0000000000000284E-2</v>
      </c>
      <c r="D2655" s="2">
        <f t="shared" si="326"/>
        <v>8.0939999999999994</v>
      </c>
      <c r="E2655" s="2">
        <f t="shared" si="328"/>
        <v>8.1070000000000011</v>
      </c>
      <c r="F2655" s="2">
        <f t="shared" si="329"/>
        <v>8.115499999999999</v>
      </c>
      <c r="G2655" s="2">
        <f t="shared" si="323"/>
        <v>8.1885679999999983</v>
      </c>
      <c r="H2655" s="2">
        <f t="shared" si="327"/>
        <v>7.6785930000000011</v>
      </c>
      <c r="I2655" s="2">
        <f t="array" ref="I2655">SUMPRODUCT(B2639:B2658, (ROW(B2639:B2658)-ROW(B2639)+1)) / (20*21/2)</f>
        <v>8.1200476190476181</v>
      </c>
      <c r="J2655" s="2">
        <f t="shared" si="330"/>
        <v>8.1224212027866844</v>
      </c>
      <c r="K2655" s="2">
        <f t="shared" si="324"/>
        <v>8.1374729121680875</v>
      </c>
    </row>
    <row r="2656" spans="1:11" ht="13.5" x14ac:dyDescent="0.25">
      <c r="A2656" s="3">
        <v>45875</v>
      </c>
      <c r="B2656" s="2">
        <v>8.15</v>
      </c>
      <c r="C2656" s="2">
        <f t="shared" si="325"/>
        <v>0</v>
      </c>
      <c r="D2656" s="2">
        <f t="shared" si="326"/>
        <v>8.1039999999999992</v>
      </c>
      <c r="E2656" s="2">
        <f t="shared" si="328"/>
        <v>8.1070000000000029</v>
      </c>
      <c r="F2656" s="2">
        <f t="shared" si="329"/>
        <v>8.1129999999999995</v>
      </c>
      <c r="G2656" s="2">
        <f t="shared" si="323"/>
        <v>8.1876559999999987</v>
      </c>
      <c r="H2656" s="2">
        <f t="shared" si="327"/>
        <v>7.6837155000000008</v>
      </c>
      <c r="I2656" s="2">
        <f t="array" ref="I2656">SUMPRODUCT(B2640:B2659, (ROW(B2640:B2659)-ROW(B2640)+1)) / (20*21/2)</f>
        <v>8.1352857142857129</v>
      </c>
      <c r="J2656" s="2">
        <f t="shared" si="330"/>
        <v>8.1250477549022389</v>
      </c>
      <c r="K2656" s="2">
        <f t="shared" si="324"/>
        <v>8.1379641705144383</v>
      </c>
    </row>
    <row r="2657" spans="1:11" ht="13.5" x14ac:dyDescent="0.25">
      <c r="A2657" s="3">
        <v>45876</v>
      </c>
      <c r="B2657" s="2">
        <v>8.24</v>
      </c>
      <c r="C2657" s="2">
        <f t="shared" si="325"/>
        <v>8.9999999999999858E-2</v>
      </c>
      <c r="D2657" s="2">
        <f t="shared" si="326"/>
        <v>8.1440000000000001</v>
      </c>
      <c r="E2657" s="2">
        <f t="shared" si="328"/>
        <v>8.1159999999999997</v>
      </c>
      <c r="F2657" s="2">
        <f t="shared" si="329"/>
        <v>8.1150000000000002</v>
      </c>
      <c r="G2657" s="2">
        <f t="shared" si="323"/>
        <v>8.1874719999999996</v>
      </c>
      <c r="H2657" s="2">
        <f t="shared" si="327"/>
        <v>7.6890205000000007</v>
      </c>
      <c r="I2657" s="2">
        <f t="array" ref="I2657">SUMPRODUCT(B2641:B2660, (ROW(B2641:B2660)-ROW(B2641)+1)) / (20*21/2)</f>
        <v>8.1470476190476191</v>
      </c>
      <c r="J2657" s="2">
        <f t="shared" si="330"/>
        <v>8.1359955877686918</v>
      </c>
      <c r="K2657" s="2">
        <f t="shared" si="324"/>
        <v>8.1419655755923035</v>
      </c>
    </row>
    <row r="2658" spans="1:11" ht="13.5" x14ac:dyDescent="0.25">
      <c r="A2658" s="3">
        <v>45877</v>
      </c>
      <c r="B2658" s="2">
        <v>8.1</v>
      </c>
      <c r="C2658" s="2">
        <f t="shared" si="325"/>
        <v>-0.14000000000000057</v>
      </c>
      <c r="D2658" s="2">
        <f t="shared" si="326"/>
        <v>8.1440000000000019</v>
      </c>
      <c r="E2658" s="2">
        <f t="shared" si="328"/>
        <v>8.1159999999999979</v>
      </c>
      <c r="F2658" s="2">
        <f t="shared" si="329"/>
        <v>8.120000000000001</v>
      </c>
      <c r="G2658" s="2">
        <f t="shared" si="323"/>
        <v>8.1846680000000003</v>
      </c>
      <c r="H2658" s="2">
        <f t="shared" si="327"/>
        <v>7.6935365000000004</v>
      </c>
      <c r="I2658" s="2">
        <f t="array" ref="I2658">SUMPRODUCT(B2642:B2661, (ROW(B2642:B2661)-ROW(B2642)+1)) / (20*21/2)</f>
        <v>8.161190476190475</v>
      </c>
      <c r="J2658" s="2">
        <f t="shared" si="330"/>
        <v>8.1325674365526268</v>
      </c>
      <c r="K2658" s="2">
        <f t="shared" si="324"/>
        <v>8.1403198667455463</v>
      </c>
    </row>
    <row r="2659" spans="1:11" ht="13.5" x14ac:dyDescent="0.25">
      <c r="A2659" s="3">
        <v>45880</v>
      </c>
      <c r="B2659" s="2">
        <v>8.2799999999999994</v>
      </c>
      <c r="C2659" s="2">
        <f t="shared" si="325"/>
        <v>0.17999999999999972</v>
      </c>
      <c r="D2659" s="2">
        <f t="shared" si="326"/>
        <v>8.1840000000000011</v>
      </c>
      <c r="E2659" s="2">
        <f t="shared" si="328"/>
        <v>8.1339999999999986</v>
      </c>
      <c r="F2659" s="2">
        <f t="shared" si="329"/>
        <v>8.1264999999999983</v>
      </c>
      <c r="G2659" s="2">
        <f t="shared" si="323"/>
        <v>8.1852840000000011</v>
      </c>
      <c r="H2659" s="2">
        <f t="shared" si="327"/>
        <v>7.6989080000000003</v>
      </c>
      <c r="I2659" s="2">
        <f t="array" ref="I2659">SUMPRODUCT(B2643:B2662, (ROW(B2643:B2662)-ROW(B2643)+1)) / (20*21/2)</f>
        <v>8.176619047619047</v>
      </c>
      <c r="J2659" s="2">
        <f t="shared" si="330"/>
        <v>8.1466086330714251</v>
      </c>
      <c r="K2659" s="2">
        <f t="shared" si="324"/>
        <v>8.1457975190300349</v>
      </c>
    </row>
    <row r="2660" spans="1:11" ht="13.5" x14ac:dyDescent="0.25">
      <c r="A2660" s="3">
        <v>45881</v>
      </c>
      <c r="B2660" s="2">
        <v>8.25</v>
      </c>
      <c r="C2660" s="2">
        <f t="shared" si="325"/>
        <v>-2.9999999999999361E-2</v>
      </c>
      <c r="D2660" s="2">
        <f t="shared" si="326"/>
        <v>8.2040000000000006</v>
      </c>
      <c r="E2660" s="2">
        <f t="shared" si="328"/>
        <v>8.1489999999999991</v>
      </c>
      <c r="F2660" s="2">
        <f t="shared" si="329"/>
        <v>8.1314999999999991</v>
      </c>
      <c r="G2660" s="2">
        <f t="shared" si="323"/>
        <v>8.1856580000000001</v>
      </c>
      <c r="H2660" s="2">
        <f t="shared" si="327"/>
        <v>7.7043074999999988</v>
      </c>
      <c r="I2660" s="2">
        <f t="array" ref="I2660">SUMPRODUCT(B2644:B2663, (ROW(B2644:B2663)-ROW(B2644)+1)) / (20*21/2)</f>
        <v>8.1865238095238091</v>
      </c>
      <c r="J2660" s="2">
        <f t="shared" si="330"/>
        <v>8.1564554299217651</v>
      </c>
      <c r="K2660" s="2">
        <f t="shared" si="324"/>
        <v>8.1498838908327791</v>
      </c>
    </row>
    <row r="2661" spans="1:11" ht="13.5" x14ac:dyDescent="0.25">
      <c r="A2661" s="3">
        <v>45883</v>
      </c>
      <c r="B2661" s="2">
        <v>8.2799999999999994</v>
      </c>
      <c r="C2661" s="2">
        <f t="shared" si="325"/>
        <v>2.9999999999999361E-2</v>
      </c>
      <c r="D2661" s="2">
        <f t="shared" si="326"/>
        <v>8.23</v>
      </c>
      <c r="E2661" s="2">
        <f t="shared" si="328"/>
        <v>8.1669999999999998</v>
      </c>
      <c r="F2661" s="2">
        <f t="shared" si="329"/>
        <v>8.1379999999999999</v>
      </c>
      <c r="G2661" s="2">
        <f t="shared" si="323"/>
        <v>8.1866320000000012</v>
      </c>
      <c r="H2661" s="2">
        <f t="shared" si="327"/>
        <v>7.7109274999999995</v>
      </c>
      <c r="I2661" s="2">
        <f t="array" ref="I2661">SUMPRODUCT(B2645:B2664, (ROW(B2645:B2664)-ROW(B2645)+1)) / (20*21/2)</f>
        <v>8.2004761904761914</v>
      </c>
      <c r="J2661" s="2">
        <f t="shared" si="330"/>
        <v>8.1682215794530251</v>
      </c>
      <c r="K2661" s="2">
        <f t="shared" si="324"/>
        <v>8.1549864833491412</v>
      </c>
    </row>
    <row r="2662" spans="1:11" ht="13.5" x14ac:dyDescent="0.25">
      <c r="A2662" s="3">
        <v>45884</v>
      </c>
      <c r="B2662" s="2">
        <v>8.3000000000000007</v>
      </c>
      <c r="C2662" s="2">
        <f t="shared" si="325"/>
        <v>2.000000000000135E-2</v>
      </c>
      <c r="D2662" s="2">
        <f t="shared" si="326"/>
        <v>8.2419999999999991</v>
      </c>
      <c r="E2662" s="2">
        <f t="shared" si="328"/>
        <v>8.1929999999999996</v>
      </c>
      <c r="F2662" s="2">
        <f t="shared" si="329"/>
        <v>8.145999999999999</v>
      </c>
      <c r="G2662" s="2">
        <f t="shared" si="323"/>
        <v>8.1881839999999997</v>
      </c>
      <c r="H2662" s="2">
        <f t="shared" si="327"/>
        <v>7.7172904999999981</v>
      </c>
      <c r="I2662" s="2">
        <f t="array" ref="I2662">SUMPRODUCT(B2646:B2665, (ROW(B2646:B2665)-ROW(B2646)+1)) / (20*21/2)</f>
        <v>8.2134761904761895</v>
      </c>
      <c r="J2662" s="2">
        <f t="shared" si="330"/>
        <v>8.1807719052194035</v>
      </c>
      <c r="K2662" s="2">
        <f t="shared" si="324"/>
        <v>8.1606732879236858</v>
      </c>
    </row>
    <row r="2663" spans="1:11" ht="13.5" x14ac:dyDescent="0.25">
      <c r="A2663" s="3">
        <v>45887</v>
      </c>
      <c r="B2663" s="2">
        <v>8.25</v>
      </c>
      <c r="C2663" s="2">
        <f t="shared" si="325"/>
        <v>-5.0000000000000711E-2</v>
      </c>
      <c r="D2663" s="2">
        <f t="shared" si="326"/>
        <v>8.2720000000000002</v>
      </c>
      <c r="E2663" s="2">
        <f t="shared" si="328"/>
        <v>8.2080000000000002</v>
      </c>
      <c r="F2663" s="2">
        <f t="shared" si="329"/>
        <v>8.1534999999999993</v>
      </c>
      <c r="G2663" s="2">
        <f t="shared" si="323"/>
        <v>8.1864179999999998</v>
      </c>
      <c r="H2663" s="2">
        <f t="shared" si="327"/>
        <v>7.7237604999999983</v>
      </c>
      <c r="I2663" s="2">
        <f t="array" ref="I2663">SUMPRODUCT(B2647:B2666, (ROW(B2647:B2666)-ROW(B2647)+1)) / (20*21/2)</f>
        <v>8.2243333333333322</v>
      </c>
      <c r="J2663" s="2">
        <f t="shared" si="330"/>
        <v>8.1873650571032695</v>
      </c>
      <c r="K2663" s="2">
        <f t="shared" si="324"/>
        <v>8.1641762962404041</v>
      </c>
    </row>
    <row r="2664" spans="1:11" ht="13.5" x14ac:dyDescent="0.25">
      <c r="A2664" s="3">
        <v>45888</v>
      </c>
      <c r="B2664" s="2">
        <v>8.3000000000000007</v>
      </c>
      <c r="C2664" s="2">
        <f t="shared" si="325"/>
        <v>5.0000000000000711E-2</v>
      </c>
      <c r="D2664" s="2">
        <f t="shared" si="326"/>
        <v>8.2759999999999998</v>
      </c>
      <c r="E2664" s="2">
        <f t="shared" si="328"/>
        <v>8.23</v>
      </c>
      <c r="F2664" s="2">
        <f t="shared" si="329"/>
        <v>8.1635000000000009</v>
      </c>
      <c r="G2664" s="2">
        <f t="shared" si="323"/>
        <v>8.1858299999999993</v>
      </c>
      <c r="H2664" s="2">
        <f t="shared" si="327"/>
        <v>7.7304804999999988</v>
      </c>
      <c r="I2664" s="2">
        <f t="array" ref="I2664">SUMPRODUCT(B2648:B2667, (ROW(B2648:B2667)-ROW(B2648)+1)) / (20*21/2)</f>
        <v>8.2354761904761915</v>
      </c>
      <c r="J2664" s="2">
        <f t="shared" si="330"/>
        <v>8.1980921945220064</v>
      </c>
      <c r="K2664" s="2">
        <f t="shared" si="324"/>
        <v>8.1695027159956819</v>
      </c>
    </row>
    <row r="2665" spans="1:11" ht="13.5" x14ac:dyDescent="0.25">
      <c r="A2665" s="3">
        <v>45889</v>
      </c>
      <c r="B2665" s="2">
        <v>8.3000000000000007</v>
      </c>
      <c r="C2665" s="2">
        <f t="shared" si="325"/>
        <v>0</v>
      </c>
      <c r="D2665" s="2">
        <f t="shared" si="326"/>
        <v>8.2859999999999978</v>
      </c>
      <c r="E2665" s="2">
        <f t="shared" si="328"/>
        <v>8.245000000000001</v>
      </c>
      <c r="F2665" s="2">
        <f t="shared" si="329"/>
        <v>8.1760000000000019</v>
      </c>
      <c r="G2665" s="2">
        <f t="shared" si="323"/>
        <v>8.1831020000000017</v>
      </c>
      <c r="H2665" s="2">
        <f t="shared" si="327"/>
        <v>7.7372004999999975</v>
      </c>
      <c r="I2665" s="2">
        <f t="array" ref="I2665">SUMPRODUCT(B2649:B2668, (ROW(B2649:B2668)-ROW(B2649)+1)) / (20*21/2)</f>
        <v>8.2611428571428593</v>
      </c>
      <c r="J2665" s="2">
        <f t="shared" si="330"/>
        <v>8.2077976998056243</v>
      </c>
      <c r="K2665" s="2">
        <f t="shared" si="324"/>
        <v>8.1746202565448716</v>
      </c>
    </row>
    <row r="2666" spans="1:11" ht="13.5" x14ac:dyDescent="0.25">
      <c r="A2666" s="3">
        <v>45890</v>
      </c>
      <c r="B2666" s="2">
        <v>8.2899999999999991</v>
      </c>
      <c r="C2666" s="2">
        <f t="shared" si="325"/>
        <v>-1.0000000000001563E-2</v>
      </c>
      <c r="D2666" s="2">
        <f t="shared" si="326"/>
        <v>8.2880000000000003</v>
      </c>
      <c r="E2666" s="2">
        <f t="shared" si="328"/>
        <v>8.2590000000000003</v>
      </c>
      <c r="F2666" s="2">
        <f t="shared" si="329"/>
        <v>8.1830000000000016</v>
      </c>
      <c r="G2666" s="2">
        <f t="shared" si="323"/>
        <v>8.1812440000000013</v>
      </c>
      <c r="H2666" s="2">
        <f t="shared" si="327"/>
        <v>7.7438704999999972</v>
      </c>
      <c r="I2666" s="2">
        <f t="array" ref="I2666">SUMPRODUCT(B2650:B2669, (ROW(B2650:B2669)-ROW(B2650)+1)) / (20*21/2)</f>
        <v>8.2965238095238103</v>
      </c>
      <c r="J2666" s="2">
        <f t="shared" si="330"/>
        <v>8.2156264903003269</v>
      </c>
      <c r="K2666" s="2">
        <f t="shared" si="324"/>
        <v>8.1791449523666415</v>
      </c>
    </row>
    <row r="2667" spans="1:11" ht="13.5" x14ac:dyDescent="0.25">
      <c r="A2667" s="3">
        <v>45891</v>
      </c>
      <c r="B2667" s="2">
        <v>8.3000000000000007</v>
      </c>
      <c r="C2667" s="2">
        <f t="shared" si="325"/>
        <v>1.0000000000001563E-2</v>
      </c>
      <c r="D2667" s="2">
        <f t="shared" si="326"/>
        <v>8.2880000000000003</v>
      </c>
      <c r="E2667" s="2">
        <f t="shared" si="328"/>
        <v>8.2649999999999988</v>
      </c>
      <c r="F2667" s="2">
        <f t="shared" si="329"/>
        <v>8.1905000000000019</v>
      </c>
      <c r="G2667" s="2">
        <f t="shared" si="323"/>
        <v>8.1795860000000005</v>
      </c>
      <c r="H2667" s="2">
        <f t="shared" si="327"/>
        <v>7.7505904999999959</v>
      </c>
      <c r="I2667" s="2">
        <f t="array" ref="I2667">SUMPRODUCT(B2651:B2670, (ROW(B2651:B2670)-ROW(B2651)+1)) / (20*21/2)</f>
        <v>8.3639047619047631</v>
      </c>
      <c r="J2667" s="2">
        <f t="shared" si="330"/>
        <v>8.2236620626526769</v>
      </c>
      <c r="K2667" s="2">
        <f t="shared" si="324"/>
        <v>8.1838843659993223</v>
      </c>
    </row>
    <row r="2668" spans="1:11" ht="13.5" x14ac:dyDescent="0.25">
      <c r="A2668" s="3">
        <v>45894</v>
      </c>
      <c r="B2668" s="2">
        <v>8.4600000000000009</v>
      </c>
      <c r="C2668" s="2">
        <f t="shared" si="325"/>
        <v>0.16000000000000014</v>
      </c>
      <c r="D2668" s="2">
        <f t="shared" si="326"/>
        <v>8.33</v>
      </c>
      <c r="E2668" s="2">
        <f t="shared" si="328"/>
        <v>8.3009999999999984</v>
      </c>
      <c r="F2668" s="2">
        <f t="shared" si="329"/>
        <v>8.2085000000000008</v>
      </c>
      <c r="G2668" s="2">
        <f t="shared" si="323"/>
        <v>8.1814840000000011</v>
      </c>
      <c r="H2668" s="2">
        <f t="shared" si="327"/>
        <v>7.7581104999999972</v>
      </c>
      <c r="I2668" s="2">
        <f t="array" ref="I2668">SUMPRODUCT(B2652:B2671, (ROW(B2652:B2671)-ROW(B2652)+1)) / (20*21/2)</f>
        <v>8.4282380952380951</v>
      </c>
      <c r="J2668" s="2">
        <f t="shared" si="330"/>
        <v>8.2461704376381366</v>
      </c>
      <c r="K2668" s="2">
        <f t="shared" si="324"/>
        <v>8.1947124300777805</v>
      </c>
    </row>
    <row r="2669" spans="1:11" ht="13.5" x14ac:dyDescent="0.25">
      <c r="A2669" s="3">
        <v>45895</v>
      </c>
      <c r="B2669" s="2">
        <v>8.58</v>
      </c>
      <c r="C2669" s="2">
        <f t="shared" si="325"/>
        <v>0.11999999999999922</v>
      </c>
      <c r="D2669" s="2">
        <f t="shared" si="326"/>
        <v>8.3859999999999992</v>
      </c>
      <c r="E2669" s="2">
        <f t="shared" si="328"/>
        <v>8.3309999999999995</v>
      </c>
      <c r="F2669" s="2">
        <f t="shared" si="329"/>
        <v>8.2324999999999999</v>
      </c>
      <c r="G2669" s="2">
        <f t="shared" si="323"/>
        <v>8.1863179999999982</v>
      </c>
      <c r="H2669" s="2">
        <f t="shared" si="327"/>
        <v>7.7662304999999954</v>
      </c>
      <c r="I2669" s="2">
        <f t="array" ref="I2669">SUMPRODUCT(B2653:B2672, (ROW(B2653:B2672)-ROW(B2653)+1)) / (20*21/2)</f>
        <v>8.4742380952380945</v>
      </c>
      <c r="J2669" s="2">
        <f t="shared" si="330"/>
        <v>8.2779637292916473</v>
      </c>
      <c r="K2669" s="2">
        <f t="shared" si="324"/>
        <v>8.2098217465453178</v>
      </c>
    </row>
    <row r="2670" spans="1:11" ht="13.5" x14ac:dyDescent="0.25">
      <c r="A2670" s="3">
        <v>45896</v>
      </c>
      <c r="B2670" s="2">
        <v>8.94</v>
      </c>
      <c r="C2670" s="2">
        <f t="shared" si="325"/>
        <v>0.35999999999999943</v>
      </c>
      <c r="D2670" s="2">
        <f t="shared" si="326"/>
        <v>8.5139999999999993</v>
      </c>
      <c r="E2670" s="2">
        <f t="shared" si="328"/>
        <v>8.3999999999999986</v>
      </c>
      <c r="F2670" s="2">
        <f t="shared" si="329"/>
        <v>8.2744999999999997</v>
      </c>
      <c r="G2670" s="2">
        <f t="shared" si="323"/>
        <v>8.2001339999999985</v>
      </c>
      <c r="H2670" s="2">
        <f t="shared" si="327"/>
        <v>7.7761504999999964</v>
      </c>
      <c r="I2670" s="2">
        <f t="array" ref="I2670">SUMPRODUCT(B2654:B2673, (ROW(B2654:B2673)-ROW(B2654)+1)) / (20*21/2)</f>
        <v>8.5547142857142866</v>
      </c>
      <c r="J2670" s="2">
        <f t="shared" si="330"/>
        <v>8.3410148026924418</v>
      </c>
      <c r="K2670" s="2">
        <f t="shared" si="324"/>
        <v>8.2384561878572669</v>
      </c>
    </row>
    <row r="2671" spans="1:11" ht="13.5" x14ac:dyDescent="0.25">
      <c r="A2671" s="3">
        <v>45897</v>
      </c>
      <c r="B2671" s="2">
        <v>8.9499999999999993</v>
      </c>
      <c r="C2671" s="2">
        <f t="shared" si="325"/>
        <v>9.9999999999997868E-3</v>
      </c>
      <c r="D2671" s="2">
        <f t="shared" si="326"/>
        <v>8.6460000000000008</v>
      </c>
      <c r="E2671" s="2">
        <f t="shared" si="328"/>
        <v>8.4670000000000023</v>
      </c>
      <c r="F2671" s="2">
        <f t="shared" si="329"/>
        <v>8.3170000000000002</v>
      </c>
      <c r="G2671" s="2">
        <f t="shared" si="323"/>
        <v>8.2153999999999989</v>
      </c>
      <c r="H2671" s="2">
        <f t="shared" si="327"/>
        <v>7.7863879999999988</v>
      </c>
      <c r="I2671" s="2">
        <f t="array" ref="I2671">SUMPRODUCT(B2655:B2674, (ROW(B2655:B2674)-ROW(B2655)+1)) / (20*21/2)</f>
        <v>8.6585238095238104</v>
      </c>
      <c r="J2671" s="2">
        <f t="shared" si="330"/>
        <v>8.3990133929122095</v>
      </c>
      <c r="K2671" s="2">
        <f t="shared" si="324"/>
        <v>8.2663598667648248</v>
      </c>
    </row>
    <row r="2672" spans="1:11" ht="13.5" x14ac:dyDescent="0.25">
      <c r="A2672" s="3">
        <v>45898</v>
      </c>
      <c r="B2672" s="2">
        <v>8.8000000000000007</v>
      </c>
      <c r="C2672" s="2">
        <f t="shared" si="325"/>
        <v>-0.14999999999999858</v>
      </c>
      <c r="D2672" s="2">
        <f t="shared" si="326"/>
        <v>8.7459999999999987</v>
      </c>
      <c r="E2672" s="2">
        <f t="shared" si="328"/>
        <v>8.5169999999999995</v>
      </c>
      <c r="F2672" s="2">
        <f t="shared" si="329"/>
        <v>8.3550000000000004</v>
      </c>
      <c r="G2672" s="2">
        <f t="shared" si="323"/>
        <v>8.2281999999999993</v>
      </c>
      <c r="H2672" s="2">
        <f t="shared" si="327"/>
        <v>7.7958304999999983</v>
      </c>
      <c r="I2672" s="2">
        <f t="array" ref="I2672">SUMPRODUCT(B2656:B2675, (ROW(B2656:B2675)-ROW(B2656)+1)) / (20*21/2)</f>
        <v>8.7746190476190478</v>
      </c>
      <c r="J2672" s="2">
        <f t="shared" si="330"/>
        <v>8.4372025935872372</v>
      </c>
      <c r="K2672" s="2">
        <f t="shared" si="324"/>
        <v>8.2872869308132628</v>
      </c>
    </row>
    <row r="2673" spans="1:11" ht="13.5" x14ac:dyDescent="0.25">
      <c r="A2673" s="3">
        <v>45901</v>
      </c>
      <c r="B2673" s="2">
        <v>9.1999999999999993</v>
      </c>
      <c r="C2673" s="2">
        <f t="shared" si="325"/>
        <v>0.39999999999999858</v>
      </c>
      <c r="D2673" s="2">
        <f t="shared" si="326"/>
        <v>8.8940000000000001</v>
      </c>
      <c r="E2673" s="2">
        <f t="shared" si="328"/>
        <v>8.6119999999999983</v>
      </c>
      <c r="F2673" s="2">
        <f t="shared" si="329"/>
        <v>8.41</v>
      </c>
      <c r="G2673" s="2">
        <f t="shared" si="323"/>
        <v>8.2507999999999999</v>
      </c>
      <c r="H2673" s="2">
        <f t="shared" si="327"/>
        <v>7.8071394999999981</v>
      </c>
      <c r="I2673" s="2">
        <f t="array" ref="I2673">SUMPRODUCT(B2657:B2676, (ROW(B2657:B2676)-ROW(B2657)+1)) / (20*21/2)</f>
        <v>8.8833333333333329</v>
      </c>
      <c r="J2673" s="2">
        <f t="shared" si="330"/>
        <v>8.5098499656265485</v>
      </c>
      <c r="K2673" s="2">
        <f t="shared" si="324"/>
        <v>8.323079600193136</v>
      </c>
    </row>
    <row r="2674" spans="1:11" ht="13.5" x14ac:dyDescent="0.25">
      <c r="A2674" s="3">
        <v>45902</v>
      </c>
      <c r="B2674" s="2">
        <v>9.5</v>
      </c>
      <c r="C2674" s="2">
        <f t="shared" si="325"/>
        <v>0.30000000000000071</v>
      </c>
      <c r="D2674" s="2">
        <f t="shared" si="326"/>
        <v>9.0779999999999994</v>
      </c>
      <c r="E2674" s="2">
        <f t="shared" si="328"/>
        <v>8.7319999999999993</v>
      </c>
      <c r="F2674" s="2">
        <f t="shared" si="329"/>
        <v>8.4809999999999981</v>
      </c>
      <c r="G2674" s="2">
        <f t="shared" ref="G2674:G2692" si="331">AVERAGE(B2625:B2674)</f>
        <v>8.2817999999999987</v>
      </c>
      <c r="H2674" s="2">
        <f t="shared" si="327"/>
        <v>7.8203499999999986</v>
      </c>
      <c r="I2674" s="2">
        <f t="array" ref="I2674">SUMPRODUCT(B2658:B2677, (ROW(B2658:B2677)-ROW(B2658)+1)) / (20*21/2)</f>
        <v>8.9656190476190467</v>
      </c>
      <c r="J2674" s="2">
        <f t="shared" si="330"/>
        <v>8.6041499689002112</v>
      </c>
      <c r="K2674" s="2">
        <f t="shared" si="324"/>
        <v>8.3692333413620332</v>
      </c>
    </row>
    <row r="2675" spans="1:11" ht="13.5" x14ac:dyDescent="0.25">
      <c r="A2675" s="3">
        <v>45903</v>
      </c>
      <c r="B2675" s="2">
        <v>9.6999999999999993</v>
      </c>
      <c r="C2675" s="2">
        <f t="shared" si="325"/>
        <v>0.19999999999999929</v>
      </c>
      <c r="D2675" s="2">
        <f t="shared" si="326"/>
        <v>9.23</v>
      </c>
      <c r="E2675" s="2">
        <f t="shared" si="328"/>
        <v>8.8719999999999999</v>
      </c>
      <c r="F2675" s="2">
        <f t="shared" si="329"/>
        <v>8.5584999999999987</v>
      </c>
      <c r="G2675" s="2">
        <f t="shared" si="331"/>
        <v>8.3157999999999994</v>
      </c>
      <c r="H2675" s="2">
        <f t="shared" si="327"/>
        <v>7.8349614999999986</v>
      </c>
      <c r="I2675" s="2">
        <f t="array" ref="I2675">SUMPRODUCT(B2659:B2678, (ROW(B2659:B2678)-ROW(B2659)+1)) / (20*21/2)</f>
        <v>9.0228571428571431</v>
      </c>
      <c r="J2675" s="2">
        <f t="shared" si="330"/>
        <v>8.7085166385287618</v>
      </c>
      <c r="K2675" s="2">
        <f t="shared" ref="K2675:K2693" si="332">$K$4*B2675+(1-$K$4)*K2674</f>
        <v>8.4214202691517581</v>
      </c>
    </row>
    <row r="2676" spans="1:11" ht="13.5" x14ac:dyDescent="0.25">
      <c r="A2676" s="3">
        <v>45905</v>
      </c>
      <c r="B2676" s="2">
        <v>9.6999999999999993</v>
      </c>
      <c r="C2676" s="2">
        <f t="shared" si="325"/>
        <v>0</v>
      </c>
      <c r="D2676" s="2">
        <f t="shared" si="326"/>
        <v>9.3800000000000008</v>
      </c>
      <c r="E2676" s="2">
        <f t="shared" si="328"/>
        <v>9.0130000000000017</v>
      </c>
      <c r="F2676" s="2">
        <f t="shared" si="329"/>
        <v>8.6359999999999992</v>
      </c>
      <c r="G2676" s="2">
        <f t="shared" si="331"/>
        <v>8.3463999999999992</v>
      </c>
      <c r="H2676" s="2">
        <f t="shared" si="327"/>
        <v>7.8491719999999994</v>
      </c>
      <c r="I2676" s="2">
        <f t="array" ref="I2676">SUMPRODUCT(B2660:B2679, (ROW(B2660:B2679)-ROW(B2660)+1)) / (20*21/2)</f>
        <v>9.0715238095238089</v>
      </c>
      <c r="J2676" s="2">
        <f t="shared" si="330"/>
        <v>8.802943625335546</v>
      </c>
      <c r="K2676" s="2">
        <f t="shared" si="332"/>
        <v>8.4715606507536503</v>
      </c>
    </row>
    <row r="2677" spans="1:11" ht="13.5" x14ac:dyDescent="0.25">
      <c r="A2677" s="3">
        <v>45908</v>
      </c>
      <c r="B2677" s="2">
        <v>9.5</v>
      </c>
      <c r="C2677" s="2">
        <f t="shared" si="325"/>
        <v>-0.19999999999999929</v>
      </c>
      <c r="D2677" s="2">
        <f t="shared" si="326"/>
        <v>9.52</v>
      </c>
      <c r="E2677" s="2">
        <f t="shared" si="328"/>
        <v>9.1329999999999991</v>
      </c>
      <c r="F2677" s="2">
        <f t="shared" si="329"/>
        <v>8.6989999999999981</v>
      </c>
      <c r="G2677" s="2">
        <f t="shared" si="331"/>
        <v>8.3695999999999984</v>
      </c>
      <c r="H2677" s="2">
        <f t="shared" si="327"/>
        <v>7.862783499999999</v>
      </c>
      <c r="I2677" s="2">
        <f t="array" ref="I2677">SUMPRODUCT(B2661:B2680, (ROW(B2661:B2680)-ROW(B2661)+1)) / (20*21/2)</f>
        <v>9.1145238095238117</v>
      </c>
      <c r="J2677" s="2">
        <f t="shared" si="330"/>
        <v>8.8693299467321598</v>
      </c>
      <c r="K2677" s="2">
        <f t="shared" si="332"/>
        <v>8.5118916056260563</v>
      </c>
    </row>
    <row r="2678" spans="1:11" ht="13.5" x14ac:dyDescent="0.25">
      <c r="A2678" s="3">
        <v>45909</v>
      </c>
      <c r="B2678" s="2">
        <v>9.3000000000000007</v>
      </c>
      <c r="C2678" s="2">
        <f t="shared" si="325"/>
        <v>-0.19999999999999929</v>
      </c>
      <c r="D2678" s="2">
        <f t="shared" si="326"/>
        <v>9.5400000000000009</v>
      </c>
      <c r="E2678" s="2">
        <f t="shared" si="328"/>
        <v>9.2170000000000005</v>
      </c>
      <c r="F2678" s="2">
        <f t="shared" si="329"/>
        <v>8.7589999999999986</v>
      </c>
      <c r="G2678" s="2">
        <f t="shared" si="331"/>
        <v>8.3916000000000004</v>
      </c>
      <c r="H2678" s="2">
        <f t="shared" si="327"/>
        <v>7.8753949999999984</v>
      </c>
      <c r="I2678" s="2">
        <f t="array" ref="I2678">SUMPRODUCT(B2662:B2681, (ROW(B2662:B2681)-ROW(B2662)+1)) / (20*21/2)</f>
        <v>9.1746190476190463</v>
      </c>
      <c r="J2678" s="2">
        <f t="shared" si="330"/>
        <v>8.9103461422814778</v>
      </c>
      <c r="K2678" s="2">
        <f t="shared" si="332"/>
        <v>8.5427978171701326</v>
      </c>
    </row>
    <row r="2679" spans="1:11" ht="13.5" x14ac:dyDescent="0.25">
      <c r="A2679" s="3">
        <v>45910</v>
      </c>
      <c r="B2679" s="2">
        <v>9.27</v>
      </c>
      <c r="C2679" s="2">
        <f t="shared" si="325"/>
        <v>-3.0000000000001137E-2</v>
      </c>
      <c r="D2679" s="2">
        <f t="shared" si="326"/>
        <v>9.4939999999999998</v>
      </c>
      <c r="E2679" s="2">
        <f t="shared" si="328"/>
        <v>9.2859999999999996</v>
      </c>
      <c r="F2679" s="2">
        <f t="shared" si="329"/>
        <v>8.8084999999999987</v>
      </c>
      <c r="G2679" s="2">
        <f t="shared" si="331"/>
        <v>8.4149999999999991</v>
      </c>
      <c r="H2679" s="2">
        <f t="shared" si="327"/>
        <v>7.8878564999999989</v>
      </c>
      <c r="I2679" s="2">
        <f t="array" ref="I2679">SUMPRODUCT(B2663:B2682, (ROW(B2663:B2682)-ROW(B2663)+1)) / (20*21/2)</f>
        <v>9.2489523809523817</v>
      </c>
      <c r="J2679" s="2">
        <f t="shared" si="330"/>
        <v>8.9445988906356231</v>
      </c>
      <c r="K2679" s="2">
        <f t="shared" si="332"/>
        <v>8.5713155498301283</v>
      </c>
    </row>
    <row r="2680" spans="1:11" ht="13.5" x14ac:dyDescent="0.25">
      <c r="A2680" s="3">
        <v>45911</v>
      </c>
      <c r="B2680" s="2">
        <v>9.26</v>
      </c>
      <c r="C2680" s="2">
        <f t="shared" si="325"/>
        <v>-9.9999999999997868E-3</v>
      </c>
      <c r="D2680" s="2">
        <f t="shared" si="326"/>
        <v>9.4059999999999988</v>
      </c>
      <c r="E2680" s="2">
        <f t="shared" si="328"/>
        <v>9.3180000000000014</v>
      </c>
      <c r="F2680" s="2">
        <f t="shared" si="329"/>
        <v>8.8589999999999982</v>
      </c>
      <c r="G2680" s="2">
        <f t="shared" si="331"/>
        <v>8.4344000000000001</v>
      </c>
      <c r="H2680" s="2">
        <f t="shared" si="327"/>
        <v>7.9002679999999996</v>
      </c>
      <c r="I2680" s="2">
        <f t="array" ref="I2680">SUMPRODUCT(B2664:B2683, (ROW(B2664:B2683)-ROW(B2664)+1)) / (20*21/2)</f>
        <v>9.3185238095238088</v>
      </c>
      <c r="J2680" s="2">
        <f t="shared" si="330"/>
        <v>8.9746370915274678</v>
      </c>
      <c r="K2680" s="2">
        <f t="shared" si="332"/>
        <v>8.5983227831701239</v>
      </c>
    </row>
    <row r="2681" spans="1:11" ht="13.5" x14ac:dyDescent="0.25">
      <c r="A2681" s="3">
        <v>45912</v>
      </c>
      <c r="B2681" s="2">
        <v>9.49</v>
      </c>
      <c r="C2681" s="2">
        <f t="shared" si="325"/>
        <v>0.23000000000000043</v>
      </c>
      <c r="D2681" s="2">
        <f t="shared" si="326"/>
        <v>9.3640000000000008</v>
      </c>
      <c r="E2681" s="2">
        <f t="shared" si="328"/>
        <v>9.3719999999999999</v>
      </c>
      <c r="F2681" s="2">
        <f t="shared" si="329"/>
        <v>8.9195000000000029</v>
      </c>
      <c r="G2681" s="2">
        <f t="shared" si="331"/>
        <v>8.458400000000001</v>
      </c>
      <c r="H2681" s="2">
        <f t="shared" si="327"/>
        <v>7.9138294999999994</v>
      </c>
      <c r="I2681" s="2">
        <f t="array" ref="I2681">SUMPRODUCT(B2665:B2684, (ROW(B2665:B2684)-ROW(B2665)+1)) / (20*21/2)</f>
        <v>9.4077619047619052</v>
      </c>
      <c r="J2681" s="2">
        <f t="shared" si="330"/>
        <v>9.0237192732867566</v>
      </c>
      <c r="K2681" s="2">
        <f t="shared" si="332"/>
        <v>8.633290517163454</v>
      </c>
    </row>
    <row r="2682" spans="1:11" ht="13.5" x14ac:dyDescent="0.25">
      <c r="A2682" s="3">
        <v>45915</v>
      </c>
      <c r="B2682" s="2">
        <v>9.6999999999999993</v>
      </c>
      <c r="C2682" s="2">
        <f t="shared" si="325"/>
        <v>0.20999999999999908</v>
      </c>
      <c r="D2682" s="2">
        <f t="shared" si="326"/>
        <v>9.4039999999999999</v>
      </c>
      <c r="E2682" s="2">
        <f t="shared" si="328"/>
        <v>9.4619999999999997</v>
      </c>
      <c r="F2682" s="2">
        <f t="shared" si="329"/>
        <v>8.9895000000000014</v>
      </c>
      <c r="G2682" s="2">
        <f t="shared" si="331"/>
        <v>8.4863999999999979</v>
      </c>
      <c r="H2682" s="2">
        <f t="shared" si="327"/>
        <v>7.9275494999999987</v>
      </c>
      <c r="I2682" s="2">
        <f t="array" ref="I2682">SUMPRODUCT(B2666:B2685, (ROW(B2666:B2685)-ROW(B2666)+1)) / (20*21/2)</f>
        <v>9.517476190476188</v>
      </c>
      <c r="J2682" s="2">
        <f t="shared" si="330"/>
        <v>9.0881269615451608</v>
      </c>
      <c r="K2682" s="2">
        <f t="shared" si="332"/>
        <v>8.6751222615884167</v>
      </c>
    </row>
    <row r="2683" spans="1:11" ht="13.5" x14ac:dyDescent="0.25">
      <c r="A2683" s="3">
        <v>45916</v>
      </c>
      <c r="B2683" s="2">
        <v>9.7200000000000006</v>
      </c>
      <c r="C2683" s="2">
        <f t="shared" si="325"/>
        <v>2.000000000000135E-2</v>
      </c>
      <c r="D2683" s="2">
        <f t="shared" si="326"/>
        <v>9.4879999999999995</v>
      </c>
      <c r="E2683" s="2">
        <f t="shared" si="328"/>
        <v>9.5139999999999993</v>
      </c>
      <c r="F2683" s="2">
        <f t="shared" si="329"/>
        <v>9.0629999999999988</v>
      </c>
      <c r="G2683" s="2">
        <f t="shared" si="331"/>
        <v>8.5157999999999987</v>
      </c>
      <c r="H2683" s="2">
        <f t="shared" si="327"/>
        <v>7.9418149999999992</v>
      </c>
      <c r="I2683" s="2">
        <f t="array" ref="I2683">SUMPRODUCT(B2667:B2686, (ROW(B2667:B2686)-ROW(B2667)+1)) / (20*21/2)</f>
        <v>9.6538571428571434</v>
      </c>
      <c r="J2683" s="2">
        <f t="shared" si="330"/>
        <v>9.1483053461599066</v>
      </c>
      <c r="K2683" s="2">
        <f t="shared" si="332"/>
        <v>8.7160978591731855</v>
      </c>
    </row>
    <row r="2684" spans="1:11" ht="13.5" x14ac:dyDescent="0.25">
      <c r="A2684" s="3">
        <v>45917</v>
      </c>
      <c r="B2684" s="2">
        <v>10</v>
      </c>
      <c r="C2684" s="2">
        <f t="shared" si="325"/>
        <v>0.27999999999999936</v>
      </c>
      <c r="D2684" s="2">
        <f t="shared" si="326"/>
        <v>9.6340000000000003</v>
      </c>
      <c r="E2684" s="2">
        <f t="shared" si="328"/>
        <v>9.5640000000000001</v>
      </c>
      <c r="F2684" s="2">
        <f t="shared" si="329"/>
        <v>9.1479999999999997</v>
      </c>
      <c r="G2684" s="2">
        <f t="shared" si="331"/>
        <v>8.5518000000000001</v>
      </c>
      <c r="H2684" s="2">
        <f t="shared" si="327"/>
        <v>7.9571239999999985</v>
      </c>
      <c r="I2684" s="2">
        <f t="array" ref="I2684">SUMPRODUCT(B2668:B2687, (ROW(B2668:B2687)-ROW(B2668)+1)) / (20*21/2)</f>
        <v>9.8074285714285718</v>
      </c>
      <c r="J2684" s="2">
        <f t="shared" si="330"/>
        <v>9.2294191227161058</v>
      </c>
      <c r="K2684" s="2">
        <f t="shared" si="332"/>
        <v>8.7664469627350226</v>
      </c>
    </row>
    <row r="2685" spans="1:11" ht="13.5" x14ac:dyDescent="0.35">
      <c r="A2685" s="3">
        <v>45918</v>
      </c>
      <c r="B2685" s="11">
        <v>10.3</v>
      </c>
      <c r="C2685" s="2">
        <f t="shared" si="325"/>
        <v>0.30000000000000071</v>
      </c>
      <c r="D2685" s="2">
        <f t="shared" si="326"/>
        <v>9.8419999999999987</v>
      </c>
      <c r="E2685" s="2">
        <f t="shared" si="328"/>
        <v>9.6239999999999988</v>
      </c>
      <c r="F2685" s="2">
        <f t="shared" si="329"/>
        <v>9.2480000000000011</v>
      </c>
      <c r="G2685" s="2">
        <f t="shared" si="331"/>
        <v>8.5944000000000003</v>
      </c>
      <c r="H2685" s="2">
        <f t="shared" si="327"/>
        <v>7.9739329999999988</v>
      </c>
      <c r="I2685" s="2">
        <f t="array" ref="I2685">SUMPRODUCT(B2669:B2688, (ROW(B2669:B2688)-ROW(B2669)+1)) / (20*21/2)</f>
        <v>9.9768095238095249</v>
      </c>
      <c r="J2685" s="2">
        <f t="shared" si="330"/>
        <v>9.3313792062669538</v>
      </c>
      <c r="K2685" s="2">
        <f t="shared" si="332"/>
        <v>8.8265862975297278</v>
      </c>
    </row>
    <row r="2686" spans="1:11" ht="13.5" x14ac:dyDescent="0.35">
      <c r="A2686" s="3">
        <v>45919</v>
      </c>
      <c r="B2686" s="11">
        <v>10.68</v>
      </c>
      <c r="C2686" s="2">
        <f t="shared" si="325"/>
        <v>0.37999999999999901</v>
      </c>
      <c r="D2686" s="2">
        <f t="shared" si="326"/>
        <v>10.08</v>
      </c>
      <c r="E2686" s="2">
        <f t="shared" si="328"/>
        <v>9.7219999999999995</v>
      </c>
      <c r="F2686" s="2">
        <f t="shared" si="329"/>
        <v>9.3675000000000015</v>
      </c>
      <c r="G2686" s="2">
        <f t="shared" si="331"/>
        <v>8.6440000000000001</v>
      </c>
      <c r="H2686" s="2">
        <f t="shared" si="327"/>
        <v>7.9916609999999988</v>
      </c>
      <c r="I2686" s="2">
        <f t="array" ref="I2686">SUMPRODUCT(B2670:B2689, (ROW(B2670:B2689)-ROW(B2670)+1)) / (20*21/2)</f>
        <v>10.129904761904761</v>
      </c>
      <c r="J2686" s="2">
        <f t="shared" si="330"/>
        <v>9.4598192818605789</v>
      </c>
      <c r="K2686" s="2">
        <f t="shared" si="332"/>
        <v>8.8992691878226786</v>
      </c>
    </row>
    <row r="2687" spans="1:11" ht="13.5" x14ac:dyDescent="0.35">
      <c r="A2687" s="3">
        <v>45922</v>
      </c>
      <c r="B2687" s="11">
        <v>10.98</v>
      </c>
      <c r="C2687" s="2">
        <f t="shared" si="325"/>
        <v>0.30000000000000071</v>
      </c>
      <c r="D2687" s="2">
        <f t="shared" si="326"/>
        <v>10.336000000000002</v>
      </c>
      <c r="E2687" s="2">
        <f t="shared" si="328"/>
        <v>9.870000000000001</v>
      </c>
      <c r="F2687" s="2">
        <f t="shared" si="329"/>
        <v>9.5015000000000001</v>
      </c>
      <c r="G2687" s="2">
        <f t="shared" si="331"/>
        <v>8.699600000000002</v>
      </c>
      <c r="H2687" s="2">
        <f t="shared" si="327"/>
        <v>8.0108889999999988</v>
      </c>
      <c r="I2687" s="2">
        <f t="array" ref="I2687">SUMPRODUCT(B2671:B2690, (ROW(B2671:B2690)-ROW(B2671)+1)) / (20*21/2)</f>
        <v>10.256</v>
      </c>
      <c r="J2687" s="2">
        <f t="shared" si="330"/>
        <v>9.6045983978738576</v>
      </c>
      <c r="K2687" s="2">
        <f t="shared" si="332"/>
        <v>8.9808664745747304</v>
      </c>
    </row>
    <row r="2688" spans="1:11" ht="13.5" x14ac:dyDescent="0.35">
      <c r="A2688" s="3">
        <v>45923</v>
      </c>
      <c r="B2688" s="11">
        <v>11.28</v>
      </c>
      <c r="C2688" s="2">
        <f t="shared" si="325"/>
        <v>0.29999999999999893</v>
      </c>
      <c r="D2688" s="2">
        <f t="shared" si="326"/>
        <v>10.648</v>
      </c>
      <c r="E2688" s="2">
        <f t="shared" si="328"/>
        <v>10.068</v>
      </c>
      <c r="F2688" s="2">
        <f t="shared" si="329"/>
        <v>9.6425000000000001</v>
      </c>
      <c r="G2688" s="2">
        <f t="shared" si="331"/>
        <v>8.7652000000000001</v>
      </c>
      <c r="H2688" s="2">
        <f t="shared" si="327"/>
        <v>8.0316170000000007</v>
      </c>
      <c r="I2688" s="2">
        <f t="array" ref="I2688">SUMPRODUCT(B2672:B2691, (ROW(B2672:B2691)-ROW(B2672)+1)) / (20*21/2)</f>
        <v>10.362285714285713</v>
      </c>
      <c r="J2688" s="2">
        <f t="shared" si="330"/>
        <v>9.7641604552192049</v>
      </c>
      <c r="K2688" s="2">
        <f t="shared" si="332"/>
        <v>9.0710285736110148</v>
      </c>
    </row>
    <row r="2689" spans="1:11" ht="13.5" x14ac:dyDescent="0.35">
      <c r="A2689" s="3">
        <v>45924</v>
      </c>
      <c r="B2689" s="11">
        <v>11.25</v>
      </c>
      <c r="C2689" s="2">
        <f t="shared" si="325"/>
        <v>-2.9999999999999361E-2</v>
      </c>
      <c r="D2689" s="2">
        <f t="shared" si="326"/>
        <v>10.898</v>
      </c>
      <c r="E2689" s="2">
        <f t="shared" si="328"/>
        <v>10.266000000000002</v>
      </c>
      <c r="F2689" s="2">
        <f t="shared" si="329"/>
        <v>9.7759999999999998</v>
      </c>
      <c r="G2689" s="2">
        <f t="shared" si="331"/>
        <v>8.8271999999999995</v>
      </c>
      <c r="H2689" s="2">
        <f t="shared" si="327"/>
        <v>8.0519719999999992</v>
      </c>
      <c r="I2689" s="2">
        <f t="array" ref="I2689">SUMPRODUCT(B2673:B2692, (ROW(B2673:B2692)-ROW(B2673)+1)) / (20*21/2)</f>
        <v>10.479761904761904</v>
      </c>
      <c r="J2689" s="2">
        <f t="shared" si="330"/>
        <v>9.905668983293566</v>
      </c>
      <c r="K2689" s="2">
        <f t="shared" si="332"/>
        <v>9.156478433469406</v>
      </c>
    </row>
    <row r="2690" spans="1:11" ht="13.5" x14ac:dyDescent="0.35">
      <c r="A2690" s="3">
        <v>45925</v>
      </c>
      <c r="B2690" s="11">
        <v>11.1</v>
      </c>
      <c r="C2690" s="2">
        <f t="shared" si="325"/>
        <v>-0.15000000000000036</v>
      </c>
      <c r="D2690" s="2">
        <f t="shared" si="326"/>
        <v>11.058</v>
      </c>
      <c r="E2690" s="2">
        <f t="shared" si="328"/>
        <v>10.45</v>
      </c>
      <c r="F2690" s="2">
        <f t="shared" si="329"/>
        <v>9.8840000000000003</v>
      </c>
      <c r="G2690" s="2">
        <f t="shared" si="331"/>
        <v>8.8862000000000005</v>
      </c>
      <c r="H2690" s="2">
        <f t="shared" si="327"/>
        <v>8.0722459999999998</v>
      </c>
      <c r="I2690" s="2">
        <f t="array" ref="I2690">SUMPRODUCT(B2674:B2693, (ROW(B2674:B2693)-ROW(B2674)+1)) / (20*21/2)</f>
        <v>10.564761904761907</v>
      </c>
      <c r="J2690" s="2">
        <f t="shared" si="330"/>
        <v>10.019414794408464</v>
      </c>
      <c r="K2690" s="2">
        <f t="shared" si="332"/>
        <v>9.2326949654902144</v>
      </c>
    </row>
    <row r="2691" spans="1:11" ht="13.5" x14ac:dyDescent="0.35">
      <c r="A2691" s="3">
        <v>45926</v>
      </c>
      <c r="B2691" s="11">
        <v>11</v>
      </c>
      <c r="C2691" s="2">
        <f t="shared" si="325"/>
        <v>-9.9999999999999645E-2</v>
      </c>
      <c r="D2691" s="2">
        <f t="shared" si="326"/>
        <v>11.122</v>
      </c>
      <c r="E2691" s="2">
        <f t="shared" si="328"/>
        <v>10.600999999999999</v>
      </c>
      <c r="F2691" s="2">
        <f t="shared" si="329"/>
        <v>9.9864999999999995</v>
      </c>
      <c r="G2691" s="2">
        <f t="shared" si="331"/>
        <v>8.9432000000000009</v>
      </c>
      <c r="H2691" s="2">
        <f t="shared" si="327"/>
        <v>8.0907269999999993</v>
      </c>
      <c r="I2691" s="2">
        <f t="array" ref="I2691">SUMPRODUCT(B2675:B2694, (ROW(B2675:B2694)-ROW(B2675)+1)) / (20*21/2)</f>
        <v>9.593571428571428</v>
      </c>
      <c r="J2691" s="2">
        <f t="shared" si="330"/>
        <v>10.112803861607658</v>
      </c>
      <c r="K2691" s="2">
        <f t="shared" si="332"/>
        <v>9.3020010452749116</v>
      </c>
    </row>
    <row r="2692" spans="1:11" ht="13.5" x14ac:dyDescent="0.35">
      <c r="A2692" s="3">
        <v>45929</v>
      </c>
      <c r="B2692" s="11">
        <v>11.22</v>
      </c>
      <c r="C2692" s="2">
        <f>B2692-B2691</f>
        <v>0.22000000000000064</v>
      </c>
      <c r="D2692" s="2">
        <f t="shared" si="326"/>
        <v>11.17</v>
      </c>
      <c r="E2692" s="2">
        <f t="shared" si="328"/>
        <v>10.753</v>
      </c>
      <c r="F2692" s="2">
        <f t="shared" si="329"/>
        <v>10.107499999999998</v>
      </c>
      <c r="G2692" s="2">
        <f t="shared" si="331"/>
        <v>9.0048000000000012</v>
      </c>
      <c r="H2692" s="2">
        <f t="shared" si="327"/>
        <v>8.1102629999999998</v>
      </c>
      <c r="I2692" s="2">
        <f t="array" ref="I2692">SUMPRODUCT(B2676:B2695, (ROW(B2676:B2695)-ROW(B2676)+1)) / (20*21/2)</f>
        <v>8.6676190476190484</v>
      </c>
      <c r="J2692" s="2">
        <f t="shared" si="330"/>
        <v>10.21825111288312</v>
      </c>
      <c r="K2692" s="2">
        <f t="shared" si="332"/>
        <v>9.3772166905582477</v>
      </c>
    </row>
    <row r="2693" spans="1:11" ht="13.5" x14ac:dyDescent="0.35">
      <c r="A2693" s="3">
        <v>45930</v>
      </c>
      <c r="B2693" s="11">
        <v>11</v>
      </c>
      <c r="C2693" s="2">
        <f>B2693-B2692</f>
        <v>-0.22000000000000064</v>
      </c>
      <c r="D2693" s="2">
        <f t="shared" si="326"/>
        <v>11.114000000000001</v>
      </c>
      <c r="E2693" s="2">
        <f t="shared" si="328"/>
        <v>10.881</v>
      </c>
      <c r="F2693" s="2">
        <f>AVERAGE(B2674:B2693)</f>
        <v>10.1975</v>
      </c>
      <c r="G2693" s="2">
        <f>AVERAGE(B2644:B2693)</f>
        <v>9.0628000000000029</v>
      </c>
      <c r="H2693" s="2">
        <f t="shared" si="327"/>
        <v>8.1287440000000011</v>
      </c>
      <c r="I2693" s="2">
        <f t="array" ref="I2693">SUMPRODUCT(B2677:B2696, (ROW(B2677:B2696)-ROW(B2677)+1)) / (20*21/2)</f>
        <v>7.7878571428571428</v>
      </c>
      <c r="J2693" s="2">
        <f t="shared" si="330"/>
        <v>10.292703387846633</v>
      </c>
      <c r="K2693" s="2">
        <f t="shared" si="332"/>
        <v>9.4408552517128275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2AB2-C77C-488D-849A-A0BE283925F7}">
  <dimension ref="A1:I2693"/>
  <sheetViews>
    <sheetView topLeftCell="D1" workbookViewId="0">
      <selection activeCell="I1" sqref="I1:I65536"/>
    </sheetView>
  </sheetViews>
  <sheetFormatPr defaultRowHeight="12.5" x14ac:dyDescent="0.25"/>
  <cols>
    <col min="1" max="1" width="16.81640625" customWidth="1"/>
    <col min="2" max="2" width="18.90625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x14ac:dyDescent="0.25">
      <c r="A1" s="1" t="s">
        <v>1</v>
      </c>
      <c r="B1" s="1" t="s">
        <v>3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ht="13.5" x14ac:dyDescent="0.25">
      <c r="A2" s="3">
        <v>42006</v>
      </c>
      <c r="B2" s="2">
        <v>3.8782999999999999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v>42009</v>
      </c>
      <c r="B3" s="2">
        <v>3.9891000000000001</v>
      </c>
      <c r="C3" s="2">
        <f t="shared" ref="C3:C66" si="0">B3-B2</f>
        <v>0.11080000000000023</v>
      </c>
      <c r="D3" s="2">
        <f t="shared" ref="D3:D66" si="1">IF(C3&gt;0,C3,0)</f>
        <v>0.11080000000000023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v>42010</v>
      </c>
      <c r="B4" s="2">
        <v>3.9891000000000001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v>42011</v>
      </c>
      <c r="B5" s="2">
        <v>3.9891000000000001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v>42012</v>
      </c>
      <c r="B6" s="2">
        <v>3.8128000000000002</v>
      </c>
      <c r="C6" s="2">
        <f t="shared" si="0"/>
        <v>-0.1762999999999999</v>
      </c>
      <c r="D6" s="2">
        <f t="shared" si="1"/>
        <v>0</v>
      </c>
      <c r="E6" s="2">
        <f t="shared" si="2"/>
        <v>0.1762999999999999</v>
      </c>
      <c r="F6" s="2"/>
      <c r="G6" s="2"/>
      <c r="H6" s="2"/>
      <c r="I6" s="2"/>
    </row>
    <row r="7" spans="1:9" ht="13.5" x14ac:dyDescent="0.25">
      <c r="A7" s="3">
        <v>42013</v>
      </c>
      <c r="B7" s="2">
        <v>3.9236</v>
      </c>
      <c r="C7" s="2">
        <f t="shared" si="0"/>
        <v>0.11079999999999979</v>
      </c>
      <c r="D7" s="2">
        <f t="shared" si="1"/>
        <v>0.11079999999999979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v>42016</v>
      </c>
      <c r="B8" s="2">
        <v>3.9186000000000001</v>
      </c>
      <c r="C8" s="2">
        <f t="shared" si="0"/>
        <v>-4.9999999999998934E-3</v>
      </c>
      <c r="D8" s="2">
        <f t="shared" si="1"/>
        <v>0</v>
      </c>
      <c r="E8" s="2">
        <f t="shared" si="2"/>
        <v>4.9999999999998934E-3</v>
      </c>
      <c r="F8" s="2"/>
      <c r="G8" s="2"/>
      <c r="H8" s="2"/>
      <c r="I8" s="2"/>
    </row>
    <row r="9" spans="1:9" ht="13.5" x14ac:dyDescent="0.25">
      <c r="A9" s="3">
        <v>42017</v>
      </c>
      <c r="B9" s="2">
        <v>3.8782999999999999</v>
      </c>
      <c r="C9" s="2">
        <f t="shared" si="0"/>
        <v>-4.0300000000000225E-2</v>
      </c>
      <c r="D9" s="2">
        <f t="shared" si="1"/>
        <v>0</v>
      </c>
      <c r="E9" s="2">
        <f t="shared" si="2"/>
        <v>4.0300000000000225E-2</v>
      </c>
      <c r="F9" s="2"/>
      <c r="G9" s="2"/>
      <c r="H9" s="2"/>
      <c r="I9" s="2"/>
    </row>
    <row r="10" spans="1:9" ht="13.5" x14ac:dyDescent="0.25">
      <c r="A10" s="3">
        <v>42019</v>
      </c>
      <c r="B10" s="2">
        <v>3.9035000000000002</v>
      </c>
      <c r="C10" s="2">
        <f t="shared" si="0"/>
        <v>2.5200000000000333E-2</v>
      </c>
      <c r="D10" s="2">
        <f t="shared" si="1"/>
        <v>2.5200000000000333E-2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v>42020</v>
      </c>
      <c r="B11" s="2">
        <v>3.8782999999999999</v>
      </c>
      <c r="C11" s="2">
        <f t="shared" si="0"/>
        <v>-2.5200000000000333E-2</v>
      </c>
      <c r="D11" s="2">
        <f t="shared" si="1"/>
        <v>0</v>
      </c>
      <c r="E11" s="2">
        <f t="shared" si="2"/>
        <v>2.5200000000000333E-2</v>
      </c>
      <c r="F11" s="2"/>
      <c r="G11" s="2"/>
      <c r="H11" s="2"/>
      <c r="I11" s="2"/>
    </row>
    <row r="12" spans="1:9" ht="13.5" x14ac:dyDescent="0.25">
      <c r="A12" s="3">
        <v>42023</v>
      </c>
      <c r="B12" s="2">
        <v>3.9689999999999999</v>
      </c>
      <c r="C12" s="2">
        <f t="shared" si="0"/>
        <v>9.0700000000000003E-2</v>
      </c>
      <c r="D12" s="2">
        <f t="shared" si="1"/>
        <v>9.0700000000000003E-2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v>42024</v>
      </c>
      <c r="B13" s="2">
        <v>3.8782999999999999</v>
      </c>
      <c r="C13" s="2">
        <f t="shared" si="0"/>
        <v>-9.0700000000000003E-2</v>
      </c>
      <c r="D13" s="2">
        <f t="shared" si="1"/>
        <v>0</v>
      </c>
      <c r="E13" s="2">
        <f t="shared" si="2"/>
        <v>9.0700000000000003E-2</v>
      </c>
      <c r="F13" s="2"/>
      <c r="G13" s="2"/>
      <c r="H13" s="2"/>
      <c r="I13" s="2"/>
    </row>
    <row r="14" spans="1:9" ht="13.5" x14ac:dyDescent="0.25">
      <c r="A14" s="3">
        <v>42025</v>
      </c>
      <c r="B14" s="2">
        <v>3.8782999999999999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v>42026</v>
      </c>
      <c r="B15" s="2">
        <v>3.8279000000000001</v>
      </c>
      <c r="C15" s="2">
        <f t="shared" si="0"/>
        <v>-5.0399999999999778E-2</v>
      </c>
      <c r="D15" s="2">
        <f t="shared" si="1"/>
        <v>0</v>
      </c>
      <c r="E15" s="2">
        <f t="shared" si="2"/>
        <v>5.0399999999999778E-2</v>
      </c>
      <c r="F15" s="2"/>
      <c r="G15" s="2"/>
      <c r="H15" s="2"/>
      <c r="I15" s="2"/>
    </row>
    <row r="16" spans="1:9" ht="13.5" x14ac:dyDescent="0.25">
      <c r="A16" s="3">
        <v>42027</v>
      </c>
      <c r="B16" s="2">
        <v>3.8330000000000002</v>
      </c>
      <c r="C16" s="2">
        <f t="shared" si="0"/>
        <v>5.1000000000001044E-3</v>
      </c>
      <c r="D16" s="2">
        <f t="shared" si="1"/>
        <v>5.1000000000001044E-3</v>
      </c>
      <c r="E16" s="2">
        <f t="shared" si="2"/>
        <v>0</v>
      </c>
      <c r="F16" s="2">
        <f>(SUM(D3:D16)/14)</f>
        <v>2.4471428571428606E-2</v>
      </c>
      <c r="G16" s="2">
        <f>SUM(E3:E16)/14</f>
        <v>2.7707142857142868E-2</v>
      </c>
      <c r="H16" s="2">
        <f>F16/G16</f>
        <v>0.88321732405259179</v>
      </c>
      <c r="I16" s="2">
        <f>IF(G16=0,100,100-(100/(1+H16)))</f>
        <v>46.899383983572918</v>
      </c>
    </row>
    <row r="17" spans="1:9" ht="13.5" x14ac:dyDescent="0.25">
      <c r="A17" s="3">
        <v>42030</v>
      </c>
      <c r="B17" s="2">
        <v>3.8733</v>
      </c>
      <c r="C17" s="2">
        <f t="shared" si="0"/>
        <v>4.029999999999978E-2</v>
      </c>
      <c r="D17" s="2">
        <f t="shared" si="1"/>
        <v>4.029999999999978E-2</v>
      </c>
      <c r="E17" s="2">
        <f t="shared" si="2"/>
        <v>0</v>
      </c>
      <c r="F17" s="2">
        <f>((F16*13)+D17)/14</f>
        <v>2.5602040816326548E-2</v>
      </c>
      <c r="G17" s="2">
        <f>((G16*13)+E17)/14</f>
        <v>2.5728061224489805E-2</v>
      </c>
      <c r="H17" s="2">
        <f t="shared" ref="H17:H80" si="3">F17/G17</f>
        <v>0.99510183036865196</v>
      </c>
      <c r="I17" s="2">
        <f t="shared" ref="I17:I80" si="4">IF(G17=0,100,100-(100/(1+H17)))</f>
        <v>49.87724512210881</v>
      </c>
    </row>
    <row r="18" spans="1:9" ht="13.5" x14ac:dyDescent="0.25">
      <c r="A18" s="3">
        <v>42031</v>
      </c>
      <c r="B18" s="2">
        <v>3.8733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2.3773323615160363E-2</v>
      </c>
      <c r="G18" s="2">
        <f t="shared" si="5"/>
        <v>2.3890342565597678E-2</v>
      </c>
      <c r="H18" s="2">
        <f t="shared" si="3"/>
        <v>0.99510183036865185</v>
      </c>
      <c r="I18" s="2">
        <f t="shared" si="4"/>
        <v>49.877245122108803</v>
      </c>
    </row>
    <row r="19" spans="1:9" ht="13.5" x14ac:dyDescent="0.25">
      <c r="A19" s="3">
        <v>42032</v>
      </c>
      <c r="B19" s="2">
        <v>3.8279000000000001</v>
      </c>
      <c r="C19" s="2">
        <f t="shared" si="0"/>
        <v>-4.5399999999999885E-2</v>
      </c>
      <c r="D19" s="2">
        <f t="shared" si="1"/>
        <v>0</v>
      </c>
      <c r="E19" s="2">
        <f t="shared" si="2"/>
        <v>4.5399999999999885E-2</v>
      </c>
      <c r="F19" s="2">
        <f t="shared" si="5"/>
        <v>2.2075229071220337E-2</v>
      </c>
      <c r="G19" s="2">
        <f t="shared" si="5"/>
        <v>2.5426746668054979E-2</v>
      </c>
      <c r="H19" s="2">
        <f t="shared" si="3"/>
        <v>0.86818928742286416</v>
      </c>
      <c r="I19" s="2">
        <f t="shared" si="4"/>
        <v>46.472233475897767</v>
      </c>
    </row>
    <row r="20" spans="1:9" ht="13.5" x14ac:dyDescent="0.25">
      <c r="A20" s="3">
        <v>42033</v>
      </c>
      <c r="B20" s="2">
        <v>3.8279000000000001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2.04984269947046E-2</v>
      </c>
      <c r="G20" s="2">
        <f t="shared" si="5"/>
        <v>2.3610550477479623E-2</v>
      </c>
      <c r="H20" s="2">
        <f t="shared" si="3"/>
        <v>0.86818928742286416</v>
      </c>
      <c r="I20" s="2">
        <f t="shared" si="4"/>
        <v>46.472233475897767</v>
      </c>
    </row>
    <row r="21" spans="1:9" ht="13.5" x14ac:dyDescent="0.25">
      <c r="A21" s="3">
        <v>42034</v>
      </c>
      <c r="B21" s="2">
        <v>3.8330000000000002</v>
      </c>
      <c r="C21" s="2">
        <f t="shared" si="0"/>
        <v>5.1000000000001044E-3</v>
      </c>
      <c r="D21" s="2">
        <f t="shared" si="1"/>
        <v>5.1000000000001044E-3</v>
      </c>
      <c r="E21" s="2">
        <f t="shared" si="2"/>
        <v>0</v>
      </c>
      <c r="F21" s="2">
        <f t="shared" si="5"/>
        <v>1.939853935222571E-2</v>
      </c>
      <c r="G21" s="2">
        <f t="shared" si="5"/>
        <v>2.1924082586231079E-2</v>
      </c>
      <c r="H21" s="2">
        <f t="shared" si="3"/>
        <v>0.88480506657133839</v>
      </c>
      <c r="I21" s="2">
        <f t="shared" si="4"/>
        <v>46.94411545597621</v>
      </c>
    </row>
    <row r="22" spans="1:9" ht="13.5" x14ac:dyDescent="0.25">
      <c r="A22" s="3">
        <v>42037</v>
      </c>
      <c r="B22" s="2">
        <v>3.8733</v>
      </c>
      <c r="C22" s="2">
        <f t="shared" si="0"/>
        <v>4.029999999999978E-2</v>
      </c>
      <c r="D22" s="2">
        <f t="shared" si="1"/>
        <v>4.029999999999978E-2</v>
      </c>
      <c r="E22" s="2">
        <f t="shared" si="2"/>
        <v>0</v>
      </c>
      <c r="F22" s="2">
        <f t="shared" si="5"/>
        <v>2.0891500827066718E-2</v>
      </c>
      <c r="G22" s="2">
        <f t="shared" si="5"/>
        <v>2.0358076687214573E-2</v>
      </c>
      <c r="H22" s="2">
        <f t="shared" si="3"/>
        <v>1.0262020891289376</v>
      </c>
      <c r="I22" s="2">
        <f t="shared" si="4"/>
        <v>50.646581337308803</v>
      </c>
    </row>
    <row r="23" spans="1:9" ht="13.5" x14ac:dyDescent="0.25">
      <c r="A23" s="3">
        <v>42038</v>
      </c>
      <c r="B23" s="2">
        <v>3.8733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1.9399250767990522E-2</v>
      </c>
      <c r="G23" s="2">
        <f t="shared" si="5"/>
        <v>1.8903928352413533E-2</v>
      </c>
      <c r="H23" s="2">
        <f t="shared" si="3"/>
        <v>1.0262020891289376</v>
      </c>
      <c r="I23" s="2">
        <f t="shared" si="4"/>
        <v>50.646581337308803</v>
      </c>
    </row>
    <row r="24" spans="1:9" ht="13.5" x14ac:dyDescent="0.25">
      <c r="A24" s="3">
        <v>42039</v>
      </c>
      <c r="B24" s="2">
        <v>3.8733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1.8013589998848341E-2</v>
      </c>
      <c r="G24" s="2">
        <f t="shared" si="5"/>
        <v>1.7553647755812567E-2</v>
      </c>
      <c r="H24" s="2">
        <f t="shared" si="3"/>
        <v>1.0262020891289374</v>
      </c>
      <c r="I24" s="2">
        <f t="shared" si="4"/>
        <v>50.646581337308803</v>
      </c>
    </row>
    <row r="25" spans="1:9" ht="13.5" x14ac:dyDescent="0.25">
      <c r="A25" s="3">
        <v>42040</v>
      </c>
      <c r="B25" s="2">
        <v>3.7574000000000001</v>
      </c>
      <c r="C25" s="2">
        <f t="shared" si="0"/>
        <v>-0.11589999999999989</v>
      </c>
      <c r="D25" s="2">
        <f t="shared" si="1"/>
        <v>0</v>
      </c>
      <c r="E25" s="2">
        <f t="shared" si="2"/>
        <v>0.11589999999999989</v>
      </c>
      <c r="F25" s="2">
        <f t="shared" si="5"/>
        <v>1.6726904998930602E-2</v>
      </c>
      <c r="G25" s="2">
        <f t="shared" si="5"/>
        <v>2.4578387201825948E-2</v>
      </c>
      <c r="H25" s="2">
        <f t="shared" si="3"/>
        <v>0.68055340090369909</v>
      </c>
      <c r="I25" s="2">
        <f t="shared" si="4"/>
        <v>40.495791477839326</v>
      </c>
    </row>
    <row r="26" spans="1:9" ht="13.5" x14ac:dyDescent="0.25">
      <c r="A26" s="3">
        <v>42041</v>
      </c>
      <c r="B26" s="2">
        <v>3.7826</v>
      </c>
      <c r="C26" s="2">
        <f t="shared" si="0"/>
        <v>2.5199999999999889E-2</v>
      </c>
      <c r="D26" s="2">
        <f t="shared" si="1"/>
        <v>2.5199999999999889E-2</v>
      </c>
      <c r="E26" s="2">
        <f t="shared" si="2"/>
        <v>0</v>
      </c>
      <c r="F26" s="2">
        <f t="shared" si="5"/>
        <v>1.7332126070435553E-2</v>
      </c>
      <c r="G26" s="2">
        <f t="shared" si="5"/>
        <v>2.2822788115981239E-2</v>
      </c>
      <c r="H26" s="2">
        <f t="shared" si="3"/>
        <v>0.75942194189232515</v>
      </c>
      <c r="I26" s="2">
        <f t="shared" si="4"/>
        <v>43.163150567256082</v>
      </c>
    </row>
    <row r="27" spans="1:9" ht="13.5" x14ac:dyDescent="0.25">
      <c r="A27" s="3">
        <v>42044</v>
      </c>
      <c r="B27" s="2">
        <v>3.7875999999999999</v>
      </c>
      <c r="C27" s="2">
        <f t="shared" si="0"/>
        <v>4.9999999999998934E-3</v>
      </c>
      <c r="D27" s="2">
        <f t="shared" si="1"/>
        <v>4.9999999999998934E-3</v>
      </c>
      <c r="E27" s="2">
        <f t="shared" si="2"/>
        <v>0</v>
      </c>
      <c r="F27" s="2">
        <f t="shared" si="5"/>
        <v>1.6451259922547291E-2</v>
      </c>
      <c r="G27" s="2">
        <f t="shared" si="5"/>
        <v>2.119258896483972E-2</v>
      </c>
      <c r="H27" s="2">
        <f t="shared" si="3"/>
        <v>0.77627419424032185</v>
      </c>
      <c r="I27" s="2">
        <f t="shared" si="4"/>
        <v>43.702385406343154</v>
      </c>
    </row>
    <row r="28" spans="1:9" ht="13.5" x14ac:dyDescent="0.25">
      <c r="A28" s="3">
        <v>42045</v>
      </c>
      <c r="B28" s="2">
        <v>3.7776000000000001</v>
      </c>
      <c r="C28" s="2">
        <f t="shared" si="0"/>
        <v>-9.9999999999997868E-3</v>
      </c>
      <c r="D28" s="2">
        <f t="shared" si="1"/>
        <v>0</v>
      </c>
      <c r="E28" s="2">
        <f t="shared" si="2"/>
        <v>9.9999999999997868E-3</v>
      </c>
      <c r="F28" s="2">
        <f>((F27*13)+D28)/14</f>
        <v>1.5276169928079628E-2</v>
      </c>
      <c r="G28" s="2">
        <f>((G27*13)+E28)/14</f>
        <v>2.039311832449401E-2</v>
      </c>
      <c r="H28" s="2">
        <f t="shared" si="3"/>
        <v>0.74908455318142997</v>
      </c>
      <c r="I28" s="2">
        <f t="shared" si="4"/>
        <v>42.827235070992501</v>
      </c>
    </row>
    <row r="29" spans="1:9" ht="13.5" x14ac:dyDescent="0.25">
      <c r="A29" s="3">
        <v>42046</v>
      </c>
      <c r="B29" s="2">
        <v>3.8681999999999999</v>
      </c>
      <c r="C29" s="2">
        <f t="shared" si="0"/>
        <v>9.0599999999999792E-2</v>
      </c>
      <c r="D29" s="2">
        <f t="shared" si="1"/>
        <v>9.0599999999999792E-2</v>
      </c>
      <c r="E29" s="2">
        <f t="shared" si="2"/>
        <v>0</v>
      </c>
      <c r="F29" s="2">
        <f t="shared" ref="F29:G44" si="6">((F28*13)+D29)/14</f>
        <v>2.0656443504645353E-2</v>
      </c>
      <c r="G29" s="2">
        <f t="shared" si="6"/>
        <v>1.8936467015601581E-2</v>
      </c>
      <c r="H29" s="2">
        <f t="shared" si="3"/>
        <v>1.0908287954467273</v>
      </c>
      <c r="I29" s="2">
        <f t="shared" si="4"/>
        <v>52.172076347057406</v>
      </c>
    </row>
    <row r="30" spans="1:9" ht="13.5" x14ac:dyDescent="0.25">
      <c r="A30" s="3">
        <v>42047</v>
      </c>
      <c r="B30" s="2">
        <v>3.8681999999999999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1.9180983254313545E-2</v>
      </c>
      <c r="G30" s="2">
        <f t="shared" si="6"/>
        <v>1.7583862228772899E-2</v>
      </c>
      <c r="H30" s="2">
        <f t="shared" si="3"/>
        <v>1.0908287954467273</v>
      </c>
      <c r="I30" s="2">
        <f t="shared" si="4"/>
        <v>52.172076347057406</v>
      </c>
    </row>
    <row r="31" spans="1:9" ht="13.5" x14ac:dyDescent="0.25">
      <c r="A31" s="3">
        <v>42048</v>
      </c>
      <c r="B31" s="2">
        <v>3.9287000000000001</v>
      </c>
      <c r="C31" s="2">
        <f t="shared" si="0"/>
        <v>6.050000000000022E-2</v>
      </c>
      <c r="D31" s="2">
        <f t="shared" si="1"/>
        <v>6.050000000000022E-2</v>
      </c>
      <c r="E31" s="2">
        <f t="shared" si="2"/>
        <v>0</v>
      </c>
      <c r="F31" s="2">
        <f t="shared" si="6"/>
        <v>2.2132341593291163E-2</v>
      </c>
      <c r="G31" s="2">
        <f t="shared" si="6"/>
        <v>1.6327872069574836E-2</v>
      </c>
      <c r="H31" s="2">
        <f t="shared" si="3"/>
        <v>1.3554945493805226</v>
      </c>
      <c r="I31" s="2">
        <f t="shared" si="4"/>
        <v>57.546070303453156</v>
      </c>
    </row>
    <row r="32" spans="1:9" ht="13.5" x14ac:dyDescent="0.25">
      <c r="A32" s="3">
        <v>42051</v>
      </c>
      <c r="B32" s="2">
        <v>3.8782999999999999</v>
      </c>
      <c r="C32" s="2">
        <f t="shared" si="0"/>
        <v>-5.0400000000000222E-2</v>
      </c>
      <c r="D32" s="2">
        <f t="shared" si="1"/>
        <v>0</v>
      </c>
      <c r="E32" s="2">
        <f t="shared" si="2"/>
        <v>5.0400000000000222E-2</v>
      </c>
      <c r="F32" s="2">
        <f t="shared" si="6"/>
        <v>2.0551460050913222E-2</v>
      </c>
      <c r="G32" s="2">
        <f t="shared" si="6"/>
        <v>1.8761595493176648E-2</v>
      </c>
      <c r="H32" s="2">
        <f t="shared" si="3"/>
        <v>1.0954004449348418</v>
      </c>
      <c r="I32" s="2">
        <f t="shared" si="4"/>
        <v>52.276425137864472</v>
      </c>
    </row>
    <row r="33" spans="1:9" ht="13.5" x14ac:dyDescent="0.25">
      <c r="A33" s="3">
        <v>42052</v>
      </c>
      <c r="B33" s="2">
        <v>3.8782999999999999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1.9083498618705137E-2</v>
      </c>
      <c r="G33" s="2">
        <f t="shared" si="6"/>
        <v>1.7421481529378315E-2</v>
      </c>
      <c r="H33" s="2">
        <f t="shared" si="3"/>
        <v>1.095400444934842</v>
      </c>
      <c r="I33" s="2">
        <f t="shared" si="4"/>
        <v>52.276425137864486</v>
      </c>
    </row>
    <row r="34" spans="1:9" ht="13.5" x14ac:dyDescent="0.25">
      <c r="A34" s="3">
        <v>42053</v>
      </c>
      <c r="B34" s="2">
        <v>3.8027000000000002</v>
      </c>
      <c r="C34" s="2">
        <f t="shared" si="0"/>
        <v>-7.5599999999999667E-2</v>
      </c>
      <c r="D34" s="2">
        <f t="shared" si="1"/>
        <v>0</v>
      </c>
      <c r="E34" s="2">
        <f t="shared" si="2"/>
        <v>7.5599999999999667E-2</v>
      </c>
      <c r="F34" s="2">
        <f t="shared" si="6"/>
        <v>1.7720391574511912E-2</v>
      </c>
      <c r="G34" s="2">
        <f t="shared" si="6"/>
        <v>2.1577089991565553E-2</v>
      </c>
      <c r="H34" s="2">
        <f t="shared" si="3"/>
        <v>0.82125956657912547</v>
      </c>
      <c r="I34" s="2">
        <f t="shared" si="4"/>
        <v>45.092944556041424</v>
      </c>
    </row>
    <row r="35" spans="1:9" ht="13.5" x14ac:dyDescent="0.25">
      <c r="A35" s="3">
        <v>42054</v>
      </c>
      <c r="B35" s="2">
        <v>3.8027000000000002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1.6454649319189631E-2</v>
      </c>
      <c r="G35" s="2">
        <f t="shared" si="6"/>
        <v>2.0035869277882302E-2</v>
      </c>
      <c r="H35" s="2">
        <f t="shared" si="3"/>
        <v>0.82125956657912524</v>
      </c>
      <c r="I35" s="2">
        <f t="shared" si="4"/>
        <v>45.092944556041424</v>
      </c>
    </row>
    <row r="36" spans="1:9" ht="13.5" x14ac:dyDescent="0.25">
      <c r="A36" s="3">
        <v>42055</v>
      </c>
      <c r="B36" s="2">
        <v>3.8782999999999999</v>
      </c>
      <c r="C36" s="2">
        <f t="shared" si="0"/>
        <v>7.5599999999999667E-2</v>
      </c>
      <c r="D36" s="2">
        <f t="shared" si="1"/>
        <v>7.5599999999999667E-2</v>
      </c>
      <c r="E36" s="2">
        <f t="shared" si="2"/>
        <v>0</v>
      </c>
      <c r="F36" s="2">
        <f t="shared" si="6"/>
        <v>2.0679317224961778E-2</v>
      </c>
      <c r="G36" s="2">
        <f t="shared" si="6"/>
        <v>1.8604735758033567E-2</v>
      </c>
      <c r="H36" s="2">
        <f t="shared" si="3"/>
        <v>1.1115082468200281</v>
      </c>
      <c r="I36" s="2">
        <f t="shared" si="4"/>
        <v>52.640488072636273</v>
      </c>
    </row>
    <row r="37" spans="1:9" ht="13.5" x14ac:dyDescent="0.25">
      <c r="A37" s="3">
        <v>42058</v>
      </c>
      <c r="B37" s="2">
        <v>3.8580999999999999</v>
      </c>
      <c r="C37" s="2">
        <f t="shared" si="0"/>
        <v>-2.0199999999999996E-2</v>
      </c>
      <c r="D37" s="2">
        <f t="shared" si="1"/>
        <v>0</v>
      </c>
      <c r="E37" s="2">
        <f t="shared" si="2"/>
        <v>2.0199999999999996E-2</v>
      </c>
      <c r="F37" s="2">
        <f t="shared" si="6"/>
        <v>1.9202223137464506E-2</v>
      </c>
      <c r="G37" s="2">
        <f t="shared" si="6"/>
        <v>1.8718683203888312E-2</v>
      </c>
      <c r="H37" s="2">
        <f t="shared" si="3"/>
        <v>1.0258319417188357</v>
      </c>
      <c r="I37" s="2">
        <f t="shared" si="4"/>
        <v>50.637563787668341</v>
      </c>
    </row>
    <row r="38" spans="1:9" ht="13.5" x14ac:dyDescent="0.25">
      <c r="A38" s="3">
        <v>42059</v>
      </c>
      <c r="B38" s="2">
        <v>3.8580999999999999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1.7830635770502756E-2</v>
      </c>
      <c r="G38" s="2">
        <f t="shared" si="6"/>
        <v>1.7381634403610575E-2</v>
      </c>
      <c r="H38" s="2">
        <f t="shared" si="3"/>
        <v>1.025831941718836</v>
      </c>
      <c r="I38" s="2">
        <f t="shared" si="4"/>
        <v>50.637563787668356</v>
      </c>
    </row>
    <row r="39" spans="1:9" ht="13.5" x14ac:dyDescent="0.25">
      <c r="A39" s="3">
        <v>42060</v>
      </c>
      <c r="B39" s="2">
        <v>3.8580999999999999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1.6557018929752559E-2</v>
      </c>
      <c r="G39" s="2">
        <f t="shared" si="6"/>
        <v>1.6140089089066962E-2</v>
      </c>
      <c r="H39" s="2">
        <f t="shared" si="3"/>
        <v>1.025831941718836</v>
      </c>
      <c r="I39" s="2">
        <f t="shared" si="4"/>
        <v>50.637563787668356</v>
      </c>
    </row>
    <row r="40" spans="1:9" ht="13.5" x14ac:dyDescent="0.25">
      <c r="A40" s="3">
        <v>42061</v>
      </c>
      <c r="B40" s="2">
        <v>3.8481000000000001</v>
      </c>
      <c r="C40" s="2">
        <f t="shared" si="0"/>
        <v>-9.9999999999997868E-3</v>
      </c>
      <c r="D40" s="2">
        <f t="shared" si="1"/>
        <v>0</v>
      </c>
      <c r="E40" s="2">
        <f t="shared" si="2"/>
        <v>9.9999999999997868E-3</v>
      </c>
      <c r="F40" s="2">
        <f t="shared" si="6"/>
        <v>1.5374374720484519E-2</v>
      </c>
      <c r="G40" s="2">
        <f t="shared" si="6"/>
        <v>1.5701511296990735E-2</v>
      </c>
      <c r="H40" s="2">
        <f t="shared" si="3"/>
        <v>0.97916528095171873</v>
      </c>
      <c r="I40" s="2">
        <f t="shared" si="4"/>
        <v>49.473648834465649</v>
      </c>
    </row>
    <row r="41" spans="1:9" ht="13.5" x14ac:dyDescent="0.25">
      <c r="A41" s="3">
        <v>42062</v>
      </c>
      <c r="B41" s="2">
        <v>4.0797999999999996</v>
      </c>
      <c r="C41" s="2">
        <f t="shared" si="0"/>
        <v>0.23169999999999957</v>
      </c>
      <c r="D41" s="2">
        <f t="shared" si="1"/>
        <v>0.23169999999999957</v>
      </c>
      <c r="E41" s="2">
        <f t="shared" si="2"/>
        <v>0</v>
      </c>
      <c r="F41" s="2">
        <f t="shared" si="6"/>
        <v>3.0826205097592738E-2</v>
      </c>
      <c r="G41" s="2">
        <f t="shared" si="6"/>
        <v>1.457997477577711E-2</v>
      </c>
      <c r="H41" s="2">
        <f t="shared" si="3"/>
        <v>2.1142838428504556</v>
      </c>
      <c r="I41" s="2">
        <f t="shared" si="4"/>
        <v>67.889888961286346</v>
      </c>
    </row>
    <row r="42" spans="1:9" ht="13.5" x14ac:dyDescent="0.25">
      <c r="A42" s="3">
        <v>42065</v>
      </c>
      <c r="B42" s="2">
        <v>4.3266</v>
      </c>
      <c r="C42" s="2">
        <f t="shared" si="0"/>
        <v>0.24680000000000035</v>
      </c>
      <c r="D42" s="2">
        <f t="shared" si="1"/>
        <v>0.24680000000000035</v>
      </c>
      <c r="E42" s="2">
        <f t="shared" si="2"/>
        <v>0</v>
      </c>
      <c r="F42" s="2">
        <f t="shared" si="6"/>
        <v>4.6252904733478997E-2</v>
      </c>
      <c r="G42" s="2">
        <f t="shared" si="6"/>
        <v>1.3538548006078744E-2</v>
      </c>
      <c r="H42" s="2">
        <f t="shared" si="3"/>
        <v>3.4163859161788737</v>
      </c>
      <c r="I42" s="2">
        <f t="shared" si="4"/>
        <v>77.357051241001699</v>
      </c>
    </row>
    <row r="43" spans="1:9" ht="13.5" x14ac:dyDescent="0.25">
      <c r="A43" s="3">
        <v>42066</v>
      </c>
      <c r="B43" s="2">
        <v>4.5179999999999998</v>
      </c>
      <c r="C43" s="2">
        <f t="shared" si="0"/>
        <v>0.19139999999999979</v>
      </c>
      <c r="D43" s="2">
        <f t="shared" si="1"/>
        <v>0.19139999999999979</v>
      </c>
      <c r="E43" s="2">
        <f t="shared" si="2"/>
        <v>0</v>
      </c>
      <c r="F43" s="2">
        <f t="shared" si="6"/>
        <v>5.6620554395373342E-2</v>
      </c>
      <c r="G43" s="2">
        <f t="shared" si="6"/>
        <v>1.2571508862787406E-2</v>
      </c>
      <c r="H43" s="2">
        <f t="shared" si="3"/>
        <v>4.503878970564493</v>
      </c>
      <c r="I43" s="2">
        <f t="shared" si="4"/>
        <v>81.83099582406993</v>
      </c>
    </row>
    <row r="44" spans="1:9" ht="13.5" x14ac:dyDescent="0.25">
      <c r="A44" s="3">
        <v>42067</v>
      </c>
      <c r="B44" s="2">
        <v>4.4524999999999997</v>
      </c>
      <c r="C44" s="2">
        <f t="shared" si="0"/>
        <v>-6.5500000000000114E-2</v>
      </c>
      <c r="D44" s="2">
        <f t="shared" si="1"/>
        <v>0</v>
      </c>
      <c r="E44" s="2">
        <f t="shared" si="2"/>
        <v>6.5500000000000114E-2</v>
      </c>
      <c r="F44" s="2">
        <f t="shared" si="6"/>
        <v>5.2576229081418104E-2</v>
      </c>
      <c r="G44" s="2">
        <f t="shared" si="6"/>
        <v>1.6352115372588315E-2</v>
      </c>
      <c r="H44" s="2">
        <f t="shared" si="3"/>
        <v>3.2152555118069723</v>
      </c>
      <c r="I44" s="2">
        <f t="shared" si="4"/>
        <v>76.276645693268421</v>
      </c>
    </row>
    <row r="45" spans="1:9" ht="13.5" x14ac:dyDescent="0.25">
      <c r="A45" s="3">
        <v>42068</v>
      </c>
      <c r="B45" s="2">
        <v>4.4322999999999997</v>
      </c>
      <c r="C45" s="2">
        <f t="shared" si="0"/>
        <v>-2.0199999999999996E-2</v>
      </c>
      <c r="D45" s="2">
        <f t="shared" si="1"/>
        <v>0</v>
      </c>
      <c r="E45" s="2">
        <f t="shared" si="2"/>
        <v>2.0199999999999996E-2</v>
      </c>
      <c r="F45" s="2">
        <f t="shared" ref="F45:G60" si="7">((F44*13)+D45)/14</f>
        <v>4.8820784147031102E-2</v>
      </c>
      <c r="G45" s="2">
        <f t="shared" si="7"/>
        <v>1.6626964274546293E-2</v>
      </c>
      <c r="H45" s="2">
        <f t="shared" si="3"/>
        <v>2.9362415977382796</v>
      </c>
      <c r="I45" s="2">
        <f t="shared" si="4"/>
        <v>74.595055329566435</v>
      </c>
    </row>
    <row r="46" spans="1:9" ht="13.5" x14ac:dyDescent="0.25">
      <c r="A46" s="3">
        <v>42069</v>
      </c>
      <c r="B46" s="2">
        <v>4.5632999999999999</v>
      </c>
      <c r="C46" s="2">
        <f t="shared" si="0"/>
        <v>0.13100000000000023</v>
      </c>
      <c r="D46" s="2">
        <f t="shared" si="1"/>
        <v>0.13100000000000023</v>
      </c>
      <c r="E46" s="2">
        <f t="shared" si="2"/>
        <v>0</v>
      </c>
      <c r="F46" s="2">
        <f t="shared" si="7"/>
        <v>5.46907281365289E-2</v>
      </c>
      <c r="G46" s="2">
        <f t="shared" si="7"/>
        <v>1.5439323969221557E-2</v>
      </c>
      <c r="H46" s="2">
        <f t="shared" si="3"/>
        <v>3.542300702126298</v>
      </c>
      <c r="I46" s="2">
        <f t="shared" si="4"/>
        <v>77.984724799661777</v>
      </c>
    </row>
    <row r="47" spans="1:9" ht="13.5" x14ac:dyDescent="0.25">
      <c r="A47" s="3">
        <v>42072</v>
      </c>
      <c r="B47" s="2">
        <v>4.8201999999999998</v>
      </c>
      <c r="C47" s="2">
        <f t="shared" si="0"/>
        <v>0.25689999999999991</v>
      </c>
      <c r="D47" s="2">
        <f t="shared" si="1"/>
        <v>0.25689999999999991</v>
      </c>
      <c r="E47" s="2">
        <f t="shared" si="2"/>
        <v>0</v>
      </c>
      <c r="F47" s="2">
        <f t="shared" si="7"/>
        <v>6.9134247555348263E-2</v>
      </c>
      <c r="G47" s="2">
        <f t="shared" si="7"/>
        <v>1.433651511427716E-2</v>
      </c>
      <c r="H47" s="2">
        <f t="shared" si="3"/>
        <v>4.8222491312759992</v>
      </c>
      <c r="I47" s="2">
        <f t="shared" si="4"/>
        <v>82.824506862336193</v>
      </c>
    </row>
    <row r="48" spans="1:9" ht="13.5" x14ac:dyDescent="0.25">
      <c r="A48" s="3">
        <v>42073</v>
      </c>
      <c r="B48" s="2">
        <v>4.9561999999999999</v>
      </c>
      <c r="C48" s="2">
        <f t="shared" si="0"/>
        <v>0.13600000000000012</v>
      </c>
      <c r="D48" s="2">
        <f t="shared" si="1"/>
        <v>0.13600000000000012</v>
      </c>
      <c r="E48" s="2">
        <f t="shared" si="2"/>
        <v>0</v>
      </c>
      <c r="F48" s="2">
        <f t="shared" si="7"/>
        <v>7.3910372729966256E-2</v>
      </c>
      <c r="G48" s="2">
        <f t="shared" si="7"/>
        <v>1.3312478320400221E-2</v>
      </c>
      <c r="H48" s="2">
        <f t="shared" si="3"/>
        <v>5.5519619225749279</v>
      </c>
      <c r="I48" s="2">
        <f t="shared" si="4"/>
        <v>84.737396037750486</v>
      </c>
    </row>
    <row r="49" spans="1:9" ht="13.5" x14ac:dyDescent="0.25">
      <c r="A49" s="3">
        <v>42074</v>
      </c>
      <c r="B49" s="2">
        <v>4.7849000000000004</v>
      </c>
      <c r="C49" s="2">
        <f t="shared" si="0"/>
        <v>-0.17129999999999956</v>
      </c>
      <c r="D49" s="2">
        <f t="shared" si="1"/>
        <v>0</v>
      </c>
      <c r="E49" s="2">
        <f t="shared" si="2"/>
        <v>0.17129999999999956</v>
      </c>
      <c r="F49" s="2">
        <f t="shared" si="7"/>
        <v>6.8631060392111518E-2</v>
      </c>
      <c r="G49" s="2">
        <f t="shared" si="7"/>
        <v>2.4597301297514456E-2</v>
      </c>
      <c r="H49" s="2">
        <f t="shared" si="3"/>
        <v>2.7901865965697077</v>
      </c>
      <c r="I49" s="2">
        <f t="shared" si="4"/>
        <v>73.616074709750549</v>
      </c>
    </row>
    <row r="50" spans="1:9" ht="13.5" x14ac:dyDescent="0.25">
      <c r="A50" s="3">
        <v>42075</v>
      </c>
      <c r="B50" s="2">
        <v>4.7849000000000004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6.3728841792674976E-2</v>
      </c>
      <c r="G50" s="2">
        <f t="shared" si="7"/>
        <v>2.2840351204834852E-2</v>
      </c>
      <c r="H50" s="2">
        <f t="shared" si="3"/>
        <v>2.7901865965697077</v>
      </c>
      <c r="I50" s="2">
        <f t="shared" si="4"/>
        <v>73.616074709750549</v>
      </c>
    </row>
    <row r="51" spans="1:9" ht="13.5" x14ac:dyDescent="0.25">
      <c r="A51" s="3">
        <v>42076</v>
      </c>
      <c r="B51" s="2">
        <v>4.6337999999999999</v>
      </c>
      <c r="C51" s="2">
        <f t="shared" si="0"/>
        <v>-0.15110000000000046</v>
      </c>
      <c r="D51" s="2">
        <f t="shared" si="1"/>
        <v>0</v>
      </c>
      <c r="E51" s="2">
        <f t="shared" si="2"/>
        <v>0.15110000000000046</v>
      </c>
      <c r="F51" s="2">
        <f t="shared" si="7"/>
        <v>5.9176781664626761E-2</v>
      </c>
      <c r="G51" s="2">
        <f t="shared" si="7"/>
        <v>3.2001754690203825E-2</v>
      </c>
      <c r="H51" s="2">
        <f t="shared" si="3"/>
        <v>1.8491730293383439</v>
      </c>
      <c r="I51" s="2">
        <f t="shared" si="4"/>
        <v>64.902096513519666</v>
      </c>
    </row>
    <row r="52" spans="1:9" ht="13.5" x14ac:dyDescent="0.25">
      <c r="A52" s="3">
        <v>42079</v>
      </c>
      <c r="B52" s="2">
        <v>4.6539999999999999</v>
      </c>
      <c r="C52" s="2">
        <f t="shared" si="0"/>
        <v>2.0199999999999996E-2</v>
      </c>
      <c r="D52" s="2">
        <f t="shared" si="1"/>
        <v>2.0199999999999996E-2</v>
      </c>
      <c r="E52" s="2">
        <f t="shared" si="2"/>
        <v>0</v>
      </c>
      <c r="F52" s="2">
        <f t="shared" si="7"/>
        <v>5.6392725831439131E-2</v>
      </c>
      <c r="G52" s="2">
        <f t="shared" si="7"/>
        <v>2.971591506947498E-2</v>
      </c>
      <c r="H52" s="2">
        <f t="shared" si="3"/>
        <v>1.897728059176186</v>
      </c>
      <c r="I52" s="2">
        <f t="shared" si="4"/>
        <v>65.490205444457871</v>
      </c>
    </row>
    <row r="53" spans="1:9" ht="13.5" x14ac:dyDescent="0.25">
      <c r="A53" s="3">
        <v>42080</v>
      </c>
      <c r="B53" s="2">
        <v>4.931</v>
      </c>
      <c r="C53" s="2">
        <f t="shared" si="0"/>
        <v>0.27700000000000014</v>
      </c>
      <c r="D53" s="2">
        <f t="shared" si="1"/>
        <v>0.27700000000000014</v>
      </c>
      <c r="E53" s="2">
        <f t="shared" si="2"/>
        <v>0</v>
      </c>
      <c r="F53" s="2">
        <f t="shared" si="7"/>
        <v>7.2150388272050642E-2</v>
      </c>
      <c r="G53" s="2">
        <f t="shared" si="7"/>
        <v>2.7593349707369624E-2</v>
      </c>
      <c r="H53" s="2">
        <f t="shared" si="3"/>
        <v>2.6147745394166746</v>
      </c>
      <c r="I53" s="2">
        <f t="shared" si="4"/>
        <v>72.335757345425691</v>
      </c>
    </row>
    <row r="54" spans="1:9" ht="13.5" x14ac:dyDescent="0.25">
      <c r="A54" s="3">
        <v>42081</v>
      </c>
      <c r="B54" s="2">
        <v>4.7849000000000004</v>
      </c>
      <c r="C54" s="2">
        <f t="shared" si="0"/>
        <v>-0.14609999999999967</v>
      </c>
      <c r="D54" s="2">
        <f t="shared" si="1"/>
        <v>0</v>
      </c>
      <c r="E54" s="2">
        <f t="shared" si="2"/>
        <v>0.14609999999999967</v>
      </c>
      <c r="F54" s="2">
        <f t="shared" si="7"/>
        <v>6.6996789109761312E-2</v>
      </c>
      <c r="G54" s="2">
        <f t="shared" si="7"/>
        <v>3.6058110442557481E-2</v>
      </c>
      <c r="H54" s="2">
        <f t="shared" si="3"/>
        <v>1.8580227385040273</v>
      </c>
      <c r="I54" s="2">
        <f t="shared" si="4"/>
        <v>65.010775228351434</v>
      </c>
    </row>
    <row r="55" spans="1:9" ht="13.5" x14ac:dyDescent="0.25">
      <c r="A55" s="3">
        <v>42082</v>
      </c>
      <c r="B55" s="2">
        <v>4.7698</v>
      </c>
      <c r="C55" s="2">
        <f t="shared" si="0"/>
        <v>-1.5100000000000335E-2</v>
      </c>
      <c r="D55" s="2">
        <f t="shared" si="1"/>
        <v>0</v>
      </c>
      <c r="E55" s="2">
        <f t="shared" si="2"/>
        <v>1.5100000000000335E-2</v>
      </c>
      <c r="F55" s="2">
        <f t="shared" si="7"/>
        <v>6.2211304173349795E-2</v>
      </c>
      <c r="G55" s="2">
        <f t="shared" si="7"/>
        <v>3.4561102553803395E-2</v>
      </c>
      <c r="H55" s="2">
        <f t="shared" si="3"/>
        <v>1.800038180972428</v>
      </c>
      <c r="I55" s="2">
        <f t="shared" si="4"/>
        <v>64.286201281272923</v>
      </c>
    </row>
    <row r="56" spans="1:9" ht="13.5" x14ac:dyDescent="0.25">
      <c r="A56" s="3">
        <v>42086</v>
      </c>
      <c r="B56" s="2">
        <v>4.7798999999999996</v>
      </c>
      <c r="C56" s="2">
        <f t="shared" si="0"/>
        <v>1.0099999999999554E-2</v>
      </c>
      <c r="D56" s="2">
        <f t="shared" si="1"/>
        <v>1.0099999999999554E-2</v>
      </c>
      <c r="E56" s="2">
        <f t="shared" si="2"/>
        <v>0</v>
      </c>
      <c r="F56" s="2">
        <f t="shared" si="7"/>
        <v>5.848906816096764E-2</v>
      </c>
      <c r="G56" s="2">
        <f t="shared" si="7"/>
        <v>3.2092452371388865E-2</v>
      </c>
      <c r="H56" s="2">
        <f t="shared" si="3"/>
        <v>1.8225178769171266</v>
      </c>
      <c r="I56" s="2">
        <f t="shared" si="4"/>
        <v>64.570640697155042</v>
      </c>
    </row>
    <row r="57" spans="1:9" ht="13.5" x14ac:dyDescent="0.25">
      <c r="A57" s="3">
        <v>42087</v>
      </c>
      <c r="B57" s="2">
        <v>4.6337999999999999</v>
      </c>
      <c r="C57" s="2">
        <f t="shared" si="0"/>
        <v>-0.14609999999999967</v>
      </c>
      <c r="D57" s="2">
        <f t="shared" si="1"/>
        <v>0</v>
      </c>
      <c r="E57" s="2">
        <f t="shared" si="2"/>
        <v>0.14609999999999967</v>
      </c>
      <c r="F57" s="2">
        <f t="shared" si="7"/>
        <v>5.4311277578041384E-2</v>
      </c>
      <c r="G57" s="2">
        <f t="shared" si="7"/>
        <v>4.0235848630575353E-2</v>
      </c>
      <c r="H57" s="2">
        <f t="shared" si="3"/>
        <v>1.349823091261211</v>
      </c>
      <c r="I57" s="2">
        <f t="shared" si="4"/>
        <v>57.443604851832731</v>
      </c>
    </row>
    <row r="58" spans="1:9" ht="13.5" x14ac:dyDescent="0.25">
      <c r="A58" s="3">
        <v>42088</v>
      </c>
      <c r="B58" s="2">
        <v>4.6288</v>
      </c>
      <c r="C58" s="2">
        <f t="shared" si="0"/>
        <v>-4.9999999999998934E-3</v>
      </c>
      <c r="D58" s="2">
        <f t="shared" si="1"/>
        <v>0</v>
      </c>
      <c r="E58" s="2">
        <f t="shared" si="2"/>
        <v>4.9999999999998934E-3</v>
      </c>
      <c r="F58" s="2">
        <f t="shared" si="7"/>
        <v>5.0431900608181292E-2</v>
      </c>
      <c r="G58" s="2">
        <f t="shared" si="7"/>
        <v>3.7719002299819962E-2</v>
      </c>
      <c r="H58" s="2">
        <f t="shared" si="3"/>
        <v>1.3370422740058003</v>
      </c>
      <c r="I58" s="2">
        <f t="shared" si="4"/>
        <v>57.210872429536636</v>
      </c>
    </row>
    <row r="59" spans="1:9" ht="13.5" x14ac:dyDescent="0.25">
      <c r="A59" s="3">
        <v>42089</v>
      </c>
      <c r="B59" s="2">
        <v>4.6288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4.6829621993311199E-2</v>
      </c>
      <c r="G59" s="2">
        <f t="shared" si="7"/>
        <v>3.5024787849832824E-2</v>
      </c>
      <c r="H59" s="2">
        <f t="shared" si="3"/>
        <v>1.3370422740058001</v>
      </c>
      <c r="I59" s="2">
        <f t="shared" si="4"/>
        <v>57.210872429536629</v>
      </c>
    </row>
    <row r="60" spans="1:9" ht="13.5" x14ac:dyDescent="0.25">
      <c r="A60" s="3">
        <v>42090</v>
      </c>
      <c r="B60" s="2">
        <v>4.6791</v>
      </c>
      <c r="C60" s="2">
        <f t="shared" si="0"/>
        <v>5.0300000000000011E-2</v>
      </c>
      <c r="D60" s="2">
        <f t="shared" si="1"/>
        <v>5.0300000000000011E-2</v>
      </c>
      <c r="E60" s="2">
        <f t="shared" si="2"/>
        <v>0</v>
      </c>
      <c r="F60" s="2">
        <f t="shared" si="7"/>
        <v>4.7077506136646116E-2</v>
      </c>
      <c r="G60" s="2">
        <f t="shared" si="7"/>
        <v>3.2523017289130478E-2</v>
      </c>
      <c r="H60" s="2">
        <f t="shared" si="3"/>
        <v>1.4475134861604584</v>
      </c>
      <c r="I60" s="2">
        <f t="shared" si="4"/>
        <v>59.142206747601954</v>
      </c>
    </row>
    <row r="61" spans="1:9" ht="13.5" x14ac:dyDescent="0.25">
      <c r="A61" s="3">
        <v>42093</v>
      </c>
      <c r="B61" s="2">
        <v>4.7798999999999996</v>
      </c>
      <c r="C61" s="2">
        <f t="shared" si="0"/>
        <v>0.10079999999999956</v>
      </c>
      <c r="D61" s="2">
        <f t="shared" si="1"/>
        <v>0.10079999999999956</v>
      </c>
      <c r="E61" s="2">
        <f t="shared" si="2"/>
        <v>0</v>
      </c>
      <c r="F61" s="2">
        <f t="shared" ref="F61:G76" si="8">((F60*13)+D61)/14</f>
        <v>5.0914827126885651E-2</v>
      </c>
      <c r="G61" s="2">
        <f t="shared" si="8"/>
        <v>3.0199944625621155E-2</v>
      </c>
      <c r="H61" s="2">
        <f t="shared" si="3"/>
        <v>1.6859245193347248</v>
      </c>
      <c r="I61" s="2">
        <f t="shared" si="4"/>
        <v>62.768871842769073</v>
      </c>
    </row>
    <row r="62" spans="1:9" ht="13.5" x14ac:dyDescent="0.25">
      <c r="A62" s="3">
        <v>42094</v>
      </c>
      <c r="B62" s="2">
        <v>4.7798999999999996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4.7278053760679527E-2</v>
      </c>
      <c r="G62" s="2">
        <f t="shared" si="8"/>
        <v>2.8042805723791069E-2</v>
      </c>
      <c r="H62" s="2">
        <f t="shared" si="3"/>
        <v>1.6859245193347248</v>
      </c>
      <c r="I62" s="2">
        <f t="shared" si="4"/>
        <v>62.768871842769073</v>
      </c>
    </row>
    <row r="63" spans="1:9" ht="13.5" x14ac:dyDescent="0.25">
      <c r="A63" s="3">
        <v>42095</v>
      </c>
      <c r="B63" s="2">
        <v>4.7648000000000001</v>
      </c>
      <c r="C63" s="2">
        <f t="shared" si="0"/>
        <v>-1.5099999999999447E-2</v>
      </c>
      <c r="D63" s="2">
        <f t="shared" si="1"/>
        <v>0</v>
      </c>
      <c r="E63" s="2">
        <f t="shared" si="2"/>
        <v>1.5099999999999447E-2</v>
      </c>
      <c r="F63" s="2">
        <f t="shared" si="8"/>
        <v>4.3901049920630986E-2</v>
      </c>
      <c r="G63" s="2">
        <f t="shared" si="8"/>
        <v>2.7118319600663097E-2</v>
      </c>
      <c r="H63" s="2">
        <f t="shared" si="3"/>
        <v>1.6188705851655172</v>
      </c>
      <c r="I63" s="2">
        <f t="shared" si="4"/>
        <v>61.815600753070498</v>
      </c>
    </row>
    <row r="64" spans="1:9" ht="13.5" x14ac:dyDescent="0.25">
      <c r="A64" s="3">
        <v>42096</v>
      </c>
      <c r="B64" s="2">
        <v>4.7596999999999996</v>
      </c>
      <c r="C64" s="2">
        <f t="shared" si="0"/>
        <v>-5.1000000000005485E-3</v>
      </c>
      <c r="D64" s="2">
        <f t="shared" si="1"/>
        <v>0</v>
      </c>
      <c r="E64" s="2">
        <f t="shared" si="2"/>
        <v>5.1000000000005485E-3</v>
      </c>
      <c r="F64" s="2">
        <f t="shared" si="8"/>
        <v>4.0765260640585908E-2</v>
      </c>
      <c r="G64" s="2">
        <f t="shared" si="8"/>
        <v>2.554558248633006E-2</v>
      </c>
      <c r="H64" s="2">
        <f t="shared" si="3"/>
        <v>1.595785128892645</v>
      </c>
      <c r="I64" s="2">
        <f t="shared" si="4"/>
        <v>61.476010133912844</v>
      </c>
    </row>
    <row r="65" spans="1:9" ht="13.5" x14ac:dyDescent="0.25">
      <c r="A65" s="3">
        <v>42097</v>
      </c>
      <c r="B65" s="2">
        <v>4.7747999999999999</v>
      </c>
      <c r="C65" s="2">
        <f t="shared" si="0"/>
        <v>1.5100000000000335E-2</v>
      </c>
      <c r="D65" s="2">
        <f t="shared" si="1"/>
        <v>1.5100000000000335E-2</v>
      </c>
      <c r="E65" s="2">
        <f t="shared" si="2"/>
        <v>0</v>
      </c>
      <c r="F65" s="2">
        <f t="shared" si="8"/>
        <v>3.893202773768694E-2</v>
      </c>
      <c r="G65" s="2">
        <f t="shared" si="8"/>
        <v>2.372089802302077E-2</v>
      </c>
      <c r="H65" s="2">
        <f t="shared" si="3"/>
        <v>1.6412543783082749</v>
      </c>
      <c r="I65" s="2">
        <f t="shared" si="4"/>
        <v>62.13920142593382</v>
      </c>
    </row>
    <row r="66" spans="1:9" ht="13.5" x14ac:dyDescent="0.25">
      <c r="A66" s="3">
        <v>42100</v>
      </c>
      <c r="B66" s="2">
        <v>4.7596999999999996</v>
      </c>
      <c r="C66" s="2">
        <f t="shared" si="0"/>
        <v>-1.5100000000000335E-2</v>
      </c>
      <c r="D66" s="2">
        <f t="shared" si="1"/>
        <v>0</v>
      </c>
      <c r="E66" s="2">
        <f t="shared" si="2"/>
        <v>1.5100000000000335E-2</v>
      </c>
      <c r="F66" s="2">
        <f t="shared" si="8"/>
        <v>3.6151168613566445E-2</v>
      </c>
      <c r="G66" s="2">
        <f t="shared" si="8"/>
        <v>2.3105119592805028E-2</v>
      </c>
      <c r="H66" s="2">
        <f t="shared" si="3"/>
        <v>1.5646388874275283</v>
      </c>
      <c r="I66" s="2">
        <f t="shared" si="4"/>
        <v>61.008155771861738</v>
      </c>
    </row>
    <row r="67" spans="1:9" ht="13.5" x14ac:dyDescent="0.25">
      <c r="A67" s="3">
        <v>42101</v>
      </c>
      <c r="B67" s="2">
        <v>4.7849000000000004</v>
      </c>
      <c r="C67" s="2">
        <f t="shared" ref="C67:C130" si="9">B67-B66</f>
        <v>2.5200000000000777E-2</v>
      </c>
      <c r="D67" s="2">
        <f t="shared" ref="D67:D130" si="10">IF(C67&gt;0,C67,0)</f>
        <v>2.5200000000000777E-2</v>
      </c>
      <c r="E67" s="2">
        <f t="shared" ref="E67:E130" si="11">IF(C67&lt;0,-C67,0)</f>
        <v>0</v>
      </c>
      <c r="F67" s="2">
        <f t="shared" si="8"/>
        <v>3.5368942284026039E-2</v>
      </c>
      <c r="G67" s="2">
        <f t="shared" si="8"/>
        <v>2.1454753907604669E-2</v>
      </c>
      <c r="H67" s="2">
        <f t="shared" si="3"/>
        <v>1.6485363773615445</v>
      </c>
      <c r="I67" s="2">
        <f t="shared" si="4"/>
        <v>62.243297522830566</v>
      </c>
    </row>
    <row r="68" spans="1:9" ht="13.5" x14ac:dyDescent="0.25">
      <c r="A68" s="3">
        <v>42102</v>
      </c>
      <c r="B68" s="2">
        <v>4.7899000000000003</v>
      </c>
      <c r="C68" s="2">
        <f t="shared" si="9"/>
        <v>4.9999999999998934E-3</v>
      </c>
      <c r="D68" s="2">
        <f t="shared" si="10"/>
        <v>4.9999999999998934E-3</v>
      </c>
      <c r="E68" s="2">
        <f t="shared" si="11"/>
        <v>0</v>
      </c>
      <c r="F68" s="2">
        <f t="shared" si="8"/>
        <v>3.3199732120881315E-2</v>
      </c>
      <c r="G68" s="2">
        <f t="shared" si="8"/>
        <v>1.9922271485632907E-2</v>
      </c>
      <c r="H68" s="2">
        <f t="shared" si="3"/>
        <v>1.6664631914500083</v>
      </c>
      <c r="I68" s="2">
        <f t="shared" si="4"/>
        <v>62.497138411417353</v>
      </c>
    </row>
    <row r="69" spans="1:9" ht="13.5" x14ac:dyDescent="0.25">
      <c r="A69" s="3">
        <v>42104</v>
      </c>
      <c r="B69" s="2">
        <v>4.7496999999999998</v>
      </c>
      <c r="C69" s="2">
        <f t="shared" si="9"/>
        <v>-4.0200000000000458E-2</v>
      </c>
      <c r="D69" s="2">
        <f t="shared" si="10"/>
        <v>0</v>
      </c>
      <c r="E69" s="2">
        <f t="shared" si="11"/>
        <v>4.0200000000000458E-2</v>
      </c>
      <c r="F69" s="2">
        <f t="shared" si="8"/>
        <v>3.0828322683675507E-2</v>
      </c>
      <c r="G69" s="2">
        <f t="shared" si="8"/>
        <v>2.1370680665230589E-2</v>
      </c>
      <c r="H69" s="2">
        <f t="shared" si="3"/>
        <v>1.4425522128470245</v>
      </c>
      <c r="I69" s="2">
        <f t="shared" si="4"/>
        <v>59.05921704599281</v>
      </c>
    </row>
    <row r="70" spans="1:9" ht="13.5" x14ac:dyDescent="0.25">
      <c r="A70" s="3">
        <v>42107</v>
      </c>
      <c r="B70" s="2">
        <v>4.6387999999999998</v>
      </c>
      <c r="C70" s="2">
        <f t="shared" si="9"/>
        <v>-0.1109</v>
      </c>
      <c r="D70" s="2">
        <f t="shared" si="10"/>
        <v>0</v>
      </c>
      <c r="E70" s="2">
        <f t="shared" si="11"/>
        <v>0.1109</v>
      </c>
      <c r="F70" s="2">
        <f t="shared" si="8"/>
        <v>2.8626299634841541E-2</v>
      </c>
      <c r="G70" s="2">
        <f t="shared" si="8"/>
        <v>2.7765632046285547E-2</v>
      </c>
      <c r="H70" s="2">
        <f t="shared" si="3"/>
        <v>1.0309975867691847</v>
      </c>
      <c r="I70" s="2">
        <f t="shared" si="4"/>
        <v>50.763112348609283</v>
      </c>
    </row>
    <row r="71" spans="1:9" ht="13.5" x14ac:dyDescent="0.25">
      <c r="A71" s="3">
        <v>42108</v>
      </c>
      <c r="B71" s="2">
        <v>4.6691000000000003</v>
      </c>
      <c r="C71" s="2">
        <f t="shared" si="9"/>
        <v>3.0300000000000438E-2</v>
      </c>
      <c r="D71" s="2">
        <f t="shared" si="10"/>
        <v>3.0300000000000438E-2</v>
      </c>
      <c r="E71" s="2">
        <f t="shared" si="11"/>
        <v>0</v>
      </c>
      <c r="F71" s="2">
        <f t="shared" si="8"/>
        <v>2.8745849660924323E-2</v>
      </c>
      <c r="G71" s="2">
        <f t="shared" si="8"/>
        <v>2.5782372614408005E-2</v>
      </c>
      <c r="H71" s="2">
        <f t="shared" si="3"/>
        <v>1.1149419834565666</v>
      </c>
      <c r="I71" s="2">
        <f t="shared" si="4"/>
        <v>52.71737911384006</v>
      </c>
    </row>
    <row r="72" spans="1:9" ht="13.5" x14ac:dyDescent="0.25">
      <c r="A72" s="3">
        <v>42109</v>
      </c>
      <c r="B72" s="2">
        <v>4.7042999999999999</v>
      </c>
      <c r="C72" s="2">
        <f t="shared" si="9"/>
        <v>3.5199999999999676E-2</v>
      </c>
      <c r="D72" s="2">
        <f t="shared" si="10"/>
        <v>3.5199999999999676E-2</v>
      </c>
      <c r="E72" s="2">
        <f t="shared" si="11"/>
        <v>0</v>
      </c>
      <c r="F72" s="2">
        <f t="shared" si="8"/>
        <v>2.9206860399429706E-2</v>
      </c>
      <c r="G72" s="2">
        <f t="shared" si="8"/>
        <v>2.3940774570521718E-2</v>
      </c>
      <c r="H72" s="2">
        <f t="shared" si="3"/>
        <v>1.2199630514625086</v>
      </c>
      <c r="I72" s="2">
        <f t="shared" si="4"/>
        <v>54.954205235929436</v>
      </c>
    </row>
    <row r="73" spans="1:9" ht="13.5" x14ac:dyDescent="0.25">
      <c r="A73" s="3">
        <v>42110</v>
      </c>
      <c r="B73" s="2">
        <v>4.8101000000000003</v>
      </c>
      <c r="C73" s="2">
        <f t="shared" si="9"/>
        <v>0.10580000000000034</v>
      </c>
      <c r="D73" s="2">
        <f t="shared" si="10"/>
        <v>0.10580000000000034</v>
      </c>
      <c r="E73" s="2">
        <f t="shared" si="11"/>
        <v>0</v>
      </c>
      <c r="F73" s="2">
        <f t="shared" si="8"/>
        <v>3.4677798942327608E-2</v>
      </c>
      <c r="G73" s="2">
        <f t="shared" si="8"/>
        <v>2.2230719244055879E-2</v>
      </c>
      <c r="H73" s="2">
        <f t="shared" si="3"/>
        <v>1.55990449798874</v>
      </c>
      <c r="I73" s="2">
        <f t="shared" si="4"/>
        <v>60.936042700589894</v>
      </c>
    </row>
    <row r="74" spans="1:9" ht="13.5" x14ac:dyDescent="0.25">
      <c r="A74" s="3">
        <v>42111</v>
      </c>
      <c r="B74" s="2">
        <v>4.8101000000000003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3.2200813303589919E-2</v>
      </c>
      <c r="G74" s="2">
        <f t="shared" si="8"/>
        <v>2.0642810726623318E-2</v>
      </c>
      <c r="H74" s="2">
        <f t="shared" si="3"/>
        <v>1.5599044979887398</v>
      </c>
      <c r="I74" s="2">
        <f t="shared" si="4"/>
        <v>60.936042700589887</v>
      </c>
    </row>
    <row r="75" spans="1:9" ht="13.5" x14ac:dyDescent="0.25">
      <c r="A75" s="3">
        <v>42114</v>
      </c>
      <c r="B75" s="2">
        <v>4.8101000000000003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2.9900755210476353E-2</v>
      </c>
      <c r="G75" s="2">
        <f t="shared" si="8"/>
        <v>1.9168324246150226E-2</v>
      </c>
      <c r="H75" s="2">
        <f t="shared" si="3"/>
        <v>1.5599044979887395</v>
      </c>
      <c r="I75" s="2">
        <f t="shared" si="4"/>
        <v>60.936042700589887</v>
      </c>
    </row>
    <row r="76" spans="1:9" ht="13.5" x14ac:dyDescent="0.25">
      <c r="A76" s="3">
        <v>42115</v>
      </c>
      <c r="B76" s="2">
        <v>4.7849000000000004</v>
      </c>
      <c r="C76" s="2">
        <f t="shared" si="9"/>
        <v>-2.5199999999999889E-2</v>
      </c>
      <c r="D76" s="2">
        <f t="shared" si="10"/>
        <v>0</v>
      </c>
      <c r="E76" s="2">
        <f t="shared" si="11"/>
        <v>2.5199999999999889E-2</v>
      </c>
      <c r="F76" s="2">
        <f t="shared" si="8"/>
        <v>2.7764986981156613E-2</v>
      </c>
      <c r="G76" s="2">
        <f t="shared" si="8"/>
        <v>1.9599158228568059E-2</v>
      </c>
      <c r="H76" s="2">
        <f t="shared" si="3"/>
        <v>1.4166418096816988</v>
      </c>
      <c r="I76" s="2">
        <f t="shared" si="4"/>
        <v>58.620264037734572</v>
      </c>
    </row>
    <row r="77" spans="1:9" ht="13.5" x14ac:dyDescent="0.25">
      <c r="A77" s="3">
        <v>42116</v>
      </c>
      <c r="B77" s="2">
        <v>4.7042999999999999</v>
      </c>
      <c r="C77" s="2">
        <f t="shared" si="9"/>
        <v>-8.0600000000000449E-2</v>
      </c>
      <c r="D77" s="2">
        <f t="shared" si="10"/>
        <v>0</v>
      </c>
      <c r="E77" s="2">
        <f t="shared" si="11"/>
        <v>8.0600000000000449E-2</v>
      </c>
      <c r="F77" s="2">
        <f t="shared" ref="F77:G92" si="12">((F76*13)+D77)/14</f>
        <v>2.5781773625359713E-2</v>
      </c>
      <c r="G77" s="2">
        <f t="shared" si="12"/>
        <v>2.3956361212241799E-2</v>
      </c>
      <c r="H77" s="2">
        <f t="shared" si="3"/>
        <v>1.0761973989683007</v>
      </c>
      <c r="I77" s="2">
        <f t="shared" si="4"/>
        <v>51.835022984957128</v>
      </c>
    </row>
    <row r="78" spans="1:9" ht="13.5" x14ac:dyDescent="0.25">
      <c r="A78" s="3">
        <v>42117</v>
      </c>
      <c r="B78" s="2">
        <v>4.7344999999999997</v>
      </c>
      <c r="C78" s="2">
        <f t="shared" si="9"/>
        <v>3.0199999999999783E-2</v>
      </c>
      <c r="D78" s="2">
        <f t="shared" si="10"/>
        <v>3.0199999999999783E-2</v>
      </c>
      <c r="E78" s="2">
        <f t="shared" si="11"/>
        <v>0</v>
      </c>
      <c r="F78" s="2">
        <f t="shared" si="12"/>
        <v>2.6097361223548287E-2</v>
      </c>
      <c r="G78" s="2">
        <f t="shared" si="12"/>
        <v>2.2245192554224528E-2</v>
      </c>
      <c r="H78" s="2">
        <f t="shared" si="3"/>
        <v>1.1731685918174803</v>
      </c>
      <c r="I78" s="2">
        <f t="shared" si="4"/>
        <v>53.984242006568266</v>
      </c>
    </row>
    <row r="79" spans="1:9" ht="13.5" x14ac:dyDescent="0.25">
      <c r="A79" s="3">
        <v>42118</v>
      </c>
      <c r="B79" s="2">
        <v>4.7344999999999997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2.4233263993294837E-2</v>
      </c>
      <c r="G79" s="2">
        <f t="shared" si="12"/>
        <v>2.0656250228922778E-2</v>
      </c>
      <c r="H79" s="2">
        <f t="shared" si="3"/>
        <v>1.1731685918174801</v>
      </c>
      <c r="I79" s="2">
        <f t="shared" si="4"/>
        <v>53.984242006568259</v>
      </c>
    </row>
    <row r="80" spans="1:9" ht="13.5" x14ac:dyDescent="0.25">
      <c r="A80" s="3">
        <v>42121</v>
      </c>
      <c r="B80" s="2">
        <v>4.8605</v>
      </c>
      <c r="C80" s="2">
        <f t="shared" si="9"/>
        <v>0.12600000000000033</v>
      </c>
      <c r="D80" s="2">
        <f t="shared" si="10"/>
        <v>0.12600000000000033</v>
      </c>
      <c r="E80" s="2">
        <f t="shared" si="11"/>
        <v>0</v>
      </c>
      <c r="F80" s="2">
        <f t="shared" si="12"/>
        <v>3.1502316565202373E-2</v>
      </c>
      <c r="G80" s="2">
        <f t="shared" si="12"/>
        <v>1.9180803783999723E-2</v>
      </c>
      <c r="H80" s="2">
        <f t="shared" si="3"/>
        <v>1.64238771846887</v>
      </c>
      <c r="I80" s="2">
        <f t="shared" si="4"/>
        <v>62.155440209983666</v>
      </c>
    </row>
    <row r="81" spans="1:9" ht="13.5" x14ac:dyDescent="0.25">
      <c r="A81" s="3">
        <v>42122</v>
      </c>
      <c r="B81" s="2">
        <v>5.0216000000000003</v>
      </c>
      <c r="C81" s="2">
        <f t="shared" si="9"/>
        <v>0.16110000000000024</v>
      </c>
      <c r="D81" s="2">
        <f t="shared" si="10"/>
        <v>0.16110000000000024</v>
      </c>
      <c r="E81" s="2">
        <f t="shared" si="11"/>
        <v>0</v>
      </c>
      <c r="F81" s="2">
        <f t="shared" si="12"/>
        <v>4.075929395340222E-2</v>
      </c>
      <c r="G81" s="2">
        <f t="shared" si="12"/>
        <v>1.7810746370856886E-2</v>
      </c>
      <c r="H81" s="2">
        <f t="shared" ref="H81:H144" si="13">F81/G81</f>
        <v>2.2884663620888599</v>
      </c>
      <c r="I81" s="2">
        <f t="shared" ref="I81:I144" si="14">IF(G81=0,100,100-(100/(1+H81)))</f>
        <v>69.590687880267922</v>
      </c>
    </row>
    <row r="82" spans="1:9" ht="13.5" x14ac:dyDescent="0.25">
      <c r="A82" s="3">
        <v>42123</v>
      </c>
      <c r="B82" s="2">
        <v>5.0216000000000003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3.7847915813873492E-2</v>
      </c>
      <c r="G82" s="2">
        <f t="shared" si="12"/>
        <v>1.6538550201509964E-2</v>
      </c>
      <c r="H82" s="2">
        <f t="shared" si="13"/>
        <v>2.2884663620888603</v>
      </c>
      <c r="I82" s="2">
        <f t="shared" si="14"/>
        <v>69.590687880267936</v>
      </c>
    </row>
    <row r="83" spans="1:9" ht="13.5" x14ac:dyDescent="0.25">
      <c r="A83" s="3">
        <v>42124</v>
      </c>
      <c r="B83" s="2">
        <v>4.9763000000000002</v>
      </c>
      <c r="C83" s="2">
        <f t="shared" si="9"/>
        <v>-4.5300000000000118E-2</v>
      </c>
      <c r="D83" s="2">
        <f t="shared" si="10"/>
        <v>0</v>
      </c>
      <c r="E83" s="2">
        <f t="shared" si="11"/>
        <v>4.5300000000000118E-2</v>
      </c>
      <c r="F83" s="2">
        <f t="shared" si="12"/>
        <v>3.5144493255739671E-2</v>
      </c>
      <c r="G83" s="2">
        <f t="shared" si="12"/>
        <v>1.8592939472830691E-2</v>
      </c>
      <c r="H83" s="2">
        <f t="shared" si="13"/>
        <v>1.890206403731657</v>
      </c>
      <c r="I83" s="2">
        <f t="shared" si="14"/>
        <v>65.400394978404961</v>
      </c>
    </row>
    <row r="84" spans="1:9" ht="13.5" x14ac:dyDescent="0.25">
      <c r="A84" s="3">
        <v>42128</v>
      </c>
      <c r="B84" s="2">
        <v>4.8654999999999999</v>
      </c>
      <c r="C84" s="2">
        <f t="shared" si="9"/>
        <v>-0.11080000000000023</v>
      </c>
      <c r="D84" s="2">
        <f t="shared" si="10"/>
        <v>0</v>
      </c>
      <c r="E84" s="2">
        <f t="shared" si="11"/>
        <v>0.11080000000000023</v>
      </c>
      <c r="F84" s="2">
        <f t="shared" si="12"/>
        <v>3.2634172308901123E-2</v>
      </c>
      <c r="G84" s="2">
        <f t="shared" si="12"/>
        <v>2.5179158081914229E-2</v>
      </c>
      <c r="H84" s="2">
        <f t="shared" si="13"/>
        <v>1.2960787728777043</v>
      </c>
      <c r="I84" s="2">
        <f t="shared" si="14"/>
        <v>56.447487263397008</v>
      </c>
    </row>
    <row r="85" spans="1:9" ht="13.5" x14ac:dyDescent="0.25">
      <c r="A85" s="3">
        <v>42129</v>
      </c>
      <c r="B85" s="2">
        <v>4.8856000000000002</v>
      </c>
      <c r="C85" s="2">
        <f t="shared" si="9"/>
        <v>2.0100000000000229E-2</v>
      </c>
      <c r="D85" s="2">
        <f t="shared" si="10"/>
        <v>2.0100000000000229E-2</v>
      </c>
      <c r="E85" s="2">
        <f t="shared" si="11"/>
        <v>0</v>
      </c>
      <c r="F85" s="2">
        <f t="shared" si="12"/>
        <v>3.173887428683677E-2</v>
      </c>
      <c r="G85" s="2">
        <f t="shared" si="12"/>
        <v>2.3380646790348927E-2</v>
      </c>
      <c r="H85" s="2">
        <f t="shared" si="13"/>
        <v>1.3574848707751728</v>
      </c>
      <c r="I85" s="2">
        <f t="shared" si="14"/>
        <v>57.581912299984921</v>
      </c>
    </row>
    <row r="86" spans="1:9" ht="13.5" x14ac:dyDescent="0.25">
      <c r="A86" s="3">
        <v>42130</v>
      </c>
      <c r="B86" s="2">
        <v>4.9359999999999999</v>
      </c>
      <c r="C86" s="2">
        <f t="shared" si="9"/>
        <v>5.0399999999999778E-2</v>
      </c>
      <c r="D86" s="2">
        <f t="shared" si="10"/>
        <v>5.0399999999999778E-2</v>
      </c>
      <c r="E86" s="2">
        <f t="shared" si="11"/>
        <v>0</v>
      </c>
      <c r="F86" s="2">
        <f t="shared" si="12"/>
        <v>3.3071811837776986E-2</v>
      </c>
      <c r="G86" s="2">
        <f t="shared" si="12"/>
        <v>2.1710600591038291E-2</v>
      </c>
      <c r="H86" s="2">
        <f t="shared" si="13"/>
        <v>1.5233024853042703</v>
      </c>
      <c r="I86" s="2">
        <f t="shared" si="14"/>
        <v>60.36939662113415</v>
      </c>
    </row>
    <row r="87" spans="1:9" ht="13.5" x14ac:dyDescent="0.25">
      <c r="A87" s="3">
        <v>42131</v>
      </c>
      <c r="B87" s="2">
        <v>5.0820999999999996</v>
      </c>
      <c r="C87" s="2">
        <f t="shared" si="9"/>
        <v>0.14609999999999967</v>
      </c>
      <c r="D87" s="2">
        <f t="shared" si="10"/>
        <v>0.14609999999999967</v>
      </c>
      <c r="E87" s="2">
        <f t="shared" si="11"/>
        <v>0</v>
      </c>
      <c r="F87" s="2">
        <f t="shared" si="12"/>
        <v>4.1145253849364329E-2</v>
      </c>
      <c r="G87" s="2">
        <f t="shared" si="12"/>
        <v>2.0159843405964127E-2</v>
      </c>
      <c r="H87" s="2">
        <f t="shared" si="13"/>
        <v>2.0409510639944672</v>
      </c>
      <c r="I87" s="2">
        <f t="shared" si="14"/>
        <v>67.115551057686488</v>
      </c>
    </row>
    <row r="88" spans="1:9" ht="13.5" x14ac:dyDescent="0.25">
      <c r="A88" s="3">
        <v>42132</v>
      </c>
      <c r="B88" s="2">
        <v>5.0366999999999997</v>
      </c>
      <c r="C88" s="2">
        <f t="shared" si="9"/>
        <v>-4.5399999999999885E-2</v>
      </c>
      <c r="D88" s="2">
        <f t="shared" si="10"/>
        <v>0</v>
      </c>
      <c r="E88" s="2">
        <f t="shared" si="11"/>
        <v>4.5399999999999885E-2</v>
      </c>
      <c r="F88" s="2">
        <f t="shared" si="12"/>
        <v>3.8206307145838302E-2</v>
      </c>
      <c r="G88" s="2">
        <f t="shared" si="12"/>
        <v>2.196271173410954E-2</v>
      </c>
      <c r="H88" s="2">
        <f t="shared" si="13"/>
        <v>1.7395988076691544</v>
      </c>
      <c r="I88" s="2">
        <f t="shared" si="14"/>
        <v>63.498305036466341</v>
      </c>
    </row>
    <row r="89" spans="1:9" ht="13.5" x14ac:dyDescent="0.25">
      <c r="A89" s="3">
        <v>42135</v>
      </c>
      <c r="B89" s="2">
        <v>5.2382</v>
      </c>
      <c r="C89" s="2">
        <f t="shared" si="9"/>
        <v>0.20150000000000023</v>
      </c>
      <c r="D89" s="2">
        <f t="shared" si="10"/>
        <v>0.20150000000000023</v>
      </c>
      <c r="E89" s="2">
        <f t="shared" si="11"/>
        <v>0</v>
      </c>
      <c r="F89" s="2">
        <f t="shared" si="12"/>
        <v>4.9870142349707006E-2</v>
      </c>
      <c r="G89" s="2">
        <f t="shared" si="12"/>
        <v>2.0393946610244573E-2</v>
      </c>
      <c r="H89" s="2">
        <f t="shared" si="13"/>
        <v>2.4453404386503363</v>
      </c>
      <c r="I89" s="2">
        <f t="shared" si="14"/>
        <v>70.97529205584874</v>
      </c>
    </row>
    <row r="90" spans="1:9" ht="13.5" x14ac:dyDescent="0.25">
      <c r="A90" s="3">
        <v>42136</v>
      </c>
      <c r="B90" s="2">
        <v>5.4397000000000002</v>
      </c>
      <c r="C90" s="2">
        <f t="shared" si="9"/>
        <v>0.20150000000000023</v>
      </c>
      <c r="D90" s="2">
        <f t="shared" si="10"/>
        <v>0.20150000000000023</v>
      </c>
      <c r="E90" s="2">
        <f t="shared" si="11"/>
        <v>0</v>
      </c>
      <c r="F90" s="2">
        <f t="shared" si="12"/>
        <v>6.0700846467585098E-2</v>
      </c>
      <c r="G90" s="2">
        <f t="shared" si="12"/>
        <v>1.8937236138084245E-2</v>
      </c>
      <c r="H90" s="2">
        <f t="shared" si="13"/>
        <v>3.2053698873993026</v>
      </c>
      <c r="I90" s="2">
        <f t="shared" si="14"/>
        <v>76.220878857854217</v>
      </c>
    </row>
    <row r="91" spans="1:9" ht="13.5" x14ac:dyDescent="0.25">
      <c r="A91" s="3">
        <v>42137</v>
      </c>
      <c r="B91" s="2">
        <v>5.4547999999999996</v>
      </c>
      <c r="C91" s="2">
        <f t="shared" si="9"/>
        <v>1.5099999999999447E-2</v>
      </c>
      <c r="D91" s="2">
        <f t="shared" si="10"/>
        <v>1.5099999999999447E-2</v>
      </c>
      <c r="E91" s="2">
        <f t="shared" si="11"/>
        <v>0</v>
      </c>
      <c r="F91" s="2">
        <f t="shared" si="12"/>
        <v>5.7443643148471835E-2</v>
      </c>
      <c r="G91" s="2">
        <f t="shared" si="12"/>
        <v>1.758457641393537E-2</v>
      </c>
      <c r="H91" s="2">
        <f t="shared" si="13"/>
        <v>3.266706106321053</v>
      </c>
      <c r="I91" s="2">
        <f t="shared" si="14"/>
        <v>76.562716646489505</v>
      </c>
    </row>
    <row r="92" spans="1:9" ht="13.5" x14ac:dyDescent="0.25">
      <c r="A92" s="3">
        <v>42138</v>
      </c>
      <c r="B92" s="2">
        <v>5.7821999999999996</v>
      </c>
      <c r="C92" s="2">
        <f t="shared" si="9"/>
        <v>0.32739999999999991</v>
      </c>
      <c r="D92" s="2">
        <f t="shared" si="10"/>
        <v>0.32739999999999991</v>
      </c>
      <c r="E92" s="2">
        <f t="shared" si="11"/>
        <v>0</v>
      </c>
      <c r="F92" s="2">
        <f t="shared" si="12"/>
        <v>7.6726240066438134E-2</v>
      </c>
      <c r="G92" s="2">
        <f t="shared" si="12"/>
        <v>1.6328535241511417E-2</v>
      </c>
      <c r="H92" s="2">
        <f t="shared" si="13"/>
        <v>4.6989052558358031</v>
      </c>
      <c r="I92" s="2">
        <f t="shared" si="14"/>
        <v>82.452770223263883</v>
      </c>
    </row>
    <row r="93" spans="1:9" ht="13.5" x14ac:dyDescent="0.25">
      <c r="A93" s="3">
        <v>42139</v>
      </c>
      <c r="B93" s="2">
        <v>5.9333</v>
      </c>
      <c r="C93" s="2">
        <f t="shared" si="9"/>
        <v>0.15110000000000046</v>
      </c>
      <c r="D93" s="2">
        <f t="shared" si="10"/>
        <v>0.15110000000000046</v>
      </c>
      <c r="E93" s="2">
        <f t="shared" si="11"/>
        <v>0</v>
      </c>
      <c r="F93" s="2">
        <f t="shared" ref="F93:G108" si="15">((F92*13)+D93)/14</f>
        <v>8.2038651490264014E-2</v>
      </c>
      <c r="G93" s="2">
        <f t="shared" si="15"/>
        <v>1.5162211295689173E-2</v>
      </c>
      <c r="H93" s="2">
        <f t="shared" si="13"/>
        <v>5.4107313168487989</v>
      </c>
      <c r="I93" s="2">
        <f t="shared" si="14"/>
        <v>84.401155647066631</v>
      </c>
    </row>
    <row r="94" spans="1:9" ht="13.5" x14ac:dyDescent="0.25">
      <c r="A94" s="3">
        <v>42142</v>
      </c>
      <c r="B94" s="2">
        <v>5.8929999999999998</v>
      </c>
      <c r="C94" s="2">
        <f t="shared" si="9"/>
        <v>-4.0300000000000225E-2</v>
      </c>
      <c r="D94" s="2">
        <f t="shared" si="10"/>
        <v>0</v>
      </c>
      <c r="E94" s="2">
        <f t="shared" si="11"/>
        <v>4.0300000000000225E-2</v>
      </c>
      <c r="F94" s="2">
        <f t="shared" si="15"/>
        <v>7.6178747812388009E-2</v>
      </c>
      <c r="G94" s="2">
        <f t="shared" si="15"/>
        <v>1.695776763171139E-2</v>
      </c>
      <c r="H94" s="2">
        <f t="shared" si="13"/>
        <v>4.4922627474816972</v>
      </c>
      <c r="I94" s="2">
        <f t="shared" si="14"/>
        <v>81.792568091202156</v>
      </c>
    </row>
    <row r="95" spans="1:9" ht="13.5" x14ac:dyDescent="0.25">
      <c r="A95" s="3">
        <v>42143</v>
      </c>
      <c r="B95" s="2">
        <v>5.8628</v>
      </c>
      <c r="C95" s="2">
        <f t="shared" si="9"/>
        <v>-3.0199999999999783E-2</v>
      </c>
      <c r="D95" s="2">
        <f t="shared" si="10"/>
        <v>0</v>
      </c>
      <c r="E95" s="2">
        <f t="shared" si="11"/>
        <v>3.0199999999999783E-2</v>
      </c>
      <c r="F95" s="2">
        <f t="shared" si="15"/>
        <v>7.0737408682931727E-2</v>
      </c>
      <c r="G95" s="2">
        <f t="shared" si="15"/>
        <v>1.7903641372303419E-2</v>
      </c>
      <c r="H95" s="2">
        <f t="shared" si="13"/>
        <v>3.9510067930851824</v>
      </c>
      <c r="I95" s="2">
        <f t="shared" si="14"/>
        <v>79.802087902673676</v>
      </c>
    </row>
    <row r="96" spans="1:9" ht="13.5" x14ac:dyDescent="0.25">
      <c r="A96" s="3">
        <v>42144</v>
      </c>
      <c r="B96" s="2">
        <v>5.9382999999999999</v>
      </c>
      <c r="C96" s="2">
        <f t="shared" si="9"/>
        <v>7.5499999999999901E-2</v>
      </c>
      <c r="D96" s="2">
        <f t="shared" si="10"/>
        <v>7.5499999999999901E-2</v>
      </c>
      <c r="E96" s="2">
        <f t="shared" si="11"/>
        <v>0</v>
      </c>
      <c r="F96" s="2">
        <f t="shared" si="15"/>
        <v>7.1077593777008022E-2</v>
      </c>
      <c r="G96" s="2">
        <f t="shared" si="15"/>
        <v>1.6624809845710319E-2</v>
      </c>
      <c r="H96" s="2">
        <f t="shared" si="13"/>
        <v>4.2753928878980894</v>
      </c>
      <c r="I96" s="2">
        <f t="shared" si="14"/>
        <v>81.04406588760375</v>
      </c>
    </row>
    <row r="97" spans="1:9" ht="13.5" x14ac:dyDescent="0.25">
      <c r="A97" s="3">
        <v>42145</v>
      </c>
      <c r="B97" s="2">
        <v>5.8577000000000004</v>
      </c>
      <c r="C97" s="2">
        <f t="shared" si="9"/>
        <v>-8.0599999999999561E-2</v>
      </c>
      <c r="D97" s="2">
        <f t="shared" si="10"/>
        <v>0</v>
      </c>
      <c r="E97" s="2">
        <f t="shared" si="11"/>
        <v>8.0599999999999561E-2</v>
      </c>
      <c r="F97" s="2">
        <f t="shared" si="15"/>
        <v>6.6000622792936017E-2</v>
      </c>
      <c r="G97" s="2">
        <f t="shared" si="15"/>
        <v>2.1194466285302409E-2</v>
      </c>
      <c r="H97" s="2">
        <f t="shared" si="13"/>
        <v>3.1140497667877134</v>
      </c>
      <c r="I97" s="2">
        <f t="shared" si="14"/>
        <v>75.693050480990934</v>
      </c>
    </row>
    <row r="98" spans="1:9" ht="13.5" x14ac:dyDescent="0.25">
      <c r="A98" s="3">
        <v>42146</v>
      </c>
      <c r="B98" s="2">
        <v>5.9382999999999999</v>
      </c>
      <c r="C98" s="2">
        <f t="shared" si="9"/>
        <v>8.0599999999999561E-2</v>
      </c>
      <c r="D98" s="2">
        <f t="shared" si="10"/>
        <v>8.0599999999999561E-2</v>
      </c>
      <c r="E98" s="2">
        <f t="shared" si="11"/>
        <v>0</v>
      </c>
      <c r="F98" s="2">
        <f t="shared" si="15"/>
        <v>6.7043435450583416E-2</v>
      </c>
      <c r="G98" s="2">
        <f t="shared" si="15"/>
        <v>1.9680575836352236E-2</v>
      </c>
      <c r="H98" s="2">
        <f t="shared" si="13"/>
        <v>3.4065789541963833</v>
      </c>
      <c r="I98" s="2">
        <f t="shared" si="14"/>
        <v>77.306658739253947</v>
      </c>
    </row>
    <row r="99" spans="1:9" ht="13.5" x14ac:dyDescent="0.25">
      <c r="A99" s="3">
        <v>42149</v>
      </c>
      <c r="B99" s="2">
        <v>5.8929999999999998</v>
      </c>
      <c r="C99" s="2">
        <f t="shared" si="9"/>
        <v>-4.5300000000000118E-2</v>
      </c>
      <c r="D99" s="2">
        <f t="shared" si="10"/>
        <v>0</v>
      </c>
      <c r="E99" s="2">
        <f t="shared" si="11"/>
        <v>4.5300000000000118E-2</v>
      </c>
      <c r="F99" s="2">
        <f t="shared" si="15"/>
        <v>6.2254618632684604E-2</v>
      </c>
      <c r="G99" s="2">
        <f t="shared" si="15"/>
        <v>2.1510534705184225E-2</v>
      </c>
      <c r="H99" s="2">
        <f t="shared" si="13"/>
        <v>2.8941455656925488</v>
      </c>
      <c r="I99" s="2">
        <f t="shared" si="14"/>
        <v>74.320425799949362</v>
      </c>
    </row>
    <row r="100" spans="1:9" ht="13.5" x14ac:dyDescent="0.25">
      <c r="A100" s="3">
        <v>42150</v>
      </c>
      <c r="B100" s="2">
        <v>5.8628</v>
      </c>
      <c r="C100" s="2">
        <f t="shared" si="9"/>
        <v>-3.0199999999999783E-2</v>
      </c>
      <c r="D100" s="2">
        <f t="shared" si="10"/>
        <v>0</v>
      </c>
      <c r="E100" s="2">
        <f t="shared" si="11"/>
        <v>3.0199999999999783E-2</v>
      </c>
      <c r="F100" s="2">
        <f t="shared" si="15"/>
        <v>5.780786015892142E-2</v>
      </c>
      <c r="G100" s="2">
        <f t="shared" si="15"/>
        <v>2.2131210797671049E-2</v>
      </c>
      <c r="H100" s="2">
        <f t="shared" si="13"/>
        <v>2.6120514005047006</v>
      </c>
      <c r="I100" s="2">
        <f t="shared" si="14"/>
        <v>72.314901170557178</v>
      </c>
    </row>
    <row r="101" spans="1:9" ht="13.5" x14ac:dyDescent="0.25">
      <c r="A101" s="3">
        <v>42151</v>
      </c>
      <c r="B101" s="2">
        <v>5.8426</v>
      </c>
      <c r="C101" s="2">
        <f t="shared" si="9"/>
        <v>-2.0199999999999996E-2</v>
      </c>
      <c r="D101" s="2">
        <f t="shared" si="10"/>
        <v>0</v>
      </c>
      <c r="E101" s="2">
        <f t="shared" si="11"/>
        <v>2.0199999999999996E-2</v>
      </c>
      <c r="F101" s="2">
        <f t="shared" si="15"/>
        <v>5.3678727290427032E-2</v>
      </c>
      <c r="G101" s="2">
        <f t="shared" si="15"/>
        <v>2.1993267169265973E-2</v>
      </c>
      <c r="H101" s="2">
        <f t="shared" si="13"/>
        <v>2.4406890925891735</v>
      </c>
      <c r="I101" s="2">
        <f t="shared" si="14"/>
        <v>70.936054578314597</v>
      </c>
    </row>
    <row r="102" spans="1:9" ht="13.5" x14ac:dyDescent="0.25">
      <c r="A102" s="3">
        <v>42152</v>
      </c>
      <c r="B102" s="2">
        <v>5.7770999999999999</v>
      </c>
      <c r="C102" s="2">
        <f t="shared" si="9"/>
        <v>-6.5500000000000114E-2</v>
      </c>
      <c r="D102" s="2">
        <f t="shared" si="10"/>
        <v>0</v>
      </c>
      <c r="E102" s="2">
        <f t="shared" si="11"/>
        <v>6.5500000000000114E-2</v>
      </c>
      <c r="F102" s="2">
        <f t="shared" si="15"/>
        <v>4.984453248396796E-2</v>
      </c>
      <c r="G102" s="2">
        <f t="shared" si="15"/>
        <v>2.510089094288984E-2</v>
      </c>
      <c r="H102" s="2">
        <f t="shared" si="13"/>
        <v>1.9857674612975076</v>
      </c>
      <c r="I102" s="2">
        <f t="shared" si="14"/>
        <v>66.507773530178554</v>
      </c>
    </row>
    <row r="103" spans="1:9" ht="13.5" x14ac:dyDescent="0.25">
      <c r="A103" s="3">
        <v>42153</v>
      </c>
      <c r="B103" s="2">
        <v>5.7117000000000004</v>
      </c>
      <c r="C103" s="2">
        <f t="shared" si="9"/>
        <v>-6.5399999999999459E-2</v>
      </c>
      <c r="D103" s="2">
        <f t="shared" si="10"/>
        <v>0</v>
      </c>
      <c r="E103" s="2">
        <f t="shared" si="11"/>
        <v>6.5399999999999459E-2</v>
      </c>
      <c r="F103" s="2">
        <f t="shared" si="15"/>
        <v>4.628420873511311E-2</v>
      </c>
      <c r="G103" s="2">
        <f t="shared" si="15"/>
        <v>2.7979398732683382E-2</v>
      </c>
      <c r="H103" s="2">
        <f t="shared" si="13"/>
        <v>1.6542245663430735</v>
      </c>
      <c r="I103" s="2">
        <f t="shared" si="14"/>
        <v>62.324212778356738</v>
      </c>
    </row>
    <row r="104" spans="1:9" ht="13.5" x14ac:dyDescent="0.25">
      <c r="A104" s="3">
        <v>42156</v>
      </c>
      <c r="B104" s="2">
        <v>5.7369000000000003</v>
      </c>
      <c r="C104" s="2">
        <f t="shared" si="9"/>
        <v>2.5199999999999889E-2</v>
      </c>
      <c r="D104" s="2">
        <f t="shared" si="10"/>
        <v>2.5199999999999889E-2</v>
      </c>
      <c r="E104" s="2">
        <f t="shared" si="11"/>
        <v>0</v>
      </c>
      <c r="F104" s="2">
        <f t="shared" si="15"/>
        <v>4.4778193825462165E-2</v>
      </c>
      <c r="G104" s="2">
        <f t="shared" si="15"/>
        <v>2.5980870251777425E-2</v>
      </c>
      <c r="H104" s="2">
        <f t="shared" si="13"/>
        <v>1.7235063102783772</v>
      </c>
      <c r="I104" s="2">
        <f t="shared" si="14"/>
        <v>63.28262592137019</v>
      </c>
    </row>
    <row r="105" spans="1:9" ht="13.5" x14ac:dyDescent="0.25">
      <c r="A105" s="3">
        <v>42157</v>
      </c>
      <c r="B105" s="2">
        <v>5.9433999999999996</v>
      </c>
      <c r="C105" s="2">
        <f t="shared" si="9"/>
        <v>0.20649999999999924</v>
      </c>
      <c r="D105" s="2">
        <f t="shared" si="10"/>
        <v>0.20649999999999924</v>
      </c>
      <c r="E105" s="2">
        <f t="shared" si="11"/>
        <v>0</v>
      </c>
      <c r="F105" s="2">
        <f t="shared" si="15"/>
        <v>5.6329751409357663E-2</v>
      </c>
      <c r="G105" s="2">
        <f t="shared" si="15"/>
        <v>2.4125093805221896E-2</v>
      </c>
      <c r="H105" s="2">
        <f t="shared" si="13"/>
        <v>2.334902896715993</v>
      </c>
      <c r="I105" s="2">
        <f t="shared" si="14"/>
        <v>70.014119422045582</v>
      </c>
    </row>
    <row r="106" spans="1:9" ht="13.5" x14ac:dyDescent="0.25">
      <c r="A106" s="3">
        <v>42158</v>
      </c>
      <c r="B106" s="2">
        <v>6.1196000000000002</v>
      </c>
      <c r="C106" s="2">
        <f t="shared" si="9"/>
        <v>0.17620000000000058</v>
      </c>
      <c r="D106" s="2">
        <f t="shared" si="10"/>
        <v>0.17620000000000058</v>
      </c>
      <c r="E106" s="2">
        <f t="shared" si="11"/>
        <v>0</v>
      </c>
      <c r="F106" s="2">
        <f t="shared" si="15"/>
        <v>6.4891912022975021E-2</v>
      </c>
      <c r="G106" s="2">
        <f t="shared" si="15"/>
        <v>2.2401872819134618E-2</v>
      </c>
      <c r="H106" s="2">
        <f t="shared" si="13"/>
        <v>2.8967181693642785</v>
      </c>
      <c r="I106" s="2">
        <f t="shared" si="14"/>
        <v>74.337379391152041</v>
      </c>
    </row>
    <row r="107" spans="1:9" ht="13.5" x14ac:dyDescent="0.25">
      <c r="A107" s="3">
        <v>42159</v>
      </c>
      <c r="B107" s="2">
        <v>6.3413000000000004</v>
      </c>
      <c r="C107" s="2">
        <f t="shared" si="9"/>
        <v>0.22170000000000023</v>
      </c>
      <c r="D107" s="2">
        <f t="shared" si="10"/>
        <v>0.22170000000000023</v>
      </c>
      <c r="E107" s="2">
        <f t="shared" si="11"/>
        <v>0</v>
      </c>
      <c r="F107" s="2">
        <f t="shared" si="15"/>
        <v>7.6092489735619676E-2</v>
      </c>
      <c r="G107" s="2">
        <f t="shared" si="15"/>
        <v>2.0801739046339286E-2</v>
      </c>
      <c r="H107" s="2">
        <f t="shared" si="13"/>
        <v>3.6579869387896449</v>
      </c>
      <c r="I107" s="2">
        <f t="shared" si="14"/>
        <v>78.531498410344511</v>
      </c>
    </row>
    <row r="108" spans="1:9" ht="13.5" x14ac:dyDescent="0.25">
      <c r="A108" s="3">
        <v>42160</v>
      </c>
      <c r="B108" s="2">
        <v>6.2706999999999997</v>
      </c>
      <c r="C108" s="2">
        <f t="shared" si="9"/>
        <v>-7.0600000000000662E-2</v>
      </c>
      <c r="D108" s="2">
        <f t="shared" si="10"/>
        <v>0</v>
      </c>
      <c r="E108" s="2">
        <f t="shared" si="11"/>
        <v>7.0600000000000662E-2</v>
      </c>
      <c r="F108" s="2">
        <f t="shared" si="15"/>
        <v>7.065731189736113E-2</v>
      </c>
      <c r="G108" s="2">
        <f t="shared" si="15"/>
        <v>2.4358757685886526E-2</v>
      </c>
      <c r="H108" s="2">
        <f t="shared" si="13"/>
        <v>2.9006943953590869</v>
      </c>
      <c r="I108" s="2">
        <f t="shared" si="14"/>
        <v>74.363538933227744</v>
      </c>
    </row>
    <row r="109" spans="1:9" ht="13.5" x14ac:dyDescent="0.25">
      <c r="A109" s="3">
        <v>42163</v>
      </c>
      <c r="B109" s="2">
        <v>6.2455999999999996</v>
      </c>
      <c r="C109" s="2">
        <f t="shared" si="9"/>
        <v>-2.5100000000000122E-2</v>
      </c>
      <c r="D109" s="2">
        <f t="shared" si="10"/>
        <v>0</v>
      </c>
      <c r="E109" s="2">
        <f t="shared" si="11"/>
        <v>2.5100000000000122E-2</v>
      </c>
      <c r="F109" s="2">
        <f t="shared" ref="F109:G124" si="16">((F108*13)+D109)/14</f>
        <v>6.5610361047549623E-2</v>
      </c>
      <c r="G109" s="2">
        <f t="shared" si="16"/>
        <v>2.441170356546607E-2</v>
      </c>
      <c r="H109" s="2">
        <f t="shared" si="13"/>
        <v>2.6876600754879347</v>
      </c>
      <c r="I109" s="2">
        <f t="shared" si="14"/>
        <v>72.882533109625498</v>
      </c>
    </row>
    <row r="110" spans="1:9" ht="13.5" x14ac:dyDescent="0.25">
      <c r="A110" s="3">
        <v>42164</v>
      </c>
      <c r="B110" s="2">
        <v>6.3967000000000001</v>
      </c>
      <c r="C110" s="2">
        <f t="shared" si="9"/>
        <v>0.15110000000000046</v>
      </c>
      <c r="D110" s="2">
        <f t="shared" si="10"/>
        <v>0.15110000000000046</v>
      </c>
      <c r="E110" s="2">
        <f t="shared" si="11"/>
        <v>0</v>
      </c>
      <c r="F110" s="2">
        <f t="shared" si="16"/>
        <v>7.1716763829867539E-2</v>
      </c>
      <c r="G110" s="2">
        <f t="shared" si="16"/>
        <v>2.2668010453647063E-2</v>
      </c>
      <c r="H110" s="2">
        <f t="shared" si="13"/>
        <v>3.1637873106031238</v>
      </c>
      <c r="I110" s="2">
        <f t="shared" si="14"/>
        <v>75.983403440096694</v>
      </c>
    </row>
    <row r="111" spans="1:9" ht="13.5" x14ac:dyDescent="0.25">
      <c r="A111" s="3">
        <v>42165</v>
      </c>
      <c r="B111" s="2">
        <v>6.4973999999999998</v>
      </c>
      <c r="C111" s="2">
        <f t="shared" si="9"/>
        <v>0.10069999999999979</v>
      </c>
      <c r="D111" s="2">
        <f t="shared" si="10"/>
        <v>0.10069999999999979</v>
      </c>
      <c r="E111" s="2">
        <f t="shared" si="11"/>
        <v>0</v>
      </c>
      <c r="F111" s="2">
        <f t="shared" si="16"/>
        <v>7.378699498487698E-2</v>
      </c>
      <c r="G111" s="2">
        <f t="shared" si="16"/>
        <v>2.1048866849815131E-2</v>
      </c>
      <c r="H111" s="2">
        <f t="shared" si="13"/>
        <v>3.5055091331686126</v>
      </c>
      <c r="I111" s="2">
        <f t="shared" si="14"/>
        <v>77.804950107897682</v>
      </c>
    </row>
    <row r="112" spans="1:9" ht="13.5" x14ac:dyDescent="0.25">
      <c r="A112" s="3">
        <v>42166</v>
      </c>
      <c r="B112" s="2">
        <v>6.5125000000000002</v>
      </c>
      <c r="C112" s="2">
        <f t="shared" si="9"/>
        <v>1.5100000000000335E-2</v>
      </c>
      <c r="D112" s="2">
        <f t="shared" si="10"/>
        <v>1.5100000000000335E-2</v>
      </c>
      <c r="E112" s="2">
        <f t="shared" si="11"/>
        <v>0</v>
      </c>
      <c r="F112" s="2">
        <f t="shared" si="16"/>
        <v>6.9595066771671502E-2</v>
      </c>
      <c r="G112" s="2">
        <f t="shared" si="16"/>
        <v>1.9545376360542623E-2</v>
      </c>
      <c r="H112" s="2">
        <f t="shared" si="13"/>
        <v>3.5606920781616194</v>
      </c>
      <c r="I112" s="2">
        <f t="shared" si="14"/>
        <v>78.0735032564818</v>
      </c>
    </row>
    <row r="113" spans="1:9" ht="13.5" x14ac:dyDescent="0.25">
      <c r="A113" s="3">
        <v>42167</v>
      </c>
      <c r="B113" s="2">
        <v>6.5477999999999996</v>
      </c>
      <c r="C113" s="2">
        <f t="shared" si="9"/>
        <v>3.5299999999999443E-2</v>
      </c>
      <c r="D113" s="2">
        <f t="shared" si="10"/>
        <v>3.5299999999999443E-2</v>
      </c>
      <c r="E113" s="2">
        <f t="shared" si="11"/>
        <v>0</v>
      </c>
      <c r="F113" s="2">
        <f t="shared" si="16"/>
        <v>6.7145419145123494E-2</v>
      </c>
      <c r="G113" s="2">
        <f t="shared" si="16"/>
        <v>1.8149278049075294E-2</v>
      </c>
      <c r="H113" s="2">
        <f t="shared" si="13"/>
        <v>3.6996192886330568</v>
      </c>
      <c r="I113" s="2">
        <f t="shared" si="14"/>
        <v>78.721680659991023</v>
      </c>
    </row>
    <row r="114" spans="1:9" ht="13.5" x14ac:dyDescent="0.25">
      <c r="A114" s="3">
        <v>42170</v>
      </c>
      <c r="B114" s="2">
        <v>6.5477999999999996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6.2349317777614668E-2</v>
      </c>
      <c r="G114" s="2">
        <f t="shared" si="16"/>
        <v>1.6852901045569916E-2</v>
      </c>
      <c r="H114" s="2">
        <f t="shared" si="13"/>
        <v>3.6996192886330568</v>
      </c>
      <c r="I114" s="2">
        <f t="shared" si="14"/>
        <v>78.721680659991023</v>
      </c>
    </row>
    <row r="115" spans="1:9" ht="13.5" x14ac:dyDescent="0.25">
      <c r="A115" s="3">
        <v>42171</v>
      </c>
      <c r="B115" s="2">
        <v>6.7995999999999999</v>
      </c>
      <c r="C115" s="2">
        <f t="shared" si="9"/>
        <v>0.25180000000000025</v>
      </c>
      <c r="D115" s="2">
        <f t="shared" si="10"/>
        <v>0.25180000000000025</v>
      </c>
      <c r="E115" s="2">
        <f t="shared" si="11"/>
        <v>0</v>
      </c>
      <c r="F115" s="2">
        <f t="shared" si="16"/>
        <v>7.5881509364927921E-2</v>
      </c>
      <c r="G115" s="2">
        <f t="shared" si="16"/>
        <v>1.5649122399457781E-2</v>
      </c>
      <c r="H115" s="2">
        <f t="shared" si="13"/>
        <v>4.8489306574506124</v>
      </c>
      <c r="I115" s="2">
        <f t="shared" si="14"/>
        <v>82.902857657815474</v>
      </c>
    </row>
    <row r="116" spans="1:9" ht="13.5" x14ac:dyDescent="0.25">
      <c r="A116" s="3">
        <v>42172</v>
      </c>
      <c r="B116" s="2">
        <v>6.7995999999999999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7.0461401553147354E-2</v>
      </c>
      <c r="G116" s="2">
        <f t="shared" si="16"/>
        <v>1.4531327942353654E-2</v>
      </c>
      <c r="H116" s="2">
        <f t="shared" si="13"/>
        <v>4.8489306574506124</v>
      </c>
      <c r="I116" s="2">
        <f t="shared" si="14"/>
        <v>82.902857657815474</v>
      </c>
    </row>
    <row r="117" spans="1:9" ht="13.5" x14ac:dyDescent="0.25">
      <c r="A117" s="3">
        <v>42173</v>
      </c>
      <c r="B117" s="2">
        <v>6.7995999999999999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6.5428444299351116E-2</v>
      </c>
      <c r="G117" s="2">
        <f t="shared" si="16"/>
        <v>1.349337594647125E-2</v>
      </c>
      <c r="H117" s="2">
        <f t="shared" si="13"/>
        <v>4.8489306574506124</v>
      </c>
      <c r="I117" s="2">
        <f t="shared" si="14"/>
        <v>82.902857657815474</v>
      </c>
    </row>
    <row r="118" spans="1:9" ht="13.5" x14ac:dyDescent="0.25">
      <c r="A118" s="3">
        <v>42174</v>
      </c>
      <c r="B118" s="2">
        <v>6.6989000000000001</v>
      </c>
      <c r="C118" s="2">
        <f t="shared" si="9"/>
        <v>-0.10069999999999979</v>
      </c>
      <c r="D118" s="2">
        <f t="shared" si="10"/>
        <v>0</v>
      </c>
      <c r="E118" s="2">
        <f t="shared" si="11"/>
        <v>0.10069999999999979</v>
      </c>
      <c r="F118" s="2">
        <f t="shared" si="16"/>
        <v>6.0754983992254603E-2</v>
      </c>
      <c r="G118" s="2">
        <f t="shared" si="16"/>
        <v>1.972242052172329E-2</v>
      </c>
      <c r="H118" s="2">
        <f t="shared" si="13"/>
        <v>3.0805034263079389</v>
      </c>
      <c r="I118" s="2">
        <f t="shared" si="14"/>
        <v>75.493219940638426</v>
      </c>
    </row>
    <row r="119" spans="1:9" ht="13.5" x14ac:dyDescent="0.25">
      <c r="A119" s="3">
        <v>42177</v>
      </c>
      <c r="B119" s="2">
        <v>6.7241</v>
      </c>
      <c r="C119" s="2">
        <f t="shared" si="9"/>
        <v>2.5199999999999889E-2</v>
      </c>
      <c r="D119" s="2">
        <f t="shared" si="10"/>
        <v>2.5199999999999889E-2</v>
      </c>
      <c r="E119" s="2">
        <f t="shared" si="11"/>
        <v>0</v>
      </c>
      <c r="F119" s="2">
        <f t="shared" si="16"/>
        <v>5.8215342278522118E-2</v>
      </c>
      <c r="G119" s="2">
        <f t="shared" si="16"/>
        <v>1.8313676198743054E-2</v>
      </c>
      <c r="H119" s="2">
        <f t="shared" si="13"/>
        <v>3.1787906287497694</v>
      </c>
      <c r="I119" s="2">
        <f t="shared" si="14"/>
        <v>76.069631411536292</v>
      </c>
    </row>
    <row r="120" spans="1:9" ht="13.5" x14ac:dyDescent="0.25">
      <c r="A120" s="3">
        <v>42178</v>
      </c>
      <c r="B120" s="2">
        <v>6.7290999999999999</v>
      </c>
      <c r="C120" s="2">
        <f t="shared" si="9"/>
        <v>4.9999999999998934E-3</v>
      </c>
      <c r="D120" s="2">
        <f t="shared" si="10"/>
        <v>4.9999999999998934E-3</v>
      </c>
      <c r="E120" s="2">
        <f t="shared" si="11"/>
        <v>0</v>
      </c>
      <c r="F120" s="2">
        <f t="shared" si="16"/>
        <v>5.441424640148481E-2</v>
      </c>
      <c r="G120" s="2">
        <f t="shared" si="16"/>
        <v>1.7005556470261408E-2</v>
      </c>
      <c r="H120" s="2">
        <f t="shared" si="13"/>
        <v>3.1997921677330656</v>
      </c>
      <c r="I120" s="2">
        <f t="shared" si="14"/>
        <v>76.189297944717751</v>
      </c>
    </row>
    <row r="121" spans="1:9" ht="13.5" x14ac:dyDescent="0.25">
      <c r="A121" s="3">
        <v>42179</v>
      </c>
      <c r="B121" s="2">
        <v>6.7442000000000002</v>
      </c>
      <c r="C121" s="2">
        <f t="shared" si="9"/>
        <v>1.5100000000000335E-2</v>
      </c>
      <c r="D121" s="2">
        <f t="shared" si="10"/>
        <v>1.5100000000000335E-2</v>
      </c>
      <c r="E121" s="2">
        <f t="shared" si="11"/>
        <v>0</v>
      </c>
      <c r="F121" s="2">
        <f t="shared" si="16"/>
        <v>5.1606085944235922E-2</v>
      </c>
      <c r="G121" s="2">
        <f t="shared" si="16"/>
        <v>1.5790873865242736E-2</v>
      </c>
      <c r="H121" s="2">
        <f t="shared" si="13"/>
        <v>3.2680956345187449</v>
      </c>
      <c r="I121" s="2">
        <f t="shared" si="14"/>
        <v>76.570346926803182</v>
      </c>
    </row>
    <row r="122" spans="1:9" ht="13.5" x14ac:dyDescent="0.25">
      <c r="A122" s="3">
        <v>42180</v>
      </c>
      <c r="B122" s="2">
        <v>6.5730000000000004</v>
      </c>
      <c r="C122" s="2">
        <f t="shared" si="9"/>
        <v>-0.1711999999999998</v>
      </c>
      <c r="D122" s="2">
        <f t="shared" si="10"/>
        <v>0</v>
      </c>
      <c r="E122" s="2">
        <f t="shared" si="11"/>
        <v>0.1711999999999998</v>
      </c>
      <c r="F122" s="2">
        <f t="shared" si="16"/>
        <v>4.7919936948219069E-2</v>
      </c>
      <c r="G122" s="2">
        <f t="shared" si="16"/>
        <v>2.6891525732011097E-2</v>
      </c>
      <c r="H122" s="2">
        <f t="shared" si="13"/>
        <v>1.7819716674229533</v>
      </c>
      <c r="I122" s="2">
        <f t="shared" si="14"/>
        <v>64.054270871624723</v>
      </c>
    </row>
    <row r="123" spans="1:9" ht="13.5" x14ac:dyDescent="0.25">
      <c r="A123" s="3">
        <v>42181</v>
      </c>
      <c r="B123" s="2">
        <v>6.5427</v>
      </c>
      <c r="C123" s="2">
        <f t="shared" si="9"/>
        <v>-3.0300000000000438E-2</v>
      </c>
      <c r="D123" s="2">
        <f t="shared" si="10"/>
        <v>0</v>
      </c>
      <c r="E123" s="2">
        <f t="shared" si="11"/>
        <v>3.0300000000000438E-2</v>
      </c>
      <c r="F123" s="2">
        <f t="shared" si="16"/>
        <v>4.4497084309060568E-2</v>
      </c>
      <c r="G123" s="2">
        <f t="shared" si="16"/>
        <v>2.7134988179724623E-2</v>
      </c>
      <c r="H123" s="2">
        <f t="shared" si="13"/>
        <v>1.6398416691520425</v>
      </c>
      <c r="I123" s="2">
        <f t="shared" si="14"/>
        <v>62.118940249881909</v>
      </c>
    </row>
    <row r="124" spans="1:9" ht="13.5" x14ac:dyDescent="0.25">
      <c r="A124" s="3">
        <v>42184</v>
      </c>
      <c r="B124" s="2">
        <v>6.4218000000000002</v>
      </c>
      <c r="C124" s="2">
        <f t="shared" si="9"/>
        <v>-0.12089999999999979</v>
      </c>
      <c r="D124" s="2">
        <f t="shared" si="10"/>
        <v>0</v>
      </c>
      <c r="E124" s="2">
        <f t="shared" si="11"/>
        <v>0.12089999999999979</v>
      </c>
      <c r="F124" s="2">
        <f t="shared" si="16"/>
        <v>4.1318721144127671E-2</v>
      </c>
      <c r="G124" s="2">
        <f t="shared" si="16"/>
        <v>3.3832489024029987E-2</v>
      </c>
      <c r="H124" s="2">
        <f t="shared" si="13"/>
        <v>1.2212734663057301</v>
      </c>
      <c r="I124" s="2">
        <f t="shared" si="14"/>
        <v>54.980779486681953</v>
      </c>
    </row>
    <row r="125" spans="1:9" ht="13.5" x14ac:dyDescent="0.25">
      <c r="A125" s="3">
        <v>42185</v>
      </c>
      <c r="B125" s="2">
        <v>6.3613999999999997</v>
      </c>
      <c r="C125" s="2">
        <f t="shared" si="9"/>
        <v>-6.0400000000000453E-2</v>
      </c>
      <c r="D125" s="2">
        <f t="shared" si="10"/>
        <v>0</v>
      </c>
      <c r="E125" s="2">
        <f t="shared" si="11"/>
        <v>6.0400000000000453E-2</v>
      </c>
      <c r="F125" s="2">
        <f t="shared" ref="F125:G140" si="17">((F124*13)+D125)/14</f>
        <v>3.8367383919547124E-2</v>
      </c>
      <c r="G125" s="2">
        <f t="shared" si="17"/>
        <v>3.5730168379456452E-2</v>
      </c>
      <c r="H125" s="2">
        <f t="shared" si="13"/>
        <v>1.0738092110869248</v>
      </c>
      <c r="I125" s="2">
        <f t="shared" si="14"/>
        <v>51.779556448402495</v>
      </c>
    </row>
    <row r="126" spans="1:9" ht="13.5" x14ac:dyDescent="0.25">
      <c r="A126" s="3">
        <v>42186</v>
      </c>
      <c r="B126" s="2">
        <v>6.2958999999999996</v>
      </c>
      <c r="C126" s="2">
        <f t="shared" si="9"/>
        <v>-6.5500000000000114E-2</v>
      </c>
      <c r="D126" s="2">
        <f t="shared" si="10"/>
        <v>0</v>
      </c>
      <c r="E126" s="2">
        <f t="shared" si="11"/>
        <v>6.5500000000000114E-2</v>
      </c>
      <c r="F126" s="2">
        <f t="shared" si="17"/>
        <v>3.5626856496722328E-2</v>
      </c>
      <c r="G126" s="2">
        <f t="shared" si="17"/>
        <v>3.7856584923781002E-2</v>
      </c>
      <c r="H126" s="2">
        <f t="shared" si="13"/>
        <v>0.94110064519692083</v>
      </c>
      <c r="I126" s="2">
        <f t="shared" si="14"/>
        <v>48.482836143792433</v>
      </c>
    </row>
    <row r="127" spans="1:9" ht="13.5" x14ac:dyDescent="0.25">
      <c r="A127" s="3">
        <v>42187</v>
      </c>
      <c r="B127" s="2">
        <v>6.2958999999999996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3.3082081032670733E-2</v>
      </c>
      <c r="G127" s="2">
        <f t="shared" si="17"/>
        <v>3.5152543143510927E-2</v>
      </c>
      <c r="H127" s="2">
        <f t="shared" si="13"/>
        <v>0.94110064519692094</v>
      </c>
      <c r="I127" s="2">
        <f t="shared" si="14"/>
        <v>48.482836143792433</v>
      </c>
    </row>
    <row r="128" spans="1:9" ht="13.5" x14ac:dyDescent="0.25">
      <c r="A128" s="3">
        <v>42188</v>
      </c>
      <c r="B128" s="2">
        <v>6.2958999999999996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3.0719075244622824E-2</v>
      </c>
      <c r="G128" s="2">
        <f t="shared" si="17"/>
        <v>3.264164720468872E-2</v>
      </c>
      <c r="H128" s="2">
        <f t="shared" si="13"/>
        <v>0.94110064519692094</v>
      </c>
      <c r="I128" s="2">
        <f t="shared" si="14"/>
        <v>48.482836143792433</v>
      </c>
    </row>
    <row r="129" spans="1:9" ht="13.5" x14ac:dyDescent="0.25">
      <c r="A129" s="3">
        <v>42191</v>
      </c>
      <c r="B129" s="2">
        <v>6.2103000000000002</v>
      </c>
      <c r="C129" s="2">
        <f t="shared" si="9"/>
        <v>-8.5599999999999454E-2</v>
      </c>
      <c r="D129" s="2">
        <f t="shared" si="10"/>
        <v>0</v>
      </c>
      <c r="E129" s="2">
        <f t="shared" si="11"/>
        <v>8.5599999999999454E-2</v>
      </c>
      <c r="F129" s="2">
        <f t="shared" si="17"/>
        <v>2.8524855584292623E-2</v>
      </c>
      <c r="G129" s="2">
        <f t="shared" si="17"/>
        <v>3.6424386690068054E-2</v>
      </c>
      <c r="H129" s="2">
        <f t="shared" si="13"/>
        <v>0.78312521297909954</v>
      </c>
      <c r="I129" s="2">
        <f t="shared" si="14"/>
        <v>43.918688787464234</v>
      </c>
    </row>
    <row r="130" spans="1:9" ht="13.5" x14ac:dyDescent="0.25">
      <c r="A130" s="3">
        <v>42192</v>
      </c>
      <c r="B130" s="2">
        <v>6.2103000000000002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2.6487365899700292E-2</v>
      </c>
      <c r="G130" s="2">
        <f t="shared" si="17"/>
        <v>3.3822644783634621E-2</v>
      </c>
      <c r="H130" s="2">
        <f t="shared" si="13"/>
        <v>0.78312521297909954</v>
      </c>
      <c r="I130" s="2">
        <f t="shared" si="14"/>
        <v>43.918688787464234</v>
      </c>
    </row>
    <row r="131" spans="1:9" ht="13.5" x14ac:dyDescent="0.25">
      <c r="A131" s="3">
        <v>42193</v>
      </c>
      <c r="B131" s="2">
        <v>6.1901999999999999</v>
      </c>
      <c r="C131" s="2">
        <f t="shared" ref="C131:C194" si="18">B131-B130</f>
        <v>-2.0100000000000229E-2</v>
      </c>
      <c r="D131" s="2">
        <f t="shared" ref="D131:D194" si="19">IF(C131&gt;0,C131,0)</f>
        <v>0</v>
      </c>
      <c r="E131" s="2">
        <f t="shared" ref="E131:E194" si="20">IF(C131&lt;0,-C131,0)</f>
        <v>2.0100000000000229E-2</v>
      </c>
      <c r="F131" s="2">
        <f t="shared" si="17"/>
        <v>2.4595411192578843E-2</v>
      </c>
      <c r="G131" s="2">
        <f t="shared" si="17"/>
        <v>3.284245587051788E-2</v>
      </c>
      <c r="H131" s="2">
        <f t="shared" si="13"/>
        <v>0.74889074341903061</v>
      </c>
      <c r="I131" s="2">
        <f t="shared" si="14"/>
        <v>42.820899260692009</v>
      </c>
    </row>
    <row r="132" spans="1:9" ht="13.5" x14ac:dyDescent="0.25">
      <c r="A132" s="3">
        <v>42194</v>
      </c>
      <c r="B132" s="2">
        <v>6.3715000000000002</v>
      </c>
      <c r="C132" s="2">
        <f t="shared" si="18"/>
        <v>0.18130000000000024</v>
      </c>
      <c r="D132" s="2">
        <f t="shared" si="19"/>
        <v>0.18130000000000024</v>
      </c>
      <c r="E132" s="2">
        <f t="shared" si="20"/>
        <v>0</v>
      </c>
      <c r="F132" s="2">
        <f t="shared" si="17"/>
        <v>3.5788596107394662E-2</v>
      </c>
      <c r="G132" s="2">
        <f t="shared" si="17"/>
        <v>3.0496566165480889E-2</v>
      </c>
      <c r="H132" s="2">
        <f t="shared" si="13"/>
        <v>1.173528715108386</v>
      </c>
      <c r="I132" s="2">
        <f t="shared" si="14"/>
        <v>53.991866173705752</v>
      </c>
    </row>
    <row r="133" spans="1:9" ht="13.5" x14ac:dyDescent="0.25">
      <c r="A133" s="3">
        <v>42195</v>
      </c>
      <c r="B133" s="2">
        <v>6.4420000000000002</v>
      </c>
      <c r="C133" s="2">
        <f t="shared" si="18"/>
        <v>7.0500000000000007E-2</v>
      </c>
      <c r="D133" s="2">
        <f t="shared" si="19"/>
        <v>7.0500000000000007E-2</v>
      </c>
      <c r="E133" s="2">
        <f t="shared" si="20"/>
        <v>0</v>
      </c>
      <c r="F133" s="2">
        <f t="shared" si="17"/>
        <v>3.826798209972361E-2</v>
      </c>
      <c r="G133" s="2">
        <f t="shared" si="17"/>
        <v>2.8318240010803682E-2</v>
      </c>
      <c r="H133" s="2">
        <f t="shared" si="13"/>
        <v>1.351354536338558</v>
      </c>
      <c r="I133" s="2">
        <f t="shared" si="14"/>
        <v>57.471321974390015</v>
      </c>
    </row>
    <row r="134" spans="1:9" ht="13.5" x14ac:dyDescent="0.25">
      <c r="A134" s="3">
        <v>42198</v>
      </c>
      <c r="B134" s="2">
        <v>6.5477999999999996</v>
      </c>
      <c r="C134" s="2">
        <f t="shared" si="18"/>
        <v>0.10579999999999945</v>
      </c>
      <c r="D134" s="2">
        <f t="shared" si="19"/>
        <v>0.10579999999999945</v>
      </c>
      <c r="E134" s="2">
        <f t="shared" si="20"/>
        <v>0</v>
      </c>
      <c r="F134" s="2">
        <f t="shared" si="17"/>
        <v>4.3091697664029031E-2</v>
      </c>
      <c r="G134" s="2">
        <f t="shared" si="17"/>
        <v>2.6295508581460562E-2</v>
      </c>
      <c r="H134" s="2">
        <f t="shared" si="13"/>
        <v>1.6387474511297526</v>
      </c>
      <c r="I134" s="2">
        <f t="shared" si="14"/>
        <v>62.103231987136162</v>
      </c>
    </row>
    <row r="135" spans="1:9" ht="13.5" x14ac:dyDescent="0.25">
      <c r="A135" s="3">
        <v>42199</v>
      </c>
      <c r="B135" s="2">
        <v>6.6585999999999999</v>
      </c>
      <c r="C135" s="2">
        <f t="shared" si="18"/>
        <v>0.11080000000000023</v>
      </c>
      <c r="D135" s="2">
        <f t="shared" si="19"/>
        <v>0.11080000000000023</v>
      </c>
      <c r="E135" s="2">
        <f t="shared" si="20"/>
        <v>0</v>
      </c>
      <c r="F135" s="2">
        <f t="shared" si="17"/>
        <v>4.7928004973741264E-2</v>
      </c>
      <c r="G135" s="2">
        <f t="shared" si="17"/>
        <v>2.4417257968499091E-2</v>
      </c>
      <c r="H135" s="2">
        <f t="shared" si="13"/>
        <v>1.9628741702108232</v>
      </c>
      <c r="I135" s="2">
        <f t="shared" si="14"/>
        <v>66.248988564747421</v>
      </c>
    </row>
    <row r="136" spans="1:9" ht="13.5" x14ac:dyDescent="0.25">
      <c r="A136" s="3">
        <v>42200</v>
      </c>
      <c r="B136" s="2">
        <v>6.7039</v>
      </c>
      <c r="C136" s="2">
        <f t="shared" si="18"/>
        <v>4.5300000000000118E-2</v>
      </c>
      <c r="D136" s="2">
        <f t="shared" si="19"/>
        <v>4.5300000000000118E-2</v>
      </c>
      <c r="E136" s="2">
        <f t="shared" si="20"/>
        <v>0</v>
      </c>
      <c r="F136" s="2">
        <f t="shared" si="17"/>
        <v>4.7740290332759748E-2</v>
      </c>
      <c r="G136" s="2">
        <f t="shared" si="17"/>
        <v>2.2673168113606302E-2</v>
      </c>
      <c r="H136" s="2">
        <f t="shared" si="13"/>
        <v>2.1055853374152207</v>
      </c>
      <c r="I136" s="2">
        <f t="shared" si="14"/>
        <v>67.799951012381456</v>
      </c>
    </row>
    <row r="137" spans="1:9" ht="13.5" x14ac:dyDescent="0.25">
      <c r="A137" s="3">
        <v>42201</v>
      </c>
      <c r="B137" s="2">
        <v>6.9002999999999997</v>
      </c>
      <c r="C137" s="2">
        <f t="shared" si="18"/>
        <v>0.19639999999999969</v>
      </c>
      <c r="D137" s="2">
        <f t="shared" si="19"/>
        <v>0.19639999999999969</v>
      </c>
      <c r="E137" s="2">
        <f t="shared" si="20"/>
        <v>0</v>
      </c>
      <c r="F137" s="2">
        <f t="shared" si="17"/>
        <v>5.8358841023276882E-2</v>
      </c>
      <c r="G137" s="2">
        <f t="shared" si="17"/>
        <v>2.1053656105491567E-2</v>
      </c>
      <c r="H137" s="2">
        <f t="shared" si="13"/>
        <v>2.7719100535728209</v>
      </c>
      <c r="I137" s="2">
        <f t="shared" si="14"/>
        <v>73.488233128656333</v>
      </c>
    </row>
    <row r="138" spans="1:9" ht="13.5" x14ac:dyDescent="0.25">
      <c r="A138" s="3">
        <v>42205</v>
      </c>
      <c r="B138" s="2">
        <v>7.2024999999999997</v>
      </c>
      <c r="C138" s="2">
        <f t="shared" si="18"/>
        <v>0.30220000000000002</v>
      </c>
      <c r="D138" s="2">
        <f t="shared" si="19"/>
        <v>0.30220000000000002</v>
      </c>
      <c r="E138" s="2">
        <f t="shared" si="20"/>
        <v>0</v>
      </c>
      <c r="F138" s="2">
        <f t="shared" si="17"/>
        <v>7.5776066664471384E-2</v>
      </c>
      <c r="G138" s="2">
        <f t="shared" si="17"/>
        <v>1.9549823526527881E-2</v>
      </c>
      <c r="H138" s="2">
        <f t="shared" si="13"/>
        <v>3.876048628349408</v>
      </c>
      <c r="I138" s="2">
        <f t="shared" si="14"/>
        <v>79.49159091265031</v>
      </c>
    </row>
    <row r="139" spans="1:9" ht="13.5" x14ac:dyDescent="0.25">
      <c r="A139" s="3">
        <v>42206</v>
      </c>
      <c r="B139" s="2">
        <v>7.4039999999999999</v>
      </c>
      <c r="C139" s="2">
        <f t="shared" si="18"/>
        <v>0.20150000000000023</v>
      </c>
      <c r="D139" s="2">
        <f t="shared" si="19"/>
        <v>0.20150000000000023</v>
      </c>
      <c r="E139" s="2">
        <f t="shared" si="20"/>
        <v>0</v>
      </c>
      <c r="F139" s="2">
        <f t="shared" si="17"/>
        <v>8.4756347617009162E-2</v>
      </c>
      <c r="G139" s="2">
        <f t="shared" si="17"/>
        <v>1.8153407560347317E-2</v>
      </c>
      <c r="H139" s="2">
        <f t="shared" si="13"/>
        <v>4.668894659873299</v>
      </c>
      <c r="I139" s="2">
        <f t="shared" si="14"/>
        <v>82.359876836689182</v>
      </c>
    </row>
    <row r="140" spans="1:9" ht="13.5" x14ac:dyDescent="0.25">
      <c r="A140" s="3">
        <v>42207</v>
      </c>
      <c r="B140" s="2">
        <v>7.1824000000000003</v>
      </c>
      <c r="C140" s="2">
        <f t="shared" si="18"/>
        <v>-0.22159999999999958</v>
      </c>
      <c r="D140" s="2">
        <f t="shared" si="19"/>
        <v>0</v>
      </c>
      <c r="E140" s="2">
        <f t="shared" si="20"/>
        <v>0.22159999999999958</v>
      </c>
      <c r="F140" s="2">
        <f t="shared" si="17"/>
        <v>7.8702322787222792E-2</v>
      </c>
      <c r="G140" s="2">
        <f t="shared" si="17"/>
        <v>3.2685307020322477E-2</v>
      </c>
      <c r="H140" s="2">
        <f t="shared" si="13"/>
        <v>2.4078807868712597</v>
      </c>
      <c r="I140" s="2">
        <f t="shared" si="14"/>
        <v>70.656250539852664</v>
      </c>
    </row>
    <row r="141" spans="1:9" ht="13.5" x14ac:dyDescent="0.25">
      <c r="A141" s="3">
        <v>42208</v>
      </c>
      <c r="B141" s="2">
        <v>7.2024999999999997</v>
      </c>
      <c r="C141" s="2">
        <f t="shared" si="18"/>
        <v>2.0099999999999341E-2</v>
      </c>
      <c r="D141" s="2">
        <f t="shared" si="19"/>
        <v>2.0099999999999341E-2</v>
      </c>
      <c r="E141" s="2">
        <f t="shared" si="20"/>
        <v>0</v>
      </c>
      <c r="F141" s="2">
        <f t="shared" ref="F141:G156" si="21">((F140*13)+D141)/14</f>
        <v>7.4516442588135404E-2</v>
      </c>
      <c r="G141" s="2">
        <f t="shared" si="21"/>
        <v>3.0350642233156585E-2</v>
      </c>
      <c r="H141" s="2">
        <f t="shared" si="13"/>
        <v>2.4551850341647747</v>
      </c>
      <c r="I141" s="2">
        <f t="shared" si="14"/>
        <v>71.057989945197505</v>
      </c>
    </row>
    <row r="142" spans="1:9" ht="13.5" x14ac:dyDescent="0.25">
      <c r="A142" s="3">
        <v>42209</v>
      </c>
      <c r="B142" s="2">
        <v>7.3033000000000001</v>
      </c>
      <c r="C142" s="2">
        <f t="shared" si="18"/>
        <v>0.10080000000000044</v>
      </c>
      <c r="D142" s="2">
        <f t="shared" si="19"/>
        <v>0.10080000000000044</v>
      </c>
      <c r="E142" s="2">
        <f t="shared" si="20"/>
        <v>0</v>
      </c>
      <c r="F142" s="2">
        <f t="shared" si="21"/>
        <v>7.6393839546125761E-2</v>
      </c>
      <c r="G142" s="2">
        <f t="shared" si="21"/>
        <v>2.8182739216502543E-2</v>
      </c>
      <c r="H142" s="2">
        <f t="shared" si="13"/>
        <v>2.7106605557132277</v>
      </c>
      <c r="I142" s="2">
        <f t="shared" si="14"/>
        <v>73.050620368378333</v>
      </c>
    </row>
    <row r="143" spans="1:9" ht="13.5" x14ac:dyDescent="0.25">
      <c r="A143" s="3">
        <v>42212</v>
      </c>
      <c r="B143" s="2">
        <v>7.5046999999999997</v>
      </c>
      <c r="C143" s="2">
        <f t="shared" si="18"/>
        <v>0.20139999999999958</v>
      </c>
      <c r="D143" s="2">
        <f t="shared" si="19"/>
        <v>0.20139999999999958</v>
      </c>
      <c r="E143" s="2">
        <f t="shared" si="20"/>
        <v>0</v>
      </c>
      <c r="F143" s="2">
        <f t="shared" si="21"/>
        <v>8.5322851007116743E-2</v>
      </c>
      <c r="G143" s="2">
        <f t="shared" si="21"/>
        <v>2.616968641532379E-2</v>
      </c>
      <c r="H143" s="2">
        <f t="shared" si="13"/>
        <v>3.2603696373356437</v>
      </c>
      <c r="I143" s="2">
        <f t="shared" si="14"/>
        <v>76.52785825820078</v>
      </c>
    </row>
    <row r="144" spans="1:9" ht="13.5" x14ac:dyDescent="0.25">
      <c r="A144" s="3">
        <v>42213</v>
      </c>
      <c r="B144" s="2">
        <v>7.6055000000000001</v>
      </c>
      <c r="C144" s="2">
        <f t="shared" si="18"/>
        <v>0.10080000000000044</v>
      </c>
      <c r="D144" s="2">
        <f t="shared" si="19"/>
        <v>0.10080000000000044</v>
      </c>
      <c r="E144" s="2">
        <f t="shared" si="20"/>
        <v>0</v>
      </c>
      <c r="F144" s="2">
        <f t="shared" si="21"/>
        <v>8.6428361649465574E-2</v>
      </c>
      <c r="G144" s="2">
        <f t="shared" si="21"/>
        <v>2.430042309994352E-2</v>
      </c>
      <c r="H144" s="2">
        <f t="shared" si="13"/>
        <v>3.5566607747527841</v>
      </c>
      <c r="I144" s="2">
        <f t="shared" si="14"/>
        <v>78.054104761523448</v>
      </c>
    </row>
    <row r="145" spans="1:9" ht="13.5" x14ac:dyDescent="0.25">
      <c r="A145" s="3">
        <v>42214</v>
      </c>
      <c r="B145" s="2">
        <v>7.6055000000000001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8.0254907245932317E-2</v>
      </c>
      <c r="G145" s="2">
        <f t="shared" si="21"/>
        <v>2.2564678592804699E-2</v>
      </c>
      <c r="H145" s="2">
        <f t="shared" ref="H145:H208" si="22">F145/G145</f>
        <v>3.5566607747527836</v>
      </c>
      <c r="I145" s="2">
        <f t="shared" ref="I145:I208" si="23">IF(G145=0,100,100-(100/(1+H145)))</f>
        <v>78.054104761523448</v>
      </c>
    </row>
    <row r="146" spans="1:9" ht="13.5" x14ac:dyDescent="0.25">
      <c r="A146" s="3">
        <v>42215</v>
      </c>
      <c r="B146" s="2">
        <v>7.5500999999999996</v>
      </c>
      <c r="C146" s="2">
        <f t="shared" si="18"/>
        <v>-5.540000000000056E-2</v>
      </c>
      <c r="D146" s="2">
        <f t="shared" si="19"/>
        <v>0</v>
      </c>
      <c r="E146" s="2">
        <f t="shared" si="20"/>
        <v>5.540000000000056E-2</v>
      </c>
      <c r="F146" s="2">
        <f t="shared" si="21"/>
        <v>7.4522413871222853E-2</v>
      </c>
      <c r="G146" s="2">
        <f t="shared" si="21"/>
        <v>2.4910058693318689E-2</v>
      </c>
      <c r="H146" s="2">
        <f t="shared" si="22"/>
        <v>2.9916595054515494</v>
      </c>
      <c r="I146" s="2">
        <f t="shared" si="23"/>
        <v>74.947762988444651</v>
      </c>
    </row>
    <row r="147" spans="1:9" ht="13.5" x14ac:dyDescent="0.25">
      <c r="A147" s="3">
        <v>42216</v>
      </c>
      <c r="B147" s="2">
        <v>7.5046999999999997</v>
      </c>
      <c r="C147" s="2">
        <f t="shared" si="18"/>
        <v>-4.5399999999999885E-2</v>
      </c>
      <c r="D147" s="2">
        <f t="shared" si="19"/>
        <v>0</v>
      </c>
      <c r="E147" s="2">
        <f t="shared" si="20"/>
        <v>4.5399999999999885E-2</v>
      </c>
      <c r="F147" s="2">
        <f t="shared" si="21"/>
        <v>6.9199384308992654E-2</v>
      </c>
      <c r="G147" s="2">
        <f t="shared" si="21"/>
        <v>2.6373625929510203E-2</v>
      </c>
      <c r="H147" s="2">
        <f t="shared" si="22"/>
        <v>2.6238100325660376</v>
      </c>
      <c r="I147" s="2">
        <f t="shared" si="23"/>
        <v>72.404734491783088</v>
      </c>
    </row>
    <row r="148" spans="1:9" ht="13.5" x14ac:dyDescent="0.25">
      <c r="A148" s="3">
        <v>42219</v>
      </c>
      <c r="B148" s="2">
        <v>7.4543999999999997</v>
      </c>
      <c r="C148" s="2">
        <f t="shared" si="18"/>
        <v>-5.0300000000000011E-2</v>
      </c>
      <c r="D148" s="2">
        <f t="shared" si="19"/>
        <v>0</v>
      </c>
      <c r="E148" s="2">
        <f t="shared" si="20"/>
        <v>5.0300000000000011E-2</v>
      </c>
      <c r="F148" s="2">
        <f t="shared" si="21"/>
        <v>6.4256571144064606E-2</v>
      </c>
      <c r="G148" s="2">
        <f t="shared" si="21"/>
        <v>2.8082652648830902E-2</v>
      </c>
      <c r="H148" s="2">
        <f t="shared" si="22"/>
        <v>2.2881232748053679</v>
      </c>
      <c r="I148" s="2">
        <f t="shared" si="23"/>
        <v>69.587514931015093</v>
      </c>
    </row>
    <row r="149" spans="1:9" ht="13.5" x14ac:dyDescent="0.25">
      <c r="A149" s="3">
        <v>42220</v>
      </c>
      <c r="B149" s="2">
        <v>7.3033000000000001</v>
      </c>
      <c r="C149" s="2">
        <f t="shared" si="18"/>
        <v>-0.15109999999999957</v>
      </c>
      <c r="D149" s="2">
        <f t="shared" si="19"/>
        <v>0</v>
      </c>
      <c r="E149" s="2">
        <f t="shared" si="20"/>
        <v>0.15109999999999957</v>
      </c>
      <c r="F149" s="2">
        <f t="shared" si="21"/>
        <v>5.9666816062345703E-2</v>
      </c>
      <c r="G149" s="2">
        <f t="shared" si="21"/>
        <v>3.6869606031057232E-2</v>
      </c>
      <c r="H149" s="2">
        <f t="shared" si="22"/>
        <v>1.6183198706296229</v>
      </c>
      <c r="I149" s="2">
        <f t="shared" si="23"/>
        <v>61.807569379995897</v>
      </c>
    </row>
    <row r="150" spans="1:9" ht="13.5" x14ac:dyDescent="0.25">
      <c r="A150" s="3">
        <v>42221</v>
      </c>
      <c r="B150" s="2">
        <v>7.2931999999999997</v>
      </c>
      <c r="C150" s="2">
        <f t="shared" si="18"/>
        <v>-1.0100000000000442E-2</v>
      </c>
      <c r="D150" s="2">
        <f t="shared" si="19"/>
        <v>0</v>
      </c>
      <c r="E150" s="2">
        <f t="shared" si="20"/>
        <v>1.0100000000000442E-2</v>
      </c>
      <c r="F150" s="2">
        <f t="shared" si="21"/>
        <v>5.5404900629321012E-2</v>
      </c>
      <c r="G150" s="2">
        <f t="shared" si="21"/>
        <v>3.4957491314553175E-2</v>
      </c>
      <c r="H150" s="2">
        <f t="shared" si="22"/>
        <v>1.5849221024122908</v>
      </c>
      <c r="I150" s="2">
        <f t="shared" si="23"/>
        <v>61.314114685824229</v>
      </c>
    </row>
    <row r="151" spans="1:9" ht="13.5" x14ac:dyDescent="0.25">
      <c r="A151" s="3">
        <v>42222</v>
      </c>
      <c r="B151" s="2">
        <v>7.2226999999999997</v>
      </c>
      <c r="C151" s="2">
        <f t="shared" si="18"/>
        <v>-7.0500000000000007E-2</v>
      </c>
      <c r="D151" s="2">
        <f t="shared" si="19"/>
        <v>0</v>
      </c>
      <c r="E151" s="2">
        <f t="shared" si="20"/>
        <v>7.0500000000000007E-2</v>
      </c>
      <c r="F151" s="2">
        <f t="shared" si="21"/>
        <v>5.1447407727226654E-2</v>
      </c>
      <c r="G151" s="2">
        <f t="shared" si="21"/>
        <v>3.7496241934942234E-2</v>
      </c>
      <c r="H151" s="2">
        <f t="shared" si="22"/>
        <v>1.3720683746517945</v>
      </c>
      <c r="I151" s="2">
        <f t="shared" si="23"/>
        <v>57.84269919509407</v>
      </c>
    </row>
    <row r="152" spans="1:9" ht="13.5" x14ac:dyDescent="0.25">
      <c r="A152" s="3">
        <v>42223</v>
      </c>
      <c r="B152" s="2">
        <v>7.3788</v>
      </c>
      <c r="C152" s="2">
        <f t="shared" si="18"/>
        <v>0.15610000000000035</v>
      </c>
      <c r="D152" s="2">
        <f t="shared" si="19"/>
        <v>0.15610000000000035</v>
      </c>
      <c r="E152" s="2">
        <f t="shared" si="20"/>
        <v>0</v>
      </c>
      <c r="F152" s="2">
        <f t="shared" si="21"/>
        <v>5.8922592889567631E-2</v>
      </c>
      <c r="G152" s="2">
        <f t="shared" si="21"/>
        <v>3.4817938939589219E-2</v>
      </c>
      <c r="H152" s="2">
        <f t="shared" si="22"/>
        <v>1.6923055954518484</v>
      </c>
      <c r="I152" s="2">
        <f t="shared" si="23"/>
        <v>62.857113929068277</v>
      </c>
    </row>
    <row r="153" spans="1:9" ht="13.5" x14ac:dyDescent="0.25">
      <c r="A153" s="3">
        <v>42226</v>
      </c>
      <c r="B153" s="2">
        <v>7.3536000000000001</v>
      </c>
      <c r="C153" s="2">
        <f t="shared" si="18"/>
        <v>-2.5199999999999889E-2</v>
      </c>
      <c r="D153" s="2">
        <f t="shared" si="19"/>
        <v>0</v>
      </c>
      <c r="E153" s="2">
        <f t="shared" si="20"/>
        <v>2.5199999999999889E-2</v>
      </c>
      <c r="F153" s="2">
        <f t="shared" si="21"/>
        <v>5.4713836254598518E-2</v>
      </c>
      <c r="G153" s="2">
        <f t="shared" si="21"/>
        <v>3.4130943301047122E-2</v>
      </c>
      <c r="H153" s="2">
        <f t="shared" si="22"/>
        <v>1.6030566683142309</v>
      </c>
      <c r="I153" s="2">
        <f t="shared" si="23"/>
        <v>61.583625428807458</v>
      </c>
    </row>
    <row r="154" spans="1:9" ht="13.5" x14ac:dyDescent="0.25">
      <c r="A154" s="3">
        <v>42227</v>
      </c>
      <c r="B154" s="2">
        <v>7.3536000000000001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5.0805705093555767E-2</v>
      </c>
      <c r="G154" s="2">
        <f t="shared" si="21"/>
        <v>3.1693018779543759E-2</v>
      </c>
      <c r="H154" s="2">
        <f t="shared" si="22"/>
        <v>1.6030566683142307</v>
      </c>
      <c r="I154" s="2">
        <f t="shared" si="23"/>
        <v>61.583625428807451</v>
      </c>
    </row>
    <row r="155" spans="1:9" ht="13.5" x14ac:dyDescent="0.25">
      <c r="A155" s="3">
        <v>42228</v>
      </c>
      <c r="B155" s="2">
        <v>7.3738000000000001</v>
      </c>
      <c r="C155" s="2">
        <f t="shared" si="18"/>
        <v>2.0199999999999996E-2</v>
      </c>
      <c r="D155" s="2">
        <f t="shared" si="19"/>
        <v>2.0199999999999996E-2</v>
      </c>
      <c r="E155" s="2">
        <f t="shared" si="20"/>
        <v>0</v>
      </c>
      <c r="F155" s="2">
        <f t="shared" si="21"/>
        <v>4.8619583301158932E-2</v>
      </c>
      <c r="G155" s="2">
        <f t="shared" si="21"/>
        <v>2.9429231723862061E-2</v>
      </c>
      <c r="H155" s="2">
        <f t="shared" si="22"/>
        <v>1.6520846944752821</v>
      </c>
      <c r="I155" s="2">
        <f t="shared" si="23"/>
        <v>62.293813539093968</v>
      </c>
    </row>
    <row r="156" spans="1:9" ht="13.5" x14ac:dyDescent="0.25">
      <c r="A156" s="3">
        <v>42230</v>
      </c>
      <c r="B156" s="2">
        <v>7.3486000000000002</v>
      </c>
      <c r="C156" s="2">
        <f t="shared" si="18"/>
        <v>-2.5199999999999889E-2</v>
      </c>
      <c r="D156" s="2">
        <f t="shared" si="19"/>
        <v>0</v>
      </c>
      <c r="E156" s="2">
        <f t="shared" si="20"/>
        <v>2.5199999999999889E-2</v>
      </c>
      <c r="F156" s="2">
        <f t="shared" si="21"/>
        <v>4.5146755922504722E-2</v>
      </c>
      <c r="G156" s="2">
        <f t="shared" si="21"/>
        <v>2.912714374358619E-2</v>
      </c>
      <c r="H156" s="2">
        <f t="shared" si="22"/>
        <v>1.5499891207989132</v>
      </c>
      <c r="I156" s="2">
        <f t="shared" si="23"/>
        <v>60.784146416801207</v>
      </c>
    </row>
    <row r="157" spans="1:9" ht="13.5" x14ac:dyDescent="0.25">
      <c r="A157" s="3">
        <v>42233</v>
      </c>
      <c r="B157" s="2">
        <v>7.2529000000000003</v>
      </c>
      <c r="C157" s="2">
        <f t="shared" si="18"/>
        <v>-9.5699999999999896E-2</v>
      </c>
      <c r="D157" s="2">
        <f t="shared" si="19"/>
        <v>0</v>
      </c>
      <c r="E157" s="2">
        <f t="shared" si="20"/>
        <v>9.5699999999999896E-2</v>
      </c>
      <c r="F157" s="2">
        <f t="shared" ref="F157:G172" si="24">((F156*13)+D157)/14</f>
        <v>4.1921987642325811E-2</v>
      </c>
      <c r="G157" s="2">
        <f t="shared" si="24"/>
        <v>3.3882347761901452E-2</v>
      </c>
      <c r="H157" s="2">
        <f t="shared" si="22"/>
        <v>1.2372810744084395</v>
      </c>
      <c r="I157" s="2">
        <f t="shared" si="23"/>
        <v>55.302889232886827</v>
      </c>
    </row>
    <row r="158" spans="1:9" ht="13.5" x14ac:dyDescent="0.25">
      <c r="A158" s="3">
        <v>42234</v>
      </c>
      <c r="B158" s="2">
        <v>7.1924999999999999</v>
      </c>
      <c r="C158" s="2">
        <f t="shared" si="18"/>
        <v>-6.0400000000000453E-2</v>
      </c>
      <c r="D158" s="2">
        <f t="shared" si="19"/>
        <v>0</v>
      </c>
      <c r="E158" s="2">
        <f t="shared" si="20"/>
        <v>6.0400000000000453E-2</v>
      </c>
      <c r="F158" s="2">
        <f t="shared" si="24"/>
        <v>3.8927559953588257E-2</v>
      </c>
      <c r="G158" s="2">
        <f t="shared" si="24"/>
        <v>3.5776465778908521E-2</v>
      </c>
      <c r="H158" s="2">
        <f t="shared" si="22"/>
        <v>1.0880772906455567</v>
      </c>
      <c r="I158" s="2">
        <f t="shared" si="23"/>
        <v>52.109052453185924</v>
      </c>
    </row>
    <row r="159" spans="1:9" ht="13.5" x14ac:dyDescent="0.25">
      <c r="A159" s="3">
        <v>42235</v>
      </c>
      <c r="B159" s="2">
        <v>7.1521999999999997</v>
      </c>
      <c r="C159" s="2">
        <f t="shared" si="18"/>
        <v>-4.0300000000000225E-2</v>
      </c>
      <c r="D159" s="2">
        <f t="shared" si="19"/>
        <v>0</v>
      </c>
      <c r="E159" s="2">
        <f t="shared" si="20"/>
        <v>4.0300000000000225E-2</v>
      </c>
      <c r="F159" s="2">
        <f t="shared" si="24"/>
        <v>3.6147019956903385E-2</v>
      </c>
      <c r="G159" s="2">
        <f t="shared" si="24"/>
        <v>3.6099575366129351E-2</v>
      </c>
      <c r="H159" s="2">
        <f t="shared" si="22"/>
        <v>1.0013142700514575</v>
      </c>
      <c r="I159" s="2">
        <f t="shared" si="23"/>
        <v>50.032835174143429</v>
      </c>
    </row>
    <row r="160" spans="1:9" ht="13.5" x14ac:dyDescent="0.25">
      <c r="A160" s="3">
        <v>42236</v>
      </c>
      <c r="B160" s="2">
        <v>7.1773999999999996</v>
      </c>
      <c r="C160" s="2">
        <f t="shared" si="18"/>
        <v>2.5199999999999889E-2</v>
      </c>
      <c r="D160" s="2">
        <f t="shared" si="19"/>
        <v>2.5199999999999889E-2</v>
      </c>
      <c r="E160" s="2">
        <f t="shared" si="20"/>
        <v>0</v>
      </c>
      <c r="F160" s="2">
        <f t="shared" si="24"/>
        <v>3.5365089959981708E-2</v>
      </c>
      <c r="G160" s="2">
        <f t="shared" si="24"/>
        <v>3.3521034268548681E-2</v>
      </c>
      <c r="H160" s="2">
        <f t="shared" si="22"/>
        <v>1.0550118972063824</v>
      </c>
      <c r="I160" s="2">
        <f t="shared" si="23"/>
        <v>51.338481234127322</v>
      </c>
    </row>
    <row r="161" spans="1:9" ht="13.5" x14ac:dyDescent="0.25">
      <c r="A161" s="3">
        <v>42237</v>
      </c>
      <c r="B161" s="2">
        <v>7.1471</v>
      </c>
      <c r="C161" s="2">
        <f t="shared" si="18"/>
        <v>-3.029999999999955E-2</v>
      </c>
      <c r="D161" s="2">
        <f t="shared" si="19"/>
        <v>0</v>
      </c>
      <c r="E161" s="2">
        <f t="shared" si="20"/>
        <v>3.029999999999955E-2</v>
      </c>
      <c r="F161" s="2">
        <f t="shared" si="24"/>
        <v>3.2839012105697299E-2</v>
      </c>
      <c r="G161" s="2">
        <f t="shared" si="24"/>
        <v>3.3290960392223741E-2</v>
      </c>
      <c r="H161" s="2">
        <f t="shared" si="22"/>
        <v>0.9864242941266419</v>
      </c>
      <c r="I161" s="2">
        <f t="shared" si="23"/>
        <v>49.658287861422707</v>
      </c>
    </row>
    <row r="162" spans="1:9" ht="13.5" x14ac:dyDescent="0.25">
      <c r="A162" s="3">
        <v>42240</v>
      </c>
      <c r="B162" s="2">
        <v>7.1017999999999999</v>
      </c>
      <c r="C162" s="2">
        <f t="shared" si="18"/>
        <v>-4.5300000000000118E-2</v>
      </c>
      <c r="D162" s="2">
        <f t="shared" si="19"/>
        <v>0</v>
      </c>
      <c r="E162" s="2">
        <f t="shared" si="20"/>
        <v>4.5300000000000118E-2</v>
      </c>
      <c r="F162" s="2">
        <f t="shared" si="24"/>
        <v>3.0493368383861776E-2</v>
      </c>
      <c r="G162" s="2">
        <f t="shared" si="24"/>
        <v>3.4148748935636339E-2</v>
      </c>
      <c r="H162" s="2">
        <f t="shared" si="22"/>
        <v>0.89295711656481958</v>
      </c>
      <c r="I162" s="2">
        <f t="shared" si="23"/>
        <v>47.172601468399009</v>
      </c>
    </row>
    <row r="163" spans="1:9" ht="13.5" x14ac:dyDescent="0.25">
      <c r="A163" s="3">
        <v>42241</v>
      </c>
      <c r="B163" s="2">
        <v>7.0867000000000004</v>
      </c>
      <c r="C163" s="2">
        <f t="shared" si="18"/>
        <v>-1.5099999999999447E-2</v>
      </c>
      <c r="D163" s="2">
        <f t="shared" si="19"/>
        <v>0</v>
      </c>
      <c r="E163" s="2">
        <f t="shared" si="20"/>
        <v>1.5099999999999447E-2</v>
      </c>
      <c r="F163" s="2">
        <f t="shared" si="24"/>
        <v>2.8315270642157362E-2</v>
      </c>
      <c r="G163" s="2">
        <f t="shared" si="24"/>
        <v>3.2788124011662277E-2</v>
      </c>
      <c r="H163" s="2">
        <f t="shared" si="22"/>
        <v>0.86358312638094259</v>
      </c>
      <c r="I163" s="2">
        <f t="shared" si="23"/>
        <v>46.339930543265396</v>
      </c>
    </row>
    <row r="164" spans="1:9" ht="13.5" x14ac:dyDescent="0.25">
      <c r="A164" s="3">
        <v>42242</v>
      </c>
      <c r="B164" s="2">
        <v>7.2024999999999997</v>
      </c>
      <c r="C164" s="2">
        <f t="shared" si="18"/>
        <v>0.11579999999999924</v>
      </c>
      <c r="D164" s="2">
        <f t="shared" si="19"/>
        <v>0.11579999999999924</v>
      </c>
      <c r="E164" s="2">
        <f t="shared" si="20"/>
        <v>0</v>
      </c>
      <c r="F164" s="2">
        <f t="shared" si="24"/>
        <v>3.4564179882003207E-2</v>
      </c>
      <c r="G164" s="2">
        <f t="shared" si="24"/>
        <v>3.04461151536864E-2</v>
      </c>
      <c r="H164" s="2">
        <f t="shared" si="22"/>
        <v>1.1352574772685964</v>
      </c>
      <c r="I164" s="2">
        <f t="shared" si="23"/>
        <v>53.167240454804933</v>
      </c>
    </row>
    <row r="165" spans="1:9" ht="13.5" x14ac:dyDescent="0.25">
      <c r="A165" s="3">
        <v>42243</v>
      </c>
      <c r="B165" s="2">
        <v>7.2276999999999996</v>
      </c>
      <c r="C165" s="2">
        <f t="shared" si="18"/>
        <v>2.5199999999999889E-2</v>
      </c>
      <c r="D165" s="2">
        <f t="shared" si="19"/>
        <v>2.5199999999999889E-2</v>
      </c>
      <c r="E165" s="2">
        <f t="shared" si="20"/>
        <v>0</v>
      </c>
      <c r="F165" s="2">
        <f t="shared" si="24"/>
        <v>3.3895309890431539E-2</v>
      </c>
      <c r="G165" s="2">
        <f t="shared" si="24"/>
        <v>2.8271392642708802E-2</v>
      </c>
      <c r="H165" s="2">
        <f t="shared" si="22"/>
        <v>1.1989260776360497</v>
      </c>
      <c r="I165" s="2">
        <f t="shared" si="23"/>
        <v>54.52325523034191</v>
      </c>
    </row>
    <row r="166" spans="1:9" ht="13.5" x14ac:dyDescent="0.25">
      <c r="A166" s="3">
        <v>42244</v>
      </c>
      <c r="B166" s="2">
        <v>7.1017999999999999</v>
      </c>
      <c r="C166" s="2">
        <f t="shared" si="18"/>
        <v>-0.12589999999999968</v>
      </c>
      <c r="D166" s="2">
        <f t="shared" si="19"/>
        <v>0</v>
      </c>
      <c r="E166" s="2">
        <f t="shared" si="20"/>
        <v>0.12589999999999968</v>
      </c>
      <c r="F166" s="2">
        <f t="shared" si="24"/>
        <v>3.1474216326829285E-2</v>
      </c>
      <c r="G166" s="2">
        <f t="shared" si="24"/>
        <v>3.5244864596801005E-2</v>
      </c>
      <c r="H166" s="2">
        <f t="shared" si="22"/>
        <v>0.89301566871918237</v>
      </c>
      <c r="I166" s="2">
        <f t="shared" si="23"/>
        <v>47.174235452757678</v>
      </c>
    </row>
    <row r="167" spans="1:9" ht="13.5" x14ac:dyDescent="0.25">
      <c r="A167" s="3">
        <v>42247</v>
      </c>
      <c r="B167" s="2">
        <v>6.9859999999999998</v>
      </c>
      <c r="C167" s="2">
        <f t="shared" si="18"/>
        <v>-0.11580000000000013</v>
      </c>
      <c r="D167" s="2">
        <f t="shared" si="19"/>
        <v>0</v>
      </c>
      <c r="E167" s="2">
        <f t="shared" si="20"/>
        <v>0.11580000000000013</v>
      </c>
      <c r="F167" s="2">
        <f t="shared" si="24"/>
        <v>2.9226058017770052E-2</v>
      </c>
      <c r="G167" s="2">
        <f t="shared" si="24"/>
        <v>4.0998802839886661E-2</v>
      </c>
      <c r="H167" s="2">
        <f t="shared" si="22"/>
        <v>0.71285149793049041</v>
      </c>
      <c r="I167" s="2">
        <f t="shared" si="23"/>
        <v>41.617822607025488</v>
      </c>
    </row>
    <row r="168" spans="1:9" ht="13.5" x14ac:dyDescent="0.25">
      <c r="A168" s="3">
        <v>42248</v>
      </c>
      <c r="B168" s="2">
        <v>6.7744</v>
      </c>
      <c r="C168" s="2">
        <f t="shared" si="18"/>
        <v>-0.21159999999999979</v>
      </c>
      <c r="D168" s="2">
        <f t="shared" si="19"/>
        <v>0</v>
      </c>
      <c r="E168" s="2">
        <f t="shared" si="20"/>
        <v>0.21159999999999979</v>
      </c>
      <c r="F168" s="2">
        <f t="shared" si="24"/>
        <v>2.7138482445072193E-2</v>
      </c>
      <c r="G168" s="2">
        <f t="shared" si="24"/>
        <v>5.3184602637037601E-2</v>
      </c>
      <c r="H168" s="2">
        <f t="shared" si="22"/>
        <v>0.51026953478022286</v>
      </c>
      <c r="I168" s="2">
        <f t="shared" si="23"/>
        <v>33.786653509797389</v>
      </c>
    </row>
    <row r="169" spans="1:9" ht="13.5" x14ac:dyDescent="0.25">
      <c r="A169" s="3">
        <v>42249</v>
      </c>
      <c r="B169" s="2">
        <v>6.5780000000000003</v>
      </c>
      <c r="C169" s="2">
        <f t="shared" si="18"/>
        <v>-0.19639999999999969</v>
      </c>
      <c r="D169" s="2">
        <f t="shared" si="19"/>
        <v>0</v>
      </c>
      <c r="E169" s="2">
        <f t="shared" si="20"/>
        <v>0.19639999999999969</v>
      </c>
      <c r="F169" s="2">
        <f t="shared" si="24"/>
        <v>2.5200019413281323E-2</v>
      </c>
      <c r="G169" s="2">
        <f t="shared" si="24"/>
        <v>6.3414273877249169E-2</v>
      </c>
      <c r="H169" s="2">
        <f t="shared" si="22"/>
        <v>0.39738717913984051</v>
      </c>
      <c r="I169" s="2">
        <f t="shared" si="23"/>
        <v>28.437872128213712</v>
      </c>
    </row>
    <row r="170" spans="1:9" ht="13.5" x14ac:dyDescent="0.25">
      <c r="A170" s="3">
        <v>42250</v>
      </c>
      <c r="B170" s="2">
        <v>6.7241</v>
      </c>
      <c r="C170" s="2">
        <f t="shared" si="18"/>
        <v>0.14609999999999967</v>
      </c>
      <c r="D170" s="2">
        <f t="shared" si="19"/>
        <v>0.14609999999999967</v>
      </c>
      <c r="E170" s="2">
        <f t="shared" si="20"/>
        <v>0</v>
      </c>
      <c r="F170" s="2">
        <f t="shared" si="24"/>
        <v>3.3835732312332632E-2</v>
      </c>
      <c r="G170" s="2">
        <f t="shared" si="24"/>
        <v>5.888468288601708E-2</v>
      </c>
      <c r="H170" s="2">
        <f t="shared" si="22"/>
        <v>0.57461007946376086</v>
      </c>
      <c r="I170" s="2">
        <f t="shared" si="23"/>
        <v>36.492213974614359</v>
      </c>
    </row>
    <row r="171" spans="1:9" ht="13.5" x14ac:dyDescent="0.25">
      <c r="A171" s="3">
        <v>42251</v>
      </c>
      <c r="B171" s="2">
        <v>6.6737000000000002</v>
      </c>
      <c r="C171" s="2">
        <f t="shared" si="18"/>
        <v>-5.0399999999999778E-2</v>
      </c>
      <c r="D171" s="2">
        <f t="shared" si="19"/>
        <v>0</v>
      </c>
      <c r="E171" s="2">
        <f t="shared" si="20"/>
        <v>5.0399999999999778E-2</v>
      </c>
      <c r="F171" s="2">
        <f t="shared" si="24"/>
        <v>3.1418894290023161E-2</v>
      </c>
      <c r="G171" s="2">
        <f t="shared" si="24"/>
        <v>5.8278634108444416E-2</v>
      </c>
      <c r="H171" s="2">
        <f t="shared" si="22"/>
        <v>0.53911514521014914</v>
      </c>
      <c r="I171" s="2">
        <f t="shared" si="23"/>
        <v>35.02760315808203</v>
      </c>
    </row>
    <row r="172" spans="1:9" ht="13.5" x14ac:dyDescent="0.25">
      <c r="A172" s="3">
        <v>42254</v>
      </c>
      <c r="B172" s="2">
        <v>6.6737000000000002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2.9174687555021506E-2</v>
      </c>
      <c r="G172" s="2">
        <f t="shared" si="24"/>
        <v>5.4115874529269817E-2</v>
      </c>
      <c r="H172" s="2">
        <f t="shared" si="22"/>
        <v>0.53911514521014914</v>
      </c>
      <c r="I172" s="2">
        <f t="shared" si="23"/>
        <v>35.02760315808203</v>
      </c>
    </row>
    <row r="173" spans="1:9" ht="13.5" x14ac:dyDescent="0.25">
      <c r="A173" s="3">
        <v>42255</v>
      </c>
      <c r="B173" s="2">
        <v>6.7241</v>
      </c>
      <c r="C173" s="2">
        <f t="shared" si="18"/>
        <v>5.0399999999999778E-2</v>
      </c>
      <c r="D173" s="2">
        <f t="shared" si="19"/>
        <v>5.0399999999999778E-2</v>
      </c>
      <c r="E173" s="2">
        <f t="shared" si="20"/>
        <v>0</v>
      </c>
      <c r="F173" s="2">
        <f t="shared" ref="F173:G188" si="25">((F172*13)+D173)/14</f>
        <v>3.0690781301091381E-2</v>
      </c>
      <c r="G173" s="2">
        <f t="shared" si="25"/>
        <v>5.0250454920036262E-2</v>
      </c>
      <c r="H173" s="2">
        <f t="shared" si="22"/>
        <v>0.61075628767798695</v>
      </c>
      <c r="I173" s="2">
        <f t="shared" si="23"/>
        <v>37.917361698363017</v>
      </c>
    </row>
    <row r="174" spans="1:9" ht="13.5" x14ac:dyDescent="0.25">
      <c r="A174" s="3">
        <v>42256</v>
      </c>
      <c r="B174" s="2">
        <v>6.7190000000000003</v>
      </c>
      <c r="C174" s="2">
        <f t="shared" si="18"/>
        <v>-5.0999999999996604E-3</v>
      </c>
      <c r="D174" s="2">
        <f t="shared" si="19"/>
        <v>0</v>
      </c>
      <c r="E174" s="2">
        <f t="shared" si="20"/>
        <v>5.0999999999996604E-3</v>
      </c>
      <c r="F174" s="2">
        <f t="shared" si="25"/>
        <v>2.8498582636727714E-2</v>
      </c>
      <c r="G174" s="2">
        <f t="shared" si="25"/>
        <v>4.7025422425747934E-2</v>
      </c>
      <c r="H174" s="2">
        <f t="shared" si="22"/>
        <v>0.60602502150249316</v>
      </c>
      <c r="I174" s="2">
        <f t="shared" si="23"/>
        <v>37.734469475172645</v>
      </c>
    </row>
    <row r="175" spans="1:9" ht="13.5" x14ac:dyDescent="0.25">
      <c r="A175" s="3">
        <v>42257</v>
      </c>
      <c r="B175" s="2">
        <v>6.6485000000000003</v>
      </c>
      <c r="C175" s="2">
        <f t="shared" si="18"/>
        <v>-7.0500000000000007E-2</v>
      </c>
      <c r="D175" s="2">
        <f t="shared" si="19"/>
        <v>0</v>
      </c>
      <c r="E175" s="2">
        <f t="shared" si="20"/>
        <v>7.0500000000000007E-2</v>
      </c>
      <c r="F175" s="2">
        <f t="shared" si="25"/>
        <v>2.6462969591247162E-2</v>
      </c>
      <c r="G175" s="2">
        <f t="shared" si="25"/>
        <v>4.8702177966765944E-2</v>
      </c>
      <c r="H175" s="2">
        <f t="shared" si="22"/>
        <v>0.54336316559200537</v>
      </c>
      <c r="I175" s="2">
        <f t="shared" si="23"/>
        <v>35.206436029175364</v>
      </c>
    </row>
    <row r="176" spans="1:9" ht="13.5" x14ac:dyDescent="0.25">
      <c r="A176" s="3">
        <v>42258</v>
      </c>
      <c r="B176" s="2">
        <v>6.5477999999999996</v>
      </c>
      <c r="C176" s="2">
        <f t="shared" si="18"/>
        <v>-0.10070000000000068</v>
      </c>
      <c r="D176" s="2">
        <f t="shared" si="19"/>
        <v>0</v>
      </c>
      <c r="E176" s="2">
        <f t="shared" si="20"/>
        <v>0.10070000000000068</v>
      </c>
      <c r="F176" s="2">
        <f t="shared" si="25"/>
        <v>2.4572757477586648E-2</v>
      </c>
      <c r="G176" s="2">
        <f t="shared" si="25"/>
        <v>5.2416308111996997E-2</v>
      </c>
      <c r="H176" s="2">
        <f t="shared" si="22"/>
        <v>0.46879985185302392</v>
      </c>
      <c r="I176" s="2">
        <f t="shared" si="23"/>
        <v>31.917204461968765</v>
      </c>
    </row>
    <row r="177" spans="1:9" ht="13.5" x14ac:dyDescent="0.25">
      <c r="A177" s="3">
        <v>42261</v>
      </c>
      <c r="B177" s="2">
        <v>6.4118000000000004</v>
      </c>
      <c r="C177" s="2">
        <f t="shared" si="18"/>
        <v>-0.13599999999999923</v>
      </c>
      <c r="D177" s="2">
        <f t="shared" si="19"/>
        <v>0</v>
      </c>
      <c r="E177" s="2">
        <f t="shared" si="20"/>
        <v>0.13599999999999923</v>
      </c>
      <c r="F177" s="2">
        <f t="shared" si="25"/>
        <v>2.2817560514901886E-2</v>
      </c>
      <c r="G177" s="2">
        <f t="shared" si="25"/>
        <v>5.838657181828287E-2</v>
      </c>
      <c r="H177" s="2">
        <f t="shared" si="22"/>
        <v>0.39080151144885189</v>
      </c>
      <c r="I177" s="2">
        <f t="shared" si="23"/>
        <v>28.099014002489739</v>
      </c>
    </row>
    <row r="178" spans="1:9" ht="13.5" x14ac:dyDescent="0.25">
      <c r="A178" s="3">
        <v>42262</v>
      </c>
      <c r="B178" s="2">
        <v>6.3463000000000003</v>
      </c>
      <c r="C178" s="2">
        <f t="shared" si="18"/>
        <v>-6.5500000000000114E-2</v>
      </c>
      <c r="D178" s="2">
        <f t="shared" si="19"/>
        <v>0</v>
      </c>
      <c r="E178" s="2">
        <f t="shared" si="20"/>
        <v>6.5500000000000114E-2</v>
      </c>
      <c r="F178" s="2">
        <f t="shared" si="25"/>
        <v>2.1187734763837469E-2</v>
      </c>
      <c r="G178" s="2">
        <f t="shared" si="25"/>
        <v>5.8894673831262671E-2</v>
      </c>
      <c r="H178" s="2">
        <f t="shared" si="22"/>
        <v>0.35975638178321184</v>
      </c>
      <c r="I178" s="2">
        <f t="shared" si="23"/>
        <v>26.457414475335653</v>
      </c>
    </row>
    <row r="179" spans="1:9" ht="13.5" x14ac:dyDescent="0.25">
      <c r="A179" s="3">
        <v>42263</v>
      </c>
      <c r="B179" s="2">
        <v>6.4973999999999998</v>
      </c>
      <c r="C179" s="2">
        <f t="shared" si="18"/>
        <v>0.15109999999999957</v>
      </c>
      <c r="D179" s="2">
        <f t="shared" si="19"/>
        <v>0.15109999999999957</v>
      </c>
      <c r="E179" s="2">
        <f t="shared" si="20"/>
        <v>0</v>
      </c>
      <c r="F179" s="2">
        <f t="shared" si="25"/>
        <v>3.046718228070619E-2</v>
      </c>
      <c r="G179" s="2">
        <f t="shared" si="25"/>
        <v>5.4687911414743905E-2</v>
      </c>
      <c r="H179" s="2">
        <f t="shared" si="22"/>
        <v>0.55710999913030534</v>
      </c>
      <c r="I179" s="2">
        <f t="shared" si="23"/>
        <v>35.778461344508003</v>
      </c>
    </row>
    <row r="180" spans="1:9" ht="13.5" x14ac:dyDescent="0.25">
      <c r="A180" s="3">
        <v>42264</v>
      </c>
      <c r="B180" s="2">
        <v>6.5427</v>
      </c>
      <c r="C180" s="2">
        <f t="shared" si="18"/>
        <v>4.5300000000000118E-2</v>
      </c>
      <c r="D180" s="2">
        <f t="shared" si="19"/>
        <v>4.5300000000000118E-2</v>
      </c>
      <c r="E180" s="2">
        <f t="shared" si="20"/>
        <v>0</v>
      </c>
      <c r="F180" s="2">
        <f t="shared" si="25"/>
        <v>3.1526669260655761E-2</v>
      </c>
      <c r="G180" s="2">
        <f t="shared" si="25"/>
        <v>5.0781632027976482E-2</v>
      </c>
      <c r="H180" s="2">
        <f t="shared" si="22"/>
        <v>0.62082820109615955</v>
      </c>
      <c r="I180" s="2">
        <f t="shared" si="23"/>
        <v>38.303146544235595</v>
      </c>
    </row>
    <row r="181" spans="1:9" ht="13.5" x14ac:dyDescent="0.25">
      <c r="A181" s="3">
        <v>42265</v>
      </c>
      <c r="B181" s="2">
        <v>6.4873000000000003</v>
      </c>
      <c r="C181" s="2">
        <f t="shared" si="18"/>
        <v>-5.5399999999999672E-2</v>
      </c>
      <c r="D181" s="2">
        <f t="shared" si="19"/>
        <v>0</v>
      </c>
      <c r="E181" s="2">
        <f t="shared" si="20"/>
        <v>5.5399999999999672E-2</v>
      </c>
      <c r="F181" s="2">
        <f t="shared" si="25"/>
        <v>2.9274764313466064E-2</v>
      </c>
      <c r="G181" s="2">
        <f t="shared" si="25"/>
        <v>5.1111515454549568E-2</v>
      </c>
      <c r="H181" s="2">
        <f t="shared" si="22"/>
        <v>0.57276259670872742</v>
      </c>
      <c r="I181" s="2">
        <f t="shared" si="23"/>
        <v>36.417613052811042</v>
      </c>
    </row>
    <row r="182" spans="1:9" ht="13.5" x14ac:dyDescent="0.25">
      <c r="A182" s="3">
        <v>42268</v>
      </c>
      <c r="B182" s="2">
        <v>6.4823000000000004</v>
      </c>
      <c r="C182" s="2">
        <f t="shared" si="18"/>
        <v>-4.9999999999998934E-3</v>
      </c>
      <c r="D182" s="2">
        <f t="shared" si="19"/>
        <v>0</v>
      </c>
      <c r="E182" s="2">
        <f t="shared" si="20"/>
        <v>4.9999999999998934E-3</v>
      </c>
      <c r="F182" s="2">
        <f t="shared" si="25"/>
        <v>2.7183709719647061E-2</v>
      </c>
      <c r="G182" s="2">
        <f t="shared" si="25"/>
        <v>4.7817835779224591E-2</v>
      </c>
      <c r="H182" s="2">
        <f t="shared" si="22"/>
        <v>0.56848473538523392</v>
      </c>
      <c r="I182" s="2">
        <f t="shared" si="23"/>
        <v>36.244199421271951</v>
      </c>
    </row>
    <row r="183" spans="1:9" ht="13.5" x14ac:dyDescent="0.25">
      <c r="A183" s="3">
        <v>42269</v>
      </c>
      <c r="B183" s="2">
        <v>6.4973999999999998</v>
      </c>
      <c r="C183" s="2">
        <f t="shared" si="18"/>
        <v>1.5099999999999447E-2</v>
      </c>
      <c r="D183" s="2">
        <f t="shared" si="19"/>
        <v>1.5099999999999447E-2</v>
      </c>
      <c r="E183" s="2">
        <f t="shared" si="20"/>
        <v>0</v>
      </c>
      <c r="F183" s="2">
        <f t="shared" si="25"/>
        <v>2.6320587596815086E-2</v>
      </c>
      <c r="G183" s="2">
        <f t="shared" si="25"/>
        <v>4.4402276080708548E-2</v>
      </c>
      <c r="H183" s="2">
        <f t="shared" si="22"/>
        <v>0.59277563945084766</v>
      </c>
      <c r="I183" s="2">
        <f t="shared" si="23"/>
        <v>37.216518432892599</v>
      </c>
    </row>
    <row r="184" spans="1:9" ht="13.5" x14ac:dyDescent="0.25">
      <c r="A184" s="3">
        <v>42270</v>
      </c>
      <c r="B184" s="2">
        <v>6.5830000000000002</v>
      </c>
      <c r="C184" s="2">
        <f t="shared" si="18"/>
        <v>8.5600000000000342E-2</v>
      </c>
      <c r="D184" s="2">
        <f t="shared" si="19"/>
        <v>8.5600000000000342E-2</v>
      </c>
      <c r="E184" s="2">
        <f t="shared" si="20"/>
        <v>0</v>
      </c>
      <c r="F184" s="2">
        <f t="shared" si="25"/>
        <v>3.0554831339899748E-2</v>
      </c>
      <c r="G184" s="2">
        <f t="shared" si="25"/>
        <v>4.1230684932086516E-2</v>
      </c>
      <c r="H184" s="2">
        <f t="shared" si="22"/>
        <v>0.74107018571795269</v>
      </c>
      <c r="I184" s="2">
        <f t="shared" si="23"/>
        <v>42.56406156379979</v>
      </c>
    </row>
    <row r="185" spans="1:9" ht="13.5" x14ac:dyDescent="0.25">
      <c r="A185" s="3">
        <v>42275</v>
      </c>
      <c r="B185" s="2">
        <v>6.6485000000000003</v>
      </c>
      <c r="C185" s="2">
        <f t="shared" si="18"/>
        <v>6.5500000000000114E-2</v>
      </c>
      <c r="D185" s="2">
        <f t="shared" si="19"/>
        <v>6.5500000000000114E-2</v>
      </c>
      <c r="E185" s="2">
        <f t="shared" si="20"/>
        <v>0</v>
      </c>
      <c r="F185" s="2">
        <f t="shared" si="25"/>
        <v>3.3050914815621203E-2</v>
      </c>
      <c r="G185" s="2">
        <f t="shared" si="25"/>
        <v>3.8285636008366049E-2</v>
      </c>
      <c r="H185" s="2">
        <f t="shared" si="22"/>
        <v>0.86327192810376785</v>
      </c>
      <c r="I185" s="2">
        <f t="shared" si="23"/>
        <v>46.33096839398587</v>
      </c>
    </row>
    <row r="186" spans="1:9" ht="13.5" x14ac:dyDescent="0.25">
      <c r="A186" s="3">
        <v>42276</v>
      </c>
      <c r="B186" s="2">
        <v>6.6383999999999999</v>
      </c>
      <c r="C186" s="2">
        <f t="shared" si="18"/>
        <v>-1.0100000000000442E-2</v>
      </c>
      <c r="D186" s="2">
        <f t="shared" si="19"/>
        <v>0</v>
      </c>
      <c r="E186" s="2">
        <f t="shared" si="20"/>
        <v>1.0100000000000442E-2</v>
      </c>
      <c r="F186" s="2">
        <f t="shared" si="25"/>
        <v>3.0690135185933973E-2</v>
      </c>
      <c r="G186" s="2">
        <f t="shared" si="25"/>
        <v>3.6272376293482789E-2</v>
      </c>
      <c r="H186" s="2">
        <f t="shared" si="22"/>
        <v>0.8461021394798498</v>
      </c>
      <c r="I186" s="2">
        <f t="shared" si="23"/>
        <v>45.831816202663852</v>
      </c>
    </row>
    <row r="187" spans="1:9" ht="13.5" x14ac:dyDescent="0.25">
      <c r="A187" s="3">
        <v>42277</v>
      </c>
      <c r="B187" s="2">
        <v>6.5980999999999996</v>
      </c>
      <c r="C187" s="2">
        <f t="shared" si="18"/>
        <v>-4.0300000000000225E-2</v>
      </c>
      <c r="D187" s="2">
        <f t="shared" si="19"/>
        <v>0</v>
      </c>
      <c r="E187" s="2">
        <f t="shared" si="20"/>
        <v>4.0300000000000225E-2</v>
      </c>
      <c r="F187" s="2">
        <f t="shared" si="25"/>
        <v>2.8497982672652973E-2</v>
      </c>
      <c r="G187" s="2">
        <f t="shared" si="25"/>
        <v>3.6560063701091175E-2</v>
      </c>
      <c r="H187" s="2">
        <f t="shared" si="22"/>
        <v>0.7794839447121209</v>
      </c>
      <c r="I187" s="2">
        <f t="shared" si="23"/>
        <v>43.803932428186265</v>
      </c>
    </row>
    <row r="188" spans="1:9" ht="13.5" x14ac:dyDescent="0.25">
      <c r="A188" s="3">
        <v>42278</v>
      </c>
      <c r="B188" s="2">
        <v>6.5023999999999997</v>
      </c>
      <c r="C188" s="2">
        <f t="shared" si="18"/>
        <v>-9.5699999999999896E-2</v>
      </c>
      <c r="D188" s="2">
        <f t="shared" si="19"/>
        <v>0</v>
      </c>
      <c r="E188" s="2">
        <f t="shared" si="20"/>
        <v>9.5699999999999896E-2</v>
      </c>
      <c r="F188" s="2">
        <f t="shared" si="25"/>
        <v>2.646241248174919E-2</v>
      </c>
      <c r="G188" s="2">
        <f t="shared" si="25"/>
        <v>4.0784344865298937E-2</v>
      </c>
      <c r="H188" s="2">
        <f t="shared" si="22"/>
        <v>0.64883750294747389</v>
      </c>
      <c r="I188" s="2">
        <f t="shared" si="23"/>
        <v>39.351209672730462</v>
      </c>
    </row>
    <row r="189" spans="1:9" ht="13.5" x14ac:dyDescent="0.25">
      <c r="A189" s="3">
        <v>42279</v>
      </c>
      <c r="B189" s="2">
        <v>6.6938000000000004</v>
      </c>
      <c r="C189" s="2">
        <f t="shared" si="18"/>
        <v>0.19140000000000068</v>
      </c>
      <c r="D189" s="2">
        <f t="shared" si="19"/>
        <v>0.19140000000000068</v>
      </c>
      <c r="E189" s="2">
        <f t="shared" si="20"/>
        <v>0</v>
      </c>
      <c r="F189" s="2">
        <f t="shared" ref="F189:G204" si="26">((F188*13)+D189)/14</f>
        <v>3.8243668733052863E-2</v>
      </c>
      <c r="G189" s="2">
        <f t="shared" si="26"/>
        <v>3.7871177374920441E-2</v>
      </c>
      <c r="H189" s="2">
        <f t="shared" si="22"/>
        <v>1.0098357480266535</v>
      </c>
      <c r="I189" s="2">
        <f t="shared" si="23"/>
        <v>50.244690344380402</v>
      </c>
    </row>
    <row r="190" spans="1:9" ht="13.5" x14ac:dyDescent="0.25">
      <c r="A190" s="3">
        <v>42282</v>
      </c>
      <c r="B190" s="2">
        <v>6.6485000000000003</v>
      </c>
      <c r="C190" s="2">
        <f t="shared" si="18"/>
        <v>-4.5300000000000118E-2</v>
      </c>
      <c r="D190" s="2">
        <f t="shared" si="19"/>
        <v>0</v>
      </c>
      <c r="E190" s="2">
        <f t="shared" si="20"/>
        <v>4.5300000000000118E-2</v>
      </c>
      <c r="F190" s="2">
        <f t="shared" si="26"/>
        <v>3.5511978109263369E-2</v>
      </c>
      <c r="G190" s="2">
        <f t="shared" si="26"/>
        <v>3.840180756242613E-2</v>
      </c>
      <c r="H190" s="2">
        <f t="shared" si="22"/>
        <v>0.92474756693509697</v>
      </c>
      <c r="I190" s="2">
        <f t="shared" si="23"/>
        <v>48.045134999579908</v>
      </c>
    </row>
    <row r="191" spans="1:9" ht="13.5" x14ac:dyDescent="0.25">
      <c r="A191" s="3">
        <v>42283</v>
      </c>
      <c r="B191" s="2">
        <v>6.6837999999999997</v>
      </c>
      <c r="C191" s="2">
        <f t="shared" si="18"/>
        <v>3.5299999999999443E-2</v>
      </c>
      <c r="D191" s="2">
        <f t="shared" si="19"/>
        <v>3.5299999999999443E-2</v>
      </c>
      <c r="E191" s="2">
        <f t="shared" si="20"/>
        <v>0</v>
      </c>
      <c r="F191" s="2">
        <f t="shared" si="26"/>
        <v>3.5496836815744517E-2</v>
      </c>
      <c r="G191" s="2">
        <f t="shared" si="26"/>
        <v>3.5658821307967117E-2</v>
      </c>
      <c r="H191" s="2">
        <f t="shared" si="22"/>
        <v>0.99545737951281055</v>
      </c>
      <c r="I191" s="2">
        <f t="shared" si="23"/>
        <v>49.886175958107948</v>
      </c>
    </row>
    <row r="192" spans="1:9" ht="13.5" x14ac:dyDescent="0.25">
      <c r="A192" s="3">
        <v>42284</v>
      </c>
      <c r="B192" s="2">
        <v>6.6485000000000003</v>
      </c>
      <c r="C192" s="2">
        <f t="shared" si="18"/>
        <v>-3.5299999999999443E-2</v>
      </c>
      <c r="D192" s="2">
        <f t="shared" si="19"/>
        <v>0</v>
      </c>
      <c r="E192" s="2">
        <f t="shared" si="20"/>
        <v>3.5299999999999443E-2</v>
      </c>
      <c r="F192" s="2">
        <f t="shared" si="26"/>
        <v>3.2961348471762762E-2</v>
      </c>
      <c r="G192" s="2">
        <f t="shared" si="26"/>
        <v>3.5633191214540852E-2</v>
      </c>
      <c r="H192" s="2">
        <f t="shared" si="22"/>
        <v>0.92501814595579113</v>
      </c>
      <c r="I192" s="2">
        <f t="shared" si="23"/>
        <v>48.052437734113418</v>
      </c>
    </row>
    <row r="193" spans="1:9" ht="13.5" x14ac:dyDescent="0.25">
      <c r="A193" s="3">
        <v>42285</v>
      </c>
      <c r="B193" s="2">
        <v>6.6435000000000004</v>
      </c>
      <c r="C193" s="2">
        <f t="shared" si="18"/>
        <v>-4.9999999999998934E-3</v>
      </c>
      <c r="D193" s="2">
        <f t="shared" si="19"/>
        <v>0</v>
      </c>
      <c r="E193" s="2">
        <f t="shared" si="20"/>
        <v>4.9999999999998934E-3</v>
      </c>
      <c r="F193" s="2">
        <f t="shared" si="26"/>
        <v>3.0606966438065424E-2</v>
      </c>
      <c r="G193" s="2">
        <f t="shared" si="26"/>
        <v>3.3445106127787928E-2</v>
      </c>
      <c r="H193" s="2">
        <f t="shared" si="22"/>
        <v>0.91514035928370308</v>
      </c>
      <c r="I193" s="2">
        <f t="shared" si="23"/>
        <v>47.784505968324012</v>
      </c>
    </row>
    <row r="194" spans="1:9" ht="13.5" x14ac:dyDescent="0.25">
      <c r="A194" s="3">
        <v>42286</v>
      </c>
      <c r="B194" s="2">
        <v>6.5477999999999996</v>
      </c>
      <c r="C194" s="2">
        <f t="shared" si="18"/>
        <v>-9.5700000000000784E-2</v>
      </c>
      <c r="D194" s="2">
        <f t="shared" si="19"/>
        <v>0</v>
      </c>
      <c r="E194" s="2">
        <f t="shared" si="20"/>
        <v>9.5700000000000784E-2</v>
      </c>
      <c r="F194" s="2">
        <f t="shared" si="26"/>
        <v>2.8420754549632176E-2</v>
      </c>
      <c r="G194" s="2">
        <f t="shared" si="26"/>
        <v>3.7891884261517413E-2</v>
      </c>
      <c r="H194" s="2">
        <f t="shared" si="22"/>
        <v>0.75004859493081444</v>
      </c>
      <c r="I194" s="2">
        <f t="shared" si="23"/>
        <v>42.858729586332799</v>
      </c>
    </row>
    <row r="195" spans="1:9" ht="13.5" x14ac:dyDescent="0.25">
      <c r="A195" s="3">
        <v>42289</v>
      </c>
      <c r="B195" s="2">
        <v>6.5377000000000001</v>
      </c>
      <c r="C195" s="2">
        <f t="shared" ref="C195:C258" si="27">B195-B194</f>
        <v>-1.0099999999999554E-2</v>
      </c>
      <c r="D195" s="2">
        <f t="shared" ref="D195:D258" si="28">IF(C195&gt;0,C195,0)</f>
        <v>0</v>
      </c>
      <c r="E195" s="2">
        <f t="shared" ref="E195:E258" si="29">IF(C195&lt;0,-C195,0)</f>
        <v>1.0099999999999554E-2</v>
      </c>
      <c r="F195" s="2">
        <f t="shared" si="26"/>
        <v>2.6390700653229876E-2</v>
      </c>
      <c r="G195" s="2">
        <f t="shared" si="26"/>
        <v>3.5906749671408993E-2</v>
      </c>
      <c r="H195" s="2">
        <f t="shared" si="22"/>
        <v>0.7349788241691968</v>
      </c>
      <c r="I195" s="2">
        <f t="shared" si="23"/>
        <v>42.36240891995584</v>
      </c>
    </row>
    <row r="196" spans="1:9" ht="13.5" x14ac:dyDescent="0.25">
      <c r="A196" s="3">
        <v>42290</v>
      </c>
      <c r="B196" s="2">
        <v>6.5175000000000001</v>
      </c>
      <c r="C196" s="2">
        <f t="shared" si="27"/>
        <v>-2.0199999999999996E-2</v>
      </c>
      <c r="D196" s="2">
        <f t="shared" si="28"/>
        <v>0</v>
      </c>
      <c r="E196" s="2">
        <f t="shared" si="29"/>
        <v>2.0199999999999996E-2</v>
      </c>
      <c r="F196" s="2">
        <f t="shared" si="26"/>
        <v>2.45056506065706E-2</v>
      </c>
      <c r="G196" s="2">
        <f t="shared" si="26"/>
        <v>3.4784838980594063E-2</v>
      </c>
      <c r="H196" s="2">
        <f t="shared" si="22"/>
        <v>0.70449228240619233</v>
      </c>
      <c r="I196" s="2">
        <f t="shared" si="23"/>
        <v>41.331503209370759</v>
      </c>
    </row>
    <row r="197" spans="1:9" ht="13.5" x14ac:dyDescent="0.25">
      <c r="A197" s="3">
        <v>42293</v>
      </c>
      <c r="B197" s="2">
        <v>6.5377000000000001</v>
      </c>
      <c r="C197" s="2">
        <f t="shared" si="27"/>
        <v>2.0199999999999996E-2</v>
      </c>
      <c r="D197" s="2">
        <f t="shared" si="28"/>
        <v>2.0199999999999996E-2</v>
      </c>
      <c r="E197" s="2">
        <f t="shared" si="29"/>
        <v>0</v>
      </c>
      <c r="F197" s="2">
        <f t="shared" si="26"/>
        <v>2.4198104134672698E-2</v>
      </c>
      <c r="G197" s="2">
        <f t="shared" si="26"/>
        <v>3.2300207624837339E-2</v>
      </c>
      <c r="H197" s="2">
        <f t="shared" si="22"/>
        <v>0.74916249504431964</v>
      </c>
      <c r="I197" s="2">
        <f t="shared" si="23"/>
        <v>42.829782662664378</v>
      </c>
    </row>
    <row r="198" spans="1:9" ht="13.5" x14ac:dyDescent="0.25">
      <c r="A198" s="3">
        <v>42296</v>
      </c>
      <c r="B198" s="2">
        <v>6.4973999999999998</v>
      </c>
      <c r="C198" s="2">
        <f t="shared" si="27"/>
        <v>-4.0300000000000225E-2</v>
      </c>
      <c r="D198" s="2">
        <f t="shared" si="28"/>
        <v>0</v>
      </c>
      <c r="E198" s="2">
        <f t="shared" si="29"/>
        <v>4.0300000000000225E-2</v>
      </c>
      <c r="F198" s="2">
        <f t="shared" si="26"/>
        <v>2.2469668125053219E-2</v>
      </c>
      <c r="G198" s="2">
        <f t="shared" si="26"/>
        <v>3.2871621365920402E-2</v>
      </c>
      <c r="H198" s="2">
        <f t="shared" si="22"/>
        <v>0.68355825454805863</v>
      </c>
      <c r="I198" s="2">
        <f t="shared" si="23"/>
        <v>40.601995963101132</v>
      </c>
    </row>
    <row r="199" spans="1:9" ht="13.5" x14ac:dyDescent="0.25">
      <c r="A199" s="3">
        <v>42297</v>
      </c>
      <c r="B199" s="2">
        <v>6.4218000000000002</v>
      </c>
      <c r="C199" s="2">
        <f t="shared" si="27"/>
        <v>-7.5599999999999667E-2</v>
      </c>
      <c r="D199" s="2">
        <f t="shared" si="28"/>
        <v>0</v>
      </c>
      <c r="E199" s="2">
        <f t="shared" si="29"/>
        <v>7.5599999999999667E-2</v>
      </c>
      <c r="F199" s="2">
        <f t="shared" si="26"/>
        <v>2.0864691830406561E-2</v>
      </c>
      <c r="G199" s="2">
        <f t="shared" si="26"/>
        <v>3.5923648411211775E-2</v>
      </c>
      <c r="H199" s="2">
        <f t="shared" si="22"/>
        <v>0.58080659268156876</v>
      </c>
      <c r="I199" s="2">
        <f t="shared" si="23"/>
        <v>36.741154507480218</v>
      </c>
    </row>
    <row r="200" spans="1:9" ht="13.5" x14ac:dyDescent="0.25">
      <c r="A200" s="3">
        <v>42298</v>
      </c>
      <c r="B200" s="2">
        <v>6.4370000000000003</v>
      </c>
      <c r="C200" s="2">
        <f t="shared" si="27"/>
        <v>1.5200000000000102E-2</v>
      </c>
      <c r="D200" s="2">
        <f t="shared" si="28"/>
        <v>1.5200000000000102E-2</v>
      </c>
      <c r="E200" s="2">
        <f t="shared" si="29"/>
        <v>0</v>
      </c>
      <c r="F200" s="2">
        <f t="shared" si="26"/>
        <v>2.0460070985377526E-2</v>
      </c>
      <c r="G200" s="2">
        <f t="shared" si="26"/>
        <v>3.3357673524696645E-2</v>
      </c>
      <c r="H200" s="2">
        <f t="shared" si="22"/>
        <v>0.61335425476329264</v>
      </c>
      <c r="I200" s="2">
        <f t="shared" si="23"/>
        <v>38.017332706218475</v>
      </c>
    </row>
    <row r="201" spans="1:9" ht="13.5" x14ac:dyDescent="0.25">
      <c r="A201" s="3">
        <v>42299</v>
      </c>
      <c r="B201" s="2">
        <v>6.4318999999999997</v>
      </c>
      <c r="C201" s="2">
        <f t="shared" si="27"/>
        <v>-5.1000000000005485E-3</v>
      </c>
      <c r="D201" s="2">
        <f t="shared" si="28"/>
        <v>0</v>
      </c>
      <c r="E201" s="2">
        <f t="shared" si="29"/>
        <v>5.1000000000005485E-3</v>
      </c>
      <c r="F201" s="2">
        <f t="shared" si="26"/>
        <v>1.8998637343564845E-2</v>
      </c>
      <c r="G201" s="2">
        <f t="shared" si="26"/>
        <v>3.1339268272932638E-2</v>
      </c>
      <c r="H201" s="2">
        <f t="shared" si="22"/>
        <v>0.6062246628768212</v>
      </c>
      <c r="I201" s="2">
        <f t="shared" si="23"/>
        <v>37.742208601818206</v>
      </c>
    </row>
    <row r="202" spans="1:9" ht="13.5" x14ac:dyDescent="0.25">
      <c r="A202" s="3">
        <v>42300</v>
      </c>
      <c r="B202" s="2">
        <v>6.3865999999999996</v>
      </c>
      <c r="C202" s="2">
        <f t="shared" si="27"/>
        <v>-4.5300000000000118E-2</v>
      </c>
      <c r="D202" s="2">
        <f t="shared" si="28"/>
        <v>0</v>
      </c>
      <c r="E202" s="2">
        <f t="shared" si="29"/>
        <v>4.5300000000000118E-2</v>
      </c>
      <c r="F202" s="2">
        <f t="shared" si="26"/>
        <v>1.7641591819024499E-2</v>
      </c>
      <c r="G202" s="2">
        <f t="shared" si="26"/>
        <v>3.2336463396294604E-2</v>
      </c>
      <c r="H202" s="2">
        <f t="shared" si="22"/>
        <v>0.54556342797357449</v>
      </c>
      <c r="I202" s="2">
        <f t="shared" si="23"/>
        <v>35.298676074968711</v>
      </c>
    </row>
    <row r="203" spans="1:9" ht="13.5" x14ac:dyDescent="0.25">
      <c r="A203" s="3">
        <v>42303</v>
      </c>
      <c r="B203" s="2">
        <v>6.3463000000000003</v>
      </c>
      <c r="C203" s="2">
        <f t="shared" si="27"/>
        <v>-4.0299999999999336E-2</v>
      </c>
      <c r="D203" s="2">
        <f t="shared" si="28"/>
        <v>0</v>
      </c>
      <c r="E203" s="2">
        <f t="shared" si="29"/>
        <v>4.0299999999999336E-2</v>
      </c>
      <c r="F203" s="2">
        <f t="shared" si="26"/>
        <v>1.6381478117665608E-2</v>
      </c>
      <c r="G203" s="2">
        <f t="shared" si="26"/>
        <v>3.290528743941637E-2</v>
      </c>
      <c r="H203" s="2">
        <f t="shared" si="22"/>
        <v>0.4978372593713517</v>
      </c>
      <c r="I203" s="2">
        <f t="shared" si="23"/>
        <v>33.237072736479789</v>
      </c>
    </row>
    <row r="204" spans="1:9" ht="13.5" x14ac:dyDescent="0.25">
      <c r="A204" s="3">
        <v>42304</v>
      </c>
      <c r="B204" s="2">
        <v>6.3211000000000004</v>
      </c>
      <c r="C204" s="2">
        <f t="shared" si="27"/>
        <v>-2.5199999999999889E-2</v>
      </c>
      <c r="D204" s="2">
        <f t="shared" si="28"/>
        <v>0</v>
      </c>
      <c r="E204" s="2">
        <f t="shared" si="29"/>
        <v>2.5199999999999889E-2</v>
      </c>
      <c r="F204" s="2">
        <f t="shared" si="26"/>
        <v>1.5211372537832351E-2</v>
      </c>
      <c r="G204" s="2">
        <f t="shared" si="26"/>
        <v>3.2354909765172336E-2</v>
      </c>
      <c r="H204" s="2">
        <f t="shared" si="22"/>
        <v>0.47014108981401848</v>
      </c>
      <c r="I204" s="2">
        <f t="shared" si="23"/>
        <v>31.979317704363595</v>
      </c>
    </row>
    <row r="205" spans="1:9" ht="13.5" x14ac:dyDescent="0.25">
      <c r="A205" s="3">
        <v>42305</v>
      </c>
      <c r="B205" s="2">
        <v>6.3211000000000004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1.4124845927987182E-2</v>
      </c>
      <c r="G205" s="2">
        <f t="shared" si="30"/>
        <v>3.0043844781945741E-2</v>
      </c>
      <c r="H205" s="2">
        <f t="shared" si="22"/>
        <v>0.47014108981401848</v>
      </c>
      <c r="I205" s="2">
        <f t="shared" si="23"/>
        <v>31.979317704363595</v>
      </c>
    </row>
    <row r="206" spans="1:9" ht="13.5" x14ac:dyDescent="0.25">
      <c r="A206" s="3">
        <v>42306</v>
      </c>
      <c r="B206" s="2">
        <v>6.3211000000000004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1.3115928361702384E-2</v>
      </c>
      <c r="G206" s="2">
        <f t="shared" si="30"/>
        <v>2.7897855868949616E-2</v>
      </c>
      <c r="H206" s="2">
        <f t="shared" si="22"/>
        <v>0.47014108981401848</v>
      </c>
      <c r="I206" s="2">
        <f t="shared" si="23"/>
        <v>31.979317704363595</v>
      </c>
    </row>
    <row r="207" spans="1:9" ht="13.5" x14ac:dyDescent="0.25">
      <c r="A207" s="3">
        <v>42307</v>
      </c>
      <c r="B207" s="2">
        <v>6.3211000000000004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1.21790763358665E-2</v>
      </c>
      <c r="G207" s="2">
        <f t="shared" si="30"/>
        <v>2.5905151878310356E-2</v>
      </c>
      <c r="H207" s="2">
        <f t="shared" si="22"/>
        <v>0.47014108981401853</v>
      </c>
      <c r="I207" s="2">
        <f t="shared" si="23"/>
        <v>31.979317704363609</v>
      </c>
    </row>
    <row r="208" spans="1:9" ht="13.5" x14ac:dyDescent="0.25">
      <c r="A208" s="3">
        <v>42310</v>
      </c>
      <c r="B208" s="2">
        <v>6.3010000000000002</v>
      </c>
      <c r="C208" s="2">
        <f t="shared" si="27"/>
        <v>-2.0100000000000229E-2</v>
      </c>
      <c r="D208" s="2">
        <f t="shared" si="28"/>
        <v>0</v>
      </c>
      <c r="E208" s="2">
        <f t="shared" si="29"/>
        <v>2.0100000000000229E-2</v>
      </c>
      <c r="F208" s="2">
        <f t="shared" si="30"/>
        <v>1.1309142311876035E-2</v>
      </c>
      <c r="G208" s="2">
        <f t="shared" si="30"/>
        <v>2.5490498172716775E-2</v>
      </c>
      <c r="H208" s="2">
        <f t="shared" si="22"/>
        <v>0.44366109423395028</v>
      </c>
      <c r="I208" s="2">
        <f t="shared" si="23"/>
        <v>30.73166520909605</v>
      </c>
    </row>
    <row r="209" spans="1:9" ht="13.5" x14ac:dyDescent="0.25">
      <c r="A209" s="3">
        <v>42311</v>
      </c>
      <c r="B209" s="2">
        <v>6.2958999999999996</v>
      </c>
      <c r="C209" s="2">
        <f t="shared" si="27"/>
        <v>-5.1000000000005485E-3</v>
      </c>
      <c r="D209" s="2">
        <f t="shared" si="28"/>
        <v>0</v>
      </c>
      <c r="E209" s="2">
        <f t="shared" si="29"/>
        <v>5.1000000000005485E-3</v>
      </c>
      <c r="F209" s="2">
        <f t="shared" si="30"/>
        <v>1.0501346432456317E-2</v>
      </c>
      <c r="G209" s="2">
        <f t="shared" si="30"/>
        <v>2.403403401752276E-2</v>
      </c>
      <c r="H209" s="2">
        <f t="shared" ref="H209:H272" si="31">F209/G209</f>
        <v>0.43693648868100893</v>
      </c>
      <c r="I209" s="2">
        <f t="shared" ref="I209:I272" si="32">IF(G209=0,100,100-(100/(1+H209)))</f>
        <v>30.407501801424857</v>
      </c>
    </row>
    <row r="210" spans="1:9" ht="13.5" x14ac:dyDescent="0.25">
      <c r="A210" s="3">
        <v>42312</v>
      </c>
      <c r="B210" s="2">
        <v>6.2556000000000003</v>
      </c>
      <c r="C210" s="2">
        <f t="shared" si="27"/>
        <v>-4.0299999999999336E-2</v>
      </c>
      <c r="D210" s="2">
        <f t="shared" si="28"/>
        <v>0</v>
      </c>
      <c r="E210" s="2">
        <f t="shared" si="29"/>
        <v>4.0299999999999336E-2</v>
      </c>
      <c r="F210" s="2">
        <f t="shared" si="30"/>
        <v>9.7512502587094371E-3</v>
      </c>
      <c r="G210" s="2">
        <f t="shared" si="30"/>
        <v>2.5195888730556802E-2</v>
      </c>
      <c r="H210" s="2">
        <f t="shared" si="31"/>
        <v>0.38701751555536201</v>
      </c>
      <c r="I210" s="2">
        <f t="shared" si="32"/>
        <v>27.902857117157623</v>
      </c>
    </row>
    <row r="211" spans="1:9" ht="13.5" x14ac:dyDescent="0.25">
      <c r="A211" s="3">
        <v>42313</v>
      </c>
      <c r="B211" s="2">
        <v>6.0693000000000001</v>
      </c>
      <c r="C211" s="2">
        <f t="shared" si="27"/>
        <v>-0.18630000000000013</v>
      </c>
      <c r="D211" s="2">
        <f t="shared" si="28"/>
        <v>0</v>
      </c>
      <c r="E211" s="2">
        <f t="shared" si="29"/>
        <v>0.18630000000000013</v>
      </c>
      <c r="F211" s="2">
        <f t="shared" si="30"/>
        <v>9.0547323830873338E-3</v>
      </c>
      <c r="G211" s="2">
        <f t="shared" si="30"/>
        <v>3.670332524980275E-2</v>
      </c>
      <c r="H211" s="2">
        <f t="shared" si="31"/>
        <v>0.24670060059847018</v>
      </c>
      <c r="I211" s="2">
        <f t="shared" si="32"/>
        <v>19.788279598168415</v>
      </c>
    </row>
    <row r="212" spans="1:9" ht="13.5" x14ac:dyDescent="0.25">
      <c r="A212" s="3">
        <v>42314</v>
      </c>
      <c r="B212" s="2">
        <v>5.9433999999999996</v>
      </c>
      <c r="C212" s="2">
        <f t="shared" si="27"/>
        <v>-0.12590000000000057</v>
      </c>
      <c r="D212" s="2">
        <f t="shared" si="28"/>
        <v>0</v>
      </c>
      <c r="E212" s="2">
        <f t="shared" si="29"/>
        <v>0.12590000000000057</v>
      </c>
      <c r="F212" s="2">
        <f t="shared" si="30"/>
        <v>8.4079657842953803E-3</v>
      </c>
      <c r="G212" s="2">
        <f t="shared" si="30"/>
        <v>4.3074516303388308E-2</v>
      </c>
      <c r="H212" s="2">
        <f t="shared" si="31"/>
        <v>0.19519582588171738</v>
      </c>
      <c r="I212" s="2">
        <f t="shared" si="32"/>
        <v>16.331702441959081</v>
      </c>
    </row>
    <row r="213" spans="1:9" ht="13.5" x14ac:dyDescent="0.25">
      <c r="A213" s="3">
        <v>42317</v>
      </c>
      <c r="B213" s="2">
        <v>5.7671000000000001</v>
      </c>
      <c r="C213" s="2">
        <f t="shared" si="27"/>
        <v>-0.17629999999999946</v>
      </c>
      <c r="D213" s="2">
        <f t="shared" si="28"/>
        <v>0</v>
      </c>
      <c r="E213" s="2">
        <f t="shared" si="29"/>
        <v>0.17629999999999946</v>
      </c>
      <c r="F213" s="2">
        <f t="shared" si="30"/>
        <v>7.8073967997028529E-3</v>
      </c>
      <c r="G213" s="2">
        <f t="shared" si="30"/>
        <v>5.2590622281717674E-2</v>
      </c>
      <c r="H213" s="2">
        <f t="shared" si="31"/>
        <v>0.14845606423670279</v>
      </c>
      <c r="I213" s="2">
        <f t="shared" si="32"/>
        <v>12.92657759052986</v>
      </c>
    </row>
    <row r="214" spans="1:9" ht="13.5" x14ac:dyDescent="0.25">
      <c r="A214" s="3">
        <v>42318</v>
      </c>
      <c r="B214" s="2">
        <v>5.6814</v>
      </c>
      <c r="C214" s="2">
        <f t="shared" si="27"/>
        <v>-8.5700000000000109E-2</v>
      </c>
      <c r="D214" s="2">
        <f t="shared" si="28"/>
        <v>0</v>
      </c>
      <c r="E214" s="2">
        <f t="shared" si="29"/>
        <v>8.5700000000000109E-2</v>
      </c>
      <c r="F214" s="2">
        <f t="shared" si="30"/>
        <v>7.2497255997240771E-3</v>
      </c>
      <c r="G214" s="2">
        <f t="shared" si="30"/>
        <v>5.4955577833023565E-2</v>
      </c>
      <c r="H214" s="2">
        <f t="shared" si="31"/>
        <v>0.13191974109983093</v>
      </c>
      <c r="I214" s="2">
        <f t="shared" si="32"/>
        <v>11.654513682361525</v>
      </c>
    </row>
    <row r="215" spans="1:9" ht="13.5" x14ac:dyDescent="0.25">
      <c r="A215" s="3">
        <v>42319</v>
      </c>
      <c r="B215" s="2">
        <v>5.7619999999999996</v>
      </c>
      <c r="C215" s="2">
        <f t="shared" si="27"/>
        <v>8.0599999999999561E-2</v>
      </c>
      <c r="D215" s="2">
        <f t="shared" si="28"/>
        <v>8.0599999999999561E-2</v>
      </c>
      <c r="E215" s="2">
        <f t="shared" si="29"/>
        <v>0</v>
      </c>
      <c r="F215" s="2">
        <f t="shared" si="30"/>
        <v>1.2489030914029467E-2</v>
      </c>
      <c r="G215" s="2">
        <f t="shared" si="30"/>
        <v>5.103017941637903E-2</v>
      </c>
      <c r="H215" s="2">
        <f t="shared" si="31"/>
        <v>0.2447381345091037</v>
      </c>
      <c r="I215" s="2">
        <f t="shared" si="32"/>
        <v>19.661817029942839</v>
      </c>
    </row>
    <row r="216" spans="1:9" ht="13.5" x14ac:dyDescent="0.25">
      <c r="A216" s="3">
        <v>42320</v>
      </c>
      <c r="B216" s="2">
        <v>5.7419000000000002</v>
      </c>
      <c r="C216" s="2">
        <f t="shared" si="27"/>
        <v>-2.0099999999999341E-2</v>
      </c>
      <c r="D216" s="2">
        <f t="shared" si="28"/>
        <v>0</v>
      </c>
      <c r="E216" s="2">
        <f t="shared" si="29"/>
        <v>2.0099999999999341E-2</v>
      </c>
      <c r="F216" s="2">
        <f t="shared" si="30"/>
        <v>1.1596957277313077E-2</v>
      </c>
      <c r="G216" s="2">
        <f t="shared" si="30"/>
        <v>4.8820880886637621E-2</v>
      </c>
      <c r="H216" s="2">
        <f t="shared" si="31"/>
        <v>0.23754092647859593</v>
      </c>
      <c r="I216" s="2">
        <f t="shared" si="32"/>
        <v>19.19459158045909</v>
      </c>
    </row>
    <row r="217" spans="1:9" ht="13.5" x14ac:dyDescent="0.25">
      <c r="A217" s="3">
        <v>42321</v>
      </c>
      <c r="B217" s="2">
        <v>5.8779000000000003</v>
      </c>
      <c r="C217" s="2">
        <f t="shared" si="27"/>
        <v>0.13600000000000012</v>
      </c>
      <c r="D217" s="2">
        <f t="shared" si="28"/>
        <v>0.13600000000000012</v>
      </c>
      <c r="E217" s="2">
        <f t="shared" si="29"/>
        <v>0</v>
      </c>
      <c r="F217" s="2">
        <f t="shared" si="30"/>
        <v>2.0482888900362151E-2</v>
      </c>
      <c r="G217" s="2">
        <f t="shared" si="30"/>
        <v>4.5333675109020651E-2</v>
      </c>
      <c r="H217" s="2">
        <f t="shared" si="31"/>
        <v>0.451825025240153</v>
      </c>
      <c r="I217" s="2">
        <f t="shared" si="32"/>
        <v>31.121176270219934</v>
      </c>
    </row>
    <row r="218" spans="1:9" ht="13.5" x14ac:dyDescent="0.25">
      <c r="A218" s="3">
        <v>42324</v>
      </c>
      <c r="B218" s="2">
        <v>5.8727999999999998</v>
      </c>
      <c r="C218" s="2">
        <f t="shared" si="27"/>
        <v>-5.1000000000005485E-3</v>
      </c>
      <c r="D218" s="2">
        <f t="shared" si="28"/>
        <v>0</v>
      </c>
      <c r="E218" s="2">
        <f t="shared" si="29"/>
        <v>5.1000000000005485E-3</v>
      </c>
      <c r="F218" s="2">
        <f t="shared" si="30"/>
        <v>1.9019825407479141E-2</v>
      </c>
      <c r="G218" s="2">
        <f t="shared" si="30"/>
        <v>4.245984117266207E-2</v>
      </c>
      <c r="H218" s="2">
        <f t="shared" si="31"/>
        <v>0.44794857640035468</v>
      </c>
      <c r="I218" s="2">
        <f t="shared" si="32"/>
        <v>30.936773839991531</v>
      </c>
    </row>
    <row r="219" spans="1:9" ht="13.5" x14ac:dyDescent="0.25">
      <c r="A219" s="3">
        <v>42325</v>
      </c>
      <c r="B219" s="2">
        <v>5.9181999999999997</v>
      </c>
      <c r="C219" s="2">
        <f t="shared" si="27"/>
        <v>4.5399999999999885E-2</v>
      </c>
      <c r="D219" s="2">
        <f t="shared" si="28"/>
        <v>4.5399999999999885E-2</v>
      </c>
      <c r="E219" s="2">
        <f t="shared" si="29"/>
        <v>0</v>
      </c>
      <c r="F219" s="2">
        <f t="shared" si="30"/>
        <v>2.0904123592659196E-2</v>
      </c>
      <c r="G219" s="2">
        <f t="shared" si="30"/>
        <v>3.9426995374614783E-2</v>
      </c>
      <c r="H219" s="2">
        <f t="shared" si="31"/>
        <v>0.53019824092703738</v>
      </c>
      <c r="I219" s="2">
        <f t="shared" si="32"/>
        <v>34.648990356035711</v>
      </c>
    </row>
    <row r="220" spans="1:9" ht="13.5" x14ac:dyDescent="0.25">
      <c r="A220" s="3">
        <v>42326</v>
      </c>
      <c r="B220" s="2">
        <v>6.0441000000000003</v>
      </c>
      <c r="C220" s="2">
        <f t="shared" si="27"/>
        <v>0.12590000000000057</v>
      </c>
      <c r="D220" s="2">
        <f t="shared" si="28"/>
        <v>0.12590000000000057</v>
      </c>
      <c r="E220" s="2">
        <f t="shared" si="29"/>
        <v>0</v>
      </c>
      <c r="F220" s="2">
        <f t="shared" si="30"/>
        <v>2.8403829050326436E-2</v>
      </c>
      <c r="G220" s="2">
        <f t="shared" si="30"/>
        <v>3.6610781419285157E-2</v>
      </c>
      <c r="H220" s="2">
        <f t="shared" si="31"/>
        <v>0.77583236274122214</v>
      </c>
      <c r="I220" s="2">
        <f t="shared" si="32"/>
        <v>43.688378420113189</v>
      </c>
    </row>
    <row r="221" spans="1:9" ht="13.5" x14ac:dyDescent="0.25">
      <c r="A221" s="3">
        <v>42327</v>
      </c>
      <c r="B221" s="2">
        <v>5.9181999999999997</v>
      </c>
      <c r="C221" s="2">
        <f t="shared" si="27"/>
        <v>-0.12590000000000057</v>
      </c>
      <c r="D221" s="2">
        <f t="shared" si="28"/>
        <v>0</v>
      </c>
      <c r="E221" s="2">
        <f t="shared" si="29"/>
        <v>0.12590000000000057</v>
      </c>
      <c r="F221" s="2">
        <f t="shared" ref="F221:G236" si="33">((F220*13)+D221)/14</f>
        <v>2.637498411816026E-2</v>
      </c>
      <c r="G221" s="2">
        <f t="shared" si="33"/>
        <v>4.2988582746479112E-2</v>
      </c>
      <c r="H221" s="2">
        <f t="shared" si="31"/>
        <v>0.61353462787326818</v>
      </c>
      <c r="I221" s="2">
        <f t="shared" si="32"/>
        <v>38.024261597778178</v>
      </c>
    </row>
    <row r="222" spans="1:9" ht="13.5" x14ac:dyDescent="0.25">
      <c r="A222" s="3">
        <v>42328</v>
      </c>
      <c r="B222" s="2">
        <v>5.9382999999999999</v>
      </c>
      <c r="C222" s="2">
        <f t="shared" si="27"/>
        <v>2.0100000000000229E-2</v>
      </c>
      <c r="D222" s="2">
        <f t="shared" si="28"/>
        <v>2.0100000000000229E-2</v>
      </c>
      <c r="E222" s="2">
        <f t="shared" si="29"/>
        <v>0</v>
      </c>
      <c r="F222" s="2">
        <f t="shared" si="33"/>
        <v>2.5926770966863112E-2</v>
      </c>
      <c r="G222" s="2">
        <f t="shared" si="33"/>
        <v>3.991796969315918E-2</v>
      </c>
      <c r="H222" s="2">
        <f t="shared" si="31"/>
        <v>0.64950124382969887</v>
      </c>
      <c r="I222" s="2">
        <f t="shared" si="32"/>
        <v>39.375614068755198</v>
      </c>
    </row>
    <row r="223" spans="1:9" ht="13.5" x14ac:dyDescent="0.25">
      <c r="A223" s="3">
        <v>42331</v>
      </c>
      <c r="B223" s="2">
        <v>5.9433999999999996</v>
      </c>
      <c r="C223" s="2">
        <f t="shared" si="27"/>
        <v>5.0999999999996604E-3</v>
      </c>
      <c r="D223" s="2">
        <f t="shared" si="28"/>
        <v>5.0999999999996604E-3</v>
      </c>
      <c r="E223" s="2">
        <f t="shared" si="29"/>
        <v>0</v>
      </c>
      <c r="F223" s="2">
        <f t="shared" si="33"/>
        <v>2.4439144469230008E-2</v>
      </c>
      <c r="G223" s="2">
        <f t="shared" si="33"/>
        <v>3.706668614364781E-2</v>
      </c>
      <c r="H223" s="2">
        <f t="shared" si="31"/>
        <v>0.65932909066968726</v>
      </c>
      <c r="I223" s="2">
        <f t="shared" si="32"/>
        <v>39.734679177087727</v>
      </c>
    </row>
    <row r="224" spans="1:9" ht="13.5" x14ac:dyDescent="0.25">
      <c r="A224" s="3">
        <v>42332</v>
      </c>
      <c r="B224" s="2">
        <v>6.0441000000000003</v>
      </c>
      <c r="C224" s="2">
        <f t="shared" si="27"/>
        <v>0.10070000000000068</v>
      </c>
      <c r="D224" s="2">
        <f t="shared" si="28"/>
        <v>0.10070000000000068</v>
      </c>
      <c r="E224" s="2">
        <f t="shared" si="29"/>
        <v>0</v>
      </c>
      <c r="F224" s="2">
        <f t="shared" si="33"/>
        <v>2.9886348435713628E-2</v>
      </c>
      <c r="G224" s="2">
        <f t="shared" si="33"/>
        <v>3.4419065704815822E-2</v>
      </c>
      <c r="H224" s="2">
        <f t="shared" si="31"/>
        <v>0.86830795152966667</v>
      </c>
      <c r="I224" s="2">
        <f t="shared" si="32"/>
        <v>46.475633249793987</v>
      </c>
    </row>
    <row r="225" spans="1:9" ht="13.5" x14ac:dyDescent="0.25">
      <c r="A225" s="3">
        <v>42333</v>
      </c>
      <c r="B225" s="2">
        <v>6.0391000000000004</v>
      </c>
      <c r="C225" s="2">
        <f t="shared" si="27"/>
        <v>-4.9999999999998934E-3</v>
      </c>
      <c r="D225" s="2">
        <f t="shared" si="28"/>
        <v>0</v>
      </c>
      <c r="E225" s="2">
        <f t="shared" si="29"/>
        <v>4.9999999999998934E-3</v>
      </c>
      <c r="F225" s="2">
        <f t="shared" si="33"/>
        <v>2.7751609261734086E-2</v>
      </c>
      <c r="G225" s="2">
        <f t="shared" si="33"/>
        <v>3.2317703868757541E-2</v>
      </c>
      <c r="H225" s="2">
        <f t="shared" si="31"/>
        <v>0.85871228273003541</v>
      </c>
      <c r="I225" s="2">
        <f t="shared" si="32"/>
        <v>46.199311787447698</v>
      </c>
    </row>
    <row r="226" spans="1:9" ht="13.5" x14ac:dyDescent="0.25">
      <c r="A226" s="3">
        <v>42334</v>
      </c>
      <c r="B226" s="2">
        <v>6.0391000000000004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2.5769351457324507E-2</v>
      </c>
      <c r="G226" s="2">
        <f t="shared" si="33"/>
        <v>3.0009296449560574E-2</v>
      </c>
      <c r="H226" s="2">
        <f t="shared" si="31"/>
        <v>0.85871228273003541</v>
      </c>
      <c r="I226" s="2">
        <f t="shared" si="32"/>
        <v>46.199311787447698</v>
      </c>
    </row>
    <row r="227" spans="1:9" ht="13.5" x14ac:dyDescent="0.25">
      <c r="A227" s="3">
        <v>42335</v>
      </c>
      <c r="B227" s="2">
        <v>5.9433999999999996</v>
      </c>
      <c r="C227" s="2">
        <f t="shared" si="27"/>
        <v>-9.5700000000000784E-2</v>
      </c>
      <c r="D227" s="2">
        <f t="shared" si="28"/>
        <v>0</v>
      </c>
      <c r="E227" s="2">
        <f t="shared" si="29"/>
        <v>9.5700000000000784E-2</v>
      </c>
      <c r="F227" s="2">
        <f t="shared" si="33"/>
        <v>2.3928683496087042E-2</v>
      </c>
      <c r="G227" s="2">
        <f t="shared" si="33"/>
        <v>3.4701489560306303E-2</v>
      </c>
      <c r="H227" s="2">
        <f t="shared" si="31"/>
        <v>0.6895578201189998</v>
      </c>
      <c r="I227" s="2">
        <f t="shared" si="32"/>
        <v>40.812916368285784</v>
      </c>
    </row>
    <row r="228" spans="1:9" ht="13.5" x14ac:dyDescent="0.25">
      <c r="A228" s="3">
        <v>42338</v>
      </c>
      <c r="B228" s="2">
        <v>5.9181999999999997</v>
      </c>
      <c r="C228" s="2">
        <f t="shared" si="27"/>
        <v>-2.5199999999999889E-2</v>
      </c>
      <c r="D228" s="2">
        <f t="shared" si="28"/>
        <v>0</v>
      </c>
      <c r="E228" s="2">
        <f t="shared" si="29"/>
        <v>2.5199999999999889E-2</v>
      </c>
      <c r="F228" s="2">
        <f t="shared" si="33"/>
        <v>2.221949181779511E-2</v>
      </c>
      <c r="G228" s="2">
        <f t="shared" si="33"/>
        <v>3.4022811734570127E-2</v>
      </c>
      <c r="H228" s="2">
        <f t="shared" si="31"/>
        <v>0.65307629455028782</v>
      </c>
      <c r="I228" s="2">
        <f t="shared" si="32"/>
        <v>39.506724323813152</v>
      </c>
    </row>
    <row r="229" spans="1:9" ht="13.5" x14ac:dyDescent="0.25">
      <c r="A229" s="3">
        <v>42339</v>
      </c>
      <c r="B229" s="2">
        <v>5.8879999999999999</v>
      </c>
      <c r="C229" s="2">
        <f t="shared" si="27"/>
        <v>-3.0199999999999783E-2</v>
      </c>
      <c r="D229" s="2">
        <f t="shared" si="28"/>
        <v>0</v>
      </c>
      <c r="E229" s="2">
        <f t="shared" si="29"/>
        <v>3.0199999999999783E-2</v>
      </c>
      <c r="F229" s="2">
        <f t="shared" si="33"/>
        <v>2.0632385259381176E-2</v>
      </c>
      <c r="G229" s="2">
        <f t="shared" si="33"/>
        <v>3.3749753753529385E-2</v>
      </c>
      <c r="H229" s="2">
        <f t="shared" si="31"/>
        <v>0.61133439402423906</v>
      </c>
      <c r="I229" s="2">
        <f t="shared" si="32"/>
        <v>37.939635391103238</v>
      </c>
    </row>
    <row r="230" spans="1:9" ht="13.5" x14ac:dyDescent="0.25">
      <c r="A230" s="3">
        <v>42340</v>
      </c>
      <c r="B230" s="2">
        <v>5.9131</v>
      </c>
      <c r="C230" s="2">
        <f t="shared" si="27"/>
        <v>2.5100000000000122E-2</v>
      </c>
      <c r="D230" s="2">
        <f t="shared" si="28"/>
        <v>2.5100000000000122E-2</v>
      </c>
      <c r="E230" s="2">
        <f t="shared" si="29"/>
        <v>0</v>
      </c>
      <c r="F230" s="2">
        <f t="shared" si="33"/>
        <v>2.0951500597996813E-2</v>
      </c>
      <c r="G230" s="2">
        <f t="shared" si="33"/>
        <v>3.1339057056848717E-2</v>
      </c>
      <c r="H230" s="2">
        <f t="shared" si="31"/>
        <v>0.66854278863563166</v>
      </c>
      <c r="I230" s="2">
        <f t="shared" si="32"/>
        <v>40.067464447962969</v>
      </c>
    </row>
    <row r="231" spans="1:9" ht="13.5" x14ac:dyDescent="0.25">
      <c r="A231" s="3">
        <v>42341</v>
      </c>
      <c r="B231" s="2">
        <v>5.7923</v>
      </c>
      <c r="C231" s="2">
        <f t="shared" si="27"/>
        <v>-0.12080000000000002</v>
      </c>
      <c r="D231" s="2">
        <f t="shared" si="28"/>
        <v>0</v>
      </c>
      <c r="E231" s="2">
        <f t="shared" si="29"/>
        <v>0.12080000000000002</v>
      </c>
      <c r="F231" s="2">
        <f t="shared" si="33"/>
        <v>1.9454964840997041E-2</v>
      </c>
      <c r="G231" s="2">
        <f t="shared" si="33"/>
        <v>3.772912440993096E-2</v>
      </c>
      <c r="H231" s="2">
        <f t="shared" si="31"/>
        <v>0.51564845845922036</v>
      </c>
      <c r="I231" s="2">
        <f t="shared" si="32"/>
        <v>34.021639753021546</v>
      </c>
    </row>
    <row r="232" spans="1:9" ht="13.5" x14ac:dyDescent="0.25">
      <c r="A232" s="3">
        <v>42342</v>
      </c>
      <c r="B232" s="2">
        <v>5.7923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1.8065324495211539E-2</v>
      </c>
      <c r="G232" s="2">
        <f t="shared" si="33"/>
        <v>3.5034186952078751E-2</v>
      </c>
      <c r="H232" s="2">
        <f t="shared" si="31"/>
        <v>0.51564845845922036</v>
      </c>
      <c r="I232" s="2">
        <f t="shared" si="32"/>
        <v>34.021639753021546</v>
      </c>
    </row>
    <row r="233" spans="1:9" ht="13.5" x14ac:dyDescent="0.25">
      <c r="A233" s="3">
        <v>42345</v>
      </c>
      <c r="B233" s="2">
        <v>5.7419000000000002</v>
      </c>
      <c r="C233" s="2">
        <f t="shared" si="27"/>
        <v>-5.0399999999999778E-2</v>
      </c>
      <c r="D233" s="2">
        <f t="shared" si="28"/>
        <v>0</v>
      </c>
      <c r="E233" s="2">
        <f t="shared" si="29"/>
        <v>5.0399999999999778E-2</v>
      </c>
      <c r="F233" s="2">
        <f t="shared" si="33"/>
        <v>1.6774944174124999E-2</v>
      </c>
      <c r="G233" s="2">
        <f t="shared" si="33"/>
        <v>3.613174502693025E-2</v>
      </c>
      <c r="H233" s="2">
        <f t="shared" si="31"/>
        <v>0.46427163043528752</v>
      </c>
      <c r="I233" s="2">
        <f t="shared" si="32"/>
        <v>31.706660211484973</v>
      </c>
    </row>
    <row r="234" spans="1:9" ht="13.5" x14ac:dyDescent="0.25">
      <c r="A234" s="3">
        <v>42346</v>
      </c>
      <c r="B234" s="2">
        <v>5.6360999999999999</v>
      </c>
      <c r="C234" s="2">
        <f t="shared" si="27"/>
        <v>-0.10580000000000034</v>
      </c>
      <c r="D234" s="2">
        <f t="shared" si="28"/>
        <v>0</v>
      </c>
      <c r="E234" s="2">
        <f t="shared" si="29"/>
        <v>0.10580000000000034</v>
      </c>
      <c r="F234" s="2">
        <f t="shared" si="33"/>
        <v>1.5576733875973215E-2</v>
      </c>
      <c r="G234" s="2">
        <f t="shared" si="33"/>
        <v>4.1108048953578114E-2</v>
      </c>
      <c r="H234" s="2">
        <f t="shared" si="31"/>
        <v>0.37892175066648082</v>
      </c>
      <c r="I234" s="2">
        <f t="shared" si="32"/>
        <v>27.479568763298914</v>
      </c>
    </row>
    <row r="235" spans="1:9" ht="13.5" x14ac:dyDescent="0.25">
      <c r="A235" s="3">
        <v>42347</v>
      </c>
      <c r="B235" s="2">
        <v>5.4901</v>
      </c>
      <c r="C235" s="2">
        <f t="shared" si="27"/>
        <v>-0.14599999999999991</v>
      </c>
      <c r="D235" s="2">
        <f t="shared" si="28"/>
        <v>0</v>
      </c>
      <c r="E235" s="2">
        <f t="shared" si="29"/>
        <v>0.14599999999999991</v>
      </c>
      <c r="F235" s="2">
        <f t="shared" si="33"/>
        <v>1.4464110027689414E-2</v>
      </c>
      <c r="G235" s="2">
        <f t="shared" si="33"/>
        <v>4.8600331171179671E-2</v>
      </c>
      <c r="H235" s="2">
        <f t="shared" si="31"/>
        <v>0.29761340466475522</v>
      </c>
      <c r="I235" s="2">
        <f t="shared" si="32"/>
        <v>22.935444685980656</v>
      </c>
    </row>
    <row r="236" spans="1:9" ht="13.5" x14ac:dyDescent="0.25">
      <c r="A236" s="3">
        <v>42348</v>
      </c>
      <c r="B236" s="2">
        <v>5.5052000000000003</v>
      </c>
      <c r="C236" s="2">
        <f t="shared" si="27"/>
        <v>1.5100000000000335E-2</v>
      </c>
      <c r="D236" s="2">
        <f t="shared" si="28"/>
        <v>1.5100000000000335E-2</v>
      </c>
      <c r="E236" s="2">
        <f t="shared" si="29"/>
        <v>0</v>
      </c>
      <c r="F236" s="2">
        <f t="shared" si="33"/>
        <v>1.4509530739997336E-2</v>
      </c>
      <c r="G236" s="2">
        <f t="shared" si="33"/>
        <v>4.5128878944666835E-2</v>
      </c>
      <c r="H236" s="2">
        <f t="shared" si="31"/>
        <v>0.32151321015059292</v>
      </c>
      <c r="I236" s="2">
        <f t="shared" si="32"/>
        <v>24.329171110893014</v>
      </c>
    </row>
    <row r="237" spans="1:9" ht="13.5" x14ac:dyDescent="0.25">
      <c r="A237" s="3">
        <v>42349</v>
      </c>
      <c r="B237" s="2">
        <v>5.3440000000000003</v>
      </c>
      <c r="C237" s="2">
        <f t="shared" si="27"/>
        <v>-0.16120000000000001</v>
      </c>
      <c r="D237" s="2">
        <f t="shared" si="28"/>
        <v>0</v>
      </c>
      <c r="E237" s="2">
        <f t="shared" si="29"/>
        <v>0.16120000000000001</v>
      </c>
      <c r="F237" s="2">
        <f t="shared" ref="F237:G252" si="34">((F236*13)+D237)/14</f>
        <v>1.3473135687140383E-2</v>
      </c>
      <c r="G237" s="2">
        <f t="shared" si="34"/>
        <v>5.3419673305762062E-2</v>
      </c>
      <c r="H237" s="2">
        <f t="shared" si="31"/>
        <v>0.25221299295529603</v>
      </c>
      <c r="I237" s="2">
        <f t="shared" si="32"/>
        <v>20.141381248573268</v>
      </c>
    </row>
    <row r="238" spans="1:9" ht="13.5" x14ac:dyDescent="0.25">
      <c r="A238" s="3">
        <v>42352</v>
      </c>
      <c r="B238" s="2">
        <v>5.4295999999999998</v>
      </c>
      <c r="C238" s="2">
        <f t="shared" si="27"/>
        <v>8.5599999999999454E-2</v>
      </c>
      <c r="D238" s="2">
        <f t="shared" si="28"/>
        <v>8.5599999999999454E-2</v>
      </c>
      <c r="E238" s="2">
        <f t="shared" si="29"/>
        <v>0</v>
      </c>
      <c r="F238" s="2">
        <f t="shared" si="34"/>
        <v>1.8625054566630318E-2</v>
      </c>
      <c r="G238" s="2">
        <f t="shared" si="34"/>
        <v>4.9603982355350483E-2</v>
      </c>
      <c r="H238" s="2">
        <f t="shared" si="31"/>
        <v>0.37547498572201521</v>
      </c>
      <c r="I238" s="2">
        <f t="shared" si="32"/>
        <v>27.297841808800371</v>
      </c>
    </row>
    <row r="239" spans="1:9" ht="13.5" x14ac:dyDescent="0.25">
      <c r="A239" s="3">
        <v>42353</v>
      </c>
      <c r="B239" s="2">
        <v>5.3388999999999998</v>
      </c>
      <c r="C239" s="2">
        <f t="shared" si="27"/>
        <v>-9.0700000000000003E-2</v>
      </c>
      <c r="D239" s="2">
        <f t="shared" si="28"/>
        <v>0</v>
      </c>
      <c r="E239" s="2">
        <f t="shared" si="29"/>
        <v>9.0700000000000003E-2</v>
      </c>
      <c r="F239" s="2">
        <f t="shared" si="34"/>
        <v>1.7294693526156722E-2</v>
      </c>
      <c r="G239" s="2">
        <f t="shared" si="34"/>
        <v>5.2539412187111161E-2</v>
      </c>
      <c r="H239" s="2">
        <f t="shared" si="31"/>
        <v>0.32917561895371594</v>
      </c>
      <c r="I239" s="2">
        <f t="shared" si="32"/>
        <v>24.7653970069683</v>
      </c>
    </row>
    <row r="240" spans="1:9" ht="13.5" x14ac:dyDescent="0.25">
      <c r="A240" s="3">
        <v>42354</v>
      </c>
      <c r="B240" s="2">
        <v>5.2835000000000001</v>
      </c>
      <c r="C240" s="2">
        <f t="shared" si="27"/>
        <v>-5.5399999999999672E-2</v>
      </c>
      <c r="D240" s="2">
        <f t="shared" si="28"/>
        <v>0</v>
      </c>
      <c r="E240" s="2">
        <f t="shared" si="29"/>
        <v>5.5399999999999672E-2</v>
      </c>
      <c r="F240" s="2">
        <f t="shared" si="34"/>
        <v>1.6059358274288386E-2</v>
      </c>
      <c r="G240" s="2">
        <f t="shared" si="34"/>
        <v>5.2743739888031771E-2</v>
      </c>
      <c r="H240" s="2">
        <f t="shared" si="31"/>
        <v>0.30447894495878286</v>
      </c>
      <c r="I240" s="2">
        <f t="shared" si="32"/>
        <v>23.341039434592275</v>
      </c>
    </row>
    <row r="241" spans="1:9" ht="13.5" x14ac:dyDescent="0.25">
      <c r="A241" s="3">
        <v>42355</v>
      </c>
      <c r="B241" s="2">
        <v>5.2885999999999997</v>
      </c>
      <c r="C241" s="2">
        <f t="shared" si="27"/>
        <v>5.0999999999996604E-3</v>
      </c>
      <c r="D241" s="2">
        <f t="shared" si="28"/>
        <v>5.0999999999996604E-3</v>
      </c>
      <c r="E241" s="2">
        <f t="shared" si="29"/>
        <v>0</v>
      </c>
      <c r="F241" s="2">
        <f t="shared" si="34"/>
        <v>1.5276546968982049E-2</v>
      </c>
      <c r="G241" s="2">
        <f t="shared" si="34"/>
        <v>4.89763298960295E-2</v>
      </c>
      <c r="H241" s="2">
        <f t="shared" si="31"/>
        <v>0.3119169403140703</v>
      </c>
      <c r="I241" s="2">
        <f t="shared" si="32"/>
        <v>23.775662218325948</v>
      </c>
    </row>
    <row r="242" spans="1:9" ht="13.5" x14ac:dyDescent="0.25">
      <c r="A242" s="3">
        <v>42356</v>
      </c>
      <c r="B242" s="2">
        <v>5.2835000000000001</v>
      </c>
      <c r="C242" s="2">
        <f t="shared" si="27"/>
        <v>-5.0999999999996604E-3</v>
      </c>
      <c r="D242" s="2">
        <f t="shared" si="28"/>
        <v>0</v>
      </c>
      <c r="E242" s="2">
        <f t="shared" si="29"/>
        <v>5.0999999999996604E-3</v>
      </c>
      <c r="F242" s="2">
        <f t="shared" si="34"/>
        <v>1.4185365042626189E-2</v>
      </c>
      <c r="G242" s="2">
        <f t="shared" si="34"/>
        <v>4.5842306332027363E-2</v>
      </c>
      <c r="H242" s="2">
        <f t="shared" si="31"/>
        <v>0.30943829352485469</v>
      </c>
      <c r="I242" s="2">
        <f t="shared" si="32"/>
        <v>23.631376526486264</v>
      </c>
    </row>
    <row r="243" spans="1:9" ht="13.5" x14ac:dyDescent="0.25">
      <c r="A243" s="3">
        <v>42359</v>
      </c>
      <c r="B243" s="2">
        <v>5.1273999999999997</v>
      </c>
      <c r="C243" s="2">
        <f t="shared" si="27"/>
        <v>-0.15610000000000035</v>
      </c>
      <c r="D243" s="2">
        <f t="shared" si="28"/>
        <v>0</v>
      </c>
      <c r="E243" s="2">
        <f t="shared" si="29"/>
        <v>0.15610000000000035</v>
      </c>
      <c r="F243" s="2">
        <f t="shared" si="34"/>
        <v>1.3172124682438604E-2</v>
      </c>
      <c r="G243" s="2">
        <f t="shared" si="34"/>
        <v>5.371785587973972E-2</v>
      </c>
      <c r="H243" s="2">
        <f t="shared" si="31"/>
        <v>0.24520942741883739</v>
      </c>
      <c r="I243" s="2">
        <f t="shared" si="32"/>
        <v>19.692223815485065</v>
      </c>
    </row>
    <row r="244" spans="1:9" ht="13.5" x14ac:dyDescent="0.25">
      <c r="A244" s="3">
        <v>42360</v>
      </c>
      <c r="B244" s="2">
        <v>5.1878000000000002</v>
      </c>
      <c r="C244" s="2">
        <f t="shared" si="27"/>
        <v>6.0400000000000453E-2</v>
      </c>
      <c r="D244" s="2">
        <f t="shared" si="28"/>
        <v>6.0400000000000453E-2</v>
      </c>
      <c r="E244" s="2">
        <f t="shared" si="29"/>
        <v>0</v>
      </c>
      <c r="F244" s="2">
        <f t="shared" si="34"/>
        <v>1.6545544347978735E-2</v>
      </c>
      <c r="G244" s="2">
        <f t="shared" si="34"/>
        <v>4.9880866174044025E-2</v>
      </c>
      <c r="H244" s="2">
        <f t="shared" si="31"/>
        <v>0.33170122367659211</v>
      </c>
      <c r="I244" s="2">
        <f t="shared" si="32"/>
        <v>24.908081315779199</v>
      </c>
    </row>
    <row r="245" spans="1:9" ht="13.5" x14ac:dyDescent="0.25">
      <c r="A245" s="3">
        <v>42361</v>
      </c>
      <c r="B245" s="2">
        <v>5.1878000000000002</v>
      </c>
      <c r="C245" s="2">
        <f t="shared" si="27"/>
        <v>0</v>
      </c>
      <c r="D245" s="2">
        <f t="shared" si="28"/>
        <v>0</v>
      </c>
      <c r="E245" s="2">
        <f t="shared" si="29"/>
        <v>0</v>
      </c>
      <c r="F245" s="2">
        <f t="shared" si="34"/>
        <v>1.536371975169454E-2</v>
      </c>
      <c r="G245" s="2">
        <f t="shared" si="34"/>
        <v>4.6317947161612305E-2</v>
      </c>
      <c r="H245" s="2">
        <f t="shared" si="31"/>
        <v>0.33170122367659216</v>
      </c>
      <c r="I245" s="2">
        <f t="shared" si="32"/>
        <v>24.908081315779199</v>
      </c>
    </row>
    <row r="246" spans="1:9" ht="13.5" x14ac:dyDescent="0.25">
      <c r="A246" s="3">
        <v>42363</v>
      </c>
      <c r="B246" s="2">
        <v>5.1375000000000002</v>
      </c>
      <c r="C246" s="2">
        <f t="shared" si="27"/>
        <v>-5.0300000000000011E-2</v>
      </c>
      <c r="D246" s="2">
        <f t="shared" si="28"/>
        <v>0</v>
      </c>
      <c r="E246" s="2">
        <f t="shared" si="29"/>
        <v>5.0300000000000011E-2</v>
      </c>
      <c r="F246" s="2">
        <f t="shared" si="34"/>
        <v>1.4266311198002073E-2</v>
      </c>
      <c r="G246" s="2">
        <f t="shared" si="34"/>
        <v>4.6602379507211425E-2</v>
      </c>
      <c r="H246" s="2">
        <f t="shared" si="31"/>
        <v>0.30612838547856663</v>
      </c>
      <c r="I246" s="2">
        <f t="shared" si="32"/>
        <v>23.437847985089221</v>
      </c>
    </row>
    <row r="247" spans="1:9" ht="13.5" x14ac:dyDescent="0.25">
      <c r="A247" s="3">
        <v>42366</v>
      </c>
      <c r="B247" s="2">
        <v>5.2785000000000002</v>
      </c>
      <c r="C247" s="2">
        <f t="shared" si="27"/>
        <v>0.14100000000000001</v>
      </c>
      <c r="D247" s="2">
        <f t="shared" si="28"/>
        <v>0.14100000000000001</v>
      </c>
      <c r="E247" s="2">
        <f t="shared" si="29"/>
        <v>0</v>
      </c>
      <c r="F247" s="2">
        <f t="shared" si="34"/>
        <v>2.3318717541001927E-2</v>
      </c>
      <c r="G247" s="2">
        <f t="shared" si="34"/>
        <v>4.3273638113839177E-2</v>
      </c>
      <c r="H247" s="2">
        <f t="shared" si="31"/>
        <v>0.538866583846216</v>
      </c>
      <c r="I247" s="2">
        <f t="shared" si="32"/>
        <v>35.017108663142338</v>
      </c>
    </row>
    <row r="248" spans="1:9" ht="13.5" x14ac:dyDescent="0.25">
      <c r="A248" s="3">
        <v>42367</v>
      </c>
      <c r="B248" s="2">
        <v>5.2382</v>
      </c>
      <c r="C248" s="2">
        <f t="shared" si="27"/>
        <v>-4.0300000000000225E-2</v>
      </c>
      <c r="D248" s="2">
        <f t="shared" si="28"/>
        <v>0</v>
      </c>
      <c r="E248" s="2">
        <f t="shared" si="29"/>
        <v>4.0300000000000225E-2</v>
      </c>
      <c r="F248" s="2">
        <f t="shared" si="34"/>
        <v>2.1653094859501787E-2</v>
      </c>
      <c r="G248" s="2">
        <f t="shared" si="34"/>
        <v>4.3061235391422106E-2</v>
      </c>
      <c r="H248" s="2">
        <f t="shared" si="31"/>
        <v>0.50284425569023805</v>
      </c>
      <c r="I248" s="2">
        <f t="shared" si="32"/>
        <v>33.45950545349676</v>
      </c>
    </row>
    <row r="249" spans="1:9" ht="13.5" x14ac:dyDescent="0.25">
      <c r="A249" s="3">
        <v>42368</v>
      </c>
      <c r="B249" s="2">
        <v>5.3893000000000004</v>
      </c>
      <c r="C249" s="2">
        <f t="shared" si="27"/>
        <v>0.15110000000000046</v>
      </c>
      <c r="D249" s="2">
        <f t="shared" si="28"/>
        <v>0.15110000000000046</v>
      </c>
      <c r="E249" s="2">
        <f t="shared" si="29"/>
        <v>0</v>
      </c>
      <c r="F249" s="2">
        <f t="shared" si="34"/>
        <v>3.0899302369537408E-2</v>
      </c>
      <c r="G249" s="2">
        <f t="shared" si="34"/>
        <v>3.9985432863463385E-2</v>
      </c>
      <c r="H249" s="2">
        <f t="shared" si="31"/>
        <v>0.77276398319978146</v>
      </c>
      <c r="I249" s="2">
        <f t="shared" si="32"/>
        <v>43.590911735749927</v>
      </c>
    </row>
    <row r="250" spans="1:9" ht="13.5" x14ac:dyDescent="0.25">
      <c r="A250" s="3">
        <v>42369</v>
      </c>
      <c r="B250" s="2">
        <v>5.6412000000000004</v>
      </c>
      <c r="C250" s="2">
        <f t="shared" si="27"/>
        <v>0.25190000000000001</v>
      </c>
      <c r="D250" s="2">
        <f t="shared" si="28"/>
        <v>0.25190000000000001</v>
      </c>
      <c r="E250" s="2">
        <f t="shared" si="29"/>
        <v>0</v>
      </c>
      <c r="F250" s="2">
        <f t="shared" si="34"/>
        <v>4.6685066485999023E-2</v>
      </c>
      <c r="G250" s="2">
        <f t="shared" si="34"/>
        <v>3.7129330516073145E-2</v>
      </c>
      <c r="H250" s="2">
        <f t="shared" si="31"/>
        <v>1.2573635408208945</v>
      </c>
      <c r="I250" s="2">
        <f t="shared" si="32"/>
        <v>55.700533745825091</v>
      </c>
    </row>
    <row r="251" spans="1:9" ht="13.5" x14ac:dyDescent="0.25">
      <c r="A251" s="3">
        <v>42373</v>
      </c>
      <c r="B251" s="2">
        <v>5.6311</v>
      </c>
      <c r="C251" s="2">
        <f t="shared" si="27"/>
        <v>-1.0100000000000442E-2</v>
      </c>
      <c r="D251" s="2">
        <f t="shared" si="28"/>
        <v>0</v>
      </c>
      <c r="E251" s="2">
        <f t="shared" si="29"/>
        <v>1.0100000000000442E-2</v>
      </c>
      <c r="F251" s="2">
        <f t="shared" si="34"/>
        <v>4.3350418879856238E-2</v>
      </c>
      <c r="G251" s="2">
        <f t="shared" si="34"/>
        <v>3.5198664050639379E-2</v>
      </c>
      <c r="H251" s="2">
        <f t="shared" si="31"/>
        <v>1.2315927336756061</v>
      </c>
      <c r="I251" s="2">
        <f t="shared" si="32"/>
        <v>55.188956080130154</v>
      </c>
    </row>
    <row r="252" spans="1:9" ht="13.5" x14ac:dyDescent="0.25">
      <c r="A252" s="3">
        <v>42374</v>
      </c>
      <c r="B252" s="2">
        <v>5.5404</v>
      </c>
      <c r="C252" s="2">
        <f t="shared" si="27"/>
        <v>-9.0700000000000003E-2</v>
      </c>
      <c r="D252" s="2">
        <f t="shared" si="28"/>
        <v>0</v>
      </c>
      <c r="E252" s="2">
        <f t="shared" si="29"/>
        <v>9.0700000000000003E-2</v>
      </c>
      <c r="F252" s="2">
        <f t="shared" si="34"/>
        <v>4.0253960388437933E-2</v>
      </c>
      <c r="G252" s="2">
        <f t="shared" si="34"/>
        <v>3.9163045189879418E-2</v>
      </c>
      <c r="H252" s="2">
        <f t="shared" si="31"/>
        <v>1.0278557296366839</v>
      </c>
      <c r="I252" s="2">
        <f t="shared" si="32"/>
        <v>50.686827204459824</v>
      </c>
    </row>
    <row r="253" spans="1:9" ht="13.5" x14ac:dyDescent="0.25">
      <c r="A253" s="3">
        <v>42375</v>
      </c>
      <c r="B253" s="2">
        <v>5.5404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3.7378677503549507E-2</v>
      </c>
      <c r="G253" s="2">
        <f t="shared" si="35"/>
        <v>3.6365684819173745E-2</v>
      </c>
      <c r="H253" s="2">
        <f t="shared" si="31"/>
        <v>1.0278557296366839</v>
      </c>
      <c r="I253" s="2">
        <f t="shared" si="32"/>
        <v>50.686827204459824</v>
      </c>
    </row>
    <row r="254" spans="1:9" ht="13.5" x14ac:dyDescent="0.25">
      <c r="A254" s="3">
        <v>42376</v>
      </c>
      <c r="B254" s="2">
        <v>5.5907999999999998</v>
      </c>
      <c r="C254" s="2">
        <f t="shared" si="27"/>
        <v>5.0399999999999778E-2</v>
      </c>
      <c r="D254" s="2">
        <f t="shared" si="28"/>
        <v>5.0399999999999778E-2</v>
      </c>
      <c r="E254" s="2">
        <f t="shared" si="29"/>
        <v>0</v>
      </c>
      <c r="F254" s="2">
        <f t="shared" si="35"/>
        <v>3.8308771967581666E-2</v>
      </c>
      <c r="G254" s="2">
        <f t="shared" si="35"/>
        <v>3.376813590351848E-2</v>
      </c>
      <c r="H254" s="2">
        <f t="shared" si="31"/>
        <v>1.1344651086763149</v>
      </c>
      <c r="I254" s="2">
        <f t="shared" si="32"/>
        <v>53.149854924536648</v>
      </c>
    </row>
    <row r="255" spans="1:9" ht="13.5" x14ac:dyDescent="0.25">
      <c r="A255" s="3">
        <v>42377</v>
      </c>
      <c r="B255" s="2">
        <v>5.6210000000000004</v>
      </c>
      <c r="C255" s="2">
        <f t="shared" si="27"/>
        <v>3.0200000000000671E-2</v>
      </c>
      <c r="D255" s="2">
        <f t="shared" si="28"/>
        <v>3.0200000000000671E-2</v>
      </c>
      <c r="E255" s="2">
        <f t="shared" si="29"/>
        <v>0</v>
      </c>
      <c r="F255" s="2">
        <f t="shared" si="35"/>
        <v>3.7729573969897304E-2</v>
      </c>
      <c r="G255" s="2">
        <f t="shared" si="35"/>
        <v>3.1356126196124302E-2</v>
      </c>
      <c r="H255" s="2">
        <f t="shared" si="31"/>
        <v>1.2032600498514634</v>
      </c>
      <c r="I255" s="2">
        <f t="shared" si="32"/>
        <v>54.612711283562888</v>
      </c>
    </row>
    <row r="256" spans="1:9" ht="13.5" x14ac:dyDescent="0.25">
      <c r="A256" s="3">
        <v>42380</v>
      </c>
      <c r="B256" s="2">
        <v>5.8929999999999998</v>
      </c>
      <c r="C256" s="2">
        <f t="shared" si="27"/>
        <v>0.27199999999999935</v>
      </c>
      <c r="D256" s="2">
        <f t="shared" si="28"/>
        <v>0.27199999999999935</v>
      </c>
      <c r="E256" s="2">
        <f t="shared" si="29"/>
        <v>0</v>
      </c>
      <c r="F256" s="2">
        <f t="shared" si="35"/>
        <v>5.4463175829190309E-2</v>
      </c>
      <c r="G256" s="2">
        <f t="shared" si="35"/>
        <v>2.9116402896401137E-2</v>
      </c>
      <c r="H256" s="2">
        <f t="shared" si="31"/>
        <v>1.8705324288503407</v>
      </c>
      <c r="I256" s="2">
        <f t="shared" si="32"/>
        <v>65.163257173147358</v>
      </c>
    </row>
    <row r="257" spans="1:9" ht="13.5" x14ac:dyDescent="0.25">
      <c r="A257" s="3">
        <v>42381</v>
      </c>
      <c r="B257" s="2">
        <v>6.2506000000000004</v>
      </c>
      <c r="C257" s="2">
        <f t="shared" si="27"/>
        <v>0.35760000000000058</v>
      </c>
      <c r="D257" s="2">
        <f t="shared" si="28"/>
        <v>0.35760000000000058</v>
      </c>
      <c r="E257" s="2">
        <f t="shared" si="29"/>
        <v>0</v>
      </c>
      <c r="F257" s="2">
        <f t="shared" si="35"/>
        <v>7.611580612710532E-2</v>
      </c>
      <c r="G257" s="2">
        <f t="shared" si="35"/>
        <v>2.7036659832372485E-2</v>
      </c>
      <c r="H257" s="2">
        <f t="shared" si="31"/>
        <v>2.815281421559614</v>
      </c>
      <c r="I257" s="2">
        <f t="shared" si="32"/>
        <v>73.789613674389997</v>
      </c>
    </row>
    <row r="258" spans="1:9" ht="13.5" x14ac:dyDescent="0.25">
      <c r="A258" s="3">
        <v>42382</v>
      </c>
      <c r="B258" s="2">
        <v>6.6284000000000001</v>
      </c>
      <c r="C258" s="2">
        <f t="shared" si="27"/>
        <v>0.37779999999999969</v>
      </c>
      <c r="D258" s="2">
        <f t="shared" si="28"/>
        <v>0.37779999999999969</v>
      </c>
      <c r="E258" s="2">
        <f t="shared" si="29"/>
        <v>0</v>
      </c>
      <c r="F258" s="2">
        <f t="shared" si="35"/>
        <v>9.7664677118026358E-2</v>
      </c>
      <c r="G258" s="2">
        <f t="shared" si="35"/>
        <v>2.510546984434588E-2</v>
      </c>
      <c r="H258" s="2">
        <f t="shared" si="31"/>
        <v>3.8901752376493315</v>
      </c>
      <c r="I258" s="2">
        <f t="shared" si="32"/>
        <v>79.550835064129686</v>
      </c>
    </row>
    <row r="259" spans="1:9" ht="13.5" x14ac:dyDescent="0.25">
      <c r="A259" s="3">
        <v>42384</v>
      </c>
      <c r="B259" s="2">
        <v>6.4318999999999997</v>
      </c>
      <c r="C259" s="2">
        <f t="shared" ref="C259:C322" si="36">B259-B258</f>
        <v>-0.19650000000000034</v>
      </c>
      <c r="D259" s="2">
        <f t="shared" ref="D259:D322" si="37">IF(C259&gt;0,C259,0)</f>
        <v>0</v>
      </c>
      <c r="E259" s="2">
        <f t="shared" ref="E259:E322" si="38">IF(C259&lt;0,-C259,0)</f>
        <v>0.19650000000000034</v>
      </c>
      <c r="F259" s="2">
        <f t="shared" si="35"/>
        <v>9.0688628752453052E-2</v>
      </c>
      <c r="G259" s="2">
        <f t="shared" si="35"/>
        <v>3.7347936284035481E-2</v>
      </c>
      <c r="H259" s="2">
        <f t="shared" si="31"/>
        <v>2.4282099032930571</v>
      </c>
      <c r="I259" s="2">
        <f t="shared" si="32"/>
        <v>70.830257533547652</v>
      </c>
    </row>
    <row r="260" spans="1:9" ht="13.5" x14ac:dyDescent="0.25">
      <c r="A260" s="3">
        <v>42387</v>
      </c>
      <c r="B260" s="2">
        <v>6.3361999999999998</v>
      </c>
      <c r="C260" s="2">
        <f t="shared" si="36"/>
        <v>-9.5699999999999896E-2</v>
      </c>
      <c r="D260" s="2">
        <f t="shared" si="37"/>
        <v>0</v>
      </c>
      <c r="E260" s="2">
        <f t="shared" si="38"/>
        <v>9.5699999999999896E-2</v>
      </c>
      <c r="F260" s="2">
        <f t="shared" si="35"/>
        <v>8.4210869555849263E-2</v>
      </c>
      <c r="G260" s="2">
        <f t="shared" si="35"/>
        <v>4.1515940835175798E-2</v>
      </c>
      <c r="H260" s="2">
        <f t="shared" si="31"/>
        <v>2.0283984383294702</v>
      </c>
      <c r="I260" s="2">
        <f t="shared" si="32"/>
        <v>66.979245949168387</v>
      </c>
    </row>
    <row r="261" spans="1:9" ht="13.5" x14ac:dyDescent="0.25">
      <c r="A261" s="3">
        <v>42388</v>
      </c>
      <c r="B261" s="2">
        <v>6.2355</v>
      </c>
      <c r="C261" s="2">
        <f t="shared" si="36"/>
        <v>-0.10069999999999979</v>
      </c>
      <c r="D261" s="2">
        <f t="shared" si="37"/>
        <v>0</v>
      </c>
      <c r="E261" s="2">
        <f t="shared" si="38"/>
        <v>0.10069999999999979</v>
      </c>
      <c r="F261" s="2">
        <f t="shared" si="35"/>
        <v>7.8195807444717172E-2</v>
      </c>
      <c r="G261" s="2">
        <f t="shared" si="35"/>
        <v>4.5743373632663224E-2</v>
      </c>
      <c r="H261" s="2">
        <f t="shared" si="31"/>
        <v>1.7094455706887601</v>
      </c>
      <c r="I261" s="2">
        <f t="shared" si="32"/>
        <v>63.092080135575742</v>
      </c>
    </row>
    <row r="262" spans="1:9" ht="13.5" x14ac:dyDescent="0.25">
      <c r="A262" s="3">
        <v>42389</v>
      </c>
      <c r="B262" s="2">
        <v>5.9936999999999996</v>
      </c>
      <c r="C262" s="2">
        <f t="shared" si="36"/>
        <v>-0.24180000000000046</v>
      </c>
      <c r="D262" s="2">
        <f t="shared" si="37"/>
        <v>0</v>
      </c>
      <c r="E262" s="2">
        <f t="shared" si="38"/>
        <v>0.24180000000000046</v>
      </c>
      <c r="F262" s="2">
        <f t="shared" si="35"/>
        <v>7.2610392627237369E-2</v>
      </c>
      <c r="G262" s="2">
        <f t="shared" si="35"/>
        <v>5.9747418373187311E-2</v>
      </c>
      <c r="H262" s="2">
        <f t="shared" si="31"/>
        <v>1.2152892058650444</v>
      </c>
      <c r="I262" s="2">
        <f t="shared" si="32"/>
        <v>54.859167040020324</v>
      </c>
    </row>
    <row r="263" spans="1:9" ht="13.5" x14ac:dyDescent="0.25">
      <c r="A263" s="3">
        <v>42390</v>
      </c>
      <c r="B263" s="2">
        <v>5.8124000000000002</v>
      </c>
      <c r="C263" s="2">
        <f t="shared" si="36"/>
        <v>-0.18129999999999935</v>
      </c>
      <c r="D263" s="2">
        <f t="shared" si="37"/>
        <v>0</v>
      </c>
      <c r="E263" s="2">
        <f t="shared" si="38"/>
        <v>0.18129999999999935</v>
      </c>
      <c r="F263" s="2">
        <f t="shared" si="35"/>
        <v>6.742393601100613E-2</v>
      </c>
      <c r="G263" s="2">
        <f t="shared" si="35"/>
        <v>6.8429745632245312E-2</v>
      </c>
      <c r="H263" s="2">
        <f t="shared" si="31"/>
        <v>0.98530157299364229</v>
      </c>
      <c r="I263" s="2">
        <f t="shared" si="32"/>
        <v>49.629818784050173</v>
      </c>
    </row>
    <row r="264" spans="1:9" ht="13.5" x14ac:dyDescent="0.25">
      <c r="A264" s="3">
        <v>42391</v>
      </c>
      <c r="B264" s="2">
        <v>5.6159999999999997</v>
      </c>
      <c r="C264" s="2">
        <f t="shared" si="36"/>
        <v>-0.19640000000000057</v>
      </c>
      <c r="D264" s="2">
        <f t="shared" si="37"/>
        <v>0</v>
      </c>
      <c r="E264" s="2">
        <f t="shared" si="38"/>
        <v>0.19640000000000057</v>
      </c>
      <c r="F264" s="2">
        <f t="shared" si="35"/>
        <v>6.260794058164855E-2</v>
      </c>
      <c r="G264" s="2">
        <f t="shared" si="35"/>
        <v>7.7570478087084976E-2</v>
      </c>
      <c r="H264" s="2">
        <f t="shared" si="31"/>
        <v>0.80711041269284634</v>
      </c>
      <c r="I264" s="2">
        <f t="shared" si="32"/>
        <v>44.663038131142159</v>
      </c>
    </row>
    <row r="265" spans="1:9" ht="13.5" x14ac:dyDescent="0.25">
      <c r="A265" s="3">
        <v>42394</v>
      </c>
      <c r="B265" s="2">
        <v>5.9534000000000002</v>
      </c>
      <c r="C265" s="2">
        <f t="shared" si="36"/>
        <v>0.33740000000000059</v>
      </c>
      <c r="D265" s="2">
        <f t="shared" si="37"/>
        <v>0.33740000000000059</v>
      </c>
      <c r="E265" s="2">
        <f t="shared" si="38"/>
        <v>0</v>
      </c>
      <c r="F265" s="2">
        <f t="shared" si="35"/>
        <v>8.2235944825816559E-2</v>
      </c>
      <c r="G265" s="2">
        <f t="shared" si="35"/>
        <v>7.2029729652293192E-2</v>
      </c>
      <c r="H265" s="2">
        <f t="shared" si="31"/>
        <v>1.1416944811925784</v>
      </c>
      <c r="I265" s="2">
        <f t="shared" si="32"/>
        <v>53.307999400401812</v>
      </c>
    </row>
    <row r="266" spans="1:9" ht="13.5" x14ac:dyDescent="0.25">
      <c r="A266" s="3">
        <v>42395</v>
      </c>
      <c r="B266" s="2">
        <v>6.1146000000000003</v>
      </c>
      <c r="C266" s="2">
        <f t="shared" si="36"/>
        <v>0.16120000000000001</v>
      </c>
      <c r="D266" s="2">
        <f t="shared" si="37"/>
        <v>0.16120000000000001</v>
      </c>
      <c r="E266" s="2">
        <f t="shared" si="38"/>
        <v>0</v>
      </c>
      <c r="F266" s="2">
        <f t="shared" si="35"/>
        <v>8.7876234481115381E-2</v>
      </c>
      <c r="G266" s="2">
        <f t="shared" si="35"/>
        <v>6.6884748962843674E-2</v>
      </c>
      <c r="H266" s="2">
        <f t="shared" si="31"/>
        <v>1.3138456201716935</v>
      </c>
      <c r="I266" s="2">
        <f t="shared" si="32"/>
        <v>56.781904925627778</v>
      </c>
    </row>
    <row r="267" spans="1:9" ht="13.5" x14ac:dyDescent="0.25">
      <c r="A267" s="3">
        <v>42396</v>
      </c>
      <c r="B267" s="2">
        <v>6.0441000000000003</v>
      </c>
      <c r="C267" s="2">
        <f t="shared" si="36"/>
        <v>-7.0500000000000007E-2</v>
      </c>
      <c r="D267" s="2">
        <f t="shared" si="37"/>
        <v>0</v>
      </c>
      <c r="E267" s="2">
        <f t="shared" si="38"/>
        <v>7.0500000000000007E-2</v>
      </c>
      <c r="F267" s="2">
        <f t="shared" si="35"/>
        <v>8.1599360589607137E-2</v>
      </c>
      <c r="G267" s="2">
        <f t="shared" si="35"/>
        <v>6.7142981179783415E-2</v>
      </c>
      <c r="H267" s="2">
        <f t="shared" si="31"/>
        <v>1.2153073806942682</v>
      </c>
      <c r="I267" s="2">
        <f t="shared" si="32"/>
        <v>54.859537384531976</v>
      </c>
    </row>
    <row r="268" spans="1:9" ht="13.5" x14ac:dyDescent="0.25">
      <c r="A268" s="3">
        <v>42397</v>
      </c>
      <c r="B268" s="2">
        <v>5.8779000000000003</v>
      </c>
      <c r="C268" s="2">
        <f t="shared" si="36"/>
        <v>-0.1661999999999999</v>
      </c>
      <c r="D268" s="2">
        <f t="shared" si="37"/>
        <v>0</v>
      </c>
      <c r="E268" s="2">
        <f t="shared" si="38"/>
        <v>0.1661999999999999</v>
      </c>
      <c r="F268" s="2">
        <f t="shared" si="35"/>
        <v>7.5770834833206638E-2</v>
      </c>
      <c r="G268" s="2">
        <f t="shared" si="35"/>
        <v>7.4218482524084584E-2</v>
      </c>
      <c r="H268" s="2">
        <f t="shared" si="31"/>
        <v>1.0209159801754004</v>
      </c>
      <c r="I268" s="2">
        <f t="shared" si="32"/>
        <v>50.517487623943303</v>
      </c>
    </row>
    <row r="269" spans="1:9" ht="13.5" x14ac:dyDescent="0.25">
      <c r="A269" s="3">
        <v>42398</v>
      </c>
      <c r="B269" s="2">
        <v>5.8677999999999999</v>
      </c>
      <c r="C269" s="2">
        <f t="shared" si="36"/>
        <v>-1.0100000000000442E-2</v>
      </c>
      <c r="D269" s="2">
        <f t="shared" si="37"/>
        <v>0</v>
      </c>
      <c r="E269" s="2">
        <f t="shared" si="38"/>
        <v>1.0100000000000442E-2</v>
      </c>
      <c r="F269" s="2">
        <f t="shared" ref="F269:G284" si="39">((F268*13)+D269)/14</f>
        <v>7.035863234512045E-2</v>
      </c>
      <c r="G269" s="2">
        <f t="shared" si="39"/>
        <v>6.9638590915221427E-2</v>
      </c>
      <c r="H269" s="2">
        <f t="shared" si="31"/>
        <v>1.0103396898247927</v>
      </c>
      <c r="I269" s="2">
        <f t="shared" si="32"/>
        <v>50.257162754064069</v>
      </c>
    </row>
    <row r="270" spans="1:9" ht="13.5" x14ac:dyDescent="0.25">
      <c r="A270" s="3">
        <v>42401</v>
      </c>
      <c r="B270" s="2">
        <v>5.7117000000000004</v>
      </c>
      <c r="C270" s="2">
        <f t="shared" si="36"/>
        <v>-0.15609999999999946</v>
      </c>
      <c r="D270" s="2">
        <f t="shared" si="37"/>
        <v>0</v>
      </c>
      <c r="E270" s="2">
        <f t="shared" si="38"/>
        <v>0.15609999999999946</v>
      </c>
      <c r="F270" s="2">
        <f t="shared" si="39"/>
        <v>6.5333015749040421E-2</v>
      </c>
      <c r="G270" s="2">
        <f t="shared" si="39"/>
        <v>7.5814405849848429E-2</v>
      </c>
      <c r="H270" s="2">
        <f t="shared" si="31"/>
        <v>0.86174936038453487</v>
      </c>
      <c r="I270" s="2">
        <f t="shared" si="32"/>
        <v>46.287077021288454</v>
      </c>
    </row>
    <row r="271" spans="1:9" ht="13.5" x14ac:dyDescent="0.25">
      <c r="A271" s="3">
        <v>42402</v>
      </c>
      <c r="B271" s="2">
        <v>6.0541999999999998</v>
      </c>
      <c r="C271" s="2">
        <f t="shared" si="36"/>
        <v>0.34249999999999936</v>
      </c>
      <c r="D271" s="2">
        <f t="shared" si="37"/>
        <v>0.34249999999999936</v>
      </c>
      <c r="E271" s="2">
        <f t="shared" si="38"/>
        <v>0</v>
      </c>
      <c r="F271" s="2">
        <f t="shared" si="39"/>
        <v>8.5130657481251787E-2</v>
      </c>
      <c r="G271" s="2">
        <f t="shared" si="39"/>
        <v>7.0399091146287826E-2</v>
      </c>
      <c r="H271" s="2">
        <f t="shared" si="31"/>
        <v>1.2092579051106225</v>
      </c>
      <c r="I271" s="2">
        <f t="shared" si="32"/>
        <v>54.735932021031843</v>
      </c>
    </row>
    <row r="272" spans="1:9" ht="13.5" x14ac:dyDescent="0.25">
      <c r="A272" s="3">
        <v>42403</v>
      </c>
      <c r="B272" s="2">
        <v>5.8727999999999998</v>
      </c>
      <c r="C272" s="2">
        <f t="shared" si="36"/>
        <v>-0.18140000000000001</v>
      </c>
      <c r="D272" s="2">
        <f t="shared" si="37"/>
        <v>0</v>
      </c>
      <c r="E272" s="2">
        <f t="shared" si="38"/>
        <v>0.18140000000000001</v>
      </c>
      <c r="F272" s="2">
        <f t="shared" si="39"/>
        <v>7.9049896232590941E-2</v>
      </c>
      <c r="G272" s="2">
        <f t="shared" si="39"/>
        <v>7.8327727492981544E-2</v>
      </c>
      <c r="H272" s="2">
        <f t="shared" si="31"/>
        <v>1.0092198352068125</v>
      </c>
      <c r="I272" s="2">
        <f t="shared" si="32"/>
        <v>50.229438189023838</v>
      </c>
    </row>
    <row r="273" spans="1:9" ht="13.5" x14ac:dyDescent="0.25">
      <c r="A273" s="3">
        <v>42404</v>
      </c>
      <c r="B273" s="2">
        <v>5.6914999999999996</v>
      </c>
      <c r="C273" s="2">
        <f t="shared" si="36"/>
        <v>-0.18130000000000024</v>
      </c>
      <c r="D273" s="2">
        <f t="shared" si="37"/>
        <v>0</v>
      </c>
      <c r="E273" s="2">
        <f t="shared" si="38"/>
        <v>0.18130000000000024</v>
      </c>
      <c r="F273" s="2">
        <f t="shared" si="39"/>
        <v>7.3403475073120159E-2</v>
      </c>
      <c r="G273" s="2">
        <f t="shared" si="39"/>
        <v>8.5682889814911456E-2</v>
      </c>
      <c r="H273" s="2">
        <f t="shared" ref="H273:H336" si="40">F273/G273</f>
        <v>0.85668766811767472</v>
      </c>
      <c r="I273" s="2">
        <f t="shared" ref="I273:I336" si="41">IF(G273=0,100,100-(100/(1+H273)))</f>
        <v>46.140645129947558</v>
      </c>
    </row>
    <row r="274" spans="1:9" ht="13.5" x14ac:dyDescent="0.25">
      <c r="A274" s="3">
        <v>42405</v>
      </c>
      <c r="B274" s="2">
        <v>5.7167000000000003</v>
      </c>
      <c r="C274" s="2">
        <f t="shared" si="36"/>
        <v>2.5200000000000777E-2</v>
      </c>
      <c r="D274" s="2">
        <f t="shared" si="37"/>
        <v>2.5200000000000777E-2</v>
      </c>
      <c r="E274" s="2">
        <f t="shared" si="38"/>
        <v>0</v>
      </c>
      <c r="F274" s="2">
        <f t="shared" si="39"/>
        <v>6.9960369710754491E-2</v>
      </c>
      <c r="G274" s="2">
        <f t="shared" si="39"/>
        <v>7.956268339956063E-2</v>
      </c>
      <c r="H274" s="2">
        <f t="shared" si="40"/>
        <v>0.87931133945566287</v>
      </c>
      <c r="I274" s="2">
        <f t="shared" si="41"/>
        <v>46.789018987686887</v>
      </c>
    </row>
    <row r="275" spans="1:9" ht="13.5" x14ac:dyDescent="0.25">
      <c r="A275" s="3">
        <v>42408</v>
      </c>
      <c r="B275" s="2">
        <v>5.7671000000000001</v>
      </c>
      <c r="C275" s="2">
        <f t="shared" si="36"/>
        <v>5.0399999999999778E-2</v>
      </c>
      <c r="D275" s="2">
        <f t="shared" si="37"/>
        <v>5.0399999999999778E-2</v>
      </c>
      <c r="E275" s="2">
        <f t="shared" si="38"/>
        <v>0</v>
      </c>
      <c r="F275" s="2">
        <f t="shared" si="39"/>
        <v>6.8563200445700592E-2</v>
      </c>
      <c r="G275" s="2">
        <f t="shared" si="39"/>
        <v>7.3879634585306303E-2</v>
      </c>
      <c r="H275" s="2">
        <f t="shared" si="40"/>
        <v>0.92803924695286621</v>
      </c>
      <c r="I275" s="2">
        <f t="shared" si="41"/>
        <v>48.13383588635805</v>
      </c>
    </row>
    <row r="276" spans="1:9" ht="13.5" x14ac:dyDescent="0.25">
      <c r="A276" s="3">
        <v>42409</v>
      </c>
      <c r="B276" s="2">
        <v>5.7419000000000002</v>
      </c>
      <c r="C276" s="2">
        <f t="shared" si="36"/>
        <v>-2.5199999999999889E-2</v>
      </c>
      <c r="D276" s="2">
        <f t="shared" si="37"/>
        <v>0</v>
      </c>
      <c r="E276" s="2">
        <f t="shared" si="38"/>
        <v>2.5199999999999889E-2</v>
      </c>
      <c r="F276" s="2">
        <f t="shared" si="39"/>
        <v>6.366582898529341E-2</v>
      </c>
      <c r="G276" s="2">
        <f t="shared" si="39"/>
        <v>7.0402517829212988E-2</v>
      </c>
      <c r="H276" s="2">
        <f t="shared" si="40"/>
        <v>0.90431181935478677</v>
      </c>
      <c r="I276" s="2">
        <f t="shared" si="41"/>
        <v>47.487591588922818</v>
      </c>
    </row>
    <row r="277" spans="1:9" ht="13.5" x14ac:dyDescent="0.25">
      <c r="A277" s="3">
        <v>42410</v>
      </c>
      <c r="B277" s="2">
        <v>5.6210000000000004</v>
      </c>
      <c r="C277" s="2">
        <f t="shared" si="36"/>
        <v>-0.12089999999999979</v>
      </c>
      <c r="D277" s="2">
        <f t="shared" si="37"/>
        <v>0</v>
      </c>
      <c r="E277" s="2">
        <f t="shared" si="38"/>
        <v>0.12089999999999979</v>
      </c>
      <c r="F277" s="2">
        <f t="shared" si="39"/>
        <v>5.9118269772058162E-2</v>
      </c>
      <c r="G277" s="2">
        <f t="shared" si="39"/>
        <v>7.400948084141204E-2</v>
      </c>
      <c r="H277" s="2">
        <f t="shared" si="40"/>
        <v>0.79879319649244862</v>
      </c>
      <c r="I277" s="2">
        <f t="shared" si="41"/>
        <v>44.407172433721286</v>
      </c>
    </row>
    <row r="278" spans="1:9" ht="13.5" x14ac:dyDescent="0.25">
      <c r="A278" s="3">
        <v>42411</v>
      </c>
      <c r="B278" s="2">
        <v>5.5404</v>
      </c>
      <c r="C278" s="2">
        <f t="shared" si="36"/>
        <v>-8.0600000000000449E-2</v>
      </c>
      <c r="D278" s="2">
        <f t="shared" si="37"/>
        <v>0</v>
      </c>
      <c r="E278" s="2">
        <f t="shared" si="38"/>
        <v>8.0600000000000449E-2</v>
      </c>
      <c r="F278" s="2">
        <f t="shared" si="39"/>
        <v>5.4895536216911144E-2</v>
      </c>
      <c r="G278" s="2">
        <f t="shared" si="39"/>
        <v>7.4480232209882632E-2</v>
      </c>
      <c r="H278" s="2">
        <f t="shared" si="40"/>
        <v>0.73704840315504772</v>
      </c>
      <c r="I278" s="2">
        <f t="shared" si="41"/>
        <v>42.431080320866528</v>
      </c>
    </row>
    <row r="279" spans="1:9" ht="13.5" x14ac:dyDescent="0.25">
      <c r="A279" s="3">
        <v>42412</v>
      </c>
      <c r="B279" s="2">
        <v>5.4901</v>
      </c>
      <c r="C279" s="2">
        <f t="shared" si="36"/>
        <v>-5.0300000000000011E-2</v>
      </c>
      <c r="D279" s="2">
        <f t="shared" si="37"/>
        <v>0</v>
      </c>
      <c r="E279" s="2">
        <f t="shared" si="38"/>
        <v>5.0300000000000011E-2</v>
      </c>
      <c r="F279" s="2">
        <f t="shared" si="39"/>
        <v>5.0974426487131776E-2</v>
      </c>
      <c r="G279" s="2">
        <f t="shared" si="39"/>
        <v>7.2753072766319579E-2</v>
      </c>
      <c r="H279" s="2">
        <f t="shared" si="40"/>
        <v>0.70064980830239176</v>
      </c>
      <c r="I279" s="2">
        <f t="shared" si="41"/>
        <v>41.198946713302988</v>
      </c>
    </row>
    <row r="280" spans="1:9" ht="13.5" x14ac:dyDescent="0.25">
      <c r="A280" s="3">
        <v>42415</v>
      </c>
      <c r="B280" s="2">
        <v>5.6311</v>
      </c>
      <c r="C280" s="2">
        <f t="shared" si="36"/>
        <v>0.14100000000000001</v>
      </c>
      <c r="D280" s="2">
        <f t="shared" si="37"/>
        <v>0.14100000000000001</v>
      </c>
      <c r="E280" s="2">
        <f t="shared" si="38"/>
        <v>0</v>
      </c>
      <c r="F280" s="2">
        <f t="shared" si="39"/>
        <v>5.7404824595193797E-2</v>
      </c>
      <c r="G280" s="2">
        <f t="shared" si="39"/>
        <v>6.7556424711582463E-2</v>
      </c>
      <c r="H280" s="2">
        <f t="shared" si="40"/>
        <v>0.84973153686375902</v>
      </c>
      <c r="I280" s="2">
        <f t="shared" si="41"/>
        <v>45.938100742148158</v>
      </c>
    </row>
    <row r="281" spans="1:9" ht="13.5" x14ac:dyDescent="0.25">
      <c r="A281" s="3">
        <v>42416</v>
      </c>
      <c r="B281" s="2">
        <v>5.6864999999999997</v>
      </c>
      <c r="C281" s="2">
        <f t="shared" si="36"/>
        <v>5.5399999999999672E-2</v>
      </c>
      <c r="D281" s="2">
        <f t="shared" si="37"/>
        <v>5.5399999999999672E-2</v>
      </c>
      <c r="E281" s="2">
        <f t="shared" si="38"/>
        <v>0</v>
      </c>
      <c r="F281" s="2">
        <f t="shared" si="39"/>
        <v>5.7261622838394213E-2</v>
      </c>
      <c r="G281" s="2">
        <f t="shared" si="39"/>
        <v>6.2730965803612287E-2</v>
      </c>
      <c r="H281" s="2">
        <f t="shared" si="40"/>
        <v>0.91281270907990497</v>
      </c>
      <c r="I281" s="2">
        <f t="shared" si="41"/>
        <v>47.720966341706458</v>
      </c>
    </row>
    <row r="282" spans="1:9" ht="13.5" x14ac:dyDescent="0.25">
      <c r="A282" s="3">
        <v>42417</v>
      </c>
      <c r="B282" s="2">
        <v>5.5907999999999998</v>
      </c>
      <c r="C282" s="2">
        <f t="shared" si="36"/>
        <v>-9.5699999999999896E-2</v>
      </c>
      <c r="D282" s="2">
        <f t="shared" si="37"/>
        <v>0</v>
      </c>
      <c r="E282" s="2">
        <f t="shared" si="38"/>
        <v>9.5699999999999896E-2</v>
      </c>
      <c r="F282" s="2">
        <f t="shared" si="39"/>
        <v>5.317150692136606E-2</v>
      </c>
      <c r="G282" s="2">
        <f t="shared" si="39"/>
        <v>6.5085896817639974E-2</v>
      </c>
      <c r="H282" s="2">
        <f t="shared" si="40"/>
        <v>0.81694360101304153</v>
      </c>
      <c r="I282" s="2">
        <f t="shared" si="41"/>
        <v>44.962518404949527</v>
      </c>
    </row>
    <row r="283" spans="1:9" ht="13.5" x14ac:dyDescent="0.25">
      <c r="A283" s="3">
        <v>42418</v>
      </c>
      <c r="B283" s="2">
        <v>5.5907999999999998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4.9373542141268482E-2</v>
      </c>
      <c r="G283" s="2">
        <f t="shared" si="39"/>
        <v>6.0436904187808546E-2</v>
      </c>
      <c r="H283" s="2">
        <f t="shared" si="40"/>
        <v>0.81694360101304153</v>
      </c>
      <c r="I283" s="2">
        <f t="shared" si="41"/>
        <v>44.962518404949527</v>
      </c>
    </row>
    <row r="284" spans="1:9" ht="13.5" x14ac:dyDescent="0.25">
      <c r="A284" s="3">
        <v>42419</v>
      </c>
      <c r="B284" s="2">
        <v>5.4397000000000002</v>
      </c>
      <c r="C284" s="2">
        <f t="shared" si="36"/>
        <v>-0.15109999999999957</v>
      </c>
      <c r="D284" s="2">
        <f t="shared" si="37"/>
        <v>0</v>
      </c>
      <c r="E284" s="2">
        <f t="shared" si="38"/>
        <v>0.15109999999999957</v>
      </c>
      <c r="F284" s="2">
        <f t="shared" si="39"/>
        <v>4.5846860559749306E-2</v>
      </c>
      <c r="G284" s="2">
        <f t="shared" si="39"/>
        <v>6.6912839602965041E-2</v>
      </c>
      <c r="H284" s="2">
        <f t="shared" si="40"/>
        <v>0.68517284323587035</v>
      </c>
      <c r="I284" s="2">
        <f t="shared" si="41"/>
        <v>40.658906057387021</v>
      </c>
    </row>
    <row r="285" spans="1:9" ht="13.5" x14ac:dyDescent="0.25">
      <c r="A285" s="3">
        <v>42422</v>
      </c>
      <c r="B285" s="2">
        <v>5.4397000000000002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4.2572084805481504E-2</v>
      </c>
      <c r="G285" s="2">
        <f t="shared" si="42"/>
        <v>6.2133351059896105E-2</v>
      </c>
      <c r="H285" s="2">
        <f t="shared" si="40"/>
        <v>0.68517284323587058</v>
      </c>
      <c r="I285" s="2">
        <f t="shared" si="41"/>
        <v>40.658906057387028</v>
      </c>
    </row>
    <row r="286" spans="1:9" ht="13.5" x14ac:dyDescent="0.25">
      <c r="A286" s="3">
        <v>42423</v>
      </c>
      <c r="B286" s="2">
        <v>5.4295999999999998</v>
      </c>
      <c r="C286" s="2">
        <f t="shared" si="36"/>
        <v>-1.0100000000000442E-2</v>
      </c>
      <c r="D286" s="2">
        <f t="shared" si="37"/>
        <v>0</v>
      </c>
      <c r="E286" s="2">
        <f t="shared" si="38"/>
        <v>1.0100000000000442E-2</v>
      </c>
      <c r="F286" s="2">
        <f t="shared" si="42"/>
        <v>3.953122160508997E-2</v>
      </c>
      <c r="G286" s="2">
        <f t="shared" si="42"/>
        <v>5.8416683127046412E-2</v>
      </c>
      <c r="H286" s="2">
        <f t="shared" si="40"/>
        <v>0.6767111634721924</v>
      </c>
      <c r="I286" s="2">
        <f t="shared" si="41"/>
        <v>40.359435674707093</v>
      </c>
    </row>
    <row r="287" spans="1:9" ht="13.5" x14ac:dyDescent="0.25">
      <c r="A287" s="3">
        <v>42424</v>
      </c>
      <c r="B287" s="2">
        <v>5.2633999999999999</v>
      </c>
      <c r="C287" s="2">
        <f t="shared" si="36"/>
        <v>-0.1661999999999999</v>
      </c>
      <c r="D287" s="2">
        <f t="shared" si="37"/>
        <v>0</v>
      </c>
      <c r="E287" s="2">
        <f t="shared" si="38"/>
        <v>0.1661999999999999</v>
      </c>
      <c r="F287" s="2">
        <f t="shared" si="42"/>
        <v>3.6707562919012116E-2</v>
      </c>
      <c r="G287" s="2">
        <f t="shared" si="42"/>
        <v>6.6115491475114516E-2</v>
      </c>
      <c r="H287" s="2">
        <f t="shared" si="40"/>
        <v>0.55520366104861563</v>
      </c>
      <c r="I287" s="2">
        <f t="shared" si="41"/>
        <v>35.699739844636326</v>
      </c>
    </row>
    <row r="288" spans="1:9" ht="13.5" x14ac:dyDescent="0.25">
      <c r="A288" s="3">
        <v>42425</v>
      </c>
      <c r="B288" s="2">
        <v>5.2633999999999999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3.408559413908268E-2</v>
      </c>
      <c r="G288" s="2">
        <f t="shared" si="42"/>
        <v>6.1392956369749188E-2</v>
      </c>
      <c r="H288" s="2">
        <f t="shared" si="40"/>
        <v>0.55520366104861574</v>
      </c>
      <c r="I288" s="2">
        <f t="shared" si="41"/>
        <v>35.699739844636341</v>
      </c>
    </row>
    <row r="289" spans="1:9" ht="13.5" x14ac:dyDescent="0.25">
      <c r="A289" s="3">
        <v>42426</v>
      </c>
      <c r="B289" s="2">
        <v>5.1375000000000002</v>
      </c>
      <c r="C289" s="2">
        <f t="shared" si="36"/>
        <v>-0.12589999999999968</v>
      </c>
      <c r="D289" s="2">
        <f t="shared" si="37"/>
        <v>0</v>
      </c>
      <c r="E289" s="2">
        <f t="shared" si="38"/>
        <v>0.12589999999999968</v>
      </c>
      <c r="F289" s="2">
        <f t="shared" si="42"/>
        <v>3.1650908843433918E-2</v>
      </c>
      <c r="G289" s="2">
        <f t="shared" si="42"/>
        <v>6.6000602343338516E-2</v>
      </c>
      <c r="H289" s="2">
        <f t="shared" si="40"/>
        <v>0.47955484828432732</v>
      </c>
      <c r="I289" s="2">
        <f t="shared" si="41"/>
        <v>32.41210346749989</v>
      </c>
    </row>
    <row r="290" spans="1:9" ht="13.5" x14ac:dyDescent="0.25">
      <c r="A290" s="3">
        <v>42429</v>
      </c>
      <c r="B290" s="2">
        <v>5.0871000000000004</v>
      </c>
      <c r="C290" s="2">
        <f t="shared" si="36"/>
        <v>-5.0399999999999778E-2</v>
      </c>
      <c r="D290" s="2">
        <f t="shared" si="37"/>
        <v>0</v>
      </c>
      <c r="E290" s="2">
        <f t="shared" si="38"/>
        <v>5.0399999999999778E-2</v>
      </c>
      <c r="F290" s="2">
        <f t="shared" si="42"/>
        <v>2.9390129640331497E-2</v>
      </c>
      <c r="G290" s="2">
        <f t="shared" si="42"/>
        <v>6.4886273604528602E-2</v>
      </c>
      <c r="H290" s="2">
        <f t="shared" si="40"/>
        <v>0.45294833572135162</v>
      </c>
      <c r="I290" s="2">
        <f t="shared" si="41"/>
        <v>31.174428201294191</v>
      </c>
    </row>
    <row r="291" spans="1:9" ht="13.5" x14ac:dyDescent="0.25">
      <c r="A291" s="3">
        <v>42430</v>
      </c>
      <c r="B291" s="2">
        <v>5.1425000000000001</v>
      </c>
      <c r="C291" s="2">
        <f t="shared" si="36"/>
        <v>5.5399999999999672E-2</v>
      </c>
      <c r="D291" s="2">
        <f t="shared" si="37"/>
        <v>5.5399999999999672E-2</v>
      </c>
      <c r="E291" s="2">
        <f t="shared" si="38"/>
        <v>0</v>
      </c>
      <c r="F291" s="2">
        <f t="shared" si="42"/>
        <v>3.1247977523164938E-2</v>
      </c>
      <c r="G291" s="2">
        <f t="shared" si="42"/>
        <v>6.0251539775633703E-2</v>
      </c>
      <c r="H291" s="2">
        <f t="shared" si="40"/>
        <v>0.51862537687048316</v>
      </c>
      <c r="I291" s="2">
        <f t="shared" si="41"/>
        <v>34.150975268123318</v>
      </c>
    </row>
    <row r="292" spans="1:9" ht="13.5" x14ac:dyDescent="0.25">
      <c r="A292" s="3">
        <v>42431</v>
      </c>
      <c r="B292" s="2">
        <v>5.3944000000000001</v>
      </c>
      <c r="C292" s="2">
        <f t="shared" si="36"/>
        <v>0.25190000000000001</v>
      </c>
      <c r="D292" s="2">
        <f t="shared" si="37"/>
        <v>0.25190000000000001</v>
      </c>
      <c r="E292" s="2">
        <f t="shared" si="38"/>
        <v>0</v>
      </c>
      <c r="F292" s="2">
        <f t="shared" si="42"/>
        <v>4.7008836271510299E-2</v>
      </c>
      <c r="G292" s="2">
        <f t="shared" si="42"/>
        <v>5.5947858363088444E-2</v>
      </c>
      <c r="H292" s="2">
        <f t="shared" si="40"/>
        <v>0.84022583968154785</v>
      </c>
      <c r="I292" s="2">
        <f t="shared" si="41"/>
        <v>45.658843689910874</v>
      </c>
    </row>
    <row r="293" spans="1:9" ht="13.5" x14ac:dyDescent="0.25">
      <c r="A293" s="3">
        <v>42432</v>
      </c>
      <c r="B293" s="2">
        <v>5.6159999999999997</v>
      </c>
      <c r="C293" s="2">
        <f t="shared" si="36"/>
        <v>0.22159999999999958</v>
      </c>
      <c r="D293" s="2">
        <f t="shared" si="37"/>
        <v>0.22159999999999958</v>
      </c>
      <c r="E293" s="2">
        <f t="shared" si="38"/>
        <v>0</v>
      </c>
      <c r="F293" s="2">
        <f t="shared" si="42"/>
        <v>5.94796336806881E-2</v>
      </c>
      <c r="G293" s="2">
        <f t="shared" si="42"/>
        <v>5.1951582765724987E-2</v>
      </c>
      <c r="H293" s="2">
        <f t="shared" si="40"/>
        <v>1.1449051311662777</v>
      </c>
      <c r="I293" s="2">
        <f t="shared" si="41"/>
        <v>53.377891382251633</v>
      </c>
    </row>
    <row r="294" spans="1:9" ht="13.5" x14ac:dyDescent="0.25">
      <c r="A294" s="3">
        <v>42433</v>
      </c>
      <c r="B294" s="2">
        <v>5.4649000000000001</v>
      </c>
      <c r="C294" s="2">
        <f t="shared" si="36"/>
        <v>-0.15109999999999957</v>
      </c>
      <c r="D294" s="2">
        <f t="shared" si="37"/>
        <v>0</v>
      </c>
      <c r="E294" s="2">
        <f t="shared" si="38"/>
        <v>0.15109999999999957</v>
      </c>
      <c r="F294" s="2">
        <f t="shared" si="42"/>
        <v>5.5231088417781807E-2</v>
      </c>
      <c r="G294" s="2">
        <f t="shared" si="42"/>
        <v>5.9033612568173174E-2</v>
      </c>
      <c r="H294" s="2">
        <f t="shared" si="40"/>
        <v>0.93558713443125074</v>
      </c>
      <c r="I294" s="2">
        <f t="shared" si="41"/>
        <v>48.336089747060747</v>
      </c>
    </row>
    <row r="295" spans="1:9" ht="13.5" x14ac:dyDescent="0.25">
      <c r="A295" s="3">
        <v>42436</v>
      </c>
      <c r="B295" s="2">
        <v>5.4397000000000002</v>
      </c>
      <c r="C295" s="2">
        <f t="shared" si="36"/>
        <v>-2.5199999999999889E-2</v>
      </c>
      <c r="D295" s="2">
        <f t="shared" si="37"/>
        <v>0</v>
      </c>
      <c r="E295" s="2">
        <f t="shared" si="38"/>
        <v>2.5199999999999889E-2</v>
      </c>
      <c r="F295" s="2">
        <f t="shared" si="42"/>
        <v>5.1286010673654535E-2</v>
      </c>
      <c r="G295" s="2">
        <f t="shared" si="42"/>
        <v>5.6616925956160795E-2</v>
      </c>
      <c r="H295" s="2">
        <f t="shared" si="40"/>
        <v>0.90584237500577025</v>
      </c>
      <c r="I295" s="2">
        <f t="shared" si="41"/>
        <v>47.529763577799955</v>
      </c>
    </row>
    <row r="296" spans="1:9" ht="13.5" x14ac:dyDescent="0.25">
      <c r="A296" s="3">
        <v>42437</v>
      </c>
      <c r="B296" s="2">
        <v>5.3490000000000002</v>
      </c>
      <c r="C296" s="2">
        <f t="shared" si="36"/>
        <v>-9.0700000000000003E-2</v>
      </c>
      <c r="D296" s="2">
        <f t="shared" si="37"/>
        <v>0</v>
      </c>
      <c r="E296" s="2">
        <f t="shared" si="38"/>
        <v>9.0700000000000003E-2</v>
      </c>
      <c r="F296" s="2">
        <f t="shared" si="42"/>
        <v>4.7622724196964929E-2</v>
      </c>
      <c r="G296" s="2">
        <f t="shared" si="42"/>
        <v>5.9051431245006454E-2</v>
      </c>
      <c r="H296" s="2">
        <f t="shared" si="40"/>
        <v>0.80646181121972438</v>
      </c>
      <c r="I296" s="2">
        <f t="shared" si="41"/>
        <v>44.643169659656451</v>
      </c>
    </row>
    <row r="297" spans="1:9" ht="13.5" x14ac:dyDescent="0.25">
      <c r="A297" s="3">
        <v>42438</v>
      </c>
      <c r="B297" s="2">
        <v>5.3792</v>
      </c>
      <c r="C297" s="2">
        <f t="shared" si="36"/>
        <v>3.0199999999999783E-2</v>
      </c>
      <c r="D297" s="2">
        <f t="shared" si="37"/>
        <v>3.0199999999999783E-2</v>
      </c>
      <c r="E297" s="2">
        <f t="shared" si="38"/>
        <v>0</v>
      </c>
      <c r="F297" s="2">
        <f t="shared" si="42"/>
        <v>4.6378243897181703E-2</v>
      </c>
      <c r="G297" s="2">
        <f t="shared" si="42"/>
        <v>5.4833471870363137E-2</v>
      </c>
      <c r="H297" s="2">
        <f t="shared" si="40"/>
        <v>0.84580170314272241</v>
      </c>
      <c r="I297" s="2">
        <f t="shared" si="41"/>
        <v>45.822999388430119</v>
      </c>
    </row>
    <row r="298" spans="1:9" ht="13.5" x14ac:dyDescent="0.25">
      <c r="A298" s="3">
        <v>42439</v>
      </c>
      <c r="B298" s="2">
        <v>5.4295999999999998</v>
      </c>
      <c r="C298" s="2">
        <f t="shared" si="36"/>
        <v>5.0399999999999778E-2</v>
      </c>
      <c r="D298" s="2">
        <f t="shared" si="37"/>
        <v>5.0399999999999778E-2</v>
      </c>
      <c r="E298" s="2">
        <f t="shared" si="38"/>
        <v>0</v>
      </c>
      <c r="F298" s="2">
        <f t="shared" si="42"/>
        <v>4.6665512190240135E-2</v>
      </c>
      <c r="G298" s="2">
        <f t="shared" si="42"/>
        <v>5.0916795308194339E-2</v>
      </c>
      <c r="H298" s="2">
        <f t="shared" si="40"/>
        <v>0.91650528883010796</v>
      </c>
      <c r="I298" s="2">
        <f t="shared" si="41"/>
        <v>47.821693692771916</v>
      </c>
    </row>
    <row r="299" spans="1:9" ht="13.5" x14ac:dyDescent="0.25">
      <c r="A299" s="3">
        <v>42440</v>
      </c>
      <c r="B299" s="2">
        <v>5.3994</v>
      </c>
      <c r="C299" s="2">
        <f t="shared" si="36"/>
        <v>-3.0199999999999783E-2</v>
      </c>
      <c r="D299" s="2">
        <f t="shared" si="37"/>
        <v>0</v>
      </c>
      <c r="E299" s="2">
        <f t="shared" si="38"/>
        <v>3.0199999999999783E-2</v>
      </c>
      <c r="F299" s="2">
        <f t="shared" si="42"/>
        <v>4.3332261319508694E-2</v>
      </c>
      <c r="G299" s="2">
        <f t="shared" si="42"/>
        <v>4.9437024214751872E-2</v>
      </c>
      <c r="H299" s="2">
        <f t="shared" si="40"/>
        <v>0.876514353519249</v>
      </c>
      <c r="I299" s="2">
        <f t="shared" si="41"/>
        <v>46.709706849586205</v>
      </c>
    </row>
    <row r="300" spans="1:9" ht="13.5" x14ac:dyDescent="0.25">
      <c r="A300" s="3">
        <v>42443</v>
      </c>
      <c r="B300" s="2">
        <v>5.48</v>
      </c>
      <c r="C300" s="2">
        <f t="shared" si="36"/>
        <v>8.0600000000000449E-2</v>
      </c>
      <c r="D300" s="2">
        <f t="shared" si="37"/>
        <v>8.0600000000000449E-2</v>
      </c>
      <c r="E300" s="2">
        <f t="shared" si="38"/>
        <v>0</v>
      </c>
      <c r="F300" s="2">
        <f t="shared" si="42"/>
        <v>4.599424265382953E-2</v>
      </c>
      <c r="G300" s="2">
        <f t="shared" si="42"/>
        <v>4.5905808199412458E-2</v>
      </c>
      <c r="H300" s="2">
        <f t="shared" si="40"/>
        <v>1.0019264327954518</v>
      </c>
      <c r="I300" s="2">
        <f t="shared" si="41"/>
        <v>50.048114475234783</v>
      </c>
    </row>
    <row r="301" spans="1:9" ht="13.5" x14ac:dyDescent="0.25">
      <c r="A301" s="3">
        <v>42444</v>
      </c>
      <c r="B301" s="2">
        <v>5.4598000000000004</v>
      </c>
      <c r="C301" s="2">
        <f t="shared" si="36"/>
        <v>-2.0199999999999996E-2</v>
      </c>
      <c r="D301" s="2">
        <f t="shared" si="37"/>
        <v>0</v>
      </c>
      <c r="E301" s="2">
        <f t="shared" si="38"/>
        <v>2.0199999999999996E-2</v>
      </c>
      <c r="F301" s="2">
        <f t="shared" ref="F301:G316" si="43">((F300*13)+D301)/14</f>
        <v>4.2708939607127419E-2</v>
      </c>
      <c r="G301" s="2">
        <f t="shared" si="43"/>
        <v>4.4069679042311571E-2</v>
      </c>
      <c r="H301" s="2">
        <f t="shared" si="40"/>
        <v>0.96912300101215398</v>
      </c>
      <c r="I301" s="2">
        <f t="shared" si="41"/>
        <v>49.21597079075368</v>
      </c>
    </row>
    <row r="302" spans="1:9" ht="13.5" x14ac:dyDescent="0.25">
      <c r="A302" s="3">
        <v>42445</v>
      </c>
      <c r="B302" s="2">
        <v>5.4598000000000004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3.9658301063761177E-2</v>
      </c>
      <c r="G302" s="2">
        <f t="shared" si="43"/>
        <v>4.0921844825003606E-2</v>
      </c>
      <c r="H302" s="2">
        <f t="shared" si="40"/>
        <v>0.96912300101215398</v>
      </c>
      <c r="I302" s="2">
        <f t="shared" si="41"/>
        <v>49.21597079075368</v>
      </c>
    </row>
    <row r="303" spans="1:9" ht="13.5" x14ac:dyDescent="0.25">
      <c r="A303" s="3">
        <v>42446</v>
      </c>
      <c r="B303" s="2">
        <v>5.3388999999999998</v>
      </c>
      <c r="C303" s="2">
        <f t="shared" si="36"/>
        <v>-0.12090000000000067</v>
      </c>
      <c r="D303" s="2">
        <f t="shared" si="37"/>
        <v>0</v>
      </c>
      <c r="E303" s="2">
        <f t="shared" si="38"/>
        <v>0.12090000000000067</v>
      </c>
      <c r="F303" s="2">
        <f t="shared" si="43"/>
        <v>3.6825565273492518E-2</v>
      </c>
      <c r="G303" s="2">
        <f t="shared" si="43"/>
        <v>4.6634570194646251E-2</v>
      </c>
      <c r="H303" s="2">
        <f t="shared" si="40"/>
        <v>0.78966237106480663</v>
      </c>
      <c r="I303" s="2">
        <f t="shared" si="41"/>
        <v>44.123538821178677</v>
      </c>
    </row>
    <row r="304" spans="1:9" ht="13.5" x14ac:dyDescent="0.25">
      <c r="A304" s="3">
        <v>42447</v>
      </c>
      <c r="B304" s="2">
        <v>5.3289</v>
      </c>
      <c r="C304" s="2">
        <f t="shared" si="36"/>
        <v>-9.9999999999997868E-3</v>
      </c>
      <c r="D304" s="2">
        <f t="shared" si="37"/>
        <v>0</v>
      </c>
      <c r="E304" s="2">
        <f t="shared" si="38"/>
        <v>9.9999999999997868E-3</v>
      </c>
      <c r="F304" s="2">
        <f t="shared" si="43"/>
        <v>3.419516775395734E-2</v>
      </c>
      <c r="G304" s="2">
        <f t="shared" si="43"/>
        <v>4.4017815180742929E-2</v>
      </c>
      <c r="H304" s="2">
        <f t="shared" si="40"/>
        <v>0.77684836499829646</v>
      </c>
      <c r="I304" s="2">
        <f t="shared" si="41"/>
        <v>43.720577416804005</v>
      </c>
    </row>
    <row r="305" spans="1:9" ht="13.5" x14ac:dyDescent="0.25">
      <c r="A305" s="3">
        <v>42450</v>
      </c>
      <c r="B305" s="2">
        <v>5.2885999999999997</v>
      </c>
      <c r="C305" s="2">
        <f t="shared" si="36"/>
        <v>-4.0300000000000225E-2</v>
      </c>
      <c r="D305" s="2">
        <f t="shared" si="37"/>
        <v>0</v>
      </c>
      <c r="E305" s="2">
        <f t="shared" si="38"/>
        <v>4.0300000000000225E-2</v>
      </c>
      <c r="F305" s="2">
        <f t="shared" si="43"/>
        <v>3.1752655771531815E-2</v>
      </c>
      <c r="G305" s="2">
        <f t="shared" si="43"/>
        <v>4.3752256953547022E-2</v>
      </c>
      <c r="H305" s="2">
        <f t="shared" si="40"/>
        <v>0.72573755007071949</v>
      </c>
      <c r="I305" s="2">
        <f t="shared" si="41"/>
        <v>42.053761305766294</v>
      </c>
    </row>
    <row r="306" spans="1:9" ht="13.5" x14ac:dyDescent="0.25">
      <c r="A306" s="3">
        <v>42451</v>
      </c>
      <c r="B306" s="2">
        <v>5.2382</v>
      </c>
      <c r="C306" s="2">
        <f t="shared" si="36"/>
        <v>-5.0399999999999778E-2</v>
      </c>
      <c r="D306" s="2">
        <f t="shared" si="37"/>
        <v>0</v>
      </c>
      <c r="E306" s="2">
        <f t="shared" si="38"/>
        <v>5.0399999999999778E-2</v>
      </c>
      <c r="F306" s="2">
        <f t="shared" si="43"/>
        <v>2.9484608930708114E-2</v>
      </c>
      <c r="G306" s="2">
        <f t="shared" si="43"/>
        <v>4.4227095742579367E-2</v>
      </c>
      <c r="H306" s="2">
        <f t="shared" si="40"/>
        <v>0.66666391802711078</v>
      </c>
      <c r="I306" s="2">
        <f t="shared" si="41"/>
        <v>39.999901048812802</v>
      </c>
    </row>
    <row r="307" spans="1:9" ht="13.5" x14ac:dyDescent="0.25">
      <c r="A307" s="3">
        <v>42452</v>
      </c>
      <c r="B307" s="2">
        <v>5.1323999999999996</v>
      </c>
      <c r="C307" s="2">
        <f t="shared" si="36"/>
        <v>-0.10580000000000034</v>
      </c>
      <c r="D307" s="2">
        <f t="shared" si="37"/>
        <v>0</v>
      </c>
      <c r="E307" s="2">
        <f t="shared" si="38"/>
        <v>0.10580000000000034</v>
      </c>
      <c r="F307" s="2">
        <f t="shared" si="43"/>
        <v>2.7378565435657535E-2</v>
      </c>
      <c r="G307" s="2">
        <f t="shared" si="43"/>
        <v>4.8625160332395154E-2</v>
      </c>
      <c r="H307" s="2">
        <f t="shared" si="40"/>
        <v>0.56305347372638548</v>
      </c>
      <c r="I307" s="2">
        <f t="shared" si="41"/>
        <v>36.022662256336133</v>
      </c>
    </row>
    <row r="308" spans="1:9" ht="13.5" x14ac:dyDescent="0.25">
      <c r="A308" s="3">
        <v>42453</v>
      </c>
      <c r="B308" s="2">
        <v>5.0166000000000004</v>
      </c>
      <c r="C308" s="2">
        <f t="shared" si="36"/>
        <v>-0.11579999999999924</v>
      </c>
      <c r="D308" s="2">
        <f t="shared" si="37"/>
        <v>0</v>
      </c>
      <c r="E308" s="2">
        <f t="shared" si="38"/>
        <v>0.11579999999999924</v>
      </c>
      <c r="F308" s="2">
        <f t="shared" si="43"/>
        <v>2.5422953618824854E-2</v>
      </c>
      <c r="G308" s="2">
        <f t="shared" si="43"/>
        <v>5.3423363165795441E-2</v>
      </c>
      <c r="H308" s="2">
        <f t="shared" si="40"/>
        <v>0.47587707160866316</v>
      </c>
      <c r="I308" s="2">
        <f t="shared" si="41"/>
        <v>32.243679420398536</v>
      </c>
    </row>
    <row r="309" spans="1:9" ht="13.5" x14ac:dyDescent="0.25">
      <c r="A309" s="3">
        <v>42454</v>
      </c>
      <c r="B309" s="2">
        <v>4.9763000000000002</v>
      </c>
      <c r="C309" s="2">
        <f t="shared" si="36"/>
        <v>-4.0300000000000225E-2</v>
      </c>
      <c r="D309" s="2">
        <f t="shared" si="37"/>
        <v>0</v>
      </c>
      <c r="E309" s="2">
        <f t="shared" si="38"/>
        <v>4.0300000000000225E-2</v>
      </c>
      <c r="F309" s="2">
        <f t="shared" si="43"/>
        <v>2.3607028360337366E-2</v>
      </c>
      <c r="G309" s="2">
        <f t="shared" si="43"/>
        <v>5.2485980082524357E-2</v>
      </c>
      <c r="H309" s="2">
        <f t="shared" si="40"/>
        <v>0.4497777944361474</v>
      </c>
      <c r="I309" s="2">
        <f t="shared" si="41"/>
        <v>31.023912503162364</v>
      </c>
    </row>
    <row r="310" spans="1:9" ht="13.5" x14ac:dyDescent="0.25">
      <c r="A310" s="3">
        <v>42457</v>
      </c>
      <c r="B310" s="2">
        <v>4.8654999999999999</v>
      </c>
      <c r="C310" s="2">
        <f t="shared" si="36"/>
        <v>-0.11080000000000023</v>
      </c>
      <c r="D310" s="2">
        <f t="shared" si="37"/>
        <v>0</v>
      </c>
      <c r="E310" s="2">
        <f t="shared" si="38"/>
        <v>0.11080000000000023</v>
      </c>
      <c r="F310" s="2">
        <f t="shared" si="43"/>
        <v>2.1920812048884696E-2</v>
      </c>
      <c r="G310" s="2">
        <f t="shared" si="43"/>
        <v>5.665126721948692E-2</v>
      </c>
      <c r="H310" s="2">
        <f t="shared" si="40"/>
        <v>0.38694301336553982</v>
      </c>
      <c r="I310" s="2">
        <f t="shared" si="41"/>
        <v>27.898984286786842</v>
      </c>
    </row>
    <row r="311" spans="1:9" ht="13.5" x14ac:dyDescent="0.25">
      <c r="A311" s="3">
        <v>42458</v>
      </c>
      <c r="B311" s="2">
        <v>4.8654999999999999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2.0355039759678645E-2</v>
      </c>
      <c r="G311" s="2">
        <f t="shared" si="43"/>
        <v>5.260474813238071E-2</v>
      </c>
      <c r="H311" s="2">
        <f t="shared" si="40"/>
        <v>0.38694301336553982</v>
      </c>
      <c r="I311" s="2">
        <f t="shared" si="41"/>
        <v>27.898984286786842</v>
      </c>
    </row>
    <row r="312" spans="1:9" ht="13.5" x14ac:dyDescent="0.25">
      <c r="A312" s="3">
        <v>42459</v>
      </c>
      <c r="B312" s="2">
        <v>4.8605</v>
      </c>
      <c r="C312" s="2">
        <f t="shared" si="36"/>
        <v>-4.9999999999998934E-3</v>
      </c>
      <c r="D312" s="2">
        <f t="shared" si="37"/>
        <v>0</v>
      </c>
      <c r="E312" s="2">
        <f t="shared" si="38"/>
        <v>4.9999999999998934E-3</v>
      </c>
      <c r="F312" s="2">
        <f t="shared" si="43"/>
        <v>1.8901108348273028E-2</v>
      </c>
      <c r="G312" s="2">
        <f t="shared" si="43"/>
        <v>4.9204408980067796E-2</v>
      </c>
      <c r="H312" s="2">
        <f t="shared" si="40"/>
        <v>0.38413444526748963</v>
      </c>
      <c r="I312" s="2">
        <f t="shared" si="41"/>
        <v>27.752683027352447</v>
      </c>
    </row>
    <row r="313" spans="1:9" ht="13.5" x14ac:dyDescent="0.25">
      <c r="A313" s="3">
        <v>42460</v>
      </c>
      <c r="B313" s="2">
        <v>4.6993</v>
      </c>
      <c r="C313" s="2">
        <f t="shared" si="36"/>
        <v>-0.16120000000000001</v>
      </c>
      <c r="D313" s="2">
        <f t="shared" si="37"/>
        <v>0</v>
      </c>
      <c r="E313" s="2">
        <f t="shared" si="38"/>
        <v>0.16120000000000001</v>
      </c>
      <c r="F313" s="2">
        <f t="shared" si="43"/>
        <v>1.7551029180539239E-2</v>
      </c>
      <c r="G313" s="2">
        <f t="shared" si="43"/>
        <v>5.7204094052920096E-2</v>
      </c>
      <c r="H313" s="2">
        <f t="shared" si="40"/>
        <v>0.30681421445644436</v>
      </c>
      <c r="I313" s="2">
        <f t="shared" si="41"/>
        <v>23.478028556956005</v>
      </c>
    </row>
    <row r="314" spans="1:9" ht="13.5" x14ac:dyDescent="0.25">
      <c r="A314" s="3">
        <v>42461</v>
      </c>
      <c r="B314" s="2">
        <v>4.6337999999999999</v>
      </c>
      <c r="C314" s="2">
        <f t="shared" si="36"/>
        <v>-6.5500000000000114E-2</v>
      </c>
      <c r="D314" s="2">
        <f t="shared" si="37"/>
        <v>0</v>
      </c>
      <c r="E314" s="2">
        <f t="shared" si="38"/>
        <v>6.5500000000000114E-2</v>
      </c>
      <c r="F314" s="2">
        <f t="shared" si="43"/>
        <v>1.6297384239072153E-2</v>
      </c>
      <c r="G314" s="2">
        <f t="shared" si="43"/>
        <v>5.7796658763425816E-2</v>
      </c>
      <c r="H314" s="2">
        <f t="shared" si="40"/>
        <v>0.28197796529693625</v>
      </c>
      <c r="I314" s="2">
        <f t="shared" si="41"/>
        <v>21.995539153562873</v>
      </c>
    </row>
    <row r="315" spans="1:9" ht="13.5" x14ac:dyDescent="0.25">
      <c r="A315" s="3">
        <v>42464</v>
      </c>
      <c r="B315" s="2">
        <v>4.5834000000000001</v>
      </c>
      <c r="C315" s="2">
        <f t="shared" si="36"/>
        <v>-5.0399999999999778E-2</v>
      </c>
      <c r="D315" s="2">
        <f t="shared" si="37"/>
        <v>0</v>
      </c>
      <c r="E315" s="2">
        <f t="shared" si="38"/>
        <v>5.0399999999999778E-2</v>
      </c>
      <c r="F315" s="2">
        <f t="shared" si="43"/>
        <v>1.5133285364852714E-2</v>
      </c>
      <c r="G315" s="2">
        <f t="shared" si="43"/>
        <v>5.7268325994609674E-2</v>
      </c>
      <c r="H315" s="2">
        <f t="shared" si="40"/>
        <v>0.26425227387084999</v>
      </c>
      <c r="I315" s="2">
        <f t="shared" si="41"/>
        <v>20.901862652915796</v>
      </c>
    </row>
    <row r="316" spans="1:9" ht="13.5" x14ac:dyDescent="0.25">
      <c r="A316" s="3">
        <v>42465</v>
      </c>
      <c r="B316" s="2">
        <v>4.4071999999999996</v>
      </c>
      <c r="C316" s="2">
        <f t="shared" si="36"/>
        <v>-0.17620000000000058</v>
      </c>
      <c r="D316" s="2">
        <f t="shared" si="37"/>
        <v>0</v>
      </c>
      <c r="E316" s="2">
        <f t="shared" si="38"/>
        <v>0.17620000000000058</v>
      </c>
      <c r="F316" s="2">
        <f t="shared" si="43"/>
        <v>1.4052336410220375E-2</v>
      </c>
      <c r="G316" s="2">
        <f t="shared" si="43"/>
        <v>6.5763445566423315E-2</v>
      </c>
      <c r="H316" s="2">
        <f t="shared" si="40"/>
        <v>0.21368005111634605</v>
      </c>
      <c r="I316" s="2">
        <f t="shared" si="41"/>
        <v>17.605962207239273</v>
      </c>
    </row>
    <row r="317" spans="1:9" ht="13.5" x14ac:dyDescent="0.25">
      <c r="A317" s="3">
        <v>42466</v>
      </c>
      <c r="B317" s="2">
        <v>4.5532000000000004</v>
      </c>
      <c r="C317" s="2">
        <f t="shared" si="36"/>
        <v>0.1460000000000008</v>
      </c>
      <c r="D317" s="2">
        <f t="shared" si="37"/>
        <v>0.1460000000000008</v>
      </c>
      <c r="E317" s="2">
        <f t="shared" si="38"/>
        <v>0</v>
      </c>
      <c r="F317" s="2">
        <f t="shared" ref="F317:G332" si="44">((F316*13)+D317)/14</f>
        <v>2.3477169523776122E-2</v>
      </c>
      <c r="G317" s="2">
        <f t="shared" si="44"/>
        <v>6.1066056597393073E-2</v>
      </c>
      <c r="H317" s="2">
        <f t="shared" si="40"/>
        <v>0.38445530679278167</v>
      </c>
      <c r="I317" s="2">
        <f t="shared" si="41"/>
        <v>27.769427074060474</v>
      </c>
    </row>
    <row r="318" spans="1:9" ht="13.5" x14ac:dyDescent="0.25">
      <c r="A318" s="3">
        <v>42467</v>
      </c>
      <c r="B318" s="2">
        <v>4.6439000000000004</v>
      </c>
      <c r="C318" s="2">
        <f t="shared" si="36"/>
        <v>9.0700000000000003E-2</v>
      </c>
      <c r="D318" s="2">
        <f t="shared" si="37"/>
        <v>9.0700000000000003E-2</v>
      </c>
      <c r="E318" s="2">
        <f t="shared" si="38"/>
        <v>0</v>
      </c>
      <c r="F318" s="2">
        <f t="shared" si="44"/>
        <v>2.8278800272077829E-2</v>
      </c>
      <c r="G318" s="2">
        <f t="shared" si="44"/>
        <v>5.6704195411864999E-2</v>
      </c>
      <c r="H318" s="2">
        <f t="shared" si="40"/>
        <v>0.49870737194448694</v>
      </c>
      <c r="I318" s="2">
        <f t="shared" si="41"/>
        <v>33.275833647060978</v>
      </c>
    </row>
    <row r="319" spans="1:9" ht="13.5" x14ac:dyDescent="0.25">
      <c r="A319" s="3">
        <v>42468</v>
      </c>
      <c r="B319" s="2">
        <v>4.6589999999999998</v>
      </c>
      <c r="C319" s="2">
        <f t="shared" si="36"/>
        <v>1.5099999999999447E-2</v>
      </c>
      <c r="D319" s="2">
        <f t="shared" si="37"/>
        <v>1.5099999999999447E-2</v>
      </c>
      <c r="E319" s="2">
        <f t="shared" si="38"/>
        <v>0</v>
      </c>
      <c r="F319" s="2">
        <f t="shared" si="44"/>
        <v>2.7337457395500801E-2</v>
      </c>
      <c r="G319" s="2">
        <f t="shared" si="44"/>
        <v>5.2653895739588931E-2</v>
      </c>
      <c r="H319" s="2">
        <f t="shared" si="40"/>
        <v>0.51919154340837426</v>
      </c>
      <c r="I319" s="2">
        <f t="shared" si="41"/>
        <v>34.175515632712433</v>
      </c>
    </row>
    <row r="320" spans="1:9" ht="13.5" x14ac:dyDescent="0.25">
      <c r="A320" s="3">
        <v>42471</v>
      </c>
      <c r="B320" s="2">
        <v>4.5834000000000001</v>
      </c>
      <c r="C320" s="2">
        <f t="shared" si="36"/>
        <v>-7.5599999999999667E-2</v>
      </c>
      <c r="D320" s="2">
        <f t="shared" si="37"/>
        <v>0</v>
      </c>
      <c r="E320" s="2">
        <f t="shared" si="38"/>
        <v>7.5599999999999667E-2</v>
      </c>
      <c r="F320" s="2">
        <f t="shared" si="44"/>
        <v>2.5384781867250742E-2</v>
      </c>
      <c r="G320" s="2">
        <f t="shared" si="44"/>
        <v>5.4292903186761124E-2</v>
      </c>
      <c r="H320" s="2">
        <f t="shared" si="40"/>
        <v>0.46755248618645634</v>
      </c>
      <c r="I320" s="2">
        <f t="shared" si="41"/>
        <v>31.859336588460025</v>
      </c>
    </row>
    <row r="321" spans="1:9" ht="13.5" x14ac:dyDescent="0.25">
      <c r="A321" s="3">
        <v>42472</v>
      </c>
      <c r="B321" s="2">
        <v>4.5331000000000001</v>
      </c>
      <c r="C321" s="2">
        <f t="shared" si="36"/>
        <v>-5.0300000000000011E-2</v>
      </c>
      <c r="D321" s="2">
        <f t="shared" si="37"/>
        <v>0</v>
      </c>
      <c r="E321" s="2">
        <f t="shared" si="38"/>
        <v>5.0300000000000011E-2</v>
      </c>
      <c r="F321" s="2">
        <f t="shared" si="44"/>
        <v>2.3571583162447118E-2</v>
      </c>
      <c r="G321" s="2">
        <f t="shared" si="44"/>
        <v>5.4007695816278185E-2</v>
      </c>
      <c r="H321" s="2">
        <f t="shared" si="40"/>
        <v>0.43644859878177822</v>
      </c>
      <c r="I321" s="2">
        <f t="shared" si="41"/>
        <v>30.383864702984923</v>
      </c>
    </row>
    <row r="322" spans="1:9" ht="13.5" x14ac:dyDescent="0.25">
      <c r="A322" s="3">
        <v>42473</v>
      </c>
      <c r="B322" s="2">
        <v>4.5331000000000001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2.1887898650843753E-2</v>
      </c>
      <c r="G322" s="2">
        <f t="shared" si="44"/>
        <v>5.01500032579726E-2</v>
      </c>
      <c r="H322" s="2">
        <f t="shared" si="40"/>
        <v>0.43644859878177822</v>
      </c>
      <c r="I322" s="2">
        <f t="shared" si="41"/>
        <v>30.383864702984923</v>
      </c>
    </row>
    <row r="323" spans="1:9" ht="13.5" x14ac:dyDescent="0.25">
      <c r="A323" s="3">
        <v>42474</v>
      </c>
      <c r="B323" s="2">
        <v>4.5027999999999997</v>
      </c>
      <c r="C323" s="2">
        <f t="shared" ref="C323:C386" si="45">B323-B322</f>
        <v>-3.0300000000000438E-2</v>
      </c>
      <c r="D323" s="2">
        <f t="shared" ref="D323:D386" si="46">IF(C323&gt;0,C323,0)</f>
        <v>0</v>
      </c>
      <c r="E323" s="2">
        <f t="shared" ref="E323:E386" si="47">IF(C323&lt;0,-C323,0)</f>
        <v>3.0300000000000438E-2</v>
      </c>
      <c r="F323" s="2">
        <f t="shared" si="44"/>
        <v>2.0324477318640628E-2</v>
      </c>
      <c r="G323" s="2">
        <f t="shared" si="44"/>
        <v>4.8732145882403162E-2</v>
      </c>
      <c r="H323" s="2">
        <f t="shared" si="40"/>
        <v>0.41706510047158946</v>
      </c>
      <c r="I323" s="2">
        <f t="shared" si="41"/>
        <v>29.431611880978025</v>
      </c>
    </row>
    <row r="324" spans="1:9" ht="13.5" x14ac:dyDescent="0.25">
      <c r="A324" s="3">
        <v>42475</v>
      </c>
      <c r="B324" s="2">
        <v>4.4827000000000004</v>
      </c>
      <c r="C324" s="2">
        <f t="shared" si="45"/>
        <v>-2.0099999999999341E-2</v>
      </c>
      <c r="D324" s="2">
        <f t="shared" si="46"/>
        <v>0</v>
      </c>
      <c r="E324" s="2">
        <f t="shared" si="47"/>
        <v>2.0099999999999341E-2</v>
      </c>
      <c r="F324" s="2">
        <f t="shared" si="44"/>
        <v>1.8872728938737728E-2</v>
      </c>
      <c r="G324" s="2">
        <f t="shared" si="44"/>
        <v>4.6686992605088608E-2</v>
      </c>
      <c r="H324" s="2">
        <f t="shared" si="40"/>
        <v>0.40423955122525307</v>
      </c>
      <c r="I324" s="2">
        <f t="shared" si="41"/>
        <v>28.787079161282591</v>
      </c>
    </row>
    <row r="325" spans="1:9" ht="13.5" x14ac:dyDescent="0.25">
      <c r="A325" s="3">
        <v>42478</v>
      </c>
      <c r="B325" s="2">
        <v>4.4524999999999997</v>
      </c>
      <c r="C325" s="2">
        <f t="shared" si="45"/>
        <v>-3.0200000000000671E-2</v>
      </c>
      <c r="D325" s="2">
        <f t="shared" si="46"/>
        <v>0</v>
      </c>
      <c r="E325" s="2">
        <f t="shared" si="47"/>
        <v>3.0200000000000671E-2</v>
      </c>
      <c r="F325" s="2">
        <f t="shared" si="44"/>
        <v>1.7524676871685033E-2</v>
      </c>
      <c r="G325" s="2">
        <f t="shared" si="44"/>
        <v>4.5509350276153757E-2</v>
      </c>
      <c r="H325" s="2">
        <f t="shared" si="40"/>
        <v>0.38507859957006924</v>
      </c>
      <c r="I325" s="2">
        <f t="shared" si="41"/>
        <v>27.801931218170452</v>
      </c>
    </row>
    <row r="326" spans="1:9" ht="13.5" x14ac:dyDescent="0.25">
      <c r="A326" s="3">
        <v>42479</v>
      </c>
      <c r="B326" s="2">
        <v>4.5079000000000002</v>
      </c>
      <c r="C326" s="2">
        <f t="shared" si="45"/>
        <v>5.540000000000056E-2</v>
      </c>
      <c r="D326" s="2">
        <f t="shared" si="46"/>
        <v>5.540000000000056E-2</v>
      </c>
      <c r="E326" s="2">
        <f t="shared" si="47"/>
        <v>0</v>
      </c>
      <c r="F326" s="2">
        <f t="shared" si="44"/>
        <v>2.0230057095136141E-2</v>
      </c>
      <c r="G326" s="2">
        <f t="shared" si="44"/>
        <v>4.2258682399285631E-2</v>
      </c>
      <c r="H326" s="2">
        <f t="shared" si="40"/>
        <v>0.47871954227039798</v>
      </c>
      <c r="I326" s="2">
        <f t="shared" si="41"/>
        <v>32.373924100264546</v>
      </c>
    </row>
    <row r="327" spans="1:9" ht="13.5" x14ac:dyDescent="0.25">
      <c r="A327" s="3">
        <v>42480</v>
      </c>
      <c r="B327" s="2">
        <v>4.5079000000000002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1.8785053016912131E-2</v>
      </c>
      <c r="G327" s="2">
        <f t="shared" si="44"/>
        <v>3.9240205085050946E-2</v>
      </c>
      <c r="H327" s="2">
        <f t="shared" si="40"/>
        <v>0.47871954227039798</v>
      </c>
      <c r="I327" s="2">
        <f t="shared" si="41"/>
        <v>32.373924100264546</v>
      </c>
    </row>
    <row r="328" spans="1:9" ht="13.5" x14ac:dyDescent="0.25">
      <c r="A328" s="3">
        <v>42481</v>
      </c>
      <c r="B328" s="2">
        <v>4.5331000000000001</v>
      </c>
      <c r="C328" s="2">
        <f t="shared" si="45"/>
        <v>2.5199999999999889E-2</v>
      </c>
      <c r="D328" s="2">
        <f t="shared" si="46"/>
        <v>2.5199999999999889E-2</v>
      </c>
      <c r="E328" s="2">
        <f t="shared" si="47"/>
        <v>0</v>
      </c>
      <c r="F328" s="2">
        <f t="shared" si="44"/>
        <v>1.9243263515704111E-2</v>
      </c>
      <c r="G328" s="2">
        <f t="shared" si="44"/>
        <v>3.6437333293261591E-2</v>
      </c>
      <c r="H328" s="2">
        <f t="shared" si="40"/>
        <v>0.52811942522870614</v>
      </c>
      <c r="I328" s="2">
        <f t="shared" si="41"/>
        <v>34.560088466231306</v>
      </c>
    </row>
    <row r="329" spans="1:9" ht="13.5" x14ac:dyDescent="0.25">
      <c r="A329" s="3">
        <v>42482</v>
      </c>
      <c r="B329" s="2">
        <v>4.6691000000000003</v>
      </c>
      <c r="C329" s="2">
        <f t="shared" si="45"/>
        <v>0.13600000000000012</v>
      </c>
      <c r="D329" s="2">
        <f t="shared" si="46"/>
        <v>0.13600000000000012</v>
      </c>
      <c r="E329" s="2">
        <f t="shared" si="47"/>
        <v>0</v>
      </c>
      <c r="F329" s="2">
        <f t="shared" si="44"/>
        <v>2.7583030407439538E-2</v>
      </c>
      <c r="G329" s="2">
        <f t="shared" si="44"/>
        <v>3.3834666629457187E-2</v>
      </c>
      <c r="H329" s="2">
        <f t="shared" si="40"/>
        <v>0.81522985609750798</v>
      </c>
      <c r="I329" s="2">
        <f t="shared" si="41"/>
        <v>44.910557930671047</v>
      </c>
    </row>
    <row r="330" spans="1:9" ht="13.5" x14ac:dyDescent="0.25">
      <c r="A330" s="3">
        <v>42485</v>
      </c>
      <c r="B330" s="2">
        <v>4.8</v>
      </c>
      <c r="C330" s="2">
        <f t="shared" si="45"/>
        <v>0.13089999999999957</v>
      </c>
      <c r="D330" s="2">
        <f t="shared" si="46"/>
        <v>0.13089999999999957</v>
      </c>
      <c r="E330" s="2">
        <f t="shared" si="47"/>
        <v>0</v>
      </c>
      <c r="F330" s="2">
        <f t="shared" si="44"/>
        <v>3.4962813949765255E-2</v>
      </c>
      <c r="G330" s="2">
        <f t="shared" si="44"/>
        <v>3.1417904727353105E-2</v>
      </c>
      <c r="H330" s="2">
        <f t="shared" si="40"/>
        <v>1.1128308604018993</v>
      </c>
      <c r="I330" s="2">
        <f t="shared" si="41"/>
        <v>52.67013471159818</v>
      </c>
    </row>
    <row r="331" spans="1:9" ht="13.5" x14ac:dyDescent="0.25">
      <c r="A331" s="3">
        <v>42486</v>
      </c>
      <c r="B331" s="2">
        <v>4.931</v>
      </c>
      <c r="C331" s="2">
        <f t="shared" si="45"/>
        <v>0.13100000000000023</v>
      </c>
      <c r="D331" s="2">
        <f t="shared" si="46"/>
        <v>0.13100000000000023</v>
      </c>
      <c r="E331" s="2">
        <f t="shared" si="47"/>
        <v>0</v>
      </c>
      <c r="F331" s="2">
        <f t="shared" si="44"/>
        <v>4.1822612953353468E-2</v>
      </c>
      <c r="G331" s="2">
        <f t="shared" si="44"/>
        <v>2.9173768675399312E-2</v>
      </c>
      <c r="H331" s="2">
        <f t="shared" si="40"/>
        <v>1.4335690879944576</v>
      </c>
      <c r="I331" s="2">
        <f t="shared" si="41"/>
        <v>58.908090798272106</v>
      </c>
    </row>
    <row r="332" spans="1:9" ht="13.5" x14ac:dyDescent="0.25">
      <c r="A332" s="3">
        <v>42487</v>
      </c>
      <c r="B332" s="2">
        <v>4.9359999999999999</v>
      </c>
      <c r="C332" s="2">
        <f t="shared" si="45"/>
        <v>4.9999999999998934E-3</v>
      </c>
      <c r="D332" s="2">
        <f t="shared" si="46"/>
        <v>4.9999999999998934E-3</v>
      </c>
      <c r="E332" s="2">
        <f t="shared" si="47"/>
        <v>0</v>
      </c>
      <c r="F332" s="2">
        <f t="shared" si="44"/>
        <v>3.9192426313828209E-2</v>
      </c>
      <c r="G332" s="2">
        <f t="shared" si="44"/>
        <v>2.7089928055727932E-2</v>
      </c>
      <c r="H332" s="2">
        <f t="shared" si="40"/>
        <v>1.4467526910076569</v>
      </c>
      <c r="I332" s="2">
        <f t="shared" si="41"/>
        <v>59.129502394123634</v>
      </c>
    </row>
    <row r="333" spans="1:9" ht="13.5" x14ac:dyDescent="0.25">
      <c r="A333" s="3">
        <v>42488</v>
      </c>
      <c r="B333" s="2">
        <v>4.9259000000000004</v>
      </c>
      <c r="C333" s="2">
        <f t="shared" si="45"/>
        <v>-1.0099999999999554E-2</v>
      </c>
      <c r="D333" s="2">
        <f t="shared" si="46"/>
        <v>0</v>
      </c>
      <c r="E333" s="2">
        <f t="shared" si="47"/>
        <v>1.0099999999999554E-2</v>
      </c>
      <c r="F333" s="2">
        <f t="shared" ref="F333:G348" si="48">((F332*13)+D333)/14</f>
        <v>3.6392967291411907E-2</v>
      </c>
      <c r="G333" s="2">
        <f t="shared" si="48"/>
        <v>2.587636176603305E-2</v>
      </c>
      <c r="H333" s="2">
        <f t="shared" si="40"/>
        <v>1.4064174716858233</v>
      </c>
      <c r="I333" s="2">
        <f t="shared" si="41"/>
        <v>58.444450650557862</v>
      </c>
    </row>
    <row r="334" spans="1:9" ht="13.5" x14ac:dyDescent="0.25">
      <c r="A334" s="3">
        <v>42489</v>
      </c>
      <c r="B334" s="2">
        <v>4.8403</v>
      </c>
      <c r="C334" s="2">
        <f t="shared" si="45"/>
        <v>-8.5600000000000342E-2</v>
      </c>
      <c r="D334" s="2">
        <f t="shared" si="46"/>
        <v>0</v>
      </c>
      <c r="E334" s="2">
        <f t="shared" si="47"/>
        <v>8.5600000000000342E-2</v>
      </c>
      <c r="F334" s="2">
        <f t="shared" si="48"/>
        <v>3.3793469627739624E-2</v>
      </c>
      <c r="G334" s="2">
        <f t="shared" si="48"/>
        <v>3.0142335925602143E-2</v>
      </c>
      <c r="H334" s="2">
        <f t="shared" si="40"/>
        <v>1.1211297528880733</v>
      </c>
      <c r="I334" s="2">
        <f t="shared" si="41"/>
        <v>52.855312192079396</v>
      </c>
    </row>
    <row r="335" spans="1:9" ht="13.5" x14ac:dyDescent="0.25">
      <c r="A335" s="3">
        <v>42492</v>
      </c>
      <c r="B335" s="2">
        <v>4.6993</v>
      </c>
      <c r="C335" s="2">
        <f t="shared" si="45"/>
        <v>-0.14100000000000001</v>
      </c>
      <c r="D335" s="2">
        <f t="shared" si="46"/>
        <v>0</v>
      </c>
      <c r="E335" s="2">
        <f t="shared" si="47"/>
        <v>0.14100000000000001</v>
      </c>
      <c r="F335" s="2">
        <f t="shared" si="48"/>
        <v>3.1379650368615362E-2</v>
      </c>
      <c r="G335" s="2">
        <f t="shared" si="48"/>
        <v>3.8060740502344849E-2</v>
      </c>
      <c r="H335" s="2">
        <f t="shared" si="40"/>
        <v>0.82446242386382684</v>
      </c>
      <c r="I335" s="2">
        <f t="shared" si="41"/>
        <v>45.189334298142967</v>
      </c>
    </row>
    <row r="336" spans="1:9" ht="13.5" x14ac:dyDescent="0.25">
      <c r="A336" s="3">
        <v>42493</v>
      </c>
      <c r="B336" s="2">
        <v>4.7596999999999996</v>
      </c>
      <c r="C336" s="2">
        <f t="shared" si="45"/>
        <v>6.0399999999999565E-2</v>
      </c>
      <c r="D336" s="2">
        <f t="shared" si="46"/>
        <v>6.0399999999999565E-2</v>
      </c>
      <c r="E336" s="2">
        <f t="shared" si="47"/>
        <v>0</v>
      </c>
      <c r="F336" s="2">
        <f t="shared" si="48"/>
        <v>3.3452532485142808E-2</v>
      </c>
      <c r="G336" s="2">
        <f t="shared" si="48"/>
        <v>3.5342116180748791E-2</v>
      </c>
      <c r="H336" s="2">
        <f t="shared" si="40"/>
        <v>0.9465345061415632</v>
      </c>
      <c r="I336" s="2">
        <f t="shared" si="41"/>
        <v>48.626649214546504</v>
      </c>
    </row>
    <row r="337" spans="1:9" ht="13.5" x14ac:dyDescent="0.25">
      <c r="A337" s="3">
        <v>42494</v>
      </c>
      <c r="B337" s="2">
        <v>4.7798999999999996</v>
      </c>
      <c r="C337" s="2">
        <f t="shared" si="45"/>
        <v>2.0199999999999996E-2</v>
      </c>
      <c r="D337" s="2">
        <f t="shared" si="46"/>
        <v>2.0199999999999996E-2</v>
      </c>
      <c r="E337" s="2">
        <f t="shared" si="47"/>
        <v>0</v>
      </c>
      <c r="F337" s="2">
        <f t="shared" si="48"/>
        <v>3.250592302191832E-2</v>
      </c>
      <c r="G337" s="2">
        <f t="shared" si="48"/>
        <v>3.2817679310695305E-2</v>
      </c>
      <c r="H337" s="2">
        <f t="shared" ref="H337:H400" si="49">F337/G337</f>
        <v>0.99050035543874115</v>
      </c>
      <c r="I337" s="2">
        <f t="shared" ref="I337:I400" si="50">IF(G337=0,100,100-(100/(1+H337)))</f>
        <v>49.761375461820379</v>
      </c>
    </row>
    <row r="338" spans="1:9" ht="13.5" x14ac:dyDescent="0.25">
      <c r="A338" s="3">
        <v>42495</v>
      </c>
      <c r="B338" s="2">
        <v>4.6993</v>
      </c>
      <c r="C338" s="2">
        <f t="shared" si="45"/>
        <v>-8.0599999999999561E-2</v>
      </c>
      <c r="D338" s="2">
        <f t="shared" si="46"/>
        <v>0</v>
      </c>
      <c r="E338" s="2">
        <f t="shared" si="47"/>
        <v>8.0599999999999561E-2</v>
      </c>
      <c r="F338" s="2">
        <f t="shared" si="48"/>
        <v>3.0184071377495587E-2</v>
      </c>
      <c r="G338" s="2">
        <f t="shared" si="48"/>
        <v>3.6230702217074182E-2</v>
      </c>
      <c r="H338" s="2">
        <f t="shared" si="49"/>
        <v>0.83310754499455875</v>
      </c>
      <c r="I338" s="2">
        <f t="shared" si="50"/>
        <v>45.447826957530296</v>
      </c>
    </row>
    <row r="339" spans="1:9" ht="13.5" x14ac:dyDescent="0.25">
      <c r="A339" s="3">
        <v>42496</v>
      </c>
      <c r="B339" s="2">
        <v>4.6589999999999998</v>
      </c>
      <c r="C339" s="2">
        <f t="shared" si="45"/>
        <v>-4.0300000000000225E-2</v>
      </c>
      <c r="D339" s="2">
        <f t="shared" si="46"/>
        <v>0</v>
      </c>
      <c r="E339" s="2">
        <f t="shared" si="47"/>
        <v>4.0300000000000225E-2</v>
      </c>
      <c r="F339" s="2">
        <f t="shared" si="48"/>
        <v>2.8028066279103044E-2</v>
      </c>
      <c r="G339" s="2">
        <f t="shared" si="48"/>
        <v>3.6521366344426043E-2</v>
      </c>
      <c r="H339" s="2">
        <f t="shared" si="49"/>
        <v>0.76744298158989166</v>
      </c>
      <c r="I339" s="2">
        <f t="shared" si="50"/>
        <v>43.42108852074783</v>
      </c>
    </row>
    <row r="340" spans="1:9" ht="13.5" x14ac:dyDescent="0.25">
      <c r="A340" s="3">
        <v>42499</v>
      </c>
      <c r="B340" s="2">
        <v>4.7496999999999998</v>
      </c>
      <c r="C340" s="2">
        <f t="shared" si="45"/>
        <v>9.0700000000000003E-2</v>
      </c>
      <c r="D340" s="2">
        <f t="shared" si="46"/>
        <v>9.0700000000000003E-2</v>
      </c>
      <c r="E340" s="2">
        <f t="shared" si="47"/>
        <v>0</v>
      </c>
      <c r="F340" s="2">
        <f t="shared" si="48"/>
        <v>3.2504632973452831E-2</v>
      </c>
      <c r="G340" s="2">
        <f t="shared" si="48"/>
        <v>3.391269731982418E-2</v>
      </c>
      <c r="H340" s="2">
        <f t="shared" si="49"/>
        <v>0.95847973008185805</v>
      </c>
      <c r="I340" s="2">
        <f t="shared" si="50"/>
        <v>48.939987244177239</v>
      </c>
    </row>
    <row r="341" spans="1:9" ht="13.5" x14ac:dyDescent="0.25">
      <c r="A341" s="3">
        <v>42500</v>
      </c>
      <c r="B341" s="2">
        <v>4.6841999999999997</v>
      </c>
      <c r="C341" s="2">
        <f t="shared" si="45"/>
        <v>-6.5500000000000114E-2</v>
      </c>
      <c r="D341" s="2">
        <f t="shared" si="46"/>
        <v>0</v>
      </c>
      <c r="E341" s="2">
        <f t="shared" si="47"/>
        <v>6.5500000000000114E-2</v>
      </c>
      <c r="F341" s="2">
        <f t="shared" si="48"/>
        <v>3.0182873475349058E-2</v>
      </c>
      <c r="G341" s="2">
        <f t="shared" si="48"/>
        <v>3.6168933225551037E-2</v>
      </c>
      <c r="H341" s="2">
        <f t="shared" si="49"/>
        <v>0.83449719921589471</v>
      </c>
      <c r="I341" s="2">
        <f t="shared" si="50"/>
        <v>45.489150900452593</v>
      </c>
    </row>
    <row r="342" spans="1:9" ht="13.5" x14ac:dyDescent="0.25">
      <c r="A342" s="3">
        <v>42501</v>
      </c>
      <c r="B342" s="2">
        <v>4.7344999999999997</v>
      </c>
      <c r="C342" s="2">
        <f t="shared" si="45"/>
        <v>5.0300000000000011E-2</v>
      </c>
      <c r="D342" s="2">
        <f t="shared" si="46"/>
        <v>5.0300000000000011E-2</v>
      </c>
      <c r="E342" s="2">
        <f t="shared" si="47"/>
        <v>0</v>
      </c>
      <c r="F342" s="2">
        <f t="shared" si="48"/>
        <v>3.16198110842527E-2</v>
      </c>
      <c r="G342" s="2">
        <f t="shared" si="48"/>
        <v>3.3585437995154531E-2</v>
      </c>
      <c r="H342" s="2">
        <f t="shared" si="49"/>
        <v>0.94147383424967046</v>
      </c>
      <c r="I342" s="2">
        <f t="shared" si="50"/>
        <v>48.49273874522887</v>
      </c>
    </row>
    <row r="343" spans="1:9" ht="13.5" x14ac:dyDescent="0.25">
      <c r="A343" s="3">
        <v>42502</v>
      </c>
      <c r="B343" s="2">
        <v>4.7596999999999996</v>
      </c>
      <c r="C343" s="2">
        <f t="shared" si="45"/>
        <v>2.5199999999999889E-2</v>
      </c>
      <c r="D343" s="2">
        <f t="shared" si="46"/>
        <v>2.5199999999999889E-2</v>
      </c>
      <c r="E343" s="2">
        <f t="shared" si="47"/>
        <v>0</v>
      </c>
      <c r="F343" s="2">
        <f t="shared" si="48"/>
        <v>3.1161253149663216E-2</v>
      </c>
      <c r="G343" s="2">
        <f t="shared" si="48"/>
        <v>3.118647813835778E-2</v>
      </c>
      <c r="H343" s="2">
        <f t="shared" si="49"/>
        <v>0.99919115622537902</v>
      </c>
      <c r="I343" s="2">
        <f t="shared" si="50"/>
        <v>49.979770724472687</v>
      </c>
    </row>
    <row r="344" spans="1:9" ht="13.5" x14ac:dyDescent="0.25">
      <c r="A344" s="3">
        <v>42503</v>
      </c>
      <c r="B344" s="2">
        <v>4.7698</v>
      </c>
      <c r="C344" s="2">
        <f t="shared" si="45"/>
        <v>1.0100000000000442E-2</v>
      </c>
      <c r="D344" s="2">
        <f t="shared" si="46"/>
        <v>1.0100000000000442E-2</v>
      </c>
      <c r="E344" s="2">
        <f t="shared" si="47"/>
        <v>0</v>
      </c>
      <c r="F344" s="2">
        <f t="shared" si="48"/>
        <v>2.9656877924687304E-2</v>
      </c>
      <c r="G344" s="2">
        <f t="shared" si="48"/>
        <v>2.895887255704651E-2</v>
      </c>
      <c r="H344" s="2">
        <f t="shared" si="49"/>
        <v>1.0241033336593399</v>
      </c>
      <c r="I344" s="2">
        <f t="shared" si="50"/>
        <v>50.595407686418952</v>
      </c>
    </row>
    <row r="345" spans="1:9" ht="13.5" x14ac:dyDescent="0.25">
      <c r="A345" s="3">
        <v>42506</v>
      </c>
      <c r="B345" s="2">
        <v>4.7698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2.7538529501495355E-2</v>
      </c>
      <c r="G345" s="2">
        <f t="shared" si="48"/>
        <v>2.6890381660114617E-2</v>
      </c>
      <c r="H345" s="2">
        <f t="shared" si="49"/>
        <v>1.0241033336593399</v>
      </c>
      <c r="I345" s="2">
        <f t="shared" si="50"/>
        <v>50.595407686418952</v>
      </c>
    </row>
    <row r="346" spans="1:9" ht="13.5" x14ac:dyDescent="0.25">
      <c r="A346" s="3">
        <v>42507</v>
      </c>
      <c r="B346" s="2">
        <v>4.8101000000000003</v>
      </c>
      <c r="C346" s="2">
        <f t="shared" si="45"/>
        <v>4.0300000000000225E-2</v>
      </c>
      <c r="D346" s="2">
        <f t="shared" si="46"/>
        <v>4.0300000000000225E-2</v>
      </c>
      <c r="E346" s="2">
        <f t="shared" si="47"/>
        <v>0</v>
      </c>
      <c r="F346" s="2">
        <f t="shared" si="48"/>
        <v>2.8450063108531414E-2</v>
      </c>
      <c r="G346" s="2">
        <f t="shared" si="48"/>
        <v>2.4969640112963574E-2</v>
      </c>
      <c r="H346" s="2">
        <f t="shared" si="49"/>
        <v>1.1393861897817621</v>
      </c>
      <c r="I346" s="2">
        <f t="shared" si="50"/>
        <v>53.257621051484413</v>
      </c>
    </row>
    <row r="347" spans="1:9" ht="13.5" x14ac:dyDescent="0.25">
      <c r="A347" s="3">
        <v>42508</v>
      </c>
      <c r="B347" s="2">
        <v>4.8251999999999997</v>
      </c>
      <c r="C347" s="2">
        <f t="shared" si="45"/>
        <v>1.5099999999999447E-2</v>
      </c>
      <c r="D347" s="2">
        <f t="shared" si="46"/>
        <v>1.5099999999999447E-2</v>
      </c>
      <c r="E347" s="2">
        <f t="shared" si="47"/>
        <v>0</v>
      </c>
      <c r="F347" s="2">
        <f t="shared" si="48"/>
        <v>2.7496487172207703E-2</v>
      </c>
      <c r="G347" s="2">
        <f t="shared" si="48"/>
        <v>2.3186094390609032E-2</v>
      </c>
      <c r="H347" s="2">
        <f t="shared" si="49"/>
        <v>1.1859042195284295</v>
      </c>
      <c r="I347" s="2">
        <f t="shared" si="50"/>
        <v>54.252341385034129</v>
      </c>
    </row>
    <row r="348" spans="1:9" ht="13.5" x14ac:dyDescent="0.25">
      <c r="A348" s="3">
        <v>42509</v>
      </c>
      <c r="B348" s="2">
        <v>4.8353000000000002</v>
      </c>
      <c r="C348" s="2">
        <f t="shared" si="45"/>
        <v>1.0100000000000442E-2</v>
      </c>
      <c r="D348" s="2">
        <f t="shared" si="46"/>
        <v>1.0100000000000442E-2</v>
      </c>
      <c r="E348" s="2">
        <f t="shared" si="47"/>
        <v>0</v>
      </c>
      <c r="F348" s="2">
        <f t="shared" si="48"/>
        <v>2.625388094562147E-2</v>
      </c>
      <c r="G348" s="2">
        <f t="shared" si="48"/>
        <v>2.1529944791279815E-2</v>
      </c>
      <c r="H348" s="2">
        <f t="shared" si="49"/>
        <v>1.2194123672929702</v>
      </c>
      <c r="I348" s="2">
        <f t="shared" si="50"/>
        <v>54.94302840081469</v>
      </c>
    </row>
    <row r="349" spans="1:9" ht="13.5" x14ac:dyDescent="0.25">
      <c r="A349" s="3">
        <v>42510</v>
      </c>
      <c r="B349" s="2">
        <v>4.8856000000000002</v>
      </c>
      <c r="C349" s="2">
        <f t="shared" si="45"/>
        <v>5.0300000000000011E-2</v>
      </c>
      <c r="D349" s="2">
        <f t="shared" si="46"/>
        <v>5.0300000000000011E-2</v>
      </c>
      <c r="E349" s="2">
        <f t="shared" si="47"/>
        <v>0</v>
      </c>
      <c r="F349" s="2">
        <f t="shared" ref="F349:G364" si="51">((F348*13)+D349)/14</f>
        <v>2.797146087807708E-2</v>
      </c>
      <c r="G349" s="2">
        <f t="shared" si="51"/>
        <v>1.9992091591902683E-2</v>
      </c>
      <c r="H349" s="2">
        <f t="shared" si="49"/>
        <v>1.3991262869867127</v>
      </c>
      <c r="I349" s="2">
        <f t="shared" si="50"/>
        <v>58.318159180524269</v>
      </c>
    </row>
    <row r="350" spans="1:9" ht="13.5" x14ac:dyDescent="0.25">
      <c r="A350" s="3">
        <v>42513</v>
      </c>
      <c r="B350" s="2">
        <v>5.0266999999999999</v>
      </c>
      <c r="C350" s="2">
        <f t="shared" si="45"/>
        <v>0.14109999999999978</v>
      </c>
      <c r="D350" s="2">
        <f t="shared" si="46"/>
        <v>0.14109999999999978</v>
      </c>
      <c r="E350" s="2">
        <f t="shared" si="47"/>
        <v>0</v>
      </c>
      <c r="F350" s="2">
        <f t="shared" si="51"/>
        <v>3.6052070815357273E-2</v>
      </c>
      <c r="G350" s="2">
        <f t="shared" si="51"/>
        <v>1.8564085049623921E-2</v>
      </c>
      <c r="H350" s="2">
        <f t="shared" si="49"/>
        <v>1.9420332711785131</v>
      </c>
      <c r="I350" s="2">
        <f t="shared" si="50"/>
        <v>66.00990173032875</v>
      </c>
    </row>
    <row r="351" spans="1:9" ht="13.5" x14ac:dyDescent="0.25">
      <c r="A351" s="3">
        <v>42514</v>
      </c>
      <c r="B351" s="2">
        <v>5.0316999999999998</v>
      </c>
      <c r="C351" s="2">
        <f t="shared" si="45"/>
        <v>4.9999999999998934E-3</v>
      </c>
      <c r="D351" s="2">
        <f t="shared" si="46"/>
        <v>4.9999999999998934E-3</v>
      </c>
      <c r="E351" s="2">
        <f t="shared" si="47"/>
        <v>0</v>
      </c>
      <c r="F351" s="2">
        <f t="shared" si="51"/>
        <v>3.3834065757117462E-2</v>
      </c>
      <c r="G351" s="2">
        <f t="shared" si="51"/>
        <v>1.7238078974650784E-2</v>
      </c>
      <c r="H351" s="2">
        <f t="shared" si="49"/>
        <v>1.9627515227695427</v>
      </c>
      <c r="I351" s="2">
        <f t="shared" si="50"/>
        <v>66.247591392166001</v>
      </c>
    </row>
    <row r="352" spans="1:9" ht="13.5" x14ac:dyDescent="0.25">
      <c r="A352" s="3">
        <v>42515</v>
      </c>
      <c r="B352" s="2">
        <v>4.9359999999999999</v>
      </c>
      <c r="C352" s="2">
        <f t="shared" si="45"/>
        <v>-9.5699999999999896E-2</v>
      </c>
      <c r="D352" s="2">
        <f t="shared" si="46"/>
        <v>0</v>
      </c>
      <c r="E352" s="2">
        <f t="shared" si="47"/>
        <v>9.5699999999999896E-2</v>
      </c>
      <c r="F352" s="2">
        <f t="shared" si="51"/>
        <v>3.1417346774466212E-2</v>
      </c>
      <c r="G352" s="2">
        <f t="shared" si="51"/>
        <v>2.2842501905032866E-2</v>
      </c>
      <c r="H352" s="2">
        <f t="shared" si="49"/>
        <v>1.3753899159156493</v>
      </c>
      <c r="I352" s="2">
        <f t="shared" si="50"/>
        <v>57.901648344140305</v>
      </c>
    </row>
    <row r="353" spans="1:9" ht="13.5" x14ac:dyDescent="0.25">
      <c r="A353" s="3">
        <v>42516</v>
      </c>
      <c r="B353" s="2">
        <v>4.8101000000000003</v>
      </c>
      <c r="C353" s="2">
        <f t="shared" si="45"/>
        <v>-0.12589999999999968</v>
      </c>
      <c r="D353" s="2">
        <f t="shared" si="46"/>
        <v>0</v>
      </c>
      <c r="E353" s="2">
        <f t="shared" si="47"/>
        <v>0.12589999999999968</v>
      </c>
      <c r="F353" s="2">
        <f t="shared" si="51"/>
        <v>2.9173250576290055E-2</v>
      </c>
      <c r="G353" s="2">
        <f t="shared" si="51"/>
        <v>3.0203751768959067E-2</v>
      </c>
      <c r="H353" s="2">
        <f t="shared" si="49"/>
        <v>0.96588168249587869</v>
      </c>
      <c r="I353" s="2">
        <f t="shared" si="50"/>
        <v>49.132238786089992</v>
      </c>
    </row>
    <row r="354" spans="1:9" ht="13.5" x14ac:dyDescent="0.25">
      <c r="A354" s="3">
        <v>42517</v>
      </c>
      <c r="B354" s="2">
        <v>4.8353000000000002</v>
      </c>
      <c r="C354" s="2">
        <f t="shared" si="45"/>
        <v>2.5199999999999889E-2</v>
      </c>
      <c r="D354" s="2">
        <f t="shared" si="46"/>
        <v>2.5199999999999889E-2</v>
      </c>
      <c r="E354" s="2">
        <f t="shared" si="47"/>
        <v>0</v>
      </c>
      <c r="F354" s="2">
        <f t="shared" si="51"/>
        <v>2.8889446963697902E-2</v>
      </c>
      <c r="G354" s="2">
        <f t="shared" si="51"/>
        <v>2.8046340928319136E-2</v>
      </c>
      <c r="H354" s="2">
        <f t="shared" si="49"/>
        <v>1.0300611775893895</v>
      </c>
      <c r="I354" s="2">
        <f t="shared" si="50"/>
        <v>50.740400780066288</v>
      </c>
    </row>
    <row r="355" spans="1:9" ht="13.5" x14ac:dyDescent="0.25">
      <c r="A355" s="3">
        <v>42520</v>
      </c>
      <c r="B355" s="2">
        <v>4.8301999999999996</v>
      </c>
      <c r="C355" s="2">
        <f t="shared" si="45"/>
        <v>-5.1000000000005485E-3</v>
      </c>
      <c r="D355" s="2">
        <f t="shared" si="46"/>
        <v>0</v>
      </c>
      <c r="E355" s="2">
        <f t="shared" si="47"/>
        <v>5.1000000000005485E-3</v>
      </c>
      <c r="F355" s="2">
        <f t="shared" si="51"/>
        <v>2.6825915037719479E-2</v>
      </c>
      <c r="G355" s="2">
        <f t="shared" si="51"/>
        <v>2.6407316576296382E-2</v>
      </c>
      <c r="H355" s="2">
        <f t="shared" si="49"/>
        <v>1.0158516091634557</v>
      </c>
      <c r="I355" s="2">
        <f t="shared" si="50"/>
        <v>50.393174008726611</v>
      </c>
    </row>
    <row r="356" spans="1:9" ht="13.5" x14ac:dyDescent="0.25">
      <c r="A356" s="3">
        <v>42521</v>
      </c>
      <c r="B356" s="2">
        <v>4.6891999999999996</v>
      </c>
      <c r="C356" s="2">
        <f t="shared" si="45"/>
        <v>-0.14100000000000001</v>
      </c>
      <c r="D356" s="2">
        <f t="shared" si="46"/>
        <v>0</v>
      </c>
      <c r="E356" s="2">
        <f t="shared" si="47"/>
        <v>0.14100000000000001</v>
      </c>
      <c r="F356" s="2">
        <f t="shared" si="51"/>
        <v>2.4909778249310947E-2</v>
      </c>
      <c r="G356" s="2">
        <f t="shared" si="51"/>
        <v>3.4592508249418071E-2</v>
      </c>
      <c r="H356" s="2">
        <f t="shared" si="49"/>
        <v>0.72009170510872078</v>
      </c>
      <c r="I356" s="2">
        <f t="shared" si="50"/>
        <v>41.863564772158838</v>
      </c>
    </row>
    <row r="357" spans="1:9" ht="13.5" x14ac:dyDescent="0.25">
      <c r="A357" s="3">
        <v>42522</v>
      </c>
      <c r="B357" s="2">
        <v>4.6841999999999997</v>
      </c>
      <c r="C357" s="2">
        <f t="shared" si="45"/>
        <v>-4.9999999999998934E-3</v>
      </c>
      <c r="D357" s="2">
        <f t="shared" si="46"/>
        <v>0</v>
      </c>
      <c r="E357" s="2">
        <f t="shared" si="47"/>
        <v>4.9999999999998934E-3</v>
      </c>
      <c r="F357" s="2">
        <f t="shared" si="51"/>
        <v>2.3130508374360165E-2</v>
      </c>
      <c r="G357" s="2">
        <f t="shared" si="51"/>
        <v>3.2478757660173919E-2</v>
      </c>
      <c r="H357" s="2">
        <f t="shared" si="49"/>
        <v>0.71217343398338295</v>
      </c>
      <c r="I357" s="2">
        <f t="shared" si="50"/>
        <v>41.594701789438858</v>
      </c>
    </row>
    <row r="358" spans="1:9" ht="13.5" x14ac:dyDescent="0.25">
      <c r="A358" s="3">
        <v>42523</v>
      </c>
      <c r="B358" s="2">
        <v>4.6691000000000003</v>
      </c>
      <c r="C358" s="2">
        <f t="shared" si="45"/>
        <v>-1.5099999999999447E-2</v>
      </c>
      <c r="D358" s="2">
        <f t="shared" si="46"/>
        <v>0</v>
      </c>
      <c r="E358" s="2">
        <f t="shared" si="47"/>
        <v>1.5099999999999447E-2</v>
      </c>
      <c r="F358" s="2">
        <f t="shared" si="51"/>
        <v>2.1478329204763009E-2</v>
      </c>
      <c r="G358" s="2">
        <f t="shared" si="51"/>
        <v>3.1237417827304315E-2</v>
      </c>
      <c r="H358" s="2">
        <f t="shared" si="49"/>
        <v>0.68758337592132912</v>
      </c>
      <c r="I358" s="2">
        <f t="shared" si="50"/>
        <v>40.743668474806228</v>
      </c>
    </row>
    <row r="359" spans="1:9" ht="13.5" x14ac:dyDescent="0.25">
      <c r="A359" s="3">
        <v>42524</v>
      </c>
      <c r="B359" s="2">
        <v>4.7344999999999997</v>
      </c>
      <c r="C359" s="2">
        <f t="shared" si="45"/>
        <v>6.5399999999999459E-2</v>
      </c>
      <c r="D359" s="2">
        <f t="shared" si="46"/>
        <v>6.5399999999999459E-2</v>
      </c>
      <c r="E359" s="2">
        <f t="shared" si="47"/>
        <v>0</v>
      </c>
      <c r="F359" s="2">
        <f t="shared" si="51"/>
        <v>2.4615591404422758E-2</v>
      </c>
      <c r="G359" s="2">
        <f t="shared" si="51"/>
        <v>2.9006173696782579E-2</v>
      </c>
      <c r="H359" s="2">
        <f t="shared" si="49"/>
        <v>0.84863283457318495</v>
      </c>
      <c r="I359" s="2">
        <f t="shared" si="50"/>
        <v>45.905970006700578</v>
      </c>
    </row>
    <row r="360" spans="1:9" ht="13.5" x14ac:dyDescent="0.25">
      <c r="A360" s="3">
        <v>42527</v>
      </c>
      <c r="B360" s="2">
        <v>4.7344999999999997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2.2857334875535418E-2</v>
      </c>
      <c r="G360" s="2">
        <f t="shared" si="51"/>
        <v>2.6934304147012395E-2</v>
      </c>
      <c r="H360" s="2">
        <f t="shared" si="49"/>
        <v>0.84863283457318495</v>
      </c>
      <c r="I360" s="2">
        <f t="shared" si="50"/>
        <v>45.905970006700578</v>
      </c>
    </row>
    <row r="361" spans="1:9" ht="13.5" x14ac:dyDescent="0.25">
      <c r="A361" s="3">
        <v>42528</v>
      </c>
      <c r="B361" s="2">
        <v>4.7093999999999996</v>
      </c>
      <c r="C361" s="2">
        <f t="shared" si="45"/>
        <v>-2.5100000000000122E-2</v>
      </c>
      <c r="D361" s="2">
        <f t="shared" si="46"/>
        <v>0</v>
      </c>
      <c r="E361" s="2">
        <f t="shared" si="47"/>
        <v>2.5100000000000122E-2</v>
      </c>
      <c r="F361" s="2">
        <f t="shared" si="51"/>
        <v>2.1224668098711461E-2</v>
      </c>
      <c r="G361" s="2">
        <f t="shared" si="51"/>
        <v>2.6803282422225801E-2</v>
      </c>
      <c r="H361" s="2">
        <f t="shared" si="49"/>
        <v>0.79186824077604601</v>
      </c>
      <c r="I361" s="2">
        <f t="shared" si="50"/>
        <v>44.192325236653183</v>
      </c>
    </row>
    <row r="362" spans="1:9" ht="13.5" x14ac:dyDescent="0.25">
      <c r="A362" s="3">
        <v>42529</v>
      </c>
      <c r="B362" s="2">
        <v>4.5934999999999997</v>
      </c>
      <c r="C362" s="2">
        <f t="shared" si="45"/>
        <v>-0.11589999999999989</v>
      </c>
      <c r="D362" s="2">
        <f t="shared" si="46"/>
        <v>0</v>
      </c>
      <c r="E362" s="2">
        <f t="shared" si="47"/>
        <v>0.11589999999999989</v>
      </c>
      <c r="F362" s="2">
        <f t="shared" si="51"/>
        <v>1.9708620377374926E-2</v>
      </c>
      <c r="G362" s="2">
        <f t="shared" si="51"/>
        <v>3.3167333677781095E-2</v>
      </c>
      <c r="H362" s="2">
        <f t="shared" si="49"/>
        <v>0.59421780987411099</v>
      </c>
      <c r="I362" s="2">
        <f t="shared" si="50"/>
        <v>37.273313984682801</v>
      </c>
    </row>
    <row r="363" spans="1:9" ht="13.5" x14ac:dyDescent="0.25">
      <c r="A363" s="3">
        <v>42530</v>
      </c>
      <c r="B363" s="2">
        <v>4.5834000000000001</v>
      </c>
      <c r="C363" s="2">
        <f t="shared" si="45"/>
        <v>-1.0099999999999554E-2</v>
      </c>
      <c r="D363" s="2">
        <f t="shared" si="46"/>
        <v>0</v>
      </c>
      <c r="E363" s="2">
        <f t="shared" si="47"/>
        <v>1.0099999999999554E-2</v>
      </c>
      <c r="F363" s="2">
        <f t="shared" si="51"/>
        <v>1.8300861778991005E-2</v>
      </c>
      <c r="G363" s="2">
        <f t="shared" si="51"/>
        <v>3.1519666986510986E-2</v>
      </c>
      <c r="H363" s="2">
        <f t="shared" si="49"/>
        <v>0.58061723135663079</v>
      </c>
      <c r="I363" s="2">
        <f t="shared" si="50"/>
        <v>36.733575962492317</v>
      </c>
    </row>
    <row r="364" spans="1:9" ht="13.5" x14ac:dyDescent="0.25">
      <c r="A364" s="3">
        <v>42531</v>
      </c>
      <c r="B364" s="2">
        <v>4.6186999999999996</v>
      </c>
      <c r="C364" s="2">
        <f t="shared" si="45"/>
        <v>3.5299999999999443E-2</v>
      </c>
      <c r="D364" s="2">
        <f t="shared" si="46"/>
        <v>3.5299999999999443E-2</v>
      </c>
      <c r="E364" s="2">
        <f t="shared" si="47"/>
        <v>0</v>
      </c>
      <c r="F364" s="2">
        <f t="shared" si="51"/>
        <v>1.9515085937634465E-2</v>
      </c>
      <c r="G364" s="2">
        <f t="shared" si="51"/>
        <v>2.9268262201760202E-2</v>
      </c>
      <c r="H364" s="2">
        <f t="shared" si="49"/>
        <v>0.66676613059933643</v>
      </c>
      <c r="I364" s="2">
        <f t="shared" si="50"/>
        <v>40.003580487898468</v>
      </c>
    </row>
    <row r="365" spans="1:9" ht="13.5" x14ac:dyDescent="0.25">
      <c r="A365" s="3">
        <v>42534</v>
      </c>
      <c r="B365" s="2">
        <v>4.5129000000000001</v>
      </c>
      <c r="C365" s="2">
        <f t="shared" si="45"/>
        <v>-0.10579999999999945</v>
      </c>
      <c r="D365" s="2">
        <f t="shared" si="46"/>
        <v>0</v>
      </c>
      <c r="E365" s="2">
        <f t="shared" si="47"/>
        <v>0.10579999999999945</v>
      </c>
      <c r="F365" s="2">
        <f t="shared" ref="F365:G380" si="52">((F364*13)+D365)/14</f>
        <v>1.8121151227803434E-2</v>
      </c>
      <c r="G365" s="2">
        <f t="shared" si="52"/>
        <v>3.473481490163443E-2</v>
      </c>
      <c r="H365" s="2">
        <f t="shared" si="49"/>
        <v>0.52169995087409415</v>
      </c>
      <c r="I365" s="2">
        <f t="shared" si="50"/>
        <v>34.284022324796652</v>
      </c>
    </row>
    <row r="366" spans="1:9" ht="13.5" x14ac:dyDescent="0.25">
      <c r="A366" s="3">
        <v>42535</v>
      </c>
      <c r="B366" s="2">
        <v>4.5129000000000001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1.682678328296033E-2</v>
      </c>
      <c r="G366" s="2">
        <f t="shared" si="52"/>
        <v>3.2253756694374823E-2</v>
      </c>
      <c r="H366" s="2">
        <f t="shared" si="49"/>
        <v>0.52169995087409415</v>
      </c>
      <c r="I366" s="2">
        <f t="shared" si="50"/>
        <v>34.284022324796652</v>
      </c>
    </row>
    <row r="367" spans="1:9" ht="13.5" x14ac:dyDescent="0.25">
      <c r="A367" s="3">
        <v>42536</v>
      </c>
      <c r="B367" s="2">
        <v>4.5079000000000002</v>
      </c>
      <c r="C367" s="2">
        <f t="shared" si="45"/>
        <v>-4.9999999999998934E-3</v>
      </c>
      <c r="D367" s="2">
        <f t="shared" si="46"/>
        <v>0</v>
      </c>
      <c r="E367" s="2">
        <f t="shared" si="47"/>
        <v>4.9999999999998934E-3</v>
      </c>
      <c r="F367" s="2">
        <f t="shared" si="52"/>
        <v>1.5624870191320306E-2</v>
      </c>
      <c r="G367" s="2">
        <f t="shared" si="52"/>
        <v>3.0307059787633758E-2</v>
      </c>
      <c r="H367" s="2">
        <f t="shared" si="49"/>
        <v>0.51555216180012775</v>
      </c>
      <c r="I367" s="2">
        <f t="shared" si="50"/>
        <v>34.017447554412797</v>
      </c>
    </row>
    <row r="368" spans="1:9" ht="13.5" x14ac:dyDescent="0.25">
      <c r="A368" s="3">
        <v>42537</v>
      </c>
      <c r="B368" s="2">
        <v>4.4071999999999996</v>
      </c>
      <c r="C368" s="2">
        <f t="shared" si="45"/>
        <v>-0.10070000000000068</v>
      </c>
      <c r="D368" s="2">
        <f t="shared" si="46"/>
        <v>0</v>
      </c>
      <c r="E368" s="2">
        <f t="shared" si="47"/>
        <v>0.10070000000000068</v>
      </c>
      <c r="F368" s="2">
        <f t="shared" si="52"/>
        <v>1.4508808034797427E-2</v>
      </c>
      <c r="G368" s="2">
        <f t="shared" si="52"/>
        <v>3.5335126945659968E-2</v>
      </c>
      <c r="H368" s="2">
        <f t="shared" si="49"/>
        <v>0.4106057990709856</v>
      </c>
      <c r="I368" s="2">
        <f t="shared" si="50"/>
        <v>29.108472355735927</v>
      </c>
    </row>
    <row r="369" spans="1:9" ht="13.5" x14ac:dyDescent="0.25">
      <c r="A369" s="3">
        <v>42538</v>
      </c>
      <c r="B369" s="2">
        <v>4.4725999999999999</v>
      </c>
      <c r="C369" s="2">
        <f t="shared" si="45"/>
        <v>6.5400000000000347E-2</v>
      </c>
      <c r="D369" s="2">
        <f t="shared" si="46"/>
        <v>6.5400000000000347E-2</v>
      </c>
      <c r="E369" s="2">
        <f t="shared" si="47"/>
        <v>0</v>
      </c>
      <c r="F369" s="2">
        <f t="shared" si="52"/>
        <v>1.8143893175169064E-2</v>
      </c>
      <c r="G369" s="2">
        <f t="shared" si="52"/>
        <v>3.2811189306684259E-2</v>
      </c>
      <c r="H369" s="2">
        <f t="shared" si="49"/>
        <v>0.55297883309194196</v>
      </c>
      <c r="I369" s="2">
        <f t="shared" si="50"/>
        <v>35.607622029913642</v>
      </c>
    </row>
    <row r="370" spans="1:9" ht="13.5" x14ac:dyDescent="0.25">
      <c r="A370" s="3">
        <v>42541</v>
      </c>
      <c r="B370" s="2">
        <v>4.4222999999999999</v>
      </c>
      <c r="C370" s="2">
        <f t="shared" si="45"/>
        <v>-5.0300000000000011E-2</v>
      </c>
      <c r="D370" s="2">
        <f t="shared" si="46"/>
        <v>0</v>
      </c>
      <c r="E370" s="2">
        <f t="shared" si="47"/>
        <v>5.0300000000000011E-2</v>
      </c>
      <c r="F370" s="2">
        <f t="shared" si="52"/>
        <v>1.684790080551413E-2</v>
      </c>
      <c r="G370" s="2">
        <f t="shared" si="52"/>
        <v>3.4060390070492531E-2</v>
      </c>
      <c r="H370" s="2">
        <f t="shared" si="49"/>
        <v>0.49464791127304025</v>
      </c>
      <c r="I370" s="2">
        <f t="shared" si="50"/>
        <v>33.094610947653379</v>
      </c>
    </row>
    <row r="371" spans="1:9" ht="13.5" x14ac:dyDescent="0.25">
      <c r="A371" s="3">
        <v>42542</v>
      </c>
      <c r="B371" s="2">
        <v>4.4122000000000003</v>
      </c>
      <c r="C371" s="2">
        <f t="shared" si="45"/>
        <v>-1.0099999999999554E-2</v>
      </c>
      <c r="D371" s="2">
        <f t="shared" si="46"/>
        <v>0</v>
      </c>
      <c r="E371" s="2">
        <f t="shared" si="47"/>
        <v>1.0099999999999554E-2</v>
      </c>
      <c r="F371" s="2">
        <f t="shared" si="52"/>
        <v>1.564447931940598E-2</v>
      </c>
      <c r="G371" s="2">
        <f t="shared" si="52"/>
        <v>3.2348933636885888E-2</v>
      </c>
      <c r="H371" s="2">
        <f t="shared" si="49"/>
        <v>0.48361653880198868</v>
      </c>
      <c r="I371" s="2">
        <f t="shared" si="50"/>
        <v>32.597138556604804</v>
      </c>
    </row>
    <row r="372" spans="1:9" ht="13.5" x14ac:dyDescent="0.25">
      <c r="A372" s="3">
        <v>42543</v>
      </c>
      <c r="B372" s="2">
        <v>4.3114999999999997</v>
      </c>
      <c r="C372" s="2">
        <f t="shared" si="45"/>
        <v>-0.10070000000000068</v>
      </c>
      <c r="D372" s="2">
        <f t="shared" si="46"/>
        <v>0</v>
      </c>
      <c r="E372" s="2">
        <f t="shared" si="47"/>
        <v>0.10070000000000068</v>
      </c>
      <c r="F372" s="2">
        <f t="shared" si="52"/>
        <v>1.4527016510876982E-2</v>
      </c>
      <c r="G372" s="2">
        <f t="shared" si="52"/>
        <v>3.7231152662822661E-2</v>
      </c>
      <c r="H372" s="2">
        <f t="shared" si="49"/>
        <v>0.39018444157338705</v>
      </c>
      <c r="I372" s="2">
        <f t="shared" si="50"/>
        <v>28.067098861485093</v>
      </c>
    </row>
    <row r="373" spans="1:9" ht="13.5" x14ac:dyDescent="0.25">
      <c r="A373" s="3">
        <v>42544</v>
      </c>
      <c r="B373" s="2">
        <v>4.2309000000000001</v>
      </c>
      <c r="C373" s="2">
        <f t="shared" si="45"/>
        <v>-8.0599999999999561E-2</v>
      </c>
      <c r="D373" s="2">
        <f t="shared" si="46"/>
        <v>0</v>
      </c>
      <c r="E373" s="2">
        <f t="shared" si="47"/>
        <v>8.0599999999999561E-2</v>
      </c>
      <c r="F373" s="2">
        <f t="shared" si="52"/>
        <v>1.3489372474385768E-2</v>
      </c>
      <c r="G373" s="2">
        <f t="shared" si="52"/>
        <v>4.0328927472621012E-2</v>
      </c>
      <c r="H373" s="2">
        <f t="shared" si="49"/>
        <v>0.3344837891744975</v>
      </c>
      <c r="I373" s="2">
        <f t="shared" si="50"/>
        <v>25.064657351994271</v>
      </c>
    </row>
    <row r="374" spans="1:9" ht="13.5" x14ac:dyDescent="0.25">
      <c r="A374" s="3">
        <v>42545</v>
      </c>
      <c r="B374" s="2">
        <v>4.2762000000000002</v>
      </c>
      <c r="C374" s="2">
        <f t="shared" si="45"/>
        <v>4.5300000000000118E-2</v>
      </c>
      <c r="D374" s="2">
        <f t="shared" si="46"/>
        <v>4.5300000000000118E-2</v>
      </c>
      <c r="E374" s="2">
        <f t="shared" si="47"/>
        <v>0</v>
      </c>
      <c r="F374" s="2">
        <f t="shared" si="52"/>
        <v>1.5761560154786792E-2</v>
      </c>
      <c r="G374" s="2">
        <f t="shared" si="52"/>
        <v>3.744828979600523E-2</v>
      </c>
      <c r="H374" s="2">
        <f t="shared" si="49"/>
        <v>0.42088865047364982</v>
      </c>
      <c r="I374" s="2">
        <f t="shared" si="50"/>
        <v>29.621508366144496</v>
      </c>
    </row>
    <row r="375" spans="1:9" ht="13.5" x14ac:dyDescent="0.25">
      <c r="A375" s="3">
        <v>42548</v>
      </c>
      <c r="B375" s="2">
        <v>4.4071999999999996</v>
      </c>
      <c r="C375" s="2">
        <f t="shared" si="45"/>
        <v>0.13099999999999934</v>
      </c>
      <c r="D375" s="2">
        <f t="shared" si="46"/>
        <v>0.13099999999999934</v>
      </c>
      <c r="E375" s="2">
        <f t="shared" si="47"/>
        <v>0</v>
      </c>
      <c r="F375" s="2">
        <f t="shared" si="52"/>
        <v>2.399287728658769E-2</v>
      </c>
      <c r="G375" s="2">
        <f t="shared" si="52"/>
        <v>3.4773411953433427E-2</v>
      </c>
      <c r="H375" s="2">
        <f t="shared" si="49"/>
        <v>0.68997765645538567</v>
      </c>
      <c r="I375" s="2">
        <f t="shared" si="50"/>
        <v>40.827620046916323</v>
      </c>
    </row>
    <row r="376" spans="1:9" ht="13.5" x14ac:dyDescent="0.25">
      <c r="A376" s="3">
        <v>42549</v>
      </c>
      <c r="B376" s="2">
        <v>4.3064</v>
      </c>
      <c r="C376" s="2">
        <f t="shared" si="45"/>
        <v>-0.10079999999999956</v>
      </c>
      <c r="D376" s="2">
        <f t="shared" si="46"/>
        <v>0</v>
      </c>
      <c r="E376" s="2">
        <f t="shared" si="47"/>
        <v>0.10079999999999956</v>
      </c>
      <c r="F376" s="2">
        <f t="shared" si="52"/>
        <v>2.2279100337545713E-2</v>
      </c>
      <c r="G376" s="2">
        <f t="shared" si="52"/>
        <v>3.948959681390244E-2</v>
      </c>
      <c r="H376" s="2">
        <f t="shared" si="49"/>
        <v>0.56417644481247997</v>
      </c>
      <c r="I376" s="2">
        <f t="shared" si="50"/>
        <v>36.068593583770266</v>
      </c>
    </row>
    <row r="377" spans="1:9" ht="13.5" x14ac:dyDescent="0.25">
      <c r="A377" s="3">
        <v>42550</v>
      </c>
      <c r="B377" s="2">
        <v>4.2309000000000001</v>
      </c>
      <c r="C377" s="2">
        <f t="shared" si="45"/>
        <v>-7.5499999999999901E-2</v>
      </c>
      <c r="D377" s="2">
        <f t="shared" si="46"/>
        <v>0</v>
      </c>
      <c r="E377" s="2">
        <f t="shared" si="47"/>
        <v>7.5499999999999901E-2</v>
      </c>
      <c r="F377" s="2">
        <f t="shared" si="52"/>
        <v>2.0687736027721022E-2</v>
      </c>
      <c r="G377" s="2">
        <f t="shared" si="52"/>
        <v>4.206176847005226E-2</v>
      </c>
      <c r="H377" s="2">
        <f t="shared" si="49"/>
        <v>0.49184180266815392</v>
      </c>
      <c r="I377" s="2">
        <f t="shared" si="50"/>
        <v>32.968763966024852</v>
      </c>
    </row>
    <row r="378" spans="1:9" ht="13.5" x14ac:dyDescent="0.25">
      <c r="A378" s="3">
        <v>42551</v>
      </c>
      <c r="B378" s="2">
        <v>4.2057000000000002</v>
      </c>
      <c r="C378" s="2">
        <f t="shared" si="45"/>
        <v>-2.5199999999999889E-2</v>
      </c>
      <c r="D378" s="2">
        <f t="shared" si="46"/>
        <v>0</v>
      </c>
      <c r="E378" s="2">
        <f t="shared" si="47"/>
        <v>2.5199999999999889E-2</v>
      </c>
      <c r="F378" s="2">
        <f t="shared" si="52"/>
        <v>1.921004059716952E-2</v>
      </c>
      <c r="G378" s="2">
        <f t="shared" si="52"/>
        <v>4.0857356436477088E-2</v>
      </c>
      <c r="H378" s="2">
        <f t="shared" si="49"/>
        <v>0.47017336099647811</v>
      </c>
      <c r="I378" s="2">
        <f t="shared" si="50"/>
        <v>31.98081079892485</v>
      </c>
    </row>
    <row r="379" spans="1:9" ht="13.5" x14ac:dyDescent="0.25">
      <c r="A379" s="3">
        <v>42552</v>
      </c>
      <c r="B379" s="2">
        <v>4.1048999999999998</v>
      </c>
      <c r="C379" s="2">
        <f t="shared" si="45"/>
        <v>-0.10080000000000044</v>
      </c>
      <c r="D379" s="2">
        <f t="shared" si="46"/>
        <v>0</v>
      </c>
      <c r="E379" s="2">
        <f t="shared" si="47"/>
        <v>0.10080000000000044</v>
      </c>
      <c r="F379" s="2">
        <f t="shared" si="52"/>
        <v>1.7837894840228841E-2</v>
      </c>
      <c r="G379" s="2">
        <f t="shared" si="52"/>
        <v>4.5138973833871616E-2</v>
      </c>
      <c r="H379" s="2">
        <f t="shared" si="49"/>
        <v>0.39517723433144486</v>
      </c>
      <c r="I379" s="2">
        <f t="shared" si="50"/>
        <v>28.324518534794606</v>
      </c>
    </row>
    <row r="380" spans="1:9" ht="13.5" x14ac:dyDescent="0.25">
      <c r="A380" s="3">
        <v>42555</v>
      </c>
      <c r="B380" s="2">
        <v>4.0898000000000003</v>
      </c>
      <c r="C380" s="2">
        <f t="shared" si="45"/>
        <v>-1.5099999999999447E-2</v>
      </c>
      <c r="D380" s="2">
        <f t="shared" si="46"/>
        <v>0</v>
      </c>
      <c r="E380" s="2">
        <f t="shared" si="47"/>
        <v>1.5099999999999447E-2</v>
      </c>
      <c r="F380" s="2">
        <f t="shared" si="52"/>
        <v>1.6563759494498211E-2</v>
      </c>
      <c r="G380" s="2">
        <f t="shared" si="52"/>
        <v>4.2993332845737885E-2</v>
      </c>
      <c r="H380" s="2">
        <f t="shared" si="49"/>
        <v>0.38526344430960413</v>
      </c>
      <c r="I380" s="2">
        <f t="shared" si="50"/>
        <v>27.811565077544799</v>
      </c>
    </row>
    <row r="381" spans="1:9" ht="13.5" x14ac:dyDescent="0.25">
      <c r="A381" s="3">
        <v>42559</v>
      </c>
      <c r="B381" s="2">
        <v>4.2057000000000002</v>
      </c>
      <c r="C381" s="2">
        <f t="shared" si="45"/>
        <v>0.11589999999999989</v>
      </c>
      <c r="D381" s="2">
        <f t="shared" si="46"/>
        <v>0.11589999999999989</v>
      </c>
      <c r="E381" s="2">
        <f t="shared" si="47"/>
        <v>0</v>
      </c>
      <c r="F381" s="2">
        <f t="shared" ref="F381:G396" si="53">((F380*13)+D381)/14</f>
        <v>2.3659205244891186E-2</v>
      </c>
      <c r="G381" s="2">
        <f t="shared" si="53"/>
        <v>3.9922380499613754E-2</v>
      </c>
      <c r="H381" s="2">
        <f t="shared" si="49"/>
        <v>0.59263012247278413</v>
      </c>
      <c r="I381" s="2">
        <f t="shared" si="50"/>
        <v>37.210781970683925</v>
      </c>
    </row>
    <row r="382" spans="1:9" ht="13.5" x14ac:dyDescent="0.25">
      <c r="A382" s="3">
        <v>42562</v>
      </c>
      <c r="B382" s="2">
        <v>4.2005999999999997</v>
      </c>
      <c r="C382" s="2">
        <f t="shared" si="45"/>
        <v>-5.1000000000005485E-3</v>
      </c>
      <c r="D382" s="2">
        <f t="shared" si="46"/>
        <v>0</v>
      </c>
      <c r="E382" s="2">
        <f t="shared" si="47"/>
        <v>5.1000000000005485E-3</v>
      </c>
      <c r="F382" s="2">
        <f t="shared" si="53"/>
        <v>2.1969262013113246E-2</v>
      </c>
      <c r="G382" s="2">
        <f t="shared" si="53"/>
        <v>3.7435067606784236E-2</v>
      </c>
      <c r="H382" s="2">
        <f t="shared" si="49"/>
        <v>0.58686315846620318</v>
      </c>
      <c r="I382" s="2">
        <f t="shared" si="50"/>
        <v>36.982593951796133</v>
      </c>
    </row>
    <row r="383" spans="1:9" ht="13.5" x14ac:dyDescent="0.25">
      <c r="A383" s="3">
        <v>42563</v>
      </c>
      <c r="B383" s="2">
        <v>4.2157999999999998</v>
      </c>
      <c r="C383" s="2">
        <f t="shared" si="45"/>
        <v>1.5200000000000102E-2</v>
      </c>
      <c r="D383" s="2">
        <f t="shared" si="46"/>
        <v>1.5200000000000102E-2</v>
      </c>
      <c r="E383" s="2">
        <f t="shared" si="47"/>
        <v>0</v>
      </c>
      <c r="F383" s="2">
        <f t="shared" si="53"/>
        <v>2.148574329789088E-2</v>
      </c>
      <c r="G383" s="2">
        <f t="shared" si="53"/>
        <v>3.476113420629965E-2</v>
      </c>
      <c r="H383" s="2">
        <f t="shared" si="49"/>
        <v>0.61809672752269074</v>
      </c>
      <c r="I383" s="2">
        <f t="shared" si="50"/>
        <v>38.198997439973695</v>
      </c>
    </row>
    <row r="384" spans="1:9" ht="13.5" x14ac:dyDescent="0.25">
      <c r="A384" s="3">
        <v>42564</v>
      </c>
      <c r="B384" s="2">
        <v>4.2107000000000001</v>
      </c>
      <c r="C384" s="2">
        <f t="shared" si="45"/>
        <v>-5.0999999999996604E-3</v>
      </c>
      <c r="D384" s="2">
        <f t="shared" si="46"/>
        <v>0</v>
      </c>
      <c r="E384" s="2">
        <f t="shared" si="47"/>
        <v>5.0999999999996604E-3</v>
      </c>
      <c r="F384" s="2">
        <f t="shared" si="53"/>
        <v>1.9951047348041533E-2</v>
      </c>
      <c r="G384" s="2">
        <f t="shared" si="53"/>
        <v>3.264248176299251E-2</v>
      </c>
      <c r="H384" s="2">
        <f t="shared" si="49"/>
        <v>0.61119885102181382</v>
      </c>
      <c r="I384" s="2">
        <f t="shared" si="50"/>
        <v>37.934414528299513</v>
      </c>
    </row>
    <row r="385" spans="1:9" ht="13.5" x14ac:dyDescent="0.25">
      <c r="A385" s="3">
        <v>42565</v>
      </c>
      <c r="B385" s="2">
        <v>4.1805000000000003</v>
      </c>
      <c r="C385" s="2">
        <f t="shared" si="45"/>
        <v>-3.0199999999999783E-2</v>
      </c>
      <c r="D385" s="2">
        <f t="shared" si="46"/>
        <v>0</v>
      </c>
      <c r="E385" s="2">
        <f t="shared" si="47"/>
        <v>3.0199999999999783E-2</v>
      </c>
      <c r="F385" s="2">
        <f t="shared" si="53"/>
        <v>1.8525972537467135E-2</v>
      </c>
      <c r="G385" s="2">
        <f t="shared" si="53"/>
        <v>3.2468018779921601E-2</v>
      </c>
      <c r="H385" s="2">
        <f t="shared" si="49"/>
        <v>0.57059140759533189</v>
      </c>
      <c r="I385" s="2">
        <f t="shared" si="50"/>
        <v>36.329716617318127</v>
      </c>
    </row>
    <row r="386" spans="1:9" ht="13.5" x14ac:dyDescent="0.25">
      <c r="A386" s="3">
        <v>42566</v>
      </c>
      <c r="B386" s="2">
        <v>4.1805000000000003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1.720268878479091E-2</v>
      </c>
      <c r="G386" s="2">
        <f t="shared" si="53"/>
        <v>3.0148874581355772E-2</v>
      </c>
      <c r="H386" s="2">
        <f t="shared" si="49"/>
        <v>0.57059140759533178</v>
      </c>
      <c r="I386" s="2">
        <f t="shared" si="50"/>
        <v>36.32971661731812</v>
      </c>
    </row>
    <row r="387" spans="1:9" ht="13.5" x14ac:dyDescent="0.25">
      <c r="A387" s="3">
        <v>42569</v>
      </c>
      <c r="B387" s="2">
        <v>4.1805000000000003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1.5973925300162988E-2</v>
      </c>
      <c r="G387" s="2">
        <f t="shared" si="53"/>
        <v>2.799538353983036E-2</v>
      </c>
      <c r="H387" s="2">
        <f t="shared" si="49"/>
        <v>0.57059140759533178</v>
      </c>
      <c r="I387" s="2">
        <f t="shared" si="50"/>
        <v>36.32971661731812</v>
      </c>
    </row>
    <row r="388" spans="1:9" ht="13.5" x14ac:dyDescent="0.25">
      <c r="A388" s="3">
        <v>42570</v>
      </c>
      <c r="B388" s="2">
        <v>4.2460000000000004</v>
      </c>
      <c r="C388" s="2">
        <f t="shared" si="54"/>
        <v>6.5500000000000114E-2</v>
      </c>
      <c r="D388" s="2">
        <f t="shared" si="55"/>
        <v>6.5500000000000114E-2</v>
      </c>
      <c r="E388" s="2">
        <f t="shared" si="56"/>
        <v>0</v>
      </c>
      <c r="F388" s="2">
        <f t="shared" si="53"/>
        <v>1.951150206443707E-2</v>
      </c>
      <c r="G388" s="2">
        <f t="shared" si="53"/>
        <v>2.5995713286985331E-2</v>
      </c>
      <c r="H388" s="2">
        <f t="shared" si="49"/>
        <v>0.75056613561765351</v>
      </c>
      <c r="I388" s="2">
        <f t="shared" si="50"/>
        <v>42.875622939708634</v>
      </c>
    </row>
    <row r="389" spans="1:9" ht="13.5" x14ac:dyDescent="0.25">
      <c r="A389" s="3">
        <v>42571</v>
      </c>
      <c r="B389" s="2">
        <v>4.2460000000000004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1.8117823345548709E-2</v>
      </c>
      <c r="G389" s="2">
        <f t="shared" si="53"/>
        <v>2.4138876623629235E-2</v>
      </c>
      <c r="H389" s="2">
        <f t="shared" si="49"/>
        <v>0.75056613561765362</v>
      </c>
      <c r="I389" s="2">
        <f t="shared" si="50"/>
        <v>42.875622939708634</v>
      </c>
    </row>
    <row r="390" spans="1:9" ht="13.5" x14ac:dyDescent="0.25">
      <c r="A390" s="3">
        <v>42572</v>
      </c>
      <c r="B390" s="2">
        <v>4.2460000000000004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1.6823693106580946E-2</v>
      </c>
      <c r="G390" s="2">
        <f t="shared" si="53"/>
        <v>2.241467115051286E-2</v>
      </c>
      <c r="H390" s="2">
        <f t="shared" si="49"/>
        <v>0.75056613561765373</v>
      </c>
      <c r="I390" s="2">
        <f t="shared" si="50"/>
        <v>42.875622939708634</v>
      </c>
    </row>
    <row r="391" spans="1:9" ht="13.5" x14ac:dyDescent="0.25">
      <c r="A391" s="3">
        <v>42573</v>
      </c>
      <c r="B391" s="2">
        <v>4.1805000000000003</v>
      </c>
      <c r="C391" s="2">
        <f t="shared" si="54"/>
        <v>-6.5500000000000114E-2</v>
      </c>
      <c r="D391" s="2">
        <f t="shared" si="55"/>
        <v>0</v>
      </c>
      <c r="E391" s="2">
        <f t="shared" si="56"/>
        <v>6.5500000000000114E-2</v>
      </c>
      <c r="F391" s="2">
        <f t="shared" si="53"/>
        <v>1.5622000741825164E-2</v>
      </c>
      <c r="G391" s="2">
        <f t="shared" si="53"/>
        <v>2.5492194639761951E-2</v>
      </c>
      <c r="H391" s="2">
        <f t="shared" si="49"/>
        <v>0.61281505820053805</v>
      </c>
      <c r="I391" s="2">
        <f t="shared" si="50"/>
        <v>37.996610651953645</v>
      </c>
    </row>
    <row r="392" spans="1:9" ht="13.5" x14ac:dyDescent="0.25">
      <c r="A392" s="3">
        <v>42577</v>
      </c>
      <c r="B392" s="2">
        <v>4.1703999999999999</v>
      </c>
      <c r="C392" s="2">
        <f t="shared" si="54"/>
        <v>-1.0100000000000442E-2</v>
      </c>
      <c r="D392" s="2">
        <f t="shared" si="55"/>
        <v>0</v>
      </c>
      <c r="E392" s="2">
        <f t="shared" si="56"/>
        <v>1.0100000000000442E-2</v>
      </c>
      <c r="F392" s="2">
        <f t="shared" si="53"/>
        <v>1.450614354598051E-2</v>
      </c>
      <c r="G392" s="2">
        <f t="shared" si="53"/>
        <v>2.4392752165493272E-2</v>
      </c>
      <c r="H392" s="2">
        <f t="shared" si="49"/>
        <v>0.59469072811313772</v>
      </c>
      <c r="I392" s="2">
        <f t="shared" si="50"/>
        <v>37.291916083113172</v>
      </c>
    </row>
    <row r="393" spans="1:9" ht="13.5" x14ac:dyDescent="0.25">
      <c r="A393" s="3">
        <v>42578</v>
      </c>
      <c r="B393" s="2">
        <v>4.2460000000000004</v>
      </c>
      <c r="C393" s="2">
        <f t="shared" si="54"/>
        <v>7.5600000000000556E-2</v>
      </c>
      <c r="D393" s="2">
        <f t="shared" si="55"/>
        <v>7.5600000000000556E-2</v>
      </c>
      <c r="E393" s="2">
        <f t="shared" si="56"/>
        <v>0</v>
      </c>
      <c r="F393" s="2">
        <f t="shared" si="53"/>
        <v>1.8869990435553371E-2</v>
      </c>
      <c r="G393" s="2">
        <f t="shared" si="53"/>
        <v>2.2650412725100898E-2</v>
      </c>
      <c r="H393" s="2">
        <f t="shared" si="49"/>
        <v>0.83309697993458143</v>
      </c>
      <c r="I393" s="2">
        <f t="shared" si="50"/>
        <v>45.447512545916283</v>
      </c>
    </row>
    <row r="394" spans="1:9" ht="13.5" x14ac:dyDescent="0.25">
      <c r="A394" s="3">
        <v>42579</v>
      </c>
      <c r="B394" s="2">
        <v>4.2812000000000001</v>
      </c>
      <c r="C394" s="2">
        <f t="shared" si="54"/>
        <v>3.5199999999999676E-2</v>
      </c>
      <c r="D394" s="2">
        <f t="shared" si="55"/>
        <v>3.5199999999999676E-2</v>
      </c>
      <c r="E394" s="2">
        <f t="shared" si="56"/>
        <v>0</v>
      </c>
      <c r="F394" s="2">
        <f t="shared" si="53"/>
        <v>2.0036419690156678E-2</v>
      </c>
      <c r="G394" s="2">
        <f t="shared" si="53"/>
        <v>2.1032526101879407E-2</v>
      </c>
      <c r="H394" s="2">
        <f t="shared" si="49"/>
        <v>0.95263971589063101</v>
      </c>
      <c r="I394" s="2">
        <f t="shared" si="50"/>
        <v>48.787275406621362</v>
      </c>
    </row>
    <row r="395" spans="1:9" ht="13.5" x14ac:dyDescent="0.25">
      <c r="A395" s="3">
        <v>42580</v>
      </c>
      <c r="B395" s="2">
        <v>4.2812000000000001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1.8605246855145485E-2</v>
      </c>
      <c r="G395" s="2">
        <f t="shared" si="53"/>
        <v>1.9530202808888019E-2</v>
      </c>
      <c r="H395" s="2">
        <f t="shared" si="49"/>
        <v>0.9526397158906309</v>
      </c>
      <c r="I395" s="2">
        <f t="shared" si="50"/>
        <v>48.787275406621355</v>
      </c>
    </row>
    <row r="396" spans="1:9" ht="13.5" x14ac:dyDescent="0.25">
      <c r="A396" s="3">
        <v>42583</v>
      </c>
      <c r="B396" s="2">
        <v>4.3417000000000003</v>
      </c>
      <c r="C396" s="2">
        <f t="shared" si="54"/>
        <v>6.050000000000022E-2</v>
      </c>
      <c r="D396" s="2">
        <f t="shared" si="55"/>
        <v>6.050000000000022E-2</v>
      </c>
      <c r="E396" s="2">
        <f t="shared" si="56"/>
        <v>0</v>
      </c>
      <c r="F396" s="2">
        <f t="shared" si="53"/>
        <v>2.1597729222635111E-2</v>
      </c>
      <c r="G396" s="2">
        <f t="shared" si="53"/>
        <v>1.8135188322538874E-2</v>
      </c>
      <c r="H396" s="2">
        <f t="shared" si="49"/>
        <v>1.1909294151521383</v>
      </c>
      <c r="I396" s="2">
        <f t="shared" si="50"/>
        <v>54.357269883541179</v>
      </c>
    </row>
    <row r="397" spans="1:9" ht="13.5" x14ac:dyDescent="0.25">
      <c r="A397" s="3">
        <v>42584</v>
      </c>
      <c r="B397" s="2">
        <v>4.2309000000000001</v>
      </c>
      <c r="C397" s="2">
        <f t="shared" si="54"/>
        <v>-0.11080000000000023</v>
      </c>
      <c r="D397" s="2">
        <f t="shared" si="55"/>
        <v>0</v>
      </c>
      <c r="E397" s="2">
        <f t="shared" si="56"/>
        <v>0.11080000000000023</v>
      </c>
      <c r="F397" s="2">
        <f t="shared" ref="F397:G412" si="57">((F396*13)+D397)/14</f>
        <v>2.0055034278161177E-2</v>
      </c>
      <c r="G397" s="2">
        <f t="shared" si="57"/>
        <v>2.4754103442357542E-2</v>
      </c>
      <c r="H397" s="2">
        <f t="shared" si="49"/>
        <v>0.81017009260146999</v>
      </c>
      <c r="I397" s="2">
        <f t="shared" si="50"/>
        <v>44.756572650978953</v>
      </c>
    </row>
    <row r="398" spans="1:9" ht="13.5" x14ac:dyDescent="0.25">
      <c r="A398" s="3">
        <v>42585</v>
      </c>
      <c r="B398" s="2">
        <v>4.1755000000000004</v>
      </c>
      <c r="C398" s="2">
        <f t="shared" si="54"/>
        <v>-5.5399999999999672E-2</v>
      </c>
      <c r="D398" s="2">
        <f t="shared" si="55"/>
        <v>0</v>
      </c>
      <c r="E398" s="2">
        <f t="shared" si="56"/>
        <v>5.5399999999999672E-2</v>
      </c>
      <c r="F398" s="2">
        <f t="shared" si="57"/>
        <v>1.8622531829721095E-2</v>
      </c>
      <c r="G398" s="2">
        <f t="shared" si="57"/>
        <v>2.6943096053617693E-2</v>
      </c>
      <c r="H398" s="2">
        <f t="shared" si="49"/>
        <v>0.69118010018824905</v>
      </c>
      <c r="I398" s="2">
        <f t="shared" si="50"/>
        <v>40.869692122755716</v>
      </c>
    </row>
    <row r="399" spans="1:9" ht="13.5" x14ac:dyDescent="0.25">
      <c r="A399" s="3">
        <v>42586</v>
      </c>
      <c r="B399" s="2">
        <v>4.2309000000000001</v>
      </c>
      <c r="C399" s="2">
        <f t="shared" si="54"/>
        <v>5.5399999999999672E-2</v>
      </c>
      <c r="D399" s="2">
        <f t="shared" si="55"/>
        <v>5.5399999999999672E-2</v>
      </c>
      <c r="E399" s="2">
        <f t="shared" si="56"/>
        <v>0</v>
      </c>
      <c r="F399" s="2">
        <f t="shared" si="57"/>
        <v>2.1249493841883849E-2</v>
      </c>
      <c r="G399" s="2">
        <f t="shared" si="57"/>
        <v>2.5018589192644998E-2</v>
      </c>
      <c r="H399" s="2">
        <f t="shared" si="49"/>
        <v>0.84934820577855785</v>
      </c>
      <c r="I399" s="2">
        <f t="shared" si="50"/>
        <v>45.926894844607716</v>
      </c>
    </row>
    <row r="400" spans="1:9" ht="13.5" x14ac:dyDescent="0.25">
      <c r="A400" s="3">
        <v>42587</v>
      </c>
      <c r="B400" s="2">
        <v>4.3315999999999999</v>
      </c>
      <c r="C400" s="2">
        <f t="shared" si="54"/>
        <v>0.10069999999999979</v>
      </c>
      <c r="D400" s="2">
        <f t="shared" si="55"/>
        <v>0.10069999999999979</v>
      </c>
      <c r="E400" s="2">
        <f t="shared" si="56"/>
        <v>0</v>
      </c>
      <c r="F400" s="2">
        <f t="shared" si="57"/>
        <v>2.6924529996034986E-2</v>
      </c>
      <c r="G400" s="2">
        <f t="shared" si="57"/>
        <v>2.323154710745607E-2</v>
      </c>
      <c r="H400" s="2">
        <f t="shared" si="49"/>
        <v>1.1589641392154062</v>
      </c>
      <c r="I400" s="2">
        <f t="shared" si="50"/>
        <v>53.68149095966865</v>
      </c>
    </row>
    <row r="401" spans="1:9" ht="13.5" x14ac:dyDescent="0.25">
      <c r="A401" s="3">
        <v>42590</v>
      </c>
      <c r="B401" s="2">
        <v>4.3417000000000003</v>
      </c>
      <c r="C401" s="2">
        <f t="shared" si="54"/>
        <v>1.0100000000000442E-2</v>
      </c>
      <c r="D401" s="2">
        <f t="shared" si="55"/>
        <v>1.0100000000000442E-2</v>
      </c>
      <c r="E401" s="2">
        <f t="shared" si="56"/>
        <v>0</v>
      </c>
      <c r="F401" s="2">
        <f t="shared" si="57"/>
        <v>2.5722777853461089E-2</v>
      </c>
      <c r="G401" s="2">
        <f t="shared" si="57"/>
        <v>2.1572150885494922E-2</v>
      </c>
      <c r="H401" s="2">
        <f t="shared" ref="H401:H464" si="58">F401/G401</f>
        <v>1.1924067280076851</v>
      </c>
      <c r="I401" s="2">
        <f t="shared" ref="I401:I464" si="59">IF(G401=0,100,100-(100/(1+H401)))</f>
        <v>54.388025395783473</v>
      </c>
    </row>
    <row r="402" spans="1:9" ht="13.5" x14ac:dyDescent="0.25">
      <c r="A402" s="3">
        <v>42591</v>
      </c>
      <c r="B402" s="2">
        <v>4.3517000000000001</v>
      </c>
      <c r="C402" s="2">
        <f t="shared" si="54"/>
        <v>9.9999999999997868E-3</v>
      </c>
      <c r="D402" s="2">
        <f t="shared" si="55"/>
        <v>9.9999999999997868E-3</v>
      </c>
      <c r="E402" s="2">
        <f t="shared" si="56"/>
        <v>0</v>
      </c>
      <c r="F402" s="2">
        <f t="shared" si="57"/>
        <v>2.4599722292499567E-2</v>
      </c>
      <c r="G402" s="2">
        <f t="shared" si="57"/>
        <v>2.0031282965102426E-2</v>
      </c>
      <c r="H402" s="2">
        <f t="shared" si="58"/>
        <v>1.2280652385249644</v>
      </c>
      <c r="I402" s="2">
        <f t="shared" si="59"/>
        <v>55.11801078760039</v>
      </c>
    </row>
    <row r="403" spans="1:9" ht="13.5" x14ac:dyDescent="0.25">
      <c r="A403" s="3">
        <v>42592</v>
      </c>
      <c r="B403" s="2">
        <v>4.3467000000000002</v>
      </c>
      <c r="C403" s="2">
        <f t="shared" si="54"/>
        <v>-4.9999999999998934E-3</v>
      </c>
      <c r="D403" s="2">
        <f t="shared" si="55"/>
        <v>0</v>
      </c>
      <c r="E403" s="2">
        <f t="shared" si="56"/>
        <v>4.9999999999998934E-3</v>
      </c>
      <c r="F403" s="2">
        <f t="shared" si="57"/>
        <v>2.2842599271606739E-2</v>
      </c>
      <c r="G403" s="2">
        <f t="shared" si="57"/>
        <v>1.8957619896166532E-2</v>
      </c>
      <c r="H403" s="2">
        <f t="shared" si="58"/>
        <v>1.2049297009180884</v>
      </c>
      <c r="I403" s="2">
        <f t="shared" si="59"/>
        <v>54.647080150282335</v>
      </c>
    </row>
    <row r="404" spans="1:9" ht="13.5" x14ac:dyDescent="0.25">
      <c r="A404" s="3">
        <v>42593</v>
      </c>
      <c r="B404" s="2">
        <v>4.3315999999999999</v>
      </c>
      <c r="C404" s="2">
        <f t="shared" si="54"/>
        <v>-1.5100000000000335E-2</v>
      </c>
      <c r="D404" s="2">
        <f t="shared" si="55"/>
        <v>0</v>
      </c>
      <c r="E404" s="2">
        <f t="shared" si="56"/>
        <v>1.5100000000000335E-2</v>
      </c>
      <c r="F404" s="2">
        <f t="shared" si="57"/>
        <v>2.1210985037920543E-2</v>
      </c>
      <c r="G404" s="2">
        <f t="shared" si="57"/>
        <v>1.8682075617868946E-2</v>
      </c>
      <c r="H404" s="2">
        <f t="shared" si="58"/>
        <v>1.1353655488704242</v>
      </c>
      <c r="I404" s="2">
        <f t="shared" si="59"/>
        <v>53.169610677245174</v>
      </c>
    </row>
    <row r="405" spans="1:9" ht="13.5" x14ac:dyDescent="0.25">
      <c r="A405" s="3">
        <v>42594</v>
      </c>
      <c r="B405" s="2">
        <v>4.3315999999999999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1.9695914678069075E-2</v>
      </c>
      <c r="G405" s="2">
        <f t="shared" si="57"/>
        <v>1.7347641645164023E-2</v>
      </c>
      <c r="H405" s="2">
        <f t="shared" si="58"/>
        <v>1.135365548870424</v>
      </c>
      <c r="I405" s="2">
        <f t="shared" si="59"/>
        <v>53.169610677245174</v>
      </c>
    </row>
    <row r="406" spans="1:9" ht="13.5" x14ac:dyDescent="0.25">
      <c r="A406" s="3">
        <v>42597</v>
      </c>
      <c r="B406" s="2">
        <v>4.3315999999999999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1.8289063629635567E-2</v>
      </c>
      <c r="G406" s="2">
        <f t="shared" si="57"/>
        <v>1.6108524384795164E-2</v>
      </c>
      <c r="H406" s="2">
        <f t="shared" si="58"/>
        <v>1.1353655488704237</v>
      </c>
      <c r="I406" s="2">
        <f t="shared" si="59"/>
        <v>53.169610677245174</v>
      </c>
    </row>
    <row r="407" spans="1:9" ht="13.5" x14ac:dyDescent="0.25">
      <c r="A407" s="3">
        <v>42598</v>
      </c>
      <c r="B407" s="2">
        <v>4.3266</v>
      </c>
      <c r="C407" s="2">
        <f t="shared" si="54"/>
        <v>-4.9999999999998934E-3</v>
      </c>
      <c r="D407" s="2">
        <f t="shared" si="55"/>
        <v>0</v>
      </c>
      <c r="E407" s="2">
        <f t="shared" si="56"/>
        <v>4.9999999999998934E-3</v>
      </c>
      <c r="F407" s="2">
        <f t="shared" si="57"/>
        <v>1.6982701941804453E-2</v>
      </c>
      <c r="G407" s="2">
        <f t="shared" si="57"/>
        <v>1.5315058357309787E-2</v>
      </c>
      <c r="H407" s="2">
        <f t="shared" si="58"/>
        <v>1.1088891433246619</v>
      </c>
      <c r="I407" s="2">
        <f t="shared" si="59"/>
        <v>52.581670631415889</v>
      </c>
    </row>
    <row r="408" spans="1:9" ht="13.5" x14ac:dyDescent="0.25">
      <c r="A408" s="3">
        <v>42599</v>
      </c>
      <c r="B408" s="2">
        <v>4.3064</v>
      </c>
      <c r="C408" s="2">
        <f t="shared" si="54"/>
        <v>-2.0199999999999996E-2</v>
      </c>
      <c r="D408" s="2">
        <f t="shared" si="55"/>
        <v>0</v>
      </c>
      <c r="E408" s="2">
        <f t="shared" si="56"/>
        <v>2.0199999999999996E-2</v>
      </c>
      <c r="F408" s="2">
        <f t="shared" si="57"/>
        <v>1.5769651803104134E-2</v>
      </c>
      <c r="G408" s="2">
        <f t="shared" si="57"/>
        <v>1.5663982760359088E-2</v>
      </c>
      <c r="H408" s="2">
        <f t="shared" si="58"/>
        <v>1.0067459881922536</v>
      </c>
      <c r="I408" s="2">
        <f t="shared" si="59"/>
        <v>50.168082762640296</v>
      </c>
    </row>
    <row r="409" spans="1:9" ht="13.5" x14ac:dyDescent="0.25">
      <c r="A409" s="3">
        <v>42600</v>
      </c>
      <c r="B409" s="2">
        <v>4.3064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1.464324810288241E-2</v>
      </c>
      <c r="G409" s="2">
        <f t="shared" si="57"/>
        <v>1.4545126848904867E-2</v>
      </c>
      <c r="H409" s="2">
        <f t="shared" si="58"/>
        <v>1.0067459881922536</v>
      </c>
      <c r="I409" s="2">
        <f t="shared" si="59"/>
        <v>50.168082762640296</v>
      </c>
    </row>
    <row r="410" spans="1:9" ht="13.5" x14ac:dyDescent="0.25">
      <c r="A410" s="3">
        <v>42601</v>
      </c>
      <c r="B410" s="2">
        <v>4.3014000000000001</v>
      </c>
      <c r="C410" s="2">
        <f t="shared" si="54"/>
        <v>-4.9999999999998934E-3</v>
      </c>
      <c r="D410" s="2">
        <f t="shared" si="55"/>
        <v>0</v>
      </c>
      <c r="E410" s="2">
        <f t="shared" si="56"/>
        <v>4.9999999999998934E-3</v>
      </c>
      <c r="F410" s="2">
        <f t="shared" si="57"/>
        <v>1.3597301809819381E-2</v>
      </c>
      <c r="G410" s="2">
        <f t="shared" si="57"/>
        <v>1.3863332073983084E-2</v>
      </c>
      <c r="H410" s="2">
        <f t="shared" si="58"/>
        <v>0.98081051057970725</v>
      </c>
      <c r="I410" s="2">
        <f t="shared" si="59"/>
        <v>49.515615216150167</v>
      </c>
    </row>
    <row r="411" spans="1:9" ht="13.5" x14ac:dyDescent="0.25">
      <c r="A411" s="3">
        <v>42604</v>
      </c>
      <c r="B411" s="2">
        <v>4.2962999999999996</v>
      </c>
      <c r="C411" s="2">
        <f t="shared" si="54"/>
        <v>-5.1000000000005485E-3</v>
      </c>
      <c r="D411" s="2">
        <f t="shared" si="55"/>
        <v>0</v>
      </c>
      <c r="E411" s="2">
        <f t="shared" si="56"/>
        <v>5.1000000000005485E-3</v>
      </c>
      <c r="F411" s="2">
        <f t="shared" si="57"/>
        <v>1.2626065966260853E-2</v>
      </c>
      <c r="G411" s="2">
        <f t="shared" si="57"/>
        <v>1.3237379782984332E-2</v>
      </c>
      <c r="H411" s="2">
        <f t="shared" si="58"/>
        <v>0.95381912230777899</v>
      </c>
      <c r="I411" s="2">
        <f t="shared" si="59"/>
        <v>48.81818953543474</v>
      </c>
    </row>
    <row r="412" spans="1:9" ht="13.5" x14ac:dyDescent="0.25">
      <c r="A412" s="3">
        <v>42605</v>
      </c>
      <c r="B412" s="2">
        <v>4.2460000000000004</v>
      </c>
      <c r="C412" s="2">
        <f t="shared" si="54"/>
        <v>-5.0299999999999123E-2</v>
      </c>
      <c r="D412" s="2">
        <f t="shared" si="55"/>
        <v>0</v>
      </c>
      <c r="E412" s="2">
        <f t="shared" si="56"/>
        <v>5.0299999999999123E-2</v>
      </c>
      <c r="F412" s="2">
        <f t="shared" si="57"/>
        <v>1.1724204111527936E-2</v>
      </c>
      <c r="G412" s="2">
        <f t="shared" si="57"/>
        <v>1.5884709798485389E-2</v>
      </c>
      <c r="H412" s="2">
        <f t="shared" si="58"/>
        <v>0.73808110190630249</v>
      </c>
      <c r="I412" s="2">
        <f t="shared" si="59"/>
        <v>42.465285486205779</v>
      </c>
    </row>
    <row r="413" spans="1:9" ht="13.5" x14ac:dyDescent="0.25">
      <c r="A413" s="3">
        <v>42606</v>
      </c>
      <c r="B413" s="2">
        <v>4.2812000000000001</v>
      </c>
      <c r="C413" s="2">
        <f t="shared" si="54"/>
        <v>3.5199999999999676E-2</v>
      </c>
      <c r="D413" s="2">
        <f t="shared" si="55"/>
        <v>3.5199999999999676E-2</v>
      </c>
      <c r="E413" s="2">
        <f t="shared" si="56"/>
        <v>0</v>
      </c>
      <c r="F413" s="2">
        <f t="shared" ref="F413:G428" si="60">((F412*13)+D413)/14</f>
        <v>1.3401046674990204E-2</v>
      </c>
      <c r="G413" s="2">
        <f t="shared" si="60"/>
        <v>1.4750087670022147E-2</v>
      </c>
      <c r="H413" s="2">
        <f t="shared" si="58"/>
        <v>0.90854013716991566</v>
      </c>
      <c r="I413" s="2">
        <f t="shared" si="59"/>
        <v>47.603931375378203</v>
      </c>
    </row>
    <row r="414" spans="1:9" ht="13.5" x14ac:dyDescent="0.25">
      <c r="A414" s="3">
        <v>42607</v>
      </c>
      <c r="B414" s="2">
        <v>4.2712000000000003</v>
      </c>
      <c r="C414" s="2">
        <f t="shared" si="54"/>
        <v>-9.9999999999997868E-3</v>
      </c>
      <c r="D414" s="2">
        <f t="shared" si="55"/>
        <v>0</v>
      </c>
      <c r="E414" s="2">
        <f t="shared" si="56"/>
        <v>9.9999999999997868E-3</v>
      </c>
      <c r="F414" s="2">
        <f t="shared" si="60"/>
        <v>1.2443829055348047E-2</v>
      </c>
      <c r="G414" s="2">
        <f t="shared" si="60"/>
        <v>1.441079569359198E-2</v>
      </c>
      <c r="H414" s="2">
        <f t="shared" si="58"/>
        <v>0.86350742318006912</v>
      </c>
      <c r="I414" s="2">
        <f t="shared" si="59"/>
        <v>46.337750654435098</v>
      </c>
    </row>
    <row r="415" spans="1:9" ht="13.5" x14ac:dyDescent="0.25">
      <c r="A415" s="3">
        <v>42608</v>
      </c>
      <c r="B415" s="2">
        <v>4.2309000000000001</v>
      </c>
      <c r="C415" s="2">
        <f t="shared" si="54"/>
        <v>-4.0300000000000225E-2</v>
      </c>
      <c r="D415" s="2">
        <f t="shared" si="55"/>
        <v>0</v>
      </c>
      <c r="E415" s="2">
        <f t="shared" si="56"/>
        <v>4.0300000000000225E-2</v>
      </c>
      <c r="F415" s="2">
        <f t="shared" si="60"/>
        <v>1.1554984122823186E-2</v>
      </c>
      <c r="G415" s="2">
        <f t="shared" si="60"/>
        <v>1.6260024572621139E-2</v>
      </c>
      <c r="H415" s="2">
        <f t="shared" si="58"/>
        <v>0.71063755600219902</v>
      </c>
      <c r="I415" s="2">
        <f t="shared" si="59"/>
        <v>41.542263205244723</v>
      </c>
    </row>
    <row r="416" spans="1:9" ht="13.5" x14ac:dyDescent="0.25">
      <c r="A416" s="3">
        <v>42611</v>
      </c>
      <c r="B416" s="2">
        <v>4.2309000000000001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1.0729628114050102E-2</v>
      </c>
      <c r="G416" s="2">
        <f t="shared" si="60"/>
        <v>1.5098594246005344E-2</v>
      </c>
      <c r="H416" s="2">
        <f t="shared" si="58"/>
        <v>0.71063755600219902</v>
      </c>
      <c r="I416" s="2">
        <f t="shared" si="59"/>
        <v>41.542263205244723</v>
      </c>
    </row>
    <row r="417" spans="1:9" ht="13.5" x14ac:dyDescent="0.25">
      <c r="A417" s="3">
        <v>42612</v>
      </c>
      <c r="B417" s="2">
        <v>4.2712000000000003</v>
      </c>
      <c r="C417" s="2">
        <f t="shared" si="54"/>
        <v>4.0300000000000225E-2</v>
      </c>
      <c r="D417" s="2">
        <f t="shared" si="55"/>
        <v>4.0300000000000225E-2</v>
      </c>
      <c r="E417" s="2">
        <f t="shared" si="56"/>
        <v>0</v>
      </c>
      <c r="F417" s="2">
        <f t="shared" si="60"/>
        <v>1.284179753447511E-2</v>
      </c>
      <c r="G417" s="2">
        <f t="shared" si="60"/>
        <v>1.4020123228433533E-2</v>
      </c>
      <c r="H417" s="2">
        <f t="shared" si="58"/>
        <v>0.91595468351029063</v>
      </c>
      <c r="I417" s="2">
        <f t="shared" si="59"/>
        <v>47.806698738413616</v>
      </c>
    </row>
    <row r="418" spans="1:9" ht="13.5" x14ac:dyDescent="0.25">
      <c r="A418" s="3">
        <v>42613</v>
      </c>
      <c r="B418" s="2">
        <v>4.4626000000000001</v>
      </c>
      <c r="C418" s="2">
        <f t="shared" si="54"/>
        <v>0.19139999999999979</v>
      </c>
      <c r="D418" s="2">
        <f t="shared" si="55"/>
        <v>0.19139999999999979</v>
      </c>
      <c r="E418" s="2">
        <f t="shared" si="56"/>
        <v>0</v>
      </c>
      <c r="F418" s="2">
        <f t="shared" si="60"/>
        <v>2.5595954853441159E-2</v>
      </c>
      <c r="G418" s="2">
        <f t="shared" si="60"/>
        <v>1.3018685854973995E-2</v>
      </c>
      <c r="H418" s="2">
        <f t="shared" si="58"/>
        <v>1.9660935933607937</v>
      </c>
      <c r="I418" s="2">
        <f t="shared" si="59"/>
        <v>66.285622198895979</v>
      </c>
    </row>
    <row r="419" spans="1:9" ht="13.5" x14ac:dyDescent="0.25">
      <c r="A419" s="3">
        <v>42614</v>
      </c>
      <c r="B419" s="2">
        <v>4.5834000000000001</v>
      </c>
      <c r="C419" s="2">
        <f t="shared" si="54"/>
        <v>0.12080000000000002</v>
      </c>
      <c r="D419" s="2">
        <f t="shared" si="55"/>
        <v>0.12080000000000002</v>
      </c>
      <c r="E419" s="2">
        <f t="shared" si="56"/>
        <v>0</v>
      </c>
      <c r="F419" s="2">
        <f t="shared" si="60"/>
        <v>3.2396243792481079E-2</v>
      </c>
      <c r="G419" s="2">
        <f t="shared" si="60"/>
        <v>1.2088779722475853E-2</v>
      </c>
      <c r="H419" s="2">
        <f t="shared" si="58"/>
        <v>2.6798605430992284</v>
      </c>
      <c r="I419" s="2">
        <f t="shared" si="59"/>
        <v>72.825057137687438</v>
      </c>
    </row>
    <row r="420" spans="1:9" ht="13.5" x14ac:dyDescent="0.25">
      <c r="A420" s="3">
        <v>42615</v>
      </c>
      <c r="B420" s="2">
        <v>4.6288</v>
      </c>
      <c r="C420" s="2">
        <f t="shared" si="54"/>
        <v>4.5399999999999885E-2</v>
      </c>
      <c r="D420" s="2">
        <f t="shared" si="55"/>
        <v>4.5399999999999885E-2</v>
      </c>
      <c r="E420" s="2">
        <f t="shared" si="56"/>
        <v>0</v>
      </c>
      <c r="F420" s="2">
        <f t="shared" si="60"/>
        <v>3.3325083521589569E-2</v>
      </c>
      <c r="G420" s="2">
        <f t="shared" si="60"/>
        <v>1.1225295456584721E-2</v>
      </c>
      <c r="H420" s="2">
        <f t="shared" si="58"/>
        <v>2.9687488984569388</v>
      </c>
      <c r="I420" s="2">
        <f t="shared" si="59"/>
        <v>74.803142612806695</v>
      </c>
    </row>
    <row r="421" spans="1:9" ht="13.5" x14ac:dyDescent="0.25">
      <c r="A421" s="3">
        <v>42618</v>
      </c>
      <c r="B421" s="2">
        <v>4.5331000000000001</v>
      </c>
      <c r="C421" s="2">
        <f t="shared" si="54"/>
        <v>-9.5699999999999896E-2</v>
      </c>
      <c r="D421" s="2">
        <f t="shared" si="55"/>
        <v>0</v>
      </c>
      <c r="E421" s="2">
        <f t="shared" si="56"/>
        <v>9.5699999999999896E-2</v>
      </c>
      <c r="F421" s="2">
        <f t="shared" si="60"/>
        <v>3.0944720412904601E-2</v>
      </c>
      <c r="G421" s="2">
        <f t="shared" si="60"/>
        <v>1.7259202923971519E-2</v>
      </c>
      <c r="H421" s="2">
        <f t="shared" si="58"/>
        <v>1.7929402967923334</v>
      </c>
      <c r="I421" s="2">
        <f t="shared" si="59"/>
        <v>64.195439438913496</v>
      </c>
    </row>
    <row r="422" spans="1:9" ht="13.5" x14ac:dyDescent="0.25">
      <c r="A422" s="3">
        <v>42619</v>
      </c>
      <c r="B422" s="2">
        <v>4.5027999999999997</v>
      </c>
      <c r="C422" s="2">
        <f t="shared" si="54"/>
        <v>-3.0300000000000438E-2</v>
      </c>
      <c r="D422" s="2">
        <f t="shared" si="55"/>
        <v>0</v>
      </c>
      <c r="E422" s="2">
        <f t="shared" si="56"/>
        <v>3.0300000000000438E-2</v>
      </c>
      <c r="F422" s="2">
        <f t="shared" si="60"/>
        <v>2.8734383240554273E-2</v>
      </c>
      <c r="G422" s="2">
        <f t="shared" si="60"/>
        <v>1.8190688429402156E-2</v>
      </c>
      <c r="H422" s="2">
        <f t="shared" si="58"/>
        <v>1.5796204388894939</v>
      </c>
      <c r="I422" s="2">
        <f t="shared" si="59"/>
        <v>61.234607040464759</v>
      </c>
    </row>
    <row r="423" spans="1:9" ht="13.5" x14ac:dyDescent="0.25">
      <c r="A423" s="3">
        <v>42620</v>
      </c>
      <c r="B423" s="2">
        <v>4.4776999999999996</v>
      </c>
      <c r="C423" s="2">
        <f t="shared" si="54"/>
        <v>-2.5100000000000122E-2</v>
      </c>
      <c r="D423" s="2">
        <f t="shared" si="55"/>
        <v>0</v>
      </c>
      <c r="E423" s="2">
        <f t="shared" si="56"/>
        <v>2.5100000000000122E-2</v>
      </c>
      <c r="F423" s="2">
        <f t="shared" si="60"/>
        <v>2.6681927294800397E-2</v>
      </c>
      <c r="G423" s="2">
        <f t="shared" si="60"/>
        <v>1.8684210684444869E-2</v>
      </c>
      <c r="H423" s="2">
        <f t="shared" si="58"/>
        <v>1.4280468008752358</v>
      </c>
      <c r="I423" s="2">
        <f t="shared" si="59"/>
        <v>58.814632418142395</v>
      </c>
    </row>
    <row r="424" spans="1:9" ht="13.5" x14ac:dyDescent="0.25">
      <c r="A424" s="3">
        <v>42621</v>
      </c>
      <c r="B424" s="2">
        <v>4.4322999999999997</v>
      </c>
      <c r="C424" s="2">
        <f t="shared" si="54"/>
        <v>-4.5399999999999885E-2</v>
      </c>
      <c r="D424" s="2">
        <f t="shared" si="55"/>
        <v>0</v>
      </c>
      <c r="E424" s="2">
        <f t="shared" si="56"/>
        <v>4.5399999999999885E-2</v>
      </c>
      <c r="F424" s="2">
        <f t="shared" si="60"/>
        <v>2.4776075345171795E-2</v>
      </c>
      <c r="G424" s="2">
        <f t="shared" si="60"/>
        <v>2.0592481349841655E-2</v>
      </c>
      <c r="H424" s="2">
        <f t="shared" si="58"/>
        <v>1.2031612375534486</v>
      </c>
      <c r="I424" s="2">
        <f t="shared" si="59"/>
        <v>54.610675653023328</v>
      </c>
    </row>
    <row r="425" spans="1:9" ht="13.5" x14ac:dyDescent="0.25">
      <c r="A425" s="3">
        <v>42622</v>
      </c>
      <c r="B425" s="2">
        <v>4.4071999999999996</v>
      </c>
      <c r="C425" s="2">
        <f t="shared" si="54"/>
        <v>-2.5100000000000122E-2</v>
      </c>
      <c r="D425" s="2">
        <f t="shared" si="55"/>
        <v>0</v>
      </c>
      <c r="E425" s="2">
        <f t="shared" si="56"/>
        <v>2.5100000000000122E-2</v>
      </c>
      <c r="F425" s="2">
        <f t="shared" si="60"/>
        <v>2.3006355677659525E-2</v>
      </c>
      <c r="G425" s="2">
        <f t="shared" si="60"/>
        <v>2.0914446967710117E-2</v>
      </c>
      <c r="H425" s="2">
        <f t="shared" si="58"/>
        <v>1.1000221862514037</v>
      </c>
      <c r="I425" s="2">
        <f t="shared" si="59"/>
        <v>52.381455465238346</v>
      </c>
    </row>
    <row r="426" spans="1:9" ht="13.5" x14ac:dyDescent="0.25">
      <c r="A426" s="3">
        <v>42627</v>
      </c>
      <c r="B426" s="2">
        <v>4.4322999999999997</v>
      </c>
      <c r="C426" s="2">
        <f t="shared" si="54"/>
        <v>2.5100000000000122E-2</v>
      </c>
      <c r="D426" s="2">
        <f t="shared" si="55"/>
        <v>2.5100000000000122E-2</v>
      </c>
      <c r="E426" s="2">
        <f t="shared" si="56"/>
        <v>0</v>
      </c>
      <c r="F426" s="2">
        <f t="shared" si="60"/>
        <v>2.3155901700683854E-2</v>
      </c>
      <c r="G426" s="2">
        <f t="shared" si="60"/>
        <v>1.9420557898587966E-2</v>
      </c>
      <c r="H426" s="2">
        <f t="shared" si="58"/>
        <v>1.1923396753894222</v>
      </c>
      <c r="I426" s="2">
        <f t="shared" si="59"/>
        <v>54.386630355427407</v>
      </c>
    </row>
    <row r="427" spans="1:9" ht="13.5" x14ac:dyDescent="0.25">
      <c r="A427" s="3">
        <v>42628</v>
      </c>
      <c r="B427" s="2">
        <v>4.4071999999999996</v>
      </c>
      <c r="C427" s="2">
        <f t="shared" si="54"/>
        <v>-2.5100000000000122E-2</v>
      </c>
      <c r="D427" s="2">
        <f t="shared" si="55"/>
        <v>0</v>
      </c>
      <c r="E427" s="2">
        <f t="shared" si="56"/>
        <v>2.5100000000000122E-2</v>
      </c>
      <c r="F427" s="2">
        <f t="shared" si="60"/>
        <v>2.1501908722063579E-2</v>
      </c>
      <c r="G427" s="2">
        <f t="shared" si="60"/>
        <v>1.9826232334403119E-2</v>
      </c>
      <c r="H427" s="2">
        <f t="shared" si="58"/>
        <v>1.0845181454245734</v>
      </c>
      <c r="I427" s="2">
        <f t="shared" si="59"/>
        <v>52.027282554725822</v>
      </c>
    </row>
    <row r="428" spans="1:9" ht="13.5" x14ac:dyDescent="0.25">
      <c r="A428" s="3">
        <v>42629</v>
      </c>
      <c r="B428" s="2">
        <v>4.3971</v>
      </c>
      <c r="C428" s="2">
        <f t="shared" si="54"/>
        <v>-1.0099999999999554E-2</v>
      </c>
      <c r="D428" s="2">
        <f t="shared" si="55"/>
        <v>0</v>
      </c>
      <c r="E428" s="2">
        <f t="shared" si="56"/>
        <v>1.0099999999999554E-2</v>
      </c>
      <c r="F428" s="2">
        <f t="shared" si="60"/>
        <v>1.9966058099059041E-2</v>
      </c>
      <c r="G428" s="2">
        <f t="shared" si="60"/>
        <v>1.9131501453374295E-2</v>
      </c>
      <c r="H428" s="2">
        <f t="shared" si="58"/>
        <v>1.0436221196605324</v>
      </c>
      <c r="I428" s="2">
        <f t="shared" si="59"/>
        <v>51.067274601328407</v>
      </c>
    </row>
    <row r="429" spans="1:9" ht="13.5" x14ac:dyDescent="0.25">
      <c r="A429" s="3">
        <v>42632</v>
      </c>
      <c r="B429" s="2">
        <v>4.3819999999999997</v>
      </c>
      <c r="C429" s="2">
        <f t="shared" si="54"/>
        <v>-1.5100000000000335E-2</v>
      </c>
      <c r="D429" s="2">
        <f t="shared" si="55"/>
        <v>0</v>
      </c>
      <c r="E429" s="2">
        <f t="shared" si="56"/>
        <v>1.5100000000000335E-2</v>
      </c>
      <c r="F429" s="2">
        <f t="shared" ref="F429:G444" si="61">((F428*13)+D429)/14</f>
        <v>1.8539911091983392E-2</v>
      </c>
      <c r="G429" s="2">
        <f t="shared" si="61"/>
        <v>1.8843537063847584E-2</v>
      </c>
      <c r="H429" s="2">
        <f t="shared" si="58"/>
        <v>0.98388699686075842</v>
      </c>
      <c r="I429" s="2">
        <f t="shared" si="59"/>
        <v>49.593903202028685</v>
      </c>
    </row>
    <row r="430" spans="1:9" ht="13.5" x14ac:dyDescent="0.25">
      <c r="A430" s="3">
        <v>42633</v>
      </c>
      <c r="B430" s="2">
        <v>4.3769</v>
      </c>
      <c r="C430" s="2">
        <f t="shared" si="54"/>
        <v>-5.0999999999996604E-3</v>
      </c>
      <c r="D430" s="2">
        <f t="shared" si="55"/>
        <v>0</v>
      </c>
      <c r="E430" s="2">
        <f t="shared" si="56"/>
        <v>5.0999999999996604E-3</v>
      </c>
      <c r="F430" s="2">
        <f t="shared" si="61"/>
        <v>1.7215631728270293E-2</v>
      </c>
      <c r="G430" s="2">
        <f t="shared" si="61"/>
        <v>1.7861855845001304E-2</v>
      </c>
      <c r="H430" s="2">
        <f t="shared" si="58"/>
        <v>0.96382099809008037</v>
      </c>
      <c r="I430" s="2">
        <f t="shared" si="59"/>
        <v>49.078862025991533</v>
      </c>
    </row>
    <row r="431" spans="1:9" ht="13.5" x14ac:dyDescent="0.25">
      <c r="A431" s="3">
        <v>42634</v>
      </c>
      <c r="B431" s="2">
        <v>4.3315999999999999</v>
      </c>
      <c r="C431" s="2">
        <f t="shared" si="54"/>
        <v>-4.5300000000000118E-2</v>
      </c>
      <c r="D431" s="2">
        <f t="shared" si="55"/>
        <v>0</v>
      </c>
      <c r="E431" s="2">
        <f t="shared" si="56"/>
        <v>4.5300000000000118E-2</v>
      </c>
      <c r="F431" s="2">
        <f t="shared" si="61"/>
        <v>1.5985943747679556E-2</v>
      </c>
      <c r="G431" s="2">
        <f t="shared" si="61"/>
        <v>1.9821723284644075E-2</v>
      </c>
      <c r="H431" s="2">
        <f t="shared" si="58"/>
        <v>0.80648607177681142</v>
      </c>
      <c r="I431" s="2">
        <f t="shared" si="59"/>
        <v>44.643913085007803</v>
      </c>
    </row>
    <row r="432" spans="1:9" ht="13.5" x14ac:dyDescent="0.25">
      <c r="A432" s="3">
        <v>42635</v>
      </c>
      <c r="B432" s="2">
        <v>4.2812000000000001</v>
      </c>
      <c r="C432" s="2">
        <f t="shared" si="54"/>
        <v>-5.0399999999999778E-2</v>
      </c>
      <c r="D432" s="2">
        <f t="shared" si="55"/>
        <v>0</v>
      </c>
      <c r="E432" s="2">
        <f t="shared" si="56"/>
        <v>5.0399999999999778E-2</v>
      </c>
      <c r="F432" s="2">
        <f t="shared" si="61"/>
        <v>1.4844090622845302E-2</v>
      </c>
      <c r="G432" s="2">
        <f t="shared" si="61"/>
        <v>2.2005885907169481E-2</v>
      </c>
      <c r="H432" s="2">
        <f t="shared" si="58"/>
        <v>0.67455092176085141</v>
      </c>
      <c r="I432" s="2">
        <f t="shared" si="59"/>
        <v>40.282496817208553</v>
      </c>
    </row>
    <row r="433" spans="1:9" ht="13.5" x14ac:dyDescent="0.25">
      <c r="A433" s="3">
        <v>42636</v>
      </c>
      <c r="B433" s="2">
        <v>4.2912999999999997</v>
      </c>
      <c r="C433" s="2">
        <f t="shared" si="54"/>
        <v>1.0099999999999554E-2</v>
      </c>
      <c r="D433" s="2">
        <f t="shared" si="55"/>
        <v>1.0099999999999554E-2</v>
      </c>
      <c r="E433" s="2">
        <f t="shared" si="56"/>
        <v>0</v>
      </c>
      <c r="F433" s="2">
        <f t="shared" si="61"/>
        <v>1.4505227006927749E-2</v>
      </c>
      <c r="G433" s="2">
        <f t="shared" si="61"/>
        <v>2.0434036913800229E-2</v>
      </c>
      <c r="H433" s="2">
        <f t="shared" si="58"/>
        <v>0.70985616146810282</v>
      </c>
      <c r="I433" s="2">
        <f t="shared" si="59"/>
        <v>41.515548352243371</v>
      </c>
    </row>
    <row r="434" spans="1:9" ht="13.5" x14ac:dyDescent="0.25">
      <c r="A434" s="3">
        <v>42639</v>
      </c>
      <c r="B434" s="2">
        <v>4.2912999999999997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1.3469139363575768E-2</v>
      </c>
      <c r="G434" s="2">
        <f t="shared" si="61"/>
        <v>1.8974462848528783E-2</v>
      </c>
      <c r="H434" s="2">
        <f t="shared" si="58"/>
        <v>0.70985616146810293</v>
      </c>
      <c r="I434" s="2">
        <f t="shared" si="59"/>
        <v>41.515548352243378</v>
      </c>
    </row>
    <row r="435" spans="1:9" ht="13.5" x14ac:dyDescent="0.25">
      <c r="A435" s="3">
        <v>42640</v>
      </c>
      <c r="B435" s="2">
        <v>4.2912999999999997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1.2507057980463213E-2</v>
      </c>
      <c r="G435" s="2">
        <f t="shared" si="61"/>
        <v>1.761914407363387E-2</v>
      </c>
      <c r="H435" s="2">
        <f t="shared" si="58"/>
        <v>0.70985616146810293</v>
      </c>
      <c r="I435" s="2">
        <f t="shared" si="59"/>
        <v>41.515548352243378</v>
      </c>
    </row>
    <row r="436" spans="1:9" ht="13.5" x14ac:dyDescent="0.25">
      <c r="A436" s="3">
        <v>42641</v>
      </c>
      <c r="B436" s="2">
        <v>4.2408999999999999</v>
      </c>
      <c r="C436" s="2">
        <f t="shared" si="54"/>
        <v>-5.0399999999999778E-2</v>
      </c>
      <c r="D436" s="2">
        <f t="shared" si="55"/>
        <v>0</v>
      </c>
      <c r="E436" s="2">
        <f t="shared" si="56"/>
        <v>5.0399999999999778E-2</v>
      </c>
      <c r="F436" s="2">
        <f t="shared" si="61"/>
        <v>1.1613696696144411E-2</v>
      </c>
      <c r="G436" s="2">
        <f t="shared" si="61"/>
        <v>1.9960633782660005E-2</v>
      </c>
      <c r="H436" s="2">
        <f t="shared" si="58"/>
        <v>0.58183005723161663</v>
      </c>
      <c r="I436" s="2">
        <f t="shared" si="59"/>
        <v>36.782083800448561</v>
      </c>
    </row>
    <row r="437" spans="1:9" ht="13.5" x14ac:dyDescent="0.25">
      <c r="A437" s="3">
        <v>42642</v>
      </c>
      <c r="B437" s="2">
        <v>4.2812000000000001</v>
      </c>
      <c r="C437" s="2">
        <f t="shared" si="54"/>
        <v>4.0300000000000225E-2</v>
      </c>
      <c r="D437" s="2">
        <f t="shared" si="55"/>
        <v>4.0300000000000225E-2</v>
      </c>
      <c r="E437" s="2">
        <f t="shared" si="56"/>
        <v>0</v>
      </c>
      <c r="F437" s="2">
        <f t="shared" si="61"/>
        <v>1.3662718360705541E-2</v>
      </c>
      <c r="G437" s="2">
        <f t="shared" si="61"/>
        <v>1.8534874226755722E-2</v>
      </c>
      <c r="H437" s="2">
        <f t="shared" si="58"/>
        <v>0.73713574710870933</v>
      </c>
      <c r="I437" s="2">
        <f t="shared" si="59"/>
        <v>42.433974911609468</v>
      </c>
    </row>
    <row r="438" spans="1:9" ht="13.5" x14ac:dyDescent="0.25">
      <c r="A438" s="3">
        <v>42643</v>
      </c>
      <c r="B438" s="2">
        <v>4.2712000000000003</v>
      </c>
      <c r="C438" s="2">
        <f t="shared" si="54"/>
        <v>-9.9999999999997868E-3</v>
      </c>
      <c r="D438" s="2">
        <f t="shared" si="55"/>
        <v>0</v>
      </c>
      <c r="E438" s="2">
        <f t="shared" si="56"/>
        <v>9.9999999999997868E-3</v>
      </c>
      <c r="F438" s="2">
        <f t="shared" si="61"/>
        <v>1.2686809906369431E-2</v>
      </c>
      <c r="G438" s="2">
        <f t="shared" si="61"/>
        <v>1.792524035341601E-2</v>
      </c>
      <c r="H438" s="2">
        <f t="shared" si="58"/>
        <v>0.70776233156347657</v>
      </c>
      <c r="I438" s="2">
        <f t="shared" si="59"/>
        <v>41.443842534898387</v>
      </c>
    </row>
    <row r="439" spans="1:9" ht="13.5" x14ac:dyDescent="0.25">
      <c r="A439" s="3">
        <v>42647</v>
      </c>
      <c r="B439" s="2">
        <v>4.3014000000000001</v>
      </c>
      <c r="C439" s="2">
        <f t="shared" si="54"/>
        <v>3.0199999999999783E-2</v>
      </c>
      <c r="D439" s="2">
        <f t="shared" si="55"/>
        <v>3.0199999999999783E-2</v>
      </c>
      <c r="E439" s="2">
        <f t="shared" si="56"/>
        <v>0</v>
      </c>
      <c r="F439" s="2">
        <f t="shared" si="61"/>
        <v>1.3937752055914457E-2</v>
      </c>
      <c r="G439" s="2">
        <f t="shared" si="61"/>
        <v>1.6644866042457723E-2</v>
      </c>
      <c r="H439" s="2">
        <f t="shared" si="58"/>
        <v>0.8373604221483093</v>
      </c>
      <c r="I439" s="2">
        <f t="shared" si="59"/>
        <v>45.574097060893294</v>
      </c>
    </row>
    <row r="440" spans="1:9" ht="13.5" x14ac:dyDescent="0.25">
      <c r="A440" s="3">
        <v>42648</v>
      </c>
      <c r="B440" s="2">
        <v>4.3064</v>
      </c>
      <c r="C440" s="2">
        <f t="shared" si="54"/>
        <v>4.9999999999998934E-3</v>
      </c>
      <c r="D440" s="2">
        <f t="shared" si="55"/>
        <v>4.9999999999998934E-3</v>
      </c>
      <c r="E440" s="2">
        <f t="shared" si="56"/>
        <v>0</v>
      </c>
      <c r="F440" s="2">
        <f t="shared" si="61"/>
        <v>1.3299341194777702E-2</v>
      </c>
      <c r="G440" s="2">
        <f t="shared" si="61"/>
        <v>1.5455947039425029E-2</v>
      </c>
      <c r="H440" s="2">
        <f t="shared" si="58"/>
        <v>0.86046757024035758</v>
      </c>
      <c r="I440" s="2">
        <f t="shared" si="59"/>
        <v>46.250070896381814</v>
      </c>
    </row>
    <row r="441" spans="1:9" ht="13.5" x14ac:dyDescent="0.25">
      <c r="A441" s="3">
        <v>42649</v>
      </c>
      <c r="B441" s="2">
        <v>4.3064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1.2349388252293579E-2</v>
      </c>
      <c r="G441" s="2">
        <f t="shared" si="61"/>
        <v>1.4351950822323241E-2</v>
      </c>
      <c r="H441" s="2">
        <f t="shared" si="58"/>
        <v>0.86046757024035747</v>
      </c>
      <c r="I441" s="2">
        <f t="shared" si="59"/>
        <v>46.250070896381814</v>
      </c>
    </row>
    <row r="442" spans="1:9" ht="13.5" x14ac:dyDescent="0.25">
      <c r="A442" s="3">
        <v>42650</v>
      </c>
      <c r="B442" s="2">
        <v>4.2712000000000003</v>
      </c>
      <c r="C442" s="2">
        <f t="shared" si="54"/>
        <v>-3.5199999999999676E-2</v>
      </c>
      <c r="D442" s="2">
        <f t="shared" si="55"/>
        <v>0</v>
      </c>
      <c r="E442" s="2">
        <f t="shared" si="56"/>
        <v>3.5199999999999676E-2</v>
      </c>
      <c r="F442" s="2">
        <f t="shared" si="61"/>
        <v>1.1467289091415466E-2</v>
      </c>
      <c r="G442" s="2">
        <f t="shared" si="61"/>
        <v>1.5841097192157271E-2</v>
      </c>
      <c r="H442" s="2">
        <f t="shared" si="58"/>
        <v>0.72389487623955595</v>
      </c>
      <c r="I442" s="2">
        <f t="shared" si="59"/>
        <v>41.991822483899654</v>
      </c>
    </row>
    <row r="443" spans="1:9" ht="13.5" x14ac:dyDescent="0.25">
      <c r="A443" s="3">
        <v>42653</v>
      </c>
      <c r="B443" s="2">
        <v>4.2812000000000001</v>
      </c>
      <c r="C443" s="2">
        <f t="shared" si="54"/>
        <v>9.9999999999997868E-3</v>
      </c>
      <c r="D443" s="2">
        <f t="shared" si="55"/>
        <v>9.9999999999997868E-3</v>
      </c>
      <c r="E443" s="2">
        <f t="shared" si="56"/>
        <v>0</v>
      </c>
      <c r="F443" s="2">
        <f t="shared" si="61"/>
        <v>1.1362482727742916E-2</v>
      </c>
      <c r="G443" s="2">
        <f t="shared" si="61"/>
        <v>1.4709590249860323E-2</v>
      </c>
      <c r="H443" s="2">
        <f t="shared" si="58"/>
        <v>0.77245406124421512</v>
      </c>
      <c r="I443" s="2">
        <f t="shared" si="59"/>
        <v>43.581048340512318</v>
      </c>
    </row>
    <row r="444" spans="1:9" ht="13.5" x14ac:dyDescent="0.25">
      <c r="A444" s="3">
        <v>42654</v>
      </c>
      <c r="B444" s="2">
        <v>4.1805000000000003</v>
      </c>
      <c r="C444" s="2">
        <f t="shared" si="54"/>
        <v>-0.10069999999999979</v>
      </c>
      <c r="D444" s="2">
        <f t="shared" si="55"/>
        <v>0</v>
      </c>
      <c r="E444" s="2">
        <f t="shared" si="56"/>
        <v>0.10069999999999979</v>
      </c>
      <c r="F444" s="2">
        <f t="shared" si="61"/>
        <v>1.0550876818618422E-2</v>
      </c>
      <c r="G444" s="2">
        <f t="shared" si="61"/>
        <v>2.0851762374870287E-2</v>
      </c>
      <c r="H444" s="2">
        <f t="shared" si="58"/>
        <v>0.50599448760906263</v>
      </c>
      <c r="I444" s="2">
        <f t="shared" si="59"/>
        <v>33.598694535222805</v>
      </c>
    </row>
    <row r="445" spans="1:9" ht="13.5" x14ac:dyDescent="0.25">
      <c r="A445" s="3">
        <v>42655</v>
      </c>
      <c r="B445" s="2">
        <v>4.4222999999999999</v>
      </c>
      <c r="C445" s="2">
        <f t="shared" si="54"/>
        <v>0.24179999999999957</v>
      </c>
      <c r="D445" s="2">
        <f t="shared" si="55"/>
        <v>0.24179999999999957</v>
      </c>
      <c r="E445" s="2">
        <f t="shared" si="56"/>
        <v>0</v>
      </c>
      <c r="F445" s="2">
        <f t="shared" ref="F445:G460" si="62">((F444*13)+D445)/14</f>
        <v>2.7068671331574218E-2</v>
      </c>
      <c r="G445" s="2">
        <f t="shared" si="62"/>
        <v>1.9362350776665267E-2</v>
      </c>
      <c r="H445" s="2">
        <f t="shared" si="58"/>
        <v>1.3980054200958028</v>
      </c>
      <c r="I445" s="2">
        <f t="shared" si="59"/>
        <v>58.298676407493318</v>
      </c>
    </row>
    <row r="446" spans="1:9" ht="13.5" x14ac:dyDescent="0.25">
      <c r="A446" s="3">
        <v>42656</v>
      </c>
      <c r="B446" s="2">
        <v>4.5583</v>
      </c>
      <c r="C446" s="2">
        <f t="shared" si="54"/>
        <v>0.13600000000000012</v>
      </c>
      <c r="D446" s="2">
        <f t="shared" si="55"/>
        <v>0.13600000000000012</v>
      </c>
      <c r="E446" s="2">
        <f t="shared" si="56"/>
        <v>0</v>
      </c>
      <c r="F446" s="2">
        <f t="shared" si="62"/>
        <v>3.4849480522176068E-2</v>
      </c>
      <c r="G446" s="2">
        <f t="shared" si="62"/>
        <v>1.7979325721189179E-2</v>
      </c>
      <c r="H446" s="2">
        <f t="shared" si="58"/>
        <v>1.9383085362931549</v>
      </c>
      <c r="I446" s="2">
        <f t="shared" si="59"/>
        <v>65.966814320270203</v>
      </c>
    </row>
    <row r="447" spans="1:9" ht="13.5" x14ac:dyDescent="0.25">
      <c r="A447" s="3">
        <v>42657</v>
      </c>
      <c r="B447" s="2">
        <v>4.5682999999999998</v>
      </c>
      <c r="C447" s="2">
        <f t="shared" si="54"/>
        <v>9.9999999999997868E-3</v>
      </c>
      <c r="D447" s="2">
        <f t="shared" si="55"/>
        <v>9.9999999999997868E-3</v>
      </c>
      <c r="E447" s="2">
        <f t="shared" si="56"/>
        <v>0</v>
      </c>
      <c r="F447" s="2">
        <f t="shared" si="62"/>
        <v>3.3074517627734903E-2</v>
      </c>
      <c r="G447" s="2">
        <f t="shared" si="62"/>
        <v>1.6695088169675666E-2</v>
      </c>
      <c r="H447" s="2">
        <f t="shared" si="58"/>
        <v>1.9810927197024464</v>
      </c>
      <c r="I447" s="2">
        <f t="shared" si="59"/>
        <v>66.455253357573739</v>
      </c>
    </row>
    <row r="448" spans="1:9" ht="13.5" x14ac:dyDescent="0.25">
      <c r="A448" s="3">
        <v>42660</v>
      </c>
      <c r="B448" s="2">
        <v>4.5331000000000001</v>
      </c>
      <c r="C448" s="2">
        <f t="shared" si="54"/>
        <v>-3.5199999999999676E-2</v>
      </c>
      <c r="D448" s="2">
        <f t="shared" si="55"/>
        <v>0</v>
      </c>
      <c r="E448" s="2">
        <f t="shared" si="56"/>
        <v>3.5199999999999676E-2</v>
      </c>
      <c r="F448" s="2">
        <f t="shared" si="62"/>
        <v>3.0712052082896697E-2</v>
      </c>
      <c r="G448" s="2">
        <f t="shared" si="62"/>
        <v>1.8016867586127382E-2</v>
      </c>
      <c r="H448" s="2">
        <f t="shared" si="58"/>
        <v>1.7046277293253986</v>
      </c>
      <c r="I448" s="2">
        <f t="shared" si="59"/>
        <v>63.026334857203253</v>
      </c>
    </row>
    <row r="449" spans="1:9" ht="13.5" x14ac:dyDescent="0.25">
      <c r="A449" s="3">
        <v>42661</v>
      </c>
      <c r="B449" s="2">
        <v>4.5079000000000002</v>
      </c>
      <c r="C449" s="2">
        <f t="shared" si="54"/>
        <v>-2.5199999999999889E-2</v>
      </c>
      <c r="D449" s="2">
        <f t="shared" si="55"/>
        <v>0</v>
      </c>
      <c r="E449" s="2">
        <f t="shared" si="56"/>
        <v>2.5199999999999889E-2</v>
      </c>
      <c r="F449" s="2">
        <f t="shared" si="62"/>
        <v>2.8518334076975505E-2</v>
      </c>
      <c r="G449" s="2">
        <f t="shared" si="62"/>
        <v>1.8529948472832562E-2</v>
      </c>
      <c r="H449" s="2">
        <f t="shared" si="58"/>
        <v>1.5390401176121609</v>
      </c>
      <c r="I449" s="2">
        <f t="shared" si="59"/>
        <v>60.615037428378663</v>
      </c>
    </row>
    <row r="450" spans="1:9" ht="13.5" x14ac:dyDescent="0.25">
      <c r="A450" s="3">
        <v>42662</v>
      </c>
      <c r="B450" s="2">
        <v>4.6237000000000004</v>
      </c>
      <c r="C450" s="2">
        <f t="shared" si="54"/>
        <v>0.11580000000000013</v>
      </c>
      <c r="D450" s="2">
        <f t="shared" si="55"/>
        <v>0.11580000000000013</v>
      </c>
      <c r="E450" s="2">
        <f t="shared" si="56"/>
        <v>0</v>
      </c>
      <c r="F450" s="2">
        <f t="shared" si="62"/>
        <v>3.4752738785762981E-2</v>
      </c>
      <c r="G450" s="2">
        <f t="shared" si="62"/>
        <v>1.7206380724773093E-2</v>
      </c>
      <c r="H450" s="2">
        <f t="shared" si="58"/>
        <v>2.0197587942319157</v>
      </c>
      <c r="I450" s="2">
        <f t="shared" si="59"/>
        <v>66.884772323202952</v>
      </c>
    </row>
    <row r="451" spans="1:9" ht="13.5" x14ac:dyDescent="0.25">
      <c r="A451" s="3">
        <v>42663</v>
      </c>
      <c r="B451" s="2">
        <v>4.6691000000000003</v>
      </c>
      <c r="C451" s="2">
        <f t="shared" ref="C451:C514" si="63">B451-B450</f>
        <v>4.5399999999999885E-2</v>
      </c>
      <c r="D451" s="2">
        <f t="shared" ref="D451:D514" si="64">IF(C451&gt;0,C451,0)</f>
        <v>4.5399999999999885E-2</v>
      </c>
      <c r="E451" s="2">
        <f t="shared" ref="E451:E514" si="65">IF(C451&lt;0,-C451,0)</f>
        <v>0</v>
      </c>
      <c r="F451" s="2">
        <f t="shared" si="62"/>
        <v>3.5513257443922759E-2</v>
      </c>
      <c r="G451" s="2">
        <f t="shared" si="62"/>
        <v>1.5977353530146444E-2</v>
      </c>
      <c r="H451" s="2">
        <f t="shared" si="58"/>
        <v>2.2227246444109481</v>
      </c>
      <c r="I451" s="2">
        <f t="shared" si="59"/>
        <v>68.970355511623893</v>
      </c>
    </row>
    <row r="452" spans="1:9" ht="13.5" x14ac:dyDescent="0.25">
      <c r="A452" s="3">
        <v>42664</v>
      </c>
      <c r="B452" s="2">
        <v>4.6993</v>
      </c>
      <c r="C452" s="2">
        <f t="shared" si="63"/>
        <v>3.0199999999999783E-2</v>
      </c>
      <c r="D452" s="2">
        <f t="shared" si="64"/>
        <v>3.0199999999999783E-2</v>
      </c>
      <c r="E452" s="2">
        <f t="shared" si="65"/>
        <v>0</v>
      </c>
      <c r="F452" s="2">
        <f t="shared" si="62"/>
        <v>3.5133739055071118E-2</v>
      </c>
      <c r="G452" s="2">
        <f t="shared" si="62"/>
        <v>1.483611399227884E-2</v>
      </c>
      <c r="H452" s="2">
        <f t="shared" si="58"/>
        <v>2.3681227492155812</v>
      </c>
      <c r="I452" s="2">
        <f t="shared" si="59"/>
        <v>70.309870676984829</v>
      </c>
    </row>
    <row r="453" spans="1:9" ht="13.5" x14ac:dyDescent="0.25">
      <c r="A453" s="3">
        <v>42667</v>
      </c>
      <c r="B453" s="2">
        <v>4.8353000000000002</v>
      </c>
      <c r="C453" s="2">
        <f t="shared" si="63"/>
        <v>0.13600000000000012</v>
      </c>
      <c r="D453" s="2">
        <f t="shared" si="64"/>
        <v>0.13600000000000012</v>
      </c>
      <c r="E453" s="2">
        <f t="shared" si="65"/>
        <v>0</v>
      </c>
      <c r="F453" s="2">
        <f t="shared" si="62"/>
        <v>4.2338471979708907E-2</v>
      </c>
      <c r="G453" s="2">
        <f t="shared" si="62"/>
        <v>1.3776391564258925E-2</v>
      </c>
      <c r="H453" s="2">
        <f t="shared" si="58"/>
        <v>3.0732628193837508</v>
      </c>
      <c r="I453" s="2">
        <f t="shared" si="59"/>
        <v>75.449656839199704</v>
      </c>
    </row>
    <row r="454" spans="1:9" ht="13.5" x14ac:dyDescent="0.25">
      <c r="A454" s="3">
        <v>42668</v>
      </c>
      <c r="B454" s="2">
        <v>4.7194000000000003</v>
      </c>
      <c r="C454" s="2">
        <f t="shared" si="63"/>
        <v>-0.11589999999999989</v>
      </c>
      <c r="D454" s="2">
        <f t="shared" si="64"/>
        <v>0</v>
      </c>
      <c r="E454" s="2">
        <f t="shared" si="65"/>
        <v>0.11589999999999989</v>
      </c>
      <c r="F454" s="2">
        <f t="shared" si="62"/>
        <v>3.9314295409729701E-2</v>
      </c>
      <c r="G454" s="2">
        <f t="shared" si="62"/>
        <v>2.1070935023954709E-2</v>
      </c>
      <c r="H454" s="2">
        <f t="shared" si="58"/>
        <v>1.8658068740202958</v>
      </c>
      <c r="I454" s="2">
        <f t="shared" si="59"/>
        <v>65.10581333775815</v>
      </c>
    </row>
    <row r="455" spans="1:9" ht="13.5" x14ac:dyDescent="0.25">
      <c r="A455" s="3">
        <v>42669</v>
      </c>
      <c r="B455" s="2">
        <v>4.7194000000000003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3.6506131451891861E-2</v>
      </c>
      <c r="G455" s="2">
        <f t="shared" si="62"/>
        <v>1.9565868236529373E-2</v>
      </c>
      <c r="H455" s="2">
        <f t="shared" si="58"/>
        <v>1.8658068740202955</v>
      </c>
      <c r="I455" s="2">
        <f t="shared" si="59"/>
        <v>65.10581333775815</v>
      </c>
    </row>
    <row r="456" spans="1:9" ht="13.5" x14ac:dyDescent="0.25">
      <c r="A456" s="3">
        <v>42670</v>
      </c>
      <c r="B456" s="2">
        <v>4.6791</v>
      </c>
      <c r="C456" s="2">
        <f t="shared" si="63"/>
        <v>-4.0300000000000225E-2</v>
      </c>
      <c r="D456" s="2">
        <f t="shared" si="64"/>
        <v>0</v>
      </c>
      <c r="E456" s="2">
        <f t="shared" si="65"/>
        <v>4.0300000000000225E-2</v>
      </c>
      <c r="F456" s="2">
        <f t="shared" si="62"/>
        <v>3.3898550633899585E-2</v>
      </c>
      <c r="G456" s="2">
        <f t="shared" si="62"/>
        <v>2.1046877648205863E-2</v>
      </c>
      <c r="H456" s="2">
        <f t="shared" si="58"/>
        <v>1.6106213567877732</v>
      </c>
      <c r="I456" s="2">
        <f t="shared" si="59"/>
        <v>61.694942952951045</v>
      </c>
    </row>
    <row r="457" spans="1:9" ht="13.5" x14ac:dyDescent="0.25">
      <c r="A457" s="3">
        <v>42671</v>
      </c>
      <c r="B457" s="2">
        <v>4.6741000000000001</v>
      </c>
      <c r="C457" s="2">
        <f t="shared" si="63"/>
        <v>-4.9999999999998934E-3</v>
      </c>
      <c r="D457" s="2">
        <f t="shared" si="64"/>
        <v>0</v>
      </c>
      <c r="E457" s="2">
        <f t="shared" si="65"/>
        <v>4.9999999999998934E-3</v>
      </c>
      <c r="F457" s="2">
        <f t="shared" si="62"/>
        <v>3.1477225588621045E-2</v>
      </c>
      <c r="G457" s="2">
        <f t="shared" si="62"/>
        <v>1.9900672101905437E-2</v>
      </c>
      <c r="H457" s="2">
        <f t="shared" si="58"/>
        <v>1.5817167092365279</v>
      </c>
      <c r="I457" s="2">
        <f t="shared" si="59"/>
        <v>61.266083283950906</v>
      </c>
    </row>
    <row r="458" spans="1:9" ht="13.5" x14ac:dyDescent="0.25">
      <c r="A458" s="3">
        <v>42674</v>
      </c>
      <c r="B458" s="2">
        <v>4.6741000000000001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2.9228852332290972E-2</v>
      </c>
      <c r="G458" s="2">
        <f t="shared" si="62"/>
        <v>1.8479195523197905E-2</v>
      </c>
      <c r="H458" s="2">
        <f t="shared" si="58"/>
        <v>1.5817167092365281</v>
      </c>
      <c r="I458" s="2">
        <f t="shared" si="59"/>
        <v>61.266083283950913</v>
      </c>
    </row>
    <row r="459" spans="1:9" ht="13.5" x14ac:dyDescent="0.25">
      <c r="A459" s="3">
        <v>42675</v>
      </c>
      <c r="B459" s="2">
        <v>4.6237000000000004</v>
      </c>
      <c r="C459" s="2">
        <f t="shared" si="63"/>
        <v>-5.0399999999999778E-2</v>
      </c>
      <c r="D459" s="2">
        <f t="shared" si="64"/>
        <v>0</v>
      </c>
      <c r="E459" s="2">
        <f t="shared" si="65"/>
        <v>5.0399999999999778E-2</v>
      </c>
      <c r="F459" s="2">
        <f t="shared" si="62"/>
        <v>2.7141077165698763E-2</v>
      </c>
      <c r="G459" s="2">
        <f t="shared" si="62"/>
        <v>2.075925298582661E-2</v>
      </c>
      <c r="H459" s="2">
        <f t="shared" si="58"/>
        <v>1.3074207045999848</v>
      </c>
      <c r="I459" s="2">
        <f t="shared" si="59"/>
        <v>56.661565963829723</v>
      </c>
    </row>
    <row r="460" spans="1:9" ht="13.5" x14ac:dyDescent="0.25">
      <c r="A460" s="3">
        <v>42676</v>
      </c>
      <c r="B460" s="2">
        <v>4.6589999999999998</v>
      </c>
      <c r="C460" s="2">
        <f t="shared" si="63"/>
        <v>3.5299999999999443E-2</v>
      </c>
      <c r="D460" s="2">
        <f t="shared" si="64"/>
        <v>3.5299999999999443E-2</v>
      </c>
      <c r="E460" s="2">
        <f t="shared" si="65"/>
        <v>0</v>
      </c>
      <c r="F460" s="2">
        <f t="shared" si="62"/>
        <v>2.7723857368148811E-2</v>
      </c>
      <c r="G460" s="2">
        <f t="shared" si="62"/>
        <v>1.9276449201124708E-2</v>
      </c>
      <c r="H460" s="2">
        <f t="shared" si="58"/>
        <v>1.4382242849233473</v>
      </c>
      <c r="I460" s="2">
        <f t="shared" si="59"/>
        <v>58.986545816008146</v>
      </c>
    </row>
    <row r="461" spans="1:9" ht="13.5" x14ac:dyDescent="0.25">
      <c r="A461" s="3">
        <v>42677</v>
      </c>
      <c r="B461" s="2">
        <v>4.7949999999999999</v>
      </c>
      <c r="C461" s="2">
        <f t="shared" si="63"/>
        <v>0.13600000000000012</v>
      </c>
      <c r="D461" s="2">
        <f t="shared" si="64"/>
        <v>0.13600000000000012</v>
      </c>
      <c r="E461" s="2">
        <f t="shared" si="65"/>
        <v>0</v>
      </c>
      <c r="F461" s="2">
        <f t="shared" ref="F461:G476" si="66">((F460*13)+D461)/14</f>
        <v>3.5457867556138188E-2</v>
      </c>
      <c r="G461" s="2">
        <f t="shared" si="66"/>
        <v>1.7899559972472945E-2</v>
      </c>
      <c r="H461" s="2">
        <f t="shared" si="58"/>
        <v>1.9809351520745482</v>
      </c>
      <c r="I461" s="2">
        <f t="shared" si="59"/>
        <v>66.453480234078171</v>
      </c>
    </row>
    <row r="462" spans="1:9" ht="13.5" x14ac:dyDescent="0.25">
      <c r="A462" s="3">
        <v>42678</v>
      </c>
      <c r="B462" s="2">
        <v>4.6589999999999998</v>
      </c>
      <c r="C462" s="2">
        <f t="shared" si="63"/>
        <v>-0.13600000000000012</v>
      </c>
      <c r="D462" s="2">
        <f t="shared" si="64"/>
        <v>0</v>
      </c>
      <c r="E462" s="2">
        <f t="shared" si="65"/>
        <v>0.13600000000000012</v>
      </c>
      <c r="F462" s="2">
        <f t="shared" si="66"/>
        <v>3.2925162730699745E-2</v>
      </c>
      <c r="G462" s="2">
        <f t="shared" si="66"/>
        <v>2.6335305688724886E-2</v>
      </c>
      <c r="H462" s="2">
        <f t="shared" si="58"/>
        <v>1.2502289937267073</v>
      </c>
      <c r="I462" s="2">
        <f t="shared" si="59"/>
        <v>55.560078428113471</v>
      </c>
    </row>
    <row r="463" spans="1:9" ht="13.5" x14ac:dyDescent="0.25">
      <c r="A463" s="3">
        <v>42681</v>
      </c>
      <c r="B463" s="2">
        <v>4.7093999999999996</v>
      </c>
      <c r="C463" s="2">
        <f t="shared" si="63"/>
        <v>5.0399999999999778E-2</v>
      </c>
      <c r="D463" s="2">
        <f t="shared" si="64"/>
        <v>5.0399999999999778E-2</v>
      </c>
      <c r="E463" s="2">
        <f t="shared" si="65"/>
        <v>0</v>
      </c>
      <c r="F463" s="2">
        <f t="shared" si="66"/>
        <v>3.4173365392792601E-2</v>
      </c>
      <c r="G463" s="2">
        <f t="shared" si="66"/>
        <v>2.4454212425244537E-2</v>
      </c>
      <c r="H463" s="2">
        <f t="shared" si="58"/>
        <v>1.3974428944403379</v>
      </c>
      <c r="I463" s="2">
        <f t="shared" si="59"/>
        <v>58.288891788872355</v>
      </c>
    </row>
    <row r="464" spans="1:9" ht="13.5" x14ac:dyDescent="0.25">
      <c r="A464" s="3">
        <v>42682</v>
      </c>
      <c r="B464" s="2">
        <v>4.7093999999999996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3.1732410721878844E-2</v>
      </c>
      <c r="G464" s="2">
        <f t="shared" si="66"/>
        <v>2.2707482966298497E-2</v>
      </c>
      <c r="H464" s="2">
        <f t="shared" si="58"/>
        <v>1.3974428944403381</v>
      </c>
      <c r="I464" s="2">
        <f t="shared" si="59"/>
        <v>58.288891788872363</v>
      </c>
    </row>
    <row r="465" spans="1:9" ht="13.5" x14ac:dyDescent="0.25">
      <c r="A465" s="3">
        <v>42683</v>
      </c>
      <c r="B465" s="2">
        <v>4.6791</v>
      </c>
      <c r="C465" s="2">
        <f t="shared" si="63"/>
        <v>-3.029999999999955E-2</v>
      </c>
      <c r="D465" s="2">
        <f t="shared" si="64"/>
        <v>0</v>
      </c>
      <c r="E465" s="2">
        <f t="shared" si="65"/>
        <v>3.029999999999955E-2</v>
      </c>
      <c r="F465" s="2">
        <f t="shared" si="66"/>
        <v>2.9465809956030355E-2</v>
      </c>
      <c r="G465" s="2">
        <f t="shared" si="66"/>
        <v>2.3249805611562858E-2</v>
      </c>
      <c r="H465" s="2">
        <f t="shared" ref="H465:H528" si="67">F465/G465</f>
        <v>1.2673572608872086</v>
      </c>
      <c r="I465" s="2">
        <f t="shared" ref="I465:I528" si="68">IF(G465=0,100,100-(100/(1+H465)))</f>
        <v>55.895790343657453</v>
      </c>
    </row>
    <row r="466" spans="1:9" ht="13.5" x14ac:dyDescent="0.25">
      <c r="A466" s="3">
        <v>42684</v>
      </c>
      <c r="B466" s="2">
        <v>4.6791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2.7361109244885329E-2</v>
      </c>
      <c r="G466" s="2">
        <f t="shared" si="66"/>
        <v>2.1589105210736943E-2</v>
      </c>
      <c r="H466" s="2">
        <f t="shared" si="67"/>
        <v>1.2673572608872083</v>
      </c>
      <c r="I466" s="2">
        <f t="shared" si="68"/>
        <v>55.895790343657453</v>
      </c>
    </row>
    <row r="467" spans="1:9" ht="13.5" x14ac:dyDescent="0.25">
      <c r="A467" s="3">
        <v>42685</v>
      </c>
      <c r="B467" s="2">
        <v>4.6942000000000004</v>
      </c>
      <c r="C467" s="2">
        <f t="shared" si="63"/>
        <v>1.5100000000000335E-2</v>
      </c>
      <c r="D467" s="2">
        <f t="shared" si="64"/>
        <v>1.5100000000000335E-2</v>
      </c>
      <c r="E467" s="2">
        <f t="shared" si="65"/>
        <v>0</v>
      </c>
      <c r="F467" s="2">
        <f t="shared" si="66"/>
        <v>2.6485315727393544E-2</v>
      </c>
      <c r="G467" s="2">
        <f t="shared" si="66"/>
        <v>2.0047026267112876E-2</v>
      </c>
      <c r="H467" s="2">
        <f t="shared" si="67"/>
        <v>1.3211593267996398</v>
      </c>
      <c r="I467" s="2">
        <f t="shared" si="68"/>
        <v>56.918080182855142</v>
      </c>
    </row>
    <row r="468" spans="1:9" ht="13.5" x14ac:dyDescent="0.25">
      <c r="A468" s="3">
        <v>42688</v>
      </c>
      <c r="B468" s="2">
        <v>4.7496999999999998</v>
      </c>
      <c r="C468" s="2">
        <f t="shared" si="63"/>
        <v>5.5499999999999439E-2</v>
      </c>
      <c r="D468" s="2">
        <f t="shared" si="64"/>
        <v>5.5499999999999439E-2</v>
      </c>
      <c r="E468" s="2">
        <f t="shared" si="65"/>
        <v>0</v>
      </c>
      <c r="F468" s="2">
        <f t="shared" si="66"/>
        <v>2.8557793175436823E-2</v>
      </c>
      <c r="G468" s="2">
        <f t="shared" si="66"/>
        <v>1.8615095819461958E-2</v>
      </c>
      <c r="H468" s="2">
        <f t="shared" si="67"/>
        <v>1.5341201276858236</v>
      </c>
      <c r="I468" s="2">
        <f t="shared" si="68"/>
        <v>60.53857159040021</v>
      </c>
    </row>
    <row r="469" spans="1:9" ht="13.5" x14ac:dyDescent="0.25">
      <c r="A469" s="3">
        <v>42689</v>
      </c>
      <c r="B469" s="2">
        <v>4.8353000000000002</v>
      </c>
      <c r="C469" s="2">
        <f t="shared" si="63"/>
        <v>8.5600000000000342E-2</v>
      </c>
      <c r="D469" s="2">
        <f t="shared" si="64"/>
        <v>8.5600000000000342E-2</v>
      </c>
      <c r="E469" s="2">
        <f t="shared" si="65"/>
        <v>0</v>
      </c>
      <c r="F469" s="2">
        <f t="shared" si="66"/>
        <v>3.2632236520048499E-2</v>
      </c>
      <c r="G469" s="2">
        <f t="shared" si="66"/>
        <v>1.7285446118071819E-2</v>
      </c>
      <c r="H469" s="2">
        <f t="shared" si="67"/>
        <v>1.8878446235721804</v>
      </c>
      <c r="I469" s="2">
        <f t="shared" si="68"/>
        <v>65.372098213406332</v>
      </c>
    </row>
    <row r="470" spans="1:9" ht="13.5" x14ac:dyDescent="0.25">
      <c r="A470" s="3">
        <v>42690</v>
      </c>
      <c r="B470" s="2">
        <v>4.8353000000000002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3.0301362482902178E-2</v>
      </c>
      <c r="G470" s="2">
        <f t="shared" si="66"/>
        <v>1.6050771395352402E-2</v>
      </c>
      <c r="H470" s="2">
        <f t="shared" si="67"/>
        <v>1.8878446235721806</v>
      </c>
      <c r="I470" s="2">
        <f t="shared" si="68"/>
        <v>65.372098213406346</v>
      </c>
    </row>
    <row r="471" spans="1:9" ht="13.5" x14ac:dyDescent="0.25">
      <c r="A471" s="3">
        <v>42691</v>
      </c>
      <c r="B471" s="2">
        <v>4.8251999999999997</v>
      </c>
      <c r="C471" s="2">
        <f t="shared" si="63"/>
        <v>-1.0100000000000442E-2</v>
      </c>
      <c r="D471" s="2">
        <f t="shared" si="64"/>
        <v>0</v>
      </c>
      <c r="E471" s="2">
        <f t="shared" si="65"/>
        <v>1.0100000000000442E-2</v>
      </c>
      <c r="F471" s="2">
        <f t="shared" si="66"/>
        <v>2.8136979448409167E-2</v>
      </c>
      <c r="G471" s="2">
        <f t="shared" si="66"/>
        <v>1.5625716295684405E-2</v>
      </c>
      <c r="H471" s="2">
        <f t="shared" si="67"/>
        <v>1.8006841360725454</v>
      </c>
      <c r="I471" s="2">
        <f t="shared" si="68"/>
        <v>64.294438379533943</v>
      </c>
    </row>
    <row r="472" spans="1:9" ht="13.5" x14ac:dyDescent="0.25">
      <c r="A472" s="3">
        <v>42692</v>
      </c>
      <c r="B472" s="2">
        <v>4.7344999999999997</v>
      </c>
      <c r="C472" s="2">
        <f t="shared" si="63"/>
        <v>-9.0700000000000003E-2</v>
      </c>
      <c r="D472" s="2">
        <f t="shared" si="64"/>
        <v>0</v>
      </c>
      <c r="E472" s="2">
        <f t="shared" si="65"/>
        <v>9.0700000000000003E-2</v>
      </c>
      <c r="F472" s="2">
        <f t="shared" si="66"/>
        <v>2.6127195202094226E-2</v>
      </c>
      <c r="G472" s="2">
        <f t="shared" si="66"/>
        <v>2.0988165131706951E-2</v>
      </c>
      <c r="H472" s="2">
        <f t="shared" si="67"/>
        <v>1.2448537086562041</v>
      </c>
      <c r="I472" s="2">
        <f t="shared" si="68"/>
        <v>55.453667375117647</v>
      </c>
    </row>
    <row r="473" spans="1:9" ht="13.5" x14ac:dyDescent="0.25">
      <c r="A473" s="3">
        <v>42695</v>
      </c>
      <c r="B473" s="2">
        <v>4.6439000000000004</v>
      </c>
      <c r="C473" s="2">
        <f t="shared" si="63"/>
        <v>-9.0599999999999348E-2</v>
      </c>
      <c r="D473" s="2">
        <f t="shared" si="64"/>
        <v>0</v>
      </c>
      <c r="E473" s="2">
        <f t="shared" si="65"/>
        <v>9.0599999999999348E-2</v>
      </c>
      <c r="F473" s="2">
        <f t="shared" si="66"/>
        <v>2.426096697337321E-2</v>
      </c>
      <c r="G473" s="2">
        <f t="shared" si="66"/>
        <v>2.5960439050870695E-2</v>
      </c>
      <c r="H473" s="2">
        <f t="shared" si="67"/>
        <v>0.93453608106676123</v>
      </c>
      <c r="I473" s="2">
        <f t="shared" si="68"/>
        <v>48.308020212857961</v>
      </c>
    </row>
    <row r="474" spans="1:9" ht="13.5" x14ac:dyDescent="0.25">
      <c r="A474" s="3">
        <v>42696</v>
      </c>
      <c r="B474" s="2">
        <v>4.6841999999999997</v>
      </c>
      <c r="C474" s="2">
        <f t="shared" si="63"/>
        <v>4.0299999999999336E-2</v>
      </c>
      <c r="D474" s="2">
        <f t="shared" si="64"/>
        <v>4.0299999999999336E-2</v>
      </c>
      <c r="E474" s="2">
        <f t="shared" si="65"/>
        <v>0</v>
      </c>
      <c r="F474" s="2">
        <f t="shared" si="66"/>
        <v>2.5406612189560789E-2</v>
      </c>
      <c r="G474" s="2">
        <f t="shared" si="66"/>
        <v>2.4106121975808501E-2</v>
      </c>
      <c r="H474" s="2">
        <f t="shared" si="67"/>
        <v>1.0539485453138162</v>
      </c>
      <c r="I474" s="2">
        <f t="shared" si="68"/>
        <v>51.313288627334472</v>
      </c>
    </row>
    <row r="475" spans="1:9" ht="13.5" x14ac:dyDescent="0.25">
      <c r="A475" s="3">
        <v>42697</v>
      </c>
      <c r="B475" s="2">
        <v>4.6136999999999997</v>
      </c>
      <c r="C475" s="2">
        <f t="shared" si="63"/>
        <v>-7.0500000000000007E-2</v>
      </c>
      <c r="D475" s="2">
        <f t="shared" si="64"/>
        <v>0</v>
      </c>
      <c r="E475" s="2">
        <f t="shared" si="65"/>
        <v>7.0500000000000007E-2</v>
      </c>
      <c r="F475" s="2">
        <f t="shared" si="66"/>
        <v>2.3591854176020732E-2</v>
      </c>
      <c r="G475" s="2">
        <f t="shared" si="66"/>
        <v>2.7419970406107892E-2</v>
      </c>
      <c r="H475" s="2">
        <f t="shared" si="67"/>
        <v>0.8603894835264142</v>
      </c>
      <c r="I475" s="2">
        <f t="shared" si="68"/>
        <v>46.247814833672606</v>
      </c>
    </row>
    <row r="476" spans="1:9" ht="13.5" x14ac:dyDescent="0.25">
      <c r="A476" s="3">
        <v>42698</v>
      </c>
      <c r="B476" s="2">
        <v>4.6086</v>
      </c>
      <c r="C476" s="2">
        <f t="shared" si="63"/>
        <v>-5.0999999999996604E-3</v>
      </c>
      <c r="D476" s="2">
        <f t="shared" si="64"/>
        <v>0</v>
      </c>
      <c r="E476" s="2">
        <f t="shared" si="65"/>
        <v>5.0999999999996604E-3</v>
      </c>
      <c r="F476" s="2">
        <f t="shared" si="66"/>
        <v>2.1906721734876393E-2</v>
      </c>
      <c r="G476" s="2">
        <f t="shared" si="66"/>
        <v>2.5825686805671592E-2</v>
      </c>
      <c r="H476" s="2">
        <f t="shared" si="67"/>
        <v>0.84825321005850063</v>
      </c>
      <c r="I476" s="2">
        <f t="shared" si="68"/>
        <v>45.894859288876972</v>
      </c>
    </row>
    <row r="477" spans="1:9" ht="13.5" x14ac:dyDescent="0.25">
      <c r="A477" s="3">
        <v>42699</v>
      </c>
      <c r="B477" s="2">
        <v>4.6841999999999997</v>
      </c>
      <c r="C477" s="2">
        <f t="shared" si="63"/>
        <v>7.5599999999999667E-2</v>
      </c>
      <c r="D477" s="2">
        <f t="shared" si="64"/>
        <v>7.5599999999999667E-2</v>
      </c>
      <c r="E477" s="2">
        <f t="shared" si="65"/>
        <v>0</v>
      </c>
      <c r="F477" s="2">
        <f t="shared" ref="F477:G492" si="69">((F476*13)+D477)/14</f>
        <v>2.5741955896670912E-2</v>
      </c>
      <c r="G477" s="2">
        <f t="shared" si="69"/>
        <v>2.3980994890980763E-2</v>
      </c>
      <c r="H477" s="2">
        <f t="shared" si="67"/>
        <v>1.0734315241588432</v>
      </c>
      <c r="I477" s="2">
        <f t="shared" si="68"/>
        <v>51.770772830046397</v>
      </c>
    </row>
    <row r="478" spans="1:9" ht="13.5" x14ac:dyDescent="0.25">
      <c r="A478" s="3">
        <v>42702</v>
      </c>
      <c r="B478" s="2">
        <v>4.6589999999999998</v>
      </c>
      <c r="C478" s="2">
        <f t="shared" si="63"/>
        <v>-2.5199999999999889E-2</v>
      </c>
      <c r="D478" s="2">
        <f t="shared" si="64"/>
        <v>0</v>
      </c>
      <c r="E478" s="2">
        <f t="shared" si="65"/>
        <v>2.5199999999999889E-2</v>
      </c>
      <c r="F478" s="2">
        <f t="shared" si="69"/>
        <v>2.3903244761194421E-2</v>
      </c>
      <c r="G478" s="2">
        <f t="shared" si="69"/>
        <v>2.406806668448213E-2</v>
      </c>
      <c r="H478" s="2">
        <f t="shared" si="67"/>
        <v>0.99315184200507567</v>
      </c>
      <c r="I478" s="2">
        <f t="shared" si="68"/>
        <v>49.828207820131873</v>
      </c>
    </row>
    <row r="479" spans="1:9" ht="13.5" x14ac:dyDescent="0.25">
      <c r="A479" s="3">
        <v>42703</v>
      </c>
      <c r="B479" s="2">
        <v>4.6086</v>
      </c>
      <c r="C479" s="2">
        <f t="shared" si="63"/>
        <v>-5.0399999999999778E-2</v>
      </c>
      <c r="D479" s="2">
        <f t="shared" si="64"/>
        <v>0</v>
      </c>
      <c r="E479" s="2">
        <f t="shared" si="65"/>
        <v>5.0399999999999778E-2</v>
      </c>
      <c r="F479" s="2">
        <f t="shared" si="69"/>
        <v>2.219587013539482E-2</v>
      </c>
      <c r="G479" s="2">
        <f t="shared" si="69"/>
        <v>2.5948919064161961E-2</v>
      </c>
      <c r="H479" s="2">
        <f t="shared" si="67"/>
        <v>0.85536781245156079</v>
      </c>
      <c r="I479" s="2">
        <f t="shared" si="68"/>
        <v>46.102331123300786</v>
      </c>
    </row>
    <row r="480" spans="1:9" ht="13.5" x14ac:dyDescent="0.25">
      <c r="A480" s="3">
        <v>42704</v>
      </c>
      <c r="B480" s="2">
        <v>4.6086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2.0610450840009478E-2</v>
      </c>
      <c r="G480" s="2">
        <f t="shared" si="69"/>
        <v>2.4095424845293249E-2</v>
      </c>
      <c r="H480" s="2">
        <f t="shared" si="67"/>
        <v>0.8553678124515609</v>
      </c>
      <c r="I480" s="2">
        <f t="shared" si="68"/>
        <v>46.102331123300786</v>
      </c>
    </row>
    <row r="481" spans="1:9" ht="13.5" x14ac:dyDescent="0.25">
      <c r="A481" s="3">
        <v>42705</v>
      </c>
      <c r="B481" s="2">
        <v>4.6086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1.91382757800088E-2</v>
      </c>
      <c r="G481" s="2">
        <f t="shared" si="69"/>
        <v>2.2374323070629445E-2</v>
      </c>
      <c r="H481" s="2">
        <f t="shared" si="67"/>
        <v>0.8553678124515609</v>
      </c>
      <c r="I481" s="2">
        <f t="shared" si="68"/>
        <v>46.102331123300786</v>
      </c>
    </row>
    <row r="482" spans="1:9" ht="13.5" x14ac:dyDescent="0.25">
      <c r="A482" s="3">
        <v>42706</v>
      </c>
      <c r="B482" s="2">
        <v>4.6741000000000001</v>
      </c>
      <c r="C482" s="2">
        <f t="shared" si="63"/>
        <v>6.5500000000000114E-2</v>
      </c>
      <c r="D482" s="2">
        <f t="shared" si="64"/>
        <v>6.5500000000000114E-2</v>
      </c>
      <c r="E482" s="2">
        <f t="shared" si="65"/>
        <v>0</v>
      </c>
      <c r="F482" s="2">
        <f t="shared" si="69"/>
        <v>2.244982751000818E-2</v>
      </c>
      <c r="G482" s="2">
        <f t="shared" si="69"/>
        <v>2.0776157137013057E-2</v>
      </c>
      <c r="H482" s="2">
        <f t="shared" si="67"/>
        <v>1.0805572638846408</v>
      </c>
      <c r="I482" s="2">
        <f t="shared" si="68"/>
        <v>51.935954017776737</v>
      </c>
    </row>
    <row r="483" spans="1:9" ht="13.5" x14ac:dyDescent="0.25">
      <c r="A483" s="3">
        <v>42709</v>
      </c>
      <c r="B483" s="2">
        <v>4.5734000000000004</v>
      </c>
      <c r="C483" s="2">
        <f t="shared" si="63"/>
        <v>-0.10069999999999979</v>
      </c>
      <c r="D483" s="2">
        <f t="shared" si="64"/>
        <v>0</v>
      </c>
      <c r="E483" s="2">
        <f t="shared" si="65"/>
        <v>0.10069999999999979</v>
      </c>
      <c r="F483" s="2">
        <f t="shared" si="69"/>
        <v>2.0846268402150453E-2</v>
      </c>
      <c r="G483" s="2">
        <f t="shared" si="69"/>
        <v>2.6485003055797825E-2</v>
      </c>
      <c r="H483" s="2">
        <f t="shared" si="67"/>
        <v>0.78709707369986515</v>
      </c>
      <c r="I483" s="2">
        <f t="shared" si="68"/>
        <v>44.043330677629122</v>
      </c>
    </row>
    <row r="484" spans="1:9" ht="13.5" x14ac:dyDescent="0.25">
      <c r="A484" s="3">
        <v>42710</v>
      </c>
      <c r="B484" s="2">
        <v>4.6036000000000001</v>
      </c>
      <c r="C484" s="2">
        <f t="shared" si="63"/>
        <v>3.0199999999999783E-2</v>
      </c>
      <c r="D484" s="2">
        <f t="shared" si="64"/>
        <v>3.0199999999999783E-2</v>
      </c>
      <c r="E484" s="2">
        <f t="shared" si="65"/>
        <v>0</v>
      </c>
      <c r="F484" s="2">
        <f t="shared" si="69"/>
        <v>2.1514392087711116E-2</v>
      </c>
      <c r="G484" s="2">
        <f t="shared" si="69"/>
        <v>2.4593217123240838E-2</v>
      </c>
      <c r="H484" s="2">
        <f t="shared" si="67"/>
        <v>0.87480999252349945</v>
      </c>
      <c r="I484" s="2">
        <f t="shared" si="68"/>
        <v>46.661261461808337</v>
      </c>
    </row>
    <row r="485" spans="1:9" ht="13.5" x14ac:dyDescent="0.25">
      <c r="A485" s="3">
        <v>42711</v>
      </c>
      <c r="B485" s="2">
        <v>4.6036000000000001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1.9977649795731751E-2</v>
      </c>
      <c r="G485" s="2">
        <f t="shared" si="69"/>
        <v>2.2836558757295063E-2</v>
      </c>
      <c r="H485" s="2">
        <f t="shared" si="67"/>
        <v>0.87480999252349945</v>
      </c>
      <c r="I485" s="2">
        <f t="shared" si="68"/>
        <v>46.661261461808337</v>
      </c>
    </row>
    <row r="486" spans="1:9" ht="13.5" x14ac:dyDescent="0.25">
      <c r="A486" s="3">
        <v>42712</v>
      </c>
      <c r="B486" s="2">
        <v>4.5834000000000001</v>
      </c>
      <c r="C486" s="2">
        <f t="shared" si="63"/>
        <v>-2.0199999999999996E-2</v>
      </c>
      <c r="D486" s="2">
        <f t="shared" si="64"/>
        <v>0</v>
      </c>
      <c r="E486" s="2">
        <f t="shared" si="65"/>
        <v>2.0199999999999996E-2</v>
      </c>
      <c r="F486" s="2">
        <f t="shared" si="69"/>
        <v>1.8550674810322344E-2</v>
      </c>
      <c r="G486" s="2">
        <f t="shared" si="69"/>
        <v>2.2648233131773988E-2</v>
      </c>
      <c r="H486" s="2">
        <f t="shared" si="67"/>
        <v>0.81907823459733653</v>
      </c>
      <c r="I486" s="2">
        <f t="shared" si="68"/>
        <v>45.027103233888354</v>
      </c>
    </row>
    <row r="487" spans="1:9" ht="13.5" x14ac:dyDescent="0.25">
      <c r="A487" s="3">
        <v>42713</v>
      </c>
      <c r="B487" s="2">
        <v>4.6036000000000001</v>
      </c>
      <c r="C487" s="2">
        <f t="shared" si="63"/>
        <v>2.0199999999999996E-2</v>
      </c>
      <c r="D487" s="2">
        <f t="shared" si="64"/>
        <v>2.0199999999999996E-2</v>
      </c>
      <c r="E487" s="2">
        <f t="shared" si="65"/>
        <v>0</v>
      </c>
      <c r="F487" s="2">
        <f t="shared" si="69"/>
        <v>1.8668483752442178E-2</v>
      </c>
      <c r="G487" s="2">
        <f t="shared" si="69"/>
        <v>2.1030502193790133E-2</v>
      </c>
      <c r="H487" s="2">
        <f t="shared" si="67"/>
        <v>0.88768606571623332</v>
      </c>
      <c r="I487" s="2">
        <f t="shared" si="68"/>
        <v>47.02508970311353</v>
      </c>
    </row>
    <row r="488" spans="1:9" ht="13.5" x14ac:dyDescent="0.25">
      <c r="A488" s="3">
        <v>42717</v>
      </c>
      <c r="B488" s="2">
        <v>4.6036000000000001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1.7335020627267737E-2</v>
      </c>
      <c r="G488" s="2">
        <f t="shared" si="69"/>
        <v>1.9528323465662266E-2</v>
      </c>
      <c r="H488" s="2">
        <f t="shared" si="67"/>
        <v>0.88768606571623343</v>
      </c>
      <c r="I488" s="2">
        <f t="shared" si="68"/>
        <v>47.02508970311353</v>
      </c>
    </row>
    <row r="489" spans="1:9" ht="13.5" x14ac:dyDescent="0.25">
      <c r="A489" s="3">
        <v>42718</v>
      </c>
      <c r="B489" s="2">
        <v>4.6036000000000001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1.6096804868177186E-2</v>
      </c>
      <c r="G489" s="2">
        <f t="shared" si="69"/>
        <v>1.8133443218114963E-2</v>
      </c>
      <c r="H489" s="2">
        <f t="shared" si="67"/>
        <v>0.88768606571623343</v>
      </c>
      <c r="I489" s="2">
        <f t="shared" si="68"/>
        <v>47.02508970311353</v>
      </c>
    </row>
    <row r="490" spans="1:9" ht="13.5" x14ac:dyDescent="0.25">
      <c r="A490" s="3">
        <v>42719</v>
      </c>
      <c r="B490" s="2">
        <v>4.6288</v>
      </c>
      <c r="C490" s="2">
        <f t="shared" si="63"/>
        <v>2.5199999999999889E-2</v>
      </c>
      <c r="D490" s="2">
        <f t="shared" si="64"/>
        <v>2.5199999999999889E-2</v>
      </c>
      <c r="E490" s="2">
        <f t="shared" si="65"/>
        <v>0</v>
      </c>
      <c r="F490" s="2">
        <f t="shared" si="69"/>
        <v>1.6747033091878808E-2</v>
      </c>
      <c r="G490" s="2">
        <f t="shared" si="69"/>
        <v>1.6838197273963896E-2</v>
      </c>
      <c r="H490" s="2">
        <f t="shared" si="67"/>
        <v>0.99458587041107716</v>
      </c>
      <c r="I490" s="2">
        <f t="shared" si="68"/>
        <v>49.864279355698862</v>
      </c>
    </row>
    <row r="491" spans="1:9" ht="13.5" x14ac:dyDescent="0.25">
      <c r="A491" s="3">
        <v>42720</v>
      </c>
      <c r="B491" s="2">
        <v>4.5834000000000001</v>
      </c>
      <c r="C491" s="2">
        <f t="shared" si="63"/>
        <v>-4.5399999999999885E-2</v>
      </c>
      <c r="D491" s="2">
        <f t="shared" si="64"/>
        <v>0</v>
      </c>
      <c r="E491" s="2">
        <f t="shared" si="65"/>
        <v>4.5399999999999885E-2</v>
      </c>
      <c r="F491" s="2">
        <f t="shared" si="69"/>
        <v>1.5550816442458894E-2</v>
      </c>
      <c r="G491" s="2">
        <f t="shared" si="69"/>
        <v>1.8878326040109323E-2</v>
      </c>
      <c r="H491" s="2">
        <f t="shared" si="67"/>
        <v>0.82373916042234219</v>
      </c>
      <c r="I491" s="2">
        <f t="shared" si="68"/>
        <v>45.167597335113449</v>
      </c>
    </row>
    <row r="492" spans="1:9" ht="13.5" x14ac:dyDescent="0.25">
      <c r="A492" s="3">
        <v>42723</v>
      </c>
      <c r="B492" s="2">
        <v>4.6337999999999999</v>
      </c>
      <c r="C492" s="2">
        <f t="shared" si="63"/>
        <v>5.0399999999999778E-2</v>
      </c>
      <c r="D492" s="2">
        <f t="shared" si="64"/>
        <v>5.0399999999999778E-2</v>
      </c>
      <c r="E492" s="2">
        <f t="shared" si="65"/>
        <v>0</v>
      </c>
      <c r="F492" s="2">
        <f t="shared" si="69"/>
        <v>1.8040043839426097E-2</v>
      </c>
      <c r="G492" s="2">
        <f t="shared" si="69"/>
        <v>1.7529874180101514E-2</v>
      </c>
      <c r="H492" s="2">
        <f t="shared" si="67"/>
        <v>1.029102870567302</v>
      </c>
      <c r="I492" s="2">
        <f t="shared" si="68"/>
        <v>50.717136400264543</v>
      </c>
    </row>
    <row r="493" spans="1:9" ht="13.5" x14ac:dyDescent="0.25">
      <c r="A493" s="3">
        <v>42724</v>
      </c>
      <c r="B493" s="2">
        <v>4.6589999999999998</v>
      </c>
      <c r="C493" s="2">
        <f t="shared" si="63"/>
        <v>2.5199999999999889E-2</v>
      </c>
      <c r="D493" s="2">
        <f t="shared" si="64"/>
        <v>2.5199999999999889E-2</v>
      </c>
      <c r="E493" s="2">
        <f t="shared" si="65"/>
        <v>0</v>
      </c>
      <c r="F493" s="2">
        <f t="shared" ref="F493:G508" si="70">((F492*13)+D493)/14</f>
        <v>1.8551469279467079E-2</v>
      </c>
      <c r="G493" s="2">
        <f t="shared" si="70"/>
        <v>1.6277740310094262E-2</v>
      </c>
      <c r="H493" s="2">
        <f t="shared" si="67"/>
        <v>1.1396833298761264</v>
      </c>
      <c r="I493" s="2">
        <f t="shared" si="68"/>
        <v>53.264112215245724</v>
      </c>
    </row>
    <row r="494" spans="1:9" ht="13.5" x14ac:dyDescent="0.25">
      <c r="A494" s="3">
        <v>42725</v>
      </c>
      <c r="B494" s="2">
        <v>4.6489000000000003</v>
      </c>
      <c r="C494" s="2">
        <f t="shared" si="63"/>
        <v>-1.0099999999999554E-2</v>
      </c>
      <c r="D494" s="2">
        <f t="shared" si="64"/>
        <v>0</v>
      </c>
      <c r="E494" s="2">
        <f t="shared" si="65"/>
        <v>1.0099999999999554E-2</v>
      </c>
      <c r="F494" s="2">
        <f t="shared" si="70"/>
        <v>1.7226364330933715E-2</v>
      </c>
      <c r="G494" s="2">
        <f t="shared" si="70"/>
        <v>1.5836473145087498E-2</v>
      </c>
      <c r="H494" s="2">
        <f t="shared" si="67"/>
        <v>1.0877651970304616</v>
      </c>
      <c r="I494" s="2">
        <f t="shared" si="68"/>
        <v>52.101893382342382</v>
      </c>
    </row>
    <row r="495" spans="1:9" ht="13.5" x14ac:dyDescent="0.25">
      <c r="A495" s="3">
        <v>42726</v>
      </c>
      <c r="B495" s="2">
        <v>4.6237000000000004</v>
      </c>
      <c r="C495" s="2">
        <f t="shared" si="63"/>
        <v>-2.5199999999999889E-2</v>
      </c>
      <c r="D495" s="2">
        <f t="shared" si="64"/>
        <v>0</v>
      </c>
      <c r="E495" s="2">
        <f t="shared" si="65"/>
        <v>2.5199999999999889E-2</v>
      </c>
      <c r="F495" s="2">
        <f t="shared" si="70"/>
        <v>1.5995909735867019E-2</v>
      </c>
      <c r="G495" s="2">
        <f t="shared" si="70"/>
        <v>1.6505296491866956E-2</v>
      </c>
      <c r="H495" s="2">
        <f t="shared" si="67"/>
        <v>0.96913798208648116</v>
      </c>
      <c r="I495" s="2">
        <f t="shared" si="68"/>
        <v>49.216357152361212</v>
      </c>
    </row>
    <row r="496" spans="1:9" ht="13.5" x14ac:dyDescent="0.25">
      <c r="A496" s="3">
        <v>42727</v>
      </c>
      <c r="B496" s="2">
        <v>4.5834000000000001</v>
      </c>
      <c r="C496" s="2">
        <f t="shared" si="63"/>
        <v>-4.0300000000000225E-2</v>
      </c>
      <c r="D496" s="2">
        <f t="shared" si="64"/>
        <v>0</v>
      </c>
      <c r="E496" s="2">
        <f t="shared" si="65"/>
        <v>4.0300000000000225E-2</v>
      </c>
      <c r="F496" s="2">
        <f t="shared" si="70"/>
        <v>1.485334475473366E-2</v>
      </c>
      <c r="G496" s="2">
        <f t="shared" si="70"/>
        <v>1.8204918171019331E-2</v>
      </c>
      <c r="H496" s="2">
        <f t="shared" si="67"/>
        <v>0.81589736439348082</v>
      </c>
      <c r="I496" s="2">
        <f t="shared" si="68"/>
        <v>44.930808337066715</v>
      </c>
    </row>
    <row r="497" spans="1:9" ht="13.5" x14ac:dyDescent="0.25">
      <c r="A497" s="3">
        <v>42730</v>
      </c>
      <c r="B497" s="2">
        <v>4.5834000000000001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1.3792391557966969E-2</v>
      </c>
      <c r="G497" s="2">
        <f t="shared" si="70"/>
        <v>1.6904566873089378E-2</v>
      </c>
      <c r="H497" s="2">
        <f t="shared" si="67"/>
        <v>0.81589736439348082</v>
      </c>
      <c r="I497" s="2">
        <f t="shared" si="68"/>
        <v>44.930808337066715</v>
      </c>
    </row>
    <row r="498" spans="1:9" ht="13.5" x14ac:dyDescent="0.25">
      <c r="A498" s="3">
        <v>42731</v>
      </c>
      <c r="B498" s="2">
        <v>4.5331000000000001</v>
      </c>
      <c r="C498" s="2">
        <f t="shared" si="63"/>
        <v>-5.0300000000000011E-2</v>
      </c>
      <c r="D498" s="2">
        <f t="shared" si="64"/>
        <v>0</v>
      </c>
      <c r="E498" s="2">
        <f t="shared" si="65"/>
        <v>5.0300000000000011E-2</v>
      </c>
      <c r="F498" s="2">
        <f t="shared" si="70"/>
        <v>1.28072207323979E-2</v>
      </c>
      <c r="G498" s="2">
        <f t="shared" si="70"/>
        <v>1.9289954953582995E-2</v>
      </c>
      <c r="H498" s="2">
        <f t="shared" si="67"/>
        <v>0.66393212235153687</v>
      </c>
      <c r="I498" s="2">
        <f t="shared" si="68"/>
        <v>39.901394620186842</v>
      </c>
    </row>
    <row r="499" spans="1:9" ht="13.5" x14ac:dyDescent="0.25">
      <c r="A499" s="3">
        <v>42732</v>
      </c>
      <c r="B499" s="2">
        <v>4.5331000000000001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1.1892419251512337E-2</v>
      </c>
      <c r="G499" s="2">
        <f t="shared" si="70"/>
        <v>1.791210102832707E-2</v>
      </c>
      <c r="H499" s="2">
        <f t="shared" si="67"/>
        <v>0.66393212235153687</v>
      </c>
      <c r="I499" s="2">
        <f t="shared" si="68"/>
        <v>39.901394620186842</v>
      </c>
    </row>
    <row r="500" spans="1:9" ht="13.5" x14ac:dyDescent="0.25">
      <c r="A500" s="3">
        <v>42733</v>
      </c>
      <c r="B500" s="2">
        <v>4.5532000000000004</v>
      </c>
      <c r="C500" s="2">
        <f t="shared" si="63"/>
        <v>2.0100000000000229E-2</v>
      </c>
      <c r="D500" s="2">
        <f t="shared" si="64"/>
        <v>2.0100000000000229E-2</v>
      </c>
      <c r="E500" s="2">
        <f t="shared" si="65"/>
        <v>0</v>
      </c>
      <c r="F500" s="2">
        <f t="shared" si="70"/>
        <v>1.2478675019261472E-2</v>
      </c>
      <c r="G500" s="2">
        <f t="shared" si="70"/>
        <v>1.6632665240589421E-2</v>
      </c>
      <c r="H500" s="2">
        <f t="shared" si="67"/>
        <v>0.75025107754884734</v>
      </c>
      <c r="I500" s="2">
        <f t="shared" si="68"/>
        <v>42.865340131630845</v>
      </c>
    </row>
    <row r="501" spans="1:9" ht="13.5" x14ac:dyDescent="0.25">
      <c r="A501" s="3">
        <v>42734</v>
      </c>
      <c r="B501" s="2">
        <v>4.5784000000000002</v>
      </c>
      <c r="C501" s="2">
        <f t="shared" si="63"/>
        <v>2.5199999999999889E-2</v>
      </c>
      <c r="D501" s="2">
        <f t="shared" si="64"/>
        <v>2.5199999999999889E-2</v>
      </c>
      <c r="E501" s="2">
        <f t="shared" si="65"/>
        <v>0</v>
      </c>
      <c r="F501" s="2">
        <f t="shared" si="70"/>
        <v>1.3387341089314216E-2</v>
      </c>
      <c r="G501" s="2">
        <f t="shared" si="70"/>
        <v>1.5444617723404464E-2</v>
      </c>
      <c r="H501" s="2">
        <f t="shared" si="67"/>
        <v>0.8667965325569249</v>
      </c>
      <c r="I501" s="2">
        <f t="shared" si="68"/>
        <v>46.432298187831208</v>
      </c>
    </row>
    <row r="502" spans="1:9" ht="13.5" x14ac:dyDescent="0.25">
      <c r="A502" s="3">
        <v>42737</v>
      </c>
      <c r="B502" s="2">
        <v>4.5834000000000001</v>
      </c>
      <c r="C502" s="2">
        <f t="shared" si="63"/>
        <v>4.9999999999998934E-3</v>
      </c>
      <c r="D502" s="2">
        <f t="shared" si="64"/>
        <v>4.9999999999998934E-3</v>
      </c>
      <c r="E502" s="2">
        <f t="shared" si="65"/>
        <v>0</v>
      </c>
      <c r="F502" s="2">
        <f t="shared" si="70"/>
        <v>1.2788245297220335E-2</v>
      </c>
      <c r="G502" s="2">
        <f t="shared" si="70"/>
        <v>1.4341430743161288E-2</v>
      </c>
      <c r="H502" s="2">
        <f t="shared" si="67"/>
        <v>0.8916994075586504</v>
      </c>
      <c r="I502" s="2">
        <f t="shared" si="68"/>
        <v>47.137478819081572</v>
      </c>
    </row>
    <row r="503" spans="1:9" ht="13.5" x14ac:dyDescent="0.25">
      <c r="A503" s="3">
        <v>42738</v>
      </c>
      <c r="B503" s="2">
        <v>4.5331000000000001</v>
      </c>
      <c r="C503" s="2">
        <f t="shared" si="63"/>
        <v>-5.0300000000000011E-2</v>
      </c>
      <c r="D503" s="2">
        <f t="shared" si="64"/>
        <v>0</v>
      </c>
      <c r="E503" s="2">
        <f t="shared" si="65"/>
        <v>5.0300000000000011E-2</v>
      </c>
      <c r="F503" s="2">
        <f t="shared" si="70"/>
        <v>1.1874799204561739E-2</v>
      </c>
      <c r="G503" s="2">
        <f t="shared" si="70"/>
        <v>1.6909899975792626E-2</v>
      </c>
      <c r="H503" s="2">
        <f t="shared" si="67"/>
        <v>0.70223947046174795</v>
      </c>
      <c r="I503" s="2">
        <f t="shared" si="68"/>
        <v>41.253858969164838</v>
      </c>
    </row>
    <row r="504" spans="1:9" ht="13.5" x14ac:dyDescent="0.25">
      <c r="A504" s="3">
        <v>42739</v>
      </c>
      <c r="B504" s="2">
        <v>4.5079000000000002</v>
      </c>
      <c r="C504" s="2">
        <f t="shared" si="63"/>
        <v>-2.5199999999999889E-2</v>
      </c>
      <c r="D504" s="2">
        <f t="shared" si="64"/>
        <v>0</v>
      </c>
      <c r="E504" s="2">
        <f t="shared" si="65"/>
        <v>2.5199999999999889E-2</v>
      </c>
      <c r="F504" s="2">
        <f t="shared" si="70"/>
        <v>1.1026599261378759E-2</v>
      </c>
      <c r="G504" s="2">
        <f t="shared" si="70"/>
        <v>1.7502049977521715E-2</v>
      </c>
      <c r="H504" s="2">
        <f t="shared" si="67"/>
        <v>0.63001758511377082</v>
      </c>
      <c r="I504" s="2">
        <f t="shared" si="68"/>
        <v>38.650968607175933</v>
      </c>
    </row>
    <row r="505" spans="1:9" ht="13.5" x14ac:dyDescent="0.25">
      <c r="A505" s="3">
        <v>42740</v>
      </c>
      <c r="B505" s="2">
        <v>4.5079000000000002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1.0238985028423133E-2</v>
      </c>
      <c r="G505" s="2">
        <f t="shared" si="70"/>
        <v>1.625190355055588E-2</v>
      </c>
      <c r="H505" s="2">
        <f t="shared" si="67"/>
        <v>0.63001758511377082</v>
      </c>
      <c r="I505" s="2">
        <f t="shared" si="68"/>
        <v>38.650968607175933</v>
      </c>
    </row>
    <row r="506" spans="1:9" ht="13.5" x14ac:dyDescent="0.25">
      <c r="A506" s="3">
        <v>42741</v>
      </c>
      <c r="B506" s="2">
        <v>4.4524999999999997</v>
      </c>
      <c r="C506" s="2">
        <f t="shared" si="63"/>
        <v>-5.540000000000056E-2</v>
      </c>
      <c r="D506" s="2">
        <f t="shared" si="64"/>
        <v>0</v>
      </c>
      <c r="E506" s="2">
        <f t="shared" si="65"/>
        <v>5.540000000000056E-2</v>
      </c>
      <c r="F506" s="2">
        <f t="shared" si="70"/>
        <v>9.5076289549643374E-3</v>
      </c>
      <c r="G506" s="2">
        <f t="shared" si="70"/>
        <v>1.9048196154087642E-2</v>
      </c>
      <c r="H506" s="2">
        <f t="shared" si="67"/>
        <v>0.49913539728663758</v>
      </c>
      <c r="I506" s="2">
        <f t="shared" si="68"/>
        <v>33.294884384028862</v>
      </c>
    </row>
    <row r="507" spans="1:9" ht="13.5" x14ac:dyDescent="0.25">
      <c r="A507" s="3">
        <v>42744</v>
      </c>
      <c r="B507" s="2">
        <v>4.4071999999999996</v>
      </c>
      <c r="C507" s="2">
        <f t="shared" si="63"/>
        <v>-4.5300000000000118E-2</v>
      </c>
      <c r="D507" s="2">
        <f t="shared" si="64"/>
        <v>0</v>
      </c>
      <c r="E507" s="2">
        <f t="shared" si="65"/>
        <v>4.5300000000000118E-2</v>
      </c>
      <c r="F507" s="2">
        <f t="shared" si="70"/>
        <v>8.828512601038313E-3</v>
      </c>
      <c r="G507" s="2">
        <f t="shared" si="70"/>
        <v>2.0923325000224251E-2</v>
      </c>
      <c r="H507" s="2">
        <f t="shared" si="67"/>
        <v>0.42194596704604509</v>
      </c>
      <c r="I507" s="2">
        <f t="shared" si="68"/>
        <v>29.673839711546634</v>
      </c>
    </row>
    <row r="508" spans="1:9" ht="13.5" x14ac:dyDescent="0.25">
      <c r="A508" s="3">
        <v>42745</v>
      </c>
      <c r="B508" s="2">
        <v>4.4071999999999996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8.1979045581070057E-3</v>
      </c>
      <c r="G508" s="2">
        <f t="shared" si="70"/>
        <v>1.9428801785922517E-2</v>
      </c>
      <c r="H508" s="2">
        <f t="shared" si="67"/>
        <v>0.42194596704604515</v>
      </c>
      <c r="I508" s="2">
        <f t="shared" si="68"/>
        <v>29.673839711546634</v>
      </c>
    </row>
    <row r="509" spans="1:9" ht="13.5" x14ac:dyDescent="0.25">
      <c r="A509" s="3">
        <v>42746</v>
      </c>
      <c r="B509" s="2">
        <v>4.3517000000000001</v>
      </c>
      <c r="C509" s="2">
        <f t="shared" si="63"/>
        <v>-5.5499999999999439E-2</v>
      </c>
      <c r="D509" s="2">
        <f t="shared" si="64"/>
        <v>0</v>
      </c>
      <c r="E509" s="2">
        <f t="shared" si="65"/>
        <v>5.5499999999999439E-2</v>
      </c>
      <c r="F509" s="2">
        <f t="shared" ref="F509:G524" si="71">((F508*13)+D509)/14</f>
        <v>7.6123399468136484E-3</v>
      </c>
      <c r="G509" s="2">
        <f t="shared" si="71"/>
        <v>2.2005315944070871E-2</v>
      </c>
      <c r="H509" s="2">
        <f t="shared" si="67"/>
        <v>0.34593186328982123</v>
      </c>
      <c r="I509" s="2">
        <f t="shared" si="68"/>
        <v>25.702033864052396</v>
      </c>
    </row>
    <row r="510" spans="1:9" ht="13.5" x14ac:dyDescent="0.25">
      <c r="A510" s="3">
        <v>42747</v>
      </c>
      <c r="B510" s="2">
        <v>4.4020999999999999</v>
      </c>
      <c r="C510" s="2">
        <f t="shared" si="63"/>
        <v>5.0399999999999778E-2</v>
      </c>
      <c r="D510" s="2">
        <f t="shared" si="64"/>
        <v>5.0399999999999778E-2</v>
      </c>
      <c r="E510" s="2">
        <f t="shared" si="65"/>
        <v>0</v>
      </c>
      <c r="F510" s="2">
        <f t="shared" si="71"/>
        <v>1.0668601379184087E-2</v>
      </c>
      <c r="G510" s="2">
        <f t="shared" si="71"/>
        <v>2.0433507662351524E-2</v>
      </c>
      <c r="H510" s="2">
        <f t="shared" si="67"/>
        <v>0.52211306817580061</v>
      </c>
      <c r="I510" s="2">
        <f t="shared" si="68"/>
        <v>34.301858323937452</v>
      </c>
    </row>
    <row r="511" spans="1:9" ht="13.5" x14ac:dyDescent="0.25">
      <c r="A511" s="3">
        <v>42748</v>
      </c>
      <c r="B511" s="2">
        <v>4.3971</v>
      </c>
      <c r="C511" s="2">
        <f t="shared" si="63"/>
        <v>-4.9999999999998934E-3</v>
      </c>
      <c r="D511" s="2">
        <f t="shared" si="64"/>
        <v>0</v>
      </c>
      <c r="E511" s="2">
        <f t="shared" si="65"/>
        <v>4.9999999999998934E-3</v>
      </c>
      <c r="F511" s="2">
        <f t="shared" si="71"/>
        <v>9.90655842352808E-3</v>
      </c>
      <c r="G511" s="2">
        <f t="shared" si="71"/>
        <v>1.9331114257897835E-2</v>
      </c>
      <c r="H511" s="2">
        <f t="shared" si="67"/>
        <v>0.51246701516342752</v>
      </c>
      <c r="I511" s="2">
        <f t="shared" si="68"/>
        <v>33.882855627635195</v>
      </c>
    </row>
    <row r="512" spans="1:9" ht="13.5" x14ac:dyDescent="0.25">
      <c r="A512" s="3">
        <v>42751</v>
      </c>
      <c r="B512" s="2">
        <v>4.3971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9.1989471075617883E-3</v>
      </c>
      <c r="G512" s="2">
        <f t="shared" si="71"/>
        <v>1.7950320382333705E-2</v>
      </c>
      <c r="H512" s="2">
        <f t="shared" si="67"/>
        <v>0.51246701516342752</v>
      </c>
      <c r="I512" s="2">
        <f t="shared" si="68"/>
        <v>33.882855627635195</v>
      </c>
    </row>
    <row r="513" spans="1:9" ht="13.5" x14ac:dyDescent="0.25">
      <c r="A513" s="3">
        <v>42752</v>
      </c>
      <c r="B513" s="2">
        <v>4.5229999999999997</v>
      </c>
      <c r="C513" s="2">
        <f t="shared" si="63"/>
        <v>0.12589999999999968</v>
      </c>
      <c r="D513" s="2">
        <f t="shared" si="64"/>
        <v>0.12589999999999968</v>
      </c>
      <c r="E513" s="2">
        <f t="shared" si="65"/>
        <v>0</v>
      </c>
      <c r="F513" s="2">
        <f t="shared" si="71"/>
        <v>1.7534736599878781E-2</v>
      </c>
      <c r="G513" s="2">
        <f t="shared" si="71"/>
        <v>1.6668154640738442E-2</v>
      </c>
      <c r="H513" s="2">
        <f t="shared" si="67"/>
        <v>1.0519902759374655</v>
      </c>
      <c r="I513" s="2">
        <f t="shared" si="68"/>
        <v>51.266825592380393</v>
      </c>
    </row>
    <row r="514" spans="1:9" ht="13.5" x14ac:dyDescent="0.25">
      <c r="A514" s="3">
        <v>42753</v>
      </c>
      <c r="B514" s="2">
        <v>4.5027999999999997</v>
      </c>
      <c r="C514" s="2">
        <f t="shared" si="63"/>
        <v>-2.0199999999999996E-2</v>
      </c>
      <c r="D514" s="2">
        <f t="shared" si="64"/>
        <v>0</v>
      </c>
      <c r="E514" s="2">
        <f t="shared" si="65"/>
        <v>2.0199999999999996E-2</v>
      </c>
      <c r="F514" s="2">
        <f t="shared" si="71"/>
        <v>1.6282255414173153E-2</v>
      </c>
      <c r="G514" s="2">
        <f t="shared" si="71"/>
        <v>1.6920429309257124E-2</v>
      </c>
      <c r="H514" s="2">
        <f t="shared" si="67"/>
        <v>0.96228382368910537</v>
      </c>
      <c r="I514" s="2">
        <f t="shared" si="68"/>
        <v>49.038972449969343</v>
      </c>
    </row>
    <row r="515" spans="1:9" ht="13.5" x14ac:dyDescent="0.25">
      <c r="A515" s="3">
        <v>42754</v>
      </c>
      <c r="B515" s="2">
        <v>4.4322999999999997</v>
      </c>
      <c r="C515" s="2">
        <f t="shared" ref="C515:C578" si="72">B515-B514</f>
        <v>-7.0500000000000007E-2</v>
      </c>
      <c r="D515" s="2">
        <f t="shared" ref="D515:D578" si="73">IF(C515&gt;0,C515,0)</f>
        <v>0</v>
      </c>
      <c r="E515" s="2">
        <f t="shared" ref="E515:E578" si="74">IF(C515&lt;0,-C515,0)</f>
        <v>7.0500000000000007E-2</v>
      </c>
      <c r="F515" s="2">
        <f t="shared" si="71"/>
        <v>1.5119237170303642E-2</v>
      </c>
      <c r="G515" s="2">
        <f t="shared" si="71"/>
        <v>2.0747541501453044E-2</v>
      </c>
      <c r="H515" s="2">
        <f t="shared" si="67"/>
        <v>0.7287242765242703</v>
      </c>
      <c r="I515" s="2">
        <f t="shared" si="68"/>
        <v>42.153875341498939</v>
      </c>
    </row>
    <row r="516" spans="1:9" ht="13.5" x14ac:dyDescent="0.25">
      <c r="A516" s="3">
        <v>42755</v>
      </c>
      <c r="B516" s="2">
        <v>4.4272999999999998</v>
      </c>
      <c r="C516" s="2">
        <f t="shared" si="72"/>
        <v>-4.9999999999998934E-3</v>
      </c>
      <c r="D516" s="2">
        <f t="shared" si="73"/>
        <v>0</v>
      </c>
      <c r="E516" s="2">
        <f t="shared" si="74"/>
        <v>4.9999999999998934E-3</v>
      </c>
      <c r="F516" s="2">
        <f t="shared" si="71"/>
        <v>1.4039291658139096E-2</v>
      </c>
      <c r="G516" s="2">
        <f t="shared" si="71"/>
        <v>1.9622717108492106E-2</v>
      </c>
      <c r="H516" s="2">
        <f t="shared" si="67"/>
        <v>0.71546114539170136</v>
      </c>
      <c r="I516" s="2">
        <f t="shared" si="68"/>
        <v>41.70663656904545</v>
      </c>
    </row>
    <row r="517" spans="1:9" ht="13.5" x14ac:dyDescent="0.25">
      <c r="A517" s="3">
        <v>42758</v>
      </c>
      <c r="B517" s="2">
        <v>4.3819999999999997</v>
      </c>
      <c r="C517" s="2">
        <f t="shared" si="72"/>
        <v>-4.5300000000000118E-2</v>
      </c>
      <c r="D517" s="2">
        <f t="shared" si="73"/>
        <v>0</v>
      </c>
      <c r="E517" s="2">
        <f t="shared" si="74"/>
        <v>4.5300000000000118E-2</v>
      </c>
      <c r="F517" s="2">
        <f t="shared" si="71"/>
        <v>1.303648511112916E-2</v>
      </c>
      <c r="G517" s="2">
        <f t="shared" si="71"/>
        <v>2.1456808743599821E-2</v>
      </c>
      <c r="H517" s="2">
        <f t="shared" si="67"/>
        <v>0.60756868679354326</v>
      </c>
      <c r="I517" s="2">
        <f t="shared" si="68"/>
        <v>37.79425985246079</v>
      </c>
    </row>
    <row r="518" spans="1:9" ht="13.5" x14ac:dyDescent="0.25">
      <c r="A518" s="3">
        <v>42759</v>
      </c>
      <c r="B518" s="2">
        <v>4.4122000000000003</v>
      </c>
      <c r="C518" s="2">
        <f t="shared" si="72"/>
        <v>3.0200000000000671E-2</v>
      </c>
      <c r="D518" s="2">
        <f t="shared" si="73"/>
        <v>3.0200000000000671E-2</v>
      </c>
      <c r="E518" s="2">
        <f t="shared" si="74"/>
        <v>0</v>
      </c>
      <c r="F518" s="2">
        <f t="shared" si="71"/>
        <v>1.4262450460334268E-2</v>
      </c>
      <c r="G518" s="2">
        <f t="shared" si="71"/>
        <v>1.9924179547628405E-2</v>
      </c>
      <c r="H518" s="2">
        <f t="shared" si="67"/>
        <v>0.71583627452463616</v>
      </c>
      <c r="I518" s="2">
        <f t="shared" si="68"/>
        <v>41.719381106041432</v>
      </c>
    </row>
    <row r="519" spans="1:9" ht="13.5" x14ac:dyDescent="0.25">
      <c r="A519" s="3">
        <v>42760</v>
      </c>
      <c r="B519" s="2">
        <v>4.3567999999999998</v>
      </c>
      <c r="C519" s="2">
        <f t="shared" si="72"/>
        <v>-5.540000000000056E-2</v>
      </c>
      <c r="D519" s="2">
        <f t="shared" si="73"/>
        <v>0</v>
      </c>
      <c r="E519" s="2">
        <f t="shared" si="74"/>
        <v>5.540000000000056E-2</v>
      </c>
      <c r="F519" s="2">
        <f t="shared" si="71"/>
        <v>1.324370399888182E-2</v>
      </c>
      <c r="G519" s="2">
        <f t="shared" si="71"/>
        <v>2.2458166722797844E-2</v>
      </c>
      <c r="H519" s="2">
        <f t="shared" si="67"/>
        <v>0.58970548052071436</v>
      </c>
      <c r="I519" s="2">
        <f t="shared" si="68"/>
        <v>37.095266245641547</v>
      </c>
    </row>
    <row r="520" spans="1:9" ht="13.5" x14ac:dyDescent="0.25">
      <c r="A520" s="3">
        <v>42761</v>
      </c>
      <c r="B520" s="2">
        <v>4.3315999999999999</v>
      </c>
      <c r="C520" s="2">
        <f t="shared" si="72"/>
        <v>-2.5199999999999889E-2</v>
      </c>
      <c r="D520" s="2">
        <f t="shared" si="73"/>
        <v>0</v>
      </c>
      <c r="E520" s="2">
        <f t="shared" si="74"/>
        <v>2.5199999999999889E-2</v>
      </c>
      <c r="F520" s="2">
        <f t="shared" si="71"/>
        <v>1.2297725141818832E-2</v>
      </c>
      <c r="G520" s="2">
        <f t="shared" si="71"/>
        <v>2.2654011956883706E-2</v>
      </c>
      <c r="H520" s="2">
        <f t="shared" si="67"/>
        <v>0.54284976829819376</v>
      </c>
      <c r="I520" s="2">
        <f t="shared" si="68"/>
        <v>35.184875381416575</v>
      </c>
    </row>
    <row r="521" spans="1:9" ht="13.5" x14ac:dyDescent="0.25">
      <c r="A521" s="3">
        <v>42762</v>
      </c>
      <c r="B521" s="2">
        <v>4.3014000000000001</v>
      </c>
      <c r="C521" s="2">
        <f t="shared" si="72"/>
        <v>-3.0199999999999783E-2</v>
      </c>
      <c r="D521" s="2">
        <f t="shared" si="73"/>
        <v>0</v>
      </c>
      <c r="E521" s="2">
        <f t="shared" si="74"/>
        <v>3.0199999999999783E-2</v>
      </c>
      <c r="F521" s="2">
        <f t="shared" si="71"/>
        <v>1.1419316203117485E-2</v>
      </c>
      <c r="G521" s="2">
        <f t="shared" si="71"/>
        <v>2.3193011102820568E-2</v>
      </c>
      <c r="H521" s="2">
        <f t="shared" si="67"/>
        <v>0.4923602266429627</v>
      </c>
      <c r="I521" s="2">
        <f t="shared" si="68"/>
        <v>32.992049630705992</v>
      </c>
    </row>
    <row r="522" spans="1:9" ht="13.5" x14ac:dyDescent="0.25">
      <c r="A522" s="3">
        <v>42765</v>
      </c>
      <c r="B522" s="2">
        <v>4.2812000000000001</v>
      </c>
      <c r="C522" s="2">
        <f t="shared" si="72"/>
        <v>-2.0199999999999996E-2</v>
      </c>
      <c r="D522" s="2">
        <f t="shared" si="73"/>
        <v>0</v>
      </c>
      <c r="E522" s="2">
        <f t="shared" si="74"/>
        <v>2.0199999999999996E-2</v>
      </c>
      <c r="F522" s="2">
        <f t="shared" si="71"/>
        <v>1.0603650760037664E-2</v>
      </c>
      <c r="G522" s="2">
        <f t="shared" si="71"/>
        <v>2.2979224595476241E-2</v>
      </c>
      <c r="H522" s="2">
        <f t="shared" si="67"/>
        <v>0.46144510733948485</v>
      </c>
      <c r="I522" s="2">
        <f t="shared" si="68"/>
        <v>31.574576768027313</v>
      </c>
    </row>
    <row r="523" spans="1:9" ht="13.5" x14ac:dyDescent="0.25">
      <c r="A523" s="3">
        <v>42766</v>
      </c>
      <c r="B523" s="2">
        <v>4.2309000000000001</v>
      </c>
      <c r="C523" s="2">
        <f t="shared" si="72"/>
        <v>-5.0300000000000011E-2</v>
      </c>
      <c r="D523" s="2">
        <f t="shared" si="73"/>
        <v>0</v>
      </c>
      <c r="E523" s="2">
        <f t="shared" si="74"/>
        <v>5.0300000000000011E-2</v>
      </c>
      <c r="F523" s="2">
        <f t="shared" si="71"/>
        <v>9.8462471343206872E-3</v>
      </c>
      <c r="G523" s="2">
        <f t="shared" si="71"/>
        <v>2.4930708552942223E-2</v>
      </c>
      <c r="H523" s="2">
        <f t="shared" si="67"/>
        <v>0.39494453651052258</v>
      </c>
      <c r="I523" s="2">
        <f t="shared" si="68"/>
        <v>28.3125619817461</v>
      </c>
    </row>
    <row r="524" spans="1:9" ht="13.5" x14ac:dyDescent="0.25">
      <c r="A524" s="3">
        <v>42767</v>
      </c>
      <c r="B524" s="2">
        <v>4.2257999999999996</v>
      </c>
      <c r="C524" s="2">
        <f t="shared" si="72"/>
        <v>-5.1000000000005485E-3</v>
      </c>
      <c r="D524" s="2">
        <f t="shared" si="73"/>
        <v>0</v>
      </c>
      <c r="E524" s="2">
        <f t="shared" si="74"/>
        <v>5.1000000000005485E-3</v>
      </c>
      <c r="F524" s="2">
        <f t="shared" si="71"/>
        <v>9.1429437675834956E-3</v>
      </c>
      <c r="G524" s="2">
        <f t="shared" si="71"/>
        <v>2.3514229370589248E-2</v>
      </c>
      <c r="H524" s="2">
        <f t="shared" si="67"/>
        <v>0.38882600077973045</v>
      </c>
      <c r="I524" s="2">
        <f t="shared" si="68"/>
        <v>27.996739732798162</v>
      </c>
    </row>
    <row r="525" spans="1:9" ht="13.5" x14ac:dyDescent="0.25">
      <c r="A525" s="3">
        <v>42768</v>
      </c>
      <c r="B525" s="2">
        <v>4.2257999999999996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8.4898763556132458E-3</v>
      </c>
      <c r="G525" s="2">
        <f t="shared" si="75"/>
        <v>2.1834641558404304E-2</v>
      </c>
      <c r="H525" s="2">
        <f t="shared" si="67"/>
        <v>0.3888260007797304</v>
      </c>
      <c r="I525" s="2">
        <f t="shared" si="68"/>
        <v>27.996739732798162</v>
      </c>
    </row>
    <row r="526" spans="1:9" ht="13.5" x14ac:dyDescent="0.25">
      <c r="A526" s="3">
        <v>42769</v>
      </c>
      <c r="B526" s="2">
        <v>4.3064</v>
      </c>
      <c r="C526" s="2">
        <f t="shared" si="72"/>
        <v>8.0600000000000449E-2</v>
      </c>
      <c r="D526" s="2">
        <f t="shared" si="73"/>
        <v>8.0600000000000449E-2</v>
      </c>
      <c r="E526" s="2">
        <f t="shared" si="74"/>
        <v>0</v>
      </c>
      <c r="F526" s="2">
        <f t="shared" si="75"/>
        <v>1.3640599473069476E-2</v>
      </c>
      <c r="G526" s="2">
        <f t="shared" si="75"/>
        <v>2.0275024304232565E-2</v>
      </c>
      <c r="H526" s="2">
        <f t="shared" si="67"/>
        <v>0.67277845236525302</v>
      </c>
      <c r="I526" s="2">
        <f t="shared" si="68"/>
        <v>40.219220388328573</v>
      </c>
    </row>
    <row r="527" spans="1:9" ht="13.5" x14ac:dyDescent="0.25">
      <c r="A527" s="3">
        <v>42772</v>
      </c>
      <c r="B527" s="2">
        <v>4.2107000000000001</v>
      </c>
      <c r="C527" s="2">
        <f t="shared" si="72"/>
        <v>-9.5699999999999896E-2</v>
      </c>
      <c r="D527" s="2">
        <f t="shared" si="73"/>
        <v>0</v>
      </c>
      <c r="E527" s="2">
        <f t="shared" si="74"/>
        <v>9.5699999999999896E-2</v>
      </c>
      <c r="F527" s="2">
        <f t="shared" si="75"/>
        <v>1.2666270939278799E-2</v>
      </c>
      <c r="G527" s="2">
        <f t="shared" si="75"/>
        <v>2.5662522568215947E-2</v>
      </c>
      <c r="H527" s="2">
        <f t="shared" si="67"/>
        <v>0.49357076669331323</v>
      </c>
      <c r="I527" s="2">
        <f t="shared" si="68"/>
        <v>33.046359616829733</v>
      </c>
    </row>
    <row r="528" spans="1:9" ht="13.5" x14ac:dyDescent="0.25">
      <c r="A528" s="3">
        <v>42773</v>
      </c>
      <c r="B528" s="2">
        <v>4.2812000000000001</v>
      </c>
      <c r="C528" s="2">
        <f t="shared" si="72"/>
        <v>7.0500000000000007E-2</v>
      </c>
      <c r="D528" s="2">
        <f t="shared" si="73"/>
        <v>7.0500000000000007E-2</v>
      </c>
      <c r="E528" s="2">
        <f t="shared" si="74"/>
        <v>0</v>
      </c>
      <c r="F528" s="2">
        <f t="shared" si="75"/>
        <v>1.6797251586473171E-2</v>
      </c>
      <c r="G528" s="2">
        <f t="shared" si="75"/>
        <v>2.3829485241914809E-2</v>
      </c>
      <c r="H528" s="2">
        <f t="shared" si="67"/>
        <v>0.70489359782424887</v>
      </c>
      <c r="I528" s="2">
        <f t="shared" si="68"/>
        <v>41.345313204520217</v>
      </c>
    </row>
    <row r="529" spans="1:9" ht="13.5" x14ac:dyDescent="0.25">
      <c r="A529" s="3">
        <v>42774</v>
      </c>
      <c r="B529" s="2">
        <v>4.2912999999999997</v>
      </c>
      <c r="C529" s="2">
        <f t="shared" si="72"/>
        <v>1.0099999999999554E-2</v>
      </c>
      <c r="D529" s="2">
        <f t="shared" si="73"/>
        <v>1.0099999999999554E-2</v>
      </c>
      <c r="E529" s="2">
        <f t="shared" si="74"/>
        <v>0</v>
      </c>
      <c r="F529" s="2">
        <f t="shared" si="75"/>
        <v>1.6318876473153627E-2</v>
      </c>
      <c r="G529" s="2">
        <f t="shared" si="75"/>
        <v>2.212737915320661E-2</v>
      </c>
      <c r="H529" s="2">
        <f t="shared" ref="H529:H592" si="76">F529/G529</f>
        <v>0.7374970329818189</v>
      </c>
      <c r="I529" s="2">
        <f t="shared" ref="I529:I592" si="77">IF(G529=0,100,100-(100/(1+H529)))</f>
        <v>42.445944884070258</v>
      </c>
    </row>
    <row r="530" spans="1:9" ht="13.5" x14ac:dyDescent="0.25">
      <c r="A530" s="3">
        <v>42775</v>
      </c>
      <c r="B530" s="2">
        <v>4.4172000000000002</v>
      </c>
      <c r="C530" s="2">
        <f t="shared" si="72"/>
        <v>0.12590000000000057</v>
      </c>
      <c r="D530" s="2">
        <f t="shared" si="73"/>
        <v>0.12590000000000057</v>
      </c>
      <c r="E530" s="2">
        <f t="shared" si="74"/>
        <v>0</v>
      </c>
      <c r="F530" s="2">
        <f t="shared" si="75"/>
        <v>2.4146099582214121E-2</v>
      </c>
      <c r="G530" s="2">
        <f t="shared" si="75"/>
        <v>2.0546852070834707E-2</v>
      </c>
      <c r="H530" s="2">
        <f t="shared" si="76"/>
        <v>1.175172697937918</v>
      </c>
      <c r="I530" s="2">
        <f t="shared" si="77"/>
        <v>54.026638852721518</v>
      </c>
    </row>
    <row r="531" spans="1:9" ht="13.5" x14ac:dyDescent="0.25">
      <c r="A531" s="3">
        <v>42776</v>
      </c>
      <c r="B531" s="2">
        <v>4.4725999999999999</v>
      </c>
      <c r="C531" s="2">
        <f t="shared" si="72"/>
        <v>5.5399999999999672E-2</v>
      </c>
      <c r="D531" s="2">
        <f t="shared" si="73"/>
        <v>5.5399999999999672E-2</v>
      </c>
      <c r="E531" s="2">
        <f t="shared" si="74"/>
        <v>0</v>
      </c>
      <c r="F531" s="2">
        <f t="shared" si="75"/>
        <v>2.6378521040627375E-2</v>
      </c>
      <c r="G531" s="2">
        <f t="shared" si="75"/>
        <v>1.9079219780060799E-2</v>
      </c>
      <c r="H531" s="2">
        <f t="shared" si="76"/>
        <v>1.3825786035650625</v>
      </c>
      <c r="I531" s="2">
        <f t="shared" si="77"/>
        <v>58.028666986948686</v>
      </c>
    </row>
    <row r="532" spans="1:9" ht="13.5" x14ac:dyDescent="0.25">
      <c r="A532" s="3">
        <v>42779</v>
      </c>
      <c r="B532" s="2">
        <v>4.4272999999999998</v>
      </c>
      <c r="C532" s="2">
        <f t="shared" si="72"/>
        <v>-4.5300000000000118E-2</v>
      </c>
      <c r="D532" s="2">
        <f t="shared" si="73"/>
        <v>0</v>
      </c>
      <c r="E532" s="2">
        <f t="shared" si="74"/>
        <v>4.5300000000000118E-2</v>
      </c>
      <c r="F532" s="2">
        <f t="shared" si="75"/>
        <v>2.4494340966296848E-2</v>
      </c>
      <c r="G532" s="2">
        <f t="shared" si="75"/>
        <v>2.0952132652913607E-2</v>
      </c>
      <c r="H532" s="2">
        <f t="shared" si="76"/>
        <v>1.1690619457246831</v>
      </c>
      <c r="I532" s="2">
        <f t="shared" si="77"/>
        <v>53.897121196974382</v>
      </c>
    </row>
    <row r="533" spans="1:9" ht="13.5" x14ac:dyDescent="0.25">
      <c r="A533" s="3">
        <v>42780</v>
      </c>
      <c r="B533" s="2">
        <v>4.2057000000000002</v>
      </c>
      <c r="C533" s="2">
        <f t="shared" si="72"/>
        <v>-0.22159999999999958</v>
      </c>
      <c r="D533" s="2">
        <f t="shared" si="73"/>
        <v>0</v>
      </c>
      <c r="E533" s="2">
        <f t="shared" si="74"/>
        <v>0.22159999999999958</v>
      </c>
      <c r="F533" s="2">
        <f t="shared" si="75"/>
        <v>2.2744745182989932E-2</v>
      </c>
      <c r="G533" s="2">
        <f t="shared" si="75"/>
        <v>3.5284123177705462E-2</v>
      </c>
      <c r="H533" s="2">
        <f t="shared" si="76"/>
        <v>0.64461698731857309</v>
      </c>
      <c r="I533" s="2">
        <f t="shared" si="77"/>
        <v>39.195569077124375</v>
      </c>
    </row>
    <row r="534" spans="1:9" ht="13.5" x14ac:dyDescent="0.25">
      <c r="A534" s="3">
        <v>42781</v>
      </c>
      <c r="B534" s="2">
        <v>4.3567999999999998</v>
      </c>
      <c r="C534" s="2">
        <f t="shared" si="72"/>
        <v>0.15109999999999957</v>
      </c>
      <c r="D534" s="2">
        <f t="shared" si="73"/>
        <v>0.15109999999999957</v>
      </c>
      <c r="E534" s="2">
        <f t="shared" si="74"/>
        <v>0</v>
      </c>
      <c r="F534" s="2">
        <f t="shared" si="75"/>
        <v>3.1912977669919192E-2</v>
      </c>
      <c r="G534" s="2">
        <f t="shared" si="75"/>
        <v>3.2763828665012214E-2</v>
      </c>
      <c r="H534" s="2">
        <f t="shared" si="76"/>
        <v>0.97403078242801255</v>
      </c>
      <c r="I534" s="2">
        <f t="shared" si="77"/>
        <v>49.342228657142677</v>
      </c>
    </row>
    <row r="535" spans="1:9" ht="13.5" x14ac:dyDescent="0.25">
      <c r="A535" s="3">
        <v>42782</v>
      </c>
      <c r="B535" s="2">
        <v>4.3315999999999999</v>
      </c>
      <c r="C535" s="2">
        <f t="shared" si="72"/>
        <v>-2.5199999999999889E-2</v>
      </c>
      <c r="D535" s="2">
        <f t="shared" si="73"/>
        <v>0</v>
      </c>
      <c r="E535" s="2">
        <f t="shared" si="74"/>
        <v>2.5199999999999889E-2</v>
      </c>
      <c r="F535" s="2">
        <f t="shared" si="75"/>
        <v>2.9633479264924965E-2</v>
      </c>
      <c r="G535" s="2">
        <f t="shared" si="75"/>
        <v>3.2223555188939906E-2</v>
      </c>
      <c r="H535" s="2">
        <f t="shared" si="76"/>
        <v>0.91962165847845578</v>
      </c>
      <c r="I535" s="2">
        <f t="shared" si="77"/>
        <v>47.90640147326598</v>
      </c>
    </row>
    <row r="536" spans="1:9" ht="13.5" x14ac:dyDescent="0.25">
      <c r="A536" s="3">
        <v>42783</v>
      </c>
      <c r="B536" s="2">
        <v>4.3315999999999999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2.7516802174573179E-2</v>
      </c>
      <c r="G536" s="2">
        <f t="shared" si="75"/>
        <v>2.9921872675444199E-2</v>
      </c>
      <c r="H536" s="2">
        <f t="shared" si="76"/>
        <v>0.91962165847845567</v>
      </c>
      <c r="I536" s="2">
        <f t="shared" si="77"/>
        <v>47.906401473265973</v>
      </c>
    </row>
    <row r="537" spans="1:9" ht="13.5" x14ac:dyDescent="0.25">
      <c r="A537" s="3">
        <v>42786</v>
      </c>
      <c r="B537" s="2">
        <v>4.3215000000000003</v>
      </c>
      <c r="C537" s="2">
        <f t="shared" si="72"/>
        <v>-1.0099999999999554E-2</v>
      </c>
      <c r="D537" s="2">
        <f t="shared" si="73"/>
        <v>0</v>
      </c>
      <c r="E537" s="2">
        <f t="shared" si="74"/>
        <v>1.0099999999999554E-2</v>
      </c>
      <c r="F537" s="2">
        <f t="shared" si="75"/>
        <v>2.5551316304960808E-2</v>
      </c>
      <c r="G537" s="2">
        <f t="shared" si="75"/>
        <v>2.8506024627198152E-2</v>
      </c>
      <c r="H537" s="2">
        <f t="shared" si="76"/>
        <v>0.89634793483556452</v>
      </c>
      <c r="I537" s="2">
        <f t="shared" si="77"/>
        <v>47.267060984422585</v>
      </c>
    </row>
    <row r="538" spans="1:9" ht="13.5" x14ac:dyDescent="0.25">
      <c r="A538" s="3">
        <v>42787</v>
      </c>
      <c r="B538" s="2">
        <v>4.2812000000000001</v>
      </c>
      <c r="C538" s="2">
        <f t="shared" si="72"/>
        <v>-4.0300000000000225E-2</v>
      </c>
      <c r="D538" s="2">
        <f t="shared" si="73"/>
        <v>0</v>
      </c>
      <c r="E538" s="2">
        <f t="shared" si="74"/>
        <v>4.0300000000000225E-2</v>
      </c>
      <c r="F538" s="2">
        <f t="shared" si="75"/>
        <v>2.3726222283177893E-2</v>
      </c>
      <c r="G538" s="2">
        <f t="shared" si="75"/>
        <v>2.9348451439541158E-2</v>
      </c>
      <c r="H538" s="2">
        <f t="shared" si="76"/>
        <v>0.80843182925868318</v>
      </c>
      <c r="I538" s="2">
        <f t="shared" si="77"/>
        <v>44.703472709285236</v>
      </c>
    </row>
    <row r="539" spans="1:9" ht="13.5" x14ac:dyDescent="0.25">
      <c r="A539" s="3">
        <v>42788</v>
      </c>
      <c r="B539" s="2">
        <v>4.2812000000000001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2.2031492120093758E-2</v>
      </c>
      <c r="G539" s="2">
        <f t="shared" si="75"/>
        <v>2.725213347957393E-2</v>
      </c>
      <c r="H539" s="2">
        <f t="shared" si="76"/>
        <v>0.80843182925868329</v>
      </c>
      <c r="I539" s="2">
        <f t="shared" si="77"/>
        <v>44.703472709285236</v>
      </c>
    </row>
    <row r="540" spans="1:9" ht="13.5" x14ac:dyDescent="0.25">
      <c r="A540" s="3">
        <v>42789</v>
      </c>
      <c r="B540" s="2">
        <v>4.3215000000000003</v>
      </c>
      <c r="C540" s="2">
        <f t="shared" si="72"/>
        <v>4.0300000000000225E-2</v>
      </c>
      <c r="D540" s="2">
        <f t="shared" si="73"/>
        <v>4.0300000000000225E-2</v>
      </c>
      <c r="E540" s="2">
        <f t="shared" si="74"/>
        <v>0</v>
      </c>
      <c r="F540" s="2">
        <f t="shared" si="75"/>
        <v>2.3336385540087077E-2</v>
      </c>
      <c r="G540" s="2">
        <f t="shared" si="75"/>
        <v>2.530555251674722E-2</v>
      </c>
      <c r="H540" s="2">
        <f t="shared" si="76"/>
        <v>0.9221843911387847</v>
      </c>
      <c r="I540" s="2">
        <f t="shared" si="77"/>
        <v>47.97585473017201</v>
      </c>
    </row>
    <row r="541" spans="1:9" ht="13.5" x14ac:dyDescent="0.25">
      <c r="A541" s="3">
        <v>42790</v>
      </c>
      <c r="B541" s="2">
        <v>4.2309000000000001</v>
      </c>
      <c r="C541" s="2">
        <f t="shared" si="72"/>
        <v>-9.0600000000000236E-2</v>
      </c>
      <c r="D541" s="2">
        <f t="shared" si="73"/>
        <v>0</v>
      </c>
      <c r="E541" s="2">
        <f t="shared" si="74"/>
        <v>9.0600000000000236E-2</v>
      </c>
      <c r="F541" s="2">
        <f t="shared" ref="F541:G556" si="78">((F540*13)+D541)/14</f>
        <v>2.1669500858652286E-2</v>
      </c>
      <c r="G541" s="2">
        <f t="shared" si="78"/>
        <v>2.9969441622693861E-2</v>
      </c>
      <c r="H541" s="2">
        <f t="shared" si="76"/>
        <v>0.7230532063781735</v>
      </c>
      <c r="I541" s="2">
        <f t="shared" si="77"/>
        <v>41.963486890693183</v>
      </c>
    </row>
    <row r="542" spans="1:9" ht="13.5" x14ac:dyDescent="0.25">
      <c r="A542" s="3">
        <v>42793</v>
      </c>
      <c r="B542" s="2">
        <v>4.4172000000000002</v>
      </c>
      <c r="C542" s="2">
        <f t="shared" si="72"/>
        <v>0.18630000000000013</v>
      </c>
      <c r="D542" s="2">
        <f t="shared" si="73"/>
        <v>0.18630000000000013</v>
      </c>
      <c r="E542" s="2">
        <f t="shared" si="74"/>
        <v>0</v>
      </c>
      <c r="F542" s="2">
        <f t="shared" si="78"/>
        <v>3.3428822225891421E-2</v>
      </c>
      <c r="G542" s="2">
        <f t="shared" si="78"/>
        <v>2.7828767221072869E-2</v>
      </c>
      <c r="H542" s="2">
        <f t="shared" si="76"/>
        <v>1.2012325936083148</v>
      </c>
      <c r="I542" s="2">
        <f t="shared" si="77"/>
        <v>54.570907095248145</v>
      </c>
    </row>
    <row r="543" spans="1:9" ht="13.5" x14ac:dyDescent="0.25">
      <c r="A543" s="3">
        <v>42794</v>
      </c>
      <c r="B543" s="2">
        <v>4.6791</v>
      </c>
      <c r="C543" s="2">
        <f t="shared" si="72"/>
        <v>0.2618999999999998</v>
      </c>
      <c r="D543" s="2">
        <f t="shared" si="73"/>
        <v>0.2618999999999998</v>
      </c>
      <c r="E543" s="2">
        <f t="shared" si="74"/>
        <v>0</v>
      </c>
      <c r="F543" s="2">
        <f t="shared" si="78"/>
        <v>4.9748192066899163E-2</v>
      </c>
      <c r="G543" s="2">
        <f t="shared" si="78"/>
        <v>2.5840998133853377E-2</v>
      </c>
      <c r="H543" s="2">
        <f t="shared" si="76"/>
        <v>1.9251652668062313</v>
      </c>
      <c r="I543" s="2">
        <f t="shared" si="77"/>
        <v>65.813897377093326</v>
      </c>
    </row>
    <row r="544" spans="1:9" ht="13.5" x14ac:dyDescent="0.25">
      <c r="A544" s="3">
        <v>42795</v>
      </c>
      <c r="B544" s="2">
        <v>4.6136999999999997</v>
      </c>
      <c r="C544" s="2">
        <f t="shared" si="72"/>
        <v>-6.5400000000000347E-2</v>
      </c>
      <c r="D544" s="2">
        <f t="shared" si="73"/>
        <v>0</v>
      </c>
      <c r="E544" s="2">
        <f t="shared" si="74"/>
        <v>6.5400000000000347E-2</v>
      </c>
      <c r="F544" s="2">
        <f t="shared" si="78"/>
        <v>4.6194749776406363E-2</v>
      </c>
      <c r="G544" s="2">
        <f t="shared" si="78"/>
        <v>2.8666641124292448E-2</v>
      </c>
      <c r="H544" s="2">
        <f t="shared" si="76"/>
        <v>1.6114461954616786</v>
      </c>
      <c r="I544" s="2">
        <f t="shared" si="77"/>
        <v>61.707041801670755</v>
      </c>
    </row>
    <row r="545" spans="1:9" ht="13.5" x14ac:dyDescent="0.25">
      <c r="A545" s="3">
        <v>42796</v>
      </c>
      <c r="B545" s="2">
        <v>4.4322999999999997</v>
      </c>
      <c r="C545" s="2">
        <f t="shared" si="72"/>
        <v>-0.18140000000000001</v>
      </c>
      <c r="D545" s="2">
        <f t="shared" si="73"/>
        <v>0</v>
      </c>
      <c r="E545" s="2">
        <f t="shared" si="74"/>
        <v>0.18140000000000001</v>
      </c>
      <c r="F545" s="2">
        <f t="shared" si="78"/>
        <v>4.2895124792377337E-2</v>
      </c>
      <c r="G545" s="2">
        <f t="shared" si="78"/>
        <v>3.9576166758271566E-2</v>
      </c>
      <c r="H545" s="2">
        <f t="shared" si="76"/>
        <v>1.083862544201861</v>
      </c>
      <c r="I545" s="2">
        <f t="shared" si="77"/>
        <v>52.012189921912082</v>
      </c>
    </row>
    <row r="546" spans="1:9" ht="13.5" x14ac:dyDescent="0.25">
      <c r="A546" s="3">
        <v>42797</v>
      </c>
      <c r="B546" s="2">
        <v>4.4676</v>
      </c>
      <c r="C546" s="2">
        <f t="shared" si="72"/>
        <v>3.5300000000000331E-2</v>
      </c>
      <c r="D546" s="2">
        <f t="shared" si="73"/>
        <v>3.5300000000000331E-2</v>
      </c>
      <c r="E546" s="2">
        <f t="shared" si="74"/>
        <v>0</v>
      </c>
      <c r="F546" s="2">
        <f t="shared" si="78"/>
        <v>4.2352615878636125E-2</v>
      </c>
      <c r="G546" s="2">
        <f t="shared" si="78"/>
        <v>3.6749297704109306E-2</v>
      </c>
      <c r="H546" s="2">
        <f t="shared" si="76"/>
        <v>1.1524741566394685</v>
      </c>
      <c r="I546" s="2">
        <f t="shared" si="77"/>
        <v>53.541834780435117</v>
      </c>
    </row>
    <row r="547" spans="1:9" ht="13.5" x14ac:dyDescent="0.25">
      <c r="A547" s="3">
        <v>42800</v>
      </c>
      <c r="B547" s="2">
        <v>4.4524999999999997</v>
      </c>
      <c r="C547" s="2">
        <f t="shared" si="72"/>
        <v>-1.5100000000000335E-2</v>
      </c>
      <c r="D547" s="2">
        <f t="shared" si="73"/>
        <v>0</v>
      </c>
      <c r="E547" s="2">
        <f t="shared" si="74"/>
        <v>1.5100000000000335E-2</v>
      </c>
      <c r="F547" s="2">
        <f t="shared" si="78"/>
        <v>3.932742903016212E-2</v>
      </c>
      <c r="G547" s="2">
        <f t="shared" si="78"/>
        <v>3.5202919296672949E-2</v>
      </c>
      <c r="H547" s="2">
        <f t="shared" si="76"/>
        <v>1.1171638550408227</v>
      </c>
      <c r="I547" s="2">
        <f t="shared" si="77"/>
        <v>52.76700017246808</v>
      </c>
    </row>
    <row r="548" spans="1:9" ht="13.5" x14ac:dyDescent="0.25">
      <c r="A548" s="3">
        <v>42801</v>
      </c>
      <c r="B548" s="2">
        <v>4.4524999999999997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3.6518326956579118E-2</v>
      </c>
      <c r="G548" s="2">
        <f t="shared" si="78"/>
        <v>3.2688425061196312E-2</v>
      </c>
      <c r="H548" s="2">
        <f t="shared" si="76"/>
        <v>1.1171638550408229</v>
      </c>
      <c r="I548" s="2">
        <f t="shared" si="77"/>
        <v>52.76700017246808</v>
      </c>
    </row>
    <row r="549" spans="1:9" ht="13.5" x14ac:dyDescent="0.25">
      <c r="A549" s="3">
        <v>42802</v>
      </c>
      <c r="B549" s="2">
        <v>4.4524999999999997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3.3909875031109184E-2</v>
      </c>
      <c r="G549" s="2">
        <f t="shared" si="78"/>
        <v>3.0353537556825148E-2</v>
      </c>
      <c r="H549" s="2">
        <f t="shared" si="76"/>
        <v>1.1171638550408229</v>
      </c>
      <c r="I549" s="2">
        <f t="shared" si="77"/>
        <v>52.76700017246808</v>
      </c>
    </row>
    <row r="550" spans="1:9" ht="13.5" x14ac:dyDescent="0.25">
      <c r="A550" s="3">
        <v>42803</v>
      </c>
      <c r="B550" s="2">
        <v>4.3719000000000001</v>
      </c>
      <c r="C550" s="2">
        <f t="shared" si="72"/>
        <v>-8.0599999999999561E-2</v>
      </c>
      <c r="D550" s="2">
        <f t="shared" si="73"/>
        <v>0</v>
      </c>
      <c r="E550" s="2">
        <f t="shared" si="74"/>
        <v>8.0599999999999561E-2</v>
      </c>
      <c r="F550" s="2">
        <f t="shared" si="78"/>
        <v>3.1487741100315672E-2</v>
      </c>
      <c r="G550" s="2">
        <f t="shared" si="78"/>
        <v>3.3942570588480464E-2</v>
      </c>
      <c r="H550" s="2">
        <f t="shared" si="76"/>
        <v>0.92767697184968312</v>
      </c>
      <c r="I550" s="2">
        <f t="shared" si="77"/>
        <v>48.124088495985923</v>
      </c>
    </row>
    <row r="551" spans="1:9" ht="13.5" x14ac:dyDescent="0.25">
      <c r="A551" s="3">
        <v>42804</v>
      </c>
      <c r="B551" s="2">
        <v>4.3315999999999999</v>
      </c>
      <c r="C551" s="2">
        <f t="shared" si="72"/>
        <v>-4.0300000000000225E-2</v>
      </c>
      <c r="D551" s="2">
        <f t="shared" si="73"/>
        <v>0</v>
      </c>
      <c r="E551" s="2">
        <f t="shared" si="74"/>
        <v>4.0300000000000225E-2</v>
      </c>
      <c r="F551" s="2">
        <f t="shared" si="78"/>
        <v>2.923861673600741E-2</v>
      </c>
      <c r="G551" s="2">
        <f t="shared" si="78"/>
        <v>3.4396672689303305E-2</v>
      </c>
      <c r="H551" s="2">
        <f t="shared" si="76"/>
        <v>0.85004200842658972</v>
      </c>
      <c r="I551" s="2">
        <f t="shared" si="77"/>
        <v>45.94717333740585</v>
      </c>
    </row>
    <row r="552" spans="1:9" ht="13.5" x14ac:dyDescent="0.25">
      <c r="A552" s="3">
        <v>42807</v>
      </c>
      <c r="B552" s="2">
        <v>4.3769</v>
      </c>
      <c r="C552" s="2">
        <f t="shared" si="72"/>
        <v>4.5300000000000118E-2</v>
      </c>
      <c r="D552" s="2">
        <f t="shared" si="73"/>
        <v>4.5300000000000118E-2</v>
      </c>
      <c r="E552" s="2">
        <f t="shared" si="74"/>
        <v>0</v>
      </c>
      <c r="F552" s="2">
        <f t="shared" si="78"/>
        <v>3.0385858397721174E-2</v>
      </c>
      <c r="G552" s="2">
        <f t="shared" si="78"/>
        <v>3.1939767497210211E-2</v>
      </c>
      <c r="H552" s="2">
        <f t="shared" si="76"/>
        <v>0.95134876609152641</v>
      </c>
      <c r="I552" s="2">
        <f t="shared" si="77"/>
        <v>48.753394709498295</v>
      </c>
    </row>
    <row r="553" spans="1:9" ht="13.5" x14ac:dyDescent="0.25">
      <c r="A553" s="3">
        <v>42808</v>
      </c>
      <c r="B553" s="2">
        <v>4.3819999999999997</v>
      </c>
      <c r="C553" s="2">
        <f t="shared" si="72"/>
        <v>5.0999999999996604E-3</v>
      </c>
      <c r="D553" s="2">
        <f t="shared" si="73"/>
        <v>5.0999999999996604E-3</v>
      </c>
      <c r="E553" s="2">
        <f t="shared" si="74"/>
        <v>0</v>
      </c>
      <c r="F553" s="2">
        <f t="shared" si="78"/>
        <v>2.857972565502678E-2</v>
      </c>
      <c r="G553" s="2">
        <f t="shared" si="78"/>
        <v>2.9658355533123768E-2</v>
      </c>
      <c r="H553" s="2">
        <f t="shared" si="76"/>
        <v>0.96363150084662219</v>
      </c>
      <c r="I553" s="2">
        <f t="shared" si="77"/>
        <v>49.073947959744551</v>
      </c>
    </row>
    <row r="554" spans="1:9" ht="13.5" x14ac:dyDescent="0.25">
      <c r="A554" s="3">
        <v>42809</v>
      </c>
      <c r="B554" s="2">
        <v>4.3769</v>
      </c>
      <c r="C554" s="2">
        <f t="shared" si="72"/>
        <v>-5.0999999999996604E-3</v>
      </c>
      <c r="D554" s="2">
        <f t="shared" si="73"/>
        <v>0</v>
      </c>
      <c r="E554" s="2">
        <f t="shared" si="74"/>
        <v>5.0999999999996604E-3</v>
      </c>
      <c r="F554" s="2">
        <f t="shared" si="78"/>
        <v>2.6538316679667724E-2</v>
      </c>
      <c r="G554" s="2">
        <f t="shared" si="78"/>
        <v>2.7904187280757758E-2</v>
      </c>
      <c r="H554" s="2">
        <f t="shared" si="76"/>
        <v>0.95105141076687394</v>
      </c>
      <c r="I554" s="2">
        <f t="shared" si="77"/>
        <v>48.745584330504997</v>
      </c>
    </row>
    <row r="555" spans="1:9" ht="13.5" x14ac:dyDescent="0.25">
      <c r="A555" s="3">
        <v>42810</v>
      </c>
      <c r="B555" s="2">
        <v>4.3769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2.464272263112003E-2</v>
      </c>
      <c r="G555" s="2">
        <f t="shared" si="78"/>
        <v>2.5911031046417919E-2</v>
      </c>
      <c r="H555" s="2">
        <f t="shared" si="76"/>
        <v>0.95105141076687383</v>
      </c>
      <c r="I555" s="2">
        <f t="shared" si="77"/>
        <v>48.745584330504997</v>
      </c>
    </row>
    <row r="556" spans="1:9" ht="13.5" x14ac:dyDescent="0.25">
      <c r="A556" s="3">
        <v>42811</v>
      </c>
      <c r="B556" s="2">
        <v>4.3315999999999999</v>
      </c>
      <c r="C556" s="2">
        <f t="shared" si="72"/>
        <v>-4.5300000000000118E-2</v>
      </c>
      <c r="D556" s="2">
        <f t="shared" si="73"/>
        <v>0</v>
      </c>
      <c r="E556" s="2">
        <f t="shared" si="74"/>
        <v>4.5300000000000118E-2</v>
      </c>
      <c r="F556" s="2">
        <f t="shared" si="78"/>
        <v>2.28825281574686E-2</v>
      </c>
      <c r="G556" s="2">
        <f t="shared" si="78"/>
        <v>2.7295957400245218E-2</v>
      </c>
      <c r="H556" s="2">
        <f t="shared" si="76"/>
        <v>0.83831198231804949</v>
      </c>
      <c r="I556" s="2">
        <f t="shared" si="77"/>
        <v>45.602269385252356</v>
      </c>
    </row>
    <row r="557" spans="1:9" ht="13.5" x14ac:dyDescent="0.25">
      <c r="A557" s="3">
        <v>42815</v>
      </c>
      <c r="B557" s="2">
        <v>4.2812000000000001</v>
      </c>
      <c r="C557" s="2">
        <f t="shared" si="72"/>
        <v>-5.0399999999999778E-2</v>
      </c>
      <c r="D557" s="2">
        <f t="shared" si="73"/>
        <v>0</v>
      </c>
      <c r="E557" s="2">
        <f t="shared" si="74"/>
        <v>5.0399999999999778E-2</v>
      </c>
      <c r="F557" s="2">
        <f t="shared" ref="F557:G572" si="79">((F556*13)+D557)/14</f>
        <v>2.1248061860506557E-2</v>
      </c>
      <c r="G557" s="2">
        <f t="shared" si="79"/>
        <v>2.8946246157370542E-2</v>
      </c>
      <c r="H557" s="2">
        <f t="shared" si="76"/>
        <v>0.7340524137391885</v>
      </c>
      <c r="I557" s="2">
        <f t="shared" si="77"/>
        <v>42.331616271986235</v>
      </c>
    </row>
    <row r="558" spans="1:9" ht="13.5" x14ac:dyDescent="0.25">
      <c r="A558" s="3">
        <v>42816</v>
      </c>
      <c r="B558" s="2">
        <v>4.2812000000000001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1.973034315618466E-2</v>
      </c>
      <c r="G558" s="2">
        <f t="shared" si="79"/>
        <v>2.6878657146129786E-2</v>
      </c>
      <c r="H558" s="2">
        <f t="shared" si="76"/>
        <v>0.73405241373918861</v>
      </c>
      <c r="I558" s="2">
        <f t="shared" si="77"/>
        <v>42.331616271986242</v>
      </c>
    </row>
    <row r="559" spans="1:9" ht="13.5" x14ac:dyDescent="0.25">
      <c r="A559" s="3">
        <v>42817</v>
      </c>
      <c r="B559" s="2">
        <v>4.2812000000000001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1.8321032930742897E-2</v>
      </c>
      <c r="G559" s="2">
        <f t="shared" si="79"/>
        <v>2.4958753064263373E-2</v>
      </c>
      <c r="H559" s="2">
        <f t="shared" si="76"/>
        <v>0.7340524137391885</v>
      </c>
      <c r="I559" s="2">
        <f t="shared" si="77"/>
        <v>42.331616271986235</v>
      </c>
    </row>
    <row r="560" spans="1:9" ht="13.5" x14ac:dyDescent="0.25">
      <c r="A560" s="3">
        <v>42818</v>
      </c>
      <c r="B560" s="2">
        <v>4.2812000000000001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1.7012387721404117E-2</v>
      </c>
      <c r="G560" s="2">
        <f t="shared" si="79"/>
        <v>2.3175984988244559E-2</v>
      </c>
      <c r="H560" s="2">
        <f t="shared" si="76"/>
        <v>0.7340524137391885</v>
      </c>
      <c r="I560" s="2">
        <f t="shared" si="77"/>
        <v>42.331616271986235</v>
      </c>
    </row>
    <row r="561" spans="1:9" ht="13.5" x14ac:dyDescent="0.25">
      <c r="A561" s="3">
        <v>42821</v>
      </c>
      <c r="B561" s="2">
        <v>4.2812000000000001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1.5797217169875252E-2</v>
      </c>
      <c r="G561" s="2">
        <f t="shared" si="79"/>
        <v>2.1520557489084234E-2</v>
      </c>
      <c r="H561" s="2">
        <f t="shared" si="76"/>
        <v>0.7340524137391885</v>
      </c>
      <c r="I561" s="2">
        <f t="shared" si="77"/>
        <v>42.331616271986235</v>
      </c>
    </row>
    <row r="562" spans="1:9" ht="13.5" x14ac:dyDescent="0.25">
      <c r="A562" s="3">
        <v>42822</v>
      </c>
      <c r="B562" s="2">
        <v>4.2560000000000002</v>
      </c>
      <c r="C562" s="2">
        <f t="shared" si="72"/>
        <v>-2.5199999999999889E-2</v>
      </c>
      <c r="D562" s="2">
        <f t="shared" si="73"/>
        <v>0</v>
      </c>
      <c r="E562" s="2">
        <f t="shared" si="74"/>
        <v>2.5199999999999889E-2</v>
      </c>
      <c r="F562" s="2">
        <f t="shared" si="79"/>
        <v>1.4668844514884162E-2</v>
      </c>
      <c r="G562" s="2">
        <f t="shared" si="79"/>
        <v>2.1783374811292496E-2</v>
      </c>
      <c r="H562" s="2">
        <f t="shared" si="76"/>
        <v>0.67339632366238478</v>
      </c>
      <c r="I562" s="2">
        <f t="shared" si="77"/>
        <v>40.241293358921318</v>
      </c>
    </row>
    <row r="563" spans="1:9" ht="13.5" x14ac:dyDescent="0.25">
      <c r="A563" s="3">
        <v>42823</v>
      </c>
      <c r="B563" s="2">
        <v>4.2510000000000003</v>
      </c>
      <c r="C563" s="2">
        <f t="shared" si="72"/>
        <v>-4.9999999999998934E-3</v>
      </c>
      <c r="D563" s="2">
        <f t="shared" si="73"/>
        <v>0</v>
      </c>
      <c r="E563" s="2">
        <f t="shared" si="74"/>
        <v>4.9999999999998934E-3</v>
      </c>
      <c r="F563" s="2">
        <f t="shared" si="79"/>
        <v>1.362106990667815E-2</v>
      </c>
      <c r="G563" s="2">
        <f t="shared" si="79"/>
        <v>2.0584562324771596E-2</v>
      </c>
      <c r="H563" s="2">
        <f t="shared" si="76"/>
        <v>0.66171287452084748</v>
      </c>
      <c r="I563" s="2">
        <f t="shared" si="77"/>
        <v>39.821131837330888</v>
      </c>
    </row>
    <row r="564" spans="1:9" ht="13.5" x14ac:dyDescent="0.25">
      <c r="A564" s="3">
        <v>42824</v>
      </c>
      <c r="B564" s="2">
        <v>4.2309000000000001</v>
      </c>
      <c r="C564" s="2">
        <f t="shared" si="72"/>
        <v>-2.0100000000000229E-2</v>
      </c>
      <c r="D564" s="2">
        <f t="shared" si="73"/>
        <v>0</v>
      </c>
      <c r="E564" s="2">
        <f t="shared" si="74"/>
        <v>2.0100000000000229E-2</v>
      </c>
      <c r="F564" s="2">
        <f t="shared" si="79"/>
        <v>1.2648136341915426E-2</v>
      </c>
      <c r="G564" s="2">
        <f t="shared" si="79"/>
        <v>2.054995073014507E-2</v>
      </c>
      <c r="H564" s="2">
        <f t="shared" si="76"/>
        <v>0.6154825628541124</v>
      </c>
      <c r="I564" s="2">
        <f t="shared" si="77"/>
        <v>38.098991410140897</v>
      </c>
    </row>
    <row r="565" spans="1:9" ht="13.5" x14ac:dyDescent="0.25">
      <c r="A565" s="3">
        <v>42825</v>
      </c>
      <c r="B565" s="2">
        <v>4.1703999999999999</v>
      </c>
      <c r="C565" s="2">
        <f t="shared" si="72"/>
        <v>-6.050000000000022E-2</v>
      </c>
      <c r="D565" s="2">
        <f t="shared" si="73"/>
        <v>0</v>
      </c>
      <c r="E565" s="2">
        <f t="shared" si="74"/>
        <v>6.050000000000022E-2</v>
      </c>
      <c r="F565" s="2">
        <f t="shared" si="79"/>
        <v>1.1744698031778609E-2</v>
      </c>
      <c r="G565" s="2">
        <f t="shared" si="79"/>
        <v>2.3403525677991865E-2</v>
      </c>
      <c r="H565" s="2">
        <f t="shared" si="76"/>
        <v>0.50183456088511702</v>
      </c>
      <c r="I565" s="2">
        <f t="shared" si="77"/>
        <v>33.414769772601133</v>
      </c>
    </row>
    <row r="566" spans="1:9" ht="13.5" x14ac:dyDescent="0.25">
      <c r="A566" s="3">
        <v>42828</v>
      </c>
      <c r="B566" s="2">
        <v>4.2309000000000001</v>
      </c>
      <c r="C566" s="2">
        <f t="shared" si="72"/>
        <v>6.050000000000022E-2</v>
      </c>
      <c r="D566" s="2">
        <f t="shared" si="73"/>
        <v>6.050000000000022E-2</v>
      </c>
      <c r="E566" s="2">
        <f t="shared" si="74"/>
        <v>0</v>
      </c>
      <c r="F566" s="2">
        <f t="shared" si="79"/>
        <v>1.5227219600937297E-2</v>
      </c>
      <c r="G566" s="2">
        <f t="shared" si="79"/>
        <v>2.1731845272421019E-2</v>
      </c>
      <c r="H566" s="2">
        <f t="shared" si="76"/>
        <v>0.70068691406806249</v>
      </c>
      <c r="I566" s="2">
        <f t="shared" si="77"/>
        <v>41.200229640857962</v>
      </c>
    </row>
    <row r="567" spans="1:9" ht="13.5" x14ac:dyDescent="0.25">
      <c r="A567" s="3">
        <v>42829</v>
      </c>
      <c r="B567" s="2">
        <v>4.2257999999999996</v>
      </c>
      <c r="C567" s="2">
        <f t="shared" si="72"/>
        <v>-5.1000000000005485E-3</v>
      </c>
      <c r="D567" s="2">
        <f t="shared" si="73"/>
        <v>0</v>
      </c>
      <c r="E567" s="2">
        <f t="shared" si="74"/>
        <v>5.1000000000005485E-3</v>
      </c>
      <c r="F567" s="2">
        <f t="shared" si="79"/>
        <v>1.4139561058013204E-2</v>
      </c>
      <c r="G567" s="2">
        <f t="shared" si="79"/>
        <v>2.0543856324390986E-2</v>
      </c>
      <c r="H567" s="2">
        <f t="shared" si="76"/>
        <v>0.68826226365425891</v>
      </c>
      <c r="I567" s="2">
        <f t="shared" si="77"/>
        <v>40.767496761108013</v>
      </c>
    </row>
    <row r="568" spans="1:9" ht="13.5" x14ac:dyDescent="0.25">
      <c r="A568" s="3">
        <v>42830</v>
      </c>
      <c r="B568" s="2">
        <v>4.1300999999999997</v>
      </c>
      <c r="C568" s="2">
        <f t="shared" si="72"/>
        <v>-9.5699999999999896E-2</v>
      </c>
      <c r="D568" s="2">
        <f t="shared" si="73"/>
        <v>0</v>
      </c>
      <c r="E568" s="2">
        <f t="shared" si="74"/>
        <v>9.5699999999999896E-2</v>
      </c>
      <c r="F568" s="2">
        <f t="shared" si="79"/>
        <v>1.3129592411012261E-2</v>
      </c>
      <c r="G568" s="2">
        <f t="shared" si="79"/>
        <v>2.5912152301220192E-2</v>
      </c>
      <c r="H568" s="2">
        <f t="shared" si="76"/>
        <v>0.50669632759120498</v>
      </c>
      <c r="I568" s="2">
        <f t="shared" si="77"/>
        <v>33.629625181424174</v>
      </c>
    </row>
    <row r="569" spans="1:9" ht="13.5" x14ac:dyDescent="0.25">
      <c r="A569" s="3">
        <v>42831</v>
      </c>
      <c r="B569" s="2">
        <v>4.1352000000000002</v>
      </c>
      <c r="C569" s="2">
        <f t="shared" si="72"/>
        <v>5.1000000000005485E-3</v>
      </c>
      <c r="D569" s="2">
        <f t="shared" si="73"/>
        <v>5.1000000000005485E-3</v>
      </c>
      <c r="E569" s="2">
        <f t="shared" si="74"/>
        <v>0</v>
      </c>
      <c r="F569" s="2">
        <f t="shared" si="79"/>
        <v>1.2556050095939995E-2</v>
      </c>
      <c r="G569" s="2">
        <f t="shared" si="79"/>
        <v>2.4061284279704463E-2</v>
      </c>
      <c r="H569" s="2">
        <f t="shared" si="76"/>
        <v>0.52183623907934706</v>
      </c>
      <c r="I569" s="2">
        <f t="shared" si="77"/>
        <v>34.289907526123713</v>
      </c>
    </row>
    <row r="570" spans="1:9" ht="13.5" x14ac:dyDescent="0.25">
      <c r="A570" s="3">
        <v>42832</v>
      </c>
      <c r="B570" s="2">
        <v>4.1250999999999998</v>
      </c>
      <c r="C570" s="2">
        <f t="shared" si="72"/>
        <v>-1.0100000000000442E-2</v>
      </c>
      <c r="D570" s="2">
        <f t="shared" si="73"/>
        <v>0</v>
      </c>
      <c r="E570" s="2">
        <f t="shared" si="74"/>
        <v>1.0100000000000442E-2</v>
      </c>
      <c r="F570" s="2">
        <f t="shared" si="79"/>
        <v>1.1659189374801425E-2</v>
      </c>
      <c r="G570" s="2">
        <f t="shared" si="79"/>
        <v>2.3064049688297034E-2</v>
      </c>
      <c r="H570" s="2">
        <f t="shared" si="76"/>
        <v>0.50551353870510574</v>
      </c>
      <c r="I570" s="2">
        <f t="shared" si="77"/>
        <v>33.577482082286593</v>
      </c>
    </row>
    <row r="571" spans="1:9" ht="13.5" x14ac:dyDescent="0.25">
      <c r="A571" s="3">
        <v>42835</v>
      </c>
      <c r="B571" s="2">
        <v>4.2309000000000001</v>
      </c>
      <c r="C571" s="2">
        <f t="shared" si="72"/>
        <v>0.10580000000000034</v>
      </c>
      <c r="D571" s="2">
        <f t="shared" si="73"/>
        <v>0.10580000000000034</v>
      </c>
      <c r="E571" s="2">
        <f t="shared" si="74"/>
        <v>0</v>
      </c>
      <c r="F571" s="2">
        <f t="shared" si="79"/>
        <v>1.8383532990887057E-2</v>
      </c>
      <c r="G571" s="2">
        <f t="shared" si="79"/>
        <v>2.1416617567704386E-2</v>
      </c>
      <c r="H571" s="2">
        <f t="shared" si="76"/>
        <v>0.8583770491661985</v>
      </c>
      <c r="I571" s="2">
        <f t="shared" si="77"/>
        <v>46.189606654436901</v>
      </c>
    </row>
    <row r="572" spans="1:9" ht="13.5" x14ac:dyDescent="0.25">
      <c r="A572" s="3">
        <v>42836</v>
      </c>
      <c r="B572" s="2">
        <v>4.1352000000000002</v>
      </c>
      <c r="C572" s="2">
        <f t="shared" si="72"/>
        <v>-9.5699999999999896E-2</v>
      </c>
      <c r="D572" s="2">
        <f t="shared" si="73"/>
        <v>0</v>
      </c>
      <c r="E572" s="2">
        <f t="shared" si="74"/>
        <v>9.5699999999999896E-2</v>
      </c>
      <c r="F572" s="2">
        <f t="shared" si="79"/>
        <v>1.7070423491537982E-2</v>
      </c>
      <c r="G572" s="2">
        <f t="shared" si="79"/>
        <v>2.6722573455725492E-2</v>
      </c>
      <c r="H572" s="2">
        <f t="shared" si="76"/>
        <v>0.63880163038266546</v>
      </c>
      <c r="I572" s="2">
        <f t="shared" si="77"/>
        <v>38.979801980884247</v>
      </c>
    </row>
    <row r="573" spans="1:9" ht="13.5" x14ac:dyDescent="0.25">
      <c r="A573" s="3">
        <v>42837</v>
      </c>
      <c r="B573" s="2">
        <v>4.1755000000000004</v>
      </c>
      <c r="C573" s="2">
        <f t="shared" si="72"/>
        <v>4.0300000000000225E-2</v>
      </c>
      <c r="D573" s="2">
        <f t="shared" si="73"/>
        <v>4.0300000000000225E-2</v>
      </c>
      <c r="E573" s="2">
        <f t="shared" si="74"/>
        <v>0</v>
      </c>
      <c r="F573" s="2">
        <f t="shared" ref="F573:G588" si="80">((F572*13)+D573)/14</f>
        <v>1.8729678956428141E-2</v>
      </c>
      <c r="G573" s="2">
        <f t="shared" si="80"/>
        <v>2.4813818208887957E-2</v>
      </c>
      <c r="H573" s="2">
        <f t="shared" si="76"/>
        <v>0.75480842161241579</v>
      </c>
      <c r="I573" s="2">
        <f t="shared" si="77"/>
        <v>43.013722313849833</v>
      </c>
    </row>
    <row r="574" spans="1:9" ht="13.5" x14ac:dyDescent="0.25">
      <c r="A574" s="3">
        <v>42838</v>
      </c>
      <c r="B574" s="2">
        <v>4.1250999999999998</v>
      </c>
      <c r="C574" s="2">
        <f t="shared" si="72"/>
        <v>-5.0400000000000666E-2</v>
      </c>
      <c r="D574" s="2">
        <f t="shared" si="73"/>
        <v>0</v>
      </c>
      <c r="E574" s="2">
        <f t="shared" si="74"/>
        <v>5.0400000000000666E-2</v>
      </c>
      <c r="F574" s="2">
        <f t="shared" si="80"/>
        <v>1.7391844745254702E-2</v>
      </c>
      <c r="G574" s="2">
        <f t="shared" si="80"/>
        <v>2.6641402622538866E-2</v>
      </c>
      <c r="H574" s="2">
        <f t="shared" si="76"/>
        <v>0.65281265373546982</v>
      </c>
      <c r="I574" s="2">
        <f t="shared" si="77"/>
        <v>39.497075016945715</v>
      </c>
    </row>
    <row r="575" spans="1:9" ht="13.5" x14ac:dyDescent="0.25">
      <c r="A575" s="3">
        <v>42839</v>
      </c>
      <c r="B575" s="2">
        <v>4.1048999999999998</v>
      </c>
      <c r="C575" s="2">
        <f t="shared" si="72"/>
        <v>-2.0199999999999996E-2</v>
      </c>
      <c r="D575" s="2">
        <f t="shared" si="73"/>
        <v>0</v>
      </c>
      <c r="E575" s="2">
        <f t="shared" si="74"/>
        <v>2.0199999999999996E-2</v>
      </c>
      <c r="F575" s="2">
        <f t="shared" si="80"/>
        <v>1.6149570120593652E-2</v>
      </c>
      <c r="G575" s="2">
        <f t="shared" si="80"/>
        <v>2.6181302435214659E-2</v>
      </c>
      <c r="H575" s="2">
        <f t="shared" si="76"/>
        <v>0.61683600961241647</v>
      </c>
      <c r="I575" s="2">
        <f t="shared" si="77"/>
        <v>38.150808489247012</v>
      </c>
    </row>
    <row r="576" spans="1:9" ht="13.5" x14ac:dyDescent="0.25">
      <c r="A576" s="3">
        <v>42842</v>
      </c>
      <c r="B576" s="2">
        <v>4.0998999999999999</v>
      </c>
      <c r="C576" s="2">
        <f t="shared" si="72"/>
        <v>-4.9999999999998934E-3</v>
      </c>
      <c r="D576" s="2">
        <f t="shared" si="73"/>
        <v>0</v>
      </c>
      <c r="E576" s="2">
        <f t="shared" si="74"/>
        <v>4.9999999999998934E-3</v>
      </c>
      <c r="F576" s="2">
        <f t="shared" si="80"/>
        <v>1.4996029397694106E-2</v>
      </c>
      <c r="G576" s="2">
        <f t="shared" si="80"/>
        <v>2.4668352261270749E-2</v>
      </c>
      <c r="H576" s="2">
        <f t="shared" si="76"/>
        <v>0.60790559656624632</v>
      </c>
      <c r="I576" s="2">
        <f t="shared" si="77"/>
        <v>37.807294026742348</v>
      </c>
    </row>
    <row r="577" spans="1:9" ht="13.5" x14ac:dyDescent="0.25">
      <c r="A577" s="3">
        <v>42843</v>
      </c>
      <c r="B577" s="2">
        <v>4.0998999999999999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1.3924884440715957E-2</v>
      </c>
      <c r="G577" s="2">
        <f t="shared" si="80"/>
        <v>2.2906327099751409E-2</v>
      </c>
      <c r="H577" s="2">
        <f t="shared" si="76"/>
        <v>0.60790559656624643</v>
      </c>
      <c r="I577" s="2">
        <f t="shared" si="77"/>
        <v>37.807294026742348</v>
      </c>
    </row>
    <row r="578" spans="1:9" ht="13.5" x14ac:dyDescent="0.25">
      <c r="A578" s="3">
        <v>42844</v>
      </c>
      <c r="B578" s="2">
        <v>4.0949</v>
      </c>
      <c r="C578" s="2">
        <f t="shared" si="72"/>
        <v>-4.9999999999998934E-3</v>
      </c>
      <c r="D578" s="2">
        <f t="shared" si="73"/>
        <v>0</v>
      </c>
      <c r="E578" s="2">
        <f t="shared" si="74"/>
        <v>4.9999999999998934E-3</v>
      </c>
      <c r="F578" s="2">
        <f t="shared" si="80"/>
        <v>1.2930249837807675E-2</v>
      </c>
      <c r="G578" s="2">
        <f t="shared" si="80"/>
        <v>2.1627303735483442E-2</v>
      </c>
      <c r="H578" s="2">
        <f t="shared" si="76"/>
        <v>0.59786693690315629</v>
      </c>
      <c r="I578" s="2">
        <f t="shared" si="77"/>
        <v>37.416565991526731</v>
      </c>
    </row>
    <row r="579" spans="1:9" ht="13.5" x14ac:dyDescent="0.25">
      <c r="A579" s="3">
        <v>42845</v>
      </c>
      <c r="B579" s="2">
        <v>4.0998999999999999</v>
      </c>
      <c r="C579" s="2">
        <f t="shared" ref="C579:C642" si="81">B579-B578</f>
        <v>4.9999999999998934E-3</v>
      </c>
      <c r="D579" s="2">
        <f t="shared" ref="D579:D642" si="82">IF(C579&gt;0,C579,0)</f>
        <v>4.9999999999998934E-3</v>
      </c>
      <c r="E579" s="2">
        <f t="shared" ref="E579:E642" si="83">IF(C579&lt;0,-C579,0)</f>
        <v>0</v>
      </c>
      <c r="F579" s="2">
        <f t="shared" si="80"/>
        <v>1.2363803420821403E-2</v>
      </c>
      <c r="G579" s="2">
        <f t="shared" si="80"/>
        <v>2.0082496325806054E-2</v>
      </c>
      <c r="H579" s="2">
        <f t="shared" si="76"/>
        <v>0.61565072490185835</v>
      </c>
      <c r="I579" s="2">
        <f t="shared" si="77"/>
        <v>38.105434263290768</v>
      </c>
    </row>
    <row r="580" spans="1:9" ht="13.5" x14ac:dyDescent="0.25">
      <c r="A580" s="3">
        <v>42846</v>
      </c>
      <c r="B580" s="2">
        <v>4.2207999999999997</v>
      </c>
      <c r="C580" s="2">
        <f t="shared" si="81"/>
        <v>0.12089999999999979</v>
      </c>
      <c r="D580" s="2">
        <f t="shared" si="82"/>
        <v>0.12089999999999979</v>
      </c>
      <c r="E580" s="2">
        <f t="shared" si="83"/>
        <v>0</v>
      </c>
      <c r="F580" s="2">
        <f t="shared" si="80"/>
        <v>2.0116388890762719E-2</v>
      </c>
      <c r="G580" s="2">
        <f t="shared" si="80"/>
        <v>1.8648032302534194E-2</v>
      </c>
      <c r="H580" s="2">
        <f t="shared" si="76"/>
        <v>1.0787405643880712</v>
      </c>
      <c r="I580" s="2">
        <f t="shared" si="77"/>
        <v>51.893948810568638</v>
      </c>
    </row>
    <row r="581" spans="1:9" ht="13.5" x14ac:dyDescent="0.25">
      <c r="A581" s="3">
        <v>42849</v>
      </c>
      <c r="B581" s="2">
        <v>4.2157999999999998</v>
      </c>
      <c r="C581" s="2">
        <f t="shared" si="81"/>
        <v>-4.9999999999998934E-3</v>
      </c>
      <c r="D581" s="2">
        <f t="shared" si="82"/>
        <v>0</v>
      </c>
      <c r="E581" s="2">
        <f t="shared" si="83"/>
        <v>4.9999999999998934E-3</v>
      </c>
      <c r="F581" s="2">
        <f t="shared" si="80"/>
        <v>1.8679503969993953E-2</v>
      </c>
      <c r="G581" s="2">
        <f t="shared" si="80"/>
        <v>1.7673172852353172E-2</v>
      </c>
      <c r="H581" s="2">
        <f t="shared" si="76"/>
        <v>1.056941168744739</v>
      </c>
      <c r="I581" s="2">
        <f t="shared" si="77"/>
        <v>51.384122443800564</v>
      </c>
    </row>
    <row r="582" spans="1:9" ht="13.5" x14ac:dyDescent="0.25">
      <c r="A582" s="3">
        <v>42850</v>
      </c>
      <c r="B582" s="2">
        <v>4.2107000000000001</v>
      </c>
      <c r="C582" s="2">
        <f t="shared" si="81"/>
        <v>-5.0999999999996604E-3</v>
      </c>
      <c r="D582" s="2">
        <f t="shared" si="82"/>
        <v>0</v>
      </c>
      <c r="E582" s="2">
        <f t="shared" si="83"/>
        <v>5.0999999999996604E-3</v>
      </c>
      <c r="F582" s="2">
        <f t="shared" si="80"/>
        <v>1.7345253686422958E-2</v>
      </c>
      <c r="G582" s="2">
        <f t="shared" si="80"/>
        <v>1.6775089077185064E-2</v>
      </c>
      <c r="H582" s="2">
        <f t="shared" si="76"/>
        <v>1.033988767905462</v>
      </c>
      <c r="I582" s="2">
        <f t="shared" si="77"/>
        <v>50.83552004912157</v>
      </c>
    </row>
    <row r="583" spans="1:9" ht="13.5" x14ac:dyDescent="0.25">
      <c r="A583" s="3">
        <v>42851</v>
      </c>
      <c r="B583" s="2">
        <v>4.1955999999999998</v>
      </c>
      <c r="C583" s="2">
        <f t="shared" si="81"/>
        <v>-1.5100000000000335E-2</v>
      </c>
      <c r="D583" s="2">
        <f t="shared" si="82"/>
        <v>0</v>
      </c>
      <c r="E583" s="2">
        <f t="shared" si="83"/>
        <v>1.5100000000000335E-2</v>
      </c>
      <c r="F583" s="2">
        <f t="shared" si="80"/>
        <v>1.6106306994535604E-2</v>
      </c>
      <c r="G583" s="2">
        <f t="shared" si="80"/>
        <v>1.6655439857386153E-2</v>
      </c>
      <c r="H583" s="2">
        <f t="shared" si="76"/>
        <v>0.96702981923308218</v>
      </c>
      <c r="I583" s="2">
        <f t="shared" si="77"/>
        <v>49.16192981813127</v>
      </c>
    </row>
    <row r="584" spans="1:9" ht="13.5" x14ac:dyDescent="0.25">
      <c r="A584" s="3">
        <v>42852</v>
      </c>
      <c r="B584" s="2">
        <v>4.1300999999999997</v>
      </c>
      <c r="C584" s="2">
        <f t="shared" si="81"/>
        <v>-6.5500000000000114E-2</v>
      </c>
      <c r="D584" s="2">
        <f t="shared" si="82"/>
        <v>0</v>
      </c>
      <c r="E584" s="2">
        <f t="shared" si="83"/>
        <v>6.5500000000000114E-2</v>
      </c>
      <c r="F584" s="2">
        <f t="shared" si="80"/>
        <v>1.4955856494925918E-2</v>
      </c>
      <c r="G584" s="2">
        <f t="shared" si="80"/>
        <v>2.0144337010430006E-2</v>
      </c>
      <c r="H584" s="2">
        <f t="shared" si="76"/>
        <v>0.74243478388900652</v>
      </c>
      <c r="I584" s="2">
        <f t="shared" si="77"/>
        <v>42.609042860814455</v>
      </c>
    </row>
    <row r="585" spans="1:9" ht="13.5" x14ac:dyDescent="0.25">
      <c r="A585" s="3">
        <v>42853</v>
      </c>
      <c r="B585" s="2">
        <v>4.0998999999999999</v>
      </c>
      <c r="C585" s="2">
        <f t="shared" si="81"/>
        <v>-3.0199999999999783E-2</v>
      </c>
      <c r="D585" s="2">
        <f t="shared" si="82"/>
        <v>0</v>
      </c>
      <c r="E585" s="2">
        <f t="shared" si="83"/>
        <v>3.0199999999999783E-2</v>
      </c>
      <c r="F585" s="2">
        <f t="shared" si="80"/>
        <v>1.3887581031002639E-2</v>
      </c>
      <c r="G585" s="2">
        <f t="shared" si="80"/>
        <v>2.0862598652542134E-2</v>
      </c>
      <c r="H585" s="2">
        <f t="shared" si="76"/>
        <v>0.66566880101057879</v>
      </c>
      <c r="I585" s="2">
        <f t="shared" si="77"/>
        <v>39.964055315601193</v>
      </c>
    </row>
    <row r="586" spans="1:9" ht="13.5" x14ac:dyDescent="0.25">
      <c r="A586" s="3">
        <v>42857</v>
      </c>
      <c r="B586" s="2">
        <v>4.2207999999999997</v>
      </c>
      <c r="C586" s="2">
        <f t="shared" si="81"/>
        <v>0.12089999999999979</v>
      </c>
      <c r="D586" s="2">
        <f t="shared" si="82"/>
        <v>0.12089999999999979</v>
      </c>
      <c r="E586" s="2">
        <f t="shared" si="83"/>
        <v>0</v>
      </c>
      <c r="F586" s="2">
        <f t="shared" si="80"/>
        <v>2.1531325243073864E-2</v>
      </c>
      <c r="G586" s="2">
        <f t="shared" si="80"/>
        <v>1.9372413034503409E-2</v>
      </c>
      <c r="H586" s="2">
        <f t="shared" si="76"/>
        <v>1.1114426067999534</v>
      </c>
      <c r="I586" s="2">
        <f t="shared" si="77"/>
        <v>52.639015771516831</v>
      </c>
    </row>
    <row r="587" spans="1:9" ht="13.5" x14ac:dyDescent="0.25">
      <c r="A587" s="3">
        <v>42858</v>
      </c>
      <c r="B587" s="2">
        <v>4.2107000000000001</v>
      </c>
      <c r="C587" s="2">
        <f t="shared" si="81"/>
        <v>-1.0099999999999554E-2</v>
      </c>
      <c r="D587" s="2">
        <f t="shared" si="82"/>
        <v>0</v>
      </c>
      <c r="E587" s="2">
        <f t="shared" si="83"/>
        <v>1.0099999999999554E-2</v>
      </c>
      <c r="F587" s="2">
        <f t="shared" si="80"/>
        <v>1.9993373439997159E-2</v>
      </c>
      <c r="G587" s="2">
        <f t="shared" si="80"/>
        <v>1.8710097817753131E-2</v>
      </c>
      <c r="H587" s="2">
        <f t="shared" si="76"/>
        <v>1.0685873283370217</v>
      </c>
      <c r="I587" s="2">
        <f t="shared" si="77"/>
        <v>51.657830138410453</v>
      </c>
    </row>
    <row r="588" spans="1:9" ht="13.5" x14ac:dyDescent="0.25">
      <c r="A588" s="3">
        <v>42859</v>
      </c>
      <c r="B588" s="2">
        <v>4.1805000000000003</v>
      </c>
      <c r="C588" s="2">
        <f t="shared" si="81"/>
        <v>-3.0199999999999783E-2</v>
      </c>
      <c r="D588" s="2">
        <f t="shared" si="82"/>
        <v>0</v>
      </c>
      <c r="E588" s="2">
        <f t="shared" si="83"/>
        <v>3.0199999999999783E-2</v>
      </c>
      <c r="F588" s="2">
        <f t="shared" si="80"/>
        <v>1.8565275337140221E-2</v>
      </c>
      <c r="G588" s="2">
        <f t="shared" si="80"/>
        <v>1.9530805116485035E-2</v>
      </c>
      <c r="H588" s="2">
        <f t="shared" si="76"/>
        <v>0.95056374923684761</v>
      </c>
      <c r="I588" s="2">
        <f t="shared" si="77"/>
        <v>48.732770185478579</v>
      </c>
    </row>
    <row r="589" spans="1:9" ht="13.5" x14ac:dyDescent="0.25">
      <c r="A589" s="3">
        <v>42860</v>
      </c>
      <c r="B589" s="2">
        <v>4.3014000000000001</v>
      </c>
      <c r="C589" s="2">
        <f t="shared" si="81"/>
        <v>0.12089999999999979</v>
      </c>
      <c r="D589" s="2">
        <f t="shared" si="82"/>
        <v>0.12089999999999979</v>
      </c>
      <c r="E589" s="2">
        <f t="shared" si="83"/>
        <v>0</v>
      </c>
      <c r="F589" s="2">
        <f t="shared" ref="F589:G604" si="84">((F588*13)+D589)/14</f>
        <v>2.5874898527344474E-2</v>
      </c>
      <c r="G589" s="2">
        <f t="shared" si="84"/>
        <v>1.8135747608164676E-2</v>
      </c>
      <c r="H589" s="2">
        <f t="shared" si="76"/>
        <v>1.4267345954735082</v>
      </c>
      <c r="I589" s="2">
        <f t="shared" si="77"/>
        <v>58.792362301783626</v>
      </c>
    </row>
    <row r="590" spans="1:9" ht="13.5" x14ac:dyDescent="0.25">
      <c r="A590" s="3">
        <v>42863</v>
      </c>
      <c r="B590" s="2">
        <v>4.3617999999999997</v>
      </c>
      <c r="C590" s="2">
        <f t="shared" si="81"/>
        <v>6.0399999999999565E-2</v>
      </c>
      <c r="D590" s="2">
        <f t="shared" si="82"/>
        <v>6.0399999999999565E-2</v>
      </c>
      <c r="E590" s="2">
        <f t="shared" si="83"/>
        <v>0</v>
      </c>
      <c r="F590" s="2">
        <f t="shared" si="84"/>
        <v>2.8340977203962694E-2</v>
      </c>
      <c r="G590" s="2">
        <f t="shared" si="84"/>
        <v>1.6840337064724341E-2</v>
      </c>
      <c r="H590" s="2">
        <f t="shared" si="76"/>
        <v>1.6829222060720437</v>
      </c>
      <c r="I590" s="2">
        <f t="shared" si="77"/>
        <v>62.727208499121595</v>
      </c>
    </row>
    <row r="591" spans="1:9" ht="13.5" x14ac:dyDescent="0.25">
      <c r="A591" s="3">
        <v>42864</v>
      </c>
      <c r="B591" s="2">
        <v>4.3920000000000003</v>
      </c>
      <c r="C591" s="2">
        <f t="shared" si="81"/>
        <v>3.0200000000000671E-2</v>
      </c>
      <c r="D591" s="2">
        <f t="shared" si="82"/>
        <v>3.0200000000000671E-2</v>
      </c>
      <c r="E591" s="2">
        <f t="shared" si="83"/>
        <v>0</v>
      </c>
      <c r="F591" s="2">
        <f t="shared" si="84"/>
        <v>2.8473764546536835E-2</v>
      </c>
      <c r="G591" s="2">
        <f t="shared" si="84"/>
        <v>1.5637455845815461E-2</v>
      </c>
      <c r="H591" s="2">
        <f t="shared" si="76"/>
        <v>1.8208693810097205</v>
      </c>
      <c r="I591" s="2">
        <f t="shared" si="77"/>
        <v>64.549936032768258</v>
      </c>
    </row>
    <row r="592" spans="1:9" ht="13.5" x14ac:dyDescent="0.25">
      <c r="A592" s="3">
        <v>42865</v>
      </c>
      <c r="B592" s="2">
        <v>4.4020999999999999</v>
      </c>
      <c r="C592" s="2">
        <f t="shared" si="81"/>
        <v>1.0099999999999554E-2</v>
      </c>
      <c r="D592" s="2">
        <f t="shared" si="82"/>
        <v>1.0099999999999554E-2</v>
      </c>
      <c r="E592" s="2">
        <f t="shared" si="83"/>
        <v>0</v>
      </c>
      <c r="F592" s="2">
        <f t="shared" si="84"/>
        <v>2.7161352793212745E-2</v>
      </c>
      <c r="G592" s="2">
        <f t="shared" si="84"/>
        <v>1.45204947139715E-2</v>
      </c>
      <c r="H592" s="2">
        <f t="shared" si="76"/>
        <v>1.870552851555279</v>
      </c>
      <c r="I592" s="2">
        <f t="shared" si="77"/>
        <v>65.163505021055599</v>
      </c>
    </row>
    <row r="593" spans="1:9" ht="13.5" x14ac:dyDescent="0.25">
      <c r="A593" s="3">
        <v>42866</v>
      </c>
      <c r="B593" s="2">
        <v>4.5331000000000001</v>
      </c>
      <c r="C593" s="2">
        <f t="shared" si="81"/>
        <v>0.13100000000000023</v>
      </c>
      <c r="D593" s="2">
        <f t="shared" si="82"/>
        <v>0.13100000000000023</v>
      </c>
      <c r="E593" s="2">
        <f t="shared" si="83"/>
        <v>0</v>
      </c>
      <c r="F593" s="2">
        <f t="shared" si="84"/>
        <v>3.4578399022268995E-2</v>
      </c>
      <c r="G593" s="2">
        <f t="shared" si="84"/>
        <v>1.3483316520116393E-2</v>
      </c>
      <c r="H593" s="2">
        <f t="shared" ref="H593:H656" si="85">F593/G593</f>
        <v>2.5645321735701936</v>
      </c>
      <c r="I593" s="2">
        <f t="shared" ref="I593:I656" si="86">IF(G593=0,100,100-(100/(1+H593)))</f>
        <v>71.945827634418237</v>
      </c>
    </row>
    <row r="594" spans="1:9" ht="13.5" x14ac:dyDescent="0.25">
      <c r="A594" s="3">
        <v>42867</v>
      </c>
      <c r="B594" s="2">
        <v>4.5834000000000001</v>
      </c>
      <c r="C594" s="2">
        <f t="shared" si="81"/>
        <v>5.0300000000000011E-2</v>
      </c>
      <c r="D594" s="2">
        <f t="shared" si="82"/>
        <v>5.0300000000000011E-2</v>
      </c>
      <c r="E594" s="2">
        <f t="shared" si="83"/>
        <v>0</v>
      </c>
      <c r="F594" s="2">
        <f t="shared" si="84"/>
        <v>3.5701370520678351E-2</v>
      </c>
      <c r="G594" s="2">
        <f t="shared" si="84"/>
        <v>1.2520222482965223E-2</v>
      </c>
      <c r="H594" s="2">
        <f t="shared" si="85"/>
        <v>2.8514964945114163</v>
      </c>
      <c r="I594" s="2">
        <f t="shared" si="86"/>
        <v>74.036066203745676</v>
      </c>
    </row>
    <row r="595" spans="1:9" ht="13.5" x14ac:dyDescent="0.25">
      <c r="A595" s="3">
        <v>42870</v>
      </c>
      <c r="B595" s="2">
        <v>4.6589999999999998</v>
      </c>
      <c r="C595" s="2">
        <f t="shared" si="81"/>
        <v>7.5599999999999667E-2</v>
      </c>
      <c r="D595" s="2">
        <f t="shared" si="82"/>
        <v>7.5599999999999667E-2</v>
      </c>
      <c r="E595" s="2">
        <f t="shared" si="83"/>
        <v>0</v>
      </c>
      <c r="F595" s="2">
        <f t="shared" si="84"/>
        <v>3.8551272626344162E-2</v>
      </c>
      <c r="G595" s="2">
        <f t="shared" si="84"/>
        <v>1.1625920877039135E-2</v>
      </c>
      <c r="H595" s="2">
        <f t="shared" si="85"/>
        <v>3.3159758297066886</v>
      </c>
      <c r="I595" s="2">
        <f t="shared" si="86"/>
        <v>76.830268762928654</v>
      </c>
    </row>
    <row r="596" spans="1:9" ht="13.5" x14ac:dyDescent="0.25">
      <c r="A596" s="3">
        <v>42871</v>
      </c>
      <c r="B596" s="2">
        <v>4.5834000000000001</v>
      </c>
      <c r="C596" s="2">
        <f t="shared" si="81"/>
        <v>-7.5599999999999667E-2</v>
      </c>
      <c r="D596" s="2">
        <f t="shared" si="82"/>
        <v>0</v>
      </c>
      <c r="E596" s="2">
        <f t="shared" si="83"/>
        <v>7.5599999999999667E-2</v>
      </c>
      <c r="F596" s="2">
        <f t="shared" si="84"/>
        <v>3.5797610295891007E-2</v>
      </c>
      <c r="G596" s="2">
        <f t="shared" si="84"/>
        <v>1.6195497957250601E-2</v>
      </c>
      <c r="H596" s="2">
        <f t="shared" si="85"/>
        <v>2.2103432935734273</v>
      </c>
      <c r="I596" s="2">
        <f t="shared" si="86"/>
        <v>68.850683289795413</v>
      </c>
    </row>
    <row r="597" spans="1:9" ht="13.5" x14ac:dyDescent="0.25">
      <c r="A597" s="3">
        <v>42872</v>
      </c>
      <c r="B597" s="2">
        <v>4.6288</v>
      </c>
      <c r="C597" s="2">
        <f t="shared" si="81"/>
        <v>4.5399999999999885E-2</v>
      </c>
      <c r="D597" s="2">
        <f t="shared" si="82"/>
        <v>4.5399999999999885E-2</v>
      </c>
      <c r="E597" s="2">
        <f t="shared" si="83"/>
        <v>0</v>
      </c>
      <c r="F597" s="2">
        <f t="shared" si="84"/>
        <v>3.6483495274755924E-2</v>
      </c>
      <c r="G597" s="2">
        <f t="shared" si="84"/>
        <v>1.5038676674589845E-2</v>
      </c>
      <c r="H597" s="2">
        <f t="shared" si="85"/>
        <v>2.4259777681370327</v>
      </c>
      <c r="I597" s="2">
        <f t="shared" si="86"/>
        <v>70.811252504309834</v>
      </c>
    </row>
    <row r="598" spans="1:9" ht="13.5" x14ac:dyDescent="0.25">
      <c r="A598" s="3">
        <v>42873</v>
      </c>
      <c r="B598" s="2">
        <v>4.5381</v>
      </c>
      <c r="C598" s="2">
        <f t="shared" si="81"/>
        <v>-9.0700000000000003E-2</v>
      </c>
      <c r="D598" s="2">
        <f t="shared" si="82"/>
        <v>0</v>
      </c>
      <c r="E598" s="2">
        <f t="shared" si="83"/>
        <v>9.0700000000000003E-2</v>
      </c>
      <c r="F598" s="2">
        <f t="shared" si="84"/>
        <v>3.3877531326559074E-2</v>
      </c>
      <c r="G598" s="2">
        <f t="shared" si="84"/>
        <v>2.0443056912119142E-2</v>
      </c>
      <c r="H598" s="2">
        <f t="shared" si="85"/>
        <v>1.6571656319400867</v>
      </c>
      <c r="I598" s="2">
        <f t="shared" si="86"/>
        <v>62.365913965631641</v>
      </c>
    </row>
    <row r="599" spans="1:9" ht="13.5" x14ac:dyDescent="0.25">
      <c r="A599" s="3">
        <v>42874</v>
      </c>
      <c r="B599" s="2">
        <v>4.5179999999999998</v>
      </c>
      <c r="C599" s="2">
        <f t="shared" si="81"/>
        <v>-2.0100000000000229E-2</v>
      </c>
      <c r="D599" s="2">
        <f t="shared" si="82"/>
        <v>0</v>
      </c>
      <c r="E599" s="2">
        <f t="shared" si="83"/>
        <v>2.0100000000000229E-2</v>
      </c>
      <c r="F599" s="2">
        <f t="shared" si="84"/>
        <v>3.1457707660376283E-2</v>
      </c>
      <c r="G599" s="2">
        <f t="shared" si="84"/>
        <v>2.0418552846967791E-2</v>
      </c>
      <c r="H599" s="2">
        <f t="shared" si="85"/>
        <v>1.5406433500035159</v>
      </c>
      <c r="I599" s="2">
        <f t="shared" si="86"/>
        <v>60.639890679712444</v>
      </c>
    </row>
    <row r="600" spans="1:9" ht="13.5" x14ac:dyDescent="0.25">
      <c r="A600" s="3">
        <v>42877</v>
      </c>
      <c r="B600" s="2">
        <v>4.4222999999999999</v>
      </c>
      <c r="C600" s="2">
        <f t="shared" si="81"/>
        <v>-9.5699999999999896E-2</v>
      </c>
      <c r="D600" s="2">
        <f t="shared" si="82"/>
        <v>0</v>
      </c>
      <c r="E600" s="2">
        <f t="shared" si="83"/>
        <v>9.5699999999999896E-2</v>
      </c>
      <c r="F600" s="2">
        <f t="shared" si="84"/>
        <v>2.9210728541777975E-2</v>
      </c>
      <c r="G600" s="2">
        <f t="shared" si="84"/>
        <v>2.5795799072184371E-2</v>
      </c>
      <c r="H600" s="2">
        <f t="shared" si="85"/>
        <v>1.132383162856774</v>
      </c>
      <c r="I600" s="2">
        <f t="shared" si="86"/>
        <v>53.104112927796223</v>
      </c>
    </row>
    <row r="601" spans="1:9" ht="13.5" x14ac:dyDescent="0.25">
      <c r="A601" s="3">
        <v>42878</v>
      </c>
      <c r="B601" s="2">
        <v>4.3971</v>
      </c>
      <c r="C601" s="2">
        <f t="shared" si="81"/>
        <v>-2.5199999999999889E-2</v>
      </c>
      <c r="D601" s="2">
        <f t="shared" si="82"/>
        <v>0</v>
      </c>
      <c r="E601" s="2">
        <f t="shared" si="83"/>
        <v>2.5199999999999889E-2</v>
      </c>
      <c r="F601" s="2">
        <f t="shared" si="84"/>
        <v>2.7124247931650976E-2</v>
      </c>
      <c r="G601" s="2">
        <f t="shared" si="84"/>
        <v>2.5753241995599762E-2</v>
      </c>
      <c r="H601" s="2">
        <f t="shared" si="85"/>
        <v>1.0532362463834832</v>
      </c>
      <c r="I601" s="2">
        <f t="shared" si="86"/>
        <v>51.296398465526124</v>
      </c>
    </row>
    <row r="602" spans="1:9" ht="13.5" x14ac:dyDescent="0.25">
      <c r="A602" s="3">
        <v>42879</v>
      </c>
      <c r="B602" s="2">
        <v>4.3315999999999999</v>
      </c>
      <c r="C602" s="2">
        <f t="shared" si="81"/>
        <v>-6.5500000000000114E-2</v>
      </c>
      <c r="D602" s="2">
        <f t="shared" si="82"/>
        <v>0</v>
      </c>
      <c r="E602" s="2">
        <f t="shared" si="83"/>
        <v>6.5500000000000114E-2</v>
      </c>
      <c r="F602" s="2">
        <f t="shared" si="84"/>
        <v>2.5186801650818765E-2</v>
      </c>
      <c r="G602" s="2">
        <f t="shared" si="84"/>
        <v>2.8592296138771213E-2</v>
      </c>
      <c r="H602" s="2">
        <f t="shared" si="85"/>
        <v>0.88089468325929265</v>
      </c>
      <c r="I602" s="2">
        <f t="shared" si="86"/>
        <v>46.833812179895247</v>
      </c>
    </row>
    <row r="603" spans="1:9" ht="13.5" x14ac:dyDescent="0.25">
      <c r="A603" s="3">
        <v>42880</v>
      </c>
      <c r="B603" s="2">
        <v>4.2812000000000001</v>
      </c>
      <c r="C603" s="2">
        <f t="shared" si="81"/>
        <v>-5.0399999999999778E-2</v>
      </c>
      <c r="D603" s="2">
        <f t="shared" si="82"/>
        <v>0</v>
      </c>
      <c r="E603" s="2">
        <f t="shared" si="83"/>
        <v>5.0399999999999778E-2</v>
      </c>
      <c r="F603" s="2">
        <f t="shared" si="84"/>
        <v>2.3387744390045994E-2</v>
      </c>
      <c r="G603" s="2">
        <f t="shared" si="84"/>
        <v>3.014998927171611E-2</v>
      </c>
      <c r="H603" s="2">
        <f t="shared" si="85"/>
        <v>0.77571319111500248</v>
      </c>
      <c r="I603" s="2">
        <f t="shared" si="86"/>
        <v>43.68459923575373</v>
      </c>
    </row>
    <row r="604" spans="1:9" ht="13.5" x14ac:dyDescent="0.25">
      <c r="A604" s="3">
        <v>42881</v>
      </c>
      <c r="B604" s="2">
        <v>4.2812000000000001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2.171719121932842E-2</v>
      </c>
      <c r="G604" s="2">
        <f t="shared" si="84"/>
        <v>2.7996418609450673E-2</v>
      </c>
      <c r="H604" s="2">
        <f t="shared" si="85"/>
        <v>0.77571319111500248</v>
      </c>
      <c r="I604" s="2">
        <f t="shared" si="86"/>
        <v>43.68459923575373</v>
      </c>
    </row>
    <row r="605" spans="1:9" ht="13.5" x14ac:dyDescent="0.25">
      <c r="A605" s="3">
        <v>42884</v>
      </c>
      <c r="B605" s="2">
        <v>4.2812000000000001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2.0165963275090678E-2</v>
      </c>
      <c r="G605" s="2">
        <f t="shared" si="87"/>
        <v>2.5996674423061337E-2</v>
      </c>
      <c r="H605" s="2">
        <f t="shared" si="85"/>
        <v>0.77571319111500259</v>
      </c>
      <c r="I605" s="2">
        <f t="shared" si="86"/>
        <v>43.68459923575373</v>
      </c>
    </row>
    <row r="606" spans="1:9" ht="13.5" x14ac:dyDescent="0.25">
      <c r="A606" s="3">
        <v>42885</v>
      </c>
      <c r="B606" s="2">
        <v>4.2812000000000001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1.8725537326869914E-2</v>
      </c>
      <c r="G606" s="2">
        <f t="shared" si="87"/>
        <v>2.4139769107128384E-2</v>
      </c>
      <c r="H606" s="2">
        <f t="shared" si="85"/>
        <v>0.77571319111500248</v>
      </c>
      <c r="I606" s="2">
        <f t="shared" si="86"/>
        <v>43.68459923575373</v>
      </c>
    </row>
    <row r="607" spans="1:9" ht="13.5" x14ac:dyDescent="0.25">
      <c r="A607" s="3">
        <v>42886</v>
      </c>
      <c r="B607" s="2">
        <v>4.2107000000000001</v>
      </c>
      <c r="C607" s="2">
        <f t="shared" si="81"/>
        <v>-7.0500000000000007E-2</v>
      </c>
      <c r="D607" s="2">
        <f t="shared" si="82"/>
        <v>0</v>
      </c>
      <c r="E607" s="2">
        <f t="shared" si="83"/>
        <v>7.0500000000000007E-2</v>
      </c>
      <c r="F607" s="2">
        <f t="shared" si="87"/>
        <v>1.7387998946379206E-2</v>
      </c>
      <c r="G607" s="2">
        <f t="shared" si="87"/>
        <v>2.7451214170904931E-2</v>
      </c>
      <c r="H607" s="2">
        <f t="shared" si="85"/>
        <v>0.63341456731660517</v>
      </c>
      <c r="I607" s="2">
        <f t="shared" si="86"/>
        <v>38.77855505826588</v>
      </c>
    </row>
    <row r="608" spans="1:9" ht="13.5" x14ac:dyDescent="0.25">
      <c r="A608" s="3">
        <v>42887</v>
      </c>
      <c r="B608" s="2">
        <v>4.1805000000000003</v>
      </c>
      <c r="C608" s="2">
        <f t="shared" si="81"/>
        <v>-3.0199999999999783E-2</v>
      </c>
      <c r="D608" s="2">
        <f t="shared" si="82"/>
        <v>0</v>
      </c>
      <c r="E608" s="2">
        <f t="shared" si="83"/>
        <v>3.0199999999999783E-2</v>
      </c>
      <c r="F608" s="2">
        <f t="shared" si="87"/>
        <v>1.6145999021637835E-2</v>
      </c>
      <c r="G608" s="2">
        <f t="shared" si="87"/>
        <v>2.7647556015840274E-2</v>
      </c>
      <c r="H608" s="2">
        <f t="shared" si="85"/>
        <v>0.58399371765038521</v>
      </c>
      <c r="I608" s="2">
        <f t="shared" si="86"/>
        <v>36.868436480711019</v>
      </c>
    </row>
    <row r="609" spans="1:9" ht="13.5" x14ac:dyDescent="0.25">
      <c r="A609" s="3">
        <v>42888</v>
      </c>
      <c r="B609" s="2">
        <v>4.1955999999999998</v>
      </c>
      <c r="C609" s="2">
        <f t="shared" si="81"/>
        <v>1.5099999999999447E-2</v>
      </c>
      <c r="D609" s="2">
        <f t="shared" si="82"/>
        <v>1.5099999999999447E-2</v>
      </c>
      <c r="E609" s="2">
        <f t="shared" si="83"/>
        <v>0</v>
      </c>
      <c r="F609" s="2">
        <f t="shared" si="87"/>
        <v>1.607128480580652E-2</v>
      </c>
      <c r="G609" s="2">
        <f t="shared" si="87"/>
        <v>2.5672730586137397E-2</v>
      </c>
      <c r="H609" s="2">
        <f t="shared" si="85"/>
        <v>0.62600605540902587</v>
      </c>
      <c r="I609" s="2">
        <f t="shared" si="86"/>
        <v>38.499614028285549</v>
      </c>
    </row>
    <row r="610" spans="1:9" ht="13.5" x14ac:dyDescent="0.25">
      <c r="A610" s="3">
        <v>42891</v>
      </c>
      <c r="B610" s="2">
        <v>4.1805000000000003</v>
      </c>
      <c r="C610" s="2">
        <f t="shared" si="81"/>
        <v>-1.5099999999999447E-2</v>
      </c>
      <c r="D610" s="2">
        <f t="shared" si="82"/>
        <v>0</v>
      </c>
      <c r="E610" s="2">
        <f t="shared" si="83"/>
        <v>1.5099999999999447E-2</v>
      </c>
      <c r="F610" s="2">
        <f t="shared" si="87"/>
        <v>1.4923335891106055E-2</v>
      </c>
      <c r="G610" s="2">
        <f t="shared" si="87"/>
        <v>2.4917535544270401E-2</v>
      </c>
      <c r="H610" s="2">
        <f t="shared" si="85"/>
        <v>0.59890898377939961</v>
      </c>
      <c r="I610" s="2">
        <f t="shared" si="86"/>
        <v>37.457353098594545</v>
      </c>
    </row>
    <row r="611" spans="1:9" ht="13.5" x14ac:dyDescent="0.25">
      <c r="A611" s="3">
        <v>42892</v>
      </c>
      <c r="B611" s="2">
        <v>4.2560000000000002</v>
      </c>
      <c r="C611" s="2">
        <f t="shared" si="81"/>
        <v>7.5499999999999901E-2</v>
      </c>
      <c r="D611" s="2">
        <f t="shared" si="82"/>
        <v>7.5499999999999901E-2</v>
      </c>
      <c r="E611" s="2">
        <f t="shared" si="83"/>
        <v>0</v>
      </c>
      <c r="F611" s="2">
        <f t="shared" si="87"/>
        <v>1.9250240470312759E-2</v>
      </c>
      <c r="G611" s="2">
        <f t="shared" si="87"/>
        <v>2.3137711576822515E-2</v>
      </c>
      <c r="H611" s="2">
        <f t="shared" si="85"/>
        <v>0.83198549719999493</v>
      </c>
      <c r="I611" s="2">
        <f t="shared" si="86"/>
        <v>45.414415041581982</v>
      </c>
    </row>
    <row r="612" spans="1:9" ht="13.5" x14ac:dyDescent="0.25">
      <c r="A612" s="3">
        <v>42893</v>
      </c>
      <c r="B612" s="2">
        <v>4.2510000000000003</v>
      </c>
      <c r="C612" s="2">
        <f t="shared" si="81"/>
        <v>-4.9999999999998934E-3</v>
      </c>
      <c r="D612" s="2">
        <f t="shared" si="82"/>
        <v>0</v>
      </c>
      <c r="E612" s="2">
        <f t="shared" si="83"/>
        <v>4.9999999999998934E-3</v>
      </c>
      <c r="F612" s="2">
        <f t="shared" si="87"/>
        <v>1.7875223293861847E-2</v>
      </c>
      <c r="G612" s="2">
        <f t="shared" si="87"/>
        <v>2.1842160749906612E-2</v>
      </c>
      <c r="H612" s="2">
        <f t="shared" si="85"/>
        <v>0.81838163808671149</v>
      </c>
      <c r="I612" s="2">
        <f t="shared" si="86"/>
        <v>45.006043887894016</v>
      </c>
    </row>
    <row r="613" spans="1:9" ht="13.5" x14ac:dyDescent="0.25">
      <c r="A613" s="3">
        <v>42894</v>
      </c>
      <c r="B613" s="2">
        <v>4.2510000000000003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1.6598421630014574E-2</v>
      </c>
      <c r="G613" s="2">
        <f t="shared" si="87"/>
        <v>2.0282006410627568E-2</v>
      </c>
      <c r="H613" s="2">
        <f t="shared" si="85"/>
        <v>0.81838163808671149</v>
      </c>
      <c r="I613" s="2">
        <f t="shared" si="86"/>
        <v>45.006043887894016</v>
      </c>
    </row>
    <row r="614" spans="1:9" ht="13.5" x14ac:dyDescent="0.25">
      <c r="A614" s="3">
        <v>42895</v>
      </c>
      <c r="B614" s="2">
        <v>4.2812000000000001</v>
      </c>
      <c r="C614" s="2">
        <f t="shared" si="81"/>
        <v>3.0199999999999783E-2</v>
      </c>
      <c r="D614" s="2">
        <f t="shared" si="82"/>
        <v>3.0199999999999783E-2</v>
      </c>
      <c r="E614" s="2">
        <f t="shared" si="83"/>
        <v>0</v>
      </c>
      <c r="F614" s="2">
        <f t="shared" si="87"/>
        <v>1.7569962942156375E-2</v>
      </c>
      <c r="G614" s="2">
        <f t="shared" si="87"/>
        <v>1.8833291667011313E-2</v>
      </c>
      <c r="H614" s="2">
        <f t="shared" si="85"/>
        <v>0.93292045027541293</v>
      </c>
      <c r="I614" s="2">
        <f t="shared" si="86"/>
        <v>48.264813492065095</v>
      </c>
    </row>
    <row r="615" spans="1:9" ht="13.5" x14ac:dyDescent="0.25">
      <c r="A615" s="3">
        <v>42898</v>
      </c>
      <c r="B615" s="2">
        <v>4.2812000000000001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1.6314965589145206E-2</v>
      </c>
      <c r="G615" s="2">
        <f t="shared" si="87"/>
        <v>1.7488056547939078E-2</v>
      </c>
      <c r="H615" s="2">
        <f t="shared" si="85"/>
        <v>0.93292045027541282</v>
      </c>
      <c r="I615" s="2">
        <f t="shared" si="86"/>
        <v>48.264813492065095</v>
      </c>
    </row>
    <row r="616" spans="1:9" ht="13.5" x14ac:dyDescent="0.25">
      <c r="A616" s="3">
        <v>42899</v>
      </c>
      <c r="B616" s="2">
        <v>4.3819999999999997</v>
      </c>
      <c r="C616" s="2">
        <f t="shared" si="81"/>
        <v>0.10079999999999956</v>
      </c>
      <c r="D616" s="2">
        <f t="shared" si="82"/>
        <v>0.10079999999999956</v>
      </c>
      <c r="E616" s="2">
        <f t="shared" si="83"/>
        <v>0</v>
      </c>
      <c r="F616" s="2">
        <f t="shared" si="87"/>
        <v>2.234961090420623E-2</v>
      </c>
      <c r="G616" s="2">
        <f t="shared" si="87"/>
        <v>1.6238909651657717E-2</v>
      </c>
      <c r="H616" s="2">
        <f t="shared" si="85"/>
        <v>1.376299972327558</v>
      </c>
      <c r="I616" s="2">
        <f t="shared" si="86"/>
        <v>57.917770835114233</v>
      </c>
    </row>
    <row r="617" spans="1:9" ht="13.5" x14ac:dyDescent="0.25">
      <c r="A617" s="3">
        <v>42900</v>
      </c>
      <c r="B617" s="2">
        <v>4.4626000000000001</v>
      </c>
      <c r="C617" s="2">
        <f t="shared" si="81"/>
        <v>8.0600000000000449E-2</v>
      </c>
      <c r="D617" s="2">
        <f t="shared" si="82"/>
        <v>8.0600000000000449E-2</v>
      </c>
      <c r="E617" s="2">
        <f t="shared" si="83"/>
        <v>0</v>
      </c>
      <c r="F617" s="2">
        <f t="shared" si="87"/>
        <v>2.6510352982477246E-2</v>
      </c>
      <c r="G617" s="2">
        <f t="shared" si="87"/>
        <v>1.5078987533682166E-2</v>
      </c>
      <c r="H617" s="2">
        <f t="shared" si="85"/>
        <v>1.7580990052057981</v>
      </c>
      <c r="I617" s="2">
        <f t="shared" si="86"/>
        <v>63.743143443634864</v>
      </c>
    </row>
    <row r="618" spans="1:9" ht="13.5" x14ac:dyDescent="0.25">
      <c r="A618" s="3">
        <v>42901</v>
      </c>
      <c r="B618" s="2">
        <v>4.4626000000000001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2.461675634087173E-2</v>
      </c>
      <c r="G618" s="2">
        <f t="shared" si="87"/>
        <v>1.4001916995562011E-2</v>
      </c>
      <c r="H618" s="2">
        <f t="shared" si="85"/>
        <v>1.7580990052057981</v>
      </c>
      <c r="I618" s="2">
        <f t="shared" si="86"/>
        <v>63.743143443634864</v>
      </c>
    </row>
    <row r="619" spans="1:9" ht="13.5" x14ac:dyDescent="0.25">
      <c r="A619" s="3">
        <v>42902</v>
      </c>
      <c r="B619" s="2">
        <v>4.4574999999999996</v>
      </c>
      <c r="C619" s="2">
        <f t="shared" si="81"/>
        <v>-5.1000000000005485E-3</v>
      </c>
      <c r="D619" s="2">
        <f t="shared" si="82"/>
        <v>0</v>
      </c>
      <c r="E619" s="2">
        <f t="shared" si="83"/>
        <v>5.1000000000005485E-3</v>
      </c>
      <c r="F619" s="2">
        <f t="shared" si="87"/>
        <v>2.2858416602238033E-2</v>
      </c>
      <c r="G619" s="2">
        <f t="shared" si="87"/>
        <v>1.3366065781593337E-2</v>
      </c>
      <c r="H619" s="2">
        <f t="shared" si="85"/>
        <v>1.7101828597699102</v>
      </c>
      <c r="I619" s="2">
        <f t="shared" si="86"/>
        <v>63.102120715024434</v>
      </c>
    </row>
    <row r="620" spans="1:9" ht="13.5" x14ac:dyDescent="0.25">
      <c r="A620" s="3">
        <v>42905</v>
      </c>
      <c r="B620" s="2">
        <v>4.4827000000000004</v>
      </c>
      <c r="C620" s="2">
        <f t="shared" si="81"/>
        <v>2.5200000000000777E-2</v>
      </c>
      <c r="D620" s="2">
        <f t="shared" si="82"/>
        <v>2.5200000000000777E-2</v>
      </c>
      <c r="E620" s="2">
        <f t="shared" si="83"/>
        <v>0</v>
      </c>
      <c r="F620" s="2">
        <f t="shared" si="87"/>
        <v>2.3025672559221087E-2</v>
      </c>
      <c r="G620" s="2">
        <f t="shared" si="87"/>
        <v>1.2411346797193813E-2</v>
      </c>
      <c r="H620" s="2">
        <f t="shared" si="85"/>
        <v>1.8552114396180726</v>
      </c>
      <c r="I620" s="2">
        <f t="shared" si="86"/>
        <v>64.976324130525157</v>
      </c>
    </row>
    <row r="621" spans="1:9" ht="13.5" x14ac:dyDescent="0.25">
      <c r="A621" s="3">
        <v>42906</v>
      </c>
      <c r="B621" s="2">
        <v>4.5331000000000001</v>
      </c>
      <c r="C621" s="2">
        <f t="shared" si="81"/>
        <v>5.0399999999999778E-2</v>
      </c>
      <c r="D621" s="2">
        <f t="shared" si="82"/>
        <v>5.0399999999999778E-2</v>
      </c>
      <c r="E621" s="2">
        <f t="shared" si="83"/>
        <v>0</v>
      </c>
      <c r="F621" s="2">
        <f t="shared" ref="F621:G636" si="88">((F620*13)+D621)/14</f>
        <v>2.4980981662133851E-2</v>
      </c>
      <c r="G621" s="2">
        <f t="shared" si="88"/>
        <v>1.1524822025965683E-2</v>
      </c>
      <c r="H621" s="2">
        <f t="shared" si="85"/>
        <v>2.1675806885217956</v>
      </c>
      <c r="I621" s="2">
        <f t="shared" si="86"/>
        <v>68.430164900813736</v>
      </c>
    </row>
    <row r="622" spans="1:9" ht="13.5" x14ac:dyDescent="0.25">
      <c r="A622" s="3">
        <v>42907</v>
      </c>
      <c r="B622" s="2">
        <v>4.5079000000000002</v>
      </c>
      <c r="C622" s="2">
        <f t="shared" si="81"/>
        <v>-2.5199999999999889E-2</v>
      </c>
      <c r="D622" s="2">
        <f t="shared" si="82"/>
        <v>0</v>
      </c>
      <c r="E622" s="2">
        <f t="shared" si="83"/>
        <v>2.5199999999999889E-2</v>
      </c>
      <c r="F622" s="2">
        <f t="shared" si="88"/>
        <v>2.3196625829124292E-2</v>
      </c>
      <c r="G622" s="2">
        <f t="shared" si="88"/>
        <v>1.2501620452682412E-2</v>
      </c>
      <c r="H622" s="2">
        <f t="shared" si="85"/>
        <v>1.8554895276913566</v>
      </c>
      <c r="I622" s="2">
        <f t="shared" si="86"/>
        <v>64.979734987559453</v>
      </c>
    </row>
    <row r="623" spans="1:9" ht="13.5" x14ac:dyDescent="0.25">
      <c r="A623" s="3">
        <v>42908</v>
      </c>
      <c r="B623" s="2">
        <v>4.5331000000000001</v>
      </c>
      <c r="C623" s="2">
        <f t="shared" si="81"/>
        <v>2.5199999999999889E-2</v>
      </c>
      <c r="D623" s="2">
        <f t="shared" si="82"/>
        <v>2.5199999999999889E-2</v>
      </c>
      <c r="E623" s="2">
        <f t="shared" si="83"/>
        <v>0</v>
      </c>
      <c r="F623" s="2">
        <f t="shared" si="88"/>
        <v>2.3339723984186832E-2</v>
      </c>
      <c r="G623" s="2">
        <f t="shared" si="88"/>
        <v>1.1608647563205097E-2</v>
      </c>
      <c r="H623" s="2">
        <f t="shared" si="85"/>
        <v>2.0105463497888154</v>
      </c>
      <c r="I623" s="2">
        <f t="shared" si="86"/>
        <v>66.783437827816584</v>
      </c>
    </row>
    <row r="624" spans="1:9" ht="13.5" x14ac:dyDescent="0.25">
      <c r="A624" s="3">
        <v>42909</v>
      </c>
      <c r="B624" s="2">
        <v>4.4977999999999998</v>
      </c>
      <c r="C624" s="2">
        <f t="shared" si="81"/>
        <v>-3.5300000000000331E-2</v>
      </c>
      <c r="D624" s="2">
        <f t="shared" si="82"/>
        <v>0</v>
      </c>
      <c r="E624" s="2">
        <f t="shared" si="83"/>
        <v>3.5300000000000331E-2</v>
      </c>
      <c r="F624" s="2">
        <f t="shared" si="88"/>
        <v>2.16726008424592E-2</v>
      </c>
      <c r="G624" s="2">
        <f t="shared" si="88"/>
        <v>1.3300887022976186E-2</v>
      </c>
      <c r="H624" s="2">
        <f t="shared" si="85"/>
        <v>1.6294101893371147</v>
      </c>
      <c r="I624" s="2">
        <f t="shared" si="86"/>
        <v>61.968657303632639</v>
      </c>
    </row>
    <row r="625" spans="1:9" ht="13.5" x14ac:dyDescent="0.25">
      <c r="A625" s="3">
        <v>42914</v>
      </c>
      <c r="B625" s="2">
        <v>4.5331000000000001</v>
      </c>
      <c r="C625" s="2">
        <f t="shared" si="81"/>
        <v>3.5300000000000331E-2</v>
      </c>
      <c r="D625" s="2">
        <f t="shared" si="82"/>
        <v>3.5300000000000331E-2</v>
      </c>
      <c r="E625" s="2">
        <f t="shared" si="83"/>
        <v>0</v>
      </c>
      <c r="F625" s="2">
        <f t="shared" si="88"/>
        <v>2.2645986496569282E-2</v>
      </c>
      <c r="G625" s="2">
        <f t="shared" si="88"/>
        <v>1.2350823664192172E-2</v>
      </c>
      <c r="H625" s="2">
        <f t="shared" si="85"/>
        <v>1.8335608306209661</v>
      </c>
      <c r="I625" s="2">
        <f t="shared" si="86"/>
        <v>64.708716001665891</v>
      </c>
    </row>
    <row r="626" spans="1:9" ht="13.5" x14ac:dyDescent="0.25">
      <c r="A626" s="3">
        <v>42915</v>
      </c>
      <c r="B626" s="2">
        <v>4.5734000000000004</v>
      </c>
      <c r="C626" s="2">
        <f t="shared" si="81"/>
        <v>4.0300000000000225E-2</v>
      </c>
      <c r="D626" s="2">
        <f t="shared" si="82"/>
        <v>4.0300000000000225E-2</v>
      </c>
      <c r="E626" s="2">
        <f t="shared" si="83"/>
        <v>0</v>
      </c>
      <c r="F626" s="2">
        <f t="shared" si="88"/>
        <v>2.3906987461100065E-2</v>
      </c>
      <c r="G626" s="2">
        <f t="shared" si="88"/>
        <v>1.146862197389273E-2</v>
      </c>
      <c r="H626" s="2">
        <f t="shared" si="85"/>
        <v>2.0845562366186745</v>
      </c>
      <c r="I626" s="2">
        <f t="shared" si="86"/>
        <v>67.580425730989063</v>
      </c>
    </row>
    <row r="627" spans="1:9" ht="13.5" x14ac:dyDescent="0.25">
      <c r="A627" s="3">
        <v>42916</v>
      </c>
      <c r="B627" s="2">
        <v>4.6337999999999999</v>
      </c>
      <c r="C627" s="2">
        <f t="shared" si="81"/>
        <v>6.0399999999999565E-2</v>
      </c>
      <c r="D627" s="2">
        <f t="shared" si="82"/>
        <v>6.0399999999999565E-2</v>
      </c>
      <c r="E627" s="2">
        <f t="shared" si="83"/>
        <v>0</v>
      </c>
      <c r="F627" s="2">
        <f t="shared" si="88"/>
        <v>2.6513631213878602E-2</v>
      </c>
      <c r="G627" s="2">
        <f t="shared" si="88"/>
        <v>1.0649434690043249E-2</v>
      </c>
      <c r="H627" s="2">
        <f t="shared" si="85"/>
        <v>2.4896749907924853</v>
      </c>
      <c r="I627" s="2">
        <f t="shared" si="86"/>
        <v>71.344036260153104</v>
      </c>
    </row>
    <row r="628" spans="1:9" ht="13.5" x14ac:dyDescent="0.25">
      <c r="A628" s="3">
        <v>42919</v>
      </c>
      <c r="B628" s="2">
        <v>4.6337999999999999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2.4619800412887274E-2</v>
      </c>
      <c r="G628" s="2">
        <f t="shared" si="88"/>
        <v>9.8887607836115887E-3</v>
      </c>
      <c r="H628" s="2">
        <f t="shared" si="85"/>
        <v>2.4896749907924853</v>
      </c>
      <c r="I628" s="2">
        <f t="shared" si="86"/>
        <v>71.344036260153104</v>
      </c>
    </row>
    <row r="629" spans="1:9" ht="13.5" x14ac:dyDescent="0.25">
      <c r="A629" s="3">
        <v>42920</v>
      </c>
      <c r="B629" s="2">
        <v>4.6539999999999999</v>
      </c>
      <c r="C629" s="2">
        <f t="shared" si="81"/>
        <v>2.0199999999999996E-2</v>
      </c>
      <c r="D629" s="2">
        <f t="shared" si="82"/>
        <v>2.0199999999999996E-2</v>
      </c>
      <c r="E629" s="2">
        <f t="shared" si="83"/>
        <v>0</v>
      </c>
      <c r="F629" s="2">
        <f t="shared" si="88"/>
        <v>2.4304100383395328E-2</v>
      </c>
      <c r="G629" s="2">
        <f t="shared" si="88"/>
        <v>9.1824207276393326E-3</v>
      </c>
      <c r="H629" s="2">
        <f t="shared" si="85"/>
        <v>2.646807536300241</v>
      </c>
      <c r="I629" s="2">
        <f t="shared" si="86"/>
        <v>72.578755800901959</v>
      </c>
    </row>
    <row r="630" spans="1:9" ht="13.5" x14ac:dyDescent="0.25">
      <c r="A630" s="3">
        <v>42921</v>
      </c>
      <c r="B630" s="2">
        <v>4.6841999999999997</v>
      </c>
      <c r="C630" s="2">
        <f t="shared" si="81"/>
        <v>3.0199999999999783E-2</v>
      </c>
      <c r="D630" s="2">
        <f t="shared" si="82"/>
        <v>3.0199999999999783E-2</v>
      </c>
      <c r="E630" s="2">
        <f t="shared" si="83"/>
        <v>0</v>
      </c>
      <c r="F630" s="2">
        <f t="shared" si="88"/>
        <v>2.4725236070295645E-2</v>
      </c>
      <c r="G630" s="2">
        <f t="shared" si="88"/>
        <v>8.5265335328079516E-3</v>
      </c>
      <c r="H630" s="2">
        <f t="shared" si="85"/>
        <v>2.8997993117788337</v>
      </c>
      <c r="I630" s="2">
        <f t="shared" si="86"/>
        <v>74.35765484188812</v>
      </c>
    </row>
    <row r="631" spans="1:9" ht="13.5" x14ac:dyDescent="0.25">
      <c r="A631" s="3">
        <v>42922</v>
      </c>
      <c r="B631" s="2">
        <v>4.8503999999999996</v>
      </c>
      <c r="C631" s="2">
        <f t="shared" si="81"/>
        <v>0.1661999999999999</v>
      </c>
      <c r="D631" s="2">
        <f t="shared" si="82"/>
        <v>0.1661999999999999</v>
      </c>
      <c r="E631" s="2">
        <f t="shared" si="83"/>
        <v>0</v>
      </c>
      <c r="F631" s="2">
        <f t="shared" si="88"/>
        <v>3.4830576350988809E-2</v>
      </c>
      <c r="G631" s="2">
        <f t="shared" si="88"/>
        <v>7.9174954233216695E-3</v>
      </c>
      <c r="H631" s="2">
        <f t="shared" si="85"/>
        <v>4.3991912200406613</v>
      </c>
      <c r="I631" s="2">
        <f t="shared" si="86"/>
        <v>81.478707472181938</v>
      </c>
    </row>
    <row r="632" spans="1:9" ht="13.5" x14ac:dyDescent="0.25">
      <c r="A632" s="3">
        <v>42923</v>
      </c>
      <c r="B632" s="2">
        <v>5.1021999999999998</v>
      </c>
      <c r="C632" s="2">
        <f t="shared" si="81"/>
        <v>0.25180000000000025</v>
      </c>
      <c r="D632" s="2">
        <f t="shared" si="82"/>
        <v>0.25180000000000025</v>
      </c>
      <c r="E632" s="2">
        <f t="shared" si="83"/>
        <v>0</v>
      </c>
      <c r="F632" s="2">
        <f t="shared" si="88"/>
        <v>5.0328392325918195E-2</v>
      </c>
      <c r="G632" s="2">
        <f t="shared" si="88"/>
        <v>7.3519600359415503E-3</v>
      </c>
      <c r="H632" s="2">
        <f t="shared" si="85"/>
        <v>6.8455747963641835</v>
      </c>
      <c r="I632" s="2">
        <f t="shared" si="86"/>
        <v>87.253961297221679</v>
      </c>
    </row>
    <row r="633" spans="1:9" ht="13.5" x14ac:dyDescent="0.25">
      <c r="A633" s="3">
        <v>42926</v>
      </c>
      <c r="B633" s="2">
        <v>5.4095000000000004</v>
      </c>
      <c r="C633" s="2">
        <f t="shared" si="81"/>
        <v>0.30730000000000057</v>
      </c>
      <c r="D633" s="2">
        <f t="shared" si="82"/>
        <v>0.30730000000000057</v>
      </c>
      <c r="E633" s="2">
        <f t="shared" si="83"/>
        <v>0</v>
      </c>
      <c r="F633" s="2">
        <f t="shared" si="88"/>
        <v>6.8683507159781221E-2</v>
      </c>
      <c r="G633" s="2">
        <f t="shared" si="88"/>
        <v>6.8268200333742963E-3</v>
      </c>
      <c r="H633" s="2">
        <f t="shared" si="85"/>
        <v>10.060834594146021</v>
      </c>
      <c r="I633" s="2">
        <f t="shared" si="86"/>
        <v>90.959090912278413</v>
      </c>
    </row>
    <row r="634" spans="1:9" ht="13.5" x14ac:dyDescent="0.25">
      <c r="A634" s="3">
        <v>42927</v>
      </c>
      <c r="B634" s="2">
        <v>5.4901</v>
      </c>
      <c r="C634" s="2">
        <f t="shared" si="81"/>
        <v>8.0599999999999561E-2</v>
      </c>
      <c r="D634" s="2">
        <f t="shared" si="82"/>
        <v>8.0599999999999561E-2</v>
      </c>
      <c r="E634" s="2">
        <f t="shared" si="83"/>
        <v>0</v>
      </c>
      <c r="F634" s="2">
        <f t="shared" si="88"/>
        <v>6.9534685219796818E-2</v>
      </c>
      <c r="G634" s="2">
        <f t="shared" si="88"/>
        <v>6.3391900309904183E-3</v>
      </c>
      <c r="H634" s="2">
        <f t="shared" si="85"/>
        <v>10.969017316070726</v>
      </c>
      <c r="I634" s="2">
        <f t="shared" si="86"/>
        <v>91.645095218825475</v>
      </c>
    </row>
    <row r="635" spans="1:9" ht="13.5" x14ac:dyDescent="0.25">
      <c r="A635" s="3">
        <v>42928</v>
      </c>
      <c r="B635" s="2">
        <v>5.5404</v>
      </c>
      <c r="C635" s="2">
        <f t="shared" si="81"/>
        <v>5.0300000000000011E-2</v>
      </c>
      <c r="D635" s="2">
        <f t="shared" si="82"/>
        <v>5.0300000000000011E-2</v>
      </c>
      <c r="E635" s="2">
        <f t="shared" si="83"/>
        <v>0</v>
      </c>
      <c r="F635" s="2">
        <f t="shared" si="88"/>
        <v>6.8160779132668478E-2</v>
      </c>
      <c r="G635" s="2">
        <f t="shared" si="88"/>
        <v>5.8863907430625317E-3</v>
      </c>
      <c r="H635" s="2">
        <f t="shared" si="85"/>
        <v>11.579384058559159</v>
      </c>
      <c r="I635" s="2">
        <f t="shared" si="86"/>
        <v>92.050485179999029</v>
      </c>
    </row>
    <row r="636" spans="1:9" ht="13.5" x14ac:dyDescent="0.25">
      <c r="A636" s="3">
        <v>42929</v>
      </c>
      <c r="B636" s="2">
        <v>5.3742000000000001</v>
      </c>
      <c r="C636" s="2">
        <f t="shared" si="81"/>
        <v>-0.1661999999999999</v>
      </c>
      <c r="D636" s="2">
        <f t="shared" si="82"/>
        <v>0</v>
      </c>
      <c r="E636" s="2">
        <f t="shared" si="83"/>
        <v>0.1661999999999999</v>
      </c>
      <c r="F636" s="2">
        <f t="shared" si="88"/>
        <v>6.3292152051763584E-2</v>
      </c>
      <c r="G636" s="2">
        <f t="shared" si="88"/>
        <v>1.7337362832843772E-2</v>
      </c>
      <c r="H636" s="2">
        <f t="shared" si="85"/>
        <v>3.6506216465553458</v>
      </c>
      <c r="I636" s="2">
        <f t="shared" si="86"/>
        <v>78.49749827013585</v>
      </c>
    </row>
    <row r="637" spans="1:9" ht="13.5" x14ac:dyDescent="0.25">
      <c r="A637" s="3">
        <v>42930</v>
      </c>
      <c r="B637" s="2">
        <v>5.2987000000000002</v>
      </c>
      <c r="C637" s="2">
        <f t="shared" si="81"/>
        <v>-7.5499999999999901E-2</v>
      </c>
      <c r="D637" s="2">
        <f t="shared" si="82"/>
        <v>0</v>
      </c>
      <c r="E637" s="2">
        <f t="shared" si="83"/>
        <v>7.5499999999999901E-2</v>
      </c>
      <c r="F637" s="2">
        <f t="shared" ref="F637:G652" si="89">((F636*13)+D637)/14</f>
        <v>5.8771284048066183E-2</v>
      </c>
      <c r="G637" s="2">
        <f t="shared" si="89"/>
        <v>2.1491836916212068E-2</v>
      </c>
      <c r="H637" s="2">
        <f t="shared" si="85"/>
        <v>2.7345863584016348</v>
      </c>
      <c r="I637" s="2">
        <f t="shared" si="86"/>
        <v>73.223272833139418</v>
      </c>
    </row>
    <row r="638" spans="1:9" ht="13.5" x14ac:dyDescent="0.25">
      <c r="A638" s="3">
        <v>42933</v>
      </c>
      <c r="B638" s="2">
        <v>5.2785000000000002</v>
      </c>
      <c r="C638" s="2">
        <f t="shared" si="81"/>
        <v>-2.0199999999999996E-2</v>
      </c>
      <c r="D638" s="2">
        <f t="shared" si="82"/>
        <v>0</v>
      </c>
      <c r="E638" s="2">
        <f t="shared" si="83"/>
        <v>2.0199999999999996E-2</v>
      </c>
      <c r="F638" s="2">
        <f t="shared" si="89"/>
        <v>5.4573335187490024E-2</v>
      </c>
      <c r="G638" s="2">
        <f t="shared" si="89"/>
        <v>2.1399562850768349E-2</v>
      </c>
      <c r="H638" s="2">
        <f t="shared" si="85"/>
        <v>2.5502079443426844</v>
      </c>
      <c r="I638" s="2">
        <f t="shared" si="86"/>
        <v>71.832635843387237</v>
      </c>
    </row>
    <row r="639" spans="1:9" ht="13.5" x14ac:dyDescent="0.25">
      <c r="A639" s="3">
        <v>42934</v>
      </c>
      <c r="B639" s="2">
        <v>5.1375000000000002</v>
      </c>
      <c r="C639" s="2">
        <f t="shared" si="81"/>
        <v>-0.14100000000000001</v>
      </c>
      <c r="D639" s="2">
        <f t="shared" si="82"/>
        <v>0</v>
      </c>
      <c r="E639" s="2">
        <f t="shared" si="83"/>
        <v>0.14100000000000001</v>
      </c>
      <c r="F639" s="2">
        <f t="shared" si="89"/>
        <v>5.0675239816955021E-2</v>
      </c>
      <c r="G639" s="2">
        <f t="shared" si="89"/>
        <v>2.9942451218570611E-2</v>
      </c>
      <c r="H639" s="2">
        <f t="shared" si="85"/>
        <v>1.6924212198607749</v>
      </c>
      <c r="I639" s="2">
        <f t="shared" si="86"/>
        <v>62.85870900795716</v>
      </c>
    </row>
    <row r="640" spans="1:9" ht="13.5" x14ac:dyDescent="0.25">
      <c r="A640" s="3">
        <v>42935</v>
      </c>
      <c r="B640" s="2">
        <v>5.0871000000000004</v>
      </c>
      <c r="C640" s="2">
        <f t="shared" si="81"/>
        <v>-5.0399999999999778E-2</v>
      </c>
      <c r="D640" s="2">
        <f t="shared" si="82"/>
        <v>0</v>
      </c>
      <c r="E640" s="2">
        <f t="shared" si="83"/>
        <v>5.0399999999999778E-2</v>
      </c>
      <c r="F640" s="2">
        <f t="shared" si="89"/>
        <v>4.7055579830029663E-2</v>
      </c>
      <c r="G640" s="2">
        <f t="shared" si="89"/>
        <v>3.1403704702958411E-2</v>
      </c>
      <c r="H640" s="2">
        <f t="shared" si="85"/>
        <v>1.4984085564145797</v>
      </c>
      <c r="I640" s="2">
        <f t="shared" si="86"/>
        <v>59.974520683075085</v>
      </c>
    </row>
    <row r="641" spans="1:9" ht="13.5" x14ac:dyDescent="0.25">
      <c r="A641" s="3">
        <v>42936</v>
      </c>
      <c r="B641" s="2">
        <v>5.0871000000000004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4.3694466985027547E-2</v>
      </c>
      <c r="G641" s="2">
        <f t="shared" si="89"/>
        <v>2.9160582938461382E-2</v>
      </c>
      <c r="H641" s="2">
        <f t="shared" si="85"/>
        <v>1.4984085564145799</v>
      </c>
      <c r="I641" s="2">
        <f t="shared" si="86"/>
        <v>59.974520683075085</v>
      </c>
    </row>
    <row r="642" spans="1:9" ht="13.5" x14ac:dyDescent="0.25">
      <c r="A642" s="3">
        <v>42937</v>
      </c>
      <c r="B642" s="2">
        <v>5.0366999999999997</v>
      </c>
      <c r="C642" s="2">
        <f t="shared" si="81"/>
        <v>-5.0400000000000666E-2</v>
      </c>
      <c r="D642" s="2">
        <f t="shared" si="82"/>
        <v>0</v>
      </c>
      <c r="E642" s="2">
        <f t="shared" si="83"/>
        <v>5.0400000000000666E-2</v>
      </c>
      <c r="F642" s="2">
        <f t="shared" si="89"/>
        <v>4.0573433628954152E-2</v>
      </c>
      <c r="G642" s="2">
        <f t="shared" si="89"/>
        <v>3.0677684157142757E-2</v>
      </c>
      <c r="H642" s="2">
        <f t="shared" si="85"/>
        <v>1.3225715937722549</v>
      </c>
      <c r="I642" s="2">
        <f t="shared" si="86"/>
        <v>56.944276650872645</v>
      </c>
    </row>
    <row r="643" spans="1:9" ht="13.5" x14ac:dyDescent="0.25">
      <c r="A643" s="3">
        <v>42940</v>
      </c>
      <c r="B643" s="2">
        <v>5.1123000000000003</v>
      </c>
      <c r="C643" s="2">
        <f t="shared" ref="C643:C706" si="90">B643-B642</f>
        <v>7.5600000000000556E-2</v>
      </c>
      <c r="D643" s="2">
        <f t="shared" ref="D643:D706" si="91">IF(C643&gt;0,C643,0)</f>
        <v>7.5600000000000556E-2</v>
      </c>
      <c r="E643" s="2">
        <f t="shared" ref="E643:E706" si="92">IF(C643&lt;0,-C643,0)</f>
        <v>0</v>
      </c>
      <c r="F643" s="2">
        <f t="shared" si="89"/>
        <v>4.3075331226886039E-2</v>
      </c>
      <c r="G643" s="2">
        <f t="shared" si="89"/>
        <v>2.8486421003061129E-2</v>
      </c>
      <c r="H643" s="2">
        <f t="shared" si="85"/>
        <v>1.5121355968956998</v>
      </c>
      <c r="I643" s="2">
        <f t="shared" si="86"/>
        <v>60.193231558211998</v>
      </c>
    </row>
    <row r="644" spans="1:9" ht="13.5" x14ac:dyDescent="0.25">
      <c r="A644" s="3">
        <v>42942</v>
      </c>
      <c r="B644" s="2">
        <v>5.2332000000000001</v>
      </c>
      <c r="C644" s="2">
        <f t="shared" si="90"/>
        <v>0.12089999999999979</v>
      </c>
      <c r="D644" s="2">
        <f t="shared" si="91"/>
        <v>0.12089999999999979</v>
      </c>
      <c r="E644" s="2">
        <f t="shared" si="92"/>
        <v>0</v>
      </c>
      <c r="F644" s="2">
        <f t="shared" si="89"/>
        <v>4.8634236139251309E-2</v>
      </c>
      <c r="G644" s="2">
        <f t="shared" si="89"/>
        <v>2.6451676645699619E-2</v>
      </c>
      <c r="H644" s="2">
        <f t="shared" si="85"/>
        <v>1.8386069356082961</v>
      </c>
      <c r="I644" s="2">
        <f t="shared" si="86"/>
        <v>64.771452241037167</v>
      </c>
    </row>
    <row r="645" spans="1:9" ht="13.5" x14ac:dyDescent="0.25">
      <c r="A645" s="3">
        <v>42943</v>
      </c>
      <c r="B645" s="2">
        <v>5.1375000000000002</v>
      </c>
      <c r="C645" s="2">
        <f t="shared" si="90"/>
        <v>-9.5699999999999896E-2</v>
      </c>
      <c r="D645" s="2">
        <f t="shared" si="91"/>
        <v>0</v>
      </c>
      <c r="E645" s="2">
        <f t="shared" si="92"/>
        <v>9.5699999999999896E-2</v>
      </c>
      <c r="F645" s="2">
        <f t="shared" si="89"/>
        <v>4.5160362129304792E-2</v>
      </c>
      <c r="G645" s="2">
        <f t="shared" si="89"/>
        <v>3.1397985456721067E-2</v>
      </c>
      <c r="H645" s="2">
        <f t="shared" si="85"/>
        <v>1.4383203722275038</v>
      </c>
      <c r="I645" s="2">
        <f t="shared" si="86"/>
        <v>58.988162040148168</v>
      </c>
    </row>
    <row r="646" spans="1:9" ht="13.5" x14ac:dyDescent="0.25">
      <c r="A646" s="3">
        <v>42944</v>
      </c>
      <c r="B646" s="2">
        <v>5.2735000000000003</v>
      </c>
      <c r="C646" s="2">
        <f t="shared" si="90"/>
        <v>0.13600000000000012</v>
      </c>
      <c r="D646" s="2">
        <f t="shared" si="91"/>
        <v>0.13600000000000012</v>
      </c>
      <c r="E646" s="2">
        <f t="shared" si="92"/>
        <v>0</v>
      </c>
      <c r="F646" s="2">
        <f t="shared" si="89"/>
        <v>5.1648907691497319E-2</v>
      </c>
      <c r="G646" s="2">
        <f t="shared" si="89"/>
        <v>2.915527220981242E-2</v>
      </c>
      <c r="H646" s="2">
        <f t="shared" si="85"/>
        <v>1.7715117636293067</v>
      </c>
      <c r="I646" s="2">
        <f t="shared" si="86"/>
        <v>63.918608857337283</v>
      </c>
    </row>
    <row r="647" spans="1:9" ht="13.5" x14ac:dyDescent="0.25">
      <c r="A647" s="3">
        <v>42947</v>
      </c>
      <c r="B647" s="2">
        <v>5.2735000000000003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4.7959699999247506E-2</v>
      </c>
      <c r="G647" s="2">
        <f t="shared" si="89"/>
        <v>2.7072752766254392E-2</v>
      </c>
      <c r="H647" s="2">
        <f t="shared" si="85"/>
        <v>1.7715117636293065</v>
      </c>
      <c r="I647" s="2">
        <f t="shared" si="86"/>
        <v>63.918608857337283</v>
      </c>
    </row>
    <row r="648" spans="1:9" ht="13.5" x14ac:dyDescent="0.25">
      <c r="A648" s="3">
        <v>42948</v>
      </c>
      <c r="B648" s="2">
        <v>5.1878000000000002</v>
      </c>
      <c r="C648" s="2">
        <f t="shared" si="90"/>
        <v>-8.5700000000000109E-2</v>
      </c>
      <c r="D648" s="2">
        <f t="shared" si="91"/>
        <v>0</v>
      </c>
      <c r="E648" s="2">
        <f t="shared" si="92"/>
        <v>8.5700000000000109E-2</v>
      </c>
      <c r="F648" s="2">
        <f t="shared" si="89"/>
        <v>4.4534007142158397E-2</v>
      </c>
      <c r="G648" s="2">
        <f t="shared" si="89"/>
        <v>3.1260413282950518E-2</v>
      </c>
      <c r="H648" s="2">
        <f t="shared" si="85"/>
        <v>1.4246135116341319</v>
      </c>
      <c r="I648" s="2">
        <f t="shared" si="86"/>
        <v>58.756313317497607</v>
      </c>
    </row>
    <row r="649" spans="1:9" ht="13.5" x14ac:dyDescent="0.25">
      <c r="A649" s="3">
        <v>42949</v>
      </c>
      <c r="B649" s="2">
        <v>5.2735000000000003</v>
      </c>
      <c r="C649" s="2">
        <f t="shared" si="90"/>
        <v>8.5700000000000109E-2</v>
      </c>
      <c r="D649" s="2">
        <f t="shared" si="91"/>
        <v>8.5700000000000109E-2</v>
      </c>
      <c r="E649" s="2">
        <f t="shared" si="92"/>
        <v>0</v>
      </c>
      <c r="F649" s="2">
        <f t="shared" si="89"/>
        <v>4.7474435203432808E-2</v>
      </c>
      <c r="G649" s="2">
        <f t="shared" si="89"/>
        <v>2.9027526619882622E-2</v>
      </c>
      <c r="H649" s="2">
        <f t="shared" si="85"/>
        <v>1.6354970860974023</v>
      </c>
      <c r="I649" s="2">
        <f t="shared" si="86"/>
        <v>62.056493810024186</v>
      </c>
    </row>
    <row r="650" spans="1:9" ht="13.5" x14ac:dyDescent="0.25">
      <c r="A650" s="3">
        <v>42950</v>
      </c>
      <c r="B650" s="2">
        <v>5.1173000000000002</v>
      </c>
      <c r="C650" s="2">
        <f t="shared" si="90"/>
        <v>-0.15620000000000012</v>
      </c>
      <c r="D650" s="2">
        <f t="shared" si="91"/>
        <v>0</v>
      </c>
      <c r="E650" s="2">
        <f t="shared" si="92"/>
        <v>0.15620000000000012</v>
      </c>
      <c r="F650" s="2">
        <f t="shared" si="89"/>
        <v>4.4083404117473322E-2</v>
      </c>
      <c r="G650" s="2">
        <f t="shared" si="89"/>
        <v>3.8111274718462443E-2</v>
      </c>
      <c r="H650" s="2">
        <f t="shared" si="85"/>
        <v>1.1567024310555996</v>
      </c>
      <c r="I650" s="2">
        <f t="shared" si="86"/>
        <v>53.632917290747926</v>
      </c>
    </row>
    <row r="651" spans="1:9" ht="13.5" x14ac:dyDescent="0.25">
      <c r="A651" s="3">
        <v>42951</v>
      </c>
      <c r="B651" s="2">
        <v>5.1878000000000002</v>
      </c>
      <c r="C651" s="2">
        <f t="shared" si="90"/>
        <v>7.0500000000000007E-2</v>
      </c>
      <c r="D651" s="2">
        <f t="shared" si="91"/>
        <v>7.0500000000000007E-2</v>
      </c>
      <c r="E651" s="2">
        <f t="shared" si="92"/>
        <v>0</v>
      </c>
      <c r="F651" s="2">
        <f t="shared" si="89"/>
        <v>4.5970303823368086E-2</v>
      </c>
      <c r="G651" s="2">
        <f t="shared" si="89"/>
        <v>3.5389040810000841E-2</v>
      </c>
      <c r="H651" s="2">
        <f t="shared" si="85"/>
        <v>1.2989982992242335</v>
      </c>
      <c r="I651" s="2">
        <f t="shared" si="86"/>
        <v>56.502795137454569</v>
      </c>
    </row>
    <row r="652" spans="1:9" ht="13.5" x14ac:dyDescent="0.25">
      <c r="A652" s="3">
        <v>42954</v>
      </c>
      <c r="B652" s="2">
        <v>5.1878000000000002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4.2686710693127509E-2</v>
      </c>
      <c r="G652" s="2">
        <f t="shared" si="89"/>
        <v>3.2861252180715068E-2</v>
      </c>
      <c r="H652" s="2">
        <f t="shared" si="85"/>
        <v>1.2989982992242335</v>
      </c>
      <c r="I652" s="2">
        <f t="shared" si="86"/>
        <v>56.502795137454569</v>
      </c>
    </row>
    <row r="653" spans="1:9" ht="13.5" x14ac:dyDescent="0.25">
      <c r="A653" s="3">
        <v>42955</v>
      </c>
      <c r="B653" s="2">
        <v>5.2735000000000003</v>
      </c>
      <c r="C653" s="2">
        <f t="shared" si="90"/>
        <v>8.5700000000000109E-2</v>
      </c>
      <c r="D653" s="2">
        <f t="shared" si="91"/>
        <v>8.5700000000000109E-2</v>
      </c>
      <c r="E653" s="2">
        <f t="shared" si="92"/>
        <v>0</v>
      </c>
      <c r="F653" s="2">
        <f t="shared" ref="F653:G668" si="93">((F652*13)+D653)/14</f>
        <v>4.5759088500761269E-2</v>
      </c>
      <c r="G653" s="2">
        <f t="shared" si="93"/>
        <v>3.0514019882092566E-2</v>
      </c>
      <c r="H653" s="2">
        <f t="shared" si="85"/>
        <v>1.4996086611195862</v>
      </c>
      <c r="I653" s="2">
        <f t="shared" si="86"/>
        <v>59.993737597624765</v>
      </c>
    </row>
    <row r="654" spans="1:9" ht="13.5" x14ac:dyDescent="0.25">
      <c r="A654" s="3">
        <v>42956</v>
      </c>
      <c r="B654" s="2">
        <v>5.4295999999999998</v>
      </c>
      <c r="C654" s="2">
        <f t="shared" si="90"/>
        <v>0.15609999999999946</v>
      </c>
      <c r="D654" s="2">
        <f t="shared" si="91"/>
        <v>0.15609999999999946</v>
      </c>
      <c r="E654" s="2">
        <f t="shared" si="92"/>
        <v>0</v>
      </c>
      <c r="F654" s="2">
        <f t="shared" si="93"/>
        <v>5.3640582179278286E-2</v>
      </c>
      <c r="G654" s="2">
        <f t="shared" si="93"/>
        <v>2.8334447033371669E-2</v>
      </c>
      <c r="H654" s="2">
        <f t="shared" si="85"/>
        <v>1.8931226050080181</v>
      </c>
      <c r="I654" s="2">
        <f t="shared" si="86"/>
        <v>65.435270587254337</v>
      </c>
    </row>
    <row r="655" spans="1:9" ht="13.5" x14ac:dyDescent="0.25">
      <c r="A655" s="3">
        <v>42957</v>
      </c>
      <c r="B655" s="2">
        <v>5.5152000000000001</v>
      </c>
      <c r="C655" s="2">
        <f t="shared" si="90"/>
        <v>8.5600000000000342E-2</v>
      </c>
      <c r="D655" s="2">
        <f t="shared" si="91"/>
        <v>8.5600000000000342E-2</v>
      </c>
      <c r="E655" s="2">
        <f t="shared" si="92"/>
        <v>0</v>
      </c>
      <c r="F655" s="2">
        <f t="shared" si="93"/>
        <v>5.5923397737901288E-2</v>
      </c>
      <c r="G655" s="2">
        <f t="shared" si="93"/>
        <v>2.6310557959559409E-2</v>
      </c>
      <c r="H655" s="2">
        <f t="shared" si="85"/>
        <v>2.1255116605226783</v>
      </c>
      <c r="I655" s="2">
        <f t="shared" si="86"/>
        <v>68.005238546037916</v>
      </c>
    </row>
    <row r="656" spans="1:9" ht="13.5" x14ac:dyDescent="0.25">
      <c r="A656" s="3">
        <v>42958</v>
      </c>
      <c r="B656" s="2">
        <v>5.5052000000000003</v>
      </c>
      <c r="C656" s="2">
        <f t="shared" si="90"/>
        <v>-9.9999999999997868E-3</v>
      </c>
      <c r="D656" s="2">
        <f t="shared" si="91"/>
        <v>0</v>
      </c>
      <c r="E656" s="2">
        <f t="shared" si="92"/>
        <v>9.9999999999997868E-3</v>
      </c>
      <c r="F656" s="2">
        <f t="shared" si="93"/>
        <v>5.1928869328051193E-2</v>
      </c>
      <c r="G656" s="2">
        <f t="shared" si="93"/>
        <v>2.5145518105305152E-2</v>
      </c>
      <c r="H656" s="2">
        <f t="shared" si="85"/>
        <v>2.0651341965030081</v>
      </c>
      <c r="I656" s="2">
        <f t="shared" si="86"/>
        <v>67.375001031247066</v>
      </c>
    </row>
    <row r="657" spans="1:9" ht="13.5" x14ac:dyDescent="0.25">
      <c r="A657" s="3">
        <v>42961</v>
      </c>
      <c r="B657" s="2">
        <v>5.5102000000000002</v>
      </c>
      <c r="C657" s="2">
        <f t="shared" si="90"/>
        <v>4.9999999999998934E-3</v>
      </c>
      <c r="D657" s="2">
        <f t="shared" si="91"/>
        <v>4.9999999999998934E-3</v>
      </c>
      <c r="E657" s="2">
        <f t="shared" si="92"/>
        <v>0</v>
      </c>
      <c r="F657" s="2">
        <f t="shared" si="93"/>
        <v>4.857680723319039E-2</v>
      </c>
      <c r="G657" s="2">
        <f t="shared" si="93"/>
        <v>2.3349409669211927E-2</v>
      </c>
      <c r="H657" s="2">
        <f t="shared" ref="H657:H720" si="94">F657/G657</f>
        <v>2.0804297805114453</v>
      </c>
      <c r="I657" s="2">
        <f t="shared" ref="I657:I720" si="95">IF(G657=0,100,100-(100/(1+H657)))</f>
        <v>67.536997391514319</v>
      </c>
    </row>
    <row r="658" spans="1:9" ht="13.5" x14ac:dyDescent="0.25">
      <c r="A658" s="3">
        <v>42962</v>
      </c>
      <c r="B658" s="2">
        <v>5.5102000000000002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4.5107035287962505E-2</v>
      </c>
      <c r="G658" s="2">
        <f t="shared" si="93"/>
        <v>2.1681594692839645E-2</v>
      </c>
      <c r="H658" s="2">
        <f t="shared" si="94"/>
        <v>2.0804297805114453</v>
      </c>
      <c r="I658" s="2">
        <f t="shared" si="95"/>
        <v>67.536997391514319</v>
      </c>
    </row>
    <row r="659" spans="1:9" ht="13.5" x14ac:dyDescent="0.25">
      <c r="A659" s="3">
        <v>42963</v>
      </c>
      <c r="B659" s="2">
        <v>5.5404</v>
      </c>
      <c r="C659" s="2">
        <f t="shared" si="90"/>
        <v>3.0199999999999783E-2</v>
      </c>
      <c r="D659" s="2">
        <f t="shared" si="91"/>
        <v>3.0199999999999783E-2</v>
      </c>
      <c r="E659" s="2">
        <f t="shared" si="92"/>
        <v>0</v>
      </c>
      <c r="F659" s="2">
        <f t="shared" si="93"/>
        <v>4.4042247053108032E-2</v>
      </c>
      <c r="G659" s="2">
        <f t="shared" si="93"/>
        <v>2.0132909357636813E-2</v>
      </c>
      <c r="H659" s="2">
        <f t="shared" si="94"/>
        <v>2.1875748939584794</v>
      </c>
      <c r="I659" s="2">
        <f t="shared" si="95"/>
        <v>68.62818809699705</v>
      </c>
    </row>
    <row r="660" spans="1:9" ht="13.5" x14ac:dyDescent="0.25">
      <c r="A660" s="3">
        <v>42964</v>
      </c>
      <c r="B660" s="2">
        <v>5.5606</v>
      </c>
      <c r="C660" s="2">
        <f t="shared" si="90"/>
        <v>2.0199999999999996E-2</v>
      </c>
      <c r="D660" s="2">
        <f t="shared" si="91"/>
        <v>2.0199999999999996E-2</v>
      </c>
      <c r="E660" s="2">
        <f t="shared" si="92"/>
        <v>0</v>
      </c>
      <c r="F660" s="2">
        <f t="shared" si="93"/>
        <v>4.2339229406457457E-2</v>
      </c>
      <c r="G660" s="2">
        <f t="shared" si="93"/>
        <v>1.8694844403519897E-2</v>
      </c>
      <c r="H660" s="2">
        <f t="shared" si="94"/>
        <v>2.2647543083314328</v>
      </c>
      <c r="I660" s="2">
        <f t="shared" si="95"/>
        <v>69.369823712367349</v>
      </c>
    </row>
    <row r="661" spans="1:9" ht="13.5" x14ac:dyDescent="0.25">
      <c r="A661" s="3">
        <v>42965</v>
      </c>
      <c r="B661" s="2">
        <v>5.6662999999999997</v>
      </c>
      <c r="C661" s="2">
        <f t="shared" si="90"/>
        <v>0.10569999999999968</v>
      </c>
      <c r="D661" s="2">
        <f t="shared" si="91"/>
        <v>0.10569999999999968</v>
      </c>
      <c r="E661" s="2">
        <f t="shared" si="92"/>
        <v>0</v>
      </c>
      <c r="F661" s="2">
        <f t="shared" si="93"/>
        <v>4.686499873456762E-2</v>
      </c>
      <c r="G661" s="2">
        <f t="shared" si="93"/>
        <v>1.7359498374697045E-2</v>
      </c>
      <c r="H661" s="2">
        <f t="shared" si="94"/>
        <v>2.699674709660814</v>
      </c>
      <c r="I661" s="2">
        <f t="shared" si="95"/>
        <v>72.970596647625811</v>
      </c>
    </row>
    <row r="662" spans="1:9" ht="13.5" x14ac:dyDescent="0.25">
      <c r="A662" s="3">
        <v>42968</v>
      </c>
      <c r="B662" s="2">
        <v>5.6814</v>
      </c>
      <c r="C662" s="2">
        <f t="shared" si="90"/>
        <v>1.5100000000000335E-2</v>
      </c>
      <c r="D662" s="2">
        <f t="shared" si="91"/>
        <v>1.5100000000000335E-2</v>
      </c>
      <c r="E662" s="2">
        <f t="shared" si="92"/>
        <v>0</v>
      </c>
      <c r="F662" s="2">
        <f t="shared" si="93"/>
        <v>4.4596070253527097E-2</v>
      </c>
      <c r="G662" s="2">
        <f t="shared" si="93"/>
        <v>1.6119534205075829E-2</v>
      </c>
      <c r="H662" s="2">
        <f t="shared" si="94"/>
        <v>2.7665855406345661</v>
      </c>
      <c r="I662" s="2">
        <f t="shared" si="95"/>
        <v>73.450755619065873</v>
      </c>
    </row>
    <row r="663" spans="1:9" ht="13.5" x14ac:dyDescent="0.25">
      <c r="A663" s="3">
        <v>42969</v>
      </c>
      <c r="B663" s="2">
        <v>5.8426</v>
      </c>
      <c r="C663" s="2">
        <f t="shared" si="90"/>
        <v>0.16120000000000001</v>
      </c>
      <c r="D663" s="2">
        <f t="shared" si="91"/>
        <v>0.16120000000000001</v>
      </c>
      <c r="E663" s="2">
        <f t="shared" si="92"/>
        <v>0</v>
      </c>
      <c r="F663" s="2">
        <f t="shared" si="93"/>
        <v>5.292492237827516E-2</v>
      </c>
      <c r="G663" s="2">
        <f t="shared" si="93"/>
        <v>1.496813890471327E-2</v>
      </c>
      <c r="H663" s="2">
        <f t="shared" si="94"/>
        <v>3.5358385377897448</v>
      </c>
      <c r="I663" s="2">
        <f t="shared" si="95"/>
        <v>77.953359854663461</v>
      </c>
    </row>
    <row r="664" spans="1:9" ht="13.5" x14ac:dyDescent="0.25">
      <c r="A664" s="3">
        <v>42970</v>
      </c>
      <c r="B664" s="2">
        <v>5.7419000000000002</v>
      </c>
      <c r="C664" s="2">
        <f t="shared" si="90"/>
        <v>-0.10069999999999979</v>
      </c>
      <c r="D664" s="2">
        <f t="shared" si="91"/>
        <v>0</v>
      </c>
      <c r="E664" s="2">
        <f t="shared" si="92"/>
        <v>0.10069999999999979</v>
      </c>
      <c r="F664" s="2">
        <f t="shared" si="93"/>
        <v>4.9144570779826931E-2</v>
      </c>
      <c r="G664" s="2">
        <f t="shared" si="93"/>
        <v>2.1091843268662307E-2</v>
      </c>
      <c r="H664" s="2">
        <f t="shared" si="94"/>
        <v>2.3300273074209978</v>
      </c>
      <c r="I664" s="2">
        <f t="shared" si="95"/>
        <v>69.970216227011406</v>
      </c>
    </row>
    <row r="665" spans="1:9" ht="13.5" x14ac:dyDescent="0.25">
      <c r="A665" s="3">
        <v>42971</v>
      </c>
      <c r="B665" s="2">
        <v>5.8174000000000001</v>
      </c>
      <c r="C665" s="2">
        <f t="shared" si="90"/>
        <v>7.5499999999999901E-2</v>
      </c>
      <c r="D665" s="2">
        <f t="shared" si="91"/>
        <v>7.5499999999999901E-2</v>
      </c>
      <c r="E665" s="2">
        <f t="shared" si="92"/>
        <v>0</v>
      </c>
      <c r="F665" s="2">
        <f t="shared" si="93"/>
        <v>5.1027101438410716E-2</v>
      </c>
      <c r="G665" s="2">
        <f t="shared" si="93"/>
        <v>1.9585283035186425E-2</v>
      </c>
      <c r="H665" s="2">
        <f t="shared" si="94"/>
        <v>2.6053798327415905</v>
      </c>
      <c r="I665" s="2">
        <f t="shared" si="95"/>
        <v>72.263671335855236</v>
      </c>
    </row>
    <row r="666" spans="1:9" ht="13.5" x14ac:dyDescent="0.25">
      <c r="A666" s="3">
        <v>42972</v>
      </c>
      <c r="B666" s="2">
        <v>5.7419000000000002</v>
      </c>
      <c r="C666" s="2">
        <f t="shared" si="90"/>
        <v>-7.5499999999999901E-2</v>
      </c>
      <c r="D666" s="2">
        <f t="shared" si="91"/>
        <v>0</v>
      </c>
      <c r="E666" s="2">
        <f t="shared" si="92"/>
        <v>7.5499999999999901E-2</v>
      </c>
      <c r="F666" s="2">
        <f t="shared" si="93"/>
        <v>4.7382308478524239E-2</v>
      </c>
      <c r="G666" s="2">
        <f t="shared" si="93"/>
        <v>2.357919138981596E-2</v>
      </c>
      <c r="H666" s="2">
        <f t="shared" si="94"/>
        <v>2.0094967505539243</v>
      </c>
      <c r="I666" s="2">
        <f t="shared" si="95"/>
        <v>66.771853140697317</v>
      </c>
    </row>
    <row r="667" spans="1:9" ht="13.5" x14ac:dyDescent="0.25">
      <c r="A667" s="3">
        <v>42975</v>
      </c>
      <c r="B667" s="2">
        <v>5.7419000000000002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4.3997857872915366E-2</v>
      </c>
      <c r="G667" s="2">
        <f t="shared" si="93"/>
        <v>2.1894963433400534E-2</v>
      </c>
      <c r="H667" s="2">
        <f t="shared" si="94"/>
        <v>2.0094967505539243</v>
      </c>
      <c r="I667" s="2">
        <f t="shared" si="95"/>
        <v>66.771853140697317</v>
      </c>
    </row>
    <row r="668" spans="1:9" ht="13.5" x14ac:dyDescent="0.25">
      <c r="A668" s="3">
        <v>42976</v>
      </c>
      <c r="B668" s="2">
        <v>5.7872000000000003</v>
      </c>
      <c r="C668" s="2">
        <f t="shared" si="90"/>
        <v>4.5300000000000118E-2</v>
      </c>
      <c r="D668" s="2">
        <f t="shared" si="91"/>
        <v>4.5300000000000118E-2</v>
      </c>
      <c r="E668" s="2">
        <f t="shared" si="92"/>
        <v>0</v>
      </c>
      <c r="F668" s="2">
        <f t="shared" si="93"/>
        <v>4.4090868024849995E-2</v>
      </c>
      <c r="G668" s="2">
        <f t="shared" si="93"/>
        <v>2.0331037473871928E-2</v>
      </c>
      <c r="H668" s="2">
        <f t="shared" si="94"/>
        <v>2.1686482099849846</v>
      </c>
      <c r="I668" s="2">
        <f t="shared" si="95"/>
        <v>68.440800816928217</v>
      </c>
    </row>
    <row r="669" spans="1:9" ht="13.5" x14ac:dyDescent="0.25">
      <c r="A669" s="3">
        <v>42977</v>
      </c>
      <c r="B669" s="2">
        <v>5.7671000000000001</v>
      </c>
      <c r="C669" s="2">
        <f t="shared" si="90"/>
        <v>-2.0100000000000229E-2</v>
      </c>
      <c r="D669" s="2">
        <f t="shared" si="91"/>
        <v>0</v>
      </c>
      <c r="E669" s="2">
        <f t="shared" si="92"/>
        <v>2.0100000000000229E-2</v>
      </c>
      <c r="F669" s="2">
        <f t="shared" ref="F669:G684" si="96">((F668*13)+D669)/14</f>
        <v>4.0941520308789281E-2</v>
      </c>
      <c r="G669" s="2">
        <f t="shared" si="96"/>
        <v>2.0314534797166807E-2</v>
      </c>
      <c r="H669" s="2">
        <f t="shared" si="94"/>
        <v>2.0153806482686103</v>
      </c>
      <c r="I669" s="2">
        <f t="shared" si="95"/>
        <v>66.836691063392408</v>
      </c>
    </row>
    <row r="670" spans="1:9" ht="13.5" x14ac:dyDescent="0.25">
      <c r="A670" s="3">
        <v>42978</v>
      </c>
      <c r="B670" s="2">
        <v>5.7419000000000002</v>
      </c>
      <c r="C670" s="2">
        <f t="shared" si="90"/>
        <v>-2.5199999999999889E-2</v>
      </c>
      <c r="D670" s="2">
        <f t="shared" si="91"/>
        <v>0</v>
      </c>
      <c r="E670" s="2">
        <f t="shared" si="92"/>
        <v>2.5199999999999889E-2</v>
      </c>
      <c r="F670" s="2">
        <f t="shared" si="96"/>
        <v>3.8017126001018621E-2</v>
      </c>
      <c r="G670" s="2">
        <f t="shared" si="96"/>
        <v>2.0663496597369168E-2</v>
      </c>
      <c r="H670" s="2">
        <f t="shared" si="94"/>
        <v>1.8398205657922813</v>
      </c>
      <c r="I670" s="2">
        <f t="shared" si="95"/>
        <v>64.786507568621317</v>
      </c>
    </row>
    <row r="671" spans="1:9" ht="13.5" x14ac:dyDescent="0.25">
      <c r="A671" s="3">
        <v>42982</v>
      </c>
      <c r="B671" s="2">
        <v>5.7923</v>
      </c>
      <c r="C671" s="2">
        <f t="shared" si="90"/>
        <v>5.0399999999999778E-2</v>
      </c>
      <c r="D671" s="2">
        <f t="shared" si="91"/>
        <v>5.0399999999999778E-2</v>
      </c>
      <c r="E671" s="2">
        <f t="shared" si="92"/>
        <v>0</v>
      </c>
      <c r="F671" s="2">
        <f t="shared" si="96"/>
        <v>3.8901617000945847E-2</v>
      </c>
      <c r="G671" s="2">
        <f t="shared" si="96"/>
        <v>1.9187532554699939E-2</v>
      </c>
      <c r="H671" s="2">
        <f t="shared" si="94"/>
        <v>2.0274423972986035</v>
      </c>
      <c r="I671" s="2">
        <f t="shared" si="95"/>
        <v>66.968818270752138</v>
      </c>
    </row>
    <row r="672" spans="1:9" ht="13.5" x14ac:dyDescent="0.25">
      <c r="A672" s="3">
        <v>42983</v>
      </c>
      <c r="B672" s="2">
        <v>5.8426</v>
      </c>
      <c r="C672" s="2">
        <f t="shared" si="90"/>
        <v>5.0300000000000011E-2</v>
      </c>
      <c r="D672" s="2">
        <f t="shared" si="91"/>
        <v>5.0300000000000011E-2</v>
      </c>
      <c r="E672" s="2">
        <f t="shared" si="92"/>
        <v>0</v>
      </c>
      <c r="F672" s="2">
        <f t="shared" si="96"/>
        <v>3.9715787215164E-2</v>
      </c>
      <c r="G672" s="2">
        <f t="shared" si="96"/>
        <v>1.7816994515078514E-2</v>
      </c>
      <c r="H672" s="2">
        <f t="shared" si="94"/>
        <v>2.2290957760329637</v>
      </c>
      <c r="I672" s="2">
        <f t="shared" si="95"/>
        <v>69.031578207676191</v>
      </c>
    </row>
    <row r="673" spans="1:9" ht="13.5" x14ac:dyDescent="0.25">
      <c r="A673" s="3">
        <v>42984</v>
      </c>
      <c r="B673" s="2">
        <v>5.8929999999999998</v>
      </c>
      <c r="C673" s="2">
        <f t="shared" si="90"/>
        <v>5.0399999999999778E-2</v>
      </c>
      <c r="D673" s="2">
        <f t="shared" si="91"/>
        <v>5.0399999999999778E-2</v>
      </c>
      <c r="E673" s="2">
        <f t="shared" si="92"/>
        <v>0</v>
      </c>
      <c r="F673" s="2">
        <f t="shared" si="96"/>
        <v>4.0478945271223699E-2</v>
      </c>
      <c r="G673" s="2">
        <f t="shared" si="96"/>
        <v>1.6544352049715765E-2</v>
      </c>
      <c r="H673" s="2">
        <f t="shared" si="94"/>
        <v>2.446692693046213</v>
      </c>
      <c r="I673" s="2">
        <f t="shared" si="95"/>
        <v>70.986679432792926</v>
      </c>
    </row>
    <row r="674" spans="1:9" ht="13.5" x14ac:dyDescent="0.25">
      <c r="A674" s="3">
        <v>42985</v>
      </c>
      <c r="B674" s="2">
        <v>5.9433999999999996</v>
      </c>
      <c r="C674" s="2">
        <f t="shared" si="90"/>
        <v>5.0399999999999778E-2</v>
      </c>
      <c r="D674" s="2">
        <f t="shared" si="91"/>
        <v>5.0399999999999778E-2</v>
      </c>
      <c r="E674" s="2">
        <f t="shared" si="92"/>
        <v>0</v>
      </c>
      <c r="F674" s="2">
        <f t="shared" si="96"/>
        <v>4.1187592037564849E-2</v>
      </c>
      <c r="G674" s="2">
        <f t="shared" si="96"/>
        <v>1.536261261759321E-2</v>
      </c>
      <c r="H674" s="2">
        <f t="shared" si="94"/>
        <v>2.6810278344450973</v>
      </c>
      <c r="I674" s="2">
        <f t="shared" si="95"/>
        <v>72.833674588316541</v>
      </c>
    </row>
    <row r="675" spans="1:9" ht="13.5" x14ac:dyDescent="0.25">
      <c r="A675" s="3">
        <v>42986</v>
      </c>
      <c r="B675" s="2">
        <v>5.8426</v>
      </c>
      <c r="C675" s="2">
        <f t="shared" si="90"/>
        <v>-0.10079999999999956</v>
      </c>
      <c r="D675" s="2">
        <f t="shared" si="91"/>
        <v>0</v>
      </c>
      <c r="E675" s="2">
        <f t="shared" si="92"/>
        <v>0.10079999999999956</v>
      </c>
      <c r="F675" s="2">
        <f t="shared" si="96"/>
        <v>3.8245621177738789E-2</v>
      </c>
      <c r="G675" s="2">
        <f t="shared" si="96"/>
        <v>2.1465283144907948E-2</v>
      </c>
      <c r="H675" s="2">
        <f t="shared" si="94"/>
        <v>1.7817431486717434</v>
      </c>
      <c r="I675" s="2">
        <f t="shared" si="95"/>
        <v>64.051317948693764</v>
      </c>
    </row>
    <row r="676" spans="1:9" ht="13.5" x14ac:dyDescent="0.25">
      <c r="A676" s="3">
        <v>42989</v>
      </c>
      <c r="B676" s="2">
        <v>5.8426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3.5513791093614591E-2</v>
      </c>
      <c r="G676" s="2">
        <f t="shared" si="96"/>
        <v>1.993204863455738E-2</v>
      </c>
      <c r="H676" s="2">
        <f t="shared" si="94"/>
        <v>1.7817431486717434</v>
      </c>
      <c r="I676" s="2">
        <f t="shared" si="95"/>
        <v>64.051317948693764</v>
      </c>
    </row>
    <row r="677" spans="1:9" ht="13.5" x14ac:dyDescent="0.25">
      <c r="A677" s="3">
        <v>42990</v>
      </c>
      <c r="B677" s="2">
        <v>5.8426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3.2977091729784976E-2</v>
      </c>
      <c r="G677" s="2">
        <f t="shared" si="96"/>
        <v>1.8508330874946136E-2</v>
      </c>
      <c r="H677" s="2">
        <f t="shared" si="94"/>
        <v>1.7817431486717437</v>
      </c>
      <c r="I677" s="2">
        <f t="shared" si="95"/>
        <v>64.051317948693764</v>
      </c>
    </row>
    <row r="678" spans="1:9" ht="13.5" x14ac:dyDescent="0.25">
      <c r="A678" s="3">
        <v>42991</v>
      </c>
      <c r="B678" s="2">
        <v>5.7923</v>
      </c>
      <c r="C678" s="2">
        <f t="shared" si="90"/>
        <v>-5.0300000000000011E-2</v>
      </c>
      <c r="D678" s="2">
        <f t="shared" si="91"/>
        <v>0</v>
      </c>
      <c r="E678" s="2">
        <f t="shared" si="92"/>
        <v>5.0300000000000011E-2</v>
      </c>
      <c r="F678" s="2">
        <f t="shared" si="96"/>
        <v>3.0621585177657479E-2</v>
      </c>
      <c r="G678" s="2">
        <f t="shared" si="96"/>
        <v>2.0779164383878557E-2</v>
      </c>
      <c r="H678" s="2">
        <f t="shared" si="94"/>
        <v>1.4736677862472243</v>
      </c>
      <c r="I678" s="2">
        <f t="shared" si="95"/>
        <v>59.574199673874176</v>
      </c>
    </row>
    <row r="679" spans="1:9" ht="13.5" x14ac:dyDescent="0.25">
      <c r="A679" s="3">
        <v>42992</v>
      </c>
      <c r="B679" s="2">
        <v>5.8426</v>
      </c>
      <c r="C679" s="2">
        <f t="shared" si="90"/>
        <v>5.0300000000000011E-2</v>
      </c>
      <c r="D679" s="2">
        <f t="shared" si="91"/>
        <v>5.0300000000000011E-2</v>
      </c>
      <c r="E679" s="2">
        <f t="shared" si="92"/>
        <v>0</v>
      </c>
      <c r="F679" s="2">
        <f t="shared" si="96"/>
        <v>3.2027186236396228E-2</v>
      </c>
      <c r="G679" s="2">
        <f t="shared" si="96"/>
        <v>1.9294938356458659E-2</v>
      </c>
      <c r="H679" s="2">
        <f t="shared" si="94"/>
        <v>1.6598750223877063</v>
      </c>
      <c r="I679" s="2">
        <f t="shared" si="95"/>
        <v>62.404248636376764</v>
      </c>
    </row>
    <row r="680" spans="1:9" ht="13.5" x14ac:dyDescent="0.25">
      <c r="A680" s="3">
        <v>42993</v>
      </c>
      <c r="B680" s="2">
        <v>5.8879999999999999</v>
      </c>
      <c r="C680" s="2">
        <f t="shared" si="90"/>
        <v>4.5399999999999885E-2</v>
      </c>
      <c r="D680" s="2">
        <f t="shared" si="91"/>
        <v>4.5399999999999885E-2</v>
      </c>
      <c r="E680" s="2">
        <f t="shared" si="92"/>
        <v>0</v>
      </c>
      <c r="F680" s="2">
        <f t="shared" si="96"/>
        <v>3.298238721951078E-2</v>
      </c>
      <c r="G680" s="2">
        <f t="shared" si="96"/>
        <v>1.7916728473854469E-2</v>
      </c>
      <c r="H680" s="2">
        <f t="shared" si="94"/>
        <v>1.84087107574585</v>
      </c>
      <c r="I680" s="2">
        <f t="shared" si="95"/>
        <v>64.799528970618383</v>
      </c>
    </row>
    <row r="681" spans="1:9" ht="13.5" x14ac:dyDescent="0.25">
      <c r="A681" s="3">
        <v>42996</v>
      </c>
      <c r="B681" s="2">
        <v>5.7923</v>
      </c>
      <c r="C681" s="2">
        <f t="shared" si="90"/>
        <v>-9.5699999999999896E-2</v>
      </c>
      <c r="D681" s="2">
        <f t="shared" si="91"/>
        <v>0</v>
      </c>
      <c r="E681" s="2">
        <f t="shared" si="92"/>
        <v>9.5699999999999896E-2</v>
      </c>
      <c r="F681" s="2">
        <f t="shared" si="96"/>
        <v>3.0626502418117152E-2</v>
      </c>
      <c r="G681" s="2">
        <f t="shared" si="96"/>
        <v>2.3472676440007716E-2</v>
      </c>
      <c r="H681" s="2">
        <f t="shared" si="94"/>
        <v>1.3047724871253363</v>
      </c>
      <c r="I681" s="2">
        <f t="shared" si="95"/>
        <v>56.611769465919572</v>
      </c>
    </row>
    <row r="682" spans="1:9" ht="13.5" x14ac:dyDescent="0.25">
      <c r="A682" s="3">
        <v>42997</v>
      </c>
      <c r="B682" s="2">
        <v>5.9131</v>
      </c>
      <c r="C682" s="2">
        <f t="shared" si="90"/>
        <v>0.12080000000000002</v>
      </c>
      <c r="D682" s="2">
        <f t="shared" si="91"/>
        <v>0.12080000000000002</v>
      </c>
      <c r="E682" s="2">
        <f t="shared" si="92"/>
        <v>0</v>
      </c>
      <c r="F682" s="2">
        <f t="shared" si="96"/>
        <v>3.7067466531108782E-2</v>
      </c>
      <c r="G682" s="2">
        <f t="shared" si="96"/>
        <v>2.1796056694292878E-2</v>
      </c>
      <c r="H682" s="2">
        <f t="shared" si="94"/>
        <v>1.7006501245160828</v>
      </c>
      <c r="I682" s="2">
        <f t="shared" si="95"/>
        <v>62.971878847905728</v>
      </c>
    </row>
    <row r="683" spans="1:9" ht="13.5" x14ac:dyDescent="0.25">
      <c r="A683" s="3">
        <v>42998</v>
      </c>
      <c r="B683" s="2">
        <v>5.8426</v>
      </c>
      <c r="C683" s="2">
        <f t="shared" si="90"/>
        <v>-7.0500000000000007E-2</v>
      </c>
      <c r="D683" s="2">
        <f t="shared" si="91"/>
        <v>0</v>
      </c>
      <c r="E683" s="2">
        <f t="shared" si="92"/>
        <v>7.0500000000000007E-2</v>
      </c>
      <c r="F683" s="2">
        <f t="shared" si="96"/>
        <v>3.4419790350315296E-2</v>
      </c>
      <c r="G683" s="2">
        <f t="shared" si="96"/>
        <v>2.5274909787557674E-2</v>
      </c>
      <c r="H683" s="2">
        <f t="shared" si="94"/>
        <v>1.3618165461171878</v>
      </c>
      <c r="I683" s="2">
        <f t="shared" si="95"/>
        <v>57.659708937004702</v>
      </c>
    </row>
    <row r="684" spans="1:9" ht="13.5" x14ac:dyDescent="0.25">
      <c r="A684" s="3">
        <v>43000</v>
      </c>
      <c r="B684" s="2">
        <v>5.8526999999999996</v>
      </c>
      <c r="C684" s="2">
        <f t="shared" si="90"/>
        <v>1.0099999999999554E-2</v>
      </c>
      <c r="D684" s="2">
        <f t="shared" si="91"/>
        <v>1.0099999999999554E-2</v>
      </c>
      <c r="E684" s="2">
        <f t="shared" si="92"/>
        <v>0</v>
      </c>
      <c r="F684" s="2">
        <f t="shared" si="96"/>
        <v>3.2682662468149888E-2</v>
      </c>
      <c r="G684" s="2">
        <f t="shared" si="96"/>
        <v>2.3469559088446411E-2</v>
      </c>
      <c r="H684" s="2">
        <f t="shared" si="94"/>
        <v>1.3925554521490309</v>
      </c>
      <c r="I684" s="2">
        <f t="shared" si="95"/>
        <v>58.203685557139991</v>
      </c>
    </row>
    <row r="685" spans="1:9" ht="13.5" x14ac:dyDescent="0.25">
      <c r="A685" s="3">
        <v>43003</v>
      </c>
      <c r="B685" s="2">
        <v>5.8526999999999996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3.0348186577567753E-2</v>
      </c>
      <c r="G685" s="2">
        <f t="shared" si="97"/>
        <v>2.1793162010700241E-2</v>
      </c>
      <c r="H685" s="2">
        <f t="shared" si="94"/>
        <v>1.3925554521490306</v>
      </c>
      <c r="I685" s="2">
        <f t="shared" si="95"/>
        <v>58.203685557139991</v>
      </c>
    </row>
    <row r="686" spans="1:9" ht="13.5" x14ac:dyDescent="0.25">
      <c r="A686" s="3">
        <v>43004</v>
      </c>
      <c r="B686" s="2">
        <v>5.8526999999999996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2.8180458964884341E-2</v>
      </c>
      <c r="G686" s="2">
        <f t="shared" si="97"/>
        <v>2.0236507581364509E-2</v>
      </c>
      <c r="H686" s="2">
        <f t="shared" si="94"/>
        <v>1.3925554521490306</v>
      </c>
      <c r="I686" s="2">
        <f t="shared" si="95"/>
        <v>58.203685557139991</v>
      </c>
    </row>
    <row r="687" spans="1:9" ht="13.5" x14ac:dyDescent="0.25">
      <c r="A687" s="3">
        <v>43005</v>
      </c>
      <c r="B687" s="2">
        <v>5.7923</v>
      </c>
      <c r="C687" s="2">
        <f t="shared" si="90"/>
        <v>-6.0399999999999565E-2</v>
      </c>
      <c r="D687" s="2">
        <f t="shared" si="91"/>
        <v>0</v>
      </c>
      <c r="E687" s="2">
        <f t="shared" si="92"/>
        <v>6.0399999999999565E-2</v>
      </c>
      <c r="F687" s="2">
        <f t="shared" si="97"/>
        <v>2.6167569038821174E-2</v>
      </c>
      <c r="G687" s="2">
        <f t="shared" si="97"/>
        <v>2.3105328468409871E-2</v>
      </c>
      <c r="H687" s="2">
        <f t="shared" si="94"/>
        <v>1.1325339552994482</v>
      </c>
      <c r="I687" s="2">
        <f t="shared" si="95"/>
        <v>53.107428957229374</v>
      </c>
    </row>
    <row r="688" spans="1:9" ht="13.5" x14ac:dyDescent="0.25">
      <c r="A688" s="3">
        <v>43006</v>
      </c>
      <c r="B688" s="2">
        <v>5.7923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2.4298456964619661E-2</v>
      </c>
      <c r="G688" s="2">
        <f t="shared" si="97"/>
        <v>2.1454947863523453E-2</v>
      </c>
      <c r="H688" s="2">
        <f t="shared" si="94"/>
        <v>1.1325339552994482</v>
      </c>
      <c r="I688" s="2">
        <f t="shared" si="95"/>
        <v>53.107428957229374</v>
      </c>
    </row>
    <row r="689" spans="1:9" ht="13.5" x14ac:dyDescent="0.25">
      <c r="A689" s="3">
        <v>43007</v>
      </c>
      <c r="B689" s="2">
        <v>5.7923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2.2562852895718254E-2</v>
      </c>
      <c r="G689" s="2">
        <f t="shared" si="97"/>
        <v>1.992245158755749E-2</v>
      </c>
      <c r="H689" s="2">
        <f t="shared" si="94"/>
        <v>1.1325339552994482</v>
      </c>
      <c r="I689" s="2">
        <f t="shared" si="95"/>
        <v>53.107428957229374</v>
      </c>
    </row>
    <row r="690" spans="1:9" ht="13.5" x14ac:dyDescent="0.25">
      <c r="A690" s="3">
        <v>43010</v>
      </c>
      <c r="B690" s="2">
        <v>5.8426</v>
      </c>
      <c r="C690" s="2">
        <f t="shared" si="90"/>
        <v>5.0300000000000011E-2</v>
      </c>
      <c r="D690" s="2">
        <f t="shared" si="91"/>
        <v>5.0300000000000011E-2</v>
      </c>
      <c r="E690" s="2">
        <f t="shared" si="92"/>
        <v>0</v>
      </c>
      <c r="F690" s="2">
        <f t="shared" si="97"/>
        <v>2.4544077688881234E-2</v>
      </c>
      <c r="G690" s="2">
        <f t="shared" si="97"/>
        <v>1.8499419331303384E-2</v>
      </c>
      <c r="H690" s="2">
        <f t="shared" si="94"/>
        <v>1.3267485454178292</v>
      </c>
      <c r="I690" s="2">
        <f t="shared" si="95"/>
        <v>57.021569779452747</v>
      </c>
    </row>
    <row r="691" spans="1:9" ht="13.5" x14ac:dyDescent="0.25">
      <c r="A691" s="3">
        <v>43011</v>
      </c>
      <c r="B691" s="2">
        <v>5.8727999999999998</v>
      </c>
      <c r="C691" s="2">
        <f t="shared" si="90"/>
        <v>3.0199999999999783E-2</v>
      </c>
      <c r="D691" s="2">
        <f t="shared" si="91"/>
        <v>3.0199999999999783E-2</v>
      </c>
      <c r="E691" s="2">
        <f t="shared" si="92"/>
        <v>0</v>
      </c>
      <c r="F691" s="2">
        <f t="shared" si="97"/>
        <v>2.4948072139675419E-2</v>
      </c>
      <c r="G691" s="2">
        <f t="shared" si="97"/>
        <v>1.7178032236210287E-2</v>
      </c>
      <c r="H691" s="2">
        <f t="shared" si="94"/>
        <v>1.4523242124954419</v>
      </c>
      <c r="I691" s="2">
        <f t="shared" si="95"/>
        <v>59.222357512736146</v>
      </c>
    </row>
    <row r="692" spans="1:9" ht="13.5" x14ac:dyDescent="0.25">
      <c r="A692" s="3">
        <v>43012</v>
      </c>
      <c r="B692" s="2">
        <v>5.8628</v>
      </c>
      <c r="C692" s="2">
        <f t="shared" si="90"/>
        <v>-9.9999999999997868E-3</v>
      </c>
      <c r="D692" s="2">
        <f t="shared" si="91"/>
        <v>0</v>
      </c>
      <c r="E692" s="2">
        <f t="shared" si="92"/>
        <v>9.9999999999997868E-3</v>
      </c>
      <c r="F692" s="2">
        <f t="shared" si="97"/>
        <v>2.3166066986841458E-2</v>
      </c>
      <c r="G692" s="2">
        <f t="shared" si="97"/>
        <v>1.6665315647909539E-2</v>
      </c>
      <c r="H692" s="2">
        <f t="shared" si="94"/>
        <v>1.3900767003922521</v>
      </c>
      <c r="I692" s="2">
        <f t="shared" si="95"/>
        <v>58.160338543282606</v>
      </c>
    </row>
    <row r="693" spans="1:9" ht="13.5" x14ac:dyDescent="0.25">
      <c r="A693" s="3">
        <v>43013</v>
      </c>
      <c r="B693" s="2">
        <v>5.8426</v>
      </c>
      <c r="C693" s="2">
        <f t="shared" si="90"/>
        <v>-2.0199999999999996E-2</v>
      </c>
      <c r="D693" s="2">
        <f t="shared" si="91"/>
        <v>0</v>
      </c>
      <c r="E693" s="2">
        <f t="shared" si="92"/>
        <v>2.0199999999999996E-2</v>
      </c>
      <c r="F693" s="2">
        <f t="shared" si="97"/>
        <v>2.1511347916352782E-2</v>
      </c>
      <c r="G693" s="2">
        <f t="shared" si="97"/>
        <v>1.6917793101630284E-2</v>
      </c>
      <c r="H693" s="2">
        <f t="shared" si="94"/>
        <v>1.2715221061711552</v>
      </c>
      <c r="I693" s="2">
        <f t="shared" si="95"/>
        <v>55.976655596560079</v>
      </c>
    </row>
    <row r="694" spans="1:9" ht="13.5" x14ac:dyDescent="0.25">
      <c r="A694" s="3">
        <v>43014</v>
      </c>
      <c r="B694" s="2">
        <v>5.8426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1.9974823065184725E-2</v>
      </c>
      <c r="G694" s="2">
        <f t="shared" si="97"/>
        <v>1.5709379308656693E-2</v>
      </c>
      <c r="H694" s="2">
        <f t="shared" si="94"/>
        <v>1.2715221061711552</v>
      </c>
      <c r="I694" s="2">
        <f t="shared" si="95"/>
        <v>55.976655596560079</v>
      </c>
    </row>
    <row r="695" spans="1:9" ht="13.5" x14ac:dyDescent="0.25">
      <c r="A695" s="3">
        <v>43017</v>
      </c>
      <c r="B695" s="2">
        <v>5.8677999999999999</v>
      </c>
      <c r="C695" s="2">
        <f t="shared" si="90"/>
        <v>2.5199999999999889E-2</v>
      </c>
      <c r="D695" s="2">
        <f t="shared" si="91"/>
        <v>2.5199999999999889E-2</v>
      </c>
      <c r="E695" s="2">
        <f t="shared" si="92"/>
        <v>0</v>
      </c>
      <c r="F695" s="2">
        <f t="shared" si="97"/>
        <v>2.0348049989100093E-2</v>
      </c>
      <c r="G695" s="2">
        <f t="shared" si="97"/>
        <v>1.4587280786609785E-2</v>
      </c>
      <c r="H695" s="2">
        <f t="shared" si="94"/>
        <v>1.394917276685202</v>
      </c>
      <c r="I695" s="2">
        <f t="shared" si="95"/>
        <v>58.244904334061303</v>
      </c>
    </row>
    <row r="696" spans="1:9" ht="13.5" x14ac:dyDescent="0.25">
      <c r="A696" s="3">
        <v>43018</v>
      </c>
      <c r="B696" s="2">
        <v>5.8224999999999998</v>
      </c>
      <c r="C696" s="2">
        <f t="shared" si="90"/>
        <v>-4.5300000000000118E-2</v>
      </c>
      <c r="D696" s="2">
        <f t="shared" si="91"/>
        <v>0</v>
      </c>
      <c r="E696" s="2">
        <f t="shared" si="92"/>
        <v>4.5300000000000118E-2</v>
      </c>
      <c r="F696" s="2">
        <f t="shared" si="97"/>
        <v>1.8894617847021514E-2</v>
      </c>
      <c r="G696" s="2">
        <f t="shared" si="97"/>
        <v>1.6781046444709093E-2</v>
      </c>
      <c r="H696" s="2">
        <f t="shared" si="94"/>
        <v>1.1259499167275597</v>
      </c>
      <c r="I696" s="2">
        <f t="shared" si="95"/>
        <v>52.962203289375523</v>
      </c>
    </row>
    <row r="697" spans="1:9" ht="13.5" x14ac:dyDescent="0.25">
      <c r="A697" s="3">
        <v>43019</v>
      </c>
      <c r="B697" s="2">
        <v>5.8426</v>
      </c>
      <c r="C697" s="2">
        <f t="shared" si="90"/>
        <v>2.0100000000000229E-2</v>
      </c>
      <c r="D697" s="2">
        <f t="shared" si="91"/>
        <v>2.0100000000000229E-2</v>
      </c>
      <c r="E697" s="2">
        <f t="shared" si="92"/>
        <v>0</v>
      </c>
      <c r="F697" s="2">
        <f t="shared" si="97"/>
        <v>1.8980716572234279E-2</v>
      </c>
      <c r="G697" s="2">
        <f t="shared" si="97"/>
        <v>1.5582400270087015E-2</v>
      </c>
      <c r="H697" s="2">
        <f t="shared" si="94"/>
        <v>1.2180868315050855</v>
      </c>
      <c r="I697" s="2">
        <f t="shared" si="95"/>
        <v>54.916102210414877</v>
      </c>
    </row>
    <row r="698" spans="1:9" ht="13.5" x14ac:dyDescent="0.25">
      <c r="A698" s="3">
        <v>43020</v>
      </c>
      <c r="B698" s="2">
        <v>5.7923</v>
      </c>
      <c r="C698" s="2">
        <f t="shared" si="90"/>
        <v>-5.0300000000000011E-2</v>
      </c>
      <c r="D698" s="2">
        <f t="shared" si="91"/>
        <v>0</v>
      </c>
      <c r="E698" s="2">
        <f t="shared" si="92"/>
        <v>5.0300000000000011E-2</v>
      </c>
      <c r="F698" s="2">
        <f t="shared" si="97"/>
        <v>1.7624951102788975E-2</v>
      </c>
      <c r="G698" s="2">
        <f t="shared" si="97"/>
        <v>1.806222882222366E-2</v>
      </c>
      <c r="H698" s="2">
        <f t="shared" si="94"/>
        <v>0.97579048943856472</v>
      </c>
      <c r="I698" s="2">
        <f t="shared" si="95"/>
        <v>49.387346211785982</v>
      </c>
    </row>
    <row r="699" spans="1:9" ht="13.5" x14ac:dyDescent="0.25">
      <c r="A699" s="3">
        <v>43021</v>
      </c>
      <c r="B699" s="2">
        <v>5.8376000000000001</v>
      </c>
      <c r="C699" s="2">
        <f t="shared" si="90"/>
        <v>4.5300000000000118E-2</v>
      </c>
      <c r="D699" s="2">
        <f t="shared" si="91"/>
        <v>4.5300000000000118E-2</v>
      </c>
      <c r="E699" s="2">
        <f t="shared" si="92"/>
        <v>0</v>
      </c>
      <c r="F699" s="2">
        <f t="shared" si="97"/>
        <v>1.9601740309732631E-2</v>
      </c>
      <c r="G699" s="2">
        <f t="shared" si="97"/>
        <v>1.6772069620636255E-2</v>
      </c>
      <c r="H699" s="2">
        <f t="shared" si="94"/>
        <v>1.1687132687318902</v>
      </c>
      <c r="I699" s="2">
        <f t="shared" si="95"/>
        <v>53.889708961631015</v>
      </c>
    </row>
    <row r="700" spans="1:9" ht="13.5" x14ac:dyDescent="0.25">
      <c r="A700" s="3">
        <v>43024</v>
      </c>
      <c r="B700" s="2">
        <v>5.7419000000000002</v>
      </c>
      <c r="C700" s="2">
        <f t="shared" si="90"/>
        <v>-9.5699999999999896E-2</v>
      </c>
      <c r="D700" s="2">
        <f t="shared" si="91"/>
        <v>0</v>
      </c>
      <c r="E700" s="2">
        <f t="shared" si="92"/>
        <v>9.5699999999999896E-2</v>
      </c>
      <c r="F700" s="2">
        <f t="shared" si="97"/>
        <v>1.8201616001894589E-2</v>
      </c>
      <c r="G700" s="2">
        <f t="shared" si="97"/>
        <v>2.2409778933447946E-2</v>
      </c>
      <c r="H700" s="2">
        <f t="shared" si="94"/>
        <v>0.81221756162563385</v>
      </c>
      <c r="I700" s="2">
        <f t="shared" si="95"/>
        <v>44.818987456287601</v>
      </c>
    </row>
    <row r="701" spans="1:9" ht="13.5" x14ac:dyDescent="0.25">
      <c r="A701" s="3">
        <v>43025</v>
      </c>
      <c r="B701" s="2">
        <v>5.7369000000000003</v>
      </c>
      <c r="C701" s="2">
        <f t="shared" si="90"/>
        <v>-4.9999999999998934E-3</v>
      </c>
      <c r="D701" s="2">
        <f t="shared" si="91"/>
        <v>0</v>
      </c>
      <c r="E701" s="2">
        <f t="shared" si="92"/>
        <v>4.9999999999998934E-3</v>
      </c>
      <c r="F701" s="2">
        <f t="shared" ref="F701:G716" si="98">((F700*13)+D701)/14</f>
        <v>1.6901500573187834E-2</v>
      </c>
      <c r="G701" s="2">
        <f t="shared" si="98"/>
        <v>2.1166223295344514E-2</v>
      </c>
      <c r="H701" s="2">
        <f t="shared" si="94"/>
        <v>0.79851281626161896</v>
      </c>
      <c r="I701" s="2">
        <f t="shared" si="95"/>
        <v>44.398505756628644</v>
      </c>
    </row>
    <row r="702" spans="1:9" ht="13.5" x14ac:dyDescent="0.25">
      <c r="A702" s="3">
        <v>43026</v>
      </c>
      <c r="B702" s="2">
        <v>5.7167000000000003</v>
      </c>
      <c r="C702" s="2">
        <f t="shared" si="90"/>
        <v>-2.0199999999999996E-2</v>
      </c>
      <c r="D702" s="2">
        <f t="shared" si="91"/>
        <v>0</v>
      </c>
      <c r="E702" s="2">
        <f t="shared" si="92"/>
        <v>2.0199999999999996E-2</v>
      </c>
      <c r="F702" s="2">
        <f t="shared" si="98"/>
        <v>1.5694250532245844E-2</v>
      </c>
      <c r="G702" s="2">
        <f t="shared" si="98"/>
        <v>2.1097207345677049E-2</v>
      </c>
      <c r="H702" s="2">
        <f t="shared" si="94"/>
        <v>0.74390180060782762</v>
      </c>
      <c r="I702" s="2">
        <f t="shared" si="95"/>
        <v>42.657321665047007</v>
      </c>
    </row>
    <row r="703" spans="1:9" ht="13.5" x14ac:dyDescent="0.25">
      <c r="A703" s="3">
        <v>43027</v>
      </c>
      <c r="B703" s="2">
        <v>5.7065999999999999</v>
      </c>
      <c r="C703" s="2">
        <f t="shared" si="90"/>
        <v>-1.0100000000000442E-2</v>
      </c>
      <c r="D703" s="2">
        <f t="shared" si="91"/>
        <v>0</v>
      </c>
      <c r="E703" s="2">
        <f t="shared" si="92"/>
        <v>1.0100000000000442E-2</v>
      </c>
      <c r="F703" s="2">
        <f t="shared" si="98"/>
        <v>1.4573232637085428E-2</v>
      </c>
      <c r="G703" s="2">
        <f t="shared" si="98"/>
        <v>2.0311692535271576E-2</v>
      </c>
      <c r="H703" s="2">
        <f t="shared" si="94"/>
        <v>0.71747997424531595</v>
      </c>
      <c r="I703" s="2">
        <f t="shared" si="95"/>
        <v>41.775158080698226</v>
      </c>
    </row>
    <row r="704" spans="1:9" ht="13.5" x14ac:dyDescent="0.25">
      <c r="A704" s="3">
        <v>43028</v>
      </c>
      <c r="B704" s="2">
        <v>5.7065999999999999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1.3532287448722183E-2</v>
      </c>
      <c r="G704" s="2">
        <f t="shared" si="98"/>
        <v>1.8860857354180749E-2</v>
      </c>
      <c r="H704" s="2">
        <f t="shared" si="94"/>
        <v>0.71747997424531607</v>
      </c>
      <c r="I704" s="2">
        <f t="shared" si="95"/>
        <v>41.775158080698226</v>
      </c>
    </row>
    <row r="705" spans="1:9" ht="13.5" x14ac:dyDescent="0.25">
      <c r="A705" s="3">
        <v>43031</v>
      </c>
      <c r="B705" s="2">
        <v>5.8426</v>
      </c>
      <c r="C705" s="2">
        <f t="shared" si="90"/>
        <v>0.13600000000000012</v>
      </c>
      <c r="D705" s="2">
        <f t="shared" si="91"/>
        <v>0.13600000000000012</v>
      </c>
      <c r="E705" s="2">
        <f t="shared" si="92"/>
        <v>0</v>
      </c>
      <c r="F705" s="2">
        <f t="shared" si="98"/>
        <v>2.2279981202384891E-2</v>
      </c>
      <c r="G705" s="2">
        <f t="shared" si="98"/>
        <v>1.7513653257453552E-2</v>
      </c>
      <c r="H705" s="2">
        <f t="shared" si="94"/>
        <v>1.2721492697648824</v>
      </c>
      <c r="I705" s="2">
        <f t="shared" si="95"/>
        <v>55.988807016033846</v>
      </c>
    </row>
    <row r="706" spans="1:9" ht="13.5" x14ac:dyDescent="0.25">
      <c r="A706" s="3">
        <v>43032</v>
      </c>
      <c r="B706" s="2">
        <v>5.8426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2.0688553973643112E-2</v>
      </c>
      <c r="G706" s="2">
        <f t="shared" si="98"/>
        <v>1.62626780247783E-2</v>
      </c>
      <c r="H706" s="2">
        <f t="shared" si="94"/>
        <v>1.2721492697648822</v>
      </c>
      <c r="I706" s="2">
        <f t="shared" si="95"/>
        <v>55.988807016033846</v>
      </c>
    </row>
    <row r="707" spans="1:9" ht="13.5" x14ac:dyDescent="0.25">
      <c r="A707" s="3">
        <v>43033</v>
      </c>
      <c r="B707" s="2">
        <v>5.7923</v>
      </c>
      <c r="C707" s="2">
        <f t="shared" ref="C707:C770" si="99">B707-B706</f>
        <v>-5.0300000000000011E-2</v>
      </c>
      <c r="D707" s="2">
        <f t="shared" ref="D707:D770" si="100">IF(C707&gt;0,C707,0)</f>
        <v>0</v>
      </c>
      <c r="E707" s="2">
        <f t="shared" ref="E707:E770" si="101">IF(C707&lt;0,-C707,0)</f>
        <v>5.0300000000000011E-2</v>
      </c>
      <c r="F707" s="2">
        <f t="shared" si="98"/>
        <v>1.921080011838289E-2</v>
      </c>
      <c r="G707" s="2">
        <f t="shared" si="98"/>
        <v>1.8693915308722709E-2</v>
      </c>
      <c r="H707" s="2">
        <f t="shared" si="94"/>
        <v>1.0276498957614835</v>
      </c>
      <c r="I707" s="2">
        <f t="shared" si="95"/>
        <v>50.681821250781056</v>
      </c>
    </row>
    <row r="708" spans="1:9" ht="13.5" x14ac:dyDescent="0.25">
      <c r="A708" s="3">
        <v>43034</v>
      </c>
      <c r="B708" s="2">
        <v>5.7419000000000002</v>
      </c>
      <c r="C708" s="2">
        <f t="shared" si="99"/>
        <v>-5.0399999999999778E-2</v>
      </c>
      <c r="D708" s="2">
        <f t="shared" si="100"/>
        <v>0</v>
      </c>
      <c r="E708" s="2">
        <f t="shared" si="101"/>
        <v>5.0399999999999778E-2</v>
      </c>
      <c r="F708" s="2">
        <f t="shared" si="98"/>
        <v>1.783860010992697E-2</v>
      </c>
      <c r="G708" s="2">
        <f t="shared" si="98"/>
        <v>2.0958635643813926E-2</v>
      </c>
      <c r="H708" s="2">
        <f t="shared" si="94"/>
        <v>0.85113365264270657</v>
      </c>
      <c r="I708" s="2">
        <f t="shared" si="95"/>
        <v>45.97904918575788</v>
      </c>
    </row>
    <row r="709" spans="1:9" ht="13.5" x14ac:dyDescent="0.25">
      <c r="A709" s="3">
        <v>43035</v>
      </c>
      <c r="B709" s="2">
        <v>5.7267999999999999</v>
      </c>
      <c r="C709" s="2">
        <f t="shared" si="99"/>
        <v>-1.5100000000000335E-2</v>
      </c>
      <c r="D709" s="2">
        <f t="shared" si="100"/>
        <v>0</v>
      </c>
      <c r="E709" s="2">
        <f t="shared" si="101"/>
        <v>1.5100000000000335E-2</v>
      </c>
      <c r="F709" s="2">
        <f t="shared" si="98"/>
        <v>1.6564414387789331E-2</v>
      </c>
      <c r="G709" s="2">
        <f t="shared" si="98"/>
        <v>2.0540161669255812E-2</v>
      </c>
      <c r="H709" s="2">
        <f t="shared" si="94"/>
        <v>0.8064403121316559</v>
      </c>
      <c r="I709" s="2">
        <f t="shared" si="95"/>
        <v>44.642510838347668</v>
      </c>
    </row>
    <row r="710" spans="1:9" ht="13.5" x14ac:dyDescent="0.25">
      <c r="A710" s="3">
        <v>43038</v>
      </c>
      <c r="B710" s="2">
        <v>5.7317999999999998</v>
      </c>
      <c r="C710" s="2">
        <f t="shared" si="99"/>
        <v>4.9999999999998934E-3</v>
      </c>
      <c r="D710" s="2">
        <f t="shared" si="100"/>
        <v>4.9999999999998934E-3</v>
      </c>
      <c r="E710" s="2">
        <f t="shared" si="101"/>
        <v>0</v>
      </c>
      <c r="F710" s="2">
        <f t="shared" si="98"/>
        <v>1.5738384788661516E-2</v>
      </c>
      <c r="G710" s="2">
        <f t="shared" si="98"/>
        <v>1.9073007264308967E-2</v>
      </c>
      <c r="H710" s="2">
        <f t="shared" si="94"/>
        <v>0.82516535387225065</v>
      </c>
      <c r="I710" s="2">
        <f t="shared" si="95"/>
        <v>45.21044365221973</v>
      </c>
    </row>
    <row r="711" spans="1:9" ht="13.5" x14ac:dyDescent="0.25">
      <c r="A711" s="3">
        <v>43039</v>
      </c>
      <c r="B711" s="2">
        <v>5.8426</v>
      </c>
      <c r="C711" s="2">
        <f t="shared" si="99"/>
        <v>0.11080000000000023</v>
      </c>
      <c r="D711" s="2">
        <f t="shared" si="100"/>
        <v>0.11080000000000023</v>
      </c>
      <c r="E711" s="2">
        <f t="shared" si="101"/>
        <v>0</v>
      </c>
      <c r="F711" s="2">
        <f t="shared" si="98"/>
        <v>2.2528500160899995E-2</v>
      </c>
      <c r="G711" s="2">
        <f t="shared" si="98"/>
        <v>1.7710649602572612E-2</v>
      </c>
      <c r="H711" s="2">
        <f t="shared" si="94"/>
        <v>1.2720312730724204</v>
      </c>
      <c r="I711" s="2">
        <f t="shared" si="95"/>
        <v>55.986521318972827</v>
      </c>
    </row>
    <row r="712" spans="1:9" ht="13.5" x14ac:dyDescent="0.25">
      <c r="A712" s="3">
        <v>43040</v>
      </c>
      <c r="B712" s="2">
        <v>5.7923</v>
      </c>
      <c r="C712" s="2">
        <f t="shared" si="99"/>
        <v>-5.0300000000000011E-2</v>
      </c>
      <c r="D712" s="2">
        <f t="shared" si="100"/>
        <v>0</v>
      </c>
      <c r="E712" s="2">
        <f t="shared" si="101"/>
        <v>5.0300000000000011E-2</v>
      </c>
      <c r="F712" s="2">
        <f t="shared" si="98"/>
        <v>2.0919321577978569E-2</v>
      </c>
      <c r="G712" s="2">
        <f t="shared" si="98"/>
        <v>2.0038460345245999E-2</v>
      </c>
      <c r="H712" s="2">
        <f t="shared" si="94"/>
        <v>1.043958528627253</v>
      </c>
      <c r="I712" s="2">
        <f t="shared" si="95"/>
        <v>51.075328290950601</v>
      </c>
    </row>
    <row r="713" spans="1:9" ht="13.5" x14ac:dyDescent="0.25">
      <c r="A713" s="3">
        <v>43041</v>
      </c>
      <c r="B713" s="2">
        <v>5.8426</v>
      </c>
      <c r="C713" s="2">
        <f t="shared" si="99"/>
        <v>5.0300000000000011E-2</v>
      </c>
      <c r="D713" s="2">
        <f t="shared" si="100"/>
        <v>5.0300000000000011E-2</v>
      </c>
      <c r="E713" s="2">
        <f t="shared" si="101"/>
        <v>0</v>
      </c>
      <c r="F713" s="2">
        <f t="shared" si="98"/>
        <v>2.3017941465265816E-2</v>
      </c>
      <c r="G713" s="2">
        <f t="shared" si="98"/>
        <v>1.8607141749157001E-2</v>
      </c>
      <c r="H713" s="2">
        <f t="shared" si="94"/>
        <v>1.2370487512574921</v>
      </c>
      <c r="I713" s="2">
        <f t="shared" si="95"/>
        <v>55.298247325281629</v>
      </c>
    </row>
    <row r="714" spans="1:9" ht="13.5" x14ac:dyDescent="0.25">
      <c r="A714" s="3">
        <v>43042</v>
      </c>
      <c r="B714" s="2">
        <v>5.8677999999999999</v>
      </c>
      <c r="C714" s="2">
        <f t="shared" si="99"/>
        <v>2.5199999999999889E-2</v>
      </c>
      <c r="D714" s="2">
        <f t="shared" si="100"/>
        <v>2.5199999999999889E-2</v>
      </c>
      <c r="E714" s="2">
        <f t="shared" si="101"/>
        <v>0</v>
      </c>
      <c r="F714" s="2">
        <f t="shared" si="98"/>
        <v>2.3173802789175392E-2</v>
      </c>
      <c r="G714" s="2">
        <f t="shared" si="98"/>
        <v>1.7278060195645786E-2</v>
      </c>
      <c r="H714" s="2">
        <f t="shared" si="94"/>
        <v>1.3412271126949413</v>
      </c>
      <c r="I714" s="2">
        <f t="shared" si="95"/>
        <v>57.287356080166042</v>
      </c>
    </row>
    <row r="715" spans="1:9" ht="13.5" x14ac:dyDescent="0.25">
      <c r="A715" s="3">
        <v>43045</v>
      </c>
      <c r="B715" s="2">
        <v>5.9936999999999996</v>
      </c>
      <c r="C715" s="2">
        <f t="shared" si="99"/>
        <v>0.12589999999999968</v>
      </c>
      <c r="D715" s="2">
        <f t="shared" si="100"/>
        <v>0.12589999999999968</v>
      </c>
      <c r="E715" s="2">
        <f t="shared" si="101"/>
        <v>0</v>
      </c>
      <c r="F715" s="2">
        <f t="shared" si="98"/>
        <v>3.051138830423427E-2</v>
      </c>
      <c r="G715" s="2">
        <f t="shared" si="98"/>
        <v>1.6043913038813942E-2</v>
      </c>
      <c r="H715" s="2">
        <f t="shared" si="94"/>
        <v>1.9017423137622447</v>
      </c>
      <c r="I715" s="2">
        <f t="shared" si="95"/>
        <v>65.537946107163009</v>
      </c>
    </row>
    <row r="716" spans="1:9" ht="13.5" x14ac:dyDescent="0.25">
      <c r="A716" s="3">
        <v>43046</v>
      </c>
      <c r="B716" s="2">
        <v>6.0441000000000003</v>
      </c>
      <c r="C716" s="2">
        <f t="shared" si="99"/>
        <v>5.0400000000000666E-2</v>
      </c>
      <c r="D716" s="2">
        <f t="shared" si="100"/>
        <v>5.0400000000000666E-2</v>
      </c>
      <c r="E716" s="2">
        <f t="shared" si="101"/>
        <v>0</v>
      </c>
      <c r="F716" s="2">
        <f t="shared" si="98"/>
        <v>3.1932003425360442E-2</v>
      </c>
      <c r="G716" s="2">
        <f t="shared" si="98"/>
        <v>1.489791925032723E-2</v>
      </c>
      <c r="H716" s="2">
        <f t="shared" si="94"/>
        <v>2.1433867970964511</v>
      </c>
      <c r="I716" s="2">
        <f t="shared" si="95"/>
        <v>68.187179480307648</v>
      </c>
    </row>
    <row r="717" spans="1:9" ht="13.5" x14ac:dyDescent="0.25">
      <c r="A717" s="3">
        <v>43047</v>
      </c>
      <c r="B717" s="2">
        <v>6.17</v>
      </c>
      <c r="C717" s="2">
        <f t="shared" si="99"/>
        <v>0.12589999999999968</v>
      </c>
      <c r="D717" s="2">
        <f t="shared" si="100"/>
        <v>0.12589999999999968</v>
      </c>
      <c r="E717" s="2">
        <f t="shared" si="101"/>
        <v>0</v>
      </c>
      <c r="F717" s="2">
        <f t="shared" ref="F717:G732" si="102">((F716*13)+D717)/14</f>
        <v>3.8644003180691819E-2</v>
      </c>
      <c r="G717" s="2">
        <f t="shared" si="102"/>
        <v>1.3833782161018143E-2</v>
      </c>
      <c r="H717" s="2">
        <f t="shared" si="94"/>
        <v>2.7934517640147432</v>
      </c>
      <c r="I717" s="2">
        <f t="shared" si="95"/>
        <v>73.638784352389791</v>
      </c>
    </row>
    <row r="718" spans="1:9" ht="13.5" x14ac:dyDescent="0.25">
      <c r="A718" s="3">
        <v>43048</v>
      </c>
      <c r="B718" s="2">
        <v>6.17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3.5883717239213832E-2</v>
      </c>
      <c r="G718" s="2">
        <f t="shared" si="102"/>
        <v>1.284565486380256E-2</v>
      </c>
      <c r="H718" s="2">
        <f t="shared" si="94"/>
        <v>2.7934517640147436</v>
      </c>
      <c r="I718" s="2">
        <f t="shared" si="95"/>
        <v>73.638784352389791</v>
      </c>
    </row>
    <row r="719" spans="1:9" ht="13.5" x14ac:dyDescent="0.25">
      <c r="A719" s="3">
        <v>43049</v>
      </c>
      <c r="B719" s="2">
        <v>6.0693000000000001</v>
      </c>
      <c r="C719" s="2">
        <f t="shared" si="99"/>
        <v>-0.10069999999999979</v>
      </c>
      <c r="D719" s="2">
        <f t="shared" si="100"/>
        <v>0</v>
      </c>
      <c r="E719" s="2">
        <f t="shared" si="101"/>
        <v>0.10069999999999979</v>
      </c>
      <c r="F719" s="2">
        <f t="shared" si="102"/>
        <v>3.3320594579269988E-2</v>
      </c>
      <c r="G719" s="2">
        <f t="shared" si="102"/>
        <v>1.9120965230673793E-2</v>
      </c>
      <c r="H719" s="2">
        <f t="shared" si="94"/>
        <v>1.7426209491672102</v>
      </c>
      <c r="I719" s="2">
        <f t="shared" si="95"/>
        <v>63.538526885983011</v>
      </c>
    </row>
    <row r="720" spans="1:9" ht="13.5" x14ac:dyDescent="0.25">
      <c r="A720" s="3">
        <v>43052</v>
      </c>
      <c r="B720" s="2">
        <v>6.0239000000000003</v>
      </c>
      <c r="C720" s="2">
        <f t="shared" si="99"/>
        <v>-4.5399999999999885E-2</v>
      </c>
      <c r="D720" s="2">
        <f t="shared" si="100"/>
        <v>0</v>
      </c>
      <c r="E720" s="2">
        <f t="shared" si="101"/>
        <v>4.5399999999999885E-2</v>
      </c>
      <c r="F720" s="2">
        <f t="shared" si="102"/>
        <v>3.0940552109322134E-2</v>
      </c>
      <c r="G720" s="2">
        <f t="shared" si="102"/>
        <v>2.0998039142768512E-2</v>
      </c>
      <c r="H720" s="2">
        <f t="shared" si="94"/>
        <v>1.4734972108087394</v>
      </c>
      <c r="I720" s="2">
        <f t="shared" si="95"/>
        <v>59.571411860495367</v>
      </c>
    </row>
    <row r="721" spans="1:9" ht="13.5" x14ac:dyDescent="0.25">
      <c r="A721" s="3">
        <v>43053</v>
      </c>
      <c r="B721" s="2">
        <v>6.0441000000000003</v>
      </c>
      <c r="C721" s="2">
        <f t="shared" si="99"/>
        <v>2.0199999999999996E-2</v>
      </c>
      <c r="D721" s="2">
        <f t="shared" si="100"/>
        <v>2.0199999999999996E-2</v>
      </c>
      <c r="E721" s="2">
        <f t="shared" si="101"/>
        <v>0</v>
      </c>
      <c r="F721" s="2">
        <f t="shared" si="102"/>
        <v>3.0173369815799125E-2</v>
      </c>
      <c r="G721" s="2">
        <f t="shared" si="102"/>
        <v>1.9498179203999332E-2</v>
      </c>
      <c r="H721" s="2">
        <f t="shared" ref="H721:H784" si="103">F721/G721</f>
        <v>1.5474967944499234</v>
      </c>
      <c r="I721" s="2">
        <f t="shared" ref="I721:I784" si="104">IF(G721=0,100,100-(100/(1+H721)))</f>
        <v>60.745779850296991</v>
      </c>
    </row>
    <row r="722" spans="1:9" ht="13.5" x14ac:dyDescent="0.25">
      <c r="A722" s="3">
        <v>43054</v>
      </c>
      <c r="B722" s="2">
        <v>6.0441000000000003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2.8018129114670616E-2</v>
      </c>
      <c r="G722" s="2">
        <f t="shared" si="102"/>
        <v>1.8105452117999379E-2</v>
      </c>
      <c r="H722" s="2">
        <f t="shared" si="103"/>
        <v>1.5474967944499234</v>
      </c>
      <c r="I722" s="2">
        <f t="shared" si="104"/>
        <v>60.745779850296991</v>
      </c>
    </row>
    <row r="723" spans="1:9" ht="13.5" x14ac:dyDescent="0.25">
      <c r="A723" s="3">
        <v>43055</v>
      </c>
      <c r="B723" s="2">
        <v>6.17</v>
      </c>
      <c r="C723" s="2">
        <f t="shared" si="99"/>
        <v>0.12589999999999968</v>
      </c>
      <c r="D723" s="2">
        <f t="shared" si="100"/>
        <v>0.12589999999999968</v>
      </c>
      <c r="E723" s="2">
        <f t="shared" si="101"/>
        <v>0</v>
      </c>
      <c r="F723" s="2">
        <f t="shared" si="102"/>
        <v>3.5009691320765549E-2</v>
      </c>
      <c r="G723" s="2">
        <f t="shared" si="102"/>
        <v>1.6812205538142281E-2</v>
      </c>
      <c r="H723" s="2">
        <f t="shared" si="103"/>
        <v>2.0823972941169537</v>
      </c>
      <c r="I723" s="2">
        <f t="shared" si="104"/>
        <v>67.557718730528535</v>
      </c>
    </row>
    <row r="724" spans="1:9" ht="13.5" x14ac:dyDescent="0.25">
      <c r="A724" s="3">
        <v>43056</v>
      </c>
      <c r="B724" s="2">
        <v>6.1951999999999998</v>
      </c>
      <c r="C724" s="2">
        <f t="shared" si="99"/>
        <v>2.5199999999999889E-2</v>
      </c>
      <c r="D724" s="2">
        <f t="shared" si="100"/>
        <v>2.5199999999999889E-2</v>
      </c>
      <c r="E724" s="2">
        <f t="shared" si="101"/>
        <v>0</v>
      </c>
      <c r="F724" s="2">
        <f t="shared" si="102"/>
        <v>3.4308999083567999E-2</v>
      </c>
      <c r="G724" s="2">
        <f t="shared" si="102"/>
        <v>1.5611333713989262E-2</v>
      </c>
      <c r="H724" s="2">
        <f t="shared" si="103"/>
        <v>2.1976981411155041</v>
      </c>
      <c r="I724" s="2">
        <f t="shared" si="104"/>
        <v>68.727504727786652</v>
      </c>
    </row>
    <row r="725" spans="1:9" ht="13.5" x14ac:dyDescent="0.25">
      <c r="A725" s="3">
        <v>43059</v>
      </c>
      <c r="B725" s="2">
        <v>6.17</v>
      </c>
      <c r="C725" s="2">
        <f t="shared" si="99"/>
        <v>-2.5199999999999889E-2</v>
      </c>
      <c r="D725" s="2">
        <f t="shared" si="100"/>
        <v>0</v>
      </c>
      <c r="E725" s="2">
        <f t="shared" si="101"/>
        <v>2.5199999999999889E-2</v>
      </c>
      <c r="F725" s="2">
        <f t="shared" si="102"/>
        <v>3.1858356291884569E-2</v>
      </c>
      <c r="G725" s="2">
        <f t="shared" si="102"/>
        <v>1.6296238448704307E-2</v>
      </c>
      <c r="H725" s="2">
        <f t="shared" si="103"/>
        <v>1.9549515302052778</v>
      </c>
      <c r="I725" s="2">
        <f t="shared" si="104"/>
        <v>66.15849736355807</v>
      </c>
    </row>
    <row r="726" spans="1:9" ht="13.5" x14ac:dyDescent="0.25">
      <c r="A726" s="3">
        <v>43060</v>
      </c>
      <c r="B726" s="2">
        <v>6.17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2.9582759413892816E-2</v>
      </c>
      <c r="G726" s="2">
        <f t="shared" si="102"/>
        <v>1.5132221416654001E-2</v>
      </c>
      <c r="H726" s="2">
        <f t="shared" si="103"/>
        <v>1.9549515302052778</v>
      </c>
      <c r="I726" s="2">
        <f t="shared" si="104"/>
        <v>66.15849736355807</v>
      </c>
    </row>
    <row r="727" spans="1:9" ht="13.5" x14ac:dyDescent="0.25">
      <c r="A727" s="3">
        <v>43061</v>
      </c>
      <c r="B727" s="2">
        <v>6.17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2.7469705170043327E-2</v>
      </c>
      <c r="G727" s="2">
        <f t="shared" si="102"/>
        <v>1.4051348458321572E-2</v>
      </c>
      <c r="H727" s="2">
        <f t="shared" si="103"/>
        <v>1.9549515302052778</v>
      </c>
      <c r="I727" s="2">
        <f t="shared" si="104"/>
        <v>66.15849736355807</v>
      </c>
    </row>
    <row r="728" spans="1:9" ht="13.5" x14ac:dyDescent="0.25">
      <c r="A728" s="3">
        <v>43062</v>
      </c>
      <c r="B728" s="2">
        <v>6.17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2.550758337218309E-2</v>
      </c>
      <c r="G728" s="2">
        <f t="shared" si="102"/>
        <v>1.3047680711298601E-2</v>
      </c>
      <c r="H728" s="2">
        <f t="shared" si="103"/>
        <v>1.954951530205278</v>
      </c>
      <c r="I728" s="2">
        <f t="shared" si="104"/>
        <v>66.158497363558084</v>
      </c>
    </row>
    <row r="729" spans="1:9" ht="13.5" x14ac:dyDescent="0.25">
      <c r="A729" s="3">
        <v>43063</v>
      </c>
      <c r="B729" s="2">
        <v>6.2053000000000003</v>
      </c>
      <c r="C729" s="2">
        <f t="shared" si="99"/>
        <v>3.5300000000000331E-2</v>
      </c>
      <c r="D729" s="2">
        <f t="shared" si="100"/>
        <v>3.5300000000000331E-2</v>
      </c>
      <c r="E729" s="2">
        <f t="shared" si="101"/>
        <v>0</v>
      </c>
      <c r="F729" s="2">
        <f t="shared" si="102"/>
        <v>2.6207041702741463E-2</v>
      </c>
      <c r="G729" s="2">
        <f t="shared" si="102"/>
        <v>1.2115703517634415E-2</v>
      </c>
      <c r="H729" s="2">
        <f t="shared" si="103"/>
        <v>2.1630639660831164</v>
      </c>
      <c r="I729" s="2">
        <f t="shared" si="104"/>
        <v>68.3850845027861</v>
      </c>
    </row>
    <row r="730" spans="1:9" ht="13.5" x14ac:dyDescent="0.25">
      <c r="A730" s="3">
        <v>43066</v>
      </c>
      <c r="B730" s="2">
        <v>6.1448</v>
      </c>
      <c r="C730" s="2">
        <f t="shared" si="99"/>
        <v>-6.050000000000022E-2</v>
      </c>
      <c r="D730" s="2">
        <f t="shared" si="100"/>
        <v>0</v>
      </c>
      <c r="E730" s="2">
        <f t="shared" si="101"/>
        <v>6.050000000000022E-2</v>
      </c>
      <c r="F730" s="2">
        <f t="shared" si="102"/>
        <v>2.4335110152545643E-2</v>
      </c>
      <c r="G730" s="2">
        <f t="shared" si="102"/>
        <v>1.5571724694946259E-2</v>
      </c>
      <c r="H730" s="2">
        <f t="shared" si="103"/>
        <v>1.5627755196855944</v>
      </c>
      <c r="I730" s="2">
        <f t="shared" si="104"/>
        <v>60.979805202654596</v>
      </c>
    </row>
    <row r="731" spans="1:9" ht="13.5" x14ac:dyDescent="0.25">
      <c r="A731" s="3">
        <v>43067</v>
      </c>
      <c r="B731" s="2">
        <v>6.1398000000000001</v>
      </c>
      <c r="C731" s="2">
        <f t="shared" si="99"/>
        <v>-4.9999999999998934E-3</v>
      </c>
      <c r="D731" s="2">
        <f t="shared" si="100"/>
        <v>0</v>
      </c>
      <c r="E731" s="2">
        <f t="shared" si="101"/>
        <v>4.9999999999998934E-3</v>
      </c>
      <c r="F731" s="2">
        <f t="shared" si="102"/>
        <v>2.2596887998792385E-2</v>
      </c>
      <c r="G731" s="2">
        <f t="shared" si="102"/>
        <v>1.4816601502450091E-2</v>
      </c>
      <c r="H731" s="2">
        <f t="shared" si="103"/>
        <v>1.5251060099750768</v>
      </c>
      <c r="I731" s="2">
        <f t="shared" si="104"/>
        <v>60.397702272710916</v>
      </c>
    </row>
    <row r="732" spans="1:9" ht="13.5" x14ac:dyDescent="0.25">
      <c r="A732" s="3">
        <v>43068</v>
      </c>
      <c r="B732" s="2">
        <v>6.1398000000000001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2.0982824570307212E-2</v>
      </c>
      <c r="G732" s="2">
        <f t="shared" si="102"/>
        <v>1.3758272823703654E-2</v>
      </c>
      <c r="H732" s="2">
        <f t="shared" si="103"/>
        <v>1.5251060099750766</v>
      </c>
      <c r="I732" s="2">
        <f t="shared" si="104"/>
        <v>60.397702272710916</v>
      </c>
    </row>
    <row r="733" spans="1:9" ht="13.5" x14ac:dyDescent="0.25">
      <c r="A733" s="3">
        <v>43069</v>
      </c>
      <c r="B733" s="2">
        <v>6.1398000000000001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1.9484051386713837E-2</v>
      </c>
      <c r="G733" s="2">
        <f t="shared" si="105"/>
        <v>1.2775539050581963E-2</v>
      </c>
      <c r="H733" s="2">
        <f t="shared" si="103"/>
        <v>1.5251060099750766</v>
      </c>
      <c r="I733" s="2">
        <f t="shared" si="104"/>
        <v>60.397702272710916</v>
      </c>
    </row>
    <row r="734" spans="1:9" ht="13.5" x14ac:dyDescent="0.25">
      <c r="A734" s="3">
        <v>43073</v>
      </c>
      <c r="B734" s="2">
        <v>6.0945</v>
      </c>
      <c r="C734" s="2">
        <f t="shared" si="99"/>
        <v>-4.5300000000000118E-2</v>
      </c>
      <c r="D734" s="2">
        <f t="shared" si="100"/>
        <v>0</v>
      </c>
      <c r="E734" s="2">
        <f t="shared" si="101"/>
        <v>4.5300000000000118E-2</v>
      </c>
      <c r="F734" s="2">
        <f t="shared" si="105"/>
        <v>1.8092333430519993E-2</v>
      </c>
      <c r="G734" s="2">
        <f t="shared" si="105"/>
        <v>1.5098714832683258E-2</v>
      </c>
      <c r="H734" s="2">
        <f t="shared" si="103"/>
        <v>1.1982697620963496</v>
      </c>
      <c r="I734" s="2">
        <f t="shared" si="104"/>
        <v>54.509677690950724</v>
      </c>
    </row>
    <row r="735" spans="1:9" ht="13.5" x14ac:dyDescent="0.25">
      <c r="A735" s="3">
        <v>43074</v>
      </c>
      <c r="B735" s="2">
        <v>6.0945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1.6800023899768566E-2</v>
      </c>
      <c r="G735" s="2">
        <f t="shared" si="105"/>
        <v>1.4020235201777311E-2</v>
      </c>
      <c r="H735" s="2">
        <f t="shared" si="103"/>
        <v>1.1982697620963496</v>
      </c>
      <c r="I735" s="2">
        <f t="shared" si="104"/>
        <v>54.509677690950724</v>
      </c>
    </row>
    <row r="736" spans="1:9" ht="13.5" x14ac:dyDescent="0.25">
      <c r="A736" s="3">
        <v>43075</v>
      </c>
      <c r="B736" s="2">
        <v>6.0945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1.5600022192642241E-2</v>
      </c>
      <c r="G736" s="2">
        <f t="shared" si="105"/>
        <v>1.3018789830221788E-2</v>
      </c>
      <c r="H736" s="2">
        <f t="shared" si="103"/>
        <v>1.1982697620963498</v>
      </c>
      <c r="I736" s="2">
        <f t="shared" si="104"/>
        <v>54.509677690950738</v>
      </c>
    </row>
    <row r="737" spans="1:9" ht="13.5" x14ac:dyDescent="0.25">
      <c r="A737" s="3">
        <v>43076</v>
      </c>
      <c r="B737" s="2">
        <v>6.1448</v>
      </c>
      <c r="C737" s="2">
        <f t="shared" si="99"/>
        <v>5.0300000000000011E-2</v>
      </c>
      <c r="D737" s="2">
        <f t="shared" si="100"/>
        <v>5.0300000000000011E-2</v>
      </c>
      <c r="E737" s="2">
        <f t="shared" si="101"/>
        <v>0</v>
      </c>
      <c r="F737" s="2">
        <f t="shared" si="105"/>
        <v>1.8078592036024937E-2</v>
      </c>
      <c r="G737" s="2">
        <f t="shared" si="105"/>
        <v>1.2088876270920231E-2</v>
      </c>
      <c r="H737" s="2">
        <f t="shared" si="103"/>
        <v>1.4954733286097863</v>
      </c>
      <c r="I737" s="2">
        <f t="shared" si="104"/>
        <v>59.92744187904848</v>
      </c>
    </row>
    <row r="738" spans="1:9" ht="13.5" x14ac:dyDescent="0.25">
      <c r="A738" s="3">
        <v>43077</v>
      </c>
      <c r="B738" s="2">
        <v>6.1348000000000003</v>
      </c>
      <c r="C738" s="2">
        <f t="shared" si="99"/>
        <v>-9.9999999999997868E-3</v>
      </c>
      <c r="D738" s="2">
        <f t="shared" si="100"/>
        <v>0</v>
      </c>
      <c r="E738" s="2">
        <f t="shared" si="101"/>
        <v>9.9999999999997868E-3</v>
      </c>
      <c r="F738" s="2">
        <f t="shared" si="105"/>
        <v>1.6787264033451727E-2</v>
      </c>
      <c r="G738" s="2">
        <f t="shared" si="105"/>
        <v>1.1939670822997342E-2</v>
      </c>
      <c r="H738" s="2">
        <f t="shared" si="103"/>
        <v>1.4060072745990029</v>
      </c>
      <c r="I738" s="2">
        <f t="shared" si="104"/>
        <v>58.437365898377635</v>
      </c>
    </row>
    <row r="739" spans="1:9" ht="13.5" x14ac:dyDescent="0.25">
      <c r="A739" s="3">
        <v>43080</v>
      </c>
      <c r="B739" s="2">
        <v>6.0441000000000003</v>
      </c>
      <c r="C739" s="2">
        <f t="shared" si="99"/>
        <v>-9.0700000000000003E-2</v>
      </c>
      <c r="D739" s="2">
        <f t="shared" si="100"/>
        <v>0</v>
      </c>
      <c r="E739" s="2">
        <f t="shared" si="101"/>
        <v>9.0700000000000003E-2</v>
      </c>
      <c r="F739" s="2">
        <f t="shared" si="105"/>
        <v>1.5588173745348032E-2</v>
      </c>
      <c r="G739" s="2">
        <f t="shared" si="105"/>
        <v>1.7565408621354674E-2</v>
      </c>
      <c r="H739" s="2">
        <f t="shared" si="103"/>
        <v>0.88743587361794296</v>
      </c>
      <c r="I739" s="2">
        <f t="shared" si="104"/>
        <v>47.018067528665547</v>
      </c>
    </row>
    <row r="740" spans="1:9" ht="13.5" x14ac:dyDescent="0.25">
      <c r="A740" s="3">
        <v>43081</v>
      </c>
      <c r="B740" s="2">
        <v>6.0441000000000003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1.4474732763537458E-2</v>
      </c>
      <c r="G740" s="2">
        <f t="shared" si="105"/>
        <v>1.6310736576972195E-2</v>
      </c>
      <c r="H740" s="2">
        <f t="shared" si="103"/>
        <v>0.88743587361794307</v>
      </c>
      <c r="I740" s="2">
        <f t="shared" si="104"/>
        <v>47.018067528665554</v>
      </c>
    </row>
    <row r="741" spans="1:9" ht="13.5" x14ac:dyDescent="0.25">
      <c r="A741" s="3">
        <v>43082</v>
      </c>
      <c r="B741" s="2">
        <v>6.0441000000000003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1.344082328042764E-2</v>
      </c>
      <c r="G741" s="2">
        <f t="shared" si="105"/>
        <v>1.5145683964331325E-2</v>
      </c>
      <c r="H741" s="2">
        <f t="shared" si="103"/>
        <v>0.88743587361794307</v>
      </c>
      <c r="I741" s="2">
        <f t="shared" si="104"/>
        <v>47.018067528665554</v>
      </c>
    </row>
    <row r="742" spans="1:9" ht="13.5" x14ac:dyDescent="0.25">
      <c r="A742" s="3">
        <v>43083</v>
      </c>
      <c r="B742" s="2">
        <v>6.0945</v>
      </c>
      <c r="C742" s="2">
        <f t="shared" si="99"/>
        <v>5.0399999999999778E-2</v>
      </c>
      <c r="D742" s="2">
        <f t="shared" si="100"/>
        <v>5.0399999999999778E-2</v>
      </c>
      <c r="E742" s="2">
        <f t="shared" si="101"/>
        <v>0</v>
      </c>
      <c r="F742" s="2">
        <f t="shared" si="105"/>
        <v>1.6080764474682794E-2</v>
      </c>
      <c r="G742" s="2">
        <f t="shared" si="105"/>
        <v>1.4063849395450518E-2</v>
      </c>
      <c r="H742" s="2">
        <f t="shared" si="103"/>
        <v>1.1434113109803865</v>
      </c>
      <c r="I742" s="2">
        <f t="shared" si="104"/>
        <v>53.345398763310413</v>
      </c>
    </row>
    <row r="743" spans="1:9" ht="13.5" x14ac:dyDescent="0.25">
      <c r="A743" s="3">
        <v>43084</v>
      </c>
      <c r="B743" s="2">
        <v>6.0945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1.4932138440776881E-2</v>
      </c>
      <c r="G743" s="2">
        <f t="shared" si="105"/>
        <v>1.3059288724346909E-2</v>
      </c>
      <c r="H743" s="2">
        <f t="shared" si="103"/>
        <v>1.1434113109803867</v>
      </c>
      <c r="I743" s="2">
        <f t="shared" si="104"/>
        <v>53.345398763310413</v>
      </c>
    </row>
    <row r="744" spans="1:9" ht="13.5" x14ac:dyDescent="0.25">
      <c r="A744" s="3">
        <v>43087</v>
      </c>
      <c r="B744" s="2">
        <v>5.9936999999999996</v>
      </c>
      <c r="C744" s="2">
        <f t="shared" si="99"/>
        <v>-0.10080000000000044</v>
      </c>
      <c r="D744" s="2">
        <f t="shared" si="100"/>
        <v>0</v>
      </c>
      <c r="E744" s="2">
        <f t="shared" si="101"/>
        <v>0.10080000000000044</v>
      </c>
      <c r="F744" s="2">
        <f t="shared" si="105"/>
        <v>1.3865557123578533E-2</v>
      </c>
      <c r="G744" s="2">
        <f t="shared" si="105"/>
        <v>1.9326482386893589E-2</v>
      </c>
      <c r="H744" s="2">
        <f t="shared" si="103"/>
        <v>0.71743822005506674</v>
      </c>
      <c r="I744" s="2">
        <f t="shared" si="104"/>
        <v>41.773742524028798</v>
      </c>
    </row>
    <row r="745" spans="1:9" ht="13.5" x14ac:dyDescent="0.25">
      <c r="A745" s="3">
        <v>43088</v>
      </c>
      <c r="B745" s="2">
        <v>6.0391000000000004</v>
      </c>
      <c r="C745" s="2">
        <f t="shared" si="99"/>
        <v>4.5400000000000773E-2</v>
      </c>
      <c r="D745" s="2">
        <f t="shared" si="100"/>
        <v>4.5400000000000773E-2</v>
      </c>
      <c r="E745" s="2">
        <f t="shared" si="101"/>
        <v>0</v>
      </c>
      <c r="F745" s="2">
        <f t="shared" si="105"/>
        <v>1.6118017329037265E-2</v>
      </c>
      <c r="G745" s="2">
        <f t="shared" si="105"/>
        <v>1.7946019359258332E-2</v>
      </c>
      <c r="H745" s="2">
        <f t="shared" si="103"/>
        <v>0.89813885778084801</v>
      </c>
      <c r="I745" s="2">
        <f t="shared" si="104"/>
        <v>47.316815316181874</v>
      </c>
    </row>
    <row r="746" spans="1:9" ht="13.5" x14ac:dyDescent="0.25">
      <c r="A746" s="3">
        <v>43089</v>
      </c>
      <c r="B746" s="2">
        <v>5.9936999999999996</v>
      </c>
      <c r="C746" s="2">
        <f t="shared" si="99"/>
        <v>-4.5400000000000773E-2</v>
      </c>
      <c r="D746" s="2">
        <f t="shared" si="100"/>
        <v>0</v>
      </c>
      <c r="E746" s="2">
        <f t="shared" si="101"/>
        <v>4.5400000000000773E-2</v>
      </c>
      <c r="F746" s="2">
        <f t="shared" si="105"/>
        <v>1.4966730376963175E-2</v>
      </c>
      <c r="G746" s="2">
        <f t="shared" si="105"/>
        <v>1.9907017976454222E-2</v>
      </c>
      <c r="H746" s="2">
        <f t="shared" si="103"/>
        <v>0.75183186123937007</v>
      </c>
      <c r="I746" s="2">
        <f t="shared" si="104"/>
        <v>42.916896185885726</v>
      </c>
    </row>
    <row r="747" spans="1:9" ht="13.5" x14ac:dyDescent="0.25">
      <c r="A747" s="3">
        <v>43090</v>
      </c>
      <c r="B747" s="2">
        <v>5.9886999999999997</v>
      </c>
      <c r="C747" s="2">
        <f t="shared" si="99"/>
        <v>-4.9999999999998934E-3</v>
      </c>
      <c r="D747" s="2">
        <f t="shared" si="100"/>
        <v>0</v>
      </c>
      <c r="E747" s="2">
        <f t="shared" si="101"/>
        <v>4.9999999999998934E-3</v>
      </c>
      <c r="F747" s="2">
        <f t="shared" si="105"/>
        <v>1.3897678207180091E-2</v>
      </c>
      <c r="G747" s="2">
        <f t="shared" si="105"/>
        <v>1.8842230978136056E-2</v>
      </c>
      <c r="H747" s="2">
        <f t="shared" si="103"/>
        <v>0.73758135240495293</v>
      </c>
      <c r="I747" s="2">
        <f t="shared" si="104"/>
        <v>42.448737803503747</v>
      </c>
    </row>
    <row r="748" spans="1:9" ht="13.5" x14ac:dyDescent="0.25">
      <c r="A748" s="3">
        <v>43091</v>
      </c>
      <c r="B748" s="2">
        <v>5.9634999999999998</v>
      </c>
      <c r="C748" s="2">
        <f t="shared" si="99"/>
        <v>-2.5199999999999889E-2</v>
      </c>
      <c r="D748" s="2">
        <f t="shared" si="100"/>
        <v>0</v>
      </c>
      <c r="E748" s="2">
        <f t="shared" si="101"/>
        <v>2.5199999999999889E-2</v>
      </c>
      <c r="F748" s="2">
        <f t="shared" si="105"/>
        <v>1.2904986906667226E-2</v>
      </c>
      <c r="G748" s="2">
        <f t="shared" si="105"/>
        <v>1.9296357336840615E-2</v>
      </c>
      <c r="H748" s="2">
        <f t="shared" si="103"/>
        <v>0.66877839591149257</v>
      </c>
      <c r="I748" s="2">
        <f t="shared" si="104"/>
        <v>40.0759260516555</v>
      </c>
    </row>
    <row r="749" spans="1:9" ht="13.5" x14ac:dyDescent="0.25">
      <c r="A749" s="3">
        <v>43094</v>
      </c>
      <c r="B749" s="2">
        <v>5.9886999999999997</v>
      </c>
      <c r="C749" s="2">
        <f t="shared" si="99"/>
        <v>2.5199999999999889E-2</v>
      </c>
      <c r="D749" s="2">
        <f t="shared" si="100"/>
        <v>2.5199999999999889E-2</v>
      </c>
      <c r="E749" s="2">
        <f t="shared" si="101"/>
        <v>0</v>
      </c>
      <c r="F749" s="2">
        <f t="shared" ref="F749:G764" si="106">((F748*13)+D749)/14</f>
        <v>1.3783202127619559E-2</v>
      </c>
      <c r="G749" s="2">
        <f t="shared" si="106"/>
        <v>1.7918046098494855E-2</v>
      </c>
      <c r="H749" s="2">
        <f t="shared" si="103"/>
        <v>0.76923577782163255</v>
      </c>
      <c r="I749" s="2">
        <f t="shared" si="104"/>
        <v>43.478420878914868</v>
      </c>
    </row>
    <row r="750" spans="1:9" ht="13.5" x14ac:dyDescent="0.25">
      <c r="A750" s="3">
        <v>43095</v>
      </c>
      <c r="B750" s="2">
        <v>5.9433999999999996</v>
      </c>
      <c r="C750" s="2">
        <f t="shared" si="99"/>
        <v>-4.5300000000000118E-2</v>
      </c>
      <c r="D750" s="2">
        <f t="shared" si="100"/>
        <v>0</v>
      </c>
      <c r="E750" s="2">
        <f t="shared" si="101"/>
        <v>4.5300000000000118E-2</v>
      </c>
      <c r="F750" s="2">
        <f t="shared" si="106"/>
        <v>1.2798687689932448E-2</v>
      </c>
      <c r="G750" s="2">
        <f t="shared" si="106"/>
        <v>1.9873899948602374E-2</v>
      </c>
      <c r="H750" s="2">
        <f t="shared" si="103"/>
        <v>0.64399477319661713</v>
      </c>
      <c r="I750" s="2">
        <f t="shared" si="104"/>
        <v>39.172556001770033</v>
      </c>
    </row>
    <row r="751" spans="1:9" ht="13.5" x14ac:dyDescent="0.25">
      <c r="A751" s="3">
        <v>43096</v>
      </c>
      <c r="B751" s="2">
        <v>5.9433999999999996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1.1884495712080129E-2</v>
      </c>
      <c r="G751" s="2">
        <f t="shared" si="106"/>
        <v>1.8454335666559348E-2</v>
      </c>
      <c r="H751" s="2">
        <f t="shared" si="103"/>
        <v>0.64399477319661713</v>
      </c>
      <c r="I751" s="2">
        <f t="shared" si="104"/>
        <v>39.172556001770033</v>
      </c>
    </row>
    <row r="752" spans="1:9" ht="13.5" x14ac:dyDescent="0.25">
      <c r="A752" s="3">
        <v>43097</v>
      </c>
      <c r="B752" s="2">
        <v>5.9433999999999996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1.1035603161217263E-2</v>
      </c>
      <c r="G752" s="2">
        <f t="shared" si="106"/>
        <v>1.713616883323368E-2</v>
      </c>
      <c r="H752" s="2">
        <f t="shared" si="103"/>
        <v>0.64399477319661713</v>
      </c>
      <c r="I752" s="2">
        <f t="shared" si="104"/>
        <v>39.172556001770033</v>
      </c>
    </row>
    <row r="753" spans="1:9" ht="13.5" x14ac:dyDescent="0.25">
      <c r="A753" s="3">
        <v>43098</v>
      </c>
      <c r="B753" s="2">
        <v>5.8929999999999998</v>
      </c>
      <c r="C753" s="2">
        <f t="shared" si="99"/>
        <v>-5.0399999999999778E-2</v>
      </c>
      <c r="D753" s="2">
        <f t="shared" si="100"/>
        <v>0</v>
      </c>
      <c r="E753" s="2">
        <f t="shared" si="101"/>
        <v>5.0399999999999778E-2</v>
      </c>
      <c r="F753" s="2">
        <f t="shared" si="106"/>
        <v>1.0247345792558886E-2</v>
      </c>
      <c r="G753" s="2">
        <f t="shared" si="106"/>
        <v>1.9512156773716975E-2</v>
      </c>
      <c r="H753" s="2">
        <f t="shared" si="103"/>
        <v>0.52517750402467755</v>
      </c>
      <c r="I753" s="2">
        <f t="shared" si="104"/>
        <v>34.433861149854735</v>
      </c>
    </row>
    <row r="754" spans="1:9" ht="13.5" x14ac:dyDescent="0.25">
      <c r="A754" s="3">
        <v>43102</v>
      </c>
      <c r="B754" s="2">
        <v>5.8476999999999997</v>
      </c>
      <c r="C754" s="2">
        <f t="shared" si="99"/>
        <v>-4.5300000000000118E-2</v>
      </c>
      <c r="D754" s="2">
        <f t="shared" si="100"/>
        <v>0</v>
      </c>
      <c r="E754" s="2">
        <f t="shared" si="101"/>
        <v>4.5300000000000118E-2</v>
      </c>
      <c r="F754" s="2">
        <f t="shared" si="106"/>
        <v>9.5153925216618224E-3</v>
      </c>
      <c r="G754" s="2">
        <f t="shared" si="106"/>
        <v>2.1354145575594341E-2</v>
      </c>
      <c r="H754" s="2">
        <f t="shared" si="103"/>
        <v>0.44559930941638642</v>
      </c>
      <c r="I754" s="2">
        <f t="shared" si="104"/>
        <v>30.824538066242056</v>
      </c>
    </row>
    <row r="755" spans="1:9" ht="13.5" x14ac:dyDescent="0.25">
      <c r="A755" s="3">
        <v>43103</v>
      </c>
      <c r="B755" s="2">
        <v>5.8929999999999998</v>
      </c>
      <c r="C755" s="2">
        <f t="shared" si="99"/>
        <v>4.5300000000000118E-2</v>
      </c>
      <c r="D755" s="2">
        <f t="shared" si="100"/>
        <v>4.5300000000000118E-2</v>
      </c>
      <c r="E755" s="2">
        <f t="shared" si="101"/>
        <v>0</v>
      </c>
      <c r="F755" s="2">
        <f t="shared" si="106"/>
        <v>1.2071435912971702E-2</v>
      </c>
      <c r="G755" s="2">
        <f t="shared" si="106"/>
        <v>1.9828849463051888E-2</v>
      </c>
      <c r="H755" s="2">
        <f t="shared" si="103"/>
        <v>0.60878145933101302</v>
      </c>
      <c r="I755" s="2">
        <f t="shared" si="104"/>
        <v>37.841153364868177</v>
      </c>
    </row>
    <row r="756" spans="1:9" ht="13.5" x14ac:dyDescent="0.25">
      <c r="A756" s="3">
        <v>43104</v>
      </c>
      <c r="B756" s="2">
        <v>5.8879999999999999</v>
      </c>
      <c r="C756" s="2">
        <f t="shared" si="99"/>
        <v>-4.9999999999998934E-3</v>
      </c>
      <c r="D756" s="2">
        <f t="shared" si="100"/>
        <v>0</v>
      </c>
      <c r="E756" s="2">
        <f t="shared" si="101"/>
        <v>4.9999999999998934E-3</v>
      </c>
      <c r="F756" s="2">
        <f t="shared" si="106"/>
        <v>1.1209190490616581E-2</v>
      </c>
      <c r="G756" s="2">
        <f t="shared" si="106"/>
        <v>1.8769645929976743E-2</v>
      </c>
      <c r="H756" s="2">
        <f t="shared" si="103"/>
        <v>0.59719775921369611</v>
      </c>
      <c r="I756" s="2">
        <f t="shared" si="104"/>
        <v>37.390345420200056</v>
      </c>
    </row>
    <row r="757" spans="1:9" ht="13.5" x14ac:dyDescent="0.25">
      <c r="A757" s="3">
        <v>43105</v>
      </c>
      <c r="B757" s="2">
        <v>5.8426</v>
      </c>
      <c r="C757" s="2">
        <f t="shared" si="99"/>
        <v>-4.5399999999999885E-2</v>
      </c>
      <c r="D757" s="2">
        <f t="shared" si="100"/>
        <v>0</v>
      </c>
      <c r="E757" s="2">
        <f t="shared" si="101"/>
        <v>4.5399999999999885E-2</v>
      </c>
      <c r="F757" s="2">
        <f t="shared" si="106"/>
        <v>1.040853402700111E-2</v>
      </c>
      <c r="G757" s="2">
        <f t="shared" si="106"/>
        <v>2.0671814077835537E-2</v>
      </c>
      <c r="H757" s="2">
        <f t="shared" si="103"/>
        <v>0.50351333404073195</v>
      </c>
      <c r="I757" s="2">
        <f t="shared" si="104"/>
        <v>33.489116633739883</v>
      </c>
    </row>
    <row r="758" spans="1:9" ht="13.5" x14ac:dyDescent="0.25">
      <c r="A758" s="3">
        <v>43108</v>
      </c>
      <c r="B758" s="2">
        <v>5.7721</v>
      </c>
      <c r="C758" s="2">
        <f t="shared" si="99"/>
        <v>-7.0500000000000007E-2</v>
      </c>
      <c r="D758" s="2">
        <f t="shared" si="100"/>
        <v>0</v>
      </c>
      <c r="E758" s="2">
        <f t="shared" si="101"/>
        <v>7.0500000000000007E-2</v>
      </c>
      <c r="F758" s="2">
        <f t="shared" si="106"/>
        <v>9.6650673107867447E-3</v>
      </c>
      <c r="G758" s="2">
        <f t="shared" si="106"/>
        <v>2.4230970215132996E-2</v>
      </c>
      <c r="H758" s="2">
        <f t="shared" si="103"/>
        <v>0.39887248529365982</v>
      </c>
      <c r="I758" s="2">
        <f t="shared" si="104"/>
        <v>28.513855943769315</v>
      </c>
    </row>
    <row r="759" spans="1:9" ht="13.5" x14ac:dyDescent="0.25">
      <c r="A759" s="3">
        <v>43109</v>
      </c>
      <c r="B759" s="2">
        <v>5.6412000000000004</v>
      </c>
      <c r="C759" s="2">
        <f t="shared" si="99"/>
        <v>-0.13089999999999957</v>
      </c>
      <c r="D759" s="2">
        <f t="shared" si="100"/>
        <v>0</v>
      </c>
      <c r="E759" s="2">
        <f t="shared" si="101"/>
        <v>0.13089999999999957</v>
      </c>
      <c r="F759" s="2">
        <f t="shared" si="106"/>
        <v>8.9747053600162628E-3</v>
      </c>
      <c r="G759" s="2">
        <f t="shared" si="106"/>
        <v>3.1850186628337752E-2</v>
      </c>
      <c r="H759" s="2">
        <f t="shared" si="103"/>
        <v>0.28177873695820943</v>
      </c>
      <c r="I759" s="2">
        <f t="shared" si="104"/>
        <v>21.983414830776397</v>
      </c>
    </row>
    <row r="760" spans="1:9" ht="13.5" x14ac:dyDescent="0.25">
      <c r="A760" s="3">
        <v>43110</v>
      </c>
      <c r="B760" s="2">
        <v>5.7117000000000004</v>
      </c>
      <c r="C760" s="2">
        <f t="shared" si="99"/>
        <v>7.0500000000000007E-2</v>
      </c>
      <c r="D760" s="2">
        <f t="shared" si="100"/>
        <v>7.0500000000000007E-2</v>
      </c>
      <c r="E760" s="2">
        <f t="shared" si="101"/>
        <v>0</v>
      </c>
      <c r="F760" s="2">
        <f t="shared" si="106"/>
        <v>1.3369369262872244E-2</v>
      </c>
      <c r="G760" s="2">
        <f t="shared" si="106"/>
        <v>2.9575173297742199E-2</v>
      </c>
      <c r="H760" s="2">
        <f t="shared" si="103"/>
        <v>0.45204703040211353</v>
      </c>
      <c r="I760" s="2">
        <f t="shared" si="104"/>
        <v>31.13170723381657</v>
      </c>
    </row>
    <row r="761" spans="1:9" ht="13.5" x14ac:dyDescent="0.25">
      <c r="A761" s="3">
        <v>43111</v>
      </c>
      <c r="B761" s="2">
        <v>5.8426</v>
      </c>
      <c r="C761" s="2">
        <f t="shared" si="99"/>
        <v>0.13089999999999957</v>
      </c>
      <c r="D761" s="2">
        <f t="shared" si="100"/>
        <v>0.13089999999999957</v>
      </c>
      <c r="E761" s="2">
        <f t="shared" si="101"/>
        <v>0</v>
      </c>
      <c r="F761" s="2">
        <f t="shared" si="106"/>
        <v>2.1764414315524196E-2</v>
      </c>
      <c r="G761" s="2">
        <f t="shared" si="106"/>
        <v>2.7462660919332044E-2</v>
      </c>
      <c r="H761" s="2">
        <f t="shared" si="103"/>
        <v>0.79250930488688998</v>
      </c>
      <c r="I761" s="2">
        <f t="shared" si="104"/>
        <v>44.21228401583658</v>
      </c>
    </row>
    <row r="762" spans="1:9" ht="13.5" x14ac:dyDescent="0.25">
      <c r="A762" s="3">
        <v>43112</v>
      </c>
      <c r="B762" s="2">
        <v>5.8426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2.0209813292986756E-2</v>
      </c>
      <c r="G762" s="2">
        <f t="shared" si="106"/>
        <v>2.5501042282236899E-2</v>
      </c>
      <c r="H762" s="2">
        <f t="shared" si="103"/>
        <v>0.79250930488689009</v>
      </c>
      <c r="I762" s="2">
        <f t="shared" si="104"/>
        <v>44.212284015836588</v>
      </c>
    </row>
    <row r="763" spans="1:9" ht="13.5" x14ac:dyDescent="0.25">
      <c r="A763" s="3">
        <v>43115</v>
      </c>
      <c r="B763" s="2">
        <v>5.7872000000000003</v>
      </c>
      <c r="C763" s="2">
        <f t="shared" si="99"/>
        <v>-5.5399999999999672E-2</v>
      </c>
      <c r="D763" s="2">
        <f t="shared" si="100"/>
        <v>0</v>
      </c>
      <c r="E763" s="2">
        <f t="shared" si="101"/>
        <v>5.5399999999999672E-2</v>
      </c>
      <c r="F763" s="2">
        <f t="shared" si="106"/>
        <v>1.876625520063056E-2</v>
      </c>
      <c r="G763" s="2">
        <f t="shared" si="106"/>
        <v>2.7636682119219956E-2</v>
      </c>
      <c r="H763" s="2">
        <f t="shared" si="103"/>
        <v>0.6790343037444263</v>
      </c>
      <c r="I763" s="2">
        <f t="shared" si="104"/>
        <v>40.441955368637018</v>
      </c>
    </row>
    <row r="764" spans="1:9" ht="13.5" x14ac:dyDescent="0.25">
      <c r="A764" s="3">
        <v>43116</v>
      </c>
      <c r="B764" s="2">
        <v>5.7619999999999996</v>
      </c>
      <c r="C764" s="2">
        <f t="shared" si="99"/>
        <v>-2.5200000000000777E-2</v>
      </c>
      <c r="D764" s="2">
        <f t="shared" si="100"/>
        <v>0</v>
      </c>
      <c r="E764" s="2">
        <f t="shared" si="101"/>
        <v>2.5200000000000777E-2</v>
      </c>
      <c r="F764" s="2">
        <f t="shared" si="106"/>
        <v>1.7425808400585521E-2</v>
      </c>
      <c r="G764" s="2">
        <f t="shared" si="106"/>
        <v>2.7462633396418586E-2</v>
      </c>
      <c r="H764" s="2">
        <f t="shared" si="103"/>
        <v>0.6345279474494252</v>
      </c>
      <c r="I764" s="2">
        <f t="shared" si="104"/>
        <v>38.820256847829668</v>
      </c>
    </row>
    <row r="765" spans="1:9" ht="13.5" x14ac:dyDescent="0.25">
      <c r="A765" s="3">
        <v>43117</v>
      </c>
      <c r="B765" s="2">
        <v>5.7923</v>
      </c>
      <c r="C765" s="2">
        <f t="shared" si="99"/>
        <v>3.0300000000000438E-2</v>
      </c>
      <c r="D765" s="2">
        <f t="shared" si="100"/>
        <v>3.0300000000000438E-2</v>
      </c>
      <c r="E765" s="2">
        <f t="shared" si="101"/>
        <v>0</v>
      </c>
      <c r="F765" s="2">
        <f t="shared" ref="F765:G780" si="107">((F764*13)+D765)/14</f>
        <v>1.8345393514829444E-2</v>
      </c>
      <c r="G765" s="2">
        <f t="shared" si="107"/>
        <v>2.550101672524583E-2</v>
      </c>
      <c r="H765" s="2">
        <f t="shared" si="103"/>
        <v>0.71939851310585712</v>
      </c>
      <c r="I765" s="2">
        <f t="shared" si="104"/>
        <v>41.840126510657647</v>
      </c>
    </row>
    <row r="766" spans="1:9" ht="13.5" x14ac:dyDescent="0.25">
      <c r="A766" s="3">
        <v>43118</v>
      </c>
      <c r="B766" s="2">
        <v>5.7923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1.7035008263770197E-2</v>
      </c>
      <c r="G766" s="2">
        <f t="shared" si="107"/>
        <v>2.3679515530585414E-2</v>
      </c>
      <c r="H766" s="2">
        <f t="shared" si="103"/>
        <v>0.71939851310585712</v>
      </c>
      <c r="I766" s="2">
        <f t="shared" si="104"/>
        <v>41.840126510657647</v>
      </c>
    </row>
    <row r="767" spans="1:9" ht="13.5" x14ac:dyDescent="0.25">
      <c r="A767" s="3">
        <v>43119</v>
      </c>
      <c r="B767" s="2">
        <v>5.9282000000000004</v>
      </c>
      <c r="C767" s="2">
        <f t="shared" si="99"/>
        <v>0.13590000000000035</v>
      </c>
      <c r="D767" s="2">
        <f t="shared" si="100"/>
        <v>0.13590000000000035</v>
      </c>
      <c r="E767" s="2">
        <f t="shared" si="101"/>
        <v>0</v>
      </c>
      <c r="F767" s="2">
        <f t="shared" si="107"/>
        <v>2.5525364816358063E-2</v>
      </c>
      <c r="G767" s="2">
        <f t="shared" si="107"/>
        <v>2.1988121564115028E-2</v>
      </c>
      <c r="H767" s="2">
        <f t="shared" si="103"/>
        <v>1.1608706429027513</v>
      </c>
      <c r="I767" s="2">
        <f t="shared" si="104"/>
        <v>53.722357083963388</v>
      </c>
    </row>
    <row r="768" spans="1:9" ht="13.5" x14ac:dyDescent="0.25">
      <c r="A768" s="3">
        <v>43122</v>
      </c>
      <c r="B768" s="2">
        <v>5.9231999999999996</v>
      </c>
      <c r="C768" s="2">
        <f t="shared" si="99"/>
        <v>-5.0000000000007816E-3</v>
      </c>
      <c r="D768" s="2">
        <f t="shared" si="100"/>
        <v>0</v>
      </c>
      <c r="E768" s="2">
        <f t="shared" si="101"/>
        <v>5.0000000000007816E-3</v>
      </c>
      <c r="F768" s="2">
        <f t="shared" si="107"/>
        <v>2.3702124472332487E-2</v>
      </c>
      <c r="G768" s="2">
        <f t="shared" si="107"/>
        <v>2.0774684309535441E-2</v>
      </c>
      <c r="H768" s="2">
        <f t="shared" si="103"/>
        <v>1.1409138218024988</v>
      </c>
      <c r="I768" s="2">
        <f t="shared" si="104"/>
        <v>53.290973704019976</v>
      </c>
    </row>
    <row r="769" spans="1:9" ht="13.5" x14ac:dyDescent="0.25">
      <c r="A769" s="3">
        <v>43123</v>
      </c>
      <c r="B769" s="2">
        <v>5.9433999999999996</v>
      </c>
      <c r="C769" s="2">
        <f t="shared" si="99"/>
        <v>2.0199999999999996E-2</v>
      </c>
      <c r="D769" s="2">
        <f t="shared" si="100"/>
        <v>2.0199999999999996E-2</v>
      </c>
      <c r="E769" s="2">
        <f t="shared" si="101"/>
        <v>0</v>
      </c>
      <c r="F769" s="2">
        <f t="shared" si="107"/>
        <v>2.3451972724308739E-2</v>
      </c>
      <c r="G769" s="2">
        <f t="shared" si="107"/>
        <v>1.9290778287425765E-2</v>
      </c>
      <c r="H769" s="2">
        <f t="shared" si="103"/>
        <v>1.2157089970597688</v>
      </c>
      <c r="I769" s="2">
        <f t="shared" si="104"/>
        <v>54.867719482703123</v>
      </c>
    </row>
    <row r="770" spans="1:9" ht="13.5" x14ac:dyDescent="0.25">
      <c r="A770" s="3">
        <v>43124</v>
      </c>
      <c r="B770" s="2">
        <v>5.9282000000000004</v>
      </c>
      <c r="C770" s="2">
        <f t="shared" si="99"/>
        <v>-1.5199999999999214E-2</v>
      </c>
      <c r="D770" s="2">
        <f t="shared" si="100"/>
        <v>0</v>
      </c>
      <c r="E770" s="2">
        <f t="shared" si="101"/>
        <v>1.5199999999999214E-2</v>
      </c>
      <c r="F770" s="2">
        <f t="shared" si="107"/>
        <v>2.1776831815429547E-2</v>
      </c>
      <c r="G770" s="2">
        <f t="shared" si="107"/>
        <v>1.899857983832387E-2</v>
      </c>
      <c r="H770" s="2">
        <f t="shared" si="103"/>
        <v>1.1462347186341475</v>
      </c>
      <c r="I770" s="2">
        <f t="shared" si="104"/>
        <v>53.406773671222936</v>
      </c>
    </row>
    <row r="771" spans="1:9" ht="13.5" x14ac:dyDescent="0.25">
      <c r="A771" s="3">
        <v>43125</v>
      </c>
      <c r="B771" s="2">
        <v>6.0441000000000003</v>
      </c>
      <c r="C771" s="2">
        <f t="shared" ref="C771:C834" si="108">B771-B770</f>
        <v>0.11589999999999989</v>
      </c>
      <c r="D771" s="2">
        <f t="shared" ref="D771:D834" si="109">IF(C771&gt;0,C771,0)</f>
        <v>0.11589999999999989</v>
      </c>
      <c r="E771" s="2">
        <f t="shared" ref="E771:E834" si="110">IF(C771&lt;0,-C771,0)</f>
        <v>0</v>
      </c>
      <c r="F771" s="2">
        <f t="shared" si="107"/>
        <v>2.8499915257184569E-2</v>
      </c>
      <c r="G771" s="2">
        <f t="shared" si="107"/>
        <v>1.7641538421300736E-2</v>
      </c>
      <c r="H771" s="2">
        <f t="shared" si="103"/>
        <v>1.6155005633053645</v>
      </c>
      <c r="I771" s="2">
        <f t="shared" si="104"/>
        <v>61.766400893592611</v>
      </c>
    </row>
    <row r="772" spans="1:9" ht="13.5" x14ac:dyDescent="0.25">
      <c r="A772" s="3">
        <v>43126</v>
      </c>
      <c r="B772" s="2">
        <v>6.0441000000000003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2.6464207024528529E-2</v>
      </c>
      <c r="G772" s="2">
        <f t="shared" si="107"/>
        <v>1.6381428534064969E-2</v>
      </c>
      <c r="H772" s="2">
        <f t="shared" si="103"/>
        <v>1.6155005633053645</v>
      </c>
      <c r="I772" s="2">
        <f t="shared" si="104"/>
        <v>61.766400893592611</v>
      </c>
    </row>
    <row r="773" spans="1:9" ht="13.5" x14ac:dyDescent="0.25">
      <c r="A773" s="3">
        <v>43129</v>
      </c>
      <c r="B773" s="2">
        <v>6.0441000000000003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2.4573906522776492E-2</v>
      </c>
      <c r="G773" s="2">
        <f t="shared" si="107"/>
        <v>1.5211326495917471E-2</v>
      </c>
      <c r="H773" s="2">
        <f t="shared" si="103"/>
        <v>1.6155005633053645</v>
      </c>
      <c r="I773" s="2">
        <f t="shared" si="104"/>
        <v>61.766400893592611</v>
      </c>
    </row>
    <row r="774" spans="1:9" ht="13.5" x14ac:dyDescent="0.25">
      <c r="A774" s="3">
        <v>43130</v>
      </c>
      <c r="B774" s="2">
        <v>6.2203999999999997</v>
      </c>
      <c r="C774" s="2">
        <f t="shared" si="108"/>
        <v>0.17629999999999946</v>
      </c>
      <c r="D774" s="2">
        <f t="shared" si="109"/>
        <v>0.17629999999999946</v>
      </c>
      <c r="E774" s="2">
        <f t="shared" si="110"/>
        <v>0</v>
      </c>
      <c r="F774" s="2">
        <f t="shared" si="107"/>
        <v>3.5411484628292418E-2</v>
      </c>
      <c r="G774" s="2">
        <f t="shared" si="107"/>
        <v>1.412480317478051E-2</v>
      </c>
      <c r="H774" s="2">
        <f t="shared" si="103"/>
        <v>2.5070426957537189</v>
      </c>
      <c r="I774" s="2">
        <f t="shared" si="104"/>
        <v>71.485947370678247</v>
      </c>
    </row>
    <row r="775" spans="1:9" ht="13.5" x14ac:dyDescent="0.25">
      <c r="A775" s="3">
        <v>43131</v>
      </c>
      <c r="B775" s="2">
        <v>6.2858999999999998</v>
      </c>
      <c r="C775" s="2">
        <f t="shared" si="108"/>
        <v>6.5500000000000114E-2</v>
      </c>
      <c r="D775" s="2">
        <f t="shared" si="109"/>
        <v>6.5500000000000114E-2</v>
      </c>
      <c r="E775" s="2">
        <f t="shared" si="110"/>
        <v>0</v>
      </c>
      <c r="F775" s="2">
        <f t="shared" si="107"/>
        <v>3.7560664297700108E-2</v>
      </c>
      <c r="G775" s="2">
        <f t="shared" si="107"/>
        <v>1.3115888662296188E-2</v>
      </c>
      <c r="H775" s="2">
        <f t="shared" si="103"/>
        <v>2.8637529080034438</v>
      </c>
      <c r="I775" s="2">
        <f t="shared" si="104"/>
        <v>74.118427761553207</v>
      </c>
    </row>
    <row r="776" spans="1:9" ht="13.5" x14ac:dyDescent="0.25">
      <c r="A776" s="3">
        <v>43132</v>
      </c>
      <c r="B776" s="2">
        <v>6.4772999999999996</v>
      </c>
      <c r="C776" s="2">
        <f t="shared" si="108"/>
        <v>0.19139999999999979</v>
      </c>
      <c r="D776" s="2">
        <f t="shared" si="109"/>
        <v>0.19139999999999979</v>
      </c>
      <c r="E776" s="2">
        <f t="shared" si="110"/>
        <v>0</v>
      </c>
      <c r="F776" s="2">
        <f t="shared" si="107"/>
        <v>4.8549188276435798E-2</v>
      </c>
      <c r="G776" s="2">
        <f t="shared" si="107"/>
        <v>1.2179039472132173E-2</v>
      </c>
      <c r="H776" s="2">
        <f t="shared" si="103"/>
        <v>3.9862904121072149</v>
      </c>
      <c r="I776" s="2">
        <f t="shared" si="104"/>
        <v>79.94501087277429</v>
      </c>
    </row>
    <row r="777" spans="1:9" ht="13.5" x14ac:dyDescent="0.25">
      <c r="A777" s="3">
        <v>43133</v>
      </c>
      <c r="B777" s="2">
        <v>6.5477999999999996</v>
      </c>
      <c r="C777" s="2">
        <f t="shared" si="108"/>
        <v>7.0500000000000007E-2</v>
      </c>
      <c r="D777" s="2">
        <f t="shared" si="109"/>
        <v>7.0500000000000007E-2</v>
      </c>
      <c r="E777" s="2">
        <f t="shared" si="110"/>
        <v>0</v>
      </c>
      <c r="F777" s="2">
        <f t="shared" si="107"/>
        <v>5.0117103399547523E-2</v>
      </c>
      <c r="G777" s="2">
        <f t="shared" si="107"/>
        <v>1.130910808126559E-2</v>
      </c>
      <c r="H777" s="2">
        <f t="shared" si="103"/>
        <v>4.4315699380900222</v>
      </c>
      <c r="I777" s="2">
        <f t="shared" si="104"/>
        <v>81.589116748966248</v>
      </c>
    </row>
    <row r="778" spans="1:9" ht="13.5" x14ac:dyDescent="0.25">
      <c r="A778" s="3">
        <v>43136</v>
      </c>
      <c r="B778" s="2">
        <v>6.5477999999999996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4.6537310299579845E-2</v>
      </c>
      <c r="G778" s="2">
        <f t="shared" si="107"/>
        <v>1.0501314646889475E-2</v>
      </c>
      <c r="H778" s="2">
        <f t="shared" si="103"/>
        <v>4.4315699380900231</v>
      </c>
      <c r="I778" s="2">
        <f t="shared" si="104"/>
        <v>81.589116748966262</v>
      </c>
    </row>
    <row r="779" spans="1:9" ht="13.5" x14ac:dyDescent="0.25">
      <c r="A779" s="3">
        <v>43137</v>
      </c>
      <c r="B779" s="2">
        <v>6.5477999999999996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4.3213216706752711E-2</v>
      </c>
      <c r="G779" s="2">
        <f t="shared" si="107"/>
        <v>9.7512207435402256E-3</v>
      </c>
      <c r="H779" s="2">
        <f t="shared" si="103"/>
        <v>4.4315699380900231</v>
      </c>
      <c r="I779" s="2">
        <f t="shared" si="104"/>
        <v>81.589116748966262</v>
      </c>
    </row>
    <row r="780" spans="1:9" ht="13.5" x14ac:dyDescent="0.25">
      <c r="A780" s="3">
        <v>43138</v>
      </c>
      <c r="B780" s="2">
        <v>6.5477999999999996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4.0126558370556085E-2</v>
      </c>
      <c r="G780" s="2">
        <f t="shared" si="107"/>
        <v>9.0547049761444953E-3</v>
      </c>
      <c r="H780" s="2">
        <f t="shared" si="103"/>
        <v>4.4315699380900231</v>
      </c>
      <c r="I780" s="2">
        <f t="shared" si="104"/>
        <v>81.589116748966262</v>
      </c>
    </row>
    <row r="781" spans="1:9" ht="13.5" x14ac:dyDescent="0.25">
      <c r="A781" s="3">
        <v>43139</v>
      </c>
      <c r="B781" s="2">
        <v>6.6383999999999999</v>
      </c>
      <c r="C781" s="2">
        <f t="shared" si="108"/>
        <v>9.0600000000000236E-2</v>
      </c>
      <c r="D781" s="2">
        <f t="shared" si="109"/>
        <v>9.0600000000000236E-2</v>
      </c>
      <c r="E781" s="2">
        <f t="shared" si="110"/>
        <v>0</v>
      </c>
      <c r="F781" s="2">
        <f t="shared" ref="F781:G796" si="111">((F780*13)+D781)/14</f>
        <v>4.373180420123067E-2</v>
      </c>
      <c r="G781" s="2">
        <f t="shared" si="111"/>
        <v>8.4079403349913168E-3</v>
      </c>
      <c r="H781" s="2">
        <f t="shared" si="103"/>
        <v>5.201250539235164</v>
      </c>
      <c r="I781" s="2">
        <f t="shared" si="104"/>
        <v>83.874220309709727</v>
      </c>
    </row>
    <row r="782" spans="1:9" ht="13.5" x14ac:dyDescent="0.25">
      <c r="A782" s="3">
        <v>43140</v>
      </c>
      <c r="B782" s="2">
        <v>6.5427</v>
      </c>
      <c r="C782" s="2">
        <f t="shared" si="108"/>
        <v>-9.5699999999999896E-2</v>
      </c>
      <c r="D782" s="2">
        <f t="shared" si="109"/>
        <v>0</v>
      </c>
      <c r="E782" s="2">
        <f t="shared" si="110"/>
        <v>9.5699999999999896E-2</v>
      </c>
      <c r="F782" s="2">
        <f t="shared" si="111"/>
        <v>4.0608103901142764E-2</v>
      </c>
      <c r="G782" s="2">
        <f t="shared" si="111"/>
        <v>1.4643087453920501E-2</v>
      </c>
      <c r="H782" s="2">
        <f t="shared" si="103"/>
        <v>2.773192745650813</v>
      </c>
      <c r="I782" s="2">
        <f t="shared" si="104"/>
        <v>73.497245770106645</v>
      </c>
    </row>
    <row r="783" spans="1:9" ht="13.5" x14ac:dyDescent="0.25">
      <c r="A783" s="3">
        <v>43143</v>
      </c>
      <c r="B783" s="2">
        <v>6.5377000000000001</v>
      </c>
      <c r="C783" s="2">
        <f t="shared" si="108"/>
        <v>-4.9999999999998934E-3</v>
      </c>
      <c r="D783" s="2">
        <f t="shared" si="109"/>
        <v>0</v>
      </c>
      <c r="E783" s="2">
        <f t="shared" si="110"/>
        <v>4.9999999999998934E-3</v>
      </c>
      <c r="F783" s="2">
        <f t="shared" si="111"/>
        <v>3.7707525051061133E-2</v>
      </c>
      <c r="G783" s="2">
        <f t="shared" si="111"/>
        <v>1.3954295492926172E-2</v>
      </c>
      <c r="H783" s="2">
        <f t="shared" si="103"/>
        <v>2.7022163225779581</v>
      </c>
      <c r="I783" s="2">
        <f t="shared" si="104"/>
        <v>72.989152635368654</v>
      </c>
    </row>
    <row r="784" spans="1:9" ht="13.5" x14ac:dyDescent="0.25">
      <c r="A784" s="3">
        <v>43144</v>
      </c>
      <c r="B784" s="2">
        <v>6.5427</v>
      </c>
      <c r="C784" s="2">
        <f t="shared" si="108"/>
        <v>4.9999999999998934E-3</v>
      </c>
      <c r="D784" s="2">
        <f t="shared" si="109"/>
        <v>4.9999999999998934E-3</v>
      </c>
      <c r="E784" s="2">
        <f t="shared" si="110"/>
        <v>0</v>
      </c>
      <c r="F784" s="2">
        <f t="shared" si="111"/>
        <v>3.5371273261699615E-2</v>
      </c>
      <c r="G784" s="2">
        <f t="shared" si="111"/>
        <v>1.2957560100574304E-2</v>
      </c>
      <c r="H784" s="2">
        <f t="shared" si="103"/>
        <v>2.7297788308257118</v>
      </c>
      <c r="I784" s="2">
        <f t="shared" si="104"/>
        <v>73.188758761370934</v>
      </c>
    </row>
    <row r="785" spans="1:9" ht="13.5" x14ac:dyDescent="0.25">
      <c r="A785" s="3">
        <v>43145</v>
      </c>
      <c r="B785" s="2">
        <v>6.5930999999999997</v>
      </c>
      <c r="C785" s="2">
        <f t="shared" si="108"/>
        <v>5.0399999999999778E-2</v>
      </c>
      <c r="D785" s="2">
        <f t="shared" si="109"/>
        <v>5.0399999999999778E-2</v>
      </c>
      <c r="E785" s="2">
        <f t="shared" si="110"/>
        <v>0</v>
      </c>
      <c r="F785" s="2">
        <f t="shared" si="111"/>
        <v>3.6444753743006771E-2</v>
      </c>
      <c r="G785" s="2">
        <f t="shared" si="111"/>
        <v>1.2032020093390425E-2</v>
      </c>
      <c r="H785" s="2">
        <f t="shared" ref="H785:H848" si="112">F785/G785</f>
        <v>3.0289804588197993</v>
      </c>
      <c r="I785" s="2">
        <f t="shared" ref="I785:I848" si="113">IF(G785=0,100,100-(100/(1+H785)))</f>
        <v>75.179825014764958</v>
      </c>
    </row>
    <row r="786" spans="1:9" ht="13.5" x14ac:dyDescent="0.25">
      <c r="A786" s="3">
        <v>43146</v>
      </c>
      <c r="B786" s="2">
        <v>6.5477999999999996</v>
      </c>
      <c r="C786" s="2">
        <f t="shared" si="108"/>
        <v>-4.5300000000000118E-2</v>
      </c>
      <c r="D786" s="2">
        <f t="shared" si="109"/>
        <v>0</v>
      </c>
      <c r="E786" s="2">
        <f t="shared" si="110"/>
        <v>4.5300000000000118E-2</v>
      </c>
      <c r="F786" s="2">
        <f t="shared" si="111"/>
        <v>3.3841557047077718E-2</v>
      </c>
      <c r="G786" s="2">
        <f t="shared" si="111"/>
        <v>1.4408304372433975E-2</v>
      </c>
      <c r="H786" s="2">
        <f t="shared" si="112"/>
        <v>2.3487536196017293</v>
      </c>
      <c r="I786" s="2">
        <f t="shared" si="113"/>
        <v>70.138143512662154</v>
      </c>
    </row>
    <row r="787" spans="1:9" ht="13.5" x14ac:dyDescent="0.25">
      <c r="A787" s="3">
        <v>43147</v>
      </c>
      <c r="B787" s="2">
        <v>6.6435000000000004</v>
      </c>
      <c r="C787" s="2">
        <f t="shared" si="108"/>
        <v>9.5700000000000784E-2</v>
      </c>
      <c r="D787" s="2">
        <f t="shared" si="109"/>
        <v>9.5700000000000784E-2</v>
      </c>
      <c r="E787" s="2">
        <f t="shared" si="110"/>
        <v>0</v>
      </c>
      <c r="F787" s="2">
        <f t="shared" si="111"/>
        <v>3.8260017258000802E-2</v>
      </c>
      <c r="G787" s="2">
        <f t="shared" si="111"/>
        <v>1.3379139774402976E-2</v>
      </c>
      <c r="H787" s="2">
        <f t="shared" si="112"/>
        <v>2.8596769226673318</v>
      </c>
      <c r="I787" s="2">
        <f t="shared" si="113"/>
        <v>74.091095704742983</v>
      </c>
    </row>
    <row r="788" spans="1:9" ht="13.5" x14ac:dyDescent="0.25">
      <c r="A788" s="3">
        <v>43150</v>
      </c>
      <c r="B788" s="2">
        <v>6.6383999999999999</v>
      </c>
      <c r="C788" s="2">
        <f t="shared" si="108"/>
        <v>-5.1000000000005485E-3</v>
      </c>
      <c r="D788" s="2">
        <f t="shared" si="109"/>
        <v>0</v>
      </c>
      <c r="E788" s="2">
        <f t="shared" si="110"/>
        <v>5.1000000000005485E-3</v>
      </c>
      <c r="F788" s="2">
        <f t="shared" si="111"/>
        <v>3.5527158882429313E-2</v>
      </c>
      <c r="G788" s="2">
        <f t="shared" si="111"/>
        <v>1.2787772647659944E-2</v>
      </c>
      <c r="H788" s="2">
        <f t="shared" si="112"/>
        <v>2.7782132089227036</v>
      </c>
      <c r="I788" s="2">
        <f t="shared" si="113"/>
        <v>73.532462444459725</v>
      </c>
    </row>
    <row r="789" spans="1:9" ht="13.5" x14ac:dyDescent="0.25">
      <c r="A789" s="3">
        <v>43151</v>
      </c>
      <c r="B789" s="2">
        <v>6.5880999999999998</v>
      </c>
      <c r="C789" s="2">
        <f t="shared" si="108"/>
        <v>-5.0300000000000011E-2</v>
      </c>
      <c r="D789" s="2">
        <f t="shared" si="109"/>
        <v>0</v>
      </c>
      <c r="E789" s="2">
        <f t="shared" si="110"/>
        <v>5.0300000000000011E-2</v>
      </c>
      <c r="F789" s="2">
        <f t="shared" si="111"/>
        <v>3.2989504676541506E-2</v>
      </c>
      <c r="G789" s="2">
        <f t="shared" si="111"/>
        <v>1.5467217458541377E-2</v>
      </c>
      <c r="H789" s="2">
        <f t="shared" si="112"/>
        <v>2.1328661580511943</v>
      </c>
      <c r="I789" s="2">
        <f t="shared" si="113"/>
        <v>68.080347210809293</v>
      </c>
    </row>
    <row r="790" spans="1:9" ht="13.5" x14ac:dyDescent="0.25">
      <c r="A790" s="3">
        <v>43152</v>
      </c>
      <c r="B790" s="2">
        <v>6.5377000000000001</v>
      </c>
      <c r="C790" s="2">
        <f t="shared" si="108"/>
        <v>-5.0399999999999778E-2</v>
      </c>
      <c r="D790" s="2">
        <f t="shared" si="109"/>
        <v>0</v>
      </c>
      <c r="E790" s="2">
        <f t="shared" si="110"/>
        <v>5.0399999999999778E-2</v>
      </c>
      <c r="F790" s="2">
        <f t="shared" si="111"/>
        <v>3.0633111485359969E-2</v>
      </c>
      <c r="G790" s="2">
        <f t="shared" si="111"/>
        <v>1.7962416211502692E-2</v>
      </c>
      <c r="H790" s="2">
        <f t="shared" si="112"/>
        <v>1.7054003829252811</v>
      </c>
      <c r="I790" s="2">
        <f t="shared" si="113"/>
        <v>63.036894416392251</v>
      </c>
    </row>
    <row r="791" spans="1:9" ht="13.5" x14ac:dyDescent="0.25">
      <c r="A791" s="3">
        <v>43153</v>
      </c>
      <c r="B791" s="2">
        <v>6.6334</v>
      </c>
      <c r="C791" s="2">
        <f t="shared" si="108"/>
        <v>9.5699999999999896E-2</v>
      </c>
      <c r="D791" s="2">
        <f t="shared" si="109"/>
        <v>9.5699999999999896E-2</v>
      </c>
      <c r="E791" s="2">
        <f t="shared" si="110"/>
        <v>0</v>
      </c>
      <c r="F791" s="2">
        <f t="shared" si="111"/>
        <v>3.5280746379262824E-2</v>
      </c>
      <c r="G791" s="2">
        <f t="shared" si="111"/>
        <v>1.6679386482109641E-2</v>
      </c>
      <c r="H791" s="2">
        <f t="shared" si="112"/>
        <v>2.1152304622897886</v>
      </c>
      <c r="I791" s="2">
        <f t="shared" si="113"/>
        <v>67.899646202580797</v>
      </c>
    </row>
    <row r="792" spans="1:9" ht="13.5" x14ac:dyDescent="0.25">
      <c r="A792" s="3">
        <v>43154</v>
      </c>
      <c r="B792" s="2">
        <v>6.6182999999999996</v>
      </c>
      <c r="C792" s="2">
        <f t="shared" si="108"/>
        <v>-1.5100000000000335E-2</v>
      </c>
      <c r="D792" s="2">
        <f t="shared" si="109"/>
        <v>0</v>
      </c>
      <c r="E792" s="2">
        <f t="shared" si="110"/>
        <v>1.5100000000000335E-2</v>
      </c>
      <c r="F792" s="2">
        <f t="shared" si="111"/>
        <v>3.2760693066458339E-2</v>
      </c>
      <c r="G792" s="2">
        <f t="shared" si="111"/>
        <v>1.6566573161958979E-2</v>
      </c>
      <c r="H792" s="2">
        <f t="shared" si="112"/>
        <v>1.977517785131637</v>
      </c>
      <c r="I792" s="2">
        <f t="shared" si="113"/>
        <v>66.414978107148755</v>
      </c>
    </row>
    <row r="793" spans="1:9" ht="13.5" x14ac:dyDescent="0.25">
      <c r="A793" s="3">
        <v>43157</v>
      </c>
      <c r="B793" s="2">
        <v>6.5477999999999996</v>
      </c>
      <c r="C793" s="2">
        <f t="shared" si="108"/>
        <v>-7.0500000000000007E-2</v>
      </c>
      <c r="D793" s="2">
        <f t="shared" si="109"/>
        <v>0</v>
      </c>
      <c r="E793" s="2">
        <f t="shared" si="110"/>
        <v>7.0500000000000007E-2</v>
      </c>
      <c r="F793" s="2">
        <f t="shared" si="111"/>
        <v>3.0420643561711314E-2</v>
      </c>
      <c r="G793" s="2">
        <f t="shared" si="111"/>
        <v>2.0418960793247624E-2</v>
      </c>
      <c r="H793" s="2">
        <f t="shared" si="112"/>
        <v>1.4898233004968187</v>
      </c>
      <c r="I793" s="2">
        <f t="shared" si="113"/>
        <v>59.83650728144201</v>
      </c>
    </row>
    <row r="794" spans="1:9" ht="13.5" x14ac:dyDescent="0.25">
      <c r="A794" s="3">
        <v>43158</v>
      </c>
      <c r="B794" s="2">
        <v>6.5477999999999996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2.8247740450160506E-2</v>
      </c>
      <c r="G794" s="2">
        <f t="shared" si="111"/>
        <v>1.8960463593729937E-2</v>
      </c>
      <c r="H794" s="2">
        <f t="shared" si="112"/>
        <v>1.4898233004968187</v>
      </c>
      <c r="I794" s="2">
        <f t="shared" si="113"/>
        <v>59.83650728144201</v>
      </c>
    </row>
    <row r="795" spans="1:9" ht="13.5" x14ac:dyDescent="0.25">
      <c r="A795" s="3">
        <v>43159</v>
      </c>
      <c r="B795" s="2">
        <v>6.5477999999999996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2.6230044703720472E-2</v>
      </c>
      <c r="G795" s="2">
        <f t="shared" si="111"/>
        <v>1.7606144765606371E-2</v>
      </c>
      <c r="H795" s="2">
        <f t="shared" si="112"/>
        <v>1.4898233004968187</v>
      </c>
      <c r="I795" s="2">
        <f t="shared" si="113"/>
        <v>59.83650728144201</v>
      </c>
    </row>
    <row r="796" spans="1:9" ht="13.5" x14ac:dyDescent="0.25">
      <c r="A796" s="3">
        <v>43160</v>
      </c>
      <c r="B796" s="2">
        <v>6.5980999999999996</v>
      </c>
      <c r="C796" s="2">
        <f t="shared" si="108"/>
        <v>5.0300000000000011E-2</v>
      </c>
      <c r="D796" s="2">
        <f t="shared" si="109"/>
        <v>5.0300000000000011E-2</v>
      </c>
      <c r="E796" s="2">
        <f t="shared" si="110"/>
        <v>0</v>
      </c>
      <c r="F796" s="2">
        <f t="shared" si="111"/>
        <v>2.7949327224883296E-2</v>
      </c>
      <c r="G796" s="2">
        <f t="shared" si="111"/>
        <v>1.6348562996634487E-2</v>
      </c>
      <c r="H796" s="2">
        <f t="shared" si="112"/>
        <v>1.7095892299914641</v>
      </c>
      <c r="I796" s="2">
        <f t="shared" si="113"/>
        <v>63.094036951012306</v>
      </c>
    </row>
    <row r="797" spans="1:9" ht="13.5" x14ac:dyDescent="0.25">
      <c r="A797" s="3">
        <v>43161</v>
      </c>
      <c r="B797" s="2">
        <v>6.6989000000000001</v>
      </c>
      <c r="C797" s="2">
        <f t="shared" si="108"/>
        <v>0.10080000000000044</v>
      </c>
      <c r="D797" s="2">
        <f t="shared" si="109"/>
        <v>0.10080000000000044</v>
      </c>
      <c r="E797" s="2">
        <f t="shared" si="110"/>
        <v>0</v>
      </c>
      <c r="F797" s="2">
        <f t="shared" ref="F797:G812" si="114">((F796*13)+D797)/14</f>
        <v>3.3152946708820234E-2</v>
      </c>
      <c r="G797" s="2">
        <f t="shared" si="114"/>
        <v>1.518080849687488E-2</v>
      </c>
      <c r="H797" s="2">
        <f t="shared" si="112"/>
        <v>2.1838722697572464</v>
      </c>
      <c r="I797" s="2">
        <f t="shared" si="113"/>
        <v>68.591704840086294</v>
      </c>
    </row>
    <row r="798" spans="1:9" ht="13.5" x14ac:dyDescent="0.25">
      <c r="A798" s="3">
        <v>43164</v>
      </c>
      <c r="B798" s="2">
        <v>6.6989000000000001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3.0784879086761644E-2</v>
      </c>
      <c r="G798" s="2">
        <f t="shared" si="114"/>
        <v>1.4096465032812389E-2</v>
      </c>
      <c r="H798" s="2">
        <f t="shared" si="112"/>
        <v>2.1838722697572459</v>
      </c>
      <c r="I798" s="2">
        <f t="shared" si="113"/>
        <v>68.591704840086294</v>
      </c>
    </row>
    <row r="799" spans="1:9" ht="13.5" x14ac:dyDescent="0.25">
      <c r="A799" s="3">
        <v>43165</v>
      </c>
      <c r="B799" s="2">
        <v>6.6989000000000001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2.8585959151992957E-2</v>
      </c>
      <c r="G799" s="2">
        <f t="shared" si="114"/>
        <v>1.3089574673325791E-2</v>
      </c>
      <c r="H799" s="2">
        <f t="shared" si="112"/>
        <v>2.1838722697572459</v>
      </c>
      <c r="I799" s="2">
        <f t="shared" si="113"/>
        <v>68.591704840086294</v>
      </c>
    </row>
    <row r="800" spans="1:9" ht="13.5" x14ac:dyDescent="0.25">
      <c r="A800" s="3">
        <v>43166</v>
      </c>
      <c r="B800" s="2">
        <v>6.6989000000000001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2.6544104926850606E-2</v>
      </c>
      <c r="G800" s="2">
        <f t="shared" si="114"/>
        <v>1.2154605053802519E-2</v>
      </c>
      <c r="H800" s="2">
        <f t="shared" si="112"/>
        <v>2.1838722697572464</v>
      </c>
      <c r="I800" s="2">
        <f t="shared" si="113"/>
        <v>68.591704840086294</v>
      </c>
    </row>
    <row r="801" spans="1:9" ht="13.5" x14ac:dyDescent="0.25">
      <c r="A801" s="3">
        <v>43167</v>
      </c>
      <c r="B801" s="2">
        <v>6.6989000000000001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2.464809743207556E-2</v>
      </c>
      <c r="G801" s="2">
        <f t="shared" si="114"/>
        <v>1.128641897853091E-2</v>
      </c>
      <c r="H801" s="2">
        <f t="shared" si="112"/>
        <v>2.1838722697572464</v>
      </c>
      <c r="I801" s="2">
        <f t="shared" si="113"/>
        <v>68.591704840086294</v>
      </c>
    </row>
    <row r="802" spans="1:9" ht="13.5" x14ac:dyDescent="0.25">
      <c r="A802" s="3">
        <v>43168</v>
      </c>
      <c r="B802" s="2">
        <v>6.6989000000000001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2.2887519044070163E-2</v>
      </c>
      <c r="G802" s="2">
        <f t="shared" si="114"/>
        <v>1.0480246194350132E-2</v>
      </c>
      <c r="H802" s="2">
        <f t="shared" si="112"/>
        <v>2.1838722697572459</v>
      </c>
      <c r="I802" s="2">
        <f t="shared" si="113"/>
        <v>68.591704840086294</v>
      </c>
    </row>
    <row r="803" spans="1:9" ht="13.5" x14ac:dyDescent="0.25">
      <c r="A803" s="3">
        <v>43171</v>
      </c>
      <c r="B803" s="2">
        <v>6.6687000000000003</v>
      </c>
      <c r="C803" s="2">
        <f t="shared" si="108"/>
        <v>-3.0199999999999783E-2</v>
      </c>
      <c r="D803" s="2">
        <f t="shared" si="109"/>
        <v>0</v>
      </c>
      <c r="E803" s="2">
        <f t="shared" si="110"/>
        <v>3.0199999999999783E-2</v>
      </c>
      <c r="F803" s="2">
        <f t="shared" si="114"/>
        <v>2.1252696255208009E-2</v>
      </c>
      <c r="G803" s="2">
        <f t="shared" si="114"/>
        <v>1.188880003761082E-2</v>
      </c>
      <c r="H803" s="2">
        <f t="shared" si="112"/>
        <v>1.7876233251441718</v>
      </c>
      <c r="I803" s="2">
        <f t="shared" si="113"/>
        <v>64.12714763217582</v>
      </c>
    </row>
    <row r="804" spans="1:9" ht="13.5" x14ac:dyDescent="0.25">
      <c r="A804" s="3">
        <v>43172</v>
      </c>
      <c r="B804" s="2">
        <v>6.6737000000000002</v>
      </c>
      <c r="C804" s="2">
        <f t="shared" si="108"/>
        <v>4.9999999999998934E-3</v>
      </c>
      <c r="D804" s="2">
        <f t="shared" si="109"/>
        <v>4.9999999999998934E-3</v>
      </c>
      <c r="E804" s="2">
        <f t="shared" si="110"/>
        <v>0</v>
      </c>
      <c r="F804" s="2">
        <f t="shared" si="114"/>
        <v>2.0091789379835998E-2</v>
      </c>
      <c r="G804" s="2">
        <f t="shared" si="114"/>
        <v>1.1039600034924334E-2</v>
      </c>
      <c r="H804" s="2">
        <f t="shared" si="112"/>
        <v>1.8199743936623252</v>
      </c>
      <c r="I804" s="2">
        <f t="shared" si="113"/>
        <v>64.538685094183023</v>
      </c>
    </row>
    <row r="805" spans="1:9" ht="13.5" x14ac:dyDescent="0.25">
      <c r="A805" s="3">
        <v>43173</v>
      </c>
      <c r="B805" s="2">
        <v>6.6635999999999997</v>
      </c>
      <c r="C805" s="2">
        <f t="shared" si="108"/>
        <v>-1.0100000000000442E-2</v>
      </c>
      <c r="D805" s="2">
        <f t="shared" si="109"/>
        <v>0</v>
      </c>
      <c r="E805" s="2">
        <f t="shared" si="110"/>
        <v>1.0100000000000442E-2</v>
      </c>
      <c r="F805" s="2">
        <f t="shared" si="114"/>
        <v>1.8656661566990567E-2</v>
      </c>
      <c r="G805" s="2">
        <f t="shared" si="114"/>
        <v>1.0972485746715485E-2</v>
      </c>
      <c r="H805" s="2">
        <f t="shared" si="112"/>
        <v>1.7003131284609114</v>
      </c>
      <c r="I805" s="2">
        <f t="shared" si="113"/>
        <v>62.967257779842498</v>
      </c>
    </row>
    <row r="806" spans="1:9" ht="13.5" x14ac:dyDescent="0.25">
      <c r="A806" s="3">
        <v>43174</v>
      </c>
      <c r="B806" s="2">
        <v>6.6989000000000001</v>
      </c>
      <c r="C806" s="2">
        <f t="shared" si="108"/>
        <v>3.5300000000000331E-2</v>
      </c>
      <c r="D806" s="2">
        <f t="shared" si="109"/>
        <v>3.5300000000000331E-2</v>
      </c>
      <c r="E806" s="2">
        <f t="shared" si="110"/>
        <v>0</v>
      </c>
      <c r="F806" s="2">
        <f t="shared" si="114"/>
        <v>1.9845471455062692E-2</v>
      </c>
      <c r="G806" s="2">
        <f t="shared" si="114"/>
        <v>1.0188736764807237E-2</v>
      </c>
      <c r="H806" s="2">
        <f t="shared" si="112"/>
        <v>1.9477852763465868</v>
      </c>
      <c r="I806" s="2">
        <f t="shared" si="113"/>
        <v>66.076226514050049</v>
      </c>
    </row>
    <row r="807" spans="1:9" ht="13.5" x14ac:dyDescent="0.25">
      <c r="A807" s="3">
        <v>43175</v>
      </c>
      <c r="B807" s="2">
        <v>6.6989000000000001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1.8427937779701069E-2</v>
      </c>
      <c r="G807" s="2">
        <f t="shared" si="114"/>
        <v>9.4609698530352913E-3</v>
      </c>
      <c r="H807" s="2">
        <f t="shared" si="112"/>
        <v>1.9477852763465866</v>
      </c>
      <c r="I807" s="2">
        <f t="shared" si="113"/>
        <v>66.076226514050035</v>
      </c>
    </row>
    <row r="808" spans="1:9" ht="13.5" x14ac:dyDescent="0.25">
      <c r="A808" s="3">
        <v>43178</v>
      </c>
      <c r="B808" s="2">
        <v>6.6485000000000003</v>
      </c>
      <c r="C808" s="2">
        <f t="shared" si="108"/>
        <v>-5.0399999999999778E-2</v>
      </c>
      <c r="D808" s="2">
        <f t="shared" si="109"/>
        <v>0</v>
      </c>
      <c r="E808" s="2">
        <f t="shared" si="110"/>
        <v>5.0399999999999778E-2</v>
      </c>
      <c r="F808" s="2">
        <f t="shared" si="114"/>
        <v>1.7111656509722423E-2</v>
      </c>
      <c r="G808" s="2">
        <f t="shared" si="114"/>
        <v>1.2385186292104182E-2</v>
      </c>
      <c r="H808" s="2">
        <f t="shared" si="112"/>
        <v>1.3816228602577796</v>
      </c>
      <c r="I808" s="2">
        <f t="shared" si="113"/>
        <v>58.011823925314395</v>
      </c>
    </row>
    <row r="809" spans="1:9" ht="13.5" x14ac:dyDescent="0.25">
      <c r="A809" s="3">
        <v>43180</v>
      </c>
      <c r="B809" s="2">
        <v>6.6485000000000003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1.5889395330456534E-2</v>
      </c>
      <c r="G809" s="2">
        <f t="shared" si="114"/>
        <v>1.1500530128382454E-2</v>
      </c>
      <c r="H809" s="2">
        <f t="shared" si="112"/>
        <v>1.3816228602577796</v>
      </c>
      <c r="I809" s="2">
        <f t="shared" si="113"/>
        <v>58.011823925314395</v>
      </c>
    </row>
    <row r="810" spans="1:9" ht="13.5" x14ac:dyDescent="0.25">
      <c r="A810" s="3">
        <v>43181</v>
      </c>
      <c r="B810" s="2">
        <v>6.6485000000000003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1.4754438521138211E-2</v>
      </c>
      <c r="G810" s="2">
        <f t="shared" si="114"/>
        <v>1.0679063690640851E-2</v>
      </c>
      <c r="H810" s="2">
        <f t="shared" si="112"/>
        <v>1.3816228602577794</v>
      </c>
      <c r="I810" s="2">
        <f t="shared" si="113"/>
        <v>58.011823925314388</v>
      </c>
    </row>
    <row r="811" spans="1:9" ht="13.5" x14ac:dyDescent="0.25">
      <c r="A811" s="3">
        <v>43182</v>
      </c>
      <c r="B811" s="2">
        <v>6.6485000000000003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1.3700550055342625E-2</v>
      </c>
      <c r="G811" s="2">
        <f t="shared" si="114"/>
        <v>9.9162734270236471E-3</v>
      </c>
      <c r="H811" s="2">
        <f t="shared" si="112"/>
        <v>1.3816228602577796</v>
      </c>
      <c r="I811" s="2">
        <f t="shared" si="113"/>
        <v>58.011823925314395</v>
      </c>
    </row>
    <row r="812" spans="1:9" ht="13.5" x14ac:dyDescent="0.25">
      <c r="A812" s="3">
        <v>43185</v>
      </c>
      <c r="B812" s="2">
        <v>6.6435000000000004</v>
      </c>
      <c r="C812" s="2">
        <f t="shared" si="108"/>
        <v>-4.9999999999998934E-3</v>
      </c>
      <c r="D812" s="2">
        <f t="shared" si="109"/>
        <v>0</v>
      </c>
      <c r="E812" s="2">
        <f t="shared" si="110"/>
        <v>4.9999999999998934E-3</v>
      </c>
      <c r="F812" s="2">
        <f t="shared" si="114"/>
        <v>1.2721939337103865E-2</v>
      </c>
      <c r="G812" s="2">
        <f t="shared" si="114"/>
        <v>9.5651110393790931E-3</v>
      </c>
      <c r="H812" s="2">
        <f t="shared" si="112"/>
        <v>1.3300357188461551</v>
      </c>
      <c r="I812" s="2">
        <f t="shared" si="113"/>
        <v>57.08220299321399</v>
      </c>
    </row>
    <row r="813" spans="1:9" ht="13.5" x14ac:dyDescent="0.25">
      <c r="A813" s="3">
        <v>43186</v>
      </c>
      <c r="B813" s="2">
        <v>6.6284000000000001</v>
      </c>
      <c r="C813" s="2">
        <f t="shared" si="108"/>
        <v>-1.5100000000000335E-2</v>
      </c>
      <c r="D813" s="2">
        <f t="shared" si="109"/>
        <v>0</v>
      </c>
      <c r="E813" s="2">
        <f t="shared" si="110"/>
        <v>1.5100000000000335E-2</v>
      </c>
      <c r="F813" s="2">
        <f t="shared" ref="F813:G828" si="115">((F812*13)+D813)/14</f>
        <v>1.1813229384453588E-2</v>
      </c>
      <c r="G813" s="2">
        <f t="shared" si="115"/>
        <v>9.9604602508520379E-3</v>
      </c>
      <c r="H813" s="2">
        <f t="shared" si="112"/>
        <v>1.1860124017304383</v>
      </c>
      <c r="I813" s="2">
        <f t="shared" si="113"/>
        <v>54.254605362329862</v>
      </c>
    </row>
    <row r="814" spans="1:9" ht="13.5" x14ac:dyDescent="0.25">
      <c r="A814" s="3">
        <v>43187</v>
      </c>
      <c r="B814" s="2">
        <v>6.6435000000000004</v>
      </c>
      <c r="C814" s="2">
        <f t="shared" si="108"/>
        <v>1.5100000000000335E-2</v>
      </c>
      <c r="D814" s="2">
        <f t="shared" si="109"/>
        <v>1.5100000000000335E-2</v>
      </c>
      <c r="E814" s="2">
        <f t="shared" si="110"/>
        <v>0</v>
      </c>
      <c r="F814" s="2">
        <f t="shared" si="115"/>
        <v>1.20479987141355E-2</v>
      </c>
      <c r="G814" s="2">
        <f t="shared" si="115"/>
        <v>9.2489988043626074E-3</v>
      </c>
      <c r="H814" s="2">
        <f t="shared" si="112"/>
        <v>1.302627340426582</v>
      </c>
      <c r="I814" s="2">
        <f t="shared" si="113"/>
        <v>56.571348631049389</v>
      </c>
    </row>
    <row r="815" spans="1:9" ht="13.5" x14ac:dyDescent="0.25">
      <c r="A815" s="3">
        <v>43188</v>
      </c>
      <c r="B815" s="2">
        <v>6.5477999999999996</v>
      </c>
      <c r="C815" s="2">
        <f t="shared" si="108"/>
        <v>-9.5700000000000784E-2</v>
      </c>
      <c r="D815" s="2">
        <f t="shared" si="109"/>
        <v>0</v>
      </c>
      <c r="E815" s="2">
        <f t="shared" si="110"/>
        <v>9.5700000000000784E-2</v>
      </c>
      <c r="F815" s="2">
        <f t="shared" si="115"/>
        <v>1.1187427377411536E-2</v>
      </c>
      <c r="G815" s="2">
        <f t="shared" si="115"/>
        <v>1.5424070318336761E-2</v>
      </c>
      <c r="H815" s="2">
        <f t="shared" si="112"/>
        <v>0.7253226383512702</v>
      </c>
      <c r="I815" s="2">
        <f t="shared" si="113"/>
        <v>42.039826188358219</v>
      </c>
    </row>
    <row r="816" spans="1:9" ht="13.5" x14ac:dyDescent="0.25">
      <c r="A816" s="3">
        <v>43189</v>
      </c>
      <c r="B816" s="2">
        <v>6.5477999999999996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1.0388325421882141E-2</v>
      </c>
      <c r="G816" s="2">
        <f t="shared" si="115"/>
        <v>1.4322351009884136E-2</v>
      </c>
      <c r="H816" s="2">
        <f t="shared" si="112"/>
        <v>0.7253226383512702</v>
      </c>
      <c r="I816" s="2">
        <f t="shared" si="113"/>
        <v>42.039826188358219</v>
      </c>
    </row>
    <row r="817" spans="1:9" ht="13.5" x14ac:dyDescent="0.25">
      <c r="A817" s="3">
        <v>43192</v>
      </c>
      <c r="B817" s="2">
        <v>6.5477999999999996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9.6463021774619868E-3</v>
      </c>
      <c r="G817" s="2">
        <f t="shared" si="115"/>
        <v>1.3299325937749556E-2</v>
      </c>
      <c r="H817" s="2">
        <f t="shared" si="112"/>
        <v>0.72532263835127009</v>
      </c>
      <c r="I817" s="2">
        <f t="shared" si="113"/>
        <v>42.039826188358212</v>
      </c>
    </row>
    <row r="818" spans="1:9" ht="13.5" x14ac:dyDescent="0.25">
      <c r="A818" s="3">
        <v>43193</v>
      </c>
      <c r="B818" s="2">
        <v>6.7442000000000002</v>
      </c>
      <c r="C818" s="2">
        <f t="shared" si="108"/>
        <v>0.19640000000000057</v>
      </c>
      <c r="D818" s="2">
        <f t="shared" si="109"/>
        <v>0.19640000000000057</v>
      </c>
      <c r="E818" s="2">
        <f t="shared" si="110"/>
        <v>0</v>
      </c>
      <c r="F818" s="2">
        <f t="shared" si="115"/>
        <v>2.2985852021929026E-2</v>
      </c>
      <c r="G818" s="2">
        <f t="shared" si="115"/>
        <v>1.2349374085053159E-2</v>
      </c>
      <c r="H818" s="2">
        <f t="shared" si="112"/>
        <v>1.8612969259510517</v>
      </c>
      <c r="I818" s="2">
        <f t="shared" si="113"/>
        <v>65.05081346398137</v>
      </c>
    </row>
    <row r="819" spans="1:9" ht="13.5" x14ac:dyDescent="0.25">
      <c r="A819" s="3">
        <v>43194</v>
      </c>
      <c r="B819" s="2">
        <v>6.6989000000000001</v>
      </c>
      <c r="C819" s="2">
        <f t="shared" si="108"/>
        <v>-4.5300000000000118E-2</v>
      </c>
      <c r="D819" s="2">
        <f t="shared" si="109"/>
        <v>0</v>
      </c>
      <c r="E819" s="2">
        <f t="shared" si="110"/>
        <v>4.5300000000000118E-2</v>
      </c>
      <c r="F819" s="2">
        <f t="shared" si="115"/>
        <v>2.1344005448934094E-2</v>
      </c>
      <c r="G819" s="2">
        <f t="shared" si="115"/>
        <v>1.4702990221835086E-2</v>
      </c>
      <c r="H819" s="2">
        <f t="shared" si="112"/>
        <v>1.4516778646316844</v>
      </c>
      <c r="I819" s="2">
        <f t="shared" si="113"/>
        <v>59.211607102785912</v>
      </c>
    </row>
    <row r="820" spans="1:9" ht="13.5" x14ac:dyDescent="0.25">
      <c r="A820" s="3">
        <v>43195</v>
      </c>
      <c r="B820" s="2">
        <v>6.7241</v>
      </c>
      <c r="C820" s="2">
        <f t="shared" si="108"/>
        <v>2.5199999999999889E-2</v>
      </c>
      <c r="D820" s="2">
        <f t="shared" si="109"/>
        <v>2.5199999999999889E-2</v>
      </c>
      <c r="E820" s="2">
        <f t="shared" si="110"/>
        <v>0</v>
      </c>
      <c r="F820" s="2">
        <f t="shared" si="115"/>
        <v>2.1619433631153078E-2</v>
      </c>
      <c r="G820" s="2">
        <f t="shared" si="115"/>
        <v>1.365277663456115E-2</v>
      </c>
      <c r="H820" s="2">
        <f t="shared" si="112"/>
        <v>1.583519177807746</v>
      </c>
      <c r="I820" s="2">
        <f t="shared" si="113"/>
        <v>61.293107146641994</v>
      </c>
    </row>
    <row r="821" spans="1:9" ht="13.5" x14ac:dyDescent="0.25">
      <c r="A821" s="3">
        <v>43196</v>
      </c>
      <c r="B821" s="2">
        <v>6.6989000000000001</v>
      </c>
      <c r="C821" s="2">
        <f t="shared" si="108"/>
        <v>-2.5199999999999889E-2</v>
      </c>
      <c r="D821" s="2">
        <f t="shared" si="109"/>
        <v>0</v>
      </c>
      <c r="E821" s="2">
        <f t="shared" si="110"/>
        <v>2.5199999999999889E-2</v>
      </c>
      <c r="F821" s="2">
        <f t="shared" si="115"/>
        <v>2.0075188371785003E-2</v>
      </c>
      <c r="G821" s="2">
        <f t="shared" si="115"/>
        <v>1.447757830352106E-2</v>
      </c>
      <c r="H821" s="2">
        <f t="shared" si="112"/>
        <v>1.3866399442579813</v>
      </c>
      <c r="I821" s="2">
        <f t="shared" si="113"/>
        <v>58.10008952519626</v>
      </c>
    </row>
    <row r="822" spans="1:9" ht="13.5" x14ac:dyDescent="0.25">
      <c r="A822" s="3">
        <v>43200</v>
      </c>
      <c r="B822" s="2">
        <v>6.5980999999999996</v>
      </c>
      <c r="C822" s="2">
        <f t="shared" si="108"/>
        <v>-0.10080000000000044</v>
      </c>
      <c r="D822" s="2">
        <f t="shared" si="109"/>
        <v>0</v>
      </c>
      <c r="E822" s="2">
        <f t="shared" si="110"/>
        <v>0.10080000000000044</v>
      </c>
      <c r="F822" s="2">
        <f t="shared" si="115"/>
        <v>1.8641246345228932E-2</v>
      </c>
      <c r="G822" s="2">
        <f t="shared" si="115"/>
        <v>2.0643465567555301E-2</v>
      </c>
      <c r="H822" s="2">
        <f t="shared" si="112"/>
        <v>0.90300953995470634</v>
      </c>
      <c r="I822" s="2">
        <f t="shared" si="113"/>
        <v>47.451655968902756</v>
      </c>
    </row>
    <row r="823" spans="1:9" ht="13.5" x14ac:dyDescent="0.25">
      <c r="A823" s="3">
        <v>43201</v>
      </c>
      <c r="B823" s="2">
        <v>6.5980999999999996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1.7309728749141152E-2</v>
      </c>
      <c r="G823" s="2">
        <f t="shared" si="115"/>
        <v>1.9168932312729921E-2</v>
      </c>
      <c r="H823" s="2">
        <f t="shared" si="112"/>
        <v>0.90300953995470634</v>
      </c>
      <c r="I823" s="2">
        <f t="shared" si="113"/>
        <v>47.451655968902756</v>
      </c>
    </row>
    <row r="824" spans="1:9" ht="13.5" x14ac:dyDescent="0.25">
      <c r="A824" s="3">
        <v>43202</v>
      </c>
      <c r="B824" s="2">
        <v>6.6485000000000003</v>
      </c>
      <c r="C824" s="2">
        <f t="shared" si="108"/>
        <v>5.0400000000000666E-2</v>
      </c>
      <c r="D824" s="2">
        <f t="shared" si="109"/>
        <v>5.0400000000000666E-2</v>
      </c>
      <c r="E824" s="2">
        <f t="shared" si="110"/>
        <v>0</v>
      </c>
      <c r="F824" s="2">
        <f t="shared" si="115"/>
        <v>1.9673319552773978E-2</v>
      </c>
      <c r="G824" s="2">
        <f t="shared" si="115"/>
        <v>1.779972286182064E-2</v>
      </c>
      <c r="H824" s="2">
        <f t="shared" si="112"/>
        <v>1.1052598799148774</v>
      </c>
      <c r="I824" s="2">
        <f t="shared" si="113"/>
        <v>52.49992604046426</v>
      </c>
    </row>
    <row r="825" spans="1:9" ht="13.5" x14ac:dyDescent="0.25">
      <c r="A825" s="3">
        <v>43203</v>
      </c>
      <c r="B825" s="2">
        <v>6.8449</v>
      </c>
      <c r="C825" s="2">
        <f t="shared" si="108"/>
        <v>0.19639999999999969</v>
      </c>
      <c r="D825" s="2">
        <f t="shared" si="109"/>
        <v>0.19639999999999969</v>
      </c>
      <c r="E825" s="2">
        <f t="shared" si="110"/>
        <v>0</v>
      </c>
      <c r="F825" s="2">
        <f t="shared" si="115"/>
        <v>3.2296653870432956E-2</v>
      </c>
      <c r="G825" s="2">
        <f t="shared" si="115"/>
        <v>1.6528314085976308E-2</v>
      </c>
      <c r="H825" s="2">
        <f t="shared" si="112"/>
        <v>1.954019853593872</v>
      </c>
      <c r="I825" s="2">
        <f t="shared" si="113"/>
        <v>66.147823997073132</v>
      </c>
    </row>
    <row r="826" spans="1:9" ht="13.5" x14ac:dyDescent="0.25">
      <c r="A826" s="3">
        <v>43206</v>
      </c>
      <c r="B826" s="2">
        <v>6.8449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2.9989750022544889E-2</v>
      </c>
      <c r="G826" s="2">
        <f t="shared" si="115"/>
        <v>1.5347720222692287E-2</v>
      </c>
      <c r="H826" s="2">
        <f t="shared" si="112"/>
        <v>1.9540198535938718</v>
      </c>
      <c r="I826" s="2">
        <f t="shared" si="113"/>
        <v>66.147823997073132</v>
      </c>
    </row>
    <row r="827" spans="1:9" ht="13.5" x14ac:dyDescent="0.25">
      <c r="A827" s="3">
        <v>43207</v>
      </c>
      <c r="B827" s="2">
        <v>7.0011000000000001</v>
      </c>
      <c r="C827" s="2">
        <f t="shared" si="108"/>
        <v>0.15620000000000012</v>
      </c>
      <c r="D827" s="2">
        <f t="shared" si="109"/>
        <v>0.15620000000000012</v>
      </c>
      <c r="E827" s="2">
        <f t="shared" si="110"/>
        <v>0</v>
      </c>
      <c r="F827" s="2">
        <f t="shared" si="115"/>
        <v>3.9004767878077398E-2</v>
      </c>
      <c r="G827" s="2">
        <f t="shared" si="115"/>
        <v>1.425145449249998E-2</v>
      </c>
      <c r="H827" s="2">
        <f t="shared" si="112"/>
        <v>2.7368973390473359</v>
      </c>
      <c r="I827" s="2">
        <f t="shared" si="113"/>
        <v>73.239832158329122</v>
      </c>
    </row>
    <row r="828" spans="1:9" ht="13.5" x14ac:dyDescent="0.25">
      <c r="A828" s="3">
        <v>43208</v>
      </c>
      <c r="B828" s="2">
        <v>7.0514000000000001</v>
      </c>
      <c r="C828" s="2">
        <f t="shared" si="108"/>
        <v>5.0300000000000011E-2</v>
      </c>
      <c r="D828" s="2">
        <f t="shared" si="109"/>
        <v>5.0300000000000011E-2</v>
      </c>
      <c r="E828" s="2">
        <f t="shared" si="110"/>
        <v>0</v>
      </c>
      <c r="F828" s="2">
        <f t="shared" si="115"/>
        <v>3.9811570172500442E-2</v>
      </c>
      <c r="G828" s="2">
        <f t="shared" si="115"/>
        <v>1.3233493457321411E-2</v>
      </c>
      <c r="H828" s="2">
        <f t="shared" si="112"/>
        <v>3.0083945936796268</v>
      </c>
      <c r="I828" s="2">
        <f t="shared" si="113"/>
        <v>75.052356332962233</v>
      </c>
    </row>
    <row r="829" spans="1:9" ht="13.5" x14ac:dyDescent="0.25">
      <c r="A829" s="3">
        <v>43209</v>
      </c>
      <c r="B829" s="2">
        <v>7.1017999999999999</v>
      </c>
      <c r="C829" s="2">
        <f t="shared" si="108"/>
        <v>5.0399999999999778E-2</v>
      </c>
      <c r="D829" s="2">
        <f t="shared" si="109"/>
        <v>5.0399999999999778E-2</v>
      </c>
      <c r="E829" s="2">
        <f t="shared" si="110"/>
        <v>0</v>
      </c>
      <c r="F829" s="2">
        <f t="shared" ref="F829:G844" si="116">((F828*13)+D829)/14</f>
        <v>4.0567886588750393E-2</v>
      </c>
      <c r="G829" s="2">
        <f t="shared" si="116"/>
        <v>1.2288243924655596E-2</v>
      </c>
      <c r="H829" s="2">
        <f t="shared" si="112"/>
        <v>3.3013575281780869</v>
      </c>
      <c r="I829" s="2">
        <f t="shared" si="113"/>
        <v>76.751525688133938</v>
      </c>
    </row>
    <row r="830" spans="1:9" ht="13.5" x14ac:dyDescent="0.25">
      <c r="A830" s="3">
        <v>43210</v>
      </c>
      <c r="B830" s="2">
        <v>7.3738000000000001</v>
      </c>
      <c r="C830" s="2">
        <f t="shared" si="108"/>
        <v>0.27200000000000024</v>
      </c>
      <c r="D830" s="2">
        <f t="shared" si="109"/>
        <v>0.27200000000000024</v>
      </c>
      <c r="E830" s="2">
        <f t="shared" si="110"/>
        <v>0</v>
      </c>
      <c r="F830" s="2">
        <f t="shared" si="116"/>
        <v>5.7098751832411095E-2</v>
      </c>
      <c r="G830" s="2">
        <f t="shared" si="116"/>
        <v>1.1410512215751624E-2</v>
      </c>
      <c r="H830" s="2">
        <f t="shared" si="112"/>
        <v>5.0040480876563285</v>
      </c>
      <c r="I830" s="2">
        <f t="shared" si="113"/>
        <v>83.344570439802254</v>
      </c>
    </row>
    <row r="831" spans="1:9" ht="13.5" x14ac:dyDescent="0.25">
      <c r="A831" s="3">
        <v>43213</v>
      </c>
      <c r="B831" s="2">
        <v>7.3033000000000001</v>
      </c>
      <c r="C831" s="2">
        <f t="shared" si="108"/>
        <v>-7.0500000000000007E-2</v>
      </c>
      <c r="D831" s="2">
        <f t="shared" si="109"/>
        <v>0</v>
      </c>
      <c r="E831" s="2">
        <f t="shared" si="110"/>
        <v>7.0500000000000007E-2</v>
      </c>
      <c r="F831" s="2">
        <f t="shared" si="116"/>
        <v>5.3020269558667447E-2</v>
      </c>
      <c r="G831" s="2">
        <f t="shared" si="116"/>
        <v>1.563118991462651E-2</v>
      </c>
      <c r="H831" s="2">
        <f t="shared" si="112"/>
        <v>3.391953513983923</v>
      </c>
      <c r="I831" s="2">
        <f t="shared" si="113"/>
        <v>77.231088698548092</v>
      </c>
    </row>
    <row r="832" spans="1:9" ht="13.5" x14ac:dyDescent="0.25">
      <c r="A832" s="3">
        <v>43214</v>
      </c>
      <c r="B832" s="2">
        <v>7.3033000000000001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4.9233107447334057E-2</v>
      </c>
      <c r="G832" s="2">
        <f t="shared" si="116"/>
        <v>1.4514676349296044E-2</v>
      </c>
      <c r="H832" s="2">
        <f t="shared" si="112"/>
        <v>3.391953513983923</v>
      </c>
      <c r="I832" s="2">
        <f t="shared" si="113"/>
        <v>77.231088698548092</v>
      </c>
    </row>
    <row r="833" spans="1:9" ht="13.5" x14ac:dyDescent="0.25">
      <c r="A833" s="3">
        <v>43215</v>
      </c>
      <c r="B833" s="2">
        <v>7.3033000000000001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4.571645691538162E-2</v>
      </c>
      <c r="G833" s="2">
        <f t="shared" si="116"/>
        <v>1.3477913752917755E-2</v>
      </c>
      <c r="H833" s="2">
        <f t="shared" si="112"/>
        <v>3.391953513983923</v>
      </c>
      <c r="I833" s="2">
        <f t="shared" si="113"/>
        <v>77.231088698548092</v>
      </c>
    </row>
    <row r="834" spans="1:9" ht="13.5" x14ac:dyDescent="0.25">
      <c r="A834" s="3">
        <v>43216</v>
      </c>
      <c r="B834" s="2">
        <v>7.1773999999999996</v>
      </c>
      <c r="C834" s="2">
        <f t="shared" si="108"/>
        <v>-0.12590000000000057</v>
      </c>
      <c r="D834" s="2">
        <f t="shared" si="109"/>
        <v>0</v>
      </c>
      <c r="E834" s="2">
        <f t="shared" si="110"/>
        <v>0.12590000000000057</v>
      </c>
      <c r="F834" s="2">
        <f t="shared" si="116"/>
        <v>4.2450995707140074E-2</v>
      </c>
      <c r="G834" s="2">
        <f t="shared" si="116"/>
        <v>2.1508062770566525E-2</v>
      </c>
      <c r="H834" s="2">
        <f t="shared" si="112"/>
        <v>1.9737247449934752</v>
      </c>
      <c r="I834" s="2">
        <f t="shared" si="113"/>
        <v>66.372139799300953</v>
      </c>
    </row>
    <row r="835" spans="1:9" ht="13.5" x14ac:dyDescent="0.25">
      <c r="A835" s="3">
        <v>43217</v>
      </c>
      <c r="B835" s="2">
        <v>7.1169000000000002</v>
      </c>
      <c r="C835" s="2">
        <f t="shared" ref="C835:C898" si="117">B835-B834</f>
        <v>-6.0499999999999332E-2</v>
      </c>
      <c r="D835" s="2">
        <f t="shared" ref="D835:D898" si="118">IF(C835&gt;0,C835,0)</f>
        <v>0</v>
      </c>
      <c r="E835" s="2">
        <f t="shared" ref="E835:E898" si="119">IF(C835&lt;0,-C835,0)</f>
        <v>6.0499999999999332E-2</v>
      </c>
      <c r="F835" s="2">
        <f t="shared" si="116"/>
        <v>3.9418781728058641E-2</v>
      </c>
      <c r="G835" s="2">
        <f t="shared" si="116"/>
        <v>2.4293201144097439E-2</v>
      </c>
      <c r="H835" s="2">
        <f t="shared" si="112"/>
        <v>1.6226260793809091</v>
      </c>
      <c r="I835" s="2">
        <f t="shared" si="113"/>
        <v>61.870279264665228</v>
      </c>
    </row>
    <row r="836" spans="1:9" ht="13.5" x14ac:dyDescent="0.25">
      <c r="A836" s="3">
        <v>43220</v>
      </c>
      <c r="B836" s="2">
        <v>7.0414000000000003</v>
      </c>
      <c r="C836" s="2">
        <f t="shared" si="117"/>
        <v>-7.5499999999999901E-2</v>
      </c>
      <c r="D836" s="2">
        <f t="shared" si="118"/>
        <v>0</v>
      </c>
      <c r="E836" s="2">
        <f t="shared" si="119"/>
        <v>7.5499999999999901E-2</v>
      </c>
      <c r="F836" s="2">
        <f t="shared" si="116"/>
        <v>3.660315446176874E-2</v>
      </c>
      <c r="G836" s="2">
        <f t="shared" si="116"/>
        <v>2.7950829633804759E-2</v>
      </c>
      <c r="H836" s="2">
        <f t="shared" si="112"/>
        <v>1.3095552061001989</v>
      </c>
      <c r="I836" s="2">
        <f t="shared" si="113"/>
        <v>56.701619543074237</v>
      </c>
    </row>
    <row r="837" spans="1:9" ht="13.5" x14ac:dyDescent="0.25">
      <c r="A837" s="3">
        <v>43222</v>
      </c>
      <c r="B837" s="2">
        <v>6.9809000000000001</v>
      </c>
      <c r="C837" s="2">
        <f t="shared" si="117"/>
        <v>-6.050000000000022E-2</v>
      </c>
      <c r="D837" s="2">
        <f t="shared" si="118"/>
        <v>0</v>
      </c>
      <c r="E837" s="2">
        <f t="shared" si="119"/>
        <v>6.050000000000022E-2</v>
      </c>
      <c r="F837" s="2">
        <f t="shared" si="116"/>
        <v>3.3988643428785256E-2</v>
      </c>
      <c r="G837" s="2">
        <f t="shared" si="116"/>
        <v>3.027577037424729E-2</v>
      </c>
      <c r="H837" s="2">
        <f t="shared" si="112"/>
        <v>1.1226351306223459</v>
      </c>
      <c r="I837" s="2">
        <f t="shared" si="113"/>
        <v>52.888747313495884</v>
      </c>
    </row>
    <row r="838" spans="1:9" ht="13.5" x14ac:dyDescent="0.25">
      <c r="A838" s="3">
        <v>43223</v>
      </c>
      <c r="B838" s="2">
        <v>6.9759000000000002</v>
      </c>
      <c r="C838" s="2">
        <f t="shared" si="117"/>
        <v>-4.9999999999998934E-3</v>
      </c>
      <c r="D838" s="2">
        <f t="shared" si="118"/>
        <v>0</v>
      </c>
      <c r="E838" s="2">
        <f t="shared" si="119"/>
        <v>4.9999999999998934E-3</v>
      </c>
      <c r="F838" s="2">
        <f t="shared" si="116"/>
        <v>3.1560883183872027E-2</v>
      </c>
      <c r="G838" s="2">
        <f t="shared" si="116"/>
        <v>2.8470358204658187E-2</v>
      </c>
      <c r="H838" s="2">
        <f t="shared" si="112"/>
        <v>1.1085523742623014</v>
      </c>
      <c r="I838" s="2">
        <f t="shared" si="113"/>
        <v>52.574097176511437</v>
      </c>
    </row>
    <row r="839" spans="1:9" ht="13.5" x14ac:dyDescent="0.25">
      <c r="A839" s="3">
        <v>43224</v>
      </c>
      <c r="B839" s="2">
        <v>6.9002999999999997</v>
      </c>
      <c r="C839" s="2">
        <f t="shared" si="117"/>
        <v>-7.5600000000000556E-2</v>
      </c>
      <c r="D839" s="2">
        <f t="shared" si="118"/>
        <v>0</v>
      </c>
      <c r="E839" s="2">
        <f t="shared" si="119"/>
        <v>7.5600000000000556E-2</v>
      </c>
      <c r="F839" s="2">
        <f t="shared" si="116"/>
        <v>2.9306534385024025E-2</v>
      </c>
      <c r="G839" s="2">
        <f t="shared" si="116"/>
        <v>3.1836761190039788E-2</v>
      </c>
      <c r="H839" s="2">
        <f t="shared" si="112"/>
        <v>0.92052499342152461</v>
      </c>
      <c r="I839" s="2">
        <f t="shared" si="113"/>
        <v>47.930904131664377</v>
      </c>
    </row>
    <row r="840" spans="1:9" ht="13.5" x14ac:dyDescent="0.25">
      <c r="A840" s="3">
        <v>43227</v>
      </c>
      <c r="B840" s="2">
        <v>6.9255000000000004</v>
      </c>
      <c r="C840" s="2">
        <f t="shared" si="117"/>
        <v>2.5200000000000777E-2</v>
      </c>
      <c r="D840" s="2">
        <f t="shared" si="118"/>
        <v>2.5200000000000777E-2</v>
      </c>
      <c r="E840" s="2">
        <f t="shared" si="119"/>
        <v>0</v>
      </c>
      <c r="F840" s="2">
        <f t="shared" si="116"/>
        <v>2.9013210500379506E-2</v>
      </c>
      <c r="G840" s="2">
        <f t="shared" si="116"/>
        <v>2.9562706819322659E-2</v>
      </c>
      <c r="H840" s="2">
        <f t="shared" si="112"/>
        <v>0.98141251671230612</v>
      </c>
      <c r="I840" s="2">
        <f t="shared" si="113"/>
        <v>49.530953722889173</v>
      </c>
    </row>
    <row r="841" spans="1:9" ht="13.5" x14ac:dyDescent="0.25">
      <c r="A841" s="3">
        <v>43228</v>
      </c>
      <c r="B841" s="2">
        <v>7.0414000000000003</v>
      </c>
      <c r="C841" s="2">
        <f t="shared" si="117"/>
        <v>0.11589999999999989</v>
      </c>
      <c r="D841" s="2">
        <f t="shared" si="118"/>
        <v>0.11589999999999989</v>
      </c>
      <c r="E841" s="2">
        <f t="shared" si="119"/>
        <v>0</v>
      </c>
      <c r="F841" s="2">
        <f t="shared" si="116"/>
        <v>3.5219409750352391E-2</v>
      </c>
      <c r="G841" s="2">
        <f t="shared" si="116"/>
        <v>2.7451084903656754E-2</v>
      </c>
      <c r="H841" s="2">
        <f t="shared" si="112"/>
        <v>1.2829878991653558</v>
      </c>
      <c r="I841" s="2">
        <f t="shared" si="113"/>
        <v>56.197752937473176</v>
      </c>
    </row>
    <row r="842" spans="1:9" ht="13.5" x14ac:dyDescent="0.25">
      <c r="A842" s="3">
        <v>43229</v>
      </c>
      <c r="B842" s="2">
        <v>7.1119000000000003</v>
      </c>
      <c r="C842" s="2">
        <f t="shared" si="117"/>
        <v>7.0500000000000007E-2</v>
      </c>
      <c r="D842" s="2">
        <f t="shared" si="118"/>
        <v>7.0500000000000007E-2</v>
      </c>
      <c r="E842" s="2">
        <f t="shared" si="119"/>
        <v>0</v>
      </c>
      <c r="F842" s="2">
        <f t="shared" si="116"/>
        <v>3.7739451911041506E-2</v>
      </c>
      <c r="G842" s="2">
        <f t="shared" si="116"/>
        <v>2.5490293124824127E-2</v>
      </c>
      <c r="H842" s="2">
        <f t="shared" si="112"/>
        <v>1.4805420920910612</v>
      </c>
      <c r="I842" s="2">
        <f t="shared" si="113"/>
        <v>59.686231360943594</v>
      </c>
    </row>
    <row r="843" spans="1:9" ht="13.5" x14ac:dyDescent="0.25">
      <c r="A843" s="3">
        <v>43230</v>
      </c>
      <c r="B843" s="2">
        <v>7.2881999999999998</v>
      </c>
      <c r="C843" s="2">
        <f t="shared" si="117"/>
        <v>0.17629999999999946</v>
      </c>
      <c r="D843" s="2">
        <f t="shared" si="118"/>
        <v>0.17629999999999946</v>
      </c>
      <c r="E843" s="2">
        <f t="shared" si="119"/>
        <v>0</v>
      </c>
      <c r="F843" s="2">
        <f t="shared" si="116"/>
        <v>4.763663391739565E-2</v>
      </c>
      <c r="G843" s="2">
        <f t="shared" si="116"/>
        <v>2.3669557901622403E-2</v>
      </c>
      <c r="H843" s="2">
        <f t="shared" si="112"/>
        <v>2.0125696523520809</v>
      </c>
      <c r="I843" s="2">
        <f t="shared" si="113"/>
        <v>66.805746741183412</v>
      </c>
    </row>
    <row r="844" spans="1:9" ht="13.5" x14ac:dyDescent="0.25">
      <c r="A844" s="3">
        <v>43231</v>
      </c>
      <c r="B844" s="2">
        <v>7.4543999999999997</v>
      </c>
      <c r="C844" s="2">
        <f t="shared" si="117"/>
        <v>0.1661999999999999</v>
      </c>
      <c r="D844" s="2">
        <f t="shared" si="118"/>
        <v>0.1661999999999999</v>
      </c>
      <c r="E844" s="2">
        <f t="shared" si="119"/>
        <v>0</v>
      </c>
      <c r="F844" s="2">
        <f t="shared" si="116"/>
        <v>5.6105445780438808E-2</v>
      </c>
      <c r="G844" s="2">
        <f t="shared" si="116"/>
        <v>2.1978875194363662E-2</v>
      </c>
      <c r="H844" s="2">
        <f t="shared" si="112"/>
        <v>2.5526986838173902</v>
      </c>
      <c r="I844" s="2">
        <f t="shared" si="113"/>
        <v>71.852383525937086</v>
      </c>
    </row>
    <row r="845" spans="1:9" ht="13.5" x14ac:dyDescent="0.25">
      <c r="A845" s="3">
        <v>43234</v>
      </c>
      <c r="B845" s="2">
        <v>7.7061999999999999</v>
      </c>
      <c r="C845" s="2">
        <f t="shared" si="117"/>
        <v>0.25180000000000025</v>
      </c>
      <c r="D845" s="2">
        <f t="shared" si="118"/>
        <v>0.25180000000000025</v>
      </c>
      <c r="E845" s="2">
        <f t="shared" si="119"/>
        <v>0</v>
      </c>
      <c r="F845" s="2">
        <f t="shared" ref="F845:G860" si="120">((F844*13)+D845)/14</f>
        <v>7.008362822469319E-2</v>
      </c>
      <c r="G845" s="2">
        <f t="shared" si="120"/>
        <v>2.04089555376234E-2</v>
      </c>
      <c r="H845" s="2">
        <f t="shared" si="112"/>
        <v>3.433964471895476</v>
      </c>
      <c r="I845" s="2">
        <f t="shared" si="113"/>
        <v>77.446819740246809</v>
      </c>
    </row>
    <row r="846" spans="1:9" ht="13.5" x14ac:dyDescent="0.25">
      <c r="A846" s="3">
        <v>43235</v>
      </c>
      <c r="B846" s="2">
        <v>7.681</v>
      </c>
      <c r="C846" s="2">
        <f t="shared" si="117"/>
        <v>-2.5199999999999889E-2</v>
      </c>
      <c r="D846" s="2">
        <f t="shared" si="118"/>
        <v>0</v>
      </c>
      <c r="E846" s="2">
        <f t="shared" si="119"/>
        <v>2.5199999999999889E-2</v>
      </c>
      <c r="F846" s="2">
        <f t="shared" si="120"/>
        <v>6.5077654780072242E-2</v>
      </c>
      <c r="G846" s="2">
        <f t="shared" si="120"/>
        <v>2.0751172999221721E-2</v>
      </c>
      <c r="H846" s="2">
        <f t="shared" si="112"/>
        <v>3.1360952357976584</v>
      </c>
      <c r="I846" s="2">
        <f t="shared" si="113"/>
        <v>75.822607000316154</v>
      </c>
    </row>
    <row r="847" spans="1:9" ht="13.5" x14ac:dyDescent="0.25">
      <c r="A847" s="3">
        <v>43236</v>
      </c>
      <c r="B847" s="2">
        <v>7.6055000000000001</v>
      </c>
      <c r="C847" s="2">
        <f t="shared" si="117"/>
        <v>-7.5499999999999901E-2</v>
      </c>
      <c r="D847" s="2">
        <f t="shared" si="118"/>
        <v>0</v>
      </c>
      <c r="E847" s="2">
        <f t="shared" si="119"/>
        <v>7.5499999999999901E-2</v>
      </c>
      <c r="F847" s="2">
        <f t="shared" si="120"/>
        <v>6.042925086720994E-2</v>
      </c>
      <c r="G847" s="2">
        <f t="shared" si="120"/>
        <v>2.4661803499277303E-2</v>
      </c>
      <c r="H847" s="2">
        <f t="shared" si="112"/>
        <v>2.450317588045853</v>
      </c>
      <c r="I847" s="2">
        <f t="shared" si="113"/>
        <v>71.017160754573695</v>
      </c>
    </row>
    <row r="848" spans="1:9" ht="13.5" x14ac:dyDescent="0.25">
      <c r="A848" s="3">
        <v>43237</v>
      </c>
      <c r="B848" s="2">
        <v>7.6055000000000001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5.6112875805266374E-2</v>
      </c>
      <c r="G848" s="2">
        <f t="shared" si="120"/>
        <v>2.2900246106471782E-2</v>
      </c>
      <c r="H848" s="2">
        <f t="shared" si="112"/>
        <v>2.450317588045853</v>
      </c>
      <c r="I848" s="2">
        <f t="shared" si="113"/>
        <v>71.017160754573695</v>
      </c>
    </row>
    <row r="849" spans="1:9" ht="13.5" x14ac:dyDescent="0.25">
      <c r="A849" s="3">
        <v>43238</v>
      </c>
      <c r="B849" s="2">
        <v>7.6003999999999996</v>
      </c>
      <c r="C849" s="2">
        <f t="shared" si="117"/>
        <v>-5.1000000000005485E-3</v>
      </c>
      <c r="D849" s="2">
        <f t="shared" si="118"/>
        <v>0</v>
      </c>
      <c r="E849" s="2">
        <f t="shared" si="119"/>
        <v>5.1000000000005485E-3</v>
      </c>
      <c r="F849" s="2">
        <f t="shared" si="120"/>
        <v>5.210481324774735E-2</v>
      </c>
      <c r="G849" s="2">
        <f t="shared" si="120"/>
        <v>2.162879995600955E-2</v>
      </c>
      <c r="H849" s="2">
        <f t="shared" ref="H849:H912" si="121">F849/G849</f>
        <v>2.4090478137355031</v>
      </c>
      <c r="I849" s="2">
        <f t="shared" ref="I849:I912" si="122">IF(G849=0,100,100-(100/(1+H849)))</f>
        <v>70.666295850387655</v>
      </c>
    </row>
    <row r="850" spans="1:9" ht="13.5" x14ac:dyDescent="0.25">
      <c r="A850" s="3">
        <v>43241</v>
      </c>
      <c r="B850" s="2">
        <v>7.6558999999999999</v>
      </c>
      <c r="C850" s="2">
        <f t="shared" si="117"/>
        <v>5.5500000000000327E-2</v>
      </c>
      <c r="D850" s="2">
        <f t="shared" si="118"/>
        <v>5.5500000000000327E-2</v>
      </c>
      <c r="E850" s="2">
        <f t="shared" si="119"/>
        <v>0</v>
      </c>
      <c r="F850" s="2">
        <f t="shared" si="120"/>
        <v>5.2347326587193987E-2</v>
      </c>
      <c r="G850" s="2">
        <f t="shared" si="120"/>
        <v>2.008388567343744E-2</v>
      </c>
      <c r="H850" s="2">
        <f t="shared" si="121"/>
        <v>2.6064342049321438</v>
      </c>
      <c r="I850" s="2">
        <f t="shared" si="122"/>
        <v>72.271780291114027</v>
      </c>
    </row>
    <row r="851" spans="1:9" ht="13.5" x14ac:dyDescent="0.25">
      <c r="A851" s="3">
        <v>43242</v>
      </c>
      <c r="B851" s="2">
        <v>7.6558999999999999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4.8608231830965846E-2</v>
      </c>
      <c r="G851" s="2">
        <f t="shared" si="120"/>
        <v>1.8649322411049052E-2</v>
      </c>
      <c r="H851" s="2">
        <f t="shared" si="121"/>
        <v>2.6064342049321438</v>
      </c>
      <c r="I851" s="2">
        <f t="shared" si="122"/>
        <v>72.271780291114027</v>
      </c>
    </row>
    <row r="852" spans="1:9" ht="13.5" x14ac:dyDescent="0.25">
      <c r="A852" s="3">
        <v>43243</v>
      </c>
      <c r="B852" s="2">
        <v>7.8825000000000003</v>
      </c>
      <c r="C852" s="2">
        <f t="shared" si="117"/>
        <v>0.22660000000000036</v>
      </c>
      <c r="D852" s="2">
        <f t="shared" si="118"/>
        <v>0.22660000000000036</v>
      </c>
      <c r="E852" s="2">
        <f t="shared" si="119"/>
        <v>0</v>
      </c>
      <c r="F852" s="2">
        <f t="shared" si="120"/>
        <v>6.1321929557325454E-2</v>
      </c>
      <c r="G852" s="2">
        <f t="shared" si="120"/>
        <v>1.7317227953116975E-2</v>
      </c>
      <c r="H852" s="2">
        <f t="shared" si="121"/>
        <v>3.5410938588637078</v>
      </c>
      <c r="I852" s="2">
        <f t="shared" si="122"/>
        <v>77.978874009659336</v>
      </c>
    </row>
    <row r="853" spans="1:9" ht="13.5" x14ac:dyDescent="0.25">
      <c r="A853" s="3">
        <v>43244</v>
      </c>
      <c r="B853" s="2">
        <v>8.2350999999999992</v>
      </c>
      <c r="C853" s="2">
        <f t="shared" si="117"/>
        <v>0.35259999999999891</v>
      </c>
      <c r="D853" s="2">
        <f t="shared" si="118"/>
        <v>0.35259999999999891</v>
      </c>
      <c r="E853" s="2">
        <f t="shared" si="119"/>
        <v>0</v>
      </c>
      <c r="F853" s="2">
        <f t="shared" si="120"/>
        <v>8.2127506017516422E-2</v>
      </c>
      <c r="G853" s="2">
        <f t="shared" si="120"/>
        <v>1.6080283099322905E-2</v>
      </c>
      <c r="H853" s="2">
        <f t="shared" si="121"/>
        <v>5.1073420480373617</v>
      </c>
      <c r="I853" s="2">
        <f t="shared" si="122"/>
        <v>83.626265040757673</v>
      </c>
    </row>
    <row r="854" spans="1:9" ht="13.5" x14ac:dyDescent="0.25">
      <c r="A854" s="3">
        <v>43245</v>
      </c>
      <c r="B854" s="2">
        <v>8.5573999999999995</v>
      </c>
      <c r="C854" s="2">
        <f t="shared" si="117"/>
        <v>0.32230000000000025</v>
      </c>
      <c r="D854" s="2">
        <f t="shared" si="118"/>
        <v>0.32230000000000025</v>
      </c>
      <c r="E854" s="2">
        <f t="shared" si="119"/>
        <v>0</v>
      </c>
      <c r="F854" s="2">
        <f t="shared" si="120"/>
        <v>9.928268415912242E-2</v>
      </c>
      <c r="G854" s="2">
        <f t="shared" si="120"/>
        <v>1.493169144937127E-2</v>
      </c>
      <c r="H854" s="2">
        <f t="shared" si="121"/>
        <v>6.6491250837695901</v>
      </c>
      <c r="I854" s="2">
        <f t="shared" si="122"/>
        <v>86.926609395865881</v>
      </c>
    </row>
    <row r="855" spans="1:9" ht="13.5" x14ac:dyDescent="0.25">
      <c r="A855" s="3">
        <v>43248</v>
      </c>
      <c r="B855" s="2">
        <v>8.3056000000000001</v>
      </c>
      <c r="C855" s="2">
        <f t="shared" si="117"/>
        <v>-0.25179999999999936</v>
      </c>
      <c r="D855" s="2">
        <f t="shared" si="118"/>
        <v>0</v>
      </c>
      <c r="E855" s="2">
        <f t="shared" si="119"/>
        <v>0.25179999999999936</v>
      </c>
      <c r="F855" s="2">
        <f t="shared" si="120"/>
        <v>9.2191063862042247E-2</v>
      </c>
      <c r="G855" s="2">
        <f t="shared" si="120"/>
        <v>3.1850856345844704E-2</v>
      </c>
      <c r="H855" s="2">
        <f t="shared" si="121"/>
        <v>2.8944610738564833</v>
      </c>
      <c r="I855" s="2">
        <f t="shared" si="122"/>
        <v>74.322506220103207</v>
      </c>
    </row>
    <row r="856" spans="1:9" ht="13.5" x14ac:dyDescent="0.25">
      <c r="A856" s="3">
        <v>43249</v>
      </c>
      <c r="B856" s="2">
        <v>8.4114000000000004</v>
      </c>
      <c r="C856" s="2">
        <f t="shared" si="117"/>
        <v>0.10580000000000034</v>
      </c>
      <c r="D856" s="2">
        <f t="shared" si="118"/>
        <v>0.10580000000000034</v>
      </c>
      <c r="E856" s="2">
        <f t="shared" si="119"/>
        <v>0</v>
      </c>
      <c r="F856" s="2">
        <f t="shared" si="120"/>
        <v>9.3163130729039256E-2</v>
      </c>
      <c r="G856" s="2">
        <f t="shared" si="120"/>
        <v>2.9575795178284368E-2</v>
      </c>
      <c r="H856" s="2">
        <f t="shared" si="121"/>
        <v>3.149978898874815</v>
      </c>
      <c r="I856" s="2">
        <f t="shared" si="122"/>
        <v>75.90349193652213</v>
      </c>
    </row>
    <row r="857" spans="1:9" ht="13.5" x14ac:dyDescent="0.25">
      <c r="A857" s="3">
        <v>43250</v>
      </c>
      <c r="B857" s="2">
        <v>8.5070999999999994</v>
      </c>
      <c r="C857" s="2">
        <f t="shared" si="117"/>
        <v>9.5699999999999008E-2</v>
      </c>
      <c r="D857" s="2">
        <f t="shared" si="118"/>
        <v>9.5699999999999008E-2</v>
      </c>
      <c r="E857" s="2">
        <f t="shared" si="119"/>
        <v>0</v>
      </c>
      <c r="F857" s="2">
        <f t="shared" si="120"/>
        <v>9.3344335676964957E-2</v>
      </c>
      <c r="G857" s="2">
        <f t="shared" si="120"/>
        <v>2.7463238379835487E-2</v>
      </c>
      <c r="H857" s="2">
        <f t="shared" si="121"/>
        <v>3.3988830590897021</v>
      </c>
      <c r="I857" s="2">
        <f t="shared" si="122"/>
        <v>77.266956484927817</v>
      </c>
    </row>
    <row r="858" spans="1:9" ht="13.5" x14ac:dyDescent="0.25">
      <c r="A858" s="3">
        <v>43251</v>
      </c>
      <c r="B858" s="2">
        <v>8.5625</v>
      </c>
      <c r="C858" s="2">
        <f t="shared" si="117"/>
        <v>5.540000000000056E-2</v>
      </c>
      <c r="D858" s="2">
        <f t="shared" si="118"/>
        <v>5.540000000000056E-2</v>
      </c>
      <c r="E858" s="2">
        <f t="shared" si="119"/>
        <v>0</v>
      </c>
      <c r="F858" s="2">
        <f t="shared" si="120"/>
        <v>9.0634025985753208E-2</v>
      </c>
      <c r="G858" s="2">
        <f t="shared" si="120"/>
        <v>2.5501578495561526E-2</v>
      </c>
      <c r="H858" s="2">
        <f t="shared" si="121"/>
        <v>3.5540555264658535</v>
      </c>
      <c r="I858" s="2">
        <f t="shared" si="122"/>
        <v>78.041550126288342</v>
      </c>
    </row>
    <row r="859" spans="1:9" ht="13.5" x14ac:dyDescent="0.25">
      <c r="A859" s="3">
        <v>43252</v>
      </c>
      <c r="B859" s="2">
        <v>8.7286999999999999</v>
      </c>
      <c r="C859" s="2">
        <f t="shared" si="117"/>
        <v>0.1661999999999999</v>
      </c>
      <c r="D859" s="2">
        <f t="shared" si="118"/>
        <v>0.1661999999999999</v>
      </c>
      <c r="E859" s="2">
        <f t="shared" si="119"/>
        <v>0</v>
      </c>
      <c r="F859" s="2">
        <f t="shared" si="120"/>
        <v>9.6031595558199401E-2</v>
      </c>
      <c r="G859" s="2">
        <f t="shared" si="120"/>
        <v>2.368003717444999E-2</v>
      </c>
      <c r="H859" s="2">
        <f t="shared" si="121"/>
        <v>4.0553819595272618</v>
      </c>
      <c r="I859" s="2">
        <f t="shared" si="122"/>
        <v>80.21910098968047</v>
      </c>
    </row>
    <row r="860" spans="1:9" ht="13.5" x14ac:dyDescent="0.25">
      <c r="A860" s="3">
        <v>43255</v>
      </c>
      <c r="B860" s="2">
        <v>9.0158000000000005</v>
      </c>
      <c r="C860" s="2">
        <f t="shared" si="117"/>
        <v>0.28710000000000058</v>
      </c>
      <c r="D860" s="2">
        <f t="shared" si="118"/>
        <v>0.28710000000000058</v>
      </c>
      <c r="E860" s="2">
        <f t="shared" si="119"/>
        <v>0</v>
      </c>
      <c r="F860" s="2">
        <f t="shared" si="120"/>
        <v>0.10967933873261378</v>
      </c>
      <c r="G860" s="2">
        <f t="shared" si="120"/>
        <v>2.1988605947703559E-2</v>
      </c>
      <c r="H860" s="2">
        <f t="shared" si="121"/>
        <v>4.9880078343060417</v>
      </c>
      <c r="I860" s="2">
        <f t="shared" si="122"/>
        <v>83.299955048975121</v>
      </c>
    </row>
    <row r="861" spans="1:9" ht="13.5" x14ac:dyDescent="0.25">
      <c r="A861" s="3">
        <v>43256</v>
      </c>
      <c r="B861" s="2">
        <v>8.9149999999999991</v>
      </c>
      <c r="C861" s="2">
        <f t="shared" si="117"/>
        <v>-0.10080000000000133</v>
      </c>
      <c r="D861" s="2">
        <f t="shared" si="118"/>
        <v>0</v>
      </c>
      <c r="E861" s="2">
        <f t="shared" si="119"/>
        <v>0.10080000000000133</v>
      </c>
      <c r="F861" s="2">
        <f t="shared" ref="F861:G876" si="123">((F860*13)+D861)/14</f>
        <v>0.1018451002517128</v>
      </c>
      <c r="G861" s="2">
        <f t="shared" si="123"/>
        <v>2.7617991237153399E-2</v>
      </c>
      <c r="H861" s="2">
        <f t="shared" si="121"/>
        <v>3.6876360549606004</v>
      </c>
      <c r="I861" s="2">
        <f t="shared" si="122"/>
        <v>78.667285849937741</v>
      </c>
    </row>
    <row r="862" spans="1:9" ht="13.5" x14ac:dyDescent="0.25">
      <c r="A862" s="3">
        <v>43257</v>
      </c>
      <c r="B862" s="2">
        <v>9.0661000000000005</v>
      </c>
      <c r="C862" s="2">
        <f t="shared" si="117"/>
        <v>0.15110000000000134</v>
      </c>
      <c r="D862" s="2">
        <f t="shared" si="118"/>
        <v>0.15110000000000134</v>
      </c>
      <c r="E862" s="2">
        <f t="shared" si="119"/>
        <v>0</v>
      </c>
      <c r="F862" s="2">
        <f t="shared" si="123"/>
        <v>0.10536330737659054</v>
      </c>
      <c r="G862" s="2">
        <f t="shared" si="123"/>
        <v>2.5645277577356729E-2</v>
      </c>
      <c r="H862" s="2">
        <f t="shared" si="121"/>
        <v>4.1084876955911813</v>
      </c>
      <c r="I862" s="2">
        <f t="shared" si="122"/>
        <v>80.424735076429016</v>
      </c>
    </row>
    <row r="863" spans="1:9" ht="13.5" x14ac:dyDescent="0.25">
      <c r="A863" s="3">
        <v>43258</v>
      </c>
      <c r="B863" s="2">
        <v>9.2272999999999996</v>
      </c>
      <c r="C863" s="2">
        <f t="shared" si="117"/>
        <v>0.16119999999999912</v>
      </c>
      <c r="D863" s="2">
        <f t="shared" si="118"/>
        <v>0.16119999999999912</v>
      </c>
      <c r="E863" s="2">
        <f t="shared" si="119"/>
        <v>0</v>
      </c>
      <c r="F863" s="2">
        <f t="shared" si="123"/>
        <v>0.10935164256397686</v>
      </c>
      <c r="G863" s="2">
        <f t="shared" si="123"/>
        <v>2.3813472036116966E-2</v>
      </c>
      <c r="H863" s="2">
        <f t="shared" si="121"/>
        <v>4.5920075156670768</v>
      </c>
      <c r="I863" s="2">
        <f t="shared" si="122"/>
        <v>82.117334477854172</v>
      </c>
    </row>
    <row r="864" spans="1:9" ht="13.5" x14ac:dyDescent="0.25">
      <c r="A864" s="3">
        <v>43259</v>
      </c>
      <c r="B864" s="2">
        <v>9.1165000000000003</v>
      </c>
      <c r="C864" s="2">
        <f t="shared" si="117"/>
        <v>-0.11079999999999934</v>
      </c>
      <c r="D864" s="2">
        <f t="shared" si="118"/>
        <v>0</v>
      </c>
      <c r="E864" s="2">
        <f t="shared" si="119"/>
        <v>0.11079999999999934</v>
      </c>
      <c r="F864" s="2">
        <f t="shared" si="123"/>
        <v>0.10154081095226422</v>
      </c>
      <c r="G864" s="2">
        <f t="shared" si="123"/>
        <v>3.0026795462108565E-2</v>
      </c>
      <c r="H864" s="2">
        <f t="shared" si="121"/>
        <v>3.3816732484956868</v>
      </c>
      <c r="I864" s="2">
        <f t="shared" si="122"/>
        <v>77.177668363488323</v>
      </c>
    </row>
    <row r="865" spans="1:9" ht="13.5" x14ac:dyDescent="0.25">
      <c r="A865" s="3">
        <v>43262</v>
      </c>
      <c r="B865" s="2">
        <v>9.2324000000000002</v>
      </c>
      <c r="C865" s="2">
        <f t="shared" si="117"/>
        <v>0.11589999999999989</v>
      </c>
      <c r="D865" s="2">
        <f t="shared" si="118"/>
        <v>0.11589999999999989</v>
      </c>
      <c r="E865" s="2">
        <f t="shared" si="119"/>
        <v>0</v>
      </c>
      <c r="F865" s="2">
        <f t="shared" si="123"/>
        <v>0.10256646731281678</v>
      </c>
      <c r="G865" s="2">
        <f t="shared" si="123"/>
        <v>2.7882024357672237E-2</v>
      </c>
      <c r="H865" s="2">
        <f t="shared" si="121"/>
        <v>3.6785875371561314</v>
      </c>
      <c r="I865" s="2">
        <f t="shared" si="122"/>
        <v>78.626027790262356</v>
      </c>
    </row>
    <row r="866" spans="1:9" ht="13.5" x14ac:dyDescent="0.25">
      <c r="A866" s="3">
        <v>43263</v>
      </c>
      <c r="B866" s="2">
        <v>9.5043000000000006</v>
      </c>
      <c r="C866" s="2">
        <f t="shared" si="117"/>
        <v>0.27190000000000047</v>
      </c>
      <c r="D866" s="2">
        <f t="shared" si="118"/>
        <v>0.27190000000000047</v>
      </c>
      <c r="E866" s="2">
        <f t="shared" si="119"/>
        <v>0</v>
      </c>
      <c r="F866" s="2">
        <f t="shared" si="123"/>
        <v>0.11466171964761562</v>
      </c>
      <c r="G866" s="2">
        <f t="shared" si="123"/>
        <v>2.589045118926708E-2</v>
      </c>
      <c r="H866" s="2">
        <f t="shared" si="121"/>
        <v>4.4287262052485508</v>
      </c>
      <c r="I866" s="2">
        <f t="shared" si="122"/>
        <v>81.579472565162902</v>
      </c>
    </row>
    <row r="867" spans="1:9" ht="13.5" x14ac:dyDescent="0.25">
      <c r="A867" s="3">
        <v>43264</v>
      </c>
      <c r="B867" s="2">
        <v>9.59</v>
      </c>
      <c r="C867" s="2">
        <f t="shared" si="117"/>
        <v>8.5699999999999221E-2</v>
      </c>
      <c r="D867" s="2">
        <f t="shared" si="118"/>
        <v>8.5699999999999221E-2</v>
      </c>
      <c r="E867" s="2">
        <f t="shared" si="119"/>
        <v>0</v>
      </c>
      <c r="F867" s="2">
        <f t="shared" si="123"/>
        <v>0.1125930253870716</v>
      </c>
      <c r="G867" s="2">
        <f t="shared" si="123"/>
        <v>2.4041133247176574E-2</v>
      </c>
      <c r="H867" s="2">
        <f t="shared" si="121"/>
        <v>4.6833493342205363</v>
      </c>
      <c r="I867" s="2">
        <f t="shared" si="122"/>
        <v>82.404741619896413</v>
      </c>
    </row>
    <row r="868" spans="1:9" ht="13.5" x14ac:dyDescent="0.25">
      <c r="A868" s="3">
        <v>43265</v>
      </c>
      <c r="B868" s="2">
        <v>9.5648</v>
      </c>
      <c r="C868" s="2">
        <f t="shared" si="117"/>
        <v>-2.5199999999999889E-2</v>
      </c>
      <c r="D868" s="2">
        <f t="shared" si="118"/>
        <v>0</v>
      </c>
      <c r="E868" s="2">
        <f t="shared" si="119"/>
        <v>2.5199999999999889E-2</v>
      </c>
      <c r="F868" s="2">
        <f t="shared" si="123"/>
        <v>0.1045506664308522</v>
      </c>
      <c r="G868" s="2">
        <f t="shared" si="123"/>
        <v>2.4123909443806813E-2</v>
      </c>
      <c r="H868" s="2">
        <f t="shared" si="121"/>
        <v>4.3339022920139865</v>
      </c>
      <c r="I868" s="2">
        <f t="shared" si="122"/>
        <v>81.252000031998747</v>
      </c>
    </row>
    <row r="869" spans="1:9" ht="13.5" x14ac:dyDescent="0.25">
      <c r="A869" s="3">
        <v>43269</v>
      </c>
      <c r="B869" s="2">
        <v>9.8368000000000002</v>
      </c>
      <c r="C869" s="2">
        <f t="shared" si="117"/>
        <v>0.27200000000000024</v>
      </c>
      <c r="D869" s="2">
        <f t="shared" si="118"/>
        <v>0.27200000000000024</v>
      </c>
      <c r="E869" s="2">
        <f t="shared" si="119"/>
        <v>0</v>
      </c>
      <c r="F869" s="2">
        <f t="shared" si="123"/>
        <v>0.11651133311436278</v>
      </c>
      <c r="G869" s="2">
        <f t="shared" si="123"/>
        <v>2.240077305496347E-2</v>
      </c>
      <c r="H869" s="2">
        <f t="shared" si="121"/>
        <v>5.201219298480714</v>
      </c>
      <c r="I869" s="2">
        <f t="shared" si="122"/>
        <v>83.874139070601842</v>
      </c>
    </row>
    <row r="870" spans="1:9" ht="13.5" x14ac:dyDescent="0.25">
      <c r="A870" s="3">
        <v>43270</v>
      </c>
      <c r="B870" s="2">
        <v>9.0862999999999996</v>
      </c>
      <c r="C870" s="2">
        <f t="shared" si="117"/>
        <v>-0.75050000000000061</v>
      </c>
      <c r="D870" s="2">
        <f t="shared" si="118"/>
        <v>0</v>
      </c>
      <c r="E870" s="2">
        <f t="shared" si="119"/>
        <v>0.75050000000000061</v>
      </c>
      <c r="F870" s="2">
        <f t="shared" si="123"/>
        <v>0.10818909503476544</v>
      </c>
      <c r="G870" s="2">
        <f t="shared" si="123"/>
        <v>7.4407860693894698E-2</v>
      </c>
      <c r="H870" s="2">
        <f t="shared" si="121"/>
        <v>1.454000881437014</v>
      </c>
      <c r="I870" s="2">
        <f t="shared" si="122"/>
        <v>59.250218385642142</v>
      </c>
    </row>
    <row r="871" spans="1:9" ht="13.5" x14ac:dyDescent="0.25">
      <c r="A871" s="3">
        <v>43271</v>
      </c>
      <c r="B871" s="2">
        <v>9.0661000000000005</v>
      </c>
      <c r="C871" s="2">
        <f t="shared" si="117"/>
        <v>-2.0199999999999108E-2</v>
      </c>
      <c r="D871" s="2">
        <f t="shared" si="118"/>
        <v>0</v>
      </c>
      <c r="E871" s="2">
        <f t="shared" si="119"/>
        <v>2.0199999999999108E-2</v>
      </c>
      <c r="F871" s="2">
        <f t="shared" si="123"/>
        <v>0.10046130253228221</v>
      </c>
      <c r="G871" s="2">
        <f t="shared" si="123"/>
        <v>7.0535870644330728E-2</v>
      </c>
      <c r="H871" s="2">
        <f t="shared" si="121"/>
        <v>1.4242583470592876</v>
      </c>
      <c r="I871" s="2">
        <f t="shared" si="122"/>
        <v>58.750270934901145</v>
      </c>
    </row>
    <row r="872" spans="1:9" ht="13.5" x14ac:dyDescent="0.25">
      <c r="A872" s="3">
        <v>43272</v>
      </c>
      <c r="B872" s="2">
        <v>9.9659999999999993</v>
      </c>
      <c r="C872" s="2">
        <f t="shared" si="117"/>
        <v>0.89989999999999881</v>
      </c>
      <c r="D872" s="2">
        <f t="shared" si="118"/>
        <v>0.89989999999999881</v>
      </c>
      <c r="E872" s="2">
        <f t="shared" si="119"/>
        <v>0</v>
      </c>
      <c r="F872" s="2">
        <f t="shared" si="123"/>
        <v>0.15756406663711914</v>
      </c>
      <c r="G872" s="2">
        <f t="shared" si="123"/>
        <v>6.5497594169735676E-2</v>
      </c>
      <c r="H872" s="2">
        <f t="shared" si="121"/>
        <v>2.4056466292303056</v>
      </c>
      <c r="I872" s="2">
        <f t="shared" si="122"/>
        <v>70.637000579651883</v>
      </c>
    </row>
    <row r="873" spans="1:9" ht="13.5" x14ac:dyDescent="0.25">
      <c r="A873" s="3">
        <v>43273</v>
      </c>
      <c r="B873" s="2">
        <v>10.0724</v>
      </c>
      <c r="C873" s="2">
        <f t="shared" si="117"/>
        <v>0.10640000000000072</v>
      </c>
      <c r="D873" s="2">
        <f t="shared" si="118"/>
        <v>0.10640000000000072</v>
      </c>
      <c r="E873" s="2">
        <f t="shared" si="119"/>
        <v>0</v>
      </c>
      <c r="F873" s="2">
        <f t="shared" si="123"/>
        <v>0.15390949044875352</v>
      </c>
      <c r="G873" s="2">
        <f t="shared" si="123"/>
        <v>6.081919458618313E-2</v>
      </c>
      <c r="H873" s="2">
        <f t="shared" si="121"/>
        <v>2.5306071791308891</v>
      </c>
      <c r="I873" s="2">
        <f t="shared" si="122"/>
        <v>71.676259938774479</v>
      </c>
    </row>
    <row r="874" spans="1:9" ht="13.5" x14ac:dyDescent="0.25">
      <c r="A874" s="3">
        <v>43276</v>
      </c>
      <c r="B874" s="2">
        <v>10.162000000000001</v>
      </c>
      <c r="C874" s="2">
        <f t="shared" si="117"/>
        <v>8.960000000000079E-2</v>
      </c>
      <c r="D874" s="2">
        <f t="shared" si="118"/>
        <v>8.960000000000079E-2</v>
      </c>
      <c r="E874" s="2">
        <f t="shared" si="119"/>
        <v>0</v>
      </c>
      <c r="F874" s="2">
        <f t="shared" si="123"/>
        <v>0.14931595541669976</v>
      </c>
      <c r="G874" s="2">
        <f t="shared" si="123"/>
        <v>5.6474966401455766E-2</v>
      </c>
      <c r="H874" s="2">
        <f t="shared" si="121"/>
        <v>2.6439317264091513</v>
      </c>
      <c r="I874" s="2">
        <f t="shared" si="122"/>
        <v>72.557114812207729</v>
      </c>
    </row>
    <row r="875" spans="1:9" ht="13.5" x14ac:dyDescent="0.25">
      <c r="A875" s="3">
        <v>43277</v>
      </c>
      <c r="B875" s="2">
        <v>10.178699999999999</v>
      </c>
      <c r="C875" s="2">
        <f t="shared" si="117"/>
        <v>1.6699999999998383E-2</v>
      </c>
      <c r="D875" s="2">
        <f t="shared" si="118"/>
        <v>1.6699999999998383E-2</v>
      </c>
      <c r="E875" s="2">
        <f t="shared" si="119"/>
        <v>0</v>
      </c>
      <c r="F875" s="2">
        <f t="shared" si="123"/>
        <v>0.13984338717264966</v>
      </c>
      <c r="G875" s="2">
        <f t="shared" si="123"/>
        <v>5.2441040229923207E-2</v>
      </c>
      <c r="H875" s="2">
        <f t="shared" si="121"/>
        <v>2.6666783602979351</v>
      </c>
      <c r="I875" s="2">
        <f t="shared" si="122"/>
        <v>72.727359704418006</v>
      </c>
    </row>
    <row r="876" spans="1:9" ht="13.5" x14ac:dyDescent="0.25">
      <c r="A876" s="3">
        <v>43278</v>
      </c>
      <c r="B876" s="2">
        <v>10.4923</v>
      </c>
      <c r="C876" s="2">
        <f t="shared" si="117"/>
        <v>0.31360000000000099</v>
      </c>
      <c r="D876" s="2">
        <f t="shared" si="118"/>
        <v>0.31360000000000099</v>
      </c>
      <c r="E876" s="2">
        <f t="shared" si="119"/>
        <v>0</v>
      </c>
      <c r="F876" s="2">
        <f t="shared" si="123"/>
        <v>0.15225457380317473</v>
      </c>
      <c r="G876" s="2">
        <f t="shared" si="123"/>
        <v>4.8695251642071551E-2</v>
      </c>
      <c r="H876" s="2">
        <f t="shared" si="121"/>
        <v>3.1266821439244881</v>
      </c>
      <c r="I876" s="2">
        <f t="shared" si="122"/>
        <v>75.767457605809284</v>
      </c>
    </row>
    <row r="877" spans="1:9" ht="13.5" x14ac:dyDescent="0.25">
      <c r="A877" s="3">
        <v>43279</v>
      </c>
      <c r="B877" s="2">
        <v>10.794600000000001</v>
      </c>
      <c r="C877" s="2">
        <f t="shared" si="117"/>
        <v>0.30230000000000068</v>
      </c>
      <c r="D877" s="2">
        <f t="shared" si="118"/>
        <v>0.30230000000000068</v>
      </c>
      <c r="E877" s="2">
        <f t="shared" si="119"/>
        <v>0</v>
      </c>
      <c r="F877" s="2">
        <f t="shared" ref="F877:G892" si="124">((F876*13)+D877)/14</f>
        <v>0.16297210424580516</v>
      </c>
      <c r="G877" s="2">
        <f t="shared" si="124"/>
        <v>4.521701938192358E-2</v>
      </c>
      <c r="H877" s="2">
        <f t="shared" si="121"/>
        <v>3.6042204124351587</v>
      </c>
      <c r="I877" s="2">
        <f t="shared" si="122"/>
        <v>78.280796520966234</v>
      </c>
    </row>
    <row r="878" spans="1:9" ht="13.5" x14ac:dyDescent="0.25">
      <c r="A878" s="3">
        <v>43280</v>
      </c>
      <c r="B878" s="2">
        <v>10.565099999999999</v>
      </c>
      <c r="C878" s="2">
        <f t="shared" si="117"/>
        <v>-0.22950000000000159</v>
      </c>
      <c r="D878" s="2">
        <f t="shared" si="118"/>
        <v>0</v>
      </c>
      <c r="E878" s="2">
        <f t="shared" si="119"/>
        <v>0.22950000000000159</v>
      </c>
      <c r="F878" s="2">
        <f t="shared" si="124"/>
        <v>0.15133123965681908</v>
      </c>
      <c r="G878" s="2">
        <f t="shared" si="124"/>
        <v>5.8380089426072014E-2</v>
      </c>
      <c r="H878" s="2">
        <f t="shared" si="121"/>
        <v>2.5921721111519216</v>
      </c>
      <c r="I878" s="2">
        <f t="shared" si="122"/>
        <v>72.161690223709115</v>
      </c>
    </row>
    <row r="879" spans="1:9" ht="13.5" x14ac:dyDescent="0.25">
      <c r="A879" s="3">
        <v>43283</v>
      </c>
      <c r="B879" s="2">
        <v>10.4979</v>
      </c>
      <c r="C879" s="2">
        <f t="shared" si="117"/>
        <v>-6.7199999999999704E-2</v>
      </c>
      <c r="D879" s="2">
        <f t="shared" si="118"/>
        <v>0</v>
      </c>
      <c r="E879" s="2">
        <f t="shared" si="119"/>
        <v>6.7199999999999704E-2</v>
      </c>
      <c r="F879" s="2">
        <f t="shared" si="124"/>
        <v>0.1405218653956177</v>
      </c>
      <c r="G879" s="2">
        <f t="shared" si="124"/>
        <v>5.901008303849542E-2</v>
      </c>
      <c r="H879" s="2">
        <f t="shared" si="121"/>
        <v>2.3813195670975045</v>
      </c>
      <c r="I879" s="2">
        <f t="shared" si="122"/>
        <v>70.425747103862435</v>
      </c>
    </row>
    <row r="880" spans="1:9" ht="13.5" x14ac:dyDescent="0.25">
      <c r="A880" s="3">
        <v>43284</v>
      </c>
      <c r="B880" s="2">
        <v>10.357900000000001</v>
      </c>
      <c r="C880" s="2">
        <f t="shared" si="117"/>
        <v>-0.13999999999999879</v>
      </c>
      <c r="D880" s="2">
        <f t="shared" si="118"/>
        <v>0</v>
      </c>
      <c r="E880" s="2">
        <f t="shared" si="119"/>
        <v>0.13999999999999879</v>
      </c>
      <c r="F880" s="2">
        <f t="shared" si="124"/>
        <v>0.13048458929593071</v>
      </c>
      <c r="G880" s="2">
        <f t="shared" si="124"/>
        <v>6.4795077107174234E-2</v>
      </c>
      <c r="H880" s="2">
        <f t="shared" si="121"/>
        <v>2.0138040592204685</v>
      </c>
      <c r="I880" s="2">
        <f t="shared" si="122"/>
        <v>66.819342586636054</v>
      </c>
    </row>
    <row r="881" spans="1:9" ht="13.5" x14ac:dyDescent="0.25">
      <c r="A881" s="3">
        <v>43285</v>
      </c>
      <c r="B881" s="2">
        <v>10.581899999999999</v>
      </c>
      <c r="C881" s="2">
        <f t="shared" si="117"/>
        <v>0.22399999999999842</v>
      </c>
      <c r="D881" s="2">
        <f t="shared" si="118"/>
        <v>0.22399999999999842</v>
      </c>
      <c r="E881" s="2">
        <f t="shared" si="119"/>
        <v>0</v>
      </c>
      <c r="F881" s="2">
        <f t="shared" si="124"/>
        <v>0.1371642614890784</v>
      </c>
      <c r="G881" s="2">
        <f t="shared" si="124"/>
        <v>6.0166857313804646E-2</v>
      </c>
      <c r="H881" s="2">
        <f t="shared" si="121"/>
        <v>2.2797311944296537</v>
      </c>
      <c r="I881" s="2">
        <f t="shared" si="122"/>
        <v>69.509696352603058</v>
      </c>
    </row>
    <row r="882" spans="1:9" ht="13.5" x14ac:dyDescent="0.25">
      <c r="A882" s="3">
        <v>43286</v>
      </c>
      <c r="B882" s="2">
        <v>10.581899999999999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0.12736681423985852</v>
      </c>
      <c r="G882" s="2">
        <f t="shared" si="124"/>
        <v>5.5869224648532889E-2</v>
      </c>
      <c r="H882" s="2">
        <f t="shared" si="121"/>
        <v>2.2797311944296532</v>
      </c>
      <c r="I882" s="2">
        <f t="shared" si="122"/>
        <v>69.509696352603058</v>
      </c>
    </row>
    <row r="883" spans="1:9" ht="13.5" x14ac:dyDescent="0.25">
      <c r="A883" s="3">
        <v>43287</v>
      </c>
      <c r="B883" s="2">
        <v>10.7498</v>
      </c>
      <c r="C883" s="2">
        <f t="shared" si="117"/>
        <v>0.16790000000000127</v>
      </c>
      <c r="D883" s="2">
        <f t="shared" si="118"/>
        <v>0.16790000000000127</v>
      </c>
      <c r="E883" s="2">
        <f t="shared" si="119"/>
        <v>0</v>
      </c>
      <c r="F883" s="2">
        <f t="shared" si="124"/>
        <v>0.13026204179415443</v>
      </c>
      <c r="G883" s="2">
        <f t="shared" si="124"/>
        <v>5.1878565745066253E-2</v>
      </c>
      <c r="H883" s="2">
        <f t="shared" si="121"/>
        <v>2.5109029118936772</v>
      </c>
      <c r="I883" s="2">
        <f t="shared" si="122"/>
        <v>71.517298396023449</v>
      </c>
    </row>
    <row r="884" spans="1:9" ht="13.5" x14ac:dyDescent="0.25">
      <c r="A884" s="3">
        <v>43290</v>
      </c>
      <c r="B884" s="2">
        <v>10.6379</v>
      </c>
      <c r="C884" s="2">
        <f t="shared" si="117"/>
        <v>-0.11190000000000033</v>
      </c>
      <c r="D884" s="2">
        <f t="shared" si="118"/>
        <v>0</v>
      </c>
      <c r="E884" s="2">
        <f t="shared" si="119"/>
        <v>0.11190000000000033</v>
      </c>
      <c r="F884" s="2">
        <f t="shared" si="124"/>
        <v>0.12095761023742911</v>
      </c>
      <c r="G884" s="2">
        <f t="shared" si="124"/>
        <v>5.6165811048990114E-2</v>
      </c>
      <c r="H884" s="2">
        <f t="shared" si="121"/>
        <v>2.1535807634278608</v>
      </c>
      <c r="I884" s="2">
        <f t="shared" si="122"/>
        <v>68.290014589224413</v>
      </c>
    </row>
    <row r="885" spans="1:9" ht="13.5" x14ac:dyDescent="0.25">
      <c r="A885" s="3">
        <v>43291</v>
      </c>
      <c r="B885" s="2">
        <v>10.6379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0.11231778093475561</v>
      </c>
      <c r="G885" s="2">
        <f t="shared" si="124"/>
        <v>5.2153967402633679E-2</v>
      </c>
      <c r="H885" s="2">
        <f t="shared" si="121"/>
        <v>2.1535807634278608</v>
      </c>
      <c r="I885" s="2">
        <f t="shared" si="122"/>
        <v>68.290014589224413</v>
      </c>
    </row>
    <row r="886" spans="1:9" ht="13.5" x14ac:dyDescent="0.25">
      <c r="A886" s="3">
        <v>43292</v>
      </c>
      <c r="B886" s="2">
        <v>10.4811</v>
      </c>
      <c r="C886" s="2">
        <f t="shared" si="117"/>
        <v>-0.15680000000000049</v>
      </c>
      <c r="D886" s="2">
        <f t="shared" si="118"/>
        <v>0</v>
      </c>
      <c r="E886" s="2">
        <f t="shared" si="119"/>
        <v>0.15680000000000049</v>
      </c>
      <c r="F886" s="2">
        <f t="shared" si="124"/>
        <v>0.10429508229655879</v>
      </c>
      <c r="G886" s="2">
        <f t="shared" si="124"/>
        <v>5.9628684016731312E-2</v>
      </c>
      <c r="H886" s="2">
        <f t="shared" si="121"/>
        <v>1.7490757010048126</v>
      </c>
      <c r="I886" s="2">
        <f t="shared" si="122"/>
        <v>63.624137391542519</v>
      </c>
    </row>
    <row r="887" spans="1:9" ht="13.5" x14ac:dyDescent="0.25">
      <c r="A887" s="3">
        <v>43293</v>
      </c>
      <c r="B887" s="2">
        <v>10.4643</v>
      </c>
      <c r="C887" s="2">
        <f t="shared" si="117"/>
        <v>-1.6799999999999926E-2</v>
      </c>
      <c r="D887" s="2">
        <f t="shared" si="118"/>
        <v>0</v>
      </c>
      <c r="E887" s="2">
        <f t="shared" si="119"/>
        <v>1.6799999999999926E-2</v>
      </c>
      <c r="F887" s="2">
        <f t="shared" si="124"/>
        <v>9.6845433561090308E-2</v>
      </c>
      <c r="G887" s="2">
        <f t="shared" si="124"/>
        <v>5.6569492301250503E-2</v>
      </c>
      <c r="H887" s="2">
        <f t="shared" si="121"/>
        <v>1.7119728253058668</v>
      </c>
      <c r="I887" s="2">
        <f t="shared" si="122"/>
        <v>63.126474178913789</v>
      </c>
    </row>
    <row r="888" spans="1:9" ht="13.5" x14ac:dyDescent="0.25">
      <c r="A888" s="3">
        <v>43294</v>
      </c>
      <c r="B888" s="2">
        <v>10.357900000000001</v>
      </c>
      <c r="C888" s="2">
        <f t="shared" si="117"/>
        <v>-0.10639999999999894</v>
      </c>
      <c r="D888" s="2">
        <f t="shared" si="118"/>
        <v>0</v>
      </c>
      <c r="E888" s="2">
        <f t="shared" si="119"/>
        <v>0.10639999999999894</v>
      </c>
      <c r="F888" s="2">
        <f t="shared" si="124"/>
        <v>8.9927902592441003E-2</v>
      </c>
      <c r="G888" s="2">
        <f t="shared" si="124"/>
        <v>6.0128814279732538E-2</v>
      </c>
      <c r="H888" s="2">
        <f t="shared" si="121"/>
        <v>1.4955874927796933</v>
      </c>
      <c r="I888" s="2">
        <f t="shared" si="122"/>
        <v>59.929275054742448</v>
      </c>
    </row>
    <row r="889" spans="1:9" ht="13.5" x14ac:dyDescent="0.25">
      <c r="A889" s="3">
        <v>43297</v>
      </c>
      <c r="B889" s="2">
        <v>10.3299</v>
      </c>
      <c r="C889" s="2">
        <f t="shared" si="117"/>
        <v>-2.8000000000000469E-2</v>
      </c>
      <c r="D889" s="2">
        <f t="shared" si="118"/>
        <v>0</v>
      </c>
      <c r="E889" s="2">
        <f t="shared" si="119"/>
        <v>2.8000000000000469E-2</v>
      </c>
      <c r="F889" s="2">
        <f t="shared" si="124"/>
        <v>8.3504480978695214E-2</v>
      </c>
      <c r="G889" s="2">
        <f t="shared" si="124"/>
        <v>5.7833898974037394E-2</v>
      </c>
      <c r="H889" s="2">
        <f t="shared" si="121"/>
        <v>1.4438673936920936</v>
      </c>
      <c r="I889" s="2">
        <f t="shared" si="122"/>
        <v>59.081249556292768</v>
      </c>
    </row>
    <row r="890" spans="1:9" ht="13.5" x14ac:dyDescent="0.25">
      <c r="A890" s="3">
        <v>43298</v>
      </c>
      <c r="B890" s="2">
        <v>10.581899999999999</v>
      </c>
      <c r="C890" s="2">
        <f t="shared" si="117"/>
        <v>0.25199999999999889</v>
      </c>
      <c r="D890" s="2">
        <f t="shared" si="118"/>
        <v>0.25199999999999889</v>
      </c>
      <c r="E890" s="2">
        <f t="shared" si="119"/>
        <v>0</v>
      </c>
      <c r="F890" s="2">
        <f t="shared" si="124"/>
        <v>9.5539875194502619E-2</v>
      </c>
      <c r="G890" s="2">
        <f t="shared" si="124"/>
        <v>5.3702906190177584E-2</v>
      </c>
      <c r="H890" s="2">
        <f t="shared" si="121"/>
        <v>1.7790447849538753</v>
      </c>
      <c r="I890" s="2">
        <f t="shared" si="122"/>
        <v>64.016412926695693</v>
      </c>
    </row>
    <row r="891" spans="1:9" ht="13.5" x14ac:dyDescent="0.25">
      <c r="A891" s="3">
        <v>43299</v>
      </c>
      <c r="B891" s="2">
        <v>10.5707</v>
      </c>
      <c r="C891" s="2">
        <f t="shared" si="117"/>
        <v>-1.1199999999998766E-2</v>
      </c>
      <c r="D891" s="2">
        <f t="shared" si="118"/>
        <v>0</v>
      </c>
      <c r="E891" s="2">
        <f t="shared" si="119"/>
        <v>1.1199999999998766E-2</v>
      </c>
      <c r="F891" s="2">
        <f t="shared" si="124"/>
        <v>8.871559839489529E-2</v>
      </c>
      <c r="G891" s="2">
        <f t="shared" si="124"/>
        <v>5.0666984319450527E-2</v>
      </c>
      <c r="H891" s="2">
        <f t="shared" si="121"/>
        <v>1.7509547802480578</v>
      </c>
      <c r="I891" s="2">
        <f t="shared" si="122"/>
        <v>63.648984447871278</v>
      </c>
    </row>
    <row r="892" spans="1:9" ht="13.5" x14ac:dyDescent="0.25">
      <c r="A892" s="3">
        <v>43300</v>
      </c>
      <c r="B892" s="2">
        <v>10.5259</v>
      </c>
      <c r="C892" s="2">
        <f t="shared" si="117"/>
        <v>-4.4800000000000395E-2</v>
      </c>
      <c r="D892" s="2">
        <f t="shared" si="118"/>
        <v>0</v>
      </c>
      <c r="E892" s="2">
        <f t="shared" si="119"/>
        <v>4.4800000000000395E-2</v>
      </c>
      <c r="F892" s="2">
        <f t="shared" si="124"/>
        <v>8.2378769938117061E-2</v>
      </c>
      <c r="G892" s="2">
        <f t="shared" si="124"/>
        <v>5.0247914010918375E-2</v>
      </c>
      <c r="H892" s="2">
        <f t="shared" si="121"/>
        <v>1.6394465632984678</v>
      </c>
      <c r="I892" s="2">
        <f t="shared" si="122"/>
        <v>62.113269732185131</v>
      </c>
    </row>
    <row r="893" spans="1:9" ht="13.5" x14ac:dyDescent="0.25">
      <c r="A893" s="3">
        <v>43301</v>
      </c>
      <c r="B893" s="2">
        <v>10.469900000000001</v>
      </c>
      <c r="C893" s="2">
        <f t="shared" si="117"/>
        <v>-5.5999999999999162E-2</v>
      </c>
      <c r="D893" s="2">
        <f t="shared" si="118"/>
        <v>0</v>
      </c>
      <c r="E893" s="2">
        <f t="shared" si="119"/>
        <v>5.5999999999999162E-2</v>
      </c>
      <c r="F893" s="2">
        <f t="shared" ref="F893:G908" si="125">((F892*13)+D893)/14</f>
        <v>7.6494572085394424E-2</v>
      </c>
      <c r="G893" s="2">
        <f t="shared" si="125"/>
        <v>5.0658777295852719E-2</v>
      </c>
      <c r="H893" s="2">
        <f t="shared" si="121"/>
        <v>1.5099964146125731</v>
      </c>
      <c r="I893" s="2">
        <f t="shared" si="122"/>
        <v>60.159305639711292</v>
      </c>
    </row>
    <row r="894" spans="1:9" ht="13.5" x14ac:dyDescent="0.25">
      <c r="A894" s="3">
        <v>43304</v>
      </c>
      <c r="B894" s="2">
        <v>10.5259</v>
      </c>
      <c r="C894" s="2">
        <f t="shared" si="117"/>
        <v>5.5999999999999162E-2</v>
      </c>
      <c r="D894" s="2">
        <f t="shared" si="118"/>
        <v>5.5999999999999162E-2</v>
      </c>
      <c r="E894" s="2">
        <f t="shared" si="119"/>
        <v>0</v>
      </c>
      <c r="F894" s="2">
        <f t="shared" si="125"/>
        <v>7.5030674079294757E-2</v>
      </c>
      <c r="G894" s="2">
        <f t="shared" si="125"/>
        <v>4.7040293203291804E-2</v>
      </c>
      <c r="H894" s="2">
        <f t="shared" si="121"/>
        <v>1.5950298981989388</v>
      </c>
      <c r="I894" s="2">
        <f t="shared" si="122"/>
        <v>61.464798509872942</v>
      </c>
    </row>
    <row r="895" spans="1:9" ht="13.5" x14ac:dyDescent="0.25">
      <c r="A895" s="3">
        <v>43305</v>
      </c>
      <c r="B895" s="2">
        <v>10.553900000000001</v>
      </c>
      <c r="C895" s="2">
        <f t="shared" si="117"/>
        <v>2.8000000000000469E-2</v>
      </c>
      <c r="D895" s="2">
        <f t="shared" si="118"/>
        <v>2.8000000000000469E-2</v>
      </c>
      <c r="E895" s="2">
        <f t="shared" si="119"/>
        <v>0</v>
      </c>
      <c r="F895" s="2">
        <f t="shared" si="125"/>
        <v>7.1671340216488022E-2</v>
      </c>
      <c r="G895" s="2">
        <f t="shared" si="125"/>
        <v>4.3680272260199535E-2</v>
      </c>
      <c r="H895" s="2">
        <f t="shared" si="121"/>
        <v>1.6408171585915985</v>
      </c>
      <c r="I895" s="2">
        <f t="shared" si="122"/>
        <v>62.132933105701255</v>
      </c>
    </row>
    <row r="896" spans="1:9" ht="13.5" x14ac:dyDescent="0.25">
      <c r="A896" s="3">
        <v>43307</v>
      </c>
      <c r="B896" s="2">
        <v>10.6379</v>
      </c>
      <c r="C896" s="2">
        <f t="shared" si="117"/>
        <v>8.3999999999999631E-2</v>
      </c>
      <c r="D896" s="2">
        <f t="shared" si="118"/>
        <v>8.3999999999999631E-2</v>
      </c>
      <c r="E896" s="2">
        <f t="shared" si="119"/>
        <v>0</v>
      </c>
      <c r="F896" s="2">
        <f t="shared" si="125"/>
        <v>7.2551958772453143E-2</v>
      </c>
      <c r="G896" s="2">
        <f t="shared" si="125"/>
        <v>4.0560252813042423E-2</v>
      </c>
      <c r="H896" s="2">
        <f t="shared" si="121"/>
        <v>1.7887452306294198</v>
      </c>
      <c r="I896" s="2">
        <f t="shared" si="122"/>
        <v>64.141579194227802</v>
      </c>
    </row>
    <row r="897" spans="1:9" ht="13.5" x14ac:dyDescent="0.25">
      <c r="A897" s="3">
        <v>43308</v>
      </c>
      <c r="B897" s="2">
        <v>10.7722</v>
      </c>
      <c r="C897" s="2">
        <f t="shared" si="117"/>
        <v>0.13429999999999964</v>
      </c>
      <c r="D897" s="2">
        <f t="shared" si="118"/>
        <v>0.13429999999999964</v>
      </c>
      <c r="E897" s="2">
        <f t="shared" si="119"/>
        <v>0</v>
      </c>
      <c r="F897" s="2">
        <f t="shared" si="125"/>
        <v>7.6962533145849318E-2</v>
      </c>
      <c r="G897" s="2">
        <f t="shared" si="125"/>
        <v>3.7663091897825109E-2</v>
      </c>
      <c r="H897" s="2">
        <f t="shared" si="121"/>
        <v>2.0434470264586428</v>
      </c>
      <c r="I897" s="2">
        <f t="shared" si="122"/>
        <v>67.1425199352459</v>
      </c>
    </row>
    <row r="898" spans="1:9" ht="13.5" x14ac:dyDescent="0.25">
      <c r="A898" s="3">
        <v>43311</v>
      </c>
      <c r="B898" s="2">
        <v>11.0298</v>
      </c>
      <c r="C898" s="2">
        <f t="shared" si="117"/>
        <v>0.25760000000000005</v>
      </c>
      <c r="D898" s="2">
        <f t="shared" si="118"/>
        <v>0.25760000000000005</v>
      </c>
      <c r="E898" s="2">
        <f t="shared" si="119"/>
        <v>0</v>
      </c>
      <c r="F898" s="2">
        <f t="shared" si="125"/>
        <v>8.9865209349717229E-2</v>
      </c>
      <c r="G898" s="2">
        <f t="shared" si="125"/>
        <v>3.4972871047980456E-2</v>
      </c>
      <c r="H898" s="2">
        <f t="shared" si="121"/>
        <v>2.5695691161994718</v>
      </c>
      <c r="I898" s="2">
        <f t="shared" si="122"/>
        <v>71.985414276984159</v>
      </c>
    </row>
    <row r="899" spans="1:9" ht="13.5" x14ac:dyDescent="0.25">
      <c r="A899" s="3">
        <v>43312</v>
      </c>
      <c r="B899" s="2">
        <v>11.6457</v>
      </c>
      <c r="C899" s="2">
        <f t="shared" ref="C899:C962" si="126">B899-B898</f>
        <v>0.61589999999999989</v>
      </c>
      <c r="D899" s="2">
        <f t="shared" ref="D899:D962" si="127">IF(C899&gt;0,C899,0)</f>
        <v>0.61589999999999989</v>
      </c>
      <c r="E899" s="2">
        <f t="shared" ref="E899:E962" si="128">IF(C899&lt;0,-C899,0)</f>
        <v>0</v>
      </c>
      <c r="F899" s="2">
        <f t="shared" si="125"/>
        <v>0.12743912296759458</v>
      </c>
      <c r="G899" s="2">
        <f t="shared" si="125"/>
        <v>3.2474808830267564E-2</v>
      </c>
      <c r="H899" s="2">
        <f t="shared" si="121"/>
        <v>3.9242455169995405</v>
      </c>
      <c r="I899" s="2">
        <f t="shared" si="122"/>
        <v>79.692320446903238</v>
      </c>
    </row>
    <row r="900" spans="1:9" ht="13.5" x14ac:dyDescent="0.25">
      <c r="A900" s="3">
        <v>43313</v>
      </c>
      <c r="B900" s="2">
        <v>12.2615</v>
      </c>
      <c r="C900" s="2">
        <f t="shared" si="126"/>
        <v>0.61580000000000013</v>
      </c>
      <c r="D900" s="2">
        <f t="shared" si="127"/>
        <v>0.61580000000000013</v>
      </c>
      <c r="E900" s="2">
        <f t="shared" si="128"/>
        <v>0</v>
      </c>
      <c r="F900" s="2">
        <f t="shared" si="125"/>
        <v>0.16232204275562356</v>
      </c>
      <c r="G900" s="2">
        <f t="shared" si="125"/>
        <v>3.0155179628105596E-2</v>
      </c>
      <c r="H900" s="2">
        <f t="shared" si="121"/>
        <v>5.3828909247927079</v>
      </c>
      <c r="I900" s="2">
        <f t="shared" si="122"/>
        <v>84.333117833554766</v>
      </c>
    </row>
    <row r="901" spans="1:9" ht="13.5" x14ac:dyDescent="0.25">
      <c r="A901" s="3">
        <v>43314</v>
      </c>
      <c r="B901" s="2">
        <v>11.9816</v>
      </c>
      <c r="C901" s="2">
        <f t="shared" si="126"/>
        <v>-0.27989999999999959</v>
      </c>
      <c r="D901" s="2">
        <f t="shared" si="127"/>
        <v>0</v>
      </c>
      <c r="E901" s="2">
        <f t="shared" si="128"/>
        <v>0.27989999999999959</v>
      </c>
      <c r="F901" s="2">
        <f t="shared" si="125"/>
        <v>0.15072761113022187</v>
      </c>
      <c r="G901" s="2">
        <f t="shared" si="125"/>
        <v>4.7994095368955166E-2</v>
      </c>
      <c r="H901" s="2">
        <f t="shared" si="121"/>
        <v>3.1405448935228724</v>
      </c>
      <c r="I901" s="2">
        <f t="shared" si="122"/>
        <v>75.848589359233415</v>
      </c>
    </row>
    <row r="902" spans="1:9" ht="13.5" x14ac:dyDescent="0.25">
      <c r="A902" s="3">
        <v>43315</v>
      </c>
      <c r="B902" s="2">
        <v>12.037599999999999</v>
      </c>
      <c r="C902" s="2">
        <f t="shared" si="126"/>
        <v>5.5999999999999162E-2</v>
      </c>
      <c r="D902" s="2">
        <f t="shared" si="127"/>
        <v>5.5999999999999162E-2</v>
      </c>
      <c r="E902" s="2">
        <f t="shared" si="128"/>
        <v>0</v>
      </c>
      <c r="F902" s="2">
        <f t="shared" si="125"/>
        <v>0.14396135319234885</v>
      </c>
      <c r="G902" s="2">
        <f t="shared" si="125"/>
        <v>4.4565945699744085E-2</v>
      </c>
      <c r="H902" s="2">
        <f t="shared" si="121"/>
        <v>3.2302995242660257</v>
      </c>
      <c r="I902" s="2">
        <f t="shared" si="122"/>
        <v>76.361011926844498</v>
      </c>
    </row>
    <row r="903" spans="1:9" ht="13.5" x14ac:dyDescent="0.25">
      <c r="A903" s="3">
        <v>43318</v>
      </c>
      <c r="B903" s="2">
        <v>11.8248</v>
      </c>
      <c r="C903" s="2">
        <f t="shared" si="126"/>
        <v>-0.21279999999999966</v>
      </c>
      <c r="D903" s="2">
        <f t="shared" si="127"/>
        <v>0</v>
      </c>
      <c r="E903" s="2">
        <f t="shared" si="128"/>
        <v>0.21279999999999966</v>
      </c>
      <c r="F903" s="2">
        <f t="shared" si="125"/>
        <v>0.13367839939289536</v>
      </c>
      <c r="G903" s="2">
        <f t="shared" si="125"/>
        <v>5.6582663864048054E-2</v>
      </c>
      <c r="H903" s="2">
        <f t="shared" si="121"/>
        <v>2.3625328018151688</v>
      </c>
      <c r="I903" s="2">
        <f t="shared" si="122"/>
        <v>70.260513162572622</v>
      </c>
    </row>
    <row r="904" spans="1:9" ht="13.5" x14ac:dyDescent="0.25">
      <c r="A904" s="3">
        <v>43319</v>
      </c>
      <c r="B904" s="2">
        <v>11.8248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0.12412994229340282</v>
      </c>
      <c r="G904" s="2">
        <f t="shared" si="125"/>
        <v>5.254104501661605E-2</v>
      </c>
      <c r="H904" s="2">
        <f t="shared" si="121"/>
        <v>2.3625328018151688</v>
      </c>
      <c r="I904" s="2">
        <f t="shared" si="122"/>
        <v>70.260513162572622</v>
      </c>
    </row>
    <row r="905" spans="1:9" ht="13.5" x14ac:dyDescent="0.25">
      <c r="A905" s="3">
        <v>43320</v>
      </c>
      <c r="B905" s="2">
        <v>11.880800000000001</v>
      </c>
      <c r="C905" s="2">
        <f t="shared" si="126"/>
        <v>5.6000000000000938E-2</v>
      </c>
      <c r="D905" s="2">
        <f t="shared" si="127"/>
        <v>5.6000000000000938E-2</v>
      </c>
      <c r="E905" s="2">
        <f t="shared" si="128"/>
        <v>0</v>
      </c>
      <c r="F905" s="2">
        <f t="shared" si="125"/>
        <v>0.11926351784387412</v>
      </c>
      <c r="G905" s="2">
        <f t="shared" si="125"/>
        <v>4.8788113229714901E-2</v>
      </c>
      <c r="H905" s="2">
        <f t="shared" si="121"/>
        <v>2.4445199854794848</v>
      </c>
      <c r="I905" s="2">
        <f t="shared" si="122"/>
        <v>70.968378635759379</v>
      </c>
    </row>
    <row r="906" spans="1:9" ht="13.5" x14ac:dyDescent="0.25">
      <c r="A906" s="3">
        <v>43321</v>
      </c>
      <c r="B906" s="2">
        <v>12.0824</v>
      </c>
      <c r="C906" s="2">
        <f t="shared" si="126"/>
        <v>0.20159999999999911</v>
      </c>
      <c r="D906" s="2">
        <f t="shared" si="127"/>
        <v>0.20159999999999911</v>
      </c>
      <c r="E906" s="2">
        <f t="shared" si="128"/>
        <v>0</v>
      </c>
      <c r="F906" s="2">
        <f t="shared" si="125"/>
        <v>0.1251446951407402</v>
      </c>
      <c r="G906" s="2">
        <f t="shared" si="125"/>
        <v>4.5303247999020975E-2</v>
      </c>
      <c r="H906" s="2">
        <f t="shared" si="121"/>
        <v>2.7623779898395946</v>
      </c>
      <c r="I906" s="2">
        <f t="shared" si="122"/>
        <v>73.421065009934466</v>
      </c>
    </row>
    <row r="907" spans="1:9" ht="13.5" x14ac:dyDescent="0.25">
      <c r="A907" s="3">
        <v>43322</v>
      </c>
      <c r="B907" s="2">
        <v>11.7576</v>
      </c>
      <c r="C907" s="2">
        <f t="shared" si="126"/>
        <v>-0.32479999999999976</v>
      </c>
      <c r="D907" s="2">
        <f t="shared" si="127"/>
        <v>0</v>
      </c>
      <c r="E907" s="2">
        <f t="shared" si="128"/>
        <v>0.32479999999999976</v>
      </c>
      <c r="F907" s="2">
        <f t="shared" si="125"/>
        <v>0.11620578834497304</v>
      </c>
      <c r="G907" s="2">
        <f t="shared" si="125"/>
        <v>6.5267301713376608E-2</v>
      </c>
      <c r="H907" s="2">
        <f t="shared" si="121"/>
        <v>1.7804595148623485</v>
      </c>
      <c r="I907" s="2">
        <f t="shared" si="122"/>
        <v>64.034721791318489</v>
      </c>
    </row>
    <row r="908" spans="1:9" ht="13.5" x14ac:dyDescent="0.25">
      <c r="A908" s="3">
        <v>43326</v>
      </c>
      <c r="B908" s="2">
        <v>11.701599999999999</v>
      </c>
      <c r="C908" s="2">
        <f t="shared" si="126"/>
        <v>-5.6000000000000938E-2</v>
      </c>
      <c r="D908" s="2">
        <f t="shared" si="127"/>
        <v>0</v>
      </c>
      <c r="E908" s="2">
        <f t="shared" si="128"/>
        <v>5.6000000000000938E-2</v>
      </c>
      <c r="F908" s="2">
        <f t="shared" si="125"/>
        <v>0.10790537489176068</v>
      </c>
      <c r="G908" s="2">
        <f t="shared" si="125"/>
        <v>6.4605351590992635E-2</v>
      </c>
      <c r="H908" s="2">
        <f t="shared" si="121"/>
        <v>1.6702234758336179</v>
      </c>
      <c r="I908" s="2">
        <f t="shared" si="122"/>
        <v>62.549951004089287</v>
      </c>
    </row>
    <row r="909" spans="1:9" ht="13.5" x14ac:dyDescent="0.25">
      <c r="A909" s="3">
        <v>43327</v>
      </c>
      <c r="B909" s="2">
        <v>11.4777</v>
      </c>
      <c r="C909" s="2">
        <f t="shared" si="126"/>
        <v>-0.22389999999999866</v>
      </c>
      <c r="D909" s="2">
        <f t="shared" si="127"/>
        <v>0</v>
      </c>
      <c r="E909" s="2">
        <f t="shared" si="128"/>
        <v>0.22389999999999866</v>
      </c>
      <c r="F909" s="2">
        <f t="shared" ref="F909:G924" si="129">((F908*13)+D909)/14</f>
        <v>0.10019784811377777</v>
      </c>
      <c r="G909" s="2">
        <f t="shared" si="129"/>
        <v>7.5983540763064489E-2</v>
      </c>
      <c r="H909" s="2">
        <f t="shared" si="121"/>
        <v>1.3186783230623522</v>
      </c>
      <c r="I909" s="2">
        <f t="shared" si="122"/>
        <v>56.871982195474693</v>
      </c>
    </row>
    <row r="910" spans="1:9" ht="13.5" x14ac:dyDescent="0.25">
      <c r="A910" s="3">
        <v>43328</v>
      </c>
      <c r="B910" s="2">
        <v>11.4217</v>
      </c>
      <c r="C910" s="2">
        <f t="shared" si="126"/>
        <v>-5.6000000000000938E-2</v>
      </c>
      <c r="D910" s="2">
        <f t="shared" si="127"/>
        <v>0</v>
      </c>
      <c r="E910" s="2">
        <f t="shared" si="128"/>
        <v>5.6000000000000938E-2</v>
      </c>
      <c r="F910" s="2">
        <f t="shared" si="129"/>
        <v>9.3040858962793654E-2</v>
      </c>
      <c r="G910" s="2">
        <f t="shared" si="129"/>
        <v>7.4556144994274237E-2</v>
      </c>
      <c r="H910" s="2">
        <f t="shared" si="121"/>
        <v>1.247930119910827</v>
      </c>
      <c r="I910" s="2">
        <f t="shared" si="122"/>
        <v>55.514631387221733</v>
      </c>
    </row>
    <row r="911" spans="1:9" ht="13.5" x14ac:dyDescent="0.25">
      <c r="A911" s="3">
        <v>43329</v>
      </c>
      <c r="B911" s="2">
        <v>11.169700000000001</v>
      </c>
      <c r="C911" s="2">
        <f t="shared" si="126"/>
        <v>-0.25199999999999889</v>
      </c>
      <c r="D911" s="2">
        <f t="shared" si="127"/>
        <v>0</v>
      </c>
      <c r="E911" s="2">
        <f t="shared" si="128"/>
        <v>0.25199999999999889</v>
      </c>
      <c r="F911" s="2">
        <f t="shared" si="129"/>
        <v>8.6395083322594116E-2</v>
      </c>
      <c r="G911" s="2">
        <f t="shared" si="129"/>
        <v>8.7230706066111718E-2</v>
      </c>
      <c r="H911" s="2">
        <f t="shared" si="121"/>
        <v>0.99042054362274345</v>
      </c>
      <c r="I911" s="2">
        <f t="shared" si="122"/>
        <v>49.759360995143744</v>
      </c>
    </row>
    <row r="912" spans="1:9" ht="13.5" x14ac:dyDescent="0.25">
      <c r="A912" s="3">
        <v>43332</v>
      </c>
      <c r="B912" s="2">
        <v>11.197699999999999</v>
      </c>
      <c r="C912" s="2">
        <f t="shared" si="126"/>
        <v>2.7999999999998693E-2</v>
      </c>
      <c r="D912" s="2">
        <f t="shared" si="127"/>
        <v>2.7999999999998693E-2</v>
      </c>
      <c r="E912" s="2">
        <f t="shared" si="128"/>
        <v>0</v>
      </c>
      <c r="F912" s="2">
        <f t="shared" si="129"/>
        <v>8.2224005942408737E-2</v>
      </c>
      <c r="G912" s="2">
        <f t="shared" si="129"/>
        <v>8.099994134710374E-2</v>
      </c>
      <c r="H912" s="2">
        <f t="shared" si="121"/>
        <v>1.0151119195267018</v>
      </c>
      <c r="I912" s="2">
        <f t="shared" si="122"/>
        <v>50.374964769456859</v>
      </c>
    </row>
    <row r="913" spans="1:9" ht="13.5" x14ac:dyDescent="0.25">
      <c r="A913" s="3">
        <v>43335</v>
      </c>
      <c r="B913" s="2">
        <v>11.1921</v>
      </c>
      <c r="C913" s="2">
        <f t="shared" si="126"/>
        <v>-5.5999999999993832E-3</v>
      </c>
      <c r="D913" s="2">
        <f t="shared" si="127"/>
        <v>0</v>
      </c>
      <c r="E913" s="2">
        <f t="shared" si="128"/>
        <v>5.5999999999993832E-3</v>
      </c>
      <c r="F913" s="2">
        <f t="shared" si="129"/>
        <v>7.6350862660808122E-2</v>
      </c>
      <c r="G913" s="2">
        <f t="shared" si="129"/>
        <v>7.5614231250882E-2</v>
      </c>
      <c r="H913" s="2">
        <f t="shared" ref="H913:H976" si="130">F913/G913</f>
        <v>1.0097419678510258</v>
      </c>
      <c r="I913" s="2">
        <f t="shared" ref="I913:I976" si="131">IF(G913=0,100,100-(100/(1+H913)))</f>
        <v>50.242368622610861</v>
      </c>
    </row>
    <row r="914" spans="1:9" ht="13.5" x14ac:dyDescent="0.25">
      <c r="A914" s="3">
        <v>43336</v>
      </c>
      <c r="B914" s="2">
        <v>11.1921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7.0897229613607546E-2</v>
      </c>
      <c r="G914" s="2">
        <f t="shared" si="129"/>
        <v>7.0213214732961854E-2</v>
      </c>
      <c r="H914" s="2">
        <f t="shared" si="130"/>
        <v>1.009741967851026</v>
      </c>
      <c r="I914" s="2">
        <f t="shared" si="131"/>
        <v>50.242368622610861</v>
      </c>
    </row>
    <row r="915" spans="1:9" ht="13.5" x14ac:dyDescent="0.25">
      <c r="A915" s="3">
        <v>43339</v>
      </c>
      <c r="B915" s="2">
        <v>11.1921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6.5833141784064145E-2</v>
      </c>
      <c r="G915" s="2">
        <f t="shared" si="129"/>
        <v>6.519798510917886E-2</v>
      </c>
      <c r="H915" s="2">
        <f t="shared" si="130"/>
        <v>1.0097419678510258</v>
      </c>
      <c r="I915" s="2">
        <f t="shared" si="131"/>
        <v>50.242368622610861</v>
      </c>
    </row>
    <row r="916" spans="1:9" ht="13.5" x14ac:dyDescent="0.25">
      <c r="A916" s="3">
        <v>43340</v>
      </c>
      <c r="B916" s="2">
        <v>11.130599999999999</v>
      </c>
      <c r="C916" s="2">
        <f t="shared" si="126"/>
        <v>-6.1500000000000554E-2</v>
      </c>
      <c r="D916" s="2">
        <f t="shared" si="127"/>
        <v>0</v>
      </c>
      <c r="E916" s="2">
        <f t="shared" si="128"/>
        <v>6.1500000000000554E-2</v>
      </c>
      <c r="F916" s="2">
        <f t="shared" si="129"/>
        <v>6.1130774513773849E-2</v>
      </c>
      <c r="G916" s="2">
        <f t="shared" si="129"/>
        <v>6.4933843315666123E-2</v>
      </c>
      <c r="H916" s="2">
        <f t="shared" si="130"/>
        <v>0.94143163860786394</v>
      </c>
      <c r="I916" s="2">
        <f t="shared" si="131"/>
        <v>48.491619271381261</v>
      </c>
    </row>
    <row r="917" spans="1:9" ht="13.5" x14ac:dyDescent="0.25">
      <c r="A917" s="3">
        <v>43341</v>
      </c>
      <c r="B917" s="2">
        <v>10.861800000000001</v>
      </c>
      <c r="C917" s="2">
        <f t="shared" si="126"/>
        <v>-0.26879999999999882</v>
      </c>
      <c r="D917" s="2">
        <f t="shared" si="127"/>
        <v>0</v>
      </c>
      <c r="E917" s="2">
        <f t="shared" si="128"/>
        <v>0.26879999999999882</v>
      </c>
      <c r="F917" s="2">
        <f t="shared" si="129"/>
        <v>5.6764290619932864E-2</v>
      </c>
      <c r="G917" s="2">
        <f t="shared" si="129"/>
        <v>7.9495711650261328E-2</v>
      </c>
      <c r="H917" s="2">
        <f t="shared" si="130"/>
        <v>0.7140547514017539</v>
      </c>
      <c r="I917" s="2">
        <f t="shared" si="131"/>
        <v>41.658806453982869</v>
      </c>
    </row>
    <row r="918" spans="1:9" ht="13.5" x14ac:dyDescent="0.25">
      <c r="A918" s="3">
        <v>43342</v>
      </c>
      <c r="B918" s="2">
        <v>10.861800000000001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5.2709698432794806E-2</v>
      </c>
      <c r="G918" s="2">
        <f t="shared" si="129"/>
        <v>7.3817446532385519E-2</v>
      </c>
      <c r="H918" s="2">
        <f t="shared" si="130"/>
        <v>0.7140547514017539</v>
      </c>
      <c r="I918" s="2">
        <f t="shared" si="131"/>
        <v>41.658806453982869</v>
      </c>
    </row>
    <row r="919" spans="1:9" ht="13.5" x14ac:dyDescent="0.25">
      <c r="A919" s="3">
        <v>43343</v>
      </c>
      <c r="B919" s="2">
        <v>11.085800000000001</v>
      </c>
      <c r="C919" s="2">
        <f t="shared" si="126"/>
        <v>0.2240000000000002</v>
      </c>
      <c r="D919" s="2">
        <f t="shared" si="127"/>
        <v>0.2240000000000002</v>
      </c>
      <c r="E919" s="2">
        <f t="shared" si="128"/>
        <v>0</v>
      </c>
      <c r="F919" s="2">
        <f t="shared" si="129"/>
        <v>6.4944719973309487E-2</v>
      </c>
      <c r="G919" s="2">
        <f t="shared" si="129"/>
        <v>6.8544771780072261E-2</v>
      </c>
      <c r="H919" s="2">
        <f t="shared" si="130"/>
        <v>0.9474788271479897</v>
      </c>
      <c r="I919" s="2">
        <f t="shared" si="131"/>
        <v>48.651559849589596</v>
      </c>
    </row>
    <row r="920" spans="1:9" ht="13.5" x14ac:dyDescent="0.25">
      <c r="A920" s="3">
        <v>43346</v>
      </c>
      <c r="B920" s="2">
        <v>11.0914</v>
      </c>
      <c r="C920" s="2">
        <f t="shared" si="126"/>
        <v>5.5999999999993832E-3</v>
      </c>
      <c r="D920" s="2">
        <f t="shared" si="127"/>
        <v>5.5999999999993832E-3</v>
      </c>
      <c r="E920" s="2">
        <f t="shared" si="128"/>
        <v>0</v>
      </c>
      <c r="F920" s="2">
        <f t="shared" si="129"/>
        <v>6.0705811403787335E-2</v>
      </c>
      <c r="G920" s="2">
        <f t="shared" si="129"/>
        <v>6.3648716652924237E-2</v>
      </c>
      <c r="H920" s="2">
        <f t="shared" si="130"/>
        <v>0.95376332149500309</v>
      </c>
      <c r="I920" s="2">
        <f t="shared" si="131"/>
        <v>48.816727748025869</v>
      </c>
    </row>
    <row r="921" spans="1:9" ht="13.5" x14ac:dyDescent="0.25">
      <c r="A921" s="3">
        <v>43347</v>
      </c>
      <c r="B921" s="2">
        <v>10.9794</v>
      </c>
      <c r="C921" s="2">
        <f t="shared" si="126"/>
        <v>-0.1120000000000001</v>
      </c>
      <c r="D921" s="2">
        <f t="shared" si="127"/>
        <v>0</v>
      </c>
      <c r="E921" s="2">
        <f t="shared" si="128"/>
        <v>0.1120000000000001</v>
      </c>
      <c r="F921" s="2">
        <f t="shared" si="129"/>
        <v>5.6369682017802521E-2</v>
      </c>
      <c r="G921" s="2">
        <f t="shared" si="129"/>
        <v>6.7102379749143945E-2</v>
      </c>
      <c r="H921" s="2">
        <f t="shared" si="130"/>
        <v>0.84005488670499284</v>
      </c>
      <c r="I921" s="2">
        <f t="shared" si="131"/>
        <v>45.653795045716741</v>
      </c>
    </row>
    <row r="922" spans="1:9" ht="13.5" x14ac:dyDescent="0.25">
      <c r="A922" s="3">
        <v>43348</v>
      </c>
      <c r="B922" s="2">
        <v>10.632300000000001</v>
      </c>
      <c r="C922" s="2">
        <f t="shared" si="126"/>
        <v>-0.3470999999999993</v>
      </c>
      <c r="D922" s="2">
        <f t="shared" si="127"/>
        <v>0</v>
      </c>
      <c r="E922" s="2">
        <f t="shared" si="128"/>
        <v>0.3470999999999993</v>
      </c>
      <c r="F922" s="2">
        <f t="shared" si="129"/>
        <v>5.2343276159388052E-2</v>
      </c>
      <c r="G922" s="2">
        <f t="shared" si="129"/>
        <v>8.7102209767062178E-2</v>
      </c>
      <c r="H922" s="2">
        <f t="shared" si="130"/>
        <v>0.60094085212499093</v>
      </c>
      <c r="I922" s="2">
        <f t="shared" si="131"/>
        <v>37.536730437438642</v>
      </c>
    </row>
    <row r="923" spans="1:9" ht="13.5" x14ac:dyDescent="0.25">
      <c r="A923" s="3">
        <v>43349</v>
      </c>
      <c r="B923" s="2">
        <v>10.581899999999999</v>
      </c>
      <c r="C923" s="2">
        <f t="shared" si="126"/>
        <v>-5.0400000000001555E-2</v>
      </c>
      <c r="D923" s="2">
        <f t="shared" si="127"/>
        <v>0</v>
      </c>
      <c r="E923" s="2">
        <f t="shared" si="128"/>
        <v>5.0400000000001555E-2</v>
      </c>
      <c r="F923" s="2">
        <f t="shared" si="129"/>
        <v>4.8604470719431761E-2</v>
      </c>
      <c r="G923" s="2">
        <f t="shared" si="129"/>
        <v>8.4480623355129278E-2</v>
      </c>
      <c r="H923" s="2">
        <f t="shared" si="130"/>
        <v>0.57533276613164008</v>
      </c>
      <c r="I923" s="2">
        <f t="shared" si="131"/>
        <v>36.521348282776934</v>
      </c>
    </row>
    <row r="924" spans="1:9" ht="13.5" x14ac:dyDescent="0.25">
      <c r="A924" s="3">
        <v>43350</v>
      </c>
      <c r="B924" s="2">
        <v>11.0578</v>
      </c>
      <c r="C924" s="2">
        <f t="shared" si="126"/>
        <v>0.4759000000000011</v>
      </c>
      <c r="D924" s="2">
        <f t="shared" si="127"/>
        <v>0.4759000000000011</v>
      </c>
      <c r="E924" s="2">
        <f t="shared" si="128"/>
        <v>0</v>
      </c>
      <c r="F924" s="2">
        <f t="shared" si="129"/>
        <v>7.9125579953758143E-2</v>
      </c>
      <c r="G924" s="2">
        <f t="shared" si="129"/>
        <v>7.8446293115477198E-2</v>
      </c>
      <c r="H924" s="2">
        <f t="shared" si="130"/>
        <v>1.0086592598745361</v>
      </c>
      <c r="I924" s="2">
        <f t="shared" si="131"/>
        <v>50.215548252695598</v>
      </c>
    </row>
    <row r="925" spans="1:9" ht="13.5" x14ac:dyDescent="0.25">
      <c r="A925" s="3">
        <v>43353</v>
      </c>
      <c r="B925" s="2">
        <v>11.052199999999999</v>
      </c>
      <c r="C925" s="2">
        <f t="shared" si="126"/>
        <v>-5.6000000000011596E-3</v>
      </c>
      <c r="D925" s="2">
        <f t="shared" si="127"/>
        <v>0</v>
      </c>
      <c r="E925" s="2">
        <f t="shared" si="128"/>
        <v>5.6000000000011596E-3</v>
      </c>
      <c r="F925" s="2">
        <f t="shared" ref="F925:G940" si="132">((F924*13)+D925)/14</f>
        <v>7.3473752814203985E-2</v>
      </c>
      <c r="G925" s="2">
        <f t="shared" si="132"/>
        <v>7.3242986464371773E-2</v>
      </c>
      <c r="H925" s="2">
        <f t="shared" si="130"/>
        <v>1.0031506955269289</v>
      </c>
      <c r="I925" s="2">
        <f t="shared" si="131"/>
        <v>50.078643497315625</v>
      </c>
    </row>
    <row r="926" spans="1:9" ht="13.5" x14ac:dyDescent="0.25">
      <c r="A926" s="3">
        <v>43355</v>
      </c>
      <c r="B926" s="2">
        <v>10.973800000000001</v>
      </c>
      <c r="C926" s="2">
        <f t="shared" si="126"/>
        <v>-7.8399999999998471E-2</v>
      </c>
      <c r="D926" s="2">
        <f t="shared" si="127"/>
        <v>0</v>
      </c>
      <c r="E926" s="2">
        <f t="shared" si="128"/>
        <v>7.8399999999998471E-2</v>
      </c>
      <c r="F926" s="2">
        <f t="shared" si="132"/>
        <v>6.8225627613189413E-2</v>
      </c>
      <c r="G926" s="2">
        <f t="shared" si="132"/>
        <v>7.3611344574059392E-2</v>
      </c>
      <c r="H926" s="2">
        <f t="shared" si="130"/>
        <v>0.92683577521870308</v>
      </c>
      <c r="I926" s="2">
        <f t="shared" si="131"/>
        <v>48.10144108485342</v>
      </c>
    </row>
    <row r="927" spans="1:9" ht="13.5" x14ac:dyDescent="0.25">
      <c r="A927" s="3">
        <v>43356</v>
      </c>
      <c r="B927" s="2">
        <v>10.777799999999999</v>
      </c>
      <c r="C927" s="2">
        <f t="shared" si="126"/>
        <v>-0.19600000000000151</v>
      </c>
      <c r="D927" s="2">
        <f t="shared" si="127"/>
        <v>0</v>
      </c>
      <c r="E927" s="2">
        <f t="shared" si="128"/>
        <v>0.19600000000000151</v>
      </c>
      <c r="F927" s="2">
        <f t="shared" si="132"/>
        <v>6.3352368497961595E-2</v>
      </c>
      <c r="G927" s="2">
        <f t="shared" si="132"/>
        <v>8.2353391390198122E-2</v>
      </c>
      <c r="H927" s="2">
        <f t="shared" si="130"/>
        <v>0.76927455479996087</v>
      </c>
      <c r="I927" s="2">
        <f t="shared" si="131"/>
        <v>43.479659655589025</v>
      </c>
    </row>
    <row r="928" spans="1:9" ht="13.5" x14ac:dyDescent="0.25">
      <c r="A928" s="3">
        <v>43357</v>
      </c>
      <c r="B928" s="2">
        <v>10.7498</v>
      </c>
      <c r="C928" s="2">
        <f t="shared" si="126"/>
        <v>-2.7999999999998693E-2</v>
      </c>
      <c r="D928" s="2">
        <f t="shared" si="127"/>
        <v>0</v>
      </c>
      <c r="E928" s="2">
        <f t="shared" si="128"/>
        <v>2.7999999999998693E-2</v>
      </c>
      <c r="F928" s="2">
        <f t="shared" si="132"/>
        <v>5.882719931953577E-2</v>
      </c>
      <c r="G928" s="2">
        <f t="shared" si="132"/>
        <v>7.8471006290898163E-2</v>
      </c>
      <c r="H928" s="2">
        <f t="shared" si="130"/>
        <v>0.74966796145647396</v>
      </c>
      <c r="I928" s="2">
        <f t="shared" si="131"/>
        <v>42.846298724726537</v>
      </c>
    </row>
    <row r="929" spans="1:9" ht="13.5" x14ac:dyDescent="0.25">
      <c r="A929" s="3">
        <v>43360</v>
      </c>
      <c r="B929" s="2">
        <v>10.5259</v>
      </c>
      <c r="C929" s="2">
        <f t="shared" si="126"/>
        <v>-0.22390000000000043</v>
      </c>
      <c r="D929" s="2">
        <f t="shared" si="127"/>
        <v>0</v>
      </c>
      <c r="E929" s="2">
        <f t="shared" si="128"/>
        <v>0.22390000000000043</v>
      </c>
      <c r="F929" s="2">
        <f t="shared" si="132"/>
        <v>5.4625256510997498E-2</v>
      </c>
      <c r="G929" s="2">
        <f t="shared" si="132"/>
        <v>8.8858791555834052E-2</v>
      </c>
      <c r="H929" s="2">
        <f t="shared" si="130"/>
        <v>0.61474228441058587</v>
      </c>
      <c r="I929" s="2">
        <f t="shared" si="131"/>
        <v>38.07061289876232</v>
      </c>
    </row>
    <row r="930" spans="1:9" ht="13.5" x14ac:dyDescent="0.25">
      <c r="A930" s="3">
        <v>43361</v>
      </c>
      <c r="B930" s="2">
        <v>10.5259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5.0723452474497673E-2</v>
      </c>
      <c r="G930" s="2">
        <f t="shared" si="132"/>
        <v>8.2511735016131627E-2</v>
      </c>
      <c r="H930" s="2">
        <f t="shared" si="130"/>
        <v>0.61474228441058576</v>
      </c>
      <c r="I930" s="2">
        <f t="shared" si="131"/>
        <v>38.07061289876232</v>
      </c>
    </row>
    <row r="931" spans="1:9" ht="13.5" x14ac:dyDescent="0.25">
      <c r="A931" s="3">
        <v>43362</v>
      </c>
      <c r="B931" s="2">
        <v>10.553900000000001</v>
      </c>
      <c r="C931" s="2">
        <f t="shared" si="126"/>
        <v>2.8000000000000469E-2</v>
      </c>
      <c r="D931" s="2">
        <f t="shared" si="127"/>
        <v>2.8000000000000469E-2</v>
      </c>
      <c r="E931" s="2">
        <f t="shared" si="128"/>
        <v>0</v>
      </c>
      <c r="F931" s="2">
        <f t="shared" si="132"/>
        <v>4.9100348726319298E-2</v>
      </c>
      <c r="G931" s="2">
        <f t="shared" si="132"/>
        <v>7.661803965783652E-2</v>
      </c>
      <c r="H931" s="2">
        <f t="shared" si="130"/>
        <v>0.6408457974857269</v>
      </c>
      <c r="I931" s="2">
        <f t="shared" si="131"/>
        <v>39.055820995958115</v>
      </c>
    </row>
    <row r="932" spans="1:9" ht="13.5" x14ac:dyDescent="0.25">
      <c r="A932" s="3">
        <v>43363</v>
      </c>
      <c r="B932" s="2">
        <v>10.5259</v>
      </c>
      <c r="C932" s="2">
        <f t="shared" si="126"/>
        <v>-2.8000000000000469E-2</v>
      </c>
      <c r="D932" s="2">
        <f t="shared" si="127"/>
        <v>0</v>
      </c>
      <c r="E932" s="2">
        <f t="shared" si="128"/>
        <v>2.8000000000000469E-2</v>
      </c>
      <c r="F932" s="2">
        <f t="shared" si="132"/>
        <v>4.5593180960153634E-2</v>
      </c>
      <c r="G932" s="2">
        <f t="shared" si="132"/>
        <v>7.314532253941966E-2</v>
      </c>
      <c r="H932" s="2">
        <f t="shared" si="130"/>
        <v>0.62332326083574852</v>
      </c>
      <c r="I932" s="2">
        <f t="shared" si="131"/>
        <v>38.397975059806512</v>
      </c>
    </row>
    <row r="933" spans="1:9" ht="13.5" x14ac:dyDescent="0.25">
      <c r="A933" s="3">
        <v>43364</v>
      </c>
      <c r="B933" s="2">
        <v>10.5259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4.2336525177285519E-2</v>
      </c>
      <c r="G933" s="2">
        <f t="shared" si="132"/>
        <v>6.792065664374683E-2</v>
      </c>
      <c r="H933" s="2">
        <f t="shared" si="130"/>
        <v>0.62332326083574852</v>
      </c>
      <c r="I933" s="2">
        <f t="shared" si="131"/>
        <v>38.397975059806512</v>
      </c>
    </row>
    <row r="934" spans="1:9" ht="13.5" x14ac:dyDescent="0.25">
      <c r="A934" s="3">
        <v>43367</v>
      </c>
      <c r="B934" s="2">
        <v>10.469900000000001</v>
      </c>
      <c r="C934" s="2">
        <f t="shared" si="126"/>
        <v>-5.5999999999999162E-2</v>
      </c>
      <c r="D934" s="2">
        <f t="shared" si="127"/>
        <v>0</v>
      </c>
      <c r="E934" s="2">
        <f t="shared" si="128"/>
        <v>5.5999999999999162E-2</v>
      </c>
      <c r="F934" s="2">
        <f t="shared" si="132"/>
        <v>3.9312487664622267E-2</v>
      </c>
      <c r="G934" s="2">
        <f t="shared" si="132"/>
        <v>6.7069181169193429E-2</v>
      </c>
      <c r="H934" s="2">
        <f t="shared" si="130"/>
        <v>0.5861483169959959</v>
      </c>
      <c r="I934" s="2">
        <f t="shared" si="131"/>
        <v>36.954193420329148</v>
      </c>
    </row>
    <row r="935" spans="1:9" ht="13.5" x14ac:dyDescent="0.25">
      <c r="A935" s="3">
        <v>43368</v>
      </c>
      <c r="B935" s="2">
        <v>10.3523</v>
      </c>
      <c r="C935" s="2">
        <f t="shared" si="126"/>
        <v>-0.11760000000000126</v>
      </c>
      <c r="D935" s="2">
        <f t="shared" si="127"/>
        <v>0</v>
      </c>
      <c r="E935" s="2">
        <f t="shared" si="128"/>
        <v>0.11760000000000126</v>
      </c>
      <c r="F935" s="2">
        <f t="shared" si="132"/>
        <v>3.6504452831434962E-2</v>
      </c>
      <c r="G935" s="2">
        <f t="shared" si="132"/>
        <v>7.0678525371393991E-2</v>
      </c>
      <c r="H935" s="2">
        <f t="shared" si="130"/>
        <v>0.51648577328991019</v>
      </c>
      <c r="I935" s="2">
        <f t="shared" si="131"/>
        <v>34.058069148214315</v>
      </c>
    </row>
    <row r="936" spans="1:9" ht="13.5" x14ac:dyDescent="0.25">
      <c r="A936" s="3">
        <v>43369</v>
      </c>
      <c r="B936" s="2">
        <v>10.290699999999999</v>
      </c>
      <c r="C936" s="2">
        <f t="shared" si="126"/>
        <v>-6.1600000000000321E-2</v>
      </c>
      <c r="D936" s="2">
        <f t="shared" si="127"/>
        <v>0</v>
      </c>
      <c r="E936" s="2">
        <f t="shared" si="128"/>
        <v>6.1600000000000321E-2</v>
      </c>
      <c r="F936" s="2">
        <f t="shared" si="132"/>
        <v>3.3896991914903897E-2</v>
      </c>
      <c r="G936" s="2">
        <f t="shared" si="132"/>
        <v>7.0030059273437292E-2</v>
      </c>
      <c r="H936" s="2">
        <f t="shared" si="130"/>
        <v>0.48403488825492363</v>
      </c>
      <c r="I936" s="2">
        <f t="shared" si="131"/>
        <v>32.616139424060322</v>
      </c>
    </row>
    <row r="937" spans="1:9" ht="13.5" x14ac:dyDescent="0.25">
      <c r="A937" s="3">
        <v>43370</v>
      </c>
      <c r="B937" s="2">
        <v>10.245900000000001</v>
      </c>
      <c r="C937" s="2">
        <f t="shared" si="126"/>
        <v>-4.4799999999998619E-2</v>
      </c>
      <c r="D937" s="2">
        <f t="shared" si="127"/>
        <v>0</v>
      </c>
      <c r="E937" s="2">
        <f t="shared" si="128"/>
        <v>4.4799999999998619E-2</v>
      </c>
      <c r="F937" s="2">
        <f t="shared" si="132"/>
        <v>3.1475778206696475E-2</v>
      </c>
      <c r="G937" s="2">
        <f t="shared" si="132"/>
        <v>6.8227912182477382E-2</v>
      </c>
      <c r="H937" s="2">
        <f t="shared" si="130"/>
        <v>0.46133286509652621</v>
      </c>
      <c r="I937" s="2">
        <f t="shared" si="131"/>
        <v>31.569321139304805</v>
      </c>
    </row>
    <row r="938" spans="1:9" ht="13.5" x14ac:dyDescent="0.25">
      <c r="A938" s="3">
        <v>43371</v>
      </c>
      <c r="B938" s="2">
        <v>10.531499999999999</v>
      </c>
      <c r="C938" s="2">
        <f t="shared" si="126"/>
        <v>0.28559999999999874</v>
      </c>
      <c r="D938" s="2">
        <f t="shared" si="127"/>
        <v>0.28559999999999874</v>
      </c>
      <c r="E938" s="2">
        <f t="shared" si="128"/>
        <v>0</v>
      </c>
      <c r="F938" s="2">
        <f t="shared" si="132"/>
        <v>4.9627508334789495E-2</v>
      </c>
      <c r="G938" s="2">
        <f t="shared" si="132"/>
        <v>6.3354489883729007E-2</v>
      </c>
      <c r="H938" s="2">
        <f t="shared" si="130"/>
        <v>0.78333056466665774</v>
      </c>
      <c r="I938" s="2">
        <f t="shared" si="131"/>
        <v>43.925146587339448</v>
      </c>
    </row>
    <row r="939" spans="1:9" ht="13.5" x14ac:dyDescent="0.25">
      <c r="A939" s="3">
        <v>43374</v>
      </c>
      <c r="B939" s="2">
        <v>10.503500000000001</v>
      </c>
      <c r="C939" s="2">
        <f t="shared" si="126"/>
        <v>-2.7999999999998693E-2</v>
      </c>
      <c r="D939" s="2">
        <f t="shared" si="127"/>
        <v>0</v>
      </c>
      <c r="E939" s="2">
        <f t="shared" si="128"/>
        <v>2.7999999999998693E-2</v>
      </c>
      <c r="F939" s="2">
        <f t="shared" si="132"/>
        <v>4.6082686310875962E-2</v>
      </c>
      <c r="G939" s="2">
        <f t="shared" si="132"/>
        <v>6.082916917774827E-2</v>
      </c>
      <c r="H939" s="2">
        <f t="shared" si="130"/>
        <v>0.75757546804918929</v>
      </c>
      <c r="I939" s="2">
        <f t="shared" si="131"/>
        <v>43.103438903255508</v>
      </c>
    </row>
    <row r="940" spans="1:9" ht="13.5" x14ac:dyDescent="0.25">
      <c r="A940" s="3">
        <v>43375</v>
      </c>
      <c r="B940" s="2">
        <v>10.4139</v>
      </c>
      <c r="C940" s="2">
        <f t="shared" si="126"/>
        <v>-8.960000000000079E-2</v>
      </c>
      <c r="D940" s="2">
        <f t="shared" si="127"/>
        <v>0</v>
      </c>
      <c r="E940" s="2">
        <f t="shared" si="128"/>
        <v>8.960000000000079E-2</v>
      </c>
      <c r="F940" s="2">
        <f t="shared" si="132"/>
        <v>4.2791065860099106E-2</v>
      </c>
      <c r="G940" s="2">
        <f t="shared" si="132"/>
        <v>6.2884228522194871E-2</v>
      </c>
      <c r="H940" s="2">
        <f t="shared" si="130"/>
        <v>0.6804737350796326</v>
      </c>
      <c r="I940" s="2">
        <f t="shared" si="131"/>
        <v>40.492970575787488</v>
      </c>
    </row>
    <row r="941" spans="1:9" ht="13.5" x14ac:dyDescent="0.25">
      <c r="A941" s="3">
        <v>43376</v>
      </c>
      <c r="B941" s="2">
        <v>10.245900000000001</v>
      </c>
      <c r="C941" s="2">
        <f t="shared" si="126"/>
        <v>-0.16799999999999926</v>
      </c>
      <c r="D941" s="2">
        <f t="shared" si="127"/>
        <v>0</v>
      </c>
      <c r="E941" s="2">
        <f t="shared" si="128"/>
        <v>0.16799999999999926</v>
      </c>
      <c r="F941" s="2">
        <f t="shared" ref="F941:G956" si="133">((F940*13)+D941)/14</f>
        <v>3.9734561155806314E-2</v>
      </c>
      <c r="G941" s="2">
        <f t="shared" si="133"/>
        <v>7.0392497913466606E-2</v>
      </c>
      <c r="H941" s="2">
        <f t="shared" si="130"/>
        <v>0.56447153224555191</v>
      </c>
      <c r="I941" s="2">
        <f t="shared" si="131"/>
        <v>36.080652195399303</v>
      </c>
    </row>
    <row r="942" spans="1:9" ht="13.5" x14ac:dyDescent="0.25">
      <c r="A942" s="3">
        <v>43377</v>
      </c>
      <c r="B942" s="2">
        <v>10.357900000000001</v>
      </c>
      <c r="C942" s="2">
        <f t="shared" si="126"/>
        <v>0.1120000000000001</v>
      </c>
      <c r="D942" s="2">
        <f t="shared" si="127"/>
        <v>0.1120000000000001</v>
      </c>
      <c r="E942" s="2">
        <f t="shared" si="128"/>
        <v>0</v>
      </c>
      <c r="F942" s="2">
        <f t="shared" si="133"/>
        <v>4.489637821610587E-2</v>
      </c>
      <c r="G942" s="2">
        <f t="shared" si="133"/>
        <v>6.5364462348218993E-2</v>
      </c>
      <c r="H942" s="2">
        <f t="shared" si="130"/>
        <v>0.686862197028829</v>
      </c>
      <c r="I942" s="2">
        <f t="shared" si="131"/>
        <v>40.718334801659573</v>
      </c>
    </row>
    <row r="943" spans="1:9" ht="13.5" x14ac:dyDescent="0.25">
      <c r="A943" s="3">
        <v>43378</v>
      </c>
      <c r="B943" s="2">
        <v>10.357900000000001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4.1689494057812589E-2</v>
      </c>
      <c r="G943" s="2">
        <f t="shared" si="133"/>
        <v>6.0695572180489064E-2</v>
      </c>
      <c r="H943" s="2">
        <f t="shared" si="130"/>
        <v>0.68686219702882889</v>
      </c>
      <c r="I943" s="2">
        <f t="shared" si="131"/>
        <v>40.718334801659573</v>
      </c>
    </row>
    <row r="944" spans="1:9" ht="13.5" x14ac:dyDescent="0.25">
      <c r="A944" s="3">
        <v>43381</v>
      </c>
      <c r="B944" s="2">
        <v>10.5259</v>
      </c>
      <c r="C944" s="2">
        <f t="shared" si="126"/>
        <v>0.16799999999999926</v>
      </c>
      <c r="D944" s="2">
        <f t="shared" si="127"/>
        <v>0.16799999999999926</v>
      </c>
      <c r="E944" s="2">
        <f t="shared" si="128"/>
        <v>0</v>
      </c>
      <c r="F944" s="2">
        <f t="shared" si="133"/>
        <v>5.0711673053683064E-2</v>
      </c>
      <c r="G944" s="2">
        <f t="shared" si="133"/>
        <v>5.6360174167596984E-2</v>
      </c>
      <c r="H944" s="2">
        <f t="shared" si="130"/>
        <v>0.89977850144470639</v>
      </c>
      <c r="I944" s="2">
        <f t="shared" si="131"/>
        <v>47.362284643207637</v>
      </c>
    </row>
    <row r="945" spans="1:9" ht="13.5" x14ac:dyDescent="0.25">
      <c r="A945" s="3">
        <v>43382</v>
      </c>
      <c r="B945" s="2">
        <v>10.520300000000001</v>
      </c>
      <c r="C945" s="2">
        <f t="shared" si="126"/>
        <v>-5.5999999999993832E-3</v>
      </c>
      <c r="D945" s="2">
        <f t="shared" si="127"/>
        <v>0</v>
      </c>
      <c r="E945" s="2">
        <f t="shared" si="128"/>
        <v>5.5999999999993832E-3</v>
      </c>
      <c r="F945" s="2">
        <f t="shared" si="133"/>
        <v>4.7089410692705704E-2</v>
      </c>
      <c r="G945" s="2">
        <f t="shared" si="133"/>
        <v>5.2734447441340017E-2</v>
      </c>
      <c r="H945" s="2">
        <f t="shared" si="130"/>
        <v>0.89295352426108843</v>
      </c>
      <c r="I945" s="2">
        <f t="shared" si="131"/>
        <v>47.17250121656587</v>
      </c>
    </row>
    <row r="946" spans="1:9" ht="13.5" x14ac:dyDescent="0.25">
      <c r="A946" s="3">
        <v>43383</v>
      </c>
      <c r="B946" s="2">
        <v>10.4139</v>
      </c>
      <c r="C946" s="2">
        <f t="shared" si="126"/>
        <v>-0.10640000000000072</v>
      </c>
      <c r="D946" s="2">
        <f t="shared" si="127"/>
        <v>0</v>
      </c>
      <c r="E946" s="2">
        <f t="shared" si="128"/>
        <v>0.10640000000000072</v>
      </c>
      <c r="F946" s="2">
        <f t="shared" si="133"/>
        <v>4.3725881357512437E-2</v>
      </c>
      <c r="G946" s="2">
        <f t="shared" si="133"/>
        <v>5.6567701195530069E-2</v>
      </c>
      <c r="H946" s="2">
        <f t="shared" si="130"/>
        <v>0.772983176501569</v>
      </c>
      <c r="I946" s="2">
        <f t="shared" si="131"/>
        <v>43.59788557197767</v>
      </c>
    </row>
    <row r="947" spans="1:9" ht="13.5" x14ac:dyDescent="0.25">
      <c r="A947" s="3">
        <v>43384</v>
      </c>
      <c r="B947" s="2">
        <v>10.3019</v>
      </c>
      <c r="C947" s="2">
        <f t="shared" si="126"/>
        <v>-0.1120000000000001</v>
      </c>
      <c r="D947" s="2">
        <f t="shared" si="127"/>
        <v>0</v>
      </c>
      <c r="E947" s="2">
        <f t="shared" si="128"/>
        <v>0.1120000000000001</v>
      </c>
      <c r="F947" s="2">
        <f t="shared" si="133"/>
        <v>4.0602604117690122E-2</v>
      </c>
      <c r="G947" s="2">
        <f t="shared" si="133"/>
        <v>6.0527151110135069E-2</v>
      </c>
      <c r="H947" s="2">
        <f t="shared" si="130"/>
        <v>0.67081637534549932</v>
      </c>
      <c r="I947" s="2">
        <f t="shared" si="131"/>
        <v>40.149018482463987</v>
      </c>
    </row>
    <row r="948" spans="1:9" ht="13.5" x14ac:dyDescent="0.25">
      <c r="A948" s="3">
        <v>43385</v>
      </c>
      <c r="B948" s="2">
        <v>10.3019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3.7702418109283688E-2</v>
      </c>
      <c r="G948" s="2">
        <f t="shared" si="133"/>
        <v>5.6203783173696849E-2</v>
      </c>
      <c r="H948" s="2">
        <f t="shared" si="130"/>
        <v>0.67081637534549943</v>
      </c>
      <c r="I948" s="2">
        <f t="shared" si="131"/>
        <v>40.149018482463987</v>
      </c>
    </row>
    <row r="949" spans="1:9" ht="13.5" x14ac:dyDescent="0.25">
      <c r="A949" s="3">
        <v>43389</v>
      </c>
      <c r="B949" s="2">
        <v>10.3299</v>
      </c>
      <c r="C949" s="2">
        <f t="shared" si="126"/>
        <v>2.8000000000000469E-2</v>
      </c>
      <c r="D949" s="2">
        <f t="shared" si="127"/>
        <v>2.8000000000000469E-2</v>
      </c>
      <c r="E949" s="2">
        <f t="shared" si="128"/>
        <v>0</v>
      </c>
      <c r="F949" s="2">
        <f t="shared" si="133"/>
        <v>3.7009388244334883E-2</v>
      </c>
      <c r="G949" s="2">
        <f t="shared" si="133"/>
        <v>5.2189227232718502E-2</v>
      </c>
      <c r="H949" s="2">
        <f t="shared" si="130"/>
        <v>0.70913846030532779</v>
      </c>
      <c r="I949" s="2">
        <f t="shared" si="131"/>
        <v>41.490989570186393</v>
      </c>
    </row>
    <row r="950" spans="1:9" ht="13.5" x14ac:dyDescent="0.25">
      <c r="A950" s="3">
        <v>43390</v>
      </c>
      <c r="B950" s="2">
        <v>10.077999999999999</v>
      </c>
      <c r="C950" s="2">
        <f t="shared" si="126"/>
        <v>-0.2519000000000009</v>
      </c>
      <c r="D950" s="2">
        <f t="shared" si="127"/>
        <v>0</v>
      </c>
      <c r="E950" s="2">
        <f t="shared" si="128"/>
        <v>0.2519000000000009</v>
      </c>
      <c r="F950" s="2">
        <f t="shared" si="133"/>
        <v>3.4365860512596678E-2</v>
      </c>
      <c r="G950" s="2">
        <f t="shared" si="133"/>
        <v>6.6454282430381525E-2</v>
      </c>
      <c r="H950" s="2">
        <f t="shared" si="130"/>
        <v>0.51713537872595128</v>
      </c>
      <c r="I950" s="2">
        <f t="shared" si="131"/>
        <v>34.086304095039125</v>
      </c>
    </row>
    <row r="951" spans="1:9" ht="13.5" x14ac:dyDescent="0.25">
      <c r="A951" s="3">
        <v>43391</v>
      </c>
      <c r="B951" s="2">
        <v>10.162000000000001</v>
      </c>
      <c r="C951" s="2">
        <f t="shared" si="126"/>
        <v>8.4000000000001407E-2</v>
      </c>
      <c r="D951" s="2">
        <f t="shared" si="127"/>
        <v>8.4000000000001407E-2</v>
      </c>
      <c r="E951" s="2">
        <f t="shared" si="128"/>
        <v>0</v>
      </c>
      <c r="F951" s="2">
        <f t="shared" si="133"/>
        <v>3.7911156190268448E-2</v>
      </c>
      <c r="G951" s="2">
        <f t="shared" si="133"/>
        <v>6.1707547971068553E-2</v>
      </c>
      <c r="H951" s="2">
        <f t="shared" si="130"/>
        <v>0.61436821647884976</v>
      </c>
      <c r="I951" s="2">
        <f t="shared" si="131"/>
        <v>38.056263137964145</v>
      </c>
    </row>
    <row r="952" spans="1:9" ht="13.5" x14ac:dyDescent="0.25">
      <c r="A952" s="3">
        <v>43392</v>
      </c>
      <c r="B952" s="2">
        <v>10.1564</v>
      </c>
      <c r="C952" s="2">
        <f t="shared" si="126"/>
        <v>-5.6000000000011596E-3</v>
      </c>
      <c r="D952" s="2">
        <f t="shared" si="127"/>
        <v>0</v>
      </c>
      <c r="E952" s="2">
        <f t="shared" si="128"/>
        <v>5.6000000000011596E-3</v>
      </c>
      <c r="F952" s="2">
        <f t="shared" si="133"/>
        <v>3.5203216462392127E-2</v>
      </c>
      <c r="G952" s="2">
        <f t="shared" si="133"/>
        <v>5.7699865973135166E-2</v>
      </c>
      <c r="H952" s="2">
        <f t="shared" si="130"/>
        <v>0.61010915482511885</v>
      </c>
      <c r="I952" s="2">
        <f t="shared" si="131"/>
        <v>37.892409529923178</v>
      </c>
    </row>
    <row r="953" spans="1:9" ht="13.5" x14ac:dyDescent="0.25">
      <c r="A953" s="3">
        <v>43395</v>
      </c>
      <c r="B953" s="2">
        <v>10.050000000000001</v>
      </c>
      <c r="C953" s="2">
        <f t="shared" si="126"/>
        <v>-0.10639999999999894</v>
      </c>
      <c r="D953" s="2">
        <f t="shared" si="127"/>
        <v>0</v>
      </c>
      <c r="E953" s="2">
        <f t="shared" si="128"/>
        <v>0.10639999999999894</v>
      </c>
      <c r="F953" s="2">
        <f t="shared" si="133"/>
        <v>3.2688701000792693E-2</v>
      </c>
      <c r="G953" s="2">
        <f t="shared" si="133"/>
        <v>6.1178446975054E-2</v>
      </c>
      <c r="H953" s="2">
        <f t="shared" si="130"/>
        <v>0.53431727376345095</v>
      </c>
      <c r="I953" s="2">
        <f t="shared" si="131"/>
        <v>34.824431875999835</v>
      </c>
    </row>
    <row r="954" spans="1:9" ht="13.5" x14ac:dyDescent="0.25">
      <c r="A954" s="3">
        <v>43396</v>
      </c>
      <c r="B954" s="2">
        <v>10.050000000000001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3.035379378645036E-2</v>
      </c>
      <c r="G954" s="2">
        <f t="shared" si="133"/>
        <v>5.6808557905407286E-2</v>
      </c>
      <c r="H954" s="2">
        <f t="shared" si="130"/>
        <v>0.53431727376345095</v>
      </c>
      <c r="I954" s="2">
        <f t="shared" si="131"/>
        <v>34.824431875999835</v>
      </c>
    </row>
    <row r="955" spans="1:9" ht="13.5" x14ac:dyDescent="0.25">
      <c r="A955" s="3">
        <v>43397</v>
      </c>
      <c r="B955" s="2">
        <v>9.9380000000000006</v>
      </c>
      <c r="C955" s="2">
        <f t="shared" si="126"/>
        <v>-0.1120000000000001</v>
      </c>
      <c r="D955" s="2">
        <f t="shared" si="127"/>
        <v>0</v>
      </c>
      <c r="E955" s="2">
        <f t="shared" si="128"/>
        <v>0.1120000000000001</v>
      </c>
      <c r="F955" s="2">
        <f t="shared" si="133"/>
        <v>2.8185665658846761E-2</v>
      </c>
      <c r="G955" s="2">
        <f t="shared" si="133"/>
        <v>6.075080376930677E-2</v>
      </c>
      <c r="H955" s="2">
        <f t="shared" si="130"/>
        <v>0.46395543614333301</v>
      </c>
      <c r="I955" s="2">
        <f t="shared" si="131"/>
        <v>31.691909786925237</v>
      </c>
    </row>
    <row r="956" spans="1:9" ht="13.5" x14ac:dyDescent="0.25">
      <c r="A956" s="3">
        <v>43398</v>
      </c>
      <c r="B956" s="2">
        <v>9.8539999999999992</v>
      </c>
      <c r="C956" s="2">
        <f t="shared" si="126"/>
        <v>-8.4000000000001407E-2</v>
      </c>
      <c r="D956" s="2">
        <f t="shared" si="127"/>
        <v>0</v>
      </c>
      <c r="E956" s="2">
        <f t="shared" si="128"/>
        <v>8.4000000000001407E-2</v>
      </c>
      <c r="F956" s="2">
        <f t="shared" si="133"/>
        <v>2.6172403826071992E-2</v>
      </c>
      <c r="G956" s="2">
        <f t="shared" si="133"/>
        <v>6.241146064292781E-2</v>
      </c>
      <c r="H956" s="2">
        <f t="shared" si="130"/>
        <v>0.41935252846926813</v>
      </c>
      <c r="I956" s="2">
        <f t="shared" si="131"/>
        <v>29.545339868561626</v>
      </c>
    </row>
    <row r="957" spans="1:9" ht="13.5" x14ac:dyDescent="0.25">
      <c r="A957" s="3">
        <v>43399</v>
      </c>
      <c r="B957" s="2">
        <v>9.7924000000000007</v>
      </c>
      <c r="C957" s="2">
        <f t="shared" si="126"/>
        <v>-6.1599999999998545E-2</v>
      </c>
      <c r="D957" s="2">
        <f t="shared" si="127"/>
        <v>0</v>
      </c>
      <c r="E957" s="2">
        <f t="shared" si="128"/>
        <v>6.1599999999998545E-2</v>
      </c>
      <c r="F957" s="2">
        <f t="shared" ref="F957:G972" si="134">((F956*13)+D957)/14</f>
        <v>2.4302946409923993E-2</v>
      </c>
      <c r="G957" s="2">
        <f t="shared" si="134"/>
        <v>6.2353499168432865E-2</v>
      </c>
      <c r="H957" s="2">
        <f t="shared" si="130"/>
        <v>0.38976074693539609</v>
      </c>
      <c r="I957" s="2">
        <f t="shared" si="131"/>
        <v>28.045168766988809</v>
      </c>
    </row>
    <row r="958" spans="1:9" ht="13.5" x14ac:dyDescent="0.25">
      <c r="A958" s="3">
        <v>43402</v>
      </c>
      <c r="B958" s="2">
        <v>9.7251999999999992</v>
      </c>
      <c r="C958" s="2">
        <f t="shared" si="126"/>
        <v>-6.7200000000001481E-2</v>
      </c>
      <c r="D958" s="2">
        <f t="shared" si="127"/>
        <v>0</v>
      </c>
      <c r="E958" s="2">
        <f t="shared" si="128"/>
        <v>6.7200000000001481E-2</v>
      </c>
      <c r="F958" s="2">
        <f t="shared" si="134"/>
        <v>2.2567021666357993E-2</v>
      </c>
      <c r="G958" s="2">
        <f t="shared" si="134"/>
        <v>6.2699677799259196E-2</v>
      </c>
      <c r="H958" s="2">
        <f t="shared" si="130"/>
        <v>0.35992245029725856</v>
      </c>
      <c r="I958" s="2">
        <f t="shared" si="131"/>
        <v>26.466395213828918</v>
      </c>
    </row>
    <row r="959" spans="1:9" ht="13.5" x14ac:dyDescent="0.25">
      <c r="A959" s="3">
        <v>43403</v>
      </c>
      <c r="B959" s="2">
        <v>9.6021000000000001</v>
      </c>
      <c r="C959" s="2">
        <f t="shared" si="126"/>
        <v>-0.1230999999999991</v>
      </c>
      <c r="D959" s="2">
        <f t="shared" si="127"/>
        <v>0</v>
      </c>
      <c r="E959" s="2">
        <f t="shared" si="128"/>
        <v>0.1230999999999991</v>
      </c>
      <c r="F959" s="2">
        <f t="shared" si="134"/>
        <v>2.0955091547332421E-2</v>
      </c>
      <c r="G959" s="2">
        <f t="shared" si="134"/>
        <v>6.7013986527883471E-2</v>
      </c>
      <c r="H959" s="2">
        <f t="shared" si="130"/>
        <v>0.31269728355308835</v>
      </c>
      <c r="I959" s="2">
        <f t="shared" si="131"/>
        <v>23.820974376263507</v>
      </c>
    </row>
    <row r="960" spans="1:9" ht="13.5" x14ac:dyDescent="0.25">
      <c r="A960" s="3">
        <v>43404</v>
      </c>
      <c r="B960" s="2">
        <v>9.5965000000000007</v>
      </c>
      <c r="C960" s="2">
        <f t="shared" si="126"/>
        <v>-5.5999999999993832E-3</v>
      </c>
      <c r="D960" s="2">
        <f t="shared" si="127"/>
        <v>0</v>
      </c>
      <c r="E960" s="2">
        <f t="shared" si="128"/>
        <v>5.5999999999993832E-3</v>
      </c>
      <c r="F960" s="2">
        <f t="shared" si="134"/>
        <v>1.9458299293951535E-2</v>
      </c>
      <c r="G960" s="2">
        <f t="shared" si="134"/>
        <v>6.262727320446318E-2</v>
      </c>
      <c r="H960" s="2">
        <f t="shared" si="130"/>
        <v>0.31070008797005749</v>
      </c>
      <c r="I960" s="2">
        <f t="shared" si="131"/>
        <v>23.704895637205098</v>
      </c>
    </row>
    <row r="961" spans="1:9" ht="13.5" x14ac:dyDescent="0.25">
      <c r="A961" s="3">
        <v>43405</v>
      </c>
      <c r="B961" s="2">
        <v>9.5181000000000004</v>
      </c>
      <c r="C961" s="2">
        <f t="shared" si="126"/>
        <v>-7.8400000000000247E-2</v>
      </c>
      <c r="D961" s="2">
        <f t="shared" si="127"/>
        <v>0</v>
      </c>
      <c r="E961" s="2">
        <f t="shared" si="128"/>
        <v>7.8400000000000247E-2</v>
      </c>
      <c r="F961" s="2">
        <f t="shared" si="134"/>
        <v>1.8068420772954997E-2</v>
      </c>
      <c r="G961" s="2">
        <f t="shared" si="134"/>
        <v>6.3753896547001546E-2</v>
      </c>
      <c r="H961" s="2">
        <f t="shared" si="130"/>
        <v>0.28340888559861344</v>
      </c>
      <c r="I961" s="2">
        <f t="shared" si="131"/>
        <v>22.082509228259283</v>
      </c>
    </row>
    <row r="962" spans="1:9" ht="13.5" x14ac:dyDescent="0.25">
      <c r="A962" s="3">
        <v>43406</v>
      </c>
      <c r="B962" s="2">
        <v>9.4061000000000003</v>
      </c>
      <c r="C962" s="2">
        <f t="shared" si="126"/>
        <v>-0.1120000000000001</v>
      </c>
      <c r="D962" s="2">
        <f t="shared" si="127"/>
        <v>0</v>
      </c>
      <c r="E962" s="2">
        <f t="shared" si="128"/>
        <v>0.1120000000000001</v>
      </c>
      <c r="F962" s="2">
        <f t="shared" si="134"/>
        <v>1.6777819289172498E-2</v>
      </c>
      <c r="G962" s="2">
        <f t="shared" si="134"/>
        <v>6.7200046793644302E-2</v>
      </c>
      <c r="H962" s="2">
        <f t="shared" si="130"/>
        <v>0.24966975604486222</v>
      </c>
      <c r="I962" s="2">
        <f t="shared" si="131"/>
        <v>19.97885880146876</v>
      </c>
    </row>
    <row r="963" spans="1:9" ht="13.5" x14ac:dyDescent="0.25">
      <c r="A963" s="3">
        <v>43409</v>
      </c>
      <c r="B963" s="2">
        <v>9.3500999999999994</v>
      </c>
      <c r="C963" s="2">
        <f t="shared" ref="C963:C1026" si="135">B963-B962</f>
        <v>-5.6000000000000938E-2</v>
      </c>
      <c r="D963" s="2">
        <f t="shared" ref="D963:D1026" si="136">IF(C963&gt;0,C963,0)</f>
        <v>0</v>
      </c>
      <c r="E963" s="2">
        <f t="shared" ref="E963:E1026" si="137">IF(C963&lt;0,-C963,0)</f>
        <v>5.6000000000000938E-2</v>
      </c>
      <c r="F963" s="2">
        <f t="shared" si="134"/>
        <v>1.5579403625660177E-2</v>
      </c>
      <c r="G963" s="2">
        <f t="shared" si="134"/>
        <v>6.6400043451241203E-2</v>
      </c>
      <c r="H963" s="2">
        <f t="shared" si="130"/>
        <v>0.23462941913735982</v>
      </c>
      <c r="I963" s="2">
        <f t="shared" si="131"/>
        <v>19.004035988490884</v>
      </c>
    </row>
    <row r="964" spans="1:9" ht="13.5" x14ac:dyDescent="0.25">
      <c r="A964" s="3">
        <v>43410</v>
      </c>
      <c r="B964" s="2">
        <v>9.1821000000000002</v>
      </c>
      <c r="C964" s="2">
        <f t="shared" si="135"/>
        <v>-0.16799999999999926</v>
      </c>
      <c r="D964" s="2">
        <f t="shared" si="136"/>
        <v>0</v>
      </c>
      <c r="E964" s="2">
        <f t="shared" si="137"/>
        <v>0.16799999999999926</v>
      </c>
      <c r="F964" s="2">
        <f t="shared" si="134"/>
        <v>1.4466589080970165E-2</v>
      </c>
      <c r="G964" s="2">
        <f t="shared" si="134"/>
        <v>7.3657183204723919E-2</v>
      </c>
      <c r="H964" s="2">
        <f t="shared" si="130"/>
        <v>0.19640432136484914</v>
      </c>
      <c r="I964" s="2">
        <f t="shared" si="131"/>
        <v>16.416216312290871</v>
      </c>
    </row>
    <row r="965" spans="1:9" ht="13.5" x14ac:dyDescent="0.25">
      <c r="A965" s="3">
        <v>43411</v>
      </c>
      <c r="B965" s="2">
        <v>8.9581999999999997</v>
      </c>
      <c r="C965" s="2">
        <f t="shared" si="135"/>
        <v>-0.22390000000000043</v>
      </c>
      <c r="D965" s="2">
        <f t="shared" si="136"/>
        <v>0</v>
      </c>
      <c r="E965" s="2">
        <f t="shared" si="137"/>
        <v>0.22390000000000043</v>
      </c>
      <c r="F965" s="2">
        <f t="shared" si="134"/>
        <v>1.3433261289472295E-2</v>
      </c>
      <c r="G965" s="2">
        <f t="shared" si="134"/>
        <v>8.4388812975815103E-2</v>
      </c>
      <c r="H965" s="2">
        <f t="shared" si="130"/>
        <v>0.15918296295176138</v>
      </c>
      <c r="I965" s="2">
        <f t="shared" si="131"/>
        <v>13.73234148873405</v>
      </c>
    </row>
    <row r="966" spans="1:9" ht="13.5" x14ac:dyDescent="0.25">
      <c r="A966" s="3">
        <v>43412</v>
      </c>
      <c r="B966" s="2">
        <v>8.9245999999999999</v>
      </c>
      <c r="C966" s="2">
        <f t="shared" si="135"/>
        <v>-3.3599999999999852E-2</v>
      </c>
      <c r="D966" s="2">
        <f t="shared" si="136"/>
        <v>0</v>
      </c>
      <c r="E966" s="2">
        <f t="shared" si="137"/>
        <v>3.3599999999999852E-2</v>
      </c>
      <c r="F966" s="2">
        <f t="shared" si="134"/>
        <v>1.2473742625938561E-2</v>
      </c>
      <c r="G966" s="2">
        <f t="shared" si="134"/>
        <v>8.0761040620399724E-2</v>
      </c>
      <c r="H966" s="2">
        <f t="shared" si="130"/>
        <v>0.15445247522959446</v>
      </c>
      <c r="I966" s="2">
        <f t="shared" si="131"/>
        <v>13.378850887636347</v>
      </c>
    </row>
    <row r="967" spans="1:9" ht="13.5" x14ac:dyDescent="0.25">
      <c r="A967" s="3">
        <v>43413</v>
      </c>
      <c r="B967" s="2">
        <v>8.8070000000000004</v>
      </c>
      <c r="C967" s="2">
        <f t="shared" si="135"/>
        <v>-0.11759999999999948</v>
      </c>
      <c r="D967" s="2">
        <f t="shared" si="136"/>
        <v>0</v>
      </c>
      <c r="E967" s="2">
        <f t="shared" si="137"/>
        <v>0.11759999999999948</v>
      </c>
      <c r="F967" s="2">
        <f t="shared" si="134"/>
        <v>1.1582761009800092E-2</v>
      </c>
      <c r="G967" s="2">
        <f t="shared" si="134"/>
        <v>8.339239486179971E-2</v>
      </c>
      <c r="H967" s="2">
        <f t="shared" si="130"/>
        <v>0.1388946921238487</v>
      </c>
      <c r="I967" s="2">
        <f t="shared" si="131"/>
        <v>12.19556936074865</v>
      </c>
    </row>
    <row r="968" spans="1:9" ht="13.5" x14ac:dyDescent="0.25">
      <c r="A968" s="3">
        <v>43416</v>
      </c>
      <c r="B968" s="2">
        <v>8.5214999999999996</v>
      </c>
      <c r="C968" s="2">
        <f t="shared" si="135"/>
        <v>-0.28550000000000075</v>
      </c>
      <c r="D968" s="2">
        <f t="shared" si="136"/>
        <v>0</v>
      </c>
      <c r="E968" s="2">
        <f t="shared" si="137"/>
        <v>0.28550000000000075</v>
      </c>
      <c r="F968" s="2">
        <f t="shared" si="134"/>
        <v>1.0755420937671513E-2</v>
      </c>
      <c r="G968" s="2">
        <f t="shared" si="134"/>
        <v>9.7828652371671224E-2</v>
      </c>
      <c r="H968" s="2">
        <f t="shared" si="130"/>
        <v>0.10994141978782915</v>
      </c>
      <c r="I968" s="2">
        <f t="shared" si="131"/>
        <v>9.9051551575438168</v>
      </c>
    </row>
    <row r="969" spans="1:9" ht="13.5" x14ac:dyDescent="0.25">
      <c r="A969" s="3">
        <v>43417</v>
      </c>
      <c r="B969" s="2">
        <v>8.3590999999999998</v>
      </c>
      <c r="C969" s="2">
        <f t="shared" si="135"/>
        <v>-0.16239999999999988</v>
      </c>
      <c r="D969" s="2">
        <f t="shared" si="136"/>
        <v>0</v>
      </c>
      <c r="E969" s="2">
        <f t="shared" si="137"/>
        <v>0.16239999999999988</v>
      </c>
      <c r="F969" s="2">
        <f t="shared" si="134"/>
        <v>9.987176584980691E-3</v>
      </c>
      <c r="G969" s="2">
        <f t="shared" si="134"/>
        <v>0.10244089148798041</v>
      </c>
      <c r="H969" s="2">
        <f t="shared" si="130"/>
        <v>9.7492089730129947E-2</v>
      </c>
      <c r="I969" s="2">
        <f t="shared" si="131"/>
        <v>8.8831701515136103</v>
      </c>
    </row>
    <row r="970" spans="1:9" ht="13.5" x14ac:dyDescent="0.25">
      <c r="A970" s="3">
        <v>43418</v>
      </c>
      <c r="B970" s="2">
        <v>8.5663</v>
      </c>
      <c r="C970" s="2">
        <f t="shared" si="135"/>
        <v>0.20720000000000027</v>
      </c>
      <c r="D970" s="2">
        <f t="shared" si="136"/>
        <v>0.20720000000000027</v>
      </c>
      <c r="E970" s="2">
        <f t="shared" si="137"/>
        <v>0</v>
      </c>
      <c r="F970" s="2">
        <f t="shared" si="134"/>
        <v>2.4073806828910662E-2</v>
      </c>
      <c r="G970" s="2">
        <f t="shared" si="134"/>
        <v>9.5123684953124663E-2</v>
      </c>
      <c r="H970" s="2">
        <f t="shared" si="130"/>
        <v>0.25307899752594559</v>
      </c>
      <c r="I970" s="2">
        <f t="shared" si="131"/>
        <v>20.196571646769257</v>
      </c>
    </row>
    <row r="971" spans="1:9" ht="13.5" x14ac:dyDescent="0.25">
      <c r="A971" s="3">
        <v>43419</v>
      </c>
      <c r="B971" s="2">
        <v>8.8461999999999996</v>
      </c>
      <c r="C971" s="2">
        <f t="shared" si="135"/>
        <v>0.27989999999999959</v>
      </c>
      <c r="D971" s="2">
        <f t="shared" si="136"/>
        <v>0.27989999999999959</v>
      </c>
      <c r="E971" s="2">
        <f t="shared" si="137"/>
        <v>0</v>
      </c>
      <c r="F971" s="2">
        <f t="shared" si="134"/>
        <v>4.2347106341131306E-2</v>
      </c>
      <c r="G971" s="2">
        <f t="shared" si="134"/>
        <v>8.8329136027901475E-2</v>
      </c>
      <c r="H971" s="2">
        <f t="shared" si="130"/>
        <v>0.47942398449085555</v>
      </c>
      <c r="I971" s="2">
        <f t="shared" si="131"/>
        <v>32.406124918668908</v>
      </c>
    </row>
    <row r="972" spans="1:9" ht="13.5" x14ac:dyDescent="0.25">
      <c r="A972" s="3">
        <v>43420</v>
      </c>
      <c r="B972" s="2">
        <v>8.8181999999999992</v>
      </c>
      <c r="C972" s="2">
        <f t="shared" si="135"/>
        <v>-2.8000000000000469E-2</v>
      </c>
      <c r="D972" s="2">
        <f t="shared" si="136"/>
        <v>0</v>
      </c>
      <c r="E972" s="2">
        <f t="shared" si="137"/>
        <v>2.8000000000000469E-2</v>
      </c>
      <c r="F972" s="2">
        <f t="shared" si="134"/>
        <v>3.93223130310505E-2</v>
      </c>
      <c r="G972" s="2">
        <f t="shared" si="134"/>
        <v>8.4019912025908541E-2</v>
      </c>
      <c r="H972" s="2">
        <f t="shared" si="130"/>
        <v>0.46801183294413584</v>
      </c>
      <c r="I972" s="2">
        <f t="shared" si="131"/>
        <v>31.880658073819873</v>
      </c>
    </row>
    <row r="973" spans="1:9" ht="13.5" x14ac:dyDescent="0.25">
      <c r="A973" s="3">
        <v>43423</v>
      </c>
      <c r="B973" s="2">
        <v>8.9581999999999997</v>
      </c>
      <c r="C973" s="2">
        <f t="shared" si="135"/>
        <v>0.14000000000000057</v>
      </c>
      <c r="D973" s="2">
        <f t="shared" si="136"/>
        <v>0.14000000000000057</v>
      </c>
      <c r="E973" s="2">
        <f t="shared" si="137"/>
        <v>0</v>
      </c>
      <c r="F973" s="2">
        <f t="shared" ref="F973:G988" si="138">((F972*13)+D973)/14</f>
        <v>4.6513576385975509E-2</v>
      </c>
      <c r="G973" s="2">
        <f t="shared" si="138"/>
        <v>7.8018489738343647E-2</v>
      </c>
      <c r="H973" s="2">
        <f t="shared" si="130"/>
        <v>0.59618657759169036</v>
      </c>
      <c r="I973" s="2">
        <f t="shared" si="131"/>
        <v>37.350682305022914</v>
      </c>
    </row>
    <row r="974" spans="1:9" ht="13.5" x14ac:dyDescent="0.25">
      <c r="A974" s="3">
        <v>43425</v>
      </c>
      <c r="B974" s="2">
        <v>8.8965999999999994</v>
      </c>
      <c r="C974" s="2">
        <f t="shared" si="135"/>
        <v>-6.1600000000000321E-2</v>
      </c>
      <c r="D974" s="2">
        <f t="shared" si="136"/>
        <v>0</v>
      </c>
      <c r="E974" s="2">
        <f t="shared" si="137"/>
        <v>6.1600000000000321E-2</v>
      </c>
      <c r="F974" s="2">
        <f t="shared" si="138"/>
        <v>4.3191178072691551E-2</v>
      </c>
      <c r="G974" s="2">
        <f t="shared" si="138"/>
        <v>7.6845740471319118E-2</v>
      </c>
      <c r="H974" s="2">
        <f t="shared" si="130"/>
        <v>0.56205038571801713</v>
      </c>
      <c r="I974" s="2">
        <f t="shared" si="131"/>
        <v>35.981578498164978</v>
      </c>
    </row>
    <row r="975" spans="1:9" ht="13.5" x14ac:dyDescent="0.25">
      <c r="A975" s="3">
        <v>43426</v>
      </c>
      <c r="B975" s="2">
        <v>8.891</v>
      </c>
      <c r="C975" s="2">
        <f t="shared" si="135"/>
        <v>-5.5999999999993832E-3</v>
      </c>
      <c r="D975" s="2">
        <f t="shared" si="136"/>
        <v>0</v>
      </c>
      <c r="E975" s="2">
        <f t="shared" si="137"/>
        <v>5.5999999999993832E-3</v>
      </c>
      <c r="F975" s="2">
        <f t="shared" si="138"/>
        <v>4.0106093924642157E-2</v>
      </c>
      <c r="G975" s="2">
        <f t="shared" si="138"/>
        <v>7.1756759009081988E-2</v>
      </c>
      <c r="H975" s="2">
        <f t="shared" si="130"/>
        <v>0.55891729892045539</v>
      </c>
      <c r="I975" s="2">
        <f t="shared" si="131"/>
        <v>35.852915309074035</v>
      </c>
    </row>
    <row r="976" spans="1:9" ht="13.5" x14ac:dyDescent="0.25">
      <c r="A976" s="3">
        <v>43427</v>
      </c>
      <c r="B976" s="2">
        <v>8.7902000000000005</v>
      </c>
      <c r="C976" s="2">
        <f t="shared" si="135"/>
        <v>-0.10079999999999956</v>
      </c>
      <c r="D976" s="2">
        <f t="shared" si="136"/>
        <v>0</v>
      </c>
      <c r="E976" s="2">
        <f t="shared" si="137"/>
        <v>0.10079999999999956</v>
      </c>
      <c r="F976" s="2">
        <f t="shared" si="138"/>
        <v>3.7241372930024864E-2</v>
      </c>
      <c r="G976" s="2">
        <f t="shared" si="138"/>
        <v>7.383127622271897E-2</v>
      </c>
      <c r="H976" s="2">
        <f t="shared" si="130"/>
        <v>0.50441188118816704</v>
      </c>
      <c r="I976" s="2">
        <f t="shared" si="131"/>
        <v>33.528841901314181</v>
      </c>
    </row>
    <row r="977" spans="1:9" ht="13.5" x14ac:dyDescent="0.25">
      <c r="A977" s="3">
        <v>43430</v>
      </c>
      <c r="B977" s="2">
        <v>8.7005999999999997</v>
      </c>
      <c r="C977" s="2">
        <f t="shared" si="135"/>
        <v>-8.960000000000079E-2</v>
      </c>
      <c r="D977" s="2">
        <f t="shared" si="136"/>
        <v>0</v>
      </c>
      <c r="E977" s="2">
        <f t="shared" si="137"/>
        <v>8.960000000000079E-2</v>
      </c>
      <c r="F977" s="2">
        <f t="shared" si="138"/>
        <v>3.4581274863594517E-2</v>
      </c>
      <c r="G977" s="2">
        <f t="shared" si="138"/>
        <v>7.4957613635381962E-2</v>
      </c>
      <c r="H977" s="2">
        <f t="shared" ref="H977:H1040" si="139">F977/G977</f>
        <v>0.46134439433743191</v>
      </c>
      <c r="I977" s="2">
        <f t="shared" ref="I977:I1040" si="140">IF(G977=0,100,100-(100/(1+H977)))</f>
        <v>31.569861021474253</v>
      </c>
    </row>
    <row r="978" spans="1:9" ht="13.5" x14ac:dyDescent="0.25">
      <c r="A978" s="3">
        <v>43431</v>
      </c>
      <c r="B978" s="2">
        <v>8.6054999999999993</v>
      </c>
      <c r="C978" s="2">
        <f t="shared" si="135"/>
        <v>-9.5100000000000406E-2</v>
      </c>
      <c r="D978" s="2">
        <f t="shared" si="136"/>
        <v>0</v>
      </c>
      <c r="E978" s="2">
        <f t="shared" si="137"/>
        <v>9.5100000000000406E-2</v>
      </c>
      <c r="F978" s="2">
        <f t="shared" si="138"/>
        <v>3.2111183801909193E-2</v>
      </c>
      <c r="G978" s="2">
        <f t="shared" si="138"/>
        <v>7.6396355518569006E-2</v>
      </c>
      <c r="H978" s="2">
        <f t="shared" si="139"/>
        <v>0.42032350344388097</v>
      </c>
      <c r="I978" s="2">
        <f t="shared" si="140"/>
        <v>29.593504749074128</v>
      </c>
    </row>
    <row r="979" spans="1:9" ht="13.5" x14ac:dyDescent="0.25">
      <c r="A979" s="3">
        <v>43432</v>
      </c>
      <c r="B979" s="2">
        <v>8.4207000000000001</v>
      </c>
      <c r="C979" s="2">
        <f t="shared" si="135"/>
        <v>-0.18479999999999919</v>
      </c>
      <c r="D979" s="2">
        <f t="shared" si="136"/>
        <v>0</v>
      </c>
      <c r="E979" s="2">
        <f t="shared" si="137"/>
        <v>0.18479999999999919</v>
      </c>
      <c r="F979" s="2">
        <f t="shared" si="138"/>
        <v>2.9817527816058537E-2</v>
      </c>
      <c r="G979" s="2">
        <f t="shared" si="138"/>
        <v>8.413947298152831E-2</v>
      </c>
      <c r="H979" s="2">
        <f t="shared" si="139"/>
        <v>0.35438215571667026</v>
      </c>
      <c r="I979" s="2">
        <f t="shared" si="140"/>
        <v>26.165595450358637</v>
      </c>
    </row>
    <row r="980" spans="1:9" ht="13.5" x14ac:dyDescent="0.25">
      <c r="A980" s="3">
        <v>43433</v>
      </c>
      <c r="B980" s="2">
        <v>8.1519999999999992</v>
      </c>
      <c r="C980" s="2">
        <f t="shared" si="135"/>
        <v>-0.26870000000000083</v>
      </c>
      <c r="D980" s="2">
        <f t="shared" si="136"/>
        <v>0</v>
      </c>
      <c r="E980" s="2">
        <f t="shared" si="137"/>
        <v>0.26870000000000083</v>
      </c>
      <c r="F980" s="2">
        <f t="shared" si="138"/>
        <v>2.7687704400625783E-2</v>
      </c>
      <c r="G980" s="2">
        <f t="shared" si="138"/>
        <v>9.7322367768562068E-2</v>
      </c>
      <c r="H980" s="2">
        <f t="shared" si="139"/>
        <v>0.28449476760027731</v>
      </c>
      <c r="I980" s="2">
        <f t="shared" si="140"/>
        <v>22.148378862747492</v>
      </c>
    </row>
    <row r="981" spans="1:9" ht="13.5" x14ac:dyDescent="0.25">
      <c r="A981" s="3">
        <v>43434</v>
      </c>
      <c r="B981" s="2">
        <v>8.3142999999999994</v>
      </c>
      <c r="C981" s="2">
        <f t="shared" si="135"/>
        <v>0.16230000000000011</v>
      </c>
      <c r="D981" s="2">
        <f t="shared" si="136"/>
        <v>0.16230000000000011</v>
      </c>
      <c r="E981" s="2">
        <f t="shared" si="137"/>
        <v>0</v>
      </c>
      <c r="F981" s="2">
        <f t="shared" si="138"/>
        <v>3.7302868372009655E-2</v>
      </c>
      <c r="G981" s="2">
        <f t="shared" si="138"/>
        <v>9.0370770070807627E-2</v>
      </c>
      <c r="H981" s="2">
        <f t="shared" si="139"/>
        <v>0.41277581614920378</v>
      </c>
      <c r="I981" s="2">
        <f t="shared" si="140"/>
        <v>29.217361412251861</v>
      </c>
    </row>
    <row r="982" spans="1:9" ht="13.5" x14ac:dyDescent="0.25">
      <c r="A982" s="3">
        <v>43437</v>
      </c>
      <c r="B982" s="2">
        <v>8.3983000000000008</v>
      </c>
      <c r="C982" s="2">
        <f t="shared" si="135"/>
        <v>8.4000000000001407E-2</v>
      </c>
      <c r="D982" s="2">
        <f t="shared" si="136"/>
        <v>8.4000000000001407E-2</v>
      </c>
      <c r="E982" s="2">
        <f t="shared" si="137"/>
        <v>0</v>
      </c>
      <c r="F982" s="2">
        <f t="shared" si="138"/>
        <v>4.0638377774009068E-2</v>
      </c>
      <c r="G982" s="2">
        <f t="shared" si="138"/>
        <v>8.3915715065749935E-2</v>
      </c>
      <c r="H982" s="2">
        <f t="shared" si="139"/>
        <v>0.48427613042643974</v>
      </c>
      <c r="I982" s="2">
        <f t="shared" si="140"/>
        <v>32.627091448765995</v>
      </c>
    </row>
    <row r="983" spans="1:9" ht="13.5" x14ac:dyDescent="0.25">
      <c r="A983" s="3">
        <v>43438</v>
      </c>
      <c r="B983" s="2">
        <v>8.3815000000000008</v>
      </c>
      <c r="C983" s="2">
        <f t="shared" si="135"/>
        <v>-1.6799999999999926E-2</v>
      </c>
      <c r="D983" s="2">
        <f t="shared" si="136"/>
        <v>0</v>
      </c>
      <c r="E983" s="2">
        <f t="shared" si="137"/>
        <v>1.6799999999999926E-2</v>
      </c>
      <c r="F983" s="2">
        <f t="shared" si="138"/>
        <v>3.7735636504436995E-2</v>
      </c>
      <c r="G983" s="2">
        <f t="shared" si="138"/>
        <v>7.9121735418196365E-2</v>
      </c>
      <c r="H983" s="2">
        <f t="shared" si="139"/>
        <v>0.47693135527154501</v>
      </c>
      <c r="I983" s="2">
        <f t="shared" si="140"/>
        <v>32.292046178670077</v>
      </c>
    </row>
    <row r="984" spans="1:9" ht="13.5" x14ac:dyDescent="0.25">
      <c r="A984" s="3">
        <v>43439</v>
      </c>
      <c r="B984" s="2">
        <v>8.2863000000000007</v>
      </c>
      <c r="C984" s="2">
        <f t="shared" si="135"/>
        <v>-9.5200000000000173E-2</v>
      </c>
      <c r="D984" s="2">
        <f t="shared" si="136"/>
        <v>0</v>
      </c>
      <c r="E984" s="2">
        <f t="shared" si="137"/>
        <v>9.5200000000000173E-2</v>
      </c>
      <c r="F984" s="2">
        <f t="shared" si="138"/>
        <v>3.5040233896977212E-2</v>
      </c>
      <c r="G984" s="2">
        <f t="shared" si="138"/>
        <v>8.0270182888325214E-2</v>
      </c>
      <c r="H984" s="2">
        <f t="shared" si="139"/>
        <v>0.43652864159692339</v>
      </c>
      <c r="I984" s="2">
        <f t="shared" si="140"/>
        <v>30.387743686868262</v>
      </c>
    </row>
    <row r="985" spans="1:9" ht="13.5" x14ac:dyDescent="0.25">
      <c r="A985" s="3">
        <v>43440</v>
      </c>
      <c r="B985" s="2">
        <v>8.2583000000000002</v>
      </c>
      <c r="C985" s="2">
        <f t="shared" si="135"/>
        <v>-2.8000000000000469E-2</v>
      </c>
      <c r="D985" s="2">
        <f t="shared" si="136"/>
        <v>0</v>
      </c>
      <c r="E985" s="2">
        <f t="shared" si="137"/>
        <v>2.8000000000000469E-2</v>
      </c>
      <c r="F985" s="2">
        <f t="shared" si="138"/>
        <v>3.2537360047193126E-2</v>
      </c>
      <c r="G985" s="2">
        <f t="shared" si="138"/>
        <v>7.6536598396302016E-2</v>
      </c>
      <c r="H985" s="2">
        <f t="shared" si="139"/>
        <v>0.42512158534557004</v>
      </c>
      <c r="I985" s="2">
        <f t="shared" si="140"/>
        <v>29.830548475096222</v>
      </c>
    </row>
    <row r="986" spans="1:9" ht="13.5" x14ac:dyDescent="0.25">
      <c r="A986" s="3">
        <v>43441</v>
      </c>
      <c r="B986" s="2">
        <v>8.1183999999999994</v>
      </c>
      <c r="C986" s="2">
        <f t="shared" si="135"/>
        <v>-0.1399000000000008</v>
      </c>
      <c r="D986" s="2">
        <f t="shared" si="136"/>
        <v>0</v>
      </c>
      <c r="E986" s="2">
        <f t="shared" si="137"/>
        <v>0.1399000000000008</v>
      </c>
      <c r="F986" s="2">
        <f t="shared" si="138"/>
        <v>3.0213262900965043E-2</v>
      </c>
      <c r="G986" s="2">
        <f t="shared" si="138"/>
        <v>8.1062555653709081E-2</v>
      </c>
      <c r="H986" s="2">
        <f t="shared" si="139"/>
        <v>0.37271540056093228</v>
      </c>
      <c r="I986" s="2">
        <f t="shared" si="140"/>
        <v>27.151687845028164</v>
      </c>
    </row>
    <row r="987" spans="1:9" ht="13.5" x14ac:dyDescent="0.25">
      <c r="A987" s="3">
        <v>43444</v>
      </c>
      <c r="B987" s="2">
        <v>8.0624000000000002</v>
      </c>
      <c r="C987" s="2">
        <f t="shared" si="135"/>
        <v>-5.5999999999999162E-2</v>
      </c>
      <c r="D987" s="2">
        <f t="shared" si="136"/>
        <v>0</v>
      </c>
      <c r="E987" s="2">
        <f t="shared" si="137"/>
        <v>5.5999999999999162E-2</v>
      </c>
      <c r="F987" s="2">
        <f t="shared" si="138"/>
        <v>2.8055172693753256E-2</v>
      </c>
      <c r="G987" s="2">
        <f t="shared" si="138"/>
        <v>7.9272373107015515E-2</v>
      </c>
      <c r="H987" s="2">
        <f t="shared" si="139"/>
        <v>0.35390857614265625</v>
      </c>
      <c r="I987" s="2">
        <f t="shared" si="140"/>
        <v>26.139769137954431</v>
      </c>
    </row>
    <row r="988" spans="1:9" ht="13.5" x14ac:dyDescent="0.25">
      <c r="A988" s="3">
        <v>43445</v>
      </c>
      <c r="B988" s="2">
        <v>8.0568000000000008</v>
      </c>
      <c r="C988" s="2">
        <f t="shared" si="135"/>
        <v>-5.5999999999993832E-3</v>
      </c>
      <c r="D988" s="2">
        <f t="shared" si="136"/>
        <v>0</v>
      </c>
      <c r="E988" s="2">
        <f t="shared" si="137"/>
        <v>5.5999999999993832E-3</v>
      </c>
      <c r="F988" s="2">
        <f t="shared" si="138"/>
        <v>2.6051231787056595E-2</v>
      </c>
      <c r="G988" s="2">
        <f t="shared" si="138"/>
        <v>7.4010060742228642E-2</v>
      </c>
      <c r="H988" s="2">
        <f t="shared" si="139"/>
        <v>0.35199581686321046</v>
      </c>
      <c r="I988" s="2">
        <f t="shared" si="140"/>
        <v>26.035274109048814</v>
      </c>
    </row>
    <row r="989" spans="1:9" ht="13.5" x14ac:dyDescent="0.25">
      <c r="A989" s="3">
        <v>43446</v>
      </c>
      <c r="B989" s="2">
        <v>8.1183999999999994</v>
      </c>
      <c r="C989" s="2">
        <f t="shared" si="135"/>
        <v>6.1599999999998545E-2</v>
      </c>
      <c r="D989" s="2">
        <f t="shared" si="136"/>
        <v>6.1599999999998545E-2</v>
      </c>
      <c r="E989" s="2">
        <f t="shared" si="137"/>
        <v>0</v>
      </c>
      <c r="F989" s="2">
        <f t="shared" ref="F989:G1004" si="141">((F988*13)+D989)/14</f>
        <v>2.8590429516552447E-2</v>
      </c>
      <c r="G989" s="2">
        <f t="shared" si="141"/>
        <v>6.872362783206945E-2</v>
      </c>
      <c r="H989" s="2">
        <f t="shared" si="139"/>
        <v>0.41602037637499256</v>
      </c>
      <c r="I989" s="2">
        <f t="shared" si="140"/>
        <v>29.379547308493073</v>
      </c>
    </row>
    <row r="990" spans="1:9" ht="13.5" x14ac:dyDescent="0.25">
      <c r="A990" s="3">
        <v>43447</v>
      </c>
      <c r="B990" s="2">
        <v>8.0904000000000007</v>
      </c>
      <c r="C990" s="2">
        <f t="shared" si="135"/>
        <v>-2.7999999999998693E-2</v>
      </c>
      <c r="D990" s="2">
        <f t="shared" si="136"/>
        <v>0</v>
      </c>
      <c r="E990" s="2">
        <f t="shared" si="137"/>
        <v>2.7999999999998693E-2</v>
      </c>
      <c r="F990" s="2">
        <f t="shared" si="141"/>
        <v>2.6548255979655846E-2</v>
      </c>
      <c r="G990" s="2">
        <f t="shared" si="141"/>
        <v>6.5814797272635825E-2</v>
      </c>
      <c r="H990" s="2">
        <f t="shared" si="139"/>
        <v>0.40337822313241339</v>
      </c>
      <c r="I990" s="2">
        <f t="shared" si="140"/>
        <v>28.743371992195534</v>
      </c>
    </row>
    <row r="991" spans="1:9" ht="13.5" x14ac:dyDescent="0.25">
      <c r="A991" s="3">
        <v>43448</v>
      </c>
      <c r="B991" s="2">
        <v>8.1128</v>
      </c>
      <c r="C991" s="2">
        <f t="shared" si="135"/>
        <v>2.2399999999999309E-2</v>
      </c>
      <c r="D991" s="2">
        <f t="shared" si="136"/>
        <v>2.2399999999999309E-2</v>
      </c>
      <c r="E991" s="2">
        <f t="shared" si="137"/>
        <v>0</v>
      </c>
      <c r="F991" s="2">
        <f t="shared" si="141"/>
        <v>2.625195198110895E-2</v>
      </c>
      <c r="G991" s="2">
        <f t="shared" si="141"/>
        <v>6.1113740324590403E-2</v>
      </c>
      <c r="H991" s="2">
        <f t="shared" si="139"/>
        <v>0.42955891492941273</v>
      </c>
      <c r="I991" s="2">
        <f t="shared" si="140"/>
        <v>30.048353407709897</v>
      </c>
    </row>
    <row r="992" spans="1:9" ht="13.5" x14ac:dyDescent="0.25">
      <c r="A992" s="3">
        <v>43451</v>
      </c>
      <c r="B992" s="2">
        <v>8.1128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2.4376812553886882E-2</v>
      </c>
      <c r="G992" s="2">
        <f t="shared" si="141"/>
        <v>5.6748473158548231E-2</v>
      </c>
      <c r="H992" s="2">
        <f t="shared" si="139"/>
        <v>0.42955891492941273</v>
      </c>
      <c r="I992" s="2">
        <f t="shared" si="140"/>
        <v>30.048353407709897</v>
      </c>
    </row>
    <row r="993" spans="1:9" ht="13.5" x14ac:dyDescent="0.25">
      <c r="A993" s="3">
        <v>43452</v>
      </c>
      <c r="B993" s="2">
        <v>7.9783999999999997</v>
      </c>
      <c r="C993" s="2">
        <f t="shared" si="135"/>
        <v>-0.1344000000000003</v>
      </c>
      <c r="D993" s="2">
        <f t="shared" si="136"/>
        <v>0</v>
      </c>
      <c r="E993" s="2">
        <f t="shared" si="137"/>
        <v>0.1344000000000003</v>
      </c>
      <c r="F993" s="2">
        <f t="shared" si="141"/>
        <v>2.2635611657180674E-2</v>
      </c>
      <c r="G993" s="2">
        <f t="shared" si="141"/>
        <v>6.2295010790080527E-2</v>
      </c>
      <c r="H993" s="2">
        <f t="shared" si="139"/>
        <v>0.36336154966659112</v>
      </c>
      <c r="I993" s="2">
        <f t="shared" si="140"/>
        <v>26.651884803077436</v>
      </c>
    </row>
    <row r="994" spans="1:9" ht="13.5" x14ac:dyDescent="0.25">
      <c r="A994" s="3">
        <v>43453</v>
      </c>
      <c r="B994" s="2">
        <v>7.9112</v>
      </c>
      <c r="C994" s="2">
        <f t="shared" si="135"/>
        <v>-6.7199999999999704E-2</v>
      </c>
      <c r="D994" s="2">
        <f t="shared" si="136"/>
        <v>0</v>
      </c>
      <c r="E994" s="2">
        <f t="shared" si="137"/>
        <v>6.7199999999999704E-2</v>
      </c>
      <c r="F994" s="2">
        <f t="shared" si="141"/>
        <v>2.1018782253096339E-2</v>
      </c>
      <c r="G994" s="2">
        <f t="shared" si="141"/>
        <v>6.2645367162217608E-2</v>
      </c>
      <c r="H994" s="2">
        <f t="shared" si="139"/>
        <v>0.33552013828363497</v>
      </c>
      <c r="I994" s="2">
        <f t="shared" si="140"/>
        <v>25.122806363282109</v>
      </c>
    </row>
    <row r="995" spans="1:9" ht="13.5" x14ac:dyDescent="0.25">
      <c r="A995" s="3">
        <v>43454</v>
      </c>
      <c r="B995" s="2">
        <v>7.6760999999999999</v>
      </c>
      <c r="C995" s="2">
        <f t="shared" si="135"/>
        <v>-0.23510000000000009</v>
      </c>
      <c r="D995" s="2">
        <f t="shared" si="136"/>
        <v>0</v>
      </c>
      <c r="E995" s="2">
        <f t="shared" si="137"/>
        <v>0.23510000000000009</v>
      </c>
      <c r="F995" s="2">
        <f t="shared" si="141"/>
        <v>1.9517440663589458E-2</v>
      </c>
      <c r="G995" s="2">
        <f t="shared" si="141"/>
        <v>7.4963555222059206E-2</v>
      </c>
      <c r="H995" s="2">
        <f t="shared" si="139"/>
        <v>0.26035905855551184</v>
      </c>
      <c r="I995" s="2">
        <f t="shared" si="140"/>
        <v>20.657530628923112</v>
      </c>
    </row>
    <row r="996" spans="1:9" ht="13.5" x14ac:dyDescent="0.25">
      <c r="A996" s="3">
        <v>43455</v>
      </c>
      <c r="B996" s="2">
        <v>7.8384</v>
      </c>
      <c r="C996" s="2">
        <f t="shared" si="135"/>
        <v>0.16230000000000011</v>
      </c>
      <c r="D996" s="2">
        <f t="shared" si="136"/>
        <v>0.16230000000000011</v>
      </c>
      <c r="E996" s="2">
        <f t="shared" si="137"/>
        <v>0</v>
      </c>
      <c r="F996" s="2">
        <f t="shared" si="141"/>
        <v>2.9716194901904504E-2</v>
      </c>
      <c r="G996" s="2">
        <f t="shared" si="141"/>
        <v>6.960901556334069E-2</v>
      </c>
      <c r="H996" s="2">
        <f t="shared" si="139"/>
        <v>0.42690152505984325</v>
      </c>
      <c r="I996" s="2">
        <f t="shared" si="140"/>
        <v>29.918078967778754</v>
      </c>
    </row>
    <row r="997" spans="1:9" ht="13.5" x14ac:dyDescent="0.25">
      <c r="A997" s="3">
        <v>43458</v>
      </c>
      <c r="B997" s="2">
        <v>7.8384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2.7593609551768466E-2</v>
      </c>
      <c r="G997" s="2">
        <f t="shared" si="141"/>
        <v>6.4636943023102064E-2</v>
      </c>
      <c r="H997" s="2">
        <f t="shared" si="139"/>
        <v>0.42690152505984325</v>
      </c>
      <c r="I997" s="2">
        <f t="shared" si="140"/>
        <v>29.918078967778754</v>
      </c>
    </row>
    <row r="998" spans="1:9" ht="13.5" x14ac:dyDescent="0.25">
      <c r="A998" s="3">
        <v>43459</v>
      </c>
      <c r="B998" s="2">
        <v>7.8944000000000001</v>
      </c>
      <c r="C998" s="2">
        <f t="shared" si="135"/>
        <v>5.600000000000005E-2</v>
      </c>
      <c r="D998" s="2">
        <f t="shared" si="136"/>
        <v>5.600000000000005E-2</v>
      </c>
      <c r="E998" s="2">
        <f t="shared" si="137"/>
        <v>0</v>
      </c>
      <c r="F998" s="2">
        <f t="shared" si="141"/>
        <v>2.9622637440927864E-2</v>
      </c>
      <c r="G998" s="2">
        <f t="shared" si="141"/>
        <v>6.0020018521451911E-2</v>
      </c>
      <c r="H998" s="2">
        <f t="shared" si="139"/>
        <v>0.49354595634355497</v>
      </c>
      <c r="I998" s="2">
        <f t="shared" si="140"/>
        <v>33.045247402486112</v>
      </c>
    </row>
    <row r="999" spans="1:9" ht="13.5" x14ac:dyDescent="0.25">
      <c r="A999" s="3">
        <v>43460</v>
      </c>
      <c r="B999" s="2">
        <v>7.9447999999999999</v>
      </c>
      <c r="C999" s="2">
        <f t="shared" si="135"/>
        <v>5.0399999999999778E-2</v>
      </c>
      <c r="D999" s="2">
        <f t="shared" si="136"/>
        <v>5.0399999999999778E-2</v>
      </c>
      <c r="E999" s="2">
        <f t="shared" si="137"/>
        <v>0</v>
      </c>
      <c r="F999" s="2">
        <f t="shared" si="141"/>
        <v>3.1106734766575859E-2</v>
      </c>
      <c r="G999" s="2">
        <f t="shared" si="141"/>
        <v>5.5732874341348201E-2</v>
      </c>
      <c r="H999" s="2">
        <f t="shared" si="139"/>
        <v>0.5581397897416136</v>
      </c>
      <c r="I999" s="2">
        <f t="shared" si="140"/>
        <v>35.820906019874499</v>
      </c>
    </row>
    <row r="1000" spans="1:9" ht="13.5" x14ac:dyDescent="0.25">
      <c r="A1000" s="3">
        <v>43461</v>
      </c>
      <c r="B1000" s="2">
        <v>7.6032999999999999</v>
      </c>
      <c r="C1000" s="2">
        <f t="shared" si="135"/>
        <v>-0.34149999999999991</v>
      </c>
      <c r="D1000" s="2">
        <f t="shared" si="136"/>
        <v>0</v>
      </c>
      <c r="E1000" s="2">
        <f t="shared" si="137"/>
        <v>0.34149999999999991</v>
      </c>
      <c r="F1000" s="2">
        <f t="shared" si="141"/>
        <v>2.8884825140391868E-2</v>
      </c>
      <c r="G1000" s="2">
        <f t="shared" si="141"/>
        <v>7.6144811888394753E-2</v>
      </c>
      <c r="H1000" s="2">
        <f t="shared" si="139"/>
        <v>0.37934068551811878</v>
      </c>
      <c r="I1000" s="2">
        <f t="shared" si="140"/>
        <v>27.501594747466456</v>
      </c>
    </row>
    <row r="1001" spans="1:9" ht="13.5" x14ac:dyDescent="0.25">
      <c r="A1001" s="3">
        <v>43462</v>
      </c>
      <c r="B1001" s="2">
        <v>7.8384</v>
      </c>
      <c r="C1001" s="2">
        <f t="shared" si="135"/>
        <v>0.23510000000000009</v>
      </c>
      <c r="D1001" s="2">
        <f t="shared" si="136"/>
        <v>0.23510000000000009</v>
      </c>
      <c r="E1001" s="2">
        <f t="shared" si="137"/>
        <v>0</v>
      </c>
      <c r="F1001" s="2">
        <f t="shared" si="141"/>
        <v>4.3614480487506747E-2</v>
      </c>
      <c r="G1001" s="2">
        <f t="shared" si="141"/>
        <v>7.0705896753509412E-2</v>
      </c>
      <c r="H1001" s="2">
        <f t="shared" si="139"/>
        <v>0.61684360838464281</v>
      </c>
      <c r="I1001" s="2">
        <f t="shared" si="140"/>
        <v>38.151099165423886</v>
      </c>
    </row>
    <row r="1002" spans="1:9" ht="13.5" x14ac:dyDescent="0.25">
      <c r="A1002" s="3">
        <v>43465</v>
      </c>
      <c r="B1002" s="2">
        <v>7.8384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4.0499160452684833E-2</v>
      </c>
      <c r="G1002" s="2">
        <f t="shared" si="141"/>
        <v>6.565547555683017E-2</v>
      </c>
      <c r="H1002" s="2">
        <f t="shared" si="139"/>
        <v>0.61684360838464269</v>
      </c>
      <c r="I1002" s="2">
        <f t="shared" si="140"/>
        <v>38.151099165423872</v>
      </c>
    </row>
    <row r="1003" spans="1:9" ht="13.5" x14ac:dyDescent="0.25">
      <c r="A1003" s="3">
        <v>43467</v>
      </c>
      <c r="B1003" s="2">
        <v>7.8384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3.760636327749306E-2</v>
      </c>
      <c r="G1003" s="2">
        <f t="shared" si="141"/>
        <v>6.0965798731342301E-2</v>
      </c>
      <c r="H1003" s="2">
        <f t="shared" si="139"/>
        <v>0.61684360838464281</v>
      </c>
      <c r="I1003" s="2">
        <f t="shared" si="140"/>
        <v>38.151099165423886</v>
      </c>
    </row>
    <row r="1004" spans="1:9" ht="13.5" x14ac:dyDescent="0.25">
      <c r="A1004" s="3">
        <v>43468</v>
      </c>
      <c r="B1004" s="2">
        <v>7.6984000000000004</v>
      </c>
      <c r="C1004" s="2">
        <f t="shared" si="135"/>
        <v>-0.13999999999999968</v>
      </c>
      <c r="D1004" s="2">
        <f t="shared" si="136"/>
        <v>0</v>
      </c>
      <c r="E1004" s="2">
        <f t="shared" si="137"/>
        <v>0.13999999999999968</v>
      </c>
      <c r="F1004" s="2">
        <f t="shared" si="141"/>
        <v>3.4920194471957842E-2</v>
      </c>
      <c r="G1004" s="2">
        <f t="shared" si="141"/>
        <v>6.6611098821960688E-2</v>
      </c>
      <c r="H1004" s="2">
        <f t="shared" si="139"/>
        <v>0.52423988028321156</v>
      </c>
      <c r="I1004" s="2">
        <f t="shared" si="140"/>
        <v>34.393528673833487</v>
      </c>
    </row>
    <row r="1005" spans="1:9" ht="13.5" x14ac:dyDescent="0.25">
      <c r="A1005" s="3">
        <v>43469</v>
      </c>
      <c r="B1005" s="2">
        <v>7.6144999999999996</v>
      </c>
      <c r="C1005" s="2">
        <f t="shared" si="135"/>
        <v>-8.3900000000000752E-2</v>
      </c>
      <c r="D1005" s="2">
        <f t="shared" si="136"/>
        <v>0</v>
      </c>
      <c r="E1005" s="2">
        <f t="shared" si="137"/>
        <v>8.3900000000000752E-2</v>
      </c>
      <c r="F1005" s="2">
        <f t="shared" ref="F1005:G1020" si="142">((F1004*13)+D1005)/14</f>
        <v>3.2425894866817996E-2</v>
      </c>
      <c r="G1005" s="2">
        <f t="shared" si="142"/>
        <v>6.7846020334677834E-2</v>
      </c>
      <c r="H1005" s="2">
        <f t="shared" si="139"/>
        <v>0.47793363128543431</v>
      </c>
      <c r="I1005" s="2">
        <f t="shared" si="140"/>
        <v>32.337963029486716</v>
      </c>
    </row>
    <row r="1006" spans="1:9" ht="13.5" x14ac:dyDescent="0.25">
      <c r="A1006" s="3">
        <v>43472</v>
      </c>
      <c r="B1006" s="2">
        <v>7.6032999999999999</v>
      </c>
      <c r="C1006" s="2">
        <f t="shared" si="135"/>
        <v>-1.1199999999999655E-2</v>
      </c>
      <c r="D1006" s="2">
        <f t="shared" si="136"/>
        <v>0</v>
      </c>
      <c r="E1006" s="2">
        <f t="shared" si="137"/>
        <v>1.1199999999999655E-2</v>
      </c>
      <c r="F1006" s="2">
        <f t="shared" si="142"/>
        <v>3.010975951918814E-2</v>
      </c>
      <c r="G1006" s="2">
        <f t="shared" si="142"/>
        <v>6.3799876025057961E-2</v>
      </c>
      <c r="H1006" s="2">
        <f t="shared" si="139"/>
        <v>0.47194072144219007</v>
      </c>
      <c r="I1006" s="2">
        <f t="shared" si="140"/>
        <v>32.06248149584367</v>
      </c>
    </row>
    <row r="1007" spans="1:9" ht="13.5" x14ac:dyDescent="0.25">
      <c r="A1007" s="3">
        <v>43473</v>
      </c>
      <c r="B1007" s="2">
        <v>7.6032999999999999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2.7959062410674702E-2</v>
      </c>
      <c r="G1007" s="2">
        <f t="shared" si="142"/>
        <v>5.9242742023268111E-2</v>
      </c>
      <c r="H1007" s="2">
        <f t="shared" si="139"/>
        <v>0.47194072144219007</v>
      </c>
      <c r="I1007" s="2">
        <f t="shared" si="140"/>
        <v>32.06248149584367</v>
      </c>
    </row>
    <row r="1008" spans="1:9" ht="13.5" x14ac:dyDescent="0.25">
      <c r="A1008" s="3">
        <v>43474</v>
      </c>
      <c r="B1008" s="2">
        <v>7.5080999999999998</v>
      </c>
      <c r="C1008" s="2">
        <f t="shared" si="135"/>
        <v>-9.5200000000000173E-2</v>
      </c>
      <c r="D1008" s="2">
        <f t="shared" si="136"/>
        <v>0</v>
      </c>
      <c r="E1008" s="2">
        <f t="shared" si="137"/>
        <v>9.5200000000000173E-2</v>
      </c>
      <c r="F1008" s="2">
        <f t="shared" si="142"/>
        <v>2.5961986524197938E-2</v>
      </c>
      <c r="G1008" s="2">
        <f t="shared" si="142"/>
        <v>6.181111759303469E-2</v>
      </c>
      <c r="H1008" s="2">
        <f t="shared" si="139"/>
        <v>0.42002130903265722</v>
      </c>
      <c r="I1008" s="2">
        <f t="shared" si="140"/>
        <v>29.57852155886188</v>
      </c>
    </row>
    <row r="1009" spans="1:9" ht="13.5" x14ac:dyDescent="0.25">
      <c r="A1009" s="3">
        <v>43475</v>
      </c>
      <c r="B1009" s="2">
        <v>7.3400999999999996</v>
      </c>
      <c r="C1009" s="2">
        <f t="shared" si="135"/>
        <v>-0.16800000000000015</v>
      </c>
      <c r="D1009" s="2">
        <f t="shared" si="136"/>
        <v>0</v>
      </c>
      <c r="E1009" s="2">
        <f t="shared" si="137"/>
        <v>0.16800000000000015</v>
      </c>
      <c r="F1009" s="2">
        <f t="shared" si="142"/>
        <v>2.4107558915326656E-2</v>
      </c>
      <c r="G1009" s="2">
        <f t="shared" si="142"/>
        <v>6.9396037764960797E-2</v>
      </c>
      <c r="H1009" s="2">
        <f t="shared" si="139"/>
        <v>0.34739099942531532</v>
      </c>
      <c r="I1009" s="2">
        <f t="shared" si="140"/>
        <v>25.782493691399395</v>
      </c>
    </row>
    <row r="1010" spans="1:9" ht="13.5" x14ac:dyDescent="0.25">
      <c r="A1010" s="3">
        <v>43476</v>
      </c>
      <c r="B1010" s="2">
        <v>7.5585000000000004</v>
      </c>
      <c r="C1010" s="2">
        <f t="shared" si="135"/>
        <v>0.21840000000000082</v>
      </c>
      <c r="D1010" s="2">
        <f t="shared" si="136"/>
        <v>0.21840000000000082</v>
      </c>
      <c r="E1010" s="2">
        <f t="shared" si="137"/>
        <v>0</v>
      </c>
      <c r="F1010" s="2">
        <f t="shared" si="142"/>
        <v>3.7985590421374803E-2</v>
      </c>
      <c r="G1010" s="2">
        <f t="shared" si="142"/>
        <v>6.4439177924606447E-2</v>
      </c>
      <c r="H1010" s="2">
        <f t="shared" si="139"/>
        <v>0.58947974888534072</v>
      </c>
      <c r="I1010" s="2">
        <f t="shared" si="140"/>
        <v>37.086332763832125</v>
      </c>
    </row>
    <row r="1011" spans="1:9" ht="13.5" x14ac:dyDescent="0.25">
      <c r="A1011" s="3">
        <v>43480</v>
      </c>
      <c r="B1011" s="2">
        <v>7.6704999999999997</v>
      </c>
      <c r="C1011" s="2">
        <f t="shared" si="135"/>
        <v>0.11199999999999921</v>
      </c>
      <c r="D1011" s="2">
        <f t="shared" si="136"/>
        <v>0.11199999999999921</v>
      </c>
      <c r="E1011" s="2">
        <f t="shared" si="137"/>
        <v>0</v>
      </c>
      <c r="F1011" s="2">
        <f t="shared" si="142"/>
        <v>4.327233396270512E-2</v>
      </c>
      <c r="G1011" s="2">
        <f t="shared" si="142"/>
        <v>5.9836379501420275E-2</v>
      </c>
      <c r="H1011" s="2">
        <f t="shared" si="139"/>
        <v>0.72317767758121143</v>
      </c>
      <c r="I1011" s="2">
        <f t="shared" si="140"/>
        <v>41.967679072788407</v>
      </c>
    </row>
    <row r="1012" spans="1:9" ht="13.5" x14ac:dyDescent="0.25">
      <c r="A1012" s="3">
        <v>43481</v>
      </c>
      <c r="B1012" s="2">
        <v>7.6144999999999996</v>
      </c>
      <c r="C1012" s="2">
        <f t="shared" si="135"/>
        <v>-5.600000000000005E-2</v>
      </c>
      <c r="D1012" s="2">
        <f t="shared" si="136"/>
        <v>0</v>
      </c>
      <c r="E1012" s="2">
        <f t="shared" si="137"/>
        <v>5.600000000000005E-2</v>
      </c>
      <c r="F1012" s="2">
        <f t="shared" si="142"/>
        <v>4.0181452965369034E-2</v>
      </c>
      <c r="G1012" s="2">
        <f t="shared" si="142"/>
        <v>5.9562352394175969E-2</v>
      </c>
      <c r="H1012" s="2">
        <f t="shared" si="139"/>
        <v>0.67461158517469821</v>
      </c>
      <c r="I1012" s="2">
        <f t="shared" si="140"/>
        <v>40.284660105484797</v>
      </c>
    </row>
    <row r="1013" spans="1:9" ht="13.5" x14ac:dyDescent="0.25">
      <c r="A1013" s="3">
        <v>43482</v>
      </c>
      <c r="B1013" s="2">
        <v>7.6144999999999996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3.7311349182128382E-2</v>
      </c>
      <c r="G1013" s="2">
        <f t="shared" si="142"/>
        <v>5.5307898651734834E-2</v>
      </c>
      <c r="H1013" s="2">
        <f t="shared" si="139"/>
        <v>0.6746115851746981</v>
      </c>
      <c r="I1013" s="2">
        <f t="shared" si="140"/>
        <v>40.284660105484797</v>
      </c>
    </row>
    <row r="1014" spans="1:9" ht="13.5" x14ac:dyDescent="0.25">
      <c r="A1014" s="3">
        <v>43483</v>
      </c>
      <c r="B1014" s="2">
        <v>7.5529000000000002</v>
      </c>
      <c r="C1014" s="2">
        <f t="shared" si="135"/>
        <v>-6.1599999999999433E-2</v>
      </c>
      <c r="D1014" s="2">
        <f t="shared" si="136"/>
        <v>0</v>
      </c>
      <c r="E1014" s="2">
        <f t="shared" si="137"/>
        <v>6.1599999999999433E-2</v>
      </c>
      <c r="F1014" s="2">
        <f t="shared" si="142"/>
        <v>3.4646252811976357E-2</v>
      </c>
      <c r="G1014" s="2">
        <f t="shared" si="142"/>
        <v>5.5757334462325163E-2</v>
      </c>
      <c r="H1014" s="2">
        <f t="shared" si="139"/>
        <v>0.62137570144043708</v>
      </c>
      <c r="I1014" s="2">
        <f t="shared" si="140"/>
        <v>38.323980116909624</v>
      </c>
    </row>
    <row r="1015" spans="1:9" ht="13.5" x14ac:dyDescent="0.25">
      <c r="A1015" s="3">
        <v>43486</v>
      </c>
      <c r="B1015" s="2">
        <v>7.6144999999999996</v>
      </c>
      <c r="C1015" s="2">
        <f t="shared" si="135"/>
        <v>6.1599999999999433E-2</v>
      </c>
      <c r="D1015" s="2">
        <f t="shared" si="136"/>
        <v>6.1599999999999433E-2</v>
      </c>
      <c r="E1015" s="2">
        <f t="shared" si="137"/>
        <v>0</v>
      </c>
      <c r="F1015" s="2">
        <f t="shared" si="142"/>
        <v>3.6571520468263716E-2</v>
      </c>
      <c r="G1015" s="2">
        <f t="shared" si="142"/>
        <v>5.1774667715016223E-2</v>
      </c>
      <c r="H1015" s="2">
        <f t="shared" si="139"/>
        <v>0.70635934680575196</v>
      </c>
      <c r="I1015" s="2">
        <f t="shared" si="140"/>
        <v>41.395697109640665</v>
      </c>
    </row>
    <row r="1016" spans="1:9" ht="13.5" x14ac:dyDescent="0.25">
      <c r="A1016" s="3">
        <v>43487</v>
      </c>
      <c r="B1016" s="2">
        <v>7.5529000000000002</v>
      </c>
      <c r="C1016" s="2">
        <f t="shared" si="135"/>
        <v>-6.1599999999999433E-2</v>
      </c>
      <c r="D1016" s="2">
        <f t="shared" si="136"/>
        <v>0</v>
      </c>
      <c r="E1016" s="2">
        <f t="shared" si="137"/>
        <v>6.1599999999999433E-2</v>
      </c>
      <c r="F1016" s="2">
        <f t="shared" si="142"/>
        <v>3.395926900624488E-2</v>
      </c>
      <c r="G1016" s="2">
        <f t="shared" si="142"/>
        <v>5.2476477163943595E-2</v>
      </c>
      <c r="H1016" s="2">
        <f t="shared" si="139"/>
        <v>0.64713316978484547</v>
      </c>
      <c r="I1016" s="2">
        <f t="shared" si="140"/>
        <v>39.288454731888883</v>
      </c>
    </row>
    <row r="1017" spans="1:9" ht="13.5" x14ac:dyDescent="0.25">
      <c r="A1017" s="3">
        <v>43488</v>
      </c>
      <c r="B1017" s="2">
        <v>7.5361000000000002</v>
      </c>
      <c r="C1017" s="2">
        <f t="shared" si="135"/>
        <v>-1.6799999999999926E-2</v>
      </c>
      <c r="D1017" s="2">
        <f t="shared" si="136"/>
        <v>0</v>
      </c>
      <c r="E1017" s="2">
        <f t="shared" si="137"/>
        <v>1.6799999999999926E-2</v>
      </c>
      <c r="F1017" s="2">
        <f t="shared" si="142"/>
        <v>3.1533606934370247E-2</v>
      </c>
      <c r="G1017" s="2">
        <f t="shared" si="142"/>
        <v>4.9928157366519052E-2</v>
      </c>
      <c r="H1017" s="2">
        <f t="shared" si="139"/>
        <v>0.63157962555846558</v>
      </c>
      <c r="I1017" s="2">
        <f t="shared" si="140"/>
        <v>38.709702895577969</v>
      </c>
    </row>
    <row r="1018" spans="1:9" ht="13.5" x14ac:dyDescent="0.25">
      <c r="A1018" s="3">
        <v>43489</v>
      </c>
      <c r="B1018" s="2">
        <v>7.4969000000000001</v>
      </c>
      <c r="C1018" s="2">
        <f t="shared" si="135"/>
        <v>-3.9200000000000124E-2</v>
      </c>
      <c r="D1018" s="2">
        <f t="shared" si="136"/>
        <v>0</v>
      </c>
      <c r="E1018" s="2">
        <f t="shared" si="137"/>
        <v>3.9200000000000124E-2</v>
      </c>
      <c r="F1018" s="2">
        <f t="shared" si="142"/>
        <v>2.9281206439058089E-2</v>
      </c>
      <c r="G1018" s="2">
        <f t="shared" si="142"/>
        <v>4.9161860411767698E-2</v>
      </c>
      <c r="H1018" s="2">
        <f t="shared" si="139"/>
        <v>0.59560818475553767</v>
      </c>
      <c r="I1018" s="2">
        <f t="shared" si="140"/>
        <v>37.327972521448963</v>
      </c>
    </row>
    <row r="1019" spans="1:9" ht="13.5" x14ac:dyDescent="0.25">
      <c r="A1019" s="3">
        <v>43490</v>
      </c>
      <c r="B1019" s="2">
        <v>7.4969000000000001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2.7189691693411084E-2</v>
      </c>
      <c r="G1019" s="2">
        <f t="shared" si="142"/>
        <v>4.5650298953784293E-2</v>
      </c>
      <c r="H1019" s="2">
        <f t="shared" si="139"/>
        <v>0.59560818475553767</v>
      </c>
      <c r="I1019" s="2">
        <f t="shared" si="140"/>
        <v>37.327972521448963</v>
      </c>
    </row>
    <row r="1020" spans="1:9" ht="13.5" x14ac:dyDescent="0.25">
      <c r="A1020" s="3">
        <v>43493</v>
      </c>
      <c r="B1020" s="2">
        <v>7.4912999999999998</v>
      </c>
      <c r="C1020" s="2">
        <f t="shared" si="135"/>
        <v>-5.6000000000002714E-3</v>
      </c>
      <c r="D1020" s="2">
        <f t="shared" si="136"/>
        <v>0</v>
      </c>
      <c r="E1020" s="2">
        <f t="shared" si="137"/>
        <v>5.6000000000002714E-3</v>
      </c>
      <c r="F1020" s="2">
        <f t="shared" si="142"/>
        <v>2.5247570858167433E-2</v>
      </c>
      <c r="G1020" s="2">
        <f t="shared" si="142"/>
        <v>4.2789563314228292E-2</v>
      </c>
      <c r="H1020" s="2">
        <f t="shared" si="139"/>
        <v>0.59004039542913878</v>
      </c>
      <c r="I1020" s="2">
        <f t="shared" si="140"/>
        <v>37.108516055649758</v>
      </c>
    </row>
    <row r="1021" spans="1:9" ht="13.5" x14ac:dyDescent="0.25">
      <c r="A1021" s="3">
        <v>43494</v>
      </c>
      <c r="B1021" s="2">
        <v>7.4801000000000002</v>
      </c>
      <c r="C1021" s="2">
        <f t="shared" si="135"/>
        <v>-1.1199999999999655E-2</v>
      </c>
      <c r="D1021" s="2">
        <f t="shared" si="136"/>
        <v>0</v>
      </c>
      <c r="E1021" s="2">
        <f t="shared" si="137"/>
        <v>1.1199999999999655E-2</v>
      </c>
      <c r="F1021" s="2">
        <f t="shared" ref="F1021:G1036" si="143">((F1020*13)+D1021)/14</f>
        <v>2.34441729397269E-2</v>
      </c>
      <c r="G1021" s="2">
        <f t="shared" si="143"/>
        <v>4.0533165934640528E-2</v>
      </c>
      <c r="H1021" s="2">
        <f t="shared" si="139"/>
        <v>0.57839481321371444</v>
      </c>
      <c r="I1021" s="2">
        <f t="shared" si="140"/>
        <v>36.644495304445726</v>
      </c>
    </row>
    <row r="1022" spans="1:9" ht="13.5" x14ac:dyDescent="0.25">
      <c r="A1022" s="3">
        <v>43495</v>
      </c>
      <c r="B1022" s="2">
        <v>7.4912999999999998</v>
      </c>
      <c r="C1022" s="2">
        <f t="shared" si="135"/>
        <v>1.1199999999999655E-2</v>
      </c>
      <c r="D1022" s="2">
        <f t="shared" si="136"/>
        <v>1.1199999999999655E-2</v>
      </c>
      <c r="E1022" s="2">
        <f t="shared" si="137"/>
        <v>0</v>
      </c>
      <c r="F1022" s="2">
        <f t="shared" si="143"/>
        <v>2.2569589158317811E-2</v>
      </c>
      <c r="G1022" s="2">
        <f t="shared" si="143"/>
        <v>3.7637939796451921E-2</v>
      </c>
      <c r="H1022" s="2">
        <f t="shared" si="139"/>
        <v>0.5996499617241382</v>
      </c>
      <c r="I1022" s="2">
        <f t="shared" si="140"/>
        <v>37.486323637817748</v>
      </c>
    </row>
    <row r="1023" spans="1:9" ht="13.5" x14ac:dyDescent="0.25">
      <c r="A1023" s="3">
        <v>43496</v>
      </c>
      <c r="B1023" s="2">
        <v>7.5025000000000004</v>
      </c>
      <c r="C1023" s="2">
        <f t="shared" si="135"/>
        <v>1.1200000000000543E-2</v>
      </c>
      <c r="D1023" s="2">
        <f t="shared" si="136"/>
        <v>1.1200000000000543E-2</v>
      </c>
      <c r="E1023" s="2">
        <f t="shared" si="137"/>
        <v>0</v>
      </c>
      <c r="F1023" s="2">
        <f t="shared" si="143"/>
        <v>2.1757475647009437E-2</v>
      </c>
      <c r="G1023" s="2">
        <f t="shared" si="143"/>
        <v>3.4949515525276788E-2</v>
      </c>
      <c r="H1023" s="2">
        <f t="shared" si="139"/>
        <v>0.62254012165844252</v>
      </c>
      <c r="I1023" s="2">
        <f t="shared" si="140"/>
        <v>38.36824207601888</v>
      </c>
    </row>
    <row r="1024" spans="1:9" ht="13.5" x14ac:dyDescent="0.25">
      <c r="A1024" s="3">
        <v>43497</v>
      </c>
      <c r="B1024" s="2">
        <v>7.4744999999999999</v>
      </c>
      <c r="C1024" s="2">
        <f t="shared" si="135"/>
        <v>-2.8000000000000469E-2</v>
      </c>
      <c r="D1024" s="2">
        <f t="shared" si="136"/>
        <v>0</v>
      </c>
      <c r="E1024" s="2">
        <f t="shared" si="137"/>
        <v>2.8000000000000469E-2</v>
      </c>
      <c r="F1024" s="2">
        <f t="shared" si="143"/>
        <v>2.0203370243651621E-2</v>
      </c>
      <c r="G1024" s="2">
        <f t="shared" si="143"/>
        <v>3.4453121559185625E-2</v>
      </c>
      <c r="H1024" s="2">
        <f t="shared" si="139"/>
        <v>0.58640173456982903</v>
      </c>
      <c r="I1024" s="2">
        <f t="shared" si="140"/>
        <v>36.964264586412504</v>
      </c>
    </row>
    <row r="1025" spans="1:9" ht="13.5" x14ac:dyDescent="0.25">
      <c r="A1025" s="3">
        <v>43500</v>
      </c>
      <c r="B1025" s="2">
        <v>7.4633000000000003</v>
      </c>
      <c r="C1025" s="2">
        <f t="shared" si="135"/>
        <v>-1.1199999999999655E-2</v>
      </c>
      <c r="D1025" s="2">
        <f t="shared" si="136"/>
        <v>0</v>
      </c>
      <c r="E1025" s="2">
        <f t="shared" si="137"/>
        <v>1.1199999999999655E-2</v>
      </c>
      <c r="F1025" s="2">
        <f t="shared" si="143"/>
        <v>1.8760272369105078E-2</v>
      </c>
      <c r="G1025" s="2">
        <f t="shared" si="143"/>
        <v>3.2792184304958054E-2</v>
      </c>
      <c r="H1025" s="2">
        <f t="shared" si="139"/>
        <v>0.57209584438291283</v>
      </c>
      <c r="I1025" s="2">
        <f t="shared" si="140"/>
        <v>36.390646691612808</v>
      </c>
    </row>
    <row r="1026" spans="1:9" ht="13.5" x14ac:dyDescent="0.25">
      <c r="A1026" s="3">
        <v>43501</v>
      </c>
      <c r="B1026" s="2">
        <v>7.4465000000000003</v>
      </c>
      <c r="C1026" s="2">
        <f t="shared" si="135"/>
        <v>-1.6799999999999926E-2</v>
      </c>
      <c r="D1026" s="2">
        <f t="shared" si="136"/>
        <v>0</v>
      </c>
      <c r="E1026" s="2">
        <f t="shared" si="137"/>
        <v>1.6799999999999926E-2</v>
      </c>
      <c r="F1026" s="2">
        <f t="shared" si="143"/>
        <v>1.7420252914169002E-2</v>
      </c>
      <c r="G1026" s="2">
        <f t="shared" si="143"/>
        <v>3.1649885426032469E-2</v>
      </c>
      <c r="H1026" s="2">
        <f t="shared" si="139"/>
        <v>0.55040492815941133</v>
      </c>
      <c r="I1026" s="2">
        <f t="shared" si="140"/>
        <v>35.500721015691923</v>
      </c>
    </row>
    <row r="1027" spans="1:9" ht="13.5" x14ac:dyDescent="0.25">
      <c r="A1027" s="3">
        <v>43502</v>
      </c>
      <c r="B1027" s="2">
        <v>7.4465000000000003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1.6175949134585501E-2</v>
      </c>
      <c r="G1027" s="2">
        <f t="shared" si="143"/>
        <v>2.9389179324173006E-2</v>
      </c>
      <c r="H1027" s="2">
        <f t="shared" si="139"/>
        <v>0.55040492815941133</v>
      </c>
      <c r="I1027" s="2">
        <f t="shared" si="140"/>
        <v>35.500721015691923</v>
      </c>
    </row>
    <row r="1028" spans="1:9" ht="13.5" x14ac:dyDescent="0.25">
      <c r="A1028" s="3">
        <v>43503</v>
      </c>
      <c r="B1028" s="2">
        <v>7.3905000000000003</v>
      </c>
      <c r="C1028" s="2">
        <f t="shared" si="144"/>
        <v>-5.600000000000005E-2</v>
      </c>
      <c r="D1028" s="2">
        <f t="shared" si="145"/>
        <v>0</v>
      </c>
      <c r="E1028" s="2">
        <f t="shared" si="146"/>
        <v>5.600000000000005E-2</v>
      </c>
      <c r="F1028" s="2">
        <f t="shared" si="143"/>
        <v>1.5020524196400821E-2</v>
      </c>
      <c r="G1028" s="2">
        <f t="shared" si="143"/>
        <v>3.1289952229589225E-2</v>
      </c>
      <c r="H1028" s="2">
        <f t="shared" si="139"/>
        <v>0.48004305299631361</v>
      </c>
      <c r="I1028" s="2">
        <f t="shared" si="140"/>
        <v>32.434397906498546</v>
      </c>
    </row>
    <row r="1029" spans="1:9" ht="13.5" x14ac:dyDescent="0.25">
      <c r="A1029" s="3">
        <v>43504</v>
      </c>
      <c r="B1029" s="2">
        <v>7.2785000000000002</v>
      </c>
      <c r="C1029" s="2">
        <f t="shared" si="144"/>
        <v>-0.1120000000000001</v>
      </c>
      <c r="D1029" s="2">
        <f t="shared" si="145"/>
        <v>0</v>
      </c>
      <c r="E1029" s="2">
        <f t="shared" si="146"/>
        <v>0.1120000000000001</v>
      </c>
      <c r="F1029" s="2">
        <f t="shared" si="143"/>
        <v>1.394762961094362E-2</v>
      </c>
      <c r="G1029" s="2">
        <f t="shared" si="143"/>
        <v>3.7054955641761429E-2</v>
      </c>
      <c r="H1029" s="2">
        <f t="shared" si="139"/>
        <v>0.37640389441525751</v>
      </c>
      <c r="I1029" s="2">
        <f t="shared" si="140"/>
        <v>27.346907106446864</v>
      </c>
    </row>
    <row r="1030" spans="1:9" ht="13.5" x14ac:dyDescent="0.25">
      <c r="A1030" s="3">
        <v>43507</v>
      </c>
      <c r="B1030" s="2">
        <v>7.2785000000000002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1.2951370353019076E-2</v>
      </c>
      <c r="G1030" s="2">
        <f t="shared" si="143"/>
        <v>3.4408173095921327E-2</v>
      </c>
      <c r="H1030" s="2">
        <f t="shared" si="139"/>
        <v>0.37640389441525751</v>
      </c>
      <c r="I1030" s="2">
        <f t="shared" si="140"/>
        <v>27.346907106446864</v>
      </c>
    </row>
    <row r="1031" spans="1:9" ht="13.5" x14ac:dyDescent="0.25">
      <c r="A1031" s="3">
        <v>43508</v>
      </c>
      <c r="B1031" s="2">
        <v>7.2785000000000002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1.2026272470660571E-2</v>
      </c>
      <c r="G1031" s="2">
        <f t="shared" si="143"/>
        <v>3.1950446446212658E-2</v>
      </c>
      <c r="H1031" s="2">
        <f t="shared" si="139"/>
        <v>0.37640389441525757</v>
      </c>
      <c r="I1031" s="2">
        <f t="shared" si="140"/>
        <v>27.346907106446878</v>
      </c>
    </row>
    <row r="1032" spans="1:9" ht="13.5" x14ac:dyDescent="0.25">
      <c r="A1032" s="3">
        <v>43509</v>
      </c>
      <c r="B1032" s="2">
        <v>7.1105999999999998</v>
      </c>
      <c r="C1032" s="2">
        <f t="shared" si="144"/>
        <v>-0.16790000000000038</v>
      </c>
      <c r="D1032" s="2">
        <f t="shared" si="145"/>
        <v>0</v>
      </c>
      <c r="E1032" s="2">
        <f t="shared" si="146"/>
        <v>0.16790000000000038</v>
      </c>
      <c r="F1032" s="2">
        <f t="shared" si="143"/>
        <v>1.116725300847053E-2</v>
      </c>
      <c r="G1032" s="2">
        <f t="shared" si="143"/>
        <v>4.1661128842911781E-2</v>
      </c>
      <c r="H1032" s="2">
        <f t="shared" si="139"/>
        <v>0.26804969809094659</v>
      </c>
      <c r="I1032" s="2">
        <f t="shared" si="140"/>
        <v>21.138737582170194</v>
      </c>
    </row>
    <row r="1033" spans="1:9" ht="13.5" x14ac:dyDescent="0.25">
      <c r="A1033" s="3">
        <v>43510</v>
      </c>
      <c r="B1033" s="2">
        <v>7.2617000000000003</v>
      </c>
      <c r="C1033" s="2">
        <f t="shared" si="144"/>
        <v>0.15110000000000046</v>
      </c>
      <c r="D1033" s="2">
        <f t="shared" si="145"/>
        <v>0.15110000000000046</v>
      </c>
      <c r="E1033" s="2">
        <f t="shared" si="146"/>
        <v>0</v>
      </c>
      <c r="F1033" s="2">
        <f t="shared" si="143"/>
        <v>2.1162449222151238E-2</v>
      </c>
      <c r="G1033" s="2">
        <f t="shared" si="143"/>
        <v>3.8685333925560943E-2</v>
      </c>
      <c r="H1033" s="2">
        <f t="shared" si="139"/>
        <v>0.54704062430667977</v>
      </c>
      <c r="I1033" s="2">
        <f t="shared" si="140"/>
        <v>35.360456326209331</v>
      </c>
    </row>
    <row r="1034" spans="1:9" ht="13.5" x14ac:dyDescent="0.25">
      <c r="A1034" s="3">
        <v>43511</v>
      </c>
      <c r="B1034" s="2">
        <v>7.2561</v>
      </c>
      <c r="C1034" s="2">
        <f t="shared" si="144"/>
        <v>-5.6000000000002714E-3</v>
      </c>
      <c r="D1034" s="2">
        <f t="shared" si="145"/>
        <v>0</v>
      </c>
      <c r="E1034" s="2">
        <f t="shared" si="146"/>
        <v>5.6000000000002714E-3</v>
      </c>
      <c r="F1034" s="2">
        <f t="shared" si="143"/>
        <v>1.9650845706283292E-2</v>
      </c>
      <c r="G1034" s="2">
        <f t="shared" si="143"/>
        <v>3.632209578802089E-2</v>
      </c>
      <c r="H1034" s="2">
        <f t="shared" si="139"/>
        <v>0.54101629545187713</v>
      </c>
      <c r="I1034" s="2">
        <f t="shared" si="140"/>
        <v>35.107759538210018</v>
      </c>
    </row>
    <row r="1035" spans="1:9" ht="13.5" x14ac:dyDescent="0.25">
      <c r="A1035" s="3">
        <v>43514</v>
      </c>
      <c r="B1035" s="2">
        <v>7.2168999999999999</v>
      </c>
      <c r="C1035" s="2">
        <f t="shared" si="144"/>
        <v>-3.9200000000000124E-2</v>
      </c>
      <c r="D1035" s="2">
        <f t="shared" si="145"/>
        <v>0</v>
      </c>
      <c r="E1035" s="2">
        <f t="shared" si="146"/>
        <v>3.9200000000000124E-2</v>
      </c>
      <c r="F1035" s="2">
        <f t="shared" si="143"/>
        <v>1.82472138701202E-2</v>
      </c>
      <c r="G1035" s="2">
        <f t="shared" si="143"/>
        <v>3.6527660374590834E-2</v>
      </c>
      <c r="H1035" s="2">
        <f t="shared" si="139"/>
        <v>0.49954510316278633</v>
      </c>
      <c r="I1035" s="2">
        <f t="shared" si="140"/>
        <v>33.31310956297105</v>
      </c>
    </row>
    <row r="1036" spans="1:9" ht="13.5" x14ac:dyDescent="0.25">
      <c r="A1036" s="3">
        <v>43515</v>
      </c>
      <c r="B1036" s="2">
        <v>7.2225000000000001</v>
      </c>
      <c r="C1036" s="2">
        <f t="shared" si="144"/>
        <v>5.6000000000002714E-3</v>
      </c>
      <c r="D1036" s="2">
        <f t="shared" si="145"/>
        <v>5.6000000000002714E-3</v>
      </c>
      <c r="E1036" s="2">
        <f t="shared" si="146"/>
        <v>0</v>
      </c>
      <c r="F1036" s="2">
        <f t="shared" si="143"/>
        <v>1.734384145082592E-2</v>
      </c>
      <c r="G1036" s="2">
        <f t="shared" si="143"/>
        <v>3.3918541776405776E-2</v>
      </c>
      <c r="H1036" s="2">
        <f t="shared" si="139"/>
        <v>0.51133806297328932</v>
      </c>
      <c r="I1036" s="2">
        <f t="shared" si="140"/>
        <v>33.833466879496342</v>
      </c>
    </row>
    <row r="1037" spans="1:9" ht="13.5" x14ac:dyDescent="0.25">
      <c r="A1037" s="3">
        <v>43516</v>
      </c>
      <c r="B1037" s="2">
        <v>7.2112999999999996</v>
      </c>
      <c r="C1037" s="2">
        <f t="shared" si="144"/>
        <v>-1.1200000000000543E-2</v>
      </c>
      <c r="D1037" s="2">
        <f t="shared" si="145"/>
        <v>0</v>
      </c>
      <c r="E1037" s="2">
        <f t="shared" si="146"/>
        <v>1.1200000000000543E-2</v>
      </c>
      <c r="F1037" s="2">
        <f t="shared" ref="F1037:G1052" si="147">((F1036*13)+D1037)/14</f>
        <v>1.6104995632909784E-2</v>
      </c>
      <c r="G1037" s="2">
        <f t="shared" si="147"/>
        <v>3.229578879237683E-2</v>
      </c>
      <c r="H1037" s="2">
        <f t="shared" si="139"/>
        <v>0.49867169173187198</v>
      </c>
      <c r="I1037" s="2">
        <f t="shared" si="140"/>
        <v>33.274245085366545</v>
      </c>
    </row>
    <row r="1038" spans="1:9" ht="13.5" x14ac:dyDescent="0.25">
      <c r="A1038" s="3">
        <v>43517</v>
      </c>
      <c r="B1038" s="2">
        <v>7.1665999999999999</v>
      </c>
      <c r="C1038" s="2">
        <f t="shared" si="144"/>
        <v>-4.469999999999974E-2</v>
      </c>
      <c r="D1038" s="2">
        <f t="shared" si="145"/>
        <v>0</v>
      </c>
      <c r="E1038" s="2">
        <f t="shared" si="146"/>
        <v>4.469999999999974E-2</v>
      </c>
      <c r="F1038" s="2">
        <f t="shared" si="147"/>
        <v>1.4954638801987658E-2</v>
      </c>
      <c r="G1038" s="2">
        <f t="shared" si="147"/>
        <v>3.3181803878635611E-2</v>
      </c>
      <c r="H1038" s="2">
        <f t="shared" si="139"/>
        <v>0.4506879389886434</v>
      </c>
      <c r="I1038" s="2">
        <f t="shared" si="140"/>
        <v>31.06718728928314</v>
      </c>
    </row>
    <row r="1039" spans="1:9" ht="13.5" x14ac:dyDescent="0.25">
      <c r="A1039" s="3">
        <v>43518</v>
      </c>
      <c r="B1039" s="2">
        <v>7.0826000000000002</v>
      </c>
      <c r="C1039" s="2">
        <f t="shared" si="144"/>
        <v>-8.3999999999999631E-2</v>
      </c>
      <c r="D1039" s="2">
        <f t="shared" si="145"/>
        <v>0</v>
      </c>
      <c r="E1039" s="2">
        <f t="shared" si="146"/>
        <v>8.3999999999999631E-2</v>
      </c>
      <c r="F1039" s="2">
        <f t="shared" si="147"/>
        <v>1.3886450316131397E-2</v>
      </c>
      <c r="G1039" s="2">
        <f t="shared" si="147"/>
        <v>3.6811675030161618E-2</v>
      </c>
      <c r="H1039" s="2">
        <f t="shared" si="139"/>
        <v>0.37722951495017665</v>
      </c>
      <c r="I1039" s="2">
        <f t="shared" si="140"/>
        <v>27.390461129045974</v>
      </c>
    </row>
    <row r="1040" spans="1:9" ht="13.5" x14ac:dyDescent="0.25">
      <c r="A1040" s="3">
        <v>43521</v>
      </c>
      <c r="B1040" s="2">
        <v>7.0826000000000002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1.2894561007836298E-2</v>
      </c>
      <c r="G1040" s="2">
        <f t="shared" si="147"/>
        <v>3.4182269670864358E-2</v>
      </c>
      <c r="H1040" s="2">
        <f t="shared" si="139"/>
        <v>0.3772295149501767</v>
      </c>
      <c r="I1040" s="2">
        <f t="shared" si="140"/>
        <v>27.390461129045988</v>
      </c>
    </row>
    <row r="1041" spans="1:9" ht="13.5" x14ac:dyDescent="0.25">
      <c r="A1041" s="3">
        <v>43522</v>
      </c>
      <c r="B1041" s="2">
        <v>6.9425999999999997</v>
      </c>
      <c r="C1041" s="2">
        <f t="shared" si="144"/>
        <v>-0.14000000000000057</v>
      </c>
      <c r="D1041" s="2">
        <f t="shared" si="145"/>
        <v>0</v>
      </c>
      <c r="E1041" s="2">
        <f t="shared" si="146"/>
        <v>0.14000000000000057</v>
      </c>
      <c r="F1041" s="2">
        <f t="shared" si="147"/>
        <v>1.1973520935847992E-2</v>
      </c>
      <c r="G1041" s="2">
        <f t="shared" si="147"/>
        <v>4.1740678980088375E-2</v>
      </c>
      <c r="H1041" s="2">
        <f t="shared" ref="H1041:H1104" si="148">F1041/G1041</f>
        <v>0.28685496327359078</v>
      </c>
      <c r="I1041" s="2">
        <f t="shared" ref="I1041:I1104" si="149">IF(G1041=0,100,100-(100/(1+H1041)))</f>
        <v>22.291165007738655</v>
      </c>
    </row>
    <row r="1042" spans="1:9" ht="13.5" x14ac:dyDescent="0.25">
      <c r="A1042" s="3">
        <v>43523</v>
      </c>
      <c r="B1042" s="2">
        <v>7.0490000000000004</v>
      </c>
      <c r="C1042" s="2">
        <f t="shared" si="144"/>
        <v>0.10640000000000072</v>
      </c>
      <c r="D1042" s="2">
        <f t="shared" si="145"/>
        <v>0.10640000000000072</v>
      </c>
      <c r="E1042" s="2">
        <f t="shared" si="146"/>
        <v>0</v>
      </c>
      <c r="F1042" s="2">
        <f t="shared" si="147"/>
        <v>1.871826944043033E-2</v>
      </c>
      <c r="G1042" s="2">
        <f t="shared" si="147"/>
        <v>3.8759201910082065E-2</v>
      </c>
      <c r="H1042" s="2">
        <f t="shared" si="148"/>
        <v>0.48293743209303086</v>
      </c>
      <c r="I1042" s="2">
        <f t="shared" si="149"/>
        <v>32.5662716201997</v>
      </c>
    </row>
    <row r="1043" spans="1:9" ht="13.5" x14ac:dyDescent="0.25">
      <c r="A1043" s="3">
        <v>43524</v>
      </c>
      <c r="B1043" s="2">
        <v>6.9930000000000003</v>
      </c>
      <c r="C1043" s="2">
        <f t="shared" si="144"/>
        <v>-5.600000000000005E-2</v>
      </c>
      <c r="D1043" s="2">
        <f t="shared" si="145"/>
        <v>0</v>
      </c>
      <c r="E1043" s="2">
        <f t="shared" si="146"/>
        <v>5.600000000000005E-2</v>
      </c>
      <c r="F1043" s="2">
        <f t="shared" si="147"/>
        <v>1.7381250194685307E-2</v>
      </c>
      <c r="G1043" s="2">
        <f t="shared" si="147"/>
        <v>3.999068748793335E-2</v>
      </c>
      <c r="H1043" s="2">
        <f t="shared" si="148"/>
        <v>0.43463244286385083</v>
      </c>
      <c r="I1043" s="2">
        <f t="shared" si="149"/>
        <v>30.295734982559452</v>
      </c>
    </row>
    <row r="1044" spans="1:9" ht="13.5" x14ac:dyDescent="0.25">
      <c r="A1044" s="3">
        <v>43525</v>
      </c>
      <c r="B1044" s="2">
        <v>6.9930000000000003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1.6139732323636354E-2</v>
      </c>
      <c r="G1044" s="2">
        <f t="shared" si="147"/>
        <v>3.713420981022382E-2</v>
      </c>
      <c r="H1044" s="2">
        <f t="shared" si="148"/>
        <v>0.43463244286385083</v>
      </c>
      <c r="I1044" s="2">
        <f t="shared" si="149"/>
        <v>30.295734982559452</v>
      </c>
    </row>
    <row r="1045" spans="1:9" ht="13.5" x14ac:dyDescent="0.25">
      <c r="A1045" s="3">
        <v>43528</v>
      </c>
      <c r="B1045" s="2">
        <v>6.9874000000000001</v>
      </c>
      <c r="C1045" s="2">
        <f t="shared" si="144"/>
        <v>-5.6000000000002714E-3</v>
      </c>
      <c r="D1045" s="2">
        <f t="shared" si="145"/>
        <v>0</v>
      </c>
      <c r="E1045" s="2">
        <f t="shared" si="146"/>
        <v>5.6000000000002714E-3</v>
      </c>
      <c r="F1045" s="2">
        <f t="shared" si="147"/>
        <v>1.4986894300519471E-2</v>
      </c>
      <c r="G1045" s="2">
        <f t="shared" si="147"/>
        <v>3.4881766252350711E-2</v>
      </c>
      <c r="H1045" s="2">
        <f t="shared" si="148"/>
        <v>0.42964837824143987</v>
      </c>
      <c r="I1045" s="2">
        <f t="shared" si="149"/>
        <v>30.052730781951794</v>
      </c>
    </row>
    <row r="1046" spans="1:9" ht="13.5" x14ac:dyDescent="0.25">
      <c r="A1046" s="3">
        <v>43529</v>
      </c>
      <c r="B1046" s="2">
        <v>6.9817999999999998</v>
      </c>
      <c r="C1046" s="2">
        <f t="shared" si="144"/>
        <v>-5.6000000000002714E-3</v>
      </c>
      <c r="D1046" s="2">
        <f t="shared" si="145"/>
        <v>0</v>
      </c>
      <c r="E1046" s="2">
        <f t="shared" si="146"/>
        <v>5.6000000000002714E-3</v>
      </c>
      <c r="F1046" s="2">
        <f t="shared" si="147"/>
        <v>1.3916401850482365E-2</v>
      </c>
      <c r="G1046" s="2">
        <f t="shared" si="147"/>
        <v>3.2790211520039962E-2</v>
      </c>
      <c r="H1046" s="2">
        <f t="shared" si="148"/>
        <v>0.42440719975158625</v>
      </c>
      <c r="I1046" s="2">
        <f t="shared" si="149"/>
        <v>29.795356259474261</v>
      </c>
    </row>
    <row r="1047" spans="1:9" ht="13.5" x14ac:dyDescent="0.25">
      <c r="A1047" s="3">
        <v>43530</v>
      </c>
      <c r="B1047" s="2">
        <v>6.9425999999999997</v>
      </c>
      <c r="C1047" s="2">
        <f t="shared" si="144"/>
        <v>-3.9200000000000124E-2</v>
      </c>
      <c r="D1047" s="2">
        <f t="shared" si="145"/>
        <v>0</v>
      </c>
      <c r="E1047" s="2">
        <f t="shared" si="146"/>
        <v>3.9200000000000124E-2</v>
      </c>
      <c r="F1047" s="2">
        <f t="shared" si="147"/>
        <v>1.2922373146876482E-2</v>
      </c>
      <c r="G1047" s="2">
        <f t="shared" si="147"/>
        <v>3.324805355432283E-2</v>
      </c>
      <c r="H1047" s="2">
        <f t="shared" si="148"/>
        <v>0.38866555378236112</v>
      </c>
      <c r="I1047" s="2">
        <f t="shared" si="149"/>
        <v>27.988420446070549</v>
      </c>
    </row>
    <row r="1048" spans="1:9" ht="13.5" x14ac:dyDescent="0.25">
      <c r="A1048" s="3">
        <v>43531</v>
      </c>
      <c r="B1048" s="2">
        <v>6.9370000000000003</v>
      </c>
      <c r="C1048" s="2">
        <f t="shared" si="144"/>
        <v>-5.5999999999993832E-3</v>
      </c>
      <c r="D1048" s="2">
        <f t="shared" si="145"/>
        <v>0</v>
      </c>
      <c r="E1048" s="2">
        <f t="shared" si="146"/>
        <v>5.5999999999993832E-3</v>
      </c>
      <c r="F1048" s="2">
        <f t="shared" si="147"/>
        <v>1.1999346493528162E-2</v>
      </c>
      <c r="G1048" s="2">
        <f t="shared" si="147"/>
        <v>3.1273192586156871E-2</v>
      </c>
      <c r="H1048" s="2">
        <f t="shared" si="148"/>
        <v>0.38369432415543309</v>
      </c>
      <c r="I1048" s="2">
        <f t="shared" si="149"/>
        <v>27.729702829389652</v>
      </c>
    </row>
    <row r="1049" spans="1:9" ht="13.5" x14ac:dyDescent="0.25">
      <c r="A1049" s="3">
        <v>43532</v>
      </c>
      <c r="B1049" s="2">
        <v>6.8026</v>
      </c>
      <c r="C1049" s="2">
        <f t="shared" si="144"/>
        <v>-0.1344000000000003</v>
      </c>
      <c r="D1049" s="2">
        <f t="shared" si="145"/>
        <v>0</v>
      </c>
      <c r="E1049" s="2">
        <f t="shared" si="146"/>
        <v>0.1344000000000003</v>
      </c>
      <c r="F1049" s="2">
        <f t="shared" si="147"/>
        <v>1.1142250315419006E-2</v>
      </c>
      <c r="G1049" s="2">
        <f t="shared" si="147"/>
        <v>3.8639393115717117E-2</v>
      </c>
      <c r="H1049" s="2">
        <f t="shared" si="148"/>
        <v>0.28836504450394018</v>
      </c>
      <c r="I1049" s="2">
        <f t="shared" si="149"/>
        <v>22.382246843321454</v>
      </c>
    </row>
    <row r="1050" spans="1:9" ht="13.5" x14ac:dyDescent="0.25">
      <c r="A1050" s="3">
        <v>43535</v>
      </c>
      <c r="B1050" s="2">
        <v>6.9370000000000003</v>
      </c>
      <c r="C1050" s="2">
        <f t="shared" si="144"/>
        <v>0.1344000000000003</v>
      </c>
      <c r="D1050" s="2">
        <f t="shared" si="145"/>
        <v>0.1344000000000003</v>
      </c>
      <c r="E1050" s="2">
        <f t="shared" si="146"/>
        <v>0</v>
      </c>
      <c r="F1050" s="2">
        <f t="shared" si="147"/>
        <v>1.9946375292889097E-2</v>
      </c>
      <c r="G1050" s="2">
        <f t="shared" si="147"/>
        <v>3.5879436464594468E-2</v>
      </c>
      <c r="H1050" s="2">
        <f t="shared" si="148"/>
        <v>0.55592777530304904</v>
      </c>
      <c r="I1050" s="2">
        <f t="shared" si="149"/>
        <v>35.729664585155348</v>
      </c>
    </row>
    <row r="1051" spans="1:9" ht="13.5" x14ac:dyDescent="0.25">
      <c r="A1051" s="3">
        <v>43536</v>
      </c>
      <c r="B1051" s="2">
        <v>6.9425999999999997</v>
      </c>
      <c r="C1051" s="2">
        <f t="shared" si="144"/>
        <v>5.5999999999993832E-3</v>
      </c>
      <c r="D1051" s="2">
        <f t="shared" si="145"/>
        <v>5.5999999999993832E-3</v>
      </c>
      <c r="E1051" s="2">
        <f t="shared" si="146"/>
        <v>0</v>
      </c>
      <c r="F1051" s="2">
        <f t="shared" si="147"/>
        <v>1.8921634200539831E-2</v>
      </c>
      <c r="G1051" s="2">
        <f t="shared" si="147"/>
        <v>3.3316619574266293E-2</v>
      </c>
      <c r="H1051" s="2">
        <f t="shared" si="148"/>
        <v>0.56793379527480248</v>
      </c>
      <c r="I1051" s="2">
        <f t="shared" si="149"/>
        <v>36.22179692703569</v>
      </c>
    </row>
    <row r="1052" spans="1:9" ht="13.5" x14ac:dyDescent="0.25">
      <c r="A1052" s="3">
        <v>43537</v>
      </c>
      <c r="B1052" s="2">
        <v>6.8305999999999996</v>
      </c>
      <c r="C1052" s="2">
        <f t="shared" si="144"/>
        <v>-0.1120000000000001</v>
      </c>
      <c r="D1052" s="2">
        <f t="shared" si="145"/>
        <v>0</v>
      </c>
      <c r="E1052" s="2">
        <f t="shared" si="146"/>
        <v>0.1120000000000001</v>
      </c>
      <c r="F1052" s="2">
        <f t="shared" si="147"/>
        <v>1.7570088900501272E-2</v>
      </c>
      <c r="G1052" s="2">
        <f t="shared" si="147"/>
        <v>3.8936861033247276E-2</v>
      </c>
      <c r="H1052" s="2">
        <f t="shared" si="148"/>
        <v>0.45124564318368099</v>
      </c>
      <c r="I1052" s="2">
        <f t="shared" si="149"/>
        <v>31.093677717698952</v>
      </c>
    </row>
    <row r="1053" spans="1:9" ht="13.5" x14ac:dyDescent="0.25">
      <c r="A1053" s="3">
        <v>43538</v>
      </c>
      <c r="B1053" s="2">
        <v>6.7186000000000003</v>
      </c>
      <c r="C1053" s="2">
        <f t="shared" si="144"/>
        <v>-0.11199999999999921</v>
      </c>
      <c r="D1053" s="2">
        <f t="shared" si="145"/>
        <v>0</v>
      </c>
      <c r="E1053" s="2">
        <f t="shared" si="146"/>
        <v>0.11199999999999921</v>
      </c>
      <c r="F1053" s="2">
        <f t="shared" ref="F1053:G1068" si="150">((F1052*13)+D1053)/14</f>
        <v>1.6315082550465466E-2</v>
      </c>
      <c r="G1053" s="2">
        <f t="shared" si="150"/>
        <v>4.415565667372956E-2</v>
      </c>
      <c r="H1053" s="2">
        <f t="shared" si="148"/>
        <v>0.36949020305641012</v>
      </c>
      <c r="I1053" s="2">
        <f t="shared" si="149"/>
        <v>26.98012751254349</v>
      </c>
    </row>
    <row r="1054" spans="1:9" ht="13.5" x14ac:dyDescent="0.25">
      <c r="A1054" s="3">
        <v>43539</v>
      </c>
      <c r="B1054" s="2">
        <v>6.7073999999999998</v>
      </c>
      <c r="C1054" s="2">
        <f t="shared" si="144"/>
        <v>-1.1200000000000543E-2</v>
      </c>
      <c r="D1054" s="2">
        <f t="shared" si="145"/>
        <v>0</v>
      </c>
      <c r="E1054" s="2">
        <f t="shared" si="146"/>
        <v>1.1200000000000543E-2</v>
      </c>
      <c r="F1054" s="2">
        <f t="shared" si="150"/>
        <v>1.5149719511146504E-2</v>
      </c>
      <c r="G1054" s="2">
        <f t="shared" si="150"/>
        <v>4.1801681197034632E-2</v>
      </c>
      <c r="H1054" s="2">
        <f t="shared" si="148"/>
        <v>0.36241890463059195</v>
      </c>
      <c r="I1054" s="2">
        <f t="shared" si="149"/>
        <v>26.601135920736411</v>
      </c>
    </row>
    <row r="1055" spans="1:9" ht="13.5" x14ac:dyDescent="0.25">
      <c r="A1055" s="3">
        <v>43542</v>
      </c>
      <c r="B1055" s="2">
        <v>6.7018000000000004</v>
      </c>
      <c r="C1055" s="2">
        <f t="shared" si="144"/>
        <v>-5.5999999999993832E-3</v>
      </c>
      <c r="D1055" s="2">
        <f t="shared" si="145"/>
        <v>0</v>
      </c>
      <c r="E1055" s="2">
        <f t="shared" si="146"/>
        <v>5.5999999999993832E-3</v>
      </c>
      <c r="F1055" s="2">
        <f t="shared" si="150"/>
        <v>1.4067596688921755E-2</v>
      </c>
      <c r="G1055" s="2">
        <f t="shared" si="150"/>
        <v>3.9215846825817822E-2</v>
      </c>
      <c r="H1055" s="2">
        <f t="shared" si="148"/>
        <v>0.35872224693769272</v>
      </c>
      <c r="I1055" s="2">
        <f t="shared" si="149"/>
        <v>26.401440599518111</v>
      </c>
    </row>
    <row r="1056" spans="1:9" ht="13.5" x14ac:dyDescent="0.25">
      <c r="A1056" s="3">
        <v>43543</v>
      </c>
      <c r="B1056" s="2">
        <v>6.6962999999999999</v>
      </c>
      <c r="C1056" s="2">
        <f t="shared" si="144"/>
        <v>-5.5000000000005045E-3</v>
      </c>
      <c r="D1056" s="2">
        <f t="shared" si="145"/>
        <v>0</v>
      </c>
      <c r="E1056" s="2">
        <f t="shared" si="146"/>
        <v>5.5000000000005045E-3</v>
      </c>
      <c r="F1056" s="2">
        <f t="shared" si="150"/>
        <v>1.3062768353998774E-2</v>
      </c>
      <c r="G1056" s="2">
        <f t="shared" si="150"/>
        <v>3.6807572052545152E-2</v>
      </c>
      <c r="H1056" s="2">
        <f t="shared" si="148"/>
        <v>0.35489350765518685</v>
      </c>
      <c r="I1056" s="2">
        <f t="shared" si="149"/>
        <v>26.193461379069902</v>
      </c>
    </row>
    <row r="1057" spans="1:9" ht="13.5" x14ac:dyDescent="0.25">
      <c r="A1057" s="3">
        <v>43545</v>
      </c>
      <c r="B1057" s="2">
        <v>6.8250000000000002</v>
      </c>
      <c r="C1057" s="2">
        <f t="shared" si="144"/>
        <v>0.12870000000000026</v>
      </c>
      <c r="D1057" s="2">
        <f t="shared" si="145"/>
        <v>0.12870000000000026</v>
      </c>
      <c r="E1057" s="2">
        <f t="shared" si="146"/>
        <v>0</v>
      </c>
      <c r="F1057" s="2">
        <f t="shared" si="150"/>
        <v>2.1322570614427449E-2</v>
      </c>
      <c r="G1057" s="2">
        <f t="shared" si="150"/>
        <v>3.4178459763077644E-2</v>
      </c>
      <c r="H1057" s="2">
        <f t="shared" si="148"/>
        <v>0.62385990364205435</v>
      </c>
      <c r="I1057" s="2">
        <f t="shared" si="149"/>
        <v>38.418332901923243</v>
      </c>
    </row>
    <row r="1058" spans="1:9" ht="13.5" x14ac:dyDescent="0.25">
      <c r="A1058" s="3">
        <v>43546</v>
      </c>
      <c r="B1058" s="2">
        <v>6.7914000000000003</v>
      </c>
      <c r="C1058" s="2">
        <f t="shared" si="144"/>
        <v>-3.3599999999999852E-2</v>
      </c>
      <c r="D1058" s="2">
        <f t="shared" si="145"/>
        <v>0</v>
      </c>
      <c r="E1058" s="2">
        <f t="shared" si="146"/>
        <v>3.3599999999999852E-2</v>
      </c>
      <c r="F1058" s="2">
        <f t="shared" si="150"/>
        <v>1.9799529856254057E-2</v>
      </c>
      <c r="G1058" s="2">
        <f t="shared" si="150"/>
        <v>3.4137141208572086E-2</v>
      </c>
      <c r="H1058" s="2">
        <f t="shared" si="148"/>
        <v>0.57999964716677122</v>
      </c>
      <c r="I1058" s="2">
        <f t="shared" si="149"/>
        <v>36.70884662580886</v>
      </c>
    </row>
    <row r="1059" spans="1:9" ht="13.5" x14ac:dyDescent="0.25">
      <c r="A1059" s="3">
        <v>43549</v>
      </c>
      <c r="B1059" s="2">
        <v>6.7186000000000003</v>
      </c>
      <c r="C1059" s="2">
        <f t="shared" si="144"/>
        <v>-7.2799999999999976E-2</v>
      </c>
      <c r="D1059" s="2">
        <f t="shared" si="145"/>
        <v>0</v>
      </c>
      <c r="E1059" s="2">
        <f t="shared" si="146"/>
        <v>7.2799999999999976E-2</v>
      </c>
      <c r="F1059" s="2">
        <f t="shared" si="150"/>
        <v>1.8385277723664484E-2</v>
      </c>
      <c r="G1059" s="2">
        <f t="shared" si="150"/>
        <v>3.6898773979388358E-2</v>
      </c>
      <c r="H1059" s="2">
        <f t="shared" si="148"/>
        <v>0.49826256378963957</v>
      </c>
      <c r="I1059" s="2">
        <f t="shared" si="149"/>
        <v>33.25602439997941</v>
      </c>
    </row>
    <row r="1060" spans="1:9" ht="13.5" x14ac:dyDescent="0.25">
      <c r="A1060" s="3">
        <v>43550</v>
      </c>
      <c r="B1060" s="2">
        <v>6.7746000000000004</v>
      </c>
      <c r="C1060" s="2">
        <f t="shared" si="144"/>
        <v>5.600000000000005E-2</v>
      </c>
      <c r="D1060" s="2">
        <f t="shared" si="145"/>
        <v>5.600000000000005E-2</v>
      </c>
      <c r="E1060" s="2">
        <f t="shared" si="146"/>
        <v>0</v>
      </c>
      <c r="F1060" s="2">
        <f t="shared" si="150"/>
        <v>2.1072043600545598E-2</v>
      </c>
      <c r="G1060" s="2">
        <f t="shared" si="150"/>
        <v>3.4263147266574902E-2</v>
      </c>
      <c r="H1060" s="2">
        <f t="shared" si="148"/>
        <v>0.61500607158473841</v>
      </c>
      <c r="I1060" s="2">
        <f t="shared" si="149"/>
        <v>38.080728141242119</v>
      </c>
    </row>
    <row r="1061" spans="1:9" ht="13.5" x14ac:dyDescent="0.25">
      <c r="A1061" s="3">
        <v>43551</v>
      </c>
      <c r="B1061" s="2">
        <v>6.7186000000000003</v>
      </c>
      <c r="C1061" s="2">
        <f t="shared" si="144"/>
        <v>-5.600000000000005E-2</v>
      </c>
      <c r="D1061" s="2">
        <f t="shared" si="145"/>
        <v>0</v>
      </c>
      <c r="E1061" s="2">
        <f t="shared" si="146"/>
        <v>5.600000000000005E-2</v>
      </c>
      <c r="F1061" s="2">
        <f t="shared" si="150"/>
        <v>1.9566897629078057E-2</v>
      </c>
      <c r="G1061" s="2">
        <f t="shared" si="150"/>
        <v>3.5815779604676697E-2</v>
      </c>
      <c r="H1061" s="2">
        <f t="shared" si="148"/>
        <v>0.54632058397307881</v>
      </c>
      <c r="I1061" s="2">
        <f t="shared" si="149"/>
        <v>35.330357083482383</v>
      </c>
    </row>
    <row r="1062" spans="1:9" ht="13.5" x14ac:dyDescent="0.25">
      <c r="A1062" s="3">
        <v>43552</v>
      </c>
      <c r="B1062" s="2">
        <v>6.7186000000000003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1.8169262084143909E-2</v>
      </c>
      <c r="G1062" s="2">
        <f t="shared" si="150"/>
        <v>3.325750963291408E-2</v>
      </c>
      <c r="H1062" s="2">
        <f t="shared" si="148"/>
        <v>0.5463205839730787</v>
      </c>
      <c r="I1062" s="2">
        <f t="shared" si="149"/>
        <v>35.330357083482383</v>
      </c>
    </row>
    <row r="1063" spans="1:9" ht="13.5" x14ac:dyDescent="0.25">
      <c r="A1063" s="3">
        <v>43553</v>
      </c>
      <c r="B1063" s="2">
        <v>6.8250000000000002</v>
      </c>
      <c r="C1063" s="2">
        <f t="shared" si="144"/>
        <v>0.10639999999999983</v>
      </c>
      <c r="D1063" s="2">
        <f t="shared" si="145"/>
        <v>0.10639999999999983</v>
      </c>
      <c r="E1063" s="2">
        <f t="shared" si="146"/>
        <v>0</v>
      </c>
      <c r="F1063" s="2">
        <f t="shared" si="150"/>
        <v>2.4471457649562187E-2</v>
      </c>
      <c r="G1063" s="2">
        <f t="shared" si="150"/>
        <v>3.0881973230563076E-2</v>
      </c>
      <c r="H1063" s="2">
        <f t="shared" si="148"/>
        <v>0.79241884794276785</v>
      </c>
      <c r="I1063" s="2">
        <f t="shared" si="149"/>
        <v>44.209468610099655</v>
      </c>
    </row>
    <row r="1064" spans="1:9" ht="13.5" x14ac:dyDescent="0.25">
      <c r="A1064" s="3">
        <v>43556</v>
      </c>
      <c r="B1064" s="2">
        <v>6.8193999999999999</v>
      </c>
      <c r="C1064" s="2">
        <f t="shared" si="144"/>
        <v>-5.6000000000002714E-3</v>
      </c>
      <c r="D1064" s="2">
        <f t="shared" si="145"/>
        <v>0</v>
      </c>
      <c r="E1064" s="2">
        <f t="shared" si="146"/>
        <v>5.6000000000002714E-3</v>
      </c>
      <c r="F1064" s="2">
        <f t="shared" si="150"/>
        <v>2.2723496388879171E-2</v>
      </c>
      <c r="G1064" s="2">
        <f t="shared" si="150"/>
        <v>2.9076117999808589E-2</v>
      </c>
      <c r="H1064" s="2">
        <f t="shared" si="148"/>
        <v>0.78151754608468582</v>
      </c>
      <c r="I1064" s="2">
        <f t="shared" si="149"/>
        <v>43.86808021073152</v>
      </c>
    </row>
    <row r="1065" spans="1:9" ht="13.5" x14ac:dyDescent="0.25">
      <c r="A1065" s="3">
        <v>43557</v>
      </c>
      <c r="B1065" s="2">
        <v>6.7746000000000004</v>
      </c>
      <c r="C1065" s="2">
        <f t="shared" si="144"/>
        <v>-4.4799999999999507E-2</v>
      </c>
      <c r="D1065" s="2">
        <f t="shared" si="145"/>
        <v>0</v>
      </c>
      <c r="E1065" s="2">
        <f t="shared" si="146"/>
        <v>4.4799999999999507E-2</v>
      </c>
      <c r="F1065" s="2">
        <f t="shared" si="150"/>
        <v>2.1100389503959229E-2</v>
      </c>
      <c r="G1065" s="2">
        <f t="shared" si="150"/>
        <v>3.0199252428393657E-2</v>
      </c>
      <c r="H1065" s="2">
        <f t="shared" si="148"/>
        <v>0.69870568995013993</v>
      </c>
      <c r="I1065" s="2">
        <f t="shared" si="149"/>
        <v>41.131650649303957</v>
      </c>
    </row>
    <row r="1066" spans="1:9" ht="13.5" x14ac:dyDescent="0.25">
      <c r="A1066" s="3">
        <v>43558</v>
      </c>
      <c r="B1066" s="2">
        <v>7.1273999999999997</v>
      </c>
      <c r="C1066" s="2">
        <f t="shared" si="144"/>
        <v>0.35279999999999934</v>
      </c>
      <c r="D1066" s="2">
        <f t="shared" si="145"/>
        <v>0.35279999999999934</v>
      </c>
      <c r="E1066" s="2">
        <f t="shared" si="146"/>
        <v>0</v>
      </c>
      <c r="F1066" s="2">
        <f t="shared" si="150"/>
        <v>4.4793218825104952E-2</v>
      </c>
      <c r="G1066" s="2">
        <f t="shared" si="150"/>
        <v>2.804216296922268E-2</v>
      </c>
      <c r="H1066" s="2">
        <f t="shared" si="148"/>
        <v>1.5973524893306976</v>
      </c>
      <c r="I1066" s="2">
        <f t="shared" si="149"/>
        <v>61.499257258775593</v>
      </c>
    </row>
    <row r="1067" spans="1:9" ht="13.5" x14ac:dyDescent="0.25">
      <c r="A1067" s="3">
        <v>43559</v>
      </c>
      <c r="B1067" s="2">
        <v>7.0994000000000002</v>
      </c>
      <c r="C1067" s="2">
        <f t="shared" si="144"/>
        <v>-2.7999999999999581E-2</v>
      </c>
      <c r="D1067" s="2">
        <f t="shared" si="145"/>
        <v>0</v>
      </c>
      <c r="E1067" s="2">
        <f t="shared" si="146"/>
        <v>2.7999999999999581E-2</v>
      </c>
      <c r="F1067" s="2">
        <f t="shared" si="150"/>
        <v>4.1593703194740317E-2</v>
      </c>
      <c r="G1067" s="2">
        <f t="shared" si="150"/>
        <v>2.8039151328563886E-2</v>
      </c>
      <c r="H1067" s="2">
        <f t="shared" si="148"/>
        <v>1.4834151971057774</v>
      </c>
      <c r="I1067" s="2">
        <f t="shared" si="149"/>
        <v>59.732871041241097</v>
      </c>
    </row>
    <row r="1068" spans="1:9" ht="13.5" x14ac:dyDescent="0.25">
      <c r="A1068" s="3">
        <v>43560</v>
      </c>
      <c r="B1068" s="2">
        <v>7.2168999999999999</v>
      </c>
      <c r="C1068" s="2">
        <f t="shared" si="144"/>
        <v>0.11749999999999972</v>
      </c>
      <c r="D1068" s="2">
        <f t="shared" si="145"/>
        <v>0.11749999999999972</v>
      </c>
      <c r="E1068" s="2">
        <f t="shared" si="146"/>
        <v>0</v>
      </c>
      <c r="F1068" s="2">
        <f t="shared" si="150"/>
        <v>4.7015581537973132E-2</v>
      </c>
      <c r="G1068" s="2">
        <f t="shared" si="150"/>
        <v>2.6036354805095037E-2</v>
      </c>
      <c r="H1068" s="2">
        <f t="shared" si="148"/>
        <v>1.8057666631879161</v>
      </c>
      <c r="I1068" s="2">
        <f t="shared" si="149"/>
        <v>64.359117487560468</v>
      </c>
    </row>
    <row r="1069" spans="1:9" ht="13.5" x14ac:dyDescent="0.25">
      <c r="A1069" s="3">
        <v>43563</v>
      </c>
      <c r="B1069" s="2">
        <v>7.1665999999999999</v>
      </c>
      <c r="C1069" s="2">
        <f t="shared" si="144"/>
        <v>-5.0300000000000011E-2</v>
      </c>
      <c r="D1069" s="2">
        <f t="shared" si="145"/>
        <v>0</v>
      </c>
      <c r="E1069" s="2">
        <f t="shared" si="146"/>
        <v>5.0300000000000011E-2</v>
      </c>
      <c r="F1069" s="2">
        <f t="shared" ref="F1069:G1084" si="151">((F1068*13)+D1069)/14</f>
        <v>4.3657325713832192E-2</v>
      </c>
      <c r="G1069" s="2">
        <f t="shared" si="151"/>
        <v>2.7769472319016823E-2</v>
      </c>
      <c r="H1069" s="2">
        <f t="shared" si="148"/>
        <v>1.5721337882223712</v>
      </c>
      <c r="I1069" s="2">
        <f t="shared" si="149"/>
        <v>61.12177350264853</v>
      </c>
    </row>
    <row r="1070" spans="1:9" ht="13.5" x14ac:dyDescent="0.25">
      <c r="A1070" s="3">
        <v>43565</v>
      </c>
      <c r="B1070" s="2">
        <v>7.1386000000000003</v>
      </c>
      <c r="C1070" s="2">
        <f t="shared" si="144"/>
        <v>-2.7999999999999581E-2</v>
      </c>
      <c r="D1070" s="2">
        <f t="shared" si="145"/>
        <v>0</v>
      </c>
      <c r="E1070" s="2">
        <f t="shared" si="146"/>
        <v>2.7999999999999581E-2</v>
      </c>
      <c r="F1070" s="2">
        <f t="shared" si="151"/>
        <v>4.0538945305701325E-2</v>
      </c>
      <c r="G1070" s="2">
        <f t="shared" si="151"/>
        <v>2.7785938581944163E-2</v>
      </c>
      <c r="H1070" s="2">
        <f t="shared" si="148"/>
        <v>1.4589734007417807</v>
      </c>
      <c r="I1070" s="2">
        <f t="shared" si="149"/>
        <v>59.332622317169545</v>
      </c>
    </row>
    <row r="1071" spans="1:9" ht="13.5" x14ac:dyDescent="0.25">
      <c r="A1071" s="3">
        <v>43566</v>
      </c>
      <c r="B1071" s="2">
        <v>7.1105999999999998</v>
      </c>
      <c r="C1071" s="2">
        <f t="shared" si="144"/>
        <v>-2.8000000000000469E-2</v>
      </c>
      <c r="D1071" s="2">
        <f t="shared" si="145"/>
        <v>0</v>
      </c>
      <c r="E1071" s="2">
        <f t="shared" si="146"/>
        <v>2.8000000000000469E-2</v>
      </c>
      <c r="F1071" s="2">
        <f t="shared" si="151"/>
        <v>3.7643306355294094E-2</v>
      </c>
      <c r="G1071" s="2">
        <f t="shared" si="151"/>
        <v>2.7801228683233897E-2</v>
      </c>
      <c r="H1071" s="2">
        <f t="shared" si="148"/>
        <v>1.3540159244111274</v>
      </c>
      <c r="I1071" s="2">
        <f t="shared" si="149"/>
        <v>57.519403771656449</v>
      </c>
    </row>
    <row r="1072" spans="1:9" ht="13.5" x14ac:dyDescent="0.25">
      <c r="A1072" s="3">
        <v>43567</v>
      </c>
      <c r="B1072" s="2">
        <v>7.0713999999999997</v>
      </c>
      <c r="C1072" s="2">
        <f t="shared" si="144"/>
        <v>-3.9200000000000124E-2</v>
      </c>
      <c r="D1072" s="2">
        <f t="shared" si="145"/>
        <v>0</v>
      </c>
      <c r="E1072" s="2">
        <f t="shared" si="146"/>
        <v>3.9200000000000124E-2</v>
      </c>
      <c r="F1072" s="2">
        <f t="shared" si="151"/>
        <v>3.4954498758487371E-2</v>
      </c>
      <c r="G1072" s="2">
        <f t="shared" si="151"/>
        <v>2.8615426634431482E-2</v>
      </c>
      <c r="H1072" s="2">
        <f t="shared" si="148"/>
        <v>1.2215263887216836</v>
      </c>
      <c r="I1072" s="2">
        <f t="shared" si="149"/>
        <v>54.985904958103042</v>
      </c>
    </row>
    <row r="1073" spans="1:9" ht="13.5" x14ac:dyDescent="0.25">
      <c r="A1073" s="3">
        <v>43570</v>
      </c>
      <c r="B1073" s="2">
        <v>6.9417999999999997</v>
      </c>
      <c r="C1073" s="2">
        <f t="shared" si="144"/>
        <v>-0.12959999999999994</v>
      </c>
      <c r="D1073" s="2">
        <f t="shared" si="145"/>
        <v>0</v>
      </c>
      <c r="E1073" s="2">
        <f t="shared" si="146"/>
        <v>0.12959999999999994</v>
      </c>
      <c r="F1073" s="2">
        <f t="shared" si="151"/>
        <v>3.2457748847166845E-2</v>
      </c>
      <c r="G1073" s="2">
        <f t="shared" si="151"/>
        <v>3.5828610446257798E-2</v>
      </c>
      <c r="H1073" s="2">
        <f t="shared" si="148"/>
        <v>0.90591704347152457</v>
      </c>
      <c r="I1073" s="2">
        <f t="shared" si="149"/>
        <v>47.531819213990858</v>
      </c>
    </row>
    <row r="1074" spans="1:9" ht="13.5" x14ac:dyDescent="0.25">
      <c r="A1074" s="3">
        <v>43571</v>
      </c>
      <c r="B1074" s="2">
        <v>6.9359999999999999</v>
      </c>
      <c r="C1074" s="2">
        <f t="shared" si="144"/>
        <v>-5.7999999999998053E-3</v>
      </c>
      <c r="D1074" s="2">
        <f t="shared" si="145"/>
        <v>0</v>
      </c>
      <c r="E1074" s="2">
        <f t="shared" si="146"/>
        <v>5.7999999999998053E-3</v>
      </c>
      <c r="F1074" s="2">
        <f t="shared" si="151"/>
        <v>3.0139338215226356E-2</v>
      </c>
      <c r="G1074" s="2">
        <f t="shared" si="151"/>
        <v>3.3683709700096515E-2</v>
      </c>
      <c r="H1074" s="2">
        <f t="shared" si="148"/>
        <v>0.89477490702694173</v>
      </c>
      <c r="I1074" s="2">
        <f t="shared" si="149"/>
        <v>47.223282496965162</v>
      </c>
    </row>
    <row r="1075" spans="1:9" ht="13.5" x14ac:dyDescent="0.25">
      <c r="A1075" s="3">
        <v>43572</v>
      </c>
      <c r="B1075" s="2">
        <v>6.9185999999999996</v>
      </c>
      <c r="C1075" s="2">
        <f t="shared" si="144"/>
        <v>-1.7400000000000304E-2</v>
      </c>
      <c r="D1075" s="2">
        <f t="shared" si="145"/>
        <v>0</v>
      </c>
      <c r="E1075" s="2">
        <f t="shared" si="146"/>
        <v>1.7400000000000304E-2</v>
      </c>
      <c r="F1075" s="2">
        <f t="shared" si="151"/>
        <v>2.7986528342710187E-2</v>
      </c>
      <c r="G1075" s="2">
        <f t="shared" si="151"/>
        <v>3.2520587578661067E-2</v>
      </c>
      <c r="H1075" s="2">
        <f t="shared" si="148"/>
        <v>0.86057880335083548</v>
      </c>
      <c r="I1075" s="2">
        <f t="shared" si="149"/>
        <v>46.253284289865285</v>
      </c>
    </row>
    <row r="1076" spans="1:9" ht="13.5" x14ac:dyDescent="0.25">
      <c r="A1076" s="3">
        <v>43573</v>
      </c>
      <c r="B1076" s="2">
        <v>6.9244000000000003</v>
      </c>
      <c r="C1076" s="2">
        <f t="shared" si="144"/>
        <v>5.8000000000006935E-3</v>
      </c>
      <c r="D1076" s="2">
        <f t="shared" si="145"/>
        <v>5.8000000000006935E-3</v>
      </c>
      <c r="E1076" s="2">
        <f t="shared" si="146"/>
        <v>0</v>
      </c>
      <c r="F1076" s="2">
        <f t="shared" si="151"/>
        <v>2.6401776318230936E-2</v>
      </c>
      <c r="G1076" s="2">
        <f t="shared" si="151"/>
        <v>3.0197688465899562E-2</v>
      </c>
      <c r="H1076" s="2">
        <f t="shared" si="148"/>
        <v>0.87429792343360579</v>
      </c>
      <c r="I1076" s="2">
        <f t="shared" si="149"/>
        <v>46.646689008327044</v>
      </c>
    </row>
    <row r="1077" spans="1:9" ht="13.5" x14ac:dyDescent="0.25">
      <c r="A1077" s="3">
        <v>43574</v>
      </c>
      <c r="B1077" s="2">
        <v>6.9244000000000003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2.4515935152643015E-2</v>
      </c>
      <c r="G1077" s="2">
        <f t="shared" si="151"/>
        <v>2.8040710718335308E-2</v>
      </c>
      <c r="H1077" s="2">
        <f t="shared" si="148"/>
        <v>0.87429792343360591</v>
      </c>
      <c r="I1077" s="2">
        <f t="shared" si="149"/>
        <v>46.646689008327044</v>
      </c>
    </row>
    <row r="1078" spans="1:9" ht="13.5" x14ac:dyDescent="0.25">
      <c r="A1078" s="3">
        <v>43577</v>
      </c>
      <c r="B1078" s="2">
        <v>6.9244000000000003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2.2764796927454228E-2</v>
      </c>
      <c r="G1078" s="2">
        <f t="shared" si="151"/>
        <v>2.6037802809882788E-2</v>
      </c>
      <c r="H1078" s="2">
        <f t="shared" si="148"/>
        <v>0.87429792343360579</v>
      </c>
      <c r="I1078" s="2">
        <f t="shared" si="149"/>
        <v>46.646689008327044</v>
      </c>
    </row>
    <row r="1079" spans="1:9" ht="13.5" x14ac:dyDescent="0.25">
      <c r="A1079" s="3">
        <v>43578</v>
      </c>
      <c r="B1079" s="2">
        <v>6.9244000000000003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2.1138740004064644E-2</v>
      </c>
      <c r="G1079" s="2">
        <f t="shared" si="151"/>
        <v>2.4177959752034017E-2</v>
      </c>
      <c r="H1079" s="2">
        <f t="shared" si="148"/>
        <v>0.87429792343360602</v>
      </c>
      <c r="I1079" s="2">
        <f t="shared" si="149"/>
        <v>46.646689008327044</v>
      </c>
    </row>
    <row r="1080" spans="1:9" ht="13.5" x14ac:dyDescent="0.25">
      <c r="A1080" s="3">
        <v>43579</v>
      </c>
      <c r="B1080" s="2">
        <v>6.8838999999999997</v>
      </c>
      <c r="C1080" s="2">
        <f t="shared" si="144"/>
        <v>-4.0500000000000647E-2</v>
      </c>
      <c r="D1080" s="2">
        <f t="shared" si="145"/>
        <v>0</v>
      </c>
      <c r="E1080" s="2">
        <f t="shared" si="146"/>
        <v>4.0500000000000647E-2</v>
      </c>
      <c r="F1080" s="2">
        <f t="shared" si="151"/>
        <v>1.9628830003774311E-2</v>
      </c>
      <c r="G1080" s="2">
        <f t="shared" si="151"/>
        <v>2.534381976974592E-2</v>
      </c>
      <c r="H1080" s="2">
        <f t="shared" si="148"/>
        <v>0.77450164111434161</v>
      </c>
      <c r="I1080" s="2">
        <f t="shared" si="149"/>
        <v>43.646149610094156</v>
      </c>
    </row>
    <row r="1081" spans="1:9" ht="13.5" x14ac:dyDescent="0.25">
      <c r="A1081" s="3">
        <v>43580</v>
      </c>
      <c r="B1081" s="2">
        <v>6.8780999999999999</v>
      </c>
      <c r="C1081" s="2">
        <f t="shared" si="144"/>
        <v>-5.7999999999998053E-3</v>
      </c>
      <c r="D1081" s="2">
        <f t="shared" si="145"/>
        <v>0</v>
      </c>
      <c r="E1081" s="2">
        <f t="shared" si="146"/>
        <v>5.7999999999998053E-3</v>
      </c>
      <c r="F1081" s="2">
        <f t="shared" si="151"/>
        <v>1.8226770717790431E-2</v>
      </c>
      <c r="G1081" s="2">
        <f t="shared" si="151"/>
        <v>2.3947832643335481E-2</v>
      </c>
      <c r="H1081" s="2">
        <f t="shared" si="148"/>
        <v>0.76110314404016921</v>
      </c>
      <c r="I1081" s="2">
        <f t="shared" si="149"/>
        <v>43.217408737009734</v>
      </c>
    </row>
    <row r="1082" spans="1:9" ht="13.5" x14ac:dyDescent="0.25">
      <c r="A1082" s="3">
        <v>43581</v>
      </c>
      <c r="B1082" s="2">
        <v>6.8666</v>
      </c>
      <c r="C1082" s="2">
        <f t="shared" si="144"/>
        <v>-1.1499999999999844E-2</v>
      </c>
      <c r="D1082" s="2">
        <f t="shared" si="145"/>
        <v>0</v>
      </c>
      <c r="E1082" s="2">
        <f t="shared" si="146"/>
        <v>1.1499999999999844E-2</v>
      </c>
      <c r="F1082" s="2">
        <f t="shared" si="151"/>
        <v>1.6924858523662541E-2</v>
      </c>
      <c r="G1082" s="2">
        <f t="shared" si="151"/>
        <v>2.3058701740240078E-2</v>
      </c>
      <c r="H1082" s="2">
        <f t="shared" si="148"/>
        <v>0.7339900881811886</v>
      </c>
      <c r="I1082" s="2">
        <f t="shared" si="149"/>
        <v>42.329543472251508</v>
      </c>
    </row>
    <row r="1083" spans="1:9" ht="13.5" x14ac:dyDescent="0.25">
      <c r="A1083" s="3">
        <v>43584</v>
      </c>
      <c r="B1083" s="2">
        <v>6.8666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1.5715940057686645E-2</v>
      </c>
      <c r="G1083" s="2">
        <f t="shared" si="151"/>
        <v>2.1411651615937215E-2</v>
      </c>
      <c r="H1083" s="2">
        <f t="shared" si="148"/>
        <v>0.7339900881811886</v>
      </c>
      <c r="I1083" s="2">
        <f t="shared" si="149"/>
        <v>42.329543472251508</v>
      </c>
    </row>
    <row r="1084" spans="1:9" ht="13.5" x14ac:dyDescent="0.25">
      <c r="A1084" s="3">
        <v>43585</v>
      </c>
      <c r="B1084" s="2">
        <v>6.8838999999999997</v>
      </c>
      <c r="C1084" s="2">
        <f t="shared" si="144"/>
        <v>1.7299999999999649E-2</v>
      </c>
      <c r="D1084" s="2">
        <f t="shared" si="145"/>
        <v>1.7299999999999649E-2</v>
      </c>
      <c r="E1084" s="2">
        <f t="shared" si="146"/>
        <v>0</v>
      </c>
      <c r="F1084" s="2">
        <f t="shared" si="151"/>
        <v>1.5829087196423289E-2</v>
      </c>
      <c r="G1084" s="2">
        <f t="shared" si="151"/>
        <v>1.9882247929084555E-2</v>
      </c>
      <c r="H1084" s="2">
        <f t="shared" si="148"/>
        <v>0.79614172667406802</v>
      </c>
      <c r="I1084" s="2">
        <f t="shared" si="149"/>
        <v>44.325106134485885</v>
      </c>
    </row>
    <row r="1085" spans="1:9" ht="13.5" x14ac:dyDescent="0.25">
      <c r="A1085" s="3">
        <v>43587</v>
      </c>
      <c r="B1085" s="2">
        <v>6.9070999999999998</v>
      </c>
      <c r="C1085" s="2">
        <f t="shared" si="144"/>
        <v>2.3200000000000109E-2</v>
      </c>
      <c r="D1085" s="2">
        <f t="shared" si="145"/>
        <v>2.3200000000000109E-2</v>
      </c>
      <c r="E1085" s="2">
        <f t="shared" si="146"/>
        <v>0</v>
      </c>
      <c r="F1085" s="2">
        <f t="shared" ref="F1085:G1100" si="152">((F1084*13)+D1085)/14</f>
        <v>1.6355580968107349E-2</v>
      </c>
      <c r="G1085" s="2">
        <f t="shared" si="152"/>
        <v>1.8462087362721372E-2</v>
      </c>
      <c r="H1085" s="2">
        <f t="shared" si="148"/>
        <v>0.8859009627011365</v>
      </c>
      <c r="I1085" s="2">
        <f t="shared" si="149"/>
        <v>46.974946204612941</v>
      </c>
    </row>
    <row r="1086" spans="1:9" ht="13.5" x14ac:dyDescent="0.25">
      <c r="A1086" s="3">
        <v>43588</v>
      </c>
      <c r="B1086" s="2">
        <v>6.9013</v>
      </c>
      <c r="C1086" s="2">
        <f t="shared" si="144"/>
        <v>-5.7999999999998053E-3</v>
      </c>
      <c r="D1086" s="2">
        <f t="shared" si="145"/>
        <v>0</v>
      </c>
      <c r="E1086" s="2">
        <f t="shared" si="146"/>
        <v>5.7999999999998053E-3</v>
      </c>
      <c r="F1086" s="2">
        <f t="shared" si="152"/>
        <v>1.518732518467111E-2</v>
      </c>
      <c r="G1086" s="2">
        <f t="shared" si="152"/>
        <v>1.7557652551098403E-2</v>
      </c>
      <c r="H1086" s="2">
        <f t="shared" si="148"/>
        <v>0.86499747847675645</v>
      </c>
      <c r="I1086" s="2">
        <f t="shared" si="149"/>
        <v>46.380624556299473</v>
      </c>
    </row>
    <row r="1087" spans="1:9" ht="13.5" x14ac:dyDescent="0.25">
      <c r="A1087" s="3">
        <v>43591</v>
      </c>
      <c r="B1087" s="2">
        <v>6.7971000000000004</v>
      </c>
      <c r="C1087" s="2">
        <f t="shared" si="144"/>
        <v>-0.10419999999999963</v>
      </c>
      <c r="D1087" s="2">
        <f t="shared" si="145"/>
        <v>0</v>
      </c>
      <c r="E1087" s="2">
        <f t="shared" si="146"/>
        <v>0.10419999999999963</v>
      </c>
      <c r="F1087" s="2">
        <f t="shared" si="152"/>
        <v>1.4102516242908886E-2</v>
      </c>
      <c r="G1087" s="2">
        <f t="shared" si="152"/>
        <v>2.3746391654591349E-2</v>
      </c>
      <c r="H1087" s="2">
        <f t="shared" si="148"/>
        <v>0.59388038604097459</v>
      </c>
      <c r="I1087" s="2">
        <f t="shared" si="149"/>
        <v>37.260034770620955</v>
      </c>
    </row>
    <row r="1088" spans="1:9" ht="13.5" x14ac:dyDescent="0.25">
      <c r="A1088" s="3">
        <v>43592</v>
      </c>
      <c r="B1088" s="2">
        <v>6.8261000000000003</v>
      </c>
      <c r="C1088" s="2">
        <f t="shared" si="144"/>
        <v>2.8999999999999915E-2</v>
      </c>
      <c r="D1088" s="2">
        <f t="shared" si="145"/>
        <v>2.8999999999999915E-2</v>
      </c>
      <c r="E1088" s="2">
        <f t="shared" si="146"/>
        <v>0</v>
      </c>
      <c r="F1088" s="2">
        <f t="shared" si="152"/>
        <v>1.5166622225558245E-2</v>
      </c>
      <c r="G1088" s="2">
        <f t="shared" si="152"/>
        <v>2.2050220822120541E-2</v>
      </c>
      <c r="H1088" s="2">
        <f t="shared" si="148"/>
        <v>0.68782178409493544</v>
      </c>
      <c r="I1088" s="2">
        <f t="shared" si="149"/>
        <v>40.752038549127249</v>
      </c>
    </row>
    <row r="1089" spans="1:9" ht="13.5" x14ac:dyDescent="0.25">
      <c r="A1089" s="3">
        <v>43593</v>
      </c>
      <c r="B1089" s="2">
        <v>6.8261000000000003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1.4083292066589799E-2</v>
      </c>
      <c r="G1089" s="2">
        <f t="shared" si="152"/>
        <v>2.047520504911193E-2</v>
      </c>
      <c r="H1089" s="2">
        <f t="shared" si="148"/>
        <v>0.68782178409493544</v>
      </c>
      <c r="I1089" s="2">
        <f t="shared" si="149"/>
        <v>40.752038549127249</v>
      </c>
    </row>
    <row r="1090" spans="1:9" ht="13.5" x14ac:dyDescent="0.25">
      <c r="A1090" s="3">
        <v>43594</v>
      </c>
      <c r="B1090" s="2">
        <v>6.8838999999999997</v>
      </c>
      <c r="C1090" s="2">
        <f t="shared" si="144"/>
        <v>5.7799999999999407E-2</v>
      </c>
      <c r="D1090" s="2">
        <f t="shared" si="145"/>
        <v>5.7799999999999407E-2</v>
      </c>
      <c r="E1090" s="2">
        <f t="shared" si="146"/>
        <v>0</v>
      </c>
      <c r="F1090" s="2">
        <f t="shared" si="152"/>
        <v>1.7205914061833343E-2</v>
      </c>
      <c r="G1090" s="2">
        <f t="shared" si="152"/>
        <v>1.901269040274679E-2</v>
      </c>
      <c r="H1090" s="2">
        <f t="shared" si="148"/>
        <v>0.90496998043725474</v>
      </c>
      <c r="I1090" s="2">
        <f t="shared" si="149"/>
        <v>47.505734459371048</v>
      </c>
    </row>
    <row r="1091" spans="1:9" ht="13.5" x14ac:dyDescent="0.25">
      <c r="A1091" s="3">
        <v>43595</v>
      </c>
      <c r="B1091" s="2">
        <v>6.8838999999999997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1.597692020027382E-2</v>
      </c>
      <c r="G1091" s="2">
        <f t="shared" si="152"/>
        <v>1.7654641088264877E-2</v>
      </c>
      <c r="H1091" s="2">
        <f t="shared" si="148"/>
        <v>0.90496998043725485</v>
      </c>
      <c r="I1091" s="2">
        <f t="shared" si="149"/>
        <v>47.505734459371048</v>
      </c>
    </row>
    <row r="1092" spans="1:9" ht="13.5" x14ac:dyDescent="0.25">
      <c r="A1092" s="3">
        <v>43598</v>
      </c>
      <c r="B1092" s="2">
        <v>6.8608000000000002</v>
      </c>
      <c r="C1092" s="2">
        <f t="shared" si="153"/>
        <v>-2.3099999999999454E-2</v>
      </c>
      <c r="D1092" s="2">
        <f t="shared" si="154"/>
        <v>0</v>
      </c>
      <c r="E1092" s="2">
        <f t="shared" si="155"/>
        <v>2.3099999999999454E-2</v>
      </c>
      <c r="F1092" s="2">
        <f t="shared" si="152"/>
        <v>1.4835711614539976E-2</v>
      </c>
      <c r="G1092" s="2">
        <f t="shared" si="152"/>
        <v>1.8043595296245916E-2</v>
      </c>
      <c r="H1092" s="2">
        <f t="shared" si="148"/>
        <v>0.8222148286393145</v>
      </c>
      <c r="I1092" s="2">
        <f t="shared" si="149"/>
        <v>45.121728553448293</v>
      </c>
    </row>
    <row r="1093" spans="1:9" ht="13.5" x14ac:dyDescent="0.25">
      <c r="A1093" s="3">
        <v>43599</v>
      </c>
      <c r="B1093" s="2">
        <v>6.8608000000000002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1.3776017927787121E-2</v>
      </c>
      <c r="G1093" s="2">
        <f t="shared" si="152"/>
        <v>1.6754767060799779E-2</v>
      </c>
      <c r="H1093" s="2">
        <f t="shared" si="148"/>
        <v>0.8222148286393145</v>
      </c>
      <c r="I1093" s="2">
        <f t="shared" si="149"/>
        <v>45.121728553448293</v>
      </c>
    </row>
    <row r="1094" spans="1:9" ht="13.5" x14ac:dyDescent="0.25">
      <c r="A1094" s="3">
        <v>43600</v>
      </c>
      <c r="B1094" s="2">
        <v>6.8491999999999997</v>
      </c>
      <c r="C1094" s="2">
        <f t="shared" si="153"/>
        <v>-1.1600000000000499E-2</v>
      </c>
      <c r="D1094" s="2">
        <f t="shared" si="154"/>
        <v>0</v>
      </c>
      <c r="E1094" s="2">
        <f t="shared" si="155"/>
        <v>1.1600000000000499E-2</v>
      </c>
      <c r="F1094" s="2">
        <f t="shared" si="152"/>
        <v>1.2792016647230899E-2</v>
      </c>
      <c r="G1094" s="2">
        <f t="shared" si="152"/>
        <v>1.6386569413599832E-2</v>
      </c>
      <c r="H1094" s="2">
        <f t="shared" si="148"/>
        <v>0.78064031124259126</v>
      </c>
      <c r="I1094" s="2">
        <f t="shared" si="149"/>
        <v>43.840426745019265</v>
      </c>
    </row>
    <row r="1095" spans="1:9" ht="13.5" x14ac:dyDescent="0.25">
      <c r="A1095" s="3">
        <v>43601</v>
      </c>
      <c r="B1095" s="2">
        <v>6.8491999999999997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1.1878301172428692E-2</v>
      </c>
      <c r="G1095" s="2">
        <f t="shared" si="152"/>
        <v>1.5216100169771273E-2</v>
      </c>
      <c r="H1095" s="2">
        <f t="shared" si="148"/>
        <v>0.78064031124259126</v>
      </c>
      <c r="I1095" s="2">
        <f t="shared" si="149"/>
        <v>43.840426745019265</v>
      </c>
    </row>
    <row r="1096" spans="1:9" ht="13.5" x14ac:dyDescent="0.25">
      <c r="A1096" s="3">
        <v>43602</v>
      </c>
      <c r="B1096" s="2">
        <v>6.9127999999999998</v>
      </c>
      <c r="C1096" s="2">
        <f t="shared" si="153"/>
        <v>6.3600000000000101E-2</v>
      </c>
      <c r="D1096" s="2">
        <f t="shared" si="154"/>
        <v>6.3600000000000101E-2</v>
      </c>
      <c r="E1096" s="2">
        <f t="shared" si="155"/>
        <v>0</v>
      </c>
      <c r="F1096" s="2">
        <f t="shared" si="152"/>
        <v>1.5572708231540935E-2</v>
      </c>
      <c r="G1096" s="2">
        <f t="shared" si="152"/>
        <v>1.4129235871930467E-2</v>
      </c>
      <c r="H1096" s="2">
        <f t="shared" si="148"/>
        <v>1.1021620965701415</v>
      </c>
      <c r="I1096" s="2">
        <f t="shared" si="149"/>
        <v>52.429929089122759</v>
      </c>
    </row>
    <row r="1097" spans="1:9" ht="13.5" x14ac:dyDescent="0.25">
      <c r="A1097" s="3">
        <v>43605</v>
      </c>
      <c r="B1097" s="2">
        <v>6.9013</v>
      </c>
      <c r="C1097" s="2">
        <f t="shared" si="153"/>
        <v>-1.1499999999999844E-2</v>
      </c>
      <c r="D1097" s="2">
        <f t="shared" si="154"/>
        <v>0</v>
      </c>
      <c r="E1097" s="2">
        <f t="shared" si="155"/>
        <v>1.1499999999999844E-2</v>
      </c>
      <c r="F1097" s="2">
        <f t="shared" si="152"/>
        <v>1.4460371929288011E-2</v>
      </c>
      <c r="G1097" s="2">
        <f t="shared" si="152"/>
        <v>1.3941433309649708E-2</v>
      </c>
      <c r="H1097" s="2">
        <f t="shared" si="148"/>
        <v>1.0372227595335635</v>
      </c>
      <c r="I1097" s="2">
        <f t="shared" si="149"/>
        <v>50.913566259737003</v>
      </c>
    </row>
    <row r="1098" spans="1:9" ht="13.5" x14ac:dyDescent="0.25">
      <c r="A1098" s="3">
        <v>43606</v>
      </c>
      <c r="B1098" s="2">
        <v>6.9417999999999997</v>
      </c>
      <c r="C1098" s="2">
        <f t="shared" si="153"/>
        <v>4.0499999999999758E-2</v>
      </c>
      <c r="D1098" s="2">
        <f t="shared" si="154"/>
        <v>4.0499999999999758E-2</v>
      </c>
      <c r="E1098" s="2">
        <f t="shared" si="155"/>
        <v>0</v>
      </c>
      <c r="F1098" s="2">
        <f t="shared" si="152"/>
        <v>1.6320345362910278E-2</v>
      </c>
      <c r="G1098" s="2">
        <f t="shared" si="152"/>
        <v>1.2945616644674729E-2</v>
      </c>
      <c r="H1098" s="2">
        <f t="shared" si="148"/>
        <v>1.2606850496862017</v>
      </c>
      <c r="I1098" s="2">
        <f t="shared" si="149"/>
        <v>55.765620684809377</v>
      </c>
    </row>
    <row r="1099" spans="1:9" ht="13.5" x14ac:dyDescent="0.25">
      <c r="A1099" s="3">
        <v>43607</v>
      </c>
      <c r="B1099" s="2">
        <v>6.9417999999999997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1.5154606408416687E-2</v>
      </c>
      <c r="G1099" s="2">
        <f t="shared" si="152"/>
        <v>1.2020929741483676E-2</v>
      </c>
      <c r="H1099" s="2">
        <f t="shared" si="148"/>
        <v>1.2606850496862017</v>
      </c>
      <c r="I1099" s="2">
        <f t="shared" si="149"/>
        <v>55.765620684809377</v>
      </c>
    </row>
    <row r="1100" spans="1:9" ht="13.5" x14ac:dyDescent="0.25">
      <c r="A1100" s="3">
        <v>43608</v>
      </c>
      <c r="B1100" s="2">
        <v>6.9417999999999997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1.407213452210121E-2</v>
      </c>
      <c r="G1100" s="2">
        <f t="shared" si="152"/>
        <v>1.116229190280627E-2</v>
      </c>
      <c r="H1100" s="2">
        <f t="shared" si="148"/>
        <v>1.2606850496862017</v>
      </c>
      <c r="I1100" s="2">
        <f t="shared" si="149"/>
        <v>55.765620684809377</v>
      </c>
    </row>
    <row r="1101" spans="1:9" ht="13.5" x14ac:dyDescent="0.25">
      <c r="A1101" s="3">
        <v>43609</v>
      </c>
      <c r="B1101" s="2">
        <v>6.9417999999999997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1.3066982056236838E-2</v>
      </c>
      <c r="G1101" s="2">
        <f t="shared" si="156"/>
        <v>1.0364985338320106E-2</v>
      </c>
      <c r="H1101" s="2">
        <f t="shared" si="148"/>
        <v>1.2606850496862019</v>
      </c>
      <c r="I1101" s="2">
        <f t="shared" si="149"/>
        <v>55.765620684809384</v>
      </c>
    </row>
    <row r="1102" spans="1:9" ht="13.5" x14ac:dyDescent="0.25">
      <c r="A1102" s="3">
        <v>43612</v>
      </c>
      <c r="B1102" s="2">
        <v>6.9417999999999997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1.2133626195077064E-2</v>
      </c>
      <c r="G1102" s="2">
        <f t="shared" si="156"/>
        <v>9.6246292427258125E-3</v>
      </c>
      <c r="H1102" s="2">
        <f t="shared" si="148"/>
        <v>1.2606850496862021</v>
      </c>
      <c r="I1102" s="2">
        <f t="shared" si="149"/>
        <v>55.765620684809392</v>
      </c>
    </row>
    <row r="1103" spans="1:9" ht="13.5" x14ac:dyDescent="0.25">
      <c r="A1103" s="3">
        <v>43613</v>
      </c>
      <c r="B1103" s="2">
        <v>6.9417999999999997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1.1266938609714417E-2</v>
      </c>
      <c r="G1103" s="2">
        <f t="shared" si="156"/>
        <v>8.9371557253882534E-3</v>
      </c>
      <c r="H1103" s="2">
        <f t="shared" si="148"/>
        <v>1.2606850496862023</v>
      </c>
      <c r="I1103" s="2">
        <f t="shared" si="149"/>
        <v>55.765620684809392</v>
      </c>
    </row>
    <row r="1104" spans="1:9" ht="13.5" x14ac:dyDescent="0.25">
      <c r="A1104" s="3">
        <v>43614</v>
      </c>
      <c r="B1104" s="2">
        <v>6.9417999999999997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1.0462157280449103E-2</v>
      </c>
      <c r="G1104" s="2">
        <f t="shared" si="156"/>
        <v>8.298787459289093E-3</v>
      </c>
      <c r="H1104" s="2">
        <f t="shared" si="148"/>
        <v>1.2606850496862023</v>
      </c>
      <c r="I1104" s="2">
        <f t="shared" si="149"/>
        <v>55.765620684809392</v>
      </c>
    </row>
    <row r="1105" spans="1:9" ht="13.5" x14ac:dyDescent="0.25">
      <c r="A1105" s="3">
        <v>43615</v>
      </c>
      <c r="B1105" s="2">
        <v>6.9532999999999996</v>
      </c>
      <c r="C1105" s="2">
        <f t="shared" si="153"/>
        <v>1.1499999999999844E-2</v>
      </c>
      <c r="D1105" s="2">
        <f t="shared" si="154"/>
        <v>1.1499999999999844E-2</v>
      </c>
      <c r="E1105" s="2">
        <f t="shared" si="155"/>
        <v>0</v>
      </c>
      <c r="F1105" s="2">
        <f t="shared" si="156"/>
        <v>1.0536288903274156E-2</v>
      </c>
      <c r="G1105" s="2">
        <f t="shared" si="156"/>
        <v>7.7060169264827286E-3</v>
      </c>
      <c r="H1105" s="2">
        <f t="shared" ref="H1105:H1168" si="157">F1105/G1105</f>
        <v>1.3672807889981178</v>
      </c>
      <c r="I1105" s="2">
        <f t="shared" ref="I1105:I1168" si="158">IF(G1105=0,100,100-(100/(1+H1105)))</f>
        <v>57.757440323620386</v>
      </c>
    </row>
    <row r="1106" spans="1:9" ht="13.5" x14ac:dyDescent="0.25">
      <c r="A1106" s="3">
        <v>43616</v>
      </c>
      <c r="B1106" s="2">
        <v>6.9417999999999997</v>
      </c>
      <c r="C1106" s="2">
        <f t="shared" si="153"/>
        <v>-1.1499999999999844E-2</v>
      </c>
      <c r="D1106" s="2">
        <f t="shared" si="154"/>
        <v>0</v>
      </c>
      <c r="E1106" s="2">
        <f t="shared" si="155"/>
        <v>1.1499999999999844E-2</v>
      </c>
      <c r="F1106" s="2">
        <f t="shared" si="156"/>
        <v>9.7836968387545742E-3</v>
      </c>
      <c r="G1106" s="2">
        <f t="shared" si="156"/>
        <v>7.9770157174482367E-3</v>
      </c>
      <c r="H1106" s="2">
        <f t="shared" si="157"/>
        <v>1.2264858419865663</v>
      </c>
      <c r="I1106" s="2">
        <f t="shared" si="158"/>
        <v>55.08617296628497</v>
      </c>
    </row>
    <row r="1107" spans="1:9" ht="13.5" x14ac:dyDescent="0.25">
      <c r="A1107" s="3">
        <v>43619</v>
      </c>
      <c r="B1107" s="2">
        <v>7.0517000000000003</v>
      </c>
      <c r="C1107" s="2">
        <f t="shared" si="153"/>
        <v>0.10990000000000055</v>
      </c>
      <c r="D1107" s="2">
        <f t="shared" si="154"/>
        <v>0.10990000000000055</v>
      </c>
      <c r="E1107" s="2">
        <f t="shared" si="155"/>
        <v>0</v>
      </c>
      <c r="F1107" s="2">
        <f t="shared" si="156"/>
        <v>1.6934861350272144E-2</v>
      </c>
      <c r="G1107" s="2">
        <f t="shared" si="156"/>
        <v>7.407228880487649E-3</v>
      </c>
      <c r="H1107" s="2">
        <f t="shared" si="157"/>
        <v>2.2862613837790917</v>
      </c>
      <c r="I1107" s="2">
        <f t="shared" si="158"/>
        <v>69.570284185671397</v>
      </c>
    </row>
    <row r="1108" spans="1:9" ht="13.5" x14ac:dyDescent="0.25">
      <c r="A1108" s="3">
        <v>43623</v>
      </c>
      <c r="B1108" s="2">
        <v>7.2309999999999999</v>
      </c>
      <c r="C1108" s="2">
        <f t="shared" si="153"/>
        <v>0.17929999999999957</v>
      </c>
      <c r="D1108" s="2">
        <f t="shared" si="154"/>
        <v>0.17929999999999957</v>
      </c>
      <c r="E1108" s="2">
        <f t="shared" si="155"/>
        <v>0</v>
      </c>
      <c r="F1108" s="2">
        <f t="shared" si="156"/>
        <v>2.8532371253824105E-2</v>
      </c>
      <c r="G1108" s="2">
        <f t="shared" si="156"/>
        <v>6.8781411033099604E-3</v>
      </c>
      <c r="H1108" s="2">
        <f t="shared" si="157"/>
        <v>4.1482677987070522</v>
      </c>
      <c r="I1108" s="2">
        <f t="shared" si="158"/>
        <v>80.57599101097378</v>
      </c>
    </row>
    <row r="1109" spans="1:9" ht="13.5" x14ac:dyDescent="0.25">
      <c r="A1109" s="3">
        <v>43626</v>
      </c>
      <c r="B1109" s="2">
        <v>7.1673999999999998</v>
      </c>
      <c r="C1109" s="2">
        <f t="shared" si="153"/>
        <v>-6.3600000000000101E-2</v>
      </c>
      <c r="D1109" s="2">
        <f t="shared" si="154"/>
        <v>0</v>
      </c>
      <c r="E1109" s="2">
        <f t="shared" si="155"/>
        <v>6.3600000000000101E-2</v>
      </c>
      <c r="F1109" s="2">
        <f t="shared" si="156"/>
        <v>2.6494344735693811E-2</v>
      </c>
      <c r="G1109" s="2">
        <f t="shared" si="156"/>
        <v>1.092970245307354E-2</v>
      </c>
      <c r="H1109" s="2">
        <f t="shared" si="157"/>
        <v>2.4240682534082474</v>
      </c>
      <c r="I1109" s="2">
        <f t="shared" si="158"/>
        <v>70.794974691155161</v>
      </c>
    </row>
    <row r="1110" spans="1:9" ht="13.5" x14ac:dyDescent="0.25">
      <c r="A1110" s="3">
        <v>43627</v>
      </c>
      <c r="B1110" s="2">
        <v>7.1616</v>
      </c>
      <c r="C1110" s="2">
        <f t="shared" si="153"/>
        <v>-5.7999999999998053E-3</v>
      </c>
      <c r="D1110" s="2">
        <f t="shared" si="154"/>
        <v>0</v>
      </c>
      <c r="E1110" s="2">
        <f t="shared" si="155"/>
        <v>5.7999999999998053E-3</v>
      </c>
      <c r="F1110" s="2">
        <f t="shared" si="156"/>
        <v>2.4601891540287111E-2</v>
      </c>
      <c r="G1110" s="2">
        <f t="shared" si="156"/>
        <v>1.0563295134996846E-2</v>
      </c>
      <c r="H1110" s="2">
        <f t="shared" si="157"/>
        <v>2.3289978388258352</v>
      </c>
      <c r="I1110" s="2">
        <f t="shared" si="158"/>
        <v>69.960929732753797</v>
      </c>
    </row>
    <row r="1111" spans="1:9" ht="13.5" x14ac:dyDescent="0.25">
      <c r="A1111" s="3">
        <v>43628</v>
      </c>
      <c r="B1111" s="2">
        <v>7.1036999999999999</v>
      </c>
      <c r="C1111" s="2">
        <f t="shared" si="153"/>
        <v>-5.7900000000000063E-2</v>
      </c>
      <c r="D1111" s="2">
        <f t="shared" si="154"/>
        <v>0</v>
      </c>
      <c r="E1111" s="2">
        <f t="shared" si="155"/>
        <v>5.7900000000000063E-2</v>
      </c>
      <c r="F1111" s="2">
        <f t="shared" si="156"/>
        <v>2.2844613573123746E-2</v>
      </c>
      <c r="G1111" s="2">
        <f t="shared" si="156"/>
        <v>1.3944488339639932E-2</v>
      </c>
      <c r="H1111" s="2">
        <f t="shared" si="157"/>
        <v>1.6382539837036163</v>
      </c>
      <c r="I1111" s="2">
        <f t="shared" si="158"/>
        <v>62.09614365497189</v>
      </c>
    </row>
    <row r="1112" spans="1:9" ht="13.5" x14ac:dyDescent="0.25">
      <c r="A1112" s="3">
        <v>43629</v>
      </c>
      <c r="B1112" s="2">
        <v>7.1094999999999997</v>
      </c>
      <c r="C1112" s="2">
        <f t="shared" si="153"/>
        <v>5.7999999999998053E-3</v>
      </c>
      <c r="D1112" s="2">
        <f t="shared" si="154"/>
        <v>5.7999999999998053E-3</v>
      </c>
      <c r="E1112" s="2">
        <f t="shared" si="155"/>
        <v>0</v>
      </c>
      <c r="F1112" s="2">
        <f t="shared" si="156"/>
        <v>2.1627141175043465E-2</v>
      </c>
      <c r="G1112" s="2">
        <f t="shared" si="156"/>
        <v>1.2948453458237081E-2</v>
      </c>
      <c r="H1112" s="2">
        <f t="shared" si="157"/>
        <v>1.6702489795246929</v>
      </c>
      <c r="I1112" s="2">
        <f t="shared" si="158"/>
        <v>62.550308691513813</v>
      </c>
    </row>
    <row r="1113" spans="1:9" ht="13.5" x14ac:dyDescent="0.25">
      <c r="A1113" s="3">
        <v>43630</v>
      </c>
      <c r="B1113" s="2">
        <v>6.9417999999999997</v>
      </c>
      <c r="C1113" s="2">
        <f t="shared" si="153"/>
        <v>-0.16769999999999996</v>
      </c>
      <c r="D1113" s="2">
        <f t="shared" si="154"/>
        <v>0</v>
      </c>
      <c r="E1113" s="2">
        <f t="shared" si="155"/>
        <v>0.16769999999999996</v>
      </c>
      <c r="F1113" s="2">
        <f t="shared" si="156"/>
        <v>2.0082345376826075E-2</v>
      </c>
      <c r="G1113" s="2">
        <f t="shared" si="156"/>
        <v>2.4002135354077286E-2</v>
      </c>
      <c r="H1113" s="2">
        <f t="shared" si="157"/>
        <v>0.83668994781394113</v>
      </c>
      <c r="I1113" s="2">
        <f t="shared" si="158"/>
        <v>45.554229161529598</v>
      </c>
    </row>
    <row r="1114" spans="1:9" ht="13.5" x14ac:dyDescent="0.25">
      <c r="A1114" s="3">
        <v>43633</v>
      </c>
      <c r="B1114" s="2">
        <v>6.9996</v>
      </c>
      <c r="C1114" s="2">
        <f t="shared" si="153"/>
        <v>5.7800000000000296E-2</v>
      </c>
      <c r="D1114" s="2">
        <f t="shared" si="154"/>
        <v>5.7800000000000296E-2</v>
      </c>
      <c r="E1114" s="2">
        <f t="shared" si="155"/>
        <v>0</v>
      </c>
      <c r="F1114" s="2">
        <f t="shared" si="156"/>
        <v>2.2776463564195663E-2</v>
      </c>
      <c r="G1114" s="2">
        <f t="shared" si="156"/>
        <v>2.2287697114500338E-2</v>
      </c>
      <c r="H1114" s="2">
        <f t="shared" si="157"/>
        <v>1.0219298767021261</v>
      </c>
      <c r="I1114" s="2">
        <f t="shared" si="158"/>
        <v>50.542300624636276</v>
      </c>
    </row>
    <row r="1115" spans="1:9" ht="13.5" x14ac:dyDescent="0.25">
      <c r="A1115" s="3">
        <v>43634</v>
      </c>
      <c r="B1115" s="2">
        <v>6.9996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2.1149573309610259E-2</v>
      </c>
      <c r="G1115" s="2">
        <f t="shared" si="156"/>
        <v>2.0695718749178887E-2</v>
      </c>
      <c r="H1115" s="2">
        <f t="shared" si="157"/>
        <v>1.0219298767021261</v>
      </c>
      <c r="I1115" s="2">
        <f t="shared" si="158"/>
        <v>50.542300624636276</v>
      </c>
    </row>
    <row r="1116" spans="1:9" ht="13.5" x14ac:dyDescent="0.25">
      <c r="A1116" s="3">
        <v>43635</v>
      </c>
      <c r="B1116" s="2">
        <v>6.9996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1.9638889501780953E-2</v>
      </c>
      <c r="G1116" s="2">
        <f t="shared" si="156"/>
        <v>1.9217453124237536E-2</v>
      </c>
      <c r="H1116" s="2">
        <f t="shared" si="157"/>
        <v>1.0219298767021261</v>
      </c>
      <c r="I1116" s="2">
        <f t="shared" si="158"/>
        <v>50.542300624636276</v>
      </c>
    </row>
    <row r="1117" spans="1:9" ht="13.5" x14ac:dyDescent="0.25">
      <c r="A1117" s="3">
        <v>43636</v>
      </c>
      <c r="B1117" s="2">
        <v>6.9938000000000002</v>
      </c>
      <c r="C1117" s="2">
        <f t="shared" si="153"/>
        <v>-5.7999999999998053E-3</v>
      </c>
      <c r="D1117" s="2">
        <f t="shared" si="154"/>
        <v>0</v>
      </c>
      <c r="E1117" s="2">
        <f t="shared" si="155"/>
        <v>5.7999999999998053E-3</v>
      </c>
      <c r="F1117" s="2">
        <f t="shared" ref="F1117:G1132" si="159">((F1116*13)+D1117)/14</f>
        <v>1.8236111680225171E-2</v>
      </c>
      <c r="G1117" s="2">
        <f t="shared" si="159"/>
        <v>1.8259063615363415E-2</v>
      </c>
      <c r="H1117" s="2">
        <f t="shared" si="157"/>
        <v>0.99874298399842731</v>
      </c>
      <c r="I1117" s="2">
        <f t="shared" si="158"/>
        <v>49.968554836423785</v>
      </c>
    </row>
    <row r="1118" spans="1:9" ht="13.5" x14ac:dyDescent="0.25">
      <c r="A1118" s="3">
        <v>43637</v>
      </c>
      <c r="B1118" s="2">
        <v>7.15</v>
      </c>
      <c r="C1118" s="2">
        <f t="shared" si="153"/>
        <v>0.15620000000000012</v>
      </c>
      <c r="D1118" s="2">
        <f t="shared" si="154"/>
        <v>0.15620000000000012</v>
      </c>
      <c r="E1118" s="2">
        <f t="shared" si="155"/>
        <v>0</v>
      </c>
      <c r="F1118" s="2">
        <f t="shared" si="159"/>
        <v>2.8090675131637665E-2</v>
      </c>
      <c r="G1118" s="2">
        <f t="shared" si="159"/>
        <v>1.69548447856946E-2</v>
      </c>
      <c r="H1118" s="2">
        <f t="shared" si="157"/>
        <v>1.6567934113639753</v>
      </c>
      <c r="I1118" s="2">
        <f t="shared" si="158"/>
        <v>62.360641376078675</v>
      </c>
    </row>
    <row r="1119" spans="1:9" ht="13.5" x14ac:dyDescent="0.25">
      <c r="A1119" s="3">
        <v>43640</v>
      </c>
      <c r="B1119" s="2">
        <v>7.5838999999999999</v>
      </c>
      <c r="C1119" s="2">
        <f t="shared" si="153"/>
        <v>0.43389999999999951</v>
      </c>
      <c r="D1119" s="2">
        <f t="shared" si="154"/>
        <v>0.43389999999999951</v>
      </c>
      <c r="E1119" s="2">
        <f t="shared" si="155"/>
        <v>0</v>
      </c>
      <c r="F1119" s="2">
        <f t="shared" si="159"/>
        <v>5.7077055479377796E-2</v>
      </c>
      <c r="G1119" s="2">
        <f t="shared" si="159"/>
        <v>1.5743784443859273E-2</v>
      </c>
      <c r="H1119" s="2">
        <f t="shared" si="157"/>
        <v>3.6253707412540326</v>
      </c>
      <c r="I1119" s="2">
        <f t="shared" si="158"/>
        <v>78.380111434507853</v>
      </c>
    </row>
    <row r="1120" spans="1:9" ht="13.5" x14ac:dyDescent="0.25">
      <c r="A1120" s="3">
        <v>43641</v>
      </c>
      <c r="B1120" s="2">
        <v>7.9541000000000004</v>
      </c>
      <c r="C1120" s="2">
        <f t="shared" si="153"/>
        <v>0.37020000000000053</v>
      </c>
      <c r="D1120" s="2">
        <f t="shared" si="154"/>
        <v>0.37020000000000053</v>
      </c>
      <c r="E1120" s="2">
        <f t="shared" si="155"/>
        <v>0</v>
      </c>
      <c r="F1120" s="2">
        <f t="shared" si="159"/>
        <v>7.9442980087993692E-2</v>
      </c>
      <c r="G1120" s="2">
        <f t="shared" si="159"/>
        <v>1.4619228412155039E-2</v>
      </c>
      <c r="H1120" s="2">
        <f t="shared" si="157"/>
        <v>5.4341431605201178</v>
      </c>
      <c r="I1120" s="2">
        <f t="shared" si="158"/>
        <v>84.457914984919881</v>
      </c>
    </row>
    <row r="1121" spans="1:9" ht="13.5" x14ac:dyDescent="0.25">
      <c r="A1121" s="3">
        <v>43642</v>
      </c>
      <c r="B1121" s="2">
        <v>7.9135999999999997</v>
      </c>
      <c r="C1121" s="2">
        <f t="shared" si="153"/>
        <v>-4.0500000000000647E-2</v>
      </c>
      <c r="D1121" s="2">
        <f t="shared" si="154"/>
        <v>0</v>
      </c>
      <c r="E1121" s="2">
        <f t="shared" si="155"/>
        <v>4.0500000000000647E-2</v>
      </c>
      <c r="F1121" s="2">
        <f t="shared" si="159"/>
        <v>7.3768481510279857E-2</v>
      </c>
      <c r="G1121" s="2">
        <f t="shared" si="159"/>
        <v>1.6467854954144011E-2</v>
      </c>
      <c r="H1121" s="2">
        <f t="shared" si="157"/>
        <v>4.4795440399307491</v>
      </c>
      <c r="I1121" s="2">
        <f t="shared" si="158"/>
        <v>81.750306362851347</v>
      </c>
    </row>
    <row r="1122" spans="1:9" ht="13.5" x14ac:dyDescent="0.25">
      <c r="A1122" s="3">
        <v>43643</v>
      </c>
      <c r="B1122" s="2">
        <v>7.7515999999999998</v>
      </c>
      <c r="C1122" s="2">
        <f t="shared" si="153"/>
        <v>-0.16199999999999992</v>
      </c>
      <c r="D1122" s="2">
        <f t="shared" si="154"/>
        <v>0</v>
      </c>
      <c r="E1122" s="2">
        <f t="shared" si="155"/>
        <v>0.16199999999999992</v>
      </c>
      <c r="F1122" s="2">
        <f t="shared" si="159"/>
        <v>6.8499304259545576E-2</v>
      </c>
      <c r="G1122" s="2">
        <f t="shared" si="159"/>
        <v>2.6863008171705147E-2</v>
      </c>
      <c r="H1122" s="2">
        <f t="shared" si="157"/>
        <v>2.5499491278752622</v>
      </c>
      <c r="I1122" s="2">
        <f t="shared" si="158"/>
        <v>71.830582242779172</v>
      </c>
    </row>
    <row r="1123" spans="1:9" ht="13.5" x14ac:dyDescent="0.25">
      <c r="A1123" s="3">
        <v>43644</v>
      </c>
      <c r="B1123" s="2">
        <v>7.8673000000000002</v>
      </c>
      <c r="C1123" s="2">
        <f t="shared" si="153"/>
        <v>0.11570000000000036</v>
      </c>
      <c r="D1123" s="2">
        <f t="shared" si="154"/>
        <v>0.11570000000000036</v>
      </c>
      <c r="E1123" s="2">
        <f t="shared" si="155"/>
        <v>0</v>
      </c>
      <c r="F1123" s="2">
        <f t="shared" si="159"/>
        <v>7.1870782526720925E-2</v>
      </c>
      <c r="G1123" s="2">
        <f t="shared" si="159"/>
        <v>2.4944221873726208E-2</v>
      </c>
      <c r="H1123" s="2">
        <f t="shared" si="157"/>
        <v>2.8812597518795542</v>
      </c>
      <c r="I1123" s="2">
        <f t="shared" si="158"/>
        <v>74.235169405610222</v>
      </c>
    </row>
    <row r="1124" spans="1:9" ht="13.5" x14ac:dyDescent="0.25">
      <c r="A1124" s="3">
        <v>43647</v>
      </c>
      <c r="B1124" s="2">
        <v>7.8963000000000001</v>
      </c>
      <c r="C1124" s="2">
        <f t="shared" si="153"/>
        <v>2.8999999999999915E-2</v>
      </c>
      <c r="D1124" s="2">
        <f t="shared" si="154"/>
        <v>2.8999999999999915E-2</v>
      </c>
      <c r="E1124" s="2">
        <f t="shared" si="155"/>
        <v>0</v>
      </c>
      <c r="F1124" s="2">
        <f t="shared" si="159"/>
        <v>6.8808583774812276E-2</v>
      </c>
      <c r="G1124" s="2">
        <f t="shared" si="159"/>
        <v>2.3162491739888623E-2</v>
      </c>
      <c r="H1124" s="2">
        <f t="shared" si="157"/>
        <v>2.9706900512916552</v>
      </c>
      <c r="I1124" s="2">
        <f t="shared" si="158"/>
        <v>74.815460610563079</v>
      </c>
    </row>
    <row r="1125" spans="1:9" ht="13.5" x14ac:dyDescent="0.25">
      <c r="A1125" s="3">
        <v>43648</v>
      </c>
      <c r="B1125" s="2">
        <v>7.6649000000000003</v>
      </c>
      <c r="C1125" s="2">
        <f t="shared" si="153"/>
        <v>-0.23139999999999983</v>
      </c>
      <c r="D1125" s="2">
        <f t="shared" si="154"/>
        <v>0</v>
      </c>
      <c r="E1125" s="2">
        <f t="shared" si="155"/>
        <v>0.23139999999999983</v>
      </c>
      <c r="F1125" s="2">
        <f t="shared" si="159"/>
        <v>6.3893684933754261E-2</v>
      </c>
      <c r="G1125" s="2">
        <f t="shared" si="159"/>
        <v>3.8036599472753715E-2</v>
      </c>
      <c r="H1125" s="2">
        <f t="shared" si="157"/>
        <v>1.679794877024231</v>
      </c>
      <c r="I1125" s="2">
        <f t="shared" si="158"/>
        <v>62.683711034239813</v>
      </c>
    </row>
    <row r="1126" spans="1:9" ht="13.5" x14ac:dyDescent="0.25">
      <c r="A1126" s="3">
        <v>43649</v>
      </c>
      <c r="B1126" s="2">
        <v>7.6649000000000003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5.9329850295628962E-2</v>
      </c>
      <c r="G1126" s="2">
        <f t="shared" si="159"/>
        <v>3.5319699510414165E-2</v>
      </c>
      <c r="H1126" s="2">
        <f t="shared" si="157"/>
        <v>1.6797948770242312</v>
      </c>
      <c r="I1126" s="2">
        <f t="shared" si="158"/>
        <v>62.683711034239813</v>
      </c>
    </row>
    <row r="1127" spans="1:9" ht="13.5" x14ac:dyDescent="0.25">
      <c r="A1127" s="3">
        <v>43650</v>
      </c>
      <c r="B1127" s="2">
        <v>7.5202</v>
      </c>
      <c r="C1127" s="2">
        <f t="shared" si="153"/>
        <v>-0.14470000000000027</v>
      </c>
      <c r="D1127" s="2">
        <f t="shared" si="154"/>
        <v>0</v>
      </c>
      <c r="E1127" s="2">
        <f t="shared" si="155"/>
        <v>0.14470000000000027</v>
      </c>
      <c r="F1127" s="2">
        <f t="shared" si="159"/>
        <v>5.5092003845941186E-2</v>
      </c>
      <c r="G1127" s="2">
        <f t="shared" si="159"/>
        <v>4.3132578116813168E-2</v>
      </c>
      <c r="H1127" s="2">
        <f t="shared" si="157"/>
        <v>1.2772712935623527</v>
      </c>
      <c r="I1127" s="2">
        <f t="shared" si="158"/>
        <v>56.087796705341489</v>
      </c>
    </row>
    <row r="1128" spans="1:9" ht="13.5" x14ac:dyDescent="0.25">
      <c r="A1128" s="3">
        <v>43651</v>
      </c>
      <c r="B1128" s="2">
        <v>7.6938000000000004</v>
      </c>
      <c r="C1128" s="2">
        <f t="shared" si="153"/>
        <v>0.17360000000000042</v>
      </c>
      <c r="D1128" s="2">
        <f t="shared" si="154"/>
        <v>0.17360000000000042</v>
      </c>
      <c r="E1128" s="2">
        <f t="shared" si="155"/>
        <v>0</v>
      </c>
      <c r="F1128" s="2">
        <f t="shared" si="159"/>
        <v>6.3556860714088267E-2</v>
      </c>
      <c r="G1128" s="2">
        <f t="shared" si="159"/>
        <v>4.0051679679897936E-2</v>
      </c>
      <c r="H1128" s="2">
        <f t="shared" si="157"/>
        <v>1.5868712928408757</v>
      </c>
      <c r="I1128" s="2">
        <f t="shared" si="158"/>
        <v>61.343264244824091</v>
      </c>
    </row>
    <row r="1129" spans="1:9" ht="13.5" x14ac:dyDescent="0.25">
      <c r="A1129" s="3">
        <v>43654</v>
      </c>
      <c r="B1129" s="2">
        <v>7.6649000000000003</v>
      </c>
      <c r="C1129" s="2">
        <f t="shared" si="153"/>
        <v>-2.8900000000000148E-2</v>
      </c>
      <c r="D1129" s="2">
        <f t="shared" si="154"/>
        <v>0</v>
      </c>
      <c r="E1129" s="2">
        <f t="shared" si="155"/>
        <v>2.8900000000000148E-2</v>
      </c>
      <c r="F1129" s="2">
        <f t="shared" si="159"/>
        <v>5.9017084948796247E-2</v>
      </c>
      <c r="G1129" s="2">
        <f t="shared" si="159"/>
        <v>3.9255131131333811E-2</v>
      </c>
      <c r="H1129" s="2">
        <f t="shared" si="157"/>
        <v>1.5034234569576628</v>
      </c>
      <c r="I1129" s="2">
        <f t="shared" si="158"/>
        <v>60.05470040552904</v>
      </c>
    </row>
    <row r="1130" spans="1:9" ht="13.5" x14ac:dyDescent="0.25">
      <c r="A1130" s="3">
        <v>43655</v>
      </c>
      <c r="B1130" s="2">
        <v>7.7054</v>
      </c>
      <c r="C1130" s="2">
        <f t="shared" si="153"/>
        <v>4.0499999999999758E-2</v>
      </c>
      <c r="D1130" s="2">
        <f t="shared" si="154"/>
        <v>4.0499999999999758E-2</v>
      </c>
      <c r="E1130" s="2">
        <f t="shared" si="155"/>
        <v>0</v>
      </c>
      <c r="F1130" s="2">
        <f t="shared" si="159"/>
        <v>5.769443602388221E-2</v>
      </c>
      <c r="G1130" s="2">
        <f t="shared" si="159"/>
        <v>3.6451193193381401E-2</v>
      </c>
      <c r="H1130" s="2">
        <f t="shared" si="157"/>
        <v>1.5827859383861826</v>
      </c>
      <c r="I1130" s="2">
        <f t="shared" si="158"/>
        <v>61.282118462173599</v>
      </c>
    </row>
    <row r="1131" spans="1:9" ht="13.5" x14ac:dyDescent="0.25">
      <c r="A1131" s="3">
        <v>43656</v>
      </c>
      <c r="B1131" s="2">
        <v>7.6938000000000004</v>
      </c>
      <c r="C1131" s="2">
        <f t="shared" si="153"/>
        <v>-1.1599999999999611E-2</v>
      </c>
      <c r="D1131" s="2">
        <f t="shared" si="154"/>
        <v>0</v>
      </c>
      <c r="E1131" s="2">
        <f t="shared" si="155"/>
        <v>1.1599999999999611E-2</v>
      </c>
      <c r="F1131" s="2">
        <f t="shared" si="159"/>
        <v>5.3573404879319199E-2</v>
      </c>
      <c r="G1131" s="2">
        <f t="shared" si="159"/>
        <v>3.4676107965282706E-2</v>
      </c>
      <c r="H1131" s="2">
        <f t="shared" si="157"/>
        <v>1.5449659152335158</v>
      </c>
      <c r="I1131" s="2">
        <f t="shared" si="158"/>
        <v>60.706742907075672</v>
      </c>
    </row>
    <row r="1132" spans="1:9" ht="13.5" x14ac:dyDescent="0.25">
      <c r="A1132" s="3">
        <v>43657</v>
      </c>
      <c r="B1132" s="2">
        <v>7.6590999999999996</v>
      </c>
      <c r="C1132" s="2">
        <f t="shared" si="153"/>
        <v>-3.4700000000000841E-2</v>
      </c>
      <c r="D1132" s="2">
        <f t="shared" si="154"/>
        <v>0</v>
      </c>
      <c r="E1132" s="2">
        <f t="shared" si="155"/>
        <v>3.4700000000000841E-2</v>
      </c>
      <c r="F1132" s="2">
        <f t="shared" si="159"/>
        <v>4.9746733102224973E-2</v>
      </c>
      <c r="G1132" s="2">
        <f t="shared" si="159"/>
        <v>3.4677814539191144E-2</v>
      </c>
      <c r="H1132" s="2">
        <f t="shared" si="157"/>
        <v>1.4345406065311206</v>
      </c>
      <c r="I1132" s="2">
        <f t="shared" si="158"/>
        <v>58.924488779636334</v>
      </c>
    </row>
    <row r="1133" spans="1:9" ht="13.5" x14ac:dyDescent="0.25">
      <c r="A1133" s="3">
        <v>43658</v>
      </c>
      <c r="B1133" s="2">
        <v>7.6302000000000003</v>
      </c>
      <c r="C1133" s="2">
        <f t="shared" si="153"/>
        <v>-2.889999999999926E-2</v>
      </c>
      <c r="D1133" s="2">
        <f t="shared" si="154"/>
        <v>0</v>
      </c>
      <c r="E1133" s="2">
        <f t="shared" si="155"/>
        <v>2.889999999999926E-2</v>
      </c>
      <c r="F1133" s="2">
        <f t="shared" ref="F1133:G1148" si="160">((F1132*13)+D1133)/14</f>
        <v>4.6193395023494621E-2</v>
      </c>
      <c r="G1133" s="2">
        <f t="shared" si="160"/>
        <v>3.4265113500677437E-2</v>
      </c>
      <c r="H1133" s="2">
        <f t="shared" si="157"/>
        <v>1.3481173795785431</v>
      </c>
      <c r="I1133" s="2">
        <f t="shared" si="158"/>
        <v>57.412691175622271</v>
      </c>
    </row>
    <row r="1134" spans="1:9" ht="13.5" x14ac:dyDescent="0.25">
      <c r="A1134" s="3">
        <v>43661</v>
      </c>
      <c r="B1134" s="2">
        <v>7.6243999999999996</v>
      </c>
      <c r="C1134" s="2">
        <f t="shared" si="153"/>
        <v>-5.8000000000006935E-3</v>
      </c>
      <c r="D1134" s="2">
        <f t="shared" si="154"/>
        <v>0</v>
      </c>
      <c r="E1134" s="2">
        <f t="shared" si="155"/>
        <v>5.8000000000006935E-3</v>
      </c>
      <c r="F1134" s="2">
        <f t="shared" si="160"/>
        <v>4.2893866807530719E-2</v>
      </c>
      <c r="G1134" s="2">
        <f t="shared" si="160"/>
        <v>3.2231891107771957E-2</v>
      </c>
      <c r="H1134" s="2">
        <f t="shared" si="157"/>
        <v>1.33078964135579</v>
      </c>
      <c r="I1134" s="2">
        <f t="shared" si="158"/>
        <v>57.096085281282058</v>
      </c>
    </row>
    <row r="1135" spans="1:9" ht="13.5" x14ac:dyDescent="0.25">
      <c r="A1135" s="3">
        <v>43662</v>
      </c>
      <c r="B1135" s="2">
        <v>7.6070000000000002</v>
      </c>
      <c r="C1135" s="2">
        <f t="shared" si="153"/>
        <v>-1.7399999999999416E-2</v>
      </c>
      <c r="D1135" s="2">
        <f t="shared" si="154"/>
        <v>0</v>
      </c>
      <c r="E1135" s="2">
        <f t="shared" si="155"/>
        <v>1.7399999999999416E-2</v>
      </c>
      <c r="F1135" s="2">
        <f t="shared" si="160"/>
        <v>3.9830019178421383E-2</v>
      </c>
      <c r="G1135" s="2">
        <f t="shared" si="160"/>
        <v>3.1172470314359633E-2</v>
      </c>
      <c r="H1135" s="2">
        <f t="shared" si="157"/>
        <v>1.2777305993639407</v>
      </c>
      <c r="I1135" s="2">
        <f t="shared" si="158"/>
        <v>56.096651628631967</v>
      </c>
    </row>
    <row r="1136" spans="1:9" ht="13.5" x14ac:dyDescent="0.25">
      <c r="A1136" s="3">
        <v>43663</v>
      </c>
      <c r="B1136" s="2">
        <v>7.6012000000000004</v>
      </c>
      <c r="C1136" s="2">
        <f t="shared" si="153"/>
        <v>-5.7999999999998053E-3</v>
      </c>
      <c r="D1136" s="2">
        <f t="shared" si="154"/>
        <v>0</v>
      </c>
      <c r="E1136" s="2">
        <f t="shared" si="155"/>
        <v>5.7999999999998053E-3</v>
      </c>
      <c r="F1136" s="2">
        <f t="shared" si="160"/>
        <v>3.6985017808534137E-2</v>
      </c>
      <c r="G1136" s="2">
        <f t="shared" si="160"/>
        <v>2.9360151006191073E-2</v>
      </c>
      <c r="H1136" s="2">
        <f t="shared" si="157"/>
        <v>1.2597012120521871</v>
      </c>
      <c r="I1136" s="2">
        <f t="shared" si="158"/>
        <v>55.746361746125167</v>
      </c>
    </row>
    <row r="1137" spans="1:9" ht="13.5" x14ac:dyDescent="0.25">
      <c r="A1137" s="3">
        <v>43664</v>
      </c>
      <c r="B1137" s="2">
        <v>7.5491999999999999</v>
      </c>
      <c r="C1137" s="2">
        <f t="shared" si="153"/>
        <v>-5.200000000000049E-2</v>
      </c>
      <c r="D1137" s="2">
        <f t="shared" si="154"/>
        <v>0</v>
      </c>
      <c r="E1137" s="2">
        <f t="shared" si="155"/>
        <v>5.200000000000049E-2</v>
      </c>
      <c r="F1137" s="2">
        <f t="shared" si="160"/>
        <v>3.4343230822210268E-2</v>
      </c>
      <c r="G1137" s="2">
        <f t="shared" si="160"/>
        <v>3.097728307717746E-2</v>
      </c>
      <c r="H1137" s="2">
        <f t="shared" si="157"/>
        <v>1.1086585849587522</v>
      </c>
      <c r="I1137" s="2">
        <f t="shared" si="158"/>
        <v>52.576485964437857</v>
      </c>
    </row>
    <row r="1138" spans="1:9" ht="13.5" x14ac:dyDescent="0.25">
      <c r="A1138" s="3">
        <v>43665</v>
      </c>
      <c r="B1138" s="2">
        <v>7.5953999999999997</v>
      </c>
      <c r="C1138" s="2">
        <f t="shared" si="153"/>
        <v>4.6199999999999797E-2</v>
      </c>
      <c r="D1138" s="2">
        <f t="shared" si="154"/>
        <v>4.6199999999999797E-2</v>
      </c>
      <c r="E1138" s="2">
        <f t="shared" si="155"/>
        <v>0</v>
      </c>
      <c r="F1138" s="2">
        <f t="shared" si="160"/>
        <v>3.5190142906338089E-2</v>
      </c>
      <c r="G1138" s="2">
        <f t="shared" si="160"/>
        <v>2.8764620000236215E-2</v>
      </c>
      <c r="H1138" s="2">
        <f t="shared" si="157"/>
        <v>1.2233828538687146</v>
      </c>
      <c r="I1138" s="2">
        <f t="shared" si="158"/>
        <v>55.023490522111956</v>
      </c>
    </row>
    <row r="1139" spans="1:9" ht="13.5" x14ac:dyDescent="0.25">
      <c r="A1139" s="3">
        <v>43668</v>
      </c>
      <c r="B1139" s="2">
        <v>7.5781000000000001</v>
      </c>
      <c r="C1139" s="2">
        <f t="shared" si="153"/>
        <v>-1.7299999999999649E-2</v>
      </c>
      <c r="D1139" s="2">
        <f t="shared" si="154"/>
        <v>0</v>
      </c>
      <c r="E1139" s="2">
        <f t="shared" si="155"/>
        <v>1.7299999999999649E-2</v>
      </c>
      <c r="F1139" s="2">
        <f t="shared" si="160"/>
        <v>3.267656127017108E-2</v>
      </c>
      <c r="G1139" s="2">
        <f t="shared" si="160"/>
        <v>2.7945718571647887E-2</v>
      </c>
      <c r="H1139" s="2">
        <f t="shared" si="157"/>
        <v>1.1692868510929195</v>
      </c>
      <c r="I1139" s="2">
        <f t="shared" si="158"/>
        <v>53.901901009717321</v>
      </c>
    </row>
    <row r="1140" spans="1:9" ht="13.5" x14ac:dyDescent="0.25">
      <c r="A1140" s="3">
        <v>43669</v>
      </c>
      <c r="B1140" s="2">
        <v>7.5606999999999998</v>
      </c>
      <c r="C1140" s="2">
        <f t="shared" si="153"/>
        <v>-1.7400000000000304E-2</v>
      </c>
      <c r="D1140" s="2">
        <f t="shared" si="154"/>
        <v>0</v>
      </c>
      <c r="E1140" s="2">
        <f t="shared" si="155"/>
        <v>1.7400000000000304E-2</v>
      </c>
      <c r="F1140" s="2">
        <f t="shared" si="160"/>
        <v>3.0342521179444575E-2</v>
      </c>
      <c r="G1140" s="2">
        <f t="shared" si="160"/>
        <v>2.7192452959387346E-2</v>
      </c>
      <c r="H1140" s="2">
        <f t="shared" si="157"/>
        <v>1.1158434740978294</v>
      </c>
      <c r="I1140" s="2">
        <f t="shared" si="158"/>
        <v>52.737524668435682</v>
      </c>
    </row>
    <row r="1141" spans="1:9" ht="13.5" x14ac:dyDescent="0.25">
      <c r="A1141" s="3">
        <v>43670</v>
      </c>
      <c r="B1141" s="2">
        <v>7.6070000000000002</v>
      </c>
      <c r="C1141" s="2">
        <f t="shared" si="153"/>
        <v>4.6300000000000452E-2</v>
      </c>
      <c r="D1141" s="2">
        <f t="shared" si="154"/>
        <v>4.6300000000000452E-2</v>
      </c>
      <c r="E1141" s="2">
        <f t="shared" si="155"/>
        <v>0</v>
      </c>
      <c r="F1141" s="2">
        <f t="shared" si="160"/>
        <v>3.1482341095198561E-2</v>
      </c>
      <c r="G1141" s="2">
        <f t="shared" si="160"/>
        <v>2.5250134890859678E-2</v>
      </c>
      <c r="H1141" s="2">
        <f t="shared" si="157"/>
        <v>1.2468187291385475</v>
      </c>
      <c r="I1141" s="2">
        <f t="shared" si="158"/>
        <v>55.492626662258161</v>
      </c>
    </row>
    <row r="1142" spans="1:9" ht="13.5" x14ac:dyDescent="0.25">
      <c r="A1142" s="3">
        <v>43672</v>
      </c>
      <c r="B1142" s="2">
        <v>7.5723000000000003</v>
      </c>
      <c r="C1142" s="2">
        <f t="shared" si="153"/>
        <v>-3.4699999999999953E-2</v>
      </c>
      <c r="D1142" s="2">
        <f t="shared" si="154"/>
        <v>0</v>
      </c>
      <c r="E1142" s="2">
        <f t="shared" si="155"/>
        <v>3.4699999999999953E-2</v>
      </c>
      <c r="F1142" s="2">
        <f t="shared" si="160"/>
        <v>2.9233602445541521E-2</v>
      </c>
      <c r="G1142" s="2">
        <f t="shared" si="160"/>
        <v>2.5925125255798268E-2</v>
      </c>
      <c r="H1142" s="2">
        <f t="shared" si="157"/>
        <v>1.1276166327876582</v>
      </c>
      <c r="I1142" s="2">
        <f t="shared" si="158"/>
        <v>52.999051399134153</v>
      </c>
    </row>
    <row r="1143" spans="1:9" ht="13.5" x14ac:dyDescent="0.25">
      <c r="A1143" s="3">
        <v>43675</v>
      </c>
      <c r="B1143" s="2">
        <v>7.5664999999999996</v>
      </c>
      <c r="C1143" s="2">
        <f t="shared" si="153"/>
        <v>-5.8000000000006935E-3</v>
      </c>
      <c r="D1143" s="2">
        <f t="shared" si="154"/>
        <v>0</v>
      </c>
      <c r="E1143" s="2">
        <f t="shared" si="155"/>
        <v>5.8000000000006935E-3</v>
      </c>
      <c r="F1143" s="2">
        <f t="shared" si="160"/>
        <v>2.7145487985145701E-2</v>
      </c>
      <c r="G1143" s="2">
        <f t="shared" si="160"/>
        <v>2.4487616308955584E-2</v>
      </c>
      <c r="H1143" s="2">
        <f t="shared" si="157"/>
        <v>1.108539420197387</v>
      </c>
      <c r="I1143" s="2">
        <f t="shared" si="158"/>
        <v>52.573805809787196</v>
      </c>
    </row>
    <row r="1144" spans="1:9" ht="13.5" x14ac:dyDescent="0.25">
      <c r="A1144" s="3">
        <v>43676</v>
      </c>
      <c r="B1144" s="2">
        <v>7.5664999999999996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2.5206524557635297E-2</v>
      </c>
      <c r="G1144" s="2">
        <f t="shared" si="160"/>
        <v>2.2738500858315896E-2</v>
      </c>
      <c r="H1144" s="2">
        <f t="shared" si="157"/>
        <v>1.1085394201973873</v>
      </c>
      <c r="I1144" s="2">
        <f t="shared" si="158"/>
        <v>52.573805809787203</v>
      </c>
    </row>
    <row r="1145" spans="1:9" ht="13.5" x14ac:dyDescent="0.25">
      <c r="A1145" s="3">
        <v>43677</v>
      </c>
      <c r="B1145" s="2">
        <v>7.5145</v>
      </c>
      <c r="C1145" s="2">
        <f t="shared" si="153"/>
        <v>-5.1999999999999602E-2</v>
      </c>
      <c r="D1145" s="2">
        <f t="shared" si="154"/>
        <v>0</v>
      </c>
      <c r="E1145" s="2">
        <f t="shared" si="155"/>
        <v>5.1999999999999602E-2</v>
      </c>
      <c r="F1145" s="2">
        <f t="shared" si="160"/>
        <v>2.3406058517804203E-2</v>
      </c>
      <c r="G1145" s="2">
        <f t="shared" si="160"/>
        <v>2.4828607939864734E-2</v>
      </c>
      <c r="H1145" s="2">
        <f t="shared" si="157"/>
        <v>0.94270522835972248</v>
      </c>
      <c r="I1145" s="2">
        <f t="shared" si="158"/>
        <v>48.525386898540106</v>
      </c>
    </row>
    <row r="1146" spans="1:9" ht="13.5" x14ac:dyDescent="0.25">
      <c r="A1146" s="3">
        <v>43678</v>
      </c>
      <c r="B1146" s="2">
        <v>7.5029000000000003</v>
      </c>
      <c r="C1146" s="2">
        <f t="shared" si="153"/>
        <v>-1.1599999999999611E-2</v>
      </c>
      <c r="D1146" s="2">
        <f t="shared" si="154"/>
        <v>0</v>
      </c>
      <c r="E1146" s="2">
        <f t="shared" si="155"/>
        <v>1.1599999999999611E-2</v>
      </c>
      <c r="F1146" s="2">
        <f t="shared" si="160"/>
        <v>2.1734197195103905E-2</v>
      </c>
      <c r="G1146" s="2">
        <f t="shared" si="160"/>
        <v>2.3883707372731513E-2</v>
      </c>
      <c r="H1146" s="2">
        <f t="shared" si="157"/>
        <v>0.91000098334474888</v>
      </c>
      <c r="I1146" s="2">
        <f t="shared" si="158"/>
        <v>47.644006012561128</v>
      </c>
    </row>
    <row r="1147" spans="1:9" ht="13.5" x14ac:dyDescent="0.25">
      <c r="A1147" s="3">
        <v>43679</v>
      </c>
      <c r="B1147" s="2">
        <v>7.4855</v>
      </c>
      <c r="C1147" s="2">
        <f t="shared" si="153"/>
        <v>-1.7400000000000304E-2</v>
      </c>
      <c r="D1147" s="2">
        <f t="shared" si="154"/>
        <v>0</v>
      </c>
      <c r="E1147" s="2">
        <f t="shared" si="155"/>
        <v>1.7400000000000304E-2</v>
      </c>
      <c r="F1147" s="2">
        <f t="shared" si="160"/>
        <v>2.0181754538310771E-2</v>
      </c>
      <c r="G1147" s="2">
        <f t="shared" si="160"/>
        <v>2.3420585417536426E-2</v>
      </c>
      <c r="H1147" s="2">
        <f t="shared" si="157"/>
        <v>0.86171008019293382</v>
      </c>
      <c r="I1147" s="2">
        <f t="shared" si="158"/>
        <v>46.285943733174207</v>
      </c>
    </row>
    <row r="1148" spans="1:9" ht="13.5" x14ac:dyDescent="0.25">
      <c r="A1148" s="3">
        <v>43682</v>
      </c>
      <c r="B1148" s="2">
        <v>7.3756000000000004</v>
      </c>
      <c r="C1148" s="2">
        <f t="shared" si="153"/>
        <v>-0.10989999999999966</v>
      </c>
      <c r="D1148" s="2">
        <f t="shared" si="154"/>
        <v>0</v>
      </c>
      <c r="E1148" s="2">
        <f t="shared" si="155"/>
        <v>0.10989999999999966</v>
      </c>
      <c r="F1148" s="2">
        <f t="shared" si="160"/>
        <v>1.8740200642717145E-2</v>
      </c>
      <c r="G1148" s="2">
        <f t="shared" si="160"/>
        <v>2.9597686459140942E-2</v>
      </c>
      <c r="H1148" s="2">
        <f t="shared" si="157"/>
        <v>0.63316437480975563</v>
      </c>
      <c r="I1148" s="2">
        <f t="shared" si="158"/>
        <v>38.769176243114643</v>
      </c>
    </row>
    <row r="1149" spans="1:9" ht="13.5" x14ac:dyDescent="0.25">
      <c r="A1149" s="3">
        <v>43683</v>
      </c>
      <c r="B1149" s="2">
        <v>7.3640999999999996</v>
      </c>
      <c r="C1149" s="2">
        <f t="shared" si="153"/>
        <v>-1.1500000000000732E-2</v>
      </c>
      <c r="D1149" s="2">
        <f t="shared" si="154"/>
        <v>0</v>
      </c>
      <c r="E1149" s="2">
        <f t="shared" si="155"/>
        <v>1.1500000000000732E-2</v>
      </c>
      <c r="F1149" s="2">
        <f t="shared" ref="F1149:G1164" si="161">((F1148*13)+D1149)/14</f>
        <v>1.7401614882523064E-2</v>
      </c>
      <c r="G1149" s="2">
        <f t="shared" si="161"/>
        <v>2.8304994569202355E-2</v>
      </c>
      <c r="H1149" s="2">
        <f t="shared" si="157"/>
        <v>0.61478955030279836</v>
      </c>
      <c r="I1149" s="2">
        <f t="shared" si="158"/>
        <v>38.072425610353733</v>
      </c>
    </row>
    <row r="1150" spans="1:9" ht="13.5" x14ac:dyDescent="0.25">
      <c r="A1150" s="3">
        <v>43684</v>
      </c>
      <c r="B1150" s="2">
        <v>7.3756000000000004</v>
      </c>
      <c r="C1150" s="2">
        <f t="shared" si="153"/>
        <v>1.1500000000000732E-2</v>
      </c>
      <c r="D1150" s="2">
        <f t="shared" si="154"/>
        <v>1.1500000000000732E-2</v>
      </c>
      <c r="E1150" s="2">
        <f t="shared" si="155"/>
        <v>0</v>
      </c>
      <c r="F1150" s="2">
        <f t="shared" si="161"/>
        <v>1.6980070962342896E-2</v>
      </c>
      <c r="G1150" s="2">
        <f t="shared" si="161"/>
        <v>2.6283209242830757E-2</v>
      </c>
      <c r="H1150" s="2">
        <f t="shared" si="157"/>
        <v>0.64604252872866097</v>
      </c>
      <c r="I1150" s="2">
        <f t="shared" si="158"/>
        <v>39.248228247640661</v>
      </c>
    </row>
    <row r="1151" spans="1:9" ht="13.5" x14ac:dyDescent="0.25">
      <c r="A1151" s="3">
        <v>43685</v>
      </c>
      <c r="B1151" s="2">
        <v>7.2599</v>
      </c>
      <c r="C1151" s="2">
        <f t="shared" si="153"/>
        <v>-0.11570000000000036</v>
      </c>
      <c r="D1151" s="2">
        <f t="shared" si="154"/>
        <v>0</v>
      </c>
      <c r="E1151" s="2">
        <f t="shared" si="155"/>
        <v>0.11570000000000036</v>
      </c>
      <c r="F1151" s="2">
        <f t="shared" si="161"/>
        <v>1.5767208750746976E-2</v>
      </c>
      <c r="G1151" s="2">
        <f t="shared" si="161"/>
        <v>3.2670122868342873E-2</v>
      </c>
      <c r="H1151" s="2">
        <f t="shared" si="157"/>
        <v>0.48261859357821069</v>
      </c>
      <c r="I1151" s="2">
        <f t="shared" si="158"/>
        <v>32.551769933860044</v>
      </c>
    </row>
    <row r="1152" spans="1:9" ht="13.5" x14ac:dyDescent="0.25">
      <c r="A1152" s="3">
        <v>43686</v>
      </c>
      <c r="B1152" s="2">
        <v>7.3582999999999998</v>
      </c>
      <c r="C1152" s="2">
        <f t="shared" si="153"/>
        <v>9.8399999999999821E-2</v>
      </c>
      <c r="D1152" s="2">
        <f t="shared" si="154"/>
        <v>9.8399999999999821E-2</v>
      </c>
      <c r="E1152" s="2">
        <f t="shared" si="155"/>
        <v>0</v>
      </c>
      <c r="F1152" s="2">
        <f t="shared" si="161"/>
        <v>2.1669550982836464E-2</v>
      </c>
      <c r="G1152" s="2">
        <f t="shared" si="161"/>
        <v>3.0336542663461242E-2</v>
      </c>
      <c r="H1152" s="2">
        <f t="shared" si="157"/>
        <v>0.71430522664457374</v>
      </c>
      <c r="I1152" s="2">
        <f t="shared" si="158"/>
        <v>41.667330621320588</v>
      </c>
    </row>
    <row r="1153" spans="1:9" ht="13.5" x14ac:dyDescent="0.25">
      <c r="A1153" s="3">
        <v>43691</v>
      </c>
      <c r="B1153" s="2">
        <v>7.2599</v>
      </c>
      <c r="C1153" s="2">
        <f t="shared" si="153"/>
        <v>-9.8399999999999821E-2</v>
      </c>
      <c r="D1153" s="2">
        <f t="shared" si="154"/>
        <v>0</v>
      </c>
      <c r="E1153" s="2">
        <f t="shared" si="155"/>
        <v>9.8399999999999821E-2</v>
      </c>
      <c r="F1153" s="2">
        <f t="shared" si="161"/>
        <v>2.0121725912633861E-2</v>
      </c>
      <c r="G1153" s="2">
        <f t="shared" si="161"/>
        <v>3.5198218187499714E-2</v>
      </c>
      <c r="H1153" s="2">
        <f t="shared" si="157"/>
        <v>0.57166887839168756</v>
      </c>
      <c r="I1153" s="2">
        <f t="shared" si="158"/>
        <v>36.373366314709052</v>
      </c>
    </row>
    <row r="1154" spans="1:9" ht="13.5" x14ac:dyDescent="0.25">
      <c r="A1154" s="3">
        <v>43692</v>
      </c>
      <c r="B1154" s="2">
        <v>7.2309999999999999</v>
      </c>
      <c r="C1154" s="2">
        <f t="shared" si="153"/>
        <v>-2.8900000000000148E-2</v>
      </c>
      <c r="D1154" s="2">
        <f t="shared" si="154"/>
        <v>0</v>
      </c>
      <c r="E1154" s="2">
        <f t="shared" si="155"/>
        <v>2.8900000000000148E-2</v>
      </c>
      <c r="F1154" s="2">
        <f t="shared" si="161"/>
        <v>1.8684459776017157E-2</v>
      </c>
      <c r="G1154" s="2">
        <f t="shared" si="161"/>
        <v>3.4748345459821174E-2</v>
      </c>
      <c r="H1154" s="2">
        <f t="shared" si="157"/>
        <v>0.53770789741979597</v>
      </c>
      <c r="I1154" s="2">
        <f t="shared" si="158"/>
        <v>34.968143060333205</v>
      </c>
    </row>
    <row r="1155" spans="1:9" ht="13.5" x14ac:dyDescent="0.25">
      <c r="A1155" s="3">
        <v>43693</v>
      </c>
      <c r="B1155" s="2">
        <v>7.1731999999999996</v>
      </c>
      <c r="C1155" s="2">
        <f t="shared" ref="C1155:C1218" si="162">B1155-B1154</f>
        <v>-5.7800000000000296E-2</v>
      </c>
      <c r="D1155" s="2">
        <f t="shared" ref="D1155:D1218" si="163">IF(C1155&gt;0,C1155,0)</f>
        <v>0</v>
      </c>
      <c r="E1155" s="2">
        <f t="shared" ref="E1155:E1218" si="164">IF(C1155&lt;0,-C1155,0)</f>
        <v>5.7800000000000296E-2</v>
      </c>
      <c r="F1155" s="2">
        <f t="shared" si="161"/>
        <v>1.7349855506301647E-2</v>
      </c>
      <c r="G1155" s="2">
        <f t="shared" si="161"/>
        <v>3.6394892212691113E-2</v>
      </c>
      <c r="H1155" s="2">
        <f t="shared" si="157"/>
        <v>0.47671127599195501</v>
      </c>
      <c r="I1155" s="2">
        <f t="shared" si="158"/>
        <v>32.281955433145356</v>
      </c>
    </row>
    <row r="1156" spans="1:9" ht="13.5" x14ac:dyDescent="0.25">
      <c r="A1156" s="3">
        <v>43696</v>
      </c>
      <c r="B1156" s="2">
        <v>7.1731999999999996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1.6110580112994387E-2</v>
      </c>
      <c r="G1156" s="2">
        <f t="shared" si="161"/>
        <v>3.3795257054641745E-2</v>
      </c>
      <c r="H1156" s="2">
        <f t="shared" si="157"/>
        <v>0.47671127599195506</v>
      </c>
      <c r="I1156" s="2">
        <f t="shared" si="158"/>
        <v>32.281955433145356</v>
      </c>
    </row>
    <row r="1157" spans="1:9" ht="13.5" x14ac:dyDescent="0.25">
      <c r="A1157" s="3">
        <v>43697</v>
      </c>
      <c r="B1157" s="2">
        <v>7.1731999999999996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1.4959824390637646E-2</v>
      </c>
      <c r="G1157" s="2">
        <f t="shared" si="161"/>
        <v>3.1381310122167334E-2</v>
      </c>
      <c r="H1157" s="2">
        <f t="shared" si="157"/>
        <v>0.47671127599195506</v>
      </c>
      <c r="I1157" s="2">
        <f t="shared" si="158"/>
        <v>32.281955433145356</v>
      </c>
    </row>
    <row r="1158" spans="1:9" ht="13.5" x14ac:dyDescent="0.25">
      <c r="A1158" s="3">
        <v>43698</v>
      </c>
      <c r="B1158" s="2">
        <v>7.1558000000000002</v>
      </c>
      <c r="C1158" s="2">
        <f t="shared" si="162"/>
        <v>-1.7399999999999416E-2</v>
      </c>
      <c r="D1158" s="2">
        <f t="shared" si="163"/>
        <v>0</v>
      </c>
      <c r="E1158" s="2">
        <f t="shared" si="164"/>
        <v>1.7399999999999416E-2</v>
      </c>
      <c r="F1158" s="2">
        <f t="shared" si="161"/>
        <v>1.3891265505592099E-2</v>
      </c>
      <c r="G1158" s="2">
        <f t="shared" si="161"/>
        <v>3.0382645113441055E-2</v>
      </c>
      <c r="H1158" s="2">
        <f t="shared" si="157"/>
        <v>0.45721053758570573</v>
      </c>
      <c r="I1158" s="2">
        <f t="shared" si="158"/>
        <v>31.375736435670319</v>
      </c>
    </row>
    <row r="1159" spans="1:9" ht="13.5" x14ac:dyDescent="0.25">
      <c r="A1159" s="3">
        <v>43699</v>
      </c>
      <c r="B1159" s="2">
        <v>7.1673999999999998</v>
      </c>
      <c r="C1159" s="2">
        <f t="shared" si="162"/>
        <v>1.1599999999999611E-2</v>
      </c>
      <c r="D1159" s="2">
        <f t="shared" si="163"/>
        <v>1.1599999999999611E-2</v>
      </c>
      <c r="E1159" s="2">
        <f t="shared" si="164"/>
        <v>0</v>
      </c>
      <c r="F1159" s="2">
        <f t="shared" si="161"/>
        <v>1.3727603683764064E-2</v>
      </c>
      <c r="G1159" s="2">
        <f t="shared" si="161"/>
        <v>2.8212456176766692E-2</v>
      </c>
      <c r="H1159" s="2">
        <f t="shared" si="157"/>
        <v>0.48657953060708398</v>
      </c>
      <c r="I1159" s="2">
        <f t="shared" si="158"/>
        <v>32.731483286896619</v>
      </c>
    </row>
    <row r="1160" spans="1:9" ht="13.5" x14ac:dyDescent="0.25">
      <c r="A1160" s="3">
        <v>43700</v>
      </c>
      <c r="B1160" s="2">
        <v>7.1441999999999997</v>
      </c>
      <c r="C1160" s="2">
        <f t="shared" si="162"/>
        <v>-2.3200000000000109E-2</v>
      </c>
      <c r="D1160" s="2">
        <f t="shared" si="163"/>
        <v>0</v>
      </c>
      <c r="E1160" s="2">
        <f t="shared" si="164"/>
        <v>2.3200000000000109E-2</v>
      </c>
      <c r="F1160" s="2">
        <f t="shared" si="161"/>
        <v>1.2747060563495203E-2</v>
      </c>
      <c r="G1160" s="2">
        <f t="shared" si="161"/>
        <v>2.7854423592711935E-2</v>
      </c>
      <c r="H1160" s="2">
        <f t="shared" si="157"/>
        <v>0.4576314609802391</v>
      </c>
      <c r="I1160" s="2">
        <f t="shared" si="158"/>
        <v>31.395553212914848</v>
      </c>
    </row>
    <row r="1161" spans="1:9" ht="13.5" x14ac:dyDescent="0.25">
      <c r="A1161" s="3">
        <v>43703</v>
      </c>
      <c r="B1161" s="2">
        <v>7.1673999999999998</v>
      </c>
      <c r="C1161" s="2">
        <f t="shared" si="162"/>
        <v>2.3200000000000109E-2</v>
      </c>
      <c r="D1161" s="2">
        <f t="shared" si="163"/>
        <v>2.3200000000000109E-2</v>
      </c>
      <c r="E1161" s="2">
        <f t="shared" si="164"/>
        <v>0</v>
      </c>
      <c r="F1161" s="2">
        <f t="shared" si="161"/>
        <v>1.3493699094674126E-2</v>
      </c>
      <c r="G1161" s="2">
        <f t="shared" si="161"/>
        <v>2.5864821907518227E-2</v>
      </c>
      <c r="H1161" s="2">
        <f t="shared" si="157"/>
        <v>0.52170083145833923</v>
      </c>
      <c r="I1161" s="2">
        <f t="shared" si="158"/>
        <v>34.284060353595336</v>
      </c>
    </row>
    <row r="1162" spans="1:9" ht="13.5" x14ac:dyDescent="0.25">
      <c r="A1162" s="3">
        <v>43704</v>
      </c>
      <c r="B1162" s="2">
        <v>7.1153000000000004</v>
      </c>
      <c r="C1162" s="2">
        <f t="shared" si="162"/>
        <v>-5.2099999999999369E-2</v>
      </c>
      <c r="D1162" s="2">
        <f t="shared" si="163"/>
        <v>0</v>
      </c>
      <c r="E1162" s="2">
        <f t="shared" si="164"/>
        <v>5.2099999999999369E-2</v>
      </c>
      <c r="F1162" s="2">
        <f t="shared" si="161"/>
        <v>1.2529863445054546E-2</v>
      </c>
      <c r="G1162" s="2">
        <f t="shared" si="161"/>
        <v>2.7738763199838309E-2</v>
      </c>
      <c r="H1162" s="2">
        <f t="shared" si="157"/>
        <v>0.45170952124958419</v>
      </c>
      <c r="I1162" s="2">
        <f t="shared" si="158"/>
        <v>31.115695987222523</v>
      </c>
    </row>
    <row r="1163" spans="1:9" ht="13.5" x14ac:dyDescent="0.25">
      <c r="A1163" s="3">
        <v>43705</v>
      </c>
      <c r="B1163" s="2">
        <v>7.0170000000000003</v>
      </c>
      <c r="C1163" s="2">
        <f t="shared" si="162"/>
        <v>-9.8300000000000054E-2</v>
      </c>
      <c r="D1163" s="2">
        <f t="shared" si="163"/>
        <v>0</v>
      </c>
      <c r="E1163" s="2">
        <f t="shared" si="164"/>
        <v>9.8300000000000054E-2</v>
      </c>
      <c r="F1163" s="2">
        <f t="shared" si="161"/>
        <v>1.1634873198979222E-2</v>
      </c>
      <c r="G1163" s="2">
        <f t="shared" si="161"/>
        <v>3.2778851542707002E-2</v>
      </c>
      <c r="H1163" s="2">
        <f t="shared" si="157"/>
        <v>0.35495060538714562</v>
      </c>
      <c r="I1163" s="2">
        <f t="shared" si="158"/>
        <v>26.19657159278708</v>
      </c>
    </row>
    <row r="1164" spans="1:9" ht="13.5" x14ac:dyDescent="0.25">
      <c r="A1164" s="3">
        <v>43706</v>
      </c>
      <c r="B1164" s="2">
        <v>7.1094999999999997</v>
      </c>
      <c r="C1164" s="2">
        <f t="shared" si="162"/>
        <v>9.2499999999999361E-2</v>
      </c>
      <c r="D1164" s="2">
        <f t="shared" si="163"/>
        <v>9.2499999999999361E-2</v>
      </c>
      <c r="E1164" s="2">
        <f t="shared" si="164"/>
        <v>0</v>
      </c>
      <c r="F1164" s="2">
        <f t="shared" si="161"/>
        <v>1.7410953684766375E-2</v>
      </c>
      <c r="G1164" s="2">
        <f t="shared" si="161"/>
        <v>3.0437505003942215E-2</v>
      </c>
      <c r="H1164" s="2">
        <f t="shared" si="157"/>
        <v>0.57202302496578938</v>
      </c>
      <c r="I1164" s="2">
        <f t="shared" si="158"/>
        <v>36.387700172409232</v>
      </c>
    </row>
    <row r="1165" spans="1:9" ht="13.5" x14ac:dyDescent="0.25">
      <c r="A1165" s="3">
        <v>43707</v>
      </c>
      <c r="B1165" s="2">
        <v>7.1094999999999997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1.6167314135854489E-2</v>
      </c>
      <c r="G1165" s="2">
        <f t="shared" si="165"/>
        <v>2.826339750366063E-2</v>
      </c>
      <c r="H1165" s="2">
        <f t="shared" si="157"/>
        <v>0.57202302496578927</v>
      </c>
      <c r="I1165" s="2">
        <f t="shared" si="158"/>
        <v>36.387700172409225</v>
      </c>
    </row>
    <row r="1166" spans="1:9" ht="13.5" x14ac:dyDescent="0.25">
      <c r="A1166" s="3">
        <v>43710</v>
      </c>
      <c r="B1166" s="2">
        <v>7.069</v>
      </c>
      <c r="C1166" s="2">
        <f t="shared" si="162"/>
        <v>-4.0499999999999758E-2</v>
      </c>
      <c r="D1166" s="2">
        <f t="shared" si="163"/>
        <v>0</v>
      </c>
      <c r="E1166" s="2">
        <f t="shared" si="164"/>
        <v>4.0499999999999758E-2</v>
      </c>
      <c r="F1166" s="2">
        <f t="shared" si="165"/>
        <v>1.5012505983293454E-2</v>
      </c>
      <c r="G1166" s="2">
        <f t="shared" si="165"/>
        <v>2.9137440539113425E-2</v>
      </c>
      <c r="H1166" s="2">
        <f t="shared" si="157"/>
        <v>0.51523077200761724</v>
      </c>
      <c r="I1166" s="2">
        <f t="shared" si="158"/>
        <v>34.003452248066353</v>
      </c>
    </row>
    <row r="1167" spans="1:9" ht="13.5" x14ac:dyDescent="0.25">
      <c r="A1167" s="3">
        <v>43711</v>
      </c>
      <c r="B1167" s="2">
        <v>7.0575000000000001</v>
      </c>
      <c r="C1167" s="2">
        <f t="shared" si="162"/>
        <v>-1.1499999999999844E-2</v>
      </c>
      <c r="D1167" s="2">
        <f t="shared" si="163"/>
        <v>0</v>
      </c>
      <c r="E1167" s="2">
        <f t="shared" si="164"/>
        <v>1.1499999999999844E-2</v>
      </c>
      <c r="F1167" s="2">
        <f t="shared" si="165"/>
        <v>1.3940184127343921E-2</v>
      </c>
      <c r="G1167" s="2">
        <f t="shared" si="165"/>
        <v>2.7877623357748172E-2</v>
      </c>
      <c r="H1167" s="2">
        <f t="shared" si="157"/>
        <v>0.50004923118632538</v>
      </c>
      <c r="I1167" s="2">
        <f t="shared" si="158"/>
        <v>33.335521314247643</v>
      </c>
    </row>
    <row r="1168" spans="1:9" ht="13.5" x14ac:dyDescent="0.25">
      <c r="A1168" s="3">
        <v>43712</v>
      </c>
      <c r="B1168" s="2">
        <v>7.0228000000000002</v>
      </c>
      <c r="C1168" s="2">
        <f t="shared" si="162"/>
        <v>-3.4699999999999953E-2</v>
      </c>
      <c r="D1168" s="2">
        <f t="shared" si="163"/>
        <v>0</v>
      </c>
      <c r="E1168" s="2">
        <f t="shared" si="164"/>
        <v>3.4699999999999953E-2</v>
      </c>
      <c r="F1168" s="2">
        <f t="shared" si="165"/>
        <v>1.29444566896765E-2</v>
      </c>
      <c r="G1168" s="2">
        <f t="shared" si="165"/>
        <v>2.8364935975051873E-2</v>
      </c>
      <c r="H1168" s="2">
        <f t="shared" si="157"/>
        <v>0.4563541656170732</v>
      </c>
      <c r="I1168" s="2">
        <f t="shared" si="158"/>
        <v>31.335383685582471</v>
      </c>
    </row>
    <row r="1169" spans="1:9" ht="13.5" x14ac:dyDescent="0.25">
      <c r="A1169" s="3">
        <v>43713</v>
      </c>
      <c r="B1169" s="2">
        <v>7.0111999999999997</v>
      </c>
      <c r="C1169" s="2">
        <f t="shared" si="162"/>
        <v>-1.1600000000000499E-2</v>
      </c>
      <c r="D1169" s="2">
        <f t="shared" si="163"/>
        <v>0</v>
      </c>
      <c r="E1169" s="2">
        <f t="shared" si="164"/>
        <v>1.1600000000000499E-2</v>
      </c>
      <c r="F1169" s="2">
        <f t="shared" si="165"/>
        <v>1.2019852640413891E-2</v>
      </c>
      <c r="G1169" s="2">
        <f t="shared" si="165"/>
        <v>2.7167440548262489E-2</v>
      </c>
      <c r="H1169" s="2">
        <f t="shared" ref="H1169:H1232" si="166">F1169/G1169</f>
        <v>0.44243596002578273</v>
      </c>
      <c r="I1169" s="2">
        <f t="shared" ref="I1169:I1232" si="167">IF(G1169=0,100,100-(100/(1+H1169)))</f>
        <v>30.67283209008977</v>
      </c>
    </row>
    <row r="1170" spans="1:9" ht="13.5" x14ac:dyDescent="0.25">
      <c r="A1170" s="3">
        <v>43714</v>
      </c>
      <c r="B1170" s="2">
        <v>6.9417999999999997</v>
      </c>
      <c r="C1170" s="2">
        <f t="shared" si="162"/>
        <v>-6.9399999999999906E-2</v>
      </c>
      <c r="D1170" s="2">
        <f t="shared" si="163"/>
        <v>0</v>
      </c>
      <c r="E1170" s="2">
        <f t="shared" si="164"/>
        <v>6.9399999999999906E-2</v>
      </c>
      <c r="F1170" s="2">
        <f t="shared" si="165"/>
        <v>1.1161291737527184E-2</v>
      </c>
      <c r="G1170" s="2">
        <f t="shared" si="165"/>
        <v>3.0184051937672301E-2</v>
      </c>
      <c r="H1170" s="2">
        <f t="shared" si="166"/>
        <v>0.36977446767499522</v>
      </c>
      <c r="I1170" s="2">
        <f t="shared" si="167"/>
        <v>26.99528107737595</v>
      </c>
    </row>
    <row r="1171" spans="1:9" ht="13.5" x14ac:dyDescent="0.25">
      <c r="A1171" s="3">
        <v>43717</v>
      </c>
      <c r="B1171" s="2">
        <v>6.9359999999999999</v>
      </c>
      <c r="C1171" s="2">
        <f t="shared" si="162"/>
        <v>-5.7999999999998053E-3</v>
      </c>
      <c r="D1171" s="2">
        <f t="shared" si="163"/>
        <v>0</v>
      </c>
      <c r="E1171" s="2">
        <f t="shared" si="164"/>
        <v>5.7999999999998053E-3</v>
      </c>
      <c r="F1171" s="2">
        <f t="shared" si="165"/>
        <v>1.0364056613418099E-2</v>
      </c>
      <c r="G1171" s="2">
        <f t="shared" si="165"/>
        <v>2.8442333942124264E-2</v>
      </c>
      <c r="H1171" s="2">
        <f t="shared" si="166"/>
        <v>0.36438840196825428</v>
      </c>
      <c r="I1171" s="2">
        <f t="shared" si="167"/>
        <v>26.707087325177412</v>
      </c>
    </row>
    <row r="1172" spans="1:9" ht="13.5" x14ac:dyDescent="0.25">
      <c r="A1172" s="3">
        <v>43718</v>
      </c>
      <c r="B1172" s="2">
        <v>6.9359999999999999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9.6237668553168076E-3</v>
      </c>
      <c r="G1172" s="2">
        <f t="shared" si="165"/>
        <v>2.6410738660543959E-2</v>
      </c>
      <c r="H1172" s="2">
        <f t="shared" si="166"/>
        <v>0.36438840196825434</v>
      </c>
      <c r="I1172" s="2">
        <f t="shared" si="167"/>
        <v>26.707087325177412</v>
      </c>
    </row>
    <row r="1173" spans="1:9" ht="13.5" x14ac:dyDescent="0.25">
      <c r="A1173" s="3">
        <v>43719</v>
      </c>
      <c r="B1173" s="2">
        <v>6.9417999999999997</v>
      </c>
      <c r="C1173" s="2">
        <f t="shared" si="162"/>
        <v>5.7999999999998053E-3</v>
      </c>
      <c r="D1173" s="2">
        <f t="shared" si="163"/>
        <v>5.7999999999998053E-3</v>
      </c>
      <c r="E1173" s="2">
        <f t="shared" si="164"/>
        <v>0</v>
      </c>
      <c r="F1173" s="2">
        <f t="shared" si="165"/>
        <v>9.3506406513655937E-3</v>
      </c>
      <c r="G1173" s="2">
        <f t="shared" si="165"/>
        <v>2.4524257327647962E-2</v>
      </c>
      <c r="H1173" s="2">
        <f t="shared" si="166"/>
        <v>0.38128129738811473</v>
      </c>
      <c r="I1173" s="2">
        <f t="shared" si="167"/>
        <v>27.603450369529014</v>
      </c>
    </row>
    <row r="1174" spans="1:9" ht="13.5" x14ac:dyDescent="0.25">
      <c r="A1174" s="3">
        <v>43720</v>
      </c>
      <c r="B1174" s="2">
        <v>6.9417999999999997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8.6827377476966228E-3</v>
      </c>
      <c r="G1174" s="2">
        <f t="shared" si="165"/>
        <v>2.2772524661387395E-2</v>
      </c>
      <c r="H1174" s="2">
        <f t="shared" si="166"/>
        <v>0.38128129738811467</v>
      </c>
      <c r="I1174" s="2">
        <f t="shared" si="167"/>
        <v>27.603450369529</v>
      </c>
    </row>
    <row r="1175" spans="1:9" ht="13.5" x14ac:dyDescent="0.25">
      <c r="A1175" s="3">
        <v>43721</v>
      </c>
      <c r="B1175" s="2">
        <v>6.9417999999999997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8.0625421942897204E-3</v>
      </c>
      <c r="G1175" s="2">
        <f t="shared" si="165"/>
        <v>2.1145915757002583E-2</v>
      </c>
      <c r="H1175" s="2">
        <f t="shared" si="166"/>
        <v>0.38128129738811462</v>
      </c>
      <c r="I1175" s="2">
        <f t="shared" si="167"/>
        <v>27.603450369529</v>
      </c>
    </row>
    <row r="1176" spans="1:9" ht="13.5" x14ac:dyDescent="0.25">
      <c r="A1176" s="3">
        <v>43724</v>
      </c>
      <c r="B1176" s="2">
        <v>6.9417999999999997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7.4866463232690266E-3</v>
      </c>
      <c r="G1176" s="2">
        <f t="shared" si="165"/>
        <v>1.9635493202930971E-2</v>
      </c>
      <c r="H1176" s="2">
        <f t="shared" si="166"/>
        <v>0.38128129738811462</v>
      </c>
      <c r="I1176" s="2">
        <f t="shared" si="167"/>
        <v>27.603450369529</v>
      </c>
    </row>
    <row r="1177" spans="1:9" ht="13.5" x14ac:dyDescent="0.25">
      <c r="A1177" s="3">
        <v>43725</v>
      </c>
      <c r="B1177" s="2">
        <v>7.0170000000000003</v>
      </c>
      <c r="C1177" s="2">
        <f t="shared" si="162"/>
        <v>7.52000000000006E-2</v>
      </c>
      <c r="D1177" s="2">
        <f t="shared" si="163"/>
        <v>7.52000000000006E-2</v>
      </c>
      <c r="E1177" s="2">
        <f t="shared" si="164"/>
        <v>0</v>
      </c>
      <c r="F1177" s="2">
        <f t="shared" si="165"/>
        <v>1.2323314443035567E-2</v>
      </c>
      <c r="G1177" s="2">
        <f t="shared" si="165"/>
        <v>1.8232957974150189E-2</v>
      </c>
      <c r="H1177" s="2">
        <f t="shared" si="166"/>
        <v>0.67588125089231099</v>
      </c>
      <c r="I1177" s="2">
        <f t="shared" si="167"/>
        <v>40.329901091288107</v>
      </c>
    </row>
    <row r="1178" spans="1:9" ht="13.5" x14ac:dyDescent="0.25">
      <c r="A1178" s="3">
        <v>43726</v>
      </c>
      <c r="B1178" s="2">
        <v>7.0170000000000003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1.1443077697104455E-2</v>
      </c>
      <c r="G1178" s="2">
        <f t="shared" si="165"/>
        <v>1.6930603833139459E-2</v>
      </c>
      <c r="H1178" s="2">
        <f t="shared" si="166"/>
        <v>0.6758812508923111</v>
      </c>
      <c r="I1178" s="2">
        <f t="shared" si="167"/>
        <v>40.329901091288114</v>
      </c>
    </row>
    <row r="1179" spans="1:9" ht="13.5" x14ac:dyDescent="0.25">
      <c r="A1179" s="3">
        <v>43727</v>
      </c>
      <c r="B1179" s="2">
        <v>6.9591000000000003</v>
      </c>
      <c r="C1179" s="2">
        <f t="shared" si="162"/>
        <v>-5.7900000000000063E-2</v>
      </c>
      <c r="D1179" s="2">
        <f t="shared" si="163"/>
        <v>0</v>
      </c>
      <c r="E1179" s="2">
        <f t="shared" si="164"/>
        <v>5.7900000000000063E-2</v>
      </c>
      <c r="F1179" s="2">
        <f t="shared" si="165"/>
        <v>1.0625715004454138E-2</v>
      </c>
      <c r="G1179" s="2">
        <f t="shared" si="165"/>
        <v>1.98569892736295E-2</v>
      </c>
      <c r="H1179" s="2">
        <f t="shared" si="166"/>
        <v>0.5351120886470595</v>
      </c>
      <c r="I1179" s="2">
        <f t="shared" si="167"/>
        <v>34.858176976423252</v>
      </c>
    </row>
    <row r="1180" spans="1:9" ht="13.5" x14ac:dyDescent="0.25">
      <c r="A1180" s="3">
        <v>43728</v>
      </c>
      <c r="B1180" s="2">
        <v>6.9996</v>
      </c>
      <c r="C1180" s="2">
        <f t="shared" si="162"/>
        <v>4.0499999999999758E-2</v>
      </c>
      <c r="D1180" s="2">
        <f t="shared" si="163"/>
        <v>4.0499999999999758E-2</v>
      </c>
      <c r="E1180" s="2">
        <f t="shared" si="164"/>
        <v>0</v>
      </c>
      <c r="F1180" s="2">
        <f t="shared" si="165"/>
        <v>1.2759592504135968E-2</v>
      </c>
      <c r="G1180" s="2">
        <f t="shared" si="165"/>
        <v>1.8438632896941677E-2</v>
      </c>
      <c r="H1180" s="2">
        <f t="shared" si="166"/>
        <v>0.6920031748260651</v>
      </c>
      <c r="I1180" s="2">
        <f t="shared" si="167"/>
        <v>40.898456050308639</v>
      </c>
    </row>
    <row r="1181" spans="1:9" ht="13.5" x14ac:dyDescent="0.25">
      <c r="A1181" s="3">
        <v>43731</v>
      </c>
      <c r="B1181" s="2">
        <v>6.9938000000000002</v>
      </c>
      <c r="C1181" s="2">
        <f t="shared" si="162"/>
        <v>-5.7999999999998053E-3</v>
      </c>
      <c r="D1181" s="2">
        <f t="shared" si="163"/>
        <v>0</v>
      </c>
      <c r="E1181" s="2">
        <f t="shared" si="164"/>
        <v>5.7999999999998053E-3</v>
      </c>
      <c r="F1181" s="2">
        <f t="shared" ref="F1181:G1196" si="168">((F1180*13)+D1181)/14</f>
        <v>1.1848193039554826E-2</v>
      </c>
      <c r="G1181" s="2">
        <f t="shared" si="168"/>
        <v>1.753587340430297E-2</v>
      </c>
      <c r="H1181" s="2">
        <f t="shared" si="166"/>
        <v>0.67565457199568424</v>
      </c>
      <c r="I1181" s="2">
        <f t="shared" si="167"/>
        <v>40.321829050422245</v>
      </c>
    </row>
    <row r="1182" spans="1:9" ht="13.5" x14ac:dyDescent="0.25">
      <c r="A1182" s="3">
        <v>43732</v>
      </c>
      <c r="B1182" s="2">
        <v>6.9938000000000002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1.1001893536729481E-2</v>
      </c>
      <c r="G1182" s="2">
        <f t="shared" si="168"/>
        <v>1.628331101828133E-2</v>
      </c>
      <c r="H1182" s="2">
        <f t="shared" si="166"/>
        <v>0.67565457199568424</v>
      </c>
      <c r="I1182" s="2">
        <f t="shared" si="167"/>
        <v>40.321829050422245</v>
      </c>
    </row>
    <row r="1183" spans="1:9" ht="13.5" x14ac:dyDescent="0.25">
      <c r="A1183" s="3">
        <v>43733</v>
      </c>
      <c r="B1183" s="2">
        <v>7.0458999999999996</v>
      </c>
      <c r="C1183" s="2">
        <f t="shared" si="162"/>
        <v>5.2099999999999369E-2</v>
      </c>
      <c r="D1183" s="2">
        <f t="shared" si="163"/>
        <v>5.2099999999999369E-2</v>
      </c>
      <c r="E1183" s="2">
        <f t="shared" si="164"/>
        <v>0</v>
      </c>
      <c r="F1183" s="2">
        <f t="shared" si="168"/>
        <v>1.3937472569820187E-2</v>
      </c>
      <c r="G1183" s="2">
        <f t="shared" si="168"/>
        <v>1.5120217374118379E-2</v>
      </c>
      <c r="H1183" s="2">
        <f t="shared" si="166"/>
        <v>0.92177726185850195</v>
      </c>
      <c r="I1183" s="2">
        <f t="shared" si="167"/>
        <v>47.964833394223568</v>
      </c>
    </row>
    <row r="1184" spans="1:9" ht="13.5" x14ac:dyDescent="0.25">
      <c r="A1184" s="3">
        <v>43734</v>
      </c>
      <c r="B1184" s="2">
        <v>7.0285000000000002</v>
      </c>
      <c r="C1184" s="2">
        <f t="shared" si="162"/>
        <v>-1.7399999999999416E-2</v>
      </c>
      <c r="D1184" s="2">
        <f t="shared" si="163"/>
        <v>0</v>
      </c>
      <c r="E1184" s="2">
        <f t="shared" si="164"/>
        <v>1.7399999999999416E-2</v>
      </c>
      <c r="F1184" s="2">
        <f t="shared" si="168"/>
        <v>1.2941938814833031E-2</v>
      </c>
      <c r="G1184" s="2">
        <f t="shared" si="168"/>
        <v>1.528305899025274E-2</v>
      </c>
      <c r="H1184" s="2">
        <f t="shared" si="166"/>
        <v>0.84681599561234222</v>
      </c>
      <c r="I1184" s="2">
        <f t="shared" si="167"/>
        <v>45.852754016870342</v>
      </c>
    </row>
    <row r="1185" spans="1:9" ht="13.5" x14ac:dyDescent="0.25">
      <c r="A1185" s="3">
        <v>43735</v>
      </c>
      <c r="B1185" s="2">
        <v>7.0111999999999997</v>
      </c>
      <c r="C1185" s="2">
        <f t="shared" si="162"/>
        <v>-1.7300000000000537E-2</v>
      </c>
      <c r="D1185" s="2">
        <f t="shared" si="163"/>
        <v>0</v>
      </c>
      <c r="E1185" s="2">
        <f t="shared" si="164"/>
        <v>1.7300000000000537E-2</v>
      </c>
      <c r="F1185" s="2">
        <f t="shared" si="168"/>
        <v>1.2017514613773529E-2</v>
      </c>
      <c r="G1185" s="2">
        <f t="shared" si="168"/>
        <v>1.5427126205234726E-2</v>
      </c>
      <c r="H1185" s="2">
        <f t="shared" si="166"/>
        <v>0.77898595330708775</v>
      </c>
      <c r="I1185" s="2">
        <f t="shared" si="167"/>
        <v>43.788201467188287</v>
      </c>
    </row>
    <row r="1186" spans="1:9" ht="13.5" x14ac:dyDescent="0.25">
      <c r="A1186" s="3">
        <v>43738</v>
      </c>
      <c r="B1186" s="2">
        <v>6.9417999999999997</v>
      </c>
      <c r="C1186" s="2">
        <f t="shared" si="162"/>
        <v>-6.9399999999999906E-2</v>
      </c>
      <c r="D1186" s="2">
        <f t="shared" si="163"/>
        <v>0</v>
      </c>
      <c r="E1186" s="2">
        <f t="shared" si="164"/>
        <v>6.9399999999999906E-2</v>
      </c>
      <c r="F1186" s="2">
        <f t="shared" si="168"/>
        <v>1.1159120712789706E-2</v>
      </c>
      <c r="G1186" s="2">
        <f t="shared" si="168"/>
        <v>1.9282331476289383E-2</v>
      </c>
      <c r="H1186" s="2">
        <f t="shared" si="166"/>
        <v>0.57872258479279726</v>
      </c>
      <c r="I1186" s="2">
        <f t="shared" si="167"/>
        <v>36.657649061804797</v>
      </c>
    </row>
    <row r="1187" spans="1:9" ht="13.5" x14ac:dyDescent="0.25">
      <c r="A1187" s="3">
        <v>43739</v>
      </c>
      <c r="B1187" s="2">
        <v>6.9417999999999997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1.0362040661876156E-2</v>
      </c>
      <c r="G1187" s="2">
        <f t="shared" si="168"/>
        <v>1.7905022085125854E-2</v>
      </c>
      <c r="H1187" s="2">
        <f t="shared" si="166"/>
        <v>0.57872258479279737</v>
      </c>
      <c r="I1187" s="2">
        <f t="shared" si="167"/>
        <v>36.657649061804797</v>
      </c>
    </row>
    <row r="1188" spans="1:9" ht="13.5" x14ac:dyDescent="0.25">
      <c r="A1188" s="3">
        <v>43740</v>
      </c>
      <c r="B1188" s="2">
        <v>6.9649000000000001</v>
      </c>
      <c r="C1188" s="2">
        <f t="shared" si="162"/>
        <v>2.3100000000000342E-2</v>
      </c>
      <c r="D1188" s="2">
        <f t="shared" si="163"/>
        <v>2.3100000000000342E-2</v>
      </c>
      <c r="E1188" s="2">
        <f t="shared" si="164"/>
        <v>0</v>
      </c>
      <c r="F1188" s="2">
        <f t="shared" si="168"/>
        <v>1.1271894900313597E-2</v>
      </c>
      <c r="G1188" s="2">
        <f t="shared" si="168"/>
        <v>1.6626091936188293E-2</v>
      </c>
      <c r="H1188" s="2">
        <f t="shared" si="166"/>
        <v>0.67796418686818583</v>
      </c>
      <c r="I1188" s="2">
        <f t="shared" si="167"/>
        <v>40.403972395475449</v>
      </c>
    </row>
    <row r="1189" spans="1:9" ht="13.5" x14ac:dyDescent="0.25">
      <c r="A1189" s="3">
        <v>43741</v>
      </c>
      <c r="B1189" s="2">
        <v>6.9649000000000001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1.0466759550291197E-2</v>
      </c>
      <c r="G1189" s="2">
        <f t="shared" si="168"/>
        <v>1.5438513940746272E-2</v>
      </c>
      <c r="H1189" s="2">
        <f t="shared" si="166"/>
        <v>0.67796418686818583</v>
      </c>
      <c r="I1189" s="2">
        <f t="shared" si="167"/>
        <v>40.403972395475449</v>
      </c>
    </row>
    <row r="1190" spans="1:9" ht="13.5" x14ac:dyDescent="0.25">
      <c r="A1190" s="3">
        <v>43742</v>
      </c>
      <c r="B1190" s="2">
        <v>6.9649000000000001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9.7191338681275417E-3</v>
      </c>
      <c r="G1190" s="2">
        <f t="shared" si="168"/>
        <v>1.4335762944978681E-2</v>
      </c>
      <c r="H1190" s="2">
        <f t="shared" si="166"/>
        <v>0.67796418686818594</v>
      </c>
      <c r="I1190" s="2">
        <f t="shared" si="167"/>
        <v>40.403972395475456</v>
      </c>
    </row>
    <row r="1191" spans="1:9" ht="13.5" x14ac:dyDescent="0.25">
      <c r="A1191" s="3">
        <v>43745</v>
      </c>
      <c r="B1191" s="2">
        <v>6.9417999999999997</v>
      </c>
      <c r="C1191" s="2">
        <f t="shared" si="162"/>
        <v>-2.3100000000000342E-2</v>
      </c>
      <c r="D1191" s="2">
        <f t="shared" si="163"/>
        <v>0</v>
      </c>
      <c r="E1191" s="2">
        <f t="shared" si="164"/>
        <v>2.3100000000000342E-2</v>
      </c>
      <c r="F1191" s="2">
        <f t="shared" si="168"/>
        <v>9.024910020404146E-3</v>
      </c>
      <c r="G1191" s="2">
        <f t="shared" si="168"/>
        <v>1.4961779877480227E-2</v>
      </c>
      <c r="H1191" s="2">
        <f t="shared" si="166"/>
        <v>0.60319762049086278</v>
      </c>
      <c r="I1191" s="2">
        <f t="shared" si="167"/>
        <v>37.624657919974794</v>
      </c>
    </row>
    <row r="1192" spans="1:9" ht="13.5" x14ac:dyDescent="0.25">
      <c r="A1192" s="3">
        <v>43746</v>
      </c>
      <c r="B1192" s="2">
        <v>6.9649000000000001</v>
      </c>
      <c r="C1192" s="2">
        <f t="shared" si="162"/>
        <v>2.3100000000000342E-2</v>
      </c>
      <c r="D1192" s="2">
        <f t="shared" si="163"/>
        <v>2.3100000000000342E-2</v>
      </c>
      <c r="E1192" s="2">
        <f t="shared" si="164"/>
        <v>0</v>
      </c>
      <c r="F1192" s="2">
        <f t="shared" si="168"/>
        <v>1.0030273590375302E-2</v>
      </c>
      <c r="G1192" s="2">
        <f t="shared" si="168"/>
        <v>1.3893081314803069E-2</v>
      </c>
      <c r="H1192" s="2">
        <f t="shared" si="166"/>
        <v>0.7219617709779077</v>
      </c>
      <c r="I1192" s="2">
        <f t="shared" si="167"/>
        <v>41.926701460271282</v>
      </c>
    </row>
    <row r="1193" spans="1:9" ht="13.5" x14ac:dyDescent="0.25">
      <c r="A1193" s="3">
        <v>43747</v>
      </c>
      <c r="B1193" s="2">
        <v>6.9417999999999997</v>
      </c>
      <c r="C1193" s="2">
        <f t="shared" si="162"/>
        <v>-2.3100000000000342E-2</v>
      </c>
      <c r="D1193" s="2">
        <f t="shared" si="163"/>
        <v>0</v>
      </c>
      <c r="E1193" s="2">
        <f t="shared" si="164"/>
        <v>2.3100000000000342E-2</v>
      </c>
      <c r="F1193" s="2">
        <f t="shared" si="168"/>
        <v>9.3138254767770653E-3</v>
      </c>
      <c r="G1193" s="2">
        <f t="shared" si="168"/>
        <v>1.4550718363745732E-2</v>
      </c>
      <c r="H1193" s="2">
        <f t="shared" si="166"/>
        <v>0.64009385955700993</v>
      </c>
      <c r="I1193" s="2">
        <f t="shared" si="167"/>
        <v>39.027879765972628</v>
      </c>
    </row>
    <row r="1194" spans="1:9" ht="13.5" x14ac:dyDescent="0.25">
      <c r="A1194" s="3">
        <v>43748</v>
      </c>
      <c r="B1194" s="2">
        <v>6.9417999999999997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8.648552228435847E-3</v>
      </c>
      <c r="G1194" s="2">
        <f t="shared" si="168"/>
        <v>1.3511381337763893E-2</v>
      </c>
      <c r="H1194" s="2">
        <f t="shared" si="166"/>
        <v>0.64009385955701004</v>
      </c>
      <c r="I1194" s="2">
        <f t="shared" si="167"/>
        <v>39.027879765972642</v>
      </c>
    </row>
    <row r="1195" spans="1:9" ht="13.5" x14ac:dyDescent="0.25">
      <c r="A1195" s="3">
        <v>43749</v>
      </c>
      <c r="B1195" s="2">
        <v>6.9417999999999997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8.0307984978332855E-3</v>
      </c>
      <c r="G1195" s="2">
        <f t="shared" si="168"/>
        <v>1.2546282670780758E-2</v>
      </c>
      <c r="H1195" s="2">
        <f t="shared" si="166"/>
        <v>0.64009385955700993</v>
      </c>
      <c r="I1195" s="2">
        <f t="shared" si="167"/>
        <v>39.027879765972628</v>
      </c>
    </row>
    <row r="1196" spans="1:9" ht="13.5" x14ac:dyDescent="0.25">
      <c r="A1196" s="3">
        <v>43752</v>
      </c>
      <c r="B1196" s="2">
        <v>6.9417999999999997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7.4571700337023369E-3</v>
      </c>
      <c r="G1196" s="2">
        <f t="shared" si="168"/>
        <v>1.1650119622867846E-2</v>
      </c>
      <c r="H1196" s="2">
        <f t="shared" si="166"/>
        <v>0.64009385955700993</v>
      </c>
      <c r="I1196" s="2">
        <f t="shared" si="167"/>
        <v>39.027879765972628</v>
      </c>
    </row>
    <row r="1197" spans="1:9" ht="13.5" x14ac:dyDescent="0.25">
      <c r="A1197" s="3">
        <v>43754</v>
      </c>
      <c r="B1197" s="2">
        <v>6.9417999999999997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6.9245150312950273E-3</v>
      </c>
      <c r="G1197" s="2">
        <f t="shared" si="169"/>
        <v>1.0817968221234429E-2</v>
      </c>
      <c r="H1197" s="2">
        <f t="shared" si="166"/>
        <v>0.64009385955700993</v>
      </c>
      <c r="I1197" s="2">
        <f t="shared" si="167"/>
        <v>39.027879765972628</v>
      </c>
    </row>
    <row r="1198" spans="1:9" ht="13.5" x14ac:dyDescent="0.25">
      <c r="A1198" s="3">
        <v>43755</v>
      </c>
      <c r="B1198" s="2">
        <v>6.9417999999999997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6.429906814773954E-3</v>
      </c>
      <c r="G1198" s="2">
        <f t="shared" si="169"/>
        <v>1.0045256205431969E-2</v>
      </c>
      <c r="H1198" s="2">
        <f t="shared" si="166"/>
        <v>0.64009385955701004</v>
      </c>
      <c r="I1198" s="2">
        <f t="shared" si="167"/>
        <v>39.027879765972642</v>
      </c>
    </row>
    <row r="1199" spans="1:9" ht="13.5" x14ac:dyDescent="0.25">
      <c r="A1199" s="3">
        <v>43756</v>
      </c>
      <c r="B1199" s="2">
        <v>6.9417999999999997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5.9706277565758142E-3</v>
      </c>
      <c r="G1199" s="2">
        <f t="shared" si="169"/>
        <v>9.3277379050439712E-3</v>
      </c>
      <c r="H1199" s="2">
        <f t="shared" si="166"/>
        <v>0.64009385955701004</v>
      </c>
      <c r="I1199" s="2">
        <f t="shared" si="167"/>
        <v>39.027879765972642</v>
      </c>
    </row>
    <row r="1200" spans="1:9" ht="13.5" x14ac:dyDescent="0.25">
      <c r="A1200" s="3">
        <v>43759</v>
      </c>
      <c r="B1200" s="2">
        <v>6.9417999999999997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5.5441543453918279E-3</v>
      </c>
      <c r="G1200" s="2">
        <f t="shared" si="169"/>
        <v>8.6614709118265441E-3</v>
      </c>
      <c r="H1200" s="2">
        <f t="shared" si="166"/>
        <v>0.64009385955701004</v>
      </c>
      <c r="I1200" s="2">
        <f t="shared" si="167"/>
        <v>39.027879765972642</v>
      </c>
    </row>
    <row r="1201" spans="1:9" ht="13.5" x14ac:dyDescent="0.25">
      <c r="A1201" s="3">
        <v>43760</v>
      </c>
      <c r="B1201" s="2">
        <v>6.9417999999999997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5.1481433207209836E-3</v>
      </c>
      <c r="G1201" s="2">
        <f t="shared" si="169"/>
        <v>8.0427944181246484E-3</v>
      </c>
      <c r="H1201" s="2">
        <f t="shared" si="166"/>
        <v>0.64009385955701015</v>
      </c>
      <c r="I1201" s="2">
        <f t="shared" si="167"/>
        <v>39.027879765972649</v>
      </c>
    </row>
    <row r="1202" spans="1:9" ht="13.5" x14ac:dyDescent="0.25">
      <c r="A1202" s="3">
        <v>43761</v>
      </c>
      <c r="B1202" s="2">
        <v>6.9417999999999997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4.7804187978123412E-3</v>
      </c>
      <c r="G1202" s="2">
        <f t="shared" si="169"/>
        <v>7.468309102544317E-3</v>
      </c>
      <c r="H1202" s="2">
        <f t="shared" si="166"/>
        <v>0.64009385955700993</v>
      </c>
      <c r="I1202" s="2">
        <f t="shared" si="167"/>
        <v>39.027879765972628</v>
      </c>
    </row>
    <row r="1203" spans="1:9" ht="13.5" x14ac:dyDescent="0.25">
      <c r="A1203" s="3">
        <v>43762</v>
      </c>
      <c r="B1203" s="2">
        <v>7.0458999999999996</v>
      </c>
      <c r="C1203" s="2">
        <f t="shared" si="162"/>
        <v>0.10409999999999986</v>
      </c>
      <c r="D1203" s="2">
        <f t="shared" si="163"/>
        <v>0.10409999999999986</v>
      </c>
      <c r="E1203" s="2">
        <f t="shared" si="164"/>
        <v>0</v>
      </c>
      <c r="F1203" s="2">
        <f t="shared" si="169"/>
        <v>1.1874674597968593E-2</v>
      </c>
      <c r="G1203" s="2">
        <f t="shared" si="169"/>
        <v>6.93485845236258E-3</v>
      </c>
      <c r="H1203" s="2">
        <f t="shared" si="166"/>
        <v>1.7123167948616322</v>
      </c>
      <c r="I1203" s="2">
        <f t="shared" si="167"/>
        <v>63.131150391633561</v>
      </c>
    </row>
    <row r="1204" spans="1:9" ht="13.5" x14ac:dyDescent="0.25">
      <c r="A1204" s="3">
        <v>43763</v>
      </c>
      <c r="B1204" s="2">
        <v>7.0285000000000002</v>
      </c>
      <c r="C1204" s="2">
        <f t="shared" si="162"/>
        <v>-1.7399999999999416E-2</v>
      </c>
      <c r="D1204" s="2">
        <f t="shared" si="163"/>
        <v>0</v>
      </c>
      <c r="E1204" s="2">
        <f t="shared" si="164"/>
        <v>1.7399999999999416E-2</v>
      </c>
      <c r="F1204" s="2">
        <f t="shared" si="169"/>
        <v>1.1026483555256551E-2</v>
      </c>
      <c r="G1204" s="2">
        <f t="shared" si="169"/>
        <v>7.6823685629080684E-3</v>
      </c>
      <c r="H1204" s="2">
        <f t="shared" si="166"/>
        <v>1.4352973910278795</v>
      </c>
      <c r="I1204" s="2">
        <f t="shared" si="167"/>
        <v>58.937253261790573</v>
      </c>
    </row>
    <row r="1205" spans="1:9" ht="13.5" x14ac:dyDescent="0.25">
      <c r="A1205" s="3">
        <v>43766</v>
      </c>
      <c r="B1205" s="2">
        <v>6.9474999999999998</v>
      </c>
      <c r="C1205" s="2">
        <f t="shared" si="162"/>
        <v>-8.1000000000000405E-2</v>
      </c>
      <c r="D1205" s="2">
        <f t="shared" si="163"/>
        <v>0</v>
      </c>
      <c r="E1205" s="2">
        <f t="shared" si="164"/>
        <v>8.1000000000000405E-2</v>
      </c>
      <c r="F1205" s="2">
        <f t="shared" si="169"/>
        <v>1.023887758702394E-2</v>
      </c>
      <c r="G1205" s="2">
        <f t="shared" si="169"/>
        <v>1.2919342236986094E-2</v>
      </c>
      <c r="H1205" s="2">
        <f t="shared" si="166"/>
        <v>0.79252313308270483</v>
      </c>
      <c r="I1205" s="2">
        <f t="shared" si="167"/>
        <v>44.212714383203377</v>
      </c>
    </row>
    <row r="1206" spans="1:9" ht="13.5" x14ac:dyDescent="0.25">
      <c r="A1206" s="3">
        <v>43767</v>
      </c>
      <c r="B1206" s="2">
        <v>7.0458999999999996</v>
      </c>
      <c r="C1206" s="2">
        <f t="shared" si="162"/>
        <v>9.8399999999999821E-2</v>
      </c>
      <c r="D1206" s="2">
        <f t="shared" si="163"/>
        <v>9.8399999999999821E-2</v>
      </c>
      <c r="E1206" s="2">
        <f t="shared" si="164"/>
        <v>0</v>
      </c>
      <c r="F1206" s="2">
        <f t="shared" si="169"/>
        <v>1.6536100616522217E-2</v>
      </c>
      <c r="G1206" s="2">
        <f t="shared" si="169"/>
        <v>1.1996532077201373E-2</v>
      </c>
      <c r="H1206" s="2">
        <f t="shared" si="166"/>
        <v>1.3784067353888043</v>
      </c>
      <c r="I1206" s="2">
        <f t="shared" si="167"/>
        <v>57.955046749540614</v>
      </c>
    </row>
    <row r="1207" spans="1:9" ht="13.5" x14ac:dyDescent="0.25">
      <c r="A1207" s="3">
        <v>43768</v>
      </c>
      <c r="B1207" s="2">
        <v>6.9996</v>
      </c>
      <c r="C1207" s="2">
        <f t="shared" si="162"/>
        <v>-4.6299999999999564E-2</v>
      </c>
      <c r="D1207" s="2">
        <f t="shared" si="163"/>
        <v>0</v>
      </c>
      <c r="E1207" s="2">
        <f t="shared" si="164"/>
        <v>4.6299999999999564E-2</v>
      </c>
      <c r="F1207" s="2">
        <f t="shared" si="169"/>
        <v>1.5354950572484915E-2</v>
      </c>
      <c r="G1207" s="2">
        <f t="shared" si="169"/>
        <v>1.4446779785972672E-2</v>
      </c>
      <c r="H1207" s="2">
        <f t="shared" si="166"/>
        <v>1.0628631985789694</v>
      </c>
      <c r="I1207" s="2">
        <f t="shared" si="167"/>
        <v>51.523688013395009</v>
      </c>
    </row>
    <row r="1208" spans="1:9" ht="13.5" x14ac:dyDescent="0.25">
      <c r="A1208" s="3">
        <v>43769</v>
      </c>
      <c r="B1208" s="2">
        <v>7.0458999999999996</v>
      </c>
      <c r="C1208" s="2">
        <f t="shared" si="162"/>
        <v>4.6299999999999564E-2</v>
      </c>
      <c r="D1208" s="2">
        <f t="shared" si="163"/>
        <v>4.6299999999999564E-2</v>
      </c>
      <c r="E1208" s="2">
        <f t="shared" si="164"/>
        <v>0</v>
      </c>
      <c r="F1208" s="2">
        <f t="shared" si="169"/>
        <v>1.7565311245878817E-2</v>
      </c>
      <c r="G1208" s="2">
        <f t="shared" si="169"/>
        <v>1.3414866944117481E-2</v>
      </c>
      <c r="H1208" s="2">
        <f t="shared" si="166"/>
        <v>1.309391387857286</v>
      </c>
      <c r="I1208" s="2">
        <f t="shared" si="167"/>
        <v>56.698548143118074</v>
      </c>
    </row>
    <row r="1209" spans="1:9" ht="13.5" x14ac:dyDescent="0.25">
      <c r="A1209" s="3">
        <v>43770</v>
      </c>
      <c r="B1209" s="2">
        <v>6.9996</v>
      </c>
      <c r="C1209" s="2">
        <f t="shared" si="162"/>
        <v>-4.6299999999999564E-2</v>
      </c>
      <c r="D1209" s="2">
        <f t="shared" si="163"/>
        <v>0</v>
      </c>
      <c r="E1209" s="2">
        <f t="shared" si="164"/>
        <v>4.6299999999999564E-2</v>
      </c>
      <c r="F1209" s="2">
        <f t="shared" si="169"/>
        <v>1.6310646156887473E-2</v>
      </c>
      <c r="G1209" s="2">
        <f t="shared" si="169"/>
        <v>1.5763805019537631E-2</v>
      </c>
      <c r="H1209" s="2">
        <f t="shared" si="166"/>
        <v>1.0346896664017404</v>
      </c>
      <c r="I1209" s="2">
        <f t="shared" si="167"/>
        <v>50.852455953715229</v>
      </c>
    </row>
    <row r="1210" spans="1:9" ht="13.5" x14ac:dyDescent="0.25">
      <c r="A1210" s="3">
        <v>43773</v>
      </c>
      <c r="B1210" s="2">
        <v>6.9417999999999997</v>
      </c>
      <c r="C1210" s="2">
        <f t="shared" si="162"/>
        <v>-5.7800000000000296E-2</v>
      </c>
      <c r="D1210" s="2">
        <f t="shared" si="163"/>
        <v>0</v>
      </c>
      <c r="E1210" s="2">
        <f t="shared" si="164"/>
        <v>5.7800000000000296E-2</v>
      </c>
      <c r="F1210" s="2">
        <f t="shared" si="169"/>
        <v>1.5145600002824083E-2</v>
      </c>
      <c r="G1210" s="2">
        <f t="shared" si="169"/>
        <v>1.8766390375284964E-2</v>
      </c>
      <c r="H1210" s="2">
        <f t="shared" si="166"/>
        <v>0.80705983942285442</v>
      </c>
      <c r="I1210" s="2">
        <f t="shared" si="167"/>
        <v>44.661489443571291</v>
      </c>
    </row>
    <row r="1211" spans="1:9" ht="13.5" x14ac:dyDescent="0.25">
      <c r="A1211" s="3">
        <v>43774</v>
      </c>
      <c r="B1211" s="2">
        <v>6.9417999999999997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1.4063771431193792E-2</v>
      </c>
      <c r="G1211" s="2">
        <f t="shared" si="169"/>
        <v>1.7425933919907467E-2</v>
      </c>
      <c r="H1211" s="2">
        <f t="shared" si="166"/>
        <v>0.80705983942285442</v>
      </c>
      <c r="I1211" s="2">
        <f t="shared" si="167"/>
        <v>44.661489443571291</v>
      </c>
    </row>
    <row r="1212" spans="1:9" ht="13.5" x14ac:dyDescent="0.25">
      <c r="A1212" s="3">
        <v>43775</v>
      </c>
      <c r="B1212" s="2">
        <v>6.9417999999999997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1.3059216328965664E-2</v>
      </c>
      <c r="G1212" s="2">
        <f t="shared" si="169"/>
        <v>1.6181224354199792E-2</v>
      </c>
      <c r="H1212" s="2">
        <f t="shared" si="166"/>
        <v>0.80705983942285431</v>
      </c>
      <c r="I1212" s="2">
        <f t="shared" si="167"/>
        <v>44.661489443571284</v>
      </c>
    </row>
    <row r="1213" spans="1:9" ht="13.5" x14ac:dyDescent="0.25">
      <c r="A1213" s="3">
        <v>43776</v>
      </c>
      <c r="B1213" s="2">
        <v>6.9417999999999997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1.2126415162610973E-2</v>
      </c>
      <c r="G1213" s="2">
        <f t="shared" si="170"/>
        <v>1.5025422614614092E-2</v>
      </c>
      <c r="H1213" s="2">
        <f t="shared" si="166"/>
        <v>0.80705983942285431</v>
      </c>
      <c r="I1213" s="2">
        <f t="shared" si="167"/>
        <v>44.661489443571284</v>
      </c>
    </row>
    <row r="1214" spans="1:9" ht="13.5" x14ac:dyDescent="0.25">
      <c r="A1214" s="3">
        <v>43777</v>
      </c>
      <c r="B1214" s="2">
        <v>6.9302000000000001</v>
      </c>
      <c r="C1214" s="2">
        <f t="shared" si="162"/>
        <v>-1.1599999999999611E-2</v>
      </c>
      <c r="D1214" s="2">
        <f t="shared" si="163"/>
        <v>0</v>
      </c>
      <c r="E1214" s="2">
        <f t="shared" si="164"/>
        <v>1.1599999999999611E-2</v>
      </c>
      <c r="F1214" s="2">
        <f t="shared" si="170"/>
        <v>1.1260242650995903E-2</v>
      </c>
      <c r="G1214" s="2">
        <f t="shared" si="170"/>
        <v>1.4780749570713058E-2</v>
      </c>
      <c r="H1214" s="2">
        <f t="shared" si="166"/>
        <v>0.76181810652601989</v>
      </c>
      <c r="I1214" s="2">
        <f t="shared" si="167"/>
        <v>43.240451650720324</v>
      </c>
    </row>
    <row r="1215" spans="1:9" ht="13.5" x14ac:dyDescent="0.25">
      <c r="A1215" s="3">
        <v>43780</v>
      </c>
      <c r="B1215" s="2">
        <v>6.9417999999999997</v>
      </c>
      <c r="C1215" s="2">
        <f t="shared" si="162"/>
        <v>1.1599999999999611E-2</v>
      </c>
      <c r="D1215" s="2">
        <f t="shared" si="163"/>
        <v>1.1599999999999611E-2</v>
      </c>
      <c r="E1215" s="2">
        <f t="shared" si="164"/>
        <v>0</v>
      </c>
      <c r="F1215" s="2">
        <f t="shared" si="170"/>
        <v>1.1284511033067598E-2</v>
      </c>
      <c r="G1215" s="2">
        <f t="shared" si="170"/>
        <v>1.3724981744233552E-2</v>
      </c>
      <c r="H1215" s="2">
        <f t="shared" si="166"/>
        <v>0.82218768981668777</v>
      </c>
      <c r="I1215" s="2">
        <f t="shared" si="167"/>
        <v>45.120911221796256</v>
      </c>
    </row>
    <row r="1216" spans="1:9" ht="13.5" x14ac:dyDescent="0.25">
      <c r="A1216" s="3">
        <v>43781</v>
      </c>
      <c r="B1216" s="2">
        <v>6.9417999999999997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1.0478474530705625E-2</v>
      </c>
      <c r="G1216" s="2">
        <f t="shared" si="170"/>
        <v>1.2744625905359727E-2</v>
      </c>
      <c r="H1216" s="2">
        <f t="shared" si="166"/>
        <v>0.82218768981668766</v>
      </c>
      <c r="I1216" s="2">
        <f t="shared" si="167"/>
        <v>45.120911221796256</v>
      </c>
    </row>
    <row r="1217" spans="1:9" ht="13.5" x14ac:dyDescent="0.25">
      <c r="A1217" s="3">
        <v>43782</v>
      </c>
      <c r="B1217" s="2">
        <v>6.9302000000000001</v>
      </c>
      <c r="C1217" s="2">
        <f t="shared" si="162"/>
        <v>-1.1599999999999611E-2</v>
      </c>
      <c r="D1217" s="2">
        <f t="shared" si="163"/>
        <v>0</v>
      </c>
      <c r="E1217" s="2">
        <f t="shared" si="164"/>
        <v>1.1599999999999611E-2</v>
      </c>
      <c r="F1217" s="2">
        <f t="shared" si="170"/>
        <v>9.7300120642266515E-3</v>
      </c>
      <c r="G1217" s="2">
        <f t="shared" si="170"/>
        <v>1.266286691211972E-2</v>
      </c>
      <c r="H1217" s="2">
        <f t="shared" si="166"/>
        <v>0.76838934909076451</v>
      </c>
      <c r="I1217" s="2">
        <f t="shared" si="167"/>
        <v>43.45136717125331</v>
      </c>
    </row>
    <row r="1218" spans="1:9" ht="13.5" x14ac:dyDescent="0.25">
      <c r="A1218" s="3">
        <v>43783</v>
      </c>
      <c r="B1218" s="2">
        <v>6.9302000000000001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9.0350112024961769E-3</v>
      </c>
      <c r="G1218" s="2">
        <f t="shared" si="170"/>
        <v>1.1758376418396884E-2</v>
      </c>
      <c r="H1218" s="2">
        <f t="shared" si="166"/>
        <v>0.76838934909076451</v>
      </c>
      <c r="I1218" s="2">
        <f t="shared" si="167"/>
        <v>43.45136717125331</v>
      </c>
    </row>
    <row r="1219" spans="1:9" ht="13.5" x14ac:dyDescent="0.25">
      <c r="A1219" s="3">
        <v>43784</v>
      </c>
      <c r="B1219" s="2">
        <v>6.9185999999999996</v>
      </c>
      <c r="C1219" s="2">
        <f t="shared" ref="C1219:C1282" si="171">B1219-B1218</f>
        <v>-1.1600000000000499E-2</v>
      </c>
      <c r="D1219" s="2">
        <f t="shared" ref="D1219:D1282" si="172">IF(C1219&gt;0,C1219,0)</f>
        <v>0</v>
      </c>
      <c r="E1219" s="2">
        <f t="shared" ref="E1219:E1282" si="173">IF(C1219&lt;0,-C1219,0)</f>
        <v>1.1600000000000499E-2</v>
      </c>
      <c r="F1219" s="2">
        <f t="shared" si="170"/>
        <v>8.3896532594607363E-3</v>
      </c>
      <c r="G1219" s="2">
        <f t="shared" si="170"/>
        <v>1.1747063817082857E-2</v>
      </c>
      <c r="H1219" s="2">
        <f t="shared" si="166"/>
        <v>0.71419151118088808</v>
      </c>
      <c r="I1219" s="2">
        <f t="shared" si="167"/>
        <v>41.663460968190726</v>
      </c>
    </row>
    <row r="1220" spans="1:9" ht="13.5" x14ac:dyDescent="0.25">
      <c r="A1220" s="3">
        <v>43787</v>
      </c>
      <c r="B1220" s="2">
        <v>6.8261000000000003</v>
      </c>
      <c r="C1220" s="2">
        <f t="shared" si="171"/>
        <v>-9.2499999999999361E-2</v>
      </c>
      <c r="D1220" s="2">
        <f t="shared" si="172"/>
        <v>0</v>
      </c>
      <c r="E1220" s="2">
        <f t="shared" si="173"/>
        <v>9.2499999999999361E-2</v>
      </c>
      <c r="F1220" s="2">
        <f t="shared" si="170"/>
        <v>7.7903923123563978E-3</v>
      </c>
      <c r="G1220" s="2">
        <f t="shared" si="170"/>
        <v>1.7515130687291179E-2</v>
      </c>
      <c r="H1220" s="2">
        <f t="shared" si="166"/>
        <v>0.44478071282728343</v>
      </c>
      <c r="I1220" s="2">
        <f t="shared" si="167"/>
        <v>30.785344023377391</v>
      </c>
    </row>
    <row r="1221" spans="1:9" ht="13.5" x14ac:dyDescent="0.25">
      <c r="A1221" s="3">
        <v>43788</v>
      </c>
      <c r="B1221" s="2">
        <v>6.9013</v>
      </c>
      <c r="C1221" s="2">
        <f t="shared" si="171"/>
        <v>7.5199999999999712E-2</v>
      </c>
      <c r="D1221" s="2">
        <f t="shared" si="172"/>
        <v>7.5199999999999712E-2</v>
      </c>
      <c r="E1221" s="2">
        <f t="shared" si="173"/>
        <v>0</v>
      </c>
      <c r="F1221" s="2">
        <f t="shared" si="170"/>
        <v>1.2605364290045206E-2</v>
      </c>
      <c r="G1221" s="2">
        <f t="shared" si="170"/>
        <v>1.6264049923913237E-2</v>
      </c>
      <c r="H1221" s="2">
        <f t="shared" si="166"/>
        <v>0.77504461367346034</v>
      </c>
      <c r="I1221" s="2">
        <f t="shared" si="167"/>
        <v>43.663387821532162</v>
      </c>
    </row>
    <row r="1222" spans="1:9" ht="13.5" x14ac:dyDescent="0.25">
      <c r="A1222" s="3">
        <v>43789</v>
      </c>
      <c r="B1222" s="2">
        <v>6.8838999999999997</v>
      </c>
      <c r="C1222" s="2">
        <f t="shared" si="171"/>
        <v>-1.7400000000000304E-2</v>
      </c>
      <c r="D1222" s="2">
        <f t="shared" si="172"/>
        <v>0</v>
      </c>
      <c r="E1222" s="2">
        <f t="shared" si="173"/>
        <v>1.7400000000000304E-2</v>
      </c>
      <c r="F1222" s="2">
        <f t="shared" si="170"/>
        <v>1.1704981126470547E-2</v>
      </c>
      <c r="G1222" s="2">
        <f t="shared" si="170"/>
        <v>1.6345189215062315E-2</v>
      </c>
      <c r="H1222" s="2">
        <f t="shared" si="166"/>
        <v>0.71611169332223135</v>
      </c>
      <c r="I1222" s="2">
        <f t="shared" si="167"/>
        <v>41.728734563652218</v>
      </c>
    </row>
    <row r="1223" spans="1:9" ht="13.5" x14ac:dyDescent="0.25">
      <c r="A1223" s="3">
        <v>43790</v>
      </c>
      <c r="B1223" s="2">
        <v>6.8838999999999997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1.0868911046008364E-2</v>
      </c>
      <c r="G1223" s="2">
        <f t="shared" si="170"/>
        <v>1.5177675699700721E-2</v>
      </c>
      <c r="H1223" s="2">
        <f t="shared" si="166"/>
        <v>0.71611169332223124</v>
      </c>
      <c r="I1223" s="2">
        <f t="shared" si="167"/>
        <v>41.728734563652218</v>
      </c>
    </row>
    <row r="1224" spans="1:9" ht="13.5" x14ac:dyDescent="0.25">
      <c r="A1224" s="3">
        <v>43791</v>
      </c>
      <c r="B1224" s="2">
        <v>6.8838999999999997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1.0092560257007766E-2</v>
      </c>
      <c r="G1224" s="2">
        <f t="shared" si="170"/>
        <v>1.4093556006864955E-2</v>
      </c>
      <c r="H1224" s="2">
        <f t="shared" si="166"/>
        <v>0.71611169332223124</v>
      </c>
      <c r="I1224" s="2">
        <f t="shared" si="167"/>
        <v>41.728734563652218</v>
      </c>
    </row>
    <row r="1225" spans="1:9" ht="13.5" x14ac:dyDescent="0.25">
      <c r="A1225" s="3">
        <v>43794</v>
      </c>
      <c r="B1225" s="2">
        <v>6.8780999999999999</v>
      </c>
      <c r="C1225" s="2">
        <f t="shared" si="171"/>
        <v>-5.7999999999998053E-3</v>
      </c>
      <c r="D1225" s="2">
        <f t="shared" si="172"/>
        <v>0</v>
      </c>
      <c r="E1225" s="2">
        <f t="shared" si="173"/>
        <v>5.7999999999998053E-3</v>
      </c>
      <c r="F1225" s="2">
        <f t="shared" si="170"/>
        <v>9.3716630957929262E-3</v>
      </c>
      <c r="G1225" s="2">
        <f t="shared" si="170"/>
        <v>1.3501159149231732E-2</v>
      </c>
      <c r="H1225" s="2">
        <f t="shared" si="166"/>
        <v>0.69413766567785484</v>
      </c>
      <c r="I1225" s="2">
        <f t="shared" si="167"/>
        <v>40.972919718429019</v>
      </c>
    </row>
    <row r="1226" spans="1:9" ht="13.5" x14ac:dyDescent="0.25">
      <c r="A1226" s="3">
        <v>43795</v>
      </c>
      <c r="B1226" s="2">
        <v>6.8261000000000003</v>
      </c>
      <c r="C1226" s="2">
        <f t="shared" si="171"/>
        <v>-5.1999999999999602E-2</v>
      </c>
      <c r="D1226" s="2">
        <f t="shared" si="172"/>
        <v>0</v>
      </c>
      <c r="E1226" s="2">
        <f t="shared" si="173"/>
        <v>5.1999999999999602E-2</v>
      </c>
      <c r="F1226" s="2">
        <f t="shared" si="170"/>
        <v>8.702258588950575E-3</v>
      </c>
      <c r="G1226" s="2">
        <f t="shared" si="170"/>
        <v>1.6251076352858006E-2</v>
      </c>
      <c r="H1226" s="2">
        <f t="shared" si="166"/>
        <v>0.53548813629320902</v>
      </c>
      <c r="I1226" s="2">
        <f t="shared" si="167"/>
        <v>34.874130488947984</v>
      </c>
    </row>
    <row r="1227" spans="1:9" ht="13.5" x14ac:dyDescent="0.25">
      <c r="A1227" s="3">
        <v>43796</v>
      </c>
      <c r="B1227" s="2">
        <v>6.8202999999999996</v>
      </c>
      <c r="C1227" s="2">
        <f t="shared" si="171"/>
        <v>-5.8000000000006935E-3</v>
      </c>
      <c r="D1227" s="2">
        <f t="shared" si="172"/>
        <v>0</v>
      </c>
      <c r="E1227" s="2">
        <f t="shared" si="173"/>
        <v>5.8000000000006935E-3</v>
      </c>
      <c r="F1227" s="2">
        <f t="shared" si="170"/>
        <v>8.08066868973982E-3</v>
      </c>
      <c r="G1227" s="2">
        <f t="shared" si="170"/>
        <v>1.5504570899082484E-2</v>
      </c>
      <c r="H1227" s="2">
        <f t="shared" si="166"/>
        <v>0.5211797696521876</v>
      </c>
      <c r="I1227" s="2">
        <f t="shared" si="167"/>
        <v>34.261550150075522</v>
      </c>
    </row>
    <row r="1228" spans="1:9" ht="13.5" x14ac:dyDescent="0.25">
      <c r="A1228" s="3">
        <v>43797</v>
      </c>
      <c r="B1228" s="2">
        <v>6.8202999999999996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7.5034780690441186E-3</v>
      </c>
      <c r="G1228" s="2">
        <f t="shared" si="170"/>
        <v>1.4397101549148019E-2</v>
      </c>
      <c r="H1228" s="2">
        <f t="shared" si="166"/>
        <v>0.5211797696521876</v>
      </c>
      <c r="I1228" s="2">
        <f t="shared" si="167"/>
        <v>34.261550150075522</v>
      </c>
    </row>
    <row r="1229" spans="1:9" ht="13.5" x14ac:dyDescent="0.25">
      <c r="A1229" s="3">
        <v>43798</v>
      </c>
      <c r="B1229" s="2">
        <v>6.8202999999999996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6.9675153498266812E-3</v>
      </c>
      <c r="G1229" s="2">
        <f t="shared" si="174"/>
        <v>1.3368737152780304E-2</v>
      </c>
      <c r="H1229" s="2">
        <f t="shared" si="166"/>
        <v>0.5211797696521876</v>
      </c>
      <c r="I1229" s="2">
        <f t="shared" si="167"/>
        <v>34.261550150075522</v>
      </c>
    </row>
    <row r="1230" spans="1:9" ht="13.5" x14ac:dyDescent="0.25">
      <c r="A1230" s="3">
        <v>43801</v>
      </c>
      <c r="B1230" s="2">
        <v>6.8666</v>
      </c>
      <c r="C1230" s="2">
        <f t="shared" si="171"/>
        <v>4.6300000000000452E-2</v>
      </c>
      <c r="D1230" s="2">
        <f t="shared" si="172"/>
        <v>4.6300000000000452E-2</v>
      </c>
      <c r="E1230" s="2">
        <f t="shared" si="173"/>
        <v>0</v>
      </c>
      <c r="F1230" s="2">
        <f t="shared" si="174"/>
        <v>9.7769785391248077E-3</v>
      </c>
      <c r="G1230" s="2">
        <f t="shared" si="174"/>
        <v>1.2413827356153139E-2</v>
      </c>
      <c r="H1230" s="2">
        <f t="shared" si="166"/>
        <v>0.78758776472581371</v>
      </c>
      <c r="I1230" s="2">
        <f t="shared" si="167"/>
        <v>44.058690726528695</v>
      </c>
    </row>
    <row r="1231" spans="1:9" ht="13.5" x14ac:dyDescent="0.25">
      <c r="A1231" s="3">
        <v>43802</v>
      </c>
      <c r="B1231" s="2">
        <v>6.8723000000000001</v>
      </c>
      <c r="C1231" s="2">
        <f t="shared" si="171"/>
        <v>5.7000000000000384E-3</v>
      </c>
      <c r="D1231" s="2">
        <f t="shared" si="172"/>
        <v>5.7000000000000384E-3</v>
      </c>
      <c r="E1231" s="2">
        <f t="shared" si="173"/>
        <v>0</v>
      </c>
      <c r="F1231" s="2">
        <f t="shared" si="174"/>
        <v>9.48576578633018E-3</v>
      </c>
      <c r="G1231" s="2">
        <f t="shared" si="174"/>
        <v>1.1527125402142199E-2</v>
      </c>
      <c r="H1231" s="2">
        <f t="shared" si="166"/>
        <v>0.82290818008862354</v>
      </c>
      <c r="I1231" s="2">
        <f t="shared" si="167"/>
        <v>45.142601754555542</v>
      </c>
    </row>
    <row r="1232" spans="1:9" ht="13.5" x14ac:dyDescent="0.25">
      <c r="A1232" s="3">
        <v>43803</v>
      </c>
      <c r="B1232" s="2">
        <v>6.8666</v>
      </c>
      <c r="C1232" s="2">
        <f t="shared" si="171"/>
        <v>-5.7000000000000384E-3</v>
      </c>
      <c r="D1232" s="2">
        <f t="shared" si="172"/>
        <v>0</v>
      </c>
      <c r="E1232" s="2">
        <f t="shared" si="173"/>
        <v>5.7000000000000384E-3</v>
      </c>
      <c r="F1232" s="2">
        <f t="shared" si="174"/>
        <v>8.8082110873065958E-3</v>
      </c>
      <c r="G1232" s="2">
        <f t="shared" si="174"/>
        <v>1.1110902159132045E-2</v>
      </c>
      <c r="H1232" s="2">
        <f t="shared" si="166"/>
        <v>0.79275390613237751</v>
      </c>
      <c r="I1232" s="2">
        <f t="shared" si="167"/>
        <v>44.219895626535603</v>
      </c>
    </row>
    <row r="1233" spans="1:9" ht="13.5" x14ac:dyDescent="0.25">
      <c r="A1233" s="3">
        <v>43804</v>
      </c>
      <c r="B1233" s="2">
        <v>6.7971000000000004</v>
      </c>
      <c r="C1233" s="2">
        <f t="shared" si="171"/>
        <v>-6.9499999999999673E-2</v>
      </c>
      <c r="D1233" s="2">
        <f t="shared" si="172"/>
        <v>0</v>
      </c>
      <c r="E1233" s="2">
        <f t="shared" si="173"/>
        <v>6.9499999999999673E-2</v>
      </c>
      <c r="F1233" s="2">
        <f t="shared" si="174"/>
        <v>8.1790531524989808E-3</v>
      </c>
      <c r="G1233" s="2">
        <f t="shared" si="174"/>
        <v>1.5281552004908303E-2</v>
      </c>
      <c r="H1233" s="2">
        <f t="shared" ref="H1233:H1296" si="175">F1233/G1233</f>
        <v>0.53522398444031993</v>
      </c>
      <c r="I1233" s="2">
        <f t="shared" ref="I1233:I1296" si="176">IF(G1233=0,100,100-(100/(1+H1233)))</f>
        <v>34.862924880335342</v>
      </c>
    </row>
    <row r="1234" spans="1:9" ht="13.5" x14ac:dyDescent="0.25">
      <c r="A1234" s="3">
        <v>43805</v>
      </c>
      <c r="B1234" s="2">
        <v>6.8261000000000003</v>
      </c>
      <c r="C1234" s="2">
        <f t="shared" si="171"/>
        <v>2.8999999999999915E-2</v>
      </c>
      <c r="D1234" s="2">
        <f t="shared" si="172"/>
        <v>2.8999999999999915E-2</v>
      </c>
      <c r="E1234" s="2">
        <f t="shared" si="173"/>
        <v>0</v>
      </c>
      <c r="F1234" s="2">
        <f t="shared" si="174"/>
        <v>9.6662636416061896E-3</v>
      </c>
      <c r="G1234" s="2">
        <f t="shared" si="174"/>
        <v>1.4190012575986283E-2</v>
      </c>
      <c r="H1234" s="2">
        <f t="shared" si="175"/>
        <v>0.68120190802116554</v>
      </c>
      <c r="I1234" s="2">
        <f t="shared" si="176"/>
        <v>40.518744641621566</v>
      </c>
    </row>
    <row r="1235" spans="1:9" ht="13.5" x14ac:dyDescent="0.25">
      <c r="A1235" s="3">
        <v>43808</v>
      </c>
      <c r="B1235" s="2">
        <v>6.8261000000000003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8.9758162386343182E-3</v>
      </c>
      <c r="G1235" s="2">
        <f t="shared" si="174"/>
        <v>1.317644024913012E-2</v>
      </c>
      <c r="H1235" s="2">
        <f t="shared" si="175"/>
        <v>0.68120190802116543</v>
      </c>
      <c r="I1235" s="2">
        <f t="shared" si="176"/>
        <v>40.518744641621566</v>
      </c>
    </row>
    <row r="1236" spans="1:9" ht="13.5" x14ac:dyDescent="0.25">
      <c r="A1236" s="3">
        <v>43809</v>
      </c>
      <c r="B1236" s="2">
        <v>6.9417999999999997</v>
      </c>
      <c r="C1236" s="2">
        <f t="shared" si="171"/>
        <v>0.11569999999999947</v>
      </c>
      <c r="D1236" s="2">
        <f t="shared" si="172"/>
        <v>0.11569999999999947</v>
      </c>
      <c r="E1236" s="2">
        <f t="shared" si="173"/>
        <v>0</v>
      </c>
      <c r="F1236" s="2">
        <f t="shared" si="174"/>
        <v>1.6598972221588969E-2</v>
      </c>
      <c r="G1236" s="2">
        <f t="shared" si="174"/>
        <v>1.2235265945620827E-2</v>
      </c>
      <c r="H1236" s="2">
        <f t="shared" si="175"/>
        <v>1.3566498918260108</v>
      </c>
      <c r="I1236" s="2">
        <f t="shared" si="176"/>
        <v>57.566883249460247</v>
      </c>
    </row>
    <row r="1237" spans="1:9" ht="13.5" x14ac:dyDescent="0.25">
      <c r="A1237" s="3">
        <v>43810</v>
      </c>
      <c r="B1237" s="2">
        <v>6.9417999999999997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1.5413331348618329E-2</v>
      </c>
      <c r="G1237" s="2">
        <f t="shared" si="174"/>
        <v>1.1361318378076482E-2</v>
      </c>
      <c r="H1237" s="2">
        <f t="shared" si="175"/>
        <v>1.356649891826011</v>
      </c>
      <c r="I1237" s="2">
        <f t="shared" si="176"/>
        <v>57.566883249460254</v>
      </c>
    </row>
    <row r="1238" spans="1:9" ht="13.5" x14ac:dyDescent="0.25">
      <c r="A1238" s="3">
        <v>43811</v>
      </c>
      <c r="B1238" s="2">
        <v>6.9013</v>
      </c>
      <c r="C1238" s="2">
        <f t="shared" si="171"/>
        <v>-4.0499999999999758E-2</v>
      </c>
      <c r="D1238" s="2">
        <f t="shared" si="172"/>
        <v>0</v>
      </c>
      <c r="E1238" s="2">
        <f t="shared" si="173"/>
        <v>4.0499999999999758E-2</v>
      </c>
      <c r="F1238" s="2">
        <f t="shared" si="174"/>
        <v>1.4312379109431306E-2</v>
      </c>
      <c r="G1238" s="2">
        <f t="shared" si="174"/>
        <v>1.344265277964243E-2</v>
      </c>
      <c r="H1238" s="2">
        <f t="shared" si="175"/>
        <v>1.0646990102359848</v>
      </c>
      <c r="I1238" s="2">
        <f t="shared" si="176"/>
        <v>51.566790363031892</v>
      </c>
    </row>
    <row r="1239" spans="1:9" ht="13.5" x14ac:dyDescent="0.25">
      <c r="A1239" s="3">
        <v>43812</v>
      </c>
      <c r="B1239" s="2">
        <v>6.9070999999999998</v>
      </c>
      <c r="C1239" s="2">
        <f t="shared" si="171"/>
        <v>5.7999999999998053E-3</v>
      </c>
      <c r="D1239" s="2">
        <f t="shared" si="172"/>
        <v>5.7999999999998053E-3</v>
      </c>
      <c r="E1239" s="2">
        <f t="shared" si="173"/>
        <v>0</v>
      </c>
      <c r="F1239" s="2">
        <f t="shared" si="174"/>
        <v>1.37043520301862E-2</v>
      </c>
      <c r="G1239" s="2">
        <f t="shared" si="174"/>
        <v>1.2482463295382256E-2</v>
      </c>
      <c r="H1239" s="2">
        <f t="shared" si="175"/>
        <v>1.0978884300229401</v>
      </c>
      <c r="I1239" s="2">
        <f t="shared" si="176"/>
        <v>52.333022781909087</v>
      </c>
    </row>
    <row r="1240" spans="1:9" ht="13.5" x14ac:dyDescent="0.25">
      <c r="A1240" s="3">
        <v>43815</v>
      </c>
      <c r="B1240" s="2">
        <v>6.9359999999999999</v>
      </c>
      <c r="C1240" s="2">
        <f t="shared" si="171"/>
        <v>2.8900000000000148E-2</v>
      </c>
      <c r="D1240" s="2">
        <f t="shared" si="172"/>
        <v>2.8900000000000148E-2</v>
      </c>
      <c r="E1240" s="2">
        <f t="shared" si="173"/>
        <v>0</v>
      </c>
      <c r="F1240" s="2">
        <f t="shared" si="174"/>
        <v>1.4789755456601482E-2</v>
      </c>
      <c r="G1240" s="2">
        <f t="shared" si="174"/>
        <v>1.1590858774283523E-2</v>
      </c>
      <c r="H1240" s="2">
        <f t="shared" si="175"/>
        <v>1.2759844412404804</v>
      </c>
      <c r="I1240" s="2">
        <f t="shared" si="176"/>
        <v>56.062968538793271</v>
      </c>
    </row>
    <row r="1241" spans="1:9" ht="13.5" x14ac:dyDescent="0.25">
      <c r="A1241" s="3">
        <v>43816</v>
      </c>
      <c r="B1241" s="2">
        <v>6.9127999999999998</v>
      </c>
      <c r="C1241" s="2">
        <f t="shared" si="171"/>
        <v>-2.3200000000000109E-2</v>
      </c>
      <c r="D1241" s="2">
        <f t="shared" si="172"/>
        <v>0</v>
      </c>
      <c r="E1241" s="2">
        <f t="shared" si="173"/>
        <v>2.3200000000000109E-2</v>
      </c>
      <c r="F1241" s="2">
        <f t="shared" si="174"/>
        <v>1.3733344352558519E-2</v>
      </c>
      <c r="G1241" s="2">
        <f t="shared" si="174"/>
        <v>1.2420083147548994E-2</v>
      </c>
      <c r="H1241" s="2">
        <f t="shared" si="175"/>
        <v>1.1057369092789597</v>
      </c>
      <c r="I1241" s="2">
        <f t="shared" si="176"/>
        <v>52.510686610778123</v>
      </c>
    </row>
    <row r="1242" spans="1:9" ht="13.5" x14ac:dyDescent="0.25">
      <c r="A1242" s="3">
        <v>43817</v>
      </c>
      <c r="B1242" s="2">
        <v>6.8838999999999997</v>
      </c>
      <c r="C1242" s="2">
        <f t="shared" si="171"/>
        <v>-2.8900000000000148E-2</v>
      </c>
      <c r="D1242" s="2">
        <f t="shared" si="172"/>
        <v>0</v>
      </c>
      <c r="E1242" s="2">
        <f t="shared" si="173"/>
        <v>2.8900000000000148E-2</v>
      </c>
      <c r="F1242" s="2">
        <f t="shared" si="174"/>
        <v>1.2752391184518624E-2</v>
      </c>
      <c r="G1242" s="2">
        <f t="shared" si="174"/>
        <v>1.3597220065581219E-2</v>
      </c>
      <c r="H1242" s="2">
        <f t="shared" si="175"/>
        <v>0.9378675290252072</v>
      </c>
      <c r="I1242" s="2">
        <f t="shared" si="176"/>
        <v>48.396885492837406</v>
      </c>
    </row>
    <row r="1243" spans="1:9" ht="13.5" x14ac:dyDescent="0.25">
      <c r="A1243" s="3">
        <v>43818</v>
      </c>
      <c r="B1243" s="2">
        <v>6.8780999999999999</v>
      </c>
      <c r="C1243" s="2">
        <f t="shared" si="171"/>
        <v>-5.7999999999998053E-3</v>
      </c>
      <c r="D1243" s="2">
        <f t="shared" si="172"/>
        <v>0</v>
      </c>
      <c r="E1243" s="2">
        <f t="shared" si="173"/>
        <v>5.7999999999998053E-3</v>
      </c>
      <c r="F1243" s="2">
        <f t="shared" si="174"/>
        <v>1.1841506099910151E-2</v>
      </c>
      <c r="G1243" s="2">
        <f t="shared" si="174"/>
        <v>1.3040275775182547E-2</v>
      </c>
      <c r="H1243" s="2">
        <f t="shared" si="175"/>
        <v>0.90807175431413645</v>
      </c>
      <c r="I1243" s="2">
        <f t="shared" si="176"/>
        <v>47.591069479488539</v>
      </c>
    </row>
    <row r="1244" spans="1:9" ht="13.5" x14ac:dyDescent="0.25">
      <c r="A1244" s="3">
        <v>43819</v>
      </c>
      <c r="B1244" s="2">
        <v>6.8723000000000001</v>
      </c>
      <c r="C1244" s="2">
        <f t="shared" si="171"/>
        <v>-5.7999999999998053E-3</v>
      </c>
      <c r="D1244" s="2">
        <f t="shared" si="172"/>
        <v>0</v>
      </c>
      <c r="E1244" s="2">
        <f t="shared" si="173"/>
        <v>5.7999999999998053E-3</v>
      </c>
      <c r="F1244" s="2">
        <f t="shared" si="174"/>
        <v>1.0995684235630854E-2</v>
      </c>
      <c r="G1244" s="2">
        <f t="shared" si="174"/>
        <v>1.2523113219812351E-2</v>
      </c>
      <c r="H1244" s="2">
        <f t="shared" si="175"/>
        <v>0.87803120858437911</v>
      </c>
      <c r="I1244" s="2">
        <f t="shared" si="176"/>
        <v>46.752748547039367</v>
      </c>
    </row>
    <row r="1245" spans="1:9" ht="13.5" x14ac:dyDescent="0.25">
      <c r="A1245" s="3">
        <v>43822</v>
      </c>
      <c r="B1245" s="2">
        <v>6.8723000000000001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1.0210278218800078E-2</v>
      </c>
      <c r="G1245" s="2">
        <f t="shared" si="177"/>
        <v>1.1628605132682898E-2</v>
      </c>
      <c r="H1245" s="2">
        <f t="shared" si="175"/>
        <v>0.87803120858437911</v>
      </c>
      <c r="I1245" s="2">
        <f t="shared" si="176"/>
        <v>46.752748547039367</v>
      </c>
    </row>
    <row r="1246" spans="1:9" ht="13.5" x14ac:dyDescent="0.25">
      <c r="A1246" s="3">
        <v>43823</v>
      </c>
      <c r="B1246" s="2">
        <v>6.8723000000000001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9.4809726317429295E-3</v>
      </c>
      <c r="G1246" s="2">
        <f t="shared" si="177"/>
        <v>1.0797990480348406E-2</v>
      </c>
      <c r="H1246" s="2">
        <f t="shared" si="175"/>
        <v>0.878031208584379</v>
      </c>
      <c r="I1246" s="2">
        <f t="shared" si="176"/>
        <v>46.752748547039367</v>
      </c>
    </row>
    <row r="1247" spans="1:9" ht="13.5" x14ac:dyDescent="0.25">
      <c r="A1247" s="3">
        <v>43824</v>
      </c>
      <c r="B1247" s="2">
        <v>6.8261000000000003</v>
      </c>
      <c r="C1247" s="2">
        <f t="shared" si="171"/>
        <v>-4.6199999999999797E-2</v>
      </c>
      <c r="D1247" s="2">
        <f t="shared" si="172"/>
        <v>0</v>
      </c>
      <c r="E1247" s="2">
        <f t="shared" si="173"/>
        <v>4.6199999999999797E-2</v>
      </c>
      <c r="F1247" s="2">
        <f t="shared" si="177"/>
        <v>8.8037603009041478E-3</v>
      </c>
      <c r="G1247" s="2">
        <f t="shared" si="177"/>
        <v>1.3326705446037789E-2</v>
      </c>
      <c r="H1247" s="2">
        <f t="shared" si="175"/>
        <v>0.66061040641681068</v>
      </c>
      <c r="I1247" s="2">
        <f t="shared" si="176"/>
        <v>39.781179490633541</v>
      </c>
    </row>
    <row r="1248" spans="1:9" ht="13.5" x14ac:dyDescent="0.25">
      <c r="A1248" s="3">
        <v>43825</v>
      </c>
      <c r="B1248" s="2">
        <v>6.8261000000000003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8.1749202794109948E-3</v>
      </c>
      <c r="G1248" s="2">
        <f t="shared" si="177"/>
        <v>1.2374797914177947E-2</v>
      </c>
      <c r="H1248" s="2">
        <f t="shared" si="175"/>
        <v>0.66061040641681068</v>
      </c>
      <c r="I1248" s="2">
        <f t="shared" si="176"/>
        <v>39.781179490633541</v>
      </c>
    </row>
    <row r="1249" spans="1:9" ht="13.5" x14ac:dyDescent="0.25">
      <c r="A1249" s="3">
        <v>43826</v>
      </c>
      <c r="B1249" s="2">
        <v>6.8261000000000003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7.590997402310209E-3</v>
      </c>
      <c r="G1249" s="2">
        <f t="shared" si="177"/>
        <v>1.1490883777450949E-2</v>
      </c>
      <c r="H1249" s="2">
        <f t="shared" si="175"/>
        <v>0.66061040641681068</v>
      </c>
      <c r="I1249" s="2">
        <f t="shared" si="176"/>
        <v>39.781179490633541</v>
      </c>
    </row>
    <row r="1250" spans="1:9" ht="13.5" x14ac:dyDescent="0.25">
      <c r="A1250" s="3">
        <v>43829</v>
      </c>
      <c r="B1250" s="2">
        <v>6.8261000000000003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7.0487833021451937E-3</v>
      </c>
      <c r="G1250" s="2">
        <f t="shared" si="177"/>
        <v>1.067010636477588E-2</v>
      </c>
      <c r="H1250" s="2">
        <f t="shared" si="175"/>
        <v>0.66061040641681079</v>
      </c>
      <c r="I1250" s="2">
        <f t="shared" si="176"/>
        <v>39.781179490633548</v>
      </c>
    </row>
    <row r="1251" spans="1:9" ht="13.5" x14ac:dyDescent="0.25">
      <c r="A1251" s="3">
        <v>43830</v>
      </c>
      <c r="B1251" s="2">
        <v>6.8780999999999999</v>
      </c>
      <c r="C1251" s="2">
        <f t="shared" si="171"/>
        <v>5.1999999999999602E-2</v>
      </c>
      <c r="D1251" s="2">
        <f t="shared" si="172"/>
        <v>5.1999999999999602E-2</v>
      </c>
      <c r="E1251" s="2">
        <f t="shared" si="173"/>
        <v>0</v>
      </c>
      <c r="F1251" s="2">
        <f t="shared" si="177"/>
        <v>1.0259584494849081E-2</v>
      </c>
      <c r="G1251" s="2">
        <f t="shared" si="177"/>
        <v>9.9079559101490321E-3</v>
      </c>
      <c r="H1251" s="2">
        <f t="shared" si="175"/>
        <v>1.0354895185130835</v>
      </c>
      <c r="I1251" s="2">
        <f t="shared" si="176"/>
        <v>50.871768638214562</v>
      </c>
    </row>
    <row r="1252" spans="1:9" ht="13.5" x14ac:dyDescent="0.25">
      <c r="A1252" s="3">
        <v>43832</v>
      </c>
      <c r="B1252" s="2">
        <v>6.8838999999999997</v>
      </c>
      <c r="C1252" s="2">
        <f t="shared" si="171"/>
        <v>5.7999999999998053E-3</v>
      </c>
      <c r="D1252" s="2">
        <f t="shared" si="172"/>
        <v>5.7999999999998053E-3</v>
      </c>
      <c r="E1252" s="2">
        <f t="shared" si="173"/>
        <v>0</v>
      </c>
      <c r="F1252" s="2">
        <f t="shared" si="177"/>
        <v>9.9410427452169912E-3</v>
      </c>
      <c r="G1252" s="2">
        <f t="shared" si="177"/>
        <v>9.2002447737098147E-3</v>
      </c>
      <c r="H1252" s="2">
        <f t="shared" si="175"/>
        <v>1.0805193763565992</v>
      </c>
      <c r="I1252" s="2">
        <f t="shared" si="176"/>
        <v>51.935078742155348</v>
      </c>
    </row>
    <row r="1253" spans="1:9" ht="13.5" x14ac:dyDescent="0.25">
      <c r="A1253" s="3">
        <v>43833</v>
      </c>
      <c r="B1253" s="2">
        <v>6.8838999999999997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9.2309682634157779E-3</v>
      </c>
      <c r="G1253" s="2">
        <f t="shared" si="177"/>
        <v>8.5430844327305418E-3</v>
      </c>
      <c r="H1253" s="2">
        <f t="shared" si="175"/>
        <v>1.0805193763565994</v>
      </c>
      <c r="I1253" s="2">
        <f t="shared" si="176"/>
        <v>51.935078742155355</v>
      </c>
    </row>
    <row r="1254" spans="1:9" ht="13.5" x14ac:dyDescent="0.25">
      <c r="A1254" s="3">
        <v>43836</v>
      </c>
      <c r="B1254" s="2">
        <v>6.8780999999999999</v>
      </c>
      <c r="C1254" s="2">
        <f t="shared" si="171"/>
        <v>-5.7999999999998053E-3</v>
      </c>
      <c r="D1254" s="2">
        <f t="shared" si="172"/>
        <v>0</v>
      </c>
      <c r="E1254" s="2">
        <f t="shared" si="173"/>
        <v>5.7999999999998053E-3</v>
      </c>
      <c r="F1254" s="2">
        <f t="shared" si="177"/>
        <v>8.5716133874575075E-3</v>
      </c>
      <c r="G1254" s="2">
        <f t="shared" si="177"/>
        <v>8.3471498303926313E-3</v>
      </c>
      <c r="H1254" s="2">
        <f t="shared" si="175"/>
        <v>1.0268910420473809</v>
      </c>
      <c r="I1254" s="2">
        <f t="shared" si="176"/>
        <v>50.663356872410311</v>
      </c>
    </row>
    <row r="1255" spans="1:9" ht="13.5" x14ac:dyDescent="0.25">
      <c r="A1255" s="3">
        <v>43837</v>
      </c>
      <c r="B1255" s="2">
        <v>6.8202999999999996</v>
      </c>
      <c r="C1255" s="2">
        <f t="shared" si="171"/>
        <v>-5.7800000000000296E-2</v>
      </c>
      <c r="D1255" s="2">
        <f t="shared" si="172"/>
        <v>0</v>
      </c>
      <c r="E1255" s="2">
        <f t="shared" si="173"/>
        <v>5.7800000000000296E-2</v>
      </c>
      <c r="F1255" s="2">
        <f t="shared" si="177"/>
        <v>7.9593552883533997E-3</v>
      </c>
      <c r="G1255" s="2">
        <f t="shared" si="177"/>
        <v>1.1879496271078894E-2</v>
      </c>
      <c r="H1255" s="2">
        <f t="shared" si="175"/>
        <v>0.67000781066203685</v>
      </c>
      <c r="I1255" s="2">
        <f t="shared" si="176"/>
        <v>40.120040540195284</v>
      </c>
    </row>
    <row r="1256" spans="1:9" ht="13.5" x14ac:dyDescent="0.25">
      <c r="A1256" s="3">
        <v>43838</v>
      </c>
      <c r="B1256" s="2">
        <v>6.7682000000000002</v>
      </c>
      <c r="C1256" s="2">
        <f t="shared" si="171"/>
        <v>-5.2099999999999369E-2</v>
      </c>
      <c r="D1256" s="2">
        <f t="shared" si="172"/>
        <v>0</v>
      </c>
      <c r="E1256" s="2">
        <f t="shared" si="173"/>
        <v>5.2099999999999369E-2</v>
      </c>
      <c r="F1256" s="2">
        <f t="shared" si="177"/>
        <v>7.3908299106138714E-3</v>
      </c>
      <c r="G1256" s="2">
        <f t="shared" si="177"/>
        <v>1.4752389394573214E-2</v>
      </c>
      <c r="H1256" s="2">
        <f t="shared" si="175"/>
        <v>0.50099205714652895</v>
      </c>
      <c r="I1256" s="2">
        <f t="shared" si="176"/>
        <v>33.37739562053001</v>
      </c>
    </row>
    <row r="1257" spans="1:9" ht="13.5" x14ac:dyDescent="0.25">
      <c r="A1257" s="3">
        <v>43839</v>
      </c>
      <c r="B1257" s="2">
        <v>6.7508999999999997</v>
      </c>
      <c r="C1257" s="2">
        <f t="shared" si="171"/>
        <v>-1.7300000000000537E-2</v>
      </c>
      <c r="D1257" s="2">
        <f t="shared" si="172"/>
        <v>0</v>
      </c>
      <c r="E1257" s="2">
        <f t="shared" si="173"/>
        <v>1.7300000000000537E-2</v>
      </c>
      <c r="F1257" s="2">
        <f t="shared" si="177"/>
        <v>6.8629134884271659E-3</v>
      </c>
      <c r="G1257" s="2">
        <f t="shared" si="177"/>
        <v>1.4934361580675166E-2</v>
      </c>
      <c r="H1257" s="2">
        <f t="shared" si="175"/>
        <v>0.45953845776090424</v>
      </c>
      <c r="I1257" s="2">
        <f t="shared" si="176"/>
        <v>31.485190083027192</v>
      </c>
    </row>
    <row r="1258" spans="1:9" ht="13.5" x14ac:dyDescent="0.25">
      <c r="A1258" s="3">
        <v>43840</v>
      </c>
      <c r="B1258" s="2">
        <v>6.7046000000000001</v>
      </c>
      <c r="C1258" s="2">
        <f t="shared" si="171"/>
        <v>-4.6299999999999564E-2</v>
      </c>
      <c r="D1258" s="2">
        <f t="shared" si="172"/>
        <v>0</v>
      </c>
      <c r="E1258" s="2">
        <f t="shared" si="173"/>
        <v>4.6299999999999564E-2</v>
      </c>
      <c r="F1258" s="2">
        <f t="shared" si="177"/>
        <v>6.3727053821109395E-3</v>
      </c>
      <c r="G1258" s="2">
        <f t="shared" si="177"/>
        <v>1.7174764324912623E-2</v>
      </c>
      <c r="H1258" s="2">
        <f t="shared" si="175"/>
        <v>0.37105052864493154</v>
      </c>
      <c r="I1258" s="2">
        <f t="shared" si="176"/>
        <v>27.063227860147265</v>
      </c>
    </row>
    <row r="1259" spans="1:9" ht="13.5" x14ac:dyDescent="0.25">
      <c r="A1259" s="3">
        <v>43843</v>
      </c>
      <c r="B1259" s="2">
        <v>6.7046000000000001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5.9175121405315861E-3</v>
      </c>
      <c r="G1259" s="2">
        <f t="shared" si="177"/>
        <v>1.594799544456172E-2</v>
      </c>
      <c r="H1259" s="2">
        <f t="shared" si="175"/>
        <v>0.37105052864493154</v>
      </c>
      <c r="I1259" s="2">
        <f t="shared" si="176"/>
        <v>27.063227860147265</v>
      </c>
    </row>
    <row r="1260" spans="1:9" ht="13.5" x14ac:dyDescent="0.25">
      <c r="A1260" s="3">
        <v>43845</v>
      </c>
      <c r="B1260" s="2">
        <v>6.7046000000000001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5.4948327019221869E-3</v>
      </c>
      <c r="G1260" s="2">
        <f t="shared" si="177"/>
        <v>1.4808852912807311E-2</v>
      </c>
      <c r="H1260" s="2">
        <f t="shared" si="175"/>
        <v>0.37105052864493154</v>
      </c>
      <c r="I1260" s="2">
        <f t="shared" si="176"/>
        <v>27.063227860147265</v>
      </c>
    </row>
    <row r="1261" spans="1:9" ht="13.5" x14ac:dyDescent="0.25">
      <c r="A1261" s="3">
        <v>43846</v>
      </c>
      <c r="B1261" s="2">
        <v>6.6988000000000003</v>
      </c>
      <c r="C1261" s="2">
        <f t="shared" si="171"/>
        <v>-5.7999999999998053E-3</v>
      </c>
      <c r="D1261" s="2">
        <f t="shared" si="172"/>
        <v>0</v>
      </c>
      <c r="E1261" s="2">
        <f t="shared" si="173"/>
        <v>5.7999999999998053E-3</v>
      </c>
      <c r="F1261" s="2">
        <f t="shared" ref="F1261:G1276" si="178">((F1260*13)+D1261)/14</f>
        <v>5.1023446517848873E-3</v>
      </c>
      <c r="G1261" s="2">
        <f t="shared" si="178"/>
        <v>1.4165363419035347E-2</v>
      </c>
      <c r="H1261" s="2">
        <f t="shared" si="175"/>
        <v>0.36019864092779869</v>
      </c>
      <c r="I1261" s="2">
        <f t="shared" si="176"/>
        <v>26.481326336431664</v>
      </c>
    </row>
    <row r="1262" spans="1:9" ht="13.5" x14ac:dyDescent="0.25">
      <c r="A1262" s="3">
        <v>43847</v>
      </c>
      <c r="B1262" s="2">
        <v>6.6524999999999999</v>
      </c>
      <c r="C1262" s="2">
        <f t="shared" si="171"/>
        <v>-4.6300000000000452E-2</v>
      </c>
      <c r="D1262" s="2">
        <f t="shared" si="172"/>
        <v>0</v>
      </c>
      <c r="E1262" s="2">
        <f t="shared" si="173"/>
        <v>4.6300000000000452E-2</v>
      </c>
      <c r="F1262" s="2">
        <f t="shared" si="178"/>
        <v>4.737891462371681E-3</v>
      </c>
      <c r="G1262" s="2">
        <f t="shared" si="178"/>
        <v>1.6460694603389996E-2</v>
      </c>
      <c r="H1262" s="2">
        <f t="shared" si="175"/>
        <v>0.28783059138925621</v>
      </c>
      <c r="I1262" s="2">
        <f t="shared" si="176"/>
        <v>22.350035269682252</v>
      </c>
    </row>
    <row r="1263" spans="1:9" ht="13.5" x14ac:dyDescent="0.25">
      <c r="A1263" s="3">
        <v>43850</v>
      </c>
      <c r="B1263" s="2">
        <v>6.6524999999999999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4.3994706436308465E-3</v>
      </c>
      <c r="G1263" s="2">
        <f t="shared" si="178"/>
        <v>1.5284930703147853E-2</v>
      </c>
      <c r="H1263" s="2">
        <f t="shared" si="175"/>
        <v>0.28783059138925621</v>
      </c>
      <c r="I1263" s="2">
        <f t="shared" si="176"/>
        <v>22.350035269682252</v>
      </c>
    </row>
    <row r="1264" spans="1:9" ht="13.5" x14ac:dyDescent="0.25">
      <c r="A1264" s="3">
        <v>43851</v>
      </c>
      <c r="B1264" s="2">
        <v>6.6524999999999999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4.0852227405143576E-3</v>
      </c>
      <c r="G1264" s="2">
        <f t="shared" si="178"/>
        <v>1.4193149938637292E-2</v>
      </c>
      <c r="H1264" s="2">
        <f t="shared" si="175"/>
        <v>0.28783059138925626</v>
      </c>
      <c r="I1264" s="2">
        <f t="shared" si="176"/>
        <v>22.350035269682252</v>
      </c>
    </row>
    <row r="1265" spans="1:9" ht="13.5" x14ac:dyDescent="0.25">
      <c r="A1265" s="3">
        <v>43852</v>
      </c>
      <c r="B1265" s="2">
        <v>6.8261000000000003</v>
      </c>
      <c r="C1265" s="2">
        <f t="shared" si="171"/>
        <v>0.17360000000000042</v>
      </c>
      <c r="D1265" s="2">
        <f t="shared" si="172"/>
        <v>0.17360000000000042</v>
      </c>
      <c r="E1265" s="2">
        <f t="shared" si="173"/>
        <v>0</v>
      </c>
      <c r="F1265" s="2">
        <f t="shared" si="178"/>
        <v>1.6193421116191934E-2</v>
      </c>
      <c r="G1265" s="2">
        <f t="shared" si="178"/>
        <v>1.3179353514448914E-2</v>
      </c>
      <c r="H1265" s="2">
        <f t="shared" si="175"/>
        <v>1.228696164682024</v>
      </c>
      <c r="I1265" s="2">
        <f t="shared" si="176"/>
        <v>55.130716521752817</v>
      </c>
    </row>
    <row r="1266" spans="1:9" ht="13.5" x14ac:dyDescent="0.25">
      <c r="A1266" s="3">
        <v>43853</v>
      </c>
      <c r="B1266" s="2">
        <v>6.7682000000000002</v>
      </c>
      <c r="C1266" s="2">
        <f t="shared" si="171"/>
        <v>-5.7900000000000063E-2</v>
      </c>
      <c r="D1266" s="2">
        <f t="shared" si="172"/>
        <v>0</v>
      </c>
      <c r="E1266" s="2">
        <f t="shared" si="173"/>
        <v>5.7900000000000063E-2</v>
      </c>
      <c r="F1266" s="2">
        <f t="shared" si="178"/>
        <v>1.5036748179321083E-2</v>
      </c>
      <c r="G1266" s="2">
        <f t="shared" si="178"/>
        <v>1.6373685406273996E-2</v>
      </c>
      <c r="H1266" s="2">
        <f t="shared" si="175"/>
        <v>0.91834842347461787</v>
      </c>
      <c r="I1266" s="2">
        <f t="shared" si="176"/>
        <v>47.871826214512943</v>
      </c>
    </row>
    <row r="1267" spans="1:9" ht="13.5" x14ac:dyDescent="0.25">
      <c r="A1267" s="3">
        <v>43854</v>
      </c>
      <c r="B1267" s="2">
        <v>6.7682000000000002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1.3962694737941006E-2</v>
      </c>
      <c r="G1267" s="2">
        <f t="shared" si="178"/>
        <v>1.5204136448682997E-2</v>
      </c>
      <c r="H1267" s="2">
        <f t="shared" si="175"/>
        <v>0.91834842347461787</v>
      </c>
      <c r="I1267" s="2">
        <f t="shared" si="176"/>
        <v>47.871826214512943</v>
      </c>
    </row>
    <row r="1268" spans="1:9" ht="13.5" x14ac:dyDescent="0.25">
      <c r="A1268" s="3">
        <v>43857</v>
      </c>
      <c r="B1268" s="2">
        <v>6.7682000000000002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1.296535939951665E-2</v>
      </c>
      <c r="G1268" s="2">
        <f t="shared" si="178"/>
        <v>1.4118126702348497E-2</v>
      </c>
      <c r="H1268" s="2">
        <f t="shared" si="175"/>
        <v>0.91834842347461798</v>
      </c>
      <c r="I1268" s="2">
        <f t="shared" si="176"/>
        <v>47.871826214512943</v>
      </c>
    </row>
    <row r="1269" spans="1:9" ht="13.5" x14ac:dyDescent="0.25">
      <c r="A1269" s="3">
        <v>43858</v>
      </c>
      <c r="B1269" s="2">
        <v>6.7393000000000001</v>
      </c>
      <c r="C1269" s="2">
        <f t="shared" si="171"/>
        <v>-2.8900000000000148E-2</v>
      </c>
      <c r="D1269" s="2">
        <f t="shared" si="172"/>
        <v>0</v>
      </c>
      <c r="E1269" s="2">
        <f t="shared" si="173"/>
        <v>2.8900000000000148E-2</v>
      </c>
      <c r="F1269" s="2">
        <f t="shared" si="178"/>
        <v>1.2039262299551174E-2</v>
      </c>
      <c r="G1269" s="2">
        <f t="shared" si="178"/>
        <v>1.5173974795037902E-2</v>
      </c>
      <c r="H1269" s="2">
        <f t="shared" si="175"/>
        <v>0.79341520347642713</v>
      </c>
      <c r="I1269" s="2">
        <f t="shared" si="176"/>
        <v>44.240463777626047</v>
      </c>
    </row>
    <row r="1270" spans="1:9" ht="13.5" x14ac:dyDescent="0.25">
      <c r="A1270" s="3">
        <v>43859</v>
      </c>
      <c r="B1270" s="2">
        <v>6.7103999999999999</v>
      </c>
      <c r="C1270" s="2">
        <f t="shared" si="171"/>
        <v>-2.8900000000000148E-2</v>
      </c>
      <c r="D1270" s="2">
        <f t="shared" si="172"/>
        <v>0</v>
      </c>
      <c r="E1270" s="2">
        <f t="shared" si="173"/>
        <v>2.8900000000000148E-2</v>
      </c>
      <c r="F1270" s="2">
        <f t="shared" si="178"/>
        <v>1.1179314992440376E-2</v>
      </c>
      <c r="G1270" s="2">
        <f t="shared" si="178"/>
        <v>1.6154405166820918E-2</v>
      </c>
      <c r="H1270" s="2">
        <f t="shared" si="175"/>
        <v>0.69202888481472891</v>
      </c>
      <c r="I1270" s="2">
        <f t="shared" si="176"/>
        <v>40.899354084638077</v>
      </c>
    </row>
    <row r="1271" spans="1:9" ht="13.5" x14ac:dyDescent="0.25">
      <c r="A1271" s="3">
        <v>43860</v>
      </c>
      <c r="B1271" s="2">
        <v>6.7046000000000001</v>
      </c>
      <c r="C1271" s="2">
        <f t="shared" si="171"/>
        <v>-5.7999999999998053E-3</v>
      </c>
      <c r="D1271" s="2">
        <f t="shared" si="172"/>
        <v>0</v>
      </c>
      <c r="E1271" s="2">
        <f t="shared" si="173"/>
        <v>5.7999999999998053E-3</v>
      </c>
      <c r="F1271" s="2">
        <f t="shared" si="178"/>
        <v>1.0380792492980349E-2</v>
      </c>
      <c r="G1271" s="2">
        <f t="shared" si="178"/>
        <v>1.5414804797762267E-2</v>
      </c>
      <c r="H1271" s="2">
        <f t="shared" si="175"/>
        <v>0.67343003230811627</v>
      </c>
      <c r="I1271" s="2">
        <f t="shared" si="176"/>
        <v>40.24249710513876</v>
      </c>
    </row>
    <row r="1272" spans="1:9" ht="13.5" x14ac:dyDescent="0.25">
      <c r="A1272" s="3">
        <v>43861</v>
      </c>
      <c r="B1272" s="2">
        <v>6.7393000000000001</v>
      </c>
      <c r="C1272" s="2">
        <f t="shared" si="171"/>
        <v>3.4699999999999953E-2</v>
      </c>
      <c r="D1272" s="2">
        <f t="shared" si="172"/>
        <v>3.4699999999999953E-2</v>
      </c>
      <c r="E1272" s="2">
        <f t="shared" si="173"/>
        <v>0</v>
      </c>
      <c r="F1272" s="2">
        <f t="shared" si="178"/>
        <v>1.2117878743481749E-2</v>
      </c>
      <c r="G1272" s="2">
        <f t="shared" si="178"/>
        <v>1.4313747312207819E-2</v>
      </c>
      <c r="H1272" s="2">
        <f t="shared" si="175"/>
        <v>0.84659023798378286</v>
      </c>
      <c r="I1272" s="2">
        <f t="shared" si="176"/>
        <v>45.846134164997018</v>
      </c>
    </row>
    <row r="1273" spans="1:9" ht="13.5" x14ac:dyDescent="0.25">
      <c r="A1273" s="3">
        <v>43864</v>
      </c>
      <c r="B1273" s="2">
        <v>6.6814</v>
      </c>
      <c r="C1273" s="2">
        <f t="shared" si="171"/>
        <v>-5.7900000000000063E-2</v>
      </c>
      <c r="D1273" s="2">
        <f t="shared" si="172"/>
        <v>0</v>
      </c>
      <c r="E1273" s="2">
        <f t="shared" si="173"/>
        <v>5.7900000000000063E-2</v>
      </c>
      <c r="F1273" s="2">
        <f t="shared" si="178"/>
        <v>1.1252315976090195E-2</v>
      </c>
      <c r="G1273" s="2">
        <f t="shared" si="178"/>
        <v>1.742705107562155E-2</v>
      </c>
      <c r="H1273" s="2">
        <f t="shared" si="175"/>
        <v>0.64568101208074713</v>
      </c>
      <c r="I1273" s="2">
        <f t="shared" si="176"/>
        <v>39.234882540472924</v>
      </c>
    </row>
    <row r="1274" spans="1:9" ht="13.5" x14ac:dyDescent="0.25">
      <c r="A1274" s="3">
        <v>43865</v>
      </c>
      <c r="B1274" s="2">
        <v>6.5946999999999996</v>
      </c>
      <c r="C1274" s="2">
        <f t="shared" si="171"/>
        <v>-8.6700000000000443E-2</v>
      </c>
      <c r="D1274" s="2">
        <f t="shared" si="172"/>
        <v>0</v>
      </c>
      <c r="E1274" s="2">
        <f t="shared" si="173"/>
        <v>8.6700000000000443E-2</v>
      </c>
      <c r="F1274" s="2">
        <f t="shared" si="178"/>
        <v>1.0448579120655182E-2</v>
      </c>
      <c r="G1274" s="2">
        <f t="shared" si="178"/>
        <v>2.2375118855934326E-2</v>
      </c>
      <c r="H1274" s="2">
        <f t="shared" si="175"/>
        <v>0.46697312259791685</v>
      </c>
      <c r="I1274" s="2">
        <f t="shared" si="176"/>
        <v>31.832425243820211</v>
      </c>
    </row>
    <row r="1275" spans="1:9" ht="13.5" x14ac:dyDescent="0.25">
      <c r="A1275" s="3">
        <v>43866</v>
      </c>
      <c r="B1275" s="2">
        <v>6.5946999999999996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9.7022520406083827E-3</v>
      </c>
      <c r="G1275" s="2">
        <f t="shared" si="178"/>
        <v>2.0776896080510445E-2</v>
      </c>
      <c r="H1275" s="2">
        <f t="shared" si="175"/>
        <v>0.4669731225979169</v>
      </c>
      <c r="I1275" s="2">
        <f t="shared" si="176"/>
        <v>31.832425243820211</v>
      </c>
    </row>
    <row r="1276" spans="1:9" ht="13.5" x14ac:dyDescent="0.25">
      <c r="A1276" s="3">
        <v>43867</v>
      </c>
      <c r="B1276" s="2">
        <v>6.5888999999999998</v>
      </c>
      <c r="C1276" s="2">
        <f t="shared" si="171"/>
        <v>-5.7999999999998053E-3</v>
      </c>
      <c r="D1276" s="2">
        <f t="shared" si="172"/>
        <v>0</v>
      </c>
      <c r="E1276" s="2">
        <f t="shared" si="173"/>
        <v>5.7999999999998053E-3</v>
      </c>
      <c r="F1276" s="2">
        <f t="shared" si="178"/>
        <v>9.0092340377077845E-3</v>
      </c>
      <c r="G1276" s="2">
        <f t="shared" si="178"/>
        <v>1.9707117789045402E-2</v>
      </c>
      <c r="H1276" s="2">
        <f t="shared" si="175"/>
        <v>0.45715635001256999</v>
      </c>
      <c r="I1276" s="2">
        <f t="shared" si="176"/>
        <v>31.373184491055227</v>
      </c>
    </row>
    <row r="1277" spans="1:9" ht="13.5" x14ac:dyDescent="0.25">
      <c r="A1277" s="3">
        <v>43868</v>
      </c>
      <c r="B1277" s="2">
        <v>6.6524999999999999</v>
      </c>
      <c r="C1277" s="2">
        <f t="shared" si="171"/>
        <v>6.3600000000000101E-2</v>
      </c>
      <c r="D1277" s="2">
        <f t="shared" si="172"/>
        <v>6.3600000000000101E-2</v>
      </c>
      <c r="E1277" s="2">
        <f t="shared" si="173"/>
        <v>0</v>
      </c>
      <c r="F1277" s="2">
        <f t="shared" ref="F1277:G1292" si="179">((F1276*13)+D1277)/14</f>
        <v>1.2908574463585806E-2</v>
      </c>
      <c r="G1277" s="2">
        <f t="shared" si="179"/>
        <v>1.8299466518399303E-2</v>
      </c>
      <c r="H1277" s="2">
        <f t="shared" si="175"/>
        <v>0.70540714673877547</v>
      </c>
      <c r="I1277" s="2">
        <f t="shared" si="176"/>
        <v>41.362975878675954</v>
      </c>
    </row>
    <row r="1278" spans="1:9" ht="13.5" x14ac:dyDescent="0.25">
      <c r="A1278" s="3">
        <v>43871</v>
      </c>
      <c r="B1278" s="2">
        <v>6.641</v>
      </c>
      <c r="C1278" s="2">
        <f t="shared" si="171"/>
        <v>-1.1499999999999844E-2</v>
      </c>
      <c r="D1278" s="2">
        <f t="shared" si="172"/>
        <v>0</v>
      </c>
      <c r="E1278" s="2">
        <f t="shared" si="173"/>
        <v>1.1499999999999844E-2</v>
      </c>
      <c r="F1278" s="2">
        <f t="shared" si="179"/>
        <v>1.1986533430472535E-2</v>
      </c>
      <c r="G1278" s="2">
        <f t="shared" si="179"/>
        <v>1.7813790338513626E-2</v>
      </c>
      <c r="H1278" s="2">
        <f t="shared" si="175"/>
        <v>0.67287944916234399</v>
      </c>
      <c r="I1278" s="2">
        <f t="shared" si="176"/>
        <v>40.222829534983703</v>
      </c>
    </row>
    <row r="1279" spans="1:9" ht="13.5" x14ac:dyDescent="0.25">
      <c r="A1279" s="3">
        <v>43872</v>
      </c>
      <c r="B1279" s="2">
        <v>6.5773000000000001</v>
      </c>
      <c r="C1279" s="2">
        <f t="shared" si="171"/>
        <v>-6.3699999999999868E-2</v>
      </c>
      <c r="D1279" s="2">
        <f t="shared" si="172"/>
        <v>0</v>
      </c>
      <c r="E1279" s="2">
        <f t="shared" si="173"/>
        <v>6.3699999999999868E-2</v>
      </c>
      <c r="F1279" s="2">
        <f t="shared" si="179"/>
        <v>1.1130352471153069E-2</v>
      </c>
      <c r="G1279" s="2">
        <f t="shared" si="179"/>
        <v>2.1091376742905503E-2</v>
      </c>
      <c r="H1279" s="2">
        <f t="shared" si="175"/>
        <v>0.52772052800664049</v>
      </c>
      <c r="I1279" s="2">
        <f t="shared" si="176"/>
        <v>34.543001703014809</v>
      </c>
    </row>
    <row r="1280" spans="1:9" ht="13.5" x14ac:dyDescent="0.25">
      <c r="A1280" s="3">
        <v>43873</v>
      </c>
      <c r="B1280" s="2">
        <v>6.5773000000000001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1.0335327294642135E-2</v>
      </c>
      <c r="G1280" s="2">
        <f t="shared" si="179"/>
        <v>1.9584849832697964E-2</v>
      </c>
      <c r="H1280" s="2">
        <f t="shared" si="175"/>
        <v>0.5277205280066406</v>
      </c>
      <c r="I1280" s="2">
        <f t="shared" si="176"/>
        <v>34.543001703014809</v>
      </c>
    </row>
    <row r="1281" spans="1:9" ht="13.5" x14ac:dyDescent="0.25">
      <c r="A1281" s="3">
        <v>43874</v>
      </c>
      <c r="B1281" s="2">
        <v>6.6467000000000001</v>
      </c>
      <c r="C1281" s="2">
        <f t="shared" si="171"/>
        <v>6.9399999999999906E-2</v>
      </c>
      <c r="D1281" s="2">
        <f t="shared" si="172"/>
        <v>6.9399999999999906E-2</v>
      </c>
      <c r="E1281" s="2">
        <f t="shared" si="173"/>
        <v>0</v>
      </c>
      <c r="F1281" s="2">
        <f t="shared" si="179"/>
        <v>1.4554232487881976E-2</v>
      </c>
      <c r="G1281" s="2">
        <f t="shared" si="179"/>
        <v>1.8185931987505254E-2</v>
      </c>
      <c r="H1281" s="2">
        <f t="shared" si="175"/>
        <v>0.80030171111832726</v>
      </c>
      <c r="I1281" s="2">
        <f t="shared" si="176"/>
        <v>44.453754955395162</v>
      </c>
    </row>
    <row r="1282" spans="1:9" ht="13.5" x14ac:dyDescent="0.25">
      <c r="A1282" s="3">
        <v>43875</v>
      </c>
      <c r="B1282" s="2">
        <v>6.6467000000000001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1.3514644453033265E-2</v>
      </c>
      <c r="G1282" s="2">
        <f t="shared" si="179"/>
        <v>1.6886936845540594E-2</v>
      </c>
      <c r="H1282" s="2">
        <f t="shared" si="175"/>
        <v>0.80030171111832726</v>
      </c>
      <c r="I1282" s="2">
        <f t="shared" si="176"/>
        <v>44.453754955395162</v>
      </c>
    </row>
    <row r="1283" spans="1:9" ht="13.5" x14ac:dyDescent="0.25">
      <c r="A1283" s="3">
        <v>43878</v>
      </c>
      <c r="B1283" s="2">
        <v>6.6352000000000002</v>
      </c>
      <c r="C1283" s="2">
        <f t="shared" ref="C1283:C1346" si="180">B1283-B1282</f>
        <v>-1.1499999999999844E-2</v>
      </c>
      <c r="D1283" s="2">
        <f t="shared" ref="D1283:D1346" si="181">IF(C1283&gt;0,C1283,0)</f>
        <v>0</v>
      </c>
      <c r="E1283" s="2">
        <f t="shared" ref="E1283:E1346" si="182">IF(C1283&lt;0,-C1283,0)</f>
        <v>1.1499999999999844E-2</v>
      </c>
      <c r="F1283" s="2">
        <f t="shared" si="179"/>
        <v>1.2549312706388033E-2</v>
      </c>
      <c r="G1283" s="2">
        <f t="shared" si="179"/>
        <v>1.6502155642287682E-2</v>
      </c>
      <c r="H1283" s="2">
        <f t="shared" si="175"/>
        <v>0.76046505550036925</v>
      </c>
      <c r="I1283" s="2">
        <f t="shared" si="176"/>
        <v>43.196827629403046</v>
      </c>
    </row>
    <row r="1284" spans="1:9" ht="13.5" x14ac:dyDescent="0.25">
      <c r="A1284" s="3">
        <v>43879</v>
      </c>
      <c r="B1284" s="2">
        <v>6.5658000000000003</v>
      </c>
      <c r="C1284" s="2">
        <f t="shared" si="180"/>
        <v>-6.9399999999999906E-2</v>
      </c>
      <c r="D1284" s="2">
        <f t="shared" si="181"/>
        <v>0</v>
      </c>
      <c r="E1284" s="2">
        <f t="shared" si="182"/>
        <v>6.9399999999999906E-2</v>
      </c>
      <c r="F1284" s="2">
        <f t="shared" si="179"/>
        <v>1.1652933227360317E-2</v>
      </c>
      <c r="G1284" s="2">
        <f t="shared" si="179"/>
        <v>2.0280573096409984E-2</v>
      </c>
      <c r="H1284" s="2">
        <f t="shared" si="175"/>
        <v>0.57458599281018785</v>
      </c>
      <c r="I1284" s="2">
        <f t="shared" si="176"/>
        <v>36.491242487475411</v>
      </c>
    </row>
    <row r="1285" spans="1:9" ht="13.5" x14ac:dyDescent="0.25">
      <c r="A1285" s="3">
        <v>43880</v>
      </c>
      <c r="B1285" s="2">
        <v>6.6352000000000002</v>
      </c>
      <c r="C1285" s="2">
        <f t="shared" si="180"/>
        <v>6.9399999999999906E-2</v>
      </c>
      <c r="D1285" s="2">
        <f t="shared" si="181"/>
        <v>6.9399999999999906E-2</v>
      </c>
      <c r="E1285" s="2">
        <f t="shared" si="182"/>
        <v>0</v>
      </c>
      <c r="F1285" s="2">
        <f t="shared" si="179"/>
        <v>1.5777723711120288E-2</v>
      </c>
      <c r="G1285" s="2">
        <f t="shared" si="179"/>
        <v>1.88319607323807E-2</v>
      </c>
      <c r="H1285" s="2">
        <f t="shared" si="175"/>
        <v>0.83781630257922157</v>
      </c>
      <c r="I1285" s="2">
        <f t="shared" si="176"/>
        <v>45.587597705136055</v>
      </c>
    </row>
    <row r="1286" spans="1:9" ht="13.5" x14ac:dyDescent="0.25">
      <c r="A1286" s="3">
        <v>43881</v>
      </c>
      <c r="B1286" s="2">
        <v>6.6177999999999999</v>
      </c>
      <c r="C1286" s="2">
        <f t="shared" si="180"/>
        <v>-1.7400000000000304E-2</v>
      </c>
      <c r="D1286" s="2">
        <f t="shared" si="181"/>
        <v>0</v>
      </c>
      <c r="E1286" s="2">
        <f t="shared" si="182"/>
        <v>1.7400000000000304E-2</v>
      </c>
      <c r="F1286" s="2">
        <f t="shared" si="179"/>
        <v>1.4650743446040268E-2</v>
      </c>
      <c r="G1286" s="2">
        <f t="shared" si="179"/>
        <v>1.8729677822924957E-2</v>
      </c>
      <c r="H1286" s="2">
        <f t="shared" si="175"/>
        <v>0.78222079336078543</v>
      </c>
      <c r="I1286" s="2">
        <f t="shared" si="176"/>
        <v>43.89022932931497</v>
      </c>
    </row>
    <row r="1287" spans="1:9" ht="13.5" x14ac:dyDescent="0.25">
      <c r="A1287" s="3">
        <v>43882</v>
      </c>
      <c r="B1287" s="2">
        <v>6.6988000000000003</v>
      </c>
      <c r="C1287" s="2">
        <f t="shared" si="180"/>
        <v>8.1000000000000405E-2</v>
      </c>
      <c r="D1287" s="2">
        <f t="shared" si="181"/>
        <v>8.1000000000000405E-2</v>
      </c>
      <c r="E1287" s="2">
        <f t="shared" si="182"/>
        <v>0</v>
      </c>
      <c r="F1287" s="2">
        <f t="shared" si="179"/>
        <v>1.9389976057037423E-2</v>
      </c>
      <c r="G1287" s="2">
        <f t="shared" si="179"/>
        <v>1.7391843692716031E-2</v>
      </c>
      <c r="H1287" s="2">
        <f t="shared" si="175"/>
        <v>1.1148890479712763</v>
      </c>
      <c r="I1287" s="2">
        <f t="shared" si="176"/>
        <v>52.716195634033021</v>
      </c>
    </row>
    <row r="1288" spans="1:9" ht="13.5" x14ac:dyDescent="0.25">
      <c r="A1288" s="3">
        <v>43885</v>
      </c>
      <c r="B1288" s="2">
        <v>6.6929999999999996</v>
      </c>
      <c r="C1288" s="2">
        <f t="shared" si="180"/>
        <v>-5.8000000000006935E-3</v>
      </c>
      <c r="D1288" s="2">
        <f t="shared" si="181"/>
        <v>0</v>
      </c>
      <c r="E1288" s="2">
        <f t="shared" si="182"/>
        <v>5.8000000000006935E-3</v>
      </c>
      <c r="F1288" s="2">
        <f t="shared" si="179"/>
        <v>1.8004977767249037E-2</v>
      </c>
      <c r="G1288" s="2">
        <f t="shared" si="179"/>
        <v>1.6563854857522077E-2</v>
      </c>
      <c r="H1288" s="2">
        <f t="shared" si="175"/>
        <v>1.0870040773795182</v>
      </c>
      <c r="I1288" s="2">
        <f t="shared" si="176"/>
        <v>52.084425189258909</v>
      </c>
    </row>
    <row r="1289" spans="1:9" ht="13.5" x14ac:dyDescent="0.25">
      <c r="A1289" s="3">
        <v>43886</v>
      </c>
      <c r="B1289" s="2">
        <v>6.6467000000000001</v>
      </c>
      <c r="C1289" s="2">
        <f t="shared" si="180"/>
        <v>-4.6299999999999564E-2</v>
      </c>
      <c r="D1289" s="2">
        <f t="shared" si="181"/>
        <v>0</v>
      </c>
      <c r="E1289" s="2">
        <f t="shared" si="182"/>
        <v>4.6299999999999564E-2</v>
      </c>
      <c r="F1289" s="2">
        <f t="shared" si="179"/>
        <v>1.6718907926731249E-2</v>
      </c>
      <c r="G1289" s="2">
        <f t="shared" si="179"/>
        <v>1.8687865224841897E-2</v>
      </c>
      <c r="H1289" s="2">
        <f t="shared" si="175"/>
        <v>0.8946397956951605</v>
      </c>
      <c r="I1289" s="2">
        <f t="shared" si="176"/>
        <v>47.219518861996093</v>
      </c>
    </row>
    <row r="1290" spans="1:9" ht="13.5" x14ac:dyDescent="0.25">
      <c r="A1290" s="3">
        <v>43887</v>
      </c>
      <c r="B1290" s="2">
        <v>6.6352000000000002</v>
      </c>
      <c r="C1290" s="2">
        <f t="shared" si="180"/>
        <v>-1.1499999999999844E-2</v>
      </c>
      <c r="D1290" s="2">
        <f t="shared" si="181"/>
        <v>0</v>
      </c>
      <c r="E1290" s="2">
        <f t="shared" si="182"/>
        <v>1.1499999999999844E-2</v>
      </c>
      <c r="F1290" s="2">
        <f t="shared" si="179"/>
        <v>1.5524700217679016E-2</v>
      </c>
      <c r="G1290" s="2">
        <f t="shared" si="179"/>
        <v>1.8174446280210321E-2</v>
      </c>
      <c r="H1290" s="2">
        <f t="shared" si="175"/>
        <v>0.85420485324955708</v>
      </c>
      <c r="I1290" s="2">
        <f t="shared" si="176"/>
        <v>46.068526449627932</v>
      </c>
    </row>
    <row r="1291" spans="1:9" ht="13.5" x14ac:dyDescent="0.25">
      <c r="A1291" s="3">
        <v>43888</v>
      </c>
      <c r="B1291" s="2">
        <v>6.6467000000000001</v>
      </c>
      <c r="C1291" s="2">
        <f t="shared" si="180"/>
        <v>1.1499999999999844E-2</v>
      </c>
      <c r="D1291" s="2">
        <f t="shared" si="181"/>
        <v>1.1499999999999844E-2</v>
      </c>
      <c r="E1291" s="2">
        <f t="shared" si="182"/>
        <v>0</v>
      </c>
      <c r="F1291" s="2">
        <f t="shared" si="179"/>
        <v>1.5237221630701932E-2</v>
      </c>
      <c r="G1291" s="2">
        <f t="shared" si="179"/>
        <v>1.6876271545909583E-2</v>
      </c>
      <c r="H1291" s="2">
        <f t="shared" si="175"/>
        <v>0.90287843433018722</v>
      </c>
      <c r="I1291" s="2">
        <f t="shared" si="176"/>
        <v>47.44803546254915</v>
      </c>
    </row>
    <row r="1292" spans="1:9" ht="13.5" x14ac:dyDescent="0.25">
      <c r="A1292" s="3">
        <v>43889</v>
      </c>
      <c r="B1292" s="2">
        <v>6.6988000000000003</v>
      </c>
      <c r="C1292" s="2">
        <f t="shared" si="180"/>
        <v>5.2100000000000257E-2</v>
      </c>
      <c r="D1292" s="2">
        <f t="shared" si="181"/>
        <v>5.2100000000000257E-2</v>
      </c>
      <c r="E1292" s="2">
        <f t="shared" si="182"/>
        <v>0</v>
      </c>
      <c r="F1292" s="2">
        <f t="shared" si="179"/>
        <v>1.7870277228508955E-2</v>
      </c>
      <c r="G1292" s="2">
        <f t="shared" si="179"/>
        <v>1.5670823578344612E-2</v>
      </c>
      <c r="H1292" s="2">
        <f t="shared" si="175"/>
        <v>1.1403534178767574</v>
      </c>
      <c r="I1292" s="2">
        <f t="shared" si="176"/>
        <v>53.278743984626352</v>
      </c>
    </row>
    <row r="1293" spans="1:9" ht="13.5" x14ac:dyDescent="0.25">
      <c r="A1293" s="3">
        <v>43892</v>
      </c>
      <c r="B1293" s="2">
        <v>6.7335000000000003</v>
      </c>
      <c r="C1293" s="2">
        <f t="shared" si="180"/>
        <v>3.4699999999999953E-2</v>
      </c>
      <c r="D1293" s="2">
        <f t="shared" si="181"/>
        <v>3.4699999999999953E-2</v>
      </c>
      <c r="E1293" s="2">
        <f t="shared" si="182"/>
        <v>0</v>
      </c>
      <c r="F1293" s="2">
        <f t="shared" ref="F1293:G1308" si="183">((F1292*13)+D1293)/14</f>
        <v>1.9072400283615454E-2</v>
      </c>
      <c r="G1293" s="2">
        <f t="shared" si="183"/>
        <v>1.4551479037034283E-2</v>
      </c>
      <c r="H1293" s="2">
        <f t="shared" si="175"/>
        <v>1.3106846551525921</v>
      </c>
      <c r="I1293" s="2">
        <f t="shared" si="176"/>
        <v>56.722783536468221</v>
      </c>
    </row>
    <row r="1294" spans="1:9" ht="13.5" x14ac:dyDescent="0.25">
      <c r="A1294" s="3">
        <v>43893</v>
      </c>
      <c r="B1294" s="2">
        <v>6.7103999999999999</v>
      </c>
      <c r="C1294" s="2">
        <f t="shared" si="180"/>
        <v>-2.3100000000000342E-2</v>
      </c>
      <c r="D1294" s="2">
        <f t="shared" si="181"/>
        <v>0</v>
      </c>
      <c r="E1294" s="2">
        <f t="shared" si="182"/>
        <v>2.3100000000000342E-2</v>
      </c>
      <c r="F1294" s="2">
        <f t="shared" si="183"/>
        <v>1.7710085977642922E-2</v>
      </c>
      <c r="G1294" s="2">
        <f t="shared" si="183"/>
        <v>1.5162087677246144E-2</v>
      </c>
      <c r="H1294" s="2">
        <f t="shared" si="175"/>
        <v>1.1680506243358939</v>
      </c>
      <c r="I1294" s="2">
        <f t="shared" si="176"/>
        <v>53.875615782435212</v>
      </c>
    </row>
    <row r="1295" spans="1:9" ht="13.5" x14ac:dyDescent="0.25">
      <c r="A1295" s="3">
        <v>43894</v>
      </c>
      <c r="B1295" s="2">
        <v>6.6524999999999999</v>
      </c>
      <c r="C1295" s="2">
        <f t="shared" si="180"/>
        <v>-5.7900000000000063E-2</v>
      </c>
      <c r="D1295" s="2">
        <f t="shared" si="181"/>
        <v>0</v>
      </c>
      <c r="E1295" s="2">
        <f t="shared" si="182"/>
        <v>5.7900000000000063E-2</v>
      </c>
      <c r="F1295" s="2">
        <f t="shared" si="183"/>
        <v>1.6445079836382711E-2</v>
      </c>
      <c r="G1295" s="2">
        <f t="shared" si="183"/>
        <v>1.8214795700299994E-2</v>
      </c>
      <c r="H1295" s="2">
        <f t="shared" si="175"/>
        <v>0.90284184939345014</v>
      </c>
      <c r="I1295" s="2">
        <f t="shared" si="176"/>
        <v>47.447025073641306</v>
      </c>
    </row>
    <row r="1296" spans="1:9" ht="13.5" x14ac:dyDescent="0.25">
      <c r="A1296" s="3">
        <v>43895</v>
      </c>
      <c r="B1296" s="2">
        <v>6.6524999999999999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1.5270431276641088E-2</v>
      </c>
      <c r="G1296" s="2">
        <f t="shared" si="183"/>
        <v>1.6913738864564282E-2</v>
      </c>
      <c r="H1296" s="2">
        <f t="shared" si="175"/>
        <v>0.90284184939345002</v>
      </c>
      <c r="I1296" s="2">
        <f t="shared" si="176"/>
        <v>47.447025073641299</v>
      </c>
    </row>
    <row r="1297" spans="1:9" ht="13.5" x14ac:dyDescent="0.25">
      <c r="A1297" s="3">
        <v>43896</v>
      </c>
      <c r="B1297" s="2">
        <v>6.5946999999999996</v>
      </c>
      <c r="C1297" s="2">
        <f t="shared" si="180"/>
        <v>-5.7800000000000296E-2</v>
      </c>
      <c r="D1297" s="2">
        <f t="shared" si="181"/>
        <v>0</v>
      </c>
      <c r="E1297" s="2">
        <f t="shared" si="182"/>
        <v>5.7800000000000296E-2</v>
      </c>
      <c r="F1297" s="2">
        <f t="shared" si="183"/>
        <v>1.4179686185452439E-2</v>
      </c>
      <c r="G1297" s="2">
        <f t="shared" si="183"/>
        <v>1.9834186088523997E-2</v>
      </c>
      <c r="H1297" s="2">
        <f t="shared" ref="H1297:H1360" si="184">F1297/G1297</f>
        <v>0.71491142223661819</v>
      </c>
      <c r="I1297" s="2">
        <f t="shared" ref="I1297:I1360" si="185">IF(G1297=0,100,100-(100/(1+H1297)))</f>
        <v>41.687950349308302</v>
      </c>
    </row>
    <row r="1298" spans="1:9" ht="13.5" x14ac:dyDescent="0.25">
      <c r="A1298" s="3">
        <v>43899</v>
      </c>
      <c r="B1298" s="2">
        <v>6.5831</v>
      </c>
      <c r="C1298" s="2">
        <f t="shared" si="180"/>
        <v>-1.1599999999999611E-2</v>
      </c>
      <c r="D1298" s="2">
        <f t="shared" si="181"/>
        <v>0</v>
      </c>
      <c r="E1298" s="2">
        <f t="shared" si="182"/>
        <v>1.1599999999999611E-2</v>
      </c>
      <c r="F1298" s="2">
        <f t="shared" si="183"/>
        <v>1.3166851457920122E-2</v>
      </c>
      <c r="G1298" s="2">
        <f t="shared" si="183"/>
        <v>1.9246029939343684E-2</v>
      </c>
      <c r="H1298" s="2">
        <f t="shared" si="184"/>
        <v>0.68413337708696975</v>
      </c>
      <c r="I1298" s="2">
        <f t="shared" si="185"/>
        <v>40.622280063726848</v>
      </c>
    </row>
    <row r="1299" spans="1:9" ht="13.5" x14ac:dyDescent="0.25">
      <c r="A1299" s="3">
        <v>43900</v>
      </c>
      <c r="B1299" s="2">
        <v>6.3864000000000001</v>
      </c>
      <c r="C1299" s="2">
        <f t="shared" si="180"/>
        <v>-0.19669999999999987</v>
      </c>
      <c r="D1299" s="2">
        <f t="shared" si="181"/>
        <v>0</v>
      </c>
      <c r="E1299" s="2">
        <f t="shared" si="182"/>
        <v>0.19669999999999987</v>
      </c>
      <c r="F1299" s="2">
        <f t="shared" si="183"/>
        <v>1.2226362068068684E-2</v>
      </c>
      <c r="G1299" s="2">
        <f t="shared" si="183"/>
        <v>3.192131351510484E-2</v>
      </c>
      <c r="H1299" s="2">
        <f t="shared" si="184"/>
        <v>0.38301563193141452</v>
      </c>
      <c r="I1299" s="2">
        <f t="shared" si="185"/>
        <v>27.694237367116671</v>
      </c>
    </row>
    <row r="1300" spans="1:9" ht="13.5" x14ac:dyDescent="0.25">
      <c r="A1300" s="3">
        <v>43901</v>
      </c>
      <c r="B1300" s="2">
        <v>6.3632999999999997</v>
      </c>
      <c r="C1300" s="2">
        <f t="shared" si="180"/>
        <v>-2.3100000000000342E-2</v>
      </c>
      <c r="D1300" s="2">
        <f t="shared" si="181"/>
        <v>0</v>
      </c>
      <c r="E1300" s="2">
        <f t="shared" si="182"/>
        <v>2.3100000000000342E-2</v>
      </c>
      <c r="F1300" s="2">
        <f t="shared" si="183"/>
        <v>1.1353050491778064E-2</v>
      </c>
      <c r="G1300" s="2">
        <f t="shared" si="183"/>
        <v>3.1291219692597377E-2</v>
      </c>
      <c r="H1300" s="2">
        <f t="shared" si="184"/>
        <v>0.36281904647085</v>
      </c>
      <c r="I1300" s="2">
        <f t="shared" si="185"/>
        <v>26.622686805735839</v>
      </c>
    </row>
    <row r="1301" spans="1:9" ht="13.5" x14ac:dyDescent="0.25">
      <c r="A1301" s="3">
        <v>43902</v>
      </c>
      <c r="B1301" s="2">
        <v>6.3459000000000003</v>
      </c>
      <c r="C1301" s="2">
        <f t="shared" si="180"/>
        <v>-1.7399999999999416E-2</v>
      </c>
      <c r="D1301" s="2">
        <f t="shared" si="181"/>
        <v>0</v>
      </c>
      <c r="E1301" s="2">
        <f t="shared" si="182"/>
        <v>1.7399999999999416E-2</v>
      </c>
      <c r="F1301" s="2">
        <f t="shared" si="183"/>
        <v>1.0542118313793916E-2</v>
      </c>
      <c r="G1301" s="2">
        <f t="shared" si="183"/>
        <v>3.0298989714554667E-2</v>
      </c>
      <c r="H1301" s="2">
        <f t="shared" si="184"/>
        <v>0.34793629797926295</v>
      </c>
      <c r="I1301" s="2">
        <f t="shared" si="185"/>
        <v>25.812517883884126</v>
      </c>
    </row>
    <row r="1302" spans="1:9" ht="13.5" x14ac:dyDescent="0.25">
      <c r="A1302" s="3">
        <v>43903</v>
      </c>
      <c r="B1302" s="2">
        <v>6.0625</v>
      </c>
      <c r="C1302" s="2">
        <f t="shared" si="180"/>
        <v>-0.28340000000000032</v>
      </c>
      <c r="D1302" s="2">
        <f t="shared" si="181"/>
        <v>0</v>
      </c>
      <c r="E1302" s="2">
        <f t="shared" si="182"/>
        <v>0.28340000000000032</v>
      </c>
      <c r="F1302" s="2">
        <f t="shared" si="183"/>
        <v>9.789109862808636E-3</v>
      </c>
      <c r="G1302" s="2">
        <f t="shared" si="183"/>
        <v>4.8377633306372216E-2</v>
      </c>
      <c r="H1302" s="2">
        <f t="shared" si="184"/>
        <v>0.20234784535272485</v>
      </c>
      <c r="I1302" s="2">
        <f t="shared" si="185"/>
        <v>16.829393102406513</v>
      </c>
    </row>
    <row r="1303" spans="1:9" ht="13.5" x14ac:dyDescent="0.25">
      <c r="A1303" s="3">
        <v>43906</v>
      </c>
      <c r="B1303" s="2">
        <v>5.6980000000000004</v>
      </c>
      <c r="C1303" s="2">
        <f t="shared" si="180"/>
        <v>-0.3644999999999996</v>
      </c>
      <c r="D1303" s="2">
        <f t="shared" si="181"/>
        <v>0</v>
      </c>
      <c r="E1303" s="2">
        <f t="shared" si="182"/>
        <v>0.3644999999999996</v>
      </c>
      <c r="F1303" s="2">
        <f t="shared" si="183"/>
        <v>9.0898877297508757E-3</v>
      </c>
      <c r="G1303" s="2">
        <f t="shared" si="183"/>
        <v>7.0957802355917032E-2</v>
      </c>
      <c r="H1303" s="2">
        <f t="shared" si="184"/>
        <v>0.12810272342084292</v>
      </c>
      <c r="I1303" s="2">
        <f t="shared" si="185"/>
        <v>11.355590298761626</v>
      </c>
    </row>
    <row r="1304" spans="1:9" ht="13.5" x14ac:dyDescent="0.25">
      <c r="A1304" s="3">
        <v>43907</v>
      </c>
      <c r="B1304" s="2">
        <v>5.4435000000000002</v>
      </c>
      <c r="C1304" s="2">
        <f t="shared" si="180"/>
        <v>-0.25450000000000017</v>
      </c>
      <c r="D1304" s="2">
        <f t="shared" si="181"/>
        <v>0</v>
      </c>
      <c r="E1304" s="2">
        <f t="shared" si="182"/>
        <v>0.25450000000000017</v>
      </c>
      <c r="F1304" s="2">
        <f t="shared" si="183"/>
        <v>8.44061003476867E-3</v>
      </c>
      <c r="G1304" s="2">
        <f t="shared" si="183"/>
        <v>8.4067959330494393E-2</v>
      </c>
      <c r="H1304" s="2">
        <f t="shared" si="184"/>
        <v>0.10040222341530021</v>
      </c>
      <c r="I1304" s="2">
        <f t="shared" si="185"/>
        <v>9.1241385448752936</v>
      </c>
    </row>
    <row r="1305" spans="1:9" ht="13.5" x14ac:dyDescent="0.25">
      <c r="A1305" s="3">
        <v>43908</v>
      </c>
      <c r="B1305" s="2">
        <v>5.2815000000000003</v>
      </c>
      <c r="C1305" s="2">
        <f t="shared" si="180"/>
        <v>-0.16199999999999992</v>
      </c>
      <c r="D1305" s="2">
        <f t="shared" si="181"/>
        <v>0</v>
      </c>
      <c r="E1305" s="2">
        <f t="shared" si="182"/>
        <v>0.16199999999999992</v>
      </c>
      <c r="F1305" s="2">
        <f t="shared" si="183"/>
        <v>7.8377093179994792E-3</v>
      </c>
      <c r="G1305" s="2">
        <f t="shared" si="183"/>
        <v>8.96345336640305E-2</v>
      </c>
      <c r="H1305" s="2">
        <f t="shared" si="184"/>
        <v>8.74407329141344E-2</v>
      </c>
      <c r="I1305" s="2">
        <f t="shared" si="185"/>
        <v>8.0409653848269897</v>
      </c>
    </row>
    <row r="1306" spans="1:9" ht="13.5" x14ac:dyDescent="0.25">
      <c r="A1306" s="3">
        <v>43909</v>
      </c>
      <c r="B1306" s="2">
        <v>5.2526000000000002</v>
      </c>
      <c r="C1306" s="2">
        <f t="shared" si="180"/>
        <v>-2.8900000000000148E-2</v>
      </c>
      <c r="D1306" s="2">
        <f t="shared" si="181"/>
        <v>0</v>
      </c>
      <c r="E1306" s="2">
        <f t="shared" si="182"/>
        <v>2.8900000000000148E-2</v>
      </c>
      <c r="F1306" s="2">
        <f t="shared" si="183"/>
        <v>7.277872938142374E-3</v>
      </c>
      <c r="G1306" s="2">
        <f t="shared" si="183"/>
        <v>8.5296352688028335E-2</v>
      </c>
      <c r="H1306" s="2">
        <f t="shared" si="184"/>
        <v>8.5324550332898944E-2</v>
      </c>
      <c r="I1306" s="2">
        <f t="shared" si="185"/>
        <v>7.8616622379662857</v>
      </c>
    </row>
    <row r="1307" spans="1:9" ht="13.5" x14ac:dyDescent="0.25">
      <c r="A1307" s="3">
        <v>43913</v>
      </c>
      <c r="B1307" s="2">
        <v>5.3047000000000004</v>
      </c>
      <c r="C1307" s="2">
        <f t="shared" si="180"/>
        <v>5.2100000000000257E-2</v>
      </c>
      <c r="D1307" s="2">
        <f t="shared" si="181"/>
        <v>5.2100000000000257E-2</v>
      </c>
      <c r="E1307" s="2">
        <f t="shared" si="182"/>
        <v>0</v>
      </c>
      <c r="F1307" s="2">
        <f t="shared" si="183"/>
        <v>1.0479453442560793E-2</v>
      </c>
      <c r="G1307" s="2">
        <f t="shared" si="183"/>
        <v>7.9203756067454889E-2</v>
      </c>
      <c r="H1307" s="2">
        <f t="shared" si="184"/>
        <v>0.13231005652857969</v>
      </c>
      <c r="I1307" s="2">
        <f t="shared" si="185"/>
        <v>11.684967007553922</v>
      </c>
    </row>
    <row r="1308" spans="1:9" ht="13.5" x14ac:dyDescent="0.25">
      <c r="A1308" s="3">
        <v>43914</v>
      </c>
      <c r="B1308" s="2">
        <v>5.4029999999999996</v>
      </c>
      <c r="C1308" s="2">
        <f t="shared" si="180"/>
        <v>9.8299999999999166E-2</v>
      </c>
      <c r="D1308" s="2">
        <f t="shared" si="181"/>
        <v>9.8299999999999166E-2</v>
      </c>
      <c r="E1308" s="2">
        <f t="shared" si="182"/>
        <v>0</v>
      </c>
      <c r="F1308" s="2">
        <f t="shared" si="183"/>
        <v>1.6752349625234964E-2</v>
      </c>
      <c r="G1308" s="2">
        <f t="shared" si="183"/>
        <v>7.3546344919779544E-2</v>
      </c>
      <c r="H1308" s="2">
        <f t="shared" si="184"/>
        <v>0.22777949935523703</v>
      </c>
      <c r="I1308" s="2">
        <f t="shared" si="185"/>
        <v>18.55215040443781</v>
      </c>
    </row>
    <row r="1309" spans="1:9" ht="13.5" x14ac:dyDescent="0.25">
      <c r="A1309" s="3">
        <v>43915</v>
      </c>
      <c r="B1309" s="2">
        <v>5.4029999999999996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1.5555753223432467E-2</v>
      </c>
      <c r="G1309" s="2">
        <f t="shared" si="186"/>
        <v>6.8293034568366717E-2</v>
      </c>
      <c r="H1309" s="2">
        <f t="shared" si="184"/>
        <v>0.22777949935523703</v>
      </c>
      <c r="I1309" s="2">
        <f t="shared" si="185"/>
        <v>18.55215040443781</v>
      </c>
    </row>
    <row r="1310" spans="1:9" ht="13.5" x14ac:dyDescent="0.25">
      <c r="A1310" s="3">
        <v>43916</v>
      </c>
      <c r="B1310" s="2">
        <v>5.4377000000000004</v>
      </c>
      <c r="C1310" s="2">
        <f t="shared" si="180"/>
        <v>3.4700000000000841E-2</v>
      </c>
      <c r="D1310" s="2">
        <f t="shared" si="181"/>
        <v>3.4700000000000841E-2</v>
      </c>
      <c r="E1310" s="2">
        <f t="shared" si="182"/>
        <v>0</v>
      </c>
      <c r="F1310" s="2">
        <f t="shared" si="186"/>
        <v>1.6923199421758781E-2</v>
      </c>
      <c r="G1310" s="2">
        <f t="shared" si="186"/>
        <v>6.3414960670626241E-2</v>
      </c>
      <c r="H1310" s="2">
        <f t="shared" si="184"/>
        <v>0.26686446294048705</v>
      </c>
      <c r="I1310" s="2">
        <f t="shared" si="185"/>
        <v>21.064957676772678</v>
      </c>
    </row>
    <row r="1311" spans="1:9" ht="13.5" x14ac:dyDescent="0.25">
      <c r="A1311" s="3">
        <v>43917</v>
      </c>
      <c r="B1311" s="2">
        <v>5.2873000000000001</v>
      </c>
      <c r="C1311" s="2">
        <f t="shared" si="180"/>
        <v>-0.15040000000000031</v>
      </c>
      <c r="D1311" s="2">
        <f t="shared" si="181"/>
        <v>0</v>
      </c>
      <c r="E1311" s="2">
        <f t="shared" si="182"/>
        <v>0.15040000000000031</v>
      </c>
      <c r="F1311" s="2">
        <f t="shared" si="186"/>
        <v>1.5714399463061725E-2</v>
      </c>
      <c r="G1311" s="2">
        <f t="shared" si="186"/>
        <v>6.9628177765581528E-2</v>
      </c>
      <c r="H1311" s="2">
        <f t="shared" si="184"/>
        <v>0.22569023012447179</v>
      </c>
      <c r="I1311" s="2">
        <f t="shared" si="185"/>
        <v>18.413317213236866</v>
      </c>
    </row>
    <row r="1312" spans="1:9" ht="13.5" x14ac:dyDescent="0.25">
      <c r="A1312" s="3">
        <v>43920</v>
      </c>
      <c r="B1312" s="2">
        <v>5.3741000000000003</v>
      </c>
      <c r="C1312" s="2">
        <f t="shared" si="180"/>
        <v>8.680000000000021E-2</v>
      </c>
      <c r="D1312" s="2">
        <f t="shared" si="181"/>
        <v>8.680000000000021E-2</v>
      </c>
      <c r="E1312" s="2">
        <f t="shared" si="182"/>
        <v>0</v>
      </c>
      <c r="F1312" s="2">
        <f t="shared" si="186"/>
        <v>2.079194235855733E-2</v>
      </c>
      <c r="G1312" s="2">
        <f t="shared" si="186"/>
        <v>6.4654736496611423E-2</v>
      </c>
      <c r="H1312" s="2">
        <f t="shared" si="184"/>
        <v>0.32158420999282927</v>
      </c>
      <c r="I1312" s="2">
        <f t="shared" si="185"/>
        <v>24.333236396231925</v>
      </c>
    </row>
    <row r="1313" spans="1:9" ht="13.5" x14ac:dyDescent="0.25">
      <c r="A1313" s="3">
        <v>43921</v>
      </c>
      <c r="B1313" s="2">
        <v>5.3856999999999999</v>
      </c>
      <c r="C1313" s="2">
        <f t="shared" si="180"/>
        <v>1.1599999999999611E-2</v>
      </c>
      <c r="D1313" s="2">
        <f t="shared" si="181"/>
        <v>1.1599999999999611E-2</v>
      </c>
      <c r="E1313" s="2">
        <f t="shared" si="182"/>
        <v>0</v>
      </c>
      <c r="F1313" s="2">
        <f t="shared" si="186"/>
        <v>2.0135375047231778E-2</v>
      </c>
      <c r="G1313" s="2">
        <f t="shared" si="186"/>
        <v>6.0036541032567746E-2</v>
      </c>
      <c r="H1313" s="2">
        <f t="shared" si="184"/>
        <v>0.33538532868356014</v>
      </c>
      <c r="I1313" s="2">
        <f t="shared" si="185"/>
        <v>25.115247373144896</v>
      </c>
    </row>
    <row r="1314" spans="1:9" ht="13.5" x14ac:dyDescent="0.25">
      <c r="A1314" s="3">
        <v>43922</v>
      </c>
      <c r="B1314" s="2">
        <v>5.3799000000000001</v>
      </c>
      <c r="C1314" s="2">
        <f t="shared" si="180"/>
        <v>-5.7999999999998053E-3</v>
      </c>
      <c r="D1314" s="2">
        <f t="shared" si="181"/>
        <v>0</v>
      </c>
      <c r="E1314" s="2">
        <f t="shared" si="182"/>
        <v>5.7999999999998053E-3</v>
      </c>
      <c r="F1314" s="2">
        <f t="shared" si="186"/>
        <v>1.8697133972429506E-2</v>
      </c>
      <c r="G1314" s="2">
        <f t="shared" si="186"/>
        <v>5.6162502387384315E-2</v>
      </c>
      <c r="H1314" s="2">
        <f t="shared" si="184"/>
        <v>0.33291134079932683</v>
      </c>
      <c r="I1314" s="2">
        <f t="shared" si="185"/>
        <v>24.97625540493074</v>
      </c>
    </row>
    <row r="1315" spans="1:9" ht="13.5" x14ac:dyDescent="0.25">
      <c r="A1315" s="3">
        <v>43923</v>
      </c>
      <c r="B1315" s="2">
        <v>5.2237</v>
      </c>
      <c r="C1315" s="2">
        <f t="shared" si="180"/>
        <v>-0.15620000000000012</v>
      </c>
      <c r="D1315" s="2">
        <f t="shared" si="181"/>
        <v>0</v>
      </c>
      <c r="E1315" s="2">
        <f t="shared" si="182"/>
        <v>0.15620000000000012</v>
      </c>
      <c r="F1315" s="2">
        <f t="shared" si="186"/>
        <v>1.7361624402970257E-2</v>
      </c>
      <c r="G1315" s="2">
        <f t="shared" si="186"/>
        <v>6.3308037931142577E-2</v>
      </c>
      <c r="H1315" s="2">
        <f t="shared" si="184"/>
        <v>0.27424044355716326</v>
      </c>
      <c r="I1315" s="2">
        <f t="shared" si="185"/>
        <v>21.521875635307495</v>
      </c>
    </row>
    <row r="1316" spans="1:9" ht="13.5" x14ac:dyDescent="0.25">
      <c r="A1316" s="3">
        <v>43924</v>
      </c>
      <c r="B1316" s="2">
        <v>5.1773999999999996</v>
      </c>
      <c r="C1316" s="2">
        <f t="shared" si="180"/>
        <v>-4.6300000000000452E-2</v>
      </c>
      <c r="D1316" s="2">
        <f t="shared" si="181"/>
        <v>0</v>
      </c>
      <c r="E1316" s="2">
        <f t="shared" si="182"/>
        <v>4.6300000000000452E-2</v>
      </c>
      <c r="F1316" s="2">
        <f t="shared" si="186"/>
        <v>1.6121508374186667E-2</v>
      </c>
      <c r="G1316" s="2">
        <f t="shared" si="186"/>
        <v>6.2093178078918135E-2</v>
      </c>
      <c r="H1316" s="2">
        <f t="shared" si="184"/>
        <v>0.25963413168668587</v>
      </c>
      <c r="I1316" s="2">
        <f t="shared" si="185"/>
        <v>20.611868570044891</v>
      </c>
    </row>
    <row r="1317" spans="1:9" ht="13.5" x14ac:dyDescent="0.25">
      <c r="A1317" s="3">
        <v>43927</v>
      </c>
      <c r="B1317" s="2">
        <v>5.2641999999999998</v>
      </c>
      <c r="C1317" s="2">
        <f t="shared" si="180"/>
        <v>8.680000000000021E-2</v>
      </c>
      <c r="D1317" s="2">
        <f t="shared" si="181"/>
        <v>8.680000000000021E-2</v>
      </c>
      <c r="E1317" s="2">
        <f t="shared" si="182"/>
        <v>0</v>
      </c>
      <c r="F1317" s="2">
        <f t="shared" si="186"/>
        <v>2.1169972061744778E-2</v>
      </c>
      <c r="G1317" s="2">
        <f t="shared" si="186"/>
        <v>5.765795107328113E-2</v>
      </c>
      <c r="H1317" s="2">
        <f t="shared" si="184"/>
        <v>0.36716483447076576</v>
      </c>
      <c r="I1317" s="2">
        <f t="shared" si="185"/>
        <v>26.855930258979811</v>
      </c>
    </row>
    <row r="1318" spans="1:9" ht="13.5" x14ac:dyDescent="0.25">
      <c r="A1318" s="3">
        <v>43928</v>
      </c>
      <c r="B1318" s="2">
        <v>5.3220000000000001</v>
      </c>
      <c r="C1318" s="2">
        <f t="shared" si="180"/>
        <v>5.7800000000000296E-2</v>
      </c>
      <c r="D1318" s="2">
        <f t="shared" si="181"/>
        <v>5.7800000000000296E-2</v>
      </c>
      <c r="E1318" s="2">
        <f t="shared" si="182"/>
        <v>0</v>
      </c>
      <c r="F1318" s="2">
        <f t="shared" si="186"/>
        <v>2.3786402628763029E-2</v>
      </c>
      <c r="G1318" s="2">
        <f t="shared" si="186"/>
        <v>5.3539525996618195E-2</v>
      </c>
      <c r="H1318" s="2">
        <f t="shared" si="184"/>
        <v>0.44427742281964711</v>
      </c>
      <c r="I1318" s="2">
        <f t="shared" si="185"/>
        <v>30.761224665015476</v>
      </c>
    </row>
    <row r="1319" spans="1:9" ht="13.5" x14ac:dyDescent="0.25">
      <c r="A1319" s="3">
        <v>43929</v>
      </c>
      <c r="B1319" s="2">
        <v>5.3105000000000002</v>
      </c>
      <c r="C1319" s="2">
        <f t="shared" si="180"/>
        <v>-1.1499999999999844E-2</v>
      </c>
      <c r="D1319" s="2">
        <f t="shared" si="181"/>
        <v>0</v>
      </c>
      <c r="E1319" s="2">
        <f t="shared" si="182"/>
        <v>1.1499999999999844E-2</v>
      </c>
      <c r="F1319" s="2">
        <f t="shared" si="186"/>
        <v>2.208737386956567E-2</v>
      </c>
      <c r="G1319" s="2">
        <f t="shared" si="186"/>
        <v>5.0536702711145458E-2</v>
      </c>
      <c r="H1319" s="2">
        <f t="shared" si="184"/>
        <v>0.4370560935843264</v>
      </c>
      <c r="I1319" s="2">
        <f t="shared" si="185"/>
        <v>30.413293923288322</v>
      </c>
    </row>
    <row r="1320" spans="1:9" ht="13.5" x14ac:dyDescent="0.25">
      <c r="A1320" s="3">
        <v>43934</v>
      </c>
      <c r="B1320" s="2">
        <v>5.2930999999999999</v>
      </c>
      <c r="C1320" s="2">
        <f t="shared" si="180"/>
        <v>-1.7400000000000304E-2</v>
      </c>
      <c r="D1320" s="2">
        <f t="shared" si="181"/>
        <v>0</v>
      </c>
      <c r="E1320" s="2">
        <f t="shared" si="182"/>
        <v>1.7400000000000304E-2</v>
      </c>
      <c r="F1320" s="2">
        <f t="shared" si="186"/>
        <v>2.0509704307453837E-2</v>
      </c>
      <c r="G1320" s="2">
        <f t="shared" si="186"/>
        <v>4.8169795374635095E-2</v>
      </c>
      <c r="H1320" s="2">
        <f t="shared" si="184"/>
        <v>0.4257793529729979</v>
      </c>
      <c r="I1320" s="2">
        <f t="shared" si="185"/>
        <v>29.862920380013492</v>
      </c>
    </row>
    <row r="1321" spans="1:9" ht="13.5" x14ac:dyDescent="0.25">
      <c r="A1321" s="3">
        <v>43935</v>
      </c>
      <c r="B1321" s="2">
        <v>5.2815000000000003</v>
      </c>
      <c r="C1321" s="2">
        <f t="shared" si="180"/>
        <v>-1.1599999999999611E-2</v>
      </c>
      <c r="D1321" s="2">
        <f t="shared" si="181"/>
        <v>0</v>
      </c>
      <c r="E1321" s="2">
        <f t="shared" si="182"/>
        <v>1.1599999999999611E-2</v>
      </c>
      <c r="F1321" s="2">
        <f t="shared" si="186"/>
        <v>1.9044725428349989E-2</v>
      </c>
      <c r="G1321" s="2">
        <f t="shared" si="186"/>
        <v>4.5557667133589705E-2</v>
      </c>
      <c r="H1321" s="2">
        <f t="shared" si="184"/>
        <v>0.41803557176237188</v>
      </c>
      <c r="I1321" s="2">
        <f t="shared" si="185"/>
        <v>29.479907280663369</v>
      </c>
    </row>
    <row r="1322" spans="1:9" ht="13.5" x14ac:dyDescent="0.25">
      <c r="A1322" s="3">
        <v>43936</v>
      </c>
      <c r="B1322" s="2">
        <v>5.2062999999999997</v>
      </c>
      <c r="C1322" s="2">
        <f t="shared" si="180"/>
        <v>-7.52000000000006E-2</v>
      </c>
      <c r="D1322" s="2">
        <f t="shared" si="181"/>
        <v>0</v>
      </c>
      <c r="E1322" s="2">
        <f t="shared" si="182"/>
        <v>7.52000000000006E-2</v>
      </c>
      <c r="F1322" s="2">
        <f t="shared" si="186"/>
        <v>1.7684387897753562E-2</v>
      </c>
      <c r="G1322" s="2">
        <f t="shared" si="186"/>
        <v>4.7674976624047627E-2</v>
      </c>
      <c r="H1322" s="2">
        <f t="shared" si="184"/>
        <v>0.3709364775825274</v>
      </c>
      <c r="I1322" s="2">
        <f t="shared" si="185"/>
        <v>27.05716009808323</v>
      </c>
    </row>
    <row r="1323" spans="1:9" ht="13.5" x14ac:dyDescent="0.25">
      <c r="A1323" s="3">
        <v>43937</v>
      </c>
      <c r="B1323" s="2">
        <v>5.2641999999999998</v>
      </c>
      <c r="C1323" s="2">
        <f t="shared" si="180"/>
        <v>5.7900000000000063E-2</v>
      </c>
      <c r="D1323" s="2">
        <f t="shared" si="181"/>
        <v>5.7900000000000063E-2</v>
      </c>
      <c r="E1323" s="2">
        <f t="shared" si="182"/>
        <v>0</v>
      </c>
      <c r="F1323" s="2">
        <f t="shared" si="186"/>
        <v>2.0556931619342599E-2</v>
      </c>
      <c r="G1323" s="2">
        <f t="shared" si="186"/>
        <v>4.426962115090137E-2</v>
      </c>
      <c r="H1323" s="2">
        <f t="shared" si="184"/>
        <v>0.46435752294492</v>
      </c>
      <c r="I1323" s="2">
        <f t="shared" si="185"/>
        <v>31.71066598620439</v>
      </c>
    </row>
    <row r="1324" spans="1:9" ht="13.5" x14ac:dyDescent="0.25">
      <c r="A1324" s="3">
        <v>43938</v>
      </c>
      <c r="B1324" s="2">
        <v>5.3220000000000001</v>
      </c>
      <c r="C1324" s="2">
        <f t="shared" si="180"/>
        <v>5.7800000000000296E-2</v>
      </c>
      <c r="D1324" s="2">
        <f t="shared" si="181"/>
        <v>5.7800000000000296E-2</v>
      </c>
      <c r="E1324" s="2">
        <f t="shared" si="182"/>
        <v>0</v>
      </c>
      <c r="F1324" s="2">
        <f t="shared" si="186"/>
        <v>2.3217150789389577E-2</v>
      </c>
      <c r="G1324" s="2">
        <f t="shared" si="186"/>
        <v>4.1107505354408415E-2</v>
      </c>
      <c r="H1324" s="2">
        <f t="shared" si="184"/>
        <v>0.56479104215210529</v>
      </c>
      <c r="I1324" s="2">
        <f t="shared" si="185"/>
        <v>36.093703691921121</v>
      </c>
    </row>
    <row r="1325" spans="1:9" ht="13.5" x14ac:dyDescent="0.25">
      <c r="A1325" s="3">
        <v>43941</v>
      </c>
      <c r="B1325" s="2">
        <v>5.1773999999999996</v>
      </c>
      <c r="C1325" s="2">
        <f t="shared" si="180"/>
        <v>-0.14460000000000051</v>
      </c>
      <c r="D1325" s="2">
        <f t="shared" si="181"/>
        <v>0</v>
      </c>
      <c r="E1325" s="2">
        <f t="shared" si="182"/>
        <v>0.14460000000000051</v>
      </c>
      <c r="F1325" s="2">
        <f t="shared" ref="F1325:G1340" si="187">((F1324*13)+D1325)/14</f>
        <v>2.155878287586175E-2</v>
      </c>
      <c r="G1325" s="2">
        <f t="shared" si="187"/>
        <v>4.8499826400522139E-2</v>
      </c>
      <c r="H1325" s="2">
        <f t="shared" si="184"/>
        <v>0.44451257820645834</v>
      </c>
      <c r="I1325" s="2">
        <f t="shared" si="185"/>
        <v>30.772496197878439</v>
      </c>
    </row>
    <row r="1326" spans="1:9" ht="13.5" x14ac:dyDescent="0.25">
      <c r="A1326" s="3">
        <v>43942</v>
      </c>
      <c r="B1326" s="2">
        <v>5.2930999999999999</v>
      </c>
      <c r="C1326" s="2">
        <f t="shared" si="180"/>
        <v>0.11570000000000036</v>
      </c>
      <c r="D1326" s="2">
        <f t="shared" si="181"/>
        <v>0.11570000000000036</v>
      </c>
      <c r="E1326" s="2">
        <f t="shared" si="182"/>
        <v>0</v>
      </c>
      <c r="F1326" s="2">
        <f t="shared" si="187"/>
        <v>2.8283155527585934E-2</v>
      </c>
      <c r="G1326" s="2">
        <f t="shared" si="187"/>
        <v>4.5035553086199123E-2</v>
      </c>
      <c r="H1326" s="2">
        <f t="shared" si="184"/>
        <v>0.62801838968095491</v>
      </c>
      <c r="I1326" s="2">
        <f t="shared" si="185"/>
        <v>38.575632416782994</v>
      </c>
    </row>
    <row r="1327" spans="1:9" ht="13.5" x14ac:dyDescent="0.25">
      <c r="A1327" s="3">
        <v>43943</v>
      </c>
      <c r="B1327" s="2">
        <v>5.1543000000000001</v>
      </c>
      <c r="C1327" s="2">
        <f t="shared" si="180"/>
        <v>-0.13879999999999981</v>
      </c>
      <c r="D1327" s="2">
        <f t="shared" si="181"/>
        <v>0</v>
      </c>
      <c r="E1327" s="2">
        <f t="shared" si="182"/>
        <v>0.13879999999999981</v>
      </c>
      <c r="F1327" s="2">
        <f t="shared" si="187"/>
        <v>2.6262930132758367E-2</v>
      </c>
      <c r="G1327" s="2">
        <f t="shared" si="187"/>
        <v>5.173301358004203E-2</v>
      </c>
      <c r="H1327" s="2">
        <f t="shared" si="184"/>
        <v>0.50766286970937813</v>
      </c>
      <c r="I1327" s="2">
        <f t="shared" si="185"/>
        <v>33.672174324173469</v>
      </c>
    </row>
    <row r="1328" spans="1:9" ht="13.5" x14ac:dyDescent="0.25">
      <c r="A1328" s="3">
        <v>43944</v>
      </c>
      <c r="B1328" s="2">
        <v>5.1947999999999999</v>
      </c>
      <c r="C1328" s="2">
        <f t="shared" si="180"/>
        <v>4.0499999999999758E-2</v>
      </c>
      <c r="D1328" s="2">
        <f t="shared" si="181"/>
        <v>4.0499999999999758E-2</v>
      </c>
      <c r="E1328" s="2">
        <f t="shared" si="182"/>
        <v>0</v>
      </c>
      <c r="F1328" s="2">
        <f t="shared" si="187"/>
        <v>2.7279863694704181E-2</v>
      </c>
      <c r="G1328" s="2">
        <f t="shared" si="187"/>
        <v>4.803779832432474E-2</v>
      </c>
      <c r="H1328" s="2">
        <f t="shared" si="184"/>
        <v>0.56788330536144838</v>
      </c>
      <c r="I1328" s="2">
        <f t="shared" si="185"/>
        <v>36.219743103300196</v>
      </c>
    </row>
    <row r="1329" spans="1:9" ht="13.5" x14ac:dyDescent="0.25">
      <c r="A1329" s="3">
        <v>43945</v>
      </c>
      <c r="B1329" s="2">
        <v>5.1947999999999999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2.533130200222531E-2</v>
      </c>
      <c r="G1329" s="2">
        <f t="shared" si="187"/>
        <v>4.4606527015444396E-2</v>
      </c>
      <c r="H1329" s="2">
        <f t="shared" si="184"/>
        <v>0.56788330536144849</v>
      </c>
      <c r="I1329" s="2">
        <f t="shared" si="185"/>
        <v>36.219743103300203</v>
      </c>
    </row>
    <row r="1330" spans="1:9" ht="13.5" x14ac:dyDescent="0.25">
      <c r="A1330" s="3">
        <v>43948</v>
      </c>
      <c r="B1330" s="2">
        <v>5.2641999999999998</v>
      </c>
      <c r="C1330" s="2">
        <f t="shared" si="180"/>
        <v>6.9399999999999906E-2</v>
      </c>
      <c r="D1330" s="2">
        <f t="shared" si="181"/>
        <v>6.9399999999999906E-2</v>
      </c>
      <c r="E1330" s="2">
        <f t="shared" si="182"/>
        <v>0</v>
      </c>
      <c r="F1330" s="2">
        <f t="shared" si="187"/>
        <v>2.8479066144923494E-2</v>
      </c>
      <c r="G1330" s="2">
        <f t="shared" si="187"/>
        <v>4.1420346514341226E-2</v>
      </c>
      <c r="H1330" s="2">
        <f t="shared" si="184"/>
        <v>0.68756223792244253</v>
      </c>
      <c r="I1330" s="2">
        <f t="shared" si="185"/>
        <v>40.742926244243307</v>
      </c>
    </row>
    <row r="1331" spans="1:9" ht="13.5" x14ac:dyDescent="0.25">
      <c r="A1331" s="3">
        <v>43949</v>
      </c>
      <c r="B1331" s="2">
        <v>5.2062999999999997</v>
      </c>
      <c r="C1331" s="2">
        <f t="shared" si="180"/>
        <v>-5.7900000000000063E-2</v>
      </c>
      <c r="D1331" s="2">
        <f t="shared" si="181"/>
        <v>0</v>
      </c>
      <c r="E1331" s="2">
        <f t="shared" si="182"/>
        <v>5.7900000000000063E-2</v>
      </c>
      <c r="F1331" s="2">
        <f t="shared" si="187"/>
        <v>2.6444847134571816E-2</v>
      </c>
      <c r="G1331" s="2">
        <f t="shared" si="187"/>
        <v>4.2597464620459713E-2</v>
      </c>
      <c r="H1331" s="2">
        <f t="shared" si="184"/>
        <v>0.62080800747634779</v>
      </c>
      <c r="I1331" s="2">
        <f t="shared" si="185"/>
        <v>38.302377864171994</v>
      </c>
    </row>
    <row r="1332" spans="1:9" ht="13.5" x14ac:dyDescent="0.25">
      <c r="A1332" s="3">
        <v>43950</v>
      </c>
      <c r="B1332" s="2">
        <v>5.1773999999999996</v>
      </c>
      <c r="C1332" s="2">
        <f t="shared" si="180"/>
        <v>-2.8900000000000148E-2</v>
      </c>
      <c r="D1332" s="2">
        <f t="shared" si="181"/>
        <v>0</v>
      </c>
      <c r="E1332" s="2">
        <f t="shared" si="182"/>
        <v>2.8900000000000148E-2</v>
      </c>
      <c r="F1332" s="2">
        <f t="shared" si="187"/>
        <v>2.45559294821024E-2</v>
      </c>
      <c r="G1332" s="2">
        <f t="shared" si="187"/>
        <v>4.1619074290426883E-2</v>
      </c>
      <c r="H1332" s="2">
        <f t="shared" si="184"/>
        <v>0.59001623416094806</v>
      </c>
      <c r="I1332" s="2">
        <f t="shared" si="185"/>
        <v>37.107560381124017</v>
      </c>
    </row>
    <row r="1333" spans="1:9" ht="13.5" x14ac:dyDescent="0.25">
      <c r="A1333" s="3">
        <v>43951</v>
      </c>
      <c r="B1333" s="2">
        <v>5.1657999999999999</v>
      </c>
      <c r="C1333" s="2">
        <f t="shared" si="180"/>
        <v>-1.1599999999999611E-2</v>
      </c>
      <c r="D1333" s="2">
        <f t="shared" si="181"/>
        <v>0</v>
      </c>
      <c r="E1333" s="2">
        <f t="shared" si="182"/>
        <v>1.1599999999999611E-2</v>
      </c>
      <c r="F1333" s="2">
        <f t="shared" si="187"/>
        <v>2.2801934519095086E-2</v>
      </c>
      <c r="G1333" s="2">
        <f t="shared" si="187"/>
        <v>3.9474854698253507E-2</v>
      </c>
      <c r="H1333" s="2">
        <f t="shared" si="184"/>
        <v>0.57763187967108376</v>
      </c>
      <c r="I1333" s="2">
        <f t="shared" si="185"/>
        <v>36.613856953214757</v>
      </c>
    </row>
    <row r="1334" spans="1:9" ht="13.5" x14ac:dyDescent="0.25">
      <c r="A1334" s="3">
        <v>43955</v>
      </c>
      <c r="B1334" s="2">
        <v>5.1832000000000003</v>
      </c>
      <c r="C1334" s="2">
        <f t="shared" si="180"/>
        <v>1.7400000000000304E-2</v>
      </c>
      <c r="D1334" s="2">
        <f t="shared" si="181"/>
        <v>1.7400000000000304E-2</v>
      </c>
      <c r="E1334" s="2">
        <f t="shared" si="182"/>
        <v>0</v>
      </c>
      <c r="F1334" s="2">
        <f t="shared" si="187"/>
        <v>2.2416082053445457E-2</v>
      </c>
      <c r="G1334" s="2">
        <f t="shared" si="187"/>
        <v>3.6655222219806827E-2</v>
      </c>
      <c r="H1334" s="2">
        <f t="shared" si="184"/>
        <v>0.61153856656563432</v>
      </c>
      <c r="I1334" s="2">
        <f t="shared" si="185"/>
        <v>37.947498077498089</v>
      </c>
    </row>
    <row r="1335" spans="1:9" ht="13.5" x14ac:dyDescent="0.25">
      <c r="A1335" s="3">
        <v>43956</v>
      </c>
      <c r="B1335" s="2">
        <v>5.1657999999999999</v>
      </c>
      <c r="C1335" s="2">
        <f t="shared" si="180"/>
        <v>-1.7400000000000304E-2</v>
      </c>
      <c r="D1335" s="2">
        <f t="shared" si="181"/>
        <v>0</v>
      </c>
      <c r="E1335" s="2">
        <f t="shared" si="182"/>
        <v>1.7400000000000304E-2</v>
      </c>
      <c r="F1335" s="2">
        <f t="shared" si="187"/>
        <v>2.081493333534221E-2</v>
      </c>
      <c r="G1335" s="2">
        <f t="shared" si="187"/>
        <v>3.5279849204106359E-2</v>
      </c>
      <c r="H1335" s="2">
        <f t="shared" si="184"/>
        <v>0.58999496326983958</v>
      </c>
      <c r="I1335" s="2">
        <f t="shared" si="185"/>
        <v>37.106719008499837</v>
      </c>
    </row>
    <row r="1336" spans="1:9" ht="13.5" x14ac:dyDescent="0.25">
      <c r="A1336" s="3">
        <v>43957</v>
      </c>
      <c r="B1336" s="2">
        <v>5.1485000000000003</v>
      </c>
      <c r="C1336" s="2">
        <f t="shared" si="180"/>
        <v>-1.7299999999999649E-2</v>
      </c>
      <c r="D1336" s="2">
        <f t="shared" si="181"/>
        <v>0</v>
      </c>
      <c r="E1336" s="2">
        <f t="shared" si="182"/>
        <v>1.7299999999999649E-2</v>
      </c>
      <c r="F1336" s="2">
        <f t="shared" si="187"/>
        <v>1.9328152382817765E-2</v>
      </c>
      <c r="G1336" s="2">
        <f t="shared" si="187"/>
        <v>3.3995574260955883E-2</v>
      </c>
      <c r="H1336" s="2">
        <f t="shared" si="184"/>
        <v>0.56854907743141914</v>
      </c>
      <c r="I1336" s="2">
        <f t="shared" si="185"/>
        <v>36.246814690838221</v>
      </c>
    </row>
    <row r="1337" spans="1:9" ht="13.5" x14ac:dyDescent="0.25">
      <c r="A1337" s="3">
        <v>43958</v>
      </c>
      <c r="B1337" s="2">
        <v>5.1368999999999998</v>
      </c>
      <c r="C1337" s="2">
        <f t="shared" si="180"/>
        <v>-1.1600000000000499E-2</v>
      </c>
      <c r="D1337" s="2">
        <f t="shared" si="181"/>
        <v>0</v>
      </c>
      <c r="E1337" s="2">
        <f t="shared" si="182"/>
        <v>1.1600000000000499E-2</v>
      </c>
      <c r="F1337" s="2">
        <f t="shared" si="187"/>
        <v>1.7947570069759354E-2</v>
      </c>
      <c r="G1337" s="2">
        <f t="shared" si="187"/>
        <v>3.2395890385173355E-2</v>
      </c>
      <c r="H1337" s="2">
        <f t="shared" si="184"/>
        <v>0.55400761813830024</v>
      </c>
      <c r="I1337" s="2">
        <f t="shared" si="185"/>
        <v>35.650251110223053</v>
      </c>
    </row>
    <row r="1338" spans="1:9" ht="13.5" x14ac:dyDescent="0.25">
      <c r="A1338" s="3">
        <v>43959</v>
      </c>
      <c r="B1338" s="2">
        <v>5.1368999999999998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1.6665600779062258E-2</v>
      </c>
      <c r="G1338" s="2">
        <f t="shared" si="187"/>
        <v>3.008189821480383E-2</v>
      </c>
      <c r="H1338" s="2">
        <f t="shared" si="184"/>
        <v>0.55400761813830035</v>
      </c>
      <c r="I1338" s="2">
        <f t="shared" si="185"/>
        <v>35.650251110223067</v>
      </c>
    </row>
    <row r="1339" spans="1:9" ht="13.5" x14ac:dyDescent="0.25">
      <c r="A1339" s="3">
        <v>43962</v>
      </c>
      <c r="B1339" s="2">
        <v>5.1485000000000003</v>
      </c>
      <c r="C1339" s="2">
        <f t="shared" si="180"/>
        <v>1.1600000000000499E-2</v>
      </c>
      <c r="D1339" s="2">
        <f t="shared" si="181"/>
        <v>1.1600000000000499E-2</v>
      </c>
      <c r="E1339" s="2">
        <f t="shared" si="182"/>
        <v>0</v>
      </c>
      <c r="F1339" s="2">
        <f t="shared" si="187"/>
        <v>1.6303772151986418E-2</v>
      </c>
      <c r="G1339" s="2">
        <f t="shared" si="187"/>
        <v>2.7933191199460698E-2</v>
      </c>
      <c r="H1339" s="2">
        <f t="shared" si="184"/>
        <v>0.58367023071467727</v>
      </c>
      <c r="I1339" s="2">
        <f t="shared" si="185"/>
        <v>36.855540970248526</v>
      </c>
    </row>
    <row r="1340" spans="1:9" ht="13.5" x14ac:dyDescent="0.25">
      <c r="A1340" s="3">
        <v>43963</v>
      </c>
      <c r="B1340" s="2">
        <v>5.2641999999999998</v>
      </c>
      <c r="C1340" s="2">
        <f t="shared" si="180"/>
        <v>0.11569999999999947</v>
      </c>
      <c r="D1340" s="2">
        <f t="shared" si="181"/>
        <v>0.11569999999999947</v>
      </c>
      <c r="E1340" s="2">
        <f t="shared" si="182"/>
        <v>0</v>
      </c>
      <c r="F1340" s="2">
        <f t="shared" si="187"/>
        <v>2.3403502712558779E-2</v>
      </c>
      <c r="G1340" s="2">
        <f t="shared" si="187"/>
        <v>2.5937963256642077E-2</v>
      </c>
      <c r="H1340" s="2">
        <f t="shared" si="184"/>
        <v>0.9022876037333315</v>
      </c>
      <c r="I1340" s="2">
        <f t="shared" si="185"/>
        <v>47.431713373022482</v>
      </c>
    </row>
    <row r="1341" spans="1:9" ht="13.5" x14ac:dyDescent="0.25">
      <c r="A1341" s="3">
        <v>43964</v>
      </c>
      <c r="B1341" s="2">
        <v>5.2930999999999999</v>
      </c>
      <c r="C1341" s="2">
        <f t="shared" si="180"/>
        <v>2.8900000000000148E-2</v>
      </c>
      <c r="D1341" s="2">
        <f t="shared" si="181"/>
        <v>2.8900000000000148E-2</v>
      </c>
      <c r="E1341" s="2">
        <f t="shared" si="182"/>
        <v>0</v>
      </c>
      <c r="F1341" s="2">
        <f t="shared" ref="F1341:G1356" si="188">((F1340*13)+D1341)/14</f>
        <v>2.3796109661661735E-2</v>
      </c>
      <c r="G1341" s="2">
        <f t="shared" si="188"/>
        <v>2.4085251595453359E-2</v>
      </c>
      <c r="H1341" s="2">
        <f t="shared" si="184"/>
        <v>0.98799506276088866</v>
      </c>
      <c r="I1341" s="2">
        <f t="shared" si="185"/>
        <v>49.698064208911084</v>
      </c>
    </row>
    <row r="1342" spans="1:9" ht="13.5" x14ac:dyDescent="0.25">
      <c r="A1342" s="3">
        <v>43965</v>
      </c>
      <c r="B1342" s="2">
        <v>5.2988999999999997</v>
      </c>
      <c r="C1342" s="2">
        <f t="shared" si="180"/>
        <v>5.7999999999998053E-3</v>
      </c>
      <c r="D1342" s="2">
        <f t="shared" si="181"/>
        <v>5.7999999999998053E-3</v>
      </c>
      <c r="E1342" s="2">
        <f t="shared" si="182"/>
        <v>0</v>
      </c>
      <c r="F1342" s="2">
        <f t="shared" si="188"/>
        <v>2.2510673257257311E-2</v>
      </c>
      <c r="G1342" s="2">
        <f t="shared" si="188"/>
        <v>2.2364876481492404E-2</v>
      </c>
      <c r="H1342" s="2">
        <f t="shared" si="184"/>
        <v>1.0065190065272911</v>
      </c>
      <c r="I1342" s="2">
        <f t="shared" si="185"/>
        <v>50.16244567098753</v>
      </c>
    </row>
    <row r="1343" spans="1:9" ht="13.5" x14ac:dyDescent="0.25">
      <c r="A1343" s="3">
        <v>43966</v>
      </c>
      <c r="B1343" s="2">
        <v>5.2930999999999999</v>
      </c>
      <c r="C1343" s="2">
        <f t="shared" si="180"/>
        <v>-5.7999999999998053E-3</v>
      </c>
      <c r="D1343" s="2">
        <f t="shared" si="181"/>
        <v>0</v>
      </c>
      <c r="E1343" s="2">
        <f t="shared" si="182"/>
        <v>5.7999999999998053E-3</v>
      </c>
      <c r="F1343" s="2">
        <f t="shared" si="188"/>
        <v>2.0902768024596074E-2</v>
      </c>
      <c r="G1343" s="2">
        <f t="shared" si="188"/>
        <v>2.1181671018528647E-2</v>
      </c>
      <c r="H1343" s="2">
        <f t="shared" si="184"/>
        <v>0.9868328143852011</v>
      </c>
      <c r="I1343" s="2">
        <f t="shared" si="185"/>
        <v>49.668638812499353</v>
      </c>
    </row>
    <row r="1344" spans="1:9" ht="13.5" x14ac:dyDescent="0.25">
      <c r="A1344" s="3">
        <v>43969</v>
      </c>
      <c r="B1344" s="2">
        <v>5.2930999999999999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1.9409713165696351E-2</v>
      </c>
      <c r="G1344" s="2">
        <f t="shared" si="188"/>
        <v>1.9668694517205172E-2</v>
      </c>
      <c r="H1344" s="2">
        <f t="shared" si="184"/>
        <v>0.98683281438520098</v>
      </c>
      <c r="I1344" s="2">
        <f t="shared" si="185"/>
        <v>49.668638812499346</v>
      </c>
    </row>
    <row r="1345" spans="1:9" ht="13.5" x14ac:dyDescent="0.25">
      <c r="A1345" s="3">
        <v>43970</v>
      </c>
      <c r="B1345" s="2">
        <v>5.2641999999999998</v>
      </c>
      <c r="C1345" s="2">
        <f t="shared" si="180"/>
        <v>-2.8900000000000148E-2</v>
      </c>
      <c r="D1345" s="2">
        <f t="shared" si="181"/>
        <v>0</v>
      </c>
      <c r="E1345" s="2">
        <f t="shared" si="182"/>
        <v>2.8900000000000148E-2</v>
      </c>
      <c r="F1345" s="2">
        <f t="shared" si="188"/>
        <v>1.8023305082432325E-2</v>
      </c>
      <c r="G1345" s="2">
        <f t="shared" si="188"/>
        <v>2.0328073480261954E-2</v>
      </c>
      <c r="H1345" s="2">
        <f t="shared" si="184"/>
        <v>0.88662140561093994</v>
      </c>
      <c r="I1345" s="2">
        <f t="shared" si="185"/>
        <v>46.995194848000118</v>
      </c>
    </row>
    <row r="1346" spans="1:9" ht="13.5" x14ac:dyDescent="0.25">
      <c r="A1346" s="3">
        <v>43971</v>
      </c>
      <c r="B1346" s="2">
        <v>5.2351999999999999</v>
      </c>
      <c r="C1346" s="2">
        <f t="shared" si="180"/>
        <v>-2.8999999999999915E-2</v>
      </c>
      <c r="D1346" s="2">
        <f t="shared" si="181"/>
        <v>0</v>
      </c>
      <c r="E1346" s="2">
        <f t="shared" si="182"/>
        <v>2.8999999999999915E-2</v>
      </c>
      <c r="F1346" s="2">
        <f t="shared" si="188"/>
        <v>1.6735926147972872E-2</v>
      </c>
      <c r="G1346" s="2">
        <f t="shared" si="188"/>
        <v>2.0947496803100377E-2</v>
      </c>
      <c r="H1346" s="2">
        <f t="shared" si="184"/>
        <v>0.79894635169467298</v>
      </c>
      <c r="I1346" s="2">
        <f t="shared" si="185"/>
        <v>44.411905387953141</v>
      </c>
    </row>
    <row r="1347" spans="1:9" ht="13.5" x14ac:dyDescent="0.25">
      <c r="A1347" s="3">
        <v>43972</v>
      </c>
      <c r="B1347" s="2">
        <v>5.2351999999999999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1.5540502851689095E-2</v>
      </c>
      <c r="G1347" s="2">
        <f t="shared" si="188"/>
        <v>1.9451247031450351E-2</v>
      </c>
      <c r="H1347" s="2">
        <f t="shared" si="184"/>
        <v>0.79894635169467298</v>
      </c>
      <c r="I1347" s="2">
        <f t="shared" si="185"/>
        <v>44.411905387953141</v>
      </c>
    </row>
    <row r="1348" spans="1:9" ht="13.5" x14ac:dyDescent="0.25">
      <c r="A1348" s="3">
        <v>43973</v>
      </c>
      <c r="B1348" s="2">
        <v>5.3220000000000001</v>
      </c>
      <c r="C1348" s="2">
        <f t="shared" si="189"/>
        <v>8.680000000000021E-2</v>
      </c>
      <c r="D1348" s="2">
        <f t="shared" si="190"/>
        <v>8.680000000000021E-2</v>
      </c>
      <c r="E1348" s="2">
        <f t="shared" si="191"/>
        <v>0</v>
      </c>
      <c r="F1348" s="2">
        <f t="shared" si="188"/>
        <v>2.063046693371132E-2</v>
      </c>
      <c r="G1348" s="2">
        <f t="shared" si="188"/>
        <v>1.8061872243489614E-2</v>
      </c>
      <c r="H1348" s="2">
        <f t="shared" si="184"/>
        <v>1.1422108769010673</v>
      </c>
      <c r="I1348" s="2">
        <f t="shared" si="185"/>
        <v>53.319254851016119</v>
      </c>
    </row>
    <row r="1349" spans="1:9" ht="13.5" x14ac:dyDescent="0.25">
      <c r="A1349" s="3">
        <v>43977</v>
      </c>
      <c r="B1349" s="2">
        <v>5.3162000000000003</v>
      </c>
      <c r="C1349" s="2">
        <f t="shared" si="189"/>
        <v>-5.7999999999998053E-3</v>
      </c>
      <c r="D1349" s="2">
        <f t="shared" si="190"/>
        <v>0</v>
      </c>
      <c r="E1349" s="2">
        <f t="shared" si="191"/>
        <v>5.7999999999998053E-3</v>
      </c>
      <c r="F1349" s="2">
        <f t="shared" si="188"/>
        <v>1.9156862152731938E-2</v>
      </c>
      <c r="G1349" s="2">
        <f t="shared" si="188"/>
        <v>1.7186024226097486E-2</v>
      </c>
      <c r="H1349" s="2">
        <f t="shared" si="184"/>
        <v>1.1146767804296283</v>
      </c>
      <c r="I1349" s="2">
        <f t="shared" si="185"/>
        <v>52.711449368785566</v>
      </c>
    </row>
    <row r="1350" spans="1:9" ht="13.5" x14ac:dyDescent="0.25">
      <c r="A1350" s="3">
        <v>43978</v>
      </c>
      <c r="B1350" s="2">
        <v>5.3047000000000004</v>
      </c>
      <c r="C1350" s="2">
        <f t="shared" si="189"/>
        <v>-1.1499999999999844E-2</v>
      </c>
      <c r="D1350" s="2">
        <f t="shared" si="190"/>
        <v>0</v>
      </c>
      <c r="E1350" s="2">
        <f t="shared" si="191"/>
        <v>1.1499999999999844E-2</v>
      </c>
      <c r="F1350" s="2">
        <f t="shared" si="188"/>
        <v>1.7788514856108228E-2</v>
      </c>
      <c r="G1350" s="2">
        <f t="shared" si="188"/>
        <v>1.6779879638519082E-2</v>
      </c>
      <c r="H1350" s="2">
        <f t="shared" si="184"/>
        <v>1.0601098005061831</v>
      </c>
      <c r="I1350" s="2">
        <f t="shared" si="185"/>
        <v>51.458897979404142</v>
      </c>
    </row>
    <row r="1351" spans="1:9" ht="13.5" x14ac:dyDescent="0.25">
      <c r="A1351" s="3">
        <v>43979</v>
      </c>
      <c r="B1351" s="2">
        <v>5.2062999999999997</v>
      </c>
      <c r="C1351" s="2">
        <f t="shared" si="189"/>
        <v>-9.8400000000000709E-2</v>
      </c>
      <c r="D1351" s="2">
        <f t="shared" si="190"/>
        <v>0</v>
      </c>
      <c r="E1351" s="2">
        <f t="shared" si="191"/>
        <v>9.8400000000000709E-2</v>
      </c>
      <c r="F1351" s="2">
        <f t="shared" si="188"/>
        <v>1.6517906652100497E-2</v>
      </c>
      <c r="G1351" s="2">
        <f t="shared" si="188"/>
        <v>2.2609888235767768E-2</v>
      </c>
      <c r="H1351" s="2">
        <f t="shared" si="184"/>
        <v>0.73056118101326806</v>
      </c>
      <c r="I1351" s="2">
        <f t="shared" si="185"/>
        <v>42.215276121328124</v>
      </c>
    </row>
    <row r="1352" spans="1:9" ht="13.5" x14ac:dyDescent="0.25">
      <c r="A1352" s="3">
        <v>43980</v>
      </c>
      <c r="B1352" s="2">
        <v>5.3624999999999998</v>
      </c>
      <c r="C1352" s="2">
        <f t="shared" si="189"/>
        <v>0.15620000000000012</v>
      </c>
      <c r="D1352" s="2">
        <f t="shared" si="190"/>
        <v>0.15620000000000012</v>
      </c>
      <c r="E1352" s="2">
        <f t="shared" si="191"/>
        <v>0</v>
      </c>
      <c r="F1352" s="2">
        <f t="shared" si="188"/>
        <v>2.6495199034093329E-2</v>
      </c>
      <c r="G1352" s="2">
        <f t="shared" si="188"/>
        <v>2.0994896218927216E-2</v>
      </c>
      <c r="H1352" s="2">
        <f t="shared" si="184"/>
        <v>1.2619828532520923</v>
      </c>
      <c r="I1352" s="2">
        <f t="shared" si="185"/>
        <v>55.790999982060761</v>
      </c>
    </row>
    <row r="1353" spans="1:9" ht="13.5" x14ac:dyDescent="0.25">
      <c r="A1353" s="3">
        <v>43983</v>
      </c>
      <c r="B1353" s="2">
        <v>5.5186999999999999</v>
      </c>
      <c r="C1353" s="2">
        <f t="shared" si="189"/>
        <v>0.15620000000000012</v>
      </c>
      <c r="D1353" s="2">
        <f t="shared" si="190"/>
        <v>0.15620000000000012</v>
      </c>
      <c r="E1353" s="2">
        <f t="shared" si="191"/>
        <v>0</v>
      </c>
      <c r="F1353" s="2">
        <f t="shared" si="188"/>
        <v>3.5759827674515243E-2</v>
      </c>
      <c r="G1353" s="2">
        <f t="shared" si="188"/>
        <v>1.949526077471813E-2</v>
      </c>
      <c r="H1353" s="2">
        <f t="shared" si="184"/>
        <v>1.8342831156631334</v>
      </c>
      <c r="I1353" s="2">
        <f t="shared" si="185"/>
        <v>64.717709586819751</v>
      </c>
    </row>
    <row r="1354" spans="1:9" ht="13.5" x14ac:dyDescent="0.25">
      <c r="A1354" s="3">
        <v>43984</v>
      </c>
      <c r="B1354" s="2">
        <v>5.6806999999999999</v>
      </c>
      <c r="C1354" s="2">
        <f t="shared" si="189"/>
        <v>0.16199999999999992</v>
      </c>
      <c r="D1354" s="2">
        <f t="shared" si="190"/>
        <v>0.16199999999999992</v>
      </c>
      <c r="E1354" s="2">
        <f t="shared" si="191"/>
        <v>0</v>
      </c>
      <c r="F1354" s="2">
        <f t="shared" si="188"/>
        <v>4.4776982840621295E-2</v>
      </c>
      <c r="G1354" s="2">
        <f t="shared" si="188"/>
        <v>1.8102742147952548E-2</v>
      </c>
      <c r="H1354" s="2">
        <f t="shared" si="184"/>
        <v>2.4734917215669259</v>
      </c>
      <c r="I1354" s="2">
        <f t="shared" si="185"/>
        <v>71.210525886934022</v>
      </c>
    </row>
    <row r="1355" spans="1:9" ht="13.5" x14ac:dyDescent="0.25">
      <c r="A1355" s="3">
        <v>43985</v>
      </c>
      <c r="B1355" s="2">
        <v>5.6517999999999997</v>
      </c>
      <c r="C1355" s="2">
        <f t="shared" si="189"/>
        <v>-2.8900000000000148E-2</v>
      </c>
      <c r="D1355" s="2">
        <f t="shared" si="190"/>
        <v>0</v>
      </c>
      <c r="E1355" s="2">
        <f t="shared" si="191"/>
        <v>2.8900000000000148E-2</v>
      </c>
      <c r="F1355" s="2">
        <f t="shared" si="188"/>
        <v>4.1578626923434059E-2</v>
      </c>
      <c r="G1355" s="2">
        <f t="shared" si="188"/>
        <v>1.8873974851670233E-2</v>
      </c>
      <c r="H1355" s="2">
        <f t="shared" si="184"/>
        <v>2.2029608098028488</v>
      </c>
      <c r="I1355" s="2">
        <f t="shared" si="185"/>
        <v>68.778887430047803</v>
      </c>
    </row>
    <row r="1356" spans="1:9" ht="13.5" x14ac:dyDescent="0.25">
      <c r="A1356" s="3">
        <v>43986</v>
      </c>
      <c r="B1356" s="2">
        <v>5.6113</v>
      </c>
      <c r="C1356" s="2">
        <f t="shared" si="189"/>
        <v>-4.0499999999999758E-2</v>
      </c>
      <c r="D1356" s="2">
        <f t="shared" si="190"/>
        <v>0</v>
      </c>
      <c r="E1356" s="2">
        <f t="shared" si="191"/>
        <v>4.0499999999999758E-2</v>
      </c>
      <c r="F1356" s="2">
        <f t="shared" si="188"/>
        <v>3.8608725000331627E-2</v>
      </c>
      <c r="G1356" s="2">
        <f t="shared" si="188"/>
        <v>2.0418690933693771E-2</v>
      </c>
      <c r="H1356" s="2">
        <f t="shared" si="184"/>
        <v>1.8908521180768592</v>
      </c>
      <c r="I1356" s="2">
        <f t="shared" si="185"/>
        <v>65.408123309149047</v>
      </c>
    </row>
    <row r="1357" spans="1:9" ht="13.5" x14ac:dyDescent="0.25">
      <c r="A1357" s="3">
        <v>43987</v>
      </c>
      <c r="B1357" s="2">
        <v>5.5823</v>
      </c>
      <c r="C1357" s="2">
        <f t="shared" si="189"/>
        <v>-2.8999999999999915E-2</v>
      </c>
      <c r="D1357" s="2">
        <f t="shared" si="190"/>
        <v>0</v>
      </c>
      <c r="E1357" s="2">
        <f t="shared" si="191"/>
        <v>2.8999999999999915E-2</v>
      </c>
      <c r="F1357" s="2">
        <f t="shared" ref="F1357:G1372" si="192">((F1356*13)+D1357)/14</f>
        <v>3.5850958928879365E-2</v>
      </c>
      <c r="G1357" s="2">
        <f t="shared" si="192"/>
        <v>2.1031641581287067E-2</v>
      </c>
      <c r="H1357" s="2">
        <f t="shared" si="184"/>
        <v>1.7046200977853201</v>
      </c>
      <c r="I1357" s="2">
        <f t="shared" si="185"/>
        <v>63.026230529794162</v>
      </c>
    </row>
    <row r="1358" spans="1:9" ht="13.5" x14ac:dyDescent="0.25">
      <c r="A1358" s="3">
        <v>43990</v>
      </c>
      <c r="B1358" s="2">
        <v>5.5823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3.3290176148245122E-2</v>
      </c>
      <c r="G1358" s="2">
        <f t="shared" si="192"/>
        <v>1.9529381468337992E-2</v>
      </c>
      <c r="H1358" s="2">
        <f t="shared" si="184"/>
        <v>1.7046200977853199</v>
      </c>
      <c r="I1358" s="2">
        <f t="shared" si="185"/>
        <v>63.026230529794155</v>
      </c>
    </row>
    <row r="1359" spans="1:9" ht="13.5" x14ac:dyDescent="0.25">
      <c r="A1359" s="3">
        <v>43991</v>
      </c>
      <c r="B1359" s="2">
        <v>5.4955999999999996</v>
      </c>
      <c r="C1359" s="2">
        <f t="shared" si="189"/>
        <v>-8.6700000000000443E-2</v>
      </c>
      <c r="D1359" s="2">
        <f t="shared" si="190"/>
        <v>0</v>
      </c>
      <c r="E1359" s="2">
        <f t="shared" si="191"/>
        <v>8.6700000000000443E-2</v>
      </c>
      <c r="F1359" s="2">
        <f t="shared" si="192"/>
        <v>3.0912306423370471E-2</v>
      </c>
      <c r="G1359" s="2">
        <f t="shared" si="192"/>
        <v>2.4327282792028167E-2</v>
      </c>
      <c r="H1359" s="2">
        <f t="shared" si="184"/>
        <v>1.2706847159067085</v>
      </c>
      <c r="I1359" s="2">
        <f t="shared" si="185"/>
        <v>55.960420528893664</v>
      </c>
    </row>
    <row r="1360" spans="1:9" ht="13.5" x14ac:dyDescent="0.25">
      <c r="A1360" s="3">
        <v>43992</v>
      </c>
      <c r="B1360" s="2">
        <v>5.4955999999999996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2.8704284535986866E-2</v>
      </c>
      <c r="G1360" s="2">
        <f t="shared" si="192"/>
        <v>2.2589619735454727E-2</v>
      </c>
      <c r="H1360" s="2">
        <f t="shared" si="184"/>
        <v>1.2706847159067085</v>
      </c>
      <c r="I1360" s="2">
        <f t="shared" si="185"/>
        <v>55.960420528893664</v>
      </c>
    </row>
    <row r="1361" spans="1:9" ht="13.5" x14ac:dyDescent="0.25">
      <c r="A1361" s="3">
        <v>43993</v>
      </c>
      <c r="B1361" s="2">
        <v>5.4377000000000004</v>
      </c>
      <c r="C1361" s="2">
        <f t="shared" si="189"/>
        <v>-5.7899999999999174E-2</v>
      </c>
      <c r="D1361" s="2">
        <f t="shared" si="190"/>
        <v>0</v>
      </c>
      <c r="E1361" s="2">
        <f t="shared" si="191"/>
        <v>5.7899999999999174E-2</v>
      </c>
      <c r="F1361" s="2">
        <f t="shared" si="192"/>
        <v>2.665397849770209E-2</v>
      </c>
      <c r="G1361" s="2">
        <f t="shared" si="192"/>
        <v>2.5111789754350761E-2</v>
      </c>
      <c r="H1361" s="2">
        <f t="shared" ref="H1361:H1424" si="193">F1361/G1361</f>
        <v>1.0614129362517515</v>
      </c>
      <c r="I1361" s="2">
        <f t="shared" ref="I1361:I1424" si="194">IF(G1361=0,100,100-(100/(1+H1361)))</f>
        <v>51.48958355630139</v>
      </c>
    </row>
    <row r="1362" spans="1:9" ht="13.5" x14ac:dyDescent="0.25">
      <c r="A1362" s="3">
        <v>43994</v>
      </c>
      <c r="B1362" s="2">
        <v>5.4955999999999996</v>
      </c>
      <c r="C1362" s="2">
        <f t="shared" si="189"/>
        <v>5.7899999999999174E-2</v>
      </c>
      <c r="D1362" s="2">
        <f t="shared" si="190"/>
        <v>5.7899999999999174E-2</v>
      </c>
      <c r="E1362" s="2">
        <f t="shared" si="191"/>
        <v>0</v>
      </c>
      <c r="F1362" s="2">
        <f t="shared" si="192"/>
        <v>2.8885837176437595E-2</v>
      </c>
      <c r="G1362" s="2">
        <f t="shared" si="192"/>
        <v>2.3318090486182851E-2</v>
      </c>
      <c r="H1362" s="2">
        <f t="shared" si="193"/>
        <v>1.2387736977671442</v>
      </c>
      <c r="I1362" s="2">
        <f t="shared" si="194"/>
        <v>55.332689454170527</v>
      </c>
    </row>
    <row r="1363" spans="1:9" ht="13.5" x14ac:dyDescent="0.25">
      <c r="A1363" s="3">
        <v>43997</v>
      </c>
      <c r="B1363" s="2">
        <v>5.4955999999999996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2.6822563092406337E-2</v>
      </c>
      <c r="G1363" s="2">
        <f t="shared" si="192"/>
        <v>2.1652512594312646E-2</v>
      </c>
      <c r="H1363" s="2">
        <f t="shared" si="193"/>
        <v>1.2387736977671442</v>
      </c>
      <c r="I1363" s="2">
        <f t="shared" si="194"/>
        <v>55.332689454170527</v>
      </c>
    </row>
    <row r="1364" spans="1:9" ht="13.5" x14ac:dyDescent="0.25">
      <c r="A1364" s="3">
        <v>43998</v>
      </c>
      <c r="B1364" s="2">
        <v>5.4955999999999996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2.4906665728663024E-2</v>
      </c>
      <c r="G1364" s="2">
        <f t="shared" si="192"/>
        <v>2.0105904551861741E-2</v>
      </c>
      <c r="H1364" s="2">
        <f t="shared" si="193"/>
        <v>1.2387736977671442</v>
      </c>
      <c r="I1364" s="2">
        <f t="shared" si="194"/>
        <v>55.332689454170527</v>
      </c>
    </row>
    <row r="1365" spans="1:9" ht="13.5" x14ac:dyDescent="0.25">
      <c r="A1365" s="3">
        <v>43999</v>
      </c>
      <c r="B1365" s="2">
        <v>5.4377000000000004</v>
      </c>
      <c r="C1365" s="2">
        <f t="shared" si="189"/>
        <v>-5.7899999999999174E-2</v>
      </c>
      <c r="D1365" s="2">
        <f t="shared" si="190"/>
        <v>0</v>
      </c>
      <c r="E1365" s="2">
        <f t="shared" si="191"/>
        <v>5.7899999999999174E-2</v>
      </c>
      <c r="F1365" s="2">
        <f t="shared" si="192"/>
        <v>2.3127618176615662E-2</v>
      </c>
      <c r="G1365" s="2">
        <f t="shared" si="192"/>
        <v>2.2805482798157271E-2</v>
      </c>
      <c r="H1365" s="2">
        <f t="shared" si="193"/>
        <v>1.01412534789592</v>
      </c>
      <c r="I1365" s="2">
        <f t="shared" si="194"/>
        <v>50.350657120488457</v>
      </c>
    </row>
    <row r="1366" spans="1:9" ht="13.5" x14ac:dyDescent="0.25">
      <c r="A1366" s="3">
        <v>44000</v>
      </c>
      <c r="B1366" s="2">
        <v>5.4260999999999999</v>
      </c>
      <c r="C1366" s="2">
        <f t="shared" si="189"/>
        <v>-1.1600000000000499E-2</v>
      </c>
      <c r="D1366" s="2">
        <f t="shared" si="190"/>
        <v>0</v>
      </c>
      <c r="E1366" s="2">
        <f t="shared" si="191"/>
        <v>1.1600000000000499E-2</v>
      </c>
      <c r="F1366" s="2">
        <f t="shared" si="192"/>
        <v>2.1475645449714541E-2</v>
      </c>
      <c r="G1366" s="2">
        <f t="shared" si="192"/>
        <v>2.2005091169717501E-2</v>
      </c>
      <c r="H1366" s="2">
        <f t="shared" si="193"/>
        <v>0.97593985337667855</v>
      </c>
      <c r="I1366" s="2">
        <f t="shared" si="194"/>
        <v>49.39117209002579</v>
      </c>
    </row>
    <row r="1367" spans="1:9" ht="13.5" x14ac:dyDescent="0.25">
      <c r="A1367" s="3">
        <v>44001</v>
      </c>
      <c r="B1367" s="2">
        <v>5.2641999999999998</v>
      </c>
      <c r="C1367" s="2">
        <f t="shared" si="189"/>
        <v>-0.16190000000000015</v>
      </c>
      <c r="D1367" s="2">
        <f t="shared" si="190"/>
        <v>0</v>
      </c>
      <c r="E1367" s="2">
        <f t="shared" si="191"/>
        <v>0.16190000000000015</v>
      </c>
      <c r="F1367" s="2">
        <f t="shared" si="192"/>
        <v>1.9941670774734931E-2</v>
      </c>
      <c r="G1367" s="2">
        <f t="shared" si="192"/>
        <v>3.1997584657594835E-2</v>
      </c>
      <c r="H1367" s="2">
        <f t="shared" si="193"/>
        <v>0.62322425233436007</v>
      </c>
      <c r="I1367" s="2">
        <f t="shared" si="194"/>
        <v>38.39421764664376</v>
      </c>
    </row>
    <row r="1368" spans="1:9" ht="13.5" x14ac:dyDescent="0.25">
      <c r="A1368" s="3">
        <v>44004</v>
      </c>
      <c r="B1368" s="2">
        <v>5.2062999999999997</v>
      </c>
      <c r="C1368" s="2">
        <f t="shared" si="189"/>
        <v>-5.7900000000000063E-2</v>
      </c>
      <c r="D1368" s="2">
        <f t="shared" si="190"/>
        <v>0</v>
      </c>
      <c r="E1368" s="2">
        <f t="shared" si="191"/>
        <v>5.7900000000000063E-2</v>
      </c>
      <c r="F1368" s="2">
        <f t="shared" si="192"/>
        <v>1.8517265719396721E-2</v>
      </c>
      <c r="G1368" s="2">
        <f t="shared" si="192"/>
        <v>3.3847757182052352E-2</v>
      </c>
      <c r="H1368" s="2">
        <f t="shared" si="193"/>
        <v>0.54707511696566513</v>
      </c>
      <c r="I1368" s="2">
        <f t="shared" si="194"/>
        <v>35.361897490709012</v>
      </c>
    </row>
    <row r="1369" spans="1:9" ht="13.5" x14ac:dyDescent="0.25">
      <c r="A1369" s="3">
        <v>44005</v>
      </c>
      <c r="B1369" s="2">
        <v>5.2062999999999997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1.7194603882296954E-2</v>
      </c>
      <c r="G1369" s="2">
        <f t="shared" si="192"/>
        <v>3.1430060240477183E-2</v>
      </c>
      <c r="H1369" s="2">
        <f t="shared" si="193"/>
        <v>0.54707511696566502</v>
      </c>
      <c r="I1369" s="2">
        <f t="shared" si="194"/>
        <v>35.361897490709012</v>
      </c>
    </row>
    <row r="1370" spans="1:9" ht="13.5" x14ac:dyDescent="0.25">
      <c r="A1370" s="3">
        <v>44006</v>
      </c>
      <c r="B1370" s="2">
        <v>5.2062999999999997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1.5966417890704316E-2</v>
      </c>
      <c r="G1370" s="2">
        <f t="shared" si="192"/>
        <v>2.9185055937585958E-2</v>
      </c>
      <c r="H1370" s="2">
        <f t="shared" si="193"/>
        <v>0.54707511696566502</v>
      </c>
      <c r="I1370" s="2">
        <f t="shared" si="194"/>
        <v>35.361897490709012</v>
      </c>
    </row>
    <row r="1371" spans="1:9" ht="13.5" x14ac:dyDescent="0.25">
      <c r="A1371" s="3">
        <v>44007</v>
      </c>
      <c r="B1371" s="2">
        <v>5.1832000000000003</v>
      </c>
      <c r="C1371" s="2">
        <f t="shared" si="189"/>
        <v>-2.3099999999999454E-2</v>
      </c>
      <c r="D1371" s="2">
        <f t="shared" si="190"/>
        <v>0</v>
      </c>
      <c r="E1371" s="2">
        <f t="shared" si="191"/>
        <v>2.3099999999999454E-2</v>
      </c>
      <c r="F1371" s="2">
        <f t="shared" si="192"/>
        <v>1.4825959469939722E-2</v>
      </c>
      <c r="G1371" s="2">
        <f t="shared" si="192"/>
        <v>2.8750409084901209E-2</v>
      </c>
      <c r="H1371" s="2">
        <f t="shared" si="193"/>
        <v>0.51567820917462492</v>
      </c>
      <c r="I1371" s="2">
        <f t="shared" si="194"/>
        <v>34.022934819089457</v>
      </c>
    </row>
    <row r="1372" spans="1:9" ht="13.5" x14ac:dyDescent="0.25">
      <c r="A1372" s="3">
        <v>44008</v>
      </c>
      <c r="B1372" s="2">
        <v>5.1138000000000003</v>
      </c>
      <c r="C1372" s="2">
        <f t="shared" si="189"/>
        <v>-6.9399999999999906E-2</v>
      </c>
      <c r="D1372" s="2">
        <f t="shared" si="190"/>
        <v>0</v>
      </c>
      <c r="E1372" s="2">
        <f t="shared" si="191"/>
        <v>6.9399999999999906E-2</v>
      </c>
      <c r="F1372" s="2">
        <f t="shared" si="192"/>
        <v>1.3766962364944027E-2</v>
      </c>
      <c r="G1372" s="2">
        <f t="shared" si="192"/>
        <v>3.1653951293122547E-2</v>
      </c>
      <c r="H1372" s="2">
        <f t="shared" si="193"/>
        <v>0.43492081722938564</v>
      </c>
      <c r="I1372" s="2">
        <f t="shared" si="194"/>
        <v>30.309743367522657</v>
      </c>
    </row>
    <row r="1373" spans="1:9" ht="13.5" x14ac:dyDescent="0.25">
      <c r="A1373" s="3">
        <v>44011</v>
      </c>
      <c r="B1373" s="2">
        <v>5.1138000000000003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1.2783607910305167E-2</v>
      </c>
      <c r="G1373" s="2">
        <f t="shared" si="195"/>
        <v>2.9392954772185224E-2</v>
      </c>
      <c r="H1373" s="2">
        <f t="shared" si="193"/>
        <v>0.43492081722938558</v>
      </c>
      <c r="I1373" s="2">
        <f t="shared" si="194"/>
        <v>30.309743367522657</v>
      </c>
    </row>
    <row r="1374" spans="1:9" ht="13.5" x14ac:dyDescent="0.25">
      <c r="A1374" s="3">
        <v>44012</v>
      </c>
      <c r="B1374" s="2">
        <v>5.1079999999999997</v>
      </c>
      <c r="C1374" s="2">
        <f t="shared" si="189"/>
        <v>-5.8000000000006935E-3</v>
      </c>
      <c r="D1374" s="2">
        <f t="shared" si="190"/>
        <v>0</v>
      </c>
      <c r="E1374" s="2">
        <f t="shared" si="191"/>
        <v>5.8000000000006935E-3</v>
      </c>
      <c r="F1374" s="2">
        <f t="shared" si="195"/>
        <v>1.1870493059569083E-2</v>
      </c>
      <c r="G1374" s="2">
        <f t="shared" si="195"/>
        <v>2.7707743717029186E-2</v>
      </c>
      <c r="H1374" s="2">
        <f t="shared" si="193"/>
        <v>0.42841788854404178</v>
      </c>
      <c r="I1374" s="2">
        <f t="shared" si="194"/>
        <v>29.992475729964411</v>
      </c>
    </row>
    <row r="1375" spans="1:9" ht="13.5" x14ac:dyDescent="0.25">
      <c r="A1375" s="3">
        <v>44013</v>
      </c>
      <c r="B1375" s="2">
        <v>5.1079999999999997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1.1022600698171292E-2</v>
      </c>
      <c r="G1375" s="2">
        <f t="shared" si="195"/>
        <v>2.5728619165812816E-2</v>
      </c>
      <c r="H1375" s="2">
        <f t="shared" si="193"/>
        <v>0.42841788854404178</v>
      </c>
      <c r="I1375" s="2">
        <f t="shared" si="194"/>
        <v>29.992475729964411</v>
      </c>
    </row>
    <row r="1376" spans="1:9" ht="13.5" x14ac:dyDescent="0.25">
      <c r="A1376" s="3">
        <v>44014</v>
      </c>
      <c r="B1376" s="2">
        <v>5.0906000000000002</v>
      </c>
      <c r="C1376" s="2">
        <f t="shared" si="189"/>
        <v>-1.7399999999999416E-2</v>
      </c>
      <c r="D1376" s="2">
        <f t="shared" si="190"/>
        <v>0</v>
      </c>
      <c r="E1376" s="2">
        <f t="shared" si="191"/>
        <v>1.7399999999999416E-2</v>
      </c>
      <c r="F1376" s="2">
        <f t="shared" si="195"/>
        <v>1.0235272076873343E-2</v>
      </c>
      <c r="G1376" s="2">
        <f t="shared" si="195"/>
        <v>2.5133717796826143E-2</v>
      </c>
      <c r="H1376" s="2">
        <f t="shared" si="193"/>
        <v>0.4072327126297981</v>
      </c>
      <c r="I1376" s="2">
        <f t="shared" si="194"/>
        <v>28.938547901489059</v>
      </c>
    </row>
    <row r="1377" spans="1:9" ht="13.5" x14ac:dyDescent="0.25">
      <c r="A1377" s="3">
        <v>44015</v>
      </c>
      <c r="B1377" s="2">
        <v>5.2062999999999997</v>
      </c>
      <c r="C1377" s="2">
        <f t="shared" si="189"/>
        <v>0.11569999999999947</v>
      </c>
      <c r="D1377" s="2">
        <f t="shared" si="190"/>
        <v>0.11569999999999947</v>
      </c>
      <c r="E1377" s="2">
        <f t="shared" si="191"/>
        <v>0</v>
      </c>
      <c r="F1377" s="2">
        <f t="shared" si="195"/>
        <v>1.7768466928525208E-2</v>
      </c>
      <c r="G1377" s="2">
        <f t="shared" si="195"/>
        <v>2.333845223990999E-2</v>
      </c>
      <c r="H1377" s="2">
        <f t="shared" si="193"/>
        <v>0.76133870172162432</v>
      </c>
      <c r="I1377" s="2">
        <f t="shared" si="194"/>
        <v>43.225002719661589</v>
      </c>
    </row>
    <row r="1378" spans="1:9" ht="13.5" x14ac:dyDescent="0.25">
      <c r="A1378" s="3">
        <v>44018</v>
      </c>
      <c r="B1378" s="2">
        <v>5.3624999999999998</v>
      </c>
      <c r="C1378" s="2">
        <f t="shared" si="189"/>
        <v>0.15620000000000012</v>
      </c>
      <c r="D1378" s="2">
        <f t="shared" si="190"/>
        <v>0.15620000000000012</v>
      </c>
      <c r="E1378" s="2">
        <f t="shared" si="191"/>
        <v>0</v>
      </c>
      <c r="F1378" s="2">
        <f t="shared" si="195"/>
        <v>2.7656433576487702E-2</v>
      </c>
      <c r="G1378" s="2">
        <f t="shared" si="195"/>
        <v>2.1671419937059278E-2</v>
      </c>
      <c r="H1378" s="2">
        <f t="shared" si="193"/>
        <v>1.2761708119177615</v>
      </c>
      <c r="I1378" s="2">
        <f t="shared" si="194"/>
        <v>56.066566060678831</v>
      </c>
    </row>
    <row r="1379" spans="1:9" ht="13.5" x14ac:dyDescent="0.25">
      <c r="A1379" s="3">
        <v>44019</v>
      </c>
      <c r="B1379" s="2">
        <v>5.4203999999999999</v>
      </c>
      <c r="C1379" s="2">
        <f t="shared" si="189"/>
        <v>5.7900000000000063E-2</v>
      </c>
      <c r="D1379" s="2">
        <f t="shared" si="190"/>
        <v>5.7900000000000063E-2</v>
      </c>
      <c r="E1379" s="2">
        <f t="shared" si="191"/>
        <v>0</v>
      </c>
      <c r="F1379" s="2">
        <f t="shared" si="195"/>
        <v>2.9816688321024298E-2</v>
      </c>
      <c r="G1379" s="2">
        <f t="shared" si="195"/>
        <v>2.0123461370126473E-2</v>
      </c>
      <c r="H1379" s="2">
        <f t="shared" si="193"/>
        <v>1.4816878554147519</v>
      </c>
      <c r="I1379" s="2">
        <f t="shared" si="194"/>
        <v>59.704843708763889</v>
      </c>
    </row>
    <row r="1380" spans="1:9" ht="13.5" x14ac:dyDescent="0.25">
      <c r="A1380" s="3">
        <v>44020</v>
      </c>
      <c r="B1380" s="2">
        <v>5.6113</v>
      </c>
      <c r="C1380" s="2">
        <f t="shared" si="189"/>
        <v>0.19090000000000007</v>
      </c>
      <c r="D1380" s="2">
        <f t="shared" si="190"/>
        <v>0.19090000000000007</v>
      </c>
      <c r="E1380" s="2">
        <f t="shared" si="191"/>
        <v>0</v>
      </c>
      <c r="F1380" s="2">
        <f t="shared" si="195"/>
        <v>4.1322639155236852E-2</v>
      </c>
      <c r="G1380" s="2">
        <f t="shared" si="195"/>
        <v>1.8686071272260296E-2</v>
      </c>
      <c r="H1380" s="2">
        <f t="shared" si="193"/>
        <v>2.2114139753165141</v>
      </c>
      <c r="I1380" s="2">
        <f t="shared" si="194"/>
        <v>68.861068436328239</v>
      </c>
    </row>
    <row r="1381" spans="1:9" ht="13.5" x14ac:dyDescent="0.25">
      <c r="A1381" s="3">
        <v>44021</v>
      </c>
      <c r="B1381" s="2">
        <v>5.5938999999999997</v>
      </c>
      <c r="C1381" s="2">
        <f t="shared" si="189"/>
        <v>-1.7400000000000304E-2</v>
      </c>
      <c r="D1381" s="2">
        <f t="shared" si="190"/>
        <v>0</v>
      </c>
      <c r="E1381" s="2">
        <f t="shared" si="191"/>
        <v>1.7400000000000304E-2</v>
      </c>
      <c r="F1381" s="2">
        <f t="shared" si="195"/>
        <v>3.8371022072719932E-2</v>
      </c>
      <c r="G1381" s="2">
        <f t="shared" si="195"/>
        <v>1.8594209038527439E-2</v>
      </c>
      <c r="H1381" s="2">
        <f t="shared" si="193"/>
        <v>2.0636006615400895</v>
      </c>
      <c r="I1381" s="2">
        <f t="shared" si="194"/>
        <v>67.358670059259794</v>
      </c>
    </row>
    <row r="1382" spans="1:9" ht="13.5" x14ac:dyDescent="0.25">
      <c r="A1382" s="3">
        <v>44022</v>
      </c>
      <c r="B1382" s="2">
        <v>5.4435000000000002</v>
      </c>
      <c r="C1382" s="2">
        <f t="shared" si="189"/>
        <v>-0.15039999999999942</v>
      </c>
      <c r="D1382" s="2">
        <f t="shared" si="190"/>
        <v>0</v>
      </c>
      <c r="E1382" s="2">
        <f t="shared" si="191"/>
        <v>0.15039999999999942</v>
      </c>
      <c r="F1382" s="2">
        <f t="shared" si="195"/>
        <v>3.5630234781811362E-2</v>
      </c>
      <c r="G1382" s="2">
        <f t="shared" si="195"/>
        <v>2.8008908392918291E-2</v>
      </c>
      <c r="H1382" s="2">
        <f t="shared" si="193"/>
        <v>1.2721036565216526</v>
      </c>
      <c r="I1382" s="2">
        <f t="shared" si="194"/>
        <v>55.987923476568277</v>
      </c>
    </row>
    <row r="1383" spans="1:9" ht="13.5" x14ac:dyDescent="0.25">
      <c r="A1383" s="3">
        <v>44025</v>
      </c>
      <c r="B1383" s="2">
        <v>5.5361000000000002</v>
      </c>
      <c r="C1383" s="2">
        <f t="shared" si="189"/>
        <v>9.2600000000000016E-2</v>
      </c>
      <c r="D1383" s="2">
        <f t="shared" si="190"/>
        <v>9.2600000000000016E-2</v>
      </c>
      <c r="E1383" s="2">
        <f t="shared" si="191"/>
        <v>0</v>
      </c>
      <c r="F1383" s="2">
        <f t="shared" si="195"/>
        <v>3.9699503725967693E-2</v>
      </c>
      <c r="G1383" s="2">
        <f t="shared" si="195"/>
        <v>2.6008272079138414E-2</v>
      </c>
      <c r="H1383" s="2">
        <f t="shared" si="193"/>
        <v>1.5264183489456495</v>
      </c>
      <c r="I1383" s="2">
        <f t="shared" si="194"/>
        <v>60.418273544548548</v>
      </c>
    </row>
    <row r="1384" spans="1:9" ht="13.5" x14ac:dyDescent="0.25">
      <c r="A1384" s="3">
        <v>44026</v>
      </c>
      <c r="B1384" s="2">
        <v>5.5244999999999997</v>
      </c>
      <c r="C1384" s="2">
        <f t="shared" si="189"/>
        <v>-1.1600000000000499E-2</v>
      </c>
      <c r="D1384" s="2">
        <f t="shared" si="190"/>
        <v>0</v>
      </c>
      <c r="E1384" s="2">
        <f t="shared" si="191"/>
        <v>1.1600000000000499E-2</v>
      </c>
      <c r="F1384" s="2">
        <f t="shared" si="195"/>
        <v>3.6863824888398573E-2</v>
      </c>
      <c r="G1384" s="2">
        <f t="shared" si="195"/>
        <v>2.497910978777142E-2</v>
      </c>
      <c r="H1384" s="2">
        <f t="shared" si="193"/>
        <v>1.4757861749919263</v>
      </c>
      <c r="I1384" s="2">
        <f t="shared" si="194"/>
        <v>59.608789720975757</v>
      </c>
    </row>
    <row r="1385" spans="1:9" ht="13.5" x14ac:dyDescent="0.25">
      <c r="A1385" s="3">
        <v>44027</v>
      </c>
      <c r="B1385" s="2">
        <v>5.4897999999999998</v>
      </c>
      <c r="C1385" s="2">
        <f t="shared" si="189"/>
        <v>-3.4699999999999953E-2</v>
      </c>
      <c r="D1385" s="2">
        <f t="shared" si="190"/>
        <v>0</v>
      </c>
      <c r="E1385" s="2">
        <f t="shared" si="191"/>
        <v>3.4699999999999953E-2</v>
      </c>
      <c r="F1385" s="2">
        <f t="shared" si="195"/>
        <v>3.4230694539227245E-2</v>
      </c>
      <c r="G1385" s="2">
        <f t="shared" si="195"/>
        <v>2.5673459088644886E-2</v>
      </c>
      <c r="H1385" s="2">
        <f t="shared" si="193"/>
        <v>1.3333105765388327</v>
      </c>
      <c r="I1385" s="2">
        <f t="shared" si="194"/>
        <v>57.142439156840751</v>
      </c>
    </row>
    <row r="1386" spans="1:9" ht="13.5" x14ac:dyDescent="0.25">
      <c r="A1386" s="3">
        <v>44028</v>
      </c>
      <c r="B1386" s="2">
        <v>5.4377000000000004</v>
      </c>
      <c r="C1386" s="2">
        <f t="shared" si="189"/>
        <v>-5.2099999999999369E-2</v>
      </c>
      <c r="D1386" s="2">
        <f t="shared" si="190"/>
        <v>0</v>
      </c>
      <c r="E1386" s="2">
        <f t="shared" si="191"/>
        <v>5.2099999999999369E-2</v>
      </c>
      <c r="F1386" s="2">
        <f t="shared" si="195"/>
        <v>3.1785644929282444E-2</v>
      </c>
      <c r="G1386" s="2">
        <f t="shared" si="195"/>
        <v>2.7561069153741635E-2</v>
      </c>
      <c r="H1386" s="2">
        <f t="shared" si="193"/>
        <v>1.1532805477166073</v>
      </c>
      <c r="I1386" s="2">
        <f t="shared" si="194"/>
        <v>53.559233093875058</v>
      </c>
    </row>
    <row r="1387" spans="1:9" ht="13.5" x14ac:dyDescent="0.25">
      <c r="A1387" s="3">
        <v>44029</v>
      </c>
      <c r="B1387" s="2">
        <v>5.2756999999999996</v>
      </c>
      <c r="C1387" s="2">
        <f t="shared" si="189"/>
        <v>-0.16200000000000081</v>
      </c>
      <c r="D1387" s="2">
        <f t="shared" si="190"/>
        <v>0</v>
      </c>
      <c r="E1387" s="2">
        <f t="shared" si="191"/>
        <v>0.16200000000000081</v>
      </c>
      <c r="F1387" s="2">
        <f t="shared" si="195"/>
        <v>2.9515241720047984E-2</v>
      </c>
      <c r="G1387" s="2">
        <f t="shared" si="195"/>
        <v>3.7163849928474435E-2</v>
      </c>
      <c r="H1387" s="2">
        <f t="shared" si="193"/>
        <v>0.79419225340897226</v>
      </c>
      <c r="I1387" s="2">
        <f t="shared" si="194"/>
        <v>44.264612774913275</v>
      </c>
    </row>
    <row r="1388" spans="1:9" ht="13.5" x14ac:dyDescent="0.25">
      <c r="A1388" s="3">
        <v>44032</v>
      </c>
      <c r="B1388" s="2">
        <v>5.2641999999999998</v>
      </c>
      <c r="C1388" s="2">
        <f t="shared" si="189"/>
        <v>-1.1499999999999844E-2</v>
      </c>
      <c r="D1388" s="2">
        <f t="shared" si="190"/>
        <v>0</v>
      </c>
      <c r="E1388" s="2">
        <f t="shared" si="191"/>
        <v>1.1499999999999844E-2</v>
      </c>
      <c r="F1388" s="2">
        <f t="shared" si="195"/>
        <v>2.7407010168615985E-2</v>
      </c>
      <c r="G1388" s="2">
        <f t="shared" si="195"/>
        <v>3.5330717790726253E-2</v>
      </c>
      <c r="H1388" s="2">
        <f t="shared" si="193"/>
        <v>0.77572752217929419</v>
      </c>
      <c r="I1388" s="2">
        <f t="shared" si="194"/>
        <v>43.685053730950145</v>
      </c>
    </row>
    <row r="1389" spans="1:9" ht="13.5" x14ac:dyDescent="0.25">
      <c r="A1389" s="3">
        <v>44033</v>
      </c>
      <c r="B1389" s="2">
        <v>5.2641999999999998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2.5449366585143414E-2</v>
      </c>
      <c r="G1389" s="2">
        <f t="shared" si="196"/>
        <v>3.2807095091388662E-2</v>
      </c>
      <c r="H1389" s="2">
        <f t="shared" si="193"/>
        <v>0.7757275221792943</v>
      </c>
      <c r="I1389" s="2">
        <f t="shared" si="194"/>
        <v>43.685053730950145</v>
      </c>
    </row>
    <row r="1390" spans="1:9" ht="13.5" x14ac:dyDescent="0.25">
      <c r="A1390" s="3">
        <v>44034</v>
      </c>
      <c r="B1390" s="2">
        <v>5.2756999999999996</v>
      </c>
      <c r="C1390" s="2">
        <f t="shared" si="189"/>
        <v>1.1499999999999844E-2</v>
      </c>
      <c r="D1390" s="2">
        <f t="shared" si="190"/>
        <v>1.1499999999999844E-2</v>
      </c>
      <c r="E1390" s="2">
        <f t="shared" si="191"/>
        <v>0</v>
      </c>
      <c r="F1390" s="2">
        <f t="shared" si="196"/>
        <v>2.4452983257633159E-2</v>
      </c>
      <c r="G1390" s="2">
        <f t="shared" si="196"/>
        <v>3.0463731156289472E-2</v>
      </c>
      <c r="H1390" s="2">
        <f t="shared" si="193"/>
        <v>0.80269167070116598</v>
      </c>
      <c r="I1390" s="2">
        <f t="shared" si="194"/>
        <v>44.527396656187747</v>
      </c>
    </row>
    <row r="1391" spans="1:9" ht="13.5" x14ac:dyDescent="0.25">
      <c r="A1391" s="3">
        <v>44035</v>
      </c>
      <c r="B1391" s="2">
        <v>5.2756999999999996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2.2706341596373646E-2</v>
      </c>
      <c r="G1391" s="2">
        <f t="shared" si="196"/>
        <v>2.828775035941165E-2</v>
      </c>
      <c r="H1391" s="2">
        <f t="shared" si="193"/>
        <v>0.80269167070116598</v>
      </c>
      <c r="I1391" s="2">
        <f t="shared" si="194"/>
        <v>44.527396656187747</v>
      </c>
    </row>
    <row r="1392" spans="1:9" ht="13.5" x14ac:dyDescent="0.25">
      <c r="A1392" s="3">
        <v>44036</v>
      </c>
      <c r="B1392" s="2">
        <v>5.2756999999999996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2.1084460053775528E-2</v>
      </c>
      <c r="G1392" s="2">
        <f t="shared" si="196"/>
        <v>2.6267196762310818E-2</v>
      </c>
      <c r="H1392" s="2">
        <f t="shared" si="193"/>
        <v>0.80269167070116598</v>
      </c>
      <c r="I1392" s="2">
        <f t="shared" si="194"/>
        <v>44.527396656187747</v>
      </c>
    </row>
    <row r="1393" spans="1:9" ht="13.5" x14ac:dyDescent="0.25">
      <c r="A1393" s="3">
        <v>44039</v>
      </c>
      <c r="B1393" s="2">
        <v>5.2641999999999998</v>
      </c>
      <c r="C1393" s="2">
        <f t="shared" si="189"/>
        <v>-1.1499999999999844E-2</v>
      </c>
      <c r="D1393" s="2">
        <f t="shared" si="190"/>
        <v>0</v>
      </c>
      <c r="E1393" s="2">
        <f t="shared" si="191"/>
        <v>1.1499999999999844E-2</v>
      </c>
      <c r="F1393" s="2">
        <f t="shared" si="196"/>
        <v>1.9578427192791563E-2</v>
      </c>
      <c r="G1393" s="2">
        <f t="shared" si="196"/>
        <v>2.5212396993574322E-2</v>
      </c>
      <c r="H1393" s="2">
        <f t="shared" si="193"/>
        <v>0.77653969980646254</v>
      </c>
      <c r="I1393" s="2">
        <f t="shared" si="194"/>
        <v>43.710799138969954</v>
      </c>
    </row>
    <row r="1394" spans="1:9" ht="13.5" x14ac:dyDescent="0.25">
      <c r="A1394" s="3">
        <v>44040</v>
      </c>
      <c r="B1394" s="2">
        <v>5.2526000000000002</v>
      </c>
      <c r="C1394" s="2">
        <f t="shared" si="189"/>
        <v>-1.1599999999999611E-2</v>
      </c>
      <c r="D1394" s="2">
        <f t="shared" si="190"/>
        <v>0</v>
      </c>
      <c r="E1394" s="2">
        <f t="shared" si="191"/>
        <v>1.1599999999999611E-2</v>
      </c>
      <c r="F1394" s="2">
        <f t="shared" si="196"/>
        <v>1.8179968107592166E-2</v>
      </c>
      <c r="G1394" s="2">
        <f t="shared" si="196"/>
        <v>2.4240082922604701E-2</v>
      </c>
      <c r="H1394" s="2">
        <f t="shared" si="193"/>
        <v>0.74999611864523485</v>
      </c>
      <c r="I1394" s="2">
        <f t="shared" si="194"/>
        <v>42.857016118746984</v>
      </c>
    </row>
    <row r="1395" spans="1:9" ht="13.5" x14ac:dyDescent="0.25">
      <c r="A1395" s="3">
        <v>44041</v>
      </c>
      <c r="B1395" s="2">
        <v>5.2468000000000004</v>
      </c>
      <c r="C1395" s="2">
        <f t="shared" si="189"/>
        <v>-5.7999999999998053E-3</v>
      </c>
      <c r="D1395" s="2">
        <f t="shared" si="190"/>
        <v>0</v>
      </c>
      <c r="E1395" s="2">
        <f t="shared" si="191"/>
        <v>5.7999999999998053E-3</v>
      </c>
      <c r="F1395" s="2">
        <f t="shared" si="196"/>
        <v>1.6881398957049869E-2</v>
      </c>
      <c r="G1395" s="2">
        <f t="shared" si="196"/>
        <v>2.2922934142418638E-2</v>
      </c>
      <c r="H1395" s="2">
        <f t="shared" si="193"/>
        <v>0.73644145431675023</v>
      </c>
      <c r="I1395" s="2">
        <f t="shared" si="194"/>
        <v>42.410957909693707</v>
      </c>
    </row>
    <row r="1396" spans="1:9" ht="13.5" x14ac:dyDescent="0.25">
      <c r="A1396" s="3">
        <v>44042</v>
      </c>
      <c r="B1396" s="2">
        <v>5.2351999999999999</v>
      </c>
      <c r="C1396" s="2">
        <f t="shared" si="189"/>
        <v>-1.1600000000000499E-2</v>
      </c>
      <c r="D1396" s="2">
        <f t="shared" si="190"/>
        <v>0</v>
      </c>
      <c r="E1396" s="2">
        <f t="shared" si="191"/>
        <v>1.1600000000000499E-2</v>
      </c>
      <c r="F1396" s="2">
        <f t="shared" si="196"/>
        <v>1.567558474583202E-2</v>
      </c>
      <c r="G1396" s="2">
        <f t="shared" si="196"/>
        <v>2.2114153132245913E-2</v>
      </c>
      <c r="H1396" s="2">
        <f t="shared" si="193"/>
        <v>0.70884852122031083</v>
      </c>
      <c r="I1396" s="2">
        <f t="shared" si="194"/>
        <v>41.481062388965462</v>
      </c>
    </row>
    <row r="1397" spans="1:9" ht="13.5" x14ac:dyDescent="0.25">
      <c r="A1397" s="3">
        <v>44046</v>
      </c>
      <c r="B1397" s="2">
        <v>5.2351999999999999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1.4555900121129733E-2</v>
      </c>
      <c r="G1397" s="2">
        <f t="shared" si="196"/>
        <v>2.0534570765656922E-2</v>
      </c>
      <c r="H1397" s="2">
        <f t="shared" si="193"/>
        <v>0.70884852122031072</v>
      </c>
      <c r="I1397" s="2">
        <f t="shared" si="194"/>
        <v>41.481062388965455</v>
      </c>
    </row>
    <row r="1398" spans="1:9" ht="13.5" x14ac:dyDescent="0.25">
      <c r="A1398" s="3">
        <v>44047</v>
      </c>
      <c r="B1398" s="2">
        <v>4.9748999999999999</v>
      </c>
      <c r="C1398" s="2">
        <f t="shared" si="189"/>
        <v>-0.26029999999999998</v>
      </c>
      <c r="D1398" s="2">
        <f t="shared" si="190"/>
        <v>0</v>
      </c>
      <c r="E1398" s="2">
        <f t="shared" si="191"/>
        <v>0.26029999999999998</v>
      </c>
      <c r="F1398" s="2">
        <f t="shared" si="196"/>
        <v>1.3516192969620465E-2</v>
      </c>
      <c r="G1398" s="2">
        <f t="shared" si="196"/>
        <v>3.7660672853824288E-2</v>
      </c>
      <c r="H1398" s="2">
        <f t="shared" si="193"/>
        <v>0.35889409151243962</v>
      </c>
      <c r="I1398" s="2">
        <f t="shared" si="194"/>
        <v>26.410747809860084</v>
      </c>
    </row>
    <row r="1399" spans="1:9" ht="13.5" x14ac:dyDescent="0.25">
      <c r="A1399" s="3">
        <v>44048</v>
      </c>
      <c r="B1399" s="2">
        <v>5.0906000000000002</v>
      </c>
      <c r="C1399" s="2">
        <f t="shared" si="189"/>
        <v>0.11570000000000036</v>
      </c>
      <c r="D1399" s="2">
        <f t="shared" si="190"/>
        <v>0.11570000000000036</v>
      </c>
      <c r="E1399" s="2">
        <f t="shared" si="191"/>
        <v>0</v>
      </c>
      <c r="F1399" s="2">
        <f t="shared" si="196"/>
        <v>2.0815036328933313E-2</v>
      </c>
      <c r="G1399" s="2">
        <f t="shared" si="196"/>
        <v>3.4970624792836837E-2</v>
      </c>
      <c r="H1399" s="2">
        <f t="shared" si="193"/>
        <v>0.595214882554713</v>
      </c>
      <c r="I1399" s="2">
        <f t="shared" si="194"/>
        <v>37.312520655617583</v>
      </c>
    </row>
    <row r="1400" spans="1:9" ht="13.5" x14ac:dyDescent="0.25">
      <c r="A1400" s="3">
        <v>44049</v>
      </c>
      <c r="B1400" s="2">
        <v>4.9748999999999999</v>
      </c>
      <c r="C1400" s="2">
        <f t="shared" si="189"/>
        <v>-0.11570000000000036</v>
      </c>
      <c r="D1400" s="2">
        <f t="shared" si="190"/>
        <v>0</v>
      </c>
      <c r="E1400" s="2">
        <f t="shared" si="191"/>
        <v>0.11570000000000036</v>
      </c>
      <c r="F1400" s="2">
        <f t="shared" si="196"/>
        <v>1.9328248019723791E-2</v>
      </c>
      <c r="G1400" s="2">
        <f t="shared" si="196"/>
        <v>4.0737008736205657E-2</v>
      </c>
      <c r="H1400" s="2">
        <f t="shared" si="193"/>
        <v>0.47446409590072591</v>
      </c>
      <c r="I1400" s="2">
        <f t="shared" si="194"/>
        <v>32.178748687053215</v>
      </c>
    </row>
    <row r="1401" spans="1:9" ht="13.5" x14ac:dyDescent="0.25">
      <c r="A1401" s="3">
        <v>44050</v>
      </c>
      <c r="B1401" s="2">
        <v>4.9748999999999999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1.7947658875457805E-2</v>
      </c>
      <c r="G1401" s="2">
        <f t="shared" si="196"/>
        <v>3.7827222397905251E-2</v>
      </c>
      <c r="H1401" s="2">
        <f t="shared" si="193"/>
        <v>0.47446409590072591</v>
      </c>
      <c r="I1401" s="2">
        <f t="shared" si="194"/>
        <v>32.178748687053215</v>
      </c>
    </row>
    <row r="1402" spans="1:9" ht="13.5" x14ac:dyDescent="0.25">
      <c r="A1402" s="3">
        <v>44053</v>
      </c>
      <c r="B1402" s="2">
        <v>5.0559000000000003</v>
      </c>
      <c r="C1402" s="2">
        <f t="shared" si="189"/>
        <v>8.1000000000000405E-2</v>
      </c>
      <c r="D1402" s="2">
        <f t="shared" si="190"/>
        <v>8.1000000000000405E-2</v>
      </c>
      <c r="E1402" s="2">
        <f t="shared" si="191"/>
        <v>0</v>
      </c>
      <c r="F1402" s="2">
        <f t="shared" si="196"/>
        <v>2.2451397527210846E-2</v>
      </c>
      <c r="G1402" s="2">
        <f t="shared" si="196"/>
        <v>3.5125277940912018E-2</v>
      </c>
      <c r="H1402" s="2">
        <f t="shared" si="193"/>
        <v>0.63918063694695137</v>
      </c>
      <c r="I1402" s="2">
        <f t="shared" si="194"/>
        <v>38.993910893033387</v>
      </c>
    </row>
    <row r="1403" spans="1:9" ht="13.5" x14ac:dyDescent="0.25">
      <c r="A1403" s="3">
        <v>44054</v>
      </c>
      <c r="B1403" s="2">
        <v>5.1196000000000002</v>
      </c>
      <c r="C1403" s="2">
        <f t="shared" si="189"/>
        <v>6.3699999999999868E-2</v>
      </c>
      <c r="D1403" s="2">
        <f t="shared" si="190"/>
        <v>6.3699999999999868E-2</v>
      </c>
      <c r="E1403" s="2">
        <f t="shared" si="191"/>
        <v>0</v>
      </c>
      <c r="F1403" s="2">
        <f t="shared" si="196"/>
        <v>2.5397726275267204E-2</v>
      </c>
      <c r="G1403" s="2">
        <f t="shared" si="196"/>
        <v>3.2616329516561161E-2</v>
      </c>
      <c r="H1403" s="2">
        <f t="shared" si="193"/>
        <v>0.77868131245029693</v>
      </c>
      <c r="I1403" s="2">
        <f t="shared" si="194"/>
        <v>43.778573879409116</v>
      </c>
    </row>
    <row r="1404" spans="1:9" ht="13.5" x14ac:dyDescent="0.25">
      <c r="A1404" s="3">
        <v>44055</v>
      </c>
      <c r="B1404" s="2">
        <v>5.0327999999999999</v>
      </c>
      <c r="C1404" s="2">
        <f t="shared" si="189"/>
        <v>-8.680000000000021E-2</v>
      </c>
      <c r="D1404" s="2">
        <f t="shared" si="190"/>
        <v>0</v>
      </c>
      <c r="E1404" s="2">
        <f t="shared" si="191"/>
        <v>8.680000000000021E-2</v>
      </c>
      <c r="F1404" s="2">
        <f t="shared" si="196"/>
        <v>2.3583602969890975E-2</v>
      </c>
      <c r="G1404" s="2">
        <f t="shared" si="196"/>
        <v>3.6486591693949667E-2</v>
      </c>
      <c r="H1404" s="2">
        <f t="shared" si="193"/>
        <v>0.64636355096444076</v>
      </c>
      <c r="I1404" s="2">
        <f t="shared" si="194"/>
        <v>39.260074154690841</v>
      </c>
    </row>
    <row r="1405" spans="1:9" ht="13.5" x14ac:dyDescent="0.25">
      <c r="A1405" s="3">
        <v>44057</v>
      </c>
      <c r="B1405" s="2">
        <v>5.0270000000000001</v>
      </c>
      <c r="C1405" s="2">
        <f t="shared" si="189"/>
        <v>-5.7999999999998053E-3</v>
      </c>
      <c r="D1405" s="2">
        <f t="shared" si="190"/>
        <v>0</v>
      </c>
      <c r="E1405" s="2">
        <f t="shared" si="191"/>
        <v>5.7999999999998053E-3</v>
      </c>
      <c r="F1405" s="2">
        <f t="shared" ref="F1405:G1420" si="197">((F1404*13)+D1405)/14</f>
        <v>2.1899059900613048E-2</v>
      </c>
      <c r="G1405" s="2">
        <f t="shared" si="197"/>
        <v>3.4294692287238963E-2</v>
      </c>
      <c r="H1405" s="2">
        <f t="shared" si="193"/>
        <v>0.63855536936138879</v>
      </c>
      <c r="I1405" s="2">
        <f t="shared" si="194"/>
        <v>38.970631160926814</v>
      </c>
    </row>
    <row r="1406" spans="1:9" ht="13.5" x14ac:dyDescent="0.25">
      <c r="A1406" s="3">
        <v>44060</v>
      </c>
      <c r="B1406" s="2">
        <v>4.9748999999999999</v>
      </c>
      <c r="C1406" s="2">
        <f t="shared" si="189"/>
        <v>-5.2100000000000257E-2</v>
      </c>
      <c r="D1406" s="2">
        <f t="shared" si="190"/>
        <v>0</v>
      </c>
      <c r="E1406" s="2">
        <f t="shared" si="191"/>
        <v>5.2100000000000257E-2</v>
      </c>
      <c r="F1406" s="2">
        <f t="shared" si="197"/>
        <v>2.0334841336283545E-2</v>
      </c>
      <c r="G1406" s="2">
        <f t="shared" si="197"/>
        <v>3.5566499981007624E-2</v>
      </c>
      <c r="H1406" s="2">
        <f t="shared" si="193"/>
        <v>0.57174142373138415</v>
      </c>
      <c r="I1406" s="2">
        <f t="shared" si="194"/>
        <v>36.37630306733562</v>
      </c>
    </row>
    <row r="1407" spans="1:9" ht="13.5" x14ac:dyDescent="0.25">
      <c r="A1407" s="3">
        <v>44061</v>
      </c>
      <c r="B1407" s="2">
        <v>4.9748999999999999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1.888235266940615E-2</v>
      </c>
      <c r="G1407" s="2">
        <f t="shared" si="197"/>
        <v>3.3026035696649934E-2</v>
      </c>
      <c r="H1407" s="2">
        <f t="shared" si="193"/>
        <v>0.57174142373138415</v>
      </c>
      <c r="I1407" s="2">
        <f t="shared" si="194"/>
        <v>36.37630306733562</v>
      </c>
    </row>
    <row r="1408" spans="1:9" ht="13.5" x14ac:dyDescent="0.25">
      <c r="A1408" s="3">
        <v>44062</v>
      </c>
      <c r="B1408" s="2">
        <v>4.9634</v>
      </c>
      <c r="C1408" s="2">
        <f t="shared" si="189"/>
        <v>-1.1499999999999844E-2</v>
      </c>
      <c r="D1408" s="2">
        <f t="shared" si="190"/>
        <v>0</v>
      </c>
      <c r="E1408" s="2">
        <f t="shared" si="191"/>
        <v>1.1499999999999844E-2</v>
      </c>
      <c r="F1408" s="2">
        <f t="shared" si="197"/>
        <v>1.7533613193019996E-2</v>
      </c>
      <c r="G1408" s="2">
        <f t="shared" si="197"/>
        <v>3.1488461718317783E-2</v>
      </c>
      <c r="H1408" s="2">
        <f t="shared" si="193"/>
        <v>0.55682660365781433</v>
      </c>
      <c r="I1408" s="2">
        <f t="shared" si="194"/>
        <v>35.766770836876262</v>
      </c>
    </row>
    <row r="1409" spans="1:9" ht="13.5" x14ac:dyDescent="0.25">
      <c r="A1409" s="3">
        <v>44064</v>
      </c>
      <c r="B1409" s="2">
        <v>4.9691000000000001</v>
      </c>
      <c r="C1409" s="2">
        <f t="shared" si="189"/>
        <v>5.7000000000000384E-3</v>
      </c>
      <c r="D1409" s="2">
        <f t="shared" si="190"/>
        <v>5.7000000000000384E-3</v>
      </c>
      <c r="E1409" s="2">
        <f t="shared" si="191"/>
        <v>0</v>
      </c>
      <c r="F1409" s="2">
        <f t="shared" si="197"/>
        <v>1.6688355107804285E-2</v>
      </c>
      <c r="G1409" s="2">
        <f t="shared" si="197"/>
        <v>2.9239285881295086E-2</v>
      </c>
      <c r="H1409" s="2">
        <f t="shared" si="193"/>
        <v>0.57075111805244649</v>
      </c>
      <c r="I1409" s="2">
        <f t="shared" si="194"/>
        <v>36.336190469188601</v>
      </c>
    </row>
    <row r="1410" spans="1:9" ht="13.5" x14ac:dyDescent="0.25">
      <c r="A1410" s="3">
        <v>44067</v>
      </c>
      <c r="B1410" s="2">
        <v>4.9691000000000001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1.5496329742961123E-2</v>
      </c>
      <c r="G1410" s="2">
        <f t="shared" si="197"/>
        <v>2.715076546120258E-2</v>
      </c>
      <c r="H1410" s="2">
        <f t="shared" si="193"/>
        <v>0.5707511180524466</v>
      </c>
      <c r="I1410" s="2">
        <f t="shared" si="194"/>
        <v>36.336190469188601</v>
      </c>
    </row>
    <row r="1411" spans="1:9" ht="13.5" x14ac:dyDescent="0.25">
      <c r="A1411" s="3">
        <v>44068</v>
      </c>
      <c r="B1411" s="2">
        <v>4.9518000000000004</v>
      </c>
      <c r="C1411" s="2">
        <f t="shared" ref="C1411:C1474" si="198">B1411-B1410</f>
        <v>-1.7299999999999649E-2</v>
      </c>
      <c r="D1411" s="2">
        <f t="shared" ref="D1411:D1474" si="199">IF(C1411&gt;0,C1411,0)</f>
        <v>0</v>
      </c>
      <c r="E1411" s="2">
        <f t="shared" ref="E1411:E1474" si="200">IF(C1411&lt;0,-C1411,0)</f>
        <v>1.7299999999999649E-2</v>
      </c>
      <c r="F1411" s="2">
        <f t="shared" si="197"/>
        <v>1.4389449047035329E-2</v>
      </c>
      <c r="G1411" s="2">
        <f t="shared" si="197"/>
        <v>2.6447139356830941E-2</v>
      </c>
      <c r="H1411" s="2">
        <f t="shared" si="193"/>
        <v>0.54408338281466073</v>
      </c>
      <c r="I1411" s="2">
        <f t="shared" si="194"/>
        <v>35.236658128064846</v>
      </c>
    </row>
    <row r="1412" spans="1:9" ht="13.5" x14ac:dyDescent="0.25">
      <c r="A1412" s="3">
        <v>44069</v>
      </c>
      <c r="B1412" s="2">
        <v>4.9576000000000002</v>
      </c>
      <c r="C1412" s="2">
        <f t="shared" si="198"/>
        <v>5.7999999999998053E-3</v>
      </c>
      <c r="D1412" s="2">
        <f t="shared" si="199"/>
        <v>5.7999999999998053E-3</v>
      </c>
      <c r="E1412" s="2">
        <f t="shared" si="200"/>
        <v>0</v>
      </c>
      <c r="F1412" s="2">
        <f t="shared" si="197"/>
        <v>1.3775916972247077E-2</v>
      </c>
      <c r="G1412" s="2">
        <f t="shared" si="197"/>
        <v>2.4558057974200159E-2</v>
      </c>
      <c r="H1412" s="2">
        <f t="shared" si="193"/>
        <v>0.56095302758547017</v>
      </c>
      <c r="I1412" s="2">
        <f t="shared" si="194"/>
        <v>35.936573213427792</v>
      </c>
    </row>
    <row r="1413" spans="1:9" ht="13.5" x14ac:dyDescent="0.25">
      <c r="A1413" s="3">
        <v>44070</v>
      </c>
      <c r="B1413" s="2">
        <v>4.9576000000000002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1.2791922902800857E-2</v>
      </c>
      <c r="G1413" s="2">
        <f t="shared" si="197"/>
        <v>2.2803910976043007E-2</v>
      </c>
      <c r="H1413" s="2">
        <f t="shared" si="193"/>
        <v>0.56095302758547005</v>
      </c>
      <c r="I1413" s="2">
        <f t="shared" si="194"/>
        <v>35.936573213427778</v>
      </c>
    </row>
    <row r="1414" spans="1:9" ht="13.5" x14ac:dyDescent="0.25">
      <c r="A1414" s="3">
        <v>44071</v>
      </c>
      <c r="B1414" s="2">
        <v>4.9344000000000001</v>
      </c>
      <c r="C1414" s="2">
        <f t="shared" si="198"/>
        <v>-2.3200000000000109E-2</v>
      </c>
      <c r="D1414" s="2">
        <f t="shared" si="199"/>
        <v>0</v>
      </c>
      <c r="E1414" s="2">
        <f t="shared" si="200"/>
        <v>2.3200000000000109E-2</v>
      </c>
      <c r="F1414" s="2">
        <f t="shared" si="197"/>
        <v>1.1878214124029368E-2</v>
      </c>
      <c r="G1414" s="2">
        <f t="shared" si="197"/>
        <v>2.2832203049182799E-2</v>
      </c>
      <c r="H1414" s="2">
        <f t="shared" si="193"/>
        <v>0.5202395098905932</v>
      </c>
      <c r="I1414" s="2">
        <f t="shared" si="194"/>
        <v>34.220891281008292</v>
      </c>
    </row>
    <row r="1415" spans="1:9" ht="13.5" x14ac:dyDescent="0.25">
      <c r="A1415" s="3">
        <v>44074</v>
      </c>
      <c r="B1415" s="2">
        <v>4.9401999999999999</v>
      </c>
      <c r="C1415" s="2">
        <f t="shared" si="198"/>
        <v>5.7999999999998053E-3</v>
      </c>
      <c r="D1415" s="2">
        <f t="shared" si="199"/>
        <v>5.7999999999998053E-3</v>
      </c>
      <c r="E1415" s="2">
        <f t="shared" si="200"/>
        <v>0</v>
      </c>
      <c r="F1415" s="2">
        <f t="shared" si="197"/>
        <v>1.1444055972312971E-2</v>
      </c>
      <c r="G1415" s="2">
        <f t="shared" si="197"/>
        <v>2.12013314028126E-2</v>
      </c>
      <c r="H1415" s="2">
        <f t="shared" si="193"/>
        <v>0.53978006168022008</v>
      </c>
      <c r="I1415" s="2">
        <f t="shared" si="194"/>
        <v>35.055659903220715</v>
      </c>
    </row>
    <row r="1416" spans="1:9" ht="13.5" x14ac:dyDescent="0.25">
      <c r="A1416" s="3">
        <v>44075</v>
      </c>
      <c r="B1416" s="2">
        <v>4.9170999999999996</v>
      </c>
      <c r="C1416" s="2">
        <f t="shared" si="198"/>
        <v>-2.3100000000000342E-2</v>
      </c>
      <c r="D1416" s="2">
        <f t="shared" si="199"/>
        <v>0</v>
      </c>
      <c r="E1416" s="2">
        <f t="shared" si="200"/>
        <v>2.3100000000000342E-2</v>
      </c>
      <c r="F1416" s="2">
        <f t="shared" si="197"/>
        <v>1.0626623402862046E-2</v>
      </c>
      <c r="G1416" s="2">
        <f t="shared" si="197"/>
        <v>2.133695058832601E-2</v>
      </c>
      <c r="H1416" s="2">
        <f t="shared" si="193"/>
        <v>0.49803852518063862</v>
      </c>
      <c r="I1416" s="2">
        <f t="shared" si="194"/>
        <v>33.246042528885127</v>
      </c>
    </row>
    <row r="1417" spans="1:9" ht="13.5" x14ac:dyDescent="0.25">
      <c r="A1417" s="3">
        <v>44076</v>
      </c>
      <c r="B1417" s="2">
        <v>4.8592000000000004</v>
      </c>
      <c r="C1417" s="2">
        <f t="shared" si="198"/>
        <v>-5.7899999999999174E-2</v>
      </c>
      <c r="D1417" s="2">
        <f t="shared" si="199"/>
        <v>0</v>
      </c>
      <c r="E1417" s="2">
        <f t="shared" si="200"/>
        <v>5.7899999999999174E-2</v>
      </c>
      <c r="F1417" s="2">
        <f t="shared" si="197"/>
        <v>9.8675788740861855E-3</v>
      </c>
      <c r="G1417" s="2">
        <f t="shared" si="197"/>
        <v>2.3948596974874094E-2</v>
      </c>
      <c r="H1417" s="2">
        <f t="shared" si="193"/>
        <v>0.41203160604518307</v>
      </c>
      <c r="I1417" s="2">
        <f t="shared" si="194"/>
        <v>29.180055480429431</v>
      </c>
    </row>
    <row r="1418" spans="1:9" ht="13.5" x14ac:dyDescent="0.25">
      <c r="A1418" s="3">
        <v>44077</v>
      </c>
      <c r="B1418" s="2">
        <v>4.8186999999999998</v>
      </c>
      <c r="C1418" s="2">
        <f t="shared" si="198"/>
        <v>-4.0500000000000647E-2</v>
      </c>
      <c r="D1418" s="2">
        <f t="shared" si="199"/>
        <v>0</v>
      </c>
      <c r="E1418" s="2">
        <f t="shared" si="200"/>
        <v>4.0500000000000647E-2</v>
      </c>
      <c r="F1418" s="2">
        <f t="shared" si="197"/>
        <v>9.1627518116514563E-3</v>
      </c>
      <c r="G1418" s="2">
        <f t="shared" si="197"/>
        <v>2.513084004809742E-2</v>
      </c>
      <c r="H1418" s="2">
        <f t="shared" si="193"/>
        <v>0.36460189130626142</v>
      </c>
      <c r="I1418" s="2">
        <f t="shared" si="194"/>
        <v>26.718553860221263</v>
      </c>
    </row>
    <row r="1419" spans="1:9" ht="13.5" x14ac:dyDescent="0.25">
      <c r="A1419" s="3">
        <v>44078</v>
      </c>
      <c r="B1419" s="2">
        <v>4.7897999999999996</v>
      </c>
      <c r="C1419" s="2">
        <f t="shared" si="198"/>
        <v>-2.8900000000000148E-2</v>
      </c>
      <c r="D1419" s="2">
        <f t="shared" si="199"/>
        <v>0</v>
      </c>
      <c r="E1419" s="2">
        <f t="shared" si="200"/>
        <v>2.8900000000000148E-2</v>
      </c>
      <c r="F1419" s="2">
        <f t="shared" si="197"/>
        <v>8.5082695393906387E-3</v>
      </c>
      <c r="G1419" s="2">
        <f t="shared" si="197"/>
        <v>2.5400065758947616E-2</v>
      </c>
      <c r="H1419" s="2">
        <f t="shared" si="193"/>
        <v>0.33497037449178463</v>
      </c>
      <c r="I1419" s="2">
        <f t="shared" si="194"/>
        <v>25.091970645364015</v>
      </c>
    </row>
    <row r="1420" spans="1:9" ht="13.5" x14ac:dyDescent="0.25">
      <c r="A1420" s="3">
        <v>44081</v>
      </c>
      <c r="B1420" s="2">
        <v>4.7609000000000004</v>
      </c>
      <c r="C1420" s="2">
        <f t="shared" si="198"/>
        <v>-2.889999999999926E-2</v>
      </c>
      <c r="D1420" s="2">
        <f t="shared" si="199"/>
        <v>0</v>
      </c>
      <c r="E1420" s="2">
        <f t="shared" si="200"/>
        <v>2.889999999999926E-2</v>
      </c>
      <c r="F1420" s="2">
        <f t="shared" si="197"/>
        <v>7.9005360008627366E-3</v>
      </c>
      <c r="G1420" s="2">
        <f t="shared" si="197"/>
        <v>2.5650061061879875E-2</v>
      </c>
      <c r="H1420" s="2">
        <f t="shared" si="193"/>
        <v>0.30801236620072636</v>
      </c>
      <c r="I1420" s="2">
        <f t="shared" si="194"/>
        <v>23.548123409213943</v>
      </c>
    </row>
    <row r="1421" spans="1:9" ht="13.5" x14ac:dyDescent="0.25">
      <c r="A1421" s="3">
        <v>44082</v>
      </c>
      <c r="B1421" s="2">
        <v>4.7839999999999998</v>
      </c>
      <c r="C1421" s="2">
        <f t="shared" si="198"/>
        <v>2.3099999999999454E-2</v>
      </c>
      <c r="D1421" s="2">
        <f t="shared" si="199"/>
        <v>2.3099999999999454E-2</v>
      </c>
      <c r="E1421" s="2">
        <f t="shared" si="200"/>
        <v>0</v>
      </c>
      <c r="F1421" s="2">
        <f t="shared" ref="F1421:G1436" si="201">((F1420*13)+D1421)/14</f>
        <v>8.9862120008010749E-3</v>
      </c>
      <c r="G1421" s="2">
        <f t="shared" si="201"/>
        <v>2.3817913843174169E-2</v>
      </c>
      <c r="H1421" s="2">
        <f t="shared" si="193"/>
        <v>0.3772879547709162</v>
      </c>
      <c r="I1421" s="2">
        <f t="shared" si="194"/>
        <v>27.393542030480504</v>
      </c>
    </row>
    <row r="1422" spans="1:9" ht="13.5" x14ac:dyDescent="0.25">
      <c r="A1422" s="3">
        <v>44083</v>
      </c>
      <c r="B1422" s="2">
        <v>4.9981</v>
      </c>
      <c r="C1422" s="2">
        <f t="shared" si="198"/>
        <v>0.21410000000000018</v>
      </c>
      <c r="D1422" s="2">
        <f t="shared" si="199"/>
        <v>0.21410000000000018</v>
      </c>
      <c r="E1422" s="2">
        <f t="shared" si="200"/>
        <v>0</v>
      </c>
      <c r="F1422" s="2">
        <f t="shared" si="201"/>
        <v>2.3637196857886726E-2</v>
      </c>
      <c r="G1422" s="2">
        <f t="shared" si="201"/>
        <v>2.2116634282947443E-2</v>
      </c>
      <c r="H1422" s="2">
        <f t="shared" si="193"/>
        <v>1.0687519880053213</v>
      </c>
      <c r="I1422" s="2">
        <f t="shared" si="194"/>
        <v>51.66167787158507</v>
      </c>
    </row>
    <row r="1423" spans="1:9" ht="13.5" x14ac:dyDescent="0.25">
      <c r="A1423" s="3">
        <v>44084</v>
      </c>
      <c r="B1423" s="2">
        <v>5.1947999999999999</v>
      </c>
      <c r="C1423" s="2">
        <f t="shared" si="198"/>
        <v>0.19669999999999987</v>
      </c>
      <c r="D1423" s="2">
        <f t="shared" si="199"/>
        <v>0.19669999999999987</v>
      </c>
      <c r="E1423" s="2">
        <f t="shared" si="200"/>
        <v>0</v>
      </c>
      <c r="F1423" s="2">
        <f t="shared" si="201"/>
        <v>3.5998825653751947E-2</v>
      </c>
      <c r="G1423" s="2">
        <f t="shared" si="201"/>
        <v>2.0536874691308337E-2</v>
      </c>
      <c r="H1423" s="2">
        <f t="shared" si="193"/>
        <v>1.752887242818278</v>
      </c>
      <c r="I1423" s="2">
        <f t="shared" si="194"/>
        <v>63.674502012067641</v>
      </c>
    </row>
    <row r="1424" spans="1:9" ht="13.5" x14ac:dyDescent="0.25">
      <c r="A1424" s="3">
        <v>44085</v>
      </c>
      <c r="B1424" s="2">
        <v>5.4318999999999997</v>
      </c>
      <c r="C1424" s="2">
        <f t="shared" si="198"/>
        <v>0.23709999999999987</v>
      </c>
      <c r="D1424" s="2">
        <f t="shared" si="199"/>
        <v>0.23709999999999987</v>
      </c>
      <c r="E1424" s="2">
        <f t="shared" si="200"/>
        <v>0</v>
      </c>
      <c r="F1424" s="2">
        <f t="shared" si="201"/>
        <v>5.0363195249912507E-2</v>
      </c>
      <c r="G1424" s="2">
        <f t="shared" si="201"/>
        <v>1.9069955070500598E-2</v>
      </c>
      <c r="H1424" s="2">
        <f t="shared" si="193"/>
        <v>2.6409708394027405</v>
      </c>
      <c r="I1424" s="2">
        <f t="shared" si="194"/>
        <v>72.534797884730153</v>
      </c>
    </row>
    <row r="1425" spans="1:9" ht="13.5" x14ac:dyDescent="0.25">
      <c r="A1425" s="3">
        <v>44088</v>
      </c>
      <c r="B1425" s="2">
        <v>5.4782000000000002</v>
      </c>
      <c r="C1425" s="2">
        <f t="shared" si="198"/>
        <v>4.6300000000000452E-2</v>
      </c>
      <c r="D1425" s="2">
        <f t="shared" si="199"/>
        <v>4.6300000000000452E-2</v>
      </c>
      <c r="E1425" s="2">
        <f t="shared" si="200"/>
        <v>0</v>
      </c>
      <c r="F1425" s="2">
        <f t="shared" si="201"/>
        <v>5.007296701777593E-2</v>
      </c>
      <c r="G1425" s="2">
        <f t="shared" si="201"/>
        <v>1.7707815422607697E-2</v>
      </c>
      <c r="H1425" s="2">
        <f t="shared" ref="H1425:H1488" si="202">F1425/G1425</f>
        <v>2.827732604093411</v>
      </c>
      <c r="I1425" s="2">
        <f t="shared" ref="I1425:I1488" si="203">IF(G1425=0,100,100-(100/(1+H1425)))</f>
        <v>73.874873105540573</v>
      </c>
    </row>
    <row r="1426" spans="1:9" ht="13.5" x14ac:dyDescent="0.25">
      <c r="A1426" s="3">
        <v>44089</v>
      </c>
      <c r="B1426" s="2">
        <v>5.4260999999999999</v>
      </c>
      <c r="C1426" s="2">
        <f t="shared" si="198"/>
        <v>-5.2100000000000257E-2</v>
      </c>
      <c r="D1426" s="2">
        <f t="shared" si="199"/>
        <v>0</v>
      </c>
      <c r="E1426" s="2">
        <f t="shared" si="200"/>
        <v>5.2100000000000257E-2</v>
      </c>
      <c r="F1426" s="2">
        <f t="shared" si="201"/>
        <v>4.6496326516506217E-2</v>
      </c>
      <c r="G1426" s="2">
        <f t="shared" si="201"/>
        <v>2.0164400035278592E-2</v>
      </c>
      <c r="H1426" s="2">
        <f t="shared" si="202"/>
        <v>2.3058621350081654</v>
      </c>
      <c r="I1426" s="2">
        <f t="shared" si="203"/>
        <v>69.750704682742921</v>
      </c>
    </row>
    <row r="1427" spans="1:9" ht="13.5" x14ac:dyDescent="0.25">
      <c r="A1427" s="3">
        <v>44090</v>
      </c>
      <c r="B1427" s="2">
        <v>5.4088000000000003</v>
      </c>
      <c r="C1427" s="2">
        <f t="shared" si="198"/>
        <v>-1.7299999999999649E-2</v>
      </c>
      <c r="D1427" s="2">
        <f t="shared" si="199"/>
        <v>0</v>
      </c>
      <c r="E1427" s="2">
        <f t="shared" si="200"/>
        <v>1.7299999999999649E-2</v>
      </c>
      <c r="F1427" s="2">
        <f t="shared" si="201"/>
        <v>4.3175160336755773E-2</v>
      </c>
      <c r="G1427" s="2">
        <f t="shared" si="201"/>
        <v>1.9959800032758667E-2</v>
      </c>
      <c r="H1427" s="2">
        <f t="shared" si="202"/>
        <v>2.163105856065457</v>
      </c>
      <c r="I1427" s="2">
        <f t="shared" si="203"/>
        <v>68.385503188821957</v>
      </c>
    </row>
    <row r="1428" spans="1:9" ht="13.5" x14ac:dyDescent="0.25">
      <c r="A1428" s="3">
        <v>44091</v>
      </c>
      <c r="B1428" s="2">
        <v>5.3799000000000001</v>
      </c>
      <c r="C1428" s="2">
        <f t="shared" si="198"/>
        <v>-2.8900000000000148E-2</v>
      </c>
      <c r="D1428" s="2">
        <f t="shared" si="199"/>
        <v>0</v>
      </c>
      <c r="E1428" s="2">
        <f t="shared" si="200"/>
        <v>2.8900000000000148E-2</v>
      </c>
      <c r="F1428" s="2">
        <f t="shared" si="201"/>
        <v>4.0091220312701792E-2</v>
      </c>
      <c r="G1428" s="2">
        <f t="shared" si="201"/>
        <v>2.0598385744704486E-2</v>
      </c>
      <c r="H1428" s="2">
        <f t="shared" si="202"/>
        <v>1.9463282613303132</v>
      </c>
      <c r="I1428" s="2">
        <f t="shared" si="203"/>
        <v>66.059450566839274</v>
      </c>
    </row>
    <row r="1429" spans="1:9" ht="13.5" x14ac:dyDescent="0.25">
      <c r="A1429" s="3">
        <v>44092</v>
      </c>
      <c r="B1429" s="2">
        <v>5.4377000000000004</v>
      </c>
      <c r="C1429" s="2">
        <f t="shared" si="198"/>
        <v>5.7800000000000296E-2</v>
      </c>
      <c r="D1429" s="2">
        <f t="shared" si="199"/>
        <v>5.7800000000000296E-2</v>
      </c>
      <c r="E1429" s="2">
        <f t="shared" si="200"/>
        <v>0</v>
      </c>
      <c r="F1429" s="2">
        <f t="shared" si="201"/>
        <v>4.1356133147508821E-2</v>
      </c>
      <c r="G1429" s="2">
        <f t="shared" si="201"/>
        <v>1.9127072477225594E-2</v>
      </c>
      <c r="H1429" s="2">
        <f t="shared" si="202"/>
        <v>2.1621778866970436</v>
      </c>
      <c r="I1429" s="2">
        <f t="shared" si="203"/>
        <v>68.376225632122186</v>
      </c>
    </row>
    <row r="1430" spans="1:9" ht="13.5" x14ac:dyDescent="0.25">
      <c r="A1430" s="3">
        <v>44095</v>
      </c>
      <c r="B1430" s="2">
        <v>5.4377000000000004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3.8402123636972478E-2</v>
      </c>
      <c r="G1430" s="2">
        <f t="shared" si="201"/>
        <v>1.7760853014566622E-2</v>
      </c>
      <c r="H1430" s="2">
        <f t="shared" si="202"/>
        <v>2.1621778866970436</v>
      </c>
      <c r="I1430" s="2">
        <f t="shared" si="203"/>
        <v>68.376225632122186</v>
      </c>
    </row>
    <row r="1431" spans="1:9" ht="13.5" x14ac:dyDescent="0.25">
      <c r="A1431" s="3">
        <v>44096</v>
      </c>
      <c r="B1431" s="2">
        <v>5.3220000000000001</v>
      </c>
      <c r="C1431" s="2">
        <f t="shared" si="198"/>
        <v>-0.11570000000000036</v>
      </c>
      <c r="D1431" s="2">
        <f t="shared" si="199"/>
        <v>0</v>
      </c>
      <c r="E1431" s="2">
        <f t="shared" si="200"/>
        <v>0.11570000000000036</v>
      </c>
      <c r="F1431" s="2">
        <f t="shared" si="201"/>
        <v>3.5659114805760159E-2</v>
      </c>
      <c r="G1431" s="2">
        <f t="shared" si="201"/>
        <v>2.4756506370669031E-2</v>
      </c>
      <c r="H1431" s="2">
        <f t="shared" si="202"/>
        <v>1.4403936594223288</v>
      </c>
      <c r="I1431" s="2">
        <f t="shared" si="203"/>
        <v>59.023004500154599</v>
      </c>
    </row>
    <row r="1432" spans="1:9" ht="13.5" x14ac:dyDescent="0.25">
      <c r="A1432" s="3">
        <v>44097</v>
      </c>
      <c r="B1432" s="2">
        <v>5.3277999999999999</v>
      </c>
      <c r="C1432" s="2">
        <f t="shared" si="198"/>
        <v>5.7999999999998053E-3</v>
      </c>
      <c r="D1432" s="2">
        <f t="shared" si="199"/>
        <v>5.7999999999998053E-3</v>
      </c>
      <c r="E1432" s="2">
        <f t="shared" si="200"/>
        <v>0</v>
      </c>
      <c r="F1432" s="2">
        <f t="shared" si="201"/>
        <v>3.3526320891062993E-2</v>
      </c>
      <c r="G1432" s="2">
        <f t="shared" si="201"/>
        <v>2.2988184487049815E-2</v>
      </c>
      <c r="H1432" s="2">
        <f t="shared" si="202"/>
        <v>1.4584153398433766</v>
      </c>
      <c r="I1432" s="2">
        <f t="shared" si="203"/>
        <v>59.323390812241307</v>
      </c>
    </row>
    <row r="1433" spans="1:9" ht="13.5" x14ac:dyDescent="0.25">
      <c r="A1433" s="3">
        <v>44098</v>
      </c>
      <c r="B1433" s="2">
        <v>5.3162000000000003</v>
      </c>
      <c r="C1433" s="2">
        <f t="shared" si="198"/>
        <v>-1.1599999999999611E-2</v>
      </c>
      <c r="D1433" s="2">
        <f t="shared" si="199"/>
        <v>0</v>
      </c>
      <c r="E1433" s="2">
        <f t="shared" si="200"/>
        <v>1.1599999999999611E-2</v>
      </c>
      <c r="F1433" s="2">
        <f t="shared" si="201"/>
        <v>3.1131583684558491E-2</v>
      </c>
      <c r="G1433" s="2">
        <f t="shared" si="201"/>
        <v>2.21747427379748E-2</v>
      </c>
      <c r="H1433" s="2">
        <f t="shared" si="202"/>
        <v>1.4039208505109229</v>
      </c>
      <c r="I1433" s="2">
        <f t="shared" si="203"/>
        <v>58.401292630434874</v>
      </c>
    </row>
    <row r="1434" spans="1:9" ht="13.5" x14ac:dyDescent="0.25">
      <c r="A1434" s="3">
        <v>44099</v>
      </c>
      <c r="B1434" s="2">
        <v>5.2988999999999997</v>
      </c>
      <c r="C1434" s="2">
        <f t="shared" si="198"/>
        <v>-1.7300000000000537E-2</v>
      </c>
      <c r="D1434" s="2">
        <f t="shared" si="199"/>
        <v>0</v>
      </c>
      <c r="E1434" s="2">
        <f t="shared" si="200"/>
        <v>1.7300000000000537E-2</v>
      </c>
      <c r="F1434" s="2">
        <f t="shared" si="201"/>
        <v>2.8907899135661459E-2</v>
      </c>
      <c r="G1434" s="2">
        <f t="shared" si="201"/>
        <v>2.1826546828119495E-2</v>
      </c>
      <c r="H1434" s="2">
        <f t="shared" si="202"/>
        <v>1.3244375925933891</v>
      </c>
      <c r="I1434" s="2">
        <f t="shared" si="203"/>
        <v>56.97884068015378</v>
      </c>
    </row>
    <row r="1435" spans="1:9" ht="13.5" x14ac:dyDescent="0.25">
      <c r="A1435" s="3">
        <v>44102</v>
      </c>
      <c r="B1435" s="2">
        <v>5.2641999999999998</v>
      </c>
      <c r="C1435" s="2">
        <f t="shared" si="198"/>
        <v>-3.4699999999999953E-2</v>
      </c>
      <c r="D1435" s="2">
        <f t="shared" si="199"/>
        <v>0</v>
      </c>
      <c r="E1435" s="2">
        <f t="shared" si="200"/>
        <v>3.4699999999999953E-2</v>
      </c>
      <c r="F1435" s="2">
        <f t="shared" si="201"/>
        <v>2.6843049197399927E-2</v>
      </c>
      <c r="G1435" s="2">
        <f t="shared" si="201"/>
        <v>2.2746079197539525E-2</v>
      </c>
      <c r="H1435" s="2">
        <f t="shared" si="202"/>
        <v>1.1801176354078455</v>
      </c>
      <c r="I1435" s="2">
        <f t="shared" si="203"/>
        <v>54.130915517642471</v>
      </c>
    </row>
    <row r="1436" spans="1:9" ht="13.5" x14ac:dyDescent="0.25">
      <c r="A1436" s="3">
        <v>44103</v>
      </c>
      <c r="B1436" s="2">
        <v>5.2641999999999998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2.4925688540442793E-2</v>
      </c>
      <c r="G1436" s="2">
        <f t="shared" si="201"/>
        <v>2.112135925485813E-2</v>
      </c>
      <c r="H1436" s="2">
        <f t="shared" si="202"/>
        <v>1.1801176354078455</v>
      </c>
      <c r="I1436" s="2">
        <f t="shared" si="203"/>
        <v>54.130915517642471</v>
      </c>
    </row>
    <row r="1437" spans="1:9" ht="13.5" x14ac:dyDescent="0.25">
      <c r="A1437" s="3">
        <v>44104</v>
      </c>
      <c r="B1437" s="2">
        <v>5.2062999999999997</v>
      </c>
      <c r="C1437" s="2">
        <f t="shared" si="198"/>
        <v>-5.7900000000000063E-2</v>
      </c>
      <c r="D1437" s="2">
        <f t="shared" si="199"/>
        <v>0</v>
      </c>
      <c r="E1437" s="2">
        <f t="shared" si="200"/>
        <v>5.7900000000000063E-2</v>
      </c>
      <c r="F1437" s="2">
        <f t="shared" ref="F1437:G1452" si="204">((F1436*13)+D1437)/14</f>
        <v>2.3145282216125451E-2</v>
      </c>
      <c r="G1437" s="2">
        <f t="shared" si="204"/>
        <v>2.3748405022368271E-2</v>
      </c>
      <c r="H1437" s="2">
        <f t="shared" si="202"/>
        <v>0.97460364998513593</v>
      </c>
      <c r="I1437" s="2">
        <f t="shared" si="203"/>
        <v>49.356925375503707</v>
      </c>
    </row>
    <row r="1438" spans="1:9" ht="13.5" x14ac:dyDescent="0.25">
      <c r="A1438" s="3">
        <v>44105</v>
      </c>
      <c r="B1438" s="2">
        <v>5.1947999999999999</v>
      </c>
      <c r="C1438" s="2">
        <f t="shared" si="198"/>
        <v>-1.1499999999999844E-2</v>
      </c>
      <c r="D1438" s="2">
        <f t="shared" si="199"/>
        <v>0</v>
      </c>
      <c r="E1438" s="2">
        <f t="shared" si="200"/>
        <v>1.1499999999999844E-2</v>
      </c>
      <c r="F1438" s="2">
        <f t="shared" si="204"/>
        <v>2.1492047772116489E-2</v>
      </c>
      <c r="G1438" s="2">
        <f t="shared" si="204"/>
        <v>2.2873518949341955E-2</v>
      </c>
      <c r="H1438" s="2">
        <f t="shared" si="202"/>
        <v>0.93960390702082119</v>
      </c>
      <c r="I1438" s="2">
        <f t="shared" si="203"/>
        <v>48.443081786942116</v>
      </c>
    </row>
    <row r="1439" spans="1:9" ht="13.5" x14ac:dyDescent="0.25">
      <c r="A1439" s="3">
        <v>44106</v>
      </c>
      <c r="B1439" s="2">
        <v>5.1773999999999996</v>
      </c>
      <c r="C1439" s="2">
        <f t="shared" si="198"/>
        <v>-1.7400000000000304E-2</v>
      </c>
      <c r="D1439" s="2">
        <f t="shared" si="199"/>
        <v>0</v>
      </c>
      <c r="E1439" s="2">
        <f t="shared" si="200"/>
        <v>1.7400000000000304E-2</v>
      </c>
      <c r="F1439" s="2">
        <f t="shared" si="204"/>
        <v>1.9956901502679595E-2</v>
      </c>
      <c r="G1439" s="2">
        <f t="shared" si="204"/>
        <v>2.2482553310103265E-2</v>
      </c>
      <c r="H1439" s="2">
        <f t="shared" si="202"/>
        <v>0.88766170049339166</v>
      </c>
      <c r="I1439" s="2">
        <f t="shared" si="203"/>
        <v>47.024405923019849</v>
      </c>
    </row>
    <row r="1440" spans="1:9" ht="13.5" x14ac:dyDescent="0.25">
      <c r="A1440" s="3">
        <v>44109</v>
      </c>
      <c r="B1440" s="2">
        <v>5.2062999999999997</v>
      </c>
      <c r="C1440" s="2">
        <f t="shared" si="198"/>
        <v>2.8900000000000148E-2</v>
      </c>
      <c r="D1440" s="2">
        <f t="shared" si="199"/>
        <v>2.8900000000000148E-2</v>
      </c>
      <c r="E1440" s="2">
        <f t="shared" si="200"/>
        <v>0</v>
      </c>
      <c r="F1440" s="2">
        <f t="shared" si="204"/>
        <v>2.0595694252488205E-2</v>
      </c>
      <c r="G1440" s="2">
        <f t="shared" si="204"/>
        <v>2.087665664509589E-2</v>
      </c>
      <c r="H1440" s="2">
        <f t="shared" si="202"/>
        <v>0.98654179175410806</v>
      </c>
      <c r="I1440" s="2">
        <f t="shared" si="203"/>
        <v>49.661265413550439</v>
      </c>
    </row>
    <row r="1441" spans="1:9" ht="13.5" x14ac:dyDescent="0.25">
      <c r="A1441" s="3">
        <v>44110</v>
      </c>
      <c r="B1441" s="2">
        <v>5.2062999999999997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1.9124573234453331E-2</v>
      </c>
      <c r="G1441" s="2">
        <f t="shared" si="204"/>
        <v>1.9385466884731896E-2</v>
      </c>
      <c r="H1441" s="2">
        <f t="shared" si="202"/>
        <v>0.98654179175410794</v>
      </c>
      <c r="I1441" s="2">
        <f t="shared" si="203"/>
        <v>49.661265413550439</v>
      </c>
    </row>
    <row r="1442" spans="1:9" ht="13.5" x14ac:dyDescent="0.25">
      <c r="A1442" s="3">
        <v>44111</v>
      </c>
      <c r="B1442" s="2">
        <v>5.1485000000000003</v>
      </c>
      <c r="C1442" s="2">
        <f t="shared" si="198"/>
        <v>-5.7799999999999407E-2</v>
      </c>
      <c r="D1442" s="2">
        <f t="shared" si="199"/>
        <v>0</v>
      </c>
      <c r="E1442" s="2">
        <f t="shared" si="200"/>
        <v>5.7799999999999407E-2</v>
      </c>
      <c r="F1442" s="2">
        <f t="shared" si="204"/>
        <v>1.7758532289135234E-2</v>
      </c>
      <c r="G1442" s="2">
        <f t="shared" si="204"/>
        <v>2.2129362107251003E-2</v>
      </c>
      <c r="H1442" s="2">
        <f t="shared" si="202"/>
        <v>0.80248731088892955</v>
      </c>
      <c r="I1442" s="2">
        <f t="shared" si="203"/>
        <v>44.521107363200699</v>
      </c>
    </row>
    <row r="1443" spans="1:9" ht="13.5" x14ac:dyDescent="0.25">
      <c r="A1443" s="3">
        <v>44112</v>
      </c>
      <c r="B1443" s="2">
        <v>5.1947999999999999</v>
      </c>
      <c r="C1443" s="2">
        <f t="shared" si="198"/>
        <v>4.6299999999999564E-2</v>
      </c>
      <c r="D1443" s="2">
        <f t="shared" si="199"/>
        <v>4.6299999999999564E-2</v>
      </c>
      <c r="E1443" s="2">
        <f t="shared" si="200"/>
        <v>0</v>
      </c>
      <c r="F1443" s="2">
        <f t="shared" si="204"/>
        <v>1.979720855419697E-2</v>
      </c>
      <c r="G1443" s="2">
        <f t="shared" si="204"/>
        <v>2.05486933853045E-2</v>
      </c>
      <c r="H1443" s="2">
        <f t="shared" si="202"/>
        <v>0.96342906981886456</v>
      </c>
      <c r="I1443" s="2">
        <f t="shared" si="203"/>
        <v>49.068697445115518</v>
      </c>
    </row>
    <row r="1444" spans="1:9" ht="13.5" x14ac:dyDescent="0.25">
      <c r="A1444" s="3">
        <v>44113</v>
      </c>
      <c r="B1444" s="2">
        <v>5.1715999999999998</v>
      </c>
      <c r="C1444" s="2">
        <f t="shared" si="198"/>
        <v>-2.3200000000000109E-2</v>
      </c>
      <c r="D1444" s="2">
        <f t="shared" si="199"/>
        <v>0</v>
      </c>
      <c r="E1444" s="2">
        <f t="shared" si="200"/>
        <v>2.3200000000000109E-2</v>
      </c>
      <c r="F1444" s="2">
        <f t="shared" si="204"/>
        <v>1.8383122228897184E-2</v>
      </c>
      <c r="G1444" s="2">
        <f t="shared" si="204"/>
        <v>2.0738072429211329E-2</v>
      </c>
      <c r="H1444" s="2">
        <f t="shared" si="202"/>
        <v>0.8864431490268595</v>
      </c>
      <c r="I1444" s="2">
        <f t="shared" si="203"/>
        <v>46.990186239333006</v>
      </c>
    </row>
    <row r="1445" spans="1:9" ht="13.5" x14ac:dyDescent="0.25">
      <c r="A1445" s="3">
        <v>44116</v>
      </c>
      <c r="B1445" s="2">
        <v>5.1657999999999999</v>
      </c>
      <c r="C1445" s="2">
        <f t="shared" si="198"/>
        <v>-5.7999999999998053E-3</v>
      </c>
      <c r="D1445" s="2">
        <f t="shared" si="199"/>
        <v>0</v>
      </c>
      <c r="E1445" s="2">
        <f t="shared" si="200"/>
        <v>5.7999999999998053E-3</v>
      </c>
      <c r="F1445" s="2">
        <f t="shared" si="204"/>
        <v>1.7070042069690244E-2</v>
      </c>
      <c r="G1445" s="2">
        <f t="shared" si="204"/>
        <v>1.9671067255696222E-2</v>
      </c>
      <c r="H1445" s="2">
        <f t="shared" si="202"/>
        <v>0.86777406877845986</v>
      </c>
      <c r="I1445" s="2">
        <f t="shared" si="203"/>
        <v>46.460333896057968</v>
      </c>
    </row>
    <row r="1446" spans="1:9" ht="13.5" x14ac:dyDescent="0.25">
      <c r="A1446" s="3">
        <v>44117</v>
      </c>
      <c r="B1446" s="2">
        <v>5.0906000000000002</v>
      </c>
      <c r="C1446" s="2">
        <f t="shared" si="198"/>
        <v>-7.5199999999999712E-2</v>
      </c>
      <c r="D1446" s="2">
        <f t="shared" si="199"/>
        <v>0</v>
      </c>
      <c r="E1446" s="2">
        <f t="shared" si="200"/>
        <v>7.5199999999999712E-2</v>
      </c>
      <c r="F1446" s="2">
        <f t="shared" si="204"/>
        <v>1.5850753350426655E-2</v>
      </c>
      <c r="G1446" s="2">
        <f t="shared" si="204"/>
        <v>2.3637419594575042E-2</v>
      </c>
      <c r="H1446" s="2">
        <f t="shared" si="202"/>
        <v>0.67057883738140844</v>
      </c>
      <c r="I1446" s="2">
        <f t="shared" si="203"/>
        <v>40.140508330185988</v>
      </c>
    </row>
    <row r="1447" spans="1:9" ht="13.5" x14ac:dyDescent="0.25">
      <c r="A1447" s="3">
        <v>44118</v>
      </c>
      <c r="B1447" s="2">
        <v>5.1715999999999998</v>
      </c>
      <c r="C1447" s="2">
        <f t="shared" si="198"/>
        <v>8.0999999999999517E-2</v>
      </c>
      <c r="D1447" s="2">
        <f t="shared" si="199"/>
        <v>8.0999999999999517E-2</v>
      </c>
      <c r="E1447" s="2">
        <f t="shared" si="200"/>
        <v>0</v>
      </c>
      <c r="F1447" s="2">
        <f t="shared" si="204"/>
        <v>2.0504270968253285E-2</v>
      </c>
      <c r="G1447" s="2">
        <f t="shared" si="204"/>
        <v>2.1949032480676822E-2</v>
      </c>
      <c r="H1447" s="2">
        <f t="shared" si="202"/>
        <v>0.9341765285692909</v>
      </c>
      <c r="I1447" s="2">
        <f t="shared" si="203"/>
        <v>48.298410965637181</v>
      </c>
    </row>
    <row r="1448" spans="1:9" ht="13.5" x14ac:dyDescent="0.25">
      <c r="A1448" s="3">
        <v>44120</v>
      </c>
      <c r="B1448" s="2">
        <v>5.0212000000000003</v>
      </c>
      <c r="C1448" s="2">
        <f t="shared" si="198"/>
        <v>-0.15039999999999942</v>
      </c>
      <c r="D1448" s="2">
        <f t="shared" si="199"/>
        <v>0</v>
      </c>
      <c r="E1448" s="2">
        <f t="shared" si="200"/>
        <v>0.15039999999999942</v>
      </c>
      <c r="F1448" s="2">
        <f t="shared" si="204"/>
        <v>1.9039680184806621E-2</v>
      </c>
      <c r="G1448" s="2">
        <f t="shared" si="204"/>
        <v>3.1124101589199864E-2</v>
      </c>
      <c r="H1448" s="2">
        <f t="shared" si="202"/>
        <v>0.61173428991163026</v>
      </c>
      <c r="I1448" s="2">
        <f t="shared" si="203"/>
        <v>37.955033515181405</v>
      </c>
    </row>
    <row r="1449" spans="1:9" ht="13.5" x14ac:dyDescent="0.25">
      <c r="A1449" s="3">
        <v>44123</v>
      </c>
      <c r="B1449" s="2">
        <v>5.1196000000000002</v>
      </c>
      <c r="C1449" s="2">
        <f t="shared" si="198"/>
        <v>9.8399999999999821E-2</v>
      </c>
      <c r="D1449" s="2">
        <f t="shared" si="199"/>
        <v>9.8399999999999821E-2</v>
      </c>
      <c r="E1449" s="2">
        <f t="shared" si="200"/>
        <v>0</v>
      </c>
      <c r="F1449" s="2">
        <f t="shared" si="204"/>
        <v>2.4708274457320423E-2</v>
      </c>
      <c r="G1449" s="2">
        <f t="shared" si="204"/>
        <v>2.8900951475685586E-2</v>
      </c>
      <c r="H1449" s="2">
        <f t="shared" si="202"/>
        <v>0.85492944680757421</v>
      </c>
      <c r="I1449" s="2">
        <f t="shared" si="203"/>
        <v>46.089593772903349</v>
      </c>
    </row>
    <row r="1450" spans="1:9" ht="13.5" x14ac:dyDescent="0.25">
      <c r="A1450" s="3">
        <v>44124</v>
      </c>
      <c r="B1450" s="2">
        <v>5.1138000000000003</v>
      </c>
      <c r="C1450" s="2">
        <f t="shared" si="198"/>
        <v>-5.7999999999998053E-3</v>
      </c>
      <c r="D1450" s="2">
        <f t="shared" si="199"/>
        <v>0</v>
      </c>
      <c r="E1450" s="2">
        <f t="shared" si="200"/>
        <v>5.7999999999998053E-3</v>
      </c>
      <c r="F1450" s="2">
        <f t="shared" si="204"/>
        <v>2.2943397710368966E-2</v>
      </c>
      <c r="G1450" s="2">
        <f t="shared" si="204"/>
        <v>2.7250883513136599E-2</v>
      </c>
      <c r="H1450" s="2">
        <f t="shared" si="202"/>
        <v>0.84193225145558448</v>
      </c>
      <c r="I1450" s="2">
        <f t="shared" si="203"/>
        <v>45.709186686440212</v>
      </c>
    </row>
    <row r="1451" spans="1:9" ht="13.5" x14ac:dyDescent="0.25">
      <c r="A1451" s="3">
        <v>44125</v>
      </c>
      <c r="B1451" s="2">
        <v>5.0906000000000002</v>
      </c>
      <c r="C1451" s="2">
        <f t="shared" si="198"/>
        <v>-2.3200000000000109E-2</v>
      </c>
      <c r="D1451" s="2">
        <f t="shared" si="199"/>
        <v>0</v>
      </c>
      <c r="E1451" s="2">
        <f t="shared" si="200"/>
        <v>2.3200000000000109E-2</v>
      </c>
      <c r="F1451" s="2">
        <f t="shared" si="204"/>
        <v>2.1304583588199755E-2</v>
      </c>
      <c r="G1451" s="2">
        <f t="shared" si="204"/>
        <v>2.6961534690769708E-2</v>
      </c>
      <c r="H1451" s="2">
        <f t="shared" si="202"/>
        <v>0.79018438054616336</v>
      </c>
      <c r="I1451" s="2">
        <f t="shared" si="203"/>
        <v>44.139832138692206</v>
      </c>
    </row>
    <row r="1452" spans="1:9" ht="13.5" x14ac:dyDescent="0.25">
      <c r="A1452" s="3">
        <v>44126</v>
      </c>
      <c r="B1452" s="2">
        <v>5.0732999999999997</v>
      </c>
      <c r="C1452" s="2">
        <f t="shared" si="198"/>
        <v>-1.7300000000000537E-2</v>
      </c>
      <c r="D1452" s="2">
        <f t="shared" si="199"/>
        <v>0</v>
      </c>
      <c r="E1452" s="2">
        <f t="shared" si="200"/>
        <v>1.7300000000000537E-2</v>
      </c>
      <c r="F1452" s="2">
        <f t="shared" si="204"/>
        <v>1.9782827617614056E-2</v>
      </c>
      <c r="G1452" s="2">
        <f t="shared" si="204"/>
        <v>2.6271425070000482E-2</v>
      </c>
      <c r="H1452" s="2">
        <f t="shared" si="202"/>
        <v>0.75301692104263507</v>
      </c>
      <c r="I1452" s="2">
        <f t="shared" si="203"/>
        <v>42.955485027193362</v>
      </c>
    </row>
    <row r="1453" spans="1:9" ht="13.5" x14ac:dyDescent="0.25">
      <c r="A1453" s="3">
        <v>44127</v>
      </c>
      <c r="B1453" s="2">
        <v>5.0732999999999997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1.8369768502070196E-2</v>
      </c>
      <c r="G1453" s="2">
        <f t="shared" si="205"/>
        <v>2.4394894707857589E-2</v>
      </c>
      <c r="H1453" s="2">
        <f t="shared" si="202"/>
        <v>0.75301692104263518</v>
      </c>
      <c r="I1453" s="2">
        <f t="shared" si="203"/>
        <v>42.955485027193362</v>
      </c>
    </row>
    <row r="1454" spans="1:9" ht="13.5" x14ac:dyDescent="0.25">
      <c r="A1454" s="3">
        <v>44130</v>
      </c>
      <c r="B1454" s="2">
        <v>4.9691000000000001</v>
      </c>
      <c r="C1454" s="2">
        <f t="shared" si="198"/>
        <v>-0.10419999999999963</v>
      </c>
      <c r="D1454" s="2">
        <f t="shared" si="199"/>
        <v>0</v>
      </c>
      <c r="E1454" s="2">
        <f t="shared" si="200"/>
        <v>0.10419999999999963</v>
      </c>
      <c r="F1454" s="2">
        <f t="shared" si="205"/>
        <v>1.7057642180493753E-2</v>
      </c>
      <c r="G1454" s="2">
        <f t="shared" si="205"/>
        <v>3.0095259371582021E-2</v>
      </c>
      <c r="H1454" s="2">
        <f t="shared" si="202"/>
        <v>0.56678834263846656</v>
      </c>
      <c r="I1454" s="2">
        <f t="shared" si="203"/>
        <v>36.175169754199011</v>
      </c>
    </row>
    <row r="1455" spans="1:9" ht="13.5" x14ac:dyDescent="0.25">
      <c r="A1455" s="3">
        <v>44131</v>
      </c>
      <c r="B1455" s="2">
        <v>5.0327999999999999</v>
      </c>
      <c r="C1455" s="2">
        <f t="shared" si="198"/>
        <v>6.3699999999999868E-2</v>
      </c>
      <c r="D1455" s="2">
        <f t="shared" si="199"/>
        <v>6.3699999999999868E-2</v>
      </c>
      <c r="E1455" s="2">
        <f t="shared" si="200"/>
        <v>0</v>
      </c>
      <c r="F1455" s="2">
        <f t="shared" si="205"/>
        <v>2.0389239167601332E-2</v>
      </c>
      <c r="G1455" s="2">
        <f t="shared" si="205"/>
        <v>2.7945597987897589E-2</v>
      </c>
      <c r="H1455" s="2">
        <f t="shared" si="202"/>
        <v>0.72960468322886873</v>
      </c>
      <c r="I1455" s="2">
        <f t="shared" si="203"/>
        <v>42.18332028720139</v>
      </c>
    </row>
    <row r="1456" spans="1:9" ht="13.5" x14ac:dyDescent="0.25">
      <c r="A1456" s="3">
        <v>44132</v>
      </c>
      <c r="B1456" s="2">
        <v>5.0327999999999999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1.8932864941344097E-2</v>
      </c>
      <c r="G1456" s="2">
        <f t="shared" si="205"/>
        <v>2.5949483845904904E-2</v>
      </c>
      <c r="H1456" s="2">
        <f t="shared" si="202"/>
        <v>0.72960468322886884</v>
      </c>
      <c r="I1456" s="2">
        <f t="shared" si="203"/>
        <v>42.18332028720139</v>
      </c>
    </row>
    <row r="1457" spans="1:9" ht="13.5" x14ac:dyDescent="0.25">
      <c r="A1457" s="3">
        <v>44134</v>
      </c>
      <c r="B1457" s="2">
        <v>5.0270000000000001</v>
      </c>
      <c r="C1457" s="2">
        <f t="shared" si="198"/>
        <v>-5.7999999999998053E-3</v>
      </c>
      <c r="D1457" s="2">
        <f t="shared" si="199"/>
        <v>0</v>
      </c>
      <c r="E1457" s="2">
        <f t="shared" si="200"/>
        <v>5.7999999999998053E-3</v>
      </c>
      <c r="F1457" s="2">
        <f t="shared" si="205"/>
        <v>1.7580517445533805E-2</v>
      </c>
      <c r="G1457" s="2">
        <f t="shared" si="205"/>
        <v>2.4510234999768826E-2</v>
      </c>
      <c r="H1457" s="2">
        <f t="shared" si="202"/>
        <v>0.71727249639587787</v>
      </c>
      <c r="I1457" s="2">
        <f t="shared" si="203"/>
        <v>41.768123457474111</v>
      </c>
    </row>
    <row r="1458" spans="1:9" ht="13.5" x14ac:dyDescent="0.25">
      <c r="A1458" s="3">
        <v>44137</v>
      </c>
      <c r="B1458" s="2">
        <v>5.0270000000000001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1.6324766199424249E-2</v>
      </c>
      <c r="G1458" s="2">
        <f t="shared" si="205"/>
        <v>2.2759503928356767E-2</v>
      </c>
      <c r="H1458" s="2">
        <f t="shared" si="202"/>
        <v>0.71727249639587798</v>
      </c>
      <c r="I1458" s="2">
        <f t="shared" si="203"/>
        <v>41.768123457474118</v>
      </c>
    </row>
    <row r="1459" spans="1:9" ht="13.5" x14ac:dyDescent="0.25">
      <c r="A1459" s="3">
        <v>44138</v>
      </c>
      <c r="B1459" s="2">
        <v>4.9748999999999999</v>
      </c>
      <c r="C1459" s="2">
        <f t="shared" si="198"/>
        <v>-5.2100000000000257E-2</v>
      </c>
      <c r="D1459" s="2">
        <f t="shared" si="199"/>
        <v>0</v>
      </c>
      <c r="E1459" s="2">
        <f t="shared" si="200"/>
        <v>5.2100000000000257E-2</v>
      </c>
      <c r="F1459" s="2">
        <f t="shared" si="205"/>
        <v>1.5158711470893945E-2</v>
      </c>
      <c r="G1459" s="2">
        <f t="shared" si="205"/>
        <v>2.4855253647759874E-2</v>
      </c>
      <c r="H1459" s="2">
        <f t="shared" si="202"/>
        <v>0.60987957257318726</v>
      </c>
      <c r="I1459" s="2">
        <f t="shared" si="203"/>
        <v>37.88355246960321</v>
      </c>
    </row>
    <row r="1460" spans="1:9" ht="13.5" x14ac:dyDescent="0.25">
      <c r="A1460" s="3">
        <v>44139</v>
      </c>
      <c r="B1460" s="2">
        <v>4.9748999999999999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1.4075946365830093E-2</v>
      </c>
      <c r="G1460" s="2">
        <f t="shared" si="205"/>
        <v>2.3079878387205599E-2</v>
      </c>
      <c r="H1460" s="2">
        <f t="shared" si="202"/>
        <v>0.60987957257318726</v>
      </c>
      <c r="I1460" s="2">
        <f t="shared" si="203"/>
        <v>37.88355246960321</v>
      </c>
    </row>
    <row r="1461" spans="1:9" ht="13.5" x14ac:dyDescent="0.25">
      <c r="A1461" s="3">
        <v>44140</v>
      </c>
      <c r="B1461" s="2">
        <v>4.9748999999999999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1.3070521625413657E-2</v>
      </c>
      <c r="G1461" s="2">
        <f t="shared" si="205"/>
        <v>2.1431315645262343E-2</v>
      </c>
      <c r="H1461" s="2">
        <f t="shared" si="202"/>
        <v>0.60987957257318715</v>
      </c>
      <c r="I1461" s="2">
        <f t="shared" si="203"/>
        <v>37.883552469603202</v>
      </c>
    </row>
    <row r="1462" spans="1:9" ht="13.5" x14ac:dyDescent="0.25">
      <c r="A1462" s="3">
        <v>44141</v>
      </c>
      <c r="B1462" s="2">
        <v>4.9634</v>
      </c>
      <c r="C1462" s="2">
        <f t="shared" si="198"/>
        <v>-1.1499999999999844E-2</v>
      </c>
      <c r="D1462" s="2">
        <f t="shared" si="199"/>
        <v>0</v>
      </c>
      <c r="E1462" s="2">
        <f t="shared" si="200"/>
        <v>1.1499999999999844E-2</v>
      </c>
      <c r="F1462" s="2">
        <f t="shared" si="205"/>
        <v>1.2136912937884109E-2</v>
      </c>
      <c r="G1462" s="2">
        <f t="shared" si="205"/>
        <v>2.0721935956315021E-2</v>
      </c>
      <c r="H1462" s="2">
        <f t="shared" si="202"/>
        <v>0.58570362168238332</v>
      </c>
      <c r="I1462" s="2">
        <f t="shared" si="203"/>
        <v>36.936512830876282</v>
      </c>
    </row>
    <row r="1463" spans="1:9" ht="13.5" x14ac:dyDescent="0.25">
      <c r="A1463" s="3">
        <v>44144</v>
      </c>
      <c r="B1463" s="2">
        <v>4.9691000000000001</v>
      </c>
      <c r="C1463" s="2">
        <f t="shared" si="198"/>
        <v>5.7000000000000384E-3</v>
      </c>
      <c r="D1463" s="2">
        <f t="shared" si="199"/>
        <v>5.7000000000000384E-3</v>
      </c>
      <c r="E1463" s="2">
        <f t="shared" si="200"/>
        <v>0</v>
      </c>
      <c r="F1463" s="2">
        <f t="shared" si="205"/>
        <v>1.167713344232096E-2</v>
      </c>
      <c r="G1463" s="2">
        <f t="shared" si="205"/>
        <v>1.9241797673721091E-2</v>
      </c>
      <c r="H1463" s="2">
        <f t="shared" si="202"/>
        <v>0.60686291584224772</v>
      </c>
      <c r="I1463" s="2">
        <f t="shared" si="203"/>
        <v>37.766937668367099</v>
      </c>
    </row>
    <row r="1464" spans="1:9" ht="13.5" x14ac:dyDescent="0.25">
      <c r="A1464" s="3">
        <v>44145</v>
      </c>
      <c r="B1464" s="2">
        <v>4.9170999999999996</v>
      </c>
      <c r="C1464" s="2">
        <f t="shared" si="198"/>
        <v>-5.200000000000049E-2</v>
      </c>
      <c r="D1464" s="2">
        <f t="shared" si="199"/>
        <v>0</v>
      </c>
      <c r="E1464" s="2">
        <f t="shared" si="200"/>
        <v>5.200000000000049E-2</v>
      </c>
      <c r="F1464" s="2">
        <f t="shared" si="205"/>
        <v>1.0843052482155177E-2</v>
      </c>
      <c r="G1464" s="2">
        <f t="shared" si="205"/>
        <v>2.1581669268455336E-2</v>
      </c>
      <c r="H1464" s="2">
        <f t="shared" si="202"/>
        <v>0.50241954629542185</v>
      </c>
      <c r="I1464" s="2">
        <f t="shared" si="203"/>
        <v>33.440695545678878</v>
      </c>
    </row>
    <row r="1465" spans="1:9" ht="13.5" x14ac:dyDescent="0.25">
      <c r="A1465" s="3">
        <v>44146</v>
      </c>
      <c r="B1465" s="2">
        <v>4.9459999999999997</v>
      </c>
      <c r="C1465" s="2">
        <f t="shared" si="198"/>
        <v>2.8900000000000148E-2</v>
      </c>
      <c r="D1465" s="2">
        <f t="shared" si="199"/>
        <v>2.8900000000000148E-2</v>
      </c>
      <c r="E1465" s="2">
        <f t="shared" si="200"/>
        <v>0</v>
      </c>
      <c r="F1465" s="2">
        <f t="shared" si="205"/>
        <v>1.2132834447715532E-2</v>
      </c>
      <c r="G1465" s="2">
        <f t="shared" si="205"/>
        <v>2.004012146356567E-2</v>
      </c>
      <c r="H1465" s="2">
        <f t="shared" si="202"/>
        <v>0.60542719113623467</v>
      </c>
      <c r="I1465" s="2">
        <f t="shared" si="203"/>
        <v>37.711282983051127</v>
      </c>
    </row>
    <row r="1466" spans="1:9" ht="13.5" x14ac:dyDescent="0.25">
      <c r="A1466" s="3">
        <v>44147</v>
      </c>
      <c r="B1466" s="2">
        <v>4.9170999999999996</v>
      </c>
      <c r="C1466" s="2">
        <f t="shared" si="198"/>
        <v>-2.8900000000000148E-2</v>
      </c>
      <c r="D1466" s="2">
        <f t="shared" si="199"/>
        <v>0</v>
      </c>
      <c r="E1466" s="2">
        <f t="shared" si="200"/>
        <v>2.8900000000000148E-2</v>
      </c>
      <c r="F1466" s="2">
        <f t="shared" si="205"/>
        <v>1.1266203415735851E-2</v>
      </c>
      <c r="G1466" s="2">
        <f t="shared" si="205"/>
        <v>2.0672969930453845E-2</v>
      </c>
      <c r="H1466" s="2">
        <f t="shared" si="202"/>
        <v>0.54497266012752899</v>
      </c>
      <c r="I1466" s="2">
        <f t="shared" si="203"/>
        <v>35.273935532460783</v>
      </c>
    </row>
    <row r="1467" spans="1:9" ht="13.5" x14ac:dyDescent="0.25">
      <c r="A1467" s="3">
        <v>44148</v>
      </c>
      <c r="B1467" s="2">
        <v>4.8997000000000002</v>
      </c>
      <c r="C1467" s="2">
        <f t="shared" si="198"/>
        <v>-1.7399999999999416E-2</v>
      </c>
      <c r="D1467" s="2">
        <f t="shared" si="199"/>
        <v>0</v>
      </c>
      <c r="E1467" s="2">
        <f t="shared" si="200"/>
        <v>1.7399999999999416E-2</v>
      </c>
      <c r="F1467" s="2">
        <f t="shared" si="205"/>
        <v>1.0461474600326148E-2</v>
      </c>
      <c r="G1467" s="2">
        <f t="shared" si="205"/>
        <v>2.0439186363992813E-2</v>
      </c>
      <c r="H1467" s="2">
        <f t="shared" si="202"/>
        <v>0.51183419995405777</v>
      </c>
      <c r="I1467" s="2">
        <f t="shared" si="203"/>
        <v>33.855180678516959</v>
      </c>
    </row>
    <row r="1468" spans="1:9" ht="13.5" x14ac:dyDescent="0.25">
      <c r="A1468" s="3">
        <v>44151</v>
      </c>
      <c r="B1468" s="2">
        <v>4.9401999999999999</v>
      </c>
      <c r="C1468" s="2">
        <f t="shared" si="198"/>
        <v>4.0499999999999758E-2</v>
      </c>
      <c r="D1468" s="2">
        <f t="shared" si="199"/>
        <v>4.0499999999999758E-2</v>
      </c>
      <c r="E1468" s="2">
        <f t="shared" si="200"/>
        <v>0</v>
      </c>
      <c r="F1468" s="2">
        <f t="shared" si="205"/>
        <v>1.2607083557445692E-2</v>
      </c>
      <c r="G1468" s="2">
        <f t="shared" si="205"/>
        <v>1.897924448085047E-2</v>
      </c>
      <c r="H1468" s="2">
        <f t="shared" si="202"/>
        <v>0.66425634435374326</v>
      </c>
      <c r="I1468" s="2">
        <f t="shared" si="203"/>
        <v>39.913102726472367</v>
      </c>
    </row>
    <row r="1469" spans="1:9" ht="13.5" x14ac:dyDescent="0.25">
      <c r="A1469" s="3">
        <v>44152</v>
      </c>
      <c r="B1469" s="2">
        <v>4.9344000000000001</v>
      </c>
      <c r="C1469" s="2">
        <f t="shared" si="198"/>
        <v>-5.7999999999998053E-3</v>
      </c>
      <c r="D1469" s="2">
        <f t="shared" si="199"/>
        <v>0</v>
      </c>
      <c r="E1469" s="2">
        <f t="shared" si="200"/>
        <v>5.7999999999998053E-3</v>
      </c>
      <c r="F1469" s="2">
        <f t="shared" ref="F1469:G1484" si="206">((F1468*13)+D1469)/14</f>
        <v>1.1706577589056714E-2</v>
      </c>
      <c r="G1469" s="2">
        <f t="shared" si="206"/>
        <v>1.8037869875075423E-2</v>
      </c>
      <c r="H1469" s="2">
        <f t="shared" si="202"/>
        <v>0.64900000222491705</v>
      </c>
      <c r="I1469" s="2">
        <f t="shared" si="203"/>
        <v>39.357186255260906</v>
      </c>
    </row>
    <row r="1470" spans="1:9" ht="13.5" x14ac:dyDescent="0.25">
      <c r="A1470" s="3">
        <v>44153</v>
      </c>
      <c r="B1470" s="2">
        <v>4.8997000000000002</v>
      </c>
      <c r="C1470" s="2">
        <f t="shared" si="198"/>
        <v>-3.4699999999999953E-2</v>
      </c>
      <c r="D1470" s="2">
        <f t="shared" si="199"/>
        <v>0</v>
      </c>
      <c r="E1470" s="2">
        <f t="shared" si="200"/>
        <v>3.4699999999999953E-2</v>
      </c>
      <c r="F1470" s="2">
        <f t="shared" si="206"/>
        <v>1.0870393475552662E-2</v>
      </c>
      <c r="G1470" s="2">
        <f t="shared" si="206"/>
        <v>1.9228022026855748E-2</v>
      </c>
      <c r="H1470" s="2">
        <f t="shared" si="202"/>
        <v>0.56534122232489648</v>
      </c>
      <c r="I1470" s="2">
        <f t="shared" si="203"/>
        <v>36.116165233624457</v>
      </c>
    </row>
    <row r="1471" spans="1:9" ht="13.5" x14ac:dyDescent="0.25">
      <c r="A1471" s="3">
        <v>44154</v>
      </c>
      <c r="B1471" s="2">
        <v>4.9459999999999997</v>
      </c>
      <c r="C1471" s="2">
        <f t="shared" si="198"/>
        <v>4.6299999999999564E-2</v>
      </c>
      <c r="D1471" s="2">
        <f t="shared" si="199"/>
        <v>4.6299999999999564E-2</v>
      </c>
      <c r="E1471" s="2">
        <f t="shared" si="200"/>
        <v>0</v>
      </c>
      <c r="F1471" s="2">
        <f t="shared" si="206"/>
        <v>1.3401079655870299E-2</v>
      </c>
      <c r="G1471" s="2">
        <f t="shared" si="206"/>
        <v>1.7854591882080335E-2</v>
      </c>
      <c r="H1471" s="2">
        <f t="shared" si="202"/>
        <v>0.75056768277746078</v>
      </c>
      <c r="I1471" s="2">
        <f t="shared" si="203"/>
        <v>42.875673426497045</v>
      </c>
    </row>
    <row r="1472" spans="1:9" ht="13.5" x14ac:dyDescent="0.25">
      <c r="A1472" s="3">
        <v>44155</v>
      </c>
      <c r="B1472" s="2">
        <v>4.8882000000000003</v>
      </c>
      <c r="C1472" s="2">
        <f t="shared" si="198"/>
        <v>-5.7799999999999407E-2</v>
      </c>
      <c r="D1472" s="2">
        <f t="shared" si="199"/>
        <v>0</v>
      </c>
      <c r="E1472" s="2">
        <f t="shared" si="200"/>
        <v>5.7799999999999407E-2</v>
      </c>
      <c r="F1472" s="2">
        <f t="shared" si="206"/>
        <v>1.2443859680450991E-2</v>
      </c>
      <c r="G1472" s="2">
        <f t="shared" si="206"/>
        <v>2.0707835319074552E-2</v>
      </c>
      <c r="H1472" s="2">
        <f t="shared" si="202"/>
        <v>0.60092518067248735</v>
      </c>
      <c r="I1472" s="2">
        <f t="shared" si="203"/>
        <v>37.536118984652468</v>
      </c>
    </row>
    <row r="1473" spans="1:9" ht="13.5" x14ac:dyDescent="0.25">
      <c r="A1473" s="3">
        <v>44158</v>
      </c>
      <c r="B1473" s="2">
        <v>5.0617000000000001</v>
      </c>
      <c r="C1473" s="2">
        <f t="shared" si="198"/>
        <v>0.17349999999999977</v>
      </c>
      <c r="D1473" s="2">
        <f t="shared" si="199"/>
        <v>0.17349999999999977</v>
      </c>
      <c r="E1473" s="2">
        <f t="shared" si="200"/>
        <v>0</v>
      </c>
      <c r="F1473" s="2">
        <f t="shared" si="206"/>
        <v>2.3947869703275899E-2</v>
      </c>
      <c r="G1473" s="2">
        <f t="shared" si="206"/>
        <v>1.9228704224854943E-2</v>
      </c>
      <c r="H1473" s="2">
        <f t="shared" si="202"/>
        <v>1.2454229584706484</v>
      </c>
      <c r="I1473" s="2">
        <f t="shared" si="203"/>
        <v>55.464960566667699</v>
      </c>
    </row>
    <row r="1474" spans="1:9" ht="13.5" x14ac:dyDescent="0.25">
      <c r="A1474" s="3">
        <v>44159</v>
      </c>
      <c r="B1474" s="2">
        <v>5.0906000000000002</v>
      </c>
      <c r="C1474" s="2">
        <f t="shared" si="198"/>
        <v>2.8900000000000148E-2</v>
      </c>
      <c r="D1474" s="2">
        <f t="shared" si="199"/>
        <v>2.8900000000000148E-2</v>
      </c>
      <c r="E1474" s="2">
        <f t="shared" si="200"/>
        <v>0</v>
      </c>
      <c r="F1474" s="2">
        <f t="shared" si="206"/>
        <v>2.4301593295899062E-2</v>
      </c>
      <c r="G1474" s="2">
        <f t="shared" si="206"/>
        <v>1.785522535165102E-2</v>
      </c>
      <c r="H1474" s="2">
        <f t="shared" si="202"/>
        <v>1.3610353729672735</v>
      </c>
      <c r="I1474" s="2">
        <f t="shared" si="203"/>
        <v>57.645700210614287</v>
      </c>
    </row>
    <row r="1475" spans="1:9" ht="13.5" x14ac:dyDescent="0.25">
      <c r="A1475" s="3">
        <v>44160</v>
      </c>
      <c r="B1475" s="2">
        <v>5.0906000000000002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2.2565765203334844E-2</v>
      </c>
      <c r="G1475" s="2">
        <f t="shared" si="206"/>
        <v>1.6579852112247377E-2</v>
      </c>
      <c r="H1475" s="2">
        <f t="shared" si="202"/>
        <v>1.3610353729672733</v>
      </c>
      <c r="I1475" s="2">
        <f t="shared" si="203"/>
        <v>57.645700210614287</v>
      </c>
    </row>
    <row r="1476" spans="1:9" ht="13.5" x14ac:dyDescent="0.25">
      <c r="A1476" s="3">
        <v>44161</v>
      </c>
      <c r="B1476" s="2">
        <v>4.9923000000000002</v>
      </c>
      <c r="C1476" s="2">
        <f t="shared" si="207"/>
        <v>-9.8300000000000054E-2</v>
      </c>
      <c r="D1476" s="2">
        <f t="shared" si="208"/>
        <v>0</v>
      </c>
      <c r="E1476" s="2">
        <f t="shared" si="209"/>
        <v>9.8300000000000054E-2</v>
      </c>
      <c r="F1476" s="2">
        <f t="shared" si="206"/>
        <v>2.095392483166807E-2</v>
      </c>
      <c r="G1476" s="2">
        <f t="shared" si="206"/>
        <v>2.2417005532801144E-2</v>
      </c>
      <c r="H1476" s="2">
        <f t="shared" si="202"/>
        <v>0.9347334460442428</v>
      </c>
      <c r="I1476" s="2">
        <f t="shared" si="203"/>
        <v>48.313293387024423</v>
      </c>
    </row>
    <row r="1477" spans="1:9" ht="13.5" x14ac:dyDescent="0.25">
      <c r="A1477" s="3">
        <v>44162</v>
      </c>
      <c r="B1477" s="2">
        <v>5.0327999999999999</v>
      </c>
      <c r="C1477" s="2">
        <f t="shared" si="207"/>
        <v>4.0499999999999758E-2</v>
      </c>
      <c r="D1477" s="2">
        <f t="shared" si="208"/>
        <v>4.0499999999999758E-2</v>
      </c>
      <c r="E1477" s="2">
        <f t="shared" si="209"/>
        <v>0</v>
      </c>
      <c r="F1477" s="2">
        <f t="shared" si="206"/>
        <v>2.2350073057977479E-2</v>
      </c>
      <c r="G1477" s="2">
        <f t="shared" si="206"/>
        <v>2.0815790851886777E-2</v>
      </c>
      <c r="H1477" s="2">
        <f t="shared" si="202"/>
        <v>1.0737076105831276</v>
      </c>
      <c r="I1477" s="2">
        <f t="shared" si="203"/>
        <v>51.777193906386863</v>
      </c>
    </row>
    <row r="1478" spans="1:9" ht="13.5" x14ac:dyDescent="0.25">
      <c r="A1478" s="3">
        <v>44165</v>
      </c>
      <c r="B1478" s="2">
        <v>5.1426999999999996</v>
      </c>
      <c r="C1478" s="2">
        <f t="shared" si="207"/>
        <v>0.10989999999999966</v>
      </c>
      <c r="D1478" s="2">
        <f t="shared" si="208"/>
        <v>0.10989999999999966</v>
      </c>
      <c r="E1478" s="2">
        <f t="shared" si="209"/>
        <v>0</v>
      </c>
      <c r="F1478" s="2">
        <f t="shared" si="206"/>
        <v>2.8603639268121921E-2</v>
      </c>
      <c r="G1478" s="2">
        <f t="shared" si="206"/>
        <v>1.9328948648180577E-2</v>
      </c>
      <c r="H1478" s="2">
        <f t="shared" si="202"/>
        <v>1.4798342004397826</v>
      </c>
      <c r="I1478" s="2">
        <f t="shared" si="203"/>
        <v>59.674723422128118</v>
      </c>
    </row>
    <row r="1479" spans="1:9" ht="13.5" x14ac:dyDescent="0.25">
      <c r="A1479" s="3">
        <v>44166</v>
      </c>
      <c r="B1479" s="2">
        <v>5.1715999999999998</v>
      </c>
      <c r="C1479" s="2">
        <f t="shared" si="207"/>
        <v>2.8900000000000148E-2</v>
      </c>
      <c r="D1479" s="2">
        <f t="shared" si="208"/>
        <v>2.8900000000000148E-2</v>
      </c>
      <c r="E1479" s="2">
        <f t="shared" si="209"/>
        <v>0</v>
      </c>
      <c r="F1479" s="2">
        <f t="shared" si="206"/>
        <v>2.8624807891827506E-2</v>
      </c>
      <c r="G1479" s="2">
        <f t="shared" si="206"/>
        <v>1.7948309459024821E-2</v>
      </c>
      <c r="H1479" s="2">
        <f t="shared" si="202"/>
        <v>1.594847022065039</v>
      </c>
      <c r="I1479" s="2">
        <f t="shared" si="203"/>
        <v>61.462082677838289</v>
      </c>
    </row>
    <row r="1480" spans="1:9" ht="13.5" x14ac:dyDescent="0.25">
      <c r="A1480" s="3">
        <v>44167</v>
      </c>
      <c r="B1480" s="2">
        <v>5.1311</v>
      </c>
      <c r="C1480" s="2">
        <f t="shared" si="207"/>
        <v>-4.0499999999999758E-2</v>
      </c>
      <c r="D1480" s="2">
        <f t="shared" si="208"/>
        <v>0</v>
      </c>
      <c r="E1480" s="2">
        <f t="shared" si="209"/>
        <v>4.0499999999999758E-2</v>
      </c>
      <c r="F1480" s="2">
        <f t="shared" si="206"/>
        <v>2.6580178756696968E-2</v>
      </c>
      <c r="G1480" s="2">
        <f t="shared" si="206"/>
        <v>1.9559144497665888E-2</v>
      </c>
      <c r="H1480" s="2">
        <f t="shared" si="202"/>
        <v>1.3589642818922343</v>
      </c>
      <c r="I1480" s="2">
        <f t="shared" si="203"/>
        <v>57.608514563948638</v>
      </c>
    </row>
    <row r="1481" spans="1:9" ht="13.5" x14ac:dyDescent="0.25">
      <c r="A1481" s="3">
        <v>44168</v>
      </c>
      <c r="B1481" s="2">
        <v>5.1021999999999998</v>
      </c>
      <c r="C1481" s="2">
        <f t="shared" si="207"/>
        <v>-2.8900000000000148E-2</v>
      </c>
      <c r="D1481" s="2">
        <f t="shared" si="208"/>
        <v>0</v>
      </c>
      <c r="E1481" s="2">
        <f t="shared" si="209"/>
        <v>2.8900000000000148E-2</v>
      </c>
      <c r="F1481" s="2">
        <f t="shared" si="206"/>
        <v>2.4681594559790042E-2</v>
      </c>
      <c r="G1481" s="2">
        <f t="shared" si="206"/>
        <v>2.0226348462118338E-2</v>
      </c>
      <c r="H1481" s="2">
        <f t="shared" si="202"/>
        <v>1.2202694226303812</v>
      </c>
      <c r="I1481" s="2">
        <f t="shared" si="203"/>
        <v>54.960421027854927</v>
      </c>
    </row>
    <row r="1482" spans="1:9" ht="13.5" x14ac:dyDescent="0.25">
      <c r="A1482" s="3">
        <v>44169</v>
      </c>
      <c r="B1482" s="2">
        <v>5.0906000000000002</v>
      </c>
      <c r="C1482" s="2">
        <f t="shared" si="207"/>
        <v>-1.1599999999999611E-2</v>
      </c>
      <c r="D1482" s="2">
        <f t="shared" si="208"/>
        <v>0</v>
      </c>
      <c r="E1482" s="2">
        <f t="shared" si="209"/>
        <v>1.1599999999999611E-2</v>
      </c>
      <c r="F1482" s="2">
        <f t="shared" si="206"/>
        <v>2.2918623519805038E-2</v>
      </c>
      <c r="G1482" s="2">
        <f t="shared" si="206"/>
        <v>1.9610180714824146E-2</v>
      </c>
      <c r="H1482" s="2">
        <f t="shared" si="202"/>
        <v>1.168710469989698</v>
      </c>
      <c r="I1482" s="2">
        <f t="shared" si="203"/>
        <v>53.889649455846893</v>
      </c>
    </row>
    <row r="1483" spans="1:9" ht="13.5" x14ac:dyDescent="0.25">
      <c r="A1483" s="3">
        <v>44172</v>
      </c>
      <c r="B1483" s="2">
        <v>5.0848000000000004</v>
      </c>
      <c r="C1483" s="2">
        <f t="shared" si="207"/>
        <v>-5.7999999999998053E-3</v>
      </c>
      <c r="D1483" s="2">
        <f t="shared" si="208"/>
        <v>0</v>
      </c>
      <c r="E1483" s="2">
        <f t="shared" si="209"/>
        <v>5.7999999999998053E-3</v>
      </c>
      <c r="F1483" s="2">
        <f t="shared" si="206"/>
        <v>2.1281578982676106E-2</v>
      </c>
      <c r="G1483" s="2">
        <f t="shared" si="206"/>
        <v>1.8623739235193837E-2</v>
      </c>
      <c r="H1483" s="2">
        <f t="shared" si="202"/>
        <v>1.1427124657361862</v>
      </c>
      <c r="I1483" s="2">
        <f t="shared" si="203"/>
        <v>53.330182374403499</v>
      </c>
    </row>
    <row r="1484" spans="1:9" ht="13.5" x14ac:dyDescent="0.25">
      <c r="A1484" s="3">
        <v>44173</v>
      </c>
      <c r="B1484" s="2">
        <v>5.0791000000000004</v>
      </c>
      <c r="C1484" s="2">
        <f t="shared" si="207"/>
        <v>-5.7000000000000384E-3</v>
      </c>
      <c r="D1484" s="2">
        <f t="shared" si="208"/>
        <v>0</v>
      </c>
      <c r="E1484" s="2">
        <f t="shared" si="209"/>
        <v>5.7000000000000384E-3</v>
      </c>
      <c r="F1484" s="2">
        <f t="shared" si="206"/>
        <v>1.976146619819924E-2</v>
      </c>
      <c r="G1484" s="2">
        <f t="shared" si="206"/>
        <v>1.7700615004108567E-2</v>
      </c>
      <c r="H1484" s="2">
        <f t="shared" si="202"/>
        <v>1.1164282254380609</v>
      </c>
      <c r="I1484" s="2">
        <f t="shared" si="203"/>
        <v>52.750582893354739</v>
      </c>
    </row>
    <row r="1485" spans="1:9" ht="13.5" x14ac:dyDescent="0.25">
      <c r="A1485" s="3">
        <v>44174</v>
      </c>
      <c r="B1485" s="2">
        <v>5.0327999999999999</v>
      </c>
      <c r="C1485" s="2">
        <f t="shared" si="207"/>
        <v>-4.6300000000000452E-2</v>
      </c>
      <c r="D1485" s="2">
        <f t="shared" si="208"/>
        <v>0</v>
      </c>
      <c r="E1485" s="2">
        <f t="shared" si="209"/>
        <v>4.6300000000000452E-2</v>
      </c>
      <c r="F1485" s="2">
        <f t="shared" ref="F1485:G1500" si="210">((F1484*13)+D1485)/14</f>
        <v>1.8349932898327866E-2</v>
      </c>
      <c r="G1485" s="2">
        <f t="shared" si="210"/>
        <v>1.9743428218100847E-2</v>
      </c>
      <c r="H1485" s="2">
        <f t="shared" si="202"/>
        <v>0.9294197894925148</v>
      </c>
      <c r="I1485" s="2">
        <f t="shared" si="203"/>
        <v>48.170947274101259</v>
      </c>
    </row>
    <row r="1486" spans="1:9" ht="13.5" x14ac:dyDescent="0.25">
      <c r="A1486" s="3">
        <v>44175</v>
      </c>
      <c r="B1486" s="2">
        <v>5.0617000000000001</v>
      </c>
      <c r="C1486" s="2">
        <f t="shared" si="207"/>
        <v>2.8900000000000148E-2</v>
      </c>
      <c r="D1486" s="2">
        <f t="shared" si="208"/>
        <v>2.8900000000000148E-2</v>
      </c>
      <c r="E1486" s="2">
        <f t="shared" si="209"/>
        <v>0</v>
      </c>
      <c r="F1486" s="2">
        <f t="shared" si="210"/>
        <v>1.9103509119875885E-2</v>
      </c>
      <c r="G1486" s="2">
        <f t="shared" si="210"/>
        <v>1.833318334537936E-2</v>
      </c>
      <c r="H1486" s="2">
        <f t="shared" si="202"/>
        <v>1.0420181132749471</v>
      </c>
      <c r="I1486" s="2">
        <f t="shared" si="203"/>
        <v>51.028837917788096</v>
      </c>
    </row>
    <row r="1487" spans="1:9" ht="13.5" x14ac:dyDescent="0.25">
      <c r="A1487" s="3">
        <v>44176</v>
      </c>
      <c r="B1487" s="2">
        <v>5.0327999999999999</v>
      </c>
      <c r="C1487" s="2">
        <f t="shared" si="207"/>
        <v>-2.8900000000000148E-2</v>
      </c>
      <c r="D1487" s="2">
        <f t="shared" si="208"/>
        <v>0</v>
      </c>
      <c r="E1487" s="2">
        <f t="shared" si="209"/>
        <v>2.8900000000000148E-2</v>
      </c>
      <c r="F1487" s="2">
        <f t="shared" si="210"/>
        <v>1.7738972754170464E-2</v>
      </c>
      <c r="G1487" s="2">
        <f t="shared" si="210"/>
        <v>1.9087955963566557E-2</v>
      </c>
      <c r="H1487" s="2">
        <f t="shared" si="202"/>
        <v>0.92932804266884761</v>
      </c>
      <c r="I1487" s="2">
        <f t="shared" si="203"/>
        <v>48.168482607203707</v>
      </c>
    </row>
    <row r="1488" spans="1:9" ht="13.5" x14ac:dyDescent="0.25">
      <c r="A1488" s="3">
        <v>44179</v>
      </c>
      <c r="B1488" s="2">
        <v>4.9170999999999996</v>
      </c>
      <c r="C1488" s="2">
        <f t="shared" si="207"/>
        <v>-0.11570000000000036</v>
      </c>
      <c r="D1488" s="2">
        <f t="shared" si="208"/>
        <v>0</v>
      </c>
      <c r="E1488" s="2">
        <f t="shared" si="209"/>
        <v>0.11570000000000036</v>
      </c>
      <c r="F1488" s="2">
        <f t="shared" si="210"/>
        <v>1.6471903271729715E-2</v>
      </c>
      <c r="G1488" s="2">
        <f t="shared" si="210"/>
        <v>2.5988816251883255E-2</v>
      </c>
      <c r="H1488" s="2">
        <f t="shared" si="202"/>
        <v>0.63380736975798557</v>
      </c>
      <c r="I1488" s="2">
        <f t="shared" si="203"/>
        <v>38.793274010746501</v>
      </c>
    </row>
    <row r="1489" spans="1:9" ht="13.5" x14ac:dyDescent="0.25">
      <c r="A1489" s="3">
        <v>44180</v>
      </c>
      <c r="B1489" s="2">
        <v>5.0559000000000003</v>
      </c>
      <c r="C1489" s="2">
        <f t="shared" si="207"/>
        <v>0.1388000000000007</v>
      </c>
      <c r="D1489" s="2">
        <f t="shared" si="208"/>
        <v>0.1388000000000007</v>
      </c>
      <c r="E1489" s="2">
        <f t="shared" si="209"/>
        <v>0</v>
      </c>
      <c r="F1489" s="2">
        <f t="shared" si="210"/>
        <v>2.5209624466606215E-2</v>
      </c>
      <c r="G1489" s="2">
        <f t="shared" si="210"/>
        <v>2.4132472233891592E-2</v>
      </c>
      <c r="H1489" s="2">
        <f t="shared" ref="H1489:H1552" si="211">F1489/G1489</f>
        <v>1.044634972425323</v>
      </c>
      <c r="I1489" s="2">
        <f t="shared" ref="I1489:I1552" si="212">IF(G1489=0,100,100-(100/(1+H1489)))</f>
        <v>51.09151445190183</v>
      </c>
    </row>
    <row r="1490" spans="1:9" ht="13.5" x14ac:dyDescent="0.25">
      <c r="A1490" s="3">
        <v>44181</v>
      </c>
      <c r="B1490" s="2">
        <v>5.0906000000000002</v>
      </c>
      <c r="C1490" s="2">
        <f t="shared" si="207"/>
        <v>3.4699999999999953E-2</v>
      </c>
      <c r="D1490" s="2">
        <f t="shared" si="208"/>
        <v>3.4699999999999953E-2</v>
      </c>
      <c r="E1490" s="2">
        <f t="shared" si="209"/>
        <v>0</v>
      </c>
      <c r="F1490" s="2">
        <f t="shared" si="210"/>
        <v>2.5887508433277195E-2</v>
      </c>
      <c r="G1490" s="2">
        <f t="shared" si="210"/>
        <v>2.2408724217185049E-2</v>
      </c>
      <c r="H1490" s="2">
        <f t="shared" si="211"/>
        <v>1.1552424039126823</v>
      </c>
      <c r="I1490" s="2">
        <f t="shared" si="212"/>
        <v>53.601506810344191</v>
      </c>
    </row>
    <row r="1491" spans="1:9" ht="13.5" x14ac:dyDescent="0.25">
      <c r="A1491" s="3">
        <v>44182</v>
      </c>
      <c r="B1491" s="2">
        <v>5.1253000000000002</v>
      </c>
      <c r="C1491" s="2">
        <f t="shared" si="207"/>
        <v>3.4699999999999953E-2</v>
      </c>
      <c r="D1491" s="2">
        <f t="shared" si="208"/>
        <v>3.4699999999999953E-2</v>
      </c>
      <c r="E1491" s="2">
        <f t="shared" si="209"/>
        <v>0</v>
      </c>
      <c r="F1491" s="2">
        <f t="shared" si="210"/>
        <v>2.6516972116614534E-2</v>
      </c>
      <c r="G1491" s="2">
        <f t="shared" si="210"/>
        <v>2.0808101058814688E-2</v>
      </c>
      <c r="H1491" s="2">
        <f t="shared" si="211"/>
        <v>1.2743580993606076</v>
      </c>
      <c r="I1491" s="2">
        <f t="shared" si="212"/>
        <v>56.031550164368092</v>
      </c>
    </row>
    <row r="1492" spans="1:9" ht="13.5" x14ac:dyDescent="0.25">
      <c r="A1492" s="3">
        <v>44183</v>
      </c>
      <c r="B1492" s="2">
        <v>5.0848000000000004</v>
      </c>
      <c r="C1492" s="2">
        <f t="shared" si="207"/>
        <v>-4.0499999999999758E-2</v>
      </c>
      <c r="D1492" s="2">
        <f t="shared" si="208"/>
        <v>0</v>
      </c>
      <c r="E1492" s="2">
        <f t="shared" si="209"/>
        <v>4.0499999999999758E-2</v>
      </c>
      <c r="F1492" s="2">
        <f t="shared" si="210"/>
        <v>2.4622902679713492E-2</v>
      </c>
      <c r="G1492" s="2">
        <f t="shared" si="210"/>
        <v>2.2214665268899338E-2</v>
      </c>
      <c r="H1492" s="2">
        <f t="shared" si="211"/>
        <v>1.1084075488720373</v>
      </c>
      <c r="I1492" s="2">
        <f t="shared" si="212"/>
        <v>52.570839516535443</v>
      </c>
    </row>
    <row r="1493" spans="1:9" ht="13.5" x14ac:dyDescent="0.25">
      <c r="A1493" s="3">
        <v>44186</v>
      </c>
      <c r="B1493" s="2">
        <v>5.0906000000000002</v>
      </c>
      <c r="C1493" s="2">
        <f t="shared" si="207"/>
        <v>5.7999999999998053E-3</v>
      </c>
      <c r="D1493" s="2">
        <f t="shared" si="208"/>
        <v>5.7999999999998053E-3</v>
      </c>
      <c r="E1493" s="2">
        <f t="shared" si="209"/>
        <v>0</v>
      </c>
      <c r="F1493" s="2">
        <f t="shared" si="210"/>
        <v>2.3278409631162515E-2</v>
      </c>
      <c r="G1493" s="2">
        <f t="shared" si="210"/>
        <v>2.062790346397796E-2</v>
      </c>
      <c r="H1493" s="2">
        <f t="shared" si="211"/>
        <v>1.1284913016881757</v>
      </c>
      <c r="I1493" s="2">
        <f t="shared" si="212"/>
        <v>53.018365674932873</v>
      </c>
    </row>
    <row r="1494" spans="1:9" ht="13.5" x14ac:dyDescent="0.25">
      <c r="A1494" s="3">
        <v>44187</v>
      </c>
      <c r="B1494" s="2">
        <v>4.9865000000000004</v>
      </c>
      <c r="C1494" s="2">
        <f t="shared" si="207"/>
        <v>-0.10409999999999986</v>
      </c>
      <c r="D1494" s="2">
        <f t="shared" si="208"/>
        <v>0</v>
      </c>
      <c r="E1494" s="2">
        <f t="shared" si="209"/>
        <v>0.10409999999999986</v>
      </c>
      <c r="F1494" s="2">
        <f t="shared" si="210"/>
        <v>2.1615666086079479E-2</v>
      </c>
      <c r="G1494" s="2">
        <f t="shared" si="210"/>
        <v>2.6590196073693811E-2</v>
      </c>
      <c r="H1494" s="2">
        <f t="shared" si="211"/>
        <v>0.81291864212555653</v>
      </c>
      <c r="I1494" s="2">
        <f t="shared" si="212"/>
        <v>44.840326710549462</v>
      </c>
    </row>
    <row r="1495" spans="1:9" ht="13.5" x14ac:dyDescent="0.25">
      <c r="A1495" s="3">
        <v>44188</v>
      </c>
      <c r="B1495" s="2">
        <v>5.0270000000000001</v>
      </c>
      <c r="C1495" s="2">
        <f t="shared" si="207"/>
        <v>4.0499999999999758E-2</v>
      </c>
      <c r="D1495" s="2">
        <f t="shared" si="208"/>
        <v>4.0499999999999758E-2</v>
      </c>
      <c r="E1495" s="2">
        <f t="shared" si="209"/>
        <v>0</v>
      </c>
      <c r="F1495" s="2">
        <f t="shared" si="210"/>
        <v>2.2964547079930928E-2</v>
      </c>
      <c r="G1495" s="2">
        <f t="shared" si="210"/>
        <v>2.4690896354144256E-2</v>
      </c>
      <c r="H1495" s="2">
        <f t="shared" si="211"/>
        <v>0.93008154708309865</v>
      </c>
      <c r="I1495" s="2">
        <f t="shared" si="212"/>
        <v>48.188717647123049</v>
      </c>
    </row>
    <row r="1496" spans="1:9" ht="13.5" x14ac:dyDescent="0.25">
      <c r="A1496" s="3">
        <v>44189</v>
      </c>
      <c r="B1496" s="2">
        <v>4.9748999999999999</v>
      </c>
      <c r="C1496" s="2">
        <f t="shared" si="207"/>
        <v>-5.2100000000000257E-2</v>
      </c>
      <c r="D1496" s="2">
        <f t="shared" si="208"/>
        <v>0</v>
      </c>
      <c r="E1496" s="2">
        <f t="shared" si="209"/>
        <v>5.2100000000000257E-2</v>
      </c>
      <c r="F1496" s="2">
        <f t="shared" si="210"/>
        <v>2.1324222288507288E-2</v>
      </c>
      <c r="G1496" s="2">
        <f t="shared" si="210"/>
        <v>2.66486894717054E-2</v>
      </c>
      <c r="H1496" s="2">
        <f t="shared" si="211"/>
        <v>0.80019778500359517</v>
      </c>
      <c r="I1496" s="2">
        <f t="shared" si="212"/>
        <v>44.450548249174588</v>
      </c>
    </row>
    <row r="1497" spans="1:9" ht="13.5" x14ac:dyDescent="0.25">
      <c r="A1497" s="3">
        <v>44190</v>
      </c>
      <c r="B1497" s="2">
        <v>5.0327999999999999</v>
      </c>
      <c r="C1497" s="2">
        <f t="shared" si="207"/>
        <v>5.7900000000000063E-2</v>
      </c>
      <c r="D1497" s="2">
        <f t="shared" si="208"/>
        <v>5.7900000000000063E-2</v>
      </c>
      <c r="E1497" s="2">
        <f t="shared" si="209"/>
        <v>0</v>
      </c>
      <c r="F1497" s="2">
        <f t="shared" si="210"/>
        <v>2.39367778393282E-2</v>
      </c>
      <c r="G1497" s="2">
        <f t="shared" si="210"/>
        <v>2.4745211652297872E-2</v>
      </c>
      <c r="H1497" s="2">
        <f t="shared" si="211"/>
        <v>0.96732968687723475</v>
      </c>
      <c r="I1497" s="2">
        <f t="shared" si="212"/>
        <v>49.169678744221486</v>
      </c>
    </row>
    <row r="1498" spans="1:9" ht="13.5" x14ac:dyDescent="0.25">
      <c r="A1498" s="3">
        <v>44193</v>
      </c>
      <c r="B1498" s="2">
        <v>5.0559000000000003</v>
      </c>
      <c r="C1498" s="2">
        <f t="shared" si="207"/>
        <v>2.3100000000000342E-2</v>
      </c>
      <c r="D1498" s="2">
        <f t="shared" si="208"/>
        <v>2.3100000000000342E-2</v>
      </c>
      <c r="E1498" s="2">
        <f t="shared" si="209"/>
        <v>0</v>
      </c>
      <c r="F1498" s="2">
        <f t="shared" si="210"/>
        <v>2.3877007993661926E-2</v>
      </c>
      <c r="G1498" s="2">
        <f t="shared" si="210"/>
        <v>2.2977696534276594E-2</v>
      </c>
      <c r="H1498" s="2">
        <f t="shared" si="211"/>
        <v>1.039138451412821</v>
      </c>
      <c r="I1498" s="2">
        <f t="shared" si="212"/>
        <v>50.959681069858306</v>
      </c>
    </row>
    <row r="1499" spans="1:9" ht="13.5" x14ac:dyDescent="0.25">
      <c r="A1499" s="3">
        <v>44194</v>
      </c>
      <c r="B1499" s="2">
        <v>5.0327999999999999</v>
      </c>
      <c r="C1499" s="2">
        <f t="shared" si="207"/>
        <v>-2.3100000000000342E-2</v>
      </c>
      <c r="D1499" s="2">
        <f t="shared" si="208"/>
        <v>0</v>
      </c>
      <c r="E1499" s="2">
        <f t="shared" si="209"/>
        <v>2.3100000000000342E-2</v>
      </c>
      <c r="F1499" s="2">
        <f t="shared" si="210"/>
        <v>2.2171507422686077E-2</v>
      </c>
      <c r="G1499" s="2">
        <f t="shared" si="210"/>
        <v>2.2986432496114005E-2</v>
      </c>
      <c r="H1499" s="2">
        <f t="shared" si="211"/>
        <v>0.96454756197745362</v>
      </c>
      <c r="I1499" s="2">
        <f t="shared" si="212"/>
        <v>49.09769458605367</v>
      </c>
    </row>
    <row r="1500" spans="1:9" ht="13.5" x14ac:dyDescent="0.25">
      <c r="A1500" s="3">
        <v>44195</v>
      </c>
      <c r="B1500" s="2">
        <v>5.0327999999999999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2.0587828321065645E-2</v>
      </c>
      <c r="G1500" s="2">
        <f t="shared" si="210"/>
        <v>2.1344544460677291E-2</v>
      </c>
      <c r="H1500" s="2">
        <f t="shared" si="211"/>
        <v>0.96454756197745373</v>
      </c>
      <c r="I1500" s="2">
        <f t="shared" si="212"/>
        <v>49.09769458605367</v>
      </c>
    </row>
    <row r="1501" spans="1:9" ht="13.5" x14ac:dyDescent="0.25">
      <c r="A1501" s="3">
        <v>44196</v>
      </c>
      <c r="B1501" s="2">
        <v>5.1138000000000003</v>
      </c>
      <c r="C1501" s="2">
        <f t="shared" si="207"/>
        <v>8.1000000000000405E-2</v>
      </c>
      <c r="D1501" s="2">
        <f t="shared" si="208"/>
        <v>8.1000000000000405E-2</v>
      </c>
      <c r="E1501" s="2">
        <f t="shared" si="209"/>
        <v>0</v>
      </c>
      <c r="F1501" s="2">
        <f t="shared" ref="F1501:G1516" si="213">((F1500*13)+D1501)/14</f>
        <v>2.4902983440989557E-2</v>
      </c>
      <c r="G1501" s="2">
        <f t="shared" si="213"/>
        <v>1.9819934142057485E-2</v>
      </c>
      <c r="H1501" s="2">
        <f t="shared" si="211"/>
        <v>1.2564614626113186</v>
      </c>
      <c r="I1501" s="2">
        <f t="shared" si="212"/>
        <v>55.682823900624598</v>
      </c>
    </row>
    <row r="1502" spans="1:9" ht="13.5" x14ac:dyDescent="0.25">
      <c r="A1502" s="3">
        <v>44200</v>
      </c>
      <c r="B1502" s="2">
        <v>4.9748999999999999</v>
      </c>
      <c r="C1502" s="2">
        <f t="shared" si="207"/>
        <v>-0.13890000000000047</v>
      </c>
      <c r="D1502" s="2">
        <f t="shared" si="208"/>
        <v>0</v>
      </c>
      <c r="E1502" s="2">
        <f t="shared" si="209"/>
        <v>0.13890000000000047</v>
      </c>
      <c r="F1502" s="2">
        <f t="shared" si="213"/>
        <v>2.3124198909490305E-2</v>
      </c>
      <c r="G1502" s="2">
        <f t="shared" si="213"/>
        <v>2.8325653131910555E-2</v>
      </c>
      <c r="H1502" s="2">
        <f t="shared" si="211"/>
        <v>0.81636948676178989</v>
      </c>
      <c r="I1502" s="2">
        <f t="shared" si="212"/>
        <v>44.945122273398646</v>
      </c>
    </row>
    <row r="1503" spans="1:9" ht="13.5" x14ac:dyDescent="0.25">
      <c r="A1503" s="3">
        <v>44201</v>
      </c>
      <c r="B1503" s="2">
        <v>4.9170999999999996</v>
      </c>
      <c r="C1503" s="2">
        <f t="shared" si="207"/>
        <v>-5.7800000000000296E-2</v>
      </c>
      <c r="D1503" s="2">
        <f t="shared" si="208"/>
        <v>0</v>
      </c>
      <c r="E1503" s="2">
        <f t="shared" si="209"/>
        <v>5.7800000000000296E-2</v>
      </c>
      <c r="F1503" s="2">
        <f t="shared" si="213"/>
        <v>2.1472470415955285E-2</v>
      </c>
      <c r="G1503" s="2">
        <f t="shared" si="213"/>
        <v>3.0430963622488393E-2</v>
      </c>
      <c r="H1503" s="2">
        <f t="shared" si="211"/>
        <v>0.70561256890620416</v>
      </c>
      <c r="I1503" s="2">
        <f t="shared" si="212"/>
        <v>41.370038059622651</v>
      </c>
    </row>
    <row r="1504" spans="1:9" ht="13.5" x14ac:dyDescent="0.25">
      <c r="A1504" s="3">
        <v>44202</v>
      </c>
      <c r="B1504" s="2">
        <v>4.9691000000000001</v>
      </c>
      <c r="C1504" s="2">
        <f t="shared" si="207"/>
        <v>5.200000000000049E-2</v>
      </c>
      <c r="D1504" s="2">
        <f t="shared" si="208"/>
        <v>5.200000000000049E-2</v>
      </c>
      <c r="E1504" s="2">
        <f t="shared" si="209"/>
        <v>0</v>
      </c>
      <c r="F1504" s="2">
        <f t="shared" si="213"/>
        <v>2.3653008243387084E-2</v>
      </c>
      <c r="G1504" s="2">
        <f t="shared" si="213"/>
        <v>2.8257323363739224E-2</v>
      </c>
      <c r="H1504" s="2">
        <f t="shared" si="211"/>
        <v>0.83705763418977763</v>
      </c>
      <c r="I1504" s="2">
        <f t="shared" si="212"/>
        <v>45.565126461530781</v>
      </c>
    </row>
    <row r="1505" spans="1:9" ht="13.5" x14ac:dyDescent="0.25">
      <c r="A1505" s="3">
        <v>44203</v>
      </c>
      <c r="B1505" s="2">
        <v>4.9634</v>
      </c>
      <c r="C1505" s="2">
        <f t="shared" si="207"/>
        <v>-5.7000000000000384E-3</v>
      </c>
      <c r="D1505" s="2">
        <f t="shared" si="208"/>
        <v>0</v>
      </c>
      <c r="E1505" s="2">
        <f t="shared" si="209"/>
        <v>5.7000000000000384E-3</v>
      </c>
      <c r="F1505" s="2">
        <f t="shared" si="213"/>
        <v>2.1963507654573722E-2</v>
      </c>
      <c r="G1505" s="2">
        <f t="shared" si="213"/>
        <v>2.6646085980614995E-2</v>
      </c>
      <c r="H1505" s="2">
        <f t="shared" si="211"/>
        <v>0.82426768683971652</v>
      </c>
      <c r="I1505" s="2">
        <f t="shared" si="212"/>
        <v>45.183483366283966</v>
      </c>
    </row>
    <row r="1506" spans="1:9" ht="13.5" x14ac:dyDescent="0.25">
      <c r="A1506" s="3">
        <v>44204</v>
      </c>
      <c r="B1506" s="2">
        <v>4.8650000000000002</v>
      </c>
      <c r="C1506" s="2">
        <f t="shared" si="207"/>
        <v>-9.8399999999999821E-2</v>
      </c>
      <c r="D1506" s="2">
        <f t="shared" si="208"/>
        <v>0</v>
      </c>
      <c r="E1506" s="2">
        <f t="shared" si="209"/>
        <v>9.8399999999999821E-2</v>
      </c>
      <c r="F1506" s="2">
        <f t="shared" si="213"/>
        <v>2.0394685679247026E-2</v>
      </c>
      <c r="G1506" s="2">
        <f t="shared" si="213"/>
        <v>3.1771365553428195E-2</v>
      </c>
      <c r="H1506" s="2">
        <f t="shared" si="211"/>
        <v>0.64192033688166095</v>
      </c>
      <c r="I1506" s="2">
        <f t="shared" si="212"/>
        <v>39.09570534346372</v>
      </c>
    </row>
    <row r="1507" spans="1:9" ht="13.5" x14ac:dyDescent="0.25">
      <c r="A1507" s="3">
        <v>44207</v>
      </c>
      <c r="B1507" s="2">
        <v>4.8418999999999999</v>
      </c>
      <c r="C1507" s="2">
        <f t="shared" si="207"/>
        <v>-2.3100000000000342E-2</v>
      </c>
      <c r="D1507" s="2">
        <f t="shared" si="208"/>
        <v>0</v>
      </c>
      <c r="E1507" s="2">
        <f t="shared" si="209"/>
        <v>2.3100000000000342E-2</v>
      </c>
      <c r="F1507" s="2">
        <f t="shared" si="213"/>
        <v>1.8937922416443664E-2</v>
      </c>
      <c r="G1507" s="2">
        <f t="shared" si="213"/>
        <v>3.115198229961192E-2</v>
      </c>
      <c r="H1507" s="2">
        <f t="shared" si="211"/>
        <v>0.6079202997197255</v>
      </c>
      <c r="I1507" s="2">
        <f t="shared" si="212"/>
        <v>37.807862729619828</v>
      </c>
    </row>
    <row r="1508" spans="1:9" ht="13.5" x14ac:dyDescent="0.25">
      <c r="A1508" s="3">
        <v>44208</v>
      </c>
      <c r="B1508" s="2">
        <v>4.8882000000000003</v>
      </c>
      <c r="C1508" s="2">
        <f t="shared" si="207"/>
        <v>4.6300000000000452E-2</v>
      </c>
      <c r="D1508" s="2">
        <f t="shared" si="208"/>
        <v>4.6300000000000452E-2</v>
      </c>
      <c r="E1508" s="2">
        <f t="shared" si="209"/>
        <v>0</v>
      </c>
      <c r="F1508" s="2">
        <f t="shared" si="213"/>
        <v>2.0892356529554863E-2</v>
      </c>
      <c r="G1508" s="2">
        <f t="shared" si="213"/>
        <v>2.8926840706782499E-2</v>
      </c>
      <c r="H1508" s="2">
        <f t="shared" si="211"/>
        <v>0.72224812731299115</v>
      </c>
      <c r="I1508" s="2">
        <f t="shared" si="212"/>
        <v>41.936357244866038</v>
      </c>
    </row>
    <row r="1509" spans="1:9" ht="13.5" x14ac:dyDescent="0.25">
      <c r="A1509" s="3">
        <v>44209</v>
      </c>
      <c r="B1509" s="2">
        <v>4.8244999999999996</v>
      </c>
      <c r="C1509" s="2">
        <f t="shared" si="207"/>
        <v>-6.3700000000000756E-2</v>
      </c>
      <c r="D1509" s="2">
        <f t="shared" si="208"/>
        <v>0</v>
      </c>
      <c r="E1509" s="2">
        <f t="shared" si="209"/>
        <v>6.3700000000000756E-2</v>
      </c>
      <c r="F1509" s="2">
        <f t="shared" si="213"/>
        <v>1.9400045348872373E-2</v>
      </c>
      <c r="G1509" s="2">
        <f t="shared" si="213"/>
        <v>3.1410637799155233E-2</v>
      </c>
      <c r="H1509" s="2">
        <f t="shared" si="211"/>
        <v>0.61762659748966076</v>
      </c>
      <c r="I1509" s="2">
        <f t="shared" si="212"/>
        <v>38.181036244590338</v>
      </c>
    </row>
    <row r="1510" spans="1:9" ht="13.5" x14ac:dyDescent="0.25">
      <c r="A1510" s="3">
        <v>44211</v>
      </c>
      <c r="B1510" s="2">
        <v>4.8765999999999998</v>
      </c>
      <c r="C1510" s="2">
        <f t="shared" si="207"/>
        <v>5.2100000000000257E-2</v>
      </c>
      <c r="D1510" s="2">
        <f t="shared" si="208"/>
        <v>5.2100000000000257E-2</v>
      </c>
      <c r="E1510" s="2">
        <f t="shared" si="209"/>
        <v>0</v>
      </c>
      <c r="F1510" s="2">
        <f t="shared" si="213"/>
        <v>2.1735756395381507E-2</v>
      </c>
      <c r="G1510" s="2">
        <f t="shared" si="213"/>
        <v>2.9167020813501286E-2</v>
      </c>
      <c r="H1510" s="2">
        <f t="shared" si="211"/>
        <v>0.745216885000477</v>
      </c>
      <c r="I1510" s="2">
        <f t="shared" si="212"/>
        <v>42.700531458602825</v>
      </c>
    </row>
    <row r="1511" spans="1:9" ht="13.5" x14ac:dyDescent="0.25">
      <c r="A1511" s="3">
        <v>44214</v>
      </c>
      <c r="B1511" s="2">
        <v>4.7320000000000002</v>
      </c>
      <c r="C1511" s="2">
        <f t="shared" si="207"/>
        <v>-0.14459999999999962</v>
      </c>
      <c r="D1511" s="2">
        <f t="shared" si="208"/>
        <v>0</v>
      </c>
      <c r="E1511" s="2">
        <f t="shared" si="209"/>
        <v>0.14459999999999962</v>
      </c>
      <c r="F1511" s="2">
        <f t="shared" si="213"/>
        <v>2.0183202367139972E-2</v>
      </c>
      <c r="G1511" s="2">
        <f t="shared" si="213"/>
        <v>3.7412233612536878E-2</v>
      </c>
      <c r="H1511" s="2">
        <f t="shared" si="211"/>
        <v>0.53948135190668112</v>
      </c>
      <c r="I1511" s="2">
        <f t="shared" si="212"/>
        <v>35.043058575443069</v>
      </c>
    </row>
    <row r="1512" spans="1:9" ht="13.5" x14ac:dyDescent="0.25">
      <c r="A1512" s="3">
        <v>44215</v>
      </c>
      <c r="B1512" s="2">
        <v>4.6277999999999997</v>
      </c>
      <c r="C1512" s="2">
        <f t="shared" si="207"/>
        <v>-0.10420000000000051</v>
      </c>
      <c r="D1512" s="2">
        <f t="shared" si="208"/>
        <v>0</v>
      </c>
      <c r="E1512" s="2">
        <f t="shared" si="209"/>
        <v>0.10420000000000051</v>
      </c>
      <c r="F1512" s="2">
        <f t="shared" si="213"/>
        <v>1.8741545055201401E-2</v>
      </c>
      <c r="G1512" s="2">
        <f t="shared" si="213"/>
        <v>4.2182788354498568E-2</v>
      </c>
      <c r="H1512" s="2">
        <f t="shared" si="211"/>
        <v>0.4442936511854062</v>
      </c>
      <c r="I1512" s="2">
        <f t="shared" si="212"/>
        <v>30.762002645428197</v>
      </c>
    </row>
    <row r="1513" spans="1:9" ht="13.5" x14ac:dyDescent="0.25">
      <c r="A1513" s="3">
        <v>44216</v>
      </c>
      <c r="B1513" s="2">
        <v>4.57</v>
      </c>
      <c r="C1513" s="2">
        <f t="shared" si="207"/>
        <v>-5.7799999999999407E-2</v>
      </c>
      <c r="D1513" s="2">
        <f t="shared" si="208"/>
        <v>0</v>
      </c>
      <c r="E1513" s="2">
        <f t="shared" si="209"/>
        <v>5.7799999999999407E-2</v>
      </c>
      <c r="F1513" s="2">
        <f t="shared" si="213"/>
        <v>1.7402863265544157E-2</v>
      </c>
      <c r="G1513" s="2">
        <f t="shared" si="213"/>
        <v>4.3298303472034338E-2</v>
      </c>
      <c r="H1513" s="2">
        <f t="shared" si="211"/>
        <v>0.40192944919387846</v>
      </c>
      <c r="I1513" s="2">
        <f t="shared" si="212"/>
        <v>28.669734373936677</v>
      </c>
    </row>
    <row r="1514" spans="1:9" ht="13.5" x14ac:dyDescent="0.25">
      <c r="A1514" s="3">
        <v>44217</v>
      </c>
      <c r="B1514" s="2">
        <v>4.5583999999999998</v>
      </c>
      <c r="C1514" s="2">
        <f t="shared" si="207"/>
        <v>-1.1600000000000499E-2</v>
      </c>
      <c r="D1514" s="2">
        <f t="shared" si="208"/>
        <v>0</v>
      </c>
      <c r="E1514" s="2">
        <f t="shared" si="209"/>
        <v>1.1600000000000499E-2</v>
      </c>
      <c r="F1514" s="2">
        <f t="shared" si="213"/>
        <v>1.6159801603719572E-2</v>
      </c>
      <c r="G1514" s="2">
        <f t="shared" si="213"/>
        <v>4.1034138938317637E-2</v>
      </c>
      <c r="H1514" s="2">
        <f t="shared" si="211"/>
        <v>0.39381359087395318</v>
      </c>
      <c r="I1514" s="2">
        <f t="shared" si="212"/>
        <v>28.254394522514517</v>
      </c>
    </row>
    <row r="1515" spans="1:9" ht="13.5" x14ac:dyDescent="0.25">
      <c r="A1515" s="3">
        <v>44218</v>
      </c>
      <c r="B1515" s="2">
        <v>4.5121000000000002</v>
      </c>
      <c r="C1515" s="2">
        <f t="shared" si="207"/>
        <v>-4.6299999999999564E-2</v>
      </c>
      <c r="D1515" s="2">
        <f t="shared" si="208"/>
        <v>0</v>
      </c>
      <c r="E1515" s="2">
        <f t="shared" si="209"/>
        <v>4.6299999999999564E-2</v>
      </c>
      <c r="F1515" s="2">
        <f t="shared" si="213"/>
        <v>1.5005530060596744E-2</v>
      </c>
      <c r="G1515" s="2">
        <f t="shared" si="213"/>
        <v>4.1410271871294917E-2</v>
      </c>
      <c r="H1515" s="2">
        <f t="shared" si="211"/>
        <v>0.36236251013358817</v>
      </c>
      <c r="I1515" s="2">
        <f t="shared" si="212"/>
        <v>26.598097601647609</v>
      </c>
    </row>
    <row r="1516" spans="1:9" ht="13.5" x14ac:dyDescent="0.25">
      <c r="A1516" s="3">
        <v>44221</v>
      </c>
      <c r="B1516" s="2">
        <v>4.5064000000000002</v>
      </c>
      <c r="C1516" s="2">
        <f t="shared" si="207"/>
        <v>-5.7000000000000384E-3</v>
      </c>
      <c r="D1516" s="2">
        <f t="shared" si="208"/>
        <v>0</v>
      </c>
      <c r="E1516" s="2">
        <f t="shared" si="209"/>
        <v>5.7000000000000384E-3</v>
      </c>
      <c r="F1516" s="2">
        <f t="shared" si="213"/>
        <v>1.3933706484839834E-2</v>
      </c>
      <c r="G1516" s="2">
        <f t="shared" si="213"/>
        <v>3.8859538166202426E-2</v>
      </c>
      <c r="H1516" s="2">
        <f t="shared" si="211"/>
        <v>0.35856593110410384</v>
      </c>
      <c r="I1516" s="2">
        <f t="shared" si="212"/>
        <v>26.39297239057791</v>
      </c>
    </row>
    <row r="1517" spans="1:9" ht="13.5" x14ac:dyDescent="0.25">
      <c r="A1517" s="3">
        <v>44222</v>
      </c>
      <c r="B1517" s="2">
        <v>4.5121000000000002</v>
      </c>
      <c r="C1517" s="2">
        <f t="shared" si="207"/>
        <v>5.7000000000000384E-3</v>
      </c>
      <c r="D1517" s="2">
        <f t="shared" si="208"/>
        <v>5.7000000000000384E-3</v>
      </c>
      <c r="E1517" s="2">
        <f t="shared" si="209"/>
        <v>0</v>
      </c>
      <c r="F1517" s="2">
        <f t="shared" ref="F1517:G1532" si="214">((F1516*13)+D1517)/14</f>
        <v>1.3345584593065563E-2</v>
      </c>
      <c r="G1517" s="2">
        <f t="shared" si="214"/>
        <v>3.6083856868616537E-2</v>
      </c>
      <c r="H1517" s="2">
        <f t="shared" si="211"/>
        <v>0.36984917221176294</v>
      </c>
      <c r="I1517" s="2">
        <f t="shared" si="212"/>
        <v>26.999262379711723</v>
      </c>
    </row>
    <row r="1518" spans="1:9" ht="13.5" x14ac:dyDescent="0.25">
      <c r="A1518" s="3">
        <v>44223</v>
      </c>
      <c r="B1518" s="2">
        <v>4.5641999999999996</v>
      </c>
      <c r="C1518" s="2">
        <f t="shared" si="207"/>
        <v>5.2099999999999369E-2</v>
      </c>
      <c r="D1518" s="2">
        <f t="shared" si="208"/>
        <v>5.2099999999999369E-2</v>
      </c>
      <c r="E1518" s="2">
        <f t="shared" si="209"/>
        <v>0</v>
      </c>
      <c r="F1518" s="2">
        <f t="shared" si="214"/>
        <v>1.6113757122132262E-2</v>
      </c>
      <c r="G1518" s="2">
        <f t="shared" si="214"/>
        <v>3.350643852085821E-2</v>
      </c>
      <c r="H1518" s="2">
        <f t="shared" si="211"/>
        <v>0.48091524594896085</v>
      </c>
      <c r="I1518" s="2">
        <f t="shared" si="212"/>
        <v>32.474191029128974</v>
      </c>
    </row>
    <row r="1519" spans="1:9" ht="13.5" x14ac:dyDescent="0.25">
      <c r="A1519" s="3">
        <v>44224</v>
      </c>
      <c r="B1519" s="2">
        <v>4.5758000000000001</v>
      </c>
      <c r="C1519" s="2">
        <f t="shared" si="207"/>
        <v>1.1600000000000499E-2</v>
      </c>
      <c r="D1519" s="2">
        <f t="shared" si="208"/>
        <v>1.1600000000000499E-2</v>
      </c>
      <c r="E1519" s="2">
        <f t="shared" si="209"/>
        <v>0</v>
      </c>
      <c r="F1519" s="2">
        <f t="shared" si="214"/>
        <v>1.5791345899122851E-2</v>
      </c>
      <c r="G1519" s="2">
        <f t="shared" si="214"/>
        <v>3.1113121483654051E-2</v>
      </c>
      <c r="H1519" s="2">
        <f t="shared" si="211"/>
        <v>0.50754617814285119</v>
      </c>
      <c r="I1519" s="2">
        <f t="shared" si="212"/>
        <v>33.667040220824163</v>
      </c>
    </row>
    <row r="1520" spans="1:9" ht="13.5" x14ac:dyDescent="0.25">
      <c r="A1520" s="3">
        <v>44225</v>
      </c>
      <c r="B1520" s="2">
        <v>4.57</v>
      </c>
      <c r="C1520" s="2">
        <f t="shared" si="207"/>
        <v>-5.7999999999998053E-3</v>
      </c>
      <c r="D1520" s="2">
        <f t="shared" si="208"/>
        <v>0</v>
      </c>
      <c r="E1520" s="2">
        <f t="shared" si="209"/>
        <v>5.7999999999998053E-3</v>
      </c>
      <c r="F1520" s="2">
        <f t="shared" si="214"/>
        <v>1.4663392620614075E-2</v>
      </c>
      <c r="G1520" s="2">
        <f t="shared" si="214"/>
        <v>2.930504137767875E-2</v>
      </c>
      <c r="H1520" s="2">
        <f t="shared" si="211"/>
        <v>0.50037099185886091</v>
      </c>
      <c r="I1520" s="2">
        <f t="shared" si="212"/>
        <v>33.349817783329328</v>
      </c>
    </row>
    <row r="1521" spans="1:9" ht="13.5" x14ac:dyDescent="0.25">
      <c r="A1521" s="3">
        <v>44228</v>
      </c>
      <c r="B1521" s="2">
        <v>4.5930999999999997</v>
      </c>
      <c r="C1521" s="2">
        <f t="shared" si="207"/>
        <v>2.3099999999999454E-2</v>
      </c>
      <c r="D1521" s="2">
        <f t="shared" si="208"/>
        <v>2.3099999999999454E-2</v>
      </c>
      <c r="E1521" s="2">
        <f t="shared" si="209"/>
        <v>0</v>
      </c>
      <c r="F1521" s="2">
        <f t="shared" si="214"/>
        <v>1.5266007433427316E-2</v>
      </c>
      <c r="G1521" s="2">
        <f t="shared" si="214"/>
        <v>2.7211824136415982E-2</v>
      </c>
      <c r="H1521" s="2">
        <f t="shared" si="211"/>
        <v>0.5610063976930425</v>
      </c>
      <c r="I1521" s="2">
        <f t="shared" si="212"/>
        <v>35.938763513213942</v>
      </c>
    </row>
    <row r="1522" spans="1:9" ht="13.5" x14ac:dyDescent="0.25">
      <c r="A1522" s="3">
        <v>44229</v>
      </c>
      <c r="B1522" s="2">
        <v>4.5872999999999999</v>
      </c>
      <c r="C1522" s="2">
        <f t="shared" si="207"/>
        <v>-5.7999999999998053E-3</v>
      </c>
      <c r="D1522" s="2">
        <f t="shared" si="208"/>
        <v>0</v>
      </c>
      <c r="E1522" s="2">
        <f t="shared" si="209"/>
        <v>5.7999999999998053E-3</v>
      </c>
      <c r="F1522" s="2">
        <f t="shared" si="214"/>
        <v>1.417557833103965E-2</v>
      </c>
      <c r="G1522" s="2">
        <f t="shared" si="214"/>
        <v>2.5682408126671968E-2</v>
      </c>
      <c r="H1522" s="2">
        <f t="shared" si="211"/>
        <v>0.55195674257344574</v>
      </c>
      <c r="I1522" s="2">
        <f t="shared" si="212"/>
        <v>35.565214379506116</v>
      </c>
    </row>
    <row r="1523" spans="1:9" ht="13.5" x14ac:dyDescent="0.25">
      <c r="A1523" s="3">
        <v>44230</v>
      </c>
      <c r="B1523" s="2">
        <v>4.5641999999999996</v>
      </c>
      <c r="C1523" s="2">
        <f t="shared" si="207"/>
        <v>-2.3100000000000342E-2</v>
      </c>
      <c r="D1523" s="2">
        <f t="shared" si="208"/>
        <v>0</v>
      </c>
      <c r="E1523" s="2">
        <f t="shared" si="209"/>
        <v>2.3100000000000342E-2</v>
      </c>
      <c r="F1523" s="2">
        <f t="shared" si="214"/>
        <v>1.3163037021679674E-2</v>
      </c>
      <c r="G1523" s="2">
        <f t="shared" si="214"/>
        <v>2.5497950403338281E-2</v>
      </c>
      <c r="H1523" s="2">
        <f t="shared" si="211"/>
        <v>0.51623902366506769</v>
      </c>
      <c r="I1523" s="2">
        <f t="shared" si="212"/>
        <v>34.047337893811076</v>
      </c>
    </row>
    <row r="1524" spans="1:9" ht="13.5" x14ac:dyDescent="0.25">
      <c r="A1524" s="3">
        <v>44231</v>
      </c>
      <c r="B1524" s="2">
        <v>4.5526</v>
      </c>
      <c r="C1524" s="2">
        <f t="shared" si="207"/>
        <v>-1.1599999999999611E-2</v>
      </c>
      <c r="D1524" s="2">
        <f t="shared" si="208"/>
        <v>0</v>
      </c>
      <c r="E1524" s="2">
        <f t="shared" si="209"/>
        <v>1.1599999999999611E-2</v>
      </c>
      <c r="F1524" s="2">
        <f t="shared" si="214"/>
        <v>1.2222820091559698E-2</v>
      </c>
      <c r="G1524" s="2">
        <f t="shared" si="214"/>
        <v>2.4505239660242661E-2</v>
      </c>
      <c r="H1524" s="2">
        <f t="shared" si="211"/>
        <v>0.49878394421051186</v>
      </c>
      <c r="I1524" s="2">
        <f t="shared" si="212"/>
        <v>33.279242557755552</v>
      </c>
    </row>
    <row r="1525" spans="1:9" ht="13.5" x14ac:dyDescent="0.25">
      <c r="A1525" s="3">
        <v>44232</v>
      </c>
      <c r="B1525" s="2">
        <v>4.57</v>
      </c>
      <c r="C1525" s="2">
        <f t="shared" si="207"/>
        <v>1.7400000000000304E-2</v>
      </c>
      <c r="D1525" s="2">
        <f t="shared" si="208"/>
        <v>1.7400000000000304E-2</v>
      </c>
      <c r="E1525" s="2">
        <f t="shared" si="209"/>
        <v>0</v>
      </c>
      <c r="F1525" s="2">
        <f t="shared" si="214"/>
        <v>1.2592618656448312E-2</v>
      </c>
      <c r="G1525" s="2">
        <f t="shared" si="214"/>
        <v>2.2754865398796755E-2</v>
      </c>
      <c r="H1525" s="2">
        <f t="shared" si="211"/>
        <v>0.55340334630650867</v>
      </c>
      <c r="I1525" s="2">
        <f t="shared" si="212"/>
        <v>35.625219143651464</v>
      </c>
    </row>
    <row r="1526" spans="1:9" ht="13.5" x14ac:dyDescent="0.25">
      <c r="A1526" s="3">
        <v>44235</v>
      </c>
      <c r="B1526" s="2">
        <v>4.4542999999999999</v>
      </c>
      <c r="C1526" s="2">
        <f t="shared" si="207"/>
        <v>-0.11570000000000036</v>
      </c>
      <c r="D1526" s="2">
        <f t="shared" si="208"/>
        <v>0</v>
      </c>
      <c r="E1526" s="2">
        <f t="shared" si="209"/>
        <v>0.11570000000000036</v>
      </c>
      <c r="F1526" s="2">
        <f t="shared" si="214"/>
        <v>1.1693145895273432E-2</v>
      </c>
      <c r="G1526" s="2">
        <f t="shared" si="214"/>
        <v>2.9393803584597013E-2</v>
      </c>
      <c r="H1526" s="2">
        <f t="shared" si="211"/>
        <v>0.39780989423910057</v>
      </c>
      <c r="I1526" s="2">
        <f t="shared" si="212"/>
        <v>28.459513405837555</v>
      </c>
    </row>
    <row r="1527" spans="1:9" ht="13.5" x14ac:dyDescent="0.25">
      <c r="A1527" s="3">
        <v>44236</v>
      </c>
      <c r="B1527" s="2">
        <v>4.5411000000000001</v>
      </c>
      <c r="C1527" s="2">
        <f t="shared" si="207"/>
        <v>8.680000000000021E-2</v>
      </c>
      <c r="D1527" s="2">
        <f t="shared" si="208"/>
        <v>8.680000000000021E-2</v>
      </c>
      <c r="E1527" s="2">
        <f t="shared" si="209"/>
        <v>0</v>
      </c>
      <c r="F1527" s="2">
        <f t="shared" si="214"/>
        <v>1.70579211884682E-2</v>
      </c>
      <c r="G1527" s="2">
        <f t="shared" si="214"/>
        <v>2.7294246185697226E-2</v>
      </c>
      <c r="H1527" s="2">
        <f t="shared" si="211"/>
        <v>0.62496399689568705</v>
      </c>
      <c r="I1527" s="2">
        <f t="shared" si="212"/>
        <v>38.460175000160696</v>
      </c>
    </row>
    <row r="1528" spans="1:9" ht="13.5" x14ac:dyDescent="0.25">
      <c r="A1528" s="3">
        <v>44237</v>
      </c>
      <c r="B1528" s="2">
        <v>4.4832000000000001</v>
      </c>
      <c r="C1528" s="2">
        <f t="shared" si="207"/>
        <v>-5.7900000000000063E-2</v>
      </c>
      <c r="D1528" s="2">
        <f t="shared" si="208"/>
        <v>0</v>
      </c>
      <c r="E1528" s="2">
        <f t="shared" si="209"/>
        <v>5.7900000000000063E-2</v>
      </c>
      <c r="F1528" s="2">
        <f t="shared" si="214"/>
        <v>1.5839498246434758E-2</v>
      </c>
      <c r="G1528" s="2">
        <f t="shared" si="214"/>
        <v>2.9480371458147431E-2</v>
      </c>
      <c r="H1528" s="2">
        <f t="shared" si="211"/>
        <v>0.53728964266687451</v>
      </c>
      <c r="I1528" s="2">
        <f t="shared" si="212"/>
        <v>34.950449658581576</v>
      </c>
    </row>
    <row r="1529" spans="1:9" ht="13.5" x14ac:dyDescent="0.25">
      <c r="A1529" s="3">
        <v>44238</v>
      </c>
      <c r="B1529" s="2">
        <v>4.5121000000000002</v>
      </c>
      <c r="C1529" s="2">
        <f t="shared" si="207"/>
        <v>2.8900000000000148E-2</v>
      </c>
      <c r="D1529" s="2">
        <f t="shared" si="208"/>
        <v>2.8900000000000148E-2</v>
      </c>
      <c r="E1529" s="2">
        <f t="shared" si="209"/>
        <v>0</v>
      </c>
      <c r="F1529" s="2">
        <f t="shared" si="214"/>
        <v>1.6772391228832288E-2</v>
      </c>
      <c r="G1529" s="2">
        <f t="shared" si="214"/>
        <v>2.7374630639708328E-2</v>
      </c>
      <c r="H1529" s="2">
        <f t="shared" si="211"/>
        <v>0.6126983574530156</v>
      </c>
      <c r="I1529" s="2">
        <f t="shared" si="212"/>
        <v>37.992123860079396</v>
      </c>
    </row>
    <row r="1530" spans="1:9" ht="13.5" x14ac:dyDescent="0.25">
      <c r="A1530" s="3">
        <v>44239</v>
      </c>
      <c r="B1530" s="2">
        <v>4.5121000000000002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1.5574363283915696E-2</v>
      </c>
      <c r="G1530" s="2">
        <f t="shared" si="214"/>
        <v>2.541929987972916E-2</v>
      </c>
      <c r="H1530" s="2">
        <f t="shared" si="211"/>
        <v>0.61269835745301571</v>
      </c>
      <c r="I1530" s="2">
        <f t="shared" si="212"/>
        <v>37.992123860079396</v>
      </c>
    </row>
    <row r="1531" spans="1:9" ht="13.5" x14ac:dyDescent="0.25">
      <c r="A1531" s="3">
        <v>44242</v>
      </c>
      <c r="B1531" s="2">
        <v>4.5064000000000002</v>
      </c>
      <c r="C1531" s="2">
        <f t="shared" si="207"/>
        <v>-5.7000000000000384E-3</v>
      </c>
      <c r="D1531" s="2">
        <f t="shared" si="208"/>
        <v>0</v>
      </c>
      <c r="E1531" s="2">
        <f t="shared" si="209"/>
        <v>5.7000000000000384E-3</v>
      </c>
      <c r="F1531" s="2">
        <f t="shared" si="214"/>
        <v>1.4461908763636002E-2</v>
      </c>
      <c r="G1531" s="2">
        <f t="shared" si="214"/>
        <v>2.4010778459748507E-2</v>
      </c>
      <c r="H1531" s="2">
        <f t="shared" si="211"/>
        <v>0.60230903333183639</v>
      </c>
      <c r="I1531" s="2">
        <f t="shared" si="212"/>
        <v>37.59006663523558</v>
      </c>
    </row>
    <row r="1532" spans="1:9" ht="13.5" x14ac:dyDescent="0.25">
      <c r="A1532" s="3">
        <v>44243</v>
      </c>
      <c r="B1532" s="2">
        <v>4.4947999999999997</v>
      </c>
      <c r="C1532" s="2">
        <f t="shared" si="207"/>
        <v>-1.1600000000000499E-2</v>
      </c>
      <c r="D1532" s="2">
        <f t="shared" si="208"/>
        <v>0</v>
      </c>
      <c r="E1532" s="2">
        <f t="shared" si="209"/>
        <v>1.1600000000000499E-2</v>
      </c>
      <c r="F1532" s="2">
        <f t="shared" si="214"/>
        <v>1.3428915280519146E-2</v>
      </c>
      <c r="G1532" s="2">
        <f t="shared" si="214"/>
        <v>2.3124294284052219E-2</v>
      </c>
      <c r="H1532" s="2">
        <f t="shared" si="211"/>
        <v>0.5807275722909504</v>
      </c>
      <c r="I1532" s="2">
        <f t="shared" si="212"/>
        <v>36.737992205026273</v>
      </c>
    </row>
    <row r="1533" spans="1:9" ht="13.5" x14ac:dyDescent="0.25">
      <c r="A1533" s="3">
        <v>44244</v>
      </c>
      <c r="B1533" s="2">
        <v>4.5064000000000002</v>
      </c>
      <c r="C1533" s="2">
        <f t="shared" si="207"/>
        <v>1.1600000000000499E-2</v>
      </c>
      <c r="D1533" s="2">
        <f t="shared" si="208"/>
        <v>1.1600000000000499E-2</v>
      </c>
      <c r="E1533" s="2">
        <f t="shared" si="209"/>
        <v>0</v>
      </c>
      <c r="F1533" s="2">
        <f t="shared" ref="F1533:G1548" si="215">((F1532*13)+D1533)/14</f>
        <v>1.3298278474767814E-2</v>
      </c>
      <c r="G1533" s="2">
        <f t="shared" si="215"/>
        <v>2.1472558978048489E-2</v>
      </c>
      <c r="H1533" s="2">
        <f t="shared" si="211"/>
        <v>0.61931502846785591</v>
      </c>
      <c r="I1533" s="2">
        <f t="shared" si="212"/>
        <v>38.245493778553517</v>
      </c>
    </row>
    <row r="1534" spans="1:9" ht="13.5" x14ac:dyDescent="0.25">
      <c r="A1534" s="3">
        <v>44245</v>
      </c>
      <c r="B1534" s="2">
        <v>4.5064000000000002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1.2348401440855828E-2</v>
      </c>
      <c r="G1534" s="2">
        <f t="shared" si="215"/>
        <v>1.9938804765330741E-2</v>
      </c>
      <c r="H1534" s="2">
        <f t="shared" si="211"/>
        <v>0.61931502846785591</v>
      </c>
      <c r="I1534" s="2">
        <f t="shared" si="212"/>
        <v>38.245493778553517</v>
      </c>
    </row>
    <row r="1535" spans="1:9" ht="13.5" x14ac:dyDescent="0.25">
      <c r="A1535" s="3">
        <v>44246</v>
      </c>
      <c r="B1535" s="2">
        <v>4.4542999999999999</v>
      </c>
      <c r="C1535" s="2">
        <f t="shared" si="207"/>
        <v>-5.2100000000000257E-2</v>
      </c>
      <c r="D1535" s="2">
        <f t="shared" si="208"/>
        <v>0</v>
      </c>
      <c r="E1535" s="2">
        <f t="shared" si="209"/>
        <v>5.2100000000000257E-2</v>
      </c>
      <c r="F1535" s="2">
        <f t="shared" si="215"/>
        <v>1.1466372766508984E-2</v>
      </c>
      <c r="G1535" s="2">
        <f t="shared" si="215"/>
        <v>2.2236032996378562E-2</v>
      </c>
      <c r="H1535" s="2">
        <f t="shared" si="211"/>
        <v>0.5156662957091509</v>
      </c>
      <c r="I1535" s="2">
        <f t="shared" si="212"/>
        <v>34.022416225062301</v>
      </c>
    </row>
    <row r="1536" spans="1:9" ht="13.5" x14ac:dyDescent="0.25">
      <c r="A1536" s="3">
        <v>44249</v>
      </c>
      <c r="B1536" s="2">
        <v>4.4253999999999998</v>
      </c>
      <c r="C1536" s="2">
        <f t="shared" si="207"/>
        <v>-2.8900000000000148E-2</v>
      </c>
      <c r="D1536" s="2">
        <f t="shared" si="208"/>
        <v>0</v>
      </c>
      <c r="E1536" s="2">
        <f t="shared" si="209"/>
        <v>2.8900000000000148E-2</v>
      </c>
      <c r="F1536" s="2">
        <f t="shared" si="215"/>
        <v>1.0647346140329769E-2</v>
      </c>
      <c r="G1536" s="2">
        <f t="shared" si="215"/>
        <v>2.2712030639494389E-2</v>
      </c>
      <c r="H1536" s="2">
        <f t="shared" si="211"/>
        <v>0.46879763017820575</v>
      </c>
      <c r="I1536" s="2">
        <f t="shared" si="212"/>
        <v>31.917101481252232</v>
      </c>
    </row>
    <row r="1537" spans="1:9" ht="13.5" x14ac:dyDescent="0.25">
      <c r="A1537" s="3">
        <v>44250</v>
      </c>
      <c r="B1537" s="2">
        <v>4.4774000000000003</v>
      </c>
      <c r="C1537" s="2">
        <f t="shared" si="207"/>
        <v>5.200000000000049E-2</v>
      </c>
      <c r="D1537" s="2">
        <f t="shared" si="208"/>
        <v>5.200000000000049E-2</v>
      </c>
      <c r="E1537" s="2">
        <f t="shared" si="209"/>
        <v>0</v>
      </c>
      <c r="F1537" s="2">
        <f t="shared" si="215"/>
        <v>1.360110713030625E-2</v>
      </c>
      <c r="G1537" s="2">
        <f t="shared" si="215"/>
        <v>2.1089742736673359E-2</v>
      </c>
      <c r="H1537" s="2">
        <f t="shared" si="211"/>
        <v>0.64491574411929753</v>
      </c>
      <c r="I1537" s="2">
        <f t="shared" si="212"/>
        <v>39.206612644138261</v>
      </c>
    </row>
    <row r="1538" spans="1:9" ht="13.5" x14ac:dyDescent="0.25">
      <c r="A1538" s="3">
        <v>44251</v>
      </c>
      <c r="B1538" s="2">
        <v>4.4600999999999997</v>
      </c>
      <c r="C1538" s="2">
        <f t="shared" si="207"/>
        <v>-1.7300000000000537E-2</v>
      </c>
      <c r="D1538" s="2">
        <f t="shared" si="208"/>
        <v>0</v>
      </c>
      <c r="E1538" s="2">
        <f t="shared" si="209"/>
        <v>1.7300000000000537E-2</v>
      </c>
      <c r="F1538" s="2">
        <f t="shared" si="215"/>
        <v>1.2629599478141518E-2</v>
      </c>
      <c r="G1538" s="2">
        <f t="shared" si="215"/>
        <v>2.0819046826911016E-2</v>
      </c>
      <c r="H1538" s="2">
        <f t="shared" si="211"/>
        <v>0.60663677752126033</v>
      </c>
      <c r="I1538" s="2">
        <f t="shared" si="212"/>
        <v>37.758178202368008</v>
      </c>
    </row>
    <row r="1539" spans="1:9" ht="13.5" x14ac:dyDescent="0.25">
      <c r="A1539" s="3">
        <v>44252</v>
      </c>
      <c r="B1539" s="2">
        <v>4.4542999999999999</v>
      </c>
      <c r="C1539" s="2">
        <f t="shared" ref="C1539:C1602" si="216">B1539-B1538</f>
        <v>-5.7999999999998053E-3</v>
      </c>
      <c r="D1539" s="2">
        <f t="shared" ref="D1539:D1602" si="217">IF(C1539&gt;0,C1539,0)</f>
        <v>0</v>
      </c>
      <c r="E1539" s="2">
        <f t="shared" ref="E1539:E1602" si="218">IF(C1539&lt;0,-C1539,0)</f>
        <v>5.7999999999998053E-3</v>
      </c>
      <c r="F1539" s="2">
        <f t="shared" si="215"/>
        <v>1.1727485229702838E-2</v>
      </c>
      <c r="G1539" s="2">
        <f t="shared" si="215"/>
        <v>1.9746257767845932E-2</v>
      </c>
      <c r="H1539" s="2">
        <f t="shared" si="211"/>
        <v>0.59390925448159781</v>
      </c>
      <c r="I1539" s="2">
        <f t="shared" si="212"/>
        <v>37.261171099402425</v>
      </c>
    </row>
    <row r="1540" spans="1:9" ht="13.5" x14ac:dyDescent="0.25">
      <c r="A1540" s="3">
        <v>44253</v>
      </c>
      <c r="B1540" s="2">
        <v>4.4542999999999999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1.0889807713295492E-2</v>
      </c>
      <c r="G1540" s="2">
        <f t="shared" si="215"/>
        <v>1.8335810784428367E-2</v>
      </c>
      <c r="H1540" s="2">
        <f t="shared" si="211"/>
        <v>0.59390925448159781</v>
      </c>
      <c r="I1540" s="2">
        <f t="shared" si="212"/>
        <v>37.261171099402425</v>
      </c>
    </row>
    <row r="1541" spans="1:9" ht="13.5" x14ac:dyDescent="0.25">
      <c r="A1541" s="3">
        <v>44256</v>
      </c>
      <c r="B1541" s="2">
        <v>4.3385999999999996</v>
      </c>
      <c r="C1541" s="2">
        <f t="shared" si="216"/>
        <v>-0.11570000000000036</v>
      </c>
      <c r="D1541" s="2">
        <f t="shared" si="217"/>
        <v>0</v>
      </c>
      <c r="E1541" s="2">
        <f t="shared" si="218"/>
        <v>0.11570000000000036</v>
      </c>
      <c r="F1541" s="2">
        <f t="shared" si="215"/>
        <v>1.0111964305202958E-2</v>
      </c>
      <c r="G1541" s="2">
        <f t="shared" si="215"/>
        <v>2.5290395728397797E-2</v>
      </c>
      <c r="H1541" s="2">
        <f t="shared" si="211"/>
        <v>0.39983416684336609</v>
      </c>
      <c r="I1541" s="2">
        <f t="shared" si="212"/>
        <v>28.562966693761609</v>
      </c>
    </row>
    <row r="1542" spans="1:9" ht="13.5" x14ac:dyDescent="0.25">
      <c r="A1542" s="3">
        <v>44257</v>
      </c>
      <c r="B1542" s="2">
        <v>4.3385999999999996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9.3896811405456033E-3</v>
      </c>
      <c r="G1542" s="2">
        <f t="shared" si="215"/>
        <v>2.3483938890655098E-2</v>
      </c>
      <c r="H1542" s="2">
        <f t="shared" si="211"/>
        <v>0.39983416684336609</v>
      </c>
      <c r="I1542" s="2">
        <f t="shared" si="212"/>
        <v>28.562966693761609</v>
      </c>
    </row>
    <row r="1543" spans="1:9" ht="13.5" x14ac:dyDescent="0.25">
      <c r="A1543" s="3">
        <v>44258</v>
      </c>
      <c r="B1543" s="2">
        <v>4.2229000000000001</v>
      </c>
      <c r="C1543" s="2">
        <f t="shared" si="216"/>
        <v>-0.11569999999999947</v>
      </c>
      <c r="D1543" s="2">
        <f t="shared" si="217"/>
        <v>0</v>
      </c>
      <c r="E1543" s="2">
        <f t="shared" si="218"/>
        <v>0.11569999999999947</v>
      </c>
      <c r="F1543" s="2">
        <f t="shared" si="215"/>
        <v>8.7189896305066312E-3</v>
      </c>
      <c r="G1543" s="2">
        <f t="shared" si="215"/>
        <v>3.0070800398465408E-2</v>
      </c>
      <c r="H1543" s="2">
        <f t="shared" si="211"/>
        <v>0.2899487048888657</v>
      </c>
      <c r="I1543" s="2">
        <f t="shared" si="212"/>
        <v>22.477537578817604</v>
      </c>
    </row>
    <row r="1544" spans="1:9" ht="13.5" x14ac:dyDescent="0.25">
      <c r="A1544" s="3">
        <v>44259</v>
      </c>
      <c r="B1544" s="2">
        <v>4.3212000000000002</v>
      </c>
      <c r="C1544" s="2">
        <f t="shared" si="216"/>
        <v>9.8300000000000054E-2</v>
      </c>
      <c r="D1544" s="2">
        <f t="shared" si="217"/>
        <v>9.8300000000000054E-2</v>
      </c>
      <c r="E1544" s="2">
        <f t="shared" si="218"/>
        <v>0</v>
      </c>
      <c r="F1544" s="2">
        <f t="shared" si="215"/>
        <v>1.511763322832759E-2</v>
      </c>
      <c r="G1544" s="2">
        <f t="shared" si="215"/>
        <v>2.7922886084289309E-2</v>
      </c>
      <c r="H1544" s="2">
        <f t="shared" si="211"/>
        <v>0.54140654310205638</v>
      </c>
      <c r="I1544" s="2">
        <f t="shared" si="212"/>
        <v>35.124188717434947</v>
      </c>
    </row>
    <row r="1545" spans="1:9" ht="13.5" x14ac:dyDescent="0.25">
      <c r="A1545" s="3">
        <v>44260</v>
      </c>
      <c r="B1545" s="2">
        <v>4.3038999999999996</v>
      </c>
      <c r="C1545" s="2">
        <f t="shared" si="216"/>
        <v>-1.7300000000000537E-2</v>
      </c>
      <c r="D1545" s="2">
        <f t="shared" si="217"/>
        <v>0</v>
      </c>
      <c r="E1545" s="2">
        <f t="shared" si="218"/>
        <v>1.7300000000000537E-2</v>
      </c>
      <c r="F1545" s="2">
        <f t="shared" si="215"/>
        <v>1.4037802283447047E-2</v>
      </c>
      <c r="G1545" s="2">
        <f t="shared" si="215"/>
        <v>2.7164108506840111E-2</v>
      </c>
      <c r="H1545" s="2">
        <f t="shared" si="211"/>
        <v>0.5167775809727837</v>
      </c>
      <c r="I1545" s="2">
        <f t="shared" si="212"/>
        <v>34.070755492136755</v>
      </c>
    </row>
    <row r="1546" spans="1:9" ht="13.5" x14ac:dyDescent="0.25">
      <c r="A1546" s="3">
        <v>44263</v>
      </c>
      <c r="B1546" s="2">
        <v>4.2980999999999998</v>
      </c>
      <c r="C1546" s="2">
        <f t="shared" si="216"/>
        <v>-5.7999999999998053E-3</v>
      </c>
      <c r="D1546" s="2">
        <f t="shared" si="217"/>
        <v>0</v>
      </c>
      <c r="E1546" s="2">
        <f t="shared" si="218"/>
        <v>5.7999999999998053E-3</v>
      </c>
      <c r="F1546" s="2">
        <f t="shared" si="215"/>
        <v>1.3035102120343686E-2</v>
      </c>
      <c r="G1546" s="2">
        <f t="shared" si="215"/>
        <v>2.5638100756351517E-2</v>
      </c>
      <c r="H1546" s="2">
        <f t="shared" si="211"/>
        <v>0.50842697921430091</v>
      </c>
      <c r="I1546" s="2">
        <f t="shared" si="212"/>
        <v>33.70577337983751</v>
      </c>
    </row>
    <row r="1547" spans="1:9" ht="13.5" x14ac:dyDescent="0.25">
      <c r="A1547" s="3">
        <v>44264</v>
      </c>
      <c r="B1547" s="2">
        <v>4.1765999999999996</v>
      </c>
      <c r="C1547" s="2">
        <f t="shared" si="216"/>
        <v>-0.12150000000000016</v>
      </c>
      <c r="D1547" s="2">
        <f t="shared" si="217"/>
        <v>0</v>
      </c>
      <c r="E1547" s="2">
        <f t="shared" si="218"/>
        <v>0.12150000000000016</v>
      </c>
      <c r="F1547" s="2">
        <f t="shared" si="215"/>
        <v>1.2104023397461996E-2</v>
      </c>
      <c r="G1547" s="2">
        <f t="shared" si="215"/>
        <v>3.2485379273754993E-2</v>
      </c>
      <c r="H1547" s="2">
        <f t="shared" si="211"/>
        <v>0.37259910975522648</v>
      </c>
      <c r="I1547" s="2">
        <f t="shared" si="212"/>
        <v>27.145515912630273</v>
      </c>
    </row>
    <row r="1548" spans="1:9" ht="13.5" x14ac:dyDescent="0.25">
      <c r="A1548" s="3">
        <v>44265</v>
      </c>
      <c r="B1548" s="2">
        <v>4.1071999999999997</v>
      </c>
      <c r="C1548" s="2">
        <f t="shared" si="216"/>
        <v>-6.9399999999999906E-2</v>
      </c>
      <c r="D1548" s="2">
        <f t="shared" si="217"/>
        <v>0</v>
      </c>
      <c r="E1548" s="2">
        <f t="shared" si="218"/>
        <v>6.9399999999999906E-2</v>
      </c>
      <c r="F1548" s="2">
        <f t="shared" si="215"/>
        <v>1.1239450297643281E-2</v>
      </c>
      <c r="G1548" s="2">
        <f t="shared" si="215"/>
        <v>3.5122137897058196E-2</v>
      </c>
      <c r="H1548" s="2">
        <f t="shared" si="211"/>
        <v>0.32001042563484411</v>
      </c>
      <c r="I1548" s="2">
        <f t="shared" si="212"/>
        <v>24.243022586805608</v>
      </c>
    </row>
    <row r="1549" spans="1:9" ht="13.5" x14ac:dyDescent="0.25">
      <c r="A1549" s="3">
        <v>44266</v>
      </c>
      <c r="B1549" s="2">
        <v>4.1650999999999998</v>
      </c>
      <c r="C1549" s="2">
        <f t="shared" si="216"/>
        <v>5.7900000000000063E-2</v>
      </c>
      <c r="D1549" s="2">
        <f t="shared" si="217"/>
        <v>5.7900000000000063E-2</v>
      </c>
      <c r="E1549" s="2">
        <f t="shared" si="218"/>
        <v>0</v>
      </c>
      <c r="F1549" s="2">
        <f t="shared" ref="F1549:G1564" si="219">((F1548*13)+D1549)/14</f>
        <v>1.457234670495448E-2</v>
      </c>
      <c r="G1549" s="2">
        <f t="shared" si="219"/>
        <v>3.2613413761554036E-2</v>
      </c>
      <c r="H1549" s="2">
        <f t="shared" si="211"/>
        <v>0.44682064905860702</v>
      </c>
      <c r="I1549" s="2">
        <f t="shared" si="212"/>
        <v>30.882932818890637</v>
      </c>
    </row>
    <row r="1550" spans="1:9" ht="13.5" x14ac:dyDescent="0.25">
      <c r="A1550" s="3">
        <v>44267</v>
      </c>
      <c r="B1550" s="2">
        <v>4.1650999999999998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1.3531464797457732E-2</v>
      </c>
      <c r="G1550" s="2">
        <f t="shared" si="219"/>
        <v>3.028388420715732E-2</v>
      </c>
      <c r="H1550" s="2">
        <f t="shared" si="211"/>
        <v>0.44682064905860702</v>
      </c>
      <c r="I1550" s="2">
        <f t="shared" si="212"/>
        <v>30.882932818890637</v>
      </c>
    </row>
    <row r="1551" spans="1:9" ht="13.5" x14ac:dyDescent="0.25">
      <c r="A1551" s="3">
        <v>44270</v>
      </c>
      <c r="B1551" s="2">
        <v>4.1650999999999998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1.2564931597639323E-2</v>
      </c>
      <c r="G1551" s="2">
        <f t="shared" si="219"/>
        <v>2.8120749620931799E-2</v>
      </c>
      <c r="H1551" s="2">
        <f t="shared" si="211"/>
        <v>0.44682064905860697</v>
      </c>
      <c r="I1551" s="2">
        <f t="shared" si="212"/>
        <v>30.882932818890637</v>
      </c>
    </row>
    <row r="1552" spans="1:9" ht="13.5" x14ac:dyDescent="0.25">
      <c r="A1552" s="3">
        <v>44271</v>
      </c>
      <c r="B1552" s="2">
        <v>4.1071999999999997</v>
      </c>
      <c r="C1552" s="2">
        <f t="shared" si="216"/>
        <v>-5.7900000000000063E-2</v>
      </c>
      <c r="D1552" s="2">
        <f t="shared" si="217"/>
        <v>0</v>
      </c>
      <c r="E1552" s="2">
        <f t="shared" si="218"/>
        <v>5.7900000000000063E-2</v>
      </c>
      <c r="F1552" s="2">
        <f t="shared" si="219"/>
        <v>1.1667436483522229E-2</v>
      </c>
      <c r="G1552" s="2">
        <f t="shared" si="219"/>
        <v>3.0247838933722387E-2</v>
      </c>
      <c r="H1552" s="2">
        <f t="shared" si="211"/>
        <v>0.38572793610437284</v>
      </c>
      <c r="I1552" s="2">
        <f t="shared" si="212"/>
        <v>27.835762421644631</v>
      </c>
    </row>
    <row r="1553" spans="1:9" ht="13.5" x14ac:dyDescent="0.25">
      <c r="A1553" s="3">
        <v>44272</v>
      </c>
      <c r="B1553" s="2">
        <v>4.1013999999999999</v>
      </c>
      <c r="C1553" s="2">
        <f t="shared" si="216"/>
        <v>-5.7999999999998053E-3</v>
      </c>
      <c r="D1553" s="2">
        <f t="shared" si="217"/>
        <v>0</v>
      </c>
      <c r="E1553" s="2">
        <f t="shared" si="218"/>
        <v>5.7999999999998053E-3</v>
      </c>
      <c r="F1553" s="2">
        <f t="shared" si="219"/>
        <v>1.0834048163270642E-2</v>
      </c>
      <c r="G1553" s="2">
        <f t="shared" si="219"/>
        <v>2.8501564724170775E-2</v>
      </c>
      <c r="H1553" s="2">
        <f t="shared" ref="H1553:H1616" si="220">F1553/G1553</f>
        <v>0.38012117117495725</v>
      </c>
      <c r="I1553" s="2">
        <f t="shared" ref="I1553:I1616" si="221">IF(G1553=0,100,100-(100/(1+H1553)))</f>
        <v>27.542594021026687</v>
      </c>
    </row>
    <row r="1554" spans="1:9" ht="13.5" x14ac:dyDescent="0.25">
      <c r="A1554" s="3">
        <v>44273</v>
      </c>
      <c r="B1554" s="2">
        <v>4.1013999999999999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1.0060187580179883E-2</v>
      </c>
      <c r="G1554" s="2">
        <f t="shared" si="219"/>
        <v>2.646573867244429E-2</v>
      </c>
      <c r="H1554" s="2">
        <f t="shared" si="220"/>
        <v>0.38012117117495731</v>
      </c>
      <c r="I1554" s="2">
        <f t="shared" si="221"/>
        <v>27.542594021026687</v>
      </c>
    </row>
    <row r="1555" spans="1:9" ht="13.5" x14ac:dyDescent="0.25">
      <c r="A1555" s="3">
        <v>44274</v>
      </c>
      <c r="B1555" s="2">
        <v>4.1071999999999997</v>
      </c>
      <c r="C1555" s="2">
        <f t="shared" si="216"/>
        <v>5.7999999999998053E-3</v>
      </c>
      <c r="D1555" s="2">
        <f t="shared" si="217"/>
        <v>5.7999999999998053E-3</v>
      </c>
      <c r="E1555" s="2">
        <f t="shared" si="218"/>
        <v>0</v>
      </c>
      <c r="F1555" s="2">
        <f t="shared" si="219"/>
        <v>9.7558884673098773E-3</v>
      </c>
      <c r="G1555" s="2">
        <f t="shared" si="219"/>
        <v>2.45753287672697E-2</v>
      </c>
      <c r="H1555" s="2">
        <f t="shared" si="220"/>
        <v>0.39697896047287545</v>
      </c>
      <c r="I1555" s="2">
        <f t="shared" si="221"/>
        <v>28.416960577451974</v>
      </c>
    </row>
    <row r="1556" spans="1:9" ht="13.5" x14ac:dyDescent="0.25">
      <c r="A1556" s="3">
        <v>44277</v>
      </c>
      <c r="B1556" s="2">
        <v>4.2055999999999996</v>
      </c>
      <c r="C1556" s="2">
        <f t="shared" si="216"/>
        <v>9.8399999999999821E-2</v>
      </c>
      <c r="D1556" s="2">
        <f t="shared" si="217"/>
        <v>9.8399999999999821E-2</v>
      </c>
      <c r="E1556" s="2">
        <f t="shared" si="218"/>
        <v>0</v>
      </c>
      <c r="F1556" s="2">
        <f t="shared" si="219"/>
        <v>1.6087610719644874E-2</v>
      </c>
      <c r="G1556" s="2">
        <f t="shared" si="219"/>
        <v>2.2819948141036151E-2</v>
      </c>
      <c r="H1556" s="2">
        <f t="shared" si="220"/>
        <v>0.70498016122636142</v>
      </c>
      <c r="I1556" s="2">
        <f t="shared" si="221"/>
        <v>41.348291156612753</v>
      </c>
    </row>
    <row r="1557" spans="1:9" ht="13.5" x14ac:dyDescent="0.25">
      <c r="A1557" s="3">
        <v>44278</v>
      </c>
      <c r="B1557" s="2">
        <v>4.2229000000000001</v>
      </c>
      <c r="C1557" s="2">
        <f t="shared" si="216"/>
        <v>1.7300000000000537E-2</v>
      </c>
      <c r="D1557" s="2">
        <f t="shared" si="217"/>
        <v>1.7300000000000537E-2</v>
      </c>
      <c r="E1557" s="2">
        <f t="shared" si="218"/>
        <v>0</v>
      </c>
      <c r="F1557" s="2">
        <f t="shared" si="219"/>
        <v>1.6174209953955992E-2</v>
      </c>
      <c r="G1557" s="2">
        <f t="shared" si="219"/>
        <v>2.1189951845247856E-2</v>
      </c>
      <c r="H1557" s="2">
        <f t="shared" si="220"/>
        <v>0.76329621096252209</v>
      </c>
      <c r="I1557" s="2">
        <f t="shared" si="221"/>
        <v>43.288031030581372</v>
      </c>
    </row>
    <row r="1558" spans="1:9" ht="13.5" x14ac:dyDescent="0.25">
      <c r="A1558" s="3">
        <v>44279</v>
      </c>
      <c r="B1558" s="2">
        <v>4.4774000000000003</v>
      </c>
      <c r="C1558" s="2">
        <f t="shared" si="216"/>
        <v>0.25450000000000017</v>
      </c>
      <c r="D1558" s="2">
        <f t="shared" si="217"/>
        <v>0.25450000000000017</v>
      </c>
      <c r="E1558" s="2">
        <f t="shared" si="218"/>
        <v>0</v>
      </c>
      <c r="F1558" s="2">
        <f t="shared" si="219"/>
        <v>3.3197480671530576E-2</v>
      </c>
      <c r="G1558" s="2">
        <f t="shared" si="219"/>
        <v>1.967638385630158E-2</v>
      </c>
      <c r="H1558" s="2">
        <f t="shared" si="220"/>
        <v>1.6871738686323052</v>
      </c>
      <c r="I1558" s="2">
        <f t="shared" si="221"/>
        <v>62.786181732670265</v>
      </c>
    </row>
    <row r="1559" spans="1:9" ht="13.5" x14ac:dyDescent="0.25">
      <c r="A1559" s="3">
        <v>44280</v>
      </c>
      <c r="B1559" s="2">
        <v>4.6105</v>
      </c>
      <c r="C1559" s="2">
        <f t="shared" si="216"/>
        <v>0.13309999999999977</v>
      </c>
      <c r="D1559" s="2">
        <f t="shared" si="217"/>
        <v>0.13309999999999977</v>
      </c>
      <c r="E1559" s="2">
        <f t="shared" si="218"/>
        <v>0</v>
      </c>
      <c r="F1559" s="2">
        <f t="shared" si="219"/>
        <v>4.0333374909278373E-2</v>
      </c>
      <c r="G1559" s="2">
        <f t="shared" si="219"/>
        <v>1.8270927866565752E-2</v>
      </c>
      <c r="H1559" s="2">
        <f t="shared" si="220"/>
        <v>2.2075165094973106</v>
      </c>
      <c r="I1559" s="2">
        <f t="shared" si="221"/>
        <v>68.823231399151169</v>
      </c>
    </row>
    <row r="1560" spans="1:9" ht="13.5" x14ac:dyDescent="0.25">
      <c r="A1560" s="3">
        <v>44281</v>
      </c>
      <c r="B1560" s="2">
        <v>4.4889999999999999</v>
      </c>
      <c r="C1560" s="2">
        <f t="shared" si="216"/>
        <v>-0.12150000000000016</v>
      </c>
      <c r="D1560" s="2">
        <f t="shared" si="217"/>
        <v>0</v>
      </c>
      <c r="E1560" s="2">
        <f t="shared" si="218"/>
        <v>0.12150000000000016</v>
      </c>
      <c r="F1560" s="2">
        <f t="shared" si="219"/>
        <v>3.7452419558615627E-2</v>
      </c>
      <c r="G1560" s="2">
        <f t="shared" si="219"/>
        <v>2.5644433018953923E-2</v>
      </c>
      <c r="H1560" s="2">
        <f t="shared" si="220"/>
        <v>1.4604502868491718</v>
      </c>
      <c r="I1560" s="2">
        <f t="shared" si="221"/>
        <v>59.357032924221762</v>
      </c>
    </row>
    <row r="1561" spans="1:9" ht="13.5" x14ac:dyDescent="0.25">
      <c r="A1561" s="3">
        <v>44284</v>
      </c>
      <c r="B1561" s="2">
        <v>4.5583999999999998</v>
      </c>
      <c r="C1561" s="2">
        <f t="shared" si="216"/>
        <v>6.9399999999999906E-2</v>
      </c>
      <c r="D1561" s="2">
        <f t="shared" si="217"/>
        <v>6.9399999999999906E-2</v>
      </c>
      <c r="E1561" s="2">
        <f t="shared" si="218"/>
        <v>0</v>
      </c>
      <c r="F1561" s="2">
        <f t="shared" si="219"/>
        <v>3.9734389590143075E-2</v>
      </c>
      <c r="G1561" s="2">
        <f t="shared" si="219"/>
        <v>2.3812687803314359E-2</v>
      </c>
      <c r="H1561" s="2">
        <f t="shared" si="220"/>
        <v>1.6686226232980159</v>
      </c>
      <c r="I1561" s="2">
        <f t="shared" si="221"/>
        <v>62.527485479975788</v>
      </c>
    </row>
    <row r="1562" spans="1:9" ht="13.5" x14ac:dyDescent="0.25">
      <c r="A1562" s="3">
        <v>44285</v>
      </c>
      <c r="B1562" s="2">
        <v>4.4542999999999999</v>
      </c>
      <c r="C1562" s="2">
        <f t="shared" si="216"/>
        <v>-0.10409999999999986</v>
      </c>
      <c r="D1562" s="2">
        <f t="shared" si="217"/>
        <v>0</v>
      </c>
      <c r="E1562" s="2">
        <f t="shared" si="218"/>
        <v>0.10409999999999986</v>
      </c>
      <c r="F1562" s="2">
        <f t="shared" si="219"/>
        <v>3.6896218905132852E-2</v>
      </c>
      <c r="G1562" s="2">
        <f t="shared" si="219"/>
        <v>2.9547495817363323E-2</v>
      </c>
      <c r="H1562" s="2">
        <f t="shared" si="220"/>
        <v>1.2487088291066317</v>
      </c>
      <c r="I1562" s="2">
        <f t="shared" si="221"/>
        <v>55.530036300996763</v>
      </c>
    </row>
    <row r="1563" spans="1:9" ht="13.5" x14ac:dyDescent="0.25">
      <c r="A1563" s="3">
        <v>44286</v>
      </c>
      <c r="B1563" s="2">
        <v>4.3385999999999996</v>
      </c>
      <c r="C1563" s="2">
        <f t="shared" si="216"/>
        <v>-0.11570000000000036</v>
      </c>
      <c r="D1563" s="2">
        <f t="shared" si="217"/>
        <v>0</v>
      </c>
      <c r="E1563" s="2">
        <f t="shared" si="218"/>
        <v>0.11570000000000036</v>
      </c>
      <c r="F1563" s="2">
        <f t="shared" si="219"/>
        <v>3.4260774697623363E-2</v>
      </c>
      <c r="G1563" s="2">
        <f t="shared" si="219"/>
        <v>3.570124611612311E-2</v>
      </c>
      <c r="H1563" s="2">
        <f t="shared" si="220"/>
        <v>0.95965206889937626</v>
      </c>
      <c r="I1563" s="2">
        <f t="shared" si="221"/>
        <v>48.970533296676358</v>
      </c>
    </row>
    <row r="1564" spans="1:9" ht="13.5" x14ac:dyDescent="0.25">
      <c r="A1564" s="3">
        <v>44287</v>
      </c>
      <c r="B1564" s="2">
        <v>4.3155000000000001</v>
      </c>
      <c r="C1564" s="2">
        <f t="shared" si="216"/>
        <v>-2.3099999999999454E-2</v>
      </c>
      <c r="D1564" s="2">
        <f t="shared" si="217"/>
        <v>0</v>
      </c>
      <c r="E1564" s="2">
        <f t="shared" si="218"/>
        <v>2.3099999999999454E-2</v>
      </c>
      <c r="F1564" s="2">
        <f t="shared" si="219"/>
        <v>3.1813576504935978E-2</v>
      </c>
      <c r="G1564" s="2">
        <f t="shared" si="219"/>
        <v>3.4801157107828565E-2</v>
      </c>
      <c r="H1564" s="2">
        <f t="shared" si="220"/>
        <v>0.91415283711297846</v>
      </c>
      <c r="I1564" s="2">
        <f t="shared" si="221"/>
        <v>47.757567702469871</v>
      </c>
    </row>
    <row r="1565" spans="1:9" ht="13.5" x14ac:dyDescent="0.25">
      <c r="A1565" s="3">
        <v>44288</v>
      </c>
      <c r="B1565" s="2">
        <v>4.3385999999999996</v>
      </c>
      <c r="C1565" s="2">
        <f t="shared" si="216"/>
        <v>2.3099999999999454E-2</v>
      </c>
      <c r="D1565" s="2">
        <f t="shared" si="217"/>
        <v>2.3099999999999454E-2</v>
      </c>
      <c r="E1565" s="2">
        <f t="shared" si="218"/>
        <v>0</v>
      </c>
      <c r="F1565" s="2">
        <f t="shared" ref="F1565:G1580" si="222">((F1564*13)+D1565)/14</f>
        <v>3.11911781831548E-2</v>
      </c>
      <c r="G1565" s="2">
        <f t="shared" si="222"/>
        <v>3.2315360171555098E-2</v>
      </c>
      <c r="H1565" s="2">
        <f t="shared" si="220"/>
        <v>0.96521214733698579</v>
      </c>
      <c r="I1565" s="2">
        <f t="shared" si="221"/>
        <v>49.114908466494207</v>
      </c>
    </row>
    <row r="1566" spans="1:9" ht="13.5" x14ac:dyDescent="0.25">
      <c r="A1566" s="3">
        <v>44291</v>
      </c>
      <c r="B1566" s="2">
        <v>4.3212000000000002</v>
      </c>
      <c r="C1566" s="2">
        <f t="shared" si="216"/>
        <v>-1.7399999999999416E-2</v>
      </c>
      <c r="D1566" s="2">
        <f t="shared" si="217"/>
        <v>0</v>
      </c>
      <c r="E1566" s="2">
        <f t="shared" si="218"/>
        <v>1.7399999999999416E-2</v>
      </c>
      <c r="F1566" s="2">
        <f t="shared" si="222"/>
        <v>2.8963236884358031E-2</v>
      </c>
      <c r="G1566" s="2">
        <f t="shared" si="222"/>
        <v>3.1249977302158262E-2</v>
      </c>
      <c r="H1566" s="2">
        <f t="shared" si="220"/>
        <v>0.92682425348058417</v>
      </c>
      <c r="I1566" s="2">
        <f t="shared" si="221"/>
        <v>48.101130749542094</v>
      </c>
    </row>
    <row r="1567" spans="1:9" ht="13.5" x14ac:dyDescent="0.25">
      <c r="A1567" s="3">
        <v>44292</v>
      </c>
      <c r="B1567" s="2">
        <v>4.194</v>
      </c>
      <c r="C1567" s="2">
        <f t="shared" si="216"/>
        <v>-0.1272000000000002</v>
      </c>
      <c r="D1567" s="2">
        <f t="shared" si="217"/>
        <v>0</v>
      </c>
      <c r="E1567" s="2">
        <f t="shared" si="218"/>
        <v>0.1272000000000002</v>
      </c>
      <c r="F1567" s="2">
        <f t="shared" si="222"/>
        <v>2.689443424976103E-2</v>
      </c>
      <c r="G1567" s="2">
        <f t="shared" si="222"/>
        <v>3.8103550352004113E-2</v>
      </c>
      <c r="H1567" s="2">
        <f t="shared" si="220"/>
        <v>0.70582489036606211</v>
      </c>
      <c r="I1567" s="2">
        <f t="shared" si="221"/>
        <v>41.377335642851087</v>
      </c>
    </row>
    <row r="1568" spans="1:9" ht="13.5" x14ac:dyDescent="0.25">
      <c r="A1568" s="3">
        <v>44293</v>
      </c>
      <c r="B1568" s="2">
        <v>4.2633999999999999</v>
      </c>
      <c r="C1568" s="2">
        <f t="shared" si="216"/>
        <v>6.9399999999999906E-2</v>
      </c>
      <c r="D1568" s="2">
        <f t="shared" si="217"/>
        <v>6.9399999999999906E-2</v>
      </c>
      <c r="E1568" s="2">
        <f t="shared" si="218"/>
        <v>0</v>
      </c>
      <c r="F1568" s="2">
        <f t="shared" si="222"/>
        <v>2.9930546089063807E-2</v>
      </c>
      <c r="G1568" s="2">
        <f t="shared" si="222"/>
        <v>3.5381868184003816E-2</v>
      </c>
      <c r="H1568" s="2">
        <f t="shared" si="220"/>
        <v>0.84592893550475223</v>
      </c>
      <c r="I1568" s="2">
        <f t="shared" si="221"/>
        <v>45.826733588389239</v>
      </c>
    </row>
    <row r="1569" spans="1:9" ht="13.5" x14ac:dyDescent="0.25">
      <c r="A1569" s="3">
        <v>44294</v>
      </c>
      <c r="B1569" s="2">
        <v>4.2229000000000001</v>
      </c>
      <c r="C1569" s="2">
        <f t="shared" si="216"/>
        <v>-4.0499999999999758E-2</v>
      </c>
      <c r="D1569" s="2">
        <f t="shared" si="217"/>
        <v>0</v>
      </c>
      <c r="E1569" s="2">
        <f t="shared" si="218"/>
        <v>4.0499999999999758E-2</v>
      </c>
      <c r="F1569" s="2">
        <f t="shared" si="222"/>
        <v>2.7792649939844961E-2</v>
      </c>
      <c r="G1569" s="2">
        <f t="shared" si="222"/>
        <v>3.5747449028003531E-2</v>
      </c>
      <c r="H1569" s="2">
        <f t="shared" si="220"/>
        <v>0.77747225873580494</v>
      </c>
      <c r="I1569" s="2">
        <f t="shared" si="221"/>
        <v>43.740331524992015</v>
      </c>
    </row>
    <row r="1570" spans="1:9" ht="13.5" x14ac:dyDescent="0.25">
      <c r="A1570" s="3">
        <v>44298</v>
      </c>
      <c r="B1570" s="2">
        <v>4.1997999999999998</v>
      </c>
      <c r="C1570" s="2">
        <f t="shared" si="216"/>
        <v>-2.3100000000000342E-2</v>
      </c>
      <c r="D1570" s="2">
        <f t="shared" si="217"/>
        <v>0</v>
      </c>
      <c r="E1570" s="2">
        <f t="shared" si="218"/>
        <v>2.3100000000000342E-2</v>
      </c>
      <c r="F1570" s="2">
        <f t="shared" si="222"/>
        <v>2.5807460658427463E-2</v>
      </c>
      <c r="G1570" s="2">
        <f t="shared" si="222"/>
        <v>3.4844059811717586E-2</v>
      </c>
      <c r="H1570" s="2">
        <f t="shared" si="220"/>
        <v>0.74065596253364152</v>
      </c>
      <c r="I1570" s="2">
        <f t="shared" si="221"/>
        <v>42.550393557125851</v>
      </c>
    </row>
    <row r="1571" spans="1:9" ht="13.5" x14ac:dyDescent="0.25">
      <c r="A1571" s="3">
        <v>44299</v>
      </c>
      <c r="B1571" s="2">
        <v>4.2229000000000001</v>
      </c>
      <c r="C1571" s="2">
        <f t="shared" si="216"/>
        <v>2.3100000000000342E-2</v>
      </c>
      <c r="D1571" s="2">
        <f t="shared" si="217"/>
        <v>2.3100000000000342E-2</v>
      </c>
      <c r="E1571" s="2">
        <f t="shared" si="218"/>
        <v>0</v>
      </c>
      <c r="F1571" s="2">
        <f t="shared" si="222"/>
        <v>2.5614070611396953E-2</v>
      </c>
      <c r="G1571" s="2">
        <f t="shared" si="222"/>
        <v>3.2355198396594904E-2</v>
      </c>
      <c r="H1571" s="2">
        <f t="shared" si="220"/>
        <v>0.79165240458215225</v>
      </c>
      <c r="I1571" s="2">
        <f t="shared" si="221"/>
        <v>44.185602216004661</v>
      </c>
    </row>
    <row r="1572" spans="1:9" ht="13.5" x14ac:dyDescent="0.25">
      <c r="A1572" s="3">
        <v>44300</v>
      </c>
      <c r="B1572" s="2">
        <v>4.2229000000000001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2.3784494139154313E-2</v>
      </c>
      <c r="G1572" s="2">
        <f t="shared" si="222"/>
        <v>3.0044112796838128E-2</v>
      </c>
      <c r="H1572" s="2">
        <f t="shared" si="220"/>
        <v>0.79165240458215214</v>
      </c>
      <c r="I1572" s="2">
        <f t="shared" si="221"/>
        <v>44.185602216004661</v>
      </c>
    </row>
    <row r="1573" spans="1:9" ht="13.5" x14ac:dyDescent="0.25">
      <c r="A1573" s="3">
        <v>44301</v>
      </c>
      <c r="B1573" s="2">
        <v>4.194</v>
      </c>
      <c r="C1573" s="2">
        <f t="shared" si="216"/>
        <v>-2.8900000000000148E-2</v>
      </c>
      <c r="D1573" s="2">
        <f t="shared" si="217"/>
        <v>0</v>
      </c>
      <c r="E1573" s="2">
        <f t="shared" si="218"/>
        <v>2.8900000000000148E-2</v>
      </c>
      <c r="F1573" s="2">
        <f t="shared" si="222"/>
        <v>2.2085601700643293E-2</v>
      </c>
      <c r="G1573" s="2">
        <f t="shared" si="222"/>
        <v>2.9962390454206844E-2</v>
      </c>
      <c r="H1573" s="2">
        <f t="shared" si="220"/>
        <v>0.73711080343866164</v>
      </c>
      <c r="I1573" s="2">
        <f t="shared" si="221"/>
        <v>42.433148304617603</v>
      </c>
    </row>
    <row r="1574" spans="1:9" ht="13.5" x14ac:dyDescent="0.25">
      <c r="A1574" s="3">
        <v>44302</v>
      </c>
      <c r="B1574" s="2">
        <v>4.1477000000000004</v>
      </c>
      <c r="C1574" s="2">
        <f t="shared" si="216"/>
        <v>-4.6299999999999564E-2</v>
      </c>
      <c r="D1574" s="2">
        <f t="shared" si="217"/>
        <v>0</v>
      </c>
      <c r="E1574" s="2">
        <f t="shared" si="218"/>
        <v>4.6299999999999564E-2</v>
      </c>
      <c r="F1574" s="2">
        <f t="shared" si="222"/>
        <v>2.0508058722025914E-2</v>
      </c>
      <c r="G1574" s="2">
        <f t="shared" si="222"/>
        <v>3.1129362564620611E-2</v>
      </c>
      <c r="H1574" s="2">
        <f t="shared" si="220"/>
        <v>0.6588011135613131</v>
      </c>
      <c r="I1574" s="2">
        <f t="shared" si="221"/>
        <v>39.715497426145319</v>
      </c>
    </row>
    <row r="1575" spans="1:9" ht="13.5" x14ac:dyDescent="0.25">
      <c r="A1575" s="3">
        <v>44305</v>
      </c>
      <c r="B1575" s="2">
        <v>4.1650999999999998</v>
      </c>
      <c r="C1575" s="2">
        <f t="shared" si="216"/>
        <v>1.7399999999999416E-2</v>
      </c>
      <c r="D1575" s="2">
        <f t="shared" si="217"/>
        <v>1.7399999999999416E-2</v>
      </c>
      <c r="E1575" s="2">
        <f t="shared" si="218"/>
        <v>0</v>
      </c>
      <c r="F1575" s="2">
        <f t="shared" si="222"/>
        <v>2.0286054527595448E-2</v>
      </c>
      <c r="G1575" s="2">
        <f t="shared" si="222"/>
        <v>2.8905836667147713E-2</v>
      </c>
      <c r="H1575" s="2">
        <f t="shared" si="220"/>
        <v>0.70179786737157868</v>
      </c>
      <c r="I1575" s="2">
        <f t="shared" si="221"/>
        <v>41.238614810083362</v>
      </c>
    </row>
    <row r="1576" spans="1:9" ht="13.5" x14ac:dyDescent="0.25">
      <c r="A1576" s="3">
        <v>44306</v>
      </c>
      <c r="B1576" s="2">
        <v>4.1071999999999997</v>
      </c>
      <c r="C1576" s="2">
        <f t="shared" si="216"/>
        <v>-5.7900000000000063E-2</v>
      </c>
      <c r="D1576" s="2">
        <f t="shared" si="217"/>
        <v>0</v>
      </c>
      <c r="E1576" s="2">
        <f t="shared" si="218"/>
        <v>5.7900000000000063E-2</v>
      </c>
      <c r="F1576" s="2">
        <f t="shared" si="222"/>
        <v>1.8837050632767201E-2</v>
      </c>
      <c r="G1576" s="2">
        <f t="shared" si="222"/>
        <v>3.0976848333780026E-2</v>
      </c>
      <c r="H1576" s="2">
        <f t="shared" si="220"/>
        <v>0.60810094138032544</v>
      </c>
      <c r="I1576" s="2">
        <f t="shared" si="221"/>
        <v>37.814848914792471</v>
      </c>
    </row>
    <row r="1577" spans="1:9" ht="13.5" x14ac:dyDescent="0.25">
      <c r="A1577" s="3">
        <v>44307</v>
      </c>
      <c r="B1577" s="2">
        <v>4.0956000000000001</v>
      </c>
      <c r="C1577" s="2">
        <f t="shared" si="216"/>
        <v>-1.1599999999999611E-2</v>
      </c>
      <c r="D1577" s="2">
        <f t="shared" si="217"/>
        <v>0</v>
      </c>
      <c r="E1577" s="2">
        <f t="shared" si="218"/>
        <v>1.1599999999999611E-2</v>
      </c>
      <c r="F1577" s="2">
        <f t="shared" si="222"/>
        <v>1.749154701614097E-2</v>
      </c>
      <c r="G1577" s="2">
        <f t="shared" si="222"/>
        <v>2.9592787738509995E-2</v>
      </c>
      <c r="H1577" s="2">
        <f t="shared" si="220"/>
        <v>0.59107466220151639</v>
      </c>
      <c r="I1577" s="2">
        <f t="shared" si="221"/>
        <v>37.149398217659147</v>
      </c>
    </row>
    <row r="1578" spans="1:9" ht="13.5" x14ac:dyDescent="0.25">
      <c r="A1578" s="3">
        <v>44308</v>
      </c>
      <c r="B1578" s="2">
        <v>4.1535000000000002</v>
      </c>
      <c r="C1578" s="2">
        <f t="shared" si="216"/>
        <v>5.7900000000000063E-2</v>
      </c>
      <c r="D1578" s="2">
        <f t="shared" si="217"/>
        <v>5.7900000000000063E-2</v>
      </c>
      <c r="E1578" s="2">
        <f t="shared" si="218"/>
        <v>0</v>
      </c>
      <c r="F1578" s="2">
        <f t="shared" si="222"/>
        <v>2.0377865086416619E-2</v>
      </c>
      <c r="G1578" s="2">
        <f t="shared" si="222"/>
        <v>2.7479017185759281E-2</v>
      </c>
      <c r="H1578" s="2">
        <f t="shared" si="220"/>
        <v>0.74157910920399428</v>
      </c>
      <c r="I1578" s="2">
        <f t="shared" si="221"/>
        <v>42.580845468624176</v>
      </c>
    </row>
    <row r="1579" spans="1:9" ht="13.5" x14ac:dyDescent="0.25">
      <c r="A1579" s="3">
        <v>44309</v>
      </c>
      <c r="B1579" s="2">
        <v>4.3791000000000002</v>
      </c>
      <c r="C1579" s="2">
        <f t="shared" si="216"/>
        <v>0.22560000000000002</v>
      </c>
      <c r="D1579" s="2">
        <f t="shared" si="217"/>
        <v>0.22560000000000002</v>
      </c>
      <c r="E1579" s="2">
        <f t="shared" si="218"/>
        <v>0</v>
      </c>
      <c r="F1579" s="2">
        <f t="shared" si="222"/>
        <v>3.5036589008815434E-2</v>
      </c>
      <c r="G1579" s="2">
        <f t="shared" si="222"/>
        <v>2.5516230243919334E-2</v>
      </c>
      <c r="H1579" s="2">
        <f t="shared" si="220"/>
        <v>1.3731099254822274</v>
      </c>
      <c r="I1579" s="2">
        <f t="shared" si="221"/>
        <v>57.861201908007054</v>
      </c>
    </row>
    <row r="1580" spans="1:9" ht="13.5" x14ac:dyDescent="0.25">
      <c r="A1580" s="3">
        <v>44312</v>
      </c>
      <c r="B1580" s="2">
        <v>4.4311999999999996</v>
      </c>
      <c r="C1580" s="2">
        <f t="shared" si="216"/>
        <v>5.2099999999999369E-2</v>
      </c>
      <c r="D1580" s="2">
        <f t="shared" si="217"/>
        <v>5.2099999999999369E-2</v>
      </c>
      <c r="E1580" s="2">
        <f t="shared" si="218"/>
        <v>0</v>
      </c>
      <c r="F1580" s="2">
        <f t="shared" si="222"/>
        <v>3.6255404079614285E-2</v>
      </c>
      <c r="G1580" s="2">
        <f t="shared" si="222"/>
        <v>2.3693642369353667E-2</v>
      </c>
      <c r="H1580" s="2">
        <f t="shared" si="220"/>
        <v>1.5301743613091974</v>
      </c>
      <c r="I1580" s="2">
        <f t="shared" si="221"/>
        <v>60.477032125068</v>
      </c>
    </row>
    <row r="1581" spans="1:9" ht="13.5" x14ac:dyDescent="0.25">
      <c r="A1581" s="3">
        <v>44313</v>
      </c>
      <c r="B1581" s="2">
        <v>4.3964999999999996</v>
      </c>
      <c r="C1581" s="2">
        <f t="shared" si="216"/>
        <v>-3.4699999999999953E-2</v>
      </c>
      <c r="D1581" s="2">
        <f t="shared" si="217"/>
        <v>0</v>
      </c>
      <c r="E1581" s="2">
        <f t="shared" si="218"/>
        <v>3.4699999999999953E-2</v>
      </c>
      <c r="F1581" s="2">
        <f t="shared" ref="F1581:G1596" si="223">((F1580*13)+D1581)/14</f>
        <v>3.3665732359641834E-2</v>
      </c>
      <c r="G1581" s="2">
        <f t="shared" si="223"/>
        <v>2.4479810771542685E-2</v>
      </c>
      <c r="H1581" s="2">
        <f t="shared" si="220"/>
        <v>1.3752447955511817</v>
      </c>
      <c r="I1581" s="2">
        <f t="shared" si="221"/>
        <v>57.899076260560868</v>
      </c>
    </row>
    <row r="1582" spans="1:9" ht="13.5" x14ac:dyDescent="0.25">
      <c r="A1582" s="3">
        <v>44314</v>
      </c>
      <c r="B1582" s="2">
        <v>4.3733000000000004</v>
      </c>
      <c r="C1582" s="2">
        <f t="shared" si="216"/>
        <v>-2.3199999999999221E-2</v>
      </c>
      <c r="D1582" s="2">
        <f t="shared" si="217"/>
        <v>0</v>
      </c>
      <c r="E1582" s="2">
        <f t="shared" si="218"/>
        <v>2.3199999999999221E-2</v>
      </c>
      <c r="F1582" s="2">
        <f t="shared" si="223"/>
        <v>3.1261037191095985E-2</v>
      </c>
      <c r="G1582" s="2">
        <f t="shared" si="223"/>
        <v>2.4388395716432438E-2</v>
      </c>
      <c r="H1582" s="2">
        <f t="shared" si="220"/>
        <v>1.2817996540064704</v>
      </c>
      <c r="I1582" s="2">
        <f t="shared" si="221"/>
        <v>56.174942955918063</v>
      </c>
    </row>
    <row r="1583" spans="1:9" ht="13.5" x14ac:dyDescent="0.25">
      <c r="A1583" s="3">
        <v>44315</v>
      </c>
      <c r="B1583" s="2">
        <v>4.3327999999999998</v>
      </c>
      <c r="C1583" s="2">
        <f t="shared" si="216"/>
        <v>-4.0500000000000647E-2</v>
      </c>
      <c r="D1583" s="2">
        <f t="shared" si="217"/>
        <v>0</v>
      </c>
      <c r="E1583" s="2">
        <f t="shared" si="218"/>
        <v>4.0500000000000647E-2</v>
      </c>
      <c r="F1583" s="2">
        <f t="shared" si="223"/>
        <v>2.9028105963160557E-2</v>
      </c>
      <c r="G1583" s="2">
        <f t="shared" si="223"/>
        <v>2.5539224593830168E-2</v>
      </c>
      <c r="H1583" s="2">
        <f t="shared" si="220"/>
        <v>1.1366087430145879</v>
      </c>
      <c r="I1583" s="2">
        <f t="shared" si="221"/>
        <v>53.196859122223842</v>
      </c>
    </row>
    <row r="1584" spans="1:9" ht="13.5" x14ac:dyDescent="0.25">
      <c r="A1584" s="3">
        <v>44316</v>
      </c>
      <c r="B1584" s="2">
        <v>4.3385999999999996</v>
      </c>
      <c r="C1584" s="2">
        <f t="shared" si="216"/>
        <v>5.7999999999998053E-3</v>
      </c>
      <c r="D1584" s="2">
        <f t="shared" si="217"/>
        <v>5.7999999999998053E-3</v>
      </c>
      <c r="E1584" s="2">
        <f t="shared" si="218"/>
        <v>0</v>
      </c>
      <c r="F1584" s="2">
        <f t="shared" si="223"/>
        <v>2.7368955537220501E-2</v>
      </c>
      <c r="G1584" s="2">
        <f t="shared" si="223"/>
        <v>2.3714994265699445E-2</v>
      </c>
      <c r="H1584" s="2">
        <f t="shared" si="220"/>
        <v>1.1540781005714187</v>
      </c>
      <c r="I1584" s="2">
        <f t="shared" si="221"/>
        <v>53.57642790506403</v>
      </c>
    </row>
    <row r="1585" spans="1:9" ht="13.5" x14ac:dyDescent="0.25">
      <c r="A1585" s="3">
        <v>44319</v>
      </c>
      <c r="B1585" s="2">
        <v>4.3964999999999996</v>
      </c>
      <c r="C1585" s="2">
        <f t="shared" si="216"/>
        <v>5.7900000000000063E-2</v>
      </c>
      <c r="D1585" s="2">
        <f t="shared" si="217"/>
        <v>5.7900000000000063E-2</v>
      </c>
      <c r="E1585" s="2">
        <f t="shared" si="218"/>
        <v>0</v>
      </c>
      <c r="F1585" s="2">
        <f t="shared" si="223"/>
        <v>2.954974442741904E-2</v>
      </c>
      <c r="G1585" s="2">
        <f t="shared" si="223"/>
        <v>2.2021066103863767E-2</v>
      </c>
      <c r="H1585" s="2">
        <f t="shared" si="220"/>
        <v>1.3418852787619719</v>
      </c>
      <c r="I1585" s="2">
        <f t="shared" si="221"/>
        <v>57.299360089549488</v>
      </c>
    </row>
    <row r="1586" spans="1:9" ht="13.5" x14ac:dyDescent="0.25">
      <c r="A1586" s="3">
        <v>44320</v>
      </c>
      <c r="B1586" s="2">
        <v>4.5236999999999998</v>
      </c>
      <c r="C1586" s="2">
        <f t="shared" si="216"/>
        <v>0.1272000000000002</v>
      </c>
      <c r="D1586" s="2">
        <f t="shared" si="217"/>
        <v>0.1272000000000002</v>
      </c>
      <c r="E1586" s="2">
        <f t="shared" si="218"/>
        <v>0</v>
      </c>
      <c r="F1586" s="2">
        <f t="shared" si="223"/>
        <v>3.6524762682603407E-2</v>
      </c>
      <c r="G1586" s="2">
        <f t="shared" si="223"/>
        <v>2.044813281073064E-2</v>
      </c>
      <c r="H1586" s="2">
        <f t="shared" si="220"/>
        <v>1.7862150554615028</v>
      </c>
      <c r="I1586" s="2">
        <f t="shared" si="221"/>
        <v>64.109015991432074</v>
      </c>
    </row>
    <row r="1587" spans="1:9" ht="13.5" x14ac:dyDescent="0.25">
      <c r="A1587" s="3">
        <v>44321</v>
      </c>
      <c r="B1587" s="2">
        <v>4.5815999999999999</v>
      </c>
      <c r="C1587" s="2">
        <f t="shared" si="216"/>
        <v>5.7900000000000063E-2</v>
      </c>
      <c r="D1587" s="2">
        <f t="shared" si="217"/>
        <v>5.7900000000000063E-2</v>
      </c>
      <c r="E1587" s="2">
        <f t="shared" si="218"/>
        <v>0</v>
      </c>
      <c r="F1587" s="2">
        <f t="shared" si="223"/>
        <v>3.8051565348131741E-2</v>
      </c>
      <c r="G1587" s="2">
        <f t="shared" si="223"/>
        <v>1.898755189567845E-2</v>
      </c>
      <c r="H1587" s="2">
        <f t="shared" si="220"/>
        <v>2.0040269307594225</v>
      </c>
      <c r="I1587" s="2">
        <f t="shared" si="221"/>
        <v>66.711350362388444</v>
      </c>
    </row>
    <row r="1588" spans="1:9" ht="13.5" x14ac:dyDescent="0.25">
      <c r="A1588" s="3">
        <v>44322</v>
      </c>
      <c r="B1588" s="2">
        <v>4.5989000000000004</v>
      </c>
      <c r="C1588" s="2">
        <f t="shared" si="216"/>
        <v>1.7300000000000537E-2</v>
      </c>
      <c r="D1588" s="2">
        <f t="shared" si="217"/>
        <v>1.7300000000000537E-2</v>
      </c>
      <c r="E1588" s="2">
        <f t="shared" si="218"/>
        <v>0</v>
      </c>
      <c r="F1588" s="2">
        <f t="shared" si="223"/>
        <v>3.6569310680408085E-2</v>
      </c>
      <c r="G1588" s="2">
        <f t="shared" si="223"/>
        <v>1.7631298188844274E-2</v>
      </c>
      <c r="H1588" s="2">
        <f t="shared" si="220"/>
        <v>2.0741133346350145</v>
      </c>
      <c r="I1588" s="2">
        <f t="shared" si="221"/>
        <v>67.470294971453001</v>
      </c>
    </row>
    <row r="1589" spans="1:9" ht="13.5" x14ac:dyDescent="0.25">
      <c r="A1589" s="3">
        <v>44323</v>
      </c>
      <c r="B1589" s="2">
        <v>4.5989000000000004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3.3957217060378936E-2</v>
      </c>
      <c r="G1589" s="2">
        <f t="shared" si="223"/>
        <v>1.637191974678397E-2</v>
      </c>
      <c r="H1589" s="2">
        <f t="shared" si="220"/>
        <v>2.074113334635014</v>
      </c>
      <c r="I1589" s="2">
        <f t="shared" si="221"/>
        <v>67.470294971453001</v>
      </c>
    </row>
    <row r="1590" spans="1:9" ht="13.5" x14ac:dyDescent="0.25">
      <c r="A1590" s="3">
        <v>44326</v>
      </c>
      <c r="B1590" s="2">
        <v>4.6856999999999998</v>
      </c>
      <c r="C1590" s="2">
        <f t="shared" si="216"/>
        <v>8.6799999999999322E-2</v>
      </c>
      <c r="D1590" s="2">
        <f t="shared" si="217"/>
        <v>8.6799999999999322E-2</v>
      </c>
      <c r="E1590" s="2">
        <f t="shared" si="218"/>
        <v>0</v>
      </c>
      <c r="F1590" s="2">
        <f t="shared" si="223"/>
        <v>3.7731701556066102E-2</v>
      </c>
      <c r="G1590" s="2">
        <f t="shared" si="223"/>
        <v>1.5202496907727972E-2</v>
      </c>
      <c r="H1590" s="2">
        <f t="shared" si="220"/>
        <v>2.4819410775137687</v>
      </c>
      <c r="I1590" s="2">
        <f t="shared" si="221"/>
        <v>71.280387067490636</v>
      </c>
    </row>
    <row r="1591" spans="1:9" ht="13.5" x14ac:dyDescent="0.25">
      <c r="A1591" s="3">
        <v>44327</v>
      </c>
      <c r="B1591" s="2">
        <v>4.7320000000000002</v>
      </c>
      <c r="C1591" s="2">
        <f t="shared" si="216"/>
        <v>4.6300000000000452E-2</v>
      </c>
      <c r="D1591" s="2">
        <f t="shared" si="217"/>
        <v>4.6300000000000452E-2</v>
      </c>
      <c r="E1591" s="2">
        <f t="shared" si="218"/>
        <v>0</v>
      </c>
      <c r="F1591" s="2">
        <f t="shared" si="223"/>
        <v>3.8343722873489985E-2</v>
      </c>
      <c r="G1591" s="2">
        <f t="shared" si="223"/>
        <v>1.4116604271461688E-2</v>
      </c>
      <c r="H1591" s="2">
        <f t="shared" si="220"/>
        <v>2.7162143342791127</v>
      </c>
      <c r="I1591" s="2">
        <f t="shared" si="221"/>
        <v>73.090895463811179</v>
      </c>
    </row>
    <row r="1592" spans="1:9" ht="13.5" x14ac:dyDescent="0.25">
      <c r="A1592" s="3">
        <v>44333</v>
      </c>
      <c r="B1592" s="2">
        <v>4.6798999999999999</v>
      </c>
      <c r="C1592" s="2">
        <f t="shared" si="216"/>
        <v>-5.2100000000000257E-2</v>
      </c>
      <c r="D1592" s="2">
        <f t="shared" si="217"/>
        <v>0</v>
      </c>
      <c r="E1592" s="2">
        <f t="shared" si="218"/>
        <v>5.2100000000000257E-2</v>
      </c>
      <c r="F1592" s="2">
        <f t="shared" si="223"/>
        <v>3.5604885525383559E-2</v>
      </c>
      <c r="G1592" s="2">
        <f t="shared" si="223"/>
        <v>1.6829703966357298E-2</v>
      </c>
      <c r="H1592" s="2">
        <f t="shared" si="220"/>
        <v>2.115597849882445</v>
      </c>
      <c r="I1592" s="2">
        <f t="shared" si="221"/>
        <v>67.903431438119298</v>
      </c>
    </row>
    <row r="1593" spans="1:9" ht="13.5" x14ac:dyDescent="0.25">
      <c r="A1593" s="3">
        <v>44334</v>
      </c>
      <c r="B1593" s="2">
        <v>4.6105</v>
      </c>
      <c r="C1593" s="2">
        <f t="shared" si="216"/>
        <v>-6.9399999999999906E-2</v>
      </c>
      <c r="D1593" s="2">
        <f t="shared" si="217"/>
        <v>0</v>
      </c>
      <c r="E1593" s="2">
        <f t="shared" si="218"/>
        <v>6.9399999999999906E-2</v>
      </c>
      <c r="F1593" s="2">
        <f t="shared" si="223"/>
        <v>3.306167941642759E-2</v>
      </c>
      <c r="G1593" s="2">
        <f t="shared" si="223"/>
        <v>2.0584725111617484E-2</v>
      </c>
      <c r="H1593" s="2">
        <f t="shared" si="220"/>
        <v>1.6061268361445564</v>
      </c>
      <c r="I1593" s="2">
        <f t="shared" si="221"/>
        <v>61.628882135323209</v>
      </c>
    </row>
    <row r="1594" spans="1:9" ht="13.5" x14ac:dyDescent="0.25">
      <c r="A1594" s="3">
        <v>44335</v>
      </c>
      <c r="B1594" s="2">
        <v>4.5989000000000004</v>
      </c>
      <c r="C1594" s="2">
        <f t="shared" si="216"/>
        <v>-1.1599999999999611E-2</v>
      </c>
      <c r="D1594" s="2">
        <f t="shared" si="217"/>
        <v>0</v>
      </c>
      <c r="E1594" s="2">
        <f t="shared" si="218"/>
        <v>1.1599999999999611E-2</v>
      </c>
      <c r="F1594" s="2">
        <f t="shared" si="223"/>
        <v>3.0700130886682764E-2</v>
      </c>
      <c r="G1594" s="2">
        <f t="shared" si="223"/>
        <v>1.9942959032216209E-2</v>
      </c>
      <c r="H1594" s="2">
        <f t="shared" si="220"/>
        <v>1.5393969790084425</v>
      </c>
      <c r="I1594" s="2">
        <f t="shared" si="221"/>
        <v>60.620572196219996</v>
      </c>
    </row>
    <row r="1595" spans="1:9" ht="13.5" x14ac:dyDescent="0.25">
      <c r="A1595" s="3">
        <v>44336</v>
      </c>
      <c r="B1595" s="2">
        <v>4.5641999999999996</v>
      </c>
      <c r="C1595" s="2">
        <f t="shared" si="216"/>
        <v>-3.4700000000000841E-2</v>
      </c>
      <c r="D1595" s="2">
        <f t="shared" si="217"/>
        <v>0</v>
      </c>
      <c r="E1595" s="2">
        <f t="shared" si="218"/>
        <v>3.4700000000000841E-2</v>
      </c>
      <c r="F1595" s="2">
        <f t="shared" si="223"/>
        <v>2.8507264394776854E-2</v>
      </c>
      <c r="G1595" s="2">
        <f t="shared" si="223"/>
        <v>2.0997033387057967E-2</v>
      </c>
      <c r="H1595" s="2">
        <f t="shared" si="220"/>
        <v>1.3576805765498283</v>
      </c>
      <c r="I1595" s="2">
        <f t="shared" si="221"/>
        <v>57.585433330270071</v>
      </c>
    </row>
    <row r="1596" spans="1:9" ht="13.5" x14ac:dyDescent="0.25">
      <c r="A1596" s="3">
        <v>44337</v>
      </c>
      <c r="B1596" s="2">
        <v>4.7435</v>
      </c>
      <c r="C1596" s="2">
        <f t="shared" si="216"/>
        <v>0.17930000000000046</v>
      </c>
      <c r="D1596" s="2">
        <f t="shared" si="217"/>
        <v>0.17930000000000046</v>
      </c>
      <c r="E1596" s="2">
        <f t="shared" si="218"/>
        <v>0</v>
      </c>
      <c r="F1596" s="2">
        <f t="shared" si="223"/>
        <v>3.9278174080864252E-2</v>
      </c>
      <c r="G1596" s="2">
        <f t="shared" si="223"/>
        <v>1.9497245287982395E-2</v>
      </c>
      <c r="H1596" s="2">
        <f t="shared" si="220"/>
        <v>2.0145499274748477</v>
      </c>
      <c r="I1596" s="2">
        <f t="shared" si="221"/>
        <v>66.827552236374643</v>
      </c>
    </row>
    <row r="1597" spans="1:9" ht="13.5" x14ac:dyDescent="0.25">
      <c r="A1597" s="3">
        <v>44340</v>
      </c>
      <c r="B1597" s="2">
        <v>4.8418999999999999</v>
      </c>
      <c r="C1597" s="2">
        <f t="shared" si="216"/>
        <v>9.8399999999999821E-2</v>
      </c>
      <c r="D1597" s="2">
        <f t="shared" si="217"/>
        <v>9.8399999999999821E-2</v>
      </c>
      <c r="E1597" s="2">
        <f t="shared" si="218"/>
        <v>0</v>
      </c>
      <c r="F1597" s="2">
        <f t="shared" ref="F1597:G1612" si="224">((F1596*13)+D1597)/14</f>
        <v>4.3501161646516795E-2</v>
      </c>
      <c r="G1597" s="2">
        <f t="shared" si="224"/>
        <v>1.8104584910269367E-2</v>
      </c>
      <c r="H1597" s="2">
        <f t="shared" si="220"/>
        <v>2.402770450806738</v>
      </c>
      <c r="I1597" s="2">
        <f t="shared" si="221"/>
        <v>70.612181619159259</v>
      </c>
    </row>
    <row r="1598" spans="1:9" ht="13.5" x14ac:dyDescent="0.25">
      <c r="A1598" s="3">
        <v>44341</v>
      </c>
      <c r="B1598" s="2">
        <v>4.8418999999999999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4.0393935814622743E-2</v>
      </c>
      <c r="G1598" s="2">
        <f t="shared" si="224"/>
        <v>1.6811400273821556E-2</v>
      </c>
      <c r="H1598" s="2">
        <f t="shared" si="220"/>
        <v>2.402770450806738</v>
      </c>
      <c r="I1598" s="2">
        <f t="shared" si="221"/>
        <v>70.612181619159259</v>
      </c>
    </row>
    <row r="1599" spans="1:9" ht="13.5" x14ac:dyDescent="0.25">
      <c r="A1599" s="3">
        <v>44342</v>
      </c>
      <c r="B1599" s="2">
        <v>4.8014000000000001</v>
      </c>
      <c r="C1599" s="2">
        <f t="shared" si="216"/>
        <v>-4.0499999999999758E-2</v>
      </c>
      <c r="D1599" s="2">
        <f t="shared" si="217"/>
        <v>0</v>
      </c>
      <c r="E1599" s="2">
        <f t="shared" si="218"/>
        <v>4.0499999999999758E-2</v>
      </c>
      <c r="F1599" s="2">
        <f t="shared" si="224"/>
        <v>3.7508654685006838E-2</v>
      </c>
      <c r="G1599" s="2">
        <f t="shared" si="224"/>
        <v>1.8503443111405716E-2</v>
      </c>
      <c r="H1599" s="2">
        <f t="shared" si="220"/>
        <v>2.0271175726146939</v>
      </c>
      <c r="I1599" s="2">
        <f t="shared" si="221"/>
        <v>66.965273861621341</v>
      </c>
    </row>
    <row r="1600" spans="1:9" ht="13.5" x14ac:dyDescent="0.25">
      <c r="A1600" s="3">
        <v>44343</v>
      </c>
      <c r="B1600" s="2">
        <v>4.7725</v>
      </c>
      <c r="C1600" s="2">
        <f t="shared" si="216"/>
        <v>-2.8900000000000148E-2</v>
      </c>
      <c r="D1600" s="2">
        <f t="shared" si="217"/>
        <v>0</v>
      </c>
      <c r="E1600" s="2">
        <f t="shared" si="218"/>
        <v>2.8900000000000148E-2</v>
      </c>
      <c r="F1600" s="2">
        <f t="shared" si="224"/>
        <v>3.4829465064649207E-2</v>
      </c>
      <c r="G1600" s="2">
        <f t="shared" si="224"/>
        <v>1.924605431773389E-2</v>
      </c>
      <c r="H1600" s="2">
        <f t="shared" si="220"/>
        <v>1.8096937943563993</v>
      </c>
      <c r="I1600" s="2">
        <f t="shared" si="221"/>
        <v>64.408933030046995</v>
      </c>
    </row>
    <row r="1601" spans="1:9" ht="13.5" x14ac:dyDescent="0.25">
      <c r="A1601" s="3">
        <v>44344</v>
      </c>
      <c r="B1601" s="2">
        <v>4.7725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3.2341646131459977E-2</v>
      </c>
      <c r="G1601" s="2">
        <f t="shared" si="224"/>
        <v>1.787133615218147E-2</v>
      </c>
      <c r="H1601" s="2">
        <f t="shared" si="220"/>
        <v>1.8096937943563991</v>
      </c>
      <c r="I1601" s="2">
        <f t="shared" si="221"/>
        <v>64.408933030046981</v>
      </c>
    </row>
    <row r="1602" spans="1:9" ht="13.5" x14ac:dyDescent="0.25">
      <c r="A1602" s="3">
        <v>44347</v>
      </c>
      <c r="B1602" s="2">
        <v>4.7435</v>
      </c>
      <c r="C1602" s="2">
        <f t="shared" si="216"/>
        <v>-2.8999999999999915E-2</v>
      </c>
      <c r="D1602" s="2">
        <f t="shared" si="217"/>
        <v>0</v>
      </c>
      <c r="E1602" s="2">
        <f t="shared" si="218"/>
        <v>2.8999999999999915E-2</v>
      </c>
      <c r="F1602" s="2">
        <f t="shared" si="224"/>
        <v>3.0031528550641406E-2</v>
      </c>
      <c r="G1602" s="2">
        <f t="shared" si="224"/>
        <v>1.866624071273993E-2</v>
      </c>
      <c r="H1602" s="2">
        <f t="shared" si="220"/>
        <v>1.6088685993502982</v>
      </c>
      <c r="I1602" s="2">
        <f t="shared" si="221"/>
        <v>61.669207860869811</v>
      </c>
    </row>
    <row r="1603" spans="1:9" ht="13.5" x14ac:dyDescent="0.25">
      <c r="A1603" s="3">
        <v>44348</v>
      </c>
      <c r="B1603" s="2">
        <v>4.7435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2.7886419368452733E-2</v>
      </c>
      <c r="G1603" s="2">
        <f t="shared" si="224"/>
        <v>1.7332937804687077E-2</v>
      </c>
      <c r="H1603" s="2">
        <f t="shared" si="220"/>
        <v>1.6088685993502982</v>
      </c>
      <c r="I1603" s="2">
        <f t="shared" si="221"/>
        <v>61.669207860869811</v>
      </c>
    </row>
    <row r="1604" spans="1:9" ht="13.5" x14ac:dyDescent="0.25">
      <c r="A1604" s="3">
        <v>44349</v>
      </c>
      <c r="B1604" s="2">
        <v>4.6626000000000003</v>
      </c>
      <c r="C1604" s="2">
        <f t="shared" si="225"/>
        <v>-8.089999999999975E-2</v>
      </c>
      <c r="D1604" s="2">
        <f t="shared" si="226"/>
        <v>0</v>
      </c>
      <c r="E1604" s="2">
        <f t="shared" si="227"/>
        <v>8.089999999999975E-2</v>
      </c>
      <c r="F1604" s="2">
        <f t="shared" si="224"/>
        <v>2.5894532270706112E-2</v>
      </c>
      <c r="G1604" s="2">
        <f t="shared" si="224"/>
        <v>2.1873442247209409E-2</v>
      </c>
      <c r="H1604" s="2">
        <f t="shared" si="220"/>
        <v>1.1838343493470813</v>
      </c>
      <c r="I1604" s="2">
        <f t="shared" si="221"/>
        <v>54.208981084166105</v>
      </c>
    </row>
    <row r="1605" spans="1:9" ht="13.5" x14ac:dyDescent="0.25">
      <c r="A1605" s="3">
        <v>44350</v>
      </c>
      <c r="B1605" s="2">
        <v>4.6856999999999998</v>
      </c>
      <c r="C1605" s="2">
        <f t="shared" si="225"/>
        <v>2.3099999999999454E-2</v>
      </c>
      <c r="D1605" s="2">
        <f t="shared" si="226"/>
        <v>2.3099999999999454E-2</v>
      </c>
      <c r="E1605" s="2">
        <f t="shared" si="227"/>
        <v>0</v>
      </c>
      <c r="F1605" s="2">
        <f t="shared" si="224"/>
        <v>2.5694922822798495E-2</v>
      </c>
      <c r="G1605" s="2">
        <f t="shared" si="224"/>
        <v>2.0311053515265881E-2</v>
      </c>
      <c r="H1605" s="2">
        <f t="shared" si="220"/>
        <v>1.2650709035592898</v>
      </c>
      <c r="I1605" s="2">
        <f t="shared" si="221"/>
        <v>55.851271656502284</v>
      </c>
    </row>
    <row r="1606" spans="1:9" ht="13.5" x14ac:dyDescent="0.25">
      <c r="A1606" s="3">
        <v>44351</v>
      </c>
      <c r="B1606" s="2">
        <v>4.6220999999999997</v>
      </c>
      <c r="C1606" s="2">
        <f t="shared" si="225"/>
        <v>-6.3600000000000101E-2</v>
      </c>
      <c r="D1606" s="2">
        <f t="shared" si="226"/>
        <v>0</v>
      </c>
      <c r="E1606" s="2">
        <f t="shared" si="227"/>
        <v>6.3600000000000101E-2</v>
      </c>
      <c r="F1606" s="2">
        <f t="shared" si="224"/>
        <v>2.3859571192598603E-2</v>
      </c>
      <c r="G1606" s="2">
        <f t="shared" si="224"/>
        <v>2.3403121121318322E-2</v>
      </c>
      <c r="H1606" s="2">
        <f t="shared" si="220"/>
        <v>1.0195038118597135</v>
      </c>
      <c r="I1606" s="2">
        <f t="shared" si="221"/>
        <v>50.482886235350875</v>
      </c>
    </row>
    <row r="1607" spans="1:9" ht="13.5" x14ac:dyDescent="0.25">
      <c r="A1607" s="3">
        <v>44354</v>
      </c>
      <c r="B1607" s="2">
        <v>4.5411000000000001</v>
      </c>
      <c r="C1607" s="2">
        <f t="shared" si="225"/>
        <v>-8.0999999999999517E-2</v>
      </c>
      <c r="D1607" s="2">
        <f t="shared" si="226"/>
        <v>0</v>
      </c>
      <c r="E1607" s="2">
        <f t="shared" si="227"/>
        <v>8.0999999999999517E-2</v>
      </c>
      <c r="F1607" s="2">
        <f t="shared" si="224"/>
        <v>2.2155316107412986E-2</v>
      </c>
      <c r="G1607" s="2">
        <f t="shared" si="224"/>
        <v>2.7517183898366982E-2</v>
      </c>
      <c r="H1607" s="2">
        <f t="shared" si="220"/>
        <v>0.80514474843218975</v>
      </c>
      <c r="I1607" s="2">
        <f t="shared" si="221"/>
        <v>44.602780421430289</v>
      </c>
    </row>
    <row r="1608" spans="1:9" ht="13.5" x14ac:dyDescent="0.25">
      <c r="A1608" s="3">
        <v>44355</v>
      </c>
      <c r="B1608" s="2">
        <v>4.6626000000000003</v>
      </c>
      <c r="C1608" s="2">
        <f t="shared" si="225"/>
        <v>0.12150000000000016</v>
      </c>
      <c r="D1608" s="2">
        <f t="shared" si="226"/>
        <v>0.12150000000000016</v>
      </c>
      <c r="E1608" s="2">
        <f t="shared" si="227"/>
        <v>0</v>
      </c>
      <c r="F1608" s="2">
        <f t="shared" si="224"/>
        <v>2.9251364956883498E-2</v>
      </c>
      <c r="G1608" s="2">
        <f t="shared" si="224"/>
        <v>2.5551670762769343E-2</v>
      </c>
      <c r="H1608" s="2">
        <f t="shared" si="220"/>
        <v>1.1447926528352455</v>
      </c>
      <c r="I1608" s="2">
        <f t="shared" si="221"/>
        <v>53.375446401400175</v>
      </c>
    </row>
    <row r="1609" spans="1:9" ht="13.5" x14ac:dyDescent="0.25">
      <c r="A1609" s="3">
        <v>44356</v>
      </c>
      <c r="B1609" s="2">
        <v>4.6567999999999996</v>
      </c>
      <c r="C1609" s="2">
        <f t="shared" si="225"/>
        <v>-5.8000000000006935E-3</v>
      </c>
      <c r="D1609" s="2">
        <f t="shared" si="226"/>
        <v>0</v>
      </c>
      <c r="E1609" s="2">
        <f t="shared" si="227"/>
        <v>5.8000000000006935E-3</v>
      </c>
      <c r="F1609" s="2">
        <f t="shared" si="224"/>
        <v>2.7161981745677532E-2</v>
      </c>
      <c r="G1609" s="2">
        <f t="shared" si="224"/>
        <v>2.4140837136857298E-2</v>
      </c>
      <c r="H1609" s="2">
        <f t="shared" si="220"/>
        <v>1.1251466381092339</v>
      </c>
      <c r="I1609" s="2">
        <f t="shared" si="221"/>
        <v>52.944423595648395</v>
      </c>
    </row>
    <row r="1610" spans="1:9" ht="13.5" x14ac:dyDescent="0.25">
      <c r="A1610" s="3">
        <v>44357</v>
      </c>
      <c r="B1610" s="2">
        <v>4.5989000000000004</v>
      </c>
      <c r="C1610" s="2">
        <f t="shared" si="225"/>
        <v>-5.7899999999999174E-2</v>
      </c>
      <c r="D1610" s="2">
        <f t="shared" si="226"/>
        <v>0</v>
      </c>
      <c r="E1610" s="2">
        <f t="shared" si="227"/>
        <v>5.7899999999999174E-2</v>
      </c>
      <c r="F1610" s="2">
        <f t="shared" si="224"/>
        <v>2.522184019241485E-2</v>
      </c>
      <c r="G1610" s="2">
        <f t="shared" si="224"/>
        <v>2.6552205912796004E-2</v>
      </c>
      <c r="H1610" s="2">
        <f t="shared" si="220"/>
        <v>0.94989622614594049</v>
      </c>
      <c r="I1610" s="2">
        <f t="shared" si="221"/>
        <v>48.715219477266956</v>
      </c>
    </row>
    <row r="1611" spans="1:9" ht="13.5" x14ac:dyDescent="0.25">
      <c r="A1611" s="3">
        <v>44358</v>
      </c>
      <c r="B1611" s="2">
        <v>4.6567999999999996</v>
      </c>
      <c r="C1611" s="2">
        <f t="shared" si="225"/>
        <v>5.7899999999999174E-2</v>
      </c>
      <c r="D1611" s="2">
        <f t="shared" si="226"/>
        <v>5.7899999999999174E-2</v>
      </c>
      <c r="E1611" s="2">
        <f t="shared" si="227"/>
        <v>0</v>
      </c>
      <c r="F1611" s="2">
        <f t="shared" si="224"/>
        <v>2.7555994464385159E-2</v>
      </c>
      <c r="G1611" s="2">
        <f t="shared" si="224"/>
        <v>2.4655619776167721E-2</v>
      </c>
      <c r="H1611" s="2">
        <f t="shared" si="220"/>
        <v>1.1176354402991304</v>
      </c>
      <c r="I1611" s="2">
        <f t="shared" si="221"/>
        <v>52.777518690434121</v>
      </c>
    </row>
    <row r="1612" spans="1:9" ht="13.5" x14ac:dyDescent="0.25">
      <c r="A1612" s="3">
        <v>44361</v>
      </c>
      <c r="B1612" s="2">
        <v>4.6856999999999998</v>
      </c>
      <c r="C1612" s="2">
        <f t="shared" si="225"/>
        <v>2.8900000000000148E-2</v>
      </c>
      <c r="D1612" s="2">
        <f t="shared" si="226"/>
        <v>2.8900000000000148E-2</v>
      </c>
      <c r="E1612" s="2">
        <f t="shared" si="227"/>
        <v>0</v>
      </c>
      <c r="F1612" s="2">
        <f t="shared" si="224"/>
        <v>2.7651994859786231E-2</v>
      </c>
      <c r="G1612" s="2">
        <f t="shared" si="224"/>
        <v>2.2894504077870026E-2</v>
      </c>
      <c r="H1612" s="2">
        <f t="shared" si="220"/>
        <v>1.2078005605945763</v>
      </c>
      <c r="I1612" s="2">
        <f t="shared" si="221"/>
        <v>54.706053714802351</v>
      </c>
    </row>
    <row r="1613" spans="1:9" ht="13.5" x14ac:dyDescent="0.25">
      <c r="A1613" s="3">
        <v>44362</v>
      </c>
      <c r="B1613" s="2">
        <v>4.6336000000000004</v>
      </c>
      <c r="C1613" s="2">
        <f t="shared" si="225"/>
        <v>-5.2099999999999369E-2</v>
      </c>
      <c r="D1613" s="2">
        <f t="shared" si="226"/>
        <v>0</v>
      </c>
      <c r="E1613" s="2">
        <f t="shared" si="227"/>
        <v>5.2099999999999369E-2</v>
      </c>
      <c r="F1613" s="2">
        <f t="shared" ref="F1613:G1628" si="228">((F1612*13)+D1613)/14</f>
        <v>2.5676852369801498E-2</v>
      </c>
      <c r="G1613" s="2">
        <f t="shared" si="228"/>
        <v>2.4980610929450694E-2</v>
      </c>
      <c r="H1613" s="2">
        <f t="shared" si="220"/>
        <v>1.027871273537589</v>
      </c>
      <c r="I1613" s="2">
        <f t="shared" si="221"/>
        <v>50.687205196436565</v>
      </c>
    </row>
    <row r="1614" spans="1:9" ht="13.5" x14ac:dyDescent="0.25">
      <c r="A1614" s="3">
        <v>44363</v>
      </c>
      <c r="B1614" s="2">
        <v>4.6394000000000002</v>
      </c>
      <c r="C1614" s="2">
        <f t="shared" si="225"/>
        <v>5.7999999999998053E-3</v>
      </c>
      <c r="D1614" s="2">
        <f t="shared" si="226"/>
        <v>5.7999999999998053E-3</v>
      </c>
      <c r="E1614" s="2">
        <f t="shared" si="227"/>
        <v>0</v>
      </c>
      <c r="F1614" s="2">
        <f t="shared" si="228"/>
        <v>2.4257077200529949E-2</v>
      </c>
      <c r="G1614" s="2">
        <f t="shared" si="228"/>
        <v>2.3196281577347072E-2</v>
      </c>
      <c r="H1614" s="2">
        <f t="shared" si="220"/>
        <v>1.0457312789399325</v>
      </c>
      <c r="I1614" s="2">
        <f t="shared" si="221"/>
        <v>51.117724488321599</v>
      </c>
    </row>
    <row r="1615" spans="1:9" ht="13.5" x14ac:dyDescent="0.25">
      <c r="A1615" s="3">
        <v>44364</v>
      </c>
      <c r="B1615" s="2">
        <v>4.6856999999999998</v>
      </c>
      <c r="C1615" s="2">
        <f t="shared" si="225"/>
        <v>4.6299999999999564E-2</v>
      </c>
      <c r="D1615" s="2">
        <f t="shared" si="226"/>
        <v>4.6299999999999564E-2</v>
      </c>
      <c r="E1615" s="2">
        <f t="shared" si="227"/>
        <v>0</v>
      </c>
      <c r="F1615" s="2">
        <f t="shared" si="228"/>
        <v>2.583157168620635E-2</v>
      </c>
      <c r="G1615" s="2">
        <f t="shared" si="228"/>
        <v>2.1539404321822282E-2</v>
      </c>
      <c r="H1615" s="2">
        <f t="shared" si="220"/>
        <v>1.1992704765765287</v>
      </c>
      <c r="I1615" s="2">
        <f t="shared" si="221"/>
        <v>54.53037674762772</v>
      </c>
    </row>
    <row r="1616" spans="1:9" ht="13.5" x14ac:dyDescent="0.25">
      <c r="A1616" s="3">
        <v>44365</v>
      </c>
      <c r="B1616" s="2">
        <v>4.6914999999999996</v>
      </c>
      <c r="C1616" s="2">
        <f t="shared" si="225"/>
        <v>5.7999999999998053E-3</v>
      </c>
      <c r="D1616" s="2">
        <f t="shared" si="226"/>
        <v>5.7999999999998053E-3</v>
      </c>
      <c r="E1616" s="2">
        <f t="shared" si="227"/>
        <v>0</v>
      </c>
      <c r="F1616" s="2">
        <f t="shared" si="228"/>
        <v>2.4400745137191596E-2</v>
      </c>
      <c r="G1616" s="2">
        <f t="shared" si="228"/>
        <v>2.0000875441692122E-2</v>
      </c>
      <c r="H1616" s="2">
        <f t="shared" si="220"/>
        <v>1.2199838556230334</v>
      </c>
      <c r="I1616" s="2">
        <f t="shared" si="221"/>
        <v>54.954627374109783</v>
      </c>
    </row>
    <row r="1617" spans="1:9" ht="13.5" x14ac:dyDescent="0.25">
      <c r="A1617" s="3">
        <v>44368</v>
      </c>
      <c r="B1617" s="2">
        <v>4.7088000000000001</v>
      </c>
      <c r="C1617" s="2">
        <f t="shared" si="225"/>
        <v>1.7300000000000537E-2</v>
      </c>
      <c r="D1617" s="2">
        <f t="shared" si="226"/>
        <v>1.7300000000000537E-2</v>
      </c>
      <c r="E1617" s="2">
        <f t="shared" si="227"/>
        <v>0</v>
      </c>
      <c r="F1617" s="2">
        <f t="shared" si="228"/>
        <v>2.3893549055963664E-2</v>
      </c>
      <c r="G1617" s="2">
        <f t="shared" si="228"/>
        <v>1.8572241481571255E-2</v>
      </c>
      <c r="H1617" s="2">
        <f t="shared" ref="H1617:H1680" si="229">F1617/G1617</f>
        <v>1.2865194047618109</v>
      </c>
      <c r="I1617" s="2">
        <f t="shared" ref="I1617:I1680" si="230">IF(G1617=0,100,100-(100/(1+H1617)))</f>
        <v>56.265405055498711</v>
      </c>
    </row>
    <row r="1618" spans="1:9" ht="13.5" x14ac:dyDescent="0.25">
      <c r="A1618" s="3">
        <v>44369</v>
      </c>
      <c r="B1618" s="2">
        <v>4.6856999999999998</v>
      </c>
      <c r="C1618" s="2">
        <f t="shared" si="225"/>
        <v>-2.3100000000000342E-2</v>
      </c>
      <c r="D1618" s="2">
        <f t="shared" si="226"/>
        <v>0</v>
      </c>
      <c r="E1618" s="2">
        <f t="shared" si="227"/>
        <v>2.3100000000000342E-2</v>
      </c>
      <c r="F1618" s="2">
        <f t="shared" si="228"/>
        <v>2.2186866980537685E-2</v>
      </c>
      <c r="G1618" s="2">
        <f t="shared" si="228"/>
        <v>1.8895652804316189E-2</v>
      </c>
      <c r="H1618" s="2">
        <f t="shared" si="229"/>
        <v>1.1741783790327536</v>
      </c>
      <c r="I1618" s="2">
        <f t="shared" si="230"/>
        <v>54.005613815142482</v>
      </c>
    </row>
    <row r="1619" spans="1:9" ht="13.5" x14ac:dyDescent="0.25">
      <c r="A1619" s="3">
        <v>44370</v>
      </c>
      <c r="B1619" s="2">
        <v>4.5411000000000001</v>
      </c>
      <c r="C1619" s="2">
        <f t="shared" si="225"/>
        <v>-0.14459999999999962</v>
      </c>
      <c r="D1619" s="2">
        <f t="shared" si="226"/>
        <v>0</v>
      </c>
      <c r="E1619" s="2">
        <f t="shared" si="227"/>
        <v>0.14459999999999962</v>
      </c>
      <c r="F1619" s="2">
        <f t="shared" si="228"/>
        <v>2.0602090767642137E-2</v>
      </c>
      <c r="G1619" s="2">
        <f t="shared" si="228"/>
        <v>2.7874534746865003E-2</v>
      </c>
      <c r="H1619" s="2">
        <f t="shared" si="229"/>
        <v>0.73910079413824892</v>
      </c>
      <c r="I1619" s="2">
        <f t="shared" si="230"/>
        <v>42.499019989493178</v>
      </c>
    </row>
    <row r="1620" spans="1:9" ht="13.5" x14ac:dyDescent="0.25">
      <c r="A1620" s="3">
        <v>44371</v>
      </c>
      <c r="B1620" s="2">
        <v>4.5411000000000001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1.9130512855667699E-2</v>
      </c>
      <c r="G1620" s="2">
        <f t="shared" si="228"/>
        <v>2.588349655066036E-2</v>
      </c>
      <c r="H1620" s="2">
        <f t="shared" si="229"/>
        <v>0.73910079413824892</v>
      </c>
      <c r="I1620" s="2">
        <f t="shared" si="230"/>
        <v>42.499019989493178</v>
      </c>
    </row>
    <row r="1621" spans="1:9" ht="13.5" x14ac:dyDescent="0.25">
      <c r="A1621" s="3">
        <v>44372</v>
      </c>
      <c r="B1621" s="2">
        <v>4.6277999999999997</v>
      </c>
      <c r="C1621" s="2">
        <f t="shared" si="225"/>
        <v>8.6699999999999555E-2</v>
      </c>
      <c r="D1621" s="2">
        <f t="shared" si="226"/>
        <v>8.6699999999999555E-2</v>
      </c>
      <c r="E1621" s="2">
        <f t="shared" si="227"/>
        <v>0</v>
      </c>
      <c r="F1621" s="2">
        <f t="shared" si="228"/>
        <v>2.3956904794548546E-2</v>
      </c>
      <c r="G1621" s="2">
        <f t="shared" si="228"/>
        <v>2.4034675368470336E-2</v>
      </c>
      <c r="H1621" s="2">
        <f t="shared" si="229"/>
        <v>0.99676423447666729</v>
      </c>
      <c r="I1621" s="2">
        <f t="shared" si="230"/>
        <v>49.918974772598006</v>
      </c>
    </row>
    <row r="1622" spans="1:9" ht="13.5" x14ac:dyDescent="0.25">
      <c r="A1622" s="3">
        <v>44375</v>
      </c>
      <c r="B1622" s="2">
        <v>4.6277999999999997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2.2245697309223652E-2</v>
      </c>
      <c r="G1622" s="2">
        <f t="shared" si="228"/>
        <v>2.2317912842151028E-2</v>
      </c>
      <c r="H1622" s="2">
        <f t="shared" si="229"/>
        <v>0.99676423447666729</v>
      </c>
      <c r="I1622" s="2">
        <f t="shared" si="230"/>
        <v>49.918974772598006</v>
      </c>
    </row>
    <row r="1623" spans="1:9" ht="13.5" x14ac:dyDescent="0.25">
      <c r="A1623" s="3">
        <v>44376</v>
      </c>
      <c r="B1623" s="2">
        <v>4.4889999999999999</v>
      </c>
      <c r="C1623" s="2">
        <f t="shared" si="225"/>
        <v>-0.13879999999999981</v>
      </c>
      <c r="D1623" s="2">
        <f t="shared" si="226"/>
        <v>0</v>
      </c>
      <c r="E1623" s="2">
        <f t="shared" si="227"/>
        <v>0.13879999999999981</v>
      </c>
      <c r="F1623" s="2">
        <f t="shared" si="228"/>
        <v>2.0656718929993389E-2</v>
      </c>
      <c r="G1623" s="2">
        <f t="shared" si="228"/>
        <v>3.0638061924854514E-2</v>
      </c>
      <c r="H1623" s="2">
        <f t="shared" si="229"/>
        <v>0.67421754615738405</v>
      </c>
      <c r="I1623" s="2">
        <f t="shared" si="230"/>
        <v>40.27060567516024</v>
      </c>
    </row>
    <row r="1624" spans="1:9" ht="13.5" x14ac:dyDescent="0.25">
      <c r="A1624" s="3">
        <v>44377</v>
      </c>
      <c r="B1624" s="2">
        <v>4.4080000000000004</v>
      </c>
      <c r="C1624" s="2">
        <f t="shared" si="225"/>
        <v>-8.0999999999999517E-2</v>
      </c>
      <c r="D1624" s="2">
        <f t="shared" si="226"/>
        <v>0</v>
      </c>
      <c r="E1624" s="2">
        <f t="shared" si="227"/>
        <v>8.0999999999999517E-2</v>
      </c>
      <c r="F1624" s="2">
        <f t="shared" si="228"/>
        <v>1.9181239006422431E-2</v>
      </c>
      <c r="G1624" s="2">
        <f t="shared" si="228"/>
        <v>3.4235343215936298E-2</v>
      </c>
      <c r="H1624" s="2">
        <f t="shared" si="229"/>
        <v>0.56027593722190894</v>
      </c>
      <c r="I1624" s="2">
        <f t="shared" si="230"/>
        <v>35.90877253542007</v>
      </c>
    </row>
    <row r="1625" spans="1:9" ht="13.5" x14ac:dyDescent="0.25">
      <c r="A1625" s="3">
        <v>44378</v>
      </c>
      <c r="B1625" s="2">
        <v>4.4275000000000002</v>
      </c>
      <c r="C1625" s="2">
        <f t="shared" si="225"/>
        <v>1.9499999999999851E-2</v>
      </c>
      <c r="D1625" s="2">
        <f t="shared" si="226"/>
        <v>1.9499999999999851E-2</v>
      </c>
      <c r="E1625" s="2">
        <f t="shared" si="227"/>
        <v>0</v>
      </c>
      <c r="F1625" s="2">
        <f t="shared" si="228"/>
        <v>1.9204007648820819E-2</v>
      </c>
      <c r="G1625" s="2">
        <f t="shared" si="228"/>
        <v>3.1789961557655136E-2</v>
      </c>
      <c r="H1625" s="2">
        <f t="shared" si="229"/>
        <v>0.60409030737555025</v>
      </c>
      <c r="I1625" s="2">
        <f t="shared" si="230"/>
        <v>37.659370211138636</v>
      </c>
    </row>
    <row r="1626" spans="1:9" ht="13.5" x14ac:dyDescent="0.25">
      <c r="A1626" s="3">
        <v>44379</v>
      </c>
      <c r="B1626" s="2">
        <v>4.5326000000000004</v>
      </c>
      <c r="C1626" s="2">
        <f t="shared" si="225"/>
        <v>0.10510000000000019</v>
      </c>
      <c r="D1626" s="2">
        <f t="shared" si="226"/>
        <v>0.10510000000000019</v>
      </c>
      <c r="E1626" s="2">
        <f t="shared" si="227"/>
        <v>0</v>
      </c>
      <c r="F1626" s="2">
        <f t="shared" si="228"/>
        <v>2.5339435673905061E-2</v>
      </c>
      <c r="G1626" s="2">
        <f t="shared" si="228"/>
        <v>2.9519250017822626E-2</v>
      </c>
      <c r="H1626" s="2">
        <f t="shared" si="229"/>
        <v>0.85840377579396665</v>
      </c>
      <c r="I1626" s="2">
        <f t="shared" si="230"/>
        <v>46.190380528431206</v>
      </c>
    </row>
    <row r="1627" spans="1:9" ht="13.5" x14ac:dyDescent="0.25">
      <c r="A1627" s="3">
        <v>44382</v>
      </c>
      <c r="B1627" s="2">
        <v>4.5141</v>
      </c>
      <c r="C1627" s="2">
        <f t="shared" si="225"/>
        <v>-1.8500000000000405E-2</v>
      </c>
      <c r="D1627" s="2">
        <f t="shared" si="226"/>
        <v>0</v>
      </c>
      <c r="E1627" s="2">
        <f t="shared" si="227"/>
        <v>1.8500000000000405E-2</v>
      </c>
      <c r="F1627" s="2">
        <f t="shared" si="228"/>
        <v>2.352947598291184E-2</v>
      </c>
      <c r="G1627" s="2">
        <f t="shared" si="228"/>
        <v>2.8732160730835322E-2</v>
      </c>
      <c r="H1627" s="2">
        <f t="shared" si="229"/>
        <v>0.8189246956863927</v>
      </c>
      <c r="I1627" s="2">
        <f t="shared" si="230"/>
        <v>45.022462866576333</v>
      </c>
    </row>
    <row r="1628" spans="1:9" ht="13.5" x14ac:dyDescent="0.25">
      <c r="A1628" s="3">
        <v>44383</v>
      </c>
      <c r="B1628" s="2">
        <v>4.8449999999999998</v>
      </c>
      <c r="C1628" s="2">
        <f t="shared" si="225"/>
        <v>0.33089999999999975</v>
      </c>
      <c r="D1628" s="2">
        <f t="shared" si="226"/>
        <v>0.33089999999999975</v>
      </c>
      <c r="E1628" s="2">
        <f t="shared" si="227"/>
        <v>0</v>
      </c>
      <c r="F1628" s="2">
        <f t="shared" si="228"/>
        <v>4.5484513412703827E-2</v>
      </c>
      <c r="G1628" s="2">
        <f t="shared" si="228"/>
        <v>2.6679863535775655E-2</v>
      </c>
      <c r="H1628" s="2">
        <f t="shared" si="229"/>
        <v>1.7048255644828383</v>
      </c>
      <c r="I1628" s="2">
        <f t="shared" si="230"/>
        <v>63.029039168697757</v>
      </c>
    </row>
    <row r="1629" spans="1:9" ht="13.5" x14ac:dyDescent="0.25">
      <c r="A1629" s="3">
        <v>44384</v>
      </c>
      <c r="B1629" s="2">
        <v>4.8117999999999999</v>
      </c>
      <c r="C1629" s="2">
        <f t="shared" si="225"/>
        <v>-3.3199999999999896E-2</v>
      </c>
      <c r="D1629" s="2">
        <f t="shared" si="226"/>
        <v>0</v>
      </c>
      <c r="E1629" s="2">
        <f t="shared" si="227"/>
        <v>3.3199999999999896E-2</v>
      </c>
      <c r="F1629" s="2">
        <f t="shared" ref="F1629:G1644" si="231">((F1628*13)+D1629)/14</f>
        <v>4.2235619597510696E-2</v>
      </c>
      <c r="G1629" s="2">
        <f t="shared" si="231"/>
        <v>2.714558756893453E-2</v>
      </c>
      <c r="H1629" s="2">
        <f t="shared" si="229"/>
        <v>1.5558926285996193</v>
      </c>
      <c r="I1629" s="2">
        <f t="shared" si="230"/>
        <v>60.874725768589791</v>
      </c>
    </row>
    <row r="1630" spans="1:9" ht="13.5" x14ac:dyDescent="0.25">
      <c r="A1630" s="3">
        <v>44385</v>
      </c>
      <c r="B1630" s="2">
        <v>4.8316999999999997</v>
      </c>
      <c r="C1630" s="2">
        <f t="shared" si="225"/>
        <v>1.9899999999999807E-2</v>
      </c>
      <c r="D1630" s="2">
        <f t="shared" si="226"/>
        <v>1.9899999999999807E-2</v>
      </c>
      <c r="E1630" s="2">
        <f t="shared" si="227"/>
        <v>0</v>
      </c>
      <c r="F1630" s="2">
        <f t="shared" si="231"/>
        <v>4.0640218197688489E-2</v>
      </c>
      <c r="G1630" s="2">
        <f t="shared" si="231"/>
        <v>2.5206617028296349E-2</v>
      </c>
      <c r="H1630" s="2">
        <f t="shared" si="229"/>
        <v>1.6122837170916966</v>
      </c>
      <c r="I1630" s="2">
        <f t="shared" si="230"/>
        <v>61.71931886811597</v>
      </c>
    </row>
    <row r="1631" spans="1:9" ht="13.5" x14ac:dyDescent="0.25">
      <c r="A1631" s="3">
        <v>44386</v>
      </c>
      <c r="B1631" s="2">
        <v>4.7984999999999998</v>
      </c>
      <c r="C1631" s="2">
        <f t="shared" si="225"/>
        <v>-3.3199999999999896E-2</v>
      </c>
      <c r="D1631" s="2">
        <f t="shared" si="226"/>
        <v>0</v>
      </c>
      <c r="E1631" s="2">
        <f t="shared" si="227"/>
        <v>3.3199999999999896E-2</v>
      </c>
      <c r="F1631" s="2">
        <f t="shared" si="231"/>
        <v>3.7737345469282167E-2</v>
      </c>
      <c r="G1631" s="2">
        <f t="shared" si="231"/>
        <v>2.57775729548466E-2</v>
      </c>
      <c r="H1631" s="2">
        <f t="shared" si="229"/>
        <v>1.4639603788682882</v>
      </c>
      <c r="I1631" s="2">
        <f t="shared" si="230"/>
        <v>59.414931807494966</v>
      </c>
    </row>
    <row r="1632" spans="1:9" ht="13.5" x14ac:dyDescent="0.25">
      <c r="A1632" s="3">
        <v>44389</v>
      </c>
      <c r="B1632" s="2">
        <v>4.7786</v>
      </c>
      <c r="C1632" s="2">
        <f t="shared" si="225"/>
        <v>-1.9899999999999807E-2</v>
      </c>
      <c r="D1632" s="2">
        <f t="shared" si="226"/>
        <v>0</v>
      </c>
      <c r="E1632" s="2">
        <f t="shared" si="227"/>
        <v>1.9899999999999807E-2</v>
      </c>
      <c r="F1632" s="2">
        <f t="shared" si="231"/>
        <v>3.5041820792904868E-2</v>
      </c>
      <c r="G1632" s="2">
        <f t="shared" si="231"/>
        <v>2.5357746315214685E-2</v>
      </c>
      <c r="H1632" s="2">
        <f t="shared" si="229"/>
        <v>1.3818980739577682</v>
      </c>
      <c r="I1632" s="2">
        <f t="shared" si="230"/>
        <v>58.016675401294684</v>
      </c>
    </row>
    <row r="1633" spans="1:9" ht="13.5" x14ac:dyDescent="0.25">
      <c r="A1633" s="3">
        <v>44390</v>
      </c>
      <c r="B1633" s="2">
        <v>4.8250999999999999</v>
      </c>
      <c r="C1633" s="2">
        <f t="shared" si="225"/>
        <v>4.6499999999999986E-2</v>
      </c>
      <c r="D1633" s="2">
        <f t="shared" si="226"/>
        <v>4.6499999999999986E-2</v>
      </c>
      <c r="E1633" s="2">
        <f t="shared" si="227"/>
        <v>0</v>
      </c>
      <c r="F1633" s="2">
        <f t="shared" si="231"/>
        <v>3.5860262164840236E-2</v>
      </c>
      <c r="G1633" s="2">
        <f t="shared" si="231"/>
        <v>2.3546478721270778E-2</v>
      </c>
      <c r="H1633" s="2">
        <f t="shared" si="229"/>
        <v>1.5229564721473945</v>
      </c>
      <c r="I1633" s="2">
        <f t="shared" si="230"/>
        <v>60.363961446038829</v>
      </c>
    </row>
    <row r="1634" spans="1:9" ht="13.5" x14ac:dyDescent="0.25">
      <c r="A1634" s="3">
        <v>44391</v>
      </c>
      <c r="B1634" s="2">
        <v>4.7786</v>
      </c>
      <c r="C1634" s="2">
        <f t="shared" si="225"/>
        <v>-4.6499999999999986E-2</v>
      </c>
      <c r="D1634" s="2">
        <f t="shared" si="226"/>
        <v>0</v>
      </c>
      <c r="E1634" s="2">
        <f t="shared" si="227"/>
        <v>4.6499999999999986E-2</v>
      </c>
      <c r="F1634" s="2">
        <f t="shared" si="231"/>
        <v>3.3298814867351652E-2</v>
      </c>
      <c r="G1634" s="2">
        <f t="shared" si="231"/>
        <v>2.518601595546572E-2</v>
      </c>
      <c r="H1634" s="2">
        <f t="shared" si="229"/>
        <v>1.3221152137055381</v>
      </c>
      <c r="I1634" s="2">
        <f t="shared" si="230"/>
        <v>56.935814635819028</v>
      </c>
    </row>
    <row r="1635" spans="1:9" ht="13.5" x14ac:dyDescent="0.25">
      <c r="A1635" s="3">
        <v>44392</v>
      </c>
      <c r="B1635" s="2">
        <v>4.8117999999999999</v>
      </c>
      <c r="C1635" s="2">
        <f t="shared" si="225"/>
        <v>3.3199999999999896E-2</v>
      </c>
      <c r="D1635" s="2">
        <f t="shared" si="226"/>
        <v>3.3199999999999896E-2</v>
      </c>
      <c r="E1635" s="2">
        <f t="shared" si="227"/>
        <v>0</v>
      </c>
      <c r="F1635" s="2">
        <f t="shared" si="231"/>
        <v>3.3291756662540813E-2</v>
      </c>
      <c r="G1635" s="2">
        <f t="shared" si="231"/>
        <v>2.3387014815789597E-2</v>
      </c>
      <c r="H1635" s="2">
        <f t="shared" si="229"/>
        <v>1.423514583830686</v>
      </c>
      <c r="I1635" s="2">
        <f t="shared" si="230"/>
        <v>58.737611621079353</v>
      </c>
    </row>
    <row r="1636" spans="1:9" ht="13.5" x14ac:dyDescent="0.25">
      <c r="A1636" s="3">
        <v>44393</v>
      </c>
      <c r="B1636" s="2">
        <v>4.8117999999999999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3.0913774043787898E-2</v>
      </c>
      <c r="G1636" s="2">
        <f t="shared" si="231"/>
        <v>2.1716513757518909E-2</v>
      </c>
      <c r="H1636" s="2">
        <f t="shared" si="229"/>
        <v>1.4235145838306862</v>
      </c>
      <c r="I1636" s="2">
        <f t="shared" si="230"/>
        <v>58.737611621079353</v>
      </c>
    </row>
    <row r="1637" spans="1:9" ht="13.5" x14ac:dyDescent="0.25">
      <c r="A1637" s="3">
        <v>44396</v>
      </c>
      <c r="B1637" s="2">
        <v>4.7786</v>
      </c>
      <c r="C1637" s="2">
        <f t="shared" si="225"/>
        <v>-3.3199999999999896E-2</v>
      </c>
      <c r="D1637" s="2">
        <f t="shared" si="226"/>
        <v>0</v>
      </c>
      <c r="E1637" s="2">
        <f t="shared" si="227"/>
        <v>3.3199999999999896E-2</v>
      </c>
      <c r="F1637" s="2">
        <f t="shared" si="231"/>
        <v>2.8705647326374477E-2</v>
      </c>
      <c r="G1637" s="2">
        <f t="shared" si="231"/>
        <v>2.253676277483898E-2</v>
      </c>
      <c r="H1637" s="2">
        <f t="shared" si="229"/>
        <v>1.2737254064910648</v>
      </c>
      <c r="I1637" s="2">
        <f t="shared" si="230"/>
        <v>56.019315386757548</v>
      </c>
    </row>
    <row r="1638" spans="1:9" ht="13.5" x14ac:dyDescent="0.25">
      <c r="A1638" s="3">
        <v>44399</v>
      </c>
      <c r="B1638" s="2">
        <v>4.7786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2.6655243945919154E-2</v>
      </c>
      <c r="G1638" s="2">
        <f t="shared" si="231"/>
        <v>2.0926994005207623E-2</v>
      </c>
      <c r="H1638" s="2">
        <f t="shared" si="229"/>
        <v>1.2737254064910648</v>
      </c>
      <c r="I1638" s="2">
        <f t="shared" si="230"/>
        <v>56.019315386757548</v>
      </c>
    </row>
    <row r="1639" spans="1:9" ht="13.5" x14ac:dyDescent="0.25">
      <c r="A1639" s="3">
        <v>44400</v>
      </c>
      <c r="B1639" s="2">
        <v>4.7720000000000002</v>
      </c>
      <c r="C1639" s="2">
        <f t="shared" si="225"/>
        <v>-6.5999999999997172E-3</v>
      </c>
      <c r="D1639" s="2">
        <f t="shared" si="226"/>
        <v>0</v>
      </c>
      <c r="E1639" s="2">
        <f t="shared" si="227"/>
        <v>6.5999999999997172E-3</v>
      </c>
      <c r="F1639" s="2">
        <f t="shared" si="231"/>
        <v>2.4751297949782071E-2</v>
      </c>
      <c r="G1639" s="2">
        <f t="shared" si="231"/>
        <v>1.9903637290549916E-2</v>
      </c>
      <c r="H1639" s="2">
        <f t="shared" si="229"/>
        <v>1.2435565212763289</v>
      </c>
      <c r="I1639" s="2">
        <f t="shared" si="230"/>
        <v>55.42791142025191</v>
      </c>
    </row>
    <row r="1640" spans="1:9" ht="13.5" x14ac:dyDescent="0.25">
      <c r="A1640" s="3">
        <v>44403</v>
      </c>
      <c r="B1640" s="2">
        <v>4.7255000000000003</v>
      </c>
      <c r="C1640" s="2">
        <f t="shared" si="225"/>
        <v>-4.6499999999999986E-2</v>
      </c>
      <c r="D1640" s="2">
        <f t="shared" si="226"/>
        <v>0</v>
      </c>
      <c r="E1640" s="2">
        <f t="shared" si="227"/>
        <v>4.6499999999999986E-2</v>
      </c>
      <c r="F1640" s="2">
        <f t="shared" si="231"/>
        <v>2.2983348096226208E-2</v>
      </c>
      <c r="G1640" s="2">
        <f t="shared" si="231"/>
        <v>2.1803377484082065E-2</v>
      </c>
      <c r="H1640" s="2">
        <f t="shared" si="229"/>
        <v>1.0541187076637828</v>
      </c>
      <c r="I1640" s="2">
        <f t="shared" si="230"/>
        <v>51.317321814505391</v>
      </c>
    </row>
    <row r="1641" spans="1:9" ht="13.5" x14ac:dyDescent="0.25">
      <c r="A1641" s="3">
        <v>44404</v>
      </c>
      <c r="B1641" s="2">
        <v>4.7521000000000004</v>
      </c>
      <c r="C1641" s="2">
        <f t="shared" si="225"/>
        <v>2.6600000000000179E-2</v>
      </c>
      <c r="D1641" s="2">
        <f t="shared" si="226"/>
        <v>2.6600000000000179E-2</v>
      </c>
      <c r="E1641" s="2">
        <f t="shared" si="227"/>
        <v>0</v>
      </c>
      <c r="F1641" s="2">
        <f t="shared" si="231"/>
        <v>2.3241680375067207E-2</v>
      </c>
      <c r="G1641" s="2">
        <f t="shared" si="231"/>
        <v>2.0245993378076203E-2</v>
      </c>
      <c r="H1641" s="2">
        <f t="shared" si="229"/>
        <v>1.147964436273843</v>
      </c>
      <c r="I1641" s="2">
        <f t="shared" si="230"/>
        <v>53.444294369475749</v>
      </c>
    </row>
    <row r="1642" spans="1:9" ht="13.5" x14ac:dyDescent="0.25">
      <c r="A1642" s="3">
        <v>44405</v>
      </c>
      <c r="B1642" s="2">
        <v>4.7122000000000002</v>
      </c>
      <c r="C1642" s="2">
        <f t="shared" si="225"/>
        <v>-3.9900000000000269E-2</v>
      </c>
      <c r="D1642" s="2">
        <f t="shared" si="226"/>
        <v>0</v>
      </c>
      <c r="E1642" s="2">
        <f t="shared" si="227"/>
        <v>3.9900000000000269E-2</v>
      </c>
      <c r="F1642" s="2">
        <f t="shared" si="231"/>
        <v>2.1581560348276692E-2</v>
      </c>
      <c r="G1642" s="2">
        <f t="shared" si="231"/>
        <v>2.1649850993927921E-2</v>
      </c>
      <c r="H1642" s="2">
        <f t="shared" si="229"/>
        <v>0.99684567595082374</v>
      </c>
      <c r="I1642" s="2">
        <f t="shared" si="230"/>
        <v>49.92101733030335</v>
      </c>
    </row>
    <row r="1643" spans="1:9" ht="13.5" x14ac:dyDescent="0.25">
      <c r="A1643" s="3">
        <v>44406</v>
      </c>
      <c r="B1643" s="2">
        <v>4.7122000000000002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2.0040020323399788E-2</v>
      </c>
      <c r="G1643" s="2">
        <f t="shared" si="231"/>
        <v>2.010343306579021E-2</v>
      </c>
      <c r="H1643" s="2">
        <f t="shared" si="229"/>
        <v>0.99684567595082396</v>
      </c>
      <c r="I1643" s="2">
        <f t="shared" si="230"/>
        <v>49.92101733030335</v>
      </c>
    </row>
    <row r="1644" spans="1:9" ht="13.5" x14ac:dyDescent="0.25">
      <c r="A1644" s="3">
        <v>44407</v>
      </c>
      <c r="B1644" s="2">
        <v>4.7122000000000002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1.8608590300299804E-2</v>
      </c>
      <c r="G1644" s="2">
        <f t="shared" si="231"/>
        <v>1.866747356109091E-2</v>
      </c>
      <c r="H1644" s="2">
        <f t="shared" si="229"/>
        <v>0.99684567595082396</v>
      </c>
      <c r="I1644" s="2">
        <f t="shared" si="230"/>
        <v>49.92101733030335</v>
      </c>
    </row>
    <row r="1645" spans="1:9" ht="13.5" x14ac:dyDescent="0.25">
      <c r="A1645" s="3">
        <v>44410</v>
      </c>
      <c r="B1645" s="2">
        <v>4.7122000000000002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1.7279405278849819E-2</v>
      </c>
      <c r="G1645" s="2">
        <f t="shared" si="232"/>
        <v>1.7334082592441558E-2</v>
      </c>
      <c r="H1645" s="2">
        <f t="shared" si="229"/>
        <v>0.99684567595082418</v>
      </c>
      <c r="I1645" s="2">
        <f t="shared" si="230"/>
        <v>49.921017330303357</v>
      </c>
    </row>
    <row r="1646" spans="1:9" ht="13.5" x14ac:dyDescent="0.25">
      <c r="A1646" s="3">
        <v>44411</v>
      </c>
      <c r="B1646" s="2">
        <v>4.7055999999999996</v>
      </c>
      <c r="C1646" s="2">
        <f t="shared" si="225"/>
        <v>-6.6000000000006054E-3</v>
      </c>
      <c r="D1646" s="2">
        <f t="shared" si="226"/>
        <v>0</v>
      </c>
      <c r="E1646" s="2">
        <f t="shared" si="227"/>
        <v>6.6000000000006054E-3</v>
      </c>
      <c r="F1646" s="2">
        <f t="shared" si="232"/>
        <v>1.6045162044646261E-2</v>
      </c>
      <c r="G1646" s="2">
        <f t="shared" si="232"/>
        <v>1.6567362407267205E-2</v>
      </c>
      <c r="H1646" s="2">
        <f t="shared" si="229"/>
        <v>0.96848017507048179</v>
      </c>
      <c r="I1646" s="2">
        <f t="shared" si="230"/>
        <v>49.199386782536692</v>
      </c>
    </row>
    <row r="1647" spans="1:9" ht="13.5" x14ac:dyDescent="0.25">
      <c r="A1647" s="3">
        <v>44412</v>
      </c>
      <c r="B1647" s="2">
        <v>4.6459000000000001</v>
      </c>
      <c r="C1647" s="2">
        <f t="shared" si="225"/>
        <v>-5.969999999999942E-2</v>
      </c>
      <c r="D1647" s="2">
        <f t="shared" si="226"/>
        <v>0</v>
      </c>
      <c r="E1647" s="2">
        <f t="shared" si="227"/>
        <v>5.969999999999942E-2</v>
      </c>
      <c r="F1647" s="2">
        <f t="shared" si="232"/>
        <v>1.4899079041457241E-2</v>
      </c>
      <c r="G1647" s="2">
        <f t="shared" si="232"/>
        <v>1.9648265092462362E-2</v>
      </c>
      <c r="H1647" s="2">
        <f t="shared" si="229"/>
        <v>0.75828980173791294</v>
      </c>
      <c r="I1647" s="2">
        <f t="shared" si="230"/>
        <v>43.126554052034592</v>
      </c>
    </row>
    <row r="1648" spans="1:9" ht="13.5" x14ac:dyDescent="0.25">
      <c r="A1648" s="3">
        <v>44413</v>
      </c>
      <c r="B1648" s="2">
        <v>4.7122000000000002</v>
      </c>
      <c r="C1648" s="2">
        <f t="shared" si="225"/>
        <v>6.6300000000000026E-2</v>
      </c>
      <c r="D1648" s="2">
        <f t="shared" si="226"/>
        <v>6.6300000000000026E-2</v>
      </c>
      <c r="E1648" s="2">
        <f t="shared" si="227"/>
        <v>0</v>
      </c>
      <c r="F1648" s="2">
        <f t="shared" si="232"/>
        <v>1.8570573395638865E-2</v>
      </c>
      <c r="G1648" s="2">
        <f t="shared" si="232"/>
        <v>1.8244817585857907E-2</v>
      </c>
      <c r="H1648" s="2">
        <f t="shared" si="229"/>
        <v>1.0178547035753025</v>
      </c>
      <c r="I1648" s="2">
        <f t="shared" si="230"/>
        <v>50.442417968540234</v>
      </c>
    </row>
    <row r="1649" spans="1:9" ht="13.5" x14ac:dyDescent="0.25">
      <c r="A1649" s="3">
        <v>44414</v>
      </c>
      <c r="B1649" s="2">
        <v>4.6459000000000001</v>
      </c>
      <c r="C1649" s="2">
        <f t="shared" si="225"/>
        <v>-6.6300000000000026E-2</v>
      </c>
      <c r="D1649" s="2">
        <f t="shared" si="226"/>
        <v>0</v>
      </c>
      <c r="E1649" s="2">
        <f t="shared" si="227"/>
        <v>6.6300000000000026E-2</v>
      </c>
      <c r="F1649" s="2">
        <f t="shared" si="232"/>
        <v>1.7244103867378947E-2</v>
      </c>
      <c r="G1649" s="2">
        <f t="shared" si="232"/>
        <v>2.1677330615439489E-2</v>
      </c>
      <c r="H1649" s="2">
        <f t="shared" si="229"/>
        <v>0.79549019080315109</v>
      </c>
      <c r="I1649" s="2">
        <f t="shared" si="230"/>
        <v>44.304903188990174</v>
      </c>
    </row>
    <row r="1650" spans="1:9" ht="13.5" x14ac:dyDescent="0.25">
      <c r="A1650" s="3">
        <v>44417</v>
      </c>
      <c r="B1650" s="2">
        <v>4.6459000000000001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1.6012382162566164E-2</v>
      </c>
      <c r="G1650" s="2">
        <f t="shared" si="232"/>
        <v>2.0128949857193813E-2</v>
      </c>
      <c r="H1650" s="2">
        <f t="shared" si="229"/>
        <v>0.79549019080315098</v>
      </c>
      <c r="I1650" s="2">
        <f t="shared" si="230"/>
        <v>44.304903188990174</v>
      </c>
    </row>
    <row r="1651" spans="1:9" ht="13.5" x14ac:dyDescent="0.25">
      <c r="A1651" s="3">
        <v>44419</v>
      </c>
      <c r="B1651" s="2">
        <v>4.6459000000000001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1.4868640579525723E-2</v>
      </c>
      <c r="G1651" s="2">
        <f t="shared" si="232"/>
        <v>1.8691167724537112E-2</v>
      </c>
      <c r="H1651" s="2">
        <f t="shared" si="229"/>
        <v>0.79549019080315087</v>
      </c>
      <c r="I1651" s="2">
        <f t="shared" si="230"/>
        <v>44.304903188990167</v>
      </c>
    </row>
    <row r="1652" spans="1:9" ht="13.5" x14ac:dyDescent="0.25">
      <c r="A1652" s="3">
        <v>44420</v>
      </c>
      <c r="B1652" s="2">
        <v>4.6127000000000002</v>
      </c>
      <c r="C1652" s="2">
        <f t="shared" si="225"/>
        <v>-3.3199999999999896E-2</v>
      </c>
      <c r="D1652" s="2">
        <f t="shared" si="226"/>
        <v>0</v>
      </c>
      <c r="E1652" s="2">
        <f t="shared" si="227"/>
        <v>3.3199999999999896E-2</v>
      </c>
      <c r="F1652" s="2">
        <f t="shared" si="232"/>
        <v>1.3806594823845315E-2</v>
      </c>
      <c r="G1652" s="2">
        <f t="shared" si="232"/>
        <v>1.9727512887070166E-2</v>
      </c>
      <c r="H1652" s="2">
        <f t="shared" si="229"/>
        <v>0.6998649501780051</v>
      </c>
      <c r="I1652" s="2">
        <f t="shared" si="230"/>
        <v>41.171797212756054</v>
      </c>
    </row>
    <row r="1653" spans="1:9" ht="13.5" x14ac:dyDescent="0.25">
      <c r="A1653" s="3">
        <v>44424</v>
      </c>
      <c r="B1653" s="2">
        <v>4.6459000000000001</v>
      </c>
      <c r="C1653" s="2">
        <f t="shared" si="225"/>
        <v>3.3199999999999896E-2</v>
      </c>
      <c r="D1653" s="2">
        <f t="shared" si="226"/>
        <v>3.3199999999999896E-2</v>
      </c>
      <c r="E1653" s="2">
        <f t="shared" si="227"/>
        <v>0</v>
      </c>
      <c r="F1653" s="2">
        <f t="shared" si="232"/>
        <v>1.51918380507135E-2</v>
      </c>
      <c r="G1653" s="2">
        <f t="shared" si="232"/>
        <v>1.8318404823708011E-2</v>
      </c>
      <c r="H1653" s="2">
        <f t="shared" si="229"/>
        <v>0.82932101331508667</v>
      </c>
      <c r="I1653" s="2">
        <f t="shared" si="230"/>
        <v>45.33490881472985</v>
      </c>
    </row>
    <row r="1654" spans="1:9" ht="13.5" x14ac:dyDescent="0.25">
      <c r="A1654" s="3">
        <v>44425</v>
      </c>
      <c r="B1654" s="2">
        <v>4.6459000000000001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1.4106706761376821E-2</v>
      </c>
      <c r="G1654" s="2">
        <f t="shared" si="232"/>
        <v>1.7009947336300298E-2</v>
      </c>
      <c r="H1654" s="2">
        <f t="shared" si="229"/>
        <v>0.82932101331508656</v>
      </c>
      <c r="I1654" s="2">
        <f t="shared" si="230"/>
        <v>45.33490881472985</v>
      </c>
    </row>
    <row r="1655" spans="1:9" ht="13.5" x14ac:dyDescent="0.25">
      <c r="A1655" s="3">
        <v>44426</v>
      </c>
      <c r="B1655" s="2">
        <v>4.7055999999999996</v>
      </c>
      <c r="C1655" s="2">
        <f t="shared" si="225"/>
        <v>5.969999999999942E-2</v>
      </c>
      <c r="D1655" s="2">
        <f t="shared" si="226"/>
        <v>5.969999999999942E-2</v>
      </c>
      <c r="E1655" s="2">
        <f t="shared" si="227"/>
        <v>0</v>
      </c>
      <c r="F1655" s="2">
        <f t="shared" si="232"/>
        <v>1.7363370564135578E-2</v>
      </c>
      <c r="G1655" s="2">
        <f t="shared" si="232"/>
        <v>1.5794951097993132E-2</v>
      </c>
      <c r="H1655" s="2">
        <f t="shared" si="229"/>
        <v>1.0992987858216114</v>
      </c>
      <c r="I1655" s="2">
        <f t="shared" si="230"/>
        <v>52.365046521540009</v>
      </c>
    </row>
    <row r="1656" spans="1:9" ht="13.5" x14ac:dyDescent="0.25">
      <c r="A1656" s="3">
        <v>44427</v>
      </c>
      <c r="B1656" s="2">
        <v>4.8383000000000003</v>
      </c>
      <c r="C1656" s="2">
        <f t="shared" si="225"/>
        <v>0.13270000000000071</v>
      </c>
      <c r="D1656" s="2">
        <f t="shared" si="226"/>
        <v>0.13270000000000071</v>
      </c>
      <c r="E1656" s="2">
        <f t="shared" si="227"/>
        <v>0</v>
      </c>
      <c r="F1656" s="2">
        <f t="shared" si="232"/>
        <v>2.5601701238125944E-2</v>
      </c>
      <c r="G1656" s="2">
        <f t="shared" si="232"/>
        <v>1.4666740305279338E-2</v>
      </c>
      <c r="H1656" s="2">
        <f t="shared" si="229"/>
        <v>1.7455617748212624</v>
      </c>
      <c r="I1656" s="2">
        <f t="shared" si="230"/>
        <v>63.577581492767521</v>
      </c>
    </row>
    <row r="1657" spans="1:9" ht="13.5" x14ac:dyDescent="0.25">
      <c r="A1657" s="3">
        <v>44428</v>
      </c>
      <c r="B1657" s="2">
        <v>4.8383000000000003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2.3773008292545521E-2</v>
      </c>
      <c r="G1657" s="2">
        <f t="shared" si="232"/>
        <v>1.3619115997759385E-2</v>
      </c>
      <c r="H1657" s="2">
        <f t="shared" si="229"/>
        <v>1.7455617748212624</v>
      </c>
      <c r="I1657" s="2">
        <f t="shared" si="230"/>
        <v>63.577581492767521</v>
      </c>
    </row>
    <row r="1658" spans="1:9" ht="13.5" x14ac:dyDescent="0.25">
      <c r="A1658" s="3">
        <v>44431</v>
      </c>
      <c r="B1658" s="2">
        <v>4.7720000000000002</v>
      </c>
      <c r="C1658" s="2">
        <f t="shared" si="225"/>
        <v>-6.6300000000000026E-2</v>
      </c>
      <c r="D1658" s="2">
        <f t="shared" si="226"/>
        <v>0</v>
      </c>
      <c r="E1658" s="2">
        <f t="shared" si="227"/>
        <v>6.6300000000000026E-2</v>
      </c>
      <c r="F1658" s="2">
        <f t="shared" si="232"/>
        <v>2.2074936271649411E-2</v>
      </c>
      <c r="G1658" s="2">
        <f t="shared" si="232"/>
        <v>1.7382036283633717E-2</v>
      </c>
      <c r="H1658" s="2">
        <f t="shared" si="229"/>
        <v>1.2699856283486393</v>
      </c>
      <c r="I1658" s="2">
        <f t="shared" si="230"/>
        <v>55.946857657972203</v>
      </c>
    </row>
    <row r="1659" spans="1:9" ht="13.5" x14ac:dyDescent="0.25">
      <c r="A1659" s="3">
        <v>44432</v>
      </c>
      <c r="B1659" s="2">
        <v>4.7652999999999999</v>
      </c>
      <c r="C1659" s="2">
        <f t="shared" si="225"/>
        <v>-6.7000000000003723E-3</v>
      </c>
      <c r="D1659" s="2">
        <f t="shared" si="226"/>
        <v>0</v>
      </c>
      <c r="E1659" s="2">
        <f t="shared" si="227"/>
        <v>6.7000000000003723E-3</v>
      </c>
      <c r="F1659" s="2">
        <f t="shared" si="232"/>
        <v>2.0498155109388738E-2</v>
      </c>
      <c r="G1659" s="2">
        <f t="shared" si="232"/>
        <v>1.6619033691945621E-2</v>
      </c>
      <c r="H1659" s="2">
        <f t="shared" si="229"/>
        <v>1.2334143783175027</v>
      </c>
      <c r="I1659" s="2">
        <f t="shared" si="230"/>
        <v>55.225505409644143</v>
      </c>
    </row>
    <row r="1660" spans="1:9" ht="13.5" x14ac:dyDescent="0.25">
      <c r="A1660" s="3">
        <v>44433</v>
      </c>
      <c r="B1660" s="2">
        <v>4.6989999999999998</v>
      </c>
      <c r="C1660" s="2">
        <f t="shared" si="225"/>
        <v>-6.6300000000000026E-2</v>
      </c>
      <c r="D1660" s="2">
        <f t="shared" si="226"/>
        <v>0</v>
      </c>
      <c r="E1660" s="2">
        <f t="shared" si="227"/>
        <v>6.6300000000000026E-2</v>
      </c>
      <c r="F1660" s="2">
        <f t="shared" si="232"/>
        <v>1.9034001173003828E-2</v>
      </c>
      <c r="G1660" s="2">
        <f t="shared" si="232"/>
        <v>2.0167674142520936E-2</v>
      </c>
      <c r="H1660" s="2">
        <f t="shared" si="229"/>
        <v>0.94378761965779168</v>
      </c>
      <c r="I1660" s="2">
        <f t="shared" si="230"/>
        <v>48.554050355766115</v>
      </c>
    </row>
    <row r="1661" spans="1:9" ht="13.5" x14ac:dyDescent="0.25">
      <c r="A1661" s="3">
        <v>44434</v>
      </c>
      <c r="B1661" s="2">
        <v>4.6657999999999999</v>
      </c>
      <c r="C1661" s="2">
        <f t="shared" si="225"/>
        <v>-3.3199999999999896E-2</v>
      </c>
      <c r="D1661" s="2">
        <f t="shared" si="226"/>
        <v>0</v>
      </c>
      <c r="E1661" s="2">
        <f t="shared" si="227"/>
        <v>3.3199999999999896E-2</v>
      </c>
      <c r="F1661" s="2">
        <f t="shared" ref="F1661:G1676" si="233">((F1660*13)+D1661)/14</f>
        <v>1.7674429660646411E-2</v>
      </c>
      <c r="G1661" s="2">
        <f t="shared" si="233"/>
        <v>2.1098554560912291E-2</v>
      </c>
      <c r="H1661" s="2">
        <f t="shared" si="229"/>
        <v>0.83770808135788133</v>
      </c>
      <c r="I1661" s="2">
        <f t="shared" si="230"/>
        <v>45.584393400441456</v>
      </c>
    </row>
    <row r="1662" spans="1:9" ht="13.5" x14ac:dyDescent="0.25">
      <c r="A1662" s="3">
        <v>44435</v>
      </c>
      <c r="B1662" s="2">
        <v>4.6856999999999998</v>
      </c>
      <c r="C1662" s="2">
        <f t="shared" si="225"/>
        <v>1.9899999999999807E-2</v>
      </c>
      <c r="D1662" s="2">
        <f t="shared" si="226"/>
        <v>1.9899999999999807E-2</v>
      </c>
      <c r="E1662" s="2">
        <f t="shared" si="227"/>
        <v>0</v>
      </c>
      <c r="F1662" s="2">
        <f t="shared" si="233"/>
        <v>1.7833398970600225E-2</v>
      </c>
      <c r="G1662" s="2">
        <f t="shared" si="233"/>
        <v>1.9591514949418555E-2</v>
      </c>
      <c r="H1662" s="2">
        <f t="shared" si="229"/>
        <v>0.9102613563393418</v>
      </c>
      <c r="I1662" s="2">
        <f t="shared" si="230"/>
        <v>47.651142254360799</v>
      </c>
    </row>
    <row r="1663" spans="1:9" ht="13.5" x14ac:dyDescent="0.25">
      <c r="A1663" s="3">
        <v>44438</v>
      </c>
      <c r="B1663" s="2">
        <v>4.6791</v>
      </c>
      <c r="C1663" s="2">
        <f t="shared" si="225"/>
        <v>-6.5999999999997172E-3</v>
      </c>
      <c r="D1663" s="2">
        <f t="shared" si="226"/>
        <v>0</v>
      </c>
      <c r="E1663" s="2">
        <f t="shared" si="227"/>
        <v>6.5999999999997172E-3</v>
      </c>
      <c r="F1663" s="2">
        <f t="shared" si="233"/>
        <v>1.6559584758414493E-2</v>
      </c>
      <c r="G1663" s="2">
        <f t="shared" si="233"/>
        <v>1.8663549595888639E-2</v>
      </c>
      <c r="H1663" s="2">
        <f t="shared" si="229"/>
        <v>0.88726877346324173</v>
      </c>
      <c r="I1663" s="2">
        <f t="shared" si="230"/>
        <v>47.013376469693547</v>
      </c>
    </row>
    <row r="1664" spans="1:9" ht="13.5" x14ac:dyDescent="0.25">
      <c r="A1664" s="3">
        <v>44439</v>
      </c>
      <c r="B1664" s="2">
        <v>4.6791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1.5376757275670601E-2</v>
      </c>
      <c r="G1664" s="2">
        <f t="shared" si="233"/>
        <v>1.7330438910468021E-2</v>
      </c>
      <c r="H1664" s="2">
        <f t="shared" si="229"/>
        <v>0.88726877346324173</v>
      </c>
      <c r="I1664" s="2">
        <f t="shared" si="230"/>
        <v>47.013376469693547</v>
      </c>
    </row>
    <row r="1665" spans="1:9" ht="13.5" x14ac:dyDescent="0.25">
      <c r="A1665" s="3">
        <v>44440</v>
      </c>
      <c r="B1665" s="2">
        <v>4.6459000000000001</v>
      </c>
      <c r="C1665" s="2">
        <f t="shared" si="225"/>
        <v>-3.3199999999999896E-2</v>
      </c>
      <c r="D1665" s="2">
        <f t="shared" si="226"/>
        <v>0</v>
      </c>
      <c r="E1665" s="2">
        <f t="shared" si="227"/>
        <v>3.3199999999999896E-2</v>
      </c>
      <c r="F1665" s="2">
        <f t="shared" si="233"/>
        <v>1.4278417470265559E-2</v>
      </c>
      <c r="G1665" s="2">
        <f t="shared" si="233"/>
        <v>1.8463978988291725E-2</v>
      </c>
      <c r="H1665" s="2">
        <f t="shared" si="229"/>
        <v>0.77331205149874294</v>
      </c>
      <c r="I1665" s="2">
        <f t="shared" si="230"/>
        <v>43.608345798200936</v>
      </c>
    </row>
    <row r="1666" spans="1:9" ht="13.5" x14ac:dyDescent="0.25">
      <c r="A1666" s="3">
        <v>44441</v>
      </c>
      <c r="B1666" s="2">
        <v>4.7720000000000002</v>
      </c>
      <c r="C1666" s="2">
        <f t="shared" si="225"/>
        <v>0.1261000000000001</v>
      </c>
      <c r="D1666" s="2">
        <f t="shared" si="226"/>
        <v>0.1261000000000001</v>
      </c>
      <c r="E1666" s="2">
        <f t="shared" si="227"/>
        <v>0</v>
      </c>
      <c r="F1666" s="2">
        <f t="shared" si="233"/>
        <v>2.2265673365246597E-2</v>
      </c>
      <c r="G1666" s="2">
        <f t="shared" si="233"/>
        <v>1.7145123346270889E-2</v>
      </c>
      <c r="H1666" s="2">
        <f t="shared" si="229"/>
        <v>1.2986592697852735</v>
      </c>
      <c r="I1666" s="2">
        <f t="shared" si="230"/>
        <v>56.496379731241603</v>
      </c>
    </row>
    <row r="1667" spans="1:9" ht="13.5" x14ac:dyDescent="0.25">
      <c r="A1667" s="3">
        <v>44442</v>
      </c>
      <c r="B1667" s="2">
        <v>4.8383000000000003</v>
      </c>
      <c r="C1667" s="2">
        <f t="shared" ref="C1667:C1730" si="234">B1667-B1666</f>
        <v>6.6300000000000026E-2</v>
      </c>
      <c r="D1667" s="2">
        <f t="shared" ref="D1667:D1730" si="235">IF(C1667&gt;0,C1667,0)</f>
        <v>6.6300000000000026E-2</v>
      </c>
      <c r="E1667" s="2">
        <f t="shared" ref="E1667:E1730" si="236">IF(C1667&lt;0,-C1667,0)</f>
        <v>0</v>
      </c>
      <c r="F1667" s="2">
        <f t="shared" si="233"/>
        <v>2.5410982410586126E-2</v>
      </c>
      <c r="G1667" s="2">
        <f t="shared" si="233"/>
        <v>1.5920471678680111E-2</v>
      </c>
      <c r="H1667" s="2">
        <f t="shared" si="229"/>
        <v>1.5961199469118259</v>
      </c>
      <c r="I1667" s="2">
        <f t="shared" si="230"/>
        <v>61.480978519904895</v>
      </c>
    </row>
    <row r="1668" spans="1:9" ht="13.5" x14ac:dyDescent="0.25">
      <c r="A1668" s="3">
        <v>44445</v>
      </c>
      <c r="B1668" s="2">
        <v>4.8449999999999998</v>
      </c>
      <c r="C1668" s="2">
        <f t="shared" si="234"/>
        <v>6.6999999999994841E-3</v>
      </c>
      <c r="D1668" s="2">
        <f t="shared" si="235"/>
        <v>6.6999999999994841E-3</v>
      </c>
      <c r="E1668" s="2">
        <f t="shared" si="236"/>
        <v>0</v>
      </c>
      <c r="F1668" s="2">
        <f t="shared" si="233"/>
        <v>2.4074483666972794E-2</v>
      </c>
      <c r="G1668" s="2">
        <f t="shared" si="233"/>
        <v>1.478329513020296E-2</v>
      </c>
      <c r="H1668" s="2">
        <f t="shared" si="229"/>
        <v>1.628492393268095</v>
      </c>
      <c r="I1668" s="2">
        <f t="shared" si="230"/>
        <v>61.955377821859869</v>
      </c>
    </row>
    <row r="1669" spans="1:9" ht="13.5" x14ac:dyDescent="0.25">
      <c r="A1669" s="3">
        <v>44446</v>
      </c>
      <c r="B1669" s="2">
        <v>4.7454000000000001</v>
      </c>
      <c r="C1669" s="2">
        <f t="shared" si="234"/>
        <v>-9.9599999999999689E-2</v>
      </c>
      <c r="D1669" s="2">
        <f t="shared" si="235"/>
        <v>0</v>
      </c>
      <c r="E1669" s="2">
        <f t="shared" si="236"/>
        <v>9.9599999999999689E-2</v>
      </c>
      <c r="F1669" s="2">
        <f t="shared" si="233"/>
        <v>2.2354877690760451E-2</v>
      </c>
      <c r="G1669" s="2">
        <f t="shared" si="233"/>
        <v>2.0841631192331296E-2</v>
      </c>
      <c r="H1669" s="2">
        <f t="shared" si="229"/>
        <v>1.0726069127922173</v>
      </c>
      <c r="I1669" s="2">
        <f t="shared" si="230"/>
        <v>51.751584257103566</v>
      </c>
    </row>
    <row r="1670" spans="1:9" ht="13.5" x14ac:dyDescent="0.25">
      <c r="A1670" s="3">
        <v>44447</v>
      </c>
      <c r="B1670" s="2">
        <v>4.7454000000000001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2.0758100712848993E-2</v>
      </c>
      <c r="G1670" s="2">
        <f t="shared" si="233"/>
        <v>1.9352943250021921E-2</v>
      </c>
      <c r="H1670" s="2">
        <f t="shared" si="229"/>
        <v>1.0726069127922173</v>
      </c>
      <c r="I1670" s="2">
        <f t="shared" si="230"/>
        <v>51.751584257103566</v>
      </c>
    </row>
    <row r="1671" spans="1:9" ht="13.5" x14ac:dyDescent="0.25">
      <c r="A1671" s="3">
        <v>44448</v>
      </c>
      <c r="B1671" s="2">
        <v>4.7255000000000003</v>
      </c>
      <c r="C1671" s="2">
        <f t="shared" si="234"/>
        <v>-1.9899999999999807E-2</v>
      </c>
      <c r="D1671" s="2">
        <f t="shared" si="235"/>
        <v>0</v>
      </c>
      <c r="E1671" s="2">
        <f t="shared" si="236"/>
        <v>1.9899999999999807E-2</v>
      </c>
      <c r="F1671" s="2">
        <f t="shared" si="233"/>
        <v>1.9275379233359782E-2</v>
      </c>
      <c r="G1671" s="2">
        <f t="shared" si="233"/>
        <v>1.9392018732163199E-2</v>
      </c>
      <c r="H1671" s="2">
        <f t="shared" si="229"/>
        <v>0.99398518017054294</v>
      </c>
      <c r="I1671" s="2">
        <f t="shared" si="230"/>
        <v>49.849175914413195</v>
      </c>
    </row>
    <row r="1672" spans="1:9" ht="13.5" x14ac:dyDescent="0.25">
      <c r="A1672" s="3">
        <v>44449</v>
      </c>
      <c r="B1672" s="2">
        <v>4.7255000000000003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1.7898566430976943E-2</v>
      </c>
      <c r="G1672" s="2">
        <f t="shared" si="233"/>
        <v>1.8006874537008687E-2</v>
      </c>
      <c r="H1672" s="2">
        <f t="shared" si="229"/>
        <v>0.99398518017054305</v>
      </c>
      <c r="I1672" s="2">
        <f t="shared" si="230"/>
        <v>49.849175914413202</v>
      </c>
    </row>
    <row r="1673" spans="1:9" ht="13.5" x14ac:dyDescent="0.25">
      <c r="A1673" s="3">
        <v>44452</v>
      </c>
      <c r="B1673" s="2">
        <v>4.7255000000000003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1.6620097400192876E-2</v>
      </c>
      <c r="G1673" s="2">
        <f t="shared" si="233"/>
        <v>1.6720669212936638E-2</v>
      </c>
      <c r="H1673" s="2">
        <f t="shared" si="229"/>
        <v>0.99398518017054305</v>
      </c>
      <c r="I1673" s="2">
        <f t="shared" si="230"/>
        <v>49.849175914413202</v>
      </c>
    </row>
    <row r="1674" spans="1:9" ht="13.5" x14ac:dyDescent="0.25">
      <c r="A1674" s="3">
        <v>44453</v>
      </c>
      <c r="B1674" s="2">
        <v>4.7188999999999997</v>
      </c>
      <c r="C1674" s="2">
        <f t="shared" si="234"/>
        <v>-6.6000000000006054E-3</v>
      </c>
      <c r="D1674" s="2">
        <f t="shared" si="235"/>
        <v>0</v>
      </c>
      <c r="E1674" s="2">
        <f t="shared" si="236"/>
        <v>6.6000000000006054E-3</v>
      </c>
      <c r="F1674" s="2">
        <f t="shared" si="233"/>
        <v>1.5432947585893383E-2</v>
      </c>
      <c r="G1674" s="2">
        <f t="shared" si="233"/>
        <v>1.5997764269155494E-2</v>
      </c>
      <c r="H1674" s="2">
        <f t="shared" si="229"/>
        <v>0.96469402387988012</v>
      </c>
      <c r="I1674" s="2">
        <f t="shared" si="230"/>
        <v>49.101489196511174</v>
      </c>
    </row>
    <row r="1675" spans="1:9" ht="13.5" x14ac:dyDescent="0.25">
      <c r="A1675" s="3">
        <v>44454</v>
      </c>
      <c r="B1675" s="2">
        <v>4.7521000000000004</v>
      </c>
      <c r="C1675" s="2">
        <f t="shared" si="234"/>
        <v>3.3200000000000784E-2</v>
      </c>
      <c r="D1675" s="2">
        <f t="shared" si="235"/>
        <v>3.3200000000000784E-2</v>
      </c>
      <c r="E1675" s="2">
        <f t="shared" si="236"/>
        <v>0</v>
      </c>
      <c r="F1675" s="2">
        <f t="shared" si="233"/>
        <v>1.6702022758329625E-2</v>
      </c>
      <c r="G1675" s="2">
        <f t="shared" si="233"/>
        <v>1.4855066821358674E-2</v>
      </c>
      <c r="H1675" s="2">
        <f t="shared" si="229"/>
        <v>1.124331715177167</v>
      </c>
      <c r="I1675" s="2">
        <f t="shared" si="230"/>
        <v>52.926372427829563</v>
      </c>
    </row>
    <row r="1676" spans="1:9" ht="13.5" x14ac:dyDescent="0.25">
      <c r="A1676" s="3">
        <v>44455</v>
      </c>
      <c r="B1676" s="2">
        <v>4.7454000000000001</v>
      </c>
      <c r="C1676" s="2">
        <f t="shared" si="234"/>
        <v>-6.7000000000003723E-3</v>
      </c>
      <c r="D1676" s="2">
        <f t="shared" si="235"/>
        <v>0</v>
      </c>
      <c r="E1676" s="2">
        <f t="shared" si="236"/>
        <v>6.7000000000003723E-3</v>
      </c>
      <c r="F1676" s="2">
        <f t="shared" si="233"/>
        <v>1.5509021132734653E-2</v>
      </c>
      <c r="G1676" s="2">
        <f t="shared" si="233"/>
        <v>1.4272562048404509E-2</v>
      </c>
      <c r="H1676" s="2">
        <f t="shared" si="229"/>
        <v>1.0866318941292228</v>
      </c>
      <c r="I1676" s="2">
        <f t="shared" si="230"/>
        <v>52.075878701292815</v>
      </c>
    </row>
    <row r="1677" spans="1:9" ht="13.5" x14ac:dyDescent="0.25">
      <c r="A1677" s="3">
        <v>44456</v>
      </c>
      <c r="B1677" s="2">
        <v>4.7454000000000001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1.4401233908967892E-2</v>
      </c>
      <c r="G1677" s="2">
        <f t="shared" si="237"/>
        <v>1.3253093330661329E-2</v>
      </c>
      <c r="H1677" s="2">
        <f t="shared" si="229"/>
        <v>1.086631894129223</v>
      </c>
      <c r="I1677" s="2">
        <f t="shared" si="230"/>
        <v>52.075878701292815</v>
      </c>
    </row>
    <row r="1678" spans="1:9" ht="13.5" x14ac:dyDescent="0.25">
      <c r="A1678" s="3">
        <v>44459</v>
      </c>
      <c r="B1678" s="2">
        <v>4.7454000000000001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1.3372574344041613E-2</v>
      </c>
      <c r="G1678" s="2">
        <f t="shared" si="237"/>
        <v>1.2306443807042664E-2</v>
      </c>
      <c r="H1678" s="2">
        <f t="shared" si="229"/>
        <v>1.0866318941292228</v>
      </c>
      <c r="I1678" s="2">
        <f t="shared" si="230"/>
        <v>52.075878701292815</v>
      </c>
    </row>
    <row r="1679" spans="1:9" ht="13.5" x14ac:dyDescent="0.25">
      <c r="A1679" s="3">
        <v>44460</v>
      </c>
      <c r="B1679" s="2">
        <v>4.7720000000000002</v>
      </c>
      <c r="C1679" s="2">
        <f t="shared" si="234"/>
        <v>2.6600000000000179E-2</v>
      </c>
      <c r="D1679" s="2">
        <f t="shared" si="235"/>
        <v>2.6600000000000179E-2</v>
      </c>
      <c r="E1679" s="2">
        <f t="shared" si="236"/>
        <v>0</v>
      </c>
      <c r="F1679" s="2">
        <f t="shared" si="237"/>
        <v>1.4317390462324367E-2</v>
      </c>
      <c r="G1679" s="2">
        <f t="shared" si="237"/>
        <v>1.1427412106539617E-2</v>
      </c>
      <c r="H1679" s="2">
        <f t="shared" si="229"/>
        <v>1.2528987603528265</v>
      </c>
      <c r="I1679" s="2">
        <f t="shared" si="230"/>
        <v>55.612741344693625</v>
      </c>
    </row>
    <row r="1680" spans="1:9" ht="13.5" x14ac:dyDescent="0.25">
      <c r="A1680" s="3">
        <v>44461</v>
      </c>
      <c r="B1680" s="2">
        <v>4.7786</v>
      </c>
      <c r="C1680" s="2">
        <f t="shared" si="234"/>
        <v>6.5999999999997172E-3</v>
      </c>
      <c r="D1680" s="2">
        <f t="shared" si="235"/>
        <v>6.5999999999997172E-3</v>
      </c>
      <c r="E1680" s="2">
        <f t="shared" si="236"/>
        <v>0</v>
      </c>
      <c r="F1680" s="2">
        <f t="shared" si="237"/>
        <v>1.3766148286444036E-2</v>
      </c>
      <c r="G1680" s="2">
        <f t="shared" si="237"/>
        <v>1.061116838464393E-2</v>
      </c>
      <c r="H1680" s="2">
        <f t="shared" si="229"/>
        <v>1.2973263440401031</v>
      </c>
      <c r="I1680" s="2">
        <f t="shared" si="230"/>
        <v>56.471138608832163</v>
      </c>
    </row>
    <row r="1681" spans="1:9" ht="13.5" x14ac:dyDescent="0.25">
      <c r="A1681" s="3">
        <v>44462</v>
      </c>
      <c r="B1681" s="2">
        <v>4.8250999999999999</v>
      </c>
      <c r="C1681" s="2">
        <f t="shared" si="234"/>
        <v>4.6499999999999986E-2</v>
      </c>
      <c r="D1681" s="2">
        <f t="shared" si="235"/>
        <v>4.6499999999999986E-2</v>
      </c>
      <c r="E1681" s="2">
        <f t="shared" si="236"/>
        <v>0</v>
      </c>
      <c r="F1681" s="2">
        <f t="shared" si="237"/>
        <v>1.6104280551698033E-2</v>
      </c>
      <c r="G1681" s="2">
        <f t="shared" si="237"/>
        <v>9.8532277857407927E-3</v>
      </c>
      <c r="H1681" s="2">
        <f t="shared" ref="H1681:H1744" si="238">F1681/G1681</f>
        <v>1.6344167517372856</v>
      </c>
      <c r="I1681" s="2">
        <f t="shared" ref="I1681:I1744" si="239">IF(G1681=0,100,100-(100/(1+H1681)))</f>
        <v>62.040933753532251</v>
      </c>
    </row>
    <row r="1682" spans="1:9" ht="13.5" x14ac:dyDescent="0.25">
      <c r="A1682" s="3">
        <v>44463</v>
      </c>
      <c r="B1682" s="2">
        <v>4.8117999999999999</v>
      </c>
      <c r="C1682" s="2">
        <f t="shared" si="234"/>
        <v>-1.330000000000009E-2</v>
      </c>
      <c r="D1682" s="2">
        <f t="shared" si="235"/>
        <v>0</v>
      </c>
      <c r="E1682" s="2">
        <f t="shared" si="236"/>
        <v>1.330000000000009E-2</v>
      </c>
      <c r="F1682" s="2">
        <f t="shared" si="237"/>
        <v>1.4953974798005318E-2</v>
      </c>
      <c r="G1682" s="2">
        <f t="shared" si="237"/>
        <v>1.0099425801045029E-2</v>
      </c>
      <c r="H1682" s="2">
        <f t="shared" si="238"/>
        <v>1.4806757426207309</v>
      </c>
      <c r="I1682" s="2">
        <f t="shared" si="239"/>
        <v>59.688403332249237</v>
      </c>
    </row>
    <row r="1683" spans="1:9" ht="13.5" x14ac:dyDescent="0.25">
      <c r="A1683" s="3">
        <v>44466</v>
      </c>
      <c r="B1683" s="2">
        <v>4.8183999999999996</v>
      </c>
      <c r="C1683" s="2">
        <f t="shared" si="234"/>
        <v>6.5999999999997172E-3</v>
      </c>
      <c r="D1683" s="2">
        <f t="shared" si="235"/>
        <v>6.5999999999997172E-3</v>
      </c>
      <c r="E1683" s="2">
        <f t="shared" si="236"/>
        <v>0</v>
      </c>
      <c r="F1683" s="2">
        <f t="shared" si="237"/>
        <v>1.435726231243349E-2</v>
      </c>
      <c r="G1683" s="2">
        <f t="shared" si="237"/>
        <v>9.3780382438275276E-3</v>
      </c>
      <c r="H1683" s="2">
        <f t="shared" si="238"/>
        <v>1.5309451656249329</v>
      </c>
      <c r="I1683" s="2">
        <f t="shared" si="239"/>
        <v>60.489068922475717</v>
      </c>
    </row>
    <row r="1684" spans="1:9" ht="13.5" x14ac:dyDescent="0.25">
      <c r="A1684" s="3">
        <v>44467</v>
      </c>
      <c r="B1684" s="2">
        <v>4.9710999999999999</v>
      </c>
      <c r="C1684" s="2">
        <f t="shared" si="234"/>
        <v>0.15270000000000028</v>
      </c>
      <c r="D1684" s="2">
        <f t="shared" si="235"/>
        <v>0.15270000000000028</v>
      </c>
      <c r="E1684" s="2">
        <f t="shared" si="236"/>
        <v>0</v>
      </c>
      <c r="F1684" s="2">
        <f t="shared" si="237"/>
        <v>2.4238886432973974E-2</v>
      </c>
      <c r="G1684" s="2">
        <f t="shared" si="237"/>
        <v>8.7081783692684184E-3</v>
      </c>
      <c r="H1684" s="2">
        <f t="shared" si="238"/>
        <v>2.7834623276108093</v>
      </c>
      <c r="I1684" s="2">
        <f t="shared" si="239"/>
        <v>73.569183107699061</v>
      </c>
    </row>
    <row r="1685" spans="1:9" ht="13.5" x14ac:dyDescent="0.25">
      <c r="A1685" s="3">
        <v>44468</v>
      </c>
      <c r="B1685" s="2">
        <v>5.1303999999999998</v>
      </c>
      <c r="C1685" s="2">
        <f t="shared" si="234"/>
        <v>0.1593</v>
      </c>
      <c r="D1685" s="2">
        <f t="shared" si="235"/>
        <v>0.1593</v>
      </c>
      <c r="E1685" s="2">
        <f t="shared" si="236"/>
        <v>0</v>
      </c>
      <c r="F1685" s="2">
        <f t="shared" si="237"/>
        <v>3.388610883061869E-2</v>
      </c>
      <c r="G1685" s="2">
        <f t="shared" si="237"/>
        <v>8.0861656286063885E-3</v>
      </c>
      <c r="H1685" s="2">
        <f t="shared" si="238"/>
        <v>4.1906275961921891</v>
      </c>
      <c r="I1685" s="2">
        <f t="shared" si="239"/>
        <v>80.734506926800265</v>
      </c>
    </row>
    <row r="1686" spans="1:9" ht="13.5" x14ac:dyDescent="0.25">
      <c r="A1686" s="3">
        <v>44469</v>
      </c>
      <c r="B1686" s="2">
        <v>5.0904999999999996</v>
      </c>
      <c r="C1686" s="2">
        <f t="shared" si="234"/>
        <v>-3.9900000000000269E-2</v>
      </c>
      <c r="D1686" s="2">
        <f t="shared" si="235"/>
        <v>0</v>
      </c>
      <c r="E1686" s="2">
        <f t="shared" si="236"/>
        <v>3.9900000000000269E-2</v>
      </c>
      <c r="F1686" s="2">
        <f t="shared" si="237"/>
        <v>3.1465672485574497E-2</v>
      </c>
      <c r="G1686" s="2">
        <f t="shared" si="237"/>
        <v>1.0358582369420237E-2</v>
      </c>
      <c r="H1686" s="2">
        <f t="shared" si="238"/>
        <v>3.0376427355991193</v>
      </c>
      <c r="I1686" s="2">
        <f t="shared" si="239"/>
        <v>75.233073714442526</v>
      </c>
    </row>
    <row r="1687" spans="1:9" ht="13.5" x14ac:dyDescent="0.25">
      <c r="A1687" s="3">
        <v>44470</v>
      </c>
      <c r="B1687" s="2">
        <v>5.0705999999999998</v>
      </c>
      <c r="C1687" s="2">
        <f t="shared" si="234"/>
        <v>-1.9899999999999807E-2</v>
      </c>
      <c r="D1687" s="2">
        <f t="shared" si="235"/>
        <v>0</v>
      </c>
      <c r="E1687" s="2">
        <f t="shared" si="236"/>
        <v>1.9899999999999807E-2</v>
      </c>
      <c r="F1687" s="2">
        <f t="shared" si="237"/>
        <v>2.9218124450890608E-2</v>
      </c>
      <c r="G1687" s="2">
        <f t="shared" si="237"/>
        <v>1.104011220017592E-2</v>
      </c>
      <c r="H1687" s="2">
        <f t="shared" si="238"/>
        <v>2.6465423467729816</v>
      </c>
      <c r="I1687" s="2">
        <f t="shared" si="239"/>
        <v>72.576761630508614</v>
      </c>
    </row>
    <row r="1688" spans="1:9" ht="13.5" x14ac:dyDescent="0.25">
      <c r="A1688" s="3">
        <v>44473</v>
      </c>
      <c r="B1688" s="2">
        <v>5.1105</v>
      </c>
      <c r="C1688" s="2">
        <f t="shared" si="234"/>
        <v>3.9900000000000269E-2</v>
      </c>
      <c r="D1688" s="2">
        <f t="shared" si="235"/>
        <v>3.9900000000000269E-2</v>
      </c>
      <c r="E1688" s="2">
        <f t="shared" si="236"/>
        <v>0</v>
      </c>
      <c r="F1688" s="2">
        <f t="shared" si="237"/>
        <v>2.9981115561541295E-2</v>
      </c>
      <c r="G1688" s="2">
        <f t="shared" si="237"/>
        <v>1.0251532757306211E-2</v>
      </c>
      <c r="H1688" s="2">
        <f t="shared" si="238"/>
        <v>2.924549554814027</v>
      </c>
      <c r="I1688" s="2">
        <f t="shared" si="239"/>
        <v>74.519368757279281</v>
      </c>
    </row>
    <row r="1689" spans="1:9" ht="13.5" x14ac:dyDescent="0.25">
      <c r="A1689" s="3">
        <v>44474</v>
      </c>
      <c r="B1689" s="2">
        <v>5.2697000000000003</v>
      </c>
      <c r="C1689" s="2">
        <f t="shared" si="234"/>
        <v>0.15920000000000023</v>
      </c>
      <c r="D1689" s="2">
        <f t="shared" si="235"/>
        <v>0.15920000000000023</v>
      </c>
      <c r="E1689" s="2">
        <f t="shared" si="236"/>
        <v>0</v>
      </c>
      <c r="F1689" s="2">
        <f t="shared" si="237"/>
        <v>3.9211035878574073E-2</v>
      </c>
      <c r="G1689" s="2">
        <f t="shared" si="237"/>
        <v>9.5192804174986257E-3</v>
      </c>
      <c r="H1689" s="2">
        <f t="shared" si="238"/>
        <v>4.1191176390281745</v>
      </c>
      <c r="I1689" s="2">
        <f t="shared" si="239"/>
        <v>80.46538347984044</v>
      </c>
    </row>
    <row r="1690" spans="1:9" ht="13.5" x14ac:dyDescent="0.25">
      <c r="A1690" s="3">
        <v>44475</v>
      </c>
      <c r="B1690" s="2">
        <v>5.2431999999999999</v>
      </c>
      <c r="C1690" s="2">
        <f t="shared" si="234"/>
        <v>-2.6500000000000412E-2</v>
      </c>
      <c r="D1690" s="2">
        <f t="shared" si="235"/>
        <v>0</v>
      </c>
      <c r="E1690" s="2">
        <f t="shared" si="236"/>
        <v>2.6500000000000412E-2</v>
      </c>
      <c r="F1690" s="2">
        <f t="shared" si="237"/>
        <v>3.6410247601533066E-2</v>
      </c>
      <c r="G1690" s="2">
        <f t="shared" si="237"/>
        <v>1.0732188959105897E-2</v>
      </c>
      <c r="H1690" s="2">
        <f t="shared" si="238"/>
        <v>3.3926208101880473</v>
      </c>
      <c r="I1690" s="2">
        <f t="shared" si="239"/>
        <v>77.23454759216537</v>
      </c>
    </row>
    <row r="1691" spans="1:9" ht="13.5" x14ac:dyDescent="0.25">
      <c r="A1691" s="3">
        <v>44476</v>
      </c>
      <c r="B1691" s="2">
        <v>5.1105</v>
      </c>
      <c r="C1691" s="2">
        <f t="shared" si="234"/>
        <v>-0.13269999999999982</v>
      </c>
      <c r="D1691" s="2">
        <f t="shared" si="235"/>
        <v>0</v>
      </c>
      <c r="E1691" s="2">
        <f t="shared" si="236"/>
        <v>0.13269999999999982</v>
      </c>
      <c r="F1691" s="2">
        <f t="shared" si="237"/>
        <v>3.3809515629994992E-2</v>
      </c>
      <c r="G1691" s="2">
        <f t="shared" si="237"/>
        <v>1.9444175462026893E-2</v>
      </c>
      <c r="H1691" s="2">
        <f t="shared" si="238"/>
        <v>1.7387991430144516</v>
      </c>
      <c r="I1691" s="2">
        <f t="shared" si="239"/>
        <v>63.487647403768619</v>
      </c>
    </row>
    <row r="1692" spans="1:9" ht="13.5" x14ac:dyDescent="0.25">
      <c r="A1692" s="3">
        <v>44477</v>
      </c>
      <c r="B1692" s="2">
        <v>5.0904999999999996</v>
      </c>
      <c r="C1692" s="2">
        <f t="shared" si="234"/>
        <v>-2.0000000000000462E-2</v>
      </c>
      <c r="D1692" s="2">
        <f t="shared" si="235"/>
        <v>0</v>
      </c>
      <c r="E1692" s="2">
        <f t="shared" si="236"/>
        <v>2.0000000000000462E-2</v>
      </c>
      <c r="F1692" s="2">
        <f t="shared" si="237"/>
        <v>3.1394550227852494E-2</v>
      </c>
      <c r="G1692" s="2">
        <f t="shared" si="237"/>
        <v>1.9483877214739292E-2</v>
      </c>
      <c r="H1692" s="2">
        <f t="shared" si="238"/>
        <v>1.611309180500426</v>
      </c>
      <c r="I1692" s="2">
        <f t="shared" si="239"/>
        <v>61.705032576480967</v>
      </c>
    </row>
    <row r="1693" spans="1:9" ht="13.5" x14ac:dyDescent="0.25">
      <c r="A1693" s="3">
        <v>44480</v>
      </c>
      <c r="B1693" s="2">
        <v>4.9976000000000003</v>
      </c>
      <c r="C1693" s="2">
        <f t="shared" si="234"/>
        <v>-9.2899999999999316E-2</v>
      </c>
      <c r="D1693" s="2">
        <f t="shared" si="235"/>
        <v>0</v>
      </c>
      <c r="E1693" s="2">
        <f t="shared" si="236"/>
        <v>9.2899999999999316E-2</v>
      </c>
      <c r="F1693" s="2">
        <f t="shared" ref="F1693:G1708" si="240">((F1692*13)+D1693)/14</f>
        <v>2.9152082354434457E-2</v>
      </c>
      <c r="G1693" s="2">
        <f t="shared" si="240"/>
        <v>2.4727885985115012E-2</v>
      </c>
      <c r="H1693" s="2">
        <f t="shared" si="238"/>
        <v>1.1789152688581059</v>
      </c>
      <c r="I1693" s="2">
        <f t="shared" si="239"/>
        <v>54.105604091522778</v>
      </c>
    </row>
    <row r="1694" spans="1:9" ht="13.5" x14ac:dyDescent="0.25">
      <c r="A1694" s="3">
        <v>44481</v>
      </c>
      <c r="B1694" s="2">
        <v>5.0242000000000004</v>
      </c>
      <c r="C1694" s="2">
        <f t="shared" si="234"/>
        <v>2.6600000000000179E-2</v>
      </c>
      <c r="D1694" s="2">
        <f t="shared" si="235"/>
        <v>2.6600000000000179E-2</v>
      </c>
      <c r="E1694" s="2">
        <f t="shared" si="236"/>
        <v>0</v>
      </c>
      <c r="F1694" s="2">
        <f t="shared" si="240"/>
        <v>2.8969790757689153E-2</v>
      </c>
      <c r="G1694" s="2">
        <f t="shared" si="240"/>
        <v>2.2961608414749653E-2</v>
      </c>
      <c r="H1694" s="2">
        <f t="shared" si="238"/>
        <v>1.2616620854434604</v>
      </c>
      <c r="I1694" s="2">
        <f t="shared" si="239"/>
        <v>55.784729892400229</v>
      </c>
    </row>
    <row r="1695" spans="1:9" ht="13.5" x14ac:dyDescent="0.25">
      <c r="A1695" s="3">
        <v>44482</v>
      </c>
      <c r="B1695" s="2">
        <v>4.9512</v>
      </c>
      <c r="C1695" s="2">
        <f t="shared" si="234"/>
        <v>-7.3000000000000398E-2</v>
      </c>
      <c r="D1695" s="2">
        <f t="shared" si="235"/>
        <v>0</v>
      </c>
      <c r="E1695" s="2">
        <f t="shared" si="236"/>
        <v>7.3000000000000398E-2</v>
      </c>
      <c r="F1695" s="2">
        <f t="shared" si="240"/>
        <v>2.6900519989282785E-2</v>
      </c>
      <c r="G1695" s="2">
        <f t="shared" si="240"/>
        <v>2.6535779242267566E-2</v>
      </c>
      <c r="H1695" s="2">
        <f t="shared" si="238"/>
        <v>1.0137452434950258</v>
      </c>
      <c r="I1695" s="2">
        <f t="shared" si="239"/>
        <v>50.341285560808331</v>
      </c>
    </row>
    <row r="1696" spans="1:9" ht="13.5" x14ac:dyDescent="0.25">
      <c r="A1696" s="3">
        <v>44483</v>
      </c>
      <c r="B1696" s="2">
        <v>4.9776999999999996</v>
      </c>
      <c r="C1696" s="2">
        <f t="shared" si="234"/>
        <v>2.6499999999999524E-2</v>
      </c>
      <c r="D1696" s="2">
        <f t="shared" si="235"/>
        <v>2.6499999999999524E-2</v>
      </c>
      <c r="E1696" s="2">
        <f t="shared" si="236"/>
        <v>0</v>
      </c>
      <c r="F1696" s="2">
        <f t="shared" si="240"/>
        <v>2.6871911418619696E-2</v>
      </c>
      <c r="G1696" s="2">
        <f t="shared" si="240"/>
        <v>2.4640366439248457E-2</v>
      </c>
      <c r="H1696" s="2">
        <f t="shared" si="238"/>
        <v>1.0905646019864672</v>
      </c>
      <c r="I1696" s="2">
        <f t="shared" si="239"/>
        <v>52.166032130755788</v>
      </c>
    </row>
    <row r="1697" spans="1:9" ht="13.5" x14ac:dyDescent="0.25">
      <c r="A1697" s="3">
        <v>44488</v>
      </c>
      <c r="B1697" s="2">
        <v>4.9710999999999999</v>
      </c>
      <c r="C1697" s="2">
        <f t="shared" si="234"/>
        <v>-6.5999999999997172E-3</v>
      </c>
      <c r="D1697" s="2">
        <f t="shared" si="235"/>
        <v>0</v>
      </c>
      <c r="E1697" s="2">
        <f t="shared" si="236"/>
        <v>6.5999999999997172E-3</v>
      </c>
      <c r="F1697" s="2">
        <f t="shared" si="240"/>
        <v>2.4952489174432574E-2</v>
      </c>
      <c r="G1697" s="2">
        <f t="shared" si="240"/>
        <v>2.3351768836444974E-2</v>
      </c>
      <c r="H1697" s="2">
        <f t="shared" si="238"/>
        <v>1.0685481407939155</v>
      </c>
      <c r="I1697" s="2">
        <f t="shared" si="239"/>
        <v>51.656914321742747</v>
      </c>
    </row>
    <row r="1698" spans="1:9" ht="13.5" x14ac:dyDescent="0.25">
      <c r="A1698" s="3">
        <v>44489</v>
      </c>
      <c r="B1698" s="2">
        <v>4.9444999999999997</v>
      </c>
      <c r="C1698" s="2">
        <f t="shared" si="234"/>
        <v>-2.6600000000000179E-2</v>
      </c>
      <c r="D1698" s="2">
        <f t="shared" si="235"/>
        <v>0</v>
      </c>
      <c r="E1698" s="2">
        <f t="shared" si="236"/>
        <v>2.6600000000000179E-2</v>
      </c>
      <c r="F1698" s="2">
        <f t="shared" si="240"/>
        <v>2.3170168519115963E-2</v>
      </c>
      <c r="G1698" s="2">
        <f t="shared" si="240"/>
        <v>2.3583785348127488E-2</v>
      </c>
      <c r="H1698" s="2">
        <f t="shared" si="238"/>
        <v>0.98246181336430938</v>
      </c>
      <c r="I1698" s="2">
        <f t="shared" si="239"/>
        <v>49.55766647010649</v>
      </c>
    </row>
    <row r="1699" spans="1:9" ht="13.5" x14ac:dyDescent="0.25">
      <c r="A1699" s="3">
        <v>44490</v>
      </c>
      <c r="B1699" s="2">
        <v>4.9379</v>
      </c>
      <c r="C1699" s="2">
        <f t="shared" si="234"/>
        <v>-6.5999999999997172E-3</v>
      </c>
      <c r="D1699" s="2">
        <f t="shared" si="235"/>
        <v>0</v>
      </c>
      <c r="E1699" s="2">
        <f t="shared" si="236"/>
        <v>6.5999999999997172E-3</v>
      </c>
      <c r="F1699" s="2">
        <f t="shared" si="240"/>
        <v>2.1515156482036252E-2</v>
      </c>
      <c r="G1699" s="2">
        <f t="shared" si="240"/>
        <v>2.2370657823261218E-2</v>
      </c>
      <c r="H1699" s="2">
        <f t="shared" si="238"/>
        <v>0.96175788177603749</v>
      </c>
      <c r="I1699" s="2">
        <f t="shared" si="239"/>
        <v>49.025309938111711</v>
      </c>
    </row>
    <row r="1700" spans="1:9" ht="13.5" x14ac:dyDescent="0.25">
      <c r="A1700" s="3">
        <v>44491</v>
      </c>
      <c r="B1700" s="2">
        <v>4.9047000000000001</v>
      </c>
      <c r="C1700" s="2">
        <f t="shared" si="234"/>
        <v>-3.3199999999999896E-2</v>
      </c>
      <c r="D1700" s="2">
        <f t="shared" si="235"/>
        <v>0</v>
      </c>
      <c r="E1700" s="2">
        <f t="shared" si="236"/>
        <v>3.3199999999999896E-2</v>
      </c>
      <c r="F1700" s="2">
        <f t="shared" si="240"/>
        <v>1.9978359590462236E-2</v>
      </c>
      <c r="G1700" s="2">
        <f t="shared" si="240"/>
        <v>2.3144182264456838E-2</v>
      </c>
      <c r="H1700" s="2">
        <f t="shared" si="238"/>
        <v>0.86321302529420352</v>
      </c>
      <c r="I1700" s="2">
        <f t="shared" si="239"/>
        <v>46.329271724466459</v>
      </c>
    </row>
    <row r="1701" spans="1:9" ht="13.5" x14ac:dyDescent="0.25">
      <c r="A1701" s="3">
        <v>44494</v>
      </c>
      <c r="B1701" s="2">
        <v>4.8914</v>
      </c>
      <c r="C1701" s="2">
        <f t="shared" si="234"/>
        <v>-1.330000000000009E-2</v>
      </c>
      <c r="D1701" s="2">
        <f t="shared" si="235"/>
        <v>0</v>
      </c>
      <c r="E1701" s="2">
        <f t="shared" si="236"/>
        <v>1.330000000000009E-2</v>
      </c>
      <c r="F1701" s="2">
        <f t="shared" si="240"/>
        <v>1.8551333905429217E-2</v>
      </c>
      <c r="G1701" s="2">
        <f t="shared" si="240"/>
        <v>2.2441026388424212E-2</v>
      </c>
      <c r="H1701" s="2">
        <f t="shared" si="238"/>
        <v>0.82667047328096277</v>
      </c>
      <c r="I1701" s="2">
        <f t="shared" si="239"/>
        <v>45.25558853514196</v>
      </c>
    </row>
    <row r="1702" spans="1:9" ht="13.5" x14ac:dyDescent="0.25">
      <c r="A1702" s="3">
        <v>44495</v>
      </c>
      <c r="B1702" s="2">
        <v>4.8648999999999996</v>
      </c>
      <c r="C1702" s="2">
        <f t="shared" si="234"/>
        <v>-2.6500000000000412E-2</v>
      </c>
      <c r="D1702" s="2">
        <f t="shared" si="235"/>
        <v>0</v>
      </c>
      <c r="E1702" s="2">
        <f t="shared" si="236"/>
        <v>2.6500000000000412E-2</v>
      </c>
      <c r="F1702" s="2">
        <f t="shared" si="240"/>
        <v>1.7226238626469988E-2</v>
      </c>
      <c r="G1702" s="2">
        <f t="shared" si="240"/>
        <v>2.2730953074965369E-2</v>
      </c>
      <c r="H1702" s="2">
        <f t="shared" si="238"/>
        <v>0.75783177984921479</v>
      </c>
      <c r="I1702" s="2">
        <f t="shared" si="239"/>
        <v>43.111735066834491</v>
      </c>
    </row>
    <row r="1703" spans="1:9" ht="13.5" x14ac:dyDescent="0.25">
      <c r="A1703" s="3">
        <v>44496</v>
      </c>
      <c r="B1703" s="2">
        <v>4.8449999999999998</v>
      </c>
      <c r="C1703" s="2">
        <f t="shared" si="234"/>
        <v>-1.9899999999999807E-2</v>
      </c>
      <c r="D1703" s="2">
        <f t="shared" si="235"/>
        <v>0</v>
      </c>
      <c r="E1703" s="2">
        <f t="shared" si="236"/>
        <v>1.9899999999999807E-2</v>
      </c>
      <c r="F1703" s="2">
        <f t="shared" si="240"/>
        <v>1.5995793010293559E-2</v>
      </c>
      <c r="G1703" s="2">
        <f t="shared" si="240"/>
        <v>2.2528742141039258E-2</v>
      </c>
      <c r="H1703" s="2">
        <f t="shared" si="238"/>
        <v>0.71001713767032659</v>
      </c>
      <c r="I1703" s="2">
        <f t="shared" si="239"/>
        <v>41.521053913976061</v>
      </c>
    </row>
    <row r="1704" spans="1:9" ht="13.5" x14ac:dyDescent="0.25">
      <c r="A1704" s="3">
        <v>44497</v>
      </c>
      <c r="B1704" s="2">
        <v>4.8449999999999998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1.4853236366701161E-2</v>
      </c>
      <c r="G1704" s="2">
        <f t="shared" si="240"/>
        <v>2.0919546273822167E-2</v>
      </c>
      <c r="H1704" s="2">
        <f t="shared" si="238"/>
        <v>0.71001713767032659</v>
      </c>
      <c r="I1704" s="2">
        <f t="shared" si="239"/>
        <v>41.521053913976061</v>
      </c>
    </row>
    <row r="1705" spans="1:9" ht="13.5" x14ac:dyDescent="0.25">
      <c r="A1705" s="3">
        <v>44498</v>
      </c>
      <c r="B1705" s="2">
        <v>4.8715000000000002</v>
      </c>
      <c r="C1705" s="2">
        <f t="shared" si="234"/>
        <v>2.6500000000000412E-2</v>
      </c>
      <c r="D1705" s="2">
        <f t="shared" si="235"/>
        <v>2.6500000000000412E-2</v>
      </c>
      <c r="E1705" s="2">
        <f t="shared" si="236"/>
        <v>0</v>
      </c>
      <c r="F1705" s="2">
        <f t="shared" si="240"/>
        <v>1.5685148054793964E-2</v>
      </c>
      <c r="G1705" s="2">
        <f t="shared" si="240"/>
        <v>1.9425292968549158E-2</v>
      </c>
      <c r="H1705" s="2">
        <f t="shared" si="238"/>
        <v>0.80746005119146791</v>
      </c>
      <c r="I1705" s="2">
        <f t="shared" si="239"/>
        <v>44.673742617945805</v>
      </c>
    </row>
    <row r="1706" spans="1:9" ht="13.5" x14ac:dyDescent="0.25">
      <c r="A1706" s="3">
        <v>44501</v>
      </c>
      <c r="B1706" s="2">
        <v>4.8582000000000001</v>
      </c>
      <c r="C1706" s="2">
        <f t="shared" si="234"/>
        <v>-1.330000000000009E-2</v>
      </c>
      <c r="D1706" s="2">
        <f t="shared" si="235"/>
        <v>0</v>
      </c>
      <c r="E1706" s="2">
        <f t="shared" si="236"/>
        <v>1.330000000000009E-2</v>
      </c>
      <c r="F1706" s="2">
        <f t="shared" si="240"/>
        <v>1.4564780336594394E-2</v>
      </c>
      <c r="G1706" s="2">
        <f t="shared" si="240"/>
        <v>1.8987772042224228E-2</v>
      </c>
      <c r="H1706" s="2">
        <f t="shared" si="238"/>
        <v>0.76706104877422343</v>
      </c>
      <c r="I1706" s="2">
        <f t="shared" si="239"/>
        <v>43.408859547117459</v>
      </c>
    </row>
    <row r="1707" spans="1:9" ht="13.5" x14ac:dyDescent="0.25">
      <c r="A1707" s="3">
        <v>44502</v>
      </c>
      <c r="B1707" s="2">
        <v>4.8516000000000004</v>
      </c>
      <c r="C1707" s="2">
        <f t="shared" si="234"/>
        <v>-6.5999999999997172E-3</v>
      </c>
      <c r="D1707" s="2">
        <f t="shared" si="235"/>
        <v>0</v>
      </c>
      <c r="E1707" s="2">
        <f t="shared" si="236"/>
        <v>6.5999999999997172E-3</v>
      </c>
      <c r="F1707" s="2">
        <f t="shared" si="240"/>
        <v>1.352443888398051E-2</v>
      </c>
      <c r="G1707" s="2">
        <f t="shared" si="240"/>
        <v>1.8102931182065334E-2</v>
      </c>
      <c r="H1707" s="2">
        <f t="shared" si="238"/>
        <v>0.74708558232708966</v>
      </c>
      <c r="I1707" s="2">
        <f t="shared" si="239"/>
        <v>42.761819448591851</v>
      </c>
    </row>
    <row r="1708" spans="1:9" ht="13.5" x14ac:dyDescent="0.25">
      <c r="A1708" s="3">
        <v>44503</v>
      </c>
      <c r="B1708" s="2">
        <v>4.8582000000000001</v>
      </c>
      <c r="C1708" s="2">
        <f t="shared" si="234"/>
        <v>6.5999999999997172E-3</v>
      </c>
      <c r="D1708" s="2">
        <f t="shared" si="235"/>
        <v>6.5999999999997172E-3</v>
      </c>
      <c r="E1708" s="2">
        <f t="shared" si="236"/>
        <v>0</v>
      </c>
      <c r="F1708" s="2">
        <f t="shared" si="240"/>
        <v>1.3029836106553311E-2</v>
      </c>
      <c r="G1708" s="2">
        <f t="shared" si="240"/>
        <v>1.6809864669060669E-2</v>
      </c>
      <c r="H1708" s="2">
        <f t="shared" si="238"/>
        <v>0.77513033942119269</v>
      </c>
      <c r="I1708" s="2">
        <f t="shared" si="239"/>
        <v>43.666108465811888</v>
      </c>
    </row>
    <row r="1709" spans="1:9" ht="13.5" x14ac:dyDescent="0.25">
      <c r="A1709" s="3">
        <v>44504</v>
      </c>
      <c r="B1709" s="2">
        <v>4.8582000000000001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1.2099133527513789E-2</v>
      </c>
      <c r="G1709" s="2">
        <f t="shared" si="241"/>
        <v>1.5609160049842049E-2</v>
      </c>
      <c r="H1709" s="2">
        <f t="shared" si="238"/>
        <v>0.77513033942119269</v>
      </c>
      <c r="I1709" s="2">
        <f t="shared" si="239"/>
        <v>43.666108465811888</v>
      </c>
    </row>
    <row r="1710" spans="1:9" ht="13.5" x14ac:dyDescent="0.25">
      <c r="A1710" s="3">
        <v>44505</v>
      </c>
      <c r="B1710" s="2">
        <v>4.8449999999999998</v>
      </c>
      <c r="C1710" s="2">
        <f t="shared" si="234"/>
        <v>-1.3200000000000323E-2</v>
      </c>
      <c r="D1710" s="2">
        <f t="shared" si="235"/>
        <v>0</v>
      </c>
      <c r="E1710" s="2">
        <f t="shared" si="236"/>
        <v>1.3200000000000323E-2</v>
      </c>
      <c r="F1710" s="2">
        <f t="shared" si="241"/>
        <v>1.1234909704119948E-2</v>
      </c>
      <c r="G1710" s="2">
        <f t="shared" si="241"/>
        <v>1.5437077189139069E-2</v>
      </c>
      <c r="H1710" s="2">
        <f t="shared" si="238"/>
        <v>0.72778736327265348</v>
      </c>
      <c r="I1710" s="2">
        <f t="shared" si="239"/>
        <v>42.122507592261222</v>
      </c>
    </row>
    <row r="1711" spans="1:9" ht="13.5" x14ac:dyDescent="0.25">
      <c r="A1711" s="3">
        <v>44508</v>
      </c>
      <c r="B1711" s="2">
        <v>4.8383000000000003</v>
      </c>
      <c r="C1711" s="2">
        <f t="shared" si="234"/>
        <v>-6.6999999999994841E-3</v>
      </c>
      <c r="D1711" s="2">
        <f t="shared" si="235"/>
        <v>0</v>
      </c>
      <c r="E1711" s="2">
        <f t="shared" si="236"/>
        <v>6.6999999999994841E-3</v>
      </c>
      <c r="F1711" s="2">
        <f t="shared" si="241"/>
        <v>1.0432416153825666E-2</v>
      </c>
      <c r="G1711" s="2">
        <f t="shared" si="241"/>
        <v>1.4813000247057671E-2</v>
      </c>
      <c r="H1711" s="2">
        <f t="shared" si="238"/>
        <v>0.70427435224662693</v>
      </c>
      <c r="I1711" s="2">
        <f t="shared" si="239"/>
        <v>41.324001110398143</v>
      </c>
    </row>
    <row r="1712" spans="1:9" ht="13.5" x14ac:dyDescent="0.25">
      <c r="A1712" s="3">
        <v>44509</v>
      </c>
      <c r="B1712" s="2">
        <v>5.0242000000000004</v>
      </c>
      <c r="C1712" s="2">
        <f t="shared" si="234"/>
        <v>0.18590000000000018</v>
      </c>
      <c r="D1712" s="2">
        <f t="shared" si="235"/>
        <v>0.18590000000000018</v>
      </c>
      <c r="E1712" s="2">
        <f t="shared" si="236"/>
        <v>0</v>
      </c>
      <c r="F1712" s="2">
        <f t="shared" si="241"/>
        <v>2.2965814999980988E-2</v>
      </c>
      <c r="G1712" s="2">
        <f t="shared" si="241"/>
        <v>1.3754928800839266E-2</v>
      </c>
      <c r="H1712" s="2">
        <f t="shared" si="238"/>
        <v>1.6696425937573529</v>
      </c>
      <c r="I1712" s="2">
        <f t="shared" si="239"/>
        <v>62.541802324461599</v>
      </c>
    </row>
    <row r="1713" spans="1:9" ht="13.5" x14ac:dyDescent="0.25">
      <c r="A1713" s="3">
        <v>44510</v>
      </c>
      <c r="B1713" s="2">
        <v>5.0308000000000002</v>
      </c>
      <c r="C1713" s="2">
        <f t="shared" si="234"/>
        <v>6.5999999999997172E-3</v>
      </c>
      <c r="D1713" s="2">
        <f t="shared" si="235"/>
        <v>6.5999999999997172E-3</v>
      </c>
      <c r="E1713" s="2">
        <f t="shared" si="236"/>
        <v>0</v>
      </c>
      <c r="F1713" s="2">
        <f t="shared" si="241"/>
        <v>2.1796828214268038E-2</v>
      </c>
      <c r="G1713" s="2">
        <f t="shared" si="241"/>
        <v>1.2772433886493604E-2</v>
      </c>
      <c r="H1713" s="2">
        <f t="shared" si="238"/>
        <v>1.7065524400417849</v>
      </c>
      <c r="I1713" s="2">
        <f t="shared" si="239"/>
        <v>63.052627940785008</v>
      </c>
    </row>
    <row r="1714" spans="1:9" ht="13.5" x14ac:dyDescent="0.25">
      <c r="A1714" s="3">
        <v>44511</v>
      </c>
      <c r="B1714" s="2">
        <v>4.9776999999999996</v>
      </c>
      <c r="C1714" s="2">
        <f t="shared" si="234"/>
        <v>-5.3100000000000591E-2</v>
      </c>
      <c r="D1714" s="2">
        <f t="shared" si="235"/>
        <v>0</v>
      </c>
      <c r="E1714" s="2">
        <f t="shared" si="236"/>
        <v>5.3100000000000591E-2</v>
      </c>
      <c r="F1714" s="2">
        <f t="shared" si="241"/>
        <v>2.0239911913248892E-2</v>
      </c>
      <c r="G1714" s="2">
        <f t="shared" si="241"/>
        <v>1.5652974323172676E-2</v>
      </c>
      <c r="H1714" s="2">
        <f t="shared" si="238"/>
        <v>1.293039360786896</v>
      </c>
      <c r="I1714" s="2">
        <f t="shared" si="239"/>
        <v>56.389758627744058</v>
      </c>
    </row>
    <row r="1715" spans="1:9" ht="13.5" x14ac:dyDescent="0.25">
      <c r="A1715" s="3">
        <v>44512</v>
      </c>
      <c r="B1715" s="2">
        <v>4.9776999999999996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1.8794203919445401E-2</v>
      </c>
      <c r="G1715" s="2">
        <f t="shared" si="241"/>
        <v>1.4534904728660342E-2</v>
      </c>
      <c r="H1715" s="2">
        <f t="shared" si="238"/>
        <v>1.293039360786896</v>
      </c>
      <c r="I1715" s="2">
        <f t="shared" si="239"/>
        <v>56.389758627744058</v>
      </c>
    </row>
    <row r="1716" spans="1:9" ht="13.5" x14ac:dyDescent="0.25">
      <c r="A1716" s="3">
        <v>44515</v>
      </c>
      <c r="B1716" s="2">
        <v>4.9776999999999996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1.7451760782342157E-2</v>
      </c>
      <c r="G1716" s="2">
        <f t="shared" si="241"/>
        <v>1.3496697248041745E-2</v>
      </c>
      <c r="H1716" s="2">
        <f t="shared" si="238"/>
        <v>1.293039360786896</v>
      </c>
      <c r="I1716" s="2">
        <f t="shared" si="239"/>
        <v>56.389758627744058</v>
      </c>
    </row>
    <row r="1717" spans="1:9" ht="13.5" x14ac:dyDescent="0.25">
      <c r="A1717" s="3">
        <v>44516</v>
      </c>
      <c r="B1717" s="2">
        <v>5.0441000000000003</v>
      </c>
      <c r="C1717" s="2">
        <f t="shared" si="234"/>
        <v>6.6400000000000681E-2</v>
      </c>
      <c r="D1717" s="2">
        <f t="shared" si="235"/>
        <v>6.6400000000000681E-2</v>
      </c>
      <c r="E1717" s="2">
        <f t="shared" si="236"/>
        <v>0</v>
      </c>
      <c r="F1717" s="2">
        <f t="shared" si="241"/>
        <v>2.0948063583603481E-2</v>
      </c>
      <c r="G1717" s="2">
        <f t="shared" si="241"/>
        <v>1.2532647444610192E-2</v>
      </c>
      <c r="H1717" s="2">
        <f t="shared" si="238"/>
        <v>1.6714795238744575</v>
      </c>
      <c r="I1717" s="2">
        <f t="shared" si="239"/>
        <v>62.567558872781625</v>
      </c>
    </row>
    <row r="1718" spans="1:9" ht="13.5" x14ac:dyDescent="0.25">
      <c r="A1718" s="3">
        <v>44517</v>
      </c>
      <c r="B1718" s="2">
        <v>4.9776999999999996</v>
      </c>
      <c r="C1718" s="2">
        <f t="shared" si="234"/>
        <v>-6.6400000000000681E-2</v>
      </c>
      <c r="D1718" s="2">
        <f t="shared" si="235"/>
        <v>0</v>
      </c>
      <c r="E1718" s="2">
        <f t="shared" si="236"/>
        <v>6.6400000000000681E-2</v>
      </c>
      <c r="F1718" s="2">
        <f t="shared" si="241"/>
        <v>1.9451773327631806E-2</v>
      </c>
      <c r="G1718" s="2">
        <f t="shared" si="241"/>
        <v>1.6380315484280941E-2</v>
      </c>
      <c r="H1718" s="2">
        <f t="shared" si="238"/>
        <v>1.1875090773616863</v>
      </c>
      <c r="I1718" s="2">
        <f t="shared" si="239"/>
        <v>54.285903983261122</v>
      </c>
    </row>
    <row r="1719" spans="1:9" ht="13.5" x14ac:dyDescent="0.25">
      <c r="A1719" s="3">
        <v>44518</v>
      </c>
      <c r="B1719" s="2">
        <v>4.9909999999999997</v>
      </c>
      <c r="C1719" s="2">
        <f t="shared" si="234"/>
        <v>1.330000000000009E-2</v>
      </c>
      <c r="D1719" s="2">
        <f t="shared" si="235"/>
        <v>1.330000000000009E-2</v>
      </c>
      <c r="E1719" s="2">
        <f t="shared" si="236"/>
        <v>0</v>
      </c>
      <c r="F1719" s="2">
        <f t="shared" si="241"/>
        <v>1.9012360947086686E-2</v>
      </c>
      <c r="G1719" s="2">
        <f t="shared" si="241"/>
        <v>1.5210292949689444E-2</v>
      </c>
      <c r="H1719" s="2">
        <f t="shared" si="238"/>
        <v>1.2499667830181318</v>
      </c>
      <c r="I1719" s="2">
        <f t="shared" si="239"/>
        <v>55.554899407955332</v>
      </c>
    </row>
    <row r="1720" spans="1:9" ht="13.5" x14ac:dyDescent="0.25">
      <c r="A1720" s="3">
        <v>44519</v>
      </c>
      <c r="B1720" s="2">
        <v>5.0175000000000001</v>
      </c>
      <c r="C1720" s="2">
        <f t="shared" si="234"/>
        <v>2.6500000000000412E-2</v>
      </c>
      <c r="D1720" s="2">
        <f t="shared" si="235"/>
        <v>2.6500000000000412E-2</v>
      </c>
      <c r="E1720" s="2">
        <f t="shared" si="236"/>
        <v>0</v>
      </c>
      <c r="F1720" s="2">
        <f t="shared" si="241"/>
        <v>1.9547192308009092E-2</v>
      </c>
      <c r="G1720" s="2">
        <f t="shared" si="241"/>
        <v>1.4123843453283056E-2</v>
      </c>
      <c r="H1720" s="2">
        <f t="shared" si="238"/>
        <v>1.3839853417141488</v>
      </c>
      <c r="I1720" s="2">
        <f t="shared" si="239"/>
        <v>58.053433362095525</v>
      </c>
    </row>
    <row r="1721" spans="1:9" ht="13.5" x14ac:dyDescent="0.25">
      <c r="A1721" s="3">
        <v>44522</v>
      </c>
      <c r="B1721" s="2">
        <v>4.9379</v>
      </c>
      <c r="C1721" s="2">
        <f t="shared" si="234"/>
        <v>-7.9600000000000115E-2</v>
      </c>
      <c r="D1721" s="2">
        <f t="shared" si="235"/>
        <v>0</v>
      </c>
      <c r="E1721" s="2">
        <f t="shared" si="236"/>
        <v>7.9600000000000115E-2</v>
      </c>
      <c r="F1721" s="2">
        <f t="shared" si="241"/>
        <v>1.8150964286008441E-2</v>
      </c>
      <c r="G1721" s="2">
        <f t="shared" si="241"/>
        <v>1.8800711778048561E-2</v>
      </c>
      <c r="H1721" s="2">
        <f t="shared" si="238"/>
        <v>0.96544027163914314</v>
      </c>
      <c r="I1721" s="2">
        <f t="shared" si="239"/>
        <v>49.120814586442904</v>
      </c>
    </row>
    <row r="1722" spans="1:9" ht="13.5" x14ac:dyDescent="0.25">
      <c r="A1722" s="3">
        <v>44523</v>
      </c>
      <c r="B1722" s="2">
        <v>4.9444999999999997</v>
      </c>
      <c r="C1722" s="2">
        <f t="shared" si="234"/>
        <v>6.5999999999997172E-3</v>
      </c>
      <c r="D1722" s="2">
        <f t="shared" si="235"/>
        <v>6.5999999999997172E-3</v>
      </c>
      <c r="E1722" s="2">
        <f t="shared" si="236"/>
        <v>0</v>
      </c>
      <c r="F1722" s="2">
        <f t="shared" si="241"/>
        <v>1.732589540843639E-2</v>
      </c>
      <c r="G1722" s="2">
        <f t="shared" si="241"/>
        <v>1.7457803793902237E-2</v>
      </c>
      <c r="H1722" s="2">
        <f t="shared" si="238"/>
        <v>0.99244415924115725</v>
      </c>
      <c r="I1722" s="2">
        <f t="shared" si="239"/>
        <v>49.810387640632285</v>
      </c>
    </row>
    <row r="1723" spans="1:9" ht="13.5" x14ac:dyDescent="0.25">
      <c r="A1723" s="3">
        <v>44524</v>
      </c>
      <c r="B1723" s="2">
        <v>4.9909999999999997</v>
      </c>
      <c r="C1723" s="2">
        <f t="shared" si="234"/>
        <v>4.6499999999999986E-2</v>
      </c>
      <c r="D1723" s="2">
        <f t="shared" si="235"/>
        <v>4.6499999999999986E-2</v>
      </c>
      <c r="E1723" s="2">
        <f t="shared" si="236"/>
        <v>0</v>
      </c>
      <c r="F1723" s="2">
        <f t="shared" si="241"/>
        <v>1.9409760022119502E-2</v>
      </c>
      <c r="G1723" s="2">
        <f t="shared" si="241"/>
        <v>1.6210817808623507E-2</v>
      </c>
      <c r="H1723" s="2">
        <f t="shared" si="238"/>
        <v>1.197333795941762</v>
      </c>
      <c r="I1723" s="2">
        <f t="shared" si="239"/>
        <v>54.490300843372452</v>
      </c>
    </row>
    <row r="1724" spans="1:9" ht="13.5" x14ac:dyDescent="0.25">
      <c r="A1724" s="3">
        <v>44525</v>
      </c>
      <c r="B1724" s="2">
        <v>4.9909999999999997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1.8023348591968108E-2</v>
      </c>
      <c r="G1724" s="2">
        <f t="shared" si="241"/>
        <v>1.5052902250864685E-2</v>
      </c>
      <c r="H1724" s="2">
        <f t="shared" si="238"/>
        <v>1.197333795941762</v>
      </c>
      <c r="I1724" s="2">
        <f t="shared" si="239"/>
        <v>54.490300843372452</v>
      </c>
    </row>
    <row r="1725" spans="1:9" ht="13.5" x14ac:dyDescent="0.25">
      <c r="A1725" s="3">
        <v>44526</v>
      </c>
      <c r="B1725" s="2">
        <v>4.9776999999999996</v>
      </c>
      <c r="C1725" s="2">
        <f t="shared" si="234"/>
        <v>-1.330000000000009E-2</v>
      </c>
      <c r="D1725" s="2">
        <f t="shared" si="235"/>
        <v>0</v>
      </c>
      <c r="E1725" s="2">
        <f t="shared" si="236"/>
        <v>1.330000000000009E-2</v>
      </c>
      <c r="F1725" s="2">
        <f t="shared" ref="F1725:G1740" si="242">((F1724*13)+D1725)/14</f>
        <v>1.6735966549684671E-2</v>
      </c>
      <c r="G1725" s="2">
        <f t="shared" si="242"/>
        <v>1.4927694947231498E-2</v>
      </c>
      <c r="H1725" s="2">
        <f t="shared" si="238"/>
        <v>1.1211353533713881</v>
      </c>
      <c r="I1725" s="2">
        <f t="shared" si="239"/>
        <v>52.855436669301945</v>
      </c>
    </row>
    <row r="1726" spans="1:9" ht="13.5" x14ac:dyDescent="0.25">
      <c r="A1726" s="3">
        <v>44529</v>
      </c>
      <c r="B1726" s="2">
        <v>4.9776999999999996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1.5540540367564337E-2</v>
      </c>
      <c r="G1726" s="2">
        <f t="shared" si="242"/>
        <v>1.3861431022429248E-2</v>
      </c>
      <c r="H1726" s="2">
        <f t="shared" si="238"/>
        <v>1.1211353533713881</v>
      </c>
      <c r="I1726" s="2">
        <f t="shared" si="239"/>
        <v>52.855436669301945</v>
      </c>
    </row>
    <row r="1727" spans="1:9" ht="13.5" x14ac:dyDescent="0.25">
      <c r="A1727" s="3">
        <v>44530</v>
      </c>
      <c r="B1727" s="2">
        <v>4.9776999999999996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1.4430501769881169E-2</v>
      </c>
      <c r="G1727" s="2">
        <f t="shared" si="242"/>
        <v>1.2871328806541444E-2</v>
      </c>
      <c r="H1727" s="2">
        <f t="shared" si="238"/>
        <v>1.1211353533713881</v>
      </c>
      <c r="I1727" s="2">
        <f t="shared" si="239"/>
        <v>52.855436669301945</v>
      </c>
    </row>
    <row r="1728" spans="1:9" ht="13.5" x14ac:dyDescent="0.25">
      <c r="A1728" s="3">
        <v>44531</v>
      </c>
      <c r="B1728" s="2">
        <v>4.9710999999999999</v>
      </c>
      <c r="C1728" s="2">
        <f t="shared" si="234"/>
        <v>-6.5999999999997172E-3</v>
      </c>
      <c r="D1728" s="2">
        <f t="shared" si="235"/>
        <v>0</v>
      </c>
      <c r="E1728" s="2">
        <f t="shared" si="236"/>
        <v>6.5999999999997172E-3</v>
      </c>
      <c r="F1728" s="2">
        <f t="shared" si="242"/>
        <v>1.3399751643461086E-2</v>
      </c>
      <c r="G1728" s="2">
        <f t="shared" si="242"/>
        <v>1.2423376748931321E-2</v>
      </c>
      <c r="H1728" s="2">
        <f t="shared" si="238"/>
        <v>1.0785917479813816</v>
      </c>
      <c r="I1728" s="2">
        <f t="shared" si="239"/>
        <v>51.890504666385446</v>
      </c>
    </row>
    <row r="1729" spans="1:9" ht="13.5" x14ac:dyDescent="0.25">
      <c r="A1729" s="3">
        <v>44532</v>
      </c>
      <c r="B1729" s="2">
        <v>4.9644000000000004</v>
      </c>
      <c r="C1729" s="2">
        <f t="shared" si="234"/>
        <v>-6.6999999999994841E-3</v>
      </c>
      <c r="D1729" s="2">
        <f t="shared" si="235"/>
        <v>0</v>
      </c>
      <c r="E1729" s="2">
        <f t="shared" si="236"/>
        <v>6.6999999999994841E-3</v>
      </c>
      <c r="F1729" s="2">
        <f t="shared" si="242"/>
        <v>1.2442626526071008E-2</v>
      </c>
      <c r="G1729" s="2">
        <f t="shared" si="242"/>
        <v>1.2014564124007619E-2</v>
      </c>
      <c r="H1729" s="2">
        <f t="shared" si="238"/>
        <v>1.0356286251956517</v>
      </c>
      <c r="I1729" s="2">
        <f t="shared" si="239"/>
        <v>50.87512586418427</v>
      </c>
    </row>
    <row r="1730" spans="1:9" ht="13.5" x14ac:dyDescent="0.25">
      <c r="A1730" s="3">
        <v>44533</v>
      </c>
      <c r="B1730" s="2">
        <v>4.9710999999999999</v>
      </c>
      <c r="C1730" s="2">
        <f t="shared" si="234"/>
        <v>6.6999999999994841E-3</v>
      </c>
      <c r="D1730" s="2">
        <f t="shared" si="235"/>
        <v>6.6999999999994841E-3</v>
      </c>
      <c r="E1730" s="2">
        <f t="shared" si="236"/>
        <v>0</v>
      </c>
      <c r="F1730" s="2">
        <f t="shared" si="242"/>
        <v>1.20324389170659E-2</v>
      </c>
      <c r="G1730" s="2">
        <f t="shared" si="242"/>
        <v>1.115638097229279E-2</v>
      </c>
      <c r="H1730" s="2">
        <f t="shared" si="238"/>
        <v>1.078525280460467</v>
      </c>
      <c r="I1730" s="2">
        <f t="shared" si="239"/>
        <v>51.888966210771109</v>
      </c>
    </row>
    <row r="1731" spans="1:9" ht="13.5" x14ac:dyDescent="0.25">
      <c r="A1731" s="3">
        <v>44536</v>
      </c>
      <c r="B1731" s="2">
        <v>4.8848000000000003</v>
      </c>
      <c r="C1731" s="2">
        <f t="shared" ref="C1731:C1794" si="243">B1731-B1730</f>
        <v>-8.6299999999999599E-2</v>
      </c>
      <c r="D1731" s="2">
        <f t="shared" ref="D1731:D1794" si="244">IF(C1731&gt;0,C1731,0)</f>
        <v>0</v>
      </c>
      <c r="E1731" s="2">
        <f t="shared" ref="E1731:E1794" si="245">IF(C1731&lt;0,-C1731,0)</f>
        <v>8.6299999999999599E-2</v>
      </c>
      <c r="F1731" s="2">
        <f t="shared" si="242"/>
        <v>1.1172978994418336E-2</v>
      </c>
      <c r="G1731" s="2">
        <f t="shared" si="242"/>
        <v>1.6523782331414705E-2</v>
      </c>
      <c r="H1731" s="2">
        <f t="shared" si="238"/>
        <v>0.67617563402396541</v>
      </c>
      <c r="I1731" s="2">
        <f t="shared" si="239"/>
        <v>40.340380822783025</v>
      </c>
    </row>
    <row r="1732" spans="1:9" ht="13.5" x14ac:dyDescent="0.25">
      <c r="A1732" s="3">
        <v>44537</v>
      </c>
      <c r="B1732" s="2">
        <v>4.9577999999999998</v>
      </c>
      <c r="C1732" s="2">
        <f t="shared" si="243"/>
        <v>7.299999999999951E-2</v>
      </c>
      <c r="D1732" s="2">
        <f t="shared" si="244"/>
        <v>7.299999999999951E-2</v>
      </c>
      <c r="E1732" s="2">
        <f t="shared" si="245"/>
        <v>0</v>
      </c>
      <c r="F1732" s="2">
        <f t="shared" si="242"/>
        <v>1.5589194780531277E-2</v>
      </c>
      <c r="G1732" s="2">
        <f t="shared" si="242"/>
        <v>1.5343512164885083E-2</v>
      </c>
      <c r="H1732" s="2">
        <f t="shared" si="238"/>
        <v>1.0160121498263259</v>
      </c>
      <c r="I1732" s="2">
        <f t="shared" si="239"/>
        <v>50.397124338454638</v>
      </c>
    </row>
    <row r="1733" spans="1:9" ht="13.5" x14ac:dyDescent="0.25">
      <c r="A1733" s="3">
        <v>44538</v>
      </c>
      <c r="B1733" s="2">
        <v>5.0441000000000003</v>
      </c>
      <c r="C1733" s="2">
        <f t="shared" si="243"/>
        <v>8.6300000000000487E-2</v>
      </c>
      <c r="D1733" s="2">
        <f t="shared" si="244"/>
        <v>8.6300000000000487E-2</v>
      </c>
      <c r="E1733" s="2">
        <f t="shared" si="245"/>
        <v>0</v>
      </c>
      <c r="F1733" s="2">
        <f t="shared" si="242"/>
        <v>2.0639966581921933E-2</v>
      </c>
      <c r="G1733" s="2">
        <f t="shared" si="242"/>
        <v>1.4247547010250435E-2</v>
      </c>
      <c r="H1733" s="2">
        <f t="shared" si="238"/>
        <v>1.44866808069294</v>
      </c>
      <c r="I1733" s="2">
        <f t="shared" si="239"/>
        <v>59.161471990233423</v>
      </c>
    </row>
    <row r="1734" spans="1:9" ht="13.5" x14ac:dyDescent="0.25">
      <c r="A1734" s="3">
        <v>44539</v>
      </c>
      <c r="B1734" s="2">
        <v>5.0308000000000002</v>
      </c>
      <c r="C1734" s="2">
        <f t="shared" si="243"/>
        <v>-1.330000000000009E-2</v>
      </c>
      <c r="D1734" s="2">
        <f t="shared" si="244"/>
        <v>0</v>
      </c>
      <c r="E1734" s="2">
        <f t="shared" si="245"/>
        <v>1.330000000000009E-2</v>
      </c>
      <c r="F1734" s="2">
        <f t="shared" si="242"/>
        <v>1.9165683254641797E-2</v>
      </c>
      <c r="G1734" s="2">
        <f t="shared" si="242"/>
        <v>1.4179865080946838E-2</v>
      </c>
      <c r="H1734" s="2">
        <f t="shared" si="238"/>
        <v>1.3516125255940756</v>
      </c>
      <c r="I1734" s="2">
        <f t="shared" si="239"/>
        <v>57.47598768434969</v>
      </c>
    </row>
    <row r="1735" spans="1:9" ht="13.5" x14ac:dyDescent="0.25">
      <c r="A1735" s="3">
        <v>44540</v>
      </c>
      <c r="B1735" s="2">
        <v>4.9776999999999996</v>
      </c>
      <c r="C1735" s="2">
        <f t="shared" si="243"/>
        <v>-5.3100000000000591E-2</v>
      </c>
      <c r="D1735" s="2">
        <f t="shared" si="244"/>
        <v>0</v>
      </c>
      <c r="E1735" s="2">
        <f t="shared" si="245"/>
        <v>5.3100000000000591E-2</v>
      </c>
      <c r="F1735" s="2">
        <f t="shared" si="242"/>
        <v>1.7796705879310239E-2</v>
      </c>
      <c r="G1735" s="2">
        <f t="shared" si="242"/>
        <v>1.6959874718022107E-2</v>
      </c>
      <c r="H1735" s="2">
        <f t="shared" si="238"/>
        <v>1.0493418244651824</v>
      </c>
      <c r="I1735" s="2">
        <f t="shared" si="239"/>
        <v>51.203845641467332</v>
      </c>
    </row>
    <row r="1736" spans="1:9" ht="13.5" x14ac:dyDescent="0.25">
      <c r="A1736" s="3">
        <v>44543</v>
      </c>
      <c r="B1736" s="2">
        <v>4.9710999999999999</v>
      </c>
      <c r="C1736" s="2">
        <f t="shared" si="243"/>
        <v>-6.5999999999997172E-3</v>
      </c>
      <c r="D1736" s="2">
        <f t="shared" si="244"/>
        <v>0</v>
      </c>
      <c r="E1736" s="2">
        <f t="shared" si="245"/>
        <v>6.5999999999997172E-3</v>
      </c>
      <c r="F1736" s="2">
        <f t="shared" si="242"/>
        <v>1.6525512602216651E-2</v>
      </c>
      <c r="G1736" s="2">
        <f t="shared" si="242"/>
        <v>1.6219883666734793E-2</v>
      </c>
      <c r="H1736" s="2">
        <f t="shared" si="238"/>
        <v>1.0188428561980791</v>
      </c>
      <c r="I1736" s="2">
        <f t="shared" si="239"/>
        <v>50.466674663167296</v>
      </c>
    </row>
    <row r="1737" spans="1:9" ht="13.5" x14ac:dyDescent="0.25">
      <c r="A1737" s="3">
        <v>44544</v>
      </c>
      <c r="B1737" s="2">
        <v>5.0308000000000002</v>
      </c>
      <c r="C1737" s="2">
        <f t="shared" si="243"/>
        <v>5.9700000000000308E-2</v>
      </c>
      <c r="D1737" s="2">
        <f t="shared" si="244"/>
        <v>5.9700000000000308E-2</v>
      </c>
      <c r="E1737" s="2">
        <f t="shared" si="245"/>
        <v>0</v>
      </c>
      <c r="F1737" s="2">
        <f t="shared" si="242"/>
        <v>1.96094045592012E-2</v>
      </c>
      <c r="G1737" s="2">
        <f t="shared" si="242"/>
        <v>1.5061320547682307E-2</v>
      </c>
      <c r="H1737" s="2">
        <f t="shared" si="238"/>
        <v>1.3019711317556926</v>
      </c>
      <c r="I1737" s="2">
        <f t="shared" si="239"/>
        <v>56.558968694046605</v>
      </c>
    </row>
    <row r="1738" spans="1:9" ht="13.5" x14ac:dyDescent="0.25">
      <c r="A1738" s="3">
        <v>44545</v>
      </c>
      <c r="B1738" s="2">
        <v>5.0373999999999999</v>
      </c>
      <c r="C1738" s="2">
        <f t="shared" si="243"/>
        <v>6.5999999999997172E-3</v>
      </c>
      <c r="D1738" s="2">
        <f t="shared" si="244"/>
        <v>6.5999999999997172E-3</v>
      </c>
      <c r="E1738" s="2">
        <f t="shared" si="245"/>
        <v>0</v>
      </c>
      <c r="F1738" s="2">
        <f t="shared" si="242"/>
        <v>1.8680161376401095E-2</v>
      </c>
      <c r="G1738" s="2">
        <f t="shared" si="242"/>
        <v>1.3985511937133571E-2</v>
      </c>
      <c r="H1738" s="2">
        <f t="shared" si="238"/>
        <v>1.3356794846245525</v>
      </c>
      <c r="I1738" s="2">
        <f t="shared" si="239"/>
        <v>57.18590643181745</v>
      </c>
    </row>
    <row r="1739" spans="1:9" ht="13.5" x14ac:dyDescent="0.25">
      <c r="A1739" s="3">
        <v>44546</v>
      </c>
      <c r="B1739" s="2">
        <v>4.9776999999999996</v>
      </c>
      <c r="C1739" s="2">
        <f t="shared" si="243"/>
        <v>-5.9700000000000308E-2</v>
      </c>
      <c r="D1739" s="2">
        <f t="shared" si="244"/>
        <v>0</v>
      </c>
      <c r="E1739" s="2">
        <f t="shared" si="245"/>
        <v>5.9700000000000308E-2</v>
      </c>
      <c r="F1739" s="2">
        <f t="shared" si="242"/>
        <v>1.7345864135229587E-2</v>
      </c>
      <c r="G1739" s="2">
        <f t="shared" si="242"/>
        <v>1.7250832513052625E-2</v>
      </c>
      <c r="H1739" s="2">
        <f t="shared" si="238"/>
        <v>1.0055088136821835</v>
      </c>
      <c r="I1739" s="2">
        <f t="shared" si="239"/>
        <v>50.137342046183015</v>
      </c>
    </row>
    <row r="1740" spans="1:9" ht="13.5" x14ac:dyDescent="0.25">
      <c r="A1740" s="3">
        <v>44550</v>
      </c>
      <c r="B1740" s="2">
        <v>4.9710999999999999</v>
      </c>
      <c r="C1740" s="2">
        <f t="shared" si="243"/>
        <v>-6.5999999999997172E-3</v>
      </c>
      <c r="D1740" s="2">
        <f t="shared" si="244"/>
        <v>0</v>
      </c>
      <c r="E1740" s="2">
        <f t="shared" si="245"/>
        <v>6.5999999999997172E-3</v>
      </c>
      <c r="F1740" s="2">
        <f t="shared" si="242"/>
        <v>1.6106873839856047E-2</v>
      </c>
      <c r="G1740" s="2">
        <f t="shared" si="242"/>
        <v>1.6490058762120275E-2</v>
      </c>
      <c r="H1740" s="2">
        <f t="shared" si="238"/>
        <v>0.97676267090421465</v>
      </c>
      <c r="I1740" s="2">
        <f t="shared" si="239"/>
        <v>49.412237760308479</v>
      </c>
    </row>
    <row r="1741" spans="1:9" ht="13.5" x14ac:dyDescent="0.25">
      <c r="A1741" s="3">
        <v>44551</v>
      </c>
      <c r="B1741" s="2">
        <v>4.9710999999999999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1.49563828512949E-2</v>
      </c>
      <c r="G1741" s="2">
        <f t="shared" si="246"/>
        <v>1.5312197421968826E-2</v>
      </c>
      <c r="H1741" s="2">
        <f t="shared" si="238"/>
        <v>0.97676267090421465</v>
      </c>
      <c r="I1741" s="2">
        <f t="shared" si="239"/>
        <v>49.412237760308479</v>
      </c>
    </row>
    <row r="1742" spans="1:9" ht="13.5" x14ac:dyDescent="0.25">
      <c r="A1742" s="3">
        <v>44552</v>
      </c>
      <c r="B1742" s="2">
        <v>4.9112999999999998</v>
      </c>
      <c r="C1742" s="2">
        <f t="shared" si="243"/>
        <v>-5.9800000000000075E-2</v>
      </c>
      <c r="D1742" s="2">
        <f t="shared" si="244"/>
        <v>0</v>
      </c>
      <c r="E1742" s="2">
        <f t="shared" si="245"/>
        <v>5.9800000000000075E-2</v>
      </c>
      <c r="F1742" s="2">
        <f t="shared" si="246"/>
        <v>1.3888069790488122E-2</v>
      </c>
      <c r="G1742" s="2">
        <f t="shared" si="246"/>
        <v>1.8489897606113914E-2</v>
      </c>
      <c r="H1742" s="2">
        <f t="shared" si="238"/>
        <v>0.75111664144077572</v>
      </c>
      <c r="I1742" s="2">
        <f t="shared" si="239"/>
        <v>42.893581367759452</v>
      </c>
    </row>
    <row r="1743" spans="1:9" ht="13.5" x14ac:dyDescent="0.25">
      <c r="A1743" s="3">
        <v>44553</v>
      </c>
      <c r="B1743" s="2">
        <v>4.9112999999999998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1.2896064805453257E-2</v>
      </c>
      <c r="G1743" s="2">
        <f t="shared" si="246"/>
        <v>1.7169190634248634E-2</v>
      </c>
      <c r="H1743" s="2">
        <f t="shared" si="238"/>
        <v>0.75111664144077583</v>
      </c>
      <c r="I1743" s="2">
        <f t="shared" si="239"/>
        <v>42.893581367759452</v>
      </c>
    </row>
    <row r="1744" spans="1:9" ht="13.5" x14ac:dyDescent="0.25">
      <c r="A1744" s="3">
        <v>44554</v>
      </c>
      <c r="B1744" s="2">
        <v>4.9710999999999999</v>
      </c>
      <c r="C1744" s="2">
        <f t="shared" si="243"/>
        <v>5.9800000000000075E-2</v>
      </c>
      <c r="D1744" s="2">
        <f t="shared" si="244"/>
        <v>5.9800000000000075E-2</v>
      </c>
      <c r="E1744" s="2">
        <f t="shared" si="245"/>
        <v>0</v>
      </c>
      <c r="F1744" s="2">
        <f t="shared" si="246"/>
        <v>1.624634589077803E-2</v>
      </c>
      <c r="G1744" s="2">
        <f t="shared" si="246"/>
        <v>1.5942819874659446E-2</v>
      </c>
      <c r="H1744" s="2">
        <f t="shared" si="238"/>
        <v>1.0190384146910565</v>
      </c>
      <c r="I1744" s="2">
        <f t="shared" si="239"/>
        <v>50.471472324462184</v>
      </c>
    </row>
    <row r="1745" spans="1:9" ht="13.5" x14ac:dyDescent="0.25">
      <c r="A1745" s="3">
        <v>44557</v>
      </c>
      <c r="B1745" s="2">
        <v>5.1369999999999996</v>
      </c>
      <c r="C1745" s="2">
        <f t="shared" si="243"/>
        <v>0.16589999999999971</v>
      </c>
      <c r="D1745" s="2">
        <f t="shared" si="244"/>
        <v>0.16589999999999971</v>
      </c>
      <c r="E1745" s="2">
        <f t="shared" si="245"/>
        <v>0</v>
      </c>
      <c r="F1745" s="2">
        <f t="shared" si="246"/>
        <v>2.6935892612865293E-2</v>
      </c>
      <c r="G1745" s="2">
        <f t="shared" si="246"/>
        <v>1.4804047026469485E-2</v>
      </c>
      <c r="H1745" s="2">
        <f t="shared" ref="H1745:H1808" si="247">F1745/G1745</f>
        <v>1.8194952072702952</v>
      </c>
      <c r="I1745" s="2">
        <f t="shared" ref="I1745:I1808" si="248">IF(G1745=0,100,100-(100/(1+H1745)))</f>
        <v>64.532658277927922</v>
      </c>
    </row>
    <row r="1746" spans="1:9" ht="13.5" x14ac:dyDescent="0.25">
      <c r="A1746" s="3">
        <v>44558</v>
      </c>
      <c r="B1746" s="2">
        <v>5.1768000000000001</v>
      </c>
      <c r="C1746" s="2">
        <f t="shared" si="243"/>
        <v>3.9800000000000502E-2</v>
      </c>
      <c r="D1746" s="2">
        <f t="shared" si="244"/>
        <v>3.9800000000000502E-2</v>
      </c>
      <c r="E1746" s="2">
        <f t="shared" si="245"/>
        <v>0</v>
      </c>
      <c r="F1746" s="2">
        <f t="shared" si="246"/>
        <v>2.7854757426232092E-2</v>
      </c>
      <c r="G1746" s="2">
        <f t="shared" si="246"/>
        <v>1.3746615096007378E-2</v>
      </c>
      <c r="H1746" s="2">
        <f t="shared" si="247"/>
        <v>2.0262993640028766</v>
      </c>
      <c r="I1746" s="2">
        <f t="shared" si="248"/>
        <v>66.95634239312983</v>
      </c>
    </row>
    <row r="1747" spans="1:9" ht="13.5" x14ac:dyDescent="0.25">
      <c r="A1747" s="3">
        <v>44559</v>
      </c>
      <c r="B1747" s="2">
        <v>5.2034000000000002</v>
      </c>
      <c r="C1747" s="2">
        <f t="shared" si="243"/>
        <v>2.6600000000000179E-2</v>
      </c>
      <c r="D1747" s="2">
        <f t="shared" si="244"/>
        <v>2.6600000000000179E-2</v>
      </c>
      <c r="E1747" s="2">
        <f t="shared" si="245"/>
        <v>0</v>
      </c>
      <c r="F1747" s="2">
        <f t="shared" si="246"/>
        <v>2.7765131895786953E-2</v>
      </c>
      <c r="G1747" s="2">
        <f t="shared" si="246"/>
        <v>1.2764714017721137E-2</v>
      </c>
      <c r="H1747" s="2">
        <f t="shared" si="247"/>
        <v>2.1751471954045245</v>
      </c>
      <c r="I1747" s="2">
        <f t="shared" si="248"/>
        <v>68.505397121515287</v>
      </c>
    </row>
    <row r="1748" spans="1:9" ht="13.5" x14ac:dyDescent="0.25">
      <c r="A1748" s="3">
        <v>44560</v>
      </c>
      <c r="B1748" s="2">
        <v>5.2962999999999996</v>
      </c>
      <c r="C1748" s="2">
        <f t="shared" si="243"/>
        <v>9.2899999999999316E-2</v>
      </c>
      <c r="D1748" s="2">
        <f t="shared" si="244"/>
        <v>9.2899999999999316E-2</v>
      </c>
      <c r="E1748" s="2">
        <f t="shared" si="245"/>
        <v>0</v>
      </c>
      <c r="F1748" s="2">
        <f t="shared" si="246"/>
        <v>3.2417622474659263E-2</v>
      </c>
      <c r="G1748" s="2">
        <f t="shared" si="246"/>
        <v>1.1852948730741055E-2</v>
      </c>
      <c r="H1748" s="2">
        <f t="shared" si="247"/>
        <v>2.7349837758584896</v>
      </c>
      <c r="I1748" s="2">
        <f t="shared" si="248"/>
        <v>73.226121985760187</v>
      </c>
    </row>
    <row r="1749" spans="1:9" ht="13.5" x14ac:dyDescent="0.25">
      <c r="A1749" s="3">
        <v>44561</v>
      </c>
      <c r="B1749" s="2">
        <v>4.9909999999999997</v>
      </c>
      <c r="C1749" s="2">
        <f t="shared" si="243"/>
        <v>-0.3052999999999999</v>
      </c>
      <c r="D1749" s="2">
        <f t="shared" si="244"/>
        <v>0</v>
      </c>
      <c r="E1749" s="2">
        <f t="shared" si="245"/>
        <v>0.3052999999999999</v>
      </c>
      <c r="F1749" s="2">
        <f t="shared" si="246"/>
        <v>3.0102078012183602E-2</v>
      </c>
      <c r="G1749" s="2">
        <f t="shared" si="246"/>
        <v>3.2813452392830969E-2</v>
      </c>
      <c r="H1749" s="2">
        <f t="shared" si="247"/>
        <v>0.91737003628305369</v>
      </c>
      <c r="I1749" s="2">
        <f t="shared" si="248"/>
        <v>47.845226478110355</v>
      </c>
    </row>
    <row r="1750" spans="1:9" ht="13.5" x14ac:dyDescent="0.25">
      <c r="A1750" s="3">
        <v>44564</v>
      </c>
      <c r="B1750" s="2">
        <v>5.1105</v>
      </c>
      <c r="C1750" s="2">
        <f t="shared" si="243"/>
        <v>0.11950000000000038</v>
      </c>
      <c r="D1750" s="2">
        <f t="shared" si="244"/>
        <v>0.11950000000000038</v>
      </c>
      <c r="E1750" s="2">
        <f t="shared" si="245"/>
        <v>0</v>
      </c>
      <c r="F1750" s="2">
        <f t="shared" si="246"/>
        <v>3.6487643868456231E-2</v>
      </c>
      <c r="G1750" s="2">
        <f t="shared" si="246"/>
        <v>3.0469634364771615E-2</v>
      </c>
      <c r="H1750" s="2">
        <f t="shared" si="247"/>
        <v>1.1975084253272996</v>
      </c>
      <c r="I1750" s="2">
        <f t="shared" si="248"/>
        <v>54.493917362293672</v>
      </c>
    </row>
    <row r="1751" spans="1:9" ht="13.5" x14ac:dyDescent="0.25">
      <c r="A1751" s="3">
        <v>44565</v>
      </c>
      <c r="B1751" s="2">
        <v>5.0441000000000003</v>
      </c>
      <c r="C1751" s="2">
        <f t="shared" si="243"/>
        <v>-6.6399999999999793E-2</v>
      </c>
      <c r="D1751" s="2">
        <f t="shared" si="244"/>
        <v>0</v>
      </c>
      <c r="E1751" s="2">
        <f t="shared" si="245"/>
        <v>6.6399999999999793E-2</v>
      </c>
      <c r="F1751" s="2">
        <f t="shared" si="246"/>
        <v>3.388138359213793E-2</v>
      </c>
      <c r="G1751" s="2">
        <f t="shared" si="246"/>
        <v>3.3036089053002198E-2</v>
      </c>
      <c r="H1751" s="2">
        <f t="shared" si="247"/>
        <v>1.0255870038907924</v>
      </c>
      <c r="I1751" s="2">
        <f t="shared" si="248"/>
        <v>50.631594788119301</v>
      </c>
    </row>
    <row r="1752" spans="1:9" ht="13.5" x14ac:dyDescent="0.25">
      <c r="A1752" s="3">
        <v>44566</v>
      </c>
      <c r="B1752" s="2">
        <v>5.0441000000000003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3.1461284764128079E-2</v>
      </c>
      <c r="G1752" s="2">
        <f t="shared" si="246"/>
        <v>3.0676368406359181E-2</v>
      </c>
      <c r="H1752" s="2">
        <f t="shared" si="247"/>
        <v>1.0255870038907926</v>
      </c>
      <c r="I1752" s="2">
        <f t="shared" si="248"/>
        <v>50.631594788119301</v>
      </c>
    </row>
    <row r="1753" spans="1:9" ht="13.5" x14ac:dyDescent="0.25">
      <c r="A1753" s="3">
        <v>44567</v>
      </c>
      <c r="B1753" s="2">
        <v>5.0308000000000002</v>
      </c>
      <c r="C1753" s="2">
        <f t="shared" si="243"/>
        <v>-1.330000000000009E-2</v>
      </c>
      <c r="D1753" s="2">
        <f t="shared" si="244"/>
        <v>0</v>
      </c>
      <c r="E1753" s="2">
        <f t="shared" si="245"/>
        <v>1.330000000000009E-2</v>
      </c>
      <c r="F1753" s="2">
        <f t="shared" si="246"/>
        <v>2.9214050138118931E-2</v>
      </c>
      <c r="G1753" s="2">
        <f t="shared" si="246"/>
        <v>2.9435199234476388E-2</v>
      </c>
      <c r="H1753" s="2">
        <f t="shared" si="247"/>
        <v>0.99248691695286939</v>
      </c>
      <c r="I1753" s="2">
        <f t="shared" si="248"/>
        <v>49.811464683075044</v>
      </c>
    </row>
    <row r="1754" spans="1:9" ht="13.5" x14ac:dyDescent="0.25">
      <c r="A1754" s="3">
        <v>44568</v>
      </c>
      <c r="B1754" s="2">
        <v>5.1436000000000002</v>
      </c>
      <c r="C1754" s="2">
        <f t="shared" si="243"/>
        <v>0.11280000000000001</v>
      </c>
      <c r="D1754" s="2">
        <f t="shared" si="244"/>
        <v>0.11280000000000001</v>
      </c>
      <c r="E1754" s="2">
        <f t="shared" si="245"/>
        <v>0</v>
      </c>
      <c r="F1754" s="2">
        <f t="shared" si="246"/>
        <v>3.5184475128253297E-2</v>
      </c>
      <c r="G1754" s="2">
        <f t="shared" si="246"/>
        <v>2.733268500344236E-2</v>
      </c>
      <c r="H1754" s="2">
        <f t="shared" si="247"/>
        <v>1.2872674281294376</v>
      </c>
      <c r="I1754" s="2">
        <f t="shared" si="248"/>
        <v>56.279707930007319</v>
      </c>
    </row>
    <row r="1755" spans="1:9" ht="13.5" x14ac:dyDescent="0.25">
      <c r="A1755" s="3">
        <v>44571</v>
      </c>
      <c r="B1755" s="2">
        <v>5.1105</v>
      </c>
      <c r="C1755" s="2">
        <f t="shared" si="243"/>
        <v>-3.3100000000000129E-2</v>
      </c>
      <c r="D1755" s="2">
        <f t="shared" si="244"/>
        <v>0</v>
      </c>
      <c r="E1755" s="2">
        <f t="shared" si="245"/>
        <v>3.3100000000000129E-2</v>
      </c>
      <c r="F1755" s="2">
        <f t="shared" si="246"/>
        <v>3.2671298333378063E-2</v>
      </c>
      <c r="G1755" s="2">
        <f t="shared" si="246"/>
        <v>2.7744636074625056E-2</v>
      </c>
      <c r="H1755" s="2">
        <f t="shared" si="247"/>
        <v>1.1775717023464178</v>
      </c>
      <c r="I1755" s="2">
        <f t="shared" si="248"/>
        <v>54.077287148686707</v>
      </c>
    </row>
    <row r="1756" spans="1:9" ht="13.5" x14ac:dyDescent="0.25">
      <c r="A1756" s="3">
        <v>44572</v>
      </c>
      <c r="B1756" s="2">
        <v>5.1369999999999996</v>
      </c>
      <c r="C1756" s="2">
        <f t="shared" si="243"/>
        <v>2.6499999999999524E-2</v>
      </c>
      <c r="D1756" s="2">
        <f t="shared" si="244"/>
        <v>2.6499999999999524E-2</v>
      </c>
      <c r="E1756" s="2">
        <f t="shared" si="245"/>
        <v>0</v>
      </c>
      <c r="F1756" s="2">
        <f t="shared" si="246"/>
        <v>3.2230491309565311E-2</v>
      </c>
      <c r="G1756" s="2">
        <f t="shared" si="246"/>
        <v>2.5762876355008981E-2</v>
      </c>
      <c r="H1756" s="2">
        <f t="shared" si="247"/>
        <v>1.2510439775991415</v>
      </c>
      <c r="I1756" s="2">
        <f t="shared" si="248"/>
        <v>55.576167771428729</v>
      </c>
    </row>
    <row r="1757" spans="1:9" ht="13.5" x14ac:dyDescent="0.25">
      <c r="A1757" s="3">
        <v>44573</v>
      </c>
      <c r="B1757" s="2">
        <v>5.1105</v>
      </c>
      <c r="C1757" s="2">
        <f t="shared" si="243"/>
        <v>-2.6499999999999524E-2</v>
      </c>
      <c r="D1757" s="2">
        <f t="shared" si="244"/>
        <v>0</v>
      </c>
      <c r="E1757" s="2">
        <f t="shared" si="245"/>
        <v>2.6499999999999524E-2</v>
      </c>
      <c r="F1757" s="2">
        <f t="shared" ref="F1757:G1772" si="249">((F1756*13)+D1757)/14</f>
        <v>2.9928313358882075E-2</v>
      </c>
      <c r="G1757" s="2">
        <f t="shared" si="249"/>
        <v>2.5815528043936879E-2</v>
      </c>
      <c r="H1757" s="2">
        <f t="shared" si="247"/>
        <v>1.1593143982158884</v>
      </c>
      <c r="I1757" s="2">
        <f t="shared" si="248"/>
        <v>53.689004212344443</v>
      </c>
    </row>
    <row r="1758" spans="1:9" ht="13.5" x14ac:dyDescent="0.25">
      <c r="A1758" s="3">
        <v>44574</v>
      </c>
      <c r="B1758" s="2">
        <v>5.1105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2.7790576690390499E-2</v>
      </c>
      <c r="G1758" s="2">
        <f t="shared" si="249"/>
        <v>2.3971561755084244E-2</v>
      </c>
      <c r="H1758" s="2">
        <f t="shared" si="247"/>
        <v>1.1593143982158884</v>
      </c>
      <c r="I1758" s="2">
        <f t="shared" si="248"/>
        <v>53.689004212344443</v>
      </c>
    </row>
    <row r="1759" spans="1:9" ht="13.5" x14ac:dyDescent="0.25">
      <c r="A1759" s="3">
        <v>44575</v>
      </c>
      <c r="B1759" s="2">
        <v>5.1105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2.5805535498219751E-2</v>
      </c>
      <c r="G1759" s="2">
        <f t="shared" si="249"/>
        <v>2.2259307344006798E-2</v>
      </c>
      <c r="H1759" s="2">
        <f t="shared" si="247"/>
        <v>1.1593143982158887</v>
      </c>
      <c r="I1759" s="2">
        <f t="shared" si="248"/>
        <v>53.689004212344457</v>
      </c>
    </row>
    <row r="1760" spans="1:9" ht="13.5" x14ac:dyDescent="0.25">
      <c r="A1760" s="3">
        <v>44578</v>
      </c>
      <c r="B1760" s="2">
        <v>5.0373999999999999</v>
      </c>
      <c r="C1760" s="2">
        <f t="shared" si="243"/>
        <v>-7.3100000000000165E-2</v>
      </c>
      <c r="D1760" s="2">
        <f t="shared" si="244"/>
        <v>0</v>
      </c>
      <c r="E1760" s="2">
        <f t="shared" si="245"/>
        <v>7.3100000000000165E-2</v>
      </c>
      <c r="F1760" s="2">
        <f t="shared" si="249"/>
        <v>2.3962282962632624E-2</v>
      </c>
      <c r="G1760" s="2">
        <f t="shared" si="249"/>
        <v>2.589078539086347E-2</v>
      </c>
      <c r="H1760" s="2">
        <f t="shared" si="247"/>
        <v>0.92551394640537288</v>
      </c>
      <c r="I1760" s="2">
        <f t="shared" si="248"/>
        <v>48.065813708239276</v>
      </c>
    </row>
    <row r="1761" spans="1:9" ht="13.5" x14ac:dyDescent="0.25">
      <c r="A1761" s="3">
        <v>44579</v>
      </c>
      <c r="B1761" s="2">
        <v>5.0972</v>
      </c>
      <c r="C1761" s="2">
        <f t="shared" si="243"/>
        <v>5.9800000000000075E-2</v>
      </c>
      <c r="D1761" s="2">
        <f t="shared" si="244"/>
        <v>5.9800000000000075E-2</v>
      </c>
      <c r="E1761" s="2">
        <f t="shared" si="245"/>
        <v>0</v>
      </c>
      <c r="F1761" s="2">
        <f t="shared" si="249"/>
        <v>2.6522119893873156E-2</v>
      </c>
      <c r="G1761" s="2">
        <f t="shared" si="249"/>
        <v>2.4041443577230367E-2</v>
      </c>
      <c r="H1761" s="2">
        <f t="shared" si="247"/>
        <v>1.1031833345894519</v>
      </c>
      <c r="I1761" s="2">
        <f t="shared" si="248"/>
        <v>52.453027581867786</v>
      </c>
    </row>
    <row r="1762" spans="1:9" ht="13.5" x14ac:dyDescent="0.25">
      <c r="A1762" s="3">
        <v>44580</v>
      </c>
      <c r="B1762" s="2">
        <v>5.0972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2.4627682758596503E-2</v>
      </c>
      <c r="G1762" s="2">
        <f t="shared" si="249"/>
        <v>2.2324197607428199E-2</v>
      </c>
      <c r="H1762" s="2">
        <f t="shared" si="247"/>
        <v>1.1031833345894519</v>
      </c>
      <c r="I1762" s="2">
        <f t="shared" si="248"/>
        <v>52.453027581867786</v>
      </c>
    </row>
    <row r="1763" spans="1:9" ht="13.5" x14ac:dyDescent="0.25">
      <c r="A1763" s="3">
        <v>44581</v>
      </c>
      <c r="B1763" s="2">
        <v>5.0773000000000001</v>
      </c>
      <c r="C1763" s="2">
        <f t="shared" si="243"/>
        <v>-1.9899999999999807E-2</v>
      </c>
      <c r="D1763" s="2">
        <f t="shared" si="244"/>
        <v>0</v>
      </c>
      <c r="E1763" s="2">
        <f t="shared" si="245"/>
        <v>1.9899999999999807E-2</v>
      </c>
      <c r="F1763" s="2">
        <f t="shared" si="249"/>
        <v>2.2868562561553896E-2</v>
      </c>
      <c r="G1763" s="2">
        <f t="shared" si="249"/>
        <v>2.2151040635469028E-2</v>
      </c>
      <c r="H1763" s="2">
        <f t="shared" si="247"/>
        <v>1.0323922445853828</v>
      </c>
      <c r="I1763" s="2">
        <f t="shared" si="248"/>
        <v>50.796899433947381</v>
      </c>
    </row>
    <row r="1764" spans="1:9" ht="13.5" x14ac:dyDescent="0.25">
      <c r="A1764" s="3">
        <v>44582</v>
      </c>
      <c r="B1764" s="2">
        <v>5.0773000000000001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2.1235093807157188E-2</v>
      </c>
      <c r="G1764" s="2">
        <f t="shared" si="249"/>
        <v>2.0568823447221243E-2</v>
      </c>
      <c r="H1764" s="2">
        <f t="shared" si="247"/>
        <v>1.0323922445853828</v>
      </c>
      <c r="I1764" s="2">
        <f t="shared" si="248"/>
        <v>50.796899433947381</v>
      </c>
    </row>
    <row r="1765" spans="1:9" ht="13.5" x14ac:dyDescent="0.25">
      <c r="A1765" s="3">
        <v>44585</v>
      </c>
      <c r="B1765" s="2">
        <v>5.0773000000000001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1.9718301392360246E-2</v>
      </c>
      <c r="G1765" s="2">
        <f t="shared" si="249"/>
        <v>1.9099621772419726E-2</v>
      </c>
      <c r="H1765" s="2">
        <f t="shared" si="247"/>
        <v>1.0323922445853826</v>
      </c>
      <c r="I1765" s="2">
        <f t="shared" si="248"/>
        <v>50.796899433947381</v>
      </c>
    </row>
    <row r="1766" spans="1:9" ht="13.5" x14ac:dyDescent="0.25">
      <c r="A1766" s="3">
        <v>44586</v>
      </c>
      <c r="B1766" s="2">
        <v>5.0773000000000001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1.8309851292905941E-2</v>
      </c>
      <c r="G1766" s="2">
        <f t="shared" si="249"/>
        <v>1.7735363074389745E-2</v>
      </c>
      <c r="H1766" s="2">
        <f t="shared" si="247"/>
        <v>1.0323922445853826</v>
      </c>
      <c r="I1766" s="2">
        <f t="shared" si="248"/>
        <v>50.796899433947381</v>
      </c>
    </row>
    <row r="1767" spans="1:9" ht="13.5" x14ac:dyDescent="0.25">
      <c r="A1767" s="3">
        <v>44587</v>
      </c>
      <c r="B1767" s="2">
        <v>5.0838999999999999</v>
      </c>
      <c r="C1767" s="2">
        <f t="shared" si="243"/>
        <v>6.5999999999997172E-3</v>
      </c>
      <c r="D1767" s="2">
        <f t="shared" si="244"/>
        <v>6.5999999999997172E-3</v>
      </c>
      <c r="E1767" s="2">
        <f t="shared" si="245"/>
        <v>0</v>
      </c>
      <c r="F1767" s="2">
        <f t="shared" si="249"/>
        <v>1.7473433343412639E-2</v>
      </c>
      <c r="G1767" s="2">
        <f t="shared" si="249"/>
        <v>1.6468551426219048E-2</v>
      </c>
      <c r="H1767" s="2">
        <f t="shared" si="247"/>
        <v>1.0610182335523299</v>
      </c>
      <c r="I1767" s="2">
        <f t="shared" si="248"/>
        <v>51.480293394764402</v>
      </c>
    </row>
    <row r="1768" spans="1:9" ht="13.5" x14ac:dyDescent="0.25">
      <c r="A1768" s="3">
        <v>44588</v>
      </c>
      <c r="B1768" s="2">
        <v>5.1702000000000004</v>
      </c>
      <c r="C1768" s="2">
        <f t="shared" si="243"/>
        <v>8.6300000000000487E-2</v>
      </c>
      <c r="D1768" s="2">
        <f t="shared" si="244"/>
        <v>8.6300000000000487E-2</v>
      </c>
      <c r="E1768" s="2">
        <f t="shared" si="245"/>
        <v>0</v>
      </c>
      <c r="F1768" s="2">
        <f t="shared" si="249"/>
        <v>2.2389616676026052E-2</v>
      </c>
      <c r="G1768" s="2">
        <f t="shared" si="249"/>
        <v>1.5292226324346259E-2</v>
      </c>
      <c r="H1768" s="2">
        <f t="shared" si="247"/>
        <v>1.4641175327349338</v>
      </c>
      <c r="I1768" s="2">
        <f t="shared" si="248"/>
        <v>59.417520198799281</v>
      </c>
    </row>
    <row r="1769" spans="1:9" ht="13.5" x14ac:dyDescent="0.25">
      <c r="A1769" s="3">
        <v>44589</v>
      </c>
      <c r="B1769" s="2">
        <v>5.1702000000000004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2.0790358342024192E-2</v>
      </c>
      <c r="G1769" s="2">
        <f t="shared" si="249"/>
        <v>1.4199924444035813E-2</v>
      </c>
      <c r="H1769" s="2">
        <f t="shared" si="247"/>
        <v>1.4641175327349338</v>
      </c>
      <c r="I1769" s="2">
        <f t="shared" si="248"/>
        <v>59.417520198799281</v>
      </c>
    </row>
    <row r="1770" spans="1:9" ht="13.5" x14ac:dyDescent="0.25">
      <c r="A1770" s="3">
        <v>44592</v>
      </c>
      <c r="B1770" s="2">
        <v>5.1436000000000002</v>
      </c>
      <c r="C1770" s="2">
        <f t="shared" si="243"/>
        <v>-2.6600000000000179E-2</v>
      </c>
      <c r="D1770" s="2">
        <f t="shared" si="244"/>
        <v>0</v>
      </c>
      <c r="E1770" s="2">
        <f t="shared" si="245"/>
        <v>2.6600000000000179E-2</v>
      </c>
      <c r="F1770" s="2">
        <f t="shared" si="249"/>
        <v>1.9305332746165322E-2</v>
      </c>
      <c r="G1770" s="2">
        <f t="shared" si="249"/>
        <v>1.5085644126604696E-2</v>
      </c>
      <c r="H1770" s="2">
        <f t="shared" si="247"/>
        <v>1.2797155086085372</v>
      </c>
      <c r="I1770" s="2">
        <f t="shared" si="248"/>
        <v>56.13487752204805</v>
      </c>
    </row>
    <row r="1771" spans="1:9" ht="13.5" x14ac:dyDescent="0.25">
      <c r="A1771" s="3">
        <v>44593</v>
      </c>
      <c r="B1771" s="2">
        <v>5.1436000000000002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1.7926380407153514E-2</v>
      </c>
      <c r="G1771" s="2">
        <f t="shared" si="249"/>
        <v>1.4008098117561502E-2</v>
      </c>
      <c r="H1771" s="2">
        <f t="shared" si="247"/>
        <v>1.2797155086085374</v>
      </c>
      <c r="I1771" s="2">
        <f t="shared" si="248"/>
        <v>56.134877522048058</v>
      </c>
    </row>
    <row r="1772" spans="1:9" ht="13.5" x14ac:dyDescent="0.25">
      <c r="A1772" s="3">
        <v>44594</v>
      </c>
      <c r="B1772" s="2">
        <v>5.1237000000000004</v>
      </c>
      <c r="C1772" s="2">
        <f t="shared" si="243"/>
        <v>-1.9899999999999807E-2</v>
      </c>
      <c r="D1772" s="2">
        <f t="shared" si="244"/>
        <v>0</v>
      </c>
      <c r="E1772" s="2">
        <f t="shared" si="245"/>
        <v>1.9899999999999807E-2</v>
      </c>
      <c r="F1772" s="2">
        <f t="shared" si="249"/>
        <v>1.6645924663785405E-2</v>
      </c>
      <c r="G1772" s="2">
        <f t="shared" si="249"/>
        <v>1.4428948252021382E-2</v>
      </c>
      <c r="H1772" s="2">
        <f t="shared" si="247"/>
        <v>1.1536478177786411</v>
      </c>
      <c r="I1772" s="2">
        <f t="shared" si="248"/>
        <v>53.567152821140454</v>
      </c>
    </row>
    <row r="1773" spans="1:9" ht="13.5" x14ac:dyDescent="0.25">
      <c r="A1773" s="3">
        <v>44595</v>
      </c>
      <c r="B1773" s="2">
        <v>5.1237000000000004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1.5456930044943589E-2</v>
      </c>
      <c r="G1773" s="2">
        <f t="shared" si="250"/>
        <v>1.3398309091162712E-2</v>
      </c>
      <c r="H1773" s="2">
        <f t="shared" si="247"/>
        <v>1.1536478177786411</v>
      </c>
      <c r="I1773" s="2">
        <f t="shared" si="248"/>
        <v>53.567152821140454</v>
      </c>
    </row>
    <row r="1774" spans="1:9" ht="13.5" x14ac:dyDescent="0.25">
      <c r="A1774" s="3">
        <v>44596</v>
      </c>
      <c r="B1774" s="2">
        <v>5.1237000000000004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1.4352863613161904E-2</v>
      </c>
      <c r="G1774" s="2">
        <f t="shared" si="250"/>
        <v>1.2441287013222517E-2</v>
      </c>
      <c r="H1774" s="2">
        <f t="shared" si="247"/>
        <v>1.1536478177786411</v>
      </c>
      <c r="I1774" s="2">
        <f t="shared" si="248"/>
        <v>53.567152821140454</v>
      </c>
    </row>
    <row r="1775" spans="1:9" ht="13.5" x14ac:dyDescent="0.25">
      <c r="A1775" s="3">
        <v>44599</v>
      </c>
      <c r="B1775" s="2">
        <v>5.1105</v>
      </c>
      <c r="C1775" s="2">
        <f t="shared" si="243"/>
        <v>-1.3200000000000323E-2</v>
      </c>
      <c r="D1775" s="2">
        <f t="shared" si="244"/>
        <v>0</v>
      </c>
      <c r="E1775" s="2">
        <f t="shared" si="245"/>
        <v>1.3200000000000323E-2</v>
      </c>
      <c r="F1775" s="2">
        <f t="shared" si="250"/>
        <v>1.3327659069364626E-2</v>
      </c>
      <c r="G1775" s="2">
        <f t="shared" si="250"/>
        <v>1.2495480797992359E-2</v>
      </c>
      <c r="H1775" s="2">
        <f t="shared" si="247"/>
        <v>1.0665983394177174</v>
      </c>
      <c r="I1775" s="2">
        <f t="shared" si="248"/>
        <v>51.611303419426974</v>
      </c>
    </row>
    <row r="1776" spans="1:9" ht="13.5" x14ac:dyDescent="0.25">
      <c r="A1776" s="3">
        <v>44600</v>
      </c>
      <c r="B1776" s="2">
        <v>5.1037999999999997</v>
      </c>
      <c r="C1776" s="2">
        <f t="shared" si="243"/>
        <v>-6.7000000000003723E-3</v>
      </c>
      <c r="D1776" s="2">
        <f t="shared" si="244"/>
        <v>0</v>
      </c>
      <c r="E1776" s="2">
        <f t="shared" si="245"/>
        <v>6.7000000000003723E-3</v>
      </c>
      <c r="F1776" s="2">
        <f t="shared" si="250"/>
        <v>1.2375683421552866E-2</v>
      </c>
      <c r="G1776" s="2">
        <f t="shared" si="250"/>
        <v>1.2081517883850075E-2</v>
      </c>
      <c r="H1776" s="2">
        <f t="shared" si="247"/>
        <v>1.0243483923568921</v>
      </c>
      <c r="I1776" s="2">
        <f t="shared" si="248"/>
        <v>50.601388388698844</v>
      </c>
    </row>
    <row r="1777" spans="1:9" ht="13.5" x14ac:dyDescent="0.25">
      <c r="A1777" s="3">
        <v>44601</v>
      </c>
      <c r="B1777" s="2">
        <v>5.2763999999999998</v>
      </c>
      <c r="C1777" s="2">
        <f t="shared" si="243"/>
        <v>0.17260000000000009</v>
      </c>
      <c r="D1777" s="2">
        <f t="shared" si="244"/>
        <v>0.17260000000000009</v>
      </c>
      <c r="E1777" s="2">
        <f t="shared" si="245"/>
        <v>0</v>
      </c>
      <c r="F1777" s="2">
        <f t="shared" si="250"/>
        <v>2.3820277462870524E-2</v>
      </c>
      <c r="G1777" s="2">
        <f t="shared" si="250"/>
        <v>1.1218552320717928E-2</v>
      </c>
      <c r="H1777" s="2">
        <f t="shared" si="247"/>
        <v>2.123293343195475</v>
      </c>
      <c r="I1777" s="2">
        <f t="shared" si="248"/>
        <v>67.982514284844939</v>
      </c>
    </row>
    <row r="1778" spans="1:9" ht="13.5" x14ac:dyDescent="0.25">
      <c r="A1778" s="3">
        <v>44602</v>
      </c>
      <c r="B1778" s="2">
        <v>5.4555999999999996</v>
      </c>
      <c r="C1778" s="2">
        <f t="shared" si="243"/>
        <v>0.1791999999999998</v>
      </c>
      <c r="D1778" s="2">
        <f t="shared" si="244"/>
        <v>0.1791999999999998</v>
      </c>
      <c r="E1778" s="2">
        <f t="shared" si="245"/>
        <v>0</v>
      </c>
      <c r="F1778" s="2">
        <f t="shared" si="250"/>
        <v>3.4918829072665476E-2</v>
      </c>
      <c r="G1778" s="2">
        <f t="shared" si="250"/>
        <v>1.0417227154952361E-2</v>
      </c>
      <c r="H1778" s="2">
        <f t="shared" si="247"/>
        <v>3.3520272288643556</v>
      </c>
      <c r="I1778" s="2">
        <f t="shared" si="248"/>
        <v>77.022202587161985</v>
      </c>
    </row>
    <row r="1779" spans="1:9" ht="13.5" x14ac:dyDescent="0.25">
      <c r="A1779" s="3">
        <v>44603</v>
      </c>
      <c r="B1779" s="2">
        <v>5.5087000000000002</v>
      </c>
      <c r="C1779" s="2">
        <f t="shared" si="243"/>
        <v>5.3100000000000591E-2</v>
      </c>
      <c r="D1779" s="2">
        <f t="shared" si="244"/>
        <v>5.3100000000000591E-2</v>
      </c>
      <c r="E1779" s="2">
        <f t="shared" si="245"/>
        <v>0</v>
      </c>
      <c r="F1779" s="2">
        <f t="shared" si="250"/>
        <v>3.6217484138903702E-2</v>
      </c>
      <c r="G1779" s="2">
        <f t="shared" si="250"/>
        <v>9.6731395010271927E-3</v>
      </c>
      <c r="H1779" s="2">
        <f t="shared" si="247"/>
        <v>3.744129208005091</v>
      </c>
      <c r="I1779" s="2">
        <f t="shared" si="248"/>
        <v>78.921316090787911</v>
      </c>
    </row>
    <row r="1780" spans="1:9" ht="13.5" x14ac:dyDescent="0.25">
      <c r="A1780" s="3">
        <v>44606</v>
      </c>
      <c r="B1780" s="2">
        <v>5.5683999999999996</v>
      </c>
      <c r="C1780" s="2">
        <f t="shared" si="243"/>
        <v>5.969999999999942E-2</v>
      </c>
      <c r="D1780" s="2">
        <f t="shared" si="244"/>
        <v>5.969999999999942E-2</v>
      </c>
      <c r="E1780" s="2">
        <f t="shared" si="245"/>
        <v>0</v>
      </c>
      <c r="F1780" s="2">
        <f t="shared" si="250"/>
        <v>3.7894806700410531E-2</v>
      </c>
      <c r="G1780" s="2">
        <f t="shared" si="250"/>
        <v>8.9822009652395368E-3</v>
      </c>
      <c r="H1780" s="2">
        <f t="shared" si="247"/>
        <v>4.2188776277730451</v>
      </c>
      <c r="I1780" s="2">
        <f t="shared" si="248"/>
        <v>80.838791952538813</v>
      </c>
    </row>
    <row r="1781" spans="1:9" ht="13.5" x14ac:dyDescent="0.25">
      <c r="A1781" s="3">
        <v>44607</v>
      </c>
      <c r="B1781" s="2">
        <v>5.5218999999999996</v>
      </c>
      <c r="C1781" s="2">
        <f t="shared" si="243"/>
        <v>-4.6499999999999986E-2</v>
      </c>
      <c r="D1781" s="2">
        <f t="shared" si="244"/>
        <v>0</v>
      </c>
      <c r="E1781" s="2">
        <f t="shared" si="245"/>
        <v>4.6499999999999986E-2</v>
      </c>
      <c r="F1781" s="2">
        <f t="shared" si="250"/>
        <v>3.518803479323835E-2</v>
      </c>
      <c r="G1781" s="2">
        <f t="shared" si="250"/>
        <v>1.1662043753436713E-2</v>
      </c>
      <c r="H1781" s="2">
        <f t="shared" si="247"/>
        <v>3.0173128773306748</v>
      </c>
      <c r="I1781" s="2">
        <f t="shared" si="248"/>
        <v>75.107739164581687</v>
      </c>
    </row>
    <row r="1782" spans="1:9" ht="13.5" x14ac:dyDescent="0.25">
      <c r="A1782" s="3">
        <v>44608</v>
      </c>
      <c r="B1782" s="2">
        <v>5.4755000000000003</v>
      </c>
      <c r="C1782" s="2">
        <f t="shared" si="243"/>
        <v>-4.6399999999999331E-2</v>
      </c>
      <c r="D1782" s="2">
        <f t="shared" si="244"/>
        <v>0</v>
      </c>
      <c r="E1782" s="2">
        <f t="shared" si="245"/>
        <v>4.6399999999999331E-2</v>
      </c>
      <c r="F1782" s="2">
        <f t="shared" si="250"/>
        <v>3.2674603736578468E-2</v>
      </c>
      <c r="G1782" s="2">
        <f t="shared" si="250"/>
        <v>1.41433263424769E-2</v>
      </c>
      <c r="H1782" s="2">
        <f t="shared" si="247"/>
        <v>2.3102488725333488</v>
      </c>
      <c r="I1782" s="2">
        <f t="shared" si="248"/>
        <v>69.790791009780023</v>
      </c>
    </row>
    <row r="1783" spans="1:9" ht="13.5" x14ac:dyDescent="0.25">
      <c r="A1783" s="3">
        <v>44609</v>
      </c>
      <c r="B1783" s="2">
        <v>5.5087000000000002</v>
      </c>
      <c r="C1783" s="2">
        <f t="shared" si="243"/>
        <v>3.3199999999999896E-2</v>
      </c>
      <c r="D1783" s="2">
        <f t="shared" si="244"/>
        <v>3.3199999999999896E-2</v>
      </c>
      <c r="E1783" s="2">
        <f t="shared" si="245"/>
        <v>0</v>
      </c>
      <c r="F1783" s="2">
        <f t="shared" si="250"/>
        <v>3.2712132041108573E-2</v>
      </c>
      <c r="G1783" s="2">
        <f t="shared" si="250"/>
        <v>1.3133088746585694E-2</v>
      </c>
      <c r="H1783" s="2">
        <f t="shared" si="247"/>
        <v>2.4908178626001432</v>
      </c>
      <c r="I1783" s="2">
        <f t="shared" si="248"/>
        <v>71.353418042408322</v>
      </c>
    </row>
    <row r="1784" spans="1:9" ht="13.5" x14ac:dyDescent="0.25">
      <c r="A1784" s="3">
        <v>44610</v>
      </c>
      <c r="B1784" s="2">
        <v>5.5750000000000002</v>
      </c>
      <c r="C1784" s="2">
        <f t="shared" si="243"/>
        <v>6.6300000000000026E-2</v>
      </c>
      <c r="D1784" s="2">
        <f t="shared" si="244"/>
        <v>6.6300000000000026E-2</v>
      </c>
      <c r="E1784" s="2">
        <f t="shared" si="245"/>
        <v>0</v>
      </c>
      <c r="F1784" s="2">
        <f t="shared" si="250"/>
        <v>3.5111265466743681E-2</v>
      </c>
      <c r="G1784" s="2">
        <f t="shared" si="250"/>
        <v>1.2195010978972428E-2</v>
      </c>
      <c r="H1784" s="2">
        <f t="shared" si="247"/>
        <v>2.8791499677437939</v>
      </c>
      <c r="I1784" s="2">
        <f t="shared" si="248"/>
        <v>74.221156482340803</v>
      </c>
    </row>
    <row r="1785" spans="1:9" ht="13.5" x14ac:dyDescent="0.25">
      <c r="A1785" s="3">
        <v>44613</v>
      </c>
      <c r="B1785" s="2">
        <v>5.5949999999999998</v>
      </c>
      <c r="C1785" s="2">
        <f t="shared" si="243"/>
        <v>1.9999999999999574E-2</v>
      </c>
      <c r="D1785" s="2">
        <f t="shared" si="244"/>
        <v>1.9999999999999574E-2</v>
      </c>
      <c r="E1785" s="2">
        <f t="shared" si="245"/>
        <v>0</v>
      </c>
      <c r="F1785" s="2">
        <f t="shared" si="250"/>
        <v>3.4031889361976243E-2</v>
      </c>
      <c r="G1785" s="2">
        <f t="shared" si="250"/>
        <v>1.1323938766188684E-2</v>
      </c>
      <c r="H1785" s="2">
        <f t="shared" si="247"/>
        <v>3.0053049618732981</v>
      </c>
      <c r="I1785" s="2">
        <f t="shared" si="248"/>
        <v>75.033112097104947</v>
      </c>
    </row>
    <row r="1786" spans="1:9" ht="13.5" x14ac:dyDescent="0.25">
      <c r="A1786" s="3">
        <v>44614</v>
      </c>
      <c r="B1786" s="2">
        <v>5.6016000000000004</v>
      </c>
      <c r="C1786" s="2">
        <f t="shared" si="243"/>
        <v>6.6000000000006054E-3</v>
      </c>
      <c r="D1786" s="2">
        <f t="shared" si="244"/>
        <v>6.6000000000006054E-3</v>
      </c>
      <c r="E1786" s="2">
        <f t="shared" si="245"/>
        <v>0</v>
      </c>
      <c r="F1786" s="2">
        <f t="shared" si="250"/>
        <v>3.2072468693263696E-2</v>
      </c>
      <c r="G1786" s="2">
        <f t="shared" si="250"/>
        <v>1.0515085997175207E-2</v>
      </c>
      <c r="H1786" s="2">
        <f t="shared" si="247"/>
        <v>3.0501385059408648</v>
      </c>
      <c r="I1786" s="2">
        <f t="shared" si="248"/>
        <v>75.309486366128709</v>
      </c>
    </row>
    <row r="1787" spans="1:9" ht="13.5" x14ac:dyDescent="0.25">
      <c r="A1787" s="3">
        <v>44615</v>
      </c>
      <c r="B1787" s="2">
        <v>5.5617999999999999</v>
      </c>
      <c r="C1787" s="2">
        <f t="shared" si="243"/>
        <v>-3.9800000000000502E-2</v>
      </c>
      <c r="D1787" s="2">
        <f t="shared" si="244"/>
        <v>0</v>
      </c>
      <c r="E1787" s="2">
        <f t="shared" si="245"/>
        <v>3.9800000000000502E-2</v>
      </c>
      <c r="F1787" s="2">
        <f t="shared" si="250"/>
        <v>2.9781578072316291E-2</v>
      </c>
      <c r="G1787" s="2">
        <f t="shared" si="250"/>
        <v>1.2606865568805584E-2</v>
      </c>
      <c r="H1787" s="2">
        <f t="shared" si="247"/>
        <v>2.3623301057487121</v>
      </c>
      <c r="I1787" s="2">
        <f t="shared" si="248"/>
        <v>70.258720335333535</v>
      </c>
    </row>
    <row r="1788" spans="1:9" ht="13.5" x14ac:dyDescent="0.25">
      <c r="A1788" s="3">
        <v>44616</v>
      </c>
      <c r="B1788" s="2">
        <v>5.5286</v>
      </c>
      <c r="C1788" s="2">
        <f t="shared" si="243"/>
        <v>-3.3199999999999896E-2</v>
      </c>
      <c r="D1788" s="2">
        <f t="shared" si="244"/>
        <v>0</v>
      </c>
      <c r="E1788" s="2">
        <f t="shared" si="245"/>
        <v>3.3199999999999896E-2</v>
      </c>
      <c r="F1788" s="2">
        <f t="shared" si="250"/>
        <v>2.7654322495722271E-2</v>
      </c>
      <c r="G1788" s="2">
        <f t="shared" si="250"/>
        <v>1.4077803742462322E-2</v>
      </c>
      <c r="H1788" s="2">
        <f t="shared" si="247"/>
        <v>1.9643918186122764</v>
      </c>
      <c r="I1788" s="2">
        <f t="shared" si="248"/>
        <v>66.266267713957902</v>
      </c>
    </row>
    <row r="1789" spans="1:9" ht="13.5" x14ac:dyDescent="0.25">
      <c r="A1789" s="3">
        <v>44617</v>
      </c>
      <c r="B1789" s="2">
        <v>5.5087000000000002</v>
      </c>
      <c r="C1789" s="2">
        <f t="shared" si="243"/>
        <v>-1.9899999999999807E-2</v>
      </c>
      <c r="D1789" s="2">
        <f t="shared" si="244"/>
        <v>0</v>
      </c>
      <c r="E1789" s="2">
        <f t="shared" si="245"/>
        <v>1.9899999999999807E-2</v>
      </c>
      <c r="F1789" s="2">
        <f t="shared" ref="F1789:G1804" si="251">((F1788*13)+D1789)/14</f>
        <v>2.5679013746027823E-2</v>
      </c>
      <c r="G1789" s="2">
        <f t="shared" si="251"/>
        <v>1.4493674903715E-2</v>
      </c>
      <c r="H1789" s="2">
        <f t="shared" si="247"/>
        <v>1.7717393219193713</v>
      </c>
      <c r="I1789" s="2">
        <f t="shared" si="248"/>
        <v>63.921571119916102</v>
      </c>
    </row>
    <row r="1790" spans="1:9" ht="13.5" x14ac:dyDescent="0.25">
      <c r="A1790" s="3">
        <v>44620</v>
      </c>
      <c r="B1790" s="2">
        <v>5.4687999999999999</v>
      </c>
      <c r="C1790" s="2">
        <f t="shared" si="243"/>
        <v>-3.9900000000000269E-2</v>
      </c>
      <c r="D1790" s="2">
        <f t="shared" si="244"/>
        <v>0</v>
      </c>
      <c r="E1790" s="2">
        <f t="shared" si="245"/>
        <v>3.9900000000000269E-2</v>
      </c>
      <c r="F1790" s="2">
        <f t="shared" si="251"/>
        <v>2.3844798478454408E-2</v>
      </c>
      <c r="G1790" s="2">
        <f t="shared" si="251"/>
        <v>1.630841241059252E-2</v>
      </c>
      <c r="H1790" s="2">
        <f t="shared" si="247"/>
        <v>1.4621164757255531</v>
      </c>
      <c r="I1790" s="2">
        <f t="shared" si="248"/>
        <v>59.384537252433873</v>
      </c>
    </row>
    <row r="1791" spans="1:9" ht="13.5" x14ac:dyDescent="0.25">
      <c r="A1791" s="3">
        <v>44621</v>
      </c>
      <c r="B1791" s="2">
        <v>5.5019999999999998</v>
      </c>
      <c r="C1791" s="2">
        <f t="shared" si="243"/>
        <v>3.3199999999999896E-2</v>
      </c>
      <c r="D1791" s="2">
        <f t="shared" si="244"/>
        <v>3.3199999999999896E-2</v>
      </c>
      <c r="E1791" s="2">
        <f t="shared" si="245"/>
        <v>0</v>
      </c>
      <c r="F1791" s="2">
        <f t="shared" si="251"/>
        <v>2.45130271585648E-2</v>
      </c>
      <c r="G1791" s="2">
        <f t="shared" si="251"/>
        <v>1.5143525809835912E-2</v>
      </c>
      <c r="H1791" s="2">
        <f t="shared" si="247"/>
        <v>1.6187133344233005</v>
      </c>
      <c r="I1791" s="2">
        <f t="shared" si="248"/>
        <v>61.813307823545237</v>
      </c>
    </row>
    <row r="1792" spans="1:9" ht="13.5" x14ac:dyDescent="0.25">
      <c r="A1792" s="3">
        <v>44622</v>
      </c>
      <c r="B1792" s="2">
        <v>5.4954000000000001</v>
      </c>
      <c r="C1792" s="2">
        <f t="shared" si="243"/>
        <v>-6.5999999999997172E-3</v>
      </c>
      <c r="D1792" s="2">
        <f t="shared" si="244"/>
        <v>0</v>
      </c>
      <c r="E1792" s="2">
        <f t="shared" si="245"/>
        <v>6.5999999999997172E-3</v>
      </c>
      <c r="F1792" s="2">
        <f t="shared" si="251"/>
        <v>2.2762096647238744E-2</v>
      </c>
      <c r="G1792" s="2">
        <f t="shared" si="251"/>
        <v>1.4533273966276183E-2</v>
      </c>
      <c r="H1792" s="2">
        <f t="shared" si="247"/>
        <v>1.5662057083666887</v>
      </c>
      <c r="I1792" s="2">
        <f t="shared" si="248"/>
        <v>61.031962607687078</v>
      </c>
    </row>
    <row r="1793" spans="1:9" ht="13.5" x14ac:dyDescent="0.25">
      <c r="A1793" s="3">
        <v>44623</v>
      </c>
      <c r="B1793" s="2">
        <v>5.4423000000000004</v>
      </c>
      <c r="C1793" s="2">
        <f t="shared" si="243"/>
        <v>-5.3099999999999703E-2</v>
      </c>
      <c r="D1793" s="2">
        <f t="shared" si="244"/>
        <v>0</v>
      </c>
      <c r="E1793" s="2">
        <f t="shared" si="245"/>
        <v>5.3099999999999703E-2</v>
      </c>
      <c r="F1793" s="2">
        <f t="shared" si="251"/>
        <v>2.1136232601007405E-2</v>
      </c>
      <c r="G1793" s="2">
        <f t="shared" si="251"/>
        <v>1.7288040111542148E-2</v>
      </c>
      <c r="H1793" s="2">
        <f t="shared" si="247"/>
        <v>1.2225927557222671</v>
      </c>
      <c r="I1793" s="2">
        <f t="shared" si="248"/>
        <v>55.007502052483112</v>
      </c>
    </row>
    <row r="1794" spans="1:9" ht="13.5" x14ac:dyDescent="0.25">
      <c r="A1794" s="3">
        <v>44624</v>
      </c>
      <c r="B1794" s="2">
        <v>5.3693</v>
      </c>
      <c r="C1794" s="2">
        <f t="shared" si="243"/>
        <v>-7.3000000000000398E-2</v>
      </c>
      <c r="D1794" s="2">
        <f t="shared" si="244"/>
        <v>0</v>
      </c>
      <c r="E1794" s="2">
        <f t="shared" si="245"/>
        <v>7.3000000000000398E-2</v>
      </c>
      <c r="F1794" s="2">
        <f t="shared" si="251"/>
        <v>1.9626501700935446E-2</v>
      </c>
      <c r="G1794" s="2">
        <f t="shared" si="251"/>
        <v>2.1267465817860595E-2</v>
      </c>
      <c r="H1794" s="2">
        <f t="shared" si="247"/>
        <v>0.92284157731914385</v>
      </c>
      <c r="I1794" s="2">
        <f t="shared" si="248"/>
        <v>47.993635471819999</v>
      </c>
    </row>
    <row r="1795" spans="1:9" ht="13.5" x14ac:dyDescent="0.25">
      <c r="A1795" s="3">
        <v>44627</v>
      </c>
      <c r="B1795" s="2">
        <v>5.3095999999999997</v>
      </c>
      <c r="C1795" s="2">
        <f t="shared" ref="C1795:C1858" si="252">B1795-B1794</f>
        <v>-5.9700000000000308E-2</v>
      </c>
      <c r="D1795" s="2">
        <f t="shared" ref="D1795:D1858" si="253">IF(C1795&gt;0,C1795,0)</f>
        <v>0</v>
      </c>
      <c r="E1795" s="2">
        <f t="shared" ref="E1795:E1858" si="254">IF(C1795&lt;0,-C1795,0)</f>
        <v>5.9700000000000308E-2</v>
      </c>
      <c r="F1795" s="2">
        <f t="shared" si="251"/>
        <v>1.8224608722297201E-2</v>
      </c>
      <c r="G1795" s="2">
        <f t="shared" si="251"/>
        <v>2.4012646830870572E-2</v>
      </c>
      <c r="H1795" s="2">
        <f t="shared" si="247"/>
        <v>0.75895876246627292</v>
      </c>
      <c r="I1795" s="2">
        <f t="shared" si="248"/>
        <v>43.14818395185803</v>
      </c>
    </row>
    <row r="1796" spans="1:9" ht="13.5" x14ac:dyDescent="0.25">
      <c r="A1796" s="3">
        <v>44628</v>
      </c>
      <c r="B1796" s="2">
        <v>5.3758999999999997</v>
      </c>
      <c r="C1796" s="2">
        <f t="shared" si="252"/>
        <v>6.6300000000000026E-2</v>
      </c>
      <c r="D1796" s="2">
        <f t="shared" si="253"/>
        <v>6.6300000000000026E-2</v>
      </c>
      <c r="E1796" s="2">
        <f t="shared" si="254"/>
        <v>0</v>
      </c>
      <c r="F1796" s="2">
        <f t="shared" si="251"/>
        <v>2.1658565242133117E-2</v>
      </c>
      <c r="G1796" s="2">
        <f t="shared" si="251"/>
        <v>2.2297457771522675E-2</v>
      </c>
      <c r="H1796" s="2">
        <f t="shared" si="247"/>
        <v>0.97134684429336493</v>
      </c>
      <c r="I1796" s="2">
        <f t="shared" si="248"/>
        <v>49.273259401571572</v>
      </c>
    </row>
    <row r="1797" spans="1:9" ht="13.5" x14ac:dyDescent="0.25">
      <c r="A1797" s="3">
        <v>44629</v>
      </c>
      <c r="B1797" s="2">
        <v>5.3826000000000001</v>
      </c>
      <c r="C1797" s="2">
        <f t="shared" si="252"/>
        <v>6.7000000000003723E-3</v>
      </c>
      <c r="D1797" s="2">
        <f t="shared" si="253"/>
        <v>6.7000000000003723E-3</v>
      </c>
      <c r="E1797" s="2">
        <f t="shared" si="254"/>
        <v>0</v>
      </c>
      <c r="F1797" s="2">
        <f t="shared" si="251"/>
        <v>2.0590096296266493E-2</v>
      </c>
      <c r="G1797" s="2">
        <f t="shared" si="251"/>
        <v>2.0704782216413913E-2</v>
      </c>
      <c r="H1797" s="2">
        <f t="shared" si="247"/>
        <v>0.99446089705514984</v>
      </c>
      <c r="I1797" s="2">
        <f t="shared" si="248"/>
        <v>49.861137840480382</v>
      </c>
    </row>
    <row r="1798" spans="1:9" ht="13.5" x14ac:dyDescent="0.25">
      <c r="A1798" s="3">
        <v>44630</v>
      </c>
      <c r="B1798" s="2">
        <v>5.4024999999999999</v>
      </c>
      <c r="C1798" s="2">
        <f t="shared" si="252"/>
        <v>1.9899999999999807E-2</v>
      </c>
      <c r="D1798" s="2">
        <f t="shared" si="253"/>
        <v>1.9899999999999807E-2</v>
      </c>
      <c r="E1798" s="2">
        <f t="shared" si="254"/>
        <v>0</v>
      </c>
      <c r="F1798" s="2">
        <f t="shared" si="251"/>
        <v>2.0540803703676013E-2</v>
      </c>
      <c r="G1798" s="2">
        <f t="shared" si="251"/>
        <v>1.9225869200955776E-2</v>
      </c>
      <c r="H1798" s="2">
        <f t="shared" si="247"/>
        <v>1.0683940210440457</v>
      </c>
      <c r="I1798" s="2">
        <f t="shared" si="248"/>
        <v>51.65331219168587</v>
      </c>
    </row>
    <row r="1799" spans="1:9" ht="13.5" x14ac:dyDescent="0.25">
      <c r="A1799" s="3">
        <v>44631</v>
      </c>
      <c r="B1799" s="2">
        <v>5.4090999999999996</v>
      </c>
      <c r="C1799" s="2">
        <f t="shared" si="252"/>
        <v>6.5999999999997172E-3</v>
      </c>
      <c r="D1799" s="2">
        <f t="shared" si="253"/>
        <v>6.5999999999997172E-3</v>
      </c>
      <c r="E1799" s="2">
        <f t="shared" si="254"/>
        <v>0</v>
      </c>
      <c r="F1799" s="2">
        <f t="shared" si="251"/>
        <v>1.9545032010556275E-2</v>
      </c>
      <c r="G1799" s="2">
        <f t="shared" si="251"/>
        <v>1.7852592829458936E-2</v>
      </c>
      <c r="H1799" s="2">
        <f t="shared" si="247"/>
        <v>1.0948007495193981</v>
      </c>
      <c r="I1799" s="2">
        <f t="shared" si="248"/>
        <v>52.262762927241354</v>
      </c>
    </row>
    <row r="1800" spans="1:9" ht="13.5" x14ac:dyDescent="0.25">
      <c r="A1800" s="3">
        <v>44634</v>
      </c>
      <c r="B1800" s="2">
        <v>5.4888000000000003</v>
      </c>
      <c r="C1800" s="2">
        <f t="shared" si="252"/>
        <v>7.970000000000077E-2</v>
      </c>
      <c r="D1800" s="2">
        <f t="shared" si="253"/>
        <v>7.970000000000077E-2</v>
      </c>
      <c r="E1800" s="2">
        <f t="shared" si="254"/>
        <v>0</v>
      </c>
      <c r="F1800" s="2">
        <f t="shared" si="251"/>
        <v>2.3841815438373739E-2</v>
      </c>
      <c r="G1800" s="2">
        <f t="shared" si="251"/>
        <v>1.6577407627354726E-2</v>
      </c>
      <c r="H1800" s="2">
        <f t="shared" si="247"/>
        <v>1.438211327990262</v>
      </c>
      <c r="I1800" s="2">
        <f t="shared" si="248"/>
        <v>58.986327865834852</v>
      </c>
    </row>
    <row r="1801" spans="1:9" ht="13.5" x14ac:dyDescent="0.25">
      <c r="A1801" s="3">
        <v>44635</v>
      </c>
      <c r="B1801" s="2">
        <v>5.4555999999999996</v>
      </c>
      <c r="C1801" s="2">
        <f t="shared" si="252"/>
        <v>-3.3200000000000784E-2</v>
      </c>
      <c r="D1801" s="2">
        <f t="shared" si="253"/>
        <v>0</v>
      </c>
      <c r="E1801" s="2">
        <f t="shared" si="254"/>
        <v>3.3200000000000784E-2</v>
      </c>
      <c r="F1801" s="2">
        <f t="shared" si="251"/>
        <v>2.2138828621347046E-2</v>
      </c>
      <c r="G1801" s="2">
        <f t="shared" si="251"/>
        <v>1.77647356539723E-2</v>
      </c>
      <c r="H1801" s="2">
        <f t="shared" si="247"/>
        <v>1.2462233636669213</v>
      </c>
      <c r="I1801" s="2">
        <f t="shared" si="248"/>
        <v>55.480829904310269</v>
      </c>
    </row>
    <row r="1802" spans="1:9" ht="13.5" x14ac:dyDescent="0.25">
      <c r="A1802" s="3">
        <v>44636</v>
      </c>
      <c r="B1802" s="2">
        <v>5.4423000000000004</v>
      </c>
      <c r="C1802" s="2">
        <f t="shared" si="252"/>
        <v>-1.3299999999999201E-2</v>
      </c>
      <c r="D1802" s="2">
        <f t="shared" si="253"/>
        <v>0</v>
      </c>
      <c r="E1802" s="2">
        <f t="shared" si="254"/>
        <v>1.3299999999999201E-2</v>
      </c>
      <c r="F1802" s="2">
        <f t="shared" si="251"/>
        <v>2.0557483719822255E-2</v>
      </c>
      <c r="G1802" s="2">
        <f t="shared" si="251"/>
        <v>1.7445825964402795E-2</v>
      </c>
      <c r="H1802" s="2">
        <f t="shared" si="247"/>
        <v>1.1783611599570361</v>
      </c>
      <c r="I1802" s="2">
        <f t="shared" si="248"/>
        <v>54.093929951462997</v>
      </c>
    </row>
    <row r="1803" spans="1:9" ht="13.5" x14ac:dyDescent="0.25">
      <c r="A1803" s="3">
        <v>44637</v>
      </c>
      <c r="B1803" s="2">
        <v>5.4888000000000003</v>
      </c>
      <c r="C1803" s="2">
        <f t="shared" si="252"/>
        <v>4.6499999999999986E-2</v>
      </c>
      <c r="D1803" s="2">
        <f t="shared" si="253"/>
        <v>4.6499999999999986E-2</v>
      </c>
      <c r="E1803" s="2">
        <f t="shared" si="254"/>
        <v>0</v>
      </c>
      <c r="F1803" s="2">
        <f t="shared" si="251"/>
        <v>2.2410520596977807E-2</v>
      </c>
      <c r="G1803" s="2">
        <f t="shared" si="251"/>
        <v>1.6199695538374023E-2</v>
      </c>
      <c r="H1803" s="2">
        <f t="shared" si="247"/>
        <v>1.3833914683082476</v>
      </c>
      <c r="I1803" s="2">
        <f t="shared" si="248"/>
        <v>58.042981470022262</v>
      </c>
    </row>
    <row r="1804" spans="1:9" ht="13.5" x14ac:dyDescent="0.25">
      <c r="A1804" s="3">
        <v>44638</v>
      </c>
      <c r="B1804" s="2">
        <v>5.5419</v>
      </c>
      <c r="C1804" s="2">
        <f t="shared" si="252"/>
        <v>5.3099999999999703E-2</v>
      </c>
      <c r="D1804" s="2">
        <f t="shared" si="253"/>
        <v>5.3099999999999703E-2</v>
      </c>
      <c r="E1804" s="2">
        <f t="shared" si="254"/>
        <v>0</v>
      </c>
      <c r="F1804" s="2">
        <f t="shared" si="251"/>
        <v>2.4602626268622228E-2</v>
      </c>
      <c r="G1804" s="2">
        <f t="shared" si="251"/>
        <v>1.5042574428490163E-2</v>
      </c>
      <c r="H1804" s="2">
        <f t="shared" si="247"/>
        <v>1.635532959173905</v>
      </c>
      <c r="I1804" s="2">
        <f t="shared" si="248"/>
        <v>62.057010271142843</v>
      </c>
    </row>
    <row r="1805" spans="1:9" ht="13.5" x14ac:dyDescent="0.25">
      <c r="A1805" s="3">
        <v>44641</v>
      </c>
      <c r="B1805" s="2">
        <v>5.6348000000000003</v>
      </c>
      <c r="C1805" s="2">
        <f t="shared" si="252"/>
        <v>9.2900000000000205E-2</v>
      </c>
      <c r="D1805" s="2">
        <f t="shared" si="253"/>
        <v>9.2900000000000205E-2</v>
      </c>
      <c r="E1805" s="2">
        <f t="shared" si="254"/>
        <v>0</v>
      </c>
      <c r="F1805" s="2">
        <f t="shared" ref="F1805:G1820" si="255">((F1804*13)+D1805)/14</f>
        <v>2.9481010106577797E-2</v>
      </c>
      <c r="G1805" s="2">
        <f t="shared" si="255"/>
        <v>1.3968104826455151E-2</v>
      </c>
      <c r="H1805" s="2">
        <f t="shared" si="247"/>
        <v>2.1105948496850977</v>
      </c>
      <c r="I1805" s="2">
        <f t="shared" si="248"/>
        <v>67.85180814848853</v>
      </c>
    </row>
    <row r="1806" spans="1:9" ht="13.5" x14ac:dyDescent="0.25">
      <c r="A1806" s="3">
        <v>44642</v>
      </c>
      <c r="B1806" s="2">
        <v>5.6082000000000001</v>
      </c>
      <c r="C1806" s="2">
        <f t="shared" si="252"/>
        <v>-2.6600000000000179E-2</v>
      </c>
      <c r="D1806" s="2">
        <f t="shared" si="253"/>
        <v>0</v>
      </c>
      <c r="E1806" s="2">
        <f t="shared" si="254"/>
        <v>2.6600000000000179E-2</v>
      </c>
      <c r="F1806" s="2">
        <f t="shared" si="255"/>
        <v>2.7375223670393668E-2</v>
      </c>
      <c r="G1806" s="2">
        <f t="shared" si="255"/>
        <v>1.4870383053136938E-2</v>
      </c>
      <c r="H1806" s="2">
        <f t="shared" si="247"/>
        <v>1.8409225621540937</v>
      </c>
      <c r="I1806" s="2">
        <f t="shared" si="248"/>
        <v>64.800166913322599</v>
      </c>
    </row>
    <row r="1807" spans="1:9" ht="13.5" x14ac:dyDescent="0.25">
      <c r="A1807" s="3">
        <v>44643</v>
      </c>
      <c r="B1807" s="2">
        <v>5.6348000000000003</v>
      </c>
      <c r="C1807" s="2">
        <f t="shared" si="252"/>
        <v>2.6600000000000179E-2</v>
      </c>
      <c r="D1807" s="2">
        <f t="shared" si="253"/>
        <v>2.6600000000000179E-2</v>
      </c>
      <c r="E1807" s="2">
        <f t="shared" si="254"/>
        <v>0</v>
      </c>
      <c r="F1807" s="2">
        <f t="shared" si="255"/>
        <v>2.7319850551079848E-2</v>
      </c>
      <c r="G1807" s="2">
        <f t="shared" si="255"/>
        <v>1.380821283505573E-2</v>
      </c>
      <c r="H1807" s="2">
        <f t="shared" si="247"/>
        <v>1.9785218317117275</v>
      </c>
      <c r="I1807" s="2">
        <f t="shared" si="248"/>
        <v>66.426299469985423</v>
      </c>
    </row>
    <row r="1808" spans="1:9" ht="13.5" x14ac:dyDescent="0.25">
      <c r="A1808" s="3">
        <v>44644</v>
      </c>
      <c r="B1808" s="2">
        <v>5.5750000000000002</v>
      </c>
      <c r="C1808" s="2">
        <f t="shared" si="252"/>
        <v>-5.9800000000000075E-2</v>
      </c>
      <c r="D1808" s="2">
        <f t="shared" si="253"/>
        <v>0</v>
      </c>
      <c r="E1808" s="2">
        <f t="shared" si="254"/>
        <v>5.9800000000000075E-2</v>
      </c>
      <c r="F1808" s="2">
        <f t="shared" si="255"/>
        <v>2.5368432654574145E-2</v>
      </c>
      <c r="G1808" s="2">
        <f t="shared" si="255"/>
        <v>1.709334048969461E-2</v>
      </c>
      <c r="H1808" s="2">
        <f t="shared" si="247"/>
        <v>1.484112053455467</v>
      </c>
      <c r="I1808" s="2">
        <f t="shared" si="248"/>
        <v>59.744166990817789</v>
      </c>
    </row>
    <row r="1809" spans="1:9" ht="13.5" x14ac:dyDescent="0.25">
      <c r="A1809" s="3">
        <v>44645</v>
      </c>
      <c r="B1809" s="2">
        <v>5.6016000000000004</v>
      </c>
      <c r="C1809" s="2">
        <f t="shared" si="252"/>
        <v>2.6600000000000179E-2</v>
      </c>
      <c r="D1809" s="2">
        <f t="shared" si="253"/>
        <v>2.6600000000000179E-2</v>
      </c>
      <c r="E1809" s="2">
        <f t="shared" si="254"/>
        <v>0</v>
      </c>
      <c r="F1809" s="2">
        <f t="shared" si="255"/>
        <v>2.5456401750676004E-2</v>
      </c>
      <c r="G1809" s="2">
        <f t="shared" si="255"/>
        <v>1.5872387597573565E-2</v>
      </c>
      <c r="H1809" s="2">
        <f t="shared" ref="H1809:H1872" si="256">F1809/G1809</f>
        <v>1.6038167915309454</v>
      </c>
      <c r="I1809" s="2">
        <f t="shared" ref="I1809:I1872" si="257">IF(G1809=0,100,100-(100/(1+H1809)))</f>
        <v>61.594840187967371</v>
      </c>
    </row>
    <row r="1810" spans="1:9" ht="13.5" x14ac:dyDescent="0.25">
      <c r="A1810" s="3">
        <v>44648</v>
      </c>
      <c r="B1810" s="2">
        <v>5.4888000000000003</v>
      </c>
      <c r="C1810" s="2">
        <f t="shared" si="252"/>
        <v>-0.11280000000000001</v>
      </c>
      <c r="D1810" s="2">
        <f t="shared" si="253"/>
        <v>0</v>
      </c>
      <c r="E1810" s="2">
        <f t="shared" si="254"/>
        <v>0.11280000000000001</v>
      </c>
      <c r="F1810" s="2">
        <f t="shared" si="255"/>
        <v>2.3638087339913433E-2</v>
      </c>
      <c r="G1810" s="2">
        <f t="shared" si="255"/>
        <v>2.2795788483461168E-2</v>
      </c>
      <c r="H1810" s="2">
        <f t="shared" si="256"/>
        <v>1.036949757498556</v>
      </c>
      <c r="I1810" s="2">
        <f t="shared" si="257"/>
        <v>50.906987454220072</v>
      </c>
    </row>
    <row r="1811" spans="1:9" ht="13.5" x14ac:dyDescent="0.25">
      <c r="A1811" s="3">
        <v>44649</v>
      </c>
      <c r="B1811" s="2">
        <v>5.5750000000000002</v>
      </c>
      <c r="C1811" s="2">
        <f t="shared" si="252"/>
        <v>8.6199999999999832E-2</v>
      </c>
      <c r="D1811" s="2">
        <f t="shared" si="253"/>
        <v>8.6199999999999832E-2</v>
      </c>
      <c r="E1811" s="2">
        <f t="shared" si="254"/>
        <v>0</v>
      </c>
      <c r="F1811" s="2">
        <f t="shared" si="255"/>
        <v>2.8106795387062462E-2</v>
      </c>
      <c r="G1811" s="2">
        <f t="shared" si="255"/>
        <v>2.1167517877499657E-2</v>
      </c>
      <c r="H1811" s="2">
        <f t="shared" si="256"/>
        <v>1.3278266988941116</v>
      </c>
      <c r="I1811" s="2">
        <f t="shared" si="257"/>
        <v>57.041475618650075</v>
      </c>
    </row>
    <row r="1812" spans="1:9" ht="13.5" x14ac:dyDescent="0.25">
      <c r="A1812" s="3">
        <v>44650</v>
      </c>
      <c r="B1812" s="2">
        <v>5.6082000000000001</v>
      </c>
      <c r="C1812" s="2">
        <f t="shared" si="252"/>
        <v>3.3199999999999896E-2</v>
      </c>
      <c r="D1812" s="2">
        <f t="shared" si="253"/>
        <v>3.3199999999999896E-2</v>
      </c>
      <c r="E1812" s="2">
        <f t="shared" si="254"/>
        <v>0</v>
      </c>
      <c r="F1812" s="2">
        <f t="shared" si="255"/>
        <v>2.8470595716557995E-2</v>
      </c>
      <c r="G1812" s="2">
        <f t="shared" si="255"/>
        <v>1.965555231482111E-2</v>
      </c>
      <c r="H1812" s="2">
        <f t="shared" si="256"/>
        <v>1.4484759960212348</v>
      </c>
      <c r="I1812" s="2">
        <f t="shared" si="257"/>
        <v>59.158268178859146</v>
      </c>
    </row>
    <row r="1813" spans="1:9" ht="13.5" x14ac:dyDescent="0.25">
      <c r="A1813" s="3">
        <v>44651</v>
      </c>
      <c r="B1813" s="2">
        <v>5.5883000000000003</v>
      </c>
      <c r="C1813" s="2">
        <f t="shared" si="252"/>
        <v>-1.9899999999999807E-2</v>
      </c>
      <c r="D1813" s="2">
        <f t="shared" si="253"/>
        <v>0</v>
      </c>
      <c r="E1813" s="2">
        <f t="shared" si="254"/>
        <v>1.9899999999999807E-2</v>
      </c>
      <c r="F1813" s="2">
        <f t="shared" si="255"/>
        <v>2.6436981736803849E-2</v>
      </c>
      <c r="G1813" s="2">
        <f t="shared" si="255"/>
        <v>1.9673012863762444E-2</v>
      </c>
      <c r="H1813" s="2">
        <f t="shared" si="256"/>
        <v>1.3438196741842521</v>
      </c>
      <c r="I1813" s="2">
        <f t="shared" si="257"/>
        <v>57.334601675444937</v>
      </c>
    </row>
    <row r="1814" spans="1:9" ht="13.5" x14ac:dyDescent="0.25">
      <c r="A1814" s="3">
        <v>44652</v>
      </c>
      <c r="B1814" s="2">
        <v>5.6082000000000001</v>
      </c>
      <c r="C1814" s="2">
        <f t="shared" si="252"/>
        <v>1.9899999999999807E-2</v>
      </c>
      <c r="D1814" s="2">
        <f t="shared" si="253"/>
        <v>1.9899999999999807E-2</v>
      </c>
      <c r="E1814" s="2">
        <f t="shared" si="254"/>
        <v>0</v>
      </c>
      <c r="F1814" s="2">
        <f t="shared" si="255"/>
        <v>2.5970054469889276E-2</v>
      </c>
      <c r="G1814" s="2">
        <f t="shared" si="255"/>
        <v>1.8267797659207986E-2</v>
      </c>
      <c r="H1814" s="2">
        <f t="shared" si="256"/>
        <v>1.4216302892318782</v>
      </c>
      <c r="I1814" s="2">
        <f t="shared" si="257"/>
        <v>58.705504946537808</v>
      </c>
    </row>
    <row r="1815" spans="1:9" ht="13.5" x14ac:dyDescent="0.25">
      <c r="A1815" s="3">
        <v>44655</v>
      </c>
      <c r="B1815" s="2">
        <v>5.5750000000000002</v>
      </c>
      <c r="C1815" s="2">
        <f t="shared" si="252"/>
        <v>-3.3199999999999896E-2</v>
      </c>
      <c r="D1815" s="2">
        <f t="shared" si="253"/>
        <v>0</v>
      </c>
      <c r="E1815" s="2">
        <f t="shared" si="254"/>
        <v>3.3199999999999896E-2</v>
      </c>
      <c r="F1815" s="2">
        <f t="shared" si="255"/>
        <v>2.4115050579182899E-2</v>
      </c>
      <c r="G1815" s="2">
        <f t="shared" si="255"/>
        <v>1.9334383540693119E-2</v>
      </c>
      <c r="H1815" s="2">
        <f t="shared" si="256"/>
        <v>1.2472624497402722</v>
      </c>
      <c r="I1815" s="2">
        <f t="shared" si="257"/>
        <v>55.501414616010905</v>
      </c>
    </row>
    <row r="1816" spans="1:9" ht="13.5" x14ac:dyDescent="0.25">
      <c r="A1816" s="3">
        <v>44656</v>
      </c>
      <c r="B1816" s="2">
        <v>5.7740999999999998</v>
      </c>
      <c r="C1816" s="2">
        <f t="shared" si="252"/>
        <v>0.19909999999999961</v>
      </c>
      <c r="D1816" s="2">
        <f t="shared" si="253"/>
        <v>0.19909999999999961</v>
      </c>
      <c r="E1816" s="2">
        <f t="shared" si="254"/>
        <v>0</v>
      </c>
      <c r="F1816" s="2">
        <f t="shared" si="255"/>
        <v>3.6613975537812662E-2</v>
      </c>
      <c r="G1816" s="2">
        <f t="shared" si="255"/>
        <v>1.7953356144929326E-2</v>
      </c>
      <c r="H1816" s="2">
        <f t="shared" si="256"/>
        <v>2.0393944865931806</v>
      </c>
      <c r="I1816" s="2">
        <f t="shared" si="257"/>
        <v>67.098709811739923</v>
      </c>
    </row>
    <row r="1817" spans="1:9" ht="13.5" x14ac:dyDescent="0.25">
      <c r="A1817" s="3">
        <v>44657</v>
      </c>
      <c r="B1817" s="2">
        <v>5.7675000000000001</v>
      </c>
      <c r="C1817" s="2">
        <f t="shared" si="252"/>
        <v>-6.5999999999997172E-3</v>
      </c>
      <c r="D1817" s="2">
        <f t="shared" si="253"/>
        <v>0</v>
      </c>
      <c r="E1817" s="2">
        <f t="shared" si="254"/>
        <v>6.5999999999997172E-3</v>
      </c>
      <c r="F1817" s="2">
        <f t="shared" si="255"/>
        <v>3.3998691570826044E-2</v>
      </c>
      <c r="G1817" s="2">
        <f t="shared" si="255"/>
        <v>1.7142402134577212E-2</v>
      </c>
      <c r="H1817" s="2">
        <f t="shared" si="256"/>
        <v>1.9833096495997329</v>
      </c>
      <c r="I1817" s="2">
        <f t="shared" si="257"/>
        <v>66.480180824200772</v>
      </c>
    </row>
    <row r="1818" spans="1:9" ht="13.5" x14ac:dyDescent="0.25">
      <c r="A1818" s="3">
        <v>44658</v>
      </c>
      <c r="B1818" s="2">
        <v>5.7740999999999998</v>
      </c>
      <c r="C1818" s="2">
        <f t="shared" si="252"/>
        <v>6.5999999999997172E-3</v>
      </c>
      <c r="D1818" s="2">
        <f t="shared" si="253"/>
        <v>6.5999999999997172E-3</v>
      </c>
      <c r="E1818" s="2">
        <f t="shared" si="254"/>
        <v>0</v>
      </c>
      <c r="F1818" s="2">
        <f t="shared" si="255"/>
        <v>3.2041642172909876E-2</v>
      </c>
      <c r="G1818" s="2">
        <f t="shared" si="255"/>
        <v>1.5917944839250266E-2</v>
      </c>
      <c r="H1818" s="2">
        <f t="shared" si="256"/>
        <v>2.0129258202919513</v>
      </c>
      <c r="I1818" s="2">
        <f t="shared" si="257"/>
        <v>66.80967074379879</v>
      </c>
    </row>
    <row r="1819" spans="1:9" ht="13.5" x14ac:dyDescent="0.25">
      <c r="A1819" s="3">
        <v>44659</v>
      </c>
      <c r="B1819" s="2">
        <v>5.8537999999999997</v>
      </c>
      <c r="C1819" s="2">
        <f t="shared" si="252"/>
        <v>7.9699999999999882E-2</v>
      </c>
      <c r="D1819" s="2">
        <f t="shared" si="253"/>
        <v>7.9699999999999882E-2</v>
      </c>
      <c r="E1819" s="2">
        <f t="shared" si="254"/>
        <v>0</v>
      </c>
      <c r="F1819" s="2">
        <f t="shared" si="255"/>
        <v>3.5445810589130593E-2</v>
      </c>
      <c r="G1819" s="2">
        <f t="shared" si="255"/>
        <v>1.4780948779303818E-2</v>
      </c>
      <c r="H1819" s="2">
        <f t="shared" si="256"/>
        <v>2.3980741100166432</v>
      </c>
      <c r="I1819" s="2">
        <f t="shared" si="257"/>
        <v>70.57156590398489</v>
      </c>
    </row>
    <row r="1820" spans="1:9" ht="13.5" x14ac:dyDescent="0.25">
      <c r="A1820" s="3">
        <v>44662</v>
      </c>
      <c r="B1820" s="2">
        <v>5.9069000000000003</v>
      </c>
      <c r="C1820" s="2">
        <f t="shared" si="252"/>
        <v>5.3100000000000591E-2</v>
      </c>
      <c r="D1820" s="2">
        <f t="shared" si="253"/>
        <v>5.3100000000000591E-2</v>
      </c>
      <c r="E1820" s="2">
        <f t="shared" si="254"/>
        <v>0</v>
      </c>
      <c r="F1820" s="2">
        <f t="shared" si="255"/>
        <v>3.6706824118478441E-2</v>
      </c>
      <c r="G1820" s="2">
        <f t="shared" si="255"/>
        <v>1.3725166723639258E-2</v>
      </c>
      <c r="H1820" s="2">
        <f t="shared" si="256"/>
        <v>2.6744173573685774</v>
      </c>
      <c r="I1820" s="2">
        <f t="shared" si="257"/>
        <v>72.784800888374122</v>
      </c>
    </row>
    <row r="1821" spans="1:9" ht="13.5" x14ac:dyDescent="0.25">
      <c r="A1821" s="3">
        <v>44663</v>
      </c>
      <c r="B1821" s="2">
        <v>6.0197000000000003</v>
      </c>
      <c r="C1821" s="2">
        <f t="shared" si="252"/>
        <v>0.11280000000000001</v>
      </c>
      <c r="D1821" s="2">
        <f t="shared" si="253"/>
        <v>0.11280000000000001</v>
      </c>
      <c r="E1821" s="2">
        <f t="shared" si="254"/>
        <v>0</v>
      </c>
      <c r="F1821" s="2">
        <f t="shared" ref="F1821:G1836" si="258">((F1820*13)+D1821)/14</f>
        <v>4.2142050967158555E-2</v>
      </c>
      <c r="G1821" s="2">
        <f t="shared" si="258"/>
        <v>1.2744797671950739E-2</v>
      </c>
      <c r="H1821" s="2">
        <f t="shared" si="256"/>
        <v>3.3066080805587421</v>
      </c>
      <c r="I1821" s="2">
        <f t="shared" si="257"/>
        <v>76.779869881490143</v>
      </c>
    </row>
    <row r="1822" spans="1:9" ht="13.5" x14ac:dyDescent="0.25">
      <c r="A1822" s="3">
        <v>44664</v>
      </c>
      <c r="B1822" s="2">
        <v>6.1657000000000002</v>
      </c>
      <c r="C1822" s="2">
        <f t="shared" si="252"/>
        <v>0.14599999999999991</v>
      </c>
      <c r="D1822" s="2">
        <f t="shared" si="253"/>
        <v>0.14599999999999991</v>
      </c>
      <c r="E1822" s="2">
        <f t="shared" si="254"/>
        <v>0</v>
      </c>
      <c r="F1822" s="2">
        <f t="shared" si="258"/>
        <v>4.9560475898075794E-2</v>
      </c>
      <c r="G1822" s="2">
        <f t="shared" si="258"/>
        <v>1.1834454981097114E-2</v>
      </c>
      <c r="H1822" s="2">
        <f t="shared" si="256"/>
        <v>4.1878122800954953</v>
      </c>
      <c r="I1822" s="2">
        <f t="shared" si="257"/>
        <v>80.724051950823622</v>
      </c>
    </row>
    <row r="1823" spans="1:9" ht="13.5" x14ac:dyDescent="0.25">
      <c r="A1823" s="3">
        <v>44665</v>
      </c>
      <c r="B1823" s="2">
        <v>6.1657000000000002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4.6020441905356091E-2</v>
      </c>
      <c r="G1823" s="2">
        <f t="shared" si="258"/>
        <v>1.0989136768161606E-2</v>
      </c>
      <c r="H1823" s="2">
        <f t="shared" si="256"/>
        <v>4.1878122800954944</v>
      </c>
      <c r="I1823" s="2">
        <f t="shared" si="257"/>
        <v>80.724051950823622</v>
      </c>
    </row>
    <row r="1824" spans="1:9" ht="13.5" x14ac:dyDescent="0.25">
      <c r="A1824" s="3">
        <v>44666</v>
      </c>
      <c r="B1824" s="2">
        <v>5.9733000000000001</v>
      </c>
      <c r="C1824" s="2">
        <f t="shared" si="252"/>
        <v>-0.19240000000000013</v>
      </c>
      <c r="D1824" s="2">
        <f t="shared" si="253"/>
        <v>0</v>
      </c>
      <c r="E1824" s="2">
        <f t="shared" si="254"/>
        <v>0.19240000000000013</v>
      </c>
      <c r="F1824" s="2">
        <f t="shared" si="258"/>
        <v>4.2733267483544939E-2</v>
      </c>
      <c r="G1824" s="2">
        <f t="shared" si="258"/>
        <v>2.3947055570435784E-2</v>
      </c>
      <c r="H1824" s="2">
        <f t="shared" si="256"/>
        <v>1.7844894274309853</v>
      </c>
      <c r="I1824" s="2">
        <f t="shared" si="257"/>
        <v>64.086773318345251</v>
      </c>
    </row>
    <row r="1825" spans="1:9" ht="13.5" x14ac:dyDescent="0.25">
      <c r="A1825" s="3">
        <v>44669</v>
      </c>
      <c r="B1825" s="2">
        <v>5.8537999999999997</v>
      </c>
      <c r="C1825" s="2">
        <f t="shared" si="252"/>
        <v>-0.11950000000000038</v>
      </c>
      <c r="D1825" s="2">
        <f t="shared" si="253"/>
        <v>0</v>
      </c>
      <c r="E1825" s="2">
        <f t="shared" si="254"/>
        <v>0.11950000000000038</v>
      </c>
      <c r="F1825" s="2">
        <f t="shared" si="258"/>
        <v>3.9680891234720302E-2</v>
      </c>
      <c r="G1825" s="2">
        <f t="shared" si="258"/>
        <v>3.0772265886833256E-2</v>
      </c>
      <c r="H1825" s="2">
        <f t="shared" si="256"/>
        <v>1.2895017669692903</v>
      </c>
      <c r="I1825" s="2">
        <f t="shared" si="257"/>
        <v>56.322374831632388</v>
      </c>
    </row>
    <row r="1826" spans="1:9" ht="13.5" x14ac:dyDescent="0.25">
      <c r="A1826" s="3">
        <v>44670</v>
      </c>
      <c r="B1826" s="2">
        <v>5.9733000000000001</v>
      </c>
      <c r="C1826" s="2">
        <f t="shared" si="252"/>
        <v>0.11950000000000038</v>
      </c>
      <c r="D1826" s="2">
        <f t="shared" si="253"/>
        <v>0.11950000000000038</v>
      </c>
      <c r="E1826" s="2">
        <f t="shared" si="254"/>
        <v>0</v>
      </c>
      <c r="F1826" s="2">
        <f t="shared" si="258"/>
        <v>4.5382256146526023E-2</v>
      </c>
      <c r="G1826" s="2">
        <f t="shared" si="258"/>
        <v>2.8574246894916593E-2</v>
      </c>
      <c r="H1826" s="2">
        <f t="shared" si="256"/>
        <v>1.5882223007809035</v>
      </c>
      <c r="I1826" s="2">
        <f t="shared" si="257"/>
        <v>61.363442402212286</v>
      </c>
    </row>
    <row r="1827" spans="1:9" ht="13.5" x14ac:dyDescent="0.25">
      <c r="A1827" s="3">
        <v>44671</v>
      </c>
      <c r="B1827" s="2">
        <v>5.9733000000000001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4.2140666421774164E-2</v>
      </c>
      <c r="G1827" s="2">
        <f t="shared" si="258"/>
        <v>2.6533229259565409E-2</v>
      </c>
      <c r="H1827" s="2">
        <f t="shared" si="256"/>
        <v>1.5882223007809035</v>
      </c>
      <c r="I1827" s="2">
        <f t="shared" si="257"/>
        <v>61.363442402212286</v>
      </c>
    </row>
    <row r="1828" spans="1:9" ht="13.5" x14ac:dyDescent="0.25">
      <c r="A1828" s="3">
        <v>44672</v>
      </c>
      <c r="B1828" s="2">
        <v>5.9733000000000001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3.9130618820218864E-2</v>
      </c>
      <c r="G1828" s="2">
        <f t="shared" si="258"/>
        <v>2.4637998598167878E-2</v>
      </c>
      <c r="H1828" s="2">
        <f t="shared" si="256"/>
        <v>1.5882223007809035</v>
      </c>
      <c r="I1828" s="2">
        <f t="shared" si="257"/>
        <v>61.363442402212286</v>
      </c>
    </row>
    <row r="1829" spans="1:9" ht="13.5" x14ac:dyDescent="0.25">
      <c r="A1829" s="3">
        <v>44673</v>
      </c>
      <c r="B1829" s="2">
        <v>5.9997999999999996</v>
      </c>
      <c r="C1829" s="2">
        <f t="shared" si="252"/>
        <v>2.6499999999999524E-2</v>
      </c>
      <c r="D1829" s="2">
        <f t="shared" si="253"/>
        <v>2.6499999999999524E-2</v>
      </c>
      <c r="E1829" s="2">
        <f t="shared" si="254"/>
        <v>0</v>
      </c>
      <c r="F1829" s="2">
        <f t="shared" si="258"/>
        <v>3.8228431761631765E-2</v>
      </c>
      <c r="G1829" s="2">
        <f t="shared" si="258"/>
        <v>2.28781415554416E-2</v>
      </c>
      <c r="H1829" s="2">
        <f t="shared" si="256"/>
        <v>1.670958791341995</v>
      </c>
      <c r="I1829" s="2">
        <f t="shared" si="257"/>
        <v>62.560261010333278</v>
      </c>
    </row>
    <row r="1830" spans="1:9" ht="13.5" x14ac:dyDescent="0.25">
      <c r="A1830" s="3">
        <v>44676</v>
      </c>
      <c r="B1830" s="2">
        <v>5.9733000000000001</v>
      </c>
      <c r="C1830" s="2">
        <f t="shared" si="252"/>
        <v>-2.6499999999999524E-2</v>
      </c>
      <c r="D1830" s="2">
        <f t="shared" si="253"/>
        <v>0</v>
      </c>
      <c r="E1830" s="2">
        <f t="shared" si="254"/>
        <v>2.6499999999999524E-2</v>
      </c>
      <c r="F1830" s="2">
        <f t="shared" si="258"/>
        <v>3.5497829492943785E-2</v>
      </c>
      <c r="G1830" s="2">
        <f t="shared" si="258"/>
        <v>2.3136845730052879E-2</v>
      </c>
      <c r="H1830" s="2">
        <f t="shared" si="256"/>
        <v>1.5342553564609283</v>
      </c>
      <c r="I1830" s="2">
        <f t="shared" si="257"/>
        <v>60.5406772663788</v>
      </c>
    </row>
    <row r="1831" spans="1:9" ht="13.5" x14ac:dyDescent="0.25">
      <c r="A1831" s="3">
        <v>44677</v>
      </c>
      <c r="B1831" s="2">
        <v>5.9733000000000001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3.2962270243447798E-2</v>
      </c>
      <c r="G1831" s="2">
        <f t="shared" si="258"/>
        <v>2.1484213892191958E-2</v>
      </c>
      <c r="H1831" s="2">
        <f t="shared" si="256"/>
        <v>1.5342553564609283</v>
      </c>
      <c r="I1831" s="2">
        <f t="shared" si="257"/>
        <v>60.5406772663788</v>
      </c>
    </row>
    <row r="1832" spans="1:9" ht="13.5" x14ac:dyDescent="0.25">
      <c r="A1832" s="3">
        <v>44678</v>
      </c>
      <c r="B1832" s="2">
        <v>6.0728</v>
      </c>
      <c r="C1832" s="2">
        <f t="shared" si="252"/>
        <v>9.9499999999999922E-2</v>
      </c>
      <c r="D1832" s="2">
        <f t="shared" si="253"/>
        <v>9.9499999999999922E-2</v>
      </c>
      <c r="E1832" s="2">
        <f t="shared" si="254"/>
        <v>0</v>
      </c>
      <c r="F1832" s="2">
        <f t="shared" si="258"/>
        <v>3.7714965226058661E-2</v>
      </c>
      <c r="G1832" s="2">
        <f t="shared" si="258"/>
        <v>1.9949627185606816E-2</v>
      </c>
      <c r="H1832" s="2">
        <f t="shared" si="256"/>
        <v>1.8905097762061998</v>
      </c>
      <c r="I1832" s="2">
        <f t="shared" si="257"/>
        <v>65.404026368231058</v>
      </c>
    </row>
    <row r="1833" spans="1:9" ht="13.5" x14ac:dyDescent="0.25">
      <c r="A1833" s="3">
        <v>44679</v>
      </c>
      <c r="B1833" s="2">
        <v>6.1059999999999999</v>
      </c>
      <c r="C1833" s="2">
        <f t="shared" si="252"/>
        <v>3.3199999999999896E-2</v>
      </c>
      <c r="D1833" s="2">
        <f t="shared" si="253"/>
        <v>3.3199999999999896E-2</v>
      </c>
      <c r="E1833" s="2">
        <f t="shared" si="254"/>
        <v>0</v>
      </c>
      <c r="F1833" s="2">
        <f t="shared" si="258"/>
        <v>3.7392467709911607E-2</v>
      </c>
      <c r="G1833" s="2">
        <f t="shared" si="258"/>
        <v>1.8524653815206328E-2</v>
      </c>
      <c r="H1833" s="2">
        <f t="shared" si="256"/>
        <v>2.0185245070122315</v>
      </c>
      <c r="I1833" s="2">
        <f t="shared" si="257"/>
        <v>66.871231368937572</v>
      </c>
    </row>
    <row r="1834" spans="1:9" ht="13.5" x14ac:dyDescent="0.25">
      <c r="A1834" s="3">
        <v>44680</v>
      </c>
      <c r="B1834" s="2">
        <v>5.9733000000000001</v>
      </c>
      <c r="C1834" s="2">
        <f t="shared" si="252"/>
        <v>-0.13269999999999982</v>
      </c>
      <c r="D1834" s="2">
        <f t="shared" si="253"/>
        <v>0</v>
      </c>
      <c r="E1834" s="2">
        <f t="shared" si="254"/>
        <v>0.13269999999999982</v>
      </c>
      <c r="F1834" s="2">
        <f t="shared" si="258"/>
        <v>3.4721577159203633E-2</v>
      </c>
      <c r="G1834" s="2">
        <f t="shared" si="258"/>
        <v>2.668003568554872E-2</v>
      </c>
      <c r="H1834" s="2">
        <f t="shared" si="256"/>
        <v>1.3014066985678967</v>
      </c>
      <c r="I1834" s="2">
        <f t="shared" si="257"/>
        <v>56.54831453205238</v>
      </c>
    </row>
    <row r="1835" spans="1:9" ht="13.5" x14ac:dyDescent="0.25">
      <c r="A1835" s="3">
        <v>44685</v>
      </c>
      <c r="B1835" s="2">
        <v>5.9733000000000001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3.2241464504974802E-2</v>
      </c>
      <c r="G1835" s="2">
        <f t="shared" si="258"/>
        <v>2.4774318850866669E-2</v>
      </c>
      <c r="H1835" s="2">
        <f t="shared" si="256"/>
        <v>1.3014066985678967</v>
      </c>
      <c r="I1835" s="2">
        <f t="shared" si="257"/>
        <v>56.54831453205238</v>
      </c>
    </row>
    <row r="1836" spans="1:9" ht="13.5" x14ac:dyDescent="0.25">
      <c r="A1836" s="3">
        <v>44686</v>
      </c>
      <c r="B1836" s="2">
        <v>5.9733000000000001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2.9938502754619459E-2</v>
      </c>
      <c r="G1836" s="2">
        <f t="shared" si="258"/>
        <v>2.3004724647233334E-2</v>
      </c>
      <c r="H1836" s="2">
        <f t="shared" si="256"/>
        <v>1.3014066985678969</v>
      </c>
      <c r="I1836" s="2">
        <f t="shared" si="257"/>
        <v>56.54831453205238</v>
      </c>
    </row>
    <row r="1837" spans="1:9" ht="13.5" x14ac:dyDescent="0.25">
      <c r="A1837" s="3">
        <v>44687</v>
      </c>
      <c r="B1837" s="2">
        <v>6.0994000000000002</v>
      </c>
      <c r="C1837" s="2">
        <f t="shared" si="252"/>
        <v>0.1261000000000001</v>
      </c>
      <c r="D1837" s="2">
        <f t="shared" si="253"/>
        <v>0.1261000000000001</v>
      </c>
      <c r="E1837" s="2">
        <f t="shared" si="254"/>
        <v>0</v>
      </c>
      <c r="F1837" s="2">
        <f t="shared" ref="F1837:G1852" si="259">((F1836*13)+D1837)/14</f>
        <v>3.6807181129289504E-2</v>
      </c>
      <c r="G1837" s="2">
        <f t="shared" si="259"/>
        <v>2.1361530029573809E-2</v>
      </c>
      <c r="H1837" s="2">
        <f t="shared" si="256"/>
        <v>1.7230592133771354</v>
      </c>
      <c r="I1837" s="2">
        <f t="shared" si="257"/>
        <v>63.276597325263417</v>
      </c>
    </row>
    <row r="1838" spans="1:9" ht="13.5" x14ac:dyDescent="0.25">
      <c r="A1838" s="3">
        <v>44690</v>
      </c>
      <c r="B1838" s="2">
        <v>6.0396000000000001</v>
      </c>
      <c r="C1838" s="2">
        <f t="shared" si="252"/>
        <v>-5.9800000000000075E-2</v>
      </c>
      <c r="D1838" s="2">
        <f t="shared" si="253"/>
        <v>0</v>
      </c>
      <c r="E1838" s="2">
        <f t="shared" si="254"/>
        <v>5.9800000000000075E-2</v>
      </c>
      <c r="F1838" s="2">
        <f t="shared" si="259"/>
        <v>3.4178096762911683E-2</v>
      </c>
      <c r="G1838" s="2">
        <f t="shared" si="259"/>
        <v>2.4107135027461399E-2</v>
      </c>
      <c r="H1838" s="2">
        <f t="shared" si="256"/>
        <v>1.4177585484122459</v>
      </c>
      <c r="I1838" s="2">
        <f t="shared" si="257"/>
        <v>58.639376927993702</v>
      </c>
    </row>
    <row r="1839" spans="1:9" ht="13.5" x14ac:dyDescent="0.25">
      <c r="A1839" s="3">
        <v>44691</v>
      </c>
      <c r="B1839" s="2">
        <v>6.0861000000000001</v>
      </c>
      <c r="C1839" s="2">
        <f t="shared" si="252"/>
        <v>4.6499999999999986E-2</v>
      </c>
      <c r="D1839" s="2">
        <f t="shared" si="253"/>
        <v>4.6499999999999986E-2</v>
      </c>
      <c r="E1839" s="2">
        <f t="shared" si="254"/>
        <v>0</v>
      </c>
      <c r="F1839" s="2">
        <f t="shared" si="259"/>
        <v>3.5058232708417993E-2</v>
      </c>
      <c r="G1839" s="2">
        <f t="shared" si="259"/>
        <v>2.2385196811214154E-2</v>
      </c>
      <c r="H1839" s="2">
        <f t="shared" si="256"/>
        <v>1.5661346649789167</v>
      </c>
      <c r="I1839" s="2">
        <f t="shared" si="257"/>
        <v>61.030883778337646</v>
      </c>
    </row>
    <row r="1840" spans="1:9" ht="13.5" x14ac:dyDescent="0.25">
      <c r="A1840" s="3">
        <v>44692</v>
      </c>
      <c r="B1840" s="2">
        <v>6.0861000000000001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3.2554073229245278E-2</v>
      </c>
      <c r="G1840" s="2">
        <f t="shared" si="259"/>
        <v>2.0786254181841716E-2</v>
      </c>
      <c r="H1840" s="2">
        <f t="shared" si="256"/>
        <v>1.5661346649789165</v>
      </c>
      <c r="I1840" s="2">
        <f t="shared" si="257"/>
        <v>61.030883778337639</v>
      </c>
    </row>
    <row r="1841" spans="1:9" ht="13.5" x14ac:dyDescent="0.25">
      <c r="A1841" s="3">
        <v>44693</v>
      </c>
      <c r="B1841" s="2">
        <v>6.0861000000000001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3.0228782284299188E-2</v>
      </c>
      <c r="G1841" s="2">
        <f t="shared" si="259"/>
        <v>1.9301521740281595E-2</v>
      </c>
      <c r="H1841" s="2">
        <f t="shared" si="256"/>
        <v>1.5661346649789165</v>
      </c>
      <c r="I1841" s="2">
        <f t="shared" si="257"/>
        <v>61.030883778337639</v>
      </c>
    </row>
    <row r="1842" spans="1:9" ht="13.5" x14ac:dyDescent="0.25">
      <c r="A1842" s="3">
        <v>44694</v>
      </c>
      <c r="B1842" s="2">
        <v>6.0861000000000001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2.806958354970639E-2</v>
      </c>
      <c r="G1842" s="2">
        <f t="shared" si="259"/>
        <v>1.7922841615975765E-2</v>
      </c>
      <c r="H1842" s="2">
        <f t="shared" si="256"/>
        <v>1.5661346649789167</v>
      </c>
      <c r="I1842" s="2">
        <f t="shared" si="257"/>
        <v>61.030883778337646</v>
      </c>
    </row>
    <row r="1843" spans="1:9" ht="13.5" x14ac:dyDescent="0.25">
      <c r="A1843" s="3">
        <v>44697</v>
      </c>
      <c r="B1843" s="2">
        <v>6.0861000000000001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2.6064613296155937E-2</v>
      </c>
      <c r="G1843" s="2">
        <f t="shared" si="259"/>
        <v>1.6642638643406069E-2</v>
      </c>
      <c r="H1843" s="2">
        <f t="shared" si="256"/>
        <v>1.5661346649789167</v>
      </c>
      <c r="I1843" s="2">
        <f t="shared" si="257"/>
        <v>61.030883778337646</v>
      </c>
    </row>
    <row r="1844" spans="1:9" ht="13.5" x14ac:dyDescent="0.25">
      <c r="A1844" s="3">
        <v>44698</v>
      </c>
      <c r="B1844" s="2">
        <v>6.0793999999999997</v>
      </c>
      <c r="C1844" s="2">
        <f t="shared" si="252"/>
        <v>-6.7000000000003723E-3</v>
      </c>
      <c r="D1844" s="2">
        <f t="shared" si="253"/>
        <v>0</v>
      </c>
      <c r="E1844" s="2">
        <f t="shared" si="254"/>
        <v>6.7000000000003723E-3</v>
      </c>
      <c r="F1844" s="2">
        <f t="shared" si="259"/>
        <v>2.4202855203573372E-2</v>
      </c>
      <c r="G1844" s="2">
        <f t="shared" si="259"/>
        <v>1.593245016887709E-2</v>
      </c>
      <c r="H1844" s="2">
        <f t="shared" si="256"/>
        <v>1.5190918500942141</v>
      </c>
      <c r="I1844" s="2">
        <f t="shared" si="257"/>
        <v>60.303154489480008</v>
      </c>
    </row>
    <row r="1845" spans="1:9" ht="13.5" x14ac:dyDescent="0.25">
      <c r="A1845" s="3">
        <v>44699</v>
      </c>
      <c r="B1845" s="2">
        <v>6.0662000000000003</v>
      </c>
      <c r="C1845" s="2">
        <f t="shared" si="252"/>
        <v>-1.3199999999999434E-2</v>
      </c>
      <c r="D1845" s="2">
        <f t="shared" si="253"/>
        <v>0</v>
      </c>
      <c r="E1845" s="2">
        <f t="shared" si="254"/>
        <v>1.3199999999999434E-2</v>
      </c>
      <c r="F1845" s="2">
        <f t="shared" si="259"/>
        <v>2.2474079831889562E-2</v>
      </c>
      <c r="G1845" s="2">
        <f t="shared" si="259"/>
        <v>1.57372751568144E-2</v>
      </c>
      <c r="H1845" s="2">
        <f t="shared" si="256"/>
        <v>1.4280794869471451</v>
      </c>
      <c r="I1845" s="2">
        <f t="shared" si="257"/>
        <v>58.815186843108151</v>
      </c>
    </row>
    <row r="1846" spans="1:9" ht="13.5" x14ac:dyDescent="0.25">
      <c r="A1846" s="3">
        <v>44700</v>
      </c>
      <c r="B1846" s="2">
        <v>6.0662000000000003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2.0868788415326023E-2</v>
      </c>
      <c r="G1846" s="2">
        <f t="shared" si="259"/>
        <v>1.46131840741848E-2</v>
      </c>
      <c r="H1846" s="2">
        <f t="shared" si="256"/>
        <v>1.4280794869471451</v>
      </c>
      <c r="I1846" s="2">
        <f t="shared" si="257"/>
        <v>58.815186843108151</v>
      </c>
    </row>
    <row r="1847" spans="1:9" ht="13.5" x14ac:dyDescent="0.25">
      <c r="A1847" s="3">
        <v>44701</v>
      </c>
      <c r="B1847" s="2">
        <v>6.0861000000000001</v>
      </c>
      <c r="C1847" s="2">
        <f t="shared" si="252"/>
        <v>1.9899999999999807E-2</v>
      </c>
      <c r="D1847" s="2">
        <f t="shared" si="253"/>
        <v>1.9899999999999807E-2</v>
      </c>
      <c r="E1847" s="2">
        <f t="shared" si="254"/>
        <v>0</v>
      </c>
      <c r="F1847" s="2">
        <f t="shared" si="259"/>
        <v>2.0799589242802723E-2</v>
      </c>
      <c r="G1847" s="2">
        <f t="shared" si="259"/>
        <v>1.3569385211743029E-2</v>
      </c>
      <c r="H1847" s="2">
        <f t="shared" si="256"/>
        <v>1.5328321009563963</v>
      </c>
      <c r="I1847" s="2">
        <f t="shared" si="257"/>
        <v>60.518504182634118</v>
      </c>
    </row>
    <row r="1848" spans="1:9" ht="13.5" x14ac:dyDescent="0.25">
      <c r="A1848" s="3">
        <v>44704</v>
      </c>
      <c r="B1848" s="2">
        <v>6.1102999999999996</v>
      </c>
      <c r="C1848" s="2">
        <f t="shared" si="252"/>
        <v>2.4199999999999555E-2</v>
      </c>
      <c r="D1848" s="2">
        <f t="shared" si="253"/>
        <v>2.4199999999999555E-2</v>
      </c>
      <c r="E1848" s="2">
        <f t="shared" si="254"/>
        <v>0</v>
      </c>
      <c r="F1848" s="2">
        <f t="shared" si="259"/>
        <v>2.1042475725459638E-2</v>
      </c>
      <c r="G1848" s="2">
        <f t="shared" si="259"/>
        <v>1.2600143410904241E-2</v>
      </c>
      <c r="H1848" s="2">
        <f t="shared" si="256"/>
        <v>1.6700187481397515</v>
      </c>
      <c r="I1848" s="2">
        <f t="shared" si="257"/>
        <v>62.547079465388876</v>
      </c>
    </row>
    <row r="1849" spans="1:9" ht="13.5" x14ac:dyDescent="0.25">
      <c r="A1849" s="3">
        <v>44705</v>
      </c>
      <c r="B1849" s="2">
        <v>6.0957999999999997</v>
      </c>
      <c r="C1849" s="2">
        <f t="shared" si="252"/>
        <v>-1.4499999999999957E-2</v>
      </c>
      <c r="D1849" s="2">
        <f t="shared" si="253"/>
        <v>0</v>
      </c>
      <c r="E1849" s="2">
        <f t="shared" si="254"/>
        <v>1.4499999999999957E-2</v>
      </c>
      <c r="F1849" s="2">
        <f t="shared" si="259"/>
        <v>1.9539441745069663E-2</v>
      </c>
      <c r="G1849" s="2">
        <f t="shared" si="259"/>
        <v>1.2735847452982505E-2</v>
      </c>
      <c r="H1849" s="2">
        <f t="shared" si="256"/>
        <v>1.5342082116800071</v>
      </c>
      <c r="I1849" s="2">
        <f t="shared" si="257"/>
        <v>60.539943190497823</v>
      </c>
    </row>
    <row r="1850" spans="1:9" ht="13.5" x14ac:dyDescent="0.25">
      <c r="A1850" s="3">
        <v>44706</v>
      </c>
      <c r="B1850" s="2">
        <v>6.0376000000000003</v>
      </c>
      <c r="C1850" s="2">
        <f t="shared" si="252"/>
        <v>-5.8199999999999363E-2</v>
      </c>
      <c r="D1850" s="2">
        <f t="shared" si="253"/>
        <v>0</v>
      </c>
      <c r="E1850" s="2">
        <f t="shared" si="254"/>
        <v>5.8199999999999363E-2</v>
      </c>
      <c r="F1850" s="2">
        <f t="shared" si="259"/>
        <v>1.8143767334707545E-2</v>
      </c>
      <c r="G1850" s="2">
        <f t="shared" si="259"/>
        <v>1.5983286920626567E-2</v>
      </c>
      <c r="H1850" s="2">
        <f t="shared" si="256"/>
        <v>1.1351712213395142</v>
      </c>
      <c r="I1850" s="2">
        <f t="shared" si="257"/>
        <v>53.165348520731605</v>
      </c>
    </row>
    <row r="1851" spans="1:9" ht="13.5" x14ac:dyDescent="0.25">
      <c r="A1851" s="3">
        <v>44707</v>
      </c>
      <c r="B1851" s="2">
        <v>6.0156999999999998</v>
      </c>
      <c r="C1851" s="2">
        <f t="shared" si="252"/>
        <v>-2.1900000000000475E-2</v>
      </c>
      <c r="D1851" s="2">
        <f t="shared" si="253"/>
        <v>0</v>
      </c>
      <c r="E1851" s="2">
        <f t="shared" si="254"/>
        <v>2.1900000000000475E-2</v>
      </c>
      <c r="F1851" s="2">
        <f t="shared" si="259"/>
        <v>1.6847783953657006E-2</v>
      </c>
      <c r="G1851" s="2">
        <f t="shared" si="259"/>
        <v>1.6405909283438987E-2</v>
      </c>
      <c r="H1851" s="2">
        <f t="shared" si="256"/>
        <v>1.0269338725811479</v>
      </c>
      <c r="I1851" s="2">
        <f t="shared" si="257"/>
        <v>50.664399390268457</v>
      </c>
    </row>
    <row r="1852" spans="1:9" ht="13.5" x14ac:dyDescent="0.25">
      <c r="A1852" s="3">
        <v>44708</v>
      </c>
      <c r="B1852" s="2">
        <v>6.0376000000000003</v>
      </c>
      <c r="C1852" s="2">
        <f t="shared" si="252"/>
        <v>2.1900000000000475E-2</v>
      </c>
      <c r="D1852" s="2">
        <f t="shared" si="253"/>
        <v>2.1900000000000475E-2</v>
      </c>
      <c r="E1852" s="2">
        <f t="shared" si="254"/>
        <v>0</v>
      </c>
      <c r="F1852" s="2">
        <f t="shared" si="259"/>
        <v>1.7208656528395823E-2</v>
      </c>
      <c r="G1852" s="2">
        <f t="shared" si="259"/>
        <v>1.5234058620336203E-2</v>
      </c>
      <c r="H1852" s="2">
        <f t="shared" si="256"/>
        <v>1.1296173237395644</v>
      </c>
      <c r="I1852" s="2">
        <f t="shared" si="257"/>
        <v>53.043206924893887</v>
      </c>
    </row>
    <row r="1853" spans="1:9" ht="13.5" x14ac:dyDescent="0.25">
      <c r="A1853" s="3">
        <v>44711</v>
      </c>
      <c r="B1853" s="2">
        <v>6.0884999999999998</v>
      </c>
      <c r="C1853" s="2">
        <f t="shared" si="252"/>
        <v>5.0899999999999501E-2</v>
      </c>
      <c r="D1853" s="2">
        <f t="shared" si="253"/>
        <v>5.0899999999999501E-2</v>
      </c>
      <c r="E1853" s="2">
        <f t="shared" si="254"/>
        <v>0</v>
      </c>
      <c r="F1853" s="2">
        <f t="shared" ref="F1853:G1868" si="260">((F1852*13)+D1853)/14</f>
        <v>1.9615181062081797E-2</v>
      </c>
      <c r="G1853" s="2">
        <f t="shared" si="260"/>
        <v>1.4145911576026474E-2</v>
      </c>
      <c r="H1853" s="2">
        <f t="shared" si="256"/>
        <v>1.3866325232319612</v>
      </c>
      <c r="I1853" s="2">
        <f t="shared" si="257"/>
        <v>58.099959241072987</v>
      </c>
    </row>
    <row r="1854" spans="1:9" ht="13.5" x14ac:dyDescent="0.25">
      <c r="A1854" s="3">
        <v>44712</v>
      </c>
      <c r="B1854" s="2">
        <v>6.0084999999999997</v>
      </c>
      <c r="C1854" s="2">
        <f t="shared" si="252"/>
        <v>-8.0000000000000071E-2</v>
      </c>
      <c r="D1854" s="2">
        <f t="shared" si="253"/>
        <v>0</v>
      </c>
      <c r="E1854" s="2">
        <f t="shared" si="254"/>
        <v>8.0000000000000071E-2</v>
      </c>
      <c r="F1854" s="2">
        <f t="shared" si="260"/>
        <v>1.8214096700504525E-2</v>
      </c>
      <c r="G1854" s="2">
        <f t="shared" si="260"/>
        <v>1.8849775034881729E-2</v>
      </c>
      <c r="H1854" s="2">
        <f t="shared" si="256"/>
        <v>0.96627660896743472</v>
      </c>
      <c r="I1854" s="2">
        <f t="shared" si="257"/>
        <v>49.142455571134661</v>
      </c>
    </row>
    <row r="1855" spans="1:9" ht="13.5" x14ac:dyDescent="0.25">
      <c r="A1855" s="3">
        <v>44713</v>
      </c>
      <c r="B1855" s="2">
        <v>6.0376000000000003</v>
      </c>
      <c r="C1855" s="2">
        <f t="shared" si="252"/>
        <v>2.910000000000057E-2</v>
      </c>
      <c r="D1855" s="2">
        <f t="shared" si="253"/>
        <v>2.910000000000057E-2</v>
      </c>
      <c r="E1855" s="2">
        <f t="shared" si="254"/>
        <v>0</v>
      </c>
      <c r="F1855" s="2">
        <f t="shared" si="260"/>
        <v>1.8991661221897098E-2</v>
      </c>
      <c r="G1855" s="2">
        <f t="shared" si="260"/>
        <v>1.7503362532390175E-2</v>
      </c>
      <c r="H1855" s="2">
        <f t="shared" si="256"/>
        <v>1.0850293014700922</v>
      </c>
      <c r="I1855" s="2">
        <f t="shared" si="257"/>
        <v>52.039043322080424</v>
      </c>
    </row>
    <row r="1856" spans="1:9" ht="13.5" x14ac:dyDescent="0.25">
      <c r="A1856" s="3">
        <v>44714</v>
      </c>
      <c r="B1856" s="2">
        <v>6.0739000000000001</v>
      </c>
      <c r="C1856" s="2">
        <f t="shared" si="252"/>
        <v>3.6299999999999777E-2</v>
      </c>
      <c r="D1856" s="2">
        <f t="shared" si="253"/>
        <v>3.6299999999999777E-2</v>
      </c>
      <c r="E1856" s="2">
        <f t="shared" si="254"/>
        <v>0</v>
      </c>
      <c r="F1856" s="2">
        <f t="shared" si="260"/>
        <v>2.0227971134618716E-2</v>
      </c>
      <c r="G1856" s="2">
        <f t="shared" si="260"/>
        <v>1.6253122351505164E-2</v>
      </c>
      <c r="H1856" s="2">
        <f t="shared" si="256"/>
        <v>1.2445590882262356</v>
      </c>
      <c r="I1856" s="2">
        <f t="shared" si="257"/>
        <v>55.447820231355522</v>
      </c>
    </row>
    <row r="1857" spans="1:9" ht="13.5" x14ac:dyDescent="0.25">
      <c r="A1857" s="3">
        <v>44715</v>
      </c>
      <c r="B1857" s="2">
        <v>6.0376000000000003</v>
      </c>
      <c r="C1857" s="2">
        <f t="shared" si="252"/>
        <v>-3.6299999999999777E-2</v>
      </c>
      <c r="D1857" s="2">
        <f t="shared" si="253"/>
        <v>0</v>
      </c>
      <c r="E1857" s="2">
        <f t="shared" si="254"/>
        <v>3.6299999999999777E-2</v>
      </c>
      <c r="F1857" s="2">
        <f t="shared" si="260"/>
        <v>1.8783116053574522E-2</v>
      </c>
      <c r="G1857" s="2">
        <f t="shared" si="260"/>
        <v>1.7685042183540493E-2</v>
      </c>
      <c r="H1857" s="2">
        <f t="shared" si="256"/>
        <v>1.0620905428801299</v>
      </c>
      <c r="I1857" s="2">
        <f t="shared" si="257"/>
        <v>51.505524165621935</v>
      </c>
    </row>
    <row r="1858" spans="1:9" ht="13.5" x14ac:dyDescent="0.25">
      <c r="A1858" s="3">
        <v>44718</v>
      </c>
      <c r="B1858" s="2">
        <v>6.0376000000000003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1.7441464906890629E-2</v>
      </c>
      <c r="G1858" s="2">
        <f t="shared" si="260"/>
        <v>1.6421824884716173E-2</v>
      </c>
      <c r="H1858" s="2">
        <f t="shared" si="256"/>
        <v>1.0620905428801299</v>
      </c>
      <c r="I1858" s="2">
        <f t="shared" si="257"/>
        <v>51.505524165621935</v>
      </c>
    </row>
    <row r="1859" spans="1:9" ht="13.5" x14ac:dyDescent="0.25">
      <c r="A1859" s="3">
        <v>44719</v>
      </c>
      <c r="B1859" s="2">
        <v>6.0376000000000003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1.6195645984969871E-2</v>
      </c>
      <c r="G1859" s="2">
        <f t="shared" si="260"/>
        <v>1.5248837392950732E-2</v>
      </c>
      <c r="H1859" s="2">
        <f t="shared" si="256"/>
        <v>1.0620905428801302</v>
      </c>
      <c r="I1859" s="2">
        <f t="shared" si="257"/>
        <v>51.505524165621942</v>
      </c>
    </row>
    <row r="1860" spans="1:9" ht="13.5" x14ac:dyDescent="0.25">
      <c r="A1860" s="3">
        <v>44720</v>
      </c>
      <c r="B1860" s="2">
        <v>6.0303000000000004</v>
      </c>
      <c r="C1860" s="2">
        <f t="shared" si="261"/>
        <v>-7.2999999999998622E-3</v>
      </c>
      <c r="D1860" s="2">
        <f t="shared" si="262"/>
        <v>0</v>
      </c>
      <c r="E1860" s="2">
        <f t="shared" si="263"/>
        <v>7.2999999999998622E-3</v>
      </c>
      <c r="F1860" s="2">
        <f t="shared" si="260"/>
        <v>1.5038814128900594E-2</v>
      </c>
      <c r="G1860" s="2">
        <f t="shared" si="260"/>
        <v>1.4681063293454241E-2</v>
      </c>
      <c r="H1860" s="2">
        <f t="shared" si="256"/>
        <v>1.0243681828962525</v>
      </c>
      <c r="I1860" s="2">
        <f t="shared" si="257"/>
        <v>50.601871317237098</v>
      </c>
    </row>
    <row r="1861" spans="1:9" ht="13.5" x14ac:dyDescent="0.25">
      <c r="A1861" s="3">
        <v>44721</v>
      </c>
      <c r="B1861" s="2">
        <v>6.0376000000000003</v>
      </c>
      <c r="C1861" s="2">
        <f t="shared" si="261"/>
        <v>7.2999999999998622E-3</v>
      </c>
      <c r="D1861" s="2">
        <f t="shared" si="262"/>
        <v>7.2999999999998622E-3</v>
      </c>
      <c r="E1861" s="2">
        <f t="shared" si="263"/>
        <v>0</v>
      </c>
      <c r="F1861" s="2">
        <f t="shared" si="260"/>
        <v>1.448604169112197E-2</v>
      </c>
      <c r="G1861" s="2">
        <f t="shared" si="260"/>
        <v>1.3632415915350369E-2</v>
      </c>
      <c r="H1861" s="2">
        <f t="shared" si="256"/>
        <v>1.0626173512510282</v>
      </c>
      <c r="I1861" s="2">
        <f t="shared" si="257"/>
        <v>51.517910028562717</v>
      </c>
    </row>
    <row r="1862" spans="1:9" ht="13.5" x14ac:dyDescent="0.25">
      <c r="A1862" s="3">
        <v>44722</v>
      </c>
      <c r="B1862" s="2">
        <v>6.0011999999999999</v>
      </c>
      <c r="C1862" s="2">
        <f t="shared" si="261"/>
        <v>-3.6400000000000432E-2</v>
      </c>
      <c r="D1862" s="2">
        <f t="shared" si="262"/>
        <v>0</v>
      </c>
      <c r="E1862" s="2">
        <f t="shared" si="263"/>
        <v>3.6400000000000432E-2</v>
      </c>
      <c r="F1862" s="2">
        <f t="shared" si="260"/>
        <v>1.3451324427470402E-2</v>
      </c>
      <c r="G1862" s="2">
        <f t="shared" si="260"/>
        <v>1.5258671921396802E-2</v>
      </c>
      <c r="H1862" s="2">
        <f t="shared" si="256"/>
        <v>0.88155276532343496</v>
      </c>
      <c r="I1862" s="2">
        <f t="shared" si="257"/>
        <v>46.852407307955453</v>
      </c>
    </row>
    <row r="1863" spans="1:9" ht="13.5" x14ac:dyDescent="0.25">
      <c r="A1863" s="3">
        <v>44725</v>
      </c>
      <c r="B1863" s="2">
        <v>6.0011999999999999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1.2490515539793945E-2</v>
      </c>
      <c r="G1863" s="2">
        <f t="shared" si="260"/>
        <v>1.4168766784154173E-2</v>
      </c>
      <c r="H1863" s="2">
        <f t="shared" si="256"/>
        <v>0.88155276532343496</v>
      </c>
      <c r="I1863" s="2">
        <f t="shared" si="257"/>
        <v>46.852407307955453</v>
      </c>
    </row>
    <row r="1864" spans="1:9" ht="13.5" x14ac:dyDescent="0.25">
      <c r="A1864" s="3">
        <v>44726</v>
      </c>
      <c r="B1864" s="2">
        <v>6.0303000000000004</v>
      </c>
      <c r="C1864" s="2">
        <f t="shared" si="261"/>
        <v>2.910000000000057E-2</v>
      </c>
      <c r="D1864" s="2">
        <f t="shared" si="262"/>
        <v>2.910000000000057E-2</v>
      </c>
      <c r="E1864" s="2">
        <f t="shared" si="263"/>
        <v>0</v>
      </c>
      <c r="F1864" s="2">
        <f t="shared" si="260"/>
        <v>1.367690728695156E-2</v>
      </c>
      <c r="G1864" s="2">
        <f t="shared" si="260"/>
        <v>1.3156712013857446E-2</v>
      </c>
      <c r="H1864" s="2">
        <f t="shared" si="256"/>
        <v>1.0395383947407386</v>
      </c>
      <c r="I1864" s="2">
        <f t="shared" si="257"/>
        <v>50.969297632314607</v>
      </c>
    </row>
    <row r="1865" spans="1:9" ht="13.5" x14ac:dyDescent="0.25">
      <c r="A1865" s="3">
        <v>44727</v>
      </c>
      <c r="B1865" s="2">
        <v>6.0376000000000003</v>
      </c>
      <c r="C1865" s="2">
        <f t="shared" si="261"/>
        <v>7.2999999999998622E-3</v>
      </c>
      <c r="D1865" s="2">
        <f t="shared" si="262"/>
        <v>7.2999999999998622E-3</v>
      </c>
      <c r="E1865" s="2">
        <f t="shared" si="263"/>
        <v>0</v>
      </c>
      <c r="F1865" s="2">
        <f t="shared" si="260"/>
        <v>1.3221413909312153E-2</v>
      </c>
      <c r="G1865" s="2">
        <f t="shared" si="260"/>
        <v>1.2216946870010485E-2</v>
      </c>
      <c r="H1865" s="2">
        <f t="shared" si="256"/>
        <v>1.0822191542608228</v>
      </c>
      <c r="I1865" s="2">
        <f t="shared" si="257"/>
        <v>51.974315577987525</v>
      </c>
    </row>
    <row r="1866" spans="1:9" ht="13.5" x14ac:dyDescent="0.25">
      <c r="A1866" s="3">
        <v>44728</v>
      </c>
      <c r="B1866" s="2">
        <v>6.0229999999999997</v>
      </c>
      <c r="C1866" s="2">
        <f t="shared" si="261"/>
        <v>-1.4600000000000612E-2</v>
      </c>
      <c r="D1866" s="2">
        <f t="shared" si="262"/>
        <v>0</v>
      </c>
      <c r="E1866" s="2">
        <f t="shared" si="263"/>
        <v>1.4600000000000612E-2</v>
      </c>
      <c r="F1866" s="2">
        <f t="shared" si="260"/>
        <v>1.2277027201504143E-2</v>
      </c>
      <c r="G1866" s="2">
        <f t="shared" si="260"/>
        <v>1.2387164950724065E-2</v>
      </c>
      <c r="H1866" s="2">
        <f t="shared" si="256"/>
        <v>0.99110872022306573</v>
      </c>
      <c r="I1866" s="2">
        <f t="shared" si="257"/>
        <v>49.776725407140546</v>
      </c>
    </row>
    <row r="1867" spans="1:9" ht="13.5" x14ac:dyDescent="0.25">
      <c r="A1867" s="3">
        <v>44729</v>
      </c>
      <c r="B1867" s="2">
        <v>6.0303000000000004</v>
      </c>
      <c r="C1867" s="2">
        <f t="shared" si="261"/>
        <v>7.3000000000007503E-3</v>
      </c>
      <c r="D1867" s="2">
        <f t="shared" si="262"/>
        <v>7.3000000000007503E-3</v>
      </c>
      <c r="E1867" s="2">
        <f t="shared" si="263"/>
        <v>0</v>
      </c>
      <c r="F1867" s="2">
        <f t="shared" si="260"/>
        <v>1.1921525258539614E-2</v>
      </c>
      <c r="G1867" s="2">
        <f t="shared" si="260"/>
        <v>1.1502367454243776E-2</v>
      </c>
      <c r="H1867" s="2">
        <f t="shared" si="256"/>
        <v>1.0364410027729718</v>
      </c>
      <c r="I1867" s="2">
        <f t="shared" si="257"/>
        <v>50.894722771819836</v>
      </c>
    </row>
    <row r="1868" spans="1:9" ht="13.5" x14ac:dyDescent="0.25">
      <c r="A1868" s="3">
        <v>44732</v>
      </c>
      <c r="B1868" s="2">
        <v>6.0229999999999997</v>
      </c>
      <c r="C1868" s="2">
        <f t="shared" si="261"/>
        <v>-7.3000000000007503E-3</v>
      </c>
      <c r="D1868" s="2">
        <f t="shared" si="262"/>
        <v>0</v>
      </c>
      <c r="E1868" s="2">
        <f t="shared" si="263"/>
        <v>7.3000000000007503E-3</v>
      </c>
      <c r="F1868" s="2">
        <f t="shared" si="260"/>
        <v>1.1069987740072498E-2</v>
      </c>
      <c r="G1868" s="2">
        <f t="shared" si="260"/>
        <v>1.1202198350369274E-2</v>
      </c>
      <c r="H1868" s="2">
        <f t="shared" si="256"/>
        <v>0.9881977977748968</v>
      </c>
      <c r="I1868" s="2">
        <f t="shared" si="257"/>
        <v>49.703193458962893</v>
      </c>
    </row>
    <row r="1869" spans="1:9" ht="13.5" x14ac:dyDescent="0.25">
      <c r="A1869" s="3">
        <v>44733</v>
      </c>
      <c r="B1869" s="2">
        <v>6.0084999999999997</v>
      </c>
      <c r="C1869" s="2">
        <f t="shared" si="261"/>
        <v>-1.4499999999999957E-2</v>
      </c>
      <c r="D1869" s="2">
        <f t="shared" si="262"/>
        <v>0</v>
      </c>
      <c r="E1869" s="2">
        <f t="shared" si="263"/>
        <v>1.4499999999999957E-2</v>
      </c>
      <c r="F1869" s="2">
        <f t="shared" ref="F1869:G1884" si="264">((F1868*13)+D1869)/14</f>
        <v>1.027927433006732E-2</v>
      </c>
      <c r="G1869" s="2">
        <f t="shared" si="264"/>
        <v>1.143775561105718E-2</v>
      </c>
      <c r="H1869" s="2">
        <f t="shared" si="256"/>
        <v>0.89871428273306309</v>
      </c>
      <c r="I1869" s="2">
        <f t="shared" si="257"/>
        <v>47.33278149882711</v>
      </c>
    </row>
    <row r="1870" spans="1:9" ht="13.5" x14ac:dyDescent="0.25">
      <c r="A1870" s="3">
        <v>44734</v>
      </c>
      <c r="B1870" s="2">
        <v>6.0376000000000003</v>
      </c>
      <c r="C1870" s="2">
        <f t="shared" si="261"/>
        <v>2.910000000000057E-2</v>
      </c>
      <c r="D1870" s="2">
        <f t="shared" si="262"/>
        <v>2.910000000000057E-2</v>
      </c>
      <c r="E1870" s="2">
        <f t="shared" si="263"/>
        <v>0</v>
      </c>
      <c r="F1870" s="2">
        <f t="shared" si="264"/>
        <v>1.1623611877919696E-2</v>
      </c>
      <c r="G1870" s="2">
        <f t="shared" si="264"/>
        <v>1.0620773067410239E-2</v>
      </c>
      <c r="H1870" s="2">
        <f t="shared" si="256"/>
        <v>1.0944223931859216</v>
      </c>
      <c r="I1870" s="2">
        <f t="shared" si="257"/>
        <v>52.254139219794425</v>
      </c>
    </row>
    <row r="1871" spans="1:9" ht="13.5" x14ac:dyDescent="0.25">
      <c r="A1871" s="3">
        <v>44735</v>
      </c>
      <c r="B1871" s="2">
        <v>6.0376000000000003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1.0793353886639717E-2</v>
      </c>
      <c r="G1871" s="2">
        <f t="shared" si="264"/>
        <v>9.8621464197380798E-3</v>
      </c>
      <c r="H1871" s="2">
        <f t="shared" si="256"/>
        <v>1.0944223931859216</v>
      </c>
      <c r="I1871" s="2">
        <f t="shared" si="257"/>
        <v>52.254139219794425</v>
      </c>
    </row>
    <row r="1872" spans="1:9" ht="13.5" x14ac:dyDescent="0.25">
      <c r="A1872" s="3">
        <v>44736</v>
      </c>
      <c r="B1872" s="2">
        <v>6.0376000000000003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1.0022400037594022E-2</v>
      </c>
      <c r="G1872" s="2">
        <f t="shared" si="264"/>
        <v>9.1577073897567886E-3</v>
      </c>
      <c r="H1872" s="2">
        <f t="shared" si="256"/>
        <v>1.0944223931859214</v>
      </c>
      <c r="I1872" s="2">
        <f t="shared" si="257"/>
        <v>52.254139219794418</v>
      </c>
    </row>
    <row r="1873" spans="1:9" ht="13.5" x14ac:dyDescent="0.25">
      <c r="A1873" s="3">
        <v>44739</v>
      </c>
      <c r="B1873" s="2">
        <v>6.0376000000000003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9.3065143206230196E-3</v>
      </c>
      <c r="G1873" s="2">
        <f t="shared" si="264"/>
        <v>8.5035854333455896E-3</v>
      </c>
      <c r="H1873" s="2">
        <f t="shared" ref="H1873:H1936" si="265">F1873/G1873</f>
        <v>1.0944223931859212</v>
      </c>
      <c r="I1873" s="2">
        <f t="shared" ref="I1873:I1936" si="266">IF(G1873=0,100,100-(100/(1+H1873)))</f>
        <v>52.254139219794411</v>
      </c>
    </row>
    <row r="1874" spans="1:9" ht="13.5" x14ac:dyDescent="0.25">
      <c r="A1874" s="3">
        <v>44740</v>
      </c>
      <c r="B1874" s="2">
        <v>6.0011999999999999</v>
      </c>
      <c r="C1874" s="2">
        <f t="shared" si="261"/>
        <v>-3.6400000000000432E-2</v>
      </c>
      <c r="D1874" s="2">
        <f t="shared" si="262"/>
        <v>0</v>
      </c>
      <c r="E1874" s="2">
        <f t="shared" si="263"/>
        <v>3.6400000000000432E-2</v>
      </c>
      <c r="F1874" s="2">
        <f t="shared" si="264"/>
        <v>8.6417632977213756E-3</v>
      </c>
      <c r="G1874" s="2">
        <f t="shared" si="264"/>
        <v>1.0496186473820935E-2</v>
      </c>
      <c r="H1874" s="2">
        <f t="shared" si="265"/>
        <v>0.82332410149869484</v>
      </c>
      <c r="I1874" s="2">
        <f t="shared" si="266"/>
        <v>45.155115364402711</v>
      </c>
    </row>
    <row r="1875" spans="1:9" ht="13.5" x14ac:dyDescent="0.25">
      <c r="A1875" s="3">
        <v>44741</v>
      </c>
      <c r="B1875" s="2">
        <v>6.0084999999999997</v>
      </c>
      <c r="C1875" s="2">
        <f t="shared" si="261"/>
        <v>7.2999999999998622E-3</v>
      </c>
      <c r="D1875" s="2">
        <f t="shared" si="262"/>
        <v>7.2999999999998622E-3</v>
      </c>
      <c r="E1875" s="2">
        <f t="shared" si="263"/>
        <v>0</v>
      </c>
      <c r="F1875" s="2">
        <f t="shared" si="264"/>
        <v>8.5459230621698391E-3</v>
      </c>
      <c r="G1875" s="2">
        <f t="shared" si="264"/>
        <v>9.7464588685480108E-3</v>
      </c>
      <c r="H1875" s="2">
        <f t="shared" si="265"/>
        <v>0.87682338554238182</v>
      </c>
      <c r="I1875" s="2">
        <f t="shared" si="266"/>
        <v>46.718481466970282</v>
      </c>
    </row>
    <row r="1876" spans="1:9" ht="13.5" x14ac:dyDescent="0.25">
      <c r="A1876" s="3">
        <v>44742</v>
      </c>
      <c r="B1876" s="2">
        <v>6.0303000000000004</v>
      </c>
      <c r="C1876" s="2">
        <f t="shared" si="261"/>
        <v>2.1800000000000708E-2</v>
      </c>
      <c r="D1876" s="2">
        <f t="shared" si="262"/>
        <v>2.1800000000000708E-2</v>
      </c>
      <c r="E1876" s="2">
        <f t="shared" si="263"/>
        <v>0</v>
      </c>
      <c r="F1876" s="2">
        <f t="shared" si="264"/>
        <v>9.4926428434434738E-3</v>
      </c>
      <c r="G1876" s="2">
        <f t="shared" si="264"/>
        <v>9.0502832350802965E-3</v>
      </c>
      <c r="H1876" s="2">
        <f t="shared" si="265"/>
        <v>1.0488779850169245</v>
      </c>
      <c r="I1876" s="2">
        <f t="shared" si="266"/>
        <v>51.192798823901676</v>
      </c>
    </row>
    <row r="1877" spans="1:9" ht="13.5" x14ac:dyDescent="0.25">
      <c r="A1877" s="3">
        <v>44743</v>
      </c>
      <c r="B1877" s="2">
        <v>6.0303000000000004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8.814596926054654E-3</v>
      </c>
      <c r="G1877" s="2">
        <f t="shared" si="264"/>
        <v>8.4038344325745619E-3</v>
      </c>
      <c r="H1877" s="2">
        <f t="shared" si="265"/>
        <v>1.0488779850169243</v>
      </c>
      <c r="I1877" s="2">
        <f t="shared" si="266"/>
        <v>51.192798823901668</v>
      </c>
    </row>
    <row r="1878" spans="1:9" ht="13.5" x14ac:dyDescent="0.25">
      <c r="A1878" s="3">
        <v>44746</v>
      </c>
      <c r="B1878" s="2">
        <v>6.0229999999999997</v>
      </c>
      <c r="C1878" s="2">
        <f t="shared" si="261"/>
        <v>-7.3000000000007503E-3</v>
      </c>
      <c r="D1878" s="2">
        <f t="shared" si="262"/>
        <v>0</v>
      </c>
      <c r="E1878" s="2">
        <f t="shared" si="263"/>
        <v>7.3000000000007503E-3</v>
      </c>
      <c r="F1878" s="2">
        <f t="shared" si="264"/>
        <v>8.1849828599078935E-3</v>
      </c>
      <c r="G1878" s="2">
        <f t="shared" si="264"/>
        <v>8.3249891159621458E-3</v>
      </c>
      <c r="H1878" s="2">
        <f t="shared" si="265"/>
        <v>0.98318240971801307</v>
      </c>
      <c r="I1878" s="2">
        <f t="shared" si="266"/>
        <v>49.575994870679139</v>
      </c>
    </row>
    <row r="1879" spans="1:9" ht="13.5" x14ac:dyDescent="0.25">
      <c r="A1879" s="3">
        <v>44747</v>
      </c>
      <c r="B1879" s="2">
        <v>5.9866000000000001</v>
      </c>
      <c r="C1879" s="2">
        <f t="shared" si="261"/>
        <v>-3.6399999999999544E-2</v>
      </c>
      <c r="D1879" s="2">
        <f t="shared" si="262"/>
        <v>0</v>
      </c>
      <c r="E1879" s="2">
        <f t="shared" si="263"/>
        <v>3.6399999999999544E-2</v>
      </c>
      <c r="F1879" s="2">
        <f t="shared" si="264"/>
        <v>7.6003412270573296E-3</v>
      </c>
      <c r="G1879" s="2">
        <f t="shared" si="264"/>
        <v>1.0330347036250532E-2</v>
      </c>
      <c r="H1879" s="2">
        <f t="shared" si="265"/>
        <v>0.73572951619018634</v>
      </c>
      <c r="I1879" s="2">
        <f t="shared" si="266"/>
        <v>42.387336812999806</v>
      </c>
    </row>
    <row r="1880" spans="1:9" ht="13.5" x14ac:dyDescent="0.25">
      <c r="A1880" s="3">
        <v>44748</v>
      </c>
      <c r="B1880" s="2">
        <v>5.9794</v>
      </c>
      <c r="C1880" s="2">
        <f t="shared" si="261"/>
        <v>-7.2000000000000952E-3</v>
      </c>
      <c r="D1880" s="2">
        <f t="shared" si="262"/>
        <v>0</v>
      </c>
      <c r="E1880" s="2">
        <f t="shared" si="263"/>
        <v>7.2000000000000952E-3</v>
      </c>
      <c r="F1880" s="2">
        <f t="shared" si="264"/>
        <v>7.0574597108389496E-3</v>
      </c>
      <c r="G1880" s="2">
        <f t="shared" si="264"/>
        <v>1.0106750819375501E-2</v>
      </c>
      <c r="H1880" s="2">
        <f t="shared" si="265"/>
        <v>0.69829165049851616</v>
      </c>
      <c r="I1880" s="2">
        <f t="shared" si="266"/>
        <v>41.117298686214454</v>
      </c>
    </row>
    <row r="1881" spans="1:9" ht="13.5" x14ac:dyDescent="0.25">
      <c r="A1881" s="3">
        <v>44749</v>
      </c>
      <c r="B1881" s="2">
        <v>6.0229999999999997</v>
      </c>
      <c r="C1881" s="2">
        <f t="shared" si="261"/>
        <v>4.3599999999999639E-2</v>
      </c>
      <c r="D1881" s="2">
        <f t="shared" si="262"/>
        <v>4.3599999999999639E-2</v>
      </c>
      <c r="E1881" s="2">
        <f t="shared" si="263"/>
        <v>0</v>
      </c>
      <c r="F1881" s="2">
        <f t="shared" si="264"/>
        <v>9.6676411600647126E-3</v>
      </c>
      <c r="G1881" s="2">
        <f t="shared" si="264"/>
        <v>9.3848400465629655E-3</v>
      </c>
      <c r="H1881" s="2">
        <f t="shared" si="265"/>
        <v>1.0301338234960453</v>
      </c>
      <c r="I1881" s="2">
        <f t="shared" si="266"/>
        <v>50.742163475808518</v>
      </c>
    </row>
    <row r="1882" spans="1:9" ht="13.5" x14ac:dyDescent="0.25">
      <c r="A1882" s="3">
        <v>44750</v>
      </c>
      <c r="B1882" s="2">
        <v>6.0229999999999997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8.9770953629172319E-3</v>
      </c>
      <c r="G1882" s="2">
        <f t="shared" si="264"/>
        <v>8.7144943289513242E-3</v>
      </c>
      <c r="H1882" s="2">
        <f t="shared" si="265"/>
        <v>1.0301338234960453</v>
      </c>
      <c r="I1882" s="2">
        <f t="shared" si="266"/>
        <v>50.742163475808518</v>
      </c>
    </row>
    <row r="1883" spans="1:9" ht="13.5" x14ac:dyDescent="0.25">
      <c r="A1883" s="3">
        <v>44753</v>
      </c>
      <c r="B1883" s="2">
        <v>5.9794</v>
      </c>
      <c r="C1883" s="2">
        <f t="shared" si="261"/>
        <v>-4.3599999999999639E-2</v>
      </c>
      <c r="D1883" s="2">
        <f t="shared" si="262"/>
        <v>0</v>
      </c>
      <c r="E1883" s="2">
        <f t="shared" si="263"/>
        <v>4.3599999999999639E-2</v>
      </c>
      <c r="F1883" s="2">
        <f t="shared" si="264"/>
        <v>8.3358742655660015E-3</v>
      </c>
      <c r="G1883" s="2">
        <f t="shared" si="264"/>
        <v>1.1206316162597632E-2</v>
      </c>
      <c r="H1883" s="2">
        <f t="shared" si="265"/>
        <v>0.74385499611263328</v>
      </c>
      <c r="I1883" s="2">
        <f t="shared" si="266"/>
        <v>42.655782606399043</v>
      </c>
    </row>
    <row r="1884" spans="1:9" ht="13.5" x14ac:dyDescent="0.25">
      <c r="A1884" s="3">
        <v>44754</v>
      </c>
      <c r="B1884" s="2">
        <v>5.9939</v>
      </c>
      <c r="C1884" s="2">
        <f t="shared" si="261"/>
        <v>1.4499999999999957E-2</v>
      </c>
      <c r="D1884" s="2">
        <f t="shared" si="262"/>
        <v>1.4499999999999957E-2</v>
      </c>
      <c r="E1884" s="2">
        <f t="shared" si="263"/>
        <v>0</v>
      </c>
      <c r="F1884" s="2">
        <f t="shared" si="264"/>
        <v>8.7761689608827128E-3</v>
      </c>
      <c r="G1884" s="2">
        <f t="shared" si="264"/>
        <v>1.0405865008126373E-2</v>
      </c>
      <c r="H1884" s="2">
        <f t="shared" si="265"/>
        <v>0.84338677794004024</v>
      </c>
      <c r="I1884" s="2">
        <f t="shared" si="266"/>
        <v>45.752024915927493</v>
      </c>
    </row>
    <row r="1885" spans="1:9" ht="13.5" x14ac:dyDescent="0.25">
      <c r="A1885" s="3">
        <v>44755</v>
      </c>
      <c r="B1885" s="2">
        <v>6.0376000000000003</v>
      </c>
      <c r="C1885" s="2">
        <f t="shared" si="261"/>
        <v>4.3700000000000294E-2</v>
      </c>
      <c r="D1885" s="2">
        <f t="shared" si="262"/>
        <v>4.3700000000000294E-2</v>
      </c>
      <c r="E1885" s="2">
        <f t="shared" si="263"/>
        <v>0</v>
      </c>
      <c r="F1885" s="2">
        <f t="shared" ref="F1885:G1900" si="267">((F1884*13)+D1885)/14</f>
        <v>1.1270728320819684E-2</v>
      </c>
      <c r="G1885" s="2">
        <f t="shared" si="267"/>
        <v>9.6625889361173466E-3</v>
      </c>
      <c r="H1885" s="2">
        <f t="shared" si="265"/>
        <v>1.1664294523273517</v>
      </c>
      <c r="I1885" s="2">
        <f t="shared" si="266"/>
        <v>53.841100206345509</v>
      </c>
    </row>
    <row r="1886" spans="1:9" ht="13.5" x14ac:dyDescent="0.25">
      <c r="A1886" s="3">
        <v>44756</v>
      </c>
      <c r="B1886" s="2">
        <v>5.9794</v>
      </c>
      <c r="C1886" s="2">
        <f t="shared" si="261"/>
        <v>-5.8200000000000252E-2</v>
      </c>
      <c r="D1886" s="2">
        <f t="shared" si="262"/>
        <v>0</v>
      </c>
      <c r="E1886" s="2">
        <f t="shared" si="263"/>
        <v>5.8200000000000252E-2</v>
      </c>
      <c r="F1886" s="2">
        <f t="shared" si="267"/>
        <v>1.0465676297903992E-2</v>
      </c>
      <c r="G1886" s="2">
        <f t="shared" si="267"/>
        <v>1.312954686925184E-2</v>
      </c>
      <c r="H1886" s="2">
        <f t="shared" si="265"/>
        <v>0.79710871990667231</v>
      </c>
      <c r="I1886" s="2">
        <f t="shared" si="266"/>
        <v>44.355063835429377</v>
      </c>
    </row>
    <row r="1887" spans="1:9" ht="13.5" x14ac:dyDescent="0.25">
      <c r="A1887" s="3">
        <v>44757</v>
      </c>
      <c r="B1887" s="2">
        <v>6.0229999999999997</v>
      </c>
      <c r="C1887" s="2">
        <f t="shared" si="261"/>
        <v>4.3599999999999639E-2</v>
      </c>
      <c r="D1887" s="2">
        <f t="shared" si="262"/>
        <v>4.3599999999999639E-2</v>
      </c>
      <c r="E1887" s="2">
        <f t="shared" si="263"/>
        <v>0</v>
      </c>
      <c r="F1887" s="2">
        <f t="shared" si="267"/>
        <v>1.2832413705196537E-2</v>
      </c>
      <c r="G1887" s="2">
        <f t="shared" si="267"/>
        <v>1.2191722092876708E-2</v>
      </c>
      <c r="H1887" s="2">
        <f t="shared" si="265"/>
        <v>1.0525513629197771</v>
      </c>
      <c r="I1887" s="2">
        <f t="shared" si="266"/>
        <v>51.280147329541663</v>
      </c>
    </row>
    <row r="1888" spans="1:9" ht="13.5" x14ac:dyDescent="0.25">
      <c r="A1888" s="3">
        <v>44760</v>
      </c>
      <c r="B1888" s="2">
        <v>6.0229999999999997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1.1915812726253928E-2</v>
      </c>
      <c r="G1888" s="2">
        <f t="shared" si="267"/>
        <v>1.1320884800528373E-2</v>
      </c>
      <c r="H1888" s="2">
        <f t="shared" si="265"/>
        <v>1.0525513629197771</v>
      </c>
      <c r="I1888" s="2">
        <f t="shared" si="266"/>
        <v>51.280147329541663</v>
      </c>
    </row>
    <row r="1889" spans="1:9" ht="13.5" x14ac:dyDescent="0.25">
      <c r="A1889" s="3">
        <v>44761</v>
      </c>
      <c r="B1889" s="2">
        <v>6.0229999999999997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1.1064683245807219E-2</v>
      </c>
      <c r="G1889" s="2">
        <f t="shared" si="267"/>
        <v>1.0512250171919204E-2</v>
      </c>
      <c r="H1889" s="2">
        <f t="shared" si="265"/>
        <v>1.0525513629197771</v>
      </c>
      <c r="I1889" s="2">
        <f t="shared" si="266"/>
        <v>51.280147329541663</v>
      </c>
    </row>
    <row r="1890" spans="1:9" ht="13.5" x14ac:dyDescent="0.25">
      <c r="A1890" s="3">
        <v>44762</v>
      </c>
      <c r="B1890" s="2">
        <v>6.0376000000000003</v>
      </c>
      <c r="C1890" s="2">
        <f t="shared" si="261"/>
        <v>1.4600000000000612E-2</v>
      </c>
      <c r="D1890" s="2">
        <f t="shared" si="262"/>
        <v>1.4600000000000612E-2</v>
      </c>
      <c r="E1890" s="2">
        <f t="shared" si="263"/>
        <v>0</v>
      </c>
      <c r="F1890" s="2">
        <f t="shared" si="267"/>
        <v>1.1317205871106748E-2</v>
      </c>
      <c r="G1890" s="2">
        <f t="shared" si="267"/>
        <v>9.7613751596392611E-3</v>
      </c>
      <c r="H1890" s="2">
        <f t="shared" si="265"/>
        <v>1.1593864272218981</v>
      </c>
      <c r="I1890" s="2">
        <f t="shared" si="266"/>
        <v>53.690548972907841</v>
      </c>
    </row>
    <row r="1891" spans="1:9" ht="13.5" x14ac:dyDescent="0.25">
      <c r="A1891" s="3">
        <v>44763</v>
      </c>
      <c r="B1891" s="2">
        <v>6.0521000000000003</v>
      </c>
      <c r="C1891" s="2">
        <f t="shared" si="261"/>
        <v>1.4499999999999957E-2</v>
      </c>
      <c r="D1891" s="2">
        <f t="shared" si="262"/>
        <v>1.4499999999999957E-2</v>
      </c>
      <c r="E1891" s="2">
        <f t="shared" si="263"/>
        <v>0</v>
      </c>
      <c r="F1891" s="2">
        <f t="shared" si="267"/>
        <v>1.1544548308884834E-2</v>
      </c>
      <c r="G1891" s="2">
        <f t="shared" si="267"/>
        <v>9.0641340768078844E-3</v>
      </c>
      <c r="H1891" s="2">
        <f t="shared" si="265"/>
        <v>1.2736515381456579</v>
      </c>
      <c r="I1891" s="2">
        <f t="shared" si="266"/>
        <v>56.017886504473822</v>
      </c>
    </row>
    <row r="1892" spans="1:9" ht="13.5" x14ac:dyDescent="0.25">
      <c r="A1892" s="3">
        <v>44764</v>
      </c>
      <c r="B1892" s="2">
        <v>6.1102999999999996</v>
      </c>
      <c r="C1892" s="2">
        <f t="shared" si="261"/>
        <v>5.8199999999999363E-2</v>
      </c>
      <c r="D1892" s="2">
        <f t="shared" si="262"/>
        <v>5.8199999999999363E-2</v>
      </c>
      <c r="E1892" s="2">
        <f t="shared" si="263"/>
        <v>0</v>
      </c>
      <c r="F1892" s="2">
        <f t="shared" si="267"/>
        <v>1.4877080572535872E-2</v>
      </c>
      <c r="G1892" s="2">
        <f t="shared" si="267"/>
        <v>8.4166959284644634E-3</v>
      </c>
      <c r="H1892" s="2">
        <f t="shared" si="265"/>
        <v>1.7675677841970034</v>
      </c>
      <c r="I1892" s="2">
        <f t="shared" si="266"/>
        <v>63.867190328270667</v>
      </c>
    </row>
    <row r="1893" spans="1:9" ht="13.5" x14ac:dyDescent="0.25">
      <c r="A1893" s="3">
        <v>44768</v>
      </c>
      <c r="B1893" s="2">
        <v>6.0594000000000001</v>
      </c>
      <c r="C1893" s="2">
        <f t="shared" si="261"/>
        <v>-5.0899999999999501E-2</v>
      </c>
      <c r="D1893" s="2">
        <f t="shared" si="262"/>
        <v>0</v>
      </c>
      <c r="E1893" s="2">
        <f t="shared" si="263"/>
        <v>5.0899999999999501E-2</v>
      </c>
      <c r="F1893" s="2">
        <f t="shared" si="267"/>
        <v>1.3814431960211881E-2</v>
      </c>
      <c r="G1893" s="2">
        <f t="shared" si="267"/>
        <v>1.1451217647859823E-2</v>
      </c>
      <c r="H1893" s="2">
        <f t="shared" si="265"/>
        <v>1.2063723164666014</v>
      </c>
      <c r="I1893" s="2">
        <f t="shared" si="266"/>
        <v>54.6767337254552</v>
      </c>
    </row>
    <row r="1894" spans="1:9" ht="13.5" x14ac:dyDescent="0.25">
      <c r="A1894" s="3">
        <v>44769</v>
      </c>
      <c r="B1894" s="2">
        <v>6.1829999999999998</v>
      </c>
      <c r="C1894" s="2">
        <f t="shared" si="261"/>
        <v>0.12359999999999971</v>
      </c>
      <c r="D1894" s="2">
        <f t="shared" si="262"/>
        <v>0.12359999999999971</v>
      </c>
      <c r="E1894" s="2">
        <f t="shared" si="263"/>
        <v>0</v>
      </c>
      <c r="F1894" s="2">
        <f t="shared" si="267"/>
        <v>2.1656258248768157E-2</v>
      </c>
      <c r="G1894" s="2">
        <f t="shared" si="267"/>
        <v>1.0633273530155548E-2</v>
      </c>
      <c r="H1894" s="2">
        <f t="shared" si="265"/>
        <v>2.0366501611523349</v>
      </c>
      <c r="I1894" s="2">
        <f t="shared" si="266"/>
        <v>67.06897578150641</v>
      </c>
    </row>
    <row r="1895" spans="1:9" ht="13.5" x14ac:dyDescent="0.25">
      <c r="A1895" s="3">
        <v>44770</v>
      </c>
      <c r="B1895" s="2">
        <v>6.1829999999999998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2.0109382659570432E-2</v>
      </c>
      <c r="G1895" s="2">
        <f t="shared" si="267"/>
        <v>9.8737539922872947E-3</v>
      </c>
      <c r="H1895" s="2">
        <f t="shared" si="265"/>
        <v>2.0366501611523353</v>
      </c>
      <c r="I1895" s="2">
        <f t="shared" si="266"/>
        <v>67.068975781506424</v>
      </c>
    </row>
    <row r="1896" spans="1:9" ht="13.5" x14ac:dyDescent="0.25">
      <c r="A1896" s="3">
        <v>44771</v>
      </c>
      <c r="B1896" s="2">
        <v>6.3140000000000001</v>
      </c>
      <c r="C1896" s="2">
        <f t="shared" si="261"/>
        <v>0.13100000000000023</v>
      </c>
      <c r="D1896" s="2">
        <f t="shared" si="262"/>
        <v>0.13100000000000023</v>
      </c>
      <c r="E1896" s="2">
        <f t="shared" si="263"/>
        <v>0</v>
      </c>
      <c r="F1896" s="2">
        <f t="shared" si="267"/>
        <v>2.8030141041029705E-2</v>
      </c>
      <c r="G1896" s="2">
        <f t="shared" si="267"/>
        <v>9.16848584998106E-3</v>
      </c>
      <c r="H1896" s="2">
        <f t="shared" si="265"/>
        <v>3.0572268419967741</v>
      </c>
      <c r="I1896" s="2">
        <f t="shared" si="266"/>
        <v>75.352622888893052</v>
      </c>
    </row>
    <row r="1897" spans="1:9" ht="13.5" x14ac:dyDescent="0.25">
      <c r="A1897" s="3">
        <v>44774</v>
      </c>
      <c r="B1897" s="2">
        <v>6.2484999999999999</v>
      </c>
      <c r="C1897" s="2">
        <f t="shared" si="261"/>
        <v>-6.5500000000000114E-2</v>
      </c>
      <c r="D1897" s="2">
        <f t="shared" si="262"/>
        <v>0</v>
      </c>
      <c r="E1897" s="2">
        <f t="shared" si="263"/>
        <v>6.5500000000000114E-2</v>
      </c>
      <c r="F1897" s="2">
        <f t="shared" si="267"/>
        <v>2.6027988109527583E-2</v>
      </c>
      <c r="G1897" s="2">
        <f t="shared" si="267"/>
        <v>1.3192165432125277E-2</v>
      </c>
      <c r="H1897" s="2">
        <f t="shared" si="265"/>
        <v>1.9729883045693763</v>
      </c>
      <c r="I1897" s="2">
        <f t="shared" si="266"/>
        <v>66.363809825183779</v>
      </c>
    </row>
    <row r="1898" spans="1:9" ht="13.5" x14ac:dyDescent="0.25">
      <c r="A1898" s="3">
        <v>44775</v>
      </c>
      <c r="B1898" s="2">
        <v>6.2194000000000003</v>
      </c>
      <c r="C1898" s="2">
        <f t="shared" si="261"/>
        <v>-2.9099999999999682E-2</v>
      </c>
      <c r="D1898" s="2">
        <f t="shared" si="262"/>
        <v>0</v>
      </c>
      <c r="E1898" s="2">
        <f t="shared" si="263"/>
        <v>2.9099999999999682E-2</v>
      </c>
      <c r="F1898" s="2">
        <f t="shared" si="267"/>
        <v>2.4168846101704184E-2</v>
      </c>
      <c r="G1898" s="2">
        <f t="shared" si="267"/>
        <v>1.4328439329830592E-2</v>
      </c>
      <c r="H1898" s="2">
        <f t="shared" si="265"/>
        <v>1.6867745010712158</v>
      </c>
      <c r="I1898" s="2">
        <f t="shared" si="266"/>
        <v>62.780650195939387</v>
      </c>
    </row>
    <row r="1899" spans="1:9" ht="13.5" x14ac:dyDescent="0.25">
      <c r="A1899" s="3">
        <v>44776</v>
      </c>
      <c r="B1899" s="2">
        <v>6.2194000000000003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2.2442499951582456E-2</v>
      </c>
      <c r="G1899" s="2">
        <f t="shared" si="267"/>
        <v>1.3304979377699835E-2</v>
      </c>
      <c r="H1899" s="2">
        <f t="shared" si="265"/>
        <v>1.6867745010712161</v>
      </c>
      <c r="I1899" s="2">
        <f t="shared" si="266"/>
        <v>62.780650195939394</v>
      </c>
    </row>
    <row r="1900" spans="1:9" ht="13.5" x14ac:dyDescent="0.25">
      <c r="A1900" s="3">
        <v>44777</v>
      </c>
      <c r="B1900" s="2">
        <v>6.2049000000000003</v>
      </c>
      <c r="C1900" s="2">
        <f t="shared" si="261"/>
        <v>-1.4499999999999957E-2</v>
      </c>
      <c r="D1900" s="2">
        <f t="shared" si="262"/>
        <v>0</v>
      </c>
      <c r="E1900" s="2">
        <f t="shared" si="263"/>
        <v>1.4499999999999957E-2</v>
      </c>
      <c r="F1900" s="2">
        <f t="shared" si="267"/>
        <v>2.0839464240755137E-2</v>
      </c>
      <c r="G1900" s="2">
        <f t="shared" si="267"/>
        <v>1.3390337993578414E-2</v>
      </c>
      <c r="H1900" s="2">
        <f t="shared" si="265"/>
        <v>1.5563060656683265</v>
      </c>
      <c r="I1900" s="2">
        <f t="shared" si="266"/>
        <v>60.881053586259135</v>
      </c>
    </row>
    <row r="1901" spans="1:9" ht="13.5" x14ac:dyDescent="0.25">
      <c r="A1901" s="3">
        <v>44778</v>
      </c>
      <c r="B1901" s="2">
        <v>6.1829999999999998</v>
      </c>
      <c r="C1901" s="2">
        <f t="shared" si="261"/>
        <v>-2.1900000000000475E-2</v>
      </c>
      <c r="D1901" s="2">
        <f t="shared" si="262"/>
        <v>0</v>
      </c>
      <c r="E1901" s="2">
        <f t="shared" si="263"/>
        <v>2.1900000000000475E-2</v>
      </c>
      <c r="F1901" s="2">
        <f t="shared" ref="F1901:G1916" si="268">((F1900*13)+D1901)/14</f>
        <v>1.9350931080701201E-2</v>
      </c>
      <c r="G1901" s="2">
        <f t="shared" si="268"/>
        <v>1.3998170994037133E-2</v>
      </c>
      <c r="H1901" s="2">
        <f t="shared" si="265"/>
        <v>1.3823899628704499</v>
      </c>
      <c r="I1901" s="2">
        <f t="shared" si="266"/>
        <v>58.025343642938353</v>
      </c>
    </row>
    <row r="1902" spans="1:9" ht="13.5" x14ac:dyDescent="0.25">
      <c r="A1902" s="3">
        <v>44781</v>
      </c>
      <c r="B1902" s="2">
        <v>6.1829999999999998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1.7968721717793974E-2</v>
      </c>
      <c r="G1902" s="2">
        <f t="shared" si="268"/>
        <v>1.2998301637320195E-2</v>
      </c>
      <c r="H1902" s="2">
        <f t="shared" si="265"/>
        <v>1.3823899628704499</v>
      </c>
      <c r="I1902" s="2">
        <f t="shared" si="266"/>
        <v>58.025343642938353</v>
      </c>
    </row>
    <row r="1903" spans="1:9" ht="13.5" x14ac:dyDescent="0.25">
      <c r="A1903" s="3">
        <v>44782</v>
      </c>
      <c r="B1903" s="2">
        <v>6.1102999999999996</v>
      </c>
      <c r="C1903" s="2">
        <f t="shared" si="261"/>
        <v>-7.2700000000000209E-2</v>
      </c>
      <c r="D1903" s="2">
        <f t="shared" si="262"/>
        <v>0</v>
      </c>
      <c r="E1903" s="2">
        <f t="shared" si="263"/>
        <v>7.2700000000000209E-2</v>
      </c>
      <c r="F1903" s="2">
        <f t="shared" si="268"/>
        <v>1.6685241595094404E-2</v>
      </c>
      <c r="G1903" s="2">
        <f t="shared" si="268"/>
        <v>1.726270866322591E-2</v>
      </c>
      <c r="H1903" s="2">
        <f t="shared" si="265"/>
        <v>0.9665482932373376</v>
      </c>
      <c r="I1903" s="2">
        <f t="shared" si="266"/>
        <v>49.149481686320698</v>
      </c>
    </row>
    <row r="1904" spans="1:9" ht="13.5" x14ac:dyDescent="0.25">
      <c r="A1904" s="3">
        <v>44783</v>
      </c>
      <c r="B1904" s="2">
        <v>6.1394000000000002</v>
      </c>
      <c r="C1904" s="2">
        <f t="shared" si="261"/>
        <v>2.910000000000057E-2</v>
      </c>
      <c r="D1904" s="2">
        <f t="shared" si="262"/>
        <v>2.910000000000057E-2</v>
      </c>
      <c r="E1904" s="2">
        <f t="shared" si="263"/>
        <v>0</v>
      </c>
      <c r="F1904" s="2">
        <f t="shared" si="268"/>
        <v>1.7572010052587701E-2</v>
      </c>
      <c r="G1904" s="2">
        <f t="shared" si="268"/>
        <v>1.602965804442406E-2</v>
      </c>
      <c r="H1904" s="2">
        <f t="shared" si="265"/>
        <v>1.0962186469536166</v>
      </c>
      <c r="I1904" s="2">
        <f t="shared" si="266"/>
        <v>52.295052739213261</v>
      </c>
    </row>
    <row r="1905" spans="1:9" ht="13.5" x14ac:dyDescent="0.25">
      <c r="A1905" s="3">
        <v>44784</v>
      </c>
      <c r="B1905" s="2">
        <v>6.1684999999999999</v>
      </c>
      <c r="C1905" s="2">
        <f t="shared" si="261"/>
        <v>2.9099999999999682E-2</v>
      </c>
      <c r="D1905" s="2">
        <f t="shared" si="262"/>
        <v>2.9099999999999682E-2</v>
      </c>
      <c r="E1905" s="2">
        <f t="shared" si="263"/>
        <v>0</v>
      </c>
      <c r="F1905" s="2">
        <f t="shared" si="268"/>
        <v>1.8395437905974272E-2</v>
      </c>
      <c r="G1905" s="2">
        <f t="shared" si="268"/>
        <v>1.4884682469822342E-2</v>
      </c>
      <c r="H1905" s="2">
        <f t="shared" si="265"/>
        <v>1.2358636432634518</v>
      </c>
      <c r="I1905" s="2">
        <f t="shared" si="266"/>
        <v>55.274553391797781</v>
      </c>
    </row>
    <row r="1906" spans="1:9" ht="13.5" x14ac:dyDescent="0.25">
      <c r="A1906" s="3">
        <v>44785</v>
      </c>
      <c r="B1906" s="2">
        <v>6.1321000000000003</v>
      </c>
      <c r="C1906" s="2">
        <f t="shared" si="261"/>
        <v>-3.6399999999999544E-2</v>
      </c>
      <c r="D1906" s="2">
        <f t="shared" si="262"/>
        <v>0</v>
      </c>
      <c r="E1906" s="2">
        <f t="shared" si="263"/>
        <v>3.6399999999999544E-2</v>
      </c>
      <c r="F1906" s="2">
        <f t="shared" si="268"/>
        <v>1.7081478055547539E-2</v>
      </c>
      <c r="G1906" s="2">
        <f t="shared" si="268"/>
        <v>1.6421490864834999E-2</v>
      </c>
      <c r="H1906" s="2">
        <f t="shared" si="265"/>
        <v>1.040190455065553</v>
      </c>
      <c r="I1906" s="2">
        <f t="shared" si="266"/>
        <v>50.984968216221311</v>
      </c>
    </row>
    <row r="1907" spans="1:9" ht="13.5" x14ac:dyDescent="0.25">
      <c r="A1907" s="3">
        <v>44788</v>
      </c>
      <c r="B1907" s="2">
        <v>6.1249000000000002</v>
      </c>
      <c r="C1907" s="2">
        <f t="shared" si="261"/>
        <v>-7.2000000000000952E-3</v>
      </c>
      <c r="D1907" s="2">
        <f t="shared" si="262"/>
        <v>0</v>
      </c>
      <c r="E1907" s="2">
        <f t="shared" si="263"/>
        <v>7.2000000000000952E-3</v>
      </c>
      <c r="F1907" s="2">
        <f t="shared" si="268"/>
        <v>1.5861372480151285E-2</v>
      </c>
      <c r="G1907" s="2">
        <f t="shared" si="268"/>
        <v>1.576281294591822E-2</v>
      </c>
      <c r="H1907" s="2">
        <f t="shared" si="265"/>
        <v>1.0062526615377103</v>
      </c>
      <c r="I1907" s="2">
        <f t="shared" si="266"/>
        <v>50.155829364306435</v>
      </c>
    </row>
    <row r="1908" spans="1:9" ht="13.5" x14ac:dyDescent="0.25">
      <c r="A1908" s="3">
        <v>44789</v>
      </c>
      <c r="B1908" s="2">
        <v>6.1829999999999998</v>
      </c>
      <c r="C1908" s="2">
        <f t="shared" si="261"/>
        <v>5.8099999999999596E-2</v>
      </c>
      <c r="D1908" s="2">
        <f t="shared" si="262"/>
        <v>5.8099999999999596E-2</v>
      </c>
      <c r="E1908" s="2">
        <f t="shared" si="263"/>
        <v>0</v>
      </c>
      <c r="F1908" s="2">
        <f t="shared" si="268"/>
        <v>1.887841730299759E-2</v>
      </c>
      <c r="G1908" s="2">
        <f t="shared" si="268"/>
        <v>1.463689773549549E-2</v>
      </c>
      <c r="H1908" s="2">
        <f t="shared" si="265"/>
        <v>1.2897826878448513</v>
      </c>
      <c r="I1908" s="2">
        <f t="shared" si="266"/>
        <v>56.327733399836191</v>
      </c>
    </row>
    <row r="1909" spans="1:9" ht="13.5" x14ac:dyDescent="0.25">
      <c r="A1909" s="3">
        <v>44790</v>
      </c>
      <c r="B1909" s="2">
        <v>6.2557999999999998</v>
      </c>
      <c r="C1909" s="2">
        <f t="shared" si="261"/>
        <v>7.2799999999999976E-2</v>
      </c>
      <c r="D1909" s="2">
        <f t="shared" si="262"/>
        <v>7.2799999999999976E-2</v>
      </c>
      <c r="E1909" s="2">
        <f t="shared" si="263"/>
        <v>0</v>
      </c>
      <c r="F1909" s="2">
        <f t="shared" si="268"/>
        <v>2.2729958924212045E-2</v>
      </c>
      <c r="G1909" s="2">
        <f t="shared" si="268"/>
        <v>1.3591405040102955E-2</v>
      </c>
      <c r="H1909" s="2">
        <f t="shared" si="265"/>
        <v>1.6723774221388275</v>
      </c>
      <c r="I1909" s="2">
        <f t="shared" si="266"/>
        <v>62.580135885160502</v>
      </c>
    </row>
    <row r="1910" spans="1:9" ht="13.5" x14ac:dyDescent="0.25">
      <c r="A1910" s="3">
        <v>44791</v>
      </c>
      <c r="B1910" s="2">
        <v>6.2849000000000004</v>
      </c>
      <c r="C1910" s="2">
        <f t="shared" si="261"/>
        <v>2.910000000000057E-2</v>
      </c>
      <c r="D1910" s="2">
        <f t="shared" si="262"/>
        <v>2.910000000000057E-2</v>
      </c>
      <c r="E1910" s="2">
        <f t="shared" si="263"/>
        <v>0</v>
      </c>
      <c r="F1910" s="2">
        <f t="shared" si="268"/>
        <v>2.3184961858196938E-2</v>
      </c>
      <c r="G1910" s="2">
        <f t="shared" si="268"/>
        <v>1.2620590394381315E-2</v>
      </c>
      <c r="H1910" s="2">
        <f t="shared" si="265"/>
        <v>1.8370742678186338</v>
      </c>
      <c r="I1910" s="2">
        <f t="shared" si="266"/>
        <v>64.752420782805984</v>
      </c>
    </row>
    <row r="1911" spans="1:9" ht="13.5" x14ac:dyDescent="0.25">
      <c r="A1911" s="3">
        <v>44792</v>
      </c>
      <c r="B1911" s="2">
        <v>6.4013</v>
      </c>
      <c r="C1911" s="2">
        <f t="shared" si="261"/>
        <v>0.11639999999999961</v>
      </c>
      <c r="D1911" s="2">
        <f t="shared" si="262"/>
        <v>0.11639999999999961</v>
      </c>
      <c r="E1911" s="2">
        <f t="shared" si="263"/>
        <v>0</v>
      </c>
      <c r="F1911" s="2">
        <f t="shared" si="268"/>
        <v>2.9843178868325698E-2</v>
      </c>
      <c r="G1911" s="2">
        <f t="shared" si="268"/>
        <v>1.1719119651925508E-2</v>
      </c>
      <c r="H1911" s="2">
        <f t="shared" si="265"/>
        <v>2.5465376030547069</v>
      </c>
      <c r="I1911" s="2">
        <f t="shared" si="266"/>
        <v>71.803485203746916</v>
      </c>
    </row>
    <row r="1912" spans="1:9" ht="13.5" x14ac:dyDescent="0.25">
      <c r="A1912" s="3">
        <v>44795</v>
      </c>
      <c r="B1912" s="2">
        <v>6.3285</v>
      </c>
      <c r="C1912" s="2">
        <f t="shared" si="261"/>
        <v>-7.2799999999999976E-2</v>
      </c>
      <c r="D1912" s="2">
        <f t="shared" si="262"/>
        <v>0</v>
      </c>
      <c r="E1912" s="2">
        <f t="shared" si="263"/>
        <v>7.2799999999999976E-2</v>
      </c>
      <c r="F1912" s="2">
        <f t="shared" si="268"/>
        <v>2.7711523234873862E-2</v>
      </c>
      <c r="G1912" s="2">
        <f t="shared" si="268"/>
        <v>1.6082039676787972E-2</v>
      </c>
      <c r="H1912" s="2">
        <f t="shared" si="265"/>
        <v>1.7231348629783145</v>
      </c>
      <c r="I1912" s="2">
        <f t="shared" si="266"/>
        <v>63.277617513724898</v>
      </c>
    </row>
    <row r="1913" spans="1:9" ht="13.5" x14ac:dyDescent="0.25">
      <c r="A1913" s="3">
        <v>44796</v>
      </c>
      <c r="B1913" s="2">
        <v>6.3212999999999999</v>
      </c>
      <c r="C1913" s="2">
        <f t="shared" si="261"/>
        <v>-7.2000000000000952E-3</v>
      </c>
      <c r="D1913" s="2">
        <f t="shared" si="262"/>
        <v>0</v>
      </c>
      <c r="E1913" s="2">
        <f t="shared" si="263"/>
        <v>7.2000000000000952E-3</v>
      </c>
      <c r="F1913" s="2">
        <f t="shared" si="268"/>
        <v>2.5732128718097158E-2</v>
      </c>
      <c r="G1913" s="2">
        <f t="shared" si="268"/>
        <v>1.5447608271303124E-2</v>
      </c>
      <c r="H1913" s="2">
        <f t="shared" si="265"/>
        <v>1.6657678176562447</v>
      </c>
      <c r="I1913" s="2">
        <f t="shared" si="266"/>
        <v>62.4873556737884</v>
      </c>
    </row>
    <row r="1914" spans="1:9" ht="13.5" x14ac:dyDescent="0.25">
      <c r="A1914" s="3">
        <v>44797</v>
      </c>
      <c r="B1914" s="2">
        <v>6.3212999999999999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2.389411952394736E-2</v>
      </c>
      <c r="G1914" s="2">
        <f t="shared" si="268"/>
        <v>1.4344207680495758E-2</v>
      </c>
      <c r="H1914" s="2">
        <f t="shared" si="265"/>
        <v>1.6657678176562445</v>
      </c>
      <c r="I1914" s="2">
        <f t="shared" si="266"/>
        <v>62.4873556737884</v>
      </c>
    </row>
    <row r="1915" spans="1:9" ht="13.5" x14ac:dyDescent="0.25">
      <c r="A1915" s="3">
        <v>44798</v>
      </c>
      <c r="B1915" s="2">
        <v>6.3285</v>
      </c>
      <c r="C1915" s="2">
        <f t="shared" si="261"/>
        <v>7.2000000000000952E-3</v>
      </c>
      <c r="D1915" s="2">
        <f t="shared" si="262"/>
        <v>7.2000000000000952E-3</v>
      </c>
      <c r="E1915" s="2">
        <f t="shared" si="263"/>
        <v>0</v>
      </c>
      <c r="F1915" s="2">
        <f t="shared" si="268"/>
        <v>2.2701682415093984E-2</v>
      </c>
      <c r="G1915" s="2">
        <f t="shared" si="268"/>
        <v>1.3319621417603204E-2</v>
      </c>
      <c r="H1915" s="2">
        <f t="shared" si="265"/>
        <v>1.7043789536759246</v>
      </c>
      <c r="I1915" s="2">
        <f t="shared" si="266"/>
        <v>63.022933652077462</v>
      </c>
    </row>
    <row r="1916" spans="1:9" ht="13.5" x14ac:dyDescent="0.25">
      <c r="A1916" s="3">
        <v>44799</v>
      </c>
      <c r="B1916" s="2">
        <v>6.2994000000000003</v>
      </c>
      <c r="C1916" s="2">
        <f t="shared" si="261"/>
        <v>-2.9099999999999682E-2</v>
      </c>
      <c r="D1916" s="2">
        <f t="shared" si="262"/>
        <v>0</v>
      </c>
      <c r="E1916" s="2">
        <f t="shared" si="263"/>
        <v>2.9099999999999682E-2</v>
      </c>
      <c r="F1916" s="2">
        <f t="shared" si="268"/>
        <v>2.1080133671158702E-2</v>
      </c>
      <c r="G1916" s="2">
        <f t="shared" si="268"/>
        <v>1.4446791316345809E-2</v>
      </c>
      <c r="H1916" s="2">
        <f t="shared" si="265"/>
        <v>1.4591567919519681</v>
      </c>
      <c r="I1916" s="2">
        <f t="shared" si="266"/>
        <v>59.335655080120169</v>
      </c>
    </row>
    <row r="1917" spans="1:9" ht="13.5" x14ac:dyDescent="0.25">
      <c r="A1917" s="3">
        <v>44802</v>
      </c>
      <c r="B1917" s="2">
        <v>6.2922000000000002</v>
      </c>
      <c r="C1917" s="2">
        <f t="shared" si="261"/>
        <v>-7.2000000000000952E-3</v>
      </c>
      <c r="D1917" s="2">
        <f t="shared" si="262"/>
        <v>0</v>
      </c>
      <c r="E1917" s="2">
        <f t="shared" si="263"/>
        <v>7.2000000000000952E-3</v>
      </c>
      <c r="F1917" s="2">
        <f t="shared" ref="F1917:G1932" si="269">((F1916*13)+D1917)/14</f>
        <v>1.9574409837504508E-2</v>
      </c>
      <c r="G1917" s="2">
        <f t="shared" si="269"/>
        <v>1.3929163365178259E-2</v>
      </c>
      <c r="H1917" s="2">
        <f t="shared" si="265"/>
        <v>1.4052825230292647</v>
      </c>
      <c r="I1917" s="2">
        <f t="shared" si="266"/>
        <v>58.424842386474488</v>
      </c>
    </row>
    <row r="1918" spans="1:9" ht="13.5" x14ac:dyDescent="0.25">
      <c r="A1918" s="3">
        <v>44803</v>
      </c>
      <c r="B1918" s="2">
        <v>6.2194000000000003</v>
      </c>
      <c r="C1918" s="2">
        <f t="shared" si="261"/>
        <v>-7.2799999999999976E-2</v>
      </c>
      <c r="D1918" s="2">
        <f t="shared" si="262"/>
        <v>0</v>
      </c>
      <c r="E1918" s="2">
        <f t="shared" si="263"/>
        <v>7.2799999999999976E-2</v>
      </c>
      <c r="F1918" s="2">
        <f t="shared" si="269"/>
        <v>1.8176237706254185E-2</v>
      </c>
      <c r="G1918" s="2">
        <f t="shared" si="269"/>
        <v>1.8134223124808384E-2</v>
      </c>
      <c r="H1918" s="2">
        <f t="shared" si="265"/>
        <v>1.0023168669072084</v>
      </c>
      <c r="I1918" s="2">
        <f t="shared" si="266"/>
        <v>50.057854651915989</v>
      </c>
    </row>
    <row r="1919" spans="1:9" ht="13.5" x14ac:dyDescent="0.25">
      <c r="A1919" s="3">
        <v>44804</v>
      </c>
      <c r="B1919" s="2">
        <v>6.3285</v>
      </c>
      <c r="C1919" s="2">
        <f t="shared" si="261"/>
        <v>0.10909999999999975</v>
      </c>
      <c r="D1919" s="2">
        <f t="shared" si="262"/>
        <v>0.10909999999999975</v>
      </c>
      <c r="E1919" s="2">
        <f t="shared" si="263"/>
        <v>0</v>
      </c>
      <c r="F1919" s="2">
        <f t="shared" si="269"/>
        <v>2.467079215580744E-2</v>
      </c>
      <c r="G1919" s="2">
        <f t="shared" si="269"/>
        <v>1.6838921473036356E-2</v>
      </c>
      <c r="H1919" s="2">
        <f t="shared" si="265"/>
        <v>1.4651052441400132</v>
      </c>
      <c r="I1919" s="2">
        <f t="shared" si="266"/>
        <v>59.4337806721569</v>
      </c>
    </row>
    <row r="1920" spans="1:9" ht="13.5" x14ac:dyDescent="0.25">
      <c r="A1920" s="3">
        <v>44805</v>
      </c>
      <c r="B1920" s="2">
        <v>6.4740000000000002</v>
      </c>
      <c r="C1920" s="2">
        <f t="shared" si="261"/>
        <v>0.14550000000000018</v>
      </c>
      <c r="D1920" s="2">
        <f t="shared" si="262"/>
        <v>0.14550000000000018</v>
      </c>
      <c r="E1920" s="2">
        <f t="shared" si="263"/>
        <v>0</v>
      </c>
      <c r="F1920" s="2">
        <f t="shared" si="269"/>
        <v>3.3301449858964063E-2</v>
      </c>
      <c r="G1920" s="2">
        <f t="shared" si="269"/>
        <v>1.5636141367819472E-2</v>
      </c>
      <c r="H1920" s="2">
        <f t="shared" si="265"/>
        <v>2.1297741607466736</v>
      </c>
      <c r="I1920" s="2">
        <f t="shared" si="266"/>
        <v>68.048812833146116</v>
      </c>
    </row>
    <row r="1921" spans="1:9" ht="13.5" x14ac:dyDescent="0.25">
      <c r="A1921" s="3">
        <v>44806</v>
      </c>
      <c r="B1921" s="2">
        <v>6.4448999999999996</v>
      </c>
      <c r="C1921" s="2">
        <f t="shared" si="261"/>
        <v>-2.910000000000057E-2</v>
      </c>
      <c r="D1921" s="2">
        <f t="shared" si="262"/>
        <v>0</v>
      </c>
      <c r="E1921" s="2">
        <f t="shared" si="263"/>
        <v>2.910000000000057E-2</v>
      </c>
      <c r="F1921" s="2">
        <f t="shared" si="269"/>
        <v>3.0922774869038057E-2</v>
      </c>
      <c r="G1921" s="2">
        <f t="shared" si="269"/>
        <v>1.6597845555832408E-2</v>
      </c>
      <c r="H1921" s="2">
        <f t="shared" si="265"/>
        <v>1.8630595618581312</v>
      </c>
      <c r="I1921" s="2">
        <f t="shared" si="266"/>
        <v>65.072329848737127</v>
      </c>
    </row>
    <row r="1922" spans="1:9" ht="13.5" x14ac:dyDescent="0.25">
      <c r="A1922" s="3">
        <v>44809</v>
      </c>
      <c r="B1922" s="2">
        <v>6.4813000000000001</v>
      </c>
      <c r="C1922" s="2">
        <f t="shared" si="261"/>
        <v>3.6400000000000432E-2</v>
      </c>
      <c r="D1922" s="2">
        <f t="shared" si="262"/>
        <v>3.6400000000000432E-2</v>
      </c>
      <c r="E1922" s="2">
        <f t="shared" si="263"/>
        <v>0</v>
      </c>
      <c r="F1922" s="2">
        <f t="shared" si="269"/>
        <v>3.1314005235535368E-2</v>
      </c>
      <c r="G1922" s="2">
        <f t="shared" si="269"/>
        <v>1.5412285158987236E-2</v>
      </c>
      <c r="H1922" s="2">
        <f t="shared" si="265"/>
        <v>2.0317561550744796</v>
      </c>
      <c r="I1922" s="2">
        <f t="shared" si="266"/>
        <v>67.015816944043337</v>
      </c>
    </row>
    <row r="1923" spans="1:9" ht="13.5" x14ac:dyDescent="0.25">
      <c r="A1923" s="3">
        <v>44810</v>
      </c>
      <c r="B1923" s="2">
        <v>6.4013</v>
      </c>
      <c r="C1923" s="2">
        <f t="shared" ref="C1923:C1986" si="270">B1923-B1922</f>
        <v>-8.0000000000000071E-2</v>
      </c>
      <c r="D1923" s="2">
        <f t="shared" ref="D1923:D1986" si="271">IF(C1923&gt;0,C1923,0)</f>
        <v>0</v>
      </c>
      <c r="E1923" s="2">
        <f t="shared" ref="E1923:E1986" si="272">IF(C1923&lt;0,-C1923,0)</f>
        <v>8.0000000000000071E-2</v>
      </c>
      <c r="F1923" s="2">
        <f t="shared" si="269"/>
        <v>2.9077290575854269E-2</v>
      </c>
      <c r="G1923" s="2">
        <f t="shared" si="269"/>
        <v>2.0025693361916723E-2</v>
      </c>
      <c r="H1923" s="2">
        <f t="shared" si="265"/>
        <v>1.4519991917558848</v>
      </c>
      <c r="I1923" s="2">
        <f t="shared" si="266"/>
        <v>59.216952299078997</v>
      </c>
    </row>
    <row r="1924" spans="1:9" ht="13.5" x14ac:dyDescent="0.25">
      <c r="A1924" s="3">
        <v>44811</v>
      </c>
      <c r="B1924" s="2">
        <v>6.4013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2.7000341249007537E-2</v>
      </c>
      <c r="G1924" s="2">
        <f t="shared" si="269"/>
        <v>1.8595286693208386E-2</v>
      </c>
      <c r="H1924" s="2">
        <f t="shared" si="265"/>
        <v>1.451999191755885</v>
      </c>
      <c r="I1924" s="2">
        <f t="shared" si="266"/>
        <v>59.216952299078997</v>
      </c>
    </row>
    <row r="1925" spans="1:9" ht="13.5" x14ac:dyDescent="0.25">
      <c r="A1925" s="3">
        <v>44812</v>
      </c>
      <c r="B1925" s="2">
        <v>6.3285</v>
      </c>
      <c r="C1925" s="2">
        <f t="shared" si="270"/>
        <v>-7.2799999999999976E-2</v>
      </c>
      <c r="D1925" s="2">
        <f t="shared" si="271"/>
        <v>0</v>
      </c>
      <c r="E1925" s="2">
        <f t="shared" si="272"/>
        <v>7.2799999999999976E-2</v>
      </c>
      <c r="F1925" s="2">
        <f t="shared" si="269"/>
        <v>2.5071745445506999E-2</v>
      </c>
      <c r="G1925" s="2">
        <f t="shared" si="269"/>
        <v>2.2467051929407785E-2</v>
      </c>
      <c r="H1925" s="2">
        <f t="shared" si="265"/>
        <v>1.115933925122141</v>
      </c>
      <c r="I1925" s="2">
        <f t="shared" si="266"/>
        <v>52.739545024201277</v>
      </c>
    </row>
    <row r="1926" spans="1:9" ht="13.5" x14ac:dyDescent="0.25">
      <c r="A1926" s="3">
        <v>44813</v>
      </c>
      <c r="B1926" s="2">
        <v>6.3067000000000002</v>
      </c>
      <c r="C1926" s="2">
        <f t="shared" si="270"/>
        <v>-2.179999999999982E-2</v>
      </c>
      <c r="D1926" s="2">
        <f t="shared" si="271"/>
        <v>0</v>
      </c>
      <c r="E1926" s="2">
        <f t="shared" si="272"/>
        <v>2.179999999999982E-2</v>
      </c>
      <c r="F1926" s="2">
        <f t="shared" si="269"/>
        <v>2.3280906485113641E-2</v>
      </c>
      <c r="G1926" s="2">
        <f t="shared" si="269"/>
        <v>2.2419405363021502E-2</v>
      </c>
      <c r="H1926" s="2">
        <f t="shared" si="265"/>
        <v>1.0384265821569512</v>
      </c>
      <c r="I1926" s="2">
        <f t="shared" si="266"/>
        <v>50.942554970910223</v>
      </c>
    </row>
    <row r="1927" spans="1:9" ht="13.5" x14ac:dyDescent="0.25">
      <c r="A1927" s="3">
        <v>44816</v>
      </c>
      <c r="B1927" s="2">
        <v>6.2194000000000003</v>
      </c>
      <c r="C1927" s="2">
        <f t="shared" si="270"/>
        <v>-8.7299999999999933E-2</v>
      </c>
      <c r="D1927" s="2">
        <f t="shared" si="271"/>
        <v>0</v>
      </c>
      <c r="E1927" s="2">
        <f t="shared" si="272"/>
        <v>8.7299999999999933E-2</v>
      </c>
      <c r="F1927" s="2">
        <f t="shared" si="269"/>
        <v>2.161798459331981E-2</v>
      </c>
      <c r="G1927" s="2">
        <f t="shared" si="269"/>
        <v>2.7053733551377104E-2</v>
      </c>
      <c r="H1927" s="2">
        <f t="shared" si="265"/>
        <v>0.79907583004266702</v>
      </c>
      <c r="I1927" s="2">
        <f t="shared" si="266"/>
        <v>44.415906027914126</v>
      </c>
    </row>
    <row r="1928" spans="1:9" ht="13.5" x14ac:dyDescent="0.25">
      <c r="A1928" s="3">
        <v>44817</v>
      </c>
      <c r="B1928" s="2">
        <v>6.2194000000000003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2.0073842836654109E-2</v>
      </c>
      <c r="G1928" s="2">
        <f t="shared" si="269"/>
        <v>2.5121324011993025E-2</v>
      </c>
      <c r="H1928" s="2">
        <f t="shared" si="265"/>
        <v>0.79907583004266702</v>
      </c>
      <c r="I1928" s="2">
        <f t="shared" si="266"/>
        <v>44.415906027914126</v>
      </c>
    </row>
    <row r="1929" spans="1:9" ht="13.5" x14ac:dyDescent="0.25">
      <c r="A1929" s="3">
        <v>44818</v>
      </c>
      <c r="B1929" s="2">
        <v>6.1467000000000001</v>
      </c>
      <c r="C1929" s="2">
        <f t="shared" si="270"/>
        <v>-7.2700000000000209E-2</v>
      </c>
      <c r="D1929" s="2">
        <f t="shared" si="271"/>
        <v>0</v>
      </c>
      <c r="E1929" s="2">
        <f t="shared" si="272"/>
        <v>7.2700000000000209E-2</v>
      </c>
      <c r="F1929" s="2">
        <f t="shared" si="269"/>
        <v>1.8639996919750244E-2</v>
      </c>
      <c r="G1929" s="2">
        <f t="shared" si="269"/>
        <v>2.8519800868279255E-2</v>
      </c>
      <c r="H1929" s="2">
        <f t="shared" si="265"/>
        <v>0.65358089300273892</v>
      </c>
      <c r="I1929" s="2">
        <f t="shared" si="266"/>
        <v>39.525184148439259</v>
      </c>
    </row>
    <row r="1930" spans="1:9" ht="13.5" x14ac:dyDescent="0.25">
      <c r="A1930" s="3">
        <v>44819</v>
      </c>
      <c r="B1930" s="2">
        <v>6.1102999999999996</v>
      </c>
      <c r="C1930" s="2">
        <f t="shared" si="270"/>
        <v>-3.6400000000000432E-2</v>
      </c>
      <c r="D1930" s="2">
        <f t="shared" si="271"/>
        <v>0</v>
      </c>
      <c r="E1930" s="2">
        <f t="shared" si="272"/>
        <v>3.6400000000000432E-2</v>
      </c>
      <c r="F1930" s="2">
        <f t="shared" si="269"/>
        <v>1.7308568568339514E-2</v>
      </c>
      <c r="G1930" s="2">
        <f t="shared" si="269"/>
        <v>2.908267223483077E-2</v>
      </c>
      <c r="H1930" s="2">
        <f t="shared" si="265"/>
        <v>0.59515055661253724</v>
      </c>
      <c r="I1930" s="2">
        <f t="shared" si="266"/>
        <v>37.309992724222809</v>
      </c>
    </row>
    <row r="1931" spans="1:9" ht="13.5" x14ac:dyDescent="0.25">
      <c r="A1931" s="3">
        <v>44820</v>
      </c>
      <c r="B1931" s="2">
        <v>6.0376000000000003</v>
      </c>
      <c r="C1931" s="2">
        <f t="shared" si="270"/>
        <v>-7.2699999999999321E-2</v>
      </c>
      <c r="D1931" s="2">
        <f t="shared" si="271"/>
        <v>0</v>
      </c>
      <c r="E1931" s="2">
        <f t="shared" si="272"/>
        <v>7.2699999999999321E-2</v>
      </c>
      <c r="F1931" s="2">
        <f t="shared" si="269"/>
        <v>1.607224224202955E-2</v>
      </c>
      <c r="G1931" s="2">
        <f t="shared" si="269"/>
        <v>3.219819564662852E-2</v>
      </c>
      <c r="H1931" s="2">
        <f t="shared" si="265"/>
        <v>0.49916592899864803</v>
      </c>
      <c r="I1931" s="2">
        <f t="shared" si="266"/>
        <v>33.296242887007224</v>
      </c>
    </row>
    <row r="1932" spans="1:9" ht="13.5" x14ac:dyDescent="0.25">
      <c r="A1932" s="3">
        <v>44823</v>
      </c>
      <c r="B1932" s="2">
        <v>6.0303000000000004</v>
      </c>
      <c r="C1932" s="2">
        <f t="shared" si="270"/>
        <v>-7.2999999999998622E-3</v>
      </c>
      <c r="D1932" s="2">
        <f t="shared" si="271"/>
        <v>0</v>
      </c>
      <c r="E1932" s="2">
        <f t="shared" si="272"/>
        <v>7.2999999999998622E-3</v>
      </c>
      <c r="F1932" s="2">
        <f t="shared" si="269"/>
        <v>1.4924224939027439E-2</v>
      </c>
      <c r="G1932" s="2">
        <f t="shared" si="269"/>
        <v>3.0419753100440761E-2</v>
      </c>
      <c r="H1932" s="2">
        <f t="shared" si="265"/>
        <v>0.49060966700650827</v>
      </c>
      <c r="I1932" s="2">
        <f t="shared" si="266"/>
        <v>32.913356049257814</v>
      </c>
    </row>
    <row r="1933" spans="1:9" ht="13.5" x14ac:dyDescent="0.25">
      <c r="A1933" s="3">
        <v>44824</v>
      </c>
      <c r="B1933" s="2">
        <v>6.0376000000000003</v>
      </c>
      <c r="C1933" s="2">
        <f t="shared" si="270"/>
        <v>7.2999999999998622E-3</v>
      </c>
      <c r="D1933" s="2">
        <f t="shared" si="271"/>
        <v>7.2999999999998622E-3</v>
      </c>
      <c r="E1933" s="2">
        <f t="shared" si="272"/>
        <v>0</v>
      </c>
      <c r="F1933" s="2">
        <f t="shared" ref="F1933:G1948" si="273">((F1932*13)+D1933)/14</f>
        <v>1.4379637443382613E-2</v>
      </c>
      <c r="G1933" s="2">
        <f t="shared" si="273"/>
        <v>2.8246913593266421E-2</v>
      </c>
      <c r="H1933" s="2">
        <f t="shared" si="265"/>
        <v>0.50906933233266483</v>
      </c>
      <c r="I1933" s="2">
        <f t="shared" si="266"/>
        <v>33.73399229747541</v>
      </c>
    </row>
    <row r="1934" spans="1:9" ht="13.5" x14ac:dyDescent="0.25">
      <c r="A1934" s="3">
        <v>44825</v>
      </c>
      <c r="B1934" s="2">
        <v>6.1467000000000001</v>
      </c>
      <c r="C1934" s="2">
        <f t="shared" si="270"/>
        <v>0.10909999999999975</v>
      </c>
      <c r="D1934" s="2">
        <f t="shared" si="271"/>
        <v>0.10909999999999975</v>
      </c>
      <c r="E1934" s="2">
        <f t="shared" si="272"/>
        <v>0</v>
      </c>
      <c r="F1934" s="2">
        <f t="shared" si="273"/>
        <v>2.1145377625998125E-2</v>
      </c>
      <c r="G1934" s="2">
        <f t="shared" si="273"/>
        <v>2.6229276908033106E-2</v>
      </c>
      <c r="H1934" s="2">
        <f t="shared" si="265"/>
        <v>0.8061746307433294</v>
      </c>
      <c r="I1934" s="2">
        <f t="shared" si="266"/>
        <v>44.634367963165836</v>
      </c>
    </row>
    <row r="1935" spans="1:9" ht="13.5" x14ac:dyDescent="0.25">
      <c r="A1935" s="3">
        <v>44826</v>
      </c>
      <c r="B1935" s="2">
        <v>6.1829999999999998</v>
      </c>
      <c r="C1935" s="2">
        <f t="shared" si="270"/>
        <v>3.6299999999999777E-2</v>
      </c>
      <c r="D1935" s="2">
        <f t="shared" si="271"/>
        <v>3.6299999999999777E-2</v>
      </c>
      <c r="E1935" s="2">
        <f t="shared" si="272"/>
        <v>0</v>
      </c>
      <c r="F1935" s="2">
        <f t="shared" si="273"/>
        <v>2.2227850652712527E-2</v>
      </c>
      <c r="G1935" s="2">
        <f t="shared" si="273"/>
        <v>2.4355757128887885E-2</v>
      </c>
      <c r="H1935" s="2">
        <f t="shared" si="265"/>
        <v>0.91263230024364583</v>
      </c>
      <c r="I1935" s="2">
        <f t="shared" si="266"/>
        <v>47.71603512747263</v>
      </c>
    </row>
    <row r="1936" spans="1:9" ht="13.5" x14ac:dyDescent="0.25">
      <c r="A1936" s="3">
        <v>44827</v>
      </c>
      <c r="B1936" s="2">
        <v>6.1612</v>
      </c>
      <c r="C1936" s="2">
        <f t="shared" si="270"/>
        <v>-2.179999999999982E-2</v>
      </c>
      <c r="D1936" s="2">
        <f t="shared" si="271"/>
        <v>0</v>
      </c>
      <c r="E1936" s="2">
        <f t="shared" si="272"/>
        <v>2.179999999999982E-2</v>
      </c>
      <c r="F1936" s="2">
        <f t="shared" si="273"/>
        <v>2.0640147034661632E-2</v>
      </c>
      <c r="G1936" s="2">
        <f t="shared" si="273"/>
        <v>2.4173203048253024E-2</v>
      </c>
      <c r="H1936" s="2">
        <f t="shared" si="265"/>
        <v>0.85384410967222968</v>
      </c>
      <c r="I1936" s="2">
        <f t="shared" si="266"/>
        <v>46.058031806309444</v>
      </c>
    </row>
    <row r="1937" spans="1:9" ht="13.5" x14ac:dyDescent="0.25">
      <c r="A1937" s="3">
        <v>44830</v>
      </c>
      <c r="B1937" s="2">
        <v>6.1829999999999998</v>
      </c>
      <c r="C1937" s="2">
        <f t="shared" si="270"/>
        <v>2.179999999999982E-2</v>
      </c>
      <c r="D1937" s="2">
        <f t="shared" si="271"/>
        <v>2.179999999999982E-2</v>
      </c>
      <c r="E1937" s="2">
        <f t="shared" si="272"/>
        <v>0</v>
      </c>
      <c r="F1937" s="2">
        <f t="shared" si="273"/>
        <v>2.0722993675042933E-2</v>
      </c>
      <c r="G1937" s="2">
        <f t="shared" si="273"/>
        <v>2.2446545687663522E-2</v>
      </c>
      <c r="H1937" s="2">
        <f t="shared" ref="H1937:H2000" si="274">F1937/G1937</f>
        <v>0.92321526721290392</v>
      </c>
      <c r="I1937" s="2">
        <f t="shared" ref="I1937:I2000" si="275">IF(G1937=0,100,100-(100/(1+H1937)))</f>
        <v>48.003740556345221</v>
      </c>
    </row>
    <row r="1938" spans="1:9" ht="13.5" x14ac:dyDescent="0.25">
      <c r="A1938" s="3">
        <v>44831</v>
      </c>
      <c r="B1938" s="2">
        <v>6.2557999999999998</v>
      </c>
      <c r="C1938" s="2">
        <f t="shared" si="270"/>
        <v>7.2799999999999976E-2</v>
      </c>
      <c r="D1938" s="2">
        <f t="shared" si="271"/>
        <v>7.2799999999999976E-2</v>
      </c>
      <c r="E1938" s="2">
        <f t="shared" si="272"/>
        <v>0</v>
      </c>
      <c r="F1938" s="2">
        <f t="shared" si="273"/>
        <v>2.4442779841111293E-2</v>
      </c>
      <c r="G1938" s="2">
        <f t="shared" si="273"/>
        <v>2.0843220995687556E-2</v>
      </c>
      <c r="H1938" s="2">
        <f t="shared" si="274"/>
        <v>1.1726968613041373</v>
      </c>
      <c r="I1938" s="2">
        <f t="shared" si="275"/>
        <v>53.974251180177944</v>
      </c>
    </row>
    <row r="1939" spans="1:9" ht="13.5" x14ac:dyDescent="0.25">
      <c r="A1939" s="3">
        <v>44832</v>
      </c>
      <c r="B1939" s="2">
        <v>6.1321000000000003</v>
      </c>
      <c r="C1939" s="2">
        <f t="shared" si="270"/>
        <v>-0.12369999999999948</v>
      </c>
      <c r="D1939" s="2">
        <f t="shared" si="271"/>
        <v>0</v>
      </c>
      <c r="E1939" s="2">
        <f t="shared" si="272"/>
        <v>0.12369999999999948</v>
      </c>
      <c r="F1939" s="2">
        <f t="shared" si="273"/>
        <v>2.2696866995317626E-2</v>
      </c>
      <c r="G1939" s="2">
        <f t="shared" si="273"/>
        <v>2.8190133781709838E-2</v>
      </c>
      <c r="H1939" s="2">
        <f t="shared" si="274"/>
        <v>0.8051351288741907</v>
      </c>
      <c r="I1939" s="2">
        <f t="shared" si="275"/>
        <v>44.602485209865129</v>
      </c>
    </row>
    <row r="1940" spans="1:9" ht="13.5" x14ac:dyDescent="0.25">
      <c r="A1940" s="3">
        <v>44833</v>
      </c>
      <c r="B1940" s="2">
        <v>6.1539000000000001</v>
      </c>
      <c r="C1940" s="2">
        <f t="shared" si="270"/>
        <v>2.179999999999982E-2</v>
      </c>
      <c r="D1940" s="2">
        <f t="shared" si="271"/>
        <v>2.179999999999982E-2</v>
      </c>
      <c r="E1940" s="2">
        <f t="shared" si="272"/>
        <v>0</v>
      </c>
      <c r="F1940" s="2">
        <f t="shared" si="273"/>
        <v>2.2632805067080642E-2</v>
      </c>
      <c r="G1940" s="2">
        <f t="shared" si="273"/>
        <v>2.6176552797301994E-2</v>
      </c>
      <c r="H1940" s="2">
        <f t="shared" si="274"/>
        <v>0.86462129839393498</v>
      </c>
      <c r="I1940" s="2">
        <f t="shared" si="275"/>
        <v>46.369807056192279</v>
      </c>
    </row>
    <row r="1941" spans="1:9" ht="13.5" x14ac:dyDescent="0.25">
      <c r="A1941" s="3">
        <v>44834</v>
      </c>
      <c r="B1941" s="2">
        <v>6.0376000000000003</v>
      </c>
      <c r="C1941" s="2">
        <f t="shared" si="270"/>
        <v>-0.11629999999999985</v>
      </c>
      <c r="D1941" s="2">
        <f t="shared" si="271"/>
        <v>0</v>
      </c>
      <c r="E1941" s="2">
        <f t="shared" si="272"/>
        <v>0.11629999999999985</v>
      </c>
      <c r="F1941" s="2">
        <f t="shared" si="273"/>
        <v>2.1016176133717739E-2</v>
      </c>
      <c r="G1941" s="2">
        <f t="shared" si="273"/>
        <v>3.2613941883208986E-2</v>
      </c>
      <c r="H1941" s="2">
        <f t="shared" si="274"/>
        <v>0.64439239540491555</v>
      </c>
      <c r="I1941" s="2">
        <f t="shared" si="275"/>
        <v>39.187264378356616</v>
      </c>
    </row>
    <row r="1942" spans="1:9" ht="13.5" x14ac:dyDescent="0.25">
      <c r="A1942" s="3">
        <v>44837</v>
      </c>
      <c r="B1942" s="2">
        <v>6.0739000000000001</v>
      </c>
      <c r="C1942" s="2">
        <f t="shared" si="270"/>
        <v>3.6299999999999777E-2</v>
      </c>
      <c r="D1942" s="2">
        <f t="shared" si="271"/>
        <v>3.6299999999999777E-2</v>
      </c>
      <c r="E1942" s="2">
        <f t="shared" si="272"/>
        <v>0</v>
      </c>
      <c r="F1942" s="2">
        <f t="shared" si="273"/>
        <v>2.210787783845217E-2</v>
      </c>
      <c r="G1942" s="2">
        <f t="shared" si="273"/>
        <v>3.0284374605836915E-2</v>
      </c>
      <c r="H1942" s="2">
        <f t="shared" si="274"/>
        <v>0.73000939019527145</v>
      </c>
      <c r="I1942" s="2">
        <f t="shared" si="275"/>
        <v>42.196845539253005</v>
      </c>
    </row>
    <row r="1943" spans="1:9" ht="13.5" x14ac:dyDescent="0.25">
      <c r="A1943" s="3">
        <v>44838</v>
      </c>
      <c r="B1943" s="2">
        <v>6.0303000000000004</v>
      </c>
      <c r="C1943" s="2">
        <f t="shared" si="270"/>
        <v>-4.3599999999999639E-2</v>
      </c>
      <c r="D1943" s="2">
        <f t="shared" si="271"/>
        <v>0</v>
      </c>
      <c r="E1943" s="2">
        <f t="shared" si="272"/>
        <v>4.3599999999999639E-2</v>
      </c>
      <c r="F1943" s="2">
        <f t="shared" si="273"/>
        <v>2.0528743707134155E-2</v>
      </c>
      <c r="G1943" s="2">
        <f t="shared" si="273"/>
        <v>3.1235490705419967E-2</v>
      </c>
      <c r="H1943" s="2">
        <f t="shared" si="274"/>
        <v>0.65722494647961516</v>
      </c>
      <c r="I1943" s="2">
        <f t="shared" si="275"/>
        <v>39.658161547455286</v>
      </c>
    </row>
    <row r="1944" spans="1:9" ht="13.5" x14ac:dyDescent="0.25">
      <c r="A1944" s="3">
        <v>44839</v>
      </c>
      <c r="B1944" s="2">
        <v>5.9648000000000003</v>
      </c>
      <c r="C1944" s="2">
        <f t="shared" si="270"/>
        <v>-6.5500000000000114E-2</v>
      </c>
      <c r="D1944" s="2">
        <f t="shared" si="271"/>
        <v>0</v>
      </c>
      <c r="E1944" s="2">
        <f t="shared" si="272"/>
        <v>6.5500000000000114E-2</v>
      </c>
      <c r="F1944" s="2">
        <f t="shared" si="273"/>
        <v>1.9062404870910286E-2</v>
      </c>
      <c r="G1944" s="2">
        <f t="shared" si="273"/>
        <v>3.3682955655032834E-2</v>
      </c>
      <c r="H1944" s="2">
        <f t="shared" si="274"/>
        <v>0.56593622798841359</v>
      </c>
      <c r="I1944" s="2">
        <f t="shared" si="275"/>
        <v>36.140439046832057</v>
      </c>
    </row>
    <row r="1945" spans="1:9" ht="13.5" x14ac:dyDescent="0.25">
      <c r="A1945" s="3">
        <v>44840</v>
      </c>
      <c r="B1945" s="2">
        <v>5.9648000000000003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1.7700804522988122E-2</v>
      </c>
      <c r="G1945" s="2">
        <f t="shared" si="273"/>
        <v>3.1277030251101914E-2</v>
      </c>
      <c r="H1945" s="2">
        <f t="shared" si="274"/>
        <v>0.56593622798841359</v>
      </c>
      <c r="I1945" s="2">
        <f t="shared" si="275"/>
        <v>36.140439046832057</v>
      </c>
    </row>
    <row r="1946" spans="1:9" ht="13.5" x14ac:dyDescent="0.25">
      <c r="A1946" s="3">
        <v>44841</v>
      </c>
      <c r="B1946" s="2">
        <v>5.9648000000000003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1.6436461342774687E-2</v>
      </c>
      <c r="G1946" s="2">
        <f t="shared" si="273"/>
        <v>2.9042956661737489E-2</v>
      </c>
      <c r="H1946" s="2">
        <f t="shared" si="274"/>
        <v>0.5659362279884137</v>
      </c>
      <c r="I1946" s="2">
        <f t="shared" si="275"/>
        <v>36.140439046832057</v>
      </c>
    </row>
    <row r="1947" spans="1:9" ht="13.5" x14ac:dyDescent="0.25">
      <c r="A1947" s="3">
        <v>44844</v>
      </c>
      <c r="B1947" s="2">
        <v>5.9648000000000003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1.5262428389719352E-2</v>
      </c>
      <c r="G1947" s="2">
        <f t="shared" si="273"/>
        <v>2.696845975732767E-2</v>
      </c>
      <c r="H1947" s="2">
        <f t="shared" si="274"/>
        <v>0.5659362279884137</v>
      </c>
      <c r="I1947" s="2">
        <f t="shared" si="275"/>
        <v>36.140439046832057</v>
      </c>
    </row>
    <row r="1948" spans="1:9" ht="13.5" x14ac:dyDescent="0.25">
      <c r="A1948" s="3">
        <v>44845</v>
      </c>
      <c r="B1948" s="2">
        <v>5.9648000000000003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1.4172254933310827E-2</v>
      </c>
      <c r="G1948" s="2">
        <f t="shared" si="273"/>
        <v>2.5042141203232837E-2</v>
      </c>
      <c r="H1948" s="2">
        <f t="shared" si="274"/>
        <v>0.5659362279884137</v>
      </c>
      <c r="I1948" s="2">
        <f t="shared" si="275"/>
        <v>36.140439046832057</v>
      </c>
    </row>
    <row r="1949" spans="1:9" ht="13.5" x14ac:dyDescent="0.25">
      <c r="A1949" s="3">
        <v>44846</v>
      </c>
      <c r="B1949" s="2">
        <v>6.0011999999999999</v>
      </c>
      <c r="C1949" s="2">
        <f t="shared" si="270"/>
        <v>3.6399999999999544E-2</v>
      </c>
      <c r="D1949" s="2">
        <f t="shared" si="271"/>
        <v>3.6399999999999544E-2</v>
      </c>
      <c r="E1949" s="2">
        <f t="shared" si="272"/>
        <v>0</v>
      </c>
      <c r="F1949" s="2">
        <f t="shared" ref="F1949:G1964" si="276">((F1948*13)+D1949)/14</f>
        <v>1.5759951009502875E-2</v>
      </c>
      <c r="G1949" s="2">
        <f t="shared" si="276"/>
        <v>2.3253416831573347E-2</v>
      </c>
      <c r="H1949" s="2">
        <f t="shared" si="274"/>
        <v>0.67774775310027169</v>
      </c>
      <c r="I1949" s="2">
        <f t="shared" si="275"/>
        <v>40.396284354896444</v>
      </c>
    </row>
    <row r="1950" spans="1:9" ht="13.5" x14ac:dyDescent="0.25">
      <c r="A1950" s="3">
        <v>44847</v>
      </c>
      <c r="B1950" s="2">
        <v>6.0376000000000003</v>
      </c>
      <c r="C1950" s="2">
        <f t="shared" si="270"/>
        <v>3.6400000000000432E-2</v>
      </c>
      <c r="D1950" s="2">
        <f t="shared" si="271"/>
        <v>3.6400000000000432E-2</v>
      </c>
      <c r="E1950" s="2">
        <f t="shared" si="272"/>
        <v>0</v>
      </c>
      <c r="F1950" s="2">
        <f t="shared" si="276"/>
        <v>1.7234240223109844E-2</v>
      </c>
      <c r="G1950" s="2">
        <f t="shared" si="276"/>
        <v>2.1592458486460964E-2</v>
      </c>
      <c r="H1950" s="2">
        <f t="shared" si="274"/>
        <v>0.79816016475919882</v>
      </c>
      <c r="I1950" s="2">
        <f t="shared" si="275"/>
        <v>44.387601305030842</v>
      </c>
    </row>
    <row r="1951" spans="1:9" ht="13.5" x14ac:dyDescent="0.25">
      <c r="A1951" s="3">
        <v>44848</v>
      </c>
      <c r="B1951" s="2">
        <v>6.0376000000000003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1.6003223064316282E-2</v>
      </c>
      <c r="G1951" s="2">
        <f t="shared" si="276"/>
        <v>2.0050140023142322E-2</v>
      </c>
      <c r="H1951" s="2">
        <f t="shared" si="274"/>
        <v>0.79816016475919882</v>
      </c>
      <c r="I1951" s="2">
        <f t="shared" si="275"/>
        <v>44.387601305030842</v>
      </c>
    </row>
    <row r="1952" spans="1:9" ht="13.5" x14ac:dyDescent="0.25">
      <c r="A1952" s="3">
        <v>44851</v>
      </c>
      <c r="B1952" s="2">
        <v>5.9648000000000003</v>
      </c>
      <c r="C1952" s="2">
        <f t="shared" si="270"/>
        <v>-7.2799999999999976E-2</v>
      </c>
      <c r="D1952" s="2">
        <f t="shared" si="271"/>
        <v>0</v>
      </c>
      <c r="E1952" s="2">
        <f t="shared" si="272"/>
        <v>7.2799999999999976E-2</v>
      </c>
      <c r="F1952" s="2">
        <f t="shared" si="276"/>
        <v>1.4860135702579404E-2</v>
      </c>
      <c r="G1952" s="2">
        <f t="shared" si="276"/>
        <v>2.3817987164346442E-2</v>
      </c>
      <c r="H1952" s="2">
        <f t="shared" si="274"/>
        <v>0.62390392605567435</v>
      </c>
      <c r="I1952" s="2">
        <f t="shared" si="275"/>
        <v>38.420002319415801</v>
      </c>
    </row>
    <row r="1953" spans="1:9" ht="13.5" x14ac:dyDescent="0.25">
      <c r="A1953" s="3">
        <v>44852</v>
      </c>
      <c r="B1953" s="2">
        <v>5.9648000000000003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1.3798697438109447E-2</v>
      </c>
      <c r="G1953" s="2">
        <f t="shared" si="276"/>
        <v>2.2116702366893122E-2</v>
      </c>
      <c r="H1953" s="2">
        <f t="shared" si="274"/>
        <v>0.62390392605567446</v>
      </c>
      <c r="I1953" s="2">
        <f t="shared" si="275"/>
        <v>38.420002319415808</v>
      </c>
    </row>
    <row r="1954" spans="1:9" ht="13.5" x14ac:dyDescent="0.25">
      <c r="A1954" s="3">
        <v>44853</v>
      </c>
      <c r="B1954" s="2">
        <v>6.0156999999999998</v>
      </c>
      <c r="C1954" s="2">
        <f t="shared" si="270"/>
        <v>5.0899999999999501E-2</v>
      </c>
      <c r="D1954" s="2">
        <f t="shared" si="271"/>
        <v>5.0899999999999501E-2</v>
      </c>
      <c r="E1954" s="2">
        <f t="shared" si="272"/>
        <v>0</v>
      </c>
      <c r="F1954" s="2">
        <f t="shared" si="276"/>
        <v>1.6448790478244452E-2</v>
      </c>
      <c r="G1954" s="2">
        <f t="shared" si="276"/>
        <v>2.0536937912115045E-2</v>
      </c>
      <c r="H1954" s="2">
        <f t="shared" si="274"/>
        <v>0.80093685575886497</v>
      </c>
      <c r="I1954" s="2">
        <f t="shared" si="275"/>
        <v>44.473344703769321</v>
      </c>
    </row>
    <row r="1955" spans="1:9" ht="13.5" x14ac:dyDescent="0.25">
      <c r="A1955" s="3">
        <v>44854</v>
      </c>
      <c r="B1955" s="2">
        <v>5.9648000000000003</v>
      </c>
      <c r="C1955" s="2">
        <f t="shared" si="270"/>
        <v>-5.0899999999999501E-2</v>
      </c>
      <c r="D1955" s="2">
        <f t="shared" si="271"/>
        <v>0</v>
      </c>
      <c r="E1955" s="2">
        <f t="shared" si="272"/>
        <v>5.0899999999999501E-2</v>
      </c>
      <c r="F1955" s="2">
        <f t="shared" si="276"/>
        <v>1.5273876872655563E-2</v>
      </c>
      <c r="G1955" s="2">
        <f t="shared" si="276"/>
        <v>2.2705728061249649E-2</v>
      </c>
      <c r="H1955" s="2">
        <f t="shared" si="274"/>
        <v>0.67268826753555944</v>
      </c>
      <c r="I1955" s="2">
        <f t="shared" si="275"/>
        <v>40.215997241772897</v>
      </c>
    </row>
    <row r="1956" spans="1:9" ht="13.5" x14ac:dyDescent="0.25">
      <c r="A1956" s="3">
        <v>44855</v>
      </c>
      <c r="B1956" s="2">
        <v>5.9648000000000003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1.418288566746588E-2</v>
      </c>
      <c r="G1956" s="2">
        <f t="shared" si="276"/>
        <v>2.1083890342588958E-2</v>
      </c>
      <c r="H1956" s="2">
        <f t="shared" si="274"/>
        <v>0.67268826753555955</v>
      </c>
      <c r="I1956" s="2">
        <f t="shared" si="275"/>
        <v>40.215997241772897</v>
      </c>
    </row>
    <row r="1957" spans="1:9" ht="13.5" x14ac:dyDescent="0.25">
      <c r="A1957" s="3">
        <v>44858</v>
      </c>
      <c r="B1957" s="2">
        <v>5.9503000000000004</v>
      </c>
      <c r="C1957" s="2">
        <f t="shared" si="270"/>
        <v>-1.4499999999999957E-2</v>
      </c>
      <c r="D1957" s="2">
        <f t="shared" si="271"/>
        <v>0</v>
      </c>
      <c r="E1957" s="2">
        <f t="shared" si="272"/>
        <v>1.4499999999999957E-2</v>
      </c>
      <c r="F1957" s="2">
        <f t="shared" si="276"/>
        <v>1.3169822405504033E-2</v>
      </c>
      <c r="G1957" s="2">
        <f t="shared" si="276"/>
        <v>2.0613612460975459E-2</v>
      </c>
      <c r="H1957" s="2">
        <f t="shared" si="274"/>
        <v>0.6388895896066934</v>
      </c>
      <c r="I1957" s="2">
        <f t="shared" si="275"/>
        <v>38.983076935647418</v>
      </c>
    </row>
    <row r="1958" spans="1:9" ht="13.5" x14ac:dyDescent="0.25">
      <c r="A1958" s="3">
        <v>44859</v>
      </c>
      <c r="B1958" s="2">
        <v>5.9066000000000001</v>
      </c>
      <c r="C1958" s="2">
        <f t="shared" si="270"/>
        <v>-4.3700000000000294E-2</v>
      </c>
      <c r="D1958" s="2">
        <f t="shared" si="271"/>
        <v>0</v>
      </c>
      <c r="E1958" s="2">
        <f t="shared" si="272"/>
        <v>4.3700000000000294E-2</v>
      </c>
      <c r="F1958" s="2">
        <f t="shared" si="276"/>
        <v>1.2229120805110887E-2</v>
      </c>
      <c r="G1958" s="2">
        <f t="shared" si="276"/>
        <v>2.2262640142334374E-2</v>
      </c>
      <c r="H1958" s="2">
        <f t="shared" si="274"/>
        <v>0.54931134523690817</v>
      </c>
      <c r="I1958" s="2">
        <f t="shared" si="275"/>
        <v>35.455194136780293</v>
      </c>
    </row>
    <row r="1959" spans="1:9" ht="13.5" x14ac:dyDescent="0.25">
      <c r="A1959" s="3">
        <v>44860</v>
      </c>
      <c r="B1959" s="2">
        <v>5.9648000000000003</v>
      </c>
      <c r="C1959" s="2">
        <f t="shared" si="270"/>
        <v>5.8200000000000252E-2</v>
      </c>
      <c r="D1959" s="2">
        <f t="shared" si="271"/>
        <v>5.8200000000000252E-2</v>
      </c>
      <c r="E1959" s="2">
        <f t="shared" si="272"/>
        <v>0</v>
      </c>
      <c r="F1959" s="2">
        <f t="shared" si="276"/>
        <v>1.551275503331727E-2</v>
      </c>
      <c r="G1959" s="2">
        <f t="shared" si="276"/>
        <v>2.0672451560739064E-2</v>
      </c>
      <c r="H1959" s="2">
        <f t="shared" si="274"/>
        <v>0.75040712939818699</v>
      </c>
      <c r="I1959" s="2">
        <f t="shared" si="275"/>
        <v>42.870433786235019</v>
      </c>
    </row>
    <row r="1960" spans="1:9" ht="13.5" x14ac:dyDescent="0.25">
      <c r="A1960" s="3">
        <v>44861</v>
      </c>
      <c r="B1960" s="2">
        <v>5.9648000000000003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1.4404701102366036E-2</v>
      </c>
      <c r="G1960" s="2">
        <f t="shared" si="276"/>
        <v>1.9195847877829131E-2</v>
      </c>
      <c r="H1960" s="2">
        <f t="shared" si="274"/>
        <v>0.75040712939818688</v>
      </c>
      <c r="I1960" s="2">
        <f t="shared" si="275"/>
        <v>42.870433786235019</v>
      </c>
    </row>
    <row r="1961" spans="1:9" ht="13.5" x14ac:dyDescent="0.25">
      <c r="A1961" s="3">
        <v>44862</v>
      </c>
      <c r="B1961" s="2">
        <v>5.9648000000000003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1.3375793880768464E-2</v>
      </c>
      <c r="G1961" s="2">
        <f t="shared" si="276"/>
        <v>1.7824715886555622E-2</v>
      </c>
      <c r="H1961" s="2">
        <f t="shared" si="274"/>
        <v>0.75040712939818699</v>
      </c>
      <c r="I1961" s="2">
        <f t="shared" si="275"/>
        <v>42.870433786235019</v>
      </c>
    </row>
    <row r="1962" spans="1:9" ht="13.5" x14ac:dyDescent="0.25">
      <c r="A1962" s="3">
        <v>44865</v>
      </c>
      <c r="B1962" s="2">
        <v>5.9648000000000003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1.2420380032142145E-2</v>
      </c>
      <c r="G1962" s="2">
        <f t="shared" si="276"/>
        <v>1.6551521894658791E-2</v>
      </c>
      <c r="H1962" s="2">
        <f t="shared" si="274"/>
        <v>0.75040712939818699</v>
      </c>
      <c r="I1962" s="2">
        <f t="shared" si="275"/>
        <v>42.870433786235019</v>
      </c>
    </row>
    <row r="1963" spans="1:9" ht="13.5" x14ac:dyDescent="0.25">
      <c r="A1963" s="3">
        <v>44866</v>
      </c>
      <c r="B1963" s="2">
        <v>5.9648000000000003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1.1533210029846277E-2</v>
      </c>
      <c r="G1963" s="2">
        <f t="shared" si="276"/>
        <v>1.5369270330754593E-2</v>
      </c>
      <c r="H1963" s="2">
        <f t="shared" si="274"/>
        <v>0.75040712939818688</v>
      </c>
      <c r="I1963" s="2">
        <f t="shared" si="275"/>
        <v>42.870433786235019</v>
      </c>
    </row>
    <row r="1964" spans="1:9" ht="13.5" x14ac:dyDescent="0.25">
      <c r="A1964" s="3">
        <v>44867</v>
      </c>
      <c r="B1964" s="2">
        <v>5.9648000000000003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1.0709409313428685E-2</v>
      </c>
      <c r="G1964" s="2">
        <f t="shared" si="276"/>
        <v>1.4271465307129265E-2</v>
      </c>
      <c r="H1964" s="2">
        <f t="shared" si="274"/>
        <v>0.75040712939818688</v>
      </c>
      <c r="I1964" s="2">
        <f t="shared" si="275"/>
        <v>42.870433786235019</v>
      </c>
    </row>
    <row r="1965" spans="1:9" ht="13.5" x14ac:dyDescent="0.25">
      <c r="A1965" s="3">
        <v>44868</v>
      </c>
      <c r="B1965" s="2">
        <v>6.1102999999999996</v>
      </c>
      <c r="C1965" s="2">
        <f t="shared" si="270"/>
        <v>0.1454999999999993</v>
      </c>
      <c r="D1965" s="2">
        <f t="shared" si="271"/>
        <v>0.1454999999999993</v>
      </c>
      <c r="E1965" s="2">
        <f t="shared" si="272"/>
        <v>0</v>
      </c>
      <c r="F1965" s="2">
        <f t="shared" ref="F1965:G1980" si="277">((F1964*13)+D1965)/14</f>
        <v>2.0337308648183727E-2</v>
      </c>
      <c r="G1965" s="2">
        <f t="shared" si="277"/>
        <v>1.3252074928048602E-2</v>
      </c>
      <c r="H1965" s="2">
        <f t="shared" si="274"/>
        <v>1.5346508949431696</v>
      </c>
      <c r="I1965" s="2">
        <f t="shared" si="275"/>
        <v>60.546834990369689</v>
      </c>
    </row>
    <row r="1966" spans="1:9" ht="13.5" x14ac:dyDescent="0.25">
      <c r="A1966" s="3">
        <v>44869</v>
      </c>
      <c r="B1966" s="2">
        <v>6.1029999999999998</v>
      </c>
      <c r="C1966" s="2">
        <f t="shared" si="270"/>
        <v>-7.2999999999998622E-3</v>
      </c>
      <c r="D1966" s="2">
        <f t="shared" si="271"/>
        <v>0</v>
      </c>
      <c r="E1966" s="2">
        <f t="shared" si="272"/>
        <v>7.2999999999998622E-3</v>
      </c>
      <c r="F1966" s="2">
        <f t="shared" si="277"/>
        <v>1.8884643744742032E-2</v>
      </c>
      <c r="G1966" s="2">
        <f t="shared" si="277"/>
        <v>1.2826926718902263E-2</v>
      </c>
      <c r="H1966" s="2">
        <f t="shared" si="274"/>
        <v>1.4722656610264155</v>
      </c>
      <c r="I1966" s="2">
        <f t="shared" si="275"/>
        <v>59.551272512322647</v>
      </c>
    </row>
    <row r="1967" spans="1:9" ht="13.5" x14ac:dyDescent="0.25">
      <c r="A1967" s="3">
        <v>44872</v>
      </c>
      <c r="B1967" s="2">
        <v>6.0957999999999997</v>
      </c>
      <c r="C1967" s="2">
        <f t="shared" si="270"/>
        <v>-7.2000000000000952E-3</v>
      </c>
      <c r="D1967" s="2">
        <f t="shared" si="271"/>
        <v>0</v>
      </c>
      <c r="E1967" s="2">
        <f t="shared" si="272"/>
        <v>7.2000000000000952E-3</v>
      </c>
      <c r="F1967" s="2">
        <f t="shared" si="277"/>
        <v>1.7535740620117601E-2</v>
      </c>
      <c r="G1967" s="2">
        <f t="shared" si="277"/>
        <v>1.2425003381837824E-2</v>
      </c>
      <c r="H1967" s="2">
        <f t="shared" si="274"/>
        <v>1.4113268287516418</v>
      </c>
      <c r="I1967" s="2">
        <f t="shared" si="275"/>
        <v>58.529055950590241</v>
      </c>
    </row>
    <row r="1968" spans="1:9" ht="13.5" x14ac:dyDescent="0.25">
      <c r="A1968" s="3">
        <v>44873</v>
      </c>
      <c r="B1968" s="2">
        <v>6.0957999999999997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1.628318771868063E-2</v>
      </c>
      <c r="G1968" s="2">
        <f t="shared" si="277"/>
        <v>1.153750314027798E-2</v>
      </c>
      <c r="H1968" s="2">
        <f t="shared" si="274"/>
        <v>1.4113268287516418</v>
      </c>
      <c r="I1968" s="2">
        <f t="shared" si="275"/>
        <v>58.529055950590241</v>
      </c>
    </row>
    <row r="1969" spans="1:9" ht="13.5" x14ac:dyDescent="0.25">
      <c r="A1969" s="3">
        <v>44874</v>
      </c>
      <c r="B1969" s="2">
        <v>6.1176000000000004</v>
      </c>
      <c r="C1969" s="2">
        <f t="shared" si="270"/>
        <v>2.1800000000000708E-2</v>
      </c>
      <c r="D1969" s="2">
        <f t="shared" si="271"/>
        <v>2.1800000000000708E-2</v>
      </c>
      <c r="E1969" s="2">
        <f t="shared" si="272"/>
        <v>0</v>
      </c>
      <c r="F1969" s="2">
        <f t="shared" si="277"/>
        <v>1.667724573877492E-2</v>
      </c>
      <c r="G1969" s="2">
        <f t="shared" si="277"/>
        <v>1.0713395773115267E-2</v>
      </c>
      <c r="H1969" s="2">
        <f t="shared" si="274"/>
        <v>1.5566722346453061</v>
      </c>
      <c r="I1969" s="2">
        <f t="shared" si="275"/>
        <v>60.88665623817311</v>
      </c>
    </row>
    <row r="1970" spans="1:9" ht="13.5" x14ac:dyDescent="0.25">
      <c r="A1970" s="3">
        <v>44875</v>
      </c>
      <c r="B1970" s="2">
        <v>6.0884999999999998</v>
      </c>
      <c r="C1970" s="2">
        <f t="shared" si="270"/>
        <v>-2.910000000000057E-2</v>
      </c>
      <c r="D1970" s="2">
        <f t="shared" si="271"/>
        <v>0</v>
      </c>
      <c r="E1970" s="2">
        <f t="shared" si="272"/>
        <v>2.910000000000057E-2</v>
      </c>
      <c r="F1970" s="2">
        <f t="shared" si="277"/>
        <v>1.5486013900290998E-2</v>
      </c>
      <c r="G1970" s="2">
        <f t="shared" si="277"/>
        <v>1.2026724646464216E-2</v>
      </c>
      <c r="H1970" s="2">
        <f t="shared" si="274"/>
        <v>1.2876335291208145</v>
      </c>
      <c r="I1970" s="2">
        <f t="shared" si="275"/>
        <v>56.286704698530933</v>
      </c>
    </row>
    <row r="1971" spans="1:9" ht="13.5" x14ac:dyDescent="0.25">
      <c r="A1971" s="3">
        <v>44876</v>
      </c>
      <c r="B1971" s="2">
        <v>6.0957999999999997</v>
      </c>
      <c r="C1971" s="2">
        <f t="shared" si="270"/>
        <v>7.2999999999998622E-3</v>
      </c>
      <c r="D1971" s="2">
        <f t="shared" si="271"/>
        <v>7.2999999999998622E-3</v>
      </c>
      <c r="E1971" s="2">
        <f t="shared" si="272"/>
        <v>0</v>
      </c>
      <c r="F1971" s="2">
        <f t="shared" si="277"/>
        <v>1.4901298621698773E-2</v>
      </c>
      <c r="G1971" s="2">
        <f t="shared" si="277"/>
        <v>1.1167672886002487E-2</v>
      </c>
      <c r="H1971" s="2">
        <f t="shared" si="274"/>
        <v>1.3343244177912836</v>
      </c>
      <c r="I1971" s="2">
        <f t="shared" si="275"/>
        <v>57.161053006240209</v>
      </c>
    </row>
    <row r="1972" spans="1:9" ht="13.5" x14ac:dyDescent="0.25">
      <c r="A1972" s="3">
        <v>44879</v>
      </c>
      <c r="B1972" s="2">
        <v>6.0739000000000001</v>
      </c>
      <c r="C1972" s="2">
        <f t="shared" si="270"/>
        <v>-2.1899999999999586E-2</v>
      </c>
      <c r="D1972" s="2">
        <f t="shared" si="271"/>
        <v>0</v>
      </c>
      <c r="E1972" s="2">
        <f t="shared" si="272"/>
        <v>2.1899999999999586E-2</v>
      </c>
      <c r="F1972" s="2">
        <f t="shared" si="277"/>
        <v>1.3836920148720289E-2</v>
      </c>
      <c r="G1972" s="2">
        <f t="shared" si="277"/>
        <v>1.1934267679859422E-2</v>
      </c>
      <c r="H1972" s="2">
        <f t="shared" si="274"/>
        <v>1.1594276682826405</v>
      </c>
      <c r="I1972" s="2">
        <f t="shared" si="275"/>
        <v>53.691433397475897</v>
      </c>
    </row>
    <row r="1973" spans="1:9" ht="13.5" x14ac:dyDescent="0.25">
      <c r="A1973" s="3">
        <v>44880</v>
      </c>
      <c r="B1973" s="2">
        <v>6.0884999999999998</v>
      </c>
      <c r="C1973" s="2">
        <f t="shared" si="270"/>
        <v>1.4599999999999724E-2</v>
      </c>
      <c r="D1973" s="2">
        <f t="shared" si="271"/>
        <v>1.4599999999999724E-2</v>
      </c>
      <c r="E1973" s="2">
        <f t="shared" si="272"/>
        <v>0</v>
      </c>
      <c r="F1973" s="2">
        <f t="shared" si="277"/>
        <v>1.3891425852383106E-2</v>
      </c>
      <c r="G1973" s="2">
        <f t="shared" si="277"/>
        <v>1.1081819988440891E-2</v>
      </c>
      <c r="H1973" s="2">
        <f t="shared" si="274"/>
        <v>1.2535328914269344</v>
      </c>
      <c r="I1973" s="2">
        <f t="shared" si="275"/>
        <v>55.625231661615501</v>
      </c>
    </row>
    <row r="1974" spans="1:9" ht="13.5" x14ac:dyDescent="0.25">
      <c r="A1974" s="3">
        <v>44881</v>
      </c>
      <c r="B1974" s="2">
        <v>6.0667</v>
      </c>
      <c r="C1974" s="2">
        <f t="shared" si="270"/>
        <v>-2.179999999999982E-2</v>
      </c>
      <c r="D1974" s="2">
        <f t="shared" si="271"/>
        <v>0</v>
      </c>
      <c r="E1974" s="2">
        <f t="shared" si="272"/>
        <v>2.179999999999982E-2</v>
      </c>
      <c r="F1974" s="2">
        <f t="shared" si="277"/>
        <v>1.2899181148641456E-2</v>
      </c>
      <c r="G1974" s="2">
        <f t="shared" si="277"/>
        <v>1.1847404274980813E-2</v>
      </c>
      <c r="H1974" s="2">
        <f t="shared" si="274"/>
        <v>1.0887769885494472</v>
      </c>
      <c r="I1974" s="2">
        <f t="shared" si="275"/>
        <v>52.125094948769473</v>
      </c>
    </row>
    <row r="1975" spans="1:9" ht="13.5" x14ac:dyDescent="0.25">
      <c r="A1975" s="3">
        <v>44882</v>
      </c>
      <c r="B1975" s="2">
        <v>6.1902999999999997</v>
      </c>
      <c r="C1975" s="2">
        <f t="shared" si="270"/>
        <v>0.12359999999999971</v>
      </c>
      <c r="D1975" s="2">
        <f t="shared" si="271"/>
        <v>0.12359999999999971</v>
      </c>
      <c r="E1975" s="2">
        <f t="shared" si="272"/>
        <v>0</v>
      </c>
      <c r="F1975" s="2">
        <f t="shared" si="277"/>
        <v>2.0806382495167048E-2</v>
      </c>
      <c r="G1975" s="2">
        <f t="shared" si="277"/>
        <v>1.1001161112482184E-2</v>
      </c>
      <c r="H1975" s="2">
        <f t="shared" si="274"/>
        <v>1.891289681373689</v>
      </c>
      <c r="I1975" s="2">
        <f t="shared" si="275"/>
        <v>65.413358390125509</v>
      </c>
    </row>
    <row r="1976" spans="1:9" ht="13.5" x14ac:dyDescent="0.25">
      <c r="A1976" s="3">
        <v>44883</v>
      </c>
      <c r="B1976" s="2">
        <v>6.3867000000000003</v>
      </c>
      <c r="C1976" s="2">
        <f t="shared" si="270"/>
        <v>0.19640000000000057</v>
      </c>
      <c r="D1976" s="2">
        <f t="shared" si="271"/>
        <v>0.19640000000000057</v>
      </c>
      <c r="E1976" s="2">
        <f t="shared" si="272"/>
        <v>0</v>
      </c>
      <c r="F1976" s="2">
        <f t="shared" si="277"/>
        <v>3.3348783745512298E-2</v>
      </c>
      <c r="G1976" s="2">
        <f t="shared" si="277"/>
        <v>1.0215363890162029E-2</v>
      </c>
      <c r="H1976" s="2">
        <f t="shared" si="274"/>
        <v>3.2645712971252112</v>
      </c>
      <c r="I1976" s="2">
        <f t="shared" si="275"/>
        <v>76.550984135870593</v>
      </c>
    </row>
    <row r="1977" spans="1:9" ht="13.5" x14ac:dyDescent="0.25">
      <c r="A1977" s="3">
        <v>44886</v>
      </c>
      <c r="B1977" s="2">
        <v>6.5831</v>
      </c>
      <c r="C1977" s="2">
        <f t="shared" si="270"/>
        <v>0.19639999999999969</v>
      </c>
      <c r="D1977" s="2">
        <f t="shared" si="271"/>
        <v>0.19639999999999969</v>
      </c>
      <c r="E1977" s="2">
        <f t="shared" si="272"/>
        <v>0</v>
      </c>
      <c r="F1977" s="2">
        <f t="shared" si="277"/>
        <v>4.4995299192261404E-2</v>
      </c>
      <c r="G1977" s="2">
        <f t="shared" si="277"/>
        <v>9.485695040864741E-3</v>
      </c>
      <c r="H1977" s="2">
        <f t="shared" si="274"/>
        <v>4.7434899602422291</v>
      </c>
      <c r="I1977" s="2">
        <f t="shared" si="275"/>
        <v>82.588983232803884</v>
      </c>
    </row>
    <row r="1978" spans="1:9" ht="13.5" x14ac:dyDescent="0.25">
      <c r="A1978" s="3">
        <v>44887</v>
      </c>
      <c r="B1978" s="2">
        <v>6.4522000000000004</v>
      </c>
      <c r="C1978" s="2">
        <f t="shared" si="270"/>
        <v>-0.13089999999999957</v>
      </c>
      <c r="D1978" s="2">
        <f t="shared" si="271"/>
        <v>0</v>
      </c>
      <c r="E1978" s="2">
        <f t="shared" si="272"/>
        <v>0.13089999999999957</v>
      </c>
      <c r="F1978" s="2">
        <f t="shared" si="277"/>
        <v>4.1781349249957016E-2</v>
      </c>
      <c r="G1978" s="2">
        <f t="shared" si="277"/>
        <v>1.815814539508866E-2</v>
      </c>
      <c r="H1978" s="2">
        <f t="shared" si="274"/>
        <v>2.3009700793153613</v>
      </c>
      <c r="I1978" s="2">
        <f t="shared" si="275"/>
        <v>69.70587506181198</v>
      </c>
    </row>
    <row r="1979" spans="1:9" ht="13.5" x14ac:dyDescent="0.25">
      <c r="A1979" s="3">
        <v>44888</v>
      </c>
      <c r="B1979" s="2">
        <v>6.4740000000000002</v>
      </c>
      <c r="C1979" s="2">
        <f t="shared" si="270"/>
        <v>2.179999999999982E-2</v>
      </c>
      <c r="D1979" s="2">
        <f t="shared" si="271"/>
        <v>2.179999999999982E-2</v>
      </c>
      <c r="E1979" s="2">
        <f t="shared" si="272"/>
        <v>0</v>
      </c>
      <c r="F1979" s="2">
        <f t="shared" si="277"/>
        <v>4.0354110017817212E-2</v>
      </c>
      <c r="G1979" s="2">
        <f t="shared" si="277"/>
        <v>1.6861135009725185E-2</v>
      </c>
      <c r="H1979" s="2">
        <f t="shared" si="274"/>
        <v>2.3933210898638628</v>
      </c>
      <c r="I1979" s="2">
        <f t="shared" si="275"/>
        <v>70.530345537087996</v>
      </c>
    </row>
    <row r="1980" spans="1:9" ht="13.5" x14ac:dyDescent="0.25">
      <c r="A1980" s="3">
        <v>44889</v>
      </c>
      <c r="B1980" s="2">
        <v>6.4375999999999998</v>
      </c>
      <c r="C1980" s="2">
        <f t="shared" si="270"/>
        <v>-3.6400000000000432E-2</v>
      </c>
      <c r="D1980" s="2">
        <f t="shared" si="271"/>
        <v>0</v>
      </c>
      <c r="E1980" s="2">
        <f t="shared" si="272"/>
        <v>3.6400000000000432E-2</v>
      </c>
      <c r="F1980" s="2">
        <f t="shared" si="277"/>
        <v>3.7471673587973119E-2</v>
      </c>
      <c r="G1980" s="2">
        <f t="shared" si="277"/>
        <v>1.8256768223316271E-2</v>
      </c>
      <c r="H1980" s="2">
        <f t="shared" si="274"/>
        <v>2.0524812020189263</v>
      </c>
      <c r="I1980" s="2">
        <f t="shared" si="275"/>
        <v>67.239765495080036</v>
      </c>
    </row>
    <row r="1981" spans="1:9" ht="13.5" x14ac:dyDescent="0.25">
      <c r="A1981" s="3">
        <v>44890</v>
      </c>
      <c r="B1981" s="2">
        <v>6.4013</v>
      </c>
      <c r="C1981" s="2">
        <f t="shared" si="270"/>
        <v>-3.6299999999999777E-2</v>
      </c>
      <c r="D1981" s="2">
        <f t="shared" si="271"/>
        <v>0</v>
      </c>
      <c r="E1981" s="2">
        <f t="shared" si="272"/>
        <v>3.6299999999999777E-2</v>
      </c>
      <c r="F1981" s="2">
        <f t="shared" ref="F1981:G1996" si="278">((F1980*13)+D1981)/14</f>
        <v>3.4795125474546468E-2</v>
      </c>
      <c r="G1981" s="2">
        <f t="shared" si="278"/>
        <v>1.9545570493079378E-2</v>
      </c>
      <c r="H1981" s="2">
        <f t="shared" si="274"/>
        <v>1.7802051614132519</v>
      </c>
      <c r="I1981" s="2">
        <f t="shared" si="275"/>
        <v>64.031431425309876</v>
      </c>
    </row>
    <row r="1982" spans="1:9" ht="13.5" x14ac:dyDescent="0.25">
      <c r="A1982" s="3">
        <v>44893</v>
      </c>
      <c r="B1982" s="2">
        <v>6.3867000000000003</v>
      </c>
      <c r="C1982" s="2">
        <f t="shared" si="270"/>
        <v>-1.4599999999999724E-2</v>
      </c>
      <c r="D1982" s="2">
        <f t="shared" si="271"/>
        <v>0</v>
      </c>
      <c r="E1982" s="2">
        <f t="shared" si="272"/>
        <v>1.4599999999999724E-2</v>
      </c>
      <c r="F1982" s="2">
        <f t="shared" si="278"/>
        <v>3.2309759369221716E-2</v>
      </c>
      <c r="G1982" s="2">
        <f t="shared" si="278"/>
        <v>1.9192315457859401E-2</v>
      </c>
      <c r="H1982" s="2">
        <f t="shared" si="274"/>
        <v>1.6834737549080157</v>
      </c>
      <c r="I1982" s="2">
        <f t="shared" si="275"/>
        <v>62.734869377014711</v>
      </c>
    </row>
    <row r="1983" spans="1:9" ht="13.5" x14ac:dyDescent="0.25">
      <c r="A1983" s="3">
        <v>44894</v>
      </c>
      <c r="B1983" s="2">
        <v>6.4740000000000002</v>
      </c>
      <c r="C1983" s="2">
        <f t="shared" si="270"/>
        <v>8.7299999999999933E-2</v>
      </c>
      <c r="D1983" s="2">
        <f t="shared" si="271"/>
        <v>8.7299999999999933E-2</v>
      </c>
      <c r="E1983" s="2">
        <f t="shared" si="272"/>
        <v>0</v>
      </c>
      <c r="F1983" s="2">
        <f t="shared" si="278"/>
        <v>3.6237633699991591E-2</v>
      </c>
      <c r="G1983" s="2">
        <f t="shared" si="278"/>
        <v>1.7821435782298015E-2</v>
      </c>
      <c r="H1983" s="2">
        <f t="shared" si="274"/>
        <v>2.0333734129315406</v>
      </c>
      <c r="I1983" s="2">
        <f t="shared" si="275"/>
        <v>67.033402622410051</v>
      </c>
    </row>
    <row r="1984" spans="1:9" ht="13.5" x14ac:dyDescent="0.25">
      <c r="A1984" s="3">
        <v>44895</v>
      </c>
      <c r="B1984" s="2">
        <v>6.4740000000000002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3.3649231292849337E-2</v>
      </c>
      <c r="G1984" s="2">
        <f t="shared" si="278"/>
        <v>1.6548476083562441E-2</v>
      </c>
      <c r="H1984" s="2">
        <f t="shared" si="274"/>
        <v>2.0333734129315406</v>
      </c>
      <c r="I1984" s="2">
        <f t="shared" si="275"/>
        <v>67.033402622410051</v>
      </c>
    </row>
    <row r="1985" spans="1:9" ht="13.5" x14ac:dyDescent="0.25">
      <c r="A1985" s="3">
        <v>44896</v>
      </c>
      <c r="B1985" s="2">
        <v>6.4740000000000002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3.1245714771931526E-2</v>
      </c>
      <c r="G1985" s="2">
        <f t="shared" si="278"/>
        <v>1.5366442077593695E-2</v>
      </c>
      <c r="H1985" s="2">
        <f t="shared" si="274"/>
        <v>2.0333734129315406</v>
      </c>
      <c r="I1985" s="2">
        <f t="shared" si="275"/>
        <v>67.033402622410051</v>
      </c>
    </row>
    <row r="1986" spans="1:9" ht="13.5" x14ac:dyDescent="0.25">
      <c r="A1986" s="3">
        <v>44897</v>
      </c>
      <c r="B1986" s="2">
        <v>6.4667000000000003</v>
      </c>
      <c r="C1986" s="2">
        <f t="shared" si="270"/>
        <v>-7.2999999999998622E-3</v>
      </c>
      <c r="D1986" s="2">
        <f t="shared" si="271"/>
        <v>0</v>
      </c>
      <c r="E1986" s="2">
        <f t="shared" si="272"/>
        <v>7.2999999999998622E-3</v>
      </c>
      <c r="F1986" s="2">
        <f t="shared" si="278"/>
        <v>2.9013878002507845E-2</v>
      </c>
      <c r="G1986" s="2">
        <f t="shared" si="278"/>
        <v>1.4790267643479849E-2</v>
      </c>
      <c r="H1986" s="2">
        <f t="shared" si="274"/>
        <v>1.9616871514355823</v>
      </c>
      <c r="I1986" s="2">
        <f t="shared" si="275"/>
        <v>66.235461449218832</v>
      </c>
    </row>
    <row r="1987" spans="1:9" ht="13.5" x14ac:dyDescent="0.25">
      <c r="A1987" s="3">
        <v>44900</v>
      </c>
      <c r="B1987" s="2">
        <v>6.4375999999999998</v>
      </c>
      <c r="C1987" s="2">
        <f t="shared" ref="C1987:C2050" si="279">B1987-B1986</f>
        <v>-2.910000000000057E-2</v>
      </c>
      <c r="D1987" s="2">
        <f t="shared" ref="D1987:D2050" si="280">IF(C1987&gt;0,C1987,0)</f>
        <v>0</v>
      </c>
      <c r="E1987" s="2">
        <f t="shared" ref="E1987:E2050" si="281">IF(C1987&lt;0,-C1987,0)</f>
        <v>2.910000000000057E-2</v>
      </c>
      <c r="F1987" s="2">
        <f t="shared" si="278"/>
        <v>2.6941458145185858E-2</v>
      </c>
      <c r="G1987" s="2">
        <f t="shared" si="278"/>
        <v>1.5812391383231327E-2</v>
      </c>
      <c r="H1987" s="2">
        <f t="shared" si="274"/>
        <v>1.703819333346166</v>
      </c>
      <c r="I1987" s="2">
        <f t="shared" si="275"/>
        <v>63.015280360377112</v>
      </c>
    </row>
    <row r="1988" spans="1:9" ht="13.5" x14ac:dyDescent="0.25">
      <c r="A1988" s="3">
        <v>44901</v>
      </c>
      <c r="B1988" s="2">
        <v>6.4013</v>
      </c>
      <c r="C1988" s="2">
        <f t="shared" si="279"/>
        <v>-3.6299999999999777E-2</v>
      </c>
      <c r="D1988" s="2">
        <f t="shared" si="280"/>
        <v>0</v>
      </c>
      <c r="E1988" s="2">
        <f t="shared" si="281"/>
        <v>3.6299999999999777E-2</v>
      </c>
      <c r="F1988" s="2">
        <f t="shared" si="278"/>
        <v>2.5017068277672583E-2</v>
      </c>
      <c r="G1988" s="2">
        <f t="shared" si="278"/>
        <v>1.7275791998714787E-2</v>
      </c>
      <c r="H1988" s="2">
        <f t="shared" si="274"/>
        <v>1.4480996459979201</v>
      </c>
      <c r="I1988" s="2">
        <f t="shared" si="275"/>
        <v>59.15198951828738</v>
      </c>
    </row>
    <row r="1989" spans="1:9" ht="13.5" x14ac:dyDescent="0.25">
      <c r="A1989" s="3">
        <v>44902</v>
      </c>
      <c r="B1989" s="2">
        <v>6.3867000000000003</v>
      </c>
      <c r="C1989" s="2">
        <f t="shared" si="279"/>
        <v>-1.4599999999999724E-2</v>
      </c>
      <c r="D1989" s="2">
        <f t="shared" si="280"/>
        <v>0</v>
      </c>
      <c r="E1989" s="2">
        <f t="shared" si="281"/>
        <v>1.4599999999999724E-2</v>
      </c>
      <c r="F1989" s="2">
        <f t="shared" si="278"/>
        <v>2.3230134829267397E-2</v>
      </c>
      <c r="G1989" s="2">
        <f t="shared" si="278"/>
        <v>1.7084663998806569E-2</v>
      </c>
      <c r="H1989" s="2">
        <f t="shared" si="274"/>
        <v>1.359706859373419</v>
      </c>
      <c r="I1989" s="2">
        <f t="shared" si="275"/>
        <v>57.621854764386562</v>
      </c>
    </row>
    <row r="1990" spans="1:9" ht="13.5" x14ac:dyDescent="0.25">
      <c r="A1990" s="3">
        <v>44903</v>
      </c>
      <c r="B1990" s="2">
        <v>6.3648999999999996</v>
      </c>
      <c r="C1990" s="2">
        <f t="shared" si="279"/>
        <v>-2.1800000000000708E-2</v>
      </c>
      <c r="D1990" s="2">
        <f t="shared" si="280"/>
        <v>0</v>
      </c>
      <c r="E1990" s="2">
        <f t="shared" si="281"/>
        <v>2.1800000000000708E-2</v>
      </c>
      <c r="F1990" s="2">
        <f t="shared" si="278"/>
        <v>2.1570839484319728E-2</v>
      </c>
      <c r="G1990" s="2">
        <f t="shared" si="278"/>
        <v>1.7421473713177579E-2</v>
      </c>
      <c r="H1990" s="2">
        <f t="shared" si="274"/>
        <v>1.2381753598723151</v>
      </c>
      <c r="I1990" s="2">
        <f t="shared" si="275"/>
        <v>55.320748412803155</v>
      </c>
    </row>
    <row r="1991" spans="1:9" ht="13.5" x14ac:dyDescent="0.25">
      <c r="A1991" s="3">
        <v>44904</v>
      </c>
      <c r="B1991" s="2">
        <v>6.3575999999999997</v>
      </c>
      <c r="C1991" s="2">
        <f t="shared" si="279"/>
        <v>-7.2999999999998622E-3</v>
      </c>
      <c r="D1991" s="2">
        <f t="shared" si="280"/>
        <v>0</v>
      </c>
      <c r="E1991" s="2">
        <f t="shared" si="281"/>
        <v>7.2999999999998622E-3</v>
      </c>
      <c r="F1991" s="2">
        <f t="shared" si="278"/>
        <v>2.0030065235439747E-2</v>
      </c>
      <c r="G1991" s="2">
        <f t="shared" si="278"/>
        <v>1.6698511305093457E-2</v>
      </c>
      <c r="H1991" s="2">
        <f t="shared" si="274"/>
        <v>1.1995120325085558</v>
      </c>
      <c r="I1991" s="2">
        <f t="shared" si="275"/>
        <v>54.535370335778779</v>
      </c>
    </row>
    <row r="1992" spans="1:9" ht="13.5" x14ac:dyDescent="0.25">
      <c r="A1992" s="3">
        <v>44907</v>
      </c>
      <c r="B1992" s="2">
        <v>6.3575999999999997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1.8599346290051194E-2</v>
      </c>
      <c r="G1992" s="2">
        <f t="shared" si="278"/>
        <v>1.5505760497586781E-2</v>
      </c>
      <c r="H1992" s="2">
        <f t="shared" si="274"/>
        <v>1.1995120325085558</v>
      </c>
      <c r="I1992" s="2">
        <f t="shared" si="275"/>
        <v>54.535370335778779</v>
      </c>
    </row>
    <row r="1993" spans="1:9" ht="13.5" x14ac:dyDescent="0.25">
      <c r="A1993" s="3">
        <v>44908</v>
      </c>
      <c r="B1993" s="2">
        <v>6.3430999999999997</v>
      </c>
      <c r="C1993" s="2">
        <f t="shared" si="279"/>
        <v>-1.4499999999999957E-2</v>
      </c>
      <c r="D1993" s="2">
        <f t="shared" si="280"/>
        <v>0</v>
      </c>
      <c r="E1993" s="2">
        <f t="shared" si="281"/>
        <v>1.4499999999999957E-2</v>
      </c>
      <c r="F1993" s="2">
        <f t="shared" si="278"/>
        <v>1.7270821555047538E-2</v>
      </c>
      <c r="G1993" s="2">
        <f t="shared" si="278"/>
        <v>1.5433920462044864E-2</v>
      </c>
      <c r="H1993" s="2">
        <f t="shared" si="274"/>
        <v>1.1190171413361878</v>
      </c>
      <c r="I1993" s="2">
        <f t="shared" si="275"/>
        <v>52.808310018227104</v>
      </c>
    </row>
    <row r="1994" spans="1:9" ht="13.5" x14ac:dyDescent="0.25">
      <c r="A1994" s="3">
        <v>44909</v>
      </c>
      <c r="B1994" s="2">
        <v>6.3285</v>
      </c>
      <c r="C1994" s="2">
        <f t="shared" si="279"/>
        <v>-1.4599999999999724E-2</v>
      </c>
      <c r="D1994" s="2">
        <f t="shared" si="280"/>
        <v>0</v>
      </c>
      <c r="E1994" s="2">
        <f t="shared" si="281"/>
        <v>1.4599999999999724E-2</v>
      </c>
      <c r="F1994" s="2">
        <f t="shared" si="278"/>
        <v>1.6037191443972715E-2</v>
      </c>
      <c r="G1994" s="2">
        <f t="shared" si="278"/>
        <v>1.5374354714755926E-2</v>
      </c>
      <c r="H1994" s="2">
        <f t="shared" si="274"/>
        <v>1.0431131414302945</v>
      </c>
      <c r="I1994" s="2">
        <f t="shared" si="275"/>
        <v>51.055084531444813</v>
      </c>
    </row>
    <row r="1995" spans="1:9" ht="13.5" x14ac:dyDescent="0.25">
      <c r="A1995" s="3">
        <v>44910</v>
      </c>
      <c r="B1995" s="2">
        <v>6.3140000000000001</v>
      </c>
      <c r="C1995" s="2">
        <f t="shared" si="279"/>
        <v>-1.4499999999999957E-2</v>
      </c>
      <c r="D1995" s="2">
        <f t="shared" si="280"/>
        <v>0</v>
      </c>
      <c r="E1995" s="2">
        <f t="shared" si="281"/>
        <v>1.4499999999999957E-2</v>
      </c>
      <c r="F1995" s="2">
        <f t="shared" si="278"/>
        <v>1.4891677769403236E-2</v>
      </c>
      <c r="G1995" s="2">
        <f t="shared" si="278"/>
        <v>1.5311900806559071E-2</v>
      </c>
      <c r="H1995" s="2">
        <f t="shared" si="274"/>
        <v>0.97255578896019057</v>
      </c>
      <c r="I1995" s="2">
        <f t="shared" si="275"/>
        <v>49.304348926570121</v>
      </c>
    </row>
    <row r="1996" spans="1:9" ht="13.5" x14ac:dyDescent="0.25">
      <c r="A1996" s="3">
        <v>44911</v>
      </c>
      <c r="B1996" s="2">
        <v>6.3285</v>
      </c>
      <c r="C1996" s="2">
        <f t="shared" si="279"/>
        <v>1.4499999999999957E-2</v>
      </c>
      <c r="D1996" s="2">
        <f t="shared" si="280"/>
        <v>1.4499999999999957E-2</v>
      </c>
      <c r="E1996" s="2">
        <f t="shared" si="281"/>
        <v>0</v>
      </c>
      <c r="F1996" s="2">
        <f t="shared" si="278"/>
        <v>1.486370078587443E-2</v>
      </c>
      <c r="G1996" s="2">
        <f t="shared" si="278"/>
        <v>1.4218193606090567E-2</v>
      </c>
      <c r="H1996" s="2">
        <f t="shared" si="274"/>
        <v>1.0454000837003197</v>
      </c>
      <c r="I1996" s="2">
        <f t="shared" si="275"/>
        <v>51.109809373288634</v>
      </c>
    </row>
    <row r="1997" spans="1:9" ht="13.5" x14ac:dyDescent="0.25">
      <c r="A1997" s="3">
        <v>44914</v>
      </c>
      <c r="B1997" s="2">
        <v>6.4013</v>
      </c>
      <c r="C1997" s="2">
        <f t="shared" si="279"/>
        <v>7.2799999999999976E-2</v>
      </c>
      <c r="D1997" s="2">
        <f t="shared" si="280"/>
        <v>7.2799999999999976E-2</v>
      </c>
      <c r="E1997" s="2">
        <f t="shared" si="281"/>
        <v>0</v>
      </c>
      <c r="F1997" s="2">
        <f t="shared" ref="F1997:G2012" si="282">((F1996*13)+D1997)/14</f>
        <v>1.9002007872597683E-2</v>
      </c>
      <c r="G1997" s="2">
        <f t="shared" si="282"/>
        <v>1.3202608348512669E-2</v>
      </c>
      <c r="H1997" s="2">
        <f t="shared" si="274"/>
        <v>1.4392616497435025</v>
      </c>
      <c r="I1997" s="2">
        <f t="shared" si="275"/>
        <v>59.003987944255442</v>
      </c>
    </row>
    <row r="1998" spans="1:9" ht="13.5" x14ac:dyDescent="0.25">
      <c r="A1998" s="3">
        <v>44915</v>
      </c>
      <c r="B1998" s="2">
        <v>6.3867000000000003</v>
      </c>
      <c r="C1998" s="2">
        <f t="shared" si="279"/>
        <v>-1.4599999999999724E-2</v>
      </c>
      <c r="D1998" s="2">
        <f t="shared" si="280"/>
        <v>0</v>
      </c>
      <c r="E1998" s="2">
        <f t="shared" si="281"/>
        <v>1.4599999999999724E-2</v>
      </c>
      <c r="F1998" s="2">
        <f t="shared" si="282"/>
        <v>1.7644721595983563E-2</v>
      </c>
      <c r="G1998" s="2">
        <f t="shared" si="282"/>
        <v>1.3302422037904603E-2</v>
      </c>
      <c r="H1998" s="2">
        <f t="shared" si="274"/>
        <v>1.3264292431638232</v>
      </c>
      <c r="I1998" s="2">
        <f t="shared" si="275"/>
        <v>57.015670992853764</v>
      </c>
    </row>
    <row r="1999" spans="1:9" ht="13.5" x14ac:dyDescent="0.25">
      <c r="A1999" s="3">
        <v>44916</v>
      </c>
      <c r="B1999" s="2">
        <v>6.3503999999999996</v>
      </c>
      <c r="C1999" s="2">
        <f t="shared" si="279"/>
        <v>-3.6300000000000665E-2</v>
      </c>
      <c r="D1999" s="2">
        <f t="shared" si="280"/>
        <v>0</v>
      </c>
      <c r="E1999" s="2">
        <f t="shared" si="281"/>
        <v>3.6300000000000665E-2</v>
      </c>
      <c r="F1999" s="2">
        <f t="shared" si="282"/>
        <v>1.6384384339127596E-2</v>
      </c>
      <c r="G1999" s="2">
        <f t="shared" si="282"/>
        <v>1.4945106178054321E-2</v>
      </c>
      <c r="H1999" s="2">
        <f t="shared" si="274"/>
        <v>1.0963043115201643</v>
      </c>
      <c r="I1999" s="2">
        <f t="shared" si="275"/>
        <v>52.297002181194003</v>
      </c>
    </row>
    <row r="2000" spans="1:9" ht="13.5" x14ac:dyDescent="0.25">
      <c r="A2000" s="3">
        <v>44917</v>
      </c>
      <c r="B2000" s="2">
        <v>6.3212999999999999</v>
      </c>
      <c r="C2000" s="2">
        <f t="shared" si="279"/>
        <v>-2.9099999999999682E-2</v>
      </c>
      <c r="D2000" s="2">
        <f t="shared" si="280"/>
        <v>0</v>
      </c>
      <c r="E2000" s="2">
        <f t="shared" si="281"/>
        <v>2.9099999999999682E-2</v>
      </c>
      <c r="F2000" s="2">
        <f t="shared" si="282"/>
        <v>1.5214071172047053E-2</v>
      </c>
      <c r="G2000" s="2">
        <f t="shared" si="282"/>
        <v>1.595617002247899E-2</v>
      </c>
      <c r="H2000" s="2">
        <f t="shared" si="274"/>
        <v>0.95349141746506394</v>
      </c>
      <c r="I2000" s="2">
        <f t="shared" si="275"/>
        <v>48.809603612303356</v>
      </c>
    </row>
    <row r="2001" spans="1:9" ht="13.5" x14ac:dyDescent="0.25">
      <c r="A2001" s="3">
        <v>44918</v>
      </c>
      <c r="B2001" s="2">
        <v>6.3575999999999997</v>
      </c>
      <c r="C2001" s="2">
        <f t="shared" si="279"/>
        <v>3.6299999999999777E-2</v>
      </c>
      <c r="D2001" s="2">
        <f t="shared" si="280"/>
        <v>3.6299999999999777E-2</v>
      </c>
      <c r="E2001" s="2">
        <f t="shared" si="281"/>
        <v>0</v>
      </c>
      <c r="F2001" s="2">
        <f t="shared" si="282"/>
        <v>1.6720208945472246E-2</v>
      </c>
      <c r="G2001" s="2">
        <f t="shared" si="282"/>
        <v>1.4816443592301918E-2</v>
      </c>
      <c r="H2001" s="2">
        <f t="shared" ref="H2001:H2064" si="283">F2001/G2001</f>
        <v>1.1284900348258644</v>
      </c>
      <c r="I2001" s="2">
        <f t="shared" ref="I2001:I2064" si="284">IF(G2001=0,100,100-(100/(1+H2001)))</f>
        <v>53.018337711794274</v>
      </c>
    </row>
    <row r="2002" spans="1:9" ht="13.5" x14ac:dyDescent="0.25">
      <c r="A2002" s="3">
        <v>44921</v>
      </c>
      <c r="B2002" s="2">
        <v>6.3575999999999997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1.5525908306509944E-2</v>
      </c>
      <c r="G2002" s="2">
        <f t="shared" si="282"/>
        <v>1.3758126192851782E-2</v>
      </c>
      <c r="H2002" s="2">
        <f t="shared" si="283"/>
        <v>1.1284900348258644</v>
      </c>
      <c r="I2002" s="2">
        <f t="shared" si="284"/>
        <v>53.018337711794274</v>
      </c>
    </row>
    <row r="2003" spans="1:9" ht="13.5" x14ac:dyDescent="0.25">
      <c r="A2003" s="3">
        <v>44922</v>
      </c>
      <c r="B2003" s="2">
        <v>6.3285</v>
      </c>
      <c r="C2003" s="2">
        <f t="shared" si="279"/>
        <v>-2.9099999999999682E-2</v>
      </c>
      <c r="D2003" s="2">
        <f t="shared" si="280"/>
        <v>0</v>
      </c>
      <c r="E2003" s="2">
        <f t="shared" si="281"/>
        <v>2.9099999999999682E-2</v>
      </c>
      <c r="F2003" s="2">
        <f t="shared" si="282"/>
        <v>1.4416914856044948E-2</v>
      </c>
      <c r="G2003" s="2">
        <f t="shared" si="282"/>
        <v>1.4853974321933775E-2</v>
      </c>
      <c r="H2003" s="2">
        <f t="shared" si="283"/>
        <v>0.97057626084330484</v>
      </c>
      <c r="I2003" s="2">
        <f t="shared" si="284"/>
        <v>49.253422977294385</v>
      </c>
    </row>
    <row r="2004" spans="1:9" ht="13.5" x14ac:dyDescent="0.25">
      <c r="A2004" s="3">
        <v>44923</v>
      </c>
      <c r="B2004" s="2">
        <v>6.3285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1.3387135223470308E-2</v>
      </c>
      <c r="G2004" s="2">
        <f t="shared" si="282"/>
        <v>1.3792976156081363E-2</v>
      </c>
      <c r="H2004" s="2">
        <f t="shared" si="283"/>
        <v>0.97057626084330473</v>
      </c>
      <c r="I2004" s="2">
        <f t="shared" si="284"/>
        <v>49.253422977294377</v>
      </c>
    </row>
    <row r="2005" spans="1:9" ht="13.5" x14ac:dyDescent="0.25">
      <c r="A2005" s="3">
        <v>44924</v>
      </c>
      <c r="B2005" s="2">
        <v>6.3503999999999996</v>
      </c>
      <c r="C2005" s="2">
        <f t="shared" si="279"/>
        <v>2.1899999999999586E-2</v>
      </c>
      <c r="D2005" s="2">
        <f t="shared" si="280"/>
        <v>2.1899999999999586E-2</v>
      </c>
      <c r="E2005" s="2">
        <f t="shared" si="281"/>
        <v>0</v>
      </c>
      <c r="F2005" s="2">
        <f t="shared" si="282"/>
        <v>1.3995196993222398E-2</v>
      </c>
      <c r="G2005" s="2">
        <f t="shared" si="282"/>
        <v>1.2807763573504122E-2</v>
      </c>
      <c r="H2005" s="2">
        <f t="shared" si="283"/>
        <v>1.0927120033801032</v>
      </c>
      <c r="I2005" s="2">
        <f t="shared" si="284"/>
        <v>52.215116156221129</v>
      </c>
    </row>
    <row r="2006" spans="1:9" ht="13.5" x14ac:dyDescent="0.25">
      <c r="A2006" s="3">
        <v>44925</v>
      </c>
      <c r="B2006" s="2">
        <v>6.3940000000000001</v>
      </c>
      <c r="C2006" s="2">
        <f t="shared" si="279"/>
        <v>4.3600000000000527E-2</v>
      </c>
      <c r="D2006" s="2">
        <f t="shared" si="280"/>
        <v>4.3600000000000527E-2</v>
      </c>
      <c r="E2006" s="2">
        <f t="shared" si="281"/>
        <v>0</v>
      </c>
      <c r="F2006" s="2">
        <f t="shared" si="282"/>
        <v>1.6109825779420835E-2</v>
      </c>
      <c r="G2006" s="2">
        <f t="shared" si="282"/>
        <v>1.1892923318253827E-2</v>
      </c>
      <c r="H2006" s="2">
        <f t="shared" si="283"/>
        <v>1.354572408172741</v>
      </c>
      <c r="I2006" s="2">
        <f t="shared" si="284"/>
        <v>57.529443710076983</v>
      </c>
    </row>
    <row r="2007" spans="1:9" ht="13.5" x14ac:dyDescent="0.25">
      <c r="A2007" s="3">
        <v>44928</v>
      </c>
      <c r="B2007" s="2">
        <v>6.3285</v>
      </c>
      <c r="C2007" s="2">
        <f t="shared" si="279"/>
        <v>-6.5500000000000114E-2</v>
      </c>
      <c r="D2007" s="2">
        <f t="shared" si="280"/>
        <v>0</v>
      </c>
      <c r="E2007" s="2">
        <f t="shared" si="281"/>
        <v>6.5500000000000114E-2</v>
      </c>
      <c r="F2007" s="2">
        <f t="shared" si="282"/>
        <v>1.4959123938033631E-2</v>
      </c>
      <c r="G2007" s="2">
        <f t="shared" si="282"/>
        <v>1.5722000224092848E-2</v>
      </c>
      <c r="H2007" s="2">
        <f t="shared" si="283"/>
        <v>0.95147714825177498</v>
      </c>
      <c r="I2007" s="2">
        <f t="shared" si="284"/>
        <v>48.756766078667788</v>
      </c>
    </row>
    <row r="2008" spans="1:9" ht="13.5" x14ac:dyDescent="0.25">
      <c r="A2008" s="3">
        <v>44929</v>
      </c>
      <c r="B2008" s="2">
        <v>6.3285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1.3890615085316943E-2</v>
      </c>
      <c r="G2008" s="2">
        <f t="shared" si="282"/>
        <v>1.4599000208086216E-2</v>
      </c>
      <c r="H2008" s="2">
        <f t="shared" si="283"/>
        <v>0.95147714825177498</v>
      </c>
      <c r="I2008" s="2">
        <f t="shared" si="284"/>
        <v>48.756766078667788</v>
      </c>
    </row>
    <row r="2009" spans="1:9" ht="13.5" x14ac:dyDescent="0.25">
      <c r="A2009" s="3">
        <v>44930</v>
      </c>
      <c r="B2009" s="2">
        <v>6.2702999999999998</v>
      </c>
      <c r="C2009" s="2">
        <f t="shared" si="279"/>
        <v>-5.8200000000000252E-2</v>
      </c>
      <c r="D2009" s="2">
        <f t="shared" si="280"/>
        <v>0</v>
      </c>
      <c r="E2009" s="2">
        <f t="shared" si="281"/>
        <v>5.8200000000000252E-2</v>
      </c>
      <c r="F2009" s="2">
        <f t="shared" si="282"/>
        <v>1.2898428293508591E-2</v>
      </c>
      <c r="G2009" s="2">
        <f t="shared" si="282"/>
        <v>1.7713357336080076E-2</v>
      </c>
      <c r="H2009" s="2">
        <f t="shared" si="283"/>
        <v>0.72817524361889163</v>
      </c>
      <c r="I2009" s="2">
        <f t="shared" si="284"/>
        <v>42.135497907842584</v>
      </c>
    </row>
    <row r="2010" spans="1:9" ht="13.5" x14ac:dyDescent="0.25">
      <c r="A2010" s="3">
        <v>44931</v>
      </c>
      <c r="B2010" s="2">
        <v>6.3212999999999999</v>
      </c>
      <c r="C2010" s="2">
        <f t="shared" si="279"/>
        <v>5.1000000000000156E-2</v>
      </c>
      <c r="D2010" s="2">
        <f t="shared" si="280"/>
        <v>5.1000000000000156E-2</v>
      </c>
      <c r="E2010" s="2">
        <f t="shared" si="281"/>
        <v>0</v>
      </c>
      <c r="F2010" s="2">
        <f t="shared" si="282"/>
        <v>1.5619969129686561E-2</v>
      </c>
      <c r="G2010" s="2">
        <f t="shared" si="282"/>
        <v>1.6448117526360072E-2</v>
      </c>
      <c r="H2010" s="2">
        <f t="shared" si="283"/>
        <v>0.94965087066369125</v>
      </c>
      <c r="I2010" s="2">
        <f t="shared" si="284"/>
        <v>48.708765500174678</v>
      </c>
    </row>
    <row r="2011" spans="1:9" ht="13.5" x14ac:dyDescent="0.25">
      <c r="A2011" s="3">
        <v>44932</v>
      </c>
      <c r="B2011" s="2">
        <v>6.3067000000000002</v>
      </c>
      <c r="C2011" s="2">
        <f t="shared" si="279"/>
        <v>-1.4599999999999724E-2</v>
      </c>
      <c r="D2011" s="2">
        <f t="shared" si="280"/>
        <v>0</v>
      </c>
      <c r="E2011" s="2">
        <f t="shared" si="281"/>
        <v>1.4599999999999724E-2</v>
      </c>
      <c r="F2011" s="2">
        <f t="shared" si="282"/>
        <v>1.4504257048994664E-2</v>
      </c>
      <c r="G2011" s="2">
        <f t="shared" si="282"/>
        <v>1.6316109131620047E-2</v>
      </c>
      <c r="H2011" s="2">
        <f t="shared" si="283"/>
        <v>0.88895317700994791</v>
      </c>
      <c r="I2011" s="2">
        <f t="shared" si="284"/>
        <v>47.060625315079811</v>
      </c>
    </row>
    <row r="2012" spans="1:9" ht="13.5" x14ac:dyDescent="0.25">
      <c r="A2012" s="3">
        <v>44935</v>
      </c>
      <c r="B2012" s="2">
        <v>6.2922000000000002</v>
      </c>
      <c r="C2012" s="2">
        <f t="shared" si="279"/>
        <v>-1.4499999999999957E-2</v>
      </c>
      <c r="D2012" s="2">
        <f t="shared" si="280"/>
        <v>0</v>
      </c>
      <c r="E2012" s="2">
        <f t="shared" si="281"/>
        <v>1.4499999999999957E-2</v>
      </c>
      <c r="F2012" s="2">
        <f t="shared" si="282"/>
        <v>1.3468238688352188E-2</v>
      </c>
      <c r="G2012" s="2">
        <f t="shared" si="282"/>
        <v>1.6186387050790042E-2</v>
      </c>
      <c r="H2012" s="2">
        <f t="shared" si="283"/>
        <v>0.83207195318456295</v>
      </c>
      <c r="I2012" s="2">
        <f t="shared" si="284"/>
        <v>45.416990950504442</v>
      </c>
    </row>
    <row r="2013" spans="1:9" ht="13.5" x14ac:dyDescent="0.25">
      <c r="A2013" s="3">
        <v>44936</v>
      </c>
      <c r="B2013" s="2">
        <v>6.2194000000000003</v>
      </c>
      <c r="C2013" s="2">
        <f t="shared" si="279"/>
        <v>-7.2799999999999976E-2</v>
      </c>
      <c r="D2013" s="2">
        <f t="shared" si="280"/>
        <v>0</v>
      </c>
      <c r="E2013" s="2">
        <f t="shared" si="281"/>
        <v>7.2799999999999976E-2</v>
      </c>
      <c r="F2013" s="2">
        <f t="shared" ref="F2013:G2028" si="285">((F2012*13)+D2013)/14</f>
        <v>1.2506221639184174E-2</v>
      </c>
      <c r="G2013" s="2">
        <f t="shared" si="285"/>
        <v>2.0230216547162179E-2</v>
      </c>
      <c r="H2013" s="2">
        <f t="shared" si="283"/>
        <v>0.61819514437864487</v>
      </c>
      <c r="I2013" s="2">
        <f t="shared" si="284"/>
        <v>38.202756109246614</v>
      </c>
    </row>
    <row r="2014" spans="1:9" ht="13.5" x14ac:dyDescent="0.25">
      <c r="A2014" s="3">
        <v>44937</v>
      </c>
      <c r="B2014" s="2">
        <v>6.1829999999999998</v>
      </c>
      <c r="C2014" s="2">
        <f t="shared" si="279"/>
        <v>-3.6400000000000432E-2</v>
      </c>
      <c r="D2014" s="2">
        <f t="shared" si="280"/>
        <v>0</v>
      </c>
      <c r="E2014" s="2">
        <f t="shared" si="281"/>
        <v>3.6400000000000432E-2</v>
      </c>
      <c r="F2014" s="2">
        <f t="shared" si="285"/>
        <v>1.1612920093528161E-2</v>
      </c>
      <c r="G2014" s="2">
        <f t="shared" si="285"/>
        <v>2.1385201079507771E-2</v>
      </c>
      <c r="H2014" s="2">
        <f t="shared" si="283"/>
        <v>0.54303534721757496</v>
      </c>
      <c r="I2014" s="2">
        <f t="shared" si="284"/>
        <v>35.19267061488803</v>
      </c>
    </row>
    <row r="2015" spans="1:9" ht="13.5" x14ac:dyDescent="0.25">
      <c r="A2015" s="3">
        <v>44938</v>
      </c>
      <c r="B2015" s="2">
        <v>6.3140000000000001</v>
      </c>
      <c r="C2015" s="2">
        <f t="shared" si="279"/>
        <v>0.13100000000000023</v>
      </c>
      <c r="D2015" s="2">
        <f t="shared" si="280"/>
        <v>0.13100000000000023</v>
      </c>
      <c r="E2015" s="2">
        <f t="shared" si="281"/>
        <v>0</v>
      </c>
      <c r="F2015" s="2">
        <f t="shared" si="285"/>
        <v>2.0140568658276164E-2</v>
      </c>
      <c r="G2015" s="2">
        <f t="shared" si="285"/>
        <v>1.9857686716685786E-2</v>
      </c>
      <c r="H2015" s="2">
        <f t="shared" si="283"/>
        <v>1.0142454630101845</v>
      </c>
      <c r="I2015" s="2">
        <f t="shared" si="284"/>
        <v>50.353617850251865</v>
      </c>
    </row>
    <row r="2016" spans="1:9" ht="13.5" x14ac:dyDescent="0.25">
      <c r="A2016" s="3">
        <v>44939</v>
      </c>
      <c r="B2016" s="2">
        <v>6.3212999999999999</v>
      </c>
      <c r="C2016" s="2">
        <f t="shared" si="279"/>
        <v>7.2999999999998622E-3</v>
      </c>
      <c r="D2016" s="2">
        <f t="shared" si="280"/>
        <v>7.2999999999998622E-3</v>
      </c>
      <c r="E2016" s="2">
        <f t="shared" si="281"/>
        <v>0</v>
      </c>
      <c r="F2016" s="2">
        <f t="shared" si="285"/>
        <v>1.9223385182684998E-2</v>
      </c>
      <c r="G2016" s="2">
        <f t="shared" si="285"/>
        <v>1.8439280522636801E-2</v>
      </c>
      <c r="H2016" s="2">
        <f t="shared" si="283"/>
        <v>1.0425236038404859</v>
      </c>
      <c r="I2016" s="2">
        <f t="shared" si="284"/>
        <v>51.040957464592587</v>
      </c>
    </row>
    <row r="2017" spans="1:9" ht="13.5" x14ac:dyDescent="0.25">
      <c r="A2017" s="3">
        <v>44942</v>
      </c>
      <c r="B2017" s="2">
        <v>6.5758999999999999</v>
      </c>
      <c r="C2017" s="2">
        <f t="shared" si="279"/>
        <v>0.25459999999999994</v>
      </c>
      <c r="D2017" s="2">
        <f t="shared" si="280"/>
        <v>0.25459999999999994</v>
      </c>
      <c r="E2017" s="2">
        <f t="shared" si="281"/>
        <v>0</v>
      </c>
      <c r="F2017" s="2">
        <f t="shared" si="285"/>
        <v>3.6036000526778925E-2</v>
      </c>
      <c r="G2017" s="2">
        <f t="shared" si="285"/>
        <v>1.7122189056734172E-2</v>
      </c>
      <c r="H2017" s="2">
        <f t="shared" si="283"/>
        <v>2.1046374623813615</v>
      </c>
      <c r="I2017" s="2">
        <f t="shared" si="284"/>
        <v>67.790120034402776</v>
      </c>
    </row>
    <row r="2018" spans="1:9" ht="13.5" x14ac:dyDescent="0.25">
      <c r="A2018" s="3">
        <v>44943</v>
      </c>
      <c r="B2018" s="2">
        <v>6.5468000000000002</v>
      </c>
      <c r="C2018" s="2">
        <f t="shared" si="279"/>
        <v>-2.9099999999999682E-2</v>
      </c>
      <c r="D2018" s="2">
        <f t="shared" si="280"/>
        <v>0</v>
      </c>
      <c r="E2018" s="2">
        <f t="shared" si="281"/>
        <v>2.9099999999999682E-2</v>
      </c>
      <c r="F2018" s="2">
        <f t="shared" si="285"/>
        <v>3.3462000489151857E-2</v>
      </c>
      <c r="G2018" s="2">
        <f t="shared" si="285"/>
        <v>1.7977746981253134E-2</v>
      </c>
      <c r="H2018" s="2">
        <f t="shared" si="283"/>
        <v>1.8613011143190201</v>
      </c>
      <c r="I2018" s="2">
        <f t="shared" si="284"/>
        <v>65.050864622544395</v>
      </c>
    </row>
    <row r="2019" spans="1:9" ht="13.5" x14ac:dyDescent="0.25">
      <c r="A2019" s="3">
        <v>44944</v>
      </c>
      <c r="B2019" s="2">
        <v>6.5831</v>
      </c>
      <c r="C2019" s="2">
        <f t="shared" si="279"/>
        <v>3.6299999999999777E-2</v>
      </c>
      <c r="D2019" s="2">
        <f t="shared" si="280"/>
        <v>3.6299999999999777E-2</v>
      </c>
      <c r="E2019" s="2">
        <f t="shared" si="281"/>
        <v>0</v>
      </c>
      <c r="F2019" s="2">
        <f t="shared" si="285"/>
        <v>3.3664714739926709E-2</v>
      </c>
      <c r="G2019" s="2">
        <f t="shared" si="285"/>
        <v>1.6693622196877912E-2</v>
      </c>
      <c r="H2019" s="2">
        <f t="shared" si="283"/>
        <v>2.016621338550646</v>
      </c>
      <c r="I2019" s="2">
        <f t="shared" si="284"/>
        <v>66.850330625836648</v>
      </c>
    </row>
    <row r="2020" spans="1:9" ht="13.5" x14ac:dyDescent="0.25">
      <c r="A2020" s="3">
        <v>44945</v>
      </c>
      <c r="B2020" s="2">
        <v>6.5468000000000002</v>
      </c>
      <c r="C2020" s="2">
        <f t="shared" si="279"/>
        <v>-3.6299999999999777E-2</v>
      </c>
      <c r="D2020" s="2">
        <f t="shared" si="280"/>
        <v>0</v>
      </c>
      <c r="E2020" s="2">
        <f t="shared" si="281"/>
        <v>3.6299999999999777E-2</v>
      </c>
      <c r="F2020" s="2">
        <f t="shared" si="285"/>
        <v>3.1260092258503368E-2</v>
      </c>
      <c r="G2020" s="2">
        <f t="shared" si="285"/>
        <v>1.8094077754243758E-2</v>
      </c>
      <c r="H2020" s="2">
        <f t="shared" si="283"/>
        <v>1.7276421977998671</v>
      </c>
      <c r="I2020" s="2">
        <f t="shared" si="284"/>
        <v>63.338299986464278</v>
      </c>
    </row>
    <row r="2021" spans="1:9" ht="13.5" x14ac:dyDescent="0.25">
      <c r="A2021" s="3">
        <v>44946</v>
      </c>
      <c r="B2021" s="2">
        <v>6.5468000000000002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2.9027228525753127E-2</v>
      </c>
      <c r="G2021" s="2">
        <f t="shared" si="285"/>
        <v>1.6801643628940634E-2</v>
      </c>
      <c r="H2021" s="2">
        <f t="shared" si="283"/>
        <v>1.7276421977998668</v>
      </c>
      <c r="I2021" s="2">
        <f t="shared" si="284"/>
        <v>63.338299986464271</v>
      </c>
    </row>
    <row r="2022" spans="1:9" ht="13.5" x14ac:dyDescent="0.25">
      <c r="A2022" s="3">
        <v>44949</v>
      </c>
      <c r="B2022" s="2">
        <v>6.2702999999999998</v>
      </c>
      <c r="C2022" s="2">
        <f t="shared" si="279"/>
        <v>-0.27650000000000041</v>
      </c>
      <c r="D2022" s="2">
        <f t="shared" si="280"/>
        <v>0</v>
      </c>
      <c r="E2022" s="2">
        <f t="shared" si="281"/>
        <v>0.27650000000000041</v>
      </c>
      <c r="F2022" s="2">
        <f t="shared" si="285"/>
        <v>2.6953855059627906E-2</v>
      </c>
      <c r="G2022" s="2">
        <f t="shared" si="285"/>
        <v>3.5351526226873473E-2</v>
      </c>
      <c r="H2022" s="2">
        <f t="shared" si="283"/>
        <v>0.76245237296539015</v>
      </c>
      <c r="I2022" s="2">
        <f t="shared" si="284"/>
        <v>43.260878118512579</v>
      </c>
    </row>
    <row r="2023" spans="1:9" ht="13.5" x14ac:dyDescent="0.25">
      <c r="A2023" s="3">
        <v>44950</v>
      </c>
      <c r="B2023" s="2">
        <v>6.4013</v>
      </c>
      <c r="C2023" s="2">
        <f t="shared" si="279"/>
        <v>0.13100000000000023</v>
      </c>
      <c r="D2023" s="2">
        <f t="shared" si="280"/>
        <v>0.13100000000000023</v>
      </c>
      <c r="E2023" s="2">
        <f t="shared" si="281"/>
        <v>0</v>
      </c>
      <c r="F2023" s="2">
        <f t="shared" si="285"/>
        <v>3.4385722555368786E-2</v>
      </c>
      <c r="G2023" s="2">
        <f t="shared" si="285"/>
        <v>3.2826417210668223E-2</v>
      </c>
      <c r="H2023" s="2">
        <f t="shared" si="283"/>
        <v>1.0475015392235314</v>
      </c>
      <c r="I2023" s="2">
        <f t="shared" si="284"/>
        <v>51.159987875797768</v>
      </c>
    </row>
    <row r="2024" spans="1:9" ht="13.5" x14ac:dyDescent="0.25">
      <c r="A2024" s="3">
        <v>44951</v>
      </c>
      <c r="B2024" s="2">
        <v>6.4013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3.1929599515699583E-2</v>
      </c>
      <c r="G2024" s="2">
        <f t="shared" si="285"/>
        <v>3.0481673124191921E-2</v>
      </c>
      <c r="H2024" s="2">
        <f t="shared" si="283"/>
        <v>1.0475015392235312</v>
      </c>
      <c r="I2024" s="2">
        <f t="shared" si="284"/>
        <v>51.159987875797768</v>
      </c>
    </row>
    <row r="2025" spans="1:9" ht="13.5" x14ac:dyDescent="0.25">
      <c r="A2025" s="3">
        <v>44952</v>
      </c>
      <c r="B2025" s="2">
        <v>6.5468000000000002</v>
      </c>
      <c r="C2025" s="2">
        <f t="shared" si="279"/>
        <v>0.14550000000000018</v>
      </c>
      <c r="D2025" s="2">
        <f t="shared" si="280"/>
        <v>0.14550000000000018</v>
      </c>
      <c r="E2025" s="2">
        <f t="shared" si="281"/>
        <v>0</v>
      </c>
      <c r="F2025" s="2">
        <f t="shared" si="285"/>
        <v>4.0041770978863911E-2</v>
      </c>
      <c r="G2025" s="2">
        <f t="shared" si="285"/>
        <v>2.8304410758178213E-2</v>
      </c>
      <c r="H2025" s="2">
        <f t="shared" si="283"/>
        <v>1.4146830796431376</v>
      </c>
      <c r="I2025" s="2">
        <f t="shared" si="284"/>
        <v>58.586697839130572</v>
      </c>
    </row>
    <row r="2026" spans="1:9" ht="13.5" x14ac:dyDescent="0.25">
      <c r="A2026" s="3">
        <v>44953</v>
      </c>
      <c r="B2026" s="2">
        <v>6.4740000000000002</v>
      </c>
      <c r="C2026" s="2">
        <f t="shared" si="279"/>
        <v>-7.2799999999999976E-2</v>
      </c>
      <c r="D2026" s="2">
        <f t="shared" si="280"/>
        <v>0</v>
      </c>
      <c r="E2026" s="2">
        <f t="shared" si="281"/>
        <v>7.2799999999999976E-2</v>
      </c>
      <c r="F2026" s="2">
        <f t="shared" si="285"/>
        <v>3.718164448037363E-2</v>
      </c>
      <c r="G2026" s="2">
        <f t="shared" si="285"/>
        <v>3.1482667132594053E-2</v>
      </c>
      <c r="H2026" s="2">
        <f t="shared" si="283"/>
        <v>1.1810195217507291</v>
      </c>
      <c r="I2026" s="2">
        <f t="shared" si="284"/>
        <v>54.149883115338248</v>
      </c>
    </row>
    <row r="2027" spans="1:9" ht="13.5" x14ac:dyDescent="0.25">
      <c r="A2027" s="3">
        <v>44956</v>
      </c>
      <c r="B2027" s="2">
        <v>6.4013</v>
      </c>
      <c r="C2027" s="2">
        <f t="shared" si="279"/>
        <v>-7.2700000000000209E-2</v>
      </c>
      <c r="D2027" s="2">
        <f t="shared" si="280"/>
        <v>0</v>
      </c>
      <c r="E2027" s="2">
        <f t="shared" si="281"/>
        <v>7.2700000000000209E-2</v>
      </c>
      <c r="F2027" s="2">
        <f t="shared" si="285"/>
        <v>3.4525812731775511E-2</v>
      </c>
      <c r="G2027" s="2">
        <f t="shared" si="285"/>
        <v>3.4426762337408781E-2</v>
      </c>
      <c r="H2027" s="2">
        <f t="shared" si="283"/>
        <v>1.0028771335914763</v>
      </c>
      <c r="I2027" s="2">
        <f t="shared" si="284"/>
        <v>50.071825014705652</v>
      </c>
    </row>
    <row r="2028" spans="1:9" ht="13.5" x14ac:dyDescent="0.25">
      <c r="A2028" s="3">
        <v>44957</v>
      </c>
      <c r="B2028" s="2">
        <v>6.4013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3.2059683250934404E-2</v>
      </c>
      <c r="G2028" s="2">
        <f t="shared" si="285"/>
        <v>3.1967707884736726E-2</v>
      </c>
      <c r="H2028" s="2">
        <f t="shared" si="283"/>
        <v>1.0028771335914763</v>
      </c>
      <c r="I2028" s="2">
        <f t="shared" si="284"/>
        <v>50.071825014705652</v>
      </c>
    </row>
    <row r="2029" spans="1:9" ht="13.5" x14ac:dyDescent="0.25">
      <c r="A2029" s="3">
        <v>44958</v>
      </c>
      <c r="B2029" s="2">
        <v>6.4667000000000003</v>
      </c>
      <c r="C2029" s="2">
        <f t="shared" si="279"/>
        <v>6.5400000000000347E-2</v>
      </c>
      <c r="D2029" s="2">
        <f t="shared" si="280"/>
        <v>6.5400000000000347E-2</v>
      </c>
      <c r="E2029" s="2">
        <f t="shared" si="281"/>
        <v>0</v>
      </c>
      <c r="F2029" s="2">
        <f t="shared" ref="F2029:G2044" si="286">((F2028*13)+D2029)/14</f>
        <v>3.4441134447296254E-2</v>
      </c>
      <c r="G2029" s="2">
        <f t="shared" si="286"/>
        <v>2.9684300178684103E-2</v>
      </c>
      <c r="H2029" s="2">
        <f t="shared" si="283"/>
        <v>1.1602474789696398</v>
      </c>
      <c r="I2029" s="2">
        <f t="shared" si="284"/>
        <v>53.709007429233807</v>
      </c>
    </row>
    <row r="2030" spans="1:9" ht="13.5" x14ac:dyDescent="0.25">
      <c r="A2030" s="3">
        <v>44959</v>
      </c>
      <c r="B2030" s="2">
        <v>6.3867000000000003</v>
      </c>
      <c r="C2030" s="2">
        <f t="shared" si="279"/>
        <v>-8.0000000000000071E-2</v>
      </c>
      <c r="D2030" s="2">
        <f t="shared" si="280"/>
        <v>0</v>
      </c>
      <c r="E2030" s="2">
        <f t="shared" si="281"/>
        <v>8.0000000000000071E-2</v>
      </c>
      <c r="F2030" s="2">
        <f t="shared" si="286"/>
        <v>3.1981053415346523E-2</v>
      </c>
      <c r="G2030" s="2">
        <f t="shared" si="286"/>
        <v>3.327827873734953E-2</v>
      </c>
      <c r="H2030" s="2">
        <f t="shared" si="283"/>
        <v>0.96101885760854933</v>
      </c>
      <c r="I2030" s="2">
        <f t="shared" si="284"/>
        <v>49.006099756761444</v>
      </c>
    </row>
    <row r="2031" spans="1:9" ht="13.5" x14ac:dyDescent="0.25">
      <c r="A2031" s="3">
        <v>44960</v>
      </c>
      <c r="B2031" s="2">
        <v>6.3212999999999999</v>
      </c>
      <c r="C2031" s="2">
        <f t="shared" si="279"/>
        <v>-6.5400000000000347E-2</v>
      </c>
      <c r="D2031" s="2">
        <f t="shared" si="280"/>
        <v>0</v>
      </c>
      <c r="E2031" s="2">
        <f t="shared" si="281"/>
        <v>6.5400000000000347E-2</v>
      </c>
      <c r="F2031" s="2">
        <f t="shared" si="286"/>
        <v>2.9696692457107488E-2</v>
      </c>
      <c r="G2031" s="2">
        <f t="shared" si="286"/>
        <v>3.5572687398967448E-2</v>
      </c>
      <c r="H2031" s="2">
        <f t="shared" si="283"/>
        <v>0.8348172327843153</v>
      </c>
      <c r="I2031" s="2">
        <f t="shared" si="284"/>
        <v>45.498658823772281</v>
      </c>
    </row>
    <row r="2032" spans="1:9" ht="13.5" x14ac:dyDescent="0.25">
      <c r="A2032" s="3">
        <v>44963</v>
      </c>
      <c r="B2032" s="2">
        <v>6.2484999999999999</v>
      </c>
      <c r="C2032" s="2">
        <f t="shared" si="279"/>
        <v>-7.2799999999999976E-2</v>
      </c>
      <c r="D2032" s="2">
        <f t="shared" si="280"/>
        <v>0</v>
      </c>
      <c r="E2032" s="2">
        <f t="shared" si="281"/>
        <v>7.2799999999999976E-2</v>
      </c>
      <c r="F2032" s="2">
        <f t="shared" si="286"/>
        <v>2.7575500138742666E-2</v>
      </c>
      <c r="G2032" s="2">
        <f t="shared" si="286"/>
        <v>3.8231781156184051E-2</v>
      </c>
      <c r="H2032" s="2">
        <f t="shared" si="283"/>
        <v>0.72127165684725847</v>
      </c>
      <c r="I2032" s="2">
        <f t="shared" si="284"/>
        <v>41.903417974613319</v>
      </c>
    </row>
    <row r="2033" spans="1:9" ht="13.5" x14ac:dyDescent="0.25">
      <c r="A2033" s="3">
        <v>44964</v>
      </c>
      <c r="B2033" s="2">
        <v>6.3285</v>
      </c>
      <c r="C2033" s="2">
        <f t="shared" si="279"/>
        <v>8.0000000000000071E-2</v>
      </c>
      <c r="D2033" s="2">
        <f t="shared" si="280"/>
        <v>8.0000000000000071E-2</v>
      </c>
      <c r="E2033" s="2">
        <f t="shared" si="281"/>
        <v>0</v>
      </c>
      <c r="F2033" s="2">
        <f t="shared" si="286"/>
        <v>3.1320107271689622E-2</v>
      </c>
      <c r="G2033" s="2">
        <f t="shared" si="286"/>
        <v>3.5500939645028047E-2</v>
      </c>
      <c r="H2033" s="2">
        <f t="shared" si="283"/>
        <v>0.8822331911452953</v>
      </c>
      <c r="I2033" s="2">
        <f t="shared" si="284"/>
        <v>46.871620121015766</v>
      </c>
    </row>
    <row r="2034" spans="1:9" ht="13.5" x14ac:dyDescent="0.25">
      <c r="A2034" s="3">
        <v>44965</v>
      </c>
      <c r="B2034" s="2">
        <v>6.234</v>
      </c>
      <c r="C2034" s="2">
        <f t="shared" si="279"/>
        <v>-9.4500000000000028E-2</v>
      </c>
      <c r="D2034" s="2">
        <f t="shared" si="280"/>
        <v>0</v>
      </c>
      <c r="E2034" s="2">
        <f t="shared" si="281"/>
        <v>9.4500000000000028E-2</v>
      </c>
      <c r="F2034" s="2">
        <f t="shared" si="286"/>
        <v>2.9082956752283222E-2</v>
      </c>
      <c r="G2034" s="2">
        <f t="shared" si="286"/>
        <v>3.9715158241811759E-2</v>
      </c>
      <c r="H2034" s="2">
        <f t="shared" si="283"/>
        <v>0.73228857795825042</v>
      </c>
      <c r="I2034" s="2">
        <f t="shared" si="284"/>
        <v>42.272897672820605</v>
      </c>
    </row>
    <row r="2035" spans="1:9" ht="13.5" x14ac:dyDescent="0.25">
      <c r="A2035" s="3">
        <v>44966</v>
      </c>
      <c r="B2035" s="2">
        <v>6.3212999999999999</v>
      </c>
      <c r="C2035" s="2">
        <f t="shared" si="279"/>
        <v>8.7299999999999933E-2</v>
      </c>
      <c r="D2035" s="2">
        <f t="shared" si="280"/>
        <v>8.7299999999999933E-2</v>
      </c>
      <c r="E2035" s="2">
        <f t="shared" si="281"/>
        <v>0</v>
      </c>
      <c r="F2035" s="2">
        <f t="shared" si="286"/>
        <v>3.3241316984262984E-2</v>
      </c>
      <c r="G2035" s="2">
        <f t="shared" si="286"/>
        <v>3.687836122453949E-2</v>
      </c>
      <c r="H2035" s="2">
        <f t="shared" si="283"/>
        <v>0.90137728143255036</v>
      </c>
      <c r="I2035" s="2">
        <f t="shared" si="284"/>
        <v>47.40654525720575</v>
      </c>
    </row>
    <row r="2036" spans="1:9" ht="13.5" x14ac:dyDescent="0.25">
      <c r="A2036" s="3">
        <v>44967</v>
      </c>
      <c r="B2036" s="2">
        <v>6.3212999999999999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3.0866937199672768E-2</v>
      </c>
      <c r="G2036" s="2">
        <f t="shared" si="286"/>
        <v>3.4244192565643809E-2</v>
      </c>
      <c r="H2036" s="2">
        <f t="shared" si="283"/>
        <v>0.90137728143255036</v>
      </c>
      <c r="I2036" s="2">
        <f t="shared" si="284"/>
        <v>47.40654525720575</v>
      </c>
    </row>
    <row r="2037" spans="1:9" ht="13.5" x14ac:dyDescent="0.25">
      <c r="A2037" s="3">
        <v>44970</v>
      </c>
      <c r="B2037" s="2">
        <v>6.3212999999999999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2.8662155971124714E-2</v>
      </c>
      <c r="G2037" s="2">
        <f t="shared" si="286"/>
        <v>3.1798178810954966E-2</v>
      </c>
      <c r="H2037" s="2">
        <f t="shared" si="283"/>
        <v>0.90137728143255036</v>
      </c>
      <c r="I2037" s="2">
        <f t="shared" si="284"/>
        <v>47.40654525720575</v>
      </c>
    </row>
    <row r="2038" spans="1:9" ht="13.5" x14ac:dyDescent="0.25">
      <c r="A2038" s="3">
        <v>44971</v>
      </c>
      <c r="B2038" s="2">
        <v>6.3575999999999997</v>
      </c>
      <c r="C2038" s="2">
        <f t="shared" si="279"/>
        <v>3.6299999999999777E-2</v>
      </c>
      <c r="D2038" s="2">
        <f t="shared" si="280"/>
        <v>3.6299999999999777E-2</v>
      </c>
      <c r="E2038" s="2">
        <f t="shared" si="281"/>
        <v>0</v>
      </c>
      <c r="F2038" s="2">
        <f t="shared" si="286"/>
        <v>2.9207716258901503E-2</v>
      </c>
      <c r="G2038" s="2">
        <f t="shared" si="286"/>
        <v>2.9526880324458184E-2</v>
      </c>
      <c r="H2038" s="2">
        <f t="shared" si="283"/>
        <v>0.98919072851417</v>
      </c>
      <c r="I2038" s="2">
        <f t="shared" si="284"/>
        <v>49.728299772091141</v>
      </c>
    </row>
    <row r="2039" spans="1:9" ht="13.5" x14ac:dyDescent="0.25">
      <c r="A2039" s="3">
        <v>44972</v>
      </c>
      <c r="B2039" s="2">
        <v>6.3503999999999996</v>
      </c>
      <c r="C2039" s="2">
        <f t="shared" si="279"/>
        <v>-7.2000000000000952E-3</v>
      </c>
      <c r="D2039" s="2">
        <f t="shared" si="280"/>
        <v>0</v>
      </c>
      <c r="E2039" s="2">
        <f t="shared" si="281"/>
        <v>7.2000000000000952E-3</v>
      </c>
      <c r="F2039" s="2">
        <f t="shared" si="286"/>
        <v>2.712145081183711E-2</v>
      </c>
      <c r="G2039" s="2">
        <f t="shared" si="286"/>
        <v>2.7932103158425464E-2</v>
      </c>
      <c r="H2039" s="2">
        <f t="shared" si="283"/>
        <v>0.97097775480813275</v>
      </c>
      <c r="I2039" s="2">
        <f t="shared" si="284"/>
        <v>49.263760204267442</v>
      </c>
    </row>
    <row r="2040" spans="1:9" ht="13.5" x14ac:dyDescent="0.25">
      <c r="A2040" s="3">
        <v>44973</v>
      </c>
      <c r="B2040" s="2">
        <v>6.3212999999999999</v>
      </c>
      <c r="C2040" s="2">
        <f t="shared" si="279"/>
        <v>-2.9099999999999682E-2</v>
      </c>
      <c r="D2040" s="2">
        <f t="shared" si="280"/>
        <v>0</v>
      </c>
      <c r="E2040" s="2">
        <f t="shared" si="281"/>
        <v>2.9099999999999682E-2</v>
      </c>
      <c r="F2040" s="2">
        <f t="shared" si="286"/>
        <v>2.5184204325277317E-2</v>
      </c>
      <c r="G2040" s="2">
        <f t="shared" si="286"/>
        <v>2.8015524361395049E-2</v>
      </c>
      <c r="H2040" s="2">
        <f t="shared" si="283"/>
        <v>0.89893746054529511</v>
      </c>
      <c r="I2040" s="2">
        <f t="shared" si="284"/>
        <v>47.338971357548445</v>
      </c>
    </row>
    <row r="2041" spans="1:9" ht="13.5" x14ac:dyDescent="0.25">
      <c r="A2041" s="3">
        <v>44974</v>
      </c>
      <c r="B2041" s="2">
        <v>6.3357999999999999</v>
      </c>
      <c r="C2041" s="2">
        <f t="shared" si="279"/>
        <v>1.4499999999999957E-2</v>
      </c>
      <c r="D2041" s="2">
        <f t="shared" si="280"/>
        <v>1.4499999999999957E-2</v>
      </c>
      <c r="E2041" s="2">
        <f t="shared" si="281"/>
        <v>0</v>
      </c>
      <c r="F2041" s="2">
        <f t="shared" si="286"/>
        <v>2.4421046873471793E-2</v>
      </c>
      <c r="G2041" s="2">
        <f t="shared" si="286"/>
        <v>2.6014415478438257E-2</v>
      </c>
      <c r="H2041" s="2">
        <f t="shared" si="283"/>
        <v>0.93875055135153396</v>
      </c>
      <c r="I2041" s="2">
        <f t="shared" si="284"/>
        <v>48.420388620759695</v>
      </c>
    </row>
    <row r="2042" spans="1:9" ht="13.5" x14ac:dyDescent="0.25">
      <c r="A2042" s="3">
        <v>44977</v>
      </c>
      <c r="B2042" s="2">
        <v>6.3212999999999999</v>
      </c>
      <c r="C2042" s="2">
        <f t="shared" si="279"/>
        <v>-1.4499999999999957E-2</v>
      </c>
      <c r="D2042" s="2">
        <f t="shared" si="280"/>
        <v>0</v>
      </c>
      <c r="E2042" s="2">
        <f t="shared" si="281"/>
        <v>1.4499999999999957E-2</v>
      </c>
      <c r="F2042" s="2">
        <f t="shared" si="286"/>
        <v>2.2676686382509522E-2</v>
      </c>
      <c r="G2042" s="2">
        <f t="shared" si="286"/>
        <v>2.5191957229978378E-2</v>
      </c>
      <c r="H2042" s="2">
        <f t="shared" si="283"/>
        <v>0.90015579875327478</v>
      </c>
      <c r="I2042" s="2">
        <f t="shared" si="284"/>
        <v>47.372736453709884</v>
      </c>
    </row>
    <row r="2043" spans="1:9" ht="13.5" x14ac:dyDescent="0.25">
      <c r="A2043" s="3">
        <v>44978</v>
      </c>
      <c r="B2043" s="2">
        <v>6.2557999999999998</v>
      </c>
      <c r="C2043" s="2">
        <f t="shared" si="279"/>
        <v>-6.5500000000000114E-2</v>
      </c>
      <c r="D2043" s="2">
        <f t="shared" si="280"/>
        <v>0</v>
      </c>
      <c r="E2043" s="2">
        <f t="shared" si="281"/>
        <v>6.5500000000000114E-2</v>
      </c>
      <c r="F2043" s="2">
        <f t="shared" si="286"/>
        <v>2.1056923069473127E-2</v>
      </c>
      <c r="G2043" s="2">
        <f t="shared" si="286"/>
        <v>2.8071103142122789E-2</v>
      </c>
      <c r="H2043" s="2">
        <f t="shared" si="283"/>
        <v>0.75012809303798389</v>
      </c>
      <c r="I2043" s="2">
        <f t="shared" si="284"/>
        <v>42.861325180825119</v>
      </c>
    </row>
    <row r="2044" spans="1:9" ht="13.5" x14ac:dyDescent="0.25">
      <c r="A2044" s="3">
        <v>44979</v>
      </c>
      <c r="B2044" s="2">
        <v>6.2557999999999998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1.9552857135939333E-2</v>
      </c>
      <c r="G2044" s="2">
        <f t="shared" si="286"/>
        <v>2.6066024346256877E-2</v>
      </c>
      <c r="H2044" s="2">
        <f t="shared" si="283"/>
        <v>0.75012809303798389</v>
      </c>
      <c r="I2044" s="2">
        <f t="shared" si="284"/>
        <v>42.861325180825119</v>
      </c>
    </row>
    <row r="2045" spans="1:9" ht="13.5" x14ac:dyDescent="0.25">
      <c r="A2045" s="3">
        <v>44980</v>
      </c>
      <c r="B2045" s="2">
        <v>6.2922000000000002</v>
      </c>
      <c r="C2045" s="2">
        <f t="shared" si="279"/>
        <v>3.6400000000000432E-2</v>
      </c>
      <c r="D2045" s="2">
        <f t="shared" si="280"/>
        <v>3.6400000000000432E-2</v>
      </c>
      <c r="E2045" s="2">
        <f t="shared" si="281"/>
        <v>0</v>
      </c>
      <c r="F2045" s="2">
        <f t="shared" ref="F2045:G2060" si="287">((F2044*13)+D2045)/14</f>
        <v>2.0756224483372269E-2</v>
      </c>
      <c r="G2045" s="2">
        <f t="shared" si="287"/>
        <v>2.4204165464381387E-2</v>
      </c>
      <c r="H2045" s="2">
        <f t="shared" si="283"/>
        <v>0.85754761980605887</v>
      </c>
      <c r="I2045" s="2">
        <f t="shared" si="284"/>
        <v>46.165579318800603</v>
      </c>
    </row>
    <row r="2046" spans="1:9" ht="13.5" x14ac:dyDescent="0.25">
      <c r="A2046" s="3">
        <v>44981</v>
      </c>
      <c r="B2046" s="2">
        <v>6.2994000000000003</v>
      </c>
      <c r="C2046" s="2">
        <f t="shared" si="279"/>
        <v>7.2000000000000952E-3</v>
      </c>
      <c r="D2046" s="2">
        <f t="shared" si="280"/>
        <v>7.2000000000000952E-3</v>
      </c>
      <c r="E2046" s="2">
        <f t="shared" si="281"/>
        <v>0</v>
      </c>
      <c r="F2046" s="2">
        <f t="shared" si="287"/>
        <v>1.9787922734559971E-2</v>
      </c>
      <c r="G2046" s="2">
        <f t="shared" si="287"/>
        <v>2.2475296502639859E-2</v>
      </c>
      <c r="H2046" s="2">
        <f t="shared" si="283"/>
        <v>0.88042988586316362</v>
      </c>
      <c r="I2046" s="2">
        <f t="shared" si="284"/>
        <v>46.82067076694139</v>
      </c>
    </row>
    <row r="2047" spans="1:9" ht="13.5" x14ac:dyDescent="0.25">
      <c r="A2047" s="3">
        <v>44984</v>
      </c>
      <c r="B2047" s="2">
        <v>6.2557999999999998</v>
      </c>
      <c r="C2047" s="2">
        <f t="shared" si="279"/>
        <v>-4.3600000000000527E-2</v>
      </c>
      <c r="D2047" s="2">
        <f t="shared" si="280"/>
        <v>0</v>
      </c>
      <c r="E2047" s="2">
        <f t="shared" si="281"/>
        <v>4.3600000000000527E-2</v>
      </c>
      <c r="F2047" s="2">
        <f t="shared" si="287"/>
        <v>1.8374499682091403E-2</v>
      </c>
      <c r="G2047" s="2">
        <f t="shared" si="287"/>
        <v>2.3984203895308479E-2</v>
      </c>
      <c r="H2047" s="2">
        <f t="shared" si="283"/>
        <v>0.76610838376359935</v>
      </c>
      <c r="I2047" s="2">
        <f t="shared" si="284"/>
        <v>43.378333448087297</v>
      </c>
    </row>
    <row r="2048" spans="1:9" ht="13.5" x14ac:dyDescent="0.25">
      <c r="A2048" s="3">
        <v>44985</v>
      </c>
      <c r="B2048" s="2">
        <v>6.2267000000000001</v>
      </c>
      <c r="C2048" s="2">
        <f t="shared" si="279"/>
        <v>-2.9099999999999682E-2</v>
      </c>
      <c r="D2048" s="2">
        <f t="shared" si="280"/>
        <v>0</v>
      </c>
      <c r="E2048" s="2">
        <f t="shared" si="281"/>
        <v>2.9099999999999682E-2</v>
      </c>
      <c r="F2048" s="2">
        <f t="shared" si="287"/>
        <v>1.7062035419084874E-2</v>
      </c>
      <c r="G2048" s="2">
        <f t="shared" si="287"/>
        <v>2.4349617902786422E-2</v>
      </c>
      <c r="H2048" s="2">
        <f t="shared" si="283"/>
        <v>0.7007106019980871</v>
      </c>
      <c r="I2048" s="2">
        <f t="shared" si="284"/>
        <v>41.20104861902162</v>
      </c>
    </row>
    <row r="2049" spans="1:9" ht="13.5" x14ac:dyDescent="0.25">
      <c r="A2049" s="3">
        <v>44986</v>
      </c>
      <c r="B2049" s="2">
        <v>6.1176000000000004</v>
      </c>
      <c r="C2049" s="2">
        <f t="shared" si="279"/>
        <v>-0.10909999999999975</v>
      </c>
      <c r="D2049" s="2">
        <f t="shared" si="280"/>
        <v>0</v>
      </c>
      <c r="E2049" s="2">
        <f t="shared" si="281"/>
        <v>0.10909999999999975</v>
      </c>
      <c r="F2049" s="2">
        <f t="shared" si="287"/>
        <v>1.5843318603435956E-2</v>
      </c>
      <c r="G2049" s="2">
        <f t="shared" si="287"/>
        <v>3.0403216624015943E-2</v>
      </c>
      <c r="H2049" s="2">
        <f t="shared" si="283"/>
        <v>0.52110665786991395</v>
      </c>
      <c r="I2049" s="2">
        <f t="shared" si="284"/>
        <v>34.258390440526185</v>
      </c>
    </row>
    <row r="2050" spans="1:9" ht="13.5" x14ac:dyDescent="0.25">
      <c r="A2050" s="3">
        <v>44987</v>
      </c>
      <c r="B2050" s="2">
        <v>6.2557999999999998</v>
      </c>
      <c r="C2050" s="2">
        <f t="shared" si="279"/>
        <v>0.13819999999999943</v>
      </c>
      <c r="D2050" s="2">
        <f t="shared" si="280"/>
        <v>0.13819999999999943</v>
      </c>
      <c r="E2050" s="2">
        <f t="shared" si="281"/>
        <v>0</v>
      </c>
      <c r="F2050" s="2">
        <f t="shared" si="287"/>
        <v>2.4583081560333349E-2</v>
      </c>
      <c r="G2050" s="2">
        <f t="shared" si="287"/>
        <v>2.823155829372909E-2</v>
      </c>
      <c r="H2050" s="2">
        <f t="shared" si="283"/>
        <v>0.87076601668827625</v>
      </c>
      <c r="I2050" s="2">
        <f t="shared" si="284"/>
        <v>46.545960794698949</v>
      </c>
    </row>
    <row r="2051" spans="1:9" ht="13.5" x14ac:dyDescent="0.25">
      <c r="A2051" s="3">
        <v>44988</v>
      </c>
      <c r="B2051" s="2">
        <v>6.2121000000000004</v>
      </c>
      <c r="C2051" s="2">
        <f t="shared" ref="C2051:C2114" si="288">B2051-B2050</f>
        <v>-4.3699999999999406E-2</v>
      </c>
      <c r="D2051" s="2">
        <f t="shared" ref="D2051:D2114" si="289">IF(C2051&gt;0,C2051,0)</f>
        <v>0</v>
      </c>
      <c r="E2051" s="2">
        <f t="shared" ref="E2051:E2114" si="290">IF(C2051&lt;0,-C2051,0)</f>
        <v>4.3699999999999406E-2</v>
      </c>
      <c r="F2051" s="2">
        <f t="shared" si="287"/>
        <v>2.2827147163166684E-2</v>
      </c>
      <c r="G2051" s="2">
        <f t="shared" si="287"/>
        <v>2.9336446987034113E-2</v>
      </c>
      <c r="H2051" s="2">
        <f t="shared" si="283"/>
        <v>0.77811560388535272</v>
      </c>
      <c r="I2051" s="2">
        <f t="shared" si="284"/>
        <v>43.760686998364768</v>
      </c>
    </row>
    <row r="2052" spans="1:9" ht="13.5" x14ac:dyDescent="0.25">
      <c r="A2052" s="3">
        <v>44991</v>
      </c>
      <c r="B2052" s="2">
        <v>6.2121000000000004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2.1196636651511922E-2</v>
      </c>
      <c r="G2052" s="2">
        <f t="shared" si="287"/>
        <v>2.7240986487960247E-2</v>
      </c>
      <c r="H2052" s="2">
        <f t="shared" si="283"/>
        <v>0.77811560388535272</v>
      </c>
      <c r="I2052" s="2">
        <f t="shared" si="284"/>
        <v>43.760686998364768</v>
      </c>
    </row>
    <row r="2053" spans="1:9" ht="13.5" x14ac:dyDescent="0.25">
      <c r="A2053" s="3">
        <v>44992</v>
      </c>
      <c r="B2053" s="2">
        <v>6.1176000000000004</v>
      </c>
      <c r="C2053" s="2">
        <f t="shared" si="288"/>
        <v>-9.4500000000000028E-2</v>
      </c>
      <c r="D2053" s="2">
        <f t="shared" si="289"/>
        <v>0</v>
      </c>
      <c r="E2053" s="2">
        <f t="shared" si="290"/>
        <v>9.4500000000000028E-2</v>
      </c>
      <c r="F2053" s="2">
        <f t="shared" si="287"/>
        <v>1.9682591176403925E-2</v>
      </c>
      <c r="G2053" s="2">
        <f t="shared" si="287"/>
        <v>3.204520173882023E-2</v>
      </c>
      <c r="H2053" s="2">
        <f t="shared" si="283"/>
        <v>0.61421336451004527</v>
      </c>
      <c r="I2053" s="2">
        <f t="shared" si="284"/>
        <v>38.050320856838809</v>
      </c>
    </row>
    <row r="2054" spans="1:9" ht="13.5" x14ac:dyDescent="0.25">
      <c r="A2054" s="3">
        <v>44993</v>
      </c>
      <c r="B2054" s="2">
        <v>6.0011999999999999</v>
      </c>
      <c r="C2054" s="2">
        <f t="shared" si="288"/>
        <v>-0.1164000000000005</v>
      </c>
      <c r="D2054" s="2">
        <f t="shared" si="289"/>
        <v>0</v>
      </c>
      <c r="E2054" s="2">
        <f t="shared" si="290"/>
        <v>0.1164000000000005</v>
      </c>
      <c r="F2054" s="2">
        <f t="shared" si="287"/>
        <v>1.8276691806660788E-2</v>
      </c>
      <c r="G2054" s="2">
        <f t="shared" si="287"/>
        <v>3.8070544471761676E-2</v>
      </c>
      <c r="H2054" s="2">
        <f t="shared" si="283"/>
        <v>0.48007434777344155</v>
      </c>
      <c r="I2054" s="2">
        <f t="shared" si="284"/>
        <v>32.435826517474894</v>
      </c>
    </row>
    <row r="2055" spans="1:9" ht="13.5" x14ac:dyDescent="0.25">
      <c r="A2055" s="3">
        <v>44994</v>
      </c>
      <c r="B2055" s="2">
        <v>6.1467000000000001</v>
      </c>
      <c r="C2055" s="2">
        <f t="shared" si="288"/>
        <v>0.14550000000000018</v>
      </c>
      <c r="D2055" s="2">
        <f t="shared" si="289"/>
        <v>0.14550000000000018</v>
      </c>
      <c r="E2055" s="2">
        <f t="shared" si="290"/>
        <v>0</v>
      </c>
      <c r="F2055" s="2">
        <f t="shared" si="287"/>
        <v>2.7364070963327887E-2</v>
      </c>
      <c r="G2055" s="2">
        <f t="shared" si="287"/>
        <v>3.5351219866635843E-2</v>
      </c>
      <c r="H2055" s="2">
        <f t="shared" si="283"/>
        <v>0.77406299037374515</v>
      </c>
      <c r="I2055" s="2">
        <f t="shared" si="284"/>
        <v>43.632215686471866</v>
      </c>
    </row>
    <row r="2056" spans="1:9" ht="13.5" x14ac:dyDescent="0.25">
      <c r="A2056" s="3">
        <v>44995</v>
      </c>
      <c r="B2056" s="2">
        <v>6.1394000000000002</v>
      </c>
      <c r="C2056" s="2">
        <f t="shared" si="288"/>
        <v>-7.2999999999998622E-3</v>
      </c>
      <c r="D2056" s="2">
        <f t="shared" si="289"/>
        <v>0</v>
      </c>
      <c r="E2056" s="2">
        <f t="shared" si="290"/>
        <v>7.2999999999998622E-3</v>
      </c>
      <c r="F2056" s="2">
        <f t="shared" si="287"/>
        <v>2.5409494465947324E-2</v>
      </c>
      <c r="G2056" s="2">
        <f t="shared" si="287"/>
        <v>3.3347561304733271E-2</v>
      </c>
      <c r="H2056" s="2">
        <f t="shared" si="283"/>
        <v>0.76195959979660532</v>
      </c>
      <c r="I2056" s="2">
        <f t="shared" si="284"/>
        <v>43.245009697416634</v>
      </c>
    </row>
    <row r="2057" spans="1:9" ht="13.5" x14ac:dyDescent="0.25">
      <c r="A2057" s="3">
        <v>44998</v>
      </c>
      <c r="B2057" s="2">
        <v>6.1684999999999999</v>
      </c>
      <c r="C2057" s="2">
        <f t="shared" si="288"/>
        <v>2.9099999999999682E-2</v>
      </c>
      <c r="D2057" s="2">
        <f t="shared" si="289"/>
        <v>2.9099999999999682E-2</v>
      </c>
      <c r="E2057" s="2">
        <f t="shared" si="290"/>
        <v>0</v>
      </c>
      <c r="F2057" s="2">
        <f t="shared" si="287"/>
        <v>2.5673102004093919E-2</v>
      </c>
      <c r="G2057" s="2">
        <f t="shared" si="287"/>
        <v>3.0965592640109469E-2</v>
      </c>
      <c r="H2057" s="2">
        <f t="shared" si="283"/>
        <v>0.82908479429002657</v>
      </c>
      <c r="I2057" s="2">
        <f t="shared" si="284"/>
        <v>45.3278490356617</v>
      </c>
    </row>
    <row r="2058" spans="1:9" ht="13.5" x14ac:dyDescent="0.25">
      <c r="A2058" s="3">
        <v>44999</v>
      </c>
      <c r="B2058" s="2">
        <v>6.2994000000000003</v>
      </c>
      <c r="C2058" s="2">
        <f t="shared" si="288"/>
        <v>0.13090000000000046</v>
      </c>
      <c r="D2058" s="2">
        <f t="shared" si="289"/>
        <v>0.13090000000000046</v>
      </c>
      <c r="E2058" s="2">
        <f t="shared" si="290"/>
        <v>0</v>
      </c>
      <c r="F2058" s="2">
        <f t="shared" si="287"/>
        <v>3.3189309003801529E-2</v>
      </c>
      <c r="G2058" s="2">
        <f t="shared" si="287"/>
        <v>2.8753764594387363E-2</v>
      </c>
      <c r="H2058" s="2">
        <f t="shared" si="283"/>
        <v>1.1542596064196744</v>
      </c>
      <c r="I2058" s="2">
        <f t="shared" si="284"/>
        <v>53.58033929522658</v>
      </c>
    </row>
    <row r="2059" spans="1:9" ht="13.5" x14ac:dyDescent="0.25">
      <c r="A2059" s="3">
        <v>45000</v>
      </c>
      <c r="B2059" s="2">
        <v>6.2194000000000003</v>
      </c>
      <c r="C2059" s="2">
        <f t="shared" si="288"/>
        <v>-8.0000000000000071E-2</v>
      </c>
      <c r="D2059" s="2">
        <f t="shared" si="289"/>
        <v>0</v>
      </c>
      <c r="E2059" s="2">
        <f t="shared" si="290"/>
        <v>8.0000000000000071E-2</v>
      </c>
      <c r="F2059" s="2">
        <f t="shared" si="287"/>
        <v>3.0818644074958563E-2</v>
      </c>
      <c r="G2059" s="2">
        <f t="shared" si="287"/>
        <v>3.2414209980502554E-2</v>
      </c>
      <c r="H2059" s="2">
        <f t="shared" si="283"/>
        <v>0.95077572748175143</v>
      </c>
      <c r="I2059" s="2">
        <f t="shared" si="284"/>
        <v>48.738341065433701</v>
      </c>
    </row>
    <row r="2060" spans="1:9" ht="13.5" x14ac:dyDescent="0.25">
      <c r="A2060" s="3">
        <v>45001</v>
      </c>
      <c r="B2060" s="2">
        <v>6.1757999999999997</v>
      </c>
      <c r="C2060" s="2">
        <f t="shared" si="288"/>
        <v>-4.3600000000000527E-2</v>
      </c>
      <c r="D2060" s="2">
        <f t="shared" si="289"/>
        <v>0</v>
      </c>
      <c r="E2060" s="2">
        <f t="shared" si="290"/>
        <v>4.3600000000000527E-2</v>
      </c>
      <c r="F2060" s="2">
        <f t="shared" si="287"/>
        <v>2.8617312355318666E-2</v>
      </c>
      <c r="G2060" s="2">
        <f t="shared" si="287"/>
        <v>3.3213194981895268E-2</v>
      </c>
      <c r="H2060" s="2">
        <f t="shared" si="283"/>
        <v>0.86162479613654008</v>
      </c>
      <c r="I2060" s="2">
        <f t="shared" si="284"/>
        <v>46.283483004990259</v>
      </c>
    </row>
    <row r="2061" spans="1:9" ht="13.5" x14ac:dyDescent="0.25">
      <c r="A2061" s="3">
        <v>45002</v>
      </c>
      <c r="B2061" s="2">
        <v>6.1467000000000001</v>
      </c>
      <c r="C2061" s="2">
        <f t="shared" si="288"/>
        <v>-2.9099999999999682E-2</v>
      </c>
      <c r="D2061" s="2">
        <f t="shared" si="289"/>
        <v>0</v>
      </c>
      <c r="E2061" s="2">
        <f t="shared" si="290"/>
        <v>2.9099999999999682E-2</v>
      </c>
      <c r="F2061" s="2">
        <f t="shared" ref="F2061:G2076" si="291">((F2060*13)+D2061)/14</f>
        <v>2.6573218615653045E-2</v>
      </c>
      <c r="G2061" s="2">
        <f t="shared" si="291"/>
        <v>3.2919395340331295E-2</v>
      </c>
      <c r="H2061" s="2">
        <f t="shared" si="283"/>
        <v>0.80722073844098796</v>
      </c>
      <c r="I2061" s="2">
        <f t="shared" si="284"/>
        <v>44.66641629717811</v>
      </c>
    </row>
    <row r="2062" spans="1:9" ht="13.5" x14ac:dyDescent="0.25">
      <c r="A2062" s="3">
        <v>45006</v>
      </c>
      <c r="B2062" s="2">
        <v>6.2194000000000003</v>
      </c>
      <c r="C2062" s="2">
        <f t="shared" si="288"/>
        <v>7.2700000000000209E-2</v>
      </c>
      <c r="D2062" s="2">
        <f t="shared" si="289"/>
        <v>7.2700000000000209E-2</v>
      </c>
      <c r="E2062" s="2">
        <f t="shared" si="290"/>
        <v>0</v>
      </c>
      <c r="F2062" s="2">
        <f t="shared" si="291"/>
        <v>2.9867988714534988E-2</v>
      </c>
      <c r="G2062" s="2">
        <f t="shared" si="291"/>
        <v>3.056800995887906E-2</v>
      </c>
      <c r="H2062" s="2">
        <f t="shared" si="283"/>
        <v>0.97709954801487697</v>
      </c>
      <c r="I2062" s="2">
        <f t="shared" si="284"/>
        <v>49.420857386566183</v>
      </c>
    </row>
    <row r="2063" spans="1:9" ht="13.5" x14ac:dyDescent="0.25">
      <c r="A2063" s="3">
        <v>45007</v>
      </c>
      <c r="B2063" s="2">
        <v>6.1757999999999997</v>
      </c>
      <c r="C2063" s="2">
        <f t="shared" si="288"/>
        <v>-4.3600000000000527E-2</v>
      </c>
      <c r="D2063" s="2">
        <f t="shared" si="289"/>
        <v>0</v>
      </c>
      <c r="E2063" s="2">
        <f t="shared" si="290"/>
        <v>4.3600000000000527E-2</v>
      </c>
      <c r="F2063" s="2">
        <f t="shared" si="291"/>
        <v>2.7734560949211062E-2</v>
      </c>
      <c r="G2063" s="2">
        <f t="shared" si="291"/>
        <v>3.1498866390387736E-2</v>
      </c>
      <c r="H2063" s="2">
        <f t="shared" si="283"/>
        <v>0.88049393922552721</v>
      </c>
      <c r="I2063" s="2">
        <f t="shared" si="284"/>
        <v>46.82248216062608</v>
      </c>
    </row>
    <row r="2064" spans="1:9" ht="13.5" x14ac:dyDescent="0.25">
      <c r="A2064" s="3">
        <v>45008</v>
      </c>
      <c r="B2064" s="2">
        <v>6.1757999999999997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2.5753520881410273E-2</v>
      </c>
      <c r="G2064" s="2">
        <f t="shared" si="291"/>
        <v>2.9248947362502897E-2</v>
      </c>
      <c r="H2064" s="2">
        <f t="shared" si="283"/>
        <v>0.88049393922552732</v>
      </c>
      <c r="I2064" s="2">
        <f t="shared" si="284"/>
        <v>46.822482160626087</v>
      </c>
    </row>
    <row r="2065" spans="1:9" ht="13.5" x14ac:dyDescent="0.25">
      <c r="A2065" s="3">
        <v>45009</v>
      </c>
      <c r="B2065" s="2">
        <v>6.1467000000000001</v>
      </c>
      <c r="C2065" s="2">
        <f t="shared" si="288"/>
        <v>-2.9099999999999682E-2</v>
      </c>
      <c r="D2065" s="2">
        <f t="shared" si="289"/>
        <v>0</v>
      </c>
      <c r="E2065" s="2">
        <f t="shared" si="290"/>
        <v>2.9099999999999682E-2</v>
      </c>
      <c r="F2065" s="2">
        <f t="shared" si="291"/>
        <v>2.3913983675595253E-2</v>
      </c>
      <c r="G2065" s="2">
        <f t="shared" si="291"/>
        <v>2.9238308265181236E-2</v>
      </c>
      <c r="H2065" s="2">
        <f t="shared" ref="H2065:H2128" si="292">F2065/G2065</f>
        <v>0.81789901996735859</v>
      </c>
      <c r="I2065" s="2">
        <f t="shared" ref="I2065:I2128" si="293">IF(G2065=0,100,100-(100/(1+H2065)))</f>
        <v>44.991444023224375</v>
      </c>
    </row>
    <row r="2066" spans="1:9" ht="13.5" x14ac:dyDescent="0.25">
      <c r="A2066" s="3">
        <v>45012</v>
      </c>
      <c r="B2066" s="2">
        <v>6.1394000000000002</v>
      </c>
      <c r="C2066" s="2">
        <f t="shared" si="288"/>
        <v>-7.2999999999998622E-3</v>
      </c>
      <c r="D2066" s="2">
        <f t="shared" si="289"/>
        <v>0</v>
      </c>
      <c r="E2066" s="2">
        <f t="shared" si="290"/>
        <v>7.2999999999998622E-3</v>
      </c>
      <c r="F2066" s="2">
        <f t="shared" si="291"/>
        <v>2.2205841984481306E-2</v>
      </c>
      <c r="G2066" s="2">
        <f t="shared" si="291"/>
        <v>2.7671286246239709E-2</v>
      </c>
      <c r="H2066" s="2">
        <f t="shared" si="292"/>
        <v>0.80248680118723759</v>
      </c>
      <c r="I2066" s="2">
        <f t="shared" si="293"/>
        <v>44.521091675049512</v>
      </c>
    </row>
    <row r="2067" spans="1:9" ht="13.5" x14ac:dyDescent="0.25">
      <c r="A2067" s="3">
        <v>45013</v>
      </c>
      <c r="B2067" s="2">
        <v>6.0957999999999997</v>
      </c>
      <c r="C2067" s="2">
        <f t="shared" si="288"/>
        <v>-4.3600000000000527E-2</v>
      </c>
      <c r="D2067" s="2">
        <f t="shared" si="289"/>
        <v>0</v>
      </c>
      <c r="E2067" s="2">
        <f t="shared" si="290"/>
        <v>4.3600000000000527E-2</v>
      </c>
      <c r="F2067" s="2">
        <f t="shared" si="291"/>
        <v>2.0619710414161212E-2</v>
      </c>
      <c r="G2067" s="2">
        <f t="shared" si="291"/>
        <v>2.8809051514365479E-2</v>
      </c>
      <c r="H2067" s="2">
        <f t="shared" si="292"/>
        <v>0.71573721904309495</v>
      </c>
      <c r="I2067" s="2">
        <f t="shared" si="293"/>
        <v>41.716016363058074</v>
      </c>
    </row>
    <row r="2068" spans="1:9" ht="13.5" x14ac:dyDescent="0.25">
      <c r="A2068" s="3">
        <v>45014</v>
      </c>
      <c r="B2068" s="2">
        <v>6.0739000000000001</v>
      </c>
      <c r="C2068" s="2">
        <f t="shared" si="288"/>
        <v>-2.1899999999999586E-2</v>
      </c>
      <c r="D2068" s="2">
        <f t="shared" si="289"/>
        <v>0</v>
      </c>
      <c r="E2068" s="2">
        <f t="shared" si="290"/>
        <v>2.1899999999999586E-2</v>
      </c>
      <c r="F2068" s="2">
        <f t="shared" si="291"/>
        <v>1.9146873956006838E-2</v>
      </c>
      <c r="G2068" s="2">
        <f t="shared" si="291"/>
        <v>2.8315547834767914E-2</v>
      </c>
      <c r="H2068" s="2">
        <f t="shared" si="292"/>
        <v>0.67619648638748553</v>
      </c>
      <c r="I2068" s="2">
        <f t="shared" si="293"/>
        <v>40.341123005502439</v>
      </c>
    </row>
    <row r="2069" spans="1:9" ht="13.5" x14ac:dyDescent="0.25">
      <c r="A2069" s="3">
        <v>45015</v>
      </c>
      <c r="B2069" s="2">
        <v>6.1467000000000001</v>
      </c>
      <c r="C2069" s="2">
        <f t="shared" si="288"/>
        <v>7.2799999999999976E-2</v>
      </c>
      <c r="D2069" s="2">
        <f t="shared" si="289"/>
        <v>7.2799999999999976E-2</v>
      </c>
      <c r="E2069" s="2">
        <f t="shared" si="290"/>
        <v>0</v>
      </c>
      <c r="F2069" s="2">
        <f t="shared" si="291"/>
        <v>2.2979240102006349E-2</v>
      </c>
      <c r="G2069" s="2">
        <f t="shared" si="291"/>
        <v>2.6293008703713063E-2</v>
      </c>
      <c r="H2069" s="2">
        <f t="shared" si="292"/>
        <v>0.87396769083947601</v>
      </c>
      <c r="I2069" s="2">
        <f t="shared" si="293"/>
        <v>46.637287030704741</v>
      </c>
    </row>
    <row r="2070" spans="1:9" ht="13.5" x14ac:dyDescent="0.25">
      <c r="A2070" s="3">
        <v>45016</v>
      </c>
      <c r="B2070" s="2">
        <v>6.1467000000000001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2.1337865809005898E-2</v>
      </c>
      <c r="G2070" s="2">
        <f t="shared" si="291"/>
        <v>2.4414936653447846E-2</v>
      </c>
      <c r="H2070" s="2">
        <f t="shared" si="292"/>
        <v>0.87396769083947601</v>
      </c>
      <c r="I2070" s="2">
        <f t="shared" si="293"/>
        <v>46.637287030704741</v>
      </c>
    </row>
    <row r="2071" spans="1:9" ht="13.5" x14ac:dyDescent="0.25">
      <c r="A2071" s="3">
        <v>45019</v>
      </c>
      <c r="B2071" s="2">
        <v>6.1394000000000002</v>
      </c>
      <c r="C2071" s="2">
        <f t="shared" si="288"/>
        <v>-7.2999999999998622E-3</v>
      </c>
      <c r="D2071" s="2">
        <f t="shared" si="289"/>
        <v>0</v>
      </c>
      <c r="E2071" s="2">
        <f t="shared" si="290"/>
        <v>7.2999999999998622E-3</v>
      </c>
      <c r="F2071" s="2">
        <f t="shared" si="291"/>
        <v>1.981373253693405E-2</v>
      </c>
      <c r="G2071" s="2">
        <f t="shared" si="291"/>
        <v>2.3192441178201562E-2</v>
      </c>
      <c r="H2071" s="2">
        <f t="shared" si="292"/>
        <v>0.85431854217902936</v>
      </c>
      <c r="I2071" s="2">
        <f t="shared" si="293"/>
        <v>46.071833007456775</v>
      </c>
    </row>
    <row r="2072" spans="1:9" ht="13.5" x14ac:dyDescent="0.25">
      <c r="A2072" s="3">
        <v>45020</v>
      </c>
      <c r="B2072" s="2">
        <v>6.1102999999999996</v>
      </c>
      <c r="C2072" s="2">
        <f t="shared" si="288"/>
        <v>-2.910000000000057E-2</v>
      </c>
      <c r="D2072" s="2">
        <f t="shared" si="289"/>
        <v>0</v>
      </c>
      <c r="E2072" s="2">
        <f t="shared" si="290"/>
        <v>2.910000000000057E-2</v>
      </c>
      <c r="F2072" s="2">
        <f t="shared" si="291"/>
        <v>1.8398465927153048E-2</v>
      </c>
      <c r="G2072" s="2">
        <f t="shared" si="291"/>
        <v>2.3614409665472923E-2</v>
      </c>
      <c r="H2072" s="2">
        <f t="shared" si="292"/>
        <v>0.77912029933374938</v>
      </c>
      <c r="I2072" s="2">
        <f t="shared" si="293"/>
        <v>43.792446167103869</v>
      </c>
    </row>
    <row r="2073" spans="1:9" ht="13.5" x14ac:dyDescent="0.25">
      <c r="A2073" s="3">
        <v>45021</v>
      </c>
      <c r="B2073" s="2">
        <v>6.1029999999999998</v>
      </c>
      <c r="C2073" s="2">
        <f t="shared" si="288"/>
        <v>-7.2999999999998622E-3</v>
      </c>
      <c r="D2073" s="2">
        <f t="shared" si="289"/>
        <v>0</v>
      </c>
      <c r="E2073" s="2">
        <f t="shared" si="290"/>
        <v>7.2999999999998622E-3</v>
      </c>
      <c r="F2073" s="2">
        <f t="shared" si="291"/>
        <v>1.7084289789499257E-2</v>
      </c>
      <c r="G2073" s="2">
        <f t="shared" si="291"/>
        <v>2.2449094689367705E-2</v>
      </c>
      <c r="H2073" s="2">
        <f t="shared" si="292"/>
        <v>0.76102355243709152</v>
      </c>
      <c r="I2073" s="2">
        <f t="shared" si="293"/>
        <v>43.214842378678362</v>
      </c>
    </row>
    <row r="2074" spans="1:9" ht="13.5" x14ac:dyDescent="0.25">
      <c r="A2074" s="3">
        <v>45022</v>
      </c>
      <c r="B2074" s="2">
        <v>6.0957999999999997</v>
      </c>
      <c r="C2074" s="2">
        <f t="shared" si="288"/>
        <v>-7.2000000000000952E-3</v>
      </c>
      <c r="D2074" s="2">
        <f t="shared" si="289"/>
        <v>0</v>
      </c>
      <c r="E2074" s="2">
        <f t="shared" si="290"/>
        <v>7.2000000000000952E-3</v>
      </c>
      <c r="F2074" s="2">
        <f t="shared" si="291"/>
        <v>1.5863983375963595E-2</v>
      </c>
      <c r="G2074" s="2">
        <f t="shared" si="291"/>
        <v>2.1359873640127165E-2</v>
      </c>
      <c r="H2074" s="2">
        <f t="shared" si="292"/>
        <v>0.74270024454457162</v>
      </c>
      <c r="I2074" s="2">
        <f t="shared" si="293"/>
        <v>42.617785064847176</v>
      </c>
    </row>
    <row r="2075" spans="1:9" ht="13.5" x14ac:dyDescent="0.25">
      <c r="A2075" s="3">
        <v>45023</v>
      </c>
      <c r="B2075" s="2">
        <v>6.0957999999999997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1.4730841706251911E-2</v>
      </c>
      <c r="G2075" s="2">
        <f t="shared" si="291"/>
        <v>1.9834168380118082E-2</v>
      </c>
      <c r="H2075" s="2">
        <f t="shared" si="292"/>
        <v>0.74270024454457173</v>
      </c>
      <c r="I2075" s="2">
        <f t="shared" si="293"/>
        <v>42.617785064847183</v>
      </c>
    </row>
    <row r="2076" spans="1:9" ht="13.5" x14ac:dyDescent="0.25">
      <c r="A2076" s="3">
        <v>45026</v>
      </c>
      <c r="B2076" s="2">
        <v>6.0376000000000003</v>
      </c>
      <c r="C2076" s="2">
        <f t="shared" si="288"/>
        <v>-5.8199999999999363E-2</v>
      </c>
      <c r="D2076" s="2">
        <f t="shared" si="289"/>
        <v>0</v>
      </c>
      <c r="E2076" s="2">
        <f t="shared" si="290"/>
        <v>5.8199999999999363E-2</v>
      </c>
      <c r="F2076" s="2">
        <f t="shared" si="291"/>
        <v>1.3678638727233917E-2</v>
      </c>
      <c r="G2076" s="2">
        <f t="shared" si="291"/>
        <v>2.2574584924395315E-2</v>
      </c>
      <c r="H2076" s="2">
        <f t="shared" si="292"/>
        <v>0.60593090739188038</v>
      </c>
      <c r="I2076" s="2">
        <f t="shared" si="293"/>
        <v>37.730820460759752</v>
      </c>
    </row>
    <row r="2077" spans="1:9" ht="13.5" x14ac:dyDescent="0.25">
      <c r="A2077" s="3">
        <v>45027</v>
      </c>
      <c r="B2077" s="2">
        <v>6.0957999999999997</v>
      </c>
      <c r="C2077" s="2">
        <f t="shared" si="288"/>
        <v>5.8199999999999363E-2</v>
      </c>
      <c r="D2077" s="2">
        <f t="shared" si="289"/>
        <v>5.8199999999999363E-2</v>
      </c>
      <c r="E2077" s="2">
        <f t="shared" si="290"/>
        <v>0</v>
      </c>
      <c r="F2077" s="2">
        <f t="shared" ref="F2077:G2092" si="294">((F2076*13)+D2077)/14</f>
        <v>1.6858735961002878E-2</v>
      </c>
      <c r="G2077" s="2">
        <f t="shared" si="294"/>
        <v>2.0962114572652794E-2</v>
      </c>
      <c r="H2077" s="2">
        <f t="shared" si="292"/>
        <v>0.80424786834229067</v>
      </c>
      <c r="I2077" s="2">
        <f t="shared" si="293"/>
        <v>44.575242817452718</v>
      </c>
    </row>
    <row r="2078" spans="1:9" ht="13.5" x14ac:dyDescent="0.25">
      <c r="A2078" s="3">
        <v>45028</v>
      </c>
      <c r="B2078" s="2">
        <v>6.0448000000000004</v>
      </c>
      <c r="C2078" s="2">
        <f t="shared" si="288"/>
        <v>-5.0999999999999268E-2</v>
      </c>
      <c r="D2078" s="2">
        <f t="shared" si="289"/>
        <v>0</v>
      </c>
      <c r="E2078" s="2">
        <f t="shared" si="290"/>
        <v>5.0999999999999268E-2</v>
      </c>
      <c r="F2078" s="2">
        <f t="shared" si="294"/>
        <v>1.5654540535216959E-2</v>
      </c>
      <c r="G2078" s="2">
        <f t="shared" si="294"/>
        <v>2.3107677817463257E-2</v>
      </c>
      <c r="H2078" s="2">
        <f t="shared" si="292"/>
        <v>0.67746056781985642</v>
      </c>
      <c r="I2078" s="2">
        <f t="shared" si="293"/>
        <v>40.386080055540795</v>
      </c>
    </row>
    <row r="2079" spans="1:9" ht="13.5" x14ac:dyDescent="0.25">
      <c r="A2079" s="3">
        <v>45029</v>
      </c>
      <c r="B2079" s="2">
        <v>6.0811999999999999</v>
      </c>
      <c r="C2079" s="2">
        <f t="shared" si="288"/>
        <v>3.6399999999999544E-2</v>
      </c>
      <c r="D2079" s="2">
        <f t="shared" si="289"/>
        <v>3.6399999999999544E-2</v>
      </c>
      <c r="E2079" s="2">
        <f t="shared" si="290"/>
        <v>0</v>
      </c>
      <c r="F2079" s="2">
        <f t="shared" si="294"/>
        <v>1.7136359068415714E-2</v>
      </c>
      <c r="G2079" s="2">
        <f t="shared" si="294"/>
        <v>2.1457129401930168E-2</v>
      </c>
      <c r="H2079" s="2">
        <f t="shared" si="292"/>
        <v>0.798632414775586</v>
      </c>
      <c r="I2079" s="2">
        <f t="shared" si="293"/>
        <v>44.402202930120701</v>
      </c>
    </row>
    <row r="2080" spans="1:9" ht="13.5" x14ac:dyDescent="0.25">
      <c r="A2080" s="3">
        <v>45030</v>
      </c>
      <c r="B2080" s="2">
        <v>6.0667</v>
      </c>
      <c r="C2080" s="2">
        <f t="shared" si="288"/>
        <v>-1.4499999999999957E-2</v>
      </c>
      <c r="D2080" s="2">
        <f t="shared" si="289"/>
        <v>0</v>
      </c>
      <c r="E2080" s="2">
        <f t="shared" si="290"/>
        <v>1.4499999999999957E-2</v>
      </c>
      <c r="F2080" s="2">
        <f t="shared" si="294"/>
        <v>1.5912333420671734E-2</v>
      </c>
      <c r="G2080" s="2">
        <f t="shared" si="294"/>
        <v>2.0960191587506581E-2</v>
      </c>
      <c r="H2080" s="2">
        <f t="shared" si="292"/>
        <v>0.7591692735364286</v>
      </c>
      <c r="I2080" s="2">
        <f t="shared" si="293"/>
        <v>43.154987126979734</v>
      </c>
    </row>
    <row r="2081" spans="1:9" ht="13.5" x14ac:dyDescent="0.25">
      <c r="A2081" s="3">
        <v>45033</v>
      </c>
      <c r="B2081" s="2">
        <v>6.1757999999999997</v>
      </c>
      <c r="C2081" s="2">
        <f t="shared" si="288"/>
        <v>0.10909999999999975</v>
      </c>
      <c r="D2081" s="2">
        <f t="shared" si="289"/>
        <v>0.10909999999999975</v>
      </c>
      <c r="E2081" s="2">
        <f t="shared" si="290"/>
        <v>0</v>
      </c>
      <c r="F2081" s="2">
        <f t="shared" si="294"/>
        <v>2.2568595319195164E-2</v>
      </c>
      <c r="G2081" s="2">
        <f t="shared" si="294"/>
        <v>1.9463035045541827E-2</v>
      </c>
      <c r="H2081" s="2">
        <f t="shared" si="292"/>
        <v>1.1595619730626079</v>
      </c>
      <c r="I2081" s="2">
        <f t="shared" si="293"/>
        <v>53.69431336198987</v>
      </c>
    </row>
    <row r="2082" spans="1:9" ht="13.5" x14ac:dyDescent="0.25">
      <c r="A2082" s="3">
        <v>45034</v>
      </c>
      <c r="B2082" s="2">
        <v>6.3503999999999996</v>
      </c>
      <c r="C2082" s="2">
        <f t="shared" si="288"/>
        <v>0.17459999999999987</v>
      </c>
      <c r="D2082" s="2">
        <f t="shared" si="289"/>
        <v>0.17459999999999987</v>
      </c>
      <c r="E2082" s="2">
        <f t="shared" si="290"/>
        <v>0</v>
      </c>
      <c r="F2082" s="2">
        <f t="shared" si="294"/>
        <v>3.3427981367824072E-2</v>
      </c>
      <c r="G2082" s="2">
        <f t="shared" si="294"/>
        <v>1.8072818256574554E-2</v>
      </c>
      <c r="H2082" s="2">
        <f t="shared" si="292"/>
        <v>1.8496274843943388</v>
      </c>
      <c r="I2082" s="2">
        <f t="shared" si="293"/>
        <v>64.907693883625626</v>
      </c>
    </row>
    <row r="2083" spans="1:9" ht="13.5" x14ac:dyDescent="0.25">
      <c r="A2083" s="3">
        <v>45035</v>
      </c>
      <c r="B2083" s="2">
        <v>6.2484999999999999</v>
      </c>
      <c r="C2083" s="2">
        <f t="shared" si="288"/>
        <v>-0.10189999999999966</v>
      </c>
      <c r="D2083" s="2">
        <f t="shared" si="289"/>
        <v>0</v>
      </c>
      <c r="E2083" s="2">
        <f t="shared" si="290"/>
        <v>0.10189999999999966</v>
      </c>
      <c r="F2083" s="2">
        <f t="shared" si="294"/>
        <v>3.1040268412979497E-2</v>
      </c>
      <c r="G2083" s="2">
        <f t="shared" si="294"/>
        <v>2.4060474095390631E-2</v>
      </c>
      <c r="H2083" s="2">
        <f t="shared" si="292"/>
        <v>1.2900937982317653</v>
      </c>
      <c r="I2083" s="2">
        <f t="shared" si="293"/>
        <v>56.333666299078089</v>
      </c>
    </row>
    <row r="2084" spans="1:9" ht="13.5" x14ac:dyDescent="0.25">
      <c r="A2084" s="3">
        <v>45036</v>
      </c>
      <c r="B2084" s="2">
        <v>6.2702999999999998</v>
      </c>
      <c r="C2084" s="2">
        <f t="shared" si="288"/>
        <v>2.179999999999982E-2</v>
      </c>
      <c r="D2084" s="2">
        <f t="shared" si="289"/>
        <v>2.179999999999982E-2</v>
      </c>
      <c r="E2084" s="2">
        <f t="shared" si="290"/>
        <v>0</v>
      </c>
      <c r="F2084" s="2">
        <f t="shared" si="294"/>
        <v>3.0380249240623804E-2</v>
      </c>
      <c r="G2084" s="2">
        <f t="shared" si="294"/>
        <v>2.2341868802862729E-2</v>
      </c>
      <c r="H2084" s="2">
        <f t="shared" si="292"/>
        <v>1.359789975882908</v>
      </c>
      <c r="I2084" s="2">
        <f t="shared" si="293"/>
        <v>57.623347407183843</v>
      </c>
    </row>
    <row r="2085" spans="1:9" ht="13.5" x14ac:dyDescent="0.25">
      <c r="A2085" s="3">
        <v>45040</v>
      </c>
      <c r="B2085" s="2">
        <v>6.3285</v>
      </c>
      <c r="C2085" s="2">
        <f t="shared" si="288"/>
        <v>5.8200000000000252E-2</v>
      </c>
      <c r="D2085" s="2">
        <f t="shared" si="289"/>
        <v>5.8200000000000252E-2</v>
      </c>
      <c r="E2085" s="2">
        <f t="shared" si="290"/>
        <v>0</v>
      </c>
      <c r="F2085" s="2">
        <f t="shared" si="294"/>
        <v>3.2367374294864977E-2</v>
      </c>
      <c r="G2085" s="2">
        <f t="shared" si="294"/>
        <v>2.0746021031229678E-2</v>
      </c>
      <c r="H2085" s="2">
        <f t="shared" si="292"/>
        <v>1.5601726348460405</v>
      </c>
      <c r="I2085" s="2">
        <f t="shared" si="293"/>
        <v>60.940134021074073</v>
      </c>
    </row>
    <row r="2086" spans="1:9" ht="13.5" x14ac:dyDescent="0.25">
      <c r="A2086" s="3">
        <v>45041</v>
      </c>
      <c r="B2086" s="2">
        <v>6.2557999999999998</v>
      </c>
      <c r="C2086" s="2">
        <f t="shared" si="288"/>
        <v>-7.2700000000000209E-2</v>
      </c>
      <c r="D2086" s="2">
        <f t="shared" si="289"/>
        <v>0</v>
      </c>
      <c r="E2086" s="2">
        <f t="shared" si="290"/>
        <v>7.2700000000000209E-2</v>
      </c>
      <c r="F2086" s="2">
        <f t="shared" si="294"/>
        <v>3.005541898808891E-2</v>
      </c>
      <c r="G2086" s="2">
        <f t="shared" si="294"/>
        <v>2.4457019528999004E-2</v>
      </c>
      <c r="H2086" s="2">
        <f t="shared" si="292"/>
        <v>1.2289076742344589</v>
      </c>
      <c r="I2086" s="2">
        <f t="shared" si="293"/>
        <v>55.13497433923726</v>
      </c>
    </row>
    <row r="2087" spans="1:9" ht="13.5" x14ac:dyDescent="0.25">
      <c r="A2087" s="3">
        <v>45042</v>
      </c>
      <c r="B2087" s="2">
        <v>6.2412000000000001</v>
      </c>
      <c r="C2087" s="2">
        <f t="shared" si="288"/>
        <v>-1.4599999999999724E-2</v>
      </c>
      <c r="D2087" s="2">
        <f t="shared" si="289"/>
        <v>0</v>
      </c>
      <c r="E2087" s="2">
        <f t="shared" si="290"/>
        <v>1.4599999999999724E-2</v>
      </c>
      <c r="F2087" s="2">
        <f t="shared" si="294"/>
        <v>2.7908603346082559E-2</v>
      </c>
      <c r="G2087" s="2">
        <f t="shared" si="294"/>
        <v>2.3752946705499055E-2</v>
      </c>
      <c r="H2087" s="2">
        <f t="shared" si="292"/>
        <v>1.1749533096717397</v>
      </c>
      <c r="I2087" s="2">
        <f t="shared" si="293"/>
        <v>54.022001504440226</v>
      </c>
    </row>
    <row r="2088" spans="1:9" ht="13.5" x14ac:dyDescent="0.25">
      <c r="A2088" s="3">
        <v>45043</v>
      </c>
      <c r="B2088" s="2">
        <v>6.2484999999999999</v>
      </c>
      <c r="C2088" s="2">
        <f t="shared" si="288"/>
        <v>7.2999999999998622E-3</v>
      </c>
      <c r="D2088" s="2">
        <f t="shared" si="289"/>
        <v>7.2999999999998622E-3</v>
      </c>
      <c r="E2088" s="2">
        <f t="shared" si="290"/>
        <v>0</v>
      </c>
      <c r="F2088" s="2">
        <f t="shared" si="294"/>
        <v>2.6436560249933794E-2</v>
      </c>
      <c r="G2088" s="2">
        <f t="shared" si="294"/>
        <v>2.2056307655106265E-2</v>
      </c>
      <c r="H2088" s="2">
        <f t="shared" si="292"/>
        <v>1.1985941012122876</v>
      </c>
      <c r="I2088" s="2">
        <f t="shared" si="293"/>
        <v>54.51638847531666</v>
      </c>
    </row>
    <row r="2089" spans="1:9" ht="13.5" x14ac:dyDescent="0.25">
      <c r="A2089" s="3">
        <v>45044</v>
      </c>
      <c r="B2089" s="2">
        <v>6.1829999999999998</v>
      </c>
      <c r="C2089" s="2">
        <f t="shared" si="288"/>
        <v>-6.5500000000000114E-2</v>
      </c>
      <c r="D2089" s="2">
        <f t="shared" si="289"/>
        <v>0</v>
      </c>
      <c r="E2089" s="2">
        <f t="shared" si="290"/>
        <v>6.5500000000000114E-2</v>
      </c>
      <c r="F2089" s="2">
        <f t="shared" si="294"/>
        <v>2.4548234517795666E-2</v>
      </c>
      <c r="G2089" s="2">
        <f t="shared" si="294"/>
        <v>2.5159428536884399E-2</v>
      </c>
      <c r="H2089" s="2">
        <f t="shared" si="292"/>
        <v>0.97570715812592057</v>
      </c>
      <c r="I2089" s="2">
        <f t="shared" si="293"/>
        <v>49.385211472910726</v>
      </c>
    </row>
    <row r="2090" spans="1:9" ht="13.5" x14ac:dyDescent="0.25">
      <c r="A2090" s="3">
        <v>45048</v>
      </c>
      <c r="B2090" s="2">
        <v>6.1102999999999996</v>
      </c>
      <c r="C2090" s="2">
        <f t="shared" si="288"/>
        <v>-7.2700000000000209E-2</v>
      </c>
      <c r="D2090" s="2">
        <f t="shared" si="289"/>
        <v>0</v>
      </c>
      <c r="E2090" s="2">
        <f t="shared" si="290"/>
        <v>7.2700000000000209E-2</v>
      </c>
      <c r="F2090" s="2">
        <f t="shared" si="294"/>
        <v>2.2794789195095977E-2</v>
      </c>
      <c r="G2090" s="2">
        <f t="shared" si="294"/>
        <v>2.8555183641392673E-2</v>
      </c>
      <c r="H2090" s="2">
        <f t="shared" si="292"/>
        <v>0.79827149709005496</v>
      </c>
      <c r="I2090" s="2">
        <f t="shared" si="293"/>
        <v>44.391044310150612</v>
      </c>
    </row>
    <row r="2091" spans="1:9" ht="13.5" x14ac:dyDescent="0.25">
      <c r="A2091" s="3">
        <v>45049</v>
      </c>
      <c r="B2091" s="2">
        <v>6.1394000000000002</v>
      </c>
      <c r="C2091" s="2">
        <f t="shared" si="288"/>
        <v>2.910000000000057E-2</v>
      </c>
      <c r="D2091" s="2">
        <f t="shared" si="289"/>
        <v>2.910000000000057E-2</v>
      </c>
      <c r="E2091" s="2">
        <f t="shared" si="290"/>
        <v>0</v>
      </c>
      <c r="F2091" s="2">
        <f t="shared" si="294"/>
        <v>2.3245161395446304E-2</v>
      </c>
      <c r="G2091" s="2">
        <f t="shared" si="294"/>
        <v>2.6515527667007481E-2</v>
      </c>
      <c r="H2091" s="2">
        <f t="shared" si="292"/>
        <v>0.87666222175052544</v>
      </c>
      <c r="I2091" s="2">
        <f t="shared" si="293"/>
        <v>46.713905762582392</v>
      </c>
    </row>
    <row r="2092" spans="1:9" ht="13.5" x14ac:dyDescent="0.25">
      <c r="A2092" s="3">
        <v>45050</v>
      </c>
      <c r="B2092" s="2">
        <v>6.1029999999999998</v>
      </c>
      <c r="C2092" s="2">
        <f t="shared" si="288"/>
        <v>-3.6400000000000432E-2</v>
      </c>
      <c r="D2092" s="2">
        <f t="shared" si="289"/>
        <v>0</v>
      </c>
      <c r="E2092" s="2">
        <f t="shared" si="290"/>
        <v>3.6400000000000432E-2</v>
      </c>
      <c r="F2092" s="2">
        <f t="shared" si="294"/>
        <v>2.1584792724342997E-2</v>
      </c>
      <c r="G2092" s="2">
        <f t="shared" si="294"/>
        <v>2.7221561405078403E-2</v>
      </c>
      <c r="H2092" s="2">
        <f t="shared" si="292"/>
        <v>0.79293000144790293</v>
      </c>
      <c r="I2092" s="2">
        <f t="shared" si="293"/>
        <v>44.22537415334466</v>
      </c>
    </row>
    <row r="2093" spans="1:9" ht="13.5" x14ac:dyDescent="0.25">
      <c r="A2093" s="3">
        <v>45051</v>
      </c>
      <c r="B2093" s="2">
        <v>6.1539000000000001</v>
      </c>
      <c r="C2093" s="2">
        <f t="shared" si="288"/>
        <v>5.0900000000000389E-2</v>
      </c>
      <c r="D2093" s="2">
        <f t="shared" si="289"/>
        <v>5.0900000000000389E-2</v>
      </c>
      <c r="E2093" s="2">
        <f t="shared" si="290"/>
        <v>0</v>
      </c>
      <c r="F2093" s="2">
        <f t="shared" ref="F2093:G2108" si="295">((F2092*13)+D2093)/14</f>
        <v>2.3678736101175667E-2</v>
      </c>
      <c r="G2093" s="2">
        <f t="shared" si="295"/>
        <v>2.5277164161858517E-2</v>
      </c>
      <c r="H2093" s="2">
        <f t="shared" si="292"/>
        <v>0.9367639482638338</v>
      </c>
      <c r="I2093" s="2">
        <f t="shared" si="293"/>
        <v>48.36748170078102</v>
      </c>
    </row>
    <row r="2094" spans="1:9" ht="13.5" x14ac:dyDescent="0.25">
      <c r="A2094" s="3">
        <v>45054</v>
      </c>
      <c r="B2094" s="2">
        <v>6.1757999999999997</v>
      </c>
      <c r="C2094" s="2">
        <f t="shared" si="288"/>
        <v>2.1899999999999586E-2</v>
      </c>
      <c r="D2094" s="2">
        <f t="shared" si="289"/>
        <v>2.1899999999999586E-2</v>
      </c>
      <c r="E2094" s="2">
        <f t="shared" si="290"/>
        <v>0</v>
      </c>
      <c r="F2094" s="2">
        <f t="shared" si="295"/>
        <v>2.3551683522520232E-2</v>
      </c>
      <c r="G2094" s="2">
        <f t="shared" si="295"/>
        <v>2.3471652436011483E-2</v>
      </c>
      <c r="H2094" s="2">
        <f t="shared" si="292"/>
        <v>1.0034096911892731</v>
      </c>
      <c r="I2094" s="2">
        <f t="shared" si="293"/>
        <v>50.085097202141647</v>
      </c>
    </row>
    <row r="2095" spans="1:9" ht="13.5" x14ac:dyDescent="0.25">
      <c r="A2095" s="3">
        <v>45055</v>
      </c>
      <c r="B2095" s="2">
        <v>6.1467000000000001</v>
      </c>
      <c r="C2095" s="2">
        <f t="shared" si="288"/>
        <v>-2.9099999999999682E-2</v>
      </c>
      <c r="D2095" s="2">
        <f t="shared" si="289"/>
        <v>0</v>
      </c>
      <c r="E2095" s="2">
        <f t="shared" si="290"/>
        <v>2.9099999999999682E-2</v>
      </c>
      <c r="F2095" s="2">
        <f t="shared" si="295"/>
        <v>2.1869420413768787E-2</v>
      </c>
      <c r="G2095" s="2">
        <f t="shared" si="295"/>
        <v>2.3873677262010642E-2</v>
      </c>
      <c r="H2095" s="2">
        <f t="shared" si="292"/>
        <v>0.91604741798905198</v>
      </c>
      <c r="I2095" s="2">
        <f t="shared" si="293"/>
        <v>47.809224833823301</v>
      </c>
    </row>
    <row r="2096" spans="1:9" ht="13.5" x14ac:dyDescent="0.25">
      <c r="A2096" s="3">
        <v>45056</v>
      </c>
      <c r="B2096" s="2">
        <v>6.1539000000000001</v>
      </c>
      <c r="C2096" s="2">
        <f t="shared" si="288"/>
        <v>7.2000000000000952E-3</v>
      </c>
      <c r="D2096" s="2">
        <f t="shared" si="289"/>
        <v>7.2000000000000952E-3</v>
      </c>
      <c r="E2096" s="2">
        <f t="shared" si="290"/>
        <v>0</v>
      </c>
      <c r="F2096" s="2">
        <f t="shared" si="295"/>
        <v>2.0821604669928166E-2</v>
      </c>
      <c r="G2096" s="2">
        <f t="shared" si="295"/>
        <v>2.2168414600438453E-2</v>
      </c>
      <c r="H2096" s="2">
        <f t="shared" si="292"/>
        <v>0.93924644794023071</v>
      </c>
      <c r="I2096" s="2">
        <f t="shared" si="293"/>
        <v>48.433578359153408</v>
      </c>
    </row>
    <row r="2097" spans="1:9" ht="13.5" x14ac:dyDescent="0.25">
      <c r="A2097" s="3">
        <v>45057</v>
      </c>
      <c r="B2097" s="2">
        <v>6.1029999999999998</v>
      </c>
      <c r="C2097" s="2">
        <f t="shared" si="288"/>
        <v>-5.0900000000000389E-2</v>
      </c>
      <c r="D2097" s="2">
        <f t="shared" si="289"/>
        <v>0</v>
      </c>
      <c r="E2097" s="2">
        <f t="shared" si="290"/>
        <v>5.0900000000000389E-2</v>
      </c>
      <c r="F2097" s="2">
        <f t="shared" si="295"/>
        <v>1.9334347193504724E-2</v>
      </c>
      <c r="G2097" s="2">
        <f t="shared" si="295"/>
        <v>2.4220670700407166E-2</v>
      </c>
      <c r="H2097" s="2">
        <f t="shared" si="292"/>
        <v>0.7982581255761716</v>
      </c>
      <c r="I2097" s="2">
        <f t="shared" si="293"/>
        <v>44.390630812270366</v>
      </c>
    </row>
    <row r="2098" spans="1:9" ht="13.5" x14ac:dyDescent="0.25">
      <c r="A2098" s="3">
        <v>45058</v>
      </c>
      <c r="B2098" s="2">
        <v>5.7393000000000001</v>
      </c>
      <c r="C2098" s="2">
        <f t="shared" si="288"/>
        <v>-0.36369999999999969</v>
      </c>
      <c r="D2098" s="2">
        <f t="shared" si="289"/>
        <v>0</v>
      </c>
      <c r="E2098" s="2">
        <f t="shared" si="290"/>
        <v>0.36369999999999969</v>
      </c>
      <c r="F2098" s="2">
        <f t="shared" si="295"/>
        <v>1.7953322393968674E-2</v>
      </c>
      <c r="G2098" s="2">
        <f t="shared" si="295"/>
        <v>4.8469194221806636E-2</v>
      </c>
      <c r="H2098" s="2">
        <f t="shared" si="292"/>
        <v>0.37040686733536304</v>
      </c>
      <c r="I2098" s="2">
        <f t="shared" si="293"/>
        <v>27.028970458648317</v>
      </c>
    </row>
    <row r="2099" spans="1:9" ht="13.5" x14ac:dyDescent="0.25">
      <c r="A2099" s="3">
        <v>45061</v>
      </c>
      <c r="B2099" s="2">
        <v>5.6665999999999999</v>
      </c>
      <c r="C2099" s="2">
        <f t="shared" si="288"/>
        <v>-7.2700000000000209E-2</v>
      </c>
      <c r="D2099" s="2">
        <f t="shared" si="289"/>
        <v>0</v>
      </c>
      <c r="E2099" s="2">
        <f t="shared" si="290"/>
        <v>7.2700000000000209E-2</v>
      </c>
      <c r="F2099" s="2">
        <f t="shared" si="295"/>
        <v>1.667094222297091E-2</v>
      </c>
      <c r="G2099" s="2">
        <f t="shared" si="295"/>
        <v>5.0199966063106179E-2</v>
      </c>
      <c r="H2099" s="2">
        <f t="shared" si="292"/>
        <v>0.33209070703382421</v>
      </c>
      <c r="I2099" s="2">
        <f t="shared" si="293"/>
        <v>24.9300370673175</v>
      </c>
    </row>
    <row r="2100" spans="1:9" ht="13.5" x14ac:dyDescent="0.25">
      <c r="A2100" s="3">
        <v>45062</v>
      </c>
      <c r="B2100" s="2">
        <v>5.8193000000000001</v>
      </c>
      <c r="C2100" s="2">
        <f t="shared" si="288"/>
        <v>0.15270000000000028</v>
      </c>
      <c r="D2100" s="2">
        <f t="shared" si="289"/>
        <v>0.15270000000000028</v>
      </c>
      <c r="E2100" s="2">
        <f t="shared" si="290"/>
        <v>0</v>
      </c>
      <c r="F2100" s="2">
        <f t="shared" si="295"/>
        <v>2.638730349275872E-2</v>
      </c>
      <c r="G2100" s="2">
        <f t="shared" si="295"/>
        <v>4.6614254201455742E-2</v>
      </c>
      <c r="H2100" s="2">
        <f t="shared" si="292"/>
        <v>0.56607799362656452</v>
      </c>
      <c r="I2100" s="2">
        <f t="shared" si="293"/>
        <v>36.146219787923748</v>
      </c>
    </row>
    <row r="2101" spans="1:9" ht="13.5" x14ac:dyDescent="0.25">
      <c r="A2101" s="3">
        <v>45063</v>
      </c>
      <c r="B2101" s="2">
        <v>5.8193000000000001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2.4502496100418814E-2</v>
      </c>
      <c r="G2101" s="2">
        <f t="shared" si="295"/>
        <v>4.3284664615637472E-2</v>
      </c>
      <c r="H2101" s="2">
        <f t="shared" si="292"/>
        <v>0.56607799362656452</v>
      </c>
      <c r="I2101" s="2">
        <f t="shared" si="293"/>
        <v>36.146219787923748</v>
      </c>
    </row>
    <row r="2102" spans="1:9" ht="13.5" x14ac:dyDescent="0.25">
      <c r="A2102" s="3">
        <v>45064</v>
      </c>
      <c r="B2102" s="2">
        <v>5.8048000000000002</v>
      </c>
      <c r="C2102" s="2">
        <f t="shared" si="288"/>
        <v>-1.4499999999999957E-2</v>
      </c>
      <c r="D2102" s="2">
        <f t="shared" si="289"/>
        <v>0</v>
      </c>
      <c r="E2102" s="2">
        <f t="shared" si="290"/>
        <v>1.4499999999999957E-2</v>
      </c>
      <c r="F2102" s="2">
        <f t="shared" si="295"/>
        <v>2.2752317807531758E-2</v>
      </c>
      <c r="G2102" s="2">
        <f t="shared" si="295"/>
        <v>4.1228617143091936E-2</v>
      </c>
      <c r="H2102" s="2">
        <f t="shared" si="292"/>
        <v>0.55185740837645403</v>
      </c>
      <c r="I2102" s="2">
        <f t="shared" si="293"/>
        <v>35.561089917004978</v>
      </c>
    </row>
    <row r="2103" spans="1:9" ht="13.5" x14ac:dyDescent="0.25">
      <c r="A2103" s="3">
        <v>45065</v>
      </c>
      <c r="B2103" s="2">
        <v>5.6883999999999997</v>
      </c>
      <c r="C2103" s="2">
        <f t="shared" si="288"/>
        <v>-0.1164000000000005</v>
      </c>
      <c r="D2103" s="2">
        <f t="shared" si="289"/>
        <v>0</v>
      </c>
      <c r="E2103" s="2">
        <f t="shared" si="290"/>
        <v>0.1164000000000005</v>
      </c>
      <c r="F2103" s="2">
        <f t="shared" si="295"/>
        <v>2.1127152249850917E-2</v>
      </c>
      <c r="G2103" s="2">
        <f t="shared" si="295"/>
        <v>4.6598001632871124E-2</v>
      </c>
      <c r="H2103" s="2">
        <f t="shared" si="292"/>
        <v>0.4533918088656278</v>
      </c>
      <c r="I2103" s="2">
        <f t="shared" si="293"/>
        <v>31.195428933888095</v>
      </c>
    </row>
    <row r="2104" spans="1:9" ht="13.5" x14ac:dyDescent="0.25">
      <c r="A2104" s="3">
        <v>45068</v>
      </c>
      <c r="B2104" s="2">
        <v>5.7756999999999996</v>
      </c>
      <c r="C2104" s="2">
        <f t="shared" si="288"/>
        <v>8.7299999999999933E-2</v>
      </c>
      <c r="D2104" s="2">
        <f t="shared" si="289"/>
        <v>8.7299999999999933E-2</v>
      </c>
      <c r="E2104" s="2">
        <f t="shared" si="290"/>
        <v>0</v>
      </c>
      <c r="F2104" s="2">
        <f t="shared" si="295"/>
        <v>2.5853784232004417E-2</v>
      </c>
      <c r="G2104" s="2">
        <f t="shared" si="295"/>
        <v>4.3269572944808897E-2</v>
      </c>
      <c r="H2104" s="2">
        <f t="shared" si="292"/>
        <v>0.59750495492482381</v>
      </c>
      <c r="I2104" s="2">
        <f t="shared" si="293"/>
        <v>37.402385080736202</v>
      </c>
    </row>
    <row r="2105" spans="1:9" ht="13.5" x14ac:dyDescent="0.25">
      <c r="A2105" s="3">
        <v>45069</v>
      </c>
      <c r="B2105" s="2">
        <v>5.7465999999999999</v>
      </c>
      <c r="C2105" s="2">
        <f t="shared" si="288"/>
        <v>-2.9099999999999682E-2</v>
      </c>
      <c r="D2105" s="2">
        <f t="shared" si="289"/>
        <v>0</v>
      </c>
      <c r="E2105" s="2">
        <f t="shared" si="290"/>
        <v>2.9099999999999682E-2</v>
      </c>
      <c r="F2105" s="2">
        <f t="shared" si="295"/>
        <v>2.4007085358289815E-2</v>
      </c>
      <c r="G2105" s="2">
        <f t="shared" si="295"/>
        <v>4.2257460591608238E-2</v>
      </c>
      <c r="H2105" s="2">
        <f t="shared" si="292"/>
        <v>0.5681147192043362</v>
      </c>
      <c r="I2105" s="2">
        <f t="shared" si="293"/>
        <v>36.229155446777412</v>
      </c>
    </row>
    <row r="2106" spans="1:9" ht="13.5" x14ac:dyDescent="0.25">
      <c r="A2106" s="3">
        <v>45070</v>
      </c>
      <c r="B2106" s="2">
        <v>5.7102000000000004</v>
      </c>
      <c r="C2106" s="2">
        <f t="shared" si="288"/>
        <v>-3.6399999999999544E-2</v>
      </c>
      <c r="D2106" s="2">
        <f t="shared" si="289"/>
        <v>0</v>
      </c>
      <c r="E2106" s="2">
        <f t="shared" si="290"/>
        <v>3.6399999999999544E-2</v>
      </c>
      <c r="F2106" s="2">
        <f t="shared" si="295"/>
        <v>2.2292293546983401E-2</v>
      </c>
      <c r="G2106" s="2">
        <f t="shared" si="295"/>
        <v>4.1839070549350474E-2</v>
      </c>
      <c r="H2106" s="2">
        <f t="shared" si="292"/>
        <v>0.53281043900554514</v>
      </c>
      <c r="I2106" s="2">
        <f t="shared" si="293"/>
        <v>34.760360801771498</v>
      </c>
    </row>
    <row r="2107" spans="1:9" ht="13.5" x14ac:dyDescent="0.25">
      <c r="A2107" s="3">
        <v>45071</v>
      </c>
      <c r="B2107" s="2">
        <v>5.7830000000000004</v>
      </c>
      <c r="C2107" s="2">
        <f t="shared" si="288"/>
        <v>7.2799999999999976E-2</v>
      </c>
      <c r="D2107" s="2">
        <f t="shared" si="289"/>
        <v>7.2799999999999976E-2</v>
      </c>
      <c r="E2107" s="2">
        <f t="shared" si="290"/>
        <v>0</v>
      </c>
      <c r="F2107" s="2">
        <f t="shared" si="295"/>
        <v>2.5899986865056013E-2</v>
      </c>
      <c r="G2107" s="2">
        <f t="shared" si="295"/>
        <v>3.8850565510111158E-2</v>
      </c>
      <c r="H2107" s="2">
        <f t="shared" si="292"/>
        <v>0.66665662455583408</v>
      </c>
      <c r="I2107" s="2">
        <f t="shared" si="293"/>
        <v>39.999638481831781</v>
      </c>
    </row>
    <row r="2108" spans="1:9" ht="13.5" x14ac:dyDescent="0.25">
      <c r="A2108" s="3">
        <v>45072</v>
      </c>
      <c r="B2108" s="2">
        <v>5.7756999999999996</v>
      </c>
      <c r="C2108" s="2">
        <f t="shared" si="288"/>
        <v>-7.3000000000007503E-3</v>
      </c>
      <c r="D2108" s="2">
        <f t="shared" si="289"/>
        <v>0</v>
      </c>
      <c r="E2108" s="2">
        <f t="shared" si="290"/>
        <v>7.3000000000007503E-3</v>
      </c>
      <c r="F2108" s="2">
        <f t="shared" si="295"/>
        <v>2.4049987803266299E-2</v>
      </c>
      <c r="G2108" s="2">
        <f t="shared" si="295"/>
        <v>3.6596953687960412E-2</v>
      </c>
      <c r="H2108" s="2">
        <f t="shared" si="292"/>
        <v>0.65715818885707455</v>
      </c>
      <c r="I2108" s="2">
        <f t="shared" si="293"/>
        <v>39.655730712727554</v>
      </c>
    </row>
    <row r="2109" spans="1:9" ht="13.5" x14ac:dyDescent="0.25">
      <c r="A2109" s="3">
        <v>45075</v>
      </c>
      <c r="B2109" s="2">
        <v>6.1176000000000004</v>
      </c>
      <c r="C2109" s="2">
        <f t="shared" si="288"/>
        <v>0.34190000000000076</v>
      </c>
      <c r="D2109" s="2">
        <f t="shared" si="289"/>
        <v>0.34190000000000076</v>
      </c>
      <c r="E2109" s="2">
        <f t="shared" si="290"/>
        <v>0</v>
      </c>
      <c r="F2109" s="2">
        <f t="shared" ref="F2109:G2124" si="296">((F2108*13)+D2109)/14</f>
        <v>4.6753560103033047E-2</v>
      </c>
      <c r="G2109" s="2">
        <f t="shared" si="296"/>
        <v>3.3982885567391811E-2</v>
      </c>
      <c r="H2109" s="2">
        <f t="shared" si="292"/>
        <v>1.3757972380042767</v>
      </c>
      <c r="I2109" s="2">
        <f t="shared" si="293"/>
        <v>57.908865958610903</v>
      </c>
    </row>
    <row r="2110" spans="1:9" ht="13.5" x14ac:dyDescent="0.25">
      <c r="A2110" s="3">
        <v>45076</v>
      </c>
      <c r="B2110" s="2">
        <v>6.2121000000000004</v>
      </c>
      <c r="C2110" s="2">
        <f t="shared" si="288"/>
        <v>9.4500000000000028E-2</v>
      </c>
      <c r="D2110" s="2">
        <f t="shared" si="289"/>
        <v>9.4500000000000028E-2</v>
      </c>
      <c r="E2110" s="2">
        <f t="shared" si="290"/>
        <v>0</v>
      </c>
      <c r="F2110" s="2">
        <f t="shared" si="296"/>
        <v>5.0164020095673549E-2</v>
      </c>
      <c r="G2110" s="2">
        <f t="shared" si="296"/>
        <v>3.1555536598292397E-2</v>
      </c>
      <c r="H2110" s="2">
        <f t="shared" si="292"/>
        <v>1.5897058172158649</v>
      </c>
      <c r="I2110" s="2">
        <f t="shared" si="293"/>
        <v>61.385575405816645</v>
      </c>
    </row>
    <row r="2111" spans="1:9" ht="13.5" x14ac:dyDescent="0.25">
      <c r="A2111" s="3">
        <v>45077</v>
      </c>
      <c r="B2111" s="2">
        <v>6.1829999999999998</v>
      </c>
      <c r="C2111" s="2">
        <f t="shared" si="288"/>
        <v>-2.910000000000057E-2</v>
      </c>
      <c r="D2111" s="2">
        <f t="shared" si="289"/>
        <v>0</v>
      </c>
      <c r="E2111" s="2">
        <f t="shared" si="290"/>
        <v>2.910000000000057E-2</v>
      </c>
      <c r="F2111" s="2">
        <f t="shared" si="296"/>
        <v>4.6580875803125435E-2</v>
      </c>
      <c r="G2111" s="2">
        <f t="shared" si="296"/>
        <v>3.1380141126985839E-2</v>
      </c>
      <c r="H2111" s="2">
        <f t="shared" si="292"/>
        <v>1.4844061922674876</v>
      </c>
      <c r="I2111" s="2">
        <f t="shared" si="293"/>
        <v>59.748933040320914</v>
      </c>
    </row>
    <row r="2112" spans="1:9" ht="13.5" x14ac:dyDescent="0.25">
      <c r="A2112" s="3">
        <v>45078</v>
      </c>
      <c r="B2112" s="2">
        <v>6.1102999999999996</v>
      </c>
      <c r="C2112" s="2">
        <f t="shared" si="288"/>
        <v>-7.2700000000000209E-2</v>
      </c>
      <c r="D2112" s="2">
        <f t="shared" si="289"/>
        <v>0</v>
      </c>
      <c r="E2112" s="2">
        <f t="shared" si="290"/>
        <v>7.2700000000000209E-2</v>
      </c>
      <c r="F2112" s="2">
        <f t="shared" si="296"/>
        <v>4.325367038861648E-2</v>
      </c>
      <c r="G2112" s="2">
        <f t="shared" si="296"/>
        <v>3.4331559617915439E-2</v>
      </c>
      <c r="H2112" s="2">
        <f t="shared" si="292"/>
        <v>1.2598807298589827</v>
      </c>
      <c r="I2112" s="2">
        <f t="shared" si="293"/>
        <v>55.74987711575379</v>
      </c>
    </row>
    <row r="2113" spans="1:9" ht="13.5" x14ac:dyDescent="0.25">
      <c r="A2113" s="3">
        <v>45079</v>
      </c>
      <c r="B2113" s="2">
        <v>6.0376000000000003</v>
      </c>
      <c r="C2113" s="2">
        <f t="shared" si="288"/>
        <v>-7.2699999999999321E-2</v>
      </c>
      <c r="D2113" s="2">
        <f t="shared" si="289"/>
        <v>0</v>
      </c>
      <c r="E2113" s="2">
        <f t="shared" si="290"/>
        <v>7.2699999999999321E-2</v>
      </c>
      <c r="F2113" s="2">
        <f t="shared" si="296"/>
        <v>4.0164122503715302E-2</v>
      </c>
      <c r="G2113" s="2">
        <f t="shared" si="296"/>
        <v>3.7072162502350001E-2</v>
      </c>
      <c r="H2113" s="2">
        <f t="shared" si="292"/>
        <v>1.0834038208903864</v>
      </c>
      <c r="I2113" s="2">
        <f t="shared" si="293"/>
        <v>52.001623978368777</v>
      </c>
    </row>
    <row r="2114" spans="1:9" ht="13.5" x14ac:dyDescent="0.25">
      <c r="A2114" s="3">
        <v>45082</v>
      </c>
      <c r="B2114" s="2">
        <v>6.1029999999999998</v>
      </c>
      <c r="C2114" s="2">
        <f t="shared" si="288"/>
        <v>6.5399999999999459E-2</v>
      </c>
      <c r="D2114" s="2">
        <f t="shared" si="289"/>
        <v>6.5399999999999459E-2</v>
      </c>
      <c r="E2114" s="2">
        <f t="shared" si="290"/>
        <v>0</v>
      </c>
      <c r="F2114" s="2">
        <f t="shared" si="296"/>
        <v>4.1966685182021311E-2</v>
      </c>
      <c r="G2114" s="2">
        <f t="shared" si="296"/>
        <v>3.4424150895039286E-2</v>
      </c>
      <c r="H2114" s="2">
        <f t="shared" si="292"/>
        <v>1.2191058919646134</v>
      </c>
      <c r="I2114" s="2">
        <f t="shared" si="293"/>
        <v>54.936805691832824</v>
      </c>
    </row>
    <row r="2115" spans="1:9" ht="13.5" x14ac:dyDescent="0.25">
      <c r="A2115" s="3">
        <v>45083</v>
      </c>
      <c r="B2115" s="2">
        <v>6.0303000000000004</v>
      </c>
      <c r="C2115" s="2">
        <f t="shared" ref="C2115:C2178" si="297">B2115-B2114</f>
        <v>-7.2699999999999321E-2</v>
      </c>
      <c r="D2115" s="2">
        <f t="shared" ref="D2115:D2178" si="298">IF(C2115&gt;0,C2115,0)</f>
        <v>0</v>
      </c>
      <c r="E2115" s="2">
        <f t="shared" ref="E2115:E2178" si="299">IF(C2115&lt;0,-C2115,0)</f>
        <v>7.2699999999999321E-2</v>
      </c>
      <c r="F2115" s="2">
        <f t="shared" si="296"/>
        <v>3.8969064811876931E-2</v>
      </c>
      <c r="G2115" s="2">
        <f t="shared" si="296"/>
        <v>3.7158140116822148E-2</v>
      </c>
      <c r="H2115" s="2">
        <f t="shared" si="292"/>
        <v>1.0487356118837321</v>
      </c>
      <c r="I2115" s="2">
        <f t="shared" si="293"/>
        <v>51.189407056748564</v>
      </c>
    </row>
    <row r="2116" spans="1:9" ht="13.5" x14ac:dyDescent="0.25">
      <c r="A2116" s="3">
        <v>45084</v>
      </c>
      <c r="B2116" s="2">
        <v>6.0667</v>
      </c>
      <c r="C2116" s="2">
        <f t="shared" si="297"/>
        <v>3.6399999999999544E-2</v>
      </c>
      <c r="D2116" s="2">
        <f t="shared" si="298"/>
        <v>3.6399999999999544E-2</v>
      </c>
      <c r="E2116" s="2">
        <f t="shared" si="299"/>
        <v>0</v>
      </c>
      <c r="F2116" s="2">
        <f t="shared" si="296"/>
        <v>3.8785560182457116E-2</v>
      </c>
      <c r="G2116" s="2">
        <f t="shared" si="296"/>
        <v>3.4503987251334849E-2</v>
      </c>
      <c r="H2116" s="2">
        <f t="shared" si="292"/>
        <v>1.1240892219190299</v>
      </c>
      <c r="I2116" s="2">
        <f t="shared" si="293"/>
        <v>52.920998342219363</v>
      </c>
    </row>
    <row r="2117" spans="1:9" ht="13.5" x14ac:dyDescent="0.25">
      <c r="A2117" s="3">
        <v>45085</v>
      </c>
      <c r="B2117" s="2">
        <v>6.1029999999999998</v>
      </c>
      <c r="C2117" s="2">
        <f t="shared" si="297"/>
        <v>3.6299999999999777E-2</v>
      </c>
      <c r="D2117" s="2">
        <f t="shared" si="298"/>
        <v>3.6299999999999777E-2</v>
      </c>
      <c r="E2117" s="2">
        <f t="shared" si="299"/>
        <v>0</v>
      </c>
      <c r="F2117" s="2">
        <f t="shared" si="296"/>
        <v>3.8608020169424447E-2</v>
      </c>
      <c r="G2117" s="2">
        <f t="shared" si="296"/>
        <v>3.2039416733382356E-2</v>
      </c>
      <c r="H2117" s="2">
        <f t="shared" si="292"/>
        <v>1.2050163238208442</v>
      </c>
      <c r="I2117" s="2">
        <f t="shared" si="293"/>
        <v>54.648861815807173</v>
      </c>
    </row>
    <row r="2118" spans="1:9" ht="13.5" x14ac:dyDescent="0.25">
      <c r="A2118" s="3">
        <v>45086</v>
      </c>
      <c r="B2118" s="2">
        <v>6.0739000000000001</v>
      </c>
      <c r="C2118" s="2">
        <f t="shared" si="297"/>
        <v>-2.9099999999999682E-2</v>
      </c>
      <c r="D2118" s="2">
        <f t="shared" si="298"/>
        <v>0</v>
      </c>
      <c r="E2118" s="2">
        <f t="shared" si="299"/>
        <v>2.9099999999999682E-2</v>
      </c>
      <c r="F2118" s="2">
        <f t="shared" si="296"/>
        <v>3.5850304443036989E-2</v>
      </c>
      <c r="G2118" s="2">
        <f t="shared" si="296"/>
        <v>3.1829458395283595E-2</v>
      </c>
      <c r="H2118" s="2">
        <f t="shared" si="292"/>
        <v>1.1263246769021114</v>
      </c>
      <c r="I2118" s="2">
        <f t="shared" si="293"/>
        <v>52.970493600397774</v>
      </c>
    </row>
    <row r="2119" spans="1:9" ht="13.5" x14ac:dyDescent="0.25">
      <c r="A2119" s="3">
        <v>45089</v>
      </c>
      <c r="B2119" s="2">
        <v>6.1684999999999999</v>
      </c>
      <c r="C2119" s="2">
        <f t="shared" si="297"/>
        <v>9.4599999999999795E-2</v>
      </c>
      <c r="D2119" s="2">
        <f t="shared" si="298"/>
        <v>9.4599999999999795E-2</v>
      </c>
      <c r="E2119" s="2">
        <f t="shared" si="299"/>
        <v>0</v>
      </c>
      <c r="F2119" s="2">
        <f t="shared" si="296"/>
        <v>4.0046711268534332E-2</v>
      </c>
      <c r="G2119" s="2">
        <f t="shared" si="296"/>
        <v>2.9555925652763337E-2</v>
      </c>
      <c r="H2119" s="2">
        <f t="shared" si="292"/>
        <v>1.3549469483386036</v>
      </c>
      <c r="I2119" s="2">
        <f t="shared" si="293"/>
        <v>57.536198396932377</v>
      </c>
    </row>
    <row r="2120" spans="1:9" ht="13.5" x14ac:dyDescent="0.25">
      <c r="A2120" s="3">
        <v>45090</v>
      </c>
      <c r="B2120" s="2">
        <v>6.1102999999999996</v>
      </c>
      <c r="C2120" s="2">
        <f t="shared" si="297"/>
        <v>-5.8200000000000252E-2</v>
      </c>
      <c r="D2120" s="2">
        <f t="shared" si="298"/>
        <v>0</v>
      </c>
      <c r="E2120" s="2">
        <f t="shared" si="299"/>
        <v>5.8200000000000252E-2</v>
      </c>
      <c r="F2120" s="2">
        <f t="shared" si="296"/>
        <v>3.7186231892210451E-2</v>
      </c>
      <c r="G2120" s="2">
        <f t="shared" si="296"/>
        <v>3.1601930963280254E-2</v>
      </c>
      <c r="H2120" s="2">
        <f t="shared" si="292"/>
        <v>1.1767075858566634</v>
      </c>
      <c r="I2120" s="2">
        <f t="shared" si="293"/>
        <v>54.05905660008802</v>
      </c>
    </row>
    <row r="2121" spans="1:9" ht="13.5" x14ac:dyDescent="0.25">
      <c r="A2121" s="3">
        <v>45091</v>
      </c>
      <c r="B2121" s="2">
        <v>6.1102999999999996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3.4530072471338276E-2</v>
      </c>
      <c r="G2121" s="2">
        <f t="shared" si="296"/>
        <v>2.9344650180188808E-2</v>
      </c>
      <c r="H2121" s="2">
        <f t="shared" si="292"/>
        <v>1.1767075858566634</v>
      </c>
      <c r="I2121" s="2">
        <f t="shared" si="293"/>
        <v>54.05905660008802</v>
      </c>
    </row>
    <row r="2122" spans="1:9" ht="13.5" x14ac:dyDescent="0.25">
      <c r="A2122" s="3">
        <v>45092</v>
      </c>
      <c r="B2122" s="2">
        <v>6.1249000000000002</v>
      </c>
      <c r="C2122" s="2">
        <f t="shared" si="297"/>
        <v>1.4600000000000612E-2</v>
      </c>
      <c r="D2122" s="2">
        <f t="shared" si="298"/>
        <v>1.4600000000000612E-2</v>
      </c>
      <c r="E2122" s="2">
        <f t="shared" si="299"/>
        <v>0</v>
      </c>
      <c r="F2122" s="2">
        <f t="shared" si="296"/>
        <v>3.310649586624273E-2</v>
      </c>
      <c r="G2122" s="2">
        <f t="shared" si="296"/>
        <v>2.7248603738746751E-2</v>
      </c>
      <c r="H2122" s="2">
        <f t="shared" si="292"/>
        <v>1.2149795337647418</v>
      </c>
      <c r="I2122" s="2">
        <f t="shared" si="293"/>
        <v>54.85285598552116</v>
      </c>
    </row>
    <row r="2123" spans="1:9" ht="13.5" x14ac:dyDescent="0.25">
      <c r="A2123" s="3">
        <v>45093</v>
      </c>
      <c r="B2123" s="2">
        <v>6.0957999999999997</v>
      </c>
      <c r="C2123" s="2">
        <f t="shared" si="297"/>
        <v>-2.910000000000057E-2</v>
      </c>
      <c r="D2123" s="2">
        <f t="shared" si="298"/>
        <v>0</v>
      </c>
      <c r="E2123" s="2">
        <f t="shared" si="299"/>
        <v>2.910000000000057E-2</v>
      </c>
      <c r="F2123" s="2">
        <f t="shared" si="296"/>
        <v>3.0741746161511103E-2</v>
      </c>
      <c r="G2123" s="2">
        <f t="shared" si="296"/>
        <v>2.7380846328836309E-2</v>
      </c>
      <c r="H2123" s="2">
        <f t="shared" si="292"/>
        <v>1.1227463823547061</v>
      </c>
      <c r="I2123" s="2">
        <f t="shared" si="293"/>
        <v>52.891216383055308</v>
      </c>
    </row>
    <row r="2124" spans="1:9" ht="13.5" x14ac:dyDescent="0.25">
      <c r="A2124" s="3">
        <v>45096</v>
      </c>
      <c r="B2124" s="2">
        <v>6.0739000000000001</v>
      </c>
      <c r="C2124" s="2">
        <f t="shared" si="297"/>
        <v>-2.1899999999999586E-2</v>
      </c>
      <c r="D2124" s="2">
        <f t="shared" si="298"/>
        <v>0</v>
      </c>
      <c r="E2124" s="2">
        <f t="shared" si="299"/>
        <v>2.1899999999999586E-2</v>
      </c>
      <c r="F2124" s="2">
        <f t="shared" si="296"/>
        <v>2.8545907149974598E-2</v>
      </c>
      <c r="G2124" s="2">
        <f t="shared" si="296"/>
        <v>2.6989357305347971E-2</v>
      </c>
      <c r="H2124" s="2">
        <f t="shared" si="292"/>
        <v>1.057672727327901</v>
      </c>
      <c r="I2124" s="2">
        <f t="shared" si="293"/>
        <v>51.401406709676209</v>
      </c>
    </row>
    <row r="2125" spans="1:9" ht="13.5" x14ac:dyDescent="0.25">
      <c r="A2125" s="3">
        <v>45097</v>
      </c>
      <c r="B2125" s="2">
        <v>6.1829999999999998</v>
      </c>
      <c r="C2125" s="2">
        <f t="shared" si="297"/>
        <v>0.10909999999999975</v>
      </c>
      <c r="D2125" s="2">
        <f t="shared" si="298"/>
        <v>0.10909999999999975</v>
      </c>
      <c r="E2125" s="2">
        <f t="shared" si="299"/>
        <v>0</v>
      </c>
      <c r="F2125" s="2">
        <f t="shared" ref="F2125:G2140" si="300">((F2124*13)+D2125)/14</f>
        <v>3.4299770924976394E-2</v>
      </c>
      <c r="G2125" s="2">
        <f t="shared" si="300"/>
        <v>2.5061546069251685E-2</v>
      </c>
      <c r="H2125" s="2">
        <f t="shared" si="292"/>
        <v>1.3686215060394538</v>
      </c>
      <c r="I2125" s="2">
        <f t="shared" si="293"/>
        <v>57.781350990429495</v>
      </c>
    </row>
    <row r="2126" spans="1:9" ht="13.5" x14ac:dyDescent="0.25">
      <c r="A2126" s="3">
        <v>45098</v>
      </c>
      <c r="B2126" s="2">
        <v>6.1829999999999998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3.184978728747808E-2</v>
      </c>
      <c r="G2126" s="2">
        <f t="shared" si="300"/>
        <v>2.3271435635733705E-2</v>
      </c>
      <c r="H2126" s="2">
        <f t="shared" si="292"/>
        <v>1.368621506039454</v>
      </c>
      <c r="I2126" s="2">
        <f t="shared" si="293"/>
        <v>57.781350990429495</v>
      </c>
    </row>
    <row r="2127" spans="1:9" ht="13.5" x14ac:dyDescent="0.25">
      <c r="A2127" s="3">
        <v>45099</v>
      </c>
      <c r="B2127" s="2">
        <v>6.1757999999999997</v>
      </c>
      <c r="C2127" s="2">
        <f t="shared" si="297"/>
        <v>-7.2000000000000952E-3</v>
      </c>
      <c r="D2127" s="2">
        <f t="shared" si="298"/>
        <v>0</v>
      </c>
      <c r="E2127" s="2">
        <f t="shared" si="299"/>
        <v>7.2000000000000952E-3</v>
      </c>
      <c r="F2127" s="2">
        <f t="shared" si="300"/>
        <v>2.9574802481229647E-2</v>
      </c>
      <c r="G2127" s="2">
        <f t="shared" si="300"/>
        <v>2.2123475947467018E-2</v>
      </c>
      <c r="H2127" s="2">
        <f t="shared" si="292"/>
        <v>1.3368063206458185</v>
      </c>
      <c r="I2127" s="2">
        <f t="shared" si="293"/>
        <v>57.206551900988011</v>
      </c>
    </row>
    <row r="2128" spans="1:9" ht="13.5" x14ac:dyDescent="0.25">
      <c r="A2128" s="3">
        <v>45100</v>
      </c>
      <c r="B2128" s="2">
        <v>6.1757999999999997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2.7462316589713244E-2</v>
      </c>
      <c r="G2128" s="2">
        <f t="shared" si="300"/>
        <v>2.0543227665505089E-2</v>
      </c>
      <c r="H2128" s="2">
        <f t="shared" si="292"/>
        <v>1.3368063206458185</v>
      </c>
      <c r="I2128" s="2">
        <f t="shared" si="293"/>
        <v>57.206551900988011</v>
      </c>
    </row>
    <row r="2129" spans="1:9" ht="13.5" x14ac:dyDescent="0.25">
      <c r="A2129" s="3">
        <v>45103</v>
      </c>
      <c r="B2129" s="2">
        <v>6.1757999999999997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2.5500722547590868E-2</v>
      </c>
      <c r="G2129" s="2">
        <f t="shared" si="300"/>
        <v>1.9075854260826152E-2</v>
      </c>
      <c r="H2129" s="2">
        <f t="shared" ref="H2129:H2192" si="301">F2129/G2129</f>
        <v>1.3368063206458185</v>
      </c>
      <c r="I2129" s="2">
        <f t="shared" ref="I2129:I2192" si="302">IF(G2129=0,100,100-(100/(1+H2129)))</f>
        <v>57.206551900988011</v>
      </c>
    </row>
    <row r="2130" spans="1:9" ht="13.5" x14ac:dyDescent="0.25">
      <c r="A2130" s="3">
        <v>45104</v>
      </c>
      <c r="B2130" s="2">
        <v>6.1829999999999998</v>
      </c>
      <c r="C2130" s="2">
        <f t="shared" si="297"/>
        <v>7.2000000000000952E-3</v>
      </c>
      <c r="D2130" s="2">
        <f t="shared" si="298"/>
        <v>7.2000000000000952E-3</v>
      </c>
      <c r="E2130" s="2">
        <f t="shared" si="299"/>
        <v>0</v>
      </c>
      <c r="F2130" s="2">
        <f t="shared" si="300"/>
        <v>2.4193528079905813E-2</v>
      </c>
      <c r="G2130" s="2">
        <f t="shared" si="300"/>
        <v>1.7713293242195713E-2</v>
      </c>
      <c r="H2130" s="2">
        <f t="shared" si="301"/>
        <v>1.3658402053816403</v>
      </c>
      <c r="I2130" s="2">
        <f t="shared" si="302"/>
        <v>57.731718409160806</v>
      </c>
    </row>
    <row r="2131" spans="1:9" ht="13.5" x14ac:dyDescent="0.25">
      <c r="A2131" s="3">
        <v>45107</v>
      </c>
      <c r="B2131" s="2">
        <v>6.1829999999999998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2.2465418931341113E-2</v>
      </c>
      <c r="G2131" s="2">
        <f t="shared" si="300"/>
        <v>1.6448058010610306E-2</v>
      </c>
      <c r="H2131" s="2">
        <f t="shared" si="301"/>
        <v>1.3658402053816403</v>
      </c>
      <c r="I2131" s="2">
        <f t="shared" si="302"/>
        <v>57.731718409160806</v>
      </c>
    </row>
    <row r="2132" spans="1:9" ht="13.5" x14ac:dyDescent="0.25">
      <c r="A2132" s="3">
        <v>45110</v>
      </c>
      <c r="B2132" s="2">
        <v>6.1829999999999998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2.0860746150531035E-2</v>
      </c>
      <c r="G2132" s="2">
        <f t="shared" si="300"/>
        <v>1.5273196724138141E-2</v>
      </c>
      <c r="H2132" s="2">
        <f t="shared" si="301"/>
        <v>1.3658402053816403</v>
      </c>
      <c r="I2132" s="2">
        <f t="shared" si="302"/>
        <v>57.731718409160806</v>
      </c>
    </row>
    <row r="2133" spans="1:9" ht="13.5" x14ac:dyDescent="0.25">
      <c r="A2133" s="3">
        <v>45111</v>
      </c>
      <c r="B2133" s="2">
        <v>6.1757999999999997</v>
      </c>
      <c r="C2133" s="2">
        <f t="shared" si="297"/>
        <v>-7.2000000000000952E-3</v>
      </c>
      <c r="D2133" s="2">
        <f t="shared" si="298"/>
        <v>0</v>
      </c>
      <c r="E2133" s="2">
        <f t="shared" si="299"/>
        <v>7.2000000000000952E-3</v>
      </c>
      <c r="F2133" s="2">
        <f t="shared" si="300"/>
        <v>1.9370692854064533E-2</v>
      </c>
      <c r="G2133" s="2">
        <f t="shared" si="300"/>
        <v>1.4696539815271137E-2</v>
      </c>
      <c r="H2133" s="2">
        <f t="shared" si="301"/>
        <v>1.3180444579163113</v>
      </c>
      <c r="I2133" s="2">
        <f t="shared" si="302"/>
        <v>56.860188915492188</v>
      </c>
    </row>
    <row r="2134" spans="1:9" ht="13.5" x14ac:dyDescent="0.25">
      <c r="A2134" s="3">
        <v>45112</v>
      </c>
      <c r="B2134" s="2">
        <v>6.1757999999999997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1.7987071935917066E-2</v>
      </c>
      <c r="G2134" s="2">
        <f t="shared" si="300"/>
        <v>1.3646786971323198E-2</v>
      </c>
      <c r="H2134" s="2">
        <f t="shared" si="301"/>
        <v>1.3180444579163115</v>
      </c>
      <c r="I2134" s="2">
        <f t="shared" si="302"/>
        <v>56.860188915492188</v>
      </c>
    </row>
    <row r="2135" spans="1:9" ht="13.5" x14ac:dyDescent="0.25">
      <c r="A2135" s="3">
        <v>45113</v>
      </c>
      <c r="B2135" s="2">
        <v>6.1684999999999999</v>
      </c>
      <c r="C2135" s="2">
        <f t="shared" si="297"/>
        <v>-7.2999999999998622E-3</v>
      </c>
      <c r="D2135" s="2">
        <f t="shared" si="298"/>
        <v>0</v>
      </c>
      <c r="E2135" s="2">
        <f t="shared" si="299"/>
        <v>7.2999999999998622E-3</v>
      </c>
      <c r="F2135" s="2">
        <f t="shared" si="300"/>
        <v>1.6702281083351561E-2</v>
      </c>
      <c r="G2135" s="2">
        <f t="shared" si="300"/>
        <v>1.3193445044800103E-2</v>
      </c>
      <c r="H2135" s="2">
        <f t="shared" si="301"/>
        <v>1.2659529809414249</v>
      </c>
      <c r="I2135" s="2">
        <f t="shared" si="302"/>
        <v>55.868457624194185</v>
      </c>
    </row>
    <row r="2136" spans="1:9" ht="13.5" x14ac:dyDescent="0.25">
      <c r="A2136" s="3">
        <v>45114</v>
      </c>
      <c r="B2136" s="2">
        <v>6.1467000000000001</v>
      </c>
      <c r="C2136" s="2">
        <f t="shared" si="297"/>
        <v>-2.179999999999982E-2</v>
      </c>
      <c r="D2136" s="2">
        <f t="shared" si="298"/>
        <v>0</v>
      </c>
      <c r="E2136" s="2">
        <f t="shared" si="299"/>
        <v>2.179999999999982E-2</v>
      </c>
      <c r="F2136" s="2">
        <f t="shared" si="300"/>
        <v>1.5509261005969307E-2</v>
      </c>
      <c r="G2136" s="2">
        <f t="shared" si="300"/>
        <v>1.380819897017151E-2</v>
      </c>
      <c r="H2136" s="2">
        <f t="shared" si="301"/>
        <v>1.1231921729598793</v>
      </c>
      <c r="I2136" s="2">
        <f t="shared" si="302"/>
        <v>52.901107458119078</v>
      </c>
    </row>
    <row r="2137" spans="1:9" ht="13.5" x14ac:dyDescent="0.25">
      <c r="A2137" s="3">
        <v>45117</v>
      </c>
      <c r="B2137" s="2">
        <v>6.1829999999999998</v>
      </c>
      <c r="C2137" s="2">
        <f t="shared" si="297"/>
        <v>3.6299999999999777E-2</v>
      </c>
      <c r="D2137" s="2">
        <f t="shared" si="298"/>
        <v>3.6299999999999777E-2</v>
      </c>
      <c r="E2137" s="2">
        <f t="shared" si="299"/>
        <v>0</v>
      </c>
      <c r="F2137" s="2">
        <f t="shared" si="300"/>
        <v>1.6994313791257199E-2</v>
      </c>
      <c r="G2137" s="2">
        <f t="shared" si="300"/>
        <v>1.2821899043730687E-2</v>
      </c>
      <c r="H2137" s="2">
        <f t="shared" si="301"/>
        <v>1.325413164874873</v>
      </c>
      <c r="I2137" s="2">
        <f t="shared" si="302"/>
        <v>56.996889193503449</v>
      </c>
    </row>
    <row r="2138" spans="1:9" ht="13.5" x14ac:dyDescent="0.25">
      <c r="A2138" s="3">
        <v>45118</v>
      </c>
      <c r="B2138" s="2">
        <v>6.2194000000000003</v>
      </c>
      <c r="C2138" s="2">
        <f t="shared" si="297"/>
        <v>3.6400000000000432E-2</v>
      </c>
      <c r="D2138" s="2">
        <f t="shared" si="298"/>
        <v>3.6400000000000432E-2</v>
      </c>
      <c r="E2138" s="2">
        <f t="shared" si="299"/>
        <v>0</v>
      </c>
      <c r="F2138" s="2">
        <f t="shared" si="300"/>
        <v>1.8380434234738858E-2</v>
      </c>
      <c r="G2138" s="2">
        <f t="shared" si="300"/>
        <v>1.1906049112035638E-2</v>
      </c>
      <c r="H2138" s="2">
        <f t="shared" si="301"/>
        <v>1.5437895528381758</v>
      </c>
      <c r="I2138" s="2">
        <f t="shared" si="302"/>
        <v>60.688571942428467</v>
      </c>
    </row>
    <row r="2139" spans="1:9" ht="13.5" x14ac:dyDescent="0.25">
      <c r="A2139" s="3">
        <v>45119</v>
      </c>
      <c r="B2139" s="2">
        <v>6.3041</v>
      </c>
      <c r="C2139" s="2">
        <f t="shared" si="297"/>
        <v>8.4699999999999775E-2</v>
      </c>
      <c r="D2139" s="2">
        <f t="shared" si="298"/>
        <v>8.4699999999999775E-2</v>
      </c>
      <c r="E2139" s="2">
        <f t="shared" si="299"/>
        <v>0</v>
      </c>
      <c r="F2139" s="2">
        <f t="shared" si="300"/>
        <v>2.3117546075114636E-2</v>
      </c>
      <c r="G2139" s="2">
        <f t="shared" si="300"/>
        <v>1.105561703260452E-2</v>
      </c>
      <c r="H2139" s="2">
        <f t="shared" si="301"/>
        <v>2.0910226907225389</v>
      </c>
      <c r="I2139" s="2">
        <f t="shared" si="302"/>
        <v>67.64824784362078</v>
      </c>
    </row>
    <row r="2140" spans="1:9" ht="13.5" x14ac:dyDescent="0.25">
      <c r="A2140" s="3">
        <v>45120</v>
      </c>
      <c r="B2140" s="2">
        <v>6.2317999999999998</v>
      </c>
      <c r="C2140" s="2">
        <f t="shared" si="297"/>
        <v>-7.2300000000000253E-2</v>
      </c>
      <c r="D2140" s="2">
        <f t="shared" si="298"/>
        <v>0</v>
      </c>
      <c r="E2140" s="2">
        <f t="shared" si="299"/>
        <v>7.2300000000000253E-2</v>
      </c>
      <c r="F2140" s="2">
        <f t="shared" si="300"/>
        <v>2.1466292784035019E-2</v>
      </c>
      <c r="G2140" s="2">
        <f t="shared" si="300"/>
        <v>1.5430215815989929E-2</v>
      </c>
      <c r="H2140" s="2">
        <f t="shared" si="301"/>
        <v>1.3911855180787596</v>
      </c>
      <c r="I2140" s="2">
        <f t="shared" si="302"/>
        <v>58.17974003106761</v>
      </c>
    </row>
    <row r="2141" spans="1:9" ht="13.5" x14ac:dyDescent="0.25">
      <c r="A2141" s="3">
        <v>45121</v>
      </c>
      <c r="B2141" s="2">
        <v>6.2237999999999998</v>
      </c>
      <c r="C2141" s="2">
        <f t="shared" si="297"/>
        <v>-8.0000000000000071E-3</v>
      </c>
      <c r="D2141" s="2">
        <f t="shared" si="298"/>
        <v>0</v>
      </c>
      <c r="E2141" s="2">
        <f t="shared" si="299"/>
        <v>8.0000000000000071E-3</v>
      </c>
      <c r="F2141" s="2">
        <f t="shared" ref="F2141:G2156" si="303">((F2140*13)+D2141)/14</f>
        <v>1.9932986156603945E-2</v>
      </c>
      <c r="G2141" s="2">
        <f t="shared" si="303"/>
        <v>1.4899486114847791E-2</v>
      </c>
      <c r="H2141" s="2">
        <f t="shared" si="301"/>
        <v>1.3378304461615034</v>
      </c>
      <c r="I2141" s="2">
        <f t="shared" si="302"/>
        <v>57.225298282777288</v>
      </c>
    </row>
    <row r="2142" spans="1:9" ht="13.5" x14ac:dyDescent="0.25">
      <c r="A2142" s="3">
        <v>45124</v>
      </c>
      <c r="B2142" s="2">
        <v>6.3762999999999996</v>
      </c>
      <c r="C2142" s="2">
        <f t="shared" si="297"/>
        <v>0.15249999999999986</v>
      </c>
      <c r="D2142" s="2">
        <f t="shared" si="298"/>
        <v>0.15249999999999986</v>
      </c>
      <c r="E2142" s="2">
        <f t="shared" si="299"/>
        <v>0</v>
      </c>
      <c r="F2142" s="2">
        <f t="shared" si="303"/>
        <v>2.9402058573989368E-2</v>
      </c>
      <c r="G2142" s="2">
        <f t="shared" si="303"/>
        <v>1.3835237106644378E-2</v>
      </c>
      <c r="H2142" s="2">
        <f t="shared" si="301"/>
        <v>2.1251575486096308</v>
      </c>
      <c r="I2142" s="2">
        <f t="shared" si="302"/>
        <v>68.001613216431423</v>
      </c>
    </row>
    <row r="2143" spans="1:9" ht="13.5" x14ac:dyDescent="0.25">
      <c r="A2143" s="3">
        <v>45125</v>
      </c>
      <c r="B2143" s="2">
        <v>6.3361999999999998</v>
      </c>
      <c r="C2143" s="2">
        <f t="shared" si="297"/>
        <v>-4.0099999999999802E-2</v>
      </c>
      <c r="D2143" s="2">
        <f t="shared" si="298"/>
        <v>0</v>
      </c>
      <c r="E2143" s="2">
        <f t="shared" si="299"/>
        <v>4.0099999999999802E-2</v>
      </c>
      <c r="F2143" s="2">
        <f t="shared" si="303"/>
        <v>2.7301911532990129E-2</v>
      </c>
      <c r="G2143" s="2">
        <f t="shared" si="303"/>
        <v>1.5711291599026907E-2</v>
      </c>
      <c r="H2143" s="2">
        <f t="shared" si="301"/>
        <v>1.7377254671207998</v>
      </c>
      <c r="I2143" s="2">
        <f t="shared" si="302"/>
        <v>63.473328059746038</v>
      </c>
    </row>
    <row r="2144" spans="1:9" ht="13.5" x14ac:dyDescent="0.25">
      <c r="A2144" s="3">
        <v>45127</v>
      </c>
      <c r="B2144" s="2">
        <v>6.28</v>
      </c>
      <c r="C2144" s="2">
        <f t="shared" si="297"/>
        <v>-5.6199999999999584E-2</v>
      </c>
      <c r="D2144" s="2">
        <f t="shared" si="298"/>
        <v>0</v>
      </c>
      <c r="E2144" s="2">
        <f t="shared" si="299"/>
        <v>5.6199999999999584E-2</v>
      </c>
      <c r="F2144" s="2">
        <f t="shared" si="303"/>
        <v>2.5351774994919408E-2</v>
      </c>
      <c r="G2144" s="2">
        <f t="shared" si="303"/>
        <v>1.860334219909638E-2</v>
      </c>
      <c r="H2144" s="2">
        <f t="shared" si="301"/>
        <v>1.3627537849704672</v>
      </c>
      <c r="I2144" s="2">
        <f t="shared" si="302"/>
        <v>57.676504155404437</v>
      </c>
    </row>
    <row r="2145" spans="1:9" ht="13.5" x14ac:dyDescent="0.25">
      <c r="A2145" s="3">
        <v>45128</v>
      </c>
      <c r="B2145" s="2">
        <v>6.2638999999999996</v>
      </c>
      <c r="C2145" s="2">
        <f t="shared" si="297"/>
        <v>-1.6100000000000669E-2</v>
      </c>
      <c r="D2145" s="2">
        <f t="shared" si="298"/>
        <v>0</v>
      </c>
      <c r="E2145" s="2">
        <f t="shared" si="299"/>
        <v>1.6100000000000669E-2</v>
      </c>
      <c r="F2145" s="2">
        <f t="shared" si="303"/>
        <v>2.3540933923853737E-2</v>
      </c>
      <c r="G2145" s="2">
        <f t="shared" si="303"/>
        <v>1.8424532042018112E-2</v>
      </c>
      <c r="H2145" s="2">
        <f t="shared" si="301"/>
        <v>1.2776950790482713</v>
      </c>
      <c r="I2145" s="2">
        <f t="shared" si="302"/>
        <v>56.095966962450163</v>
      </c>
    </row>
    <row r="2146" spans="1:9" ht="13.5" x14ac:dyDescent="0.25">
      <c r="A2146" s="3">
        <v>45131</v>
      </c>
      <c r="B2146" s="2">
        <v>6.2638999999999996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2.185943864357847E-2</v>
      </c>
      <c r="G2146" s="2">
        <f t="shared" si="303"/>
        <v>1.7108494039016816E-2</v>
      </c>
      <c r="H2146" s="2">
        <f t="shared" si="301"/>
        <v>1.2776950790482713</v>
      </c>
      <c r="I2146" s="2">
        <f t="shared" si="302"/>
        <v>56.095966962450163</v>
      </c>
    </row>
    <row r="2147" spans="1:9" ht="13.5" x14ac:dyDescent="0.25">
      <c r="A2147" s="3">
        <v>45133</v>
      </c>
      <c r="B2147" s="2">
        <v>6.2558999999999996</v>
      </c>
      <c r="C2147" s="2">
        <f t="shared" si="297"/>
        <v>-8.0000000000000071E-3</v>
      </c>
      <c r="D2147" s="2">
        <f t="shared" si="298"/>
        <v>0</v>
      </c>
      <c r="E2147" s="2">
        <f t="shared" si="299"/>
        <v>8.0000000000000071E-3</v>
      </c>
      <c r="F2147" s="2">
        <f t="shared" si="303"/>
        <v>2.029805016903715E-2</v>
      </c>
      <c r="G2147" s="2">
        <f t="shared" si="303"/>
        <v>1.6457887321944187E-2</v>
      </c>
      <c r="H2147" s="2">
        <f t="shared" si="301"/>
        <v>1.2333326733846735</v>
      </c>
      <c r="I2147" s="2">
        <f t="shared" si="302"/>
        <v>55.223867365694595</v>
      </c>
    </row>
    <row r="2148" spans="1:9" ht="13.5" x14ac:dyDescent="0.25">
      <c r="A2148" s="3">
        <v>45134</v>
      </c>
      <c r="B2148" s="2">
        <v>6.2558999999999996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1.8848189442677354E-2</v>
      </c>
      <c r="G2148" s="2">
        <f t="shared" si="303"/>
        <v>1.5282323941805316E-2</v>
      </c>
      <c r="H2148" s="2">
        <f t="shared" si="301"/>
        <v>1.2333326733846737</v>
      </c>
      <c r="I2148" s="2">
        <f t="shared" si="302"/>
        <v>55.223867365694602</v>
      </c>
    </row>
    <row r="2149" spans="1:9" ht="13.5" x14ac:dyDescent="0.25">
      <c r="A2149" s="3">
        <v>45135</v>
      </c>
      <c r="B2149" s="2">
        <v>6.2558999999999996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1.7501890196771831E-2</v>
      </c>
      <c r="G2149" s="2">
        <f t="shared" si="303"/>
        <v>1.4190729374533509E-2</v>
      </c>
      <c r="H2149" s="2">
        <f t="shared" si="301"/>
        <v>1.2333326733846737</v>
      </c>
      <c r="I2149" s="2">
        <f t="shared" si="302"/>
        <v>55.223867365694602</v>
      </c>
    </row>
    <row r="2150" spans="1:9" ht="13.5" x14ac:dyDescent="0.25">
      <c r="A2150" s="3">
        <v>45138</v>
      </c>
      <c r="B2150" s="2">
        <v>6.2638999999999996</v>
      </c>
      <c r="C2150" s="2">
        <f t="shared" si="297"/>
        <v>8.0000000000000071E-3</v>
      </c>
      <c r="D2150" s="2">
        <f t="shared" si="298"/>
        <v>8.0000000000000071E-3</v>
      </c>
      <c r="E2150" s="2">
        <f t="shared" si="299"/>
        <v>0</v>
      </c>
      <c r="F2150" s="2">
        <f t="shared" si="303"/>
        <v>1.6823183754145273E-2</v>
      </c>
      <c r="G2150" s="2">
        <f t="shared" si="303"/>
        <v>1.3177105847781116E-2</v>
      </c>
      <c r="H2150" s="2">
        <f t="shared" si="301"/>
        <v>1.2766979296123753</v>
      </c>
      <c r="I2150" s="2">
        <f t="shared" si="302"/>
        <v>56.076737849440683</v>
      </c>
    </row>
    <row r="2151" spans="1:9" ht="13.5" x14ac:dyDescent="0.25">
      <c r="A2151" s="3">
        <v>45139</v>
      </c>
      <c r="B2151" s="2">
        <v>6.2397999999999998</v>
      </c>
      <c r="C2151" s="2">
        <f t="shared" si="297"/>
        <v>-2.4099999999999788E-2</v>
      </c>
      <c r="D2151" s="2">
        <f t="shared" si="298"/>
        <v>0</v>
      </c>
      <c r="E2151" s="2">
        <f t="shared" si="299"/>
        <v>2.4099999999999788E-2</v>
      </c>
      <c r="F2151" s="2">
        <f t="shared" si="303"/>
        <v>1.5621527771706323E-2</v>
      </c>
      <c r="G2151" s="2">
        <f t="shared" si="303"/>
        <v>1.3957312572939593E-2</v>
      </c>
      <c r="H2151" s="2">
        <f t="shared" si="301"/>
        <v>1.1192360771509342</v>
      </c>
      <c r="I2151" s="2">
        <f t="shared" si="302"/>
        <v>52.813185336841599</v>
      </c>
    </row>
    <row r="2152" spans="1:9" ht="13.5" x14ac:dyDescent="0.25">
      <c r="A2152" s="3">
        <v>45140</v>
      </c>
      <c r="B2152" s="2">
        <v>6.2638999999999996</v>
      </c>
      <c r="C2152" s="2">
        <f t="shared" si="297"/>
        <v>2.4099999999999788E-2</v>
      </c>
      <c r="D2152" s="2">
        <f t="shared" si="298"/>
        <v>2.4099999999999788E-2</v>
      </c>
      <c r="E2152" s="2">
        <f t="shared" si="299"/>
        <v>0</v>
      </c>
      <c r="F2152" s="2">
        <f t="shared" si="303"/>
        <v>1.6227132930870143E-2</v>
      </c>
      <c r="G2152" s="2">
        <f t="shared" si="303"/>
        <v>1.2960361674872479E-2</v>
      </c>
      <c r="H2152" s="2">
        <f t="shared" si="301"/>
        <v>1.2520586491294663</v>
      </c>
      <c r="I2152" s="2">
        <f t="shared" si="302"/>
        <v>55.596183057375079</v>
      </c>
    </row>
    <row r="2153" spans="1:9" ht="13.5" x14ac:dyDescent="0.25">
      <c r="A2153" s="3">
        <v>45141</v>
      </c>
      <c r="B2153" s="2">
        <v>6.2558999999999996</v>
      </c>
      <c r="C2153" s="2">
        <f t="shared" si="297"/>
        <v>-8.0000000000000071E-3</v>
      </c>
      <c r="D2153" s="2">
        <f t="shared" si="298"/>
        <v>0</v>
      </c>
      <c r="E2153" s="2">
        <f t="shared" si="299"/>
        <v>8.0000000000000071E-3</v>
      </c>
      <c r="F2153" s="2">
        <f t="shared" si="303"/>
        <v>1.506805200723656E-2</v>
      </c>
      <c r="G2153" s="2">
        <f t="shared" si="303"/>
        <v>1.2606050126667304E-2</v>
      </c>
      <c r="H2153" s="2">
        <f t="shared" si="301"/>
        <v>1.1953031961503189</v>
      </c>
      <c r="I2153" s="2">
        <f t="shared" si="302"/>
        <v>54.448205525614924</v>
      </c>
    </row>
    <row r="2154" spans="1:9" ht="13.5" x14ac:dyDescent="0.25">
      <c r="A2154" s="3">
        <v>45142</v>
      </c>
      <c r="B2154" s="2">
        <v>6.2478999999999996</v>
      </c>
      <c r="C2154" s="2">
        <f t="shared" si="297"/>
        <v>-8.0000000000000071E-3</v>
      </c>
      <c r="D2154" s="2">
        <f t="shared" si="298"/>
        <v>0</v>
      </c>
      <c r="E2154" s="2">
        <f t="shared" si="299"/>
        <v>8.0000000000000071E-3</v>
      </c>
      <c r="F2154" s="2">
        <f t="shared" si="303"/>
        <v>1.3991762578148234E-2</v>
      </c>
      <c r="G2154" s="2">
        <f t="shared" si="303"/>
        <v>1.2277046546191068E-2</v>
      </c>
      <c r="H2154" s="2">
        <f t="shared" si="301"/>
        <v>1.1396684475786363</v>
      </c>
      <c r="I2154" s="2">
        <f t="shared" si="302"/>
        <v>53.263787147412785</v>
      </c>
    </row>
    <row r="2155" spans="1:9" ht="13.5" x14ac:dyDescent="0.25">
      <c r="A2155" s="3">
        <v>45145</v>
      </c>
      <c r="B2155" s="2">
        <v>6.2478999999999996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1.2992350965423361E-2</v>
      </c>
      <c r="G2155" s="2">
        <f t="shared" si="303"/>
        <v>1.1400114650034562E-2</v>
      </c>
      <c r="H2155" s="2">
        <f t="shared" si="301"/>
        <v>1.1396684475786365</v>
      </c>
      <c r="I2155" s="2">
        <f t="shared" si="302"/>
        <v>53.263787147412792</v>
      </c>
    </row>
    <row r="2156" spans="1:9" ht="13.5" x14ac:dyDescent="0.25">
      <c r="A2156" s="3">
        <v>45146</v>
      </c>
      <c r="B2156" s="2">
        <v>6.2397999999999998</v>
      </c>
      <c r="C2156" s="2">
        <f t="shared" si="297"/>
        <v>-8.099999999999774E-3</v>
      </c>
      <c r="D2156" s="2">
        <f t="shared" si="298"/>
        <v>0</v>
      </c>
      <c r="E2156" s="2">
        <f t="shared" si="299"/>
        <v>8.099999999999774E-3</v>
      </c>
      <c r="F2156" s="2">
        <f t="shared" si="303"/>
        <v>1.2064325896464551E-2</v>
      </c>
      <c r="G2156" s="2">
        <f t="shared" si="303"/>
        <v>1.1164392175032078E-2</v>
      </c>
      <c r="H2156" s="2">
        <f t="shared" si="301"/>
        <v>1.0806074981354628</v>
      </c>
      <c r="I2156" s="2">
        <f t="shared" si="302"/>
        <v>51.937114477567228</v>
      </c>
    </row>
    <row r="2157" spans="1:9" ht="13.5" x14ac:dyDescent="0.25">
      <c r="A2157" s="3">
        <v>45147</v>
      </c>
      <c r="B2157" s="2">
        <v>6.2317999999999998</v>
      </c>
      <c r="C2157" s="2">
        <f t="shared" si="297"/>
        <v>-8.0000000000000071E-3</v>
      </c>
      <c r="D2157" s="2">
        <f t="shared" si="298"/>
        <v>0</v>
      </c>
      <c r="E2157" s="2">
        <f t="shared" si="299"/>
        <v>8.0000000000000071E-3</v>
      </c>
      <c r="F2157" s="2">
        <f t="shared" ref="F2157:G2172" si="304">((F2156*13)+D2157)/14</f>
        <v>1.120258833243137E-2</v>
      </c>
      <c r="G2157" s="2">
        <f t="shared" si="304"/>
        <v>1.0938364162529787E-2</v>
      </c>
      <c r="H2157" s="2">
        <f t="shared" si="301"/>
        <v>1.0241557298674242</v>
      </c>
      <c r="I2157" s="2">
        <f t="shared" si="302"/>
        <v>50.596686547161227</v>
      </c>
    </row>
    <row r="2158" spans="1:9" ht="13.5" x14ac:dyDescent="0.25">
      <c r="A2158" s="3">
        <v>45148</v>
      </c>
      <c r="B2158" s="2">
        <v>6.2237999999999998</v>
      </c>
      <c r="C2158" s="2">
        <f t="shared" si="297"/>
        <v>-8.0000000000000071E-3</v>
      </c>
      <c r="D2158" s="2">
        <f t="shared" si="298"/>
        <v>0</v>
      </c>
      <c r="E2158" s="2">
        <f t="shared" si="299"/>
        <v>8.0000000000000071E-3</v>
      </c>
      <c r="F2158" s="2">
        <f t="shared" si="304"/>
        <v>1.0402403451543415E-2</v>
      </c>
      <c r="G2158" s="2">
        <f t="shared" si="304"/>
        <v>1.0728481008063376E-2</v>
      </c>
      <c r="H2158" s="2">
        <f t="shared" si="301"/>
        <v>0.96960636307461545</v>
      </c>
      <c r="I2158" s="2">
        <f t="shared" si="302"/>
        <v>49.228433724240737</v>
      </c>
    </row>
    <row r="2159" spans="1:9" ht="13.5" x14ac:dyDescent="0.25">
      <c r="A2159" s="3">
        <v>45149</v>
      </c>
      <c r="B2159" s="2">
        <v>6.1997</v>
      </c>
      <c r="C2159" s="2">
        <f t="shared" si="297"/>
        <v>-2.4099999999999788E-2</v>
      </c>
      <c r="D2159" s="2">
        <f t="shared" si="298"/>
        <v>0</v>
      </c>
      <c r="E2159" s="2">
        <f t="shared" si="299"/>
        <v>2.4099999999999788E-2</v>
      </c>
      <c r="F2159" s="2">
        <f t="shared" si="304"/>
        <v>9.6593746335760268E-3</v>
      </c>
      <c r="G2159" s="2">
        <f t="shared" si="304"/>
        <v>1.1683589507487406E-2</v>
      </c>
      <c r="H2159" s="2">
        <f t="shared" si="301"/>
        <v>0.8267471762325983</v>
      </c>
      <c r="I2159" s="2">
        <f t="shared" si="302"/>
        <v>45.257887188179197</v>
      </c>
    </row>
    <row r="2160" spans="1:9" ht="13.5" x14ac:dyDescent="0.25">
      <c r="A2160" s="3">
        <v>45152</v>
      </c>
      <c r="B2160" s="2">
        <v>6.1756000000000002</v>
      </c>
      <c r="C2160" s="2">
        <f t="shared" si="297"/>
        <v>-2.4099999999999788E-2</v>
      </c>
      <c r="D2160" s="2">
        <f t="shared" si="298"/>
        <v>0</v>
      </c>
      <c r="E2160" s="2">
        <f t="shared" si="299"/>
        <v>2.4099999999999788E-2</v>
      </c>
      <c r="F2160" s="2">
        <f t="shared" si="304"/>
        <v>8.9694193026063108E-3</v>
      </c>
      <c r="G2160" s="2">
        <f t="shared" si="304"/>
        <v>1.2570475971238291E-2</v>
      </c>
      <c r="H2160" s="2">
        <f t="shared" si="301"/>
        <v>0.71353060322685236</v>
      </c>
      <c r="I2160" s="2">
        <f t="shared" si="302"/>
        <v>41.640960592309241</v>
      </c>
    </row>
    <row r="2161" spans="1:9" ht="13.5" x14ac:dyDescent="0.25">
      <c r="A2161" s="3">
        <v>45153</v>
      </c>
      <c r="B2161" s="2">
        <v>6.1595000000000004</v>
      </c>
      <c r="C2161" s="2">
        <f t="shared" si="297"/>
        <v>-1.6099999999999781E-2</v>
      </c>
      <c r="D2161" s="2">
        <f t="shared" si="298"/>
        <v>0</v>
      </c>
      <c r="E2161" s="2">
        <f t="shared" si="299"/>
        <v>1.6099999999999781E-2</v>
      </c>
      <c r="F2161" s="2">
        <f t="shared" si="304"/>
        <v>8.3287464952772877E-3</v>
      </c>
      <c r="G2161" s="2">
        <f t="shared" si="304"/>
        <v>1.2822584830435539E-2</v>
      </c>
      <c r="H2161" s="2">
        <f t="shared" si="301"/>
        <v>0.64953725051662525</v>
      </c>
      <c r="I2161" s="2">
        <f t="shared" si="302"/>
        <v>39.376937399455151</v>
      </c>
    </row>
    <row r="2162" spans="1:9" ht="13.5" x14ac:dyDescent="0.25">
      <c r="A2162" s="3">
        <v>45154</v>
      </c>
      <c r="B2162" s="2">
        <v>6.1435000000000004</v>
      </c>
      <c r="C2162" s="2">
        <f t="shared" si="297"/>
        <v>-1.6000000000000014E-2</v>
      </c>
      <c r="D2162" s="2">
        <f t="shared" si="298"/>
        <v>0</v>
      </c>
      <c r="E2162" s="2">
        <f t="shared" si="299"/>
        <v>1.6000000000000014E-2</v>
      </c>
      <c r="F2162" s="2">
        <f t="shared" si="304"/>
        <v>7.73383603132891E-3</v>
      </c>
      <c r="G2162" s="2">
        <f t="shared" si="304"/>
        <v>1.3049543056833002E-2</v>
      </c>
      <c r="H2162" s="2">
        <f t="shared" si="301"/>
        <v>0.59265186509954604</v>
      </c>
      <c r="I2162" s="2">
        <f t="shared" si="302"/>
        <v>37.211639158976112</v>
      </c>
    </row>
    <row r="2163" spans="1:9" ht="13.5" x14ac:dyDescent="0.25">
      <c r="A2163" s="3">
        <v>45155</v>
      </c>
      <c r="B2163" s="2">
        <v>6.1273999999999997</v>
      </c>
      <c r="C2163" s="2">
        <f t="shared" si="297"/>
        <v>-1.6100000000000669E-2</v>
      </c>
      <c r="D2163" s="2">
        <f t="shared" si="298"/>
        <v>0</v>
      </c>
      <c r="E2163" s="2">
        <f t="shared" si="299"/>
        <v>1.6100000000000669E-2</v>
      </c>
      <c r="F2163" s="2">
        <f t="shared" si="304"/>
        <v>7.1814191719482738E-3</v>
      </c>
      <c r="G2163" s="2">
        <f t="shared" si="304"/>
        <v>1.3267432838487836E-2</v>
      </c>
      <c r="H2163" s="2">
        <f t="shared" si="301"/>
        <v>0.5412817429997091</v>
      </c>
      <c r="I2163" s="2">
        <f t="shared" si="302"/>
        <v>35.118935616939382</v>
      </c>
    </row>
    <row r="2164" spans="1:9" ht="13.5" x14ac:dyDescent="0.25">
      <c r="A2164" s="3">
        <v>45156</v>
      </c>
      <c r="B2164" s="2">
        <v>6.1836000000000002</v>
      </c>
      <c r="C2164" s="2">
        <f t="shared" si="297"/>
        <v>5.6200000000000472E-2</v>
      </c>
      <c r="D2164" s="2">
        <f t="shared" si="298"/>
        <v>5.6200000000000472E-2</v>
      </c>
      <c r="E2164" s="2">
        <f t="shared" si="299"/>
        <v>0</v>
      </c>
      <c r="F2164" s="2">
        <f t="shared" si="304"/>
        <v>1.0682746373952001E-2</v>
      </c>
      <c r="G2164" s="2">
        <f t="shared" si="304"/>
        <v>1.2319759064310131E-2</v>
      </c>
      <c r="H2164" s="2">
        <f t="shared" si="301"/>
        <v>0.86712299471014065</v>
      </c>
      <c r="I2164" s="2">
        <f t="shared" si="302"/>
        <v>46.441664377057073</v>
      </c>
    </row>
    <row r="2165" spans="1:9" ht="13.5" x14ac:dyDescent="0.25">
      <c r="A2165" s="3">
        <v>45159</v>
      </c>
      <c r="B2165" s="2">
        <v>6.2157</v>
      </c>
      <c r="C2165" s="2">
        <f t="shared" si="297"/>
        <v>3.2099999999999795E-2</v>
      </c>
      <c r="D2165" s="2">
        <f t="shared" si="298"/>
        <v>3.2099999999999795E-2</v>
      </c>
      <c r="E2165" s="2">
        <f t="shared" si="299"/>
        <v>0</v>
      </c>
      <c r="F2165" s="2">
        <f t="shared" si="304"/>
        <v>1.2212550204383986E-2</v>
      </c>
      <c r="G2165" s="2">
        <f t="shared" si="304"/>
        <v>1.1439776274002264E-2</v>
      </c>
      <c r="H2165" s="2">
        <f t="shared" si="301"/>
        <v>1.0675514898082323</v>
      </c>
      <c r="I2165" s="2">
        <f t="shared" si="302"/>
        <v>51.633610822782884</v>
      </c>
    </row>
    <row r="2166" spans="1:9" ht="13.5" x14ac:dyDescent="0.25">
      <c r="A2166" s="3">
        <v>45160</v>
      </c>
      <c r="B2166" s="2">
        <v>6.1836000000000002</v>
      </c>
      <c r="C2166" s="2">
        <f t="shared" si="297"/>
        <v>-3.2099999999999795E-2</v>
      </c>
      <c r="D2166" s="2">
        <f t="shared" si="298"/>
        <v>0</v>
      </c>
      <c r="E2166" s="2">
        <f t="shared" si="299"/>
        <v>3.2099999999999795E-2</v>
      </c>
      <c r="F2166" s="2">
        <f t="shared" si="304"/>
        <v>1.1340225189785129E-2</v>
      </c>
      <c r="G2166" s="2">
        <f t="shared" si="304"/>
        <v>1.2915506540144946E-2</v>
      </c>
      <c r="H2166" s="2">
        <f t="shared" si="301"/>
        <v>0.87803177943788657</v>
      </c>
      <c r="I2166" s="2">
        <f t="shared" si="302"/>
        <v>46.752764732271473</v>
      </c>
    </row>
    <row r="2167" spans="1:9" ht="13.5" x14ac:dyDescent="0.25">
      <c r="A2167" s="3">
        <v>45161</v>
      </c>
      <c r="B2167" s="2">
        <v>6.1756000000000002</v>
      </c>
      <c r="C2167" s="2">
        <f t="shared" si="297"/>
        <v>-8.0000000000000071E-3</v>
      </c>
      <c r="D2167" s="2">
        <f t="shared" si="298"/>
        <v>0</v>
      </c>
      <c r="E2167" s="2">
        <f t="shared" si="299"/>
        <v>8.0000000000000071E-3</v>
      </c>
      <c r="F2167" s="2">
        <f t="shared" si="304"/>
        <v>1.0530209104800476E-2</v>
      </c>
      <c r="G2167" s="2">
        <f t="shared" si="304"/>
        <v>1.2564398930134594E-2</v>
      </c>
      <c r="H2167" s="2">
        <f t="shared" si="301"/>
        <v>0.83809891450873197</v>
      </c>
      <c r="I2167" s="2">
        <f t="shared" si="302"/>
        <v>45.595963736953202</v>
      </c>
    </row>
    <row r="2168" spans="1:9" ht="13.5" x14ac:dyDescent="0.25">
      <c r="A2168" s="3">
        <v>45162</v>
      </c>
      <c r="B2168" s="2">
        <v>6.1756000000000002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9.778051311600441E-3</v>
      </c>
      <c r="G2168" s="2">
        <f t="shared" si="304"/>
        <v>1.1666941863696408E-2</v>
      </c>
      <c r="H2168" s="2">
        <f t="shared" si="301"/>
        <v>0.83809891450873186</v>
      </c>
      <c r="I2168" s="2">
        <f t="shared" si="302"/>
        <v>45.595963736953202</v>
      </c>
    </row>
    <row r="2169" spans="1:9" ht="13.5" x14ac:dyDescent="0.25">
      <c r="A2169" s="3">
        <v>45163</v>
      </c>
      <c r="B2169" s="2">
        <v>6.1836000000000002</v>
      </c>
      <c r="C2169" s="2">
        <f t="shared" si="297"/>
        <v>8.0000000000000071E-3</v>
      </c>
      <c r="D2169" s="2">
        <f t="shared" si="298"/>
        <v>8.0000000000000071E-3</v>
      </c>
      <c r="E2169" s="2">
        <f t="shared" si="299"/>
        <v>0</v>
      </c>
      <c r="F2169" s="2">
        <f t="shared" si="304"/>
        <v>9.6510476464861245E-3</v>
      </c>
      <c r="G2169" s="2">
        <f t="shared" si="304"/>
        <v>1.0833588873432378E-2</v>
      </c>
      <c r="H2169" s="2">
        <f t="shared" si="301"/>
        <v>0.89084492306642316</v>
      </c>
      <c r="I2169" s="2">
        <f t="shared" si="302"/>
        <v>47.113589919458924</v>
      </c>
    </row>
    <row r="2170" spans="1:9" ht="13.5" x14ac:dyDescent="0.25">
      <c r="A2170" s="3">
        <v>45166</v>
      </c>
      <c r="B2170" s="2">
        <v>6.1836000000000002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8.9616871003085439E-3</v>
      </c>
      <c r="G2170" s="2">
        <f t="shared" si="304"/>
        <v>1.0059761096758638E-2</v>
      </c>
      <c r="H2170" s="2">
        <f t="shared" si="301"/>
        <v>0.89084492306642304</v>
      </c>
      <c r="I2170" s="2">
        <f t="shared" si="302"/>
        <v>47.113589919458917</v>
      </c>
    </row>
    <row r="2171" spans="1:9" ht="13.5" x14ac:dyDescent="0.25">
      <c r="A2171" s="3">
        <v>45167</v>
      </c>
      <c r="B2171" s="2">
        <v>6.1756000000000002</v>
      </c>
      <c r="C2171" s="2">
        <f t="shared" si="297"/>
        <v>-8.0000000000000071E-3</v>
      </c>
      <c r="D2171" s="2">
        <f t="shared" si="298"/>
        <v>0</v>
      </c>
      <c r="E2171" s="2">
        <f t="shared" si="299"/>
        <v>8.0000000000000071E-3</v>
      </c>
      <c r="F2171" s="2">
        <f t="shared" si="304"/>
        <v>8.3215665931436478E-3</v>
      </c>
      <c r="G2171" s="2">
        <f t="shared" si="304"/>
        <v>9.9126353041330221E-3</v>
      </c>
      <c r="H2171" s="2">
        <f t="shared" si="301"/>
        <v>0.83949084555486608</v>
      </c>
      <c r="I2171" s="2">
        <f t="shared" si="302"/>
        <v>45.63713092584819</v>
      </c>
    </row>
    <row r="2172" spans="1:9" ht="13.5" x14ac:dyDescent="0.25">
      <c r="A2172" s="3">
        <v>45168</v>
      </c>
      <c r="B2172" s="2">
        <v>6.1435000000000004</v>
      </c>
      <c r="C2172" s="2">
        <f t="shared" si="297"/>
        <v>-3.2099999999999795E-2</v>
      </c>
      <c r="D2172" s="2">
        <f t="shared" si="298"/>
        <v>0</v>
      </c>
      <c r="E2172" s="2">
        <f t="shared" si="299"/>
        <v>3.2099999999999795E-2</v>
      </c>
      <c r="F2172" s="2">
        <f t="shared" si="304"/>
        <v>7.7271689793476728E-3</v>
      </c>
      <c r="G2172" s="2">
        <f t="shared" si="304"/>
        <v>1.1497447068123506E-2</v>
      </c>
      <c r="H2172" s="2">
        <f t="shared" si="301"/>
        <v>0.67207693443278627</v>
      </c>
      <c r="I2172" s="2">
        <f t="shared" si="302"/>
        <v>40.194139431794326</v>
      </c>
    </row>
    <row r="2173" spans="1:9" ht="13.5" x14ac:dyDescent="0.25">
      <c r="A2173" s="3">
        <v>45169</v>
      </c>
      <c r="B2173" s="2">
        <v>6.1353999999999997</v>
      </c>
      <c r="C2173" s="2">
        <f t="shared" si="297"/>
        <v>-8.1000000000006622E-3</v>
      </c>
      <c r="D2173" s="2">
        <f t="shared" si="298"/>
        <v>0</v>
      </c>
      <c r="E2173" s="2">
        <f t="shared" si="299"/>
        <v>8.1000000000006622E-3</v>
      </c>
      <c r="F2173" s="2">
        <f t="shared" ref="F2173:G2188" si="305">((F2172*13)+D2173)/14</f>
        <v>7.1752283379656959E-3</v>
      </c>
      <c r="G2173" s="2">
        <f t="shared" si="305"/>
        <v>1.1254772277543302E-2</v>
      </c>
      <c r="H2173" s="2">
        <f t="shared" si="301"/>
        <v>0.6375276337027681</v>
      </c>
      <c r="I2173" s="2">
        <f t="shared" si="302"/>
        <v>38.932328260085249</v>
      </c>
    </row>
    <row r="2174" spans="1:9" ht="13.5" x14ac:dyDescent="0.25">
      <c r="A2174" s="3">
        <v>45170</v>
      </c>
      <c r="B2174" s="2">
        <v>6.1353999999999997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6.6627120281110026E-3</v>
      </c>
      <c r="G2174" s="2">
        <f t="shared" si="305"/>
        <v>1.0450859972004496E-2</v>
      </c>
      <c r="H2174" s="2">
        <f t="shared" si="301"/>
        <v>0.63752763370276799</v>
      </c>
      <c r="I2174" s="2">
        <f t="shared" si="302"/>
        <v>38.932328260085249</v>
      </c>
    </row>
    <row r="2175" spans="1:9" ht="13.5" x14ac:dyDescent="0.25">
      <c r="A2175" s="3">
        <v>45173</v>
      </c>
      <c r="B2175" s="2">
        <v>6.0068999999999999</v>
      </c>
      <c r="C2175" s="2">
        <f t="shared" si="297"/>
        <v>-0.12849999999999984</v>
      </c>
      <c r="D2175" s="2">
        <f t="shared" si="298"/>
        <v>0</v>
      </c>
      <c r="E2175" s="2">
        <f t="shared" si="299"/>
        <v>0.12849999999999984</v>
      </c>
      <c r="F2175" s="2">
        <f t="shared" si="305"/>
        <v>6.1868040261030743E-3</v>
      </c>
      <c r="G2175" s="2">
        <f t="shared" si="305"/>
        <v>1.8882941402575595E-2</v>
      </c>
      <c r="H2175" s="2">
        <f t="shared" si="301"/>
        <v>0.3276398466850724</v>
      </c>
      <c r="I2175" s="2">
        <f t="shared" si="302"/>
        <v>24.678367970285194</v>
      </c>
    </row>
    <row r="2176" spans="1:9" ht="13.5" x14ac:dyDescent="0.25">
      <c r="A2176" s="3">
        <v>45174</v>
      </c>
      <c r="B2176" s="2">
        <v>5.9347000000000003</v>
      </c>
      <c r="C2176" s="2">
        <f t="shared" si="297"/>
        <v>-7.2199999999999598E-2</v>
      </c>
      <c r="D2176" s="2">
        <f t="shared" si="298"/>
        <v>0</v>
      </c>
      <c r="E2176" s="2">
        <f t="shared" si="299"/>
        <v>7.2199999999999598E-2</v>
      </c>
      <c r="F2176" s="2">
        <f t="shared" si="305"/>
        <v>5.7448894528099982E-3</v>
      </c>
      <c r="G2176" s="2">
        <f t="shared" si="305"/>
        <v>2.2691302730963019E-2</v>
      </c>
      <c r="H2176" s="2">
        <f t="shared" si="301"/>
        <v>0.25317583220865103</v>
      </c>
      <c r="I2176" s="2">
        <f t="shared" si="302"/>
        <v>20.202738171421885</v>
      </c>
    </row>
    <row r="2177" spans="1:9" ht="13.5" x14ac:dyDescent="0.25">
      <c r="A2177" s="3">
        <v>45175</v>
      </c>
      <c r="B2177" s="2">
        <v>5.8544</v>
      </c>
      <c r="C2177" s="2">
        <f t="shared" si="297"/>
        <v>-8.030000000000026E-2</v>
      </c>
      <c r="D2177" s="2">
        <f t="shared" si="298"/>
        <v>0</v>
      </c>
      <c r="E2177" s="2">
        <f t="shared" si="299"/>
        <v>8.030000000000026E-2</v>
      </c>
      <c r="F2177" s="2">
        <f t="shared" si="305"/>
        <v>5.3345402061807127E-3</v>
      </c>
      <c r="G2177" s="2">
        <f t="shared" si="305"/>
        <v>2.6806209678751393E-2</v>
      </c>
      <c r="H2177" s="2">
        <f t="shared" si="301"/>
        <v>0.19900389760844361</v>
      </c>
      <c r="I2177" s="2">
        <f t="shared" si="302"/>
        <v>16.597435421634628</v>
      </c>
    </row>
    <row r="2178" spans="1:9" ht="13.5" x14ac:dyDescent="0.25">
      <c r="A2178" s="3">
        <v>45176</v>
      </c>
      <c r="B2178" s="2">
        <v>5.9347000000000003</v>
      </c>
      <c r="C2178" s="2">
        <f t="shared" si="297"/>
        <v>8.030000000000026E-2</v>
      </c>
      <c r="D2178" s="2">
        <f t="shared" si="298"/>
        <v>8.030000000000026E-2</v>
      </c>
      <c r="E2178" s="2">
        <f t="shared" si="299"/>
        <v>0</v>
      </c>
      <c r="F2178" s="2">
        <f t="shared" si="305"/>
        <v>1.0689215905739251E-2</v>
      </c>
      <c r="G2178" s="2">
        <f t="shared" si="305"/>
        <v>2.4891480415983436E-2</v>
      </c>
      <c r="H2178" s="2">
        <f t="shared" si="301"/>
        <v>0.42943271059424176</v>
      </c>
      <c r="I2178" s="2">
        <f t="shared" si="302"/>
        <v>30.042177390478116</v>
      </c>
    </row>
    <row r="2179" spans="1:9" ht="13.5" x14ac:dyDescent="0.25">
      <c r="A2179" s="3">
        <v>45177</v>
      </c>
      <c r="B2179" s="2">
        <v>6.1595000000000004</v>
      </c>
      <c r="C2179" s="2">
        <f t="shared" ref="C2179:C2242" si="306">B2179-B2178</f>
        <v>0.22480000000000011</v>
      </c>
      <c r="D2179" s="2">
        <f t="shared" ref="D2179:D2242" si="307">IF(C2179&gt;0,C2179,0)</f>
        <v>0.22480000000000011</v>
      </c>
      <c r="E2179" s="2">
        <f t="shared" ref="E2179:E2242" si="308">IF(C2179&lt;0,-C2179,0)</f>
        <v>0</v>
      </c>
      <c r="F2179" s="2">
        <f t="shared" si="305"/>
        <v>2.5982843341043598E-2</v>
      </c>
      <c r="G2179" s="2">
        <f t="shared" si="305"/>
        <v>2.3113517529127475E-2</v>
      </c>
      <c r="H2179" s="2">
        <f t="shared" si="301"/>
        <v>1.1241405947104426</v>
      </c>
      <c r="I2179" s="2">
        <f t="shared" si="302"/>
        <v>52.922136957873192</v>
      </c>
    </row>
    <row r="2180" spans="1:9" ht="13.5" x14ac:dyDescent="0.25">
      <c r="A2180" s="3">
        <v>45180</v>
      </c>
      <c r="B2180" s="2">
        <v>6.1032999999999999</v>
      </c>
      <c r="C2180" s="2">
        <f t="shared" si="306"/>
        <v>-5.6200000000000472E-2</v>
      </c>
      <c r="D2180" s="2">
        <f t="shared" si="307"/>
        <v>0</v>
      </c>
      <c r="E2180" s="2">
        <f t="shared" si="308"/>
        <v>5.6200000000000472E-2</v>
      </c>
      <c r="F2180" s="2">
        <f t="shared" si="305"/>
        <v>2.4126925959540486E-2</v>
      </c>
      <c r="G2180" s="2">
        <f t="shared" si="305"/>
        <v>2.5476837705618403E-2</v>
      </c>
      <c r="H2180" s="2">
        <f t="shared" si="301"/>
        <v>0.94701415608656092</v>
      </c>
      <c r="I2180" s="2">
        <f t="shared" si="302"/>
        <v>48.63930511887137</v>
      </c>
    </row>
    <row r="2181" spans="1:9" ht="13.5" x14ac:dyDescent="0.25">
      <c r="A2181" s="3">
        <v>45181</v>
      </c>
      <c r="B2181" s="2">
        <v>6.1032999999999999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2.2403574105287594E-2</v>
      </c>
      <c r="G2181" s="2">
        <f t="shared" si="305"/>
        <v>2.3657063583788517E-2</v>
      </c>
      <c r="H2181" s="2">
        <f t="shared" si="301"/>
        <v>0.94701415608656092</v>
      </c>
      <c r="I2181" s="2">
        <f t="shared" si="302"/>
        <v>48.63930511887137</v>
      </c>
    </row>
    <row r="2182" spans="1:9" ht="13.5" x14ac:dyDescent="0.25">
      <c r="A2182" s="3">
        <v>45182</v>
      </c>
      <c r="B2182" s="2">
        <v>6.1032999999999999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2.0803318812052767E-2</v>
      </c>
      <c r="G2182" s="2">
        <f t="shared" si="305"/>
        <v>2.1967273327803623E-2</v>
      </c>
      <c r="H2182" s="2">
        <f t="shared" si="301"/>
        <v>0.94701415608656092</v>
      </c>
      <c r="I2182" s="2">
        <f t="shared" si="302"/>
        <v>48.63930511887137</v>
      </c>
    </row>
    <row r="2183" spans="1:9" ht="13.5" x14ac:dyDescent="0.25">
      <c r="A2183" s="3">
        <v>45183</v>
      </c>
      <c r="B2183" s="2">
        <v>6.0792000000000002</v>
      </c>
      <c r="C2183" s="2">
        <f t="shared" si="306"/>
        <v>-2.4099999999999788E-2</v>
      </c>
      <c r="D2183" s="2">
        <f t="shared" si="307"/>
        <v>0</v>
      </c>
      <c r="E2183" s="2">
        <f t="shared" si="308"/>
        <v>2.4099999999999788E-2</v>
      </c>
      <c r="F2183" s="2">
        <f t="shared" si="305"/>
        <v>1.931736746833471E-2</v>
      </c>
      <c r="G2183" s="2">
        <f t="shared" si="305"/>
        <v>2.2119610947246206E-2</v>
      </c>
      <c r="H2183" s="2">
        <f t="shared" si="301"/>
        <v>0.87331407023411667</v>
      </c>
      <c r="I2183" s="2">
        <f t="shared" si="302"/>
        <v>46.618668172655887</v>
      </c>
    </row>
    <row r="2184" spans="1:9" ht="13.5" x14ac:dyDescent="0.25">
      <c r="A2184" s="3">
        <v>45184</v>
      </c>
      <c r="B2184" s="2">
        <v>6.0551000000000004</v>
      </c>
      <c r="C2184" s="2">
        <f t="shared" si="306"/>
        <v>-2.4099999999999788E-2</v>
      </c>
      <c r="D2184" s="2">
        <f t="shared" si="307"/>
        <v>0</v>
      </c>
      <c r="E2184" s="2">
        <f t="shared" si="308"/>
        <v>2.4099999999999788E-2</v>
      </c>
      <c r="F2184" s="2">
        <f t="shared" si="305"/>
        <v>1.79375555063108E-2</v>
      </c>
      <c r="G2184" s="2">
        <f t="shared" si="305"/>
        <v>2.2261067308157179E-2</v>
      </c>
      <c r="H2184" s="2">
        <f t="shared" si="301"/>
        <v>0.8057814685164667</v>
      </c>
      <c r="I2184" s="2">
        <f t="shared" si="302"/>
        <v>44.62231352825065</v>
      </c>
    </row>
    <row r="2185" spans="1:9" ht="13.5" x14ac:dyDescent="0.25">
      <c r="A2185" s="3">
        <v>45187</v>
      </c>
      <c r="B2185" s="2">
        <v>5.8544</v>
      </c>
      <c r="C2185" s="2">
        <f t="shared" si="306"/>
        <v>-0.20070000000000032</v>
      </c>
      <c r="D2185" s="2">
        <f t="shared" si="307"/>
        <v>0</v>
      </c>
      <c r="E2185" s="2">
        <f t="shared" si="308"/>
        <v>0.20070000000000032</v>
      </c>
      <c r="F2185" s="2">
        <f t="shared" si="305"/>
        <v>1.6656301541574315E-2</v>
      </c>
      <c r="G2185" s="2">
        <f t="shared" si="305"/>
        <v>3.5006705357574545E-2</v>
      </c>
      <c r="H2185" s="2">
        <f t="shared" si="301"/>
        <v>0.47580317460438537</v>
      </c>
      <c r="I2185" s="2">
        <f t="shared" si="302"/>
        <v>32.240286698931428</v>
      </c>
    </row>
    <row r="2186" spans="1:9" ht="13.5" x14ac:dyDescent="0.25">
      <c r="A2186" s="3">
        <v>45188</v>
      </c>
      <c r="B2186" s="2">
        <v>5.9668000000000001</v>
      </c>
      <c r="C2186" s="2">
        <f t="shared" si="306"/>
        <v>0.11240000000000006</v>
      </c>
      <c r="D2186" s="2">
        <f t="shared" si="307"/>
        <v>0.11240000000000006</v>
      </c>
      <c r="E2186" s="2">
        <f t="shared" si="308"/>
        <v>0</v>
      </c>
      <c r="F2186" s="2">
        <f t="shared" si="305"/>
        <v>2.349513714574758E-2</v>
      </c>
      <c r="G2186" s="2">
        <f t="shared" si="305"/>
        <v>3.2506226403462075E-2</v>
      </c>
      <c r="H2186" s="2">
        <f t="shared" si="301"/>
        <v>0.72278882372040665</v>
      </c>
      <c r="I2186" s="2">
        <f t="shared" si="302"/>
        <v>41.954580489994449</v>
      </c>
    </row>
    <row r="2187" spans="1:9" ht="13.5" x14ac:dyDescent="0.25">
      <c r="A2187" s="3">
        <v>45189</v>
      </c>
      <c r="B2187" s="2">
        <v>5.9347000000000003</v>
      </c>
      <c r="C2187" s="2">
        <f t="shared" si="306"/>
        <v>-3.2099999999999795E-2</v>
      </c>
      <c r="D2187" s="2">
        <f t="shared" si="307"/>
        <v>0</v>
      </c>
      <c r="E2187" s="2">
        <f t="shared" si="308"/>
        <v>3.2099999999999795E-2</v>
      </c>
      <c r="F2187" s="2">
        <f t="shared" si="305"/>
        <v>2.1816913063908466E-2</v>
      </c>
      <c r="G2187" s="2">
        <f t="shared" si="305"/>
        <v>3.2477210231786201E-2</v>
      </c>
      <c r="H2187" s="2">
        <f t="shared" si="301"/>
        <v>0.6717606872081564</v>
      </c>
      <c r="I2187" s="2">
        <f t="shared" si="302"/>
        <v>40.18282594801282</v>
      </c>
    </row>
    <row r="2188" spans="1:9" ht="13.5" x14ac:dyDescent="0.25">
      <c r="A2188" s="3">
        <v>45190</v>
      </c>
      <c r="B2188" s="2">
        <v>5.9347000000000003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2.0258562130772147E-2</v>
      </c>
      <c r="G2188" s="2">
        <f t="shared" si="305"/>
        <v>3.0157409500944331E-2</v>
      </c>
      <c r="H2188" s="2">
        <f t="shared" si="301"/>
        <v>0.6717606872081564</v>
      </c>
      <c r="I2188" s="2">
        <f t="shared" si="302"/>
        <v>40.18282594801282</v>
      </c>
    </row>
    <row r="2189" spans="1:9" ht="13.5" x14ac:dyDescent="0.25">
      <c r="A2189" s="3">
        <v>45191</v>
      </c>
      <c r="B2189" s="2">
        <v>5.9185999999999996</v>
      </c>
      <c r="C2189" s="2">
        <f t="shared" si="306"/>
        <v>-1.6100000000000669E-2</v>
      </c>
      <c r="D2189" s="2">
        <f t="shared" si="307"/>
        <v>0</v>
      </c>
      <c r="E2189" s="2">
        <f t="shared" si="308"/>
        <v>1.6100000000000669E-2</v>
      </c>
      <c r="F2189" s="2">
        <f t="shared" ref="F2189:G2204" si="309">((F2188*13)+D2189)/14</f>
        <v>1.8811521978574136E-2</v>
      </c>
      <c r="G2189" s="2">
        <f t="shared" si="309"/>
        <v>2.9153308822305497E-2</v>
      </c>
      <c r="H2189" s="2">
        <f t="shared" si="301"/>
        <v>0.64526198700921544</v>
      </c>
      <c r="I2189" s="2">
        <f t="shared" si="302"/>
        <v>39.219406520306428</v>
      </c>
    </row>
    <row r="2190" spans="1:9" ht="13.5" x14ac:dyDescent="0.25">
      <c r="A2190" s="3">
        <v>45194</v>
      </c>
      <c r="B2190" s="2">
        <v>5.774</v>
      </c>
      <c r="C2190" s="2">
        <f t="shared" si="306"/>
        <v>-0.14459999999999962</v>
      </c>
      <c r="D2190" s="2">
        <f t="shared" si="307"/>
        <v>0</v>
      </c>
      <c r="E2190" s="2">
        <f t="shared" si="308"/>
        <v>0.14459999999999962</v>
      </c>
      <c r="F2190" s="2">
        <f t="shared" si="309"/>
        <v>1.7467841837247412E-2</v>
      </c>
      <c r="G2190" s="2">
        <f t="shared" si="309"/>
        <v>3.7399501049283648E-2</v>
      </c>
      <c r="H2190" s="2">
        <f t="shared" si="301"/>
        <v>0.4670608256037681</v>
      </c>
      <c r="I2190" s="2">
        <f t="shared" si="302"/>
        <v>31.836500399467042</v>
      </c>
    </row>
    <row r="2191" spans="1:9" ht="13.5" x14ac:dyDescent="0.25">
      <c r="A2191" s="3">
        <v>45195</v>
      </c>
      <c r="B2191" s="2">
        <v>5.7018000000000004</v>
      </c>
      <c r="C2191" s="2">
        <f t="shared" si="306"/>
        <v>-7.2199999999999598E-2</v>
      </c>
      <c r="D2191" s="2">
        <f t="shared" si="307"/>
        <v>0</v>
      </c>
      <c r="E2191" s="2">
        <f t="shared" si="308"/>
        <v>7.2199999999999598E-2</v>
      </c>
      <c r="F2191" s="2">
        <f t="shared" si="309"/>
        <v>1.6220138848872596E-2</v>
      </c>
      <c r="G2191" s="2">
        <f t="shared" si="309"/>
        <v>3.9885250974334784E-2</v>
      </c>
      <c r="H2191" s="2">
        <f t="shared" si="301"/>
        <v>0.40667009615433714</v>
      </c>
      <c r="I2191" s="2">
        <f t="shared" si="302"/>
        <v>28.910125925483385</v>
      </c>
    </row>
    <row r="2192" spans="1:9" ht="13.5" x14ac:dyDescent="0.25">
      <c r="A2192" s="3">
        <v>45197</v>
      </c>
      <c r="B2192" s="2">
        <v>5.774</v>
      </c>
      <c r="C2192" s="2">
        <f t="shared" si="306"/>
        <v>7.2199999999999598E-2</v>
      </c>
      <c r="D2192" s="2">
        <f t="shared" si="307"/>
        <v>7.2199999999999598E-2</v>
      </c>
      <c r="E2192" s="2">
        <f t="shared" si="308"/>
        <v>0</v>
      </c>
      <c r="F2192" s="2">
        <f t="shared" si="309"/>
        <v>2.0218700359667382E-2</v>
      </c>
      <c r="G2192" s="2">
        <f t="shared" si="309"/>
        <v>3.7036304476168014E-2</v>
      </c>
      <c r="H2192" s="2">
        <f t="shared" si="301"/>
        <v>0.54591570745611617</v>
      </c>
      <c r="I2192" s="2">
        <f t="shared" si="302"/>
        <v>35.313420054088766</v>
      </c>
    </row>
    <row r="2193" spans="1:9" ht="13.5" x14ac:dyDescent="0.25">
      <c r="A2193" s="3">
        <v>45198</v>
      </c>
      <c r="B2193" s="2">
        <v>5.774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1.8774507476833995E-2</v>
      </c>
      <c r="G2193" s="2">
        <f t="shared" si="309"/>
        <v>3.4390854156441726E-2</v>
      </c>
      <c r="H2193" s="2">
        <f t="shared" ref="H2193:H2256" si="310">F2193/G2193</f>
        <v>0.54591570745611606</v>
      </c>
      <c r="I2193" s="2">
        <f t="shared" ref="I2193:I2256" si="311">IF(G2193=0,100,100-(100/(1+H2193)))</f>
        <v>35.313420054088752</v>
      </c>
    </row>
    <row r="2194" spans="1:9" ht="13.5" x14ac:dyDescent="0.25">
      <c r="A2194" s="3">
        <v>45201</v>
      </c>
      <c r="B2194" s="2">
        <v>5.8221999999999996</v>
      </c>
      <c r="C2194" s="2">
        <f t="shared" si="306"/>
        <v>4.8199999999999577E-2</v>
      </c>
      <c r="D2194" s="2">
        <f t="shared" si="307"/>
        <v>4.8199999999999577E-2</v>
      </c>
      <c r="E2194" s="2">
        <f t="shared" si="308"/>
        <v>0</v>
      </c>
      <c r="F2194" s="2">
        <f t="shared" si="309"/>
        <v>2.0876328371345822E-2</v>
      </c>
      <c r="G2194" s="2">
        <f t="shared" si="309"/>
        <v>3.1934364573838747E-2</v>
      </c>
      <c r="H2194" s="2">
        <f t="shared" si="310"/>
        <v>0.65372612387747697</v>
      </c>
      <c r="I2194" s="2">
        <f t="shared" si="311"/>
        <v>39.530495070410517</v>
      </c>
    </row>
    <row r="2195" spans="1:9" ht="13.5" x14ac:dyDescent="0.25">
      <c r="A2195" s="3">
        <v>45202</v>
      </c>
      <c r="B2195" s="2">
        <v>5.8221999999999996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1.9385162059106835E-2</v>
      </c>
      <c r="G2195" s="2">
        <f t="shared" si="309"/>
        <v>2.9653338532850265E-2</v>
      </c>
      <c r="H2195" s="2">
        <f t="shared" si="310"/>
        <v>0.65372612387747697</v>
      </c>
      <c r="I2195" s="2">
        <f t="shared" si="311"/>
        <v>39.530495070410517</v>
      </c>
    </row>
    <row r="2196" spans="1:9" ht="13.5" x14ac:dyDescent="0.25">
      <c r="A2196" s="3">
        <v>45203</v>
      </c>
      <c r="B2196" s="2">
        <v>5.7098000000000004</v>
      </c>
      <c r="C2196" s="2">
        <f t="shared" si="306"/>
        <v>-0.11239999999999917</v>
      </c>
      <c r="D2196" s="2">
        <f t="shared" si="307"/>
        <v>0</v>
      </c>
      <c r="E2196" s="2">
        <f t="shared" si="308"/>
        <v>0.11239999999999917</v>
      </c>
      <c r="F2196" s="2">
        <f t="shared" si="309"/>
        <v>1.800050762631349E-2</v>
      </c>
      <c r="G2196" s="2">
        <f t="shared" si="309"/>
        <v>3.556381435193233E-2</v>
      </c>
      <c r="H2196" s="2">
        <f t="shared" si="310"/>
        <v>0.50614670991654886</v>
      </c>
      <c r="I2196" s="2">
        <f t="shared" si="311"/>
        <v>33.605405541442437</v>
      </c>
    </row>
    <row r="2197" spans="1:9" ht="13.5" x14ac:dyDescent="0.25">
      <c r="A2197" s="3">
        <v>45204</v>
      </c>
      <c r="B2197" s="2">
        <v>5.7098000000000004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1.6714757081576812E-2</v>
      </c>
      <c r="G2197" s="2">
        <f t="shared" si="309"/>
        <v>3.3023541898222881E-2</v>
      </c>
      <c r="H2197" s="2">
        <f t="shared" si="310"/>
        <v>0.50614670991654875</v>
      </c>
      <c r="I2197" s="2">
        <f t="shared" si="311"/>
        <v>33.605405541442437</v>
      </c>
    </row>
    <row r="2198" spans="1:9" ht="13.5" x14ac:dyDescent="0.25">
      <c r="A2198" s="3">
        <v>45205</v>
      </c>
      <c r="B2198" s="2">
        <v>5.7098000000000004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1.5520845861464183E-2</v>
      </c>
      <c r="G2198" s="2">
        <f t="shared" si="309"/>
        <v>3.066471747692125E-2</v>
      </c>
      <c r="H2198" s="2">
        <f t="shared" si="310"/>
        <v>0.50614670991654875</v>
      </c>
      <c r="I2198" s="2">
        <f t="shared" si="311"/>
        <v>33.605405541442437</v>
      </c>
    </row>
    <row r="2199" spans="1:9" ht="13.5" x14ac:dyDescent="0.25">
      <c r="A2199" s="3">
        <v>45208</v>
      </c>
      <c r="B2199" s="2">
        <v>5.7098000000000004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1.4412214014216742E-2</v>
      </c>
      <c r="G2199" s="2">
        <f t="shared" si="309"/>
        <v>2.8474380514284019E-2</v>
      </c>
      <c r="H2199" s="2">
        <f t="shared" si="310"/>
        <v>0.50614670991654875</v>
      </c>
      <c r="I2199" s="2">
        <f t="shared" si="311"/>
        <v>33.605405541442437</v>
      </c>
    </row>
    <row r="2200" spans="1:9" ht="13.5" x14ac:dyDescent="0.25">
      <c r="A2200" s="3">
        <v>45209</v>
      </c>
      <c r="B2200" s="2">
        <v>5.7098000000000004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1.3382770156058403E-2</v>
      </c>
      <c r="G2200" s="2">
        <f t="shared" si="309"/>
        <v>2.644049619183516E-2</v>
      </c>
      <c r="H2200" s="2">
        <f t="shared" si="310"/>
        <v>0.50614670991654875</v>
      </c>
      <c r="I2200" s="2">
        <f t="shared" si="311"/>
        <v>33.605405541442437</v>
      </c>
    </row>
    <row r="2201" spans="1:9" ht="13.5" x14ac:dyDescent="0.25">
      <c r="A2201" s="3">
        <v>45210</v>
      </c>
      <c r="B2201" s="2">
        <v>5.7018000000000004</v>
      </c>
      <c r="C2201" s="2">
        <f t="shared" si="306"/>
        <v>-8.0000000000000071E-3</v>
      </c>
      <c r="D2201" s="2">
        <f t="shared" si="307"/>
        <v>0</v>
      </c>
      <c r="E2201" s="2">
        <f t="shared" si="308"/>
        <v>8.0000000000000071E-3</v>
      </c>
      <c r="F2201" s="2">
        <f t="shared" si="309"/>
        <v>1.2426858002054231E-2</v>
      </c>
      <c r="G2201" s="2">
        <f t="shared" si="309"/>
        <v>2.5123317892418364E-2</v>
      </c>
      <c r="H2201" s="2">
        <f t="shared" si="310"/>
        <v>0.49463442906975152</v>
      </c>
      <c r="I2201" s="2">
        <f t="shared" si="311"/>
        <v>33.094007434152843</v>
      </c>
    </row>
    <row r="2202" spans="1:9" ht="13.5" x14ac:dyDescent="0.25">
      <c r="A2202" s="3">
        <v>45211</v>
      </c>
      <c r="B2202" s="2">
        <v>5.7098000000000004</v>
      </c>
      <c r="C2202" s="2">
        <f t="shared" si="306"/>
        <v>8.0000000000000071E-3</v>
      </c>
      <c r="D2202" s="2">
        <f t="shared" si="307"/>
        <v>8.0000000000000071E-3</v>
      </c>
      <c r="E2202" s="2">
        <f t="shared" si="308"/>
        <v>0</v>
      </c>
      <c r="F2202" s="2">
        <f t="shared" si="309"/>
        <v>1.2110653859050358E-2</v>
      </c>
      <c r="G2202" s="2">
        <f t="shared" si="309"/>
        <v>2.3328795185817052E-2</v>
      </c>
      <c r="H2202" s="2">
        <f t="shared" si="310"/>
        <v>0.51912898898495785</v>
      </c>
      <c r="I2202" s="2">
        <f t="shared" si="311"/>
        <v>34.172805123798355</v>
      </c>
    </row>
    <row r="2203" spans="1:9" ht="13.5" x14ac:dyDescent="0.25">
      <c r="A2203" s="3">
        <v>45212</v>
      </c>
      <c r="B2203" s="2">
        <v>5.7098000000000004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1.1245607154832474E-2</v>
      </c>
      <c r="G2203" s="2">
        <f t="shared" si="309"/>
        <v>2.1662452672544404E-2</v>
      </c>
      <c r="H2203" s="2">
        <f t="shared" si="310"/>
        <v>0.51912898898495785</v>
      </c>
      <c r="I2203" s="2">
        <f t="shared" si="311"/>
        <v>34.172805123798355</v>
      </c>
    </row>
    <row r="2204" spans="1:9" ht="13.5" x14ac:dyDescent="0.25">
      <c r="A2204" s="3">
        <v>45215</v>
      </c>
      <c r="B2204" s="2">
        <v>5.7098000000000004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1.044234950091587E-2</v>
      </c>
      <c r="G2204" s="2">
        <f t="shared" si="309"/>
        <v>2.0115134624505517E-2</v>
      </c>
      <c r="H2204" s="2">
        <f t="shared" si="310"/>
        <v>0.51912898898495785</v>
      </c>
      <c r="I2204" s="2">
        <f t="shared" si="311"/>
        <v>34.172805123798355</v>
      </c>
    </row>
    <row r="2205" spans="1:9" ht="13.5" x14ac:dyDescent="0.25">
      <c r="A2205" s="3">
        <v>45216</v>
      </c>
      <c r="B2205" s="2">
        <v>5.7098000000000004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9.6964673937075928E-3</v>
      </c>
      <c r="G2205" s="2">
        <f t="shared" si="312"/>
        <v>1.8678339294183693E-2</v>
      </c>
      <c r="H2205" s="2">
        <f t="shared" si="310"/>
        <v>0.51912898898495785</v>
      </c>
      <c r="I2205" s="2">
        <f t="shared" si="311"/>
        <v>34.172805123798355</v>
      </c>
    </row>
    <row r="2206" spans="1:9" ht="13.5" x14ac:dyDescent="0.25">
      <c r="A2206" s="3">
        <v>45217</v>
      </c>
      <c r="B2206" s="2">
        <v>5.7098000000000004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9.0038625798713363E-3</v>
      </c>
      <c r="G2206" s="2">
        <f t="shared" si="312"/>
        <v>1.7344172201742E-2</v>
      </c>
      <c r="H2206" s="2">
        <f t="shared" si="310"/>
        <v>0.51912898898495796</v>
      </c>
      <c r="I2206" s="2">
        <f t="shared" si="311"/>
        <v>34.172805123798355</v>
      </c>
    </row>
    <row r="2207" spans="1:9" ht="13.5" x14ac:dyDescent="0.25">
      <c r="A2207" s="3">
        <v>45218</v>
      </c>
      <c r="B2207" s="2">
        <v>5.6936999999999998</v>
      </c>
      <c r="C2207" s="2">
        <f t="shared" si="306"/>
        <v>-1.6100000000000669E-2</v>
      </c>
      <c r="D2207" s="2">
        <f t="shared" si="307"/>
        <v>0</v>
      </c>
      <c r="E2207" s="2">
        <f t="shared" si="308"/>
        <v>1.6100000000000669E-2</v>
      </c>
      <c r="F2207" s="2">
        <f t="shared" si="312"/>
        <v>8.3607295384519557E-3</v>
      </c>
      <c r="G2207" s="2">
        <f t="shared" si="312"/>
        <v>1.7255302758760475E-2</v>
      </c>
      <c r="H2207" s="2">
        <f t="shared" si="310"/>
        <v>0.48453102535145226</v>
      </c>
      <c r="I2207" s="2">
        <f t="shared" si="311"/>
        <v>32.638659420185775</v>
      </c>
    </row>
    <row r="2208" spans="1:9" ht="13.5" x14ac:dyDescent="0.25">
      <c r="A2208" s="3">
        <v>45219</v>
      </c>
      <c r="B2208" s="2">
        <v>5.7419000000000002</v>
      </c>
      <c r="C2208" s="2">
        <f t="shared" si="306"/>
        <v>4.8200000000000465E-2</v>
      </c>
      <c r="D2208" s="2">
        <f t="shared" si="307"/>
        <v>4.8200000000000465E-2</v>
      </c>
      <c r="E2208" s="2">
        <f t="shared" si="308"/>
        <v>0</v>
      </c>
      <c r="F2208" s="2">
        <f t="shared" si="312"/>
        <v>1.1206391714276851E-2</v>
      </c>
      <c r="G2208" s="2">
        <f t="shared" si="312"/>
        <v>1.6022781133134729E-2</v>
      </c>
      <c r="H2208" s="2">
        <f t="shared" si="310"/>
        <v>0.69940365665373161</v>
      </c>
      <c r="I2208" s="2">
        <f t="shared" si="311"/>
        <v>41.155828629374383</v>
      </c>
    </row>
    <row r="2209" spans="1:9" ht="13.5" x14ac:dyDescent="0.25">
      <c r="A2209" s="3">
        <v>45222</v>
      </c>
      <c r="B2209" s="2">
        <v>6.0068999999999999</v>
      </c>
      <c r="C2209" s="2">
        <f t="shared" si="306"/>
        <v>0.26499999999999968</v>
      </c>
      <c r="D2209" s="2">
        <f t="shared" si="307"/>
        <v>0.26499999999999968</v>
      </c>
      <c r="E2209" s="2">
        <f t="shared" si="308"/>
        <v>0</v>
      </c>
      <c r="F2209" s="2">
        <f t="shared" si="312"/>
        <v>2.9334506591828482E-2</v>
      </c>
      <c r="G2209" s="2">
        <f t="shared" si="312"/>
        <v>1.4878296766482248E-2</v>
      </c>
      <c r="H2209" s="2">
        <f t="shared" si="310"/>
        <v>1.971630694846275</v>
      </c>
      <c r="I2209" s="2">
        <f t="shared" si="311"/>
        <v>66.348442902601974</v>
      </c>
    </row>
    <row r="2210" spans="1:9" ht="13.5" x14ac:dyDescent="0.25">
      <c r="A2210" s="3">
        <v>45223</v>
      </c>
      <c r="B2210" s="2">
        <v>6.0068999999999999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2.7239184692412162E-2</v>
      </c>
      <c r="G2210" s="2">
        <f t="shared" si="312"/>
        <v>1.3815561283162086E-2</v>
      </c>
      <c r="H2210" s="2">
        <f t="shared" si="310"/>
        <v>1.9716306948462752</v>
      </c>
      <c r="I2210" s="2">
        <f t="shared" si="311"/>
        <v>66.348442902601974</v>
      </c>
    </row>
    <row r="2211" spans="1:9" ht="13.5" x14ac:dyDescent="0.25">
      <c r="A2211" s="3">
        <v>45224</v>
      </c>
      <c r="B2211" s="2">
        <v>6.0149999999999997</v>
      </c>
      <c r="C2211" s="2">
        <f t="shared" si="306"/>
        <v>8.099999999999774E-3</v>
      </c>
      <c r="D2211" s="2">
        <f t="shared" si="307"/>
        <v>8.099999999999774E-3</v>
      </c>
      <c r="E2211" s="2">
        <f t="shared" si="308"/>
        <v>0</v>
      </c>
      <c r="F2211" s="2">
        <f t="shared" si="312"/>
        <v>2.5872100071525565E-2</v>
      </c>
      <c r="G2211" s="2">
        <f t="shared" si="312"/>
        <v>1.2828735477221936E-2</v>
      </c>
      <c r="H2211" s="2">
        <f t="shared" si="310"/>
        <v>2.0167303408401223</v>
      </c>
      <c r="I2211" s="2">
        <f t="shared" si="311"/>
        <v>66.851528409346912</v>
      </c>
    </row>
    <row r="2212" spans="1:9" ht="13.5" x14ac:dyDescent="0.25">
      <c r="A2212" s="3">
        <v>45225</v>
      </c>
      <c r="B2212" s="2">
        <v>5.9427000000000003</v>
      </c>
      <c r="C2212" s="2">
        <f t="shared" si="306"/>
        <v>-7.2299999999999365E-2</v>
      </c>
      <c r="D2212" s="2">
        <f t="shared" si="307"/>
        <v>0</v>
      </c>
      <c r="E2212" s="2">
        <f t="shared" si="308"/>
        <v>7.2299999999999365E-2</v>
      </c>
      <c r="F2212" s="2">
        <f t="shared" si="312"/>
        <v>2.4024092923559452E-2</v>
      </c>
      <c r="G2212" s="2">
        <f t="shared" si="312"/>
        <v>1.7076682943134611E-2</v>
      </c>
      <c r="H2212" s="2">
        <f t="shared" si="310"/>
        <v>1.4068360350519904</v>
      </c>
      <c r="I2212" s="2">
        <f t="shared" si="311"/>
        <v>58.451677412317004</v>
      </c>
    </row>
    <row r="2213" spans="1:9" ht="13.5" x14ac:dyDescent="0.25">
      <c r="A2213" s="3">
        <v>45226</v>
      </c>
      <c r="B2213" s="2">
        <v>5.9427000000000003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2.2308086286162349E-2</v>
      </c>
      <c r="G2213" s="2">
        <f t="shared" si="312"/>
        <v>1.5856919875767855E-2</v>
      </c>
      <c r="H2213" s="2">
        <f t="shared" si="310"/>
        <v>1.4068360350519904</v>
      </c>
      <c r="I2213" s="2">
        <f t="shared" si="311"/>
        <v>58.451677412317004</v>
      </c>
    </row>
    <row r="2214" spans="1:9" ht="13.5" x14ac:dyDescent="0.25">
      <c r="A2214" s="3">
        <v>45229</v>
      </c>
      <c r="B2214" s="2">
        <v>5.9265999999999996</v>
      </c>
      <c r="C2214" s="2">
        <f t="shared" si="306"/>
        <v>-1.6100000000000669E-2</v>
      </c>
      <c r="D2214" s="2">
        <f t="shared" si="307"/>
        <v>0</v>
      </c>
      <c r="E2214" s="2">
        <f t="shared" si="308"/>
        <v>1.6100000000000669E-2</v>
      </c>
      <c r="F2214" s="2">
        <f t="shared" si="312"/>
        <v>2.0714651551436463E-2</v>
      </c>
      <c r="G2214" s="2">
        <f t="shared" si="312"/>
        <v>1.5874282741784485E-2</v>
      </c>
      <c r="H2214" s="2">
        <f t="shared" si="310"/>
        <v>1.3049188985976103</v>
      </c>
      <c r="I2214" s="2">
        <f t="shared" si="311"/>
        <v>56.614525543244348</v>
      </c>
    </row>
    <row r="2215" spans="1:9" ht="13.5" x14ac:dyDescent="0.25">
      <c r="A2215" s="3">
        <v>45230</v>
      </c>
      <c r="B2215" s="2">
        <v>5.9347000000000003</v>
      </c>
      <c r="C2215" s="2">
        <f t="shared" si="306"/>
        <v>8.1000000000006622E-3</v>
      </c>
      <c r="D2215" s="2">
        <f t="shared" si="307"/>
        <v>8.1000000000006622E-3</v>
      </c>
      <c r="E2215" s="2">
        <f t="shared" si="308"/>
        <v>0</v>
      </c>
      <c r="F2215" s="2">
        <f t="shared" si="312"/>
        <v>1.981360501204819E-2</v>
      </c>
      <c r="G2215" s="2">
        <f t="shared" si="312"/>
        <v>1.4740405403085593E-2</v>
      </c>
      <c r="H2215" s="2">
        <f t="shared" si="310"/>
        <v>1.3441696120447699</v>
      </c>
      <c r="I2215" s="2">
        <f t="shared" si="311"/>
        <v>57.340970770126098</v>
      </c>
    </row>
    <row r="2216" spans="1:9" ht="13.5" x14ac:dyDescent="0.25">
      <c r="A2216" s="3">
        <v>45231</v>
      </c>
      <c r="B2216" s="2">
        <v>5.9265999999999996</v>
      </c>
      <c r="C2216" s="2">
        <f t="shared" si="306"/>
        <v>-8.1000000000006622E-3</v>
      </c>
      <c r="D2216" s="2">
        <f t="shared" si="307"/>
        <v>0</v>
      </c>
      <c r="E2216" s="2">
        <f t="shared" si="308"/>
        <v>8.1000000000006622E-3</v>
      </c>
      <c r="F2216" s="2">
        <f t="shared" si="312"/>
        <v>1.8398347511187605E-2</v>
      </c>
      <c r="G2216" s="2">
        <f t="shared" si="312"/>
        <v>1.4266090731436669E-2</v>
      </c>
      <c r="H2216" s="2">
        <f t="shared" si="310"/>
        <v>1.2896558600069128</v>
      </c>
      <c r="I2216" s="2">
        <f t="shared" si="311"/>
        <v>56.325314320511865</v>
      </c>
    </row>
    <row r="2217" spans="1:9" ht="13.5" x14ac:dyDescent="0.25">
      <c r="A2217" s="3">
        <v>45232</v>
      </c>
      <c r="B2217" s="2">
        <v>5.9265999999999996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1.7084179831817061E-2</v>
      </c>
      <c r="G2217" s="2">
        <f t="shared" si="312"/>
        <v>1.3247084250619764E-2</v>
      </c>
      <c r="H2217" s="2">
        <f t="shared" si="310"/>
        <v>1.2896558600069128</v>
      </c>
      <c r="I2217" s="2">
        <f t="shared" si="311"/>
        <v>56.325314320511865</v>
      </c>
    </row>
    <row r="2218" spans="1:9" ht="13.5" x14ac:dyDescent="0.25">
      <c r="A2218" s="3">
        <v>45233</v>
      </c>
      <c r="B2218" s="2">
        <v>5.9265999999999996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1.5863881272401556E-2</v>
      </c>
      <c r="G2218" s="2">
        <f t="shared" si="312"/>
        <v>1.2300863947004066E-2</v>
      </c>
      <c r="H2218" s="2">
        <f t="shared" si="310"/>
        <v>1.2896558600069128</v>
      </c>
      <c r="I2218" s="2">
        <f t="shared" si="311"/>
        <v>56.325314320511865</v>
      </c>
    </row>
    <row r="2219" spans="1:9" ht="13.5" x14ac:dyDescent="0.25">
      <c r="A2219" s="3">
        <v>45236</v>
      </c>
      <c r="B2219" s="2">
        <v>5.8624000000000001</v>
      </c>
      <c r="C2219" s="2">
        <f t="shared" si="306"/>
        <v>-6.4199999999999591E-2</v>
      </c>
      <c r="D2219" s="2">
        <f t="shared" si="307"/>
        <v>0</v>
      </c>
      <c r="E2219" s="2">
        <f t="shared" si="308"/>
        <v>6.4199999999999591E-2</v>
      </c>
      <c r="F2219" s="2">
        <f t="shared" si="312"/>
        <v>1.4730746895801446E-2</v>
      </c>
      <c r="G2219" s="2">
        <f t="shared" si="312"/>
        <v>1.6007945093646603E-2</v>
      </c>
      <c r="H2219" s="2">
        <f t="shared" si="310"/>
        <v>0.9202147314740563</v>
      </c>
      <c r="I2219" s="2">
        <f t="shared" si="311"/>
        <v>47.922490979311036</v>
      </c>
    </row>
    <row r="2220" spans="1:9" ht="13.5" x14ac:dyDescent="0.25">
      <c r="A2220" s="3">
        <v>45237</v>
      </c>
      <c r="B2220" s="2">
        <v>5.7419000000000002</v>
      </c>
      <c r="C2220" s="2">
        <f t="shared" si="306"/>
        <v>-0.12049999999999983</v>
      </c>
      <c r="D2220" s="2">
        <f t="shared" si="307"/>
        <v>0</v>
      </c>
      <c r="E2220" s="2">
        <f t="shared" si="308"/>
        <v>0.12049999999999983</v>
      </c>
      <c r="F2220" s="2">
        <f t="shared" si="312"/>
        <v>1.3678550688958485E-2</v>
      </c>
      <c r="G2220" s="2">
        <f t="shared" si="312"/>
        <v>2.347166330124326E-2</v>
      </c>
      <c r="H2220" s="2">
        <f t="shared" si="310"/>
        <v>0.5827686991502623</v>
      </c>
      <c r="I2220" s="2">
        <f t="shared" si="311"/>
        <v>36.819574424433092</v>
      </c>
    </row>
    <row r="2221" spans="1:9" ht="13.5" x14ac:dyDescent="0.25">
      <c r="A2221" s="3">
        <v>45238</v>
      </c>
      <c r="B2221" s="2">
        <v>5.9427000000000003</v>
      </c>
      <c r="C2221" s="2">
        <f t="shared" si="306"/>
        <v>0.20080000000000009</v>
      </c>
      <c r="D2221" s="2">
        <f t="shared" si="307"/>
        <v>0.20080000000000009</v>
      </c>
      <c r="E2221" s="2">
        <f t="shared" si="308"/>
        <v>0</v>
      </c>
      <c r="F2221" s="2">
        <f t="shared" ref="F2221:G2236" si="313">((F2220*13)+D2221)/14</f>
        <v>2.7044368496890032E-2</v>
      </c>
      <c r="G2221" s="2">
        <f t="shared" si="313"/>
        <v>2.1795115922583024E-2</v>
      </c>
      <c r="H2221" s="2">
        <f t="shared" si="310"/>
        <v>1.2408453615457944</v>
      </c>
      <c r="I2221" s="2">
        <f t="shared" si="311"/>
        <v>55.373984427458502</v>
      </c>
    </row>
    <row r="2222" spans="1:9" ht="13.5" x14ac:dyDescent="0.25">
      <c r="A2222" s="3">
        <v>45239</v>
      </c>
      <c r="B2222" s="2">
        <v>6.0068999999999999</v>
      </c>
      <c r="C2222" s="2">
        <f t="shared" si="306"/>
        <v>6.4199999999999591E-2</v>
      </c>
      <c r="D2222" s="2">
        <f t="shared" si="307"/>
        <v>6.4199999999999591E-2</v>
      </c>
      <c r="E2222" s="2">
        <f t="shared" si="308"/>
        <v>0</v>
      </c>
      <c r="F2222" s="2">
        <f t="shared" si="313"/>
        <v>2.9698342175683571E-2</v>
      </c>
      <c r="G2222" s="2">
        <f t="shared" si="313"/>
        <v>2.0238321928112809E-2</v>
      </c>
      <c r="H2222" s="2">
        <f t="shared" si="310"/>
        <v>1.4674310588186643</v>
      </c>
      <c r="I2222" s="2">
        <f t="shared" si="311"/>
        <v>59.472018623338087</v>
      </c>
    </row>
    <row r="2223" spans="1:9" ht="13.5" x14ac:dyDescent="0.25">
      <c r="A2223" s="3">
        <v>45240</v>
      </c>
      <c r="B2223" s="2">
        <v>6.0068999999999999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2.7577032020277604E-2</v>
      </c>
      <c r="G2223" s="2">
        <f t="shared" si="313"/>
        <v>1.8792727504676178E-2</v>
      </c>
      <c r="H2223" s="2">
        <f t="shared" si="310"/>
        <v>1.4674310588186645</v>
      </c>
      <c r="I2223" s="2">
        <f t="shared" si="311"/>
        <v>59.472018623338094</v>
      </c>
    </row>
    <row r="2224" spans="1:9" ht="13.5" x14ac:dyDescent="0.25">
      <c r="A2224" s="3">
        <v>45243</v>
      </c>
      <c r="B2224" s="2">
        <v>5.9988999999999999</v>
      </c>
      <c r="C2224" s="2">
        <f t="shared" si="306"/>
        <v>-8.0000000000000071E-3</v>
      </c>
      <c r="D2224" s="2">
        <f t="shared" si="307"/>
        <v>0</v>
      </c>
      <c r="E2224" s="2">
        <f t="shared" si="308"/>
        <v>8.0000000000000071E-3</v>
      </c>
      <c r="F2224" s="2">
        <f t="shared" si="313"/>
        <v>2.5607244018829207E-2</v>
      </c>
      <c r="G2224" s="2">
        <f t="shared" si="313"/>
        <v>1.8021818397199307E-2</v>
      </c>
      <c r="H2224" s="2">
        <f t="shared" si="310"/>
        <v>1.4209023448382279</v>
      </c>
      <c r="I2224" s="2">
        <f t="shared" si="311"/>
        <v>58.693088049083492</v>
      </c>
    </row>
    <row r="2225" spans="1:9" ht="13.5" x14ac:dyDescent="0.25">
      <c r="A2225" s="3">
        <v>45244</v>
      </c>
      <c r="B2225" s="2">
        <v>5.9427000000000003</v>
      </c>
      <c r="C2225" s="2">
        <f t="shared" si="306"/>
        <v>-5.6199999999999584E-2</v>
      </c>
      <c r="D2225" s="2">
        <f t="shared" si="307"/>
        <v>0</v>
      </c>
      <c r="E2225" s="2">
        <f t="shared" si="308"/>
        <v>5.6199999999999584E-2</v>
      </c>
      <c r="F2225" s="2">
        <f t="shared" si="313"/>
        <v>2.3778155160341406E-2</v>
      </c>
      <c r="G2225" s="2">
        <f t="shared" si="313"/>
        <v>2.0748831368827898E-2</v>
      </c>
      <c r="H2225" s="2">
        <f t="shared" si="310"/>
        <v>1.1459997306674643</v>
      </c>
      <c r="I2225" s="2">
        <f t="shared" si="311"/>
        <v>53.401671691311307</v>
      </c>
    </row>
    <row r="2226" spans="1:9" ht="13.5" x14ac:dyDescent="0.25">
      <c r="A2226" s="3">
        <v>45245</v>
      </c>
      <c r="B2226" s="2">
        <v>6.0068999999999999</v>
      </c>
      <c r="C2226" s="2">
        <f t="shared" si="306"/>
        <v>6.4199999999999591E-2</v>
      </c>
      <c r="D2226" s="2">
        <f t="shared" si="307"/>
        <v>6.4199999999999591E-2</v>
      </c>
      <c r="E2226" s="2">
        <f t="shared" si="308"/>
        <v>0</v>
      </c>
      <c r="F2226" s="2">
        <f t="shared" si="313"/>
        <v>2.6665429791745559E-2</v>
      </c>
      <c r="G2226" s="2">
        <f t="shared" si="313"/>
        <v>1.926677198534019E-2</v>
      </c>
      <c r="H2226" s="2">
        <f t="shared" si="310"/>
        <v>1.3840112818086445</v>
      </c>
      <c r="I2226" s="2">
        <f t="shared" si="311"/>
        <v>58.05388977684099</v>
      </c>
    </row>
    <row r="2227" spans="1:9" ht="13.5" x14ac:dyDescent="0.25">
      <c r="A2227" s="3">
        <v>45246</v>
      </c>
      <c r="B2227" s="2">
        <v>6.0068999999999999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2.4760756235192305E-2</v>
      </c>
      <c r="G2227" s="2">
        <f t="shared" si="313"/>
        <v>1.7890573986387319E-2</v>
      </c>
      <c r="H2227" s="2">
        <f t="shared" si="310"/>
        <v>1.3840112818086445</v>
      </c>
      <c r="I2227" s="2">
        <f t="shared" si="311"/>
        <v>58.05388977684099</v>
      </c>
    </row>
    <row r="2228" spans="1:9" ht="13.5" x14ac:dyDescent="0.25">
      <c r="A2228" s="3">
        <v>45247</v>
      </c>
      <c r="B2228" s="2">
        <v>6.0149999999999997</v>
      </c>
      <c r="C2228" s="2">
        <f t="shared" si="306"/>
        <v>8.099999999999774E-3</v>
      </c>
      <c r="D2228" s="2">
        <f t="shared" si="307"/>
        <v>8.099999999999774E-3</v>
      </c>
      <c r="E2228" s="2">
        <f t="shared" si="308"/>
        <v>0</v>
      </c>
      <c r="F2228" s="2">
        <f t="shared" si="313"/>
        <v>2.3570702218392837E-2</v>
      </c>
      <c r="G2228" s="2">
        <f t="shared" si="313"/>
        <v>1.661267584450251E-2</v>
      </c>
      <c r="H2228" s="2">
        <f t="shared" si="310"/>
        <v>1.4188383881692899</v>
      </c>
      <c r="I2228" s="2">
        <f t="shared" si="311"/>
        <v>58.657841512228721</v>
      </c>
    </row>
    <row r="2229" spans="1:9" ht="13.5" x14ac:dyDescent="0.25">
      <c r="A2229" s="3">
        <v>45250</v>
      </c>
      <c r="B2229" s="2">
        <v>6.0068999999999999</v>
      </c>
      <c r="C2229" s="2">
        <f t="shared" si="306"/>
        <v>-8.099999999999774E-3</v>
      </c>
      <c r="D2229" s="2">
        <f t="shared" si="307"/>
        <v>0</v>
      </c>
      <c r="E2229" s="2">
        <f t="shared" si="308"/>
        <v>8.099999999999774E-3</v>
      </c>
      <c r="F2229" s="2">
        <f t="shared" si="313"/>
        <v>2.1887080631364776E-2</v>
      </c>
      <c r="G2229" s="2">
        <f t="shared" si="313"/>
        <v>1.6004627569895173E-2</v>
      </c>
      <c r="H2229" s="2">
        <f t="shared" si="310"/>
        <v>1.3675470132485021</v>
      </c>
      <c r="I2229" s="2">
        <f t="shared" si="311"/>
        <v>57.762190385064244</v>
      </c>
    </row>
    <row r="2230" spans="1:9" ht="13.5" x14ac:dyDescent="0.25">
      <c r="A2230" s="3">
        <v>45251</v>
      </c>
      <c r="B2230" s="2">
        <v>6.3361999999999998</v>
      </c>
      <c r="C2230" s="2">
        <f t="shared" si="306"/>
        <v>0.32929999999999993</v>
      </c>
      <c r="D2230" s="2">
        <f t="shared" si="307"/>
        <v>0.32929999999999993</v>
      </c>
      <c r="E2230" s="2">
        <f t="shared" si="308"/>
        <v>0</v>
      </c>
      <c r="F2230" s="2">
        <f t="shared" si="313"/>
        <v>4.3845146300552994E-2</v>
      </c>
      <c r="G2230" s="2">
        <f t="shared" si="313"/>
        <v>1.4861439886331233E-2</v>
      </c>
      <c r="H2230" s="2">
        <f t="shared" si="310"/>
        <v>2.9502623323113828</v>
      </c>
      <c r="I2230" s="2">
        <f t="shared" si="311"/>
        <v>74.685225540074981</v>
      </c>
    </row>
    <row r="2231" spans="1:9" ht="13.5" x14ac:dyDescent="0.25">
      <c r="A2231" s="3">
        <v>45252</v>
      </c>
      <c r="B2231" s="2">
        <v>6.3281999999999998</v>
      </c>
      <c r="C2231" s="2">
        <f t="shared" si="306"/>
        <v>-8.0000000000000071E-3</v>
      </c>
      <c r="D2231" s="2">
        <f t="shared" si="307"/>
        <v>0</v>
      </c>
      <c r="E2231" s="2">
        <f t="shared" si="308"/>
        <v>8.0000000000000071E-3</v>
      </c>
      <c r="F2231" s="2">
        <f t="shared" si="313"/>
        <v>4.0713350136227781E-2</v>
      </c>
      <c r="G2231" s="2">
        <f t="shared" si="313"/>
        <v>1.4371337037307573E-2</v>
      </c>
      <c r="H2231" s="2">
        <f t="shared" si="310"/>
        <v>2.8329549317879823</v>
      </c>
      <c r="I2231" s="2">
        <f t="shared" si="311"/>
        <v>73.910468090645566</v>
      </c>
    </row>
    <row r="2232" spans="1:9" ht="13.5" x14ac:dyDescent="0.25">
      <c r="A2232" s="3">
        <v>45253</v>
      </c>
      <c r="B2232" s="2">
        <v>6.5850999999999997</v>
      </c>
      <c r="C2232" s="2">
        <f t="shared" si="306"/>
        <v>0.25689999999999991</v>
      </c>
      <c r="D2232" s="2">
        <f t="shared" si="307"/>
        <v>0.25689999999999991</v>
      </c>
      <c r="E2232" s="2">
        <f t="shared" si="308"/>
        <v>0</v>
      </c>
      <c r="F2232" s="2">
        <f t="shared" si="313"/>
        <v>5.6155253697925789E-2</v>
      </c>
      <c r="G2232" s="2">
        <f t="shared" si="313"/>
        <v>1.3344812963214174E-2</v>
      </c>
      <c r="H2232" s="2">
        <f t="shared" si="310"/>
        <v>4.2080210380408714</v>
      </c>
      <c r="I2232" s="2">
        <f t="shared" si="311"/>
        <v>80.798848685600262</v>
      </c>
    </row>
    <row r="2233" spans="1:9" ht="13.5" x14ac:dyDescent="0.25">
      <c r="A2233" s="3">
        <v>45254</v>
      </c>
      <c r="B2233" s="2">
        <v>6.5770999999999997</v>
      </c>
      <c r="C2233" s="2">
        <f t="shared" si="306"/>
        <v>-8.0000000000000071E-3</v>
      </c>
      <c r="D2233" s="2">
        <f t="shared" si="307"/>
        <v>0</v>
      </c>
      <c r="E2233" s="2">
        <f t="shared" si="308"/>
        <v>8.0000000000000071E-3</v>
      </c>
      <c r="F2233" s="2">
        <f t="shared" si="313"/>
        <v>5.2144164148073942E-2</v>
      </c>
      <c r="G2233" s="2">
        <f t="shared" si="313"/>
        <v>1.2963040608698876E-2</v>
      </c>
      <c r="H2233" s="2">
        <f t="shared" si="310"/>
        <v>4.0225257115280879</v>
      </c>
      <c r="I2233" s="2">
        <f t="shared" si="311"/>
        <v>80.089698740521669</v>
      </c>
    </row>
    <row r="2234" spans="1:9" ht="13.5" x14ac:dyDescent="0.25">
      <c r="A2234" s="3">
        <v>45257</v>
      </c>
      <c r="B2234" s="2">
        <v>6.5770999999999997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4.8419580994640089E-2</v>
      </c>
      <c r="G2234" s="2">
        <f t="shared" si="313"/>
        <v>1.2037109136648957E-2</v>
      </c>
      <c r="H2234" s="2">
        <f t="shared" si="310"/>
        <v>4.0225257115280879</v>
      </c>
      <c r="I2234" s="2">
        <f t="shared" si="311"/>
        <v>80.089698740521669</v>
      </c>
    </row>
    <row r="2235" spans="1:9" ht="13.5" x14ac:dyDescent="0.25">
      <c r="A2235" s="3">
        <v>45258</v>
      </c>
      <c r="B2235" s="2">
        <v>6.5209000000000001</v>
      </c>
      <c r="C2235" s="2">
        <f t="shared" si="306"/>
        <v>-5.6199999999999584E-2</v>
      </c>
      <c r="D2235" s="2">
        <f t="shared" si="307"/>
        <v>0</v>
      </c>
      <c r="E2235" s="2">
        <f t="shared" si="308"/>
        <v>5.6199999999999584E-2</v>
      </c>
      <c r="F2235" s="2">
        <f t="shared" si="313"/>
        <v>4.4961039495022941E-2</v>
      </c>
      <c r="G2235" s="2">
        <f t="shared" si="313"/>
        <v>1.5191601341174001E-2</v>
      </c>
      <c r="H2235" s="2">
        <f t="shared" si="310"/>
        <v>2.9595984310860257</v>
      </c>
      <c r="I2235" s="2">
        <f t="shared" si="311"/>
        <v>74.744913722836202</v>
      </c>
    </row>
    <row r="2236" spans="1:9" ht="13.5" x14ac:dyDescent="0.25">
      <c r="A2236" s="3">
        <v>45259</v>
      </c>
      <c r="B2236" s="2">
        <v>6.6333000000000002</v>
      </c>
      <c r="C2236" s="2">
        <f t="shared" si="306"/>
        <v>0.11240000000000006</v>
      </c>
      <c r="D2236" s="2">
        <f t="shared" si="307"/>
        <v>0.11240000000000006</v>
      </c>
      <c r="E2236" s="2">
        <f t="shared" si="308"/>
        <v>0</v>
      </c>
      <c r="F2236" s="2">
        <f t="shared" si="313"/>
        <v>4.9778108102521305E-2</v>
      </c>
      <c r="G2236" s="2">
        <f t="shared" si="313"/>
        <v>1.4106486959661572E-2</v>
      </c>
      <c r="H2236" s="2">
        <f t="shared" si="310"/>
        <v>3.5287388167489953</v>
      </c>
      <c r="I2236" s="2">
        <f t="shared" si="311"/>
        <v>77.918797253186241</v>
      </c>
    </row>
    <row r="2237" spans="1:9" ht="13.5" x14ac:dyDescent="0.25">
      <c r="A2237" s="3">
        <v>45260</v>
      </c>
      <c r="B2237" s="2">
        <v>6.7297000000000002</v>
      </c>
      <c r="C2237" s="2">
        <f t="shared" si="306"/>
        <v>9.6400000000000041E-2</v>
      </c>
      <c r="D2237" s="2">
        <f t="shared" si="307"/>
        <v>9.6400000000000041E-2</v>
      </c>
      <c r="E2237" s="2">
        <f t="shared" si="308"/>
        <v>0</v>
      </c>
      <c r="F2237" s="2">
        <f t="shared" ref="F2237:G2252" si="314">((F2236*13)+D2237)/14</f>
        <v>5.3108243238055505E-2</v>
      </c>
      <c r="G2237" s="2">
        <f t="shared" si="314"/>
        <v>1.3098880748257173E-2</v>
      </c>
      <c r="H2237" s="2">
        <f t="shared" si="310"/>
        <v>4.0544107743802185</v>
      </c>
      <c r="I2237" s="2">
        <f t="shared" si="311"/>
        <v>80.21530016775057</v>
      </c>
    </row>
    <row r="2238" spans="1:9" ht="13.5" x14ac:dyDescent="0.25">
      <c r="A2238" s="3">
        <v>45261</v>
      </c>
      <c r="B2238" s="2">
        <v>6.7135999999999996</v>
      </c>
      <c r="C2238" s="2">
        <f t="shared" si="306"/>
        <v>-1.6100000000000669E-2</v>
      </c>
      <c r="D2238" s="2">
        <f t="shared" si="307"/>
        <v>0</v>
      </c>
      <c r="E2238" s="2">
        <f t="shared" si="308"/>
        <v>1.6100000000000669E-2</v>
      </c>
      <c r="F2238" s="2">
        <f t="shared" si="314"/>
        <v>4.931479729248011E-2</v>
      </c>
      <c r="G2238" s="2">
        <f t="shared" si="314"/>
        <v>1.3313246409095994E-2</v>
      </c>
      <c r="H2238" s="2">
        <f t="shared" si="310"/>
        <v>3.7041902310759318</v>
      </c>
      <c r="I2238" s="2">
        <f t="shared" si="311"/>
        <v>78.742356263698923</v>
      </c>
    </row>
    <row r="2239" spans="1:9" ht="13.5" x14ac:dyDescent="0.25">
      <c r="A2239" s="3">
        <v>45264</v>
      </c>
      <c r="B2239" s="2">
        <v>6.6253000000000002</v>
      </c>
      <c r="C2239" s="2">
        <f t="shared" si="306"/>
        <v>-8.8299999999999379E-2</v>
      </c>
      <c r="D2239" s="2">
        <f t="shared" si="307"/>
        <v>0</v>
      </c>
      <c r="E2239" s="2">
        <f t="shared" si="308"/>
        <v>8.8299999999999379E-2</v>
      </c>
      <c r="F2239" s="2">
        <f t="shared" si="314"/>
        <v>4.579231177158867E-2</v>
      </c>
      <c r="G2239" s="2">
        <f t="shared" si="314"/>
        <v>1.8669443094160521E-2</v>
      </c>
      <c r="H2239" s="2">
        <f t="shared" si="310"/>
        <v>2.4527947374023018</v>
      </c>
      <c r="I2239" s="2">
        <f t="shared" si="311"/>
        <v>71.03795400382397</v>
      </c>
    </row>
    <row r="2240" spans="1:9" ht="13.5" x14ac:dyDescent="0.25">
      <c r="A2240" s="3">
        <v>45265</v>
      </c>
      <c r="B2240" s="2">
        <v>6.6253000000000002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4.2521432359332333E-2</v>
      </c>
      <c r="G2240" s="2">
        <f t="shared" si="314"/>
        <v>1.7335911444577627E-2</v>
      </c>
      <c r="H2240" s="2">
        <f t="shared" si="310"/>
        <v>2.4527947374023014</v>
      </c>
      <c r="I2240" s="2">
        <f t="shared" si="311"/>
        <v>71.03795400382397</v>
      </c>
    </row>
    <row r="2241" spans="1:9" ht="13.5" x14ac:dyDescent="0.25">
      <c r="A2241" s="3">
        <v>45266</v>
      </c>
      <c r="B2241" s="2">
        <v>6.6253000000000002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3.9484187190808595E-2</v>
      </c>
      <c r="G2241" s="2">
        <f t="shared" si="314"/>
        <v>1.6097632055679226E-2</v>
      </c>
      <c r="H2241" s="2">
        <f t="shared" si="310"/>
        <v>2.4527947374023014</v>
      </c>
      <c r="I2241" s="2">
        <f t="shared" si="311"/>
        <v>71.03795400382397</v>
      </c>
    </row>
    <row r="2242" spans="1:9" ht="13.5" x14ac:dyDescent="0.25">
      <c r="A2242" s="3">
        <v>45267</v>
      </c>
      <c r="B2242" s="2">
        <v>6.5048000000000004</v>
      </c>
      <c r="C2242" s="2">
        <f t="shared" si="306"/>
        <v>-0.12049999999999983</v>
      </c>
      <c r="D2242" s="2">
        <f t="shared" si="307"/>
        <v>0</v>
      </c>
      <c r="E2242" s="2">
        <f t="shared" si="308"/>
        <v>0.12049999999999983</v>
      </c>
      <c r="F2242" s="2">
        <f t="shared" si="314"/>
        <v>3.6663888105750837E-2</v>
      </c>
      <c r="G2242" s="2">
        <f t="shared" si="314"/>
        <v>2.3554944051702126E-2</v>
      </c>
      <c r="H2242" s="2">
        <f t="shared" si="310"/>
        <v>1.5565262233387234</v>
      </c>
      <c r="I2242" s="2">
        <f t="shared" si="311"/>
        <v>60.884422351277934</v>
      </c>
    </row>
    <row r="2243" spans="1:9" ht="13.5" x14ac:dyDescent="0.25">
      <c r="A2243" s="3">
        <v>45268</v>
      </c>
      <c r="B2243" s="2">
        <v>6.6414</v>
      </c>
      <c r="C2243" s="2">
        <f t="shared" ref="C2243:C2306" si="315">B2243-B2242</f>
        <v>0.13659999999999961</v>
      </c>
      <c r="D2243" s="2">
        <f t="shared" ref="D2243:D2306" si="316">IF(C2243&gt;0,C2243,0)</f>
        <v>0.13659999999999961</v>
      </c>
      <c r="E2243" s="2">
        <f t="shared" ref="E2243:E2306" si="317">IF(C2243&lt;0,-C2243,0)</f>
        <v>0</v>
      </c>
      <c r="F2243" s="2">
        <f t="shared" si="314"/>
        <v>4.3802181812482896E-2</v>
      </c>
      <c r="G2243" s="2">
        <f t="shared" si="314"/>
        <v>2.1872448048009117E-2</v>
      </c>
      <c r="H2243" s="2">
        <f t="shared" si="310"/>
        <v>2.0026190811535556</v>
      </c>
      <c r="I2243" s="2">
        <f t="shared" si="311"/>
        <v>66.69574218465911</v>
      </c>
    </row>
    <row r="2244" spans="1:9" ht="13.5" x14ac:dyDescent="0.25">
      <c r="A2244" s="3">
        <v>45271</v>
      </c>
      <c r="B2244" s="2">
        <v>6.6494</v>
      </c>
      <c r="C2244" s="2">
        <f t="shared" si="315"/>
        <v>8.0000000000000071E-3</v>
      </c>
      <c r="D2244" s="2">
        <f t="shared" si="316"/>
        <v>8.0000000000000071E-3</v>
      </c>
      <c r="E2244" s="2">
        <f t="shared" si="317"/>
        <v>0</v>
      </c>
      <c r="F2244" s="2">
        <f t="shared" si="314"/>
        <v>4.124488311159126E-2</v>
      </c>
      <c r="G2244" s="2">
        <f t="shared" si="314"/>
        <v>2.031013033029418E-2</v>
      </c>
      <c r="H2244" s="2">
        <f t="shared" si="310"/>
        <v>2.030754231550707</v>
      </c>
      <c r="I2244" s="2">
        <f t="shared" si="311"/>
        <v>67.004912850081453</v>
      </c>
    </row>
    <row r="2245" spans="1:9" ht="13.5" x14ac:dyDescent="0.25">
      <c r="A2245" s="3">
        <v>45272</v>
      </c>
      <c r="B2245" s="2">
        <v>6.6253000000000002</v>
      </c>
      <c r="C2245" s="2">
        <f t="shared" si="315"/>
        <v>-2.4099999999999788E-2</v>
      </c>
      <c r="D2245" s="2">
        <f t="shared" si="316"/>
        <v>0</v>
      </c>
      <c r="E2245" s="2">
        <f t="shared" si="317"/>
        <v>2.4099999999999788E-2</v>
      </c>
      <c r="F2245" s="2">
        <f t="shared" si="314"/>
        <v>3.8298820032191885E-2</v>
      </c>
      <c r="G2245" s="2">
        <f t="shared" si="314"/>
        <v>2.0580835306701722E-2</v>
      </c>
      <c r="H2245" s="2">
        <f t="shared" si="310"/>
        <v>1.8608972600699385</v>
      </c>
      <c r="I2245" s="2">
        <f t="shared" si="311"/>
        <v>65.045931080532625</v>
      </c>
    </row>
    <row r="2246" spans="1:9" ht="13.5" x14ac:dyDescent="0.25">
      <c r="A2246" s="3">
        <v>45273</v>
      </c>
      <c r="B2246" s="2">
        <v>6.6253000000000002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3.5563190029892465E-2</v>
      </c>
      <c r="G2246" s="2">
        <f t="shared" si="314"/>
        <v>1.9110775641937312E-2</v>
      </c>
      <c r="H2246" s="2">
        <f t="shared" si="310"/>
        <v>1.8608972600699385</v>
      </c>
      <c r="I2246" s="2">
        <f t="shared" si="311"/>
        <v>65.045931080532625</v>
      </c>
    </row>
    <row r="2247" spans="1:9" ht="13.5" x14ac:dyDescent="0.25">
      <c r="A2247" s="3">
        <v>45274</v>
      </c>
      <c r="B2247" s="2">
        <v>6.6253000000000002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3.3022962170614435E-2</v>
      </c>
      <c r="G2247" s="2">
        <f t="shared" si="314"/>
        <v>1.774572023894179E-2</v>
      </c>
      <c r="H2247" s="2">
        <f t="shared" si="310"/>
        <v>1.8608972600699387</v>
      </c>
      <c r="I2247" s="2">
        <f t="shared" si="311"/>
        <v>65.045931080532625</v>
      </c>
    </row>
    <row r="2248" spans="1:9" ht="13.5" x14ac:dyDescent="0.25">
      <c r="A2248" s="3">
        <v>45275</v>
      </c>
      <c r="B2248" s="2">
        <v>6.5850999999999997</v>
      </c>
      <c r="C2248" s="2">
        <f t="shared" si="315"/>
        <v>-4.0200000000000458E-2</v>
      </c>
      <c r="D2248" s="2">
        <f t="shared" si="316"/>
        <v>0</v>
      </c>
      <c r="E2248" s="2">
        <f t="shared" si="317"/>
        <v>4.0200000000000458E-2</v>
      </c>
      <c r="F2248" s="2">
        <f t="shared" si="314"/>
        <v>3.0664179158427691E-2</v>
      </c>
      <c r="G2248" s="2">
        <f t="shared" si="314"/>
        <v>1.9349597364731692E-2</v>
      </c>
      <c r="H2248" s="2">
        <f t="shared" si="310"/>
        <v>1.5847450766246416</v>
      </c>
      <c r="I2248" s="2">
        <f t="shared" si="311"/>
        <v>61.31146514046651</v>
      </c>
    </row>
    <row r="2249" spans="1:9" ht="13.5" x14ac:dyDescent="0.25">
      <c r="A2249" s="3">
        <v>45278</v>
      </c>
      <c r="B2249" s="2">
        <v>6.5770999999999997</v>
      </c>
      <c r="C2249" s="2">
        <f t="shared" si="315"/>
        <v>-8.0000000000000071E-3</v>
      </c>
      <c r="D2249" s="2">
        <f t="shared" si="316"/>
        <v>0</v>
      </c>
      <c r="E2249" s="2">
        <f t="shared" si="317"/>
        <v>8.0000000000000071E-3</v>
      </c>
      <c r="F2249" s="2">
        <f t="shared" si="314"/>
        <v>2.8473880647111427E-2</v>
      </c>
      <c r="G2249" s="2">
        <f t="shared" si="314"/>
        <v>1.853891183867943E-2</v>
      </c>
      <c r="H2249" s="2">
        <f t="shared" si="310"/>
        <v>1.5358981635428981</v>
      </c>
      <c r="I2249" s="2">
        <f t="shared" si="311"/>
        <v>60.566239828696347</v>
      </c>
    </row>
    <row r="2250" spans="1:9" ht="13.5" x14ac:dyDescent="0.25">
      <c r="A2250" s="3">
        <v>45279</v>
      </c>
      <c r="B2250" s="2">
        <v>6.5770999999999997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2.644003202946061E-2</v>
      </c>
      <c r="G2250" s="2">
        <f t="shared" si="314"/>
        <v>1.7214703850202327E-2</v>
      </c>
      <c r="H2250" s="2">
        <f t="shared" si="310"/>
        <v>1.5358981635428981</v>
      </c>
      <c r="I2250" s="2">
        <f t="shared" si="311"/>
        <v>60.566239828696347</v>
      </c>
    </row>
    <row r="2251" spans="1:9" ht="13.5" x14ac:dyDescent="0.25">
      <c r="A2251" s="3">
        <v>45280</v>
      </c>
      <c r="B2251" s="2">
        <v>6.5850999999999997</v>
      </c>
      <c r="C2251" s="2">
        <f t="shared" si="315"/>
        <v>8.0000000000000071E-3</v>
      </c>
      <c r="D2251" s="2">
        <f t="shared" si="316"/>
        <v>8.0000000000000071E-3</v>
      </c>
      <c r="E2251" s="2">
        <f t="shared" si="317"/>
        <v>0</v>
      </c>
      <c r="F2251" s="2">
        <f t="shared" si="314"/>
        <v>2.5122886884499141E-2</v>
      </c>
      <c r="G2251" s="2">
        <f t="shared" si="314"/>
        <v>1.5985082146616446E-2</v>
      </c>
      <c r="H2251" s="2">
        <f t="shared" si="310"/>
        <v>1.5716457791126766</v>
      </c>
      <c r="I2251" s="2">
        <f t="shared" si="311"/>
        <v>61.114395764682605</v>
      </c>
    </row>
    <row r="2252" spans="1:9" ht="13.5" x14ac:dyDescent="0.25">
      <c r="A2252" s="3">
        <v>45281</v>
      </c>
      <c r="B2252" s="2">
        <v>6.5449999999999999</v>
      </c>
      <c r="C2252" s="2">
        <f t="shared" si="315"/>
        <v>-4.0099999999999802E-2</v>
      </c>
      <c r="D2252" s="2">
        <f t="shared" si="316"/>
        <v>0</v>
      </c>
      <c r="E2252" s="2">
        <f t="shared" si="317"/>
        <v>4.0099999999999802E-2</v>
      </c>
      <c r="F2252" s="2">
        <f t="shared" si="314"/>
        <v>2.3328394964177775E-2</v>
      </c>
      <c r="G2252" s="2">
        <f t="shared" si="314"/>
        <v>1.7707576279000971E-2</v>
      </c>
      <c r="H2252" s="2">
        <f t="shared" si="310"/>
        <v>1.317424507827331</v>
      </c>
      <c r="I2252" s="2">
        <f t="shared" si="311"/>
        <v>56.848648289409176</v>
      </c>
    </row>
    <row r="2253" spans="1:9" ht="13.5" x14ac:dyDescent="0.25">
      <c r="A2253" s="3">
        <v>45282</v>
      </c>
      <c r="B2253" s="2">
        <v>6.5048000000000004</v>
      </c>
      <c r="C2253" s="2">
        <f t="shared" si="315"/>
        <v>-4.0199999999999569E-2</v>
      </c>
      <c r="D2253" s="2">
        <f t="shared" si="316"/>
        <v>0</v>
      </c>
      <c r="E2253" s="2">
        <f t="shared" si="317"/>
        <v>4.0199999999999569E-2</v>
      </c>
      <c r="F2253" s="2">
        <f t="shared" ref="F2253:G2268" si="318">((F2252*13)+D2253)/14</f>
        <v>2.1662081038165078E-2</v>
      </c>
      <c r="G2253" s="2">
        <f t="shared" si="318"/>
        <v>1.9314177973358014E-2</v>
      </c>
      <c r="H2253" s="2">
        <f t="shared" si="310"/>
        <v>1.1215637066224493</v>
      </c>
      <c r="I2253" s="2">
        <f t="shared" si="311"/>
        <v>52.864955368603567</v>
      </c>
    </row>
    <row r="2254" spans="1:9" ht="13.5" x14ac:dyDescent="0.25">
      <c r="A2254" s="3">
        <v>45285</v>
      </c>
      <c r="B2254" s="2">
        <v>6.5369999999999999</v>
      </c>
      <c r="C2254" s="2">
        <f t="shared" si="315"/>
        <v>3.2199999999999562E-2</v>
      </c>
      <c r="D2254" s="2">
        <f t="shared" si="316"/>
        <v>3.2199999999999562E-2</v>
      </c>
      <c r="E2254" s="2">
        <f t="shared" si="317"/>
        <v>0</v>
      </c>
      <c r="F2254" s="2">
        <f t="shared" si="318"/>
        <v>2.2414789535438968E-2</v>
      </c>
      <c r="G2254" s="2">
        <f t="shared" si="318"/>
        <v>1.793459383240387E-2</v>
      </c>
      <c r="H2254" s="2">
        <f t="shared" si="310"/>
        <v>1.2498074807214405</v>
      </c>
      <c r="I2254" s="2">
        <f t="shared" si="311"/>
        <v>55.551752380193335</v>
      </c>
    </row>
    <row r="2255" spans="1:9" ht="13.5" x14ac:dyDescent="0.25">
      <c r="A2255" s="3">
        <v>45286</v>
      </c>
      <c r="B2255" s="2">
        <v>6.5048000000000004</v>
      </c>
      <c r="C2255" s="2">
        <f t="shared" si="315"/>
        <v>-3.2199999999999562E-2</v>
      </c>
      <c r="D2255" s="2">
        <f t="shared" si="316"/>
        <v>0</v>
      </c>
      <c r="E2255" s="2">
        <f t="shared" si="317"/>
        <v>3.2199999999999562E-2</v>
      </c>
      <c r="F2255" s="2">
        <f t="shared" si="318"/>
        <v>2.0813733140050472E-2</v>
      </c>
      <c r="G2255" s="2">
        <f t="shared" si="318"/>
        <v>1.8953551415803564E-2</v>
      </c>
      <c r="H2255" s="2">
        <f t="shared" si="310"/>
        <v>1.0981442307796669</v>
      </c>
      <c r="I2255" s="2">
        <f t="shared" si="311"/>
        <v>52.338834226453457</v>
      </c>
    </row>
    <row r="2256" spans="1:9" ht="13.5" x14ac:dyDescent="0.25">
      <c r="A2256" s="3">
        <v>45287</v>
      </c>
      <c r="B2256" s="2">
        <v>6.5048000000000004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1.9327037915761153E-2</v>
      </c>
      <c r="G2256" s="2">
        <f t="shared" si="318"/>
        <v>1.7599726314674737E-2</v>
      </c>
      <c r="H2256" s="2">
        <f t="shared" si="310"/>
        <v>1.0981442307796669</v>
      </c>
      <c r="I2256" s="2">
        <f t="shared" si="311"/>
        <v>52.338834226453457</v>
      </c>
    </row>
    <row r="2257" spans="1:9" ht="13.5" x14ac:dyDescent="0.25">
      <c r="A2257" s="3">
        <v>45288</v>
      </c>
      <c r="B2257" s="2">
        <v>6.5369999999999999</v>
      </c>
      <c r="C2257" s="2">
        <f t="shared" si="315"/>
        <v>3.2199999999999562E-2</v>
      </c>
      <c r="D2257" s="2">
        <f t="shared" si="316"/>
        <v>3.2199999999999562E-2</v>
      </c>
      <c r="E2257" s="2">
        <f t="shared" si="317"/>
        <v>0</v>
      </c>
      <c r="F2257" s="2">
        <f t="shared" si="318"/>
        <v>2.0246535207492471E-2</v>
      </c>
      <c r="G2257" s="2">
        <f t="shared" si="318"/>
        <v>1.6342603006483682E-2</v>
      </c>
      <c r="H2257" s="2">
        <f t="shared" ref="H2257:H2320" si="319">F2257/G2257</f>
        <v>1.2388806850083773</v>
      </c>
      <c r="I2257" s="2">
        <f t="shared" ref="I2257:I2320" si="320">IF(G2257=0,100,100-(100/(1+H2257)))</f>
        <v>55.33482392804428</v>
      </c>
    </row>
    <row r="2258" spans="1:9" ht="13.5" x14ac:dyDescent="0.25">
      <c r="A2258" s="3">
        <v>45289</v>
      </c>
      <c r="B2258" s="2">
        <v>6.5289000000000001</v>
      </c>
      <c r="C2258" s="2">
        <f t="shared" si="315"/>
        <v>-8.099999999999774E-3</v>
      </c>
      <c r="D2258" s="2">
        <f t="shared" si="316"/>
        <v>0</v>
      </c>
      <c r="E2258" s="2">
        <f t="shared" si="317"/>
        <v>8.099999999999774E-3</v>
      </c>
      <c r="F2258" s="2">
        <f t="shared" si="318"/>
        <v>1.8800354121243007E-2</v>
      </c>
      <c r="G2258" s="2">
        <f t="shared" si="318"/>
        <v>1.5753845648877687E-2</v>
      </c>
      <c r="H2258" s="2">
        <f t="shared" si="319"/>
        <v>1.1933818916514747</v>
      </c>
      <c r="I2258" s="2">
        <f t="shared" si="320"/>
        <v>54.408304189697461</v>
      </c>
    </row>
    <row r="2259" spans="1:9" ht="13.5" x14ac:dyDescent="0.25">
      <c r="A2259" s="3">
        <v>45293</v>
      </c>
      <c r="B2259" s="2">
        <v>6.5209000000000001</v>
      </c>
      <c r="C2259" s="2">
        <f t="shared" si="315"/>
        <v>-8.0000000000000071E-3</v>
      </c>
      <c r="D2259" s="2">
        <f t="shared" si="316"/>
        <v>0</v>
      </c>
      <c r="E2259" s="2">
        <f t="shared" si="317"/>
        <v>8.0000000000000071E-3</v>
      </c>
      <c r="F2259" s="2">
        <f t="shared" si="318"/>
        <v>1.7457471684011364E-2</v>
      </c>
      <c r="G2259" s="2">
        <f t="shared" si="318"/>
        <v>1.5199999531100709E-2</v>
      </c>
      <c r="H2259" s="2">
        <f t="shared" si="319"/>
        <v>1.1485179093783286</v>
      </c>
      <c r="I2259" s="2">
        <f t="shared" si="320"/>
        <v>53.456287441916231</v>
      </c>
    </row>
    <row r="2260" spans="1:9" ht="13.5" x14ac:dyDescent="0.25">
      <c r="A2260" s="3">
        <v>45294</v>
      </c>
      <c r="B2260" s="2">
        <v>6.5048000000000004</v>
      </c>
      <c r="C2260" s="2">
        <f t="shared" si="315"/>
        <v>-1.6099999999999781E-2</v>
      </c>
      <c r="D2260" s="2">
        <f t="shared" si="316"/>
        <v>0</v>
      </c>
      <c r="E2260" s="2">
        <f t="shared" si="317"/>
        <v>1.6099999999999781E-2</v>
      </c>
      <c r="F2260" s="2">
        <f t="shared" si="318"/>
        <v>1.6210509420867693E-2</v>
      </c>
      <c r="G2260" s="2">
        <f t="shared" si="318"/>
        <v>1.5264285278879214E-2</v>
      </c>
      <c r="H2260" s="2">
        <f t="shared" si="319"/>
        <v>1.0619894167791626</v>
      </c>
      <c r="I2260" s="2">
        <f t="shared" si="320"/>
        <v>51.503145852125435</v>
      </c>
    </row>
    <row r="2261" spans="1:9" ht="13.5" x14ac:dyDescent="0.25">
      <c r="A2261" s="3">
        <v>45295</v>
      </c>
      <c r="B2261" s="2">
        <v>6.4968000000000004</v>
      </c>
      <c r="C2261" s="2">
        <f t="shared" si="315"/>
        <v>-8.0000000000000071E-3</v>
      </c>
      <c r="D2261" s="2">
        <f t="shared" si="316"/>
        <v>0</v>
      </c>
      <c r="E2261" s="2">
        <f t="shared" si="317"/>
        <v>8.0000000000000071E-3</v>
      </c>
      <c r="F2261" s="2">
        <f t="shared" si="318"/>
        <v>1.5052615890805714E-2</v>
      </c>
      <c r="G2261" s="2">
        <f t="shared" si="318"/>
        <v>1.4745407758959271E-2</v>
      </c>
      <c r="H2261" s="2">
        <f t="shared" si="319"/>
        <v>1.0208341564281114</v>
      </c>
      <c r="I2261" s="2">
        <f t="shared" si="320"/>
        <v>50.515484072798337</v>
      </c>
    </row>
    <row r="2262" spans="1:9" ht="13.5" x14ac:dyDescent="0.25">
      <c r="A2262" s="3">
        <v>45296</v>
      </c>
      <c r="B2262" s="2">
        <v>6.4245000000000001</v>
      </c>
      <c r="C2262" s="2">
        <f t="shared" si="315"/>
        <v>-7.2300000000000253E-2</v>
      </c>
      <c r="D2262" s="2">
        <f t="shared" si="316"/>
        <v>0</v>
      </c>
      <c r="E2262" s="2">
        <f t="shared" si="317"/>
        <v>7.2300000000000253E-2</v>
      </c>
      <c r="F2262" s="2">
        <f t="shared" si="318"/>
        <v>1.3977429041462448E-2</v>
      </c>
      <c r="G2262" s="2">
        <f t="shared" si="318"/>
        <v>1.8856450061890771E-2</v>
      </c>
      <c r="H2262" s="2">
        <f t="shared" si="319"/>
        <v>0.74125453070888914</v>
      </c>
      <c r="I2262" s="2">
        <f t="shared" si="320"/>
        <v>42.570142252960231</v>
      </c>
    </row>
    <row r="2263" spans="1:9" ht="13.5" x14ac:dyDescent="0.25">
      <c r="A2263" s="3">
        <v>45299</v>
      </c>
      <c r="B2263" s="2">
        <v>6.3682999999999996</v>
      </c>
      <c r="C2263" s="2">
        <f t="shared" si="315"/>
        <v>-5.6200000000000472E-2</v>
      </c>
      <c r="D2263" s="2">
        <f t="shared" si="316"/>
        <v>0</v>
      </c>
      <c r="E2263" s="2">
        <f t="shared" si="317"/>
        <v>5.6200000000000472E-2</v>
      </c>
      <c r="F2263" s="2">
        <f t="shared" si="318"/>
        <v>1.2979041252786558E-2</v>
      </c>
      <c r="G2263" s="2">
        <f t="shared" si="318"/>
        <v>2.1523846486041467E-2</v>
      </c>
      <c r="H2263" s="2">
        <f t="shared" si="319"/>
        <v>0.60300751825207721</v>
      </c>
      <c r="I2263" s="2">
        <f t="shared" si="320"/>
        <v>37.617260766786536</v>
      </c>
    </row>
    <row r="2264" spans="1:9" ht="13.5" x14ac:dyDescent="0.25">
      <c r="A2264" s="3">
        <v>45300</v>
      </c>
      <c r="B2264" s="2">
        <v>6.3682999999999996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1.2051966877587517E-2</v>
      </c>
      <c r="G2264" s="2">
        <f t="shared" si="318"/>
        <v>1.998642887989565E-2</v>
      </c>
      <c r="H2264" s="2">
        <f t="shared" si="319"/>
        <v>0.6030075182520771</v>
      </c>
      <c r="I2264" s="2">
        <f t="shared" si="320"/>
        <v>37.617260766786536</v>
      </c>
    </row>
    <row r="2265" spans="1:9" ht="13.5" x14ac:dyDescent="0.25">
      <c r="A2265" s="3">
        <v>45301</v>
      </c>
      <c r="B2265" s="2">
        <v>6.3602999999999996</v>
      </c>
      <c r="C2265" s="2">
        <f t="shared" si="315"/>
        <v>-8.0000000000000071E-3</v>
      </c>
      <c r="D2265" s="2">
        <f t="shared" si="316"/>
        <v>0</v>
      </c>
      <c r="E2265" s="2">
        <f t="shared" si="317"/>
        <v>8.0000000000000071E-3</v>
      </c>
      <c r="F2265" s="2">
        <f t="shared" si="318"/>
        <v>1.119111210061698E-2</v>
      </c>
      <c r="G2265" s="2">
        <f t="shared" si="318"/>
        <v>1.9130255388474533E-2</v>
      </c>
      <c r="H2265" s="2">
        <f t="shared" si="319"/>
        <v>0.58499543646235508</v>
      </c>
      <c r="I2265" s="2">
        <f t="shared" si="320"/>
        <v>36.908335696413168</v>
      </c>
    </row>
    <row r="2266" spans="1:9" ht="13.5" x14ac:dyDescent="0.25">
      <c r="A2266" s="3">
        <v>45302</v>
      </c>
      <c r="B2266" s="2">
        <v>6.3441999999999998</v>
      </c>
      <c r="C2266" s="2">
        <f t="shared" si="315"/>
        <v>-1.6099999999999781E-2</v>
      </c>
      <c r="D2266" s="2">
        <f t="shared" si="316"/>
        <v>0</v>
      </c>
      <c r="E2266" s="2">
        <f t="shared" si="317"/>
        <v>1.6099999999999781E-2</v>
      </c>
      <c r="F2266" s="2">
        <f t="shared" si="318"/>
        <v>1.0391746950572909E-2</v>
      </c>
      <c r="G2266" s="2">
        <f t="shared" si="318"/>
        <v>1.8913808575012049E-2</v>
      </c>
      <c r="H2266" s="2">
        <f t="shared" si="319"/>
        <v>0.54942646317685329</v>
      </c>
      <c r="I2266" s="2">
        <f t="shared" si="320"/>
        <v>35.459989630636713</v>
      </c>
    </row>
    <row r="2267" spans="1:9" ht="13.5" x14ac:dyDescent="0.25">
      <c r="A2267" s="3">
        <v>45303</v>
      </c>
      <c r="B2267" s="2">
        <v>6.3361999999999998</v>
      </c>
      <c r="C2267" s="2">
        <f t="shared" si="315"/>
        <v>-8.0000000000000071E-3</v>
      </c>
      <c r="D2267" s="2">
        <f t="shared" si="316"/>
        <v>0</v>
      </c>
      <c r="E2267" s="2">
        <f t="shared" si="317"/>
        <v>8.0000000000000071E-3</v>
      </c>
      <c r="F2267" s="2">
        <f t="shared" si="318"/>
        <v>9.6494793112462725E-3</v>
      </c>
      <c r="G2267" s="2">
        <f t="shared" si="318"/>
        <v>1.8134250819654047E-2</v>
      </c>
      <c r="H2267" s="2">
        <f t="shared" si="319"/>
        <v>0.53211348002246051</v>
      </c>
      <c r="I2267" s="2">
        <f t="shared" si="320"/>
        <v>34.73068326601107</v>
      </c>
    </row>
    <row r="2268" spans="1:9" ht="13.5" x14ac:dyDescent="0.25">
      <c r="A2268" s="3">
        <v>45306</v>
      </c>
      <c r="B2268" s="2">
        <v>6.3281999999999998</v>
      </c>
      <c r="C2268" s="2">
        <f t="shared" si="315"/>
        <v>-8.0000000000000071E-3</v>
      </c>
      <c r="D2268" s="2">
        <f t="shared" si="316"/>
        <v>0</v>
      </c>
      <c r="E2268" s="2">
        <f t="shared" si="317"/>
        <v>8.0000000000000071E-3</v>
      </c>
      <c r="F2268" s="2">
        <f t="shared" si="318"/>
        <v>8.9602307890143951E-3</v>
      </c>
      <c r="G2268" s="2">
        <f t="shared" si="318"/>
        <v>1.7410375761107329E-2</v>
      </c>
      <c r="H2268" s="2">
        <f t="shared" si="319"/>
        <v>0.51464890315753353</v>
      </c>
      <c r="I2268" s="2">
        <f t="shared" si="320"/>
        <v>33.978098956442224</v>
      </c>
    </row>
    <row r="2269" spans="1:9" ht="13.5" x14ac:dyDescent="0.25">
      <c r="A2269" s="3">
        <v>45307</v>
      </c>
      <c r="B2269" s="2">
        <v>6.2638999999999996</v>
      </c>
      <c r="C2269" s="2">
        <f t="shared" si="315"/>
        <v>-6.4300000000000246E-2</v>
      </c>
      <c r="D2269" s="2">
        <f t="shared" si="316"/>
        <v>0</v>
      </c>
      <c r="E2269" s="2">
        <f t="shared" si="317"/>
        <v>6.4300000000000246E-2</v>
      </c>
      <c r="F2269" s="2">
        <f t="shared" ref="F2269:G2284" si="321">((F2268*13)+D2269)/14</f>
        <v>8.3202143040847949E-3</v>
      </c>
      <c r="G2269" s="2">
        <f t="shared" si="321"/>
        <v>2.0759634635313964E-2</v>
      </c>
      <c r="H2269" s="2">
        <f t="shared" si="319"/>
        <v>0.40078808949418498</v>
      </c>
      <c r="I2269" s="2">
        <f t="shared" si="320"/>
        <v>28.611614597530362</v>
      </c>
    </row>
    <row r="2270" spans="1:9" ht="13.5" x14ac:dyDescent="0.25">
      <c r="A2270" s="3">
        <v>45308</v>
      </c>
      <c r="B2270" s="2">
        <v>6.0631000000000004</v>
      </c>
      <c r="C2270" s="2">
        <f t="shared" si="315"/>
        <v>-0.2007999999999992</v>
      </c>
      <c r="D2270" s="2">
        <f t="shared" si="316"/>
        <v>0</v>
      </c>
      <c r="E2270" s="2">
        <f t="shared" si="317"/>
        <v>0.2007999999999992</v>
      </c>
      <c r="F2270" s="2">
        <f t="shared" si="321"/>
        <v>7.7259132823644522E-3</v>
      </c>
      <c r="G2270" s="2">
        <f t="shared" si="321"/>
        <v>3.3619660732791483E-2</v>
      </c>
      <c r="H2270" s="2">
        <f t="shared" si="319"/>
        <v>0.22980342793372857</v>
      </c>
      <c r="I2270" s="2">
        <f t="shared" si="320"/>
        <v>18.686191850988422</v>
      </c>
    </row>
    <row r="2271" spans="1:9" ht="13.5" x14ac:dyDescent="0.25">
      <c r="A2271" s="3">
        <v>45309</v>
      </c>
      <c r="B2271" s="2">
        <v>6.0229999999999997</v>
      </c>
      <c r="C2271" s="2">
        <f t="shared" si="315"/>
        <v>-4.0100000000000691E-2</v>
      </c>
      <c r="D2271" s="2">
        <f t="shared" si="316"/>
        <v>0</v>
      </c>
      <c r="E2271" s="2">
        <f t="shared" si="317"/>
        <v>4.0100000000000691E-2</v>
      </c>
      <c r="F2271" s="2">
        <f t="shared" si="321"/>
        <v>7.1740623336241345E-3</v>
      </c>
      <c r="G2271" s="2">
        <f t="shared" si="321"/>
        <v>3.408254210902071E-2</v>
      </c>
      <c r="H2271" s="2">
        <f t="shared" si="319"/>
        <v>0.21049082285811532</v>
      </c>
      <c r="I2271" s="2">
        <f t="shared" si="320"/>
        <v>17.388882169393156</v>
      </c>
    </row>
    <row r="2272" spans="1:9" ht="13.5" x14ac:dyDescent="0.25">
      <c r="A2272" s="3">
        <v>45310</v>
      </c>
      <c r="B2272" s="2">
        <v>6.2397999999999998</v>
      </c>
      <c r="C2272" s="2">
        <f t="shared" si="315"/>
        <v>0.2168000000000001</v>
      </c>
      <c r="D2272" s="2">
        <f t="shared" si="316"/>
        <v>0.2168000000000001</v>
      </c>
      <c r="E2272" s="2">
        <f t="shared" si="317"/>
        <v>0</v>
      </c>
      <c r="F2272" s="2">
        <f t="shared" si="321"/>
        <v>2.2147343595508132E-2</v>
      </c>
      <c r="G2272" s="2">
        <f t="shared" si="321"/>
        <v>3.1648074815519227E-2</v>
      </c>
      <c r="H2272" s="2">
        <f t="shared" si="319"/>
        <v>0.69980065847947781</v>
      </c>
      <c r="I2272" s="2">
        <f t="shared" si="320"/>
        <v>41.169572148858343</v>
      </c>
    </row>
    <row r="2273" spans="1:9" ht="13.5" x14ac:dyDescent="0.25">
      <c r="A2273" s="3">
        <v>45313</v>
      </c>
      <c r="B2273" s="2">
        <v>6.2638999999999996</v>
      </c>
      <c r="C2273" s="2">
        <f t="shared" si="315"/>
        <v>2.4099999999999788E-2</v>
      </c>
      <c r="D2273" s="2">
        <f t="shared" si="316"/>
        <v>2.4099999999999788E-2</v>
      </c>
      <c r="E2273" s="2">
        <f t="shared" si="317"/>
        <v>0</v>
      </c>
      <c r="F2273" s="2">
        <f t="shared" si="321"/>
        <v>2.2286819052971824E-2</v>
      </c>
      <c r="G2273" s="2">
        <f t="shared" si="321"/>
        <v>2.9387498042982137E-2</v>
      </c>
      <c r="H2273" s="2">
        <f t="shared" si="319"/>
        <v>0.75837755974922183</v>
      </c>
      <c r="I2273" s="2">
        <f t="shared" si="320"/>
        <v>43.129392521216033</v>
      </c>
    </row>
    <row r="2274" spans="1:9" ht="13.5" x14ac:dyDescent="0.25">
      <c r="A2274" s="3">
        <v>45314</v>
      </c>
      <c r="B2274" s="2">
        <v>6.2157</v>
      </c>
      <c r="C2274" s="2">
        <f t="shared" si="315"/>
        <v>-4.8199999999999577E-2</v>
      </c>
      <c r="D2274" s="2">
        <f t="shared" si="316"/>
        <v>0</v>
      </c>
      <c r="E2274" s="2">
        <f t="shared" si="317"/>
        <v>4.8199999999999577E-2</v>
      </c>
      <c r="F2274" s="2">
        <f t="shared" si="321"/>
        <v>2.069490340633098E-2</v>
      </c>
      <c r="G2274" s="2">
        <f t="shared" si="321"/>
        <v>3.0731248182769098E-2</v>
      </c>
      <c r="H2274" s="2">
        <f t="shared" si="319"/>
        <v>0.67341564791808683</v>
      </c>
      <c r="I2274" s="2">
        <f t="shared" si="320"/>
        <v>40.24198344003117</v>
      </c>
    </row>
    <row r="2275" spans="1:9" ht="13.5" x14ac:dyDescent="0.25">
      <c r="A2275" s="3">
        <v>45315</v>
      </c>
      <c r="B2275" s="2">
        <v>6.2237999999999998</v>
      </c>
      <c r="C2275" s="2">
        <f t="shared" si="315"/>
        <v>8.099999999999774E-3</v>
      </c>
      <c r="D2275" s="2">
        <f t="shared" si="316"/>
        <v>8.099999999999774E-3</v>
      </c>
      <c r="E2275" s="2">
        <f t="shared" si="317"/>
        <v>0</v>
      </c>
      <c r="F2275" s="2">
        <f t="shared" si="321"/>
        <v>1.9795267448735894E-2</v>
      </c>
      <c r="G2275" s="2">
        <f t="shared" si="321"/>
        <v>2.8536159026857019E-2</v>
      </c>
      <c r="H2275" s="2">
        <f t="shared" si="319"/>
        <v>0.69369067610344581</v>
      </c>
      <c r="I2275" s="2">
        <f t="shared" si="320"/>
        <v>40.957341614430497</v>
      </c>
    </row>
    <row r="2276" spans="1:9" ht="13.5" x14ac:dyDescent="0.25">
      <c r="A2276" s="3">
        <v>45316</v>
      </c>
      <c r="B2276" s="2">
        <v>6.2157</v>
      </c>
      <c r="C2276" s="2">
        <f t="shared" si="315"/>
        <v>-8.099999999999774E-3</v>
      </c>
      <c r="D2276" s="2">
        <f t="shared" si="316"/>
        <v>0</v>
      </c>
      <c r="E2276" s="2">
        <f t="shared" si="317"/>
        <v>8.099999999999774E-3</v>
      </c>
      <c r="F2276" s="2">
        <f t="shared" si="321"/>
        <v>1.8381319773826187E-2</v>
      </c>
      <c r="G2276" s="2">
        <f t="shared" si="321"/>
        <v>2.7076433382081499E-2</v>
      </c>
      <c r="H2276" s="2">
        <f t="shared" si="319"/>
        <v>0.67886783737146417</v>
      </c>
      <c r="I2276" s="2">
        <f t="shared" si="320"/>
        <v>40.436049953422192</v>
      </c>
    </row>
    <row r="2277" spans="1:9" ht="13.5" x14ac:dyDescent="0.25">
      <c r="A2277" s="3">
        <v>45317</v>
      </c>
      <c r="B2277" s="2">
        <v>6.2317999999999998</v>
      </c>
      <c r="C2277" s="2">
        <f t="shared" si="315"/>
        <v>1.6099999999999781E-2</v>
      </c>
      <c r="D2277" s="2">
        <f t="shared" si="316"/>
        <v>1.6099999999999781E-2</v>
      </c>
      <c r="E2277" s="2">
        <f t="shared" si="317"/>
        <v>0</v>
      </c>
      <c r="F2277" s="2">
        <f t="shared" si="321"/>
        <v>1.8218368361410015E-2</v>
      </c>
      <c r="G2277" s="2">
        <f t="shared" si="321"/>
        <v>2.5142402426218534E-2</v>
      </c>
      <c r="H2277" s="2">
        <f t="shared" si="319"/>
        <v>0.72460730094797443</v>
      </c>
      <c r="I2277" s="2">
        <f t="shared" si="320"/>
        <v>42.015785306584021</v>
      </c>
    </row>
    <row r="2278" spans="1:9" ht="13.5" x14ac:dyDescent="0.25">
      <c r="A2278" s="3">
        <v>45320</v>
      </c>
      <c r="B2278" s="2">
        <v>6.2237999999999998</v>
      </c>
      <c r="C2278" s="2">
        <f t="shared" si="315"/>
        <v>-8.0000000000000071E-3</v>
      </c>
      <c r="D2278" s="2">
        <f t="shared" si="316"/>
        <v>0</v>
      </c>
      <c r="E2278" s="2">
        <f t="shared" si="317"/>
        <v>8.0000000000000071E-3</v>
      </c>
      <c r="F2278" s="2">
        <f t="shared" si="321"/>
        <v>1.6917056335595013E-2</v>
      </c>
      <c r="G2278" s="2">
        <f t="shared" si="321"/>
        <v>2.3917945110060068E-2</v>
      </c>
      <c r="H2278" s="2">
        <f t="shared" si="319"/>
        <v>0.70729555811546585</v>
      </c>
      <c r="I2278" s="2">
        <f t="shared" si="320"/>
        <v>41.427833321149592</v>
      </c>
    </row>
    <row r="2279" spans="1:9" ht="13.5" x14ac:dyDescent="0.25">
      <c r="A2279" s="3">
        <v>45321</v>
      </c>
      <c r="B2279" s="2">
        <v>6.1032999999999999</v>
      </c>
      <c r="C2279" s="2">
        <f t="shared" si="315"/>
        <v>-0.12049999999999983</v>
      </c>
      <c r="D2279" s="2">
        <f t="shared" si="316"/>
        <v>0</v>
      </c>
      <c r="E2279" s="2">
        <f t="shared" si="317"/>
        <v>0.12049999999999983</v>
      </c>
      <c r="F2279" s="2">
        <f t="shared" si="321"/>
        <v>1.5708695168766797E-2</v>
      </c>
      <c r="G2279" s="2">
        <f t="shared" si="321"/>
        <v>3.0816663316484336E-2</v>
      </c>
      <c r="H2279" s="2">
        <f t="shared" si="319"/>
        <v>0.50974678885380686</v>
      </c>
      <c r="I2279" s="2">
        <f t="shared" si="320"/>
        <v>33.763727309584439</v>
      </c>
    </row>
    <row r="2280" spans="1:9" ht="13.5" x14ac:dyDescent="0.25">
      <c r="A2280" s="3">
        <v>45322</v>
      </c>
      <c r="B2280" s="2">
        <v>6.1836000000000002</v>
      </c>
      <c r="C2280" s="2">
        <f t="shared" si="315"/>
        <v>8.030000000000026E-2</v>
      </c>
      <c r="D2280" s="2">
        <f t="shared" si="316"/>
        <v>8.030000000000026E-2</v>
      </c>
      <c r="E2280" s="2">
        <f t="shared" si="317"/>
        <v>0</v>
      </c>
      <c r="F2280" s="2">
        <f t="shared" si="321"/>
        <v>2.0322359799569183E-2</v>
      </c>
      <c r="G2280" s="2">
        <f t="shared" si="321"/>
        <v>2.8615473079592595E-2</v>
      </c>
      <c r="H2280" s="2">
        <f t="shared" si="319"/>
        <v>0.71018779745641436</v>
      </c>
      <c r="I2280" s="2">
        <f t="shared" si="320"/>
        <v>41.526889532990843</v>
      </c>
    </row>
    <row r="2281" spans="1:9" ht="13.5" x14ac:dyDescent="0.25">
      <c r="A2281" s="3">
        <v>45323</v>
      </c>
      <c r="B2281" s="2">
        <v>6.1435000000000004</v>
      </c>
      <c r="C2281" s="2">
        <f t="shared" si="315"/>
        <v>-4.0099999999999802E-2</v>
      </c>
      <c r="D2281" s="2">
        <f t="shared" si="316"/>
        <v>0</v>
      </c>
      <c r="E2281" s="2">
        <f t="shared" si="317"/>
        <v>4.0099999999999802E-2</v>
      </c>
      <c r="F2281" s="2">
        <f t="shared" si="321"/>
        <v>1.8870762671028527E-2</v>
      </c>
      <c r="G2281" s="2">
        <f t="shared" si="321"/>
        <v>2.9435796431050255E-2</v>
      </c>
      <c r="H2281" s="2">
        <f t="shared" si="319"/>
        <v>0.64108211630118372</v>
      </c>
      <c r="I2281" s="2">
        <f t="shared" si="320"/>
        <v>39.064597068799422</v>
      </c>
    </row>
    <row r="2282" spans="1:9" ht="13.5" x14ac:dyDescent="0.25">
      <c r="A2282" s="3">
        <v>45324</v>
      </c>
      <c r="B2282" s="2">
        <v>6.0229999999999997</v>
      </c>
      <c r="C2282" s="2">
        <f t="shared" si="315"/>
        <v>-0.12050000000000072</v>
      </c>
      <c r="D2282" s="2">
        <f t="shared" si="316"/>
        <v>0</v>
      </c>
      <c r="E2282" s="2">
        <f t="shared" si="317"/>
        <v>0.12050000000000072</v>
      </c>
      <c r="F2282" s="2">
        <f t="shared" si="321"/>
        <v>1.7522851051669348E-2</v>
      </c>
      <c r="G2282" s="2">
        <f t="shared" si="321"/>
        <v>3.5940382400260998E-2</v>
      </c>
      <c r="H2282" s="2">
        <f t="shared" si="319"/>
        <v>0.48755327243101615</v>
      </c>
      <c r="I2282" s="2">
        <f t="shared" si="320"/>
        <v>32.775516780937735</v>
      </c>
    </row>
    <row r="2283" spans="1:9" ht="13.5" x14ac:dyDescent="0.25">
      <c r="A2283" s="3">
        <v>45327</v>
      </c>
      <c r="B2283" s="2">
        <v>6.0229999999999997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1.6271218833692966E-2</v>
      </c>
      <c r="G2283" s="2">
        <f t="shared" si="321"/>
        <v>3.337321222881378E-2</v>
      </c>
      <c r="H2283" s="2">
        <f t="shared" si="319"/>
        <v>0.4875532724310162</v>
      </c>
      <c r="I2283" s="2">
        <f t="shared" si="320"/>
        <v>32.775516780937735</v>
      </c>
    </row>
    <row r="2284" spans="1:9" ht="13.5" x14ac:dyDescent="0.25">
      <c r="A2284" s="3">
        <v>45328</v>
      </c>
      <c r="B2284" s="2">
        <v>6.0068999999999999</v>
      </c>
      <c r="C2284" s="2">
        <f t="shared" si="315"/>
        <v>-1.6099999999999781E-2</v>
      </c>
      <c r="D2284" s="2">
        <f t="shared" si="316"/>
        <v>0</v>
      </c>
      <c r="E2284" s="2">
        <f t="shared" si="317"/>
        <v>1.6099999999999781E-2</v>
      </c>
      <c r="F2284" s="2">
        <f t="shared" si="321"/>
        <v>1.5108988917000613E-2</v>
      </c>
      <c r="G2284" s="2">
        <f t="shared" si="321"/>
        <v>3.2139411355327066E-2</v>
      </c>
      <c r="H2284" s="2">
        <f t="shared" si="319"/>
        <v>0.470107829603927</v>
      </c>
      <c r="I2284" s="2">
        <f t="shared" si="320"/>
        <v>31.977778781749791</v>
      </c>
    </row>
    <row r="2285" spans="1:9" ht="13.5" x14ac:dyDescent="0.25">
      <c r="A2285" s="3">
        <v>45329</v>
      </c>
      <c r="B2285" s="2">
        <v>6.1032999999999999</v>
      </c>
      <c r="C2285" s="2">
        <f t="shared" si="315"/>
        <v>9.6400000000000041E-2</v>
      </c>
      <c r="D2285" s="2">
        <f t="shared" si="316"/>
        <v>9.6400000000000041E-2</v>
      </c>
      <c r="E2285" s="2">
        <f t="shared" si="317"/>
        <v>0</v>
      </c>
      <c r="F2285" s="2">
        <f t="shared" ref="F2285:G2300" si="322">((F2284*13)+D2285)/14</f>
        <v>2.0915489708643431E-2</v>
      </c>
      <c r="G2285" s="2">
        <f t="shared" si="322"/>
        <v>2.9843739115660847E-2</v>
      </c>
      <c r="H2285" s="2">
        <f t="shared" si="319"/>
        <v>0.7008334186136812</v>
      </c>
      <c r="I2285" s="2">
        <f t="shared" si="320"/>
        <v>41.205294471748914</v>
      </c>
    </row>
    <row r="2286" spans="1:9" ht="13.5" x14ac:dyDescent="0.25">
      <c r="A2286" s="3">
        <v>45330</v>
      </c>
      <c r="B2286" s="2">
        <v>6.1032999999999999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1.9421526158026042E-2</v>
      </c>
      <c r="G2286" s="2">
        <f t="shared" si="322"/>
        <v>2.7712043464542212E-2</v>
      </c>
      <c r="H2286" s="2">
        <f t="shared" si="319"/>
        <v>0.7008334186136812</v>
      </c>
      <c r="I2286" s="2">
        <f t="shared" si="320"/>
        <v>41.205294471748914</v>
      </c>
    </row>
    <row r="2287" spans="1:9" ht="13.5" x14ac:dyDescent="0.25">
      <c r="A2287" s="3">
        <v>45331</v>
      </c>
      <c r="B2287" s="2">
        <v>6.1032999999999999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1.8034274289595611E-2</v>
      </c>
      <c r="G2287" s="2">
        <f t="shared" si="322"/>
        <v>2.573261178850348E-2</v>
      </c>
      <c r="H2287" s="2">
        <f t="shared" si="319"/>
        <v>0.70083341861368131</v>
      </c>
      <c r="I2287" s="2">
        <f t="shared" si="320"/>
        <v>41.205294471748914</v>
      </c>
    </row>
    <row r="2288" spans="1:9" ht="13.5" x14ac:dyDescent="0.25">
      <c r="A2288" s="3">
        <v>45334</v>
      </c>
      <c r="B2288" s="2">
        <v>6.0229999999999997</v>
      </c>
      <c r="C2288" s="2">
        <f t="shared" si="315"/>
        <v>-8.030000000000026E-2</v>
      </c>
      <c r="D2288" s="2">
        <f t="shared" si="316"/>
        <v>0</v>
      </c>
      <c r="E2288" s="2">
        <f t="shared" si="317"/>
        <v>8.030000000000026E-2</v>
      </c>
      <c r="F2288" s="2">
        <f t="shared" si="322"/>
        <v>1.6746111840338782E-2</v>
      </c>
      <c r="G2288" s="2">
        <f t="shared" si="322"/>
        <v>2.9630282375038963E-2</v>
      </c>
      <c r="H2288" s="2">
        <f t="shared" si="319"/>
        <v>0.56516882385319356</v>
      </c>
      <c r="I2288" s="2">
        <f t="shared" si="320"/>
        <v>36.10912862817181</v>
      </c>
    </row>
    <row r="2289" spans="1:9" ht="13.5" x14ac:dyDescent="0.25">
      <c r="A2289" s="3">
        <v>45335</v>
      </c>
      <c r="B2289" s="2">
        <v>6.0229999999999997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1.5549960994600298E-2</v>
      </c>
      <c r="G2289" s="2">
        <f t="shared" si="322"/>
        <v>2.751383363396475E-2</v>
      </c>
      <c r="H2289" s="2">
        <f t="shared" si="319"/>
        <v>0.56516882385319356</v>
      </c>
      <c r="I2289" s="2">
        <f t="shared" si="320"/>
        <v>36.10912862817181</v>
      </c>
    </row>
    <row r="2290" spans="1:9" ht="13.5" x14ac:dyDescent="0.25">
      <c r="A2290" s="3">
        <v>45336</v>
      </c>
      <c r="B2290" s="2">
        <v>6.2638999999999996</v>
      </c>
      <c r="C2290" s="2">
        <f t="shared" si="315"/>
        <v>0.24089999999999989</v>
      </c>
      <c r="D2290" s="2">
        <f t="shared" si="316"/>
        <v>0.24089999999999989</v>
      </c>
      <c r="E2290" s="2">
        <f t="shared" si="317"/>
        <v>0</v>
      </c>
      <c r="F2290" s="2">
        <f t="shared" si="322"/>
        <v>3.1646392352128842E-2</v>
      </c>
      <c r="G2290" s="2">
        <f t="shared" si="322"/>
        <v>2.5548559802967268E-2</v>
      </c>
      <c r="H2290" s="2">
        <f t="shared" si="319"/>
        <v>1.2386761757292228</v>
      </c>
      <c r="I2290" s="2">
        <f t="shared" si="320"/>
        <v>55.330743640300661</v>
      </c>
    </row>
    <row r="2291" spans="1:9" ht="13.5" x14ac:dyDescent="0.25">
      <c r="A2291" s="3">
        <v>45337</v>
      </c>
      <c r="B2291" s="2">
        <v>6.1032999999999999</v>
      </c>
      <c r="C2291" s="2">
        <f t="shared" si="315"/>
        <v>-0.16059999999999963</v>
      </c>
      <c r="D2291" s="2">
        <f t="shared" si="316"/>
        <v>0</v>
      </c>
      <c r="E2291" s="2">
        <f t="shared" si="317"/>
        <v>0.16059999999999963</v>
      </c>
      <c r="F2291" s="2">
        <f t="shared" si="322"/>
        <v>2.9385935755548209E-2</v>
      </c>
      <c r="G2291" s="2">
        <f t="shared" si="322"/>
        <v>3.5195091245612438E-2</v>
      </c>
      <c r="H2291" s="2">
        <f t="shared" si="319"/>
        <v>0.83494415600390237</v>
      </c>
      <c r="I2291" s="2">
        <f t="shared" si="320"/>
        <v>45.502428685471486</v>
      </c>
    </row>
    <row r="2292" spans="1:9" ht="13.5" x14ac:dyDescent="0.25">
      <c r="A2292" s="3">
        <v>45338</v>
      </c>
      <c r="B2292" s="2">
        <v>6.0229999999999997</v>
      </c>
      <c r="C2292" s="2">
        <f t="shared" si="315"/>
        <v>-8.030000000000026E-2</v>
      </c>
      <c r="D2292" s="2">
        <f t="shared" si="316"/>
        <v>0</v>
      </c>
      <c r="E2292" s="2">
        <f t="shared" si="317"/>
        <v>8.030000000000026E-2</v>
      </c>
      <c r="F2292" s="2">
        <f t="shared" si="322"/>
        <v>2.7286940344437623E-2</v>
      </c>
      <c r="G2292" s="2">
        <f t="shared" si="322"/>
        <v>3.8416870442354423E-2</v>
      </c>
      <c r="H2292" s="2">
        <f t="shared" si="319"/>
        <v>0.71028535198832587</v>
      </c>
      <c r="I2292" s="2">
        <f t="shared" si="320"/>
        <v>41.530224834269305</v>
      </c>
    </row>
    <row r="2293" spans="1:9" ht="13.5" x14ac:dyDescent="0.25">
      <c r="A2293" s="3">
        <v>45341</v>
      </c>
      <c r="B2293" s="2">
        <v>6.2638999999999996</v>
      </c>
      <c r="C2293" s="2">
        <f t="shared" si="315"/>
        <v>0.24089999999999989</v>
      </c>
      <c r="D2293" s="2">
        <f t="shared" si="316"/>
        <v>0.24089999999999989</v>
      </c>
      <c r="E2293" s="2">
        <f t="shared" si="317"/>
        <v>0</v>
      </c>
      <c r="F2293" s="2">
        <f t="shared" si="322"/>
        <v>4.2545016034120642E-2</v>
      </c>
      <c r="G2293" s="2">
        <f t="shared" si="322"/>
        <v>3.5672808267900535E-2</v>
      </c>
      <c r="H2293" s="2">
        <f t="shared" si="319"/>
        <v>1.1926455499272797</v>
      </c>
      <c r="I2293" s="2">
        <f t="shared" si="320"/>
        <v>54.392993430553986</v>
      </c>
    </row>
    <row r="2294" spans="1:9" ht="13.5" x14ac:dyDescent="0.25">
      <c r="A2294" s="3">
        <v>45342</v>
      </c>
      <c r="B2294" s="2">
        <v>6.5369999999999999</v>
      </c>
      <c r="C2294" s="2">
        <f t="shared" si="315"/>
        <v>0.27310000000000034</v>
      </c>
      <c r="D2294" s="2">
        <f t="shared" si="316"/>
        <v>0.27310000000000034</v>
      </c>
      <c r="E2294" s="2">
        <f t="shared" si="317"/>
        <v>0</v>
      </c>
      <c r="F2294" s="2">
        <f t="shared" si="322"/>
        <v>5.9013229174540618E-2</v>
      </c>
      <c r="G2294" s="2">
        <f t="shared" si="322"/>
        <v>3.3124750534479067E-2</v>
      </c>
      <c r="H2294" s="2">
        <f t="shared" si="319"/>
        <v>1.7815448636545841</v>
      </c>
      <c r="I2294" s="2">
        <f t="shared" si="320"/>
        <v>64.048755313400505</v>
      </c>
    </row>
    <row r="2295" spans="1:9" ht="13.5" x14ac:dyDescent="0.25">
      <c r="A2295" s="3">
        <v>45343</v>
      </c>
      <c r="B2295" s="2">
        <v>6.4245000000000001</v>
      </c>
      <c r="C2295" s="2">
        <f t="shared" si="315"/>
        <v>-0.11249999999999982</v>
      </c>
      <c r="D2295" s="2">
        <f t="shared" si="316"/>
        <v>0</v>
      </c>
      <c r="E2295" s="2">
        <f t="shared" si="317"/>
        <v>0.11249999999999982</v>
      </c>
      <c r="F2295" s="2">
        <f t="shared" si="322"/>
        <v>5.4797998519216289E-2</v>
      </c>
      <c r="G2295" s="2">
        <f t="shared" si="322"/>
        <v>3.8794411210587687E-2</v>
      </c>
      <c r="H2295" s="2">
        <f t="shared" si="319"/>
        <v>1.412523010640794</v>
      </c>
      <c r="I2295" s="2">
        <f t="shared" si="320"/>
        <v>58.549618155377168</v>
      </c>
    </row>
    <row r="2296" spans="1:9" ht="13.5" x14ac:dyDescent="0.25">
      <c r="A2296" s="3">
        <v>45344</v>
      </c>
      <c r="B2296" s="2">
        <v>6.4245000000000001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5.0883855767843697E-2</v>
      </c>
      <c r="G2296" s="2">
        <f t="shared" si="322"/>
        <v>3.6023381838402854E-2</v>
      </c>
      <c r="H2296" s="2">
        <f t="shared" si="319"/>
        <v>1.412523010640794</v>
      </c>
      <c r="I2296" s="2">
        <f t="shared" si="320"/>
        <v>58.549618155377168</v>
      </c>
    </row>
    <row r="2297" spans="1:9" ht="13.5" x14ac:dyDescent="0.25">
      <c r="A2297" s="3">
        <v>45345</v>
      </c>
      <c r="B2297" s="2">
        <v>6.4245000000000001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4.7249294641569142E-2</v>
      </c>
      <c r="G2297" s="2">
        <f t="shared" si="322"/>
        <v>3.3450283135659793E-2</v>
      </c>
      <c r="H2297" s="2">
        <f t="shared" si="319"/>
        <v>1.4125230106407938</v>
      </c>
      <c r="I2297" s="2">
        <f t="shared" si="320"/>
        <v>58.549618155377154</v>
      </c>
    </row>
    <row r="2298" spans="1:9" ht="13.5" x14ac:dyDescent="0.25">
      <c r="A2298" s="3">
        <v>45348</v>
      </c>
      <c r="B2298" s="2">
        <v>6.4245000000000001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4.3874345024314206E-2</v>
      </c>
      <c r="G2298" s="2">
        <f t="shared" si="322"/>
        <v>3.1060977197398382E-2</v>
      </c>
      <c r="H2298" s="2">
        <f t="shared" si="319"/>
        <v>1.4125230106407938</v>
      </c>
      <c r="I2298" s="2">
        <f t="shared" si="320"/>
        <v>58.549618155377154</v>
      </c>
    </row>
    <row r="2299" spans="1:9" ht="13.5" x14ac:dyDescent="0.25">
      <c r="A2299" s="3">
        <v>45349</v>
      </c>
      <c r="B2299" s="2">
        <v>6.4245000000000001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4.0740463236863193E-2</v>
      </c>
      <c r="G2299" s="2">
        <f t="shared" si="322"/>
        <v>2.8842335969012783E-2</v>
      </c>
      <c r="H2299" s="2">
        <f t="shared" si="319"/>
        <v>1.4125230106407938</v>
      </c>
      <c r="I2299" s="2">
        <f t="shared" si="320"/>
        <v>58.549618155377154</v>
      </c>
    </row>
    <row r="2300" spans="1:9" ht="13.5" x14ac:dyDescent="0.25">
      <c r="A2300" s="3">
        <v>45350</v>
      </c>
      <c r="B2300" s="2">
        <v>6.3441999999999998</v>
      </c>
      <c r="C2300" s="2">
        <f t="shared" si="315"/>
        <v>-8.030000000000026E-2</v>
      </c>
      <c r="D2300" s="2">
        <f t="shared" si="316"/>
        <v>0</v>
      </c>
      <c r="E2300" s="2">
        <f t="shared" si="317"/>
        <v>8.030000000000026E-2</v>
      </c>
      <c r="F2300" s="2">
        <f t="shared" si="322"/>
        <v>3.7830430148515823E-2</v>
      </c>
      <c r="G2300" s="2">
        <f t="shared" si="322"/>
        <v>3.2517883399797602E-2</v>
      </c>
      <c r="H2300" s="2">
        <f t="shared" si="319"/>
        <v>1.1633730794652917</v>
      </c>
      <c r="I2300" s="2">
        <f t="shared" si="320"/>
        <v>53.775887779505688</v>
      </c>
    </row>
    <row r="2301" spans="1:9" ht="13.5" x14ac:dyDescent="0.25">
      <c r="A2301" s="3">
        <v>45351</v>
      </c>
      <c r="B2301" s="2">
        <v>6.4004000000000003</v>
      </c>
      <c r="C2301" s="2">
        <f t="shared" si="315"/>
        <v>5.6200000000000472E-2</v>
      </c>
      <c r="D2301" s="2">
        <f t="shared" si="316"/>
        <v>5.6200000000000472E-2</v>
      </c>
      <c r="E2301" s="2">
        <f t="shared" si="317"/>
        <v>0</v>
      </c>
      <c r="F2301" s="2">
        <f t="shared" ref="F2301:G2316" si="323">((F2300*13)+D2301)/14</f>
        <v>3.9142542280764733E-2</v>
      </c>
      <c r="G2301" s="2">
        <f t="shared" si="323"/>
        <v>3.01951774426692E-2</v>
      </c>
      <c r="H2301" s="2">
        <f t="shared" si="319"/>
        <v>1.296317677055671</v>
      </c>
      <c r="I2301" s="2">
        <f t="shared" si="320"/>
        <v>56.452018377431308</v>
      </c>
    </row>
    <row r="2302" spans="1:9" ht="13.5" x14ac:dyDescent="0.25">
      <c r="A2302" s="3">
        <v>45352</v>
      </c>
      <c r="B2302" s="2">
        <v>6.4004000000000003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3.6346646403567252E-2</v>
      </c>
      <c r="G2302" s="2">
        <f t="shared" si="323"/>
        <v>2.8038379053907114E-2</v>
      </c>
      <c r="H2302" s="2">
        <f t="shared" si="319"/>
        <v>1.296317677055671</v>
      </c>
      <c r="I2302" s="2">
        <f t="shared" si="320"/>
        <v>56.452018377431308</v>
      </c>
    </row>
    <row r="2303" spans="1:9" ht="13.5" x14ac:dyDescent="0.25">
      <c r="A2303" s="3">
        <v>45355</v>
      </c>
      <c r="B2303" s="2">
        <v>6.4004000000000003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3.3750457374741021E-2</v>
      </c>
      <c r="G2303" s="2">
        <f t="shared" si="323"/>
        <v>2.6035637692913748E-2</v>
      </c>
      <c r="H2303" s="2">
        <f t="shared" si="319"/>
        <v>1.296317677055671</v>
      </c>
      <c r="I2303" s="2">
        <f t="shared" si="320"/>
        <v>56.452018377431308</v>
      </c>
    </row>
    <row r="2304" spans="1:9" ht="13.5" x14ac:dyDescent="0.25">
      <c r="A2304" s="3">
        <v>45356</v>
      </c>
      <c r="B2304" s="2">
        <v>6.3441999999999998</v>
      </c>
      <c r="C2304" s="2">
        <f t="shared" si="315"/>
        <v>-5.6200000000000472E-2</v>
      </c>
      <c r="D2304" s="2">
        <f t="shared" si="316"/>
        <v>0</v>
      </c>
      <c r="E2304" s="2">
        <f t="shared" si="317"/>
        <v>5.6200000000000472E-2</v>
      </c>
      <c r="F2304" s="2">
        <f t="shared" si="323"/>
        <v>3.1339710419402374E-2</v>
      </c>
      <c r="G2304" s="2">
        <f t="shared" si="323"/>
        <v>2.8190235000562801E-2</v>
      </c>
      <c r="H2304" s="2">
        <f t="shared" si="319"/>
        <v>1.1117222122758712</v>
      </c>
      <c r="I2304" s="2">
        <f t="shared" si="320"/>
        <v>52.645286667593091</v>
      </c>
    </row>
    <row r="2305" spans="1:9" ht="13.5" x14ac:dyDescent="0.25">
      <c r="A2305" s="3">
        <v>45357</v>
      </c>
      <c r="B2305" s="2">
        <v>6.3281999999999998</v>
      </c>
      <c r="C2305" s="2">
        <f t="shared" si="315"/>
        <v>-1.6000000000000014E-2</v>
      </c>
      <c r="D2305" s="2">
        <f t="shared" si="316"/>
        <v>0</v>
      </c>
      <c r="E2305" s="2">
        <f t="shared" si="317"/>
        <v>1.6000000000000014E-2</v>
      </c>
      <c r="F2305" s="2">
        <f t="shared" si="323"/>
        <v>2.910115967515935E-2</v>
      </c>
      <c r="G2305" s="2">
        <f t="shared" si="323"/>
        <v>2.7319503929094029E-2</v>
      </c>
      <c r="H2305" s="2">
        <f t="shared" si="319"/>
        <v>1.0652155233378136</v>
      </c>
      <c r="I2305" s="2">
        <f t="shared" si="320"/>
        <v>51.578903572069116</v>
      </c>
    </row>
    <row r="2306" spans="1:9" ht="13.5" x14ac:dyDescent="0.25">
      <c r="A2306" s="3">
        <v>45358</v>
      </c>
      <c r="B2306" s="2">
        <v>6.3281999999999998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2.702250541264797E-2</v>
      </c>
      <c r="G2306" s="2">
        <f t="shared" si="323"/>
        <v>2.53681107913016E-2</v>
      </c>
      <c r="H2306" s="2">
        <f t="shared" si="319"/>
        <v>1.0652155233378136</v>
      </c>
      <c r="I2306" s="2">
        <f t="shared" si="320"/>
        <v>51.578903572069116</v>
      </c>
    </row>
    <row r="2307" spans="1:9" ht="13.5" x14ac:dyDescent="0.25">
      <c r="A2307" s="3">
        <v>45359</v>
      </c>
      <c r="B2307" s="2">
        <v>6.3281999999999998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2.5092326454601688E-2</v>
      </c>
      <c r="G2307" s="2">
        <f t="shared" si="323"/>
        <v>2.3556102877637201E-2</v>
      </c>
      <c r="H2307" s="2">
        <f t="shared" si="319"/>
        <v>1.0652155233378136</v>
      </c>
      <c r="I2307" s="2">
        <f t="shared" si="320"/>
        <v>51.578903572069116</v>
      </c>
    </row>
    <row r="2308" spans="1:9" ht="13.5" x14ac:dyDescent="0.25">
      <c r="A2308" s="3">
        <v>45362</v>
      </c>
      <c r="B2308" s="2">
        <v>6.2638999999999996</v>
      </c>
      <c r="C2308" s="2">
        <f t="shared" si="324"/>
        <v>-6.4300000000000246E-2</v>
      </c>
      <c r="D2308" s="2">
        <f t="shared" si="325"/>
        <v>0</v>
      </c>
      <c r="E2308" s="2">
        <f t="shared" si="326"/>
        <v>6.4300000000000246E-2</v>
      </c>
      <c r="F2308" s="2">
        <f t="shared" si="323"/>
        <v>2.3300017422130139E-2</v>
      </c>
      <c r="G2308" s="2">
        <f t="shared" si="323"/>
        <v>2.6466381243520274E-2</v>
      </c>
      <c r="H2308" s="2">
        <f t="shared" si="319"/>
        <v>0.88036279715552912</v>
      </c>
      <c r="I2308" s="2">
        <f t="shared" si="320"/>
        <v>46.818773403051551</v>
      </c>
    </row>
    <row r="2309" spans="1:9" ht="13.5" x14ac:dyDescent="0.25">
      <c r="A2309" s="3">
        <v>45363</v>
      </c>
      <c r="B2309" s="2">
        <v>6.2558999999999996</v>
      </c>
      <c r="C2309" s="2">
        <f t="shared" si="324"/>
        <v>-8.0000000000000071E-3</v>
      </c>
      <c r="D2309" s="2">
        <f t="shared" si="325"/>
        <v>0</v>
      </c>
      <c r="E2309" s="2">
        <f t="shared" si="326"/>
        <v>8.0000000000000071E-3</v>
      </c>
      <c r="F2309" s="2">
        <f t="shared" si="323"/>
        <v>2.1635730463406559E-2</v>
      </c>
      <c r="G2309" s="2">
        <f t="shared" si="323"/>
        <v>2.5147354011840255E-2</v>
      </c>
      <c r="H2309" s="2">
        <f t="shared" si="319"/>
        <v>0.8603581296552989</v>
      </c>
      <c r="I2309" s="2">
        <f t="shared" si="320"/>
        <v>46.246908911818636</v>
      </c>
    </row>
    <row r="2310" spans="1:9" ht="13.5" x14ac:dyDescent="0.25">
      <c r="A2310" s="3">
        <v>45364</v>
      </c>
      <c r="B2310" s="2">
        <v>6.0712000000000002</v>
      </c>
      <c r="C2310" s="2">
        <f t="shared" si="324"/>
        <v>-0.18469999999999942</v>
      </c>
      <c r="D2310" s="2">
        <f t="shared" si="325"/>
        <v>0</v>
      </c>
      <c r="E2310" s="2">
        <f t="shared" si="326"/>
        <v>0.18469999999999942</v>
      </c>
      <c r="F2310" s="2">
        <f t="shared" si="323"/>
        <v>2.0090321144591805E-2</v>
      </c>
      <c r="G2310" s="2">
        <f t="shared" si="323"/>
        <v>3.6543971582423049E-2</v>
      </c>
      <c r="H2310" s="2">
        <f t="shared" si="319"/>
        <v>0.54975746408074777</v>
      </c>
      <c r="I2310" s="2">
        <f t="shared" si="320"/>
        <v>35.47377424033516</v>
      </c>
    </row>
    <row r="2311" spans="1:9" ht="13.5" x14ac:dyDescent="0.25">
      <c r="A2311" s="3">
        <v>45365</v>
      </c>
      <c r="B2311" s="2">
        <v>6.0952999999999999</v>
      </c>
      <c r="C2311" s="2">
        <f t="shared" si="324"/>
        <v>2.4099999999999788E-2</v>
      </c>
      <c r="D2311" s="2">
        <f t="shared" si="325"/>
        <v>2.4099999999999788E-2</v>
      </c>
      <c r="E2311" s="2">
        <f t="shared" si="326"/>
        <v>0</v>
      </c>
      <c r="F2311" s="2">
        <f t="shared" si="323"/>
        <v>2.0376726777120945E-2</v>
      </c>
      <c r="G2311" s="2">
        <f t="shared" si="323"/>
        <v>3.3933687897964263E-2</v>
      </c>
      <c r="H2311" s="2">
        <f t="shared" si="319"/>
        <v>0.60048665616280916</v>
      </c>
      <c r="I2311" s="2">
        <f t="shared" si="320"/>
        <v>37.519004226032408</v>
      </c>
    </row>
    <row r="2312" spans="1:9" ht="13.5" x14ac:dyDescent="0.25">
      <c r="A2312" s="3">
        <v>45366</v>
      </c>
      <c r="B2312" s="2">
        <v>6.1756000000000002</v>
      </c>
      <c r="C2312" s="2">
        <f t="shared" si="324"/>
        <v>8.030000000000026E-2</v>
      </c>
      <c r="D2312" s="2">
        <f t="shared" si="325"/>
        <v>8.030000000000026E-2</v>
      </c>
      <c r="E2312" s="2">
        <f t="shared" si="326"/>
        <v>0</v>
      </c>
      <c r="F2312" s="2">
        <f t="shared" si="323"/>
        <v>2.4656960578755181E-2</v>
      </c>
      <c r="G2312" s="2">
        <f t="shared" si="323"/>
        <v>3.1509853048109673E-2</v>
      </c>
      <c r="H2312" s="2">
        <f t="shared" si="319"/>
        <v>0.78251588609786904</v>
      </c>
      <c r="I2312" s="2">
        <f t="shared" si="320"/>
        <v>43.899518214723216</v>
      </c>
    </row>
    <row r="2313" spans="1:9" ht="13.5" x14ac:dyDescent="0.25">
      <c r="A2313" s="3">
        <v>45369</v>
      </c>
      <c r="B2313" s="2">
        <v>6.1032999999999999</v>
      </c>
      <c r="C2313" s="2">
        <f t="shared" si="324"/>
        <v>-7.2300000000000253E-2</v>
      </c>
      <c r="D2313" s="2">
        <f t="shared" si="325"/>
        <v>0</v>
      </c>
      <c r="E2313" s="2">
        <f t="shared" si="326"/>
        <v>7.2300000000000253E-2</v>
      </c>
      <c r="F2313" s="2">
        <f t="shared" si="323"/>
        <v>2.2895749108844097E-2</v>
      </c>
      <c r="G2313" s="2">
        <f t="shared" si="323"/>
        <v>3.4423434973244717E-2</v>
      </c>
      <c r="H2313" s="2">
        <f t="shared" si="319"/>
        <v>0.66512098884494231</v>
      </c>
      <c r="I2313" s="2">
        <f t="shared" si="320"/>
        <v>39.944303945524226</v>
      </c>
    </row>
    <row r="2314" spans="1:9" ht="13.5" x14ac:dyDescent="0.25">
      <c r="A2314" s="3">
        <v>45370</v>
      </c>
      <c r="B2314" s="2">
        <v>6.0952999999999999</v>
      </c>
      <c r="C2314" s="2">
        <f t="shared" si="324"/>
        <v>-8.0000000000000071E-3</v>
      </c>
      <c r="D2314" s="2">
        <f t="shared" si="325"/>
        <v>0</v>
      </c>
      <c r="E2314" s="2">
        <f t="shared" si="326"/>
        <v>8.0000000000000071E-3</v>
      </c>
      <c r="F2314" s="2">
        <f t="shared" si="323"/>
        <v>2.1260338458212374E-2</v>
      </c>
      <c r="G2314" s="2">
        <f t="shared" si="323"/>
        <v>3.2536046760870095E-2</v>
      </c>
      <c r="H2314" s="2">
        <f t="shared" si="319"/>
        <v>0.65343951016757817</v>
      </c>
      <c r="I2314" s="2">
        <f t="shared" si="320"/>
        <v>39.520013048517946</v>
      </c>
    </row>
    <row r="2315" spans="1:9" ht="13.5" x14ac:dyDescent="0.25">
      <c r="A2315" s="3">
        <v>45372</v>
      </c>
      <c r="B2315" s="2">
        <v>6.1032999999999999</v>
      </c>
      <c r="C2315" s="2">
        <f t="shared" si="324"/>
        <v>8.0000000000000071E-3</v>
      </c>
      <c r="D2315" s="2">
        <f t="shared" si="325"/>
        <v>8.0000000000000071E-3</v>
      </c>
      <c r="E2315" s="2">
        <f t="shared" si="326"/>
        <v>0</v>
      </c>
      <c r="F2315" s="2">
        <f t="shared" si="323"/>
        <v>2.0313171425482921E-2</v>
      </c>
      <c r="G2315" s="2">
        <f t="shared" si="323"/>
        <v>3.0212043420807945E-2</v>
      </c>
      <c r="H2315" s="2">
        <f t="shared" si="319"/>
        <v>0.67235344337856429</v>
      </c>
      <c r="I2315" s="2">
        <f t="shared" si="320"/>
        <v>40.204027805285307</v>
      </c>
    </row>
    <row r="2316" spans="1:9" ht="13.5" x14ac:dyDescent="0.25">
      <c r="A2316" s="3">
        <v>45373</v>
      </c>
      <c r="B2316" s="2">
        <v>6.1435000000000004</v>
      </c>
      <c r="C2316" s="2">
        <f t="shared" si="324"/>
        <v>4.0200000000000458E-2</v>
      </c>
      <c r="D2316" s="2">
        <f t="shared" si="325"/>
        <v>4.0200000000000458E-2</v>
      </c>
      <c r="E2316" s="2">
        <f t="shared" si="326"/>
        <v>0</v>
      </c>
      <c r="F2316" s="2">
        <f t="shared" si="323"/>
        <v>2.1733659180805602E-2</v>
      </c>
      <c r="G2316" s="2">
        <f t="shared" si="323"/>
        <v>2.8054040319321662E-2</v>
      </c>
      <c r="H2316" s="2">
        <f t="shared" si="319"/>
        <v>0.77470692040878608</v>
      </c>
      <c r="I2316" s="2">
        <f t="shared" si="320"/>
        <v>43.652668026467161</v>
      </c>
    </row>
    <row r="2317" spans="1:9" ht="13.5" x14ac:dyDescent="0.25">
      <c r="A2317" s="3">
        <v>45376</v>
      </c>
      <c r="B2317" s="2">
        <v>6.3762999999999996</v>
      </c>
      <c r="C2317" s="2">
        <f t="shared" si="324"/>
        <v>0.23279999999999923</v>
      </c>
      <c r="D2317" s="2">
        <f t="shared" si="325"/>
        <v>0.23279999999999923</v>
      </c>
      <c r="E2317" s="2">
        <f t="shared" si="326"/>
        <v>0</v>
      </c>
      <c r="F2317" s="2">
        <f t="shared" ref="F2317:G2332" si="327">((F2316*13)+D2317)/14</f>
        <v>3.6809826382176572E-2</v>
      </c>
      <c r="G2317" s="2">
        <f t="shared" si="327"/>
        <v>2.605018029651297E-2</v>
      </c>
      <c r="H2317" s="2">
        <f t="shared" si="319"/>
        <v>1.4130353787648782</v>
      </c>
      <c r="I2317" s="2">
        <f t="shared" si="320"/>
        <v>58.558419457908897</v>
      </c>
    </row>
    <row r="2318" spans="1:9" ht="13.5" x14ac:dyDescent="0.25">
      <c r="A2318" s="3">
        <v>45377</v>
      </c>
      <c r="B2318" s="2">
        <v>6.3441999999999998</v>
      </c>
      <c r="C2318" s="2">
        <f t="shared" si="324"/>
        <v>-3.2099999999999795E-2</v>
      </c>
      <c r="D2318" s="2">
        <f t="shared" si="325"/>
        <v>0</v>
      </c>
      <c r="E2318" s="2">
        <f t="shared" si="326"/>
        <v>3.2099999999999795E-2</v>
      </c>
      <c r="F2318" s="2">
        <f t="shared" si="327"/>
        <v>3.4180553069163962E-2</v>
      </c>
      <c r="G2318" s="2">
        <f t="shared" si="327"/>
        <v>2.6482310275333456E-2</v>
      </c>
      <c r="H2318" s="2">
        <f t="shared" si="319"/>
        <v>1.2906937768568068</v>
      </c>
      <c r="I2318" s="2">
        <f t="shared" si="320"/>
        <v>56.345103387317103</v>
      </c>
    </row>
    <row r="2319" spans="1:9" ht="13.5" x14ac:dyDescent="0.25">
      <c r="A2319" s="3">
        <v>45378</v>
      </c>
      <c r="B2319" s="2">
        <v>6.3281999999999998</v>
      </c>
      <c r="C2319" s="2">
        <f t="shared" si="324"/>
        <v>-1.6000000000000014E-2</v>
      </c>
      <c r="D2319" s="2">
        <f t="shared" si="325"/>
        <v>0</v>
      </c>
      <c r="E2319" s="2">
        <f t="shared" si="326"/>
        <v>1.6000000000000014E-2</v>
      </c>
      <c r="F2319" s="2">
        <f t="shared" si="327"/>
        <v>3.1739084992795111E-2</v>
      </c>
      <c r="G2319" s="2">
        <f t="shared" si="327"/>
        <v>2.5733573827095353E-2</v>
      </c>
      <c r="H2319" s="2">
        <f t="shared" si="319"/>
        <v>1.2333726052219161</v>
      </c>
      <c r="I2319" s="2">
        <f t="shared" si="320"/>
        <v>55.224667945605241</v>
      </c>
    </row>
    <row r="2320" spans="1:9" ht="13.5" x14ac:dyDescent="0.25">
      <c r="A2320" s="3">
        <v>45379</v>
      </c>
      <c r="B2320" s="2">
        <v>6.1836000000000002</v>
      </c>
      <c r="C2320" s="2">
        <f t="shared" si="324"/>
        <v>-0.14459999999999962</v>
      </c>
      <c r="D2320" s="2">
        <f t="shared" si="325"/>
        <v>0</v>
      </c>
      <c r="E2320" s="2">
        <f t="shared" si="326"/>
        <v>0.14459999999999962</v>
      </c>
      <c r="F2320" s="2">
        <f t="shared" si="327"/>
        <v>2.9472007493309745E-2</v>
      </c>
      <c r="G2320" s="2">
        <f t="shared" si="327"/>
        <v>3.422403283944566E-2</v>
      </c>
      <c r="H2320" s="2">
        <f t="shared" si="319"/>
        <v>0.86114946276410587</v>
      </c>
      <c r="I2320" s="2">
        <f t="shared" si="320"/>
        <v>46.269763927780446</v>
      </c>
    </row>
    <row r="2321" spans="1:9" ht="13.5" x14ac:dyDescent="0.25">
      <c r="A2321" s="3">
        <v>45380</v>
      </c>
      <c r="B2321" s="2">
        <v>6.1836000000000002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2.7366864100930477E-2</v>
      </c>
      <c r="G2321" s="2">
        <f t="shared" si="327"/>
        <v>3.1779459065199543E-2</v>
      </c>
      <c r="H2321" s="2">
        <f t="shared" ref="H2321:H2384" si="328">F2321/G2321</f>
        <v>0.86114946276410576</v>
      </c>
      <c r="I2321" s="2">
        <f t="shared" ref="I2321:I2384" si="329">IF(G2321=0,100,100-(100/(1+H2321)))</f>
        <v>46.269763927780446</v>
      </c>
    </row>
    <row r="2322" spans="1:9" ht="13.5" x14ac:dyDescent="0.25">
      <c r="A2322" s="3">
        <v>45383</v>
      </c>
      <c r="B2322" s="2">
        <v>6.1032999999999999</v>
      </c>
      <c r="C2322" s="2">
        <f t="shared" si="324"/>
        <v>-8.030000000000026E-2</v>
      </c>
      <c r="D2322" s="2">
        <f t="shared" si="325"/>
        <v>0</v>
      </c>
      <c r="E2322" s="2">
        <f t="shared" si="326"/>
        <v>8.030000000000026E-2</v>
      </c>
      <c r="F2322" s="2">
        <f t="shared" si="327"/>
        <v>2.5412088093721159E-2</v>
      </c>
      <c r="G2322" s="2">
        <f t="shared" si="327"/>
        <v>3.524521198911388E-2</v>
      </c>
      <c r="H2322" s="2">
        <f t="shared" si="328"/>
        <v>0.72100823514893719</v>
      </c>
      <c r="I2322" s="2">
        <f t="shared" si="329"/>
        <v>41.89452557073561</v>
      </c>
    </row>
    <row r="2323" spans="1:9" ht="13.5" x14ac:dyDescent="0.25">
      <c r="A2323" s="3">
        <v>45384</v>
      </c>
      <c r="B2323" s="2">
        <v>6.1836000000000002</v>
      </c>
      <c r="C2323" s="2">
        <f t="shared" si="324"/>
        <v>8.030000000000026E-2</v>
      </c>
      <c r="D2323" s="2">
        <f t="shared" si="325"/>
        <v>8.030000000000026E-2</v>
      </c>
      <c r="E2323" s="2">
        <f t="shared" si="326"/>
        <v>0</v>
      </c>
      <c r="F2323" s="2">
        <f t="shared" si="327"/>
        <v>2.9332653229883952E-2</v>
      </c>
      <c r="G2323" s="2">
        <f t="shared" si="327"/>
        <v>3.2727696847034318E-2</v>
      </c>
      <c r="H2323" s="2">
        <f t="shared" si="328"/>
        <v>0.8962639004810381</v>
      </c>
      <c r="I2323" s="2">
        <f t="shared" si="329"/>
        <v>47.264724084747733</v>
      </c>
    </row>
    <row r="2324" spans="1:9" ht="13.5" x14ac:dyDescent="0.25">
      <c r="A2324" s="3">
        <v>45385</v>
      </c>
      <c r="B2324" s="2">
        <v>6.1836000000000002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2.723746371346367E-2</v>
      </c>
      <c r="G2324" s="2">
        <f t="shared" si="327"/>
        <v>3.0390004215103295E-2</v>
      </c>
      <c r="H2324" s="2">
        <f t="shared" si="328"/>
        <v>0.89626390048103821</v>
      </c>
      <c r="I2324" s="2">
        <f t="shared" si="329"/>
        <v>47.264724084747741</v>
      </c>
    </row>
    <row r="2325" spans="1:9" ht="13.5" x14ac:dyDescent="0.25">
      <c r="A2325" s="3">
        <v>45386</v>
      </c>
      <c r="B2325" s="2">
        <v>6.4888000000000003</v>
      </c>
      <c r="C2325" s="2">
        <f t="shared" si="324"/>
        <v>0.30520000000000014</v>
      </c>
      <c r="D2325" s="2">
        <f t="shared" si="325"/>
        <v>0.30520000000000014</v>
      </c>
      <c r="E2325" s="2">
        <f t="shared" si="326"/>
        <v>0</v>
      </c>
      <c r="F2325" s="2">
        <f t="shared" si="327"/>
        <v>4.7091930591073417E-2</v>
      </c>
      <c r="G2325" s="2">
        <f t="shared" si="327"/>
        <v>2.8219289628310201E-2</v>
      </c>
      <c r="H2325" s="2">
        <f t="shared" si="328"/>
        <v>1.6687851186668348</v>
      </c>
      <c r="I2325" s="2">
        <f t="shared" si="329"/>
        <v>62.529767083700612</v>
      </c>
    </row>
    <row r="2326" spans="1:9" ht="13.5" x14ac:dyDescent="0.25">
      <c r="A2326" s="3">
        <v>45387</v>
      </c>
      <c r="B2326" s="2">
        <v>6.4888000000000003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4.3728221263139598E-2</v>
      </c>
      <c r="G2326" s="2">
        <f t="shared" si="327"/>
        <v>2.6203626083430902E-2</v>
      </c>
      <c r="H2326" s="2">
        <f t="shared" si="328"/>
        <v>1.6687851186668345</v>
      </c>
      <c r="I2326" s="2">
        <f t="shared" si="329"/>
        <v>62.529767083700605</v>
      </c>
    </row>
    <row r="2327" spans="1:9" ht="13.5" x14ac:dyDescent="0.25">
      <c r="A2327" s="3">
        <v>45390</v>
      </c>
      <c r="B2327" s="2">
        <v>6.6654</v>
      </c>
      <c r="C2327" s="2">
        <f t="shared" si="324"/>
        <v>0.17659999999999965</v>
      </c>
      <c r="D2327" s="2">
        <f t="shared" si="325"/>
        <v>0.17659999999999965</v>
      </c>
      <c r="E2327" s="2">
        <f t="shared" si="326"/>
        <v>0</v>
      </c>
      <c r="F2327" s="2">
        <f t="shared" si="327"/>
        <v>5.321906260148674E-2</v>
      </c>
      <c r="G2327" s="2">
        <f t="shared" si="327"/>
        <v>2.4331938506042979E-2</v>
      </c>
      <c r="H2327" s="2">
        <f t="shared" si="328"/>
        <v>2.1872101389813015</v>
      </c>
      <c r="I2327" s="2">
        <f t="shared" si="329"/>
        <v>68.624597802025676</v>
      </c>
    </row>
    <row r="2328" spans="1:9" ht="13.5" x14ac:dyDescent="0.25">
      <c r="A2328" s="3">
        <v>45394</v>
      </c>
      <c r="B2328" s="2">
        <v>6.6173000000000002</v>
      </c>
      <c r="C2328" s="2">
        <f t="shared" si="324"/>
        <v>-4.809999999999981E-2</v>
      </c>
      <c r="D2328" s="2">
        <f t="shared" si="325"/>
        <v>0</v>
      </c>
      <c r="E2328" s="2">
        <f t="shared" si="326"/>
        <v>4.809999999999981E-2</v>
      </c>
      <c r="F2328" s="2">
        <f t="shared" si="327"/>
        <v>4.9417700987094824E-2</v>
      </c>
      <c r="G2328" s="2">
        <f t="shared" si="327"/>
        <v>2.6029657184182754E-2</v>
      </c>
      <c r="H2328" s="2">
        <f t="shared" si="328"/>
        <v>1.8985152450307379</v>
      </c>
      <c r="I2328" s="2">
        <f t="shared" si="329"/>
        <v>65.49957769880919</v>
      </c>
    </row>
    <row r="2329" spans="1:9" ht="13.5" x14ac:dyDescent="0.25">
      <c r="A2329" s="3">
        <v>45397</v>
      </c>
      <c r="B2329" s="2">
        <v>6.5048000000000004</v>
      </c>
      <c r="C2329" s="2">
        <f t="shared" si="324"/>
        <v>-0.11249999999999982</v>
      </c>
      <c r="D2329" s="2">
        <f t="shared" si="325"/>
        <v>0</v>
      </c>
      <c r="E2329" s="2">
        <f t="shared" si="326"/>
        <v>0.11249999999999982</v>
      </c>
      <c r="F2329" s="2">
        <f t="shared" si="327"/>
        <v>4.5887865202302335E-2</v>
      </c>
      <c r="G2329" s="2">
        <f t="shared" si="327"/>
        <v>3.2206110242455406E-2</v>
      </c>
      <c r="H2329" s="2">
        <f t="shared" si="328"/>
        <v>1.4248186091660049</v>
      </c>
      <c r="I2329" s="2">
        <f t="shared" si="329"/>
        <v>58.75980181693091</v>
      </c>
    </row>
    <row r="2330" spans="1:9" ht="13.5" x14ac:dyDescent="0.25">
      <c r="A2330" s="3">
        <v>45398</v>
      </c>
      <c r="B2330" s="2">
        <v>6.6574</v>
      </c>
      <c r="C2330" s="2">
        <f t="shared" si="324"/>
        <v>0.15259999999999962</v>
      </c>
      <c r="D2330" s="2">
        <f t="shared" si="325"/>
        <v>0.15259999999999962</v>
      </c>
      <c r="E2330" s="2">
        <f t="shared" si="326"/>
        <v>0</v>
      </c>
      <c r="F2330" s="2">
        <f t="shared" si="327"/>
        <v>5.3510160544995002E-2</v>
      </c>
      <c r="G2330" s="2">
        <f t="shared" si="327"/>
        <v>2.9905673796565734E-2</v>
      </c>
      <c r="H2330" s="2">
        <f t="shared" si="328"/>
        <v>1.7892979408857166</v>
      </c>
      <c r="I2330" s="2">
        <f t="shared" si="329"/>
        <v>64.148684680043218</v>
      </c>
    </row>
    <row r="2331" spans="1:9" ht="13.5" x14ac:dyDescent="0.25">
      <c r="A2331" s="3">
        <v>45399</v>
      </c>
      <c r="B2331" s="2">
        <v>7.0509000000000004</v>
      </c>
      <c r="C2331" s="2">
        <f t="shared" si="324"/>
        <v>0.39350000000000041</v>
      </c>
      <c r="D2331" s="2">
        <f t="shared" si="325"/>
        <v>0.39350000000000041</v>
      </c>
      <c r="E2331" s="2">
        <f t="shared" si="326"/>
        <v>0</v>
      </c>
      <c r="F2331" s="2">
        <f t="shared" si="327"/>
        <v>7.7795149077495393E-2</v>
      </c>
      <c r="G2331" s="2">
        <f t="shared" si="327"/>
        <v>2.776955423966818E-2</v>
      </c>
      <c r="H2331" s="2">
        <f t="shared" si="328"/>
        <v>2.8014547301003048</v>
      </c>
      <c r="I2331" s="2">
        <f t="shared" si="329"/>
        <v>73.694280979281473</v>
      </c>
    </row>
    <row r="2332" spans="1:9" ht="13.5" x14ac:dyDescent="0.25">
      <c r="A2332" s="3">
        <v>45400</v>
      </c>
      <c r="B2332" s="2">
        <v>7.2918000000000003</v>
      </c>
      <c r="C2332" s="2">
        <f t="shared" si="324"/>
        <v>0.24089999999999989</v>
      </c>
      <c r="D2332" s="2">
        <f t="shared" si="325"/>
        <v>0.24089999999999989</v>
      </c>
      <c r="E2332" s="2">
        <f t="shared" si="326"/>
        <v>0</v>
      </c>
      <c r="F2332" s="2">
        <f t="shared" si="327"/>
        <v>8.9445495571960007E-2</v>
      </c>
      <c r="G2332" s="2">
        <f t="shared" si="327"/>
        <v>2.5786014651120452E-2</v>
      </c>
      <c r="H2332" s="2">
        <f t="shared" si="328"/>
        <v>3.4687599763724415</v>
      </c>
      <c r="I2332" s="2">
        <f t="shared" si="329"/>
        <v>77.622427579747537</v>
      </c>
    </row>
    <row r="2333" spans="1:9" ht="13.5" x14ac:dyDescent="0.25">
      <c r="A2333" s="3">
        <v>45401</v>
      </c>
      <c r="B2333" s="2">
        <v>7.2275999999999998</v>
      </c>
      <c r="C2333" s="2">
        <f t="shared" si="324"/>
        <v>-6.4200000000000479E-2</v>
      </c>
      <c r="D2333" s="2">
        <f t="shared" si="325"/>
        <v>0</v>
      </c>
      <c r="E2333" s="2">
        <f t="shared" si="326"/>
        <v>6.4200000000000479E-2</v>
      </c>
      <c r="F2333" s="2">
        <f t="shared" ref="F2333:G2348" si="330">((F2332*13)+D2333)/14</f>
        <v>8.3056531602534303E-2</v>
      </c>
      <c r="G2333" s="2">
        <f t="shared" si="330"/>
        <v>2.8529870747469023E-2</v>
      </c>
      <c r="H2333" s="2">
        <f t="shared" si="328"/>
        <v>2.9112130348470826</v>
      </c>
      <c r="I2333" s="2">
        <f t="shared" si="329"/>
        <v>74.432484472452231</v>
      </c>
    </row>
    <row r="2334" spans="1:9" ht="13.5" x14ac:dyDescent="0.25">
      <c r="A2334" s="3">
        <v>45404</v>
      </c>
      <c r="B2334" s="2">
        <v>7.3079000000000001</v>
      </c>
      <c r="C2334" s="2">
        <f t="shared" si="324"/>
        <v>8.030000000000026E-2</v>
      </c>
      <c r="D2334" s="2">
        <f t="shared" si="325"/>
        <v>8.030000000000026E-2</v>
      </c>
      <c r="E2334" s="2">
        <f t="shared" si="326"/>
        <v>0</v>
      </c>
      <c r="F2334" s="2">
        <f t="shared" si="330"/>
        <v>8.2859636488067587E-2</v>
      </c>
      <c r="G2334" s="2">
        <f t="shared" si="330"/>
        <v>2.6492022836935521E-2</v>
      </c>
      <c r="H2334" s="2">
        <f t="shared" si="328"/>
        <v>3.1277202574559015</v>
      </c>
      <c r="I2334" s="2">
        <f t="shared" si="329"/>
        <v>75.77355204259058</v>
      </c>
    </row>
    <row r="2335" spans="1:9" ht="13.5" x14ac:dyDescent="0.25">
      <c r="A2335" s="3">
        <v>45405</v>
      </c>
      <c r="B2335" s="2">
        <v>7.2918000000000003</v>
      </c>
      <c r="C2335" s="2">
        <f t="shared" si="324"/>
        <v>-1.6099999999999781E-2</v>
      </c>
      <c r="D2335" s="2">
        <f t="shared" si="325"/>
        <v>0</v>
      </c>
      <c r="E2335" s="2">
        <f t="shared" si="326"/>
        <v>1.6099999999999781E-2</v>
      </c>
      <c r="F2335" s="2">
        <f t="shared" si="330"/>
        <v>7.6941091024634187E-2</v>
      </c>
      <c r="G2335" s="2">
        <f t="shared" si="330"/>
        <v>2.574973549144011E-2</v>
      </c>
      <c r="H2335" s="2">
        <f t="shared" si="328"/>
        <v>2.988034228553976</v>
      </c>
      <c r="I2335" s="2">
        <f t="shared" si="329"/>
        <v>74.924989538954122</v>
      </c>
    </row>
    <row r="2336" spans="1:9" ht="13.5" x14ac:dyDescent="0.25">
      <c r="A2336" s="3">
        <v>45406</v>
      </c>
      <c r="B2336" s="2">
        <v>7.4283999999999999</v>
      </c>
      <c r="C2336" s="2">
        <f t="shared" si="324"/>
        <v>0.13659999999999961</v>
      </c>
      <c r="D2336" s="2">
        <f t="shared" si="325"/>
        <v>0.13659999999999961</v>
      </c>
      <c r="E2336" s="2">
        <f t="shared" si="326"/>
        <v>0</v>
      </c>
      <c r="F2336" s="2">
        <f t="shared" si="330"/>
        <v>8.120244166573172E-2</v>
      </c>
      <c r="G2336" s="2">
        <f t="shared" si="330"/>
        <v>2.3910468670622961E-2</v>
      </c>
      <c r="H2336" s="2">
        <f t="shared" si="328"/>
        <v>3.3961041410074579</v>
      </c>
      <c r="I2336" s="2">
        <f t="shared" si="329"/>
        <v>77.252586200771177</v>
      </c>
    </row>
    <row r="2337" spans="1:9" ht="13.5" x14ac:dyDescent="0.25">
      <c r="A2337" s="3">
        <v>45407</v>
      </c>
      <c r="B2337" s="2">
        <v>7.4043000000000001</v>
      </c>
      <c r="C2337" s="2">
        <f t="shared" si="324"/>
        <v>-2.4099999999999788E-2</v>
      </c>
      <c r="D2337" s="2">
        <f t="shared" si="325"/>
        <v>0</v>
      </c>
      <c r="E2337" s="2">
        <f t="shared" si="326"/>
        <v>2.4099999999999788E-2</v>
      </c>
      <c r="F2337" s="2">
        <f t="shared" si="330"/>
        <v>7.5402267261036604E-2</v>
      </c>
      <c r="G2337" s="2">
        <f t="shared" si="330"/>
        <v>2.3924006622721306E-2</v>
      </c>
      <c r="H2337" s="2">
        <f t="shared" si="328"/>
        <v>3.1517407786296521</v>
      </c>
      <c r="I2337" s="2">
        <f t="shared" si="329"/>
        <v>75.913717803690389</v>
      </c>
    </row>
    <row r="2338" spans="1:9" ht="13.5" x14ac:dyDescent="0.25">
      <c r="A2338" s="3">
        <v>45408</v>
      </c>
      <c r="B2338" s="2">
        <v>7.3480999999999996</v>
      </c>
      <c r="C2338" s="2">
        <f t="shared" si="324"/>
        <v>-5.6200000000000472E-2</v>
      </c>
      <c r="D2338" s="2">
        <f t="shared" si="325"/>
        <v>0</v>
      </c>
      <c r="E2338" s="2">
        <f t="shared" si="326"/>
        <v>5.6200000000000472E-2</v>
      </c>
      <c r="F2338" s="2">
        <f t="shared" si="330"/>
        <v>7.0016391028105418E-2</v>
      </c>
      <c r="G2338" s="2">
        <f t="shared" si="330"/>
        <v>2.6229434721098392E-2</v>
      </c>
      <c r="H2338" s="2">
        <f t="shared" si="328"/>
        <v>2.669382385575612</v>
      </c>
      <c r="I2338" s="2">
        <f t="shared" si="329"/>
        <v>72.747457339659874</v>
      </c>
    </row>
    <row r="2339" spans="1:9" ht="13.5" x14ac:dyDescent="0.25">
      <c r="A2339" s="3">
        <v>45411</v>
      </c>
      <c r="B2339" s="2">
        <v>7.3882000000000003</v>
      </c>
      <c r="C2339" s="2">
        <f t="shared" si="324"/>
        <v>4.0100000000000691E-2</v>
      </c>
      <c r="D2339" s="2">
        <f t="shared" si="325"/>
        <v>4.0100000000000691E-2</v>
      </c>
      <c r="E2339" s="2">
        <f t="shared" si="326"/>
        <v>0</v>
      </c>
      <c r="F2339" s="2">
        <f t="shared" si="330"/>
        <v>6.7879505954669364E-2</v>
      </c>
      <c r="G2339" s="2">
        <f t="shared" si="330"/>
        <v>2.4355903669591363E-2</v>
      </c>
      <c r="H2339" s="2">
        <f t="shared" si="328"/>
        <v>2.7869836765456473</v>
      </c>
      <c r="I2339" s="2">
        <f t="shared" si="329"/>
        <v>73.593759957471889</v>
      </c>
    </row>
    <row r="2340" spans="1:9" ht="13.5" x14ac:dyDescent="0.25">
      <c r="A2340" s="3">
        <v>45412</v>
      </c>
      <c r="B2340" s="2">
        <v>7.3720999999999997</v>
      </c>
      <c r="C2340" s="2">
        <f t="shared" si="324"/>
        <v>-1.6100000000000669E-2</v>
      </c>
      <c r="D2340" s="2">
        <f t="shared" si="325"/>
        <v>0</v>
      </c>
      <c r="E2340" s="2">
        <f t="shared" si="326"/>
        <v>1.6100000000000669E-2</v>
      </c>
      <c r="F2340" s="2">
        <f t="shared" si="330"/>
        <v>6.3030969815050117E-2</v>
      </c>
      <c r="G2340" s="2">
        <f t="shared" si="330"/>
        <v>2.37661962646206E-2</v>
      </c>
      <c r="H2340" s="2">
        <f t="shared" si="328"/>
        <v>2.6521269585272584</v>
      </c>
      <c r="I2340" s="2">
        <f t="shared" si="329"/>
        <v>72.61869558874109</v>
      </c>
    </row>
    <row r="2341" spans="1:9" ht="13.5" x14ac:dyDescent="0.25">
      <c r="A2341" s="3">
        <v>45414</v>
      </c>
      <c r="B2341" s="2">
        <v>7.2195999999999998</v>
      </c>
      <c r="C2341" s="2">
        <f t="shared" si="324"/>
        <v>-0.15249999999999986</v>
      </c>
      <c r="D2341" s="2">
        <f t="shared" si="325"/>
        <v>0</v>
      </c>
      <c r="E2341" s="2">
        <f t="shared" si="326"/>
        <v>0.15249999999999986</v>
      </c>
      <c r="F2341" s="2">
        <f t="shared" si="330"/>
        <v>5.8528757685403679E-2</v>
      </c>
      <c r="G2341" s="2">
        <f t="shared" si="330"/>
        <v>3.2961467960004834E-2</v>
      </c>
      <c r="H2341" s="2">
        <f t="shared" si="328"/>
        <v>1.7756720591577406</v>
      </c>
      <c r="I2341" s="2">
        <f t="shared" si="329"/>
        <v>63.972689183482167</v>
      </c>
    </row>
    <row r="2342" spans="1:9" ht="13.5" x14ac:dyDescent="0.25">
      <c r="A2342" s="3">
        <v>45415</v>
      </c>
      <c r="B2342" s="2">
        <v>7.1473000000000004</v>
      </c>
      <c r="C2342" s="2">
        <f t="shared" si="324"/>
        <v>-7.2299999999999365E-2</v>
      </c>
      <c r="D2342" s="2">
        <f t="shared" si="325"/>
        <v>0</v>
      </c>
      <c r="E2342" s="2">
        <f t="shared" si="326"/>
        <v>7.2299999999999365E-2</v>
      </c>
      <c r="F2342" s="2">
        <f t="shared" si="330"/>
        <v>5.4348132136446278E-2</v>
      </c>
      <c r="G2342" s="2">
        <f t="shared" si="330"/>
        <v>3.5771363105718726E-2</v>
      </c>
      <c r="H2342" s="2">
        <f t="shared" si="328"/>
        <v>1.5193195734762959</v>
      </c>
      <c r="I2342" s="2">
        <f t="shared" si="329"/>
        <v>60.306742720212156</v>
      </c>
    </row>
    <row r="2343" spans="1:9" ht="13.5" x14ac:dyDescent="0.25">
      <c r="A2343" s="3">
        <v>45418</v>
      </c>
      <c r="B2343" s="2">
        <v>7.0750000000000002</v>
      </c>
      <c r="C2343" s="2">
        <f t="shared" si="324"/>
        <v>-7.2300000000000253E-2</v>
      </c>
      <c r="D2343" s="2">
        <f t="shared" si="325"/>
        <v>0</v>
      </c>
      <c r="E2343" s="2">
        <f t="shared" si="326"/>
        <v>7.2300000000000253E-2</v>
      </c>
      <c r="F2343" s="2">
        <f t="shared" si="330"/>
        <v>5.0466122698128682E-2</v>
      </c>
      <c r="G2343" s="2">
        <f t="shared" si="330"/>
        <v>3.8380551455310261E-2</v>
      </c>
      <c r="H2343" s="2">
        <f t="shared" si="328"/>
        <v>1.3148878998492421</v>
      </c>
      <c r="I2343" s="2">
        <f t="shared" si="329"/>
        <v>56.801363899084471</v>
      </c>
    </row>
    <row r="2344" spans="1:9" ht="13.5" x14ac:dyDescent="0.25">
      <c r="A2344" s="3">
        <v>45419</v>
      </c>
      <c r="B2344" s="2">
        <v>7.0267999999999997</v>
      </c>
      <c r="C2344" s="2">
        <f t="shared" si="324"/>
        <v>-4.8200000000000465E-2</v>
      </c>
      <c r="D2344" s="2">
        <f t="shared" si="325"/>
        <v>0</v>
      </c>
      <c r="E2344" s="2">
        <f t="shared" si="326"/>
        <v>4.8200000000000465E-2</v>
      </c>
      <c r="F2344" s="2">
        <f t="shared" si="330"/>
        <v>4.6861399648262352E-2</v>
      </c>
      <c r="G2344" s="2">
        <f t="shared" si="330"/>
        <v>3.9081940637073855E-2</v>
      </c>
      <c r="H2344" s="2">
        <f t="shared" si="328"/>
        <v>1.1990550848902513</v>
      </c>
      <c r="I2344" s="2">
        <f t="shared" si="329"/>
        <v>54.52592311711431</v>
      </c>
    </row>
    <row r="2345" spans="1:9" ht="13.5" x14ac:dyDescent="0.25">
      <c r="A2345" s="3">
        <v>45420</v>
      </c>
      <c r="B2345" s="2">
        <v>7.1632999999999996</v>
      </c>
      <c r="C2345" s="2">
        <f t="shared" si="324"/>
        <v>0.13649999999999984</v>
      </c>
      <c r="D2345" s="2">
        <f t="shared" si="325"/>
        <v>0.13649999999999984</v>
      </c>
      <c r="E2345" s="2">
        <f t="shared" si="326"/>
        <v>0</v>
      </c>
      <c r="F2345" s="2">
        <f t="shared" si="330"/>
        <v>5.32641568162436E-2</v>
      </c>
      <c r="G2345" s="2">
        <f t="shared" si="330"/>
        <v>3.6290373448711437E-2</v>
      </c>
      <c r="H2345" s="2">
        <f t="shared" si="328"/>
        <v>1.4677213749679627</v>
      </c>
      <c r="I2345" s="2">
        <f t="shared" si="329"/>
        <v>59.476786555249468</v>
      </c>
    </row>
    <row r="2346" spans="1:9" ht="13.5" x14ac:dyDescent="0.25">
      <c r="A2346" s="3">
        <v>45421</v>
      </c>
      <c r="B2346" s="2">
        <v>7.1473000000000004</v>
      </c>
      <c r="C2346" s="2">
        <f t="shared" si="324"/>
        <v>-1.5999999999999126E-2</v>
      </c>
      <c r="D2346" s="2">
        <f t="shared" si="325"/>
        <v>0</v>
      </c>
      <c r="E2346" s="2">
        <f t="shared" si="326"/>
        <v>1.5999999999999126E-2</v>
      </c>
      <c r="F2346" s="2">
        <f t="shared" si="330"/>
        <v>4.9459574186511916E-2</v>
      </c>
      <c r="G2346" s="2">
        <f t="shared" si="330"/>
        <v>3.4841061059517696E-2</v>
      </c>
      <c r="H2346" s="2">
        <f t="shared" si="328"/>
        <v>1.4195771507079522</v>
      </c>
      <c r="I2346" s="2">
        <f t="shared" si="329"/>
        <v>58.670464394681254</v>
      </c>
    </row>
    <row r="2347" spans="1:9" ht="13.5" x14ac:dyDescent="0.25">
      <c r="A2347" s="3">
        <v>45422</v>
      </c>
      <c r="B2347" s="2">
        <v>7.1874000000000002</v>
      </c>
      <c r="C2347" s="2">
        <f t="shared" si="324"/>
        <v>4.0099999999999802E-2</v>
      </c>
      <c r="D2347" s="2">
        <f t="shared" si="325"/>
        <v>4.0099999999999802E-2</v>
      </c>
      <c r="E2347" s="2">
        <f t="shared" si="326"/>
        <v>0</v>
      </c>
      <c r="F2347" s="2">
        <f t="shared" si="330"/>
        <v>4.879103317318962E-2</v>
      </c>
      <c r="G2347" s="2">
        <f t="shared" si="330"/>
        <v>3.2352413840980719E-2</v>
      </c>
      <c r="H2347" s="2">
        <f t="shared" si="328"/>
        <v>1.5081110612954061</v>
      </c>
      <c r="I2347" s="2">
        <f t="shared" si="329"/>
        <v>60.129357290760751</v>
      </c>
    </row>
    <row r="2348" spans="1:9" ht="13.5" x14ac:dyDescent="0.25">
      <c r="A2348" s="3">
        <v>45425</v>
      </c>
      <c r="B2348" s="2">
        <v>7.2115</v>
      </c>
      <c r="C2348" s="2">
        <f t="shared" si="324"/>
        <v>2.4099999999999788E-2</v>
      </c>
      <c r="D2348" s="2">
        <f t="shared" si="325"/>
        <v>2.4099999999999788E-2</v>
      </c>
      <c r="E2348" s="2">
        <f t="shared" si="326"/>
        <v>0</v>
      </c>
      <c r="F2348" s="2">
        <f t="shared" si="330"/>
        <v>4.7027387946533203E-2</v>
      </c>
      <c r="G2348" s="2">
        <f t="shared" si="330"/>
        <v>3.0041527138053525E-2</v>
      </c>
      <c r="H2348" s="2">
        <f t="shared" si="328"/>
        <v>1.5654126945818188</v>
      </c>
      <c r="I2348" s="2">
        <f t="shared" si="329"/>
        <v>61.019916908027646</v>
      </c>
    </row>
    <row r="2349" spans="1:9" ht="13.5" x14ac:dyDescent="0.25">
      <c r="A2349" s="3">
        <v>45426</v>
      </c>
      <c r="B2349" s="2">
        <v>7.2275999999999998</v>
      </c>
      <c r="C2349" s="2">
        <f t="shared" si="324"/>
        <v>1.6099999999999781E-2</v>
      </c>
      <c r="D2349" s="2">
        <f t="shared" si="325"/>
        <v>1.6099999999999781E-2</v>
      </c>
      <c r="E2349" s="2">
        <f t="shared" si="326"/>
        <v>0</v>
      </c>
      <c r="F2349" s="2">
        <f t="shared" ref="F2349:G2364" si="331">((F2348*13)+D2349)/14</f>
        <v>4.4818288807495103E-2</v>
      </c>
      <c r="G2349" s="2">
        <f t="shared" si="331"/>
        <v>2.7895703771049701E-2</v>
      </c>
      <c r="H2349" s="2">
        <f t="shared" si="328"/>
        <v>1.6066376806742457</v>
      </c>
      <c r="I2349" s="2">
        <f t="shared" si="329"/>
        <v>61.636402043365884</v>
      </c>
    </row>
    <row r="2350" spans="1:9" ht="13.5" x14ac:dyDescent="0.25">
      <c r="A2350" s="3">
        <v>45427</v>
      </c>
      <c r="B2350" s="2">
        <v>7.2596999999999996</v>
      </c>
      <c r="C2350" s="2">
        <f t="shared" si="324"/>
        <v>3.2099999999999795E-2</v>
      </c>
      <c r="D2350" s="2">
        <f t="shared" si="325"/>
        <v>3.2099999999999795E-2</v>
      </c>
      <c r="E2350" s="2">
        <f t="shared" si="326"/>
        <v>0</v>
      </c>
      <c r="F2350" s="2">
        <f t="shared" si="331"/>
        <v>4.3909839606959725E-2</v>
      </c>
      <c r="G2350" s="2">
        <f t="shared" si="331"/>
        <v>2.5903153501689008E-2</v>
      </c>
      <c r="H2350" s="2">
        <f t="shared" si="328"/>
        <v>1.6951542059964473</v>
      </c>
      <c r="I2350" s="2">
        <f t="shared" si="329"/>
        <v>62.896371651941081</v>
      </c>
    </row>
    <row r="2351" spans="1:9" ht="13.5" x14ac:dyDescent="0.25">
      <c r="A2351" s="3">
        <v>45428</v>
      </c>
      <c r="B2351" s="2">
        <v>7.2838000000000003</v>
      </c>
      <c r="C2351" s="2">
        <f t="shared" si="324"/>
        <v>2.4100000000000676E-2</v>
      </c>
      <c r="D2351" s="2">
        <f t="shared" si="325"/>
        <v>2.4100000000000676E-2</v>
      </c>
      <c r="E2351" s="2">
        <f t="shared" si="326"/>
        <v>0</v>
      </c>
      <c r="F2351" s="2">
        <f t="shared" si="331"/>
        <v>4.249485106360551E-2</v>
      </c>
      <c r="G2351" s="2">
        <f t="shared" si="331"/>
        <v>2.4052928251568368E-2</v>
      </c>
      <c r="H2351" s="2">
        <f t="shared" si="328"/>
        <v>1.7667225636377408</v>
      </c>
      <c r="I2351" s="2">
        <f t="shared" si="329"/>
        <v>63.856151927095262</v>
      </c>
    </row>
    <row r="2352" spans="1:9" ht="13.5" x14ac:dyDescent="0.25">
      <c r="A2352" s="3">
        <v>45429</v>
      </c>
      <c r="B2352" s="2">
        <v>7.2758000000000003</v>
      </c>
      <c r="C2352" s="2">
        <f t="shared" si="324"/>
        <v>-8.0000000000000071E-3</v>
      </c>
      <c r="D2352" s="2">
        <f t="shared" si="325"/>
        <v>0</v>
      </c>
      <c r="E2352" s="2">
        <f t="shared" si="326"/>
        <v>8.0000000000000071E-3</v>
      </c>
      <c r="F2352" s="2">
        <f t="shared" si="331"/>
        <v>3.9459504559062261E-2</v>
      </c>
      <c r="G2352" s="2">
        <f t="shared" si="331"/>
        <v>2.2906290519313484E-2</v>
      </c>
      <c r="H2352" s="2">
        <f t="shared" si="328"/>
        <v>1.7226492664009436</v>
      </c>
      <c r="I2352" s="2">
        <f t="shared" si="329"/>
        <v>63.271067913867036</v>
      </c>
    </row>
    <row r="2353" spans="1:9" ht="13.5" x14ac:dyDescent="0.25">
      <c r="A2353" s="3">
        <v>45432</v>
      </c>
      <c r="B2353" s="2">
        <v>7.2275999999999998</v>
      </c>
      <c r="C2353" s="2">
        <f t="shared" si="324"/>
        <v>-4.8200000000000465E-2</v>
      </c>
      <c r="D2353" s="2">
        <f t="shared" si="325"/>
        <v>0</v>
      </c>
      <c r="E2353" s="2">
        <f t="shared" si="326"/>
        <v>4.8200000000000465E-2</v>
      </c>
      <c r="F2353" s="2">
        <f t="shared" si="331"/>
        <v>3.6640968519129243E-2</v>
      </c>
      <c r="G2353" s="2">
        <f t="shared" si="331"/>
        <v>2.471298405364827E-2</v>
      </c>
      <c r="H2353" s="2">
        <f t="shared" si="328"/>
        <v>1.4826606305247099</v>
      </c>
      <c r="I2353" s="2">
        <f t="shared" si="329"/>
        <v>59.720632465636264</v>
      </c>
    </row>
    <row r="2354" spans="1:9" ht="13.5" x14ac:dyDescent="0.25">
      <c r="A2354" s="3">
        <v>45433</v>
      </c>
      <c r="B2354" s="2">
        <v>7.2275999999999998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3.4023756482048584E-2</v>
      </c>
      <c r="G2354" s="2">
        <f t="shared" si="331"/>
        <v>2.2947770906959108E-2</v>
      </c>
      <c r="H2354" s="2">
        <f t="shared" si="328"/>
        <v>1.4826606305247099</v>
      </c>
      <c r="I2354" s="2">
        <f t="shared" si="329"/>
        <v>59.720632465636264</v>
      </c>
    </row>
    <row r="2355" spans="1:9" ht="13.5" x14ac:dyDescent="0.25">
      <c r="A2355" s="3">
        <v>45434</v>
      </c>
      <c r="B2355" s="2">
        <v>7.2275999999999998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3.1593488161902258E-2</v>
      </c>
      <c r="G2355" s="2">
        <f t="shared" si="331"/>
        <v>2.1308644413604885E-2</v>
      </c>
      <c r="H2355" s="2">
        <f t="shared" si="328"/>
        <v>1.4826606305247101</v>
      </c>
      <c r="I2355" s="2">
        <f t="shared" si="329"/>
        <v>59.720632465636264</v>
      </c>
    </row>
    <row r="2356" spans="1:9" ht="13.5" x14ac:dyDescent="0.25">
      <c r="A2356" s="3">
        <v>45435</v>
      </c>
      <c r="B2356" s="2">
        <v>7.2275999999999998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2.9336810436052099E-2</v>
      </c>
      <c r="G2356" s="2">
        <f t="shared" si="331"/>
        <v>1.9786598384061681E-2</v>
      </c>
      <c r="H2356" s="2">
        <f t="shared" si="328"/>
        <v>1.4826606305247099</v>
      </c>
      <c r="I2356" s="2">
        <f t="shared" si="329"/>
        <v>59.720632465636264</v>
      </c>
    </row>
    <row r="2357" spans="1:9" ht="13.5" x14ac:dyDescent="0.25">
      <c r="A2357" s="3">
        <v>45436</v>
      </c>
      <c r="B2357" s="2">
        <v>7.2596999999999996</v>
      </c>
      <c r="C2357" s="2">
        <f t="shared" si="324"/>
        <v>3.2099999999999795E-2</v>
      </c>
      <c r="D2357" s="2">
        <f t="shared" si="325"/>
        <v>3.2099999999999795E-2</v>
      </c>
      <c r="E2357" s="2">
        <f t="shared" si="326"/>
        <v>0</v>
      </c>
      <c r="F2357" s="2">
        <f t="shared" si="331"/>
        <v>2.9534181119191222E-2</v>
      </c>
      <c r="G2357" s="2">
        <f t="shared" si="331"/>
        <v>1.8373269928057274E-2</v>
      </c>
      <c r="H2357" s="2">
        <f t="shared" si="328"/>
        <v>1.6074537213482316</v>
      </c>
      <c r="I2357" s="2">
        <f t="shared" si="329"/>
        <v>61.648408490911514</v>
      </c>
    </row>
    <row r="2358" spans="1:9" ht="13.5" x14ac:dyDescent="0.25">
      <c r="A2358" s="3">
        <v>45439</v>
      </c>
      <c r="B2358" s="2">
        <v>7.2596999999999996</v>
      </c>
      <c r="C2358" s="2">
        <f t="shared" si="324"/>
        <v>0</v>
      </c>
      <c r="D2358" s="2">
        <f t="shared" si="325"/>
        <v>0</v>
      </c>
      <c r="E2358" s="2">
        <f t="shared" si="326"/>
        <v>0</v>
      </c>
      <c r="F2358" s="2">
        <f t="shared" si="331"/>
        <v>2.7424596753534706E-2</v>
      </c>
      <c r="G2358" s="2">
        <f t="shared" si="331"/>
        <v>1.706089350462461E-2</v>
      </c>
      <c r="H2358" s="2">
        <f t="shared" si="328"/>
        <v>1.6074537213482318</v>
      </c>
      <c r="I2358" s="2">
        <f t="shared" si="329"/>
        <v>61.648408490911521</v>
      </c>
    </row>
    <row r="2359" spans="1:9" ht="13.5" x14ac:dyDescent="0.25">
      <c r="A2359" s="3">
        <v>45440</v>
      </c>
      <c r="B2359" s="2">
        <v>7.2275999999999998</v>
      </c>
      <c r="C2359" s="2">
        <f t="shared" si="324"/>
        <v>-3.2099999999999795E-2</v>
      </c>
      <c r="D2359" s="2">
        <f t="shared" si="325"/>
        <v>0</v>
      </c>
      <c r="E2359" s="2">
        <f t="shared" si="326"/>
        <v>3.2099999999999795E-2</v>
      </c>
      <c r="F2359" s="2">
        <f t="shared" si="331"/>
        <v>2.5465696985425085E-2</v>
      </c>
      <c r="G2359" s="2">
        <f t="shared" si="331"/>
        <v>1.8135115397151409E-2</v>
      </c>
      <c r="H2359" s="2">
        <f t="shared" si="328"/>
        <v>1.4042202890765798</v>
      </c>
      <c r="I2359" s="2">
        <f t="shared" si="329"/>
        <v>58.40647362708669</v>
      </c>
    </row>
    <row r="2360" spans="1:9" ht="13.5" x14ac:dyDescent="0.25">
      <c r="A2360" s="3">
        <v>45441</v>
      </c>
      <c r="B2360" s="2">
        <v>7.2838000000000003</v>
      </c>
      <c r="C2360" s="2">
        <f t="shared" si="324"/>
        <v>5.6200000000000472E-2</v>
      </c>
      <c r="D2360" s="2">
        <f t="shared" si="325"/>
        <v>5.6200000000000472E-2</v>
      </c>
      <c r="E2360" s="2">
        <f t="shared" si="326"/>
        <v>0</v>
      </c>
      <c r="F2360" s="2">
        <f t="shared" si="331"/>
        <v>2.7661004343609043E-2</v>
      </c>
      <c r="G2360" s="2">
        <f t="shared" si="331"/>
        <v>1.6839750011640595E-2</v>
      </c>
      <c r="H2360" s="2">
        <f t="shared" si="328"/>
        <v>1.6426018393674597</v>
      </c>
      <c r="I2360" s="2">
        <f t="shared" si="329"/>
        <v>62.158506623935345</v>
      </c>
    </row>
    <row r="2361" spans="1:9" ht="13.5" x14ac:dyDescent="0.25">
      <c r="A2361" s="3">
        <v>45442</v>
      </c>
      <c r="B2361" s="2">
        <v>7.2838000000000003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2.5685218319065541E-2</v>
      </c>
      <c r="G2361" s="2">
        <f t="shared" si="331"/>
        <v>1.5636910725094839E-2</v>
      </c>
      <c r="H2361" s="2">
        <f t="shared" si="328"/>
        <v>1.6426018393674597</v>
      </c>
      <c r="I2361" s="2">
        <f t="shared" si="329"/>
        <v>62.158506623935345</v>
      </c>
    </row>
    <row r="2362" spans="1:9" ht="13.5" x14ac:dyDescent="0.25">
      <c r="A2362" s="3">
        <v>45443</v>
      </c>
      <c r="B2362" s="2">
        <v>7.2838000000000003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2.3850559867703715E-2</v>
      </c>
      <c r="G2362" s="2">
        <f t="shared" si="331"/>
        <v>1.4519988530445208E-2</v>
      </c>
      <c r="H2362" s="2">
        <f t="shared" si="328"/>
        <v>1.6426018393674595</v>
      </c>
      <c r="I2362" s="2">
        <f t="shared" si="329"/>
        <v>62.158506623935345</v>
      </c>
    </row>
    <row r="2363" spans="1:9" ht="13.5" x14ac:dyDescent="0.25">
      <c r="A2363" s="3">
        <v>45446</v>
      </c>
      <c r="B2363" s="2">
        <v>7.2758000000000003</v>
      </c>
      <c r="C2363" s="2">
        <f t="shared" si="324"/>
        <v>-8.0000000000000071E-3</v>
      </c>
      <c r="D2363" s="2">
        <f t="shared" si="325"/>
        <v>0</v>
      </c>
      <c r="E2363" s="2">
        <f t="shared" si="326"/>
        <v>8.0000000000000071E-3</v>
      </c>
      <c r="F2363" s="2">
        <f t="shared" si="331"/>
        <v>2.2146948448582022E-2</v>
      </c>
      <c r="G2363" s="2">
        <f t="shared" si="331"/>
        <v>1.4054275063984836E-2</v>
      </c>
      <c r="H2363" s="2">
        <f t="shared" si="328"/>
        <v>1.5758157818709047</v>
      </c>
      <c r="I2363" s="2">
        <f t="shared" si="329"/>
        <v>61.177347889620222</v>
      </c>
    </row>
    <row r="2364" spans="1:9" ht="13.5" x14ac:dyDescent="0.25">
      <c r="A2364" s="3">
        <v>45447</v>
      </c>
      <c r="B2364" s="2">
        <v>7.2758000000000003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2.0565023559397592E-2</v>
      </c>
      <c r="G2364" s="2">
        <f t="shared" si="331"/>
        <v>1.3050398273700204E-2</v>
      </c>
      <c r="H2364" s="2">
        <f t="shared" si="328"/>
        <v>1.5758157818709047</v>
      </c>
      <c r="I2364" s="2">
        <f t="shared" si="329"/>
        <v>61.177347889620222</v>
      </c>
    </row>
    <row r="2365" spans="1:9" ht="13.5" x14ac:dyDescent="0.25">
      <c r="A2365" s="3">
        <v>45448</v>
      </c>
      <c r="B2365" s="2">
        <v>7.2838000000000003</v>
      </c>
      <c r="C2365" s="2">
        <f t="shared" si="324"/>
        <v>8.0000000000000071E-3</v>
      </c>
      <c r="D2365" s="2">
        <f t="shared" si="325"/>
        <v>8.0000000000000071E-3</v>
      </c>
      <c r="E2365" s="2">
        <f t="shared" si="326"/>
        <v>0</v>
      </c>
      <c r="F2365" s="2">
        <f t="shared" ref="F2365:G2380" si="332">((F2364*13)+D2365)/14</f>
        <v>1.9667521876583476E-2</v>
      </c>
      <c r="G2365" s="2">
        <f t="shared" si="332"/>
        <v>1.2118226968435905E-2</v>
      </c>
      <c r="H2365" s="2">
        <f t="shared" si="328"/>
        <v>1.6229702519857949</v>
      </c>
      <c r="I2365" s="2">
        <f t="shared" si="329"/>
        <v>61.875282449622851</v>
      </c>
    </row>
    <row r="2366" spans="1:9" ht="13.5" x14ac:dyDescent="0.25">
      <c r="A2366" s="3">
        <v>45449</v>
      </c>
      <c r="B2366" s="2">
        <v>7.2275999999999998</v>
      </c>
      <c r="C2366" s="2">
        <f t="shared" si="324"/>
        <v>-5.6200000000000472E-2</v>
      </c>
      <c r="D2366" s="2">
        <f t="shared" si="325"/>
        <v>0</v>
      </c>
      <c r="E2366" s="2">
        <f t="shared" si="326"/>
        <v>5.6200000000000472E-2</v>
      </c>
      <c r="F2366" s="2">
        <f t="shared" si="332"/>
        <v>1.8262698885398942E-2</v>
      </c>
      <c r="G2366" s="2">
        <f t="shared" si="332"/>
        <v>1.5266925042119088E-2</v>
      </c>
      <c r="H2366" s="2">
        <f t="shared" si="328"/>
        <v>1.196226406759382</v>
      </c>
      <c r="I2366" s="2">
        <f t="shared" si="329"/>
        <v>54.467353779087873</v>
      </c>
    </row>
    <row r="2367" spans="1:9" ht="13.5" x14ac:dyDescent="0.25">
      <c r="A2367" s="3">
        <v>45450</v>
      </c>
      <c r="B2367" s="2">
        <v>7.2275999999999998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1.6958220393584734E-2</v>
      </c>
      <c r="G2367" s="2">
        <f t="shared" si="332"/>
        <v>1.4176430396253438E-2</v>
      </c>
      <c r="H2367" s="2">
        <f t="shared" si="328"/>
        <v>1.1962264067593822</v>
      </c>
      <c r="I2367" s="2">
        <f t="shared" si="329"/>
        <v>54.467353779087873</v>
      </c>
    </row>
    <row r="2368" spans="1:9" ht="13.5" x14ac:dyDescent="0.25">
      <c r="A2368" s="3">
        <v>45453</v>
      </c>
      <c r="B2368" s="2">
        <v>7.2275999999999998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1.5746918936900108E-2</v>
      </c>
      <c r="G2368" s="2">
        <f t="shared" si="332"/>
        <v>1.3163828225092478E-2</v>
      </c>
      <c r="H2368" s="2">
        <f t="shared" si="328"/>
        <v>1.196226406759382</v>
      </c>
      <c r="I2368" s="2">
        <f t="shared" si="329"/>
        <v>54.467353779087873</v>
      </c>
    </row>
    <row r="2369" spans="1:9" ht="13.5" x14ac:dyDescent="0.25">
      <c r="A2369" s="3">
        <v>45454</v>
      </c>
      <c r="B2369" s="2">
        <v>7.2275999999999998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1.4622139012835813E-2</v>
      </c>
      <c r="G2369" s="2">
        <f t="shared" si="332"/>
        <v>1.2223554780443015E-2</v>
      </c>
      <c r="H2369" s="2">
        <f t="shared" si="328"/>
        <v>1.196226406759382</v>
      </c>
      <c r="I2369" s="2">
        <f t="shared" si="329"/>
        <v>54.467353779087873</v>
      </c>
    </row>
    <row r="2370" spans="1:9" ht="13.5" x14ac:dyDescent="0.25">
      <c r="A2370" s="3">
        <v>45455</v>
      </c>
      <c r="B2370" s="2">
        <v>7.2275999999999998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1.3577700511918969E-2</v>
      </c>
      <c r="G2370" s="2">
        <f t="shared" si="332"/>
        <v>1.1350443724697085E-2</v>
      </c>
      <c r="H2370" s="2">
        <f t="shared" si="328"/>
        <v>1.196226406759382</v>
      </c>
      <c r="I2370" s="2">
        <f t="shared" si="329"/>
        <v>54.467353779087873</v>
      </c>
    </row>
    <row r="2371" spans="1:9" ht="13.5" x14ac:dyDescent="0.25">
      <c r="A2371" s="3">
        <v>45456</v>
      </c>
      <c r="B2371" s="2">
        <v>7.1473000000000004</v>
      </c>
      <c r="C2371" s="2">
        <f t="shared" ref="C2371:C2434" si="333">B2371-B2370</f>
        <v>-8.0299999999999372E-2</v>
      </c>
      <c r="D2371" s="2">
        <f t="shared" ref="D2371:D2434" si="334">IF(C2371&gt;0,C2371,0)</f>
        <v>0</v>
      </c>
      <c r="E2371" s="2">
        <f t="shared" ref="E2371:E2434" si="335">IF(C2371&lt;0,-C2371,0)</f>
        <v>8.0299999999999372E-2</v>
      </c>
      <c r="F2371" s="2">
        <f t="shared" si="332"/>
        <v>1.2607864761067613E-2</v>
      </c>
      <c r="G2371" s="2">
        <f t="shared" si="332"/>
        <v>1.627541203007582E-2</v>
      </c>
      <c r="H2371" s="2">
        <f t="shared" si="328"/>
        <v>0.77465717843389548</v>
      </c>
      <c r="I2371" s="2">
        <f t="shared" si="329"/>
        <v>43.651088663643598</v>
      </c>
    </row>
    <row r="2372" spans="1:9" ht="13.5" x14ac:dyDescent="0.25">
      <c r="A2372" s="3">
        <v>45457</v>
      </c>
      <c r="B2372" s="2">
        <v>7.1393000000000004</v>
      </c>
      <c r="C2372" s="2">
        <f t="shared" si="333"/>
        <v>-8.0000000000000071E-3</v>
      </c>
      <c r="D2372" s="2">
        <f t="shared" si="334"/>
        <v>0</v>
      </c>
      <c r="E2372" s="2">
        <f t="shared" si="335"/>
        <v>8.0000000000000071E-3</v>
      </c>
      <c r="F2372" s="2">
        <f t="shared" si="332"/>
        <v>1.1707302992419927E-2</v>
      </c>
      <c r="G2372" s="2">
        <f t="shared" si="332"/>
        <v>1.5684311170784691E-2</v>
      </c>
      <c r="H2372" s="2">
        <f t="shared" si="328"/>
        <v>0.74643399158180601</v>
      </c>
      <c r="I2372" s="2">
        <f t="shared" si="329"/>
        <v>42.74046400721592</v>
      </c>
    </row>
    <row r="2373" spans="1:9" ht="13.5" x14ac:dyDescent="0.25">
      <c r="A2373" s="3">
        <v>45461</v>
      </c>
      <c r="B2373" s="2">
        <v>7.2275999999999998</v>
      </c>
      <c r="C2373" s="2">
        <f t="shared" si="333"/>
        <v>8.8299999999999379E-2</v>
      </c>
      <c r="D2373" s="2">
        <f t="shared" si="334"/>
        <v>8.8299999999999379E-2</v>
      </c>
      <c r="E2373" s="2">
        <f t="shared" si="335"/>
        <v>0</v>
      </c>
      <c r="F2373" s="2">
        <f t="shared" si="332"/>
        <v>1.7178209921532746E-2</v>
      </c>
      <c r="G2373" s="2">
        <f t="shared" si="332"/>
        <v>1.4564003230014357E-2</v>
      </c>
      <c r="H2373" s="2">
        <f t="shared" si="328"/>
        <v>1.1794978104736256</v>
      </c>
      <c r="I2373" s="2">
        <f t="shared" si="329"/>
        <v>54.117870860228557</v>
      </c>
    </row>
    <row r="2374" spans="1:9" ht="13.5" x14ac:dyDescent="0.25">
      <c r="A2374" s="3">
        <v>45462</v>
      </c>
      <c r="B2374" s="2">
        <v>7.2275999999999998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1.5951194927137549E-2</v>
      </c>
      <c r="G2374" s="2">
        <f t="shared" si="332"/>
        <v>1.3523717285013332E-2</v>
      </c>
      <c r="H2374" s="2">
        <f t="shared" si="328"/>
        <v>1.1794978104736256</v>
      </c>
      <c r="I2374" s="2">
        <f t="shared" si="329"/>
        <v>54.117870860228557</v>
      </c>
    </row>
    <row r="2375" spans="1:9" ht="13.5" x14ac:dyDescent="0.25">
      <c r="A2375" s="3">
        <v>45463</v>
      </c>
      <c r="B2375" s="2">
        <v>7.0911</v>
      </c>
      <c r="C2375" s="2">
        <f t="shared" si="333"/>
        <v>-0.13649999999999984</v>
      </c>
      <c r="D2375" s="2">
        <f t="shared" si="334"/>
        <v>0</v>
      </c>
      <c r="E2375" s="2">
        <f t="shared" si="335"/>
        <v>0.13649999999999984</v>
      </c>
      <c r="F2375" s="2">
        <f t="shared" si="332"/>
        <v>1.4811823860913438E-2</v>
      </c>
      <c r="G2375" s="2">
        <f t="shared" si="332"/>
        <v>2.230773747894094E-2</v>
      </c>
      <c r="H2375" s="2">
        <f t="shared" si="328"/>
        <v>0.66397696650752536</v>
      </c>
      <c r="I2375" s="2">
        <f t="shared" si="329"/>
        <v>39.90301427676178</v>
      </c>
    </row>
    <row r="2376" spans="1:9" ht="13.5" x14ac:dyDescent="0.25">
      <c r="A2376" s="3">
        <v>45464</v>
      </c>
      <c r="B2376" s="2">
        <v>7.1473000000000004</v>
      </c>
      <c r="C2376" s="2">
        <f t="shared" si="333"/>
        <v>5.6200000000000472E-2</v>
      </c>
      <c r="D2376" s="2">
        <f t="shared" si="334"/>
        <v>5.6200000000000472E-2</v>
      </c>
      <c r="E2376" s="2">
        <f t="shared" si="335"/>
        <v>0</v>
      </c>
      <c r="F2376" s="2">
        <f t="shared" si="332"/>
        <v>1.7768122156562514E-2</v>
      </c>
      <c r="G2376" s="2">
        <f t="shared" si="332"/>
        <v>2.0714327659016589E-2</v>
      </c>
      <c r="H2376" s="2">
        <f t="shared" si="328"/>
        <v>0.85776967754144595</v>
      </c>
      <c r="I2376" s="2">
        <f t="shared" si="329"/>
        <v>46.172014104386172</v>
      </c>
    </row>
    <row r="2377" spans="1:9" ht="13.5" x14ac:dyDescent="0.25">
      <c r="A2377" s="3">
        <v>45467</v>
      </c>
      <c r="B2377" s="2">
        <v>7.1473000000000004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1.6498970573950906E-2</v>
      </c>
      <c r="G2377" s="2">
        <f t="shared" si="332"/>
        <v>1.923473282622969E-2</v>
      </c>
      <c r="H2377" s="2">
        <f t="shared" si="328"/>
        <v>0.85776967754144595</v>
      </c>
      <c r="I2377" s="2">
        <f t="shared" si="329"/>
        <v>46.172014104386172</v>
      </c>
    </row>
    <row r="2378" spans="1:9" ht="13.5" x14ac:dyDescent="0.25">
      <c r="A2378" s="3">
        <v>45468</v>
      </c>
      <c r="B2378" s="2">
        <v>7.34</v>
      </c>
      <c r="C2378" s="2">
        <f t="shared" si="333"/>
        <v>0.19269999999999943</v>
      </c>
      <c r="D2378" s="2">
        <f t="shared" si="334"/>
        <v>0.19269999999999943</v>
      </c>
      <c r="E2378" s="2">
        <f t="shared" si="335"/>
        <v>0</v>
      </c>
      <c r="F2378" s="2">
        <f t="shared" si="332"/>
        <v>2.9084758390097228E-2</v>
      </c>
      <c r="G2378" s="2">
        <f t="shared" si="332"/>
        <v>1.7860823338641856E-2</v>
      </c>
      <c r="H2378" s="2">
        <f t="shared" si="328"/>
        <v>1.6284108430305344</v>
      </c>
      <c r="I2378" s="2">
        <f t="shared" si="329"/>
        <v>61.954197432582156</v>
      </c>
    </row>
    <row r="2379" spans="1:9" ht="13.5" x14ac:dyDescent="0.25">
      <c r="A2379" s="3">
        <v>45469</v>
      </c>
      <c r="B2379" s="2">
        <v>7.34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2.7007275647947426E-2</v>
      </c>
      <c r="G2379" s="2">
        <f t="shared" si="332"/>
        <v>1.658505024302458E-2</v>
      </c>
      <c r="H2379" s="2">
        <f t="shared" si="328"/>
        <v>1.6284108430305344</v>
      </c>
      <c r="I2379" s="2">
        <f t="shared" si="329"/>
        <v>61.954197432582156</v>
      </c>
    </row>
    <row r="2380" spans="1:9" ht="13.5" x14ac:dyDescent="0.25">
      <c r="A2380" s="3">
        <v>45470</v>
      </c>
      <c r="B2380" s="2">
        <v>7.2918000000000003</v>
      </c>
      <c r="C2380" s="2">
        <f t="shared" si="333"/>
        <v>-4.8199999999999577E-2</v>
      </c>
      <c r="D2380" s="2">
        <f t="shared" si="334"/>
        <v>0</v>
      </c>
      <c r="E2380" s="2">
        <f t="shared" si="335"/>
        <v>4.8199999999999577E-2</v>
      </c>
      <c r="F2380" s="2">
        <f t="shared" si="332"/>
        <v>2.5078184530236892E-2</v>
      </c>
      <c r="G2380" s="2">
        <f t="shared" si="332"/>
        <v>1.8843260939951367E-2</v>
      </c>
      <c r="H2380" s="2">
        <f t="shared" si="328"/>
        <v>1.3308834712927144</v>
      </c>
      <c r="I2380" s="2">
        <f t="shared" si="329"/>
        <v>57.09781238246984</v>
      </c>
    </row>
    <row r="2381" spans="1:9" ht="13.5" x14ac:dyDescent="0.25">
      <c r="A2381" s="3">
        <v>45471</v>
      </c>
      <c r="B2381" s="2">
        <v>7.2676999999999996</v>
      </c>
      <c r="C2381" s="2">
        <f t="shared" si="333"/>
        <v>-2.4100000000000676E-2</v>
      </c>
      <c r="D2381" s="2">
        <f t="shared" si="334"/>
        <v>0</v>
      </c>
      <c r="E2381" s="2">
        <f t="shared" si="335"/>
        <v>2.4100000000000676E-2</v>
      </c>
      <c r="F2381" s="2">
        <f t="shared" ref="F2381:G2396" si="336">((F2380*13)+D2381)/14</f>
        <v>2.3286885635219971E-2</v>
      </c>
      <c r="G2381" s="2">
        <f t="shared" si="336"/>
        <v>1.921874230138346E-2</v>
      </c>
      <c r="H2381" s="2">
        <f t="shared" si="328"/>
        <v>1.2116758354964605</v>
      </c>
      <c r="I2381" s="2">
        <f t="shared" si="329"/>
        <v>54.785417286275703</v>
      </c>
    </row>
    <row r="2382" spans="1:9" ht="13.5" x14ac:dyDescent="0.25">
      <c r="A2382" s="3">
        <v>45474</v>
      </c>
      <c r="B2382" s="2">
        <v>7.2195999999999998</v>
      </c>
      <c r="C2382" s="2">
        <f t="shared" si="333"/>
        <v>-4.809999999999981E-2</v>
      </c>
      <c r="D2382" s="2">
        <f t="shared" si="334"/>
        <v>0</v>
      </c>
      <c r="E2382" s="2">
        <f t="shared" si="335"/>
        <v>4.809999999999981E-2</v>
      </c>
      <c r="F2382" s="2">
        <f t="shared" si="336"/>
        <v>2.1623536661275689E-2</v>
      </c>
      <c r="G2382" s="2">
        <f t="shared" si="336"/>
        <v>2.1281689279856058E-2</v>
      </c>
      <c r="H2382" s="2">
        <f t="shared" si="328"/>
        <v>1.0160629815107396</v>
      </c>
      <c r="I2382" s="2">
        <f t="shared" si="329"/>
        <v>50.39837499269747</v>
      </c>
    </row>
    <row r="2383" spans="1:9" ht="13.5" x14ac:dyDescent="0.25">
      <c r="A2383" s="3">
        <v>45475</v>
      </c>
      <c r="B2383" s="2">
        <v>7.1967999999999996</v>
      </c>
      <c r="C2383" s="2">
        <f t="shared" si="333"/>
        <v>-2.2800000000000153E-2</v>
      </c>
      <c r="D2383" s="2">
        <f t="shared" si="334"/>
        <v>0</v>
      </c>
      <c r="E2383" s="2">
        <f t="shared" si="335"/>
        <v>2.2800000000000153E-2</v>
      </c>
      <c r="F2383" s="2">
        <f t="shared" si="336"/>
        <v>2.0078998328327428E-2</v>
      </c>
      <c r="G2383" s="2">
        <f t="shared" si="336"/>
        <v>2.1390140045580635E-2</v>
      </c>
      <c r="H2383" s="2">
        <f t="shared" si="328"/>
        <v>0.93870345334536043</v>
      </c>
      <c r="I2383" s="2">
        <f t="shared" si="329"/>
        <v>48.419135568442186</v>
      </c>
    </row>
    <row r="2384" spans="1:9" ht="13.5" x14ac:dyDescent="0.25">
      <c r="A2384" s="3">
        <v>45476</v>
      </c>
      <c r="B2384" s="2">
        <v>7.1344000000000003</v>
      </c>
      <c r="C2384" s="2">
        <f t="shared" si="333"/>
        <v>-6.2399999999999345E-2</v>
      </c>
      <c r="D2384" s="2">
        <f t="shared" si="334"/>
        <v>0</v>
      </c>
      <c r="E2384" s="2">
        <f t="shared" si="335"/>
        <v>6.2399999999999345E-2</v>
      </c>
      <c r="F2384" s="2">
        <f t="shared" si="336"/>
        <v>1.8644784162018323E-2</v>
      </c>
      <c r="G2384" s="2">
        <f t="shared" si="336"/>
        <v>2.4319415756610542E-2</v>
      </c>
      <c r="H2384" s="2">
        <f t="shared" si="328"/>
        <v>0.76666250326964658</v>
      </c>
      <c r="I2384" s="2">
        <f t="shared" si="329"/>
        <v>43.396093020073032</v>
      </c>
    </row>
    <row r="2385" spans="1:9" ht="13.5" x14ac:dyDescent="0.25">
      <c r="A2385" s="3">
        <v>45477</v>
      </c>
      <c r="B2385" s="2">
        <v>7.1254999999999997</v>
      </c>
      <c r="C2385" s="2">
        <f t="shared" si="333"/>
        <v>-8.9000000000005741E-3</v>
      </c>
      <c r="D2385" s="2">
        <f t="shared" si="334"/>
        <v>0</v>
      </c>
      <c r="E2385" s="2">
        <f t="shared" si="335"/>
        <v>8.9000000000005741E-3</v>
      </c>
      <c r="F2385" s="2">
        <f t="shared" si="336"/>
        <v>1.7313013864731299E-2</v>
      </c>
      <c r="G2385" s="2">
        <f t="shared" si="336"/>
        <v>2.3218028916852686E-2</v>
      </c>
      <c r="H2385" s="2">
        <f t="shared" ref="H2385:H2448" si="337">F2385/G2385</f>
        <v>0.74567113025536536</v>
      </c>
      <c r="I2385" s="2">
        <f t="shared" ref="I2385:I2448" si="338">IF(G2385=0,100,100-(100/(1+H2385)))</f>
        <v>42.715441490189789</v>
      </c>
    </row>
    <row r="2386" spans="1:9" ht="13.5" x14ac:dyDescent="0.25">
      <c r="A2386" s="3">
        <v>45478</v>
      </c>
      <c r="B2386" s="2">
        <v>7.3128000000000002</v>
      </c>
      <c r="C2386" s="2">
        <f t="shared" si="333"/>
        <v>0.18730000000000047</v>
      </c>
      <c r="D2386" s="2">
        <f t="shared" si="334"/>
        <v>0.18730000000000047</v>
      </c>
      <c r="E2386" s="2">
        <f t="shared" si="335"/>
        <v>0</v>
      </c>
      <c r="F2386" s="2">
        <f t="shared" si="336"/>
        <v>2.9454941445821954E-2</v>
      </c>
      <c r="G2386" s="2">
        <f t="shared" si="336"/>
        <v>2.1559598279934637E-2</v>
      </c>
      <c r="H2386" s="2">
        <f t="shared" si="337"/>
        <v>1.3662101242969567</v>
      </c>
      <c r="I2386" s="2">
        <f t="shared" si="338"/>
        <v>57.738326375510795</v>
      </c>
    </row>
    <row r="2387" spans="1:9" ht="13.5" x14ac:dyDescent="0.25">
      <c r="A2387" s="3">
        <v>45481</v>
      </c>
      <c r="B2387" s="2">
        <v>7.4465000000000003</v>
      </c>
      <c r="C2387" s="2">
        <f t="shared" si="333"/>
        <v>0.13370000000000015</v>
      </c>
      <c r="D2387" s="2">
        <f t="shared" si="334"/>
        <v>0.13370000000000015</v>
      </c>
      <c r="E2387" s="2">
        <f t="shared" si="335"/>
        <v>0</v>
      </c>
      <c r="F2387" s="2">
        <f t="shared" si="336"/>
        <v>3.6901017056834684E-2</v>
      </c>
      <c r="G2387" s="2">
        <f t="shared" si="336"/>
        <v>2.0019626974225019E-2</v>
      </c>
      <c r="H2387" s="2">
        <f t="shared" si="337"/>
        <v>1.8432419896906276</v>
      </c>
      <c r="I2387" s="2">
        <f t="shared" si="338"/>
        <v>64.828881831869339</v>
      </c>
    </row>
    <row r="2388" spans="1:9" ht="13.5" x14ac:dyDescent="0.25">
      <c r="A2388" s="3">
        <v>45482</v>
      </c>
      <c r="B2388" s="2">
        <v>7.4911000000000003</v>
      </c>
      <c r="C2388" s="2">
        <f t="shared" si="333"/>
        <v>4.4599999999999973E-2</v>
      </c>
      <c r="D2388" s="2">
        <f t="shared" si="334"/>
        <v>4.4599999999999973E-2</v>
      </c>
      <c r="E2388" s="2">
        <f t="shared" si="335"/>
        <v>0</v>
      </c>
      <c r="F2388" s="2">
        <f t="shared" si="336"/>
        <v>3.7450944409917919E-2</v>
      </c>
      <c r="G2388" s="2">
        <f t="shared" si="336"/>
        <v>1.858965361892323E-2</v>
      </c>
      <c r="H2388" s="2">
        <f t="shared" si="337"/>
        <v>2.0146122772182773</v>
      </c>
      <c r="I2388" s="2">
        <f t="shared" si="338"/>
        <v>66.828238325800669</v>
      </c>
    </row>
    <row r="2389" spans="1:9" ht="13.5" x14ac:dyDescent="0.25">
      <c r="A2389" s="3">
        <v>45483</v>
      </c>
      <c r="B2389" s="2">
        <v>7.5357000000000003</v>
      </c>
      <c r="C2389" s="2">
        <f t="shared" si="333"/>
        <v>4.4599999999999973E-2</v>
      </c>
      <c r="D2389" s="2">
        <f t="shared" si="334"/>
        <v>4.4599999999999973E-2</v>
      </c>
      <c r="E2389" s="2">
        <f t="shared" si="335"/>
        <v>0</v>
      </c>
      <c r="F2389" s="2">
        <f t="shared" si="336"/>
        <v>3.7961591237780923E-2</v>
      </c>
      <c r="G2389" s="2">
        <f t="shared" si="336"/>
        <v>1.7261821217571572E-2</v>
      </c>
      <c r="H2389" s="2">
        <f t="shared" si="337"/>
        <v>2.199164894555746</v>
      </c>
      <c r="I2389" s="2">
        <f t="shared" si="338"/>
        <v>68.741842544541129</v>
      </c>
    </row>
    <row r="2390" spans="1:9" ht="13.5" x14ac:dyDescent="0.25">
      <c r="A2390" s="3">
        <v>45484</v>
      </c>
      <c r="B2390" s="2">
        <v>7.4911000000000003</v>
      </c>
      <c r="C2390" s="2">
        <f t="shared" si="333"/>
        <v>-4.4599999999999973E-2</v>
      </c>
      <c r="D2390" s="2">
        <f t="shared" si="334"/>
        <v>0</v>
      </c>
      <c r="E2390" s="2">
        <f t="shared" si="335"/>
        <v>4.4599999999999973E-2</v>
      </c>
      <c r="F2390" s="2">
        <f t="shared" si="336"/>
        <v>3.525004900651086E-2</v>
      </c>
      <c r="G2390" s="2">
        <f t="shared" si="336"/>
        <v>1.9214548273459316E-2</v>
      </c>
      <c r="H2390" s="2">
        <f t="shared" si="337"/>
        <v>1.8345499724914727</v>
      </c>
      <c r="I2390" s="2">
        <f t="shared" si="338"/>
        <v>64.721031214664592</v>
      </c>
    </row>
    <row r="2391" spans="1:9" ht="13.5" x14ac:dyDescent="0.25">
      <c r="A2391" s="3">
        <v>45485</v>
      </c>
      <c r="B2391" s="2">
        <v>7.4911000000000003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3.2732188363188655E-2</v>
      </c>
      <c r="G2391" s="2">
        <f t="shared" si="336"/>
        <v>1.7842080539640794E-2</v>
      </c>
      <c r="H2391" s="2">
        <f t="shared" si="337"/>
        <v>1.8345499724914724</v>
      </c>
      <c r="I2391" s="2">
        <f t="shared" si="338"/>
        <v>64.721031214664578</v>
      </c>
    </row>
    <row r="2392" spans="1:9" ht="13.5" x14ac:dyDescent="0.25">
      <c r="A2392" s="3">
        <v>45488</v>
      </c>
      <c r="B2392" s="2">
        <v>7.4465000000000003</v>
      </c>
      <c r="C2392" s="2">
        <f t="shared" si="333"/>
        <v>-4.4599999999999973E-2</v>
      </c>
      <c r="D2392" s="2">
        <f t="shared" si="334"/>
        <v>0</v>
      </c>
      <c r="E2392" s="2">
        <f t="shared" si="335"/>
        <v>4.4599999999999973E-2</v>
      </c>
      <c r="F2392" s="2">
        <f t="shared" si="336"/>
        <v>3.039417490867518E-2</v>
      </c>
      <c r="G2392" s="2">
        <f t="shared" si="336"/>
        <v>1.9753360501095021E-2</v>
      </c>
      <c r="H2392" s="2">
        <f t="shared" si="337"/>
        <v>1.5386837549484449</v>
      </c>
      <c r="I2392" s="2">
        <f t="shared" si="338"/>
        <v>60.609508842888239</v>
      </c>
    </row>
    <row r="2393" spans="1:9" ht="13.5" x14ac:dyDescent="0.25">
      <c r="A2393" s="3">
        <v>45489</v>
      </c>
      <c r="B2393" s="2">
        <v>7.5267999999999997</v>
      </c>
      <c r="C2393" s="2">
        <f t="shared" si="333"/>
        <v>8.0299999999999372E-2</v>
      </c>
      <c r="D2393" s="2">
        <f t="shared" si="334"/>
        <v>8.0299999999999372E-2</v>
      </c>
      <c r="E2393" s="2">
        <f t="shared" si="335"/>
        <v>0</v>
      </c>
      <c r="F2393" s="2">
        <f t="shared" si="336"/>
        <v>3.3958876700912619E-2</v>
      </c>
      <c r="G2393" s="2">
        <f t="shared" si="336"/>
        <v>1.8342406179588235E-2</v>
      </c>
      <c r="H2393" s="2">
        <f t="shared" si="337"/>
        <v>1.8513861468569308</v>
      </c>
      <c r="I2393" s="2">
        <f t="shared" si="338"/>
        <v>64.929337925615755</v>
      </c>
    </row>
    <row r="2394" spans="1:9" ht="13.5" x14ac:dyDescent="0.25">
      <c r="A2394" s="3">
        <v>45490</v>
      </c>
      <c r="B2394" s="2">
        <v>7.5267999999999997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3.1533242650847434E-2</v>
      </c>
      <c r="G2394" s="2">
        <f t="shared" si="336"/>
        <v>1.7032234309617648E-2</v>
      </c>
      <c r="H2394" s="2">
        <f t="shared" si="337"/>
        <v>1.8513861468569308</v>
      </c>
      <c r="I2394" s="2">
        <f t="shared" si="338"/>
        <v>64.929337925615755</v>
      </c>
    </row>
    <row r="2395" spans="1:9" ht="13.5" x14ac:dyDescent="0.25">
      <c r="A2395" s="3">
        <v>45491</v>
      </c>
      <c r="B2395" s="2">
        <v>7.4911000000000003</v>
      </c>
      <c r="C2395" s="2">
        <f t="shared" si="333"/>
        <v>-3.5699999999999399E-2</v>
      </c>
      <c r="D2395" s="2">
        <f t="shared" si="334"/>
        <v>0</v>
      </c>
      <c r="E2395" s="2">
        <f t="shared" si="335"/>
        <v>3.5699999999999399E-2</v>
      </c>
      <c r="F2395" s="2">
        <f t="shared" si="336"/>
        <v>2.9280868175786904E-2</v>
      </c>
      <c r="G2395" s="2">
        <f t="shared" si="336"/>
        <v>1.8365646144644917E-2</v>
      </c>
      <c r="H2395" s="2">
        <f t="shared" si="337"/>
        <v>1.5943282335494995</v>
      </c>
      <c r="I2395" s="2">
        <f t="shared" si="338"/>
        <v>61.45437624013276</v>
      </c>
    </row>
    <row r="2396" spans="1:9" ht="13.5" x14ac:dyDescent="0.25">
      <c r="A2396" s="3">
        <v>45492</v>
      </c>
      <c r="B2396" s="2">
        <v>7.5357000000000003</v>
      </c>
      <c r="C2396" s="2">
        <f t="shared" si="333"/>
        <v>4.4599999999999973E-2</v>
      </c>
      <c r="D2396" s="2">
        <f t="shared" si="334"/>
        <v>4.4599999999999973E-2</v>
      </c>
      <c r="E2396" s="2">
        <f t="shared" si="335"/>
        <v>0</v>
      </c>
      <c r="F2396" s="2">
        <f t="shared" si="336"/>
        <v>3.037509187751641E-2</v>
      </c>
      <c r="G2396" s="2">
        <f t="shared" si="336"/>
        <v>1.705381427717028E-2</v>
      </c>
      <c r="H2396" s="2">
        <f t="shared" si="337"/>
        <v>1.7811318561255327</v>
      </c>
      <c r="I2396" s="2">
        <f t="shared" si="338"/>
        <v>64.04341643142638</v>
      </c>
    </row>
    <row r="2397" spans="1:9" ht="13.5" x14ac:dyDescent="0.25">
      <c r="A2397" s="3">
        <v>45495</v>
      </c>
      <c r="B2397" s="2">
        <v>7.5267999999999997</v>
      </c>
      <c r="C2397" s="2">
        <f t="shared" si="333"/>
        <v>-8.9000000000005741E-3</v>
      </c>
      <c r="D2397" s="2">
        <f t="shared" si="334"/>
        <v>0</v>
      </c>
      <c r="E2397" s="2">
        <f t="shared" si="335"/>
        <v>8.9000000000005741E-3</v>
      </c>
      <c r="F2397" s="2">
        <f t="shared" ref="F2397:G2412" si="339">((F2396*13)+D2397)/14</f>
        <v>2.8205442457693807E-2</v>
      </c>
      <c r="G2397" s="2">
        <f t="shared" si="339"/>
        <v>1.6471398971658158E-2</v>
      </c>
      <c r="H2397" s="2">
        <f t="shared" si="337"/>
        <v>1.7123890026722117</v>
      </c>
      <c r="I2397" s="2">
        <f t="shared" si="338"/>
        <v>63.132131894989527</v>
      </c>
    </row>
    <row r="2398" spans="1:9" ht="13.5" x14ac:dyDescent="0.25">
      <c r="A2398" s="3">
        <v>45496</v>
      </c>
      <c r="B2398" s="2">
        <v>7.4911000000000003</v>
      </c>
      <c r="C2398" s="2">
        <f t="shared" si="333"/>
        <v>-3.5699999999999399E-2</v>
      </c>
      <c r="D2398" s="2">
        <f t="shared" si="334"/>
        <v>0</v>
      </c>
      <c r="E2398" s="2">
        <f t="shared" si="335"/>
        <v>3.5699999999999399E-2</v>
      </c>
      <c r="F2398" s="2">
        <f t="shared" si="339"/>
        <v>2.6190767996429963E-2</v>
      </c>
      <c r="G2398" s="2">
        <f t="shared" si="339"/>
        <v>1.7844870473682533E-2</v>
      </c>
      <c r="H2398" s="2">
        <f t="shared" si="337"/>
        <v>1.467691684008348</v>
      </c>
      <c r="I2398" s="2">
        <f t="shared" si="338"/>
        <v>59.476298984982229</v>
      </c>
    </row>
    <row r="2399" spans="1:9" ht="13.5" x14ac:dyDescent="0.25">
      <c r="A2399" s="3">
        <v>45497</v>
      </c>
      <c r="B2399" s="2">
        <v>7.4911000000000003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2.4319998853827823E-2</v>
      </c>
      <c r="G2399" s="2">
        <f t="shared" si="339"/>
        <v>1.6570236868419495E-2</v>
      </c>
      <c r="H2399" s="2">
        <f t="shared" si="337"/>
        <v>1.467691684008348</v>
      </c>
      <c r="I2399" s="2">
        <f t="shared" si="338"/>
        <v>59.476298984982229</v>
      </c>
    </row>
    <row r="2400" spans="1:9" ht="13.5" x14ac:dyDescent="0.25">
      <c r="A2400" s="3">
        <v>45499</v>
      </c>
      <c r="B2400" s="2">
        <v>7.4554</v>
      </c>
      <c r="C2400" s="2">
        <f t="shared" si="333"/>
        <v>-3.5700000000000287E-2</v>
      </c>
      <c r="D2400" s="2">
        <f t="shared" si="334"/>
        <v>0</v>
      </c>
      <c r="E2400" s="2">
        <f t="shared" si="335"/>
        <v>3.5700000000000287E-2</v>
      </c>
      <c r="F2400" s="2">
        <f t="shared" si="339"/>
        <v>2.2582856078554408E-2</v>
      </c>
      <c r="G2400" s="2">
        <f t="shared" si="339"/>
        <v>1.7936648520675263E-2</v>
      </c>
      <c r="H2400" s="2">
        <f t="shared" si="337"/>
        <v>1.2590343202925307</v>
      </c>
      <c r="I2400" s="2">
        <f t="shared" si="338"/>
        <v>55.733297585735386</v>
      </c>
    </row>
    <row r="2401" spans="1:9" ht="13.5" x14ac:dyDescent="0.25">
      <c r="A2401" s="3">
        <v>45502</v>
      </c>
      <c r="B2401" s="2">
        <v>7.3395000000000001</v>
      </c>
      <c r="C2401" s="2">
        <f t="shared" si="333"/>
        <v>-0.11589999999999989</v>
      </c>
      <c r="D2401" s="2">
        <f t="shared" si="334"/>
        <v>0</v>
      </c>
      <c r="E2401" s="2">
        <f t="shared" si="335"/>
        <v>0.11589999999999989</v>
      </c>
      <c r="F2401" s="2">
        <f t="shared" si="339"/>
        <v>2.0969794930086237E-2</v>
      </c>
      <c r="G2401" s="2">
        <f t="shared" si="339"/>
        <v>2.4934030769198451E-2</v>
      </c>
      <c r="H2401" s="2">
        <f t="shared" si="337"/>
        <v>0.84101103123650112</v>
      </c>
      <c r="I2401" s="2">
        <f t="shared" si="338"/>
        <v>45.682020203411952</v>
      </c>
    </row>
    <row r="2402" spans="1:9" ht="13.5" x14ac:dyDescent="0.25">
      <c r="A2402" s="3">
        <v>45503</v>
      </c>
      <c r="B2402" s="2">
        <v>7.3574000000000002</v>
      </c>
      <c r="C2402" s="2">
        <f t="shared" si="333"/>
        <v>1.7900000000000027E-2</v>
      </c>
      <c r="D2402" s="2">
        <f t="shared" si="334"/>
        <v>1.7900000000000027E-2</v>
      </c>
      <c r="E2402" s="2">
        <f t="shared" si="335"/>
        <v>0</v>
      </c>
      <c r="F2402" s="2">
        <f t="shared" si="339"/>
        <v>2.0750523863651508E-2</v>
      </c>
      <c r="G2402" s="2">
        <f t="shared" si="339"/>
        <v>2.315302857139856E-2</v>
      </c>
      <c r="H2402" s="2">
        <f t="shared" si="337"/>
        <v>0.89623367412439003</v>
      </c>
      <c r="I2402" s="2">
        <f t="shared" si="338"/>
        <v>47.263883473551189</v>
      </c>
    </row>
    <row r="2403" spans="1:9" ht="13.5" x14ac:dyDescent="0.25">
      <c r="A2403" s="3">
        <v>45504</v>
      </c>
      <c r="B2403" s="2">
        <v>7.4465000000000003</v>
      </c>
      <c r="C2403" s="2">
        <f t="shared" si="333"/>
        <v>8.9100000000000179E-2</v>
      </c>
      <c r="D2403" s="2">
        <f t="shared" si="334"/>
        <v>8.9100000000000179E-2</v>
      </c>
      <c r="E2403" s="2">
        <f t="shared" si="335"/>
        <v>0</v>
      </c>
      <c r="F2403" s="2">
        <f t="shared" si="339"/>
        <v>2.5632629301962129E-2</v>
      </c>
      <c r="G2403" s="2">
        <f t="shared" si="339"/>
        <v>2.1499240816298663E-2</v>
      </c>
      <c r="H2403" s="2">
        <f t="shared" si="337"/>
        <v>1.1922574160167521</v>
      </c>
      <c r="I2403" s="2">
        <f t="shared" si="338"/>
        <v>54.384918819571759</v>
      </c>
    </row>
    <row r="2404" spans="1:9" ht="13.5" x14ac:dyDescent="0.25">
      <c r="A2404" s="3">
        <v>45505</v>
      </c>
      <c r="B2404" s="2">
        <v>7.4287000000000001</v>
      </c>
      <c r="C2404" s="2">
        <f t="shared" si="333"/>
        <v>-1.780000000000026E-2</v>
      </c>
      <c r="D2404" s="2">
        <f t="shared" si="334"/>
        <v>0</v>
      </c>
      <c r="E2404" s="2">
        <f t="shared" si="335"/>
        <v>1.780000000000026E-2</v>
      </c>
      <c r="F2404" s="2">
        <f t="shared" si="339"/>
        <v>2.3801727208964837E-2</v>
      </c>
      <c r="G2404" s="2">
        <f t="shared" si="339"/>
        <v>2.1235009329420206E-2</v>
      </c>
      <c r="H2404" s="2">
        <f t="shared" si="337"/>
        <v>1.1208719920828361</v>
      </c>
      <c r="I2404" s="2">
        <f t="shared" si="338"/>
        <v>52.849582448494026</v>
      </c>
    </row>
    <row r="2405" spans="1:9" ht="13.5" x14ac:dyDescent="0.25">
      <c r="A2405" s="3">
        <v>45506</v>
      </c>
      <c r="B2405" s="2">
        <v>7.3128000000000002</v>
      </c>
      <c r="C2405" s="2">
        <f t="shared" si="333"/>
        <v>-0.11589999999999989</v>
      </c>
      <c r="D2405" s="2">
        <f t="shared" si="334"/>
        <v>0</v>
      </c>
      <c r="E2405" s="2">
        <f t="shared" si="335"/>
        <v>0.11589999999999989</v>
      </c>
      <c r="F2405" s="2">
        <f t="shared" si="339"/>
        <v>2.2101603836895918E-2</v>
      </c>
      <c r="G2405" s="2">
        <f t="shared" si="339"/>
        <v>2.7996794377318755E-2</v>
      </c>
      <c r="H2405" s="2">
        <f t="shared" si="337"/>
        <v>0.7894333736579946</v>
      </c>
      <c r="I2405" s="2">
        <f t="shared" si="338"/>
        <v>44.116388197467195</v>
      </c>
    </row>
    <row r="2406" spans="1:9" ht="13.5" x14ac:dyDescent="0.25">
      <c r="A2406" s="3">
        <v>45509</v>
      </c>
      <c r="B2406" s="2">
        <v>7.2770999999999999</v>
      </c>
      <c r="C2406" s="2">
        <f t="shared" si="333"/>
        <v>-3.5700000000000287E-2</v>
      </c>
      <c r="D2406" s="2">
        <f t="shared" si="334"/>
        <v>0</v>
      </c>
      <c r="E2406" s="2">
        <f t="shared" si="335"/>
        <v>3.5700000000000287E-2</v>
      </c>
      <c r="F2406" s="2">
        <f t="shared" si="339"/>
        <v>2.0522917848546211E-2</v>
      </c>
      <c r="G2406" s="2">
        <f t="shared" si="339"/>
        <v>2.8547023350367434E-2</v>
      </c>
      <c r="H2406" s="2">
        <f t="shared" si="337"/>
        <v>0.71891621051558974</v>
      </c>
      <c r="I2406" s="2">
        <f t="shared" si="338"/>
        <v>41.823807706133067</v>
      </c>
    </row>
    <row r="2407" spans="1:9" ht="13.5" x14ac:dyDescent="0.25">
      <c r="A2407" s="3">
        <v>45510</v>
      </c>
      <c r="B2407" s="2">
        <v>7.2859999999999996</v>
      </c>
      <c r="C2407" s="2">
        <f t="shared" si="333"/>
        <v>8.8999999999996859E-3</v>
      </c>
      <c r="D2407" s="2">
        <f t="shared" si="334"/>
        <v>8.8999999999996859E-3</v>
      </c>
      <c r="E2407" s="2">
        <f t="shared" si="335"/>
        <v>0</v>
      </c>
      <c r="F2407" s="2">
        <f t="shared" si="339"/>
        <v>1.9692709430792887E-2</v>
      </c>
      <c r="G2407" s="2">
        <f t="shared" si="339"/>
        <v>2.6507950253912616E-2</v>
      </c>
      <c r="H2407" s="2">
        <f t="shared" si="337"/>
        <v>0.74289823400759591</v>
      </c>
      <c r="I2407" s="2">
        <f t="shared" si="338"/>
        <v>42.624303560133058</v>
      </c>
    </row>
    <row r="2408" spans="1:9" ht="13.5" x14ac:dyDescent="0.25">
      <c r="A2408" s="3">
        <v>45511</v>
      </c>
      <c r="B2408" s="2">
        <v>7.3037999999999998</v>
      </c>
      <c r="C2408" s="2">
        <f t="shared" si="333"/>
        <v>1.780000000000026E-2</v>
      </c>
      <c r="D2408" s="2">
        <f t="shared" si="334"/>
        <v>1.780000000000026E-2</v>
      </c>
      <c r="E2408" s="2">
        <f t="shared" si="335"/>
        <v>0</v>
      </c>
      <c r="F2408" s="2">
        <f t="shared" si="339"/>
        <v>1.9557515900021982E-2</v>
      </c>
      <c r="G2408" s="2">
        <f t="shared" si="339"/>
        <v>2.4614525235776001E-2</v>
      </c>
      <c r="H2408" s="2">
        <f t="shared" si="337"/>
        <v>0.79455182306730399</v>
      </c>
      <c r="I2408" s="2">
        <f t="shared" si="338"/>
        <v>44.275780328774857</v>
      </c>
    </row>
    <row r="2409" spans="1:9" ht="13.5" x14ac:dyDescent="0.25">
      <c r="A2409" s="3">
        <v>45512</v>
      </c>
      <c r="B2409" s="2">
        <v>7.2859999999999996</v>
      </c>
      <c r="C2409" s="2">
        <f t="shared" si="333"/>
        <v>-1.780000000000026E-2</v>
      </c>
      <c r="D2409" s="2">
        <f t="shared" si="334"/>
        <v>0</v>
      </c>
      <c r="E2409" s="2">
        <f t="shared" si="335"/>
        <v>1.780000000000026E-2</v>
      </c>
      <c r="F2409" s="2">
        <f t="shared" si="339"/>
        <v>1.8160550478591837E-2</v>
      </c>
      <c r="G2409" s="2">
        <f t="shared" si="339"/>
        <v>2.412777343322059E-2</v>
      </c>
      <c r="H2409" s="2">
        <f t="shared" si="337"/>
        <v>0.75268240266162667</v>
      </c>
      <c r="I2409" s="2">
        <f t="shared" si="338"/>
        <v>42.94459746492587</v>
      </c>
    </row>
    <row r="2410" spans="1:9" ht="13.5" x14ac:dyDescent="0.25">
      <c r="A2410" s="3">
        <v>45513</v>
      </c>
      <c r="B2410" s="2">
        <v>7.2859999999999996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1.6863368301549563E-2</v>
      </c>
      <c r="G2410" s="2">
        <f t="shared" si="339"/>
        <v>2.2404361045133405E-2</v>
      </c>
      <c r="H2410" s="2">
        <f t="shared" si="337"/>
        <v>0.75268240266162656</v>
      </c>
      <c r="I2410" s="2">
        <f t="shared" si="338"/>
        <v>42.944597464925863</v>
      </c>
    </row>
    <row r="2411" spans="1:9" ht="13.5" x14ac:dyDescent="0.25">
      <c r="A2411" s="3">
        <v>45516</v>
      </c>
      <c r="B2411" s="2">
        <v>7.2949000000000002</v>
      </c>
      <c r="C2411" s="2">
        <f t="shared" si="333"/>
        <v>8.9000000000005741E-3</v>
      </c>
      <c r="D2411" s="2">
        <f t="shared" si="334"/>
        <v>8.9000000000005741E-3</v>
      </c>
      <c r="E2411" s="2">
        <f t="shared" si="335"/>
        <v>0</v>
      </c>
      <c r="F2411" s="2">
        <f t="shared" si="339"/>
        <v>1.629455628001035E-2</v>
      </c>
      <c r="G2411" s="2">
        <f t="shared" si="339"/>
        <v>2.0804049541909592E-2</v>
      </c>
      <c r="H2411" s="2">
        <f t="shared" si="337"/>
        <v>0.78323964030104309</v>
      </c>
      <c r="I2411" s="2">
        <f t="shared" si="338"/>
        <v>43.92228742564393</v>
      </c>
    </row>
    <row r="2412" spans="1:9" ht="13.5" x14ac:dyDescent="0.25">
      <c r="A2412" s="3">
        <v>45518</v>
      </c>
      <c r="B2412" s="2">
        <v>7.4465000000000003</v>
      </c>
      <c r="C2412" s="2">
        <f t="shared" si="333"/>
        <v>0.15160000000000018</v>
      </c>
      <c r="D2412" s="2">
        <f t="shared" si="334"/>
        <v>0.15160000000000018</v>
      </c>
      <c r="E2412" s="2">
        <f t="shared" si="335"/>
        <v>0</v>
      </c>
      <c r="F2412" s="2">
        <f t="shared" si="339"/>
        <v>2.5959230831438196E-2</v>
      </c>
      <c r="G2412" s="2">
        <f t="shared" si="339"/>
        <v>1.9318046003201767E-2</v>
      </c>
      <c r="H2412" s="2">
        <f t="shared" si="337"/>
        <v>1.3437813962724656</v>
      </c>
      <c r="I2412" s="2">
        <f t="shared" si="338"/>
        <v>57.333904877374934</v>
      </c>
    </row>
    <row r="2413" spans="1:9" ht="13.5" x14ac:dyDescent="0.25">
      <c r="A2413" s="3">
        <v>45519</v>
      </c>
      <c r="B2413" s="2">
        <v>7.4019000000000004</v>
      </c>
      <c r="C2413" s="2">
        <f t="shared" si="333"/>
        <v>-4.4599999999999973E-2</v>
      </c>
      <c r="D2413" s="2">
        <f t="shared" si="334"/>
        <v>0</v>
      </c>
      <c r="E2413" s="2">
        <f t="shared" si="335"/>
        <v>4.4599999999999973E-2</v>
      </c>
      <c r="F2413" s="2">
        <f t="shared" ref="F2413:G2428" si="340">((F2412*13)+D2413)/14</f>
        <v>2.4105000057764038E-2</v>
      </c>
      <c r="G2413" s="2">
        <f t="shared" si="340"/>
        <v>2.1123899860115924E-2</v>
      </c>
      <c r="H2413" s="2">
        <f t="shared" si="337"/>
        <v>1.1411245185495664</v>
      </c>
      <c r="I2413" s="2">
        <f t="shared" si="338"/>
        <v>53.295570092419624</v>
      </c>
    </row>
    <row r="2414" spans="1:9" ht="13.5" x14ac:dyDescent="0.25">
      <c r="A2414" s="3">
        <v>45520</v>
      </c>
      <c r="B2414" s="2">
        <v>7.2592999999999996</v>
      </c>
      <c r="C2414" s="2">
        <f t="shared" si="333"/>
        <v>-0.14260000000000073</v>
      </c>
      <c r="D2414" s="2">
        <f t="shared" si="334"/>
        <v>0</v>
      </c>
      <c r="E2414" s="2">
        <f t="shared" si="335"/>
        <v>0.14260000000000073</v>
      </c>
      <c r="F2414" s="2">
        <f t="shared" si="340"/>
        <v>2.2383214339352319E-2</v>
      </c>
      <c r="G2414" s="2">
        <f t="shared" si="340"/>
        <v>2.9800764155821981E-2</v>
      </c>
      <c r="H2414" s="2">
        <f t="shared" si="337"/>
        <v>0.75109531494948112</v>
      </c>
      <c r="I2414" s="2">
        <f t="shared" si="338"/>
        <v>42.892885871900702</v>
      </c>
    </row>
    <row r="2415" spans="1:9" ht="13.5" x14ac:dyDescent="0.25">
      <c r="A2415" s="3">
        <v>45523</v>
      </c>
      <c r="B2415" s="2">
        <v>7.2503000000000002</v>
      </c>
      <c r="C2415" s="2">
        <f t="shared" si="333"/>
        <v>-8.9999999999994529E-3</v>
      </c>
      <c r="D2415" s="2">
        <f t="shared" si="334"/>
        <v>0</v>
      </c>
      <c r="E2415" s="2">
        <f t="shared" si="335"/>
        <v>8.9999999999994529E-3</v>
      </c>
      <c r="F2415" s="2">
        <f t="shared" si="340"/>
        <v>2.0784413315112864E-2</v>
      </c>
      <c r="G2415" s="2">
        <f t="shared" si="340"/>
        <v>2.8314995287548942E-2</v>
      </c>
      <c r="H2415" s="2">
        <f t="shared" si="337"/>
        <v>0.73404261960984585</v>
      </c>
      <c r="I2415" s="2">
        <f t="shared" si="338"/>
        <v>42.331290552420391</v>
      </c>
    </row>
    <row r="2416" spans="1:9" ht="13.5" x14ac:dyDescent="0.25">
      <c r="A2416" s="3">
        <v>45524</v>
      </c>
      <c r="B2416" s="2">
        <v>7.2682000000000002</v>
      </c>
      <c r="C2416" s="2">
        <f t="shared" si="333"/>
        <v>1.7900000000000027E-2</v>
      </c>
      <c r="D2416" s="2">
        <f t="shared" si="334"/>
        <v>1.7900000000000027E-2</v>
      </c>
      <c r="E2416" s="2">
        <f t="shared" si="335"/>
        <v>0</v>
      </c>
      <c r="F2416" s="2">
        <f t="shared" si="340"/>
        <v>2.0578383792604803E-2</v>
      </c>
      <c r="G2416" s="2">
        <f t="shared" si="340"/>
        <v>2.629249562415259E-2</v>
      </c>
      <c r="H2416" s="2">
        <f t="shared" si="337"/>
        <v>0.78267137843321588</v>
      </c>
      <c r="I2416" s="2">
        <f t="shared" si="338"/>
        <v>43.904411542249775</v>
      </c>
    </row>
    <row r="2417" spans="1:9" ht="13.5" x14ac:dyDescent="0.25">
      <c r="A2417" s="3">
        <v>45525</v>
      </c>
      <c r="B2417" s="2">
        <v>7.3128000000000002</v>
      </c>
      <c r="C2417" s="2">
        <f t="shared" si="333"/>
        <v>4.4599999999999973E-2</v>
      </c>
      <c r="D2417" s="2">
        <f t="shared" si="334"/>
        <v>4.4599999999999973E-2</v>
      </c>
      <c r="E2417" s="2">
        <f t="shared" si="335"/>
        <v>0</v>
      </c>
      <c r="F2417" s="2">
        <f t="shared" si="340"/>
        <v>2.2294213521704458E-2</v>
      </c>
      <c r="G2417" s="2">
        <f t="shared" si="340"/>
        <v>2.4414460222427405E-2</v>
      </c>
      <c r="H2417" s="2">
        <f t="shared" si="337"/>
        <v>0.91315610988707152</v>
      </c>
      <c r="I2417" s="2">
        <f t="shared" si="338"/>
        <v>47.730350135461379</v>
      </c>
    </row>
    <row r="2418" spans="1:9" ht="13.5" x14ac:dyDescent="0.25">
      <c r="A2418" s="3">
        <v>45526</v>
      </c>
      <c r="B2418" s="2">
        <v>7.2949000000000002</v>
      </c>
      <c r="C2418" s="2">
        <f t="shared" si="333"/>
        <v>-1.7900000000000027E-2</v>
      </c>
      <c r="D2418" s="2">
        <f t="shared" si="334"/>
        <v>0</v>
      </c>
      <c r="E2418" s="2">
        <f t="shared" si="335"/>
        <v>1.7900000000000027E-2</v>
      </c>
      <c r="F2418" s="2">
        <f t="shared" si="340"/>
        <v>2.0701769698725565E-2</v>
      </c>
      <c r="G2418" s="2">
        <f t="shared" si="340"/>
        <v>2.3949141635111165E-2</v>
      </c>
      <c r="H2418" s="2">
        <f t="shared" si="337"/>
        <v>0.86440549787284571</v>
      </c>
      <c r="I2418" s="2">
        <f t="shared" si="338"/>
        <v>46.363599488366184</v>
      </c>
    </row>
    <row r="2419" spans="1:9" ht="13.5" x14ac:dyDescent="0.25">
      <c r="A2419" s="3">
        <v>45527</v>
      </c>
      <c r="B2419" s="2">
        <v>7.3305999999999996</v>
      </c>
      <c r="C2419" s="2">
        <f t="shared" si="333"/>
        <v>3.5699999999999399E-2</v>
      </c>
      <c r="D2419" s="2">
        <f t="shared" si="334"/>
        <v>3.5699999999999399E-2</v>
      </c>
      <c r="E2419" s="2">
        <f t="shared" si="335"/>
        <v>0</v>
      </c>
      <c r="F2419" s="2">
        <f t="shared" si="340"/>
        <v>2.1773071863102268E-2</v>
      </c>
      <c r="G2419" s="2">
        <f t="shared" si="340"/>
        <v>2.2238488661174654E-2</v>
      </c>
      <c r="H2419" s="2">
        <f t="shared" si="337"/>
        <v>0.97907156348781288</v>
      </c>
      <c r="I2419" s="2">
        <f t="shared" si="338"/>
        <v>49.471256196635359</v>
      </c>
    </row>
    <row r="2420" spans="1:9" ht="13.5" x14ac:dyDescent="0.25">
      <c r="A2420" s="3">
        <v>45530</v>
      </c>
      <c r="B2420" s="2">
        <v>7.2859999999999996</v>
      </c>
      <c r="C2420" s="2">
        <f t="shared" si="333"/>
        <v>-4.4599999999999973E-2</v>
      </c>
      <c r="D2420" s="2">
        <f t="shared" si="334"/>
        <v>0</v>
      </c>
      <c r="E2420" s="2">
        <f t="shared" si="335"/>
        <v>4.4599999999999973E-2</v>
      </c>
      <c r="F2420" s="2">
        <f t="shared" si="340"/>
        <v>2.0217852444309247E-2</v>
      </c>
      <c r="G2420" s="2">
        <f t="shared" si="340"/>
        <v>2.3835739471090748E-2</v>
      </c>
      <c r="H2420" s="2">
        <f t="shared" si="337"/>
        <v>0.84821586797550519</v>
      </c>
      <c r="I2420" s="2">
        <f t="shared" si="338"/>
        <v>45.893766127255581</v>
      </c>
    </row>
    <row r="2421" spans="1:9" ht="13.5" x14ac:dyDescent="0.25">
      <c r="A2421" s="3">
        <v>45531</v>
      </c>
      <c r="B2421" s="2">
        <v>7.2682000000000002</v>
      </c>
      <c r="C2421" s="2">
        <f t="shared" si="333"/>
        <v>-1.7799999999999372E-2</v>
      </c>
      <c r="D2421" s="2">
        <f t="shared" si="334"/>
        <v>0</v>
      </c>
      <c r="E2421" s="2">
        <f t="shared" si="335"/>
        <v>1.7799999999999372E-2</v>
      </c>
      <c r="F2421" s="2">
        <f t="shared" si="340"/>
        <v>1.8773720126858583E-2</v>
      </c>
      <c r="G2421" s="2">
        <f t="shared" si="340"/>
        <v>2.340461522315565E-2</v>
      </c>
      <c r="H2421" s="2">
        <f t="shared" si="337"/>
        <v>0.8021375249222028</v>
      </c>
      <c r="I2421" s="2">
        <f t="shared" si="338"/>
        <v>44.510339184953743</v>
      </c>
    </row>
    <row r="2422" spans="1:9" ht="13.5" x14ac:dyDescent="0.25">
      <c r="A2422" s="3">
        <v>45532</v>
      </c>
      <c r="B2422" s="2">
        <v>7.2859999999999996</v>
      </c>
      <c r="C2422" s="2">
        <f t="shared" si="333"/>
        <v>1.7799999999999372E-2</v>
      </c>
      <c r="D2422" s="2">
        <f t="shared" si="334"/>
        <v>1.7799999999999372E-2</v>
      </c>
      <c r="E2422" s="2">
        <f t="shared" si="335"/>
        <v>0</v>
      </c>
      <c r="F2422" s="2">
        <f t="shared" si="340"/>
        <v>1.8704168689225784E-2</v>
      </c>
      <c r="G2422" s="2">
        <f t="shared" si="340"/>
        <v>2.1732856992930243E-2</v>
      </c>
      <c r="H2422" s="2">
        <f t="shared" si="337"/>
        <v>0.86064012178933957</v>
      </c>
      <c r="I2422" s="2">
        <f t="shared" si="338"/>
        <v>46.255055543018152</v>
      </c>
    </row>
    <row r="2423" spans="1:9" ht="13.5" x14ac:dyDescent="0.25">
      <c r="A2423" s="3">
        <v>45533</v>
      </c>
      <c r="B2423" s="2">
        <v>7.2770999999999999</v>
      </c>
      <c r="C2423" s="2">
        <f t="shared" si="333"/>
        <v>-8.8999999999996859E-3</v>
      </c>
      <c r="D2423" s="2">
        <f t="shared" si="334"/>
        <v>0</v>
      </c>
      <c r="E2423" s="2">
        <f t="shared" si="335"/>
        <v>8.8999999999996859E-3</v>
      </c>
      <c r="F2423" s="2">
        <f t="shared" si="340"/>
        <v>1.7368156639995372E-2</v>
      </c>
      <c r="G2423" s="2">
        <f t="shared" si="340"/>
        <v>2.0816224350578061E-2</v>
      </c>
      <c r="H2423" s="2">
        <f t="shared" si="337"/>
        <v>0.83435671846576076</v>
      </c>
      <c r="I2423" s="2">
        <f t="shared" si="338"/>
        <v>45.484976289868477</v>
      </c>
    </row>
    <row r="2424" spans="1:9" ht="13.5" x14ac:dyDescent="0.25">
      <c r="A2424" s="3">
        <v>45534</v>
      </c>
      <c r="B2424" s="2">
        <v>7.2770999999999999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1.6127574022852843E-2</v>
      </c>
      <c r="G2424" s="2">
        <f t="shared" si="340"/>
        <v>1.9329351182679626E-2</v>
      </c>
      <c r="H2424" s="2">
        <f t="shared" si="337"/>
        <v>0.83435671846576065</v>
      </c>
      <c r="I2424" s="2">
        <f t="shared" si="338"/>
        <v>45.484976289868477</v>
      </c>
    </row>
    <row r="2425" spans="1:9" ht="13.5" x14ac:dyDescent="0.25">
      <c r="A2425" s="3">
        <v>45537</v>
      </c>
      <c r="B2425" s="2">
        <v>7.2770999999999999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1.4975604449791926E-2</v>
      </c>
      <c r="G2425" s="2">
        <f t="shared" si="340"/>
        <v>1.7948683241059655E-2</v>
      </c>
      <c r="H2425" s="2">
        <f t="shared" si="337"/>
        <v>0.83435671846576065</v>
      </c>
      <c r="I2425" s="2">
        <f t="shared" si="338"/>
        <v>45.484976289868477</v>
      </c>
    </row>
    <row r="2426" spans="1:9" ht="13.5" x14ac:dyDescent="0.25">
      <c r="A2426" s="3">
        <v>45538</v>
      </c>
      <c r="B2426" s="2">
        <v>7.2592999999999996</v>
      </c>
      <c r="C2426" s="2">
        <f t="shared" si="333"/>
        <v>-1.780000000000026E-2</v>
      </c>
      <c r="D2426" s="2">
        <f t="shared" si="334"/>
        <v>0</v>
      </c>
      <c r="E2426" s="2">
        <f t="shared" si="335"/>
        <v>1.780000000000026E-2</v>
      </c>
      <c r="F2426" s="2">
        <f t="shared" si="340"/>
        <v>1.3905918417663931E-2</v>
      </c>
      <c r="G2426" s="2">
        <f t="shared" si="340"/>
        <v>1.7938063009555413E-2</v>
      </c>
      <c r="H2426" s="2">
        <f t="shared" si="337"/>
        <v>0.77521850660555702</v>
      </c>
      <c r="I2426" s="2">
        <f t="shared" si="338"/>
        <v>43.668906318911304</v>
      </c>
    </row>
    <row r="2427" spans="1:9" ht="13.5" x14ac:dyDescent="0.25">
      <c r="A2427" s="3">
        <v>45539</v>
      </c>
      <c r="B2427" s="2">
        <v>7.1700999999999997</v>
      </c>
      <c r="C2427" s="2">
        <f t="shared" si="333"/>
        <v>-8.9199999999999946E-2</v>
      </c>
      <c r="D2427" s="2">
        <f t="shared" si="334"/>
        <v>0</v>
      </c>
      <c r="E2427" s="2">
        <f t="shared" si="335"/>
        <v>8.9199999999999946E-2</v>
      </c>
      <c r="F2427" s="2">
        <f t="shared" si="340"/>
        <v>1.2912638530687937E-2</v>
      </c>
      <c r="G2427" s="2">
        <f t="shared" si="340"/>
        <v>2.3028201366015737E-2</v>
      </c>
      <c r="H2427" s="2">
        <f t="shared" si="337"/>
        <v>0.56073152763654333</v>
      </c>
      <c r="I2427" s="2">
        <f t="shared" si="338"/>
        <v>35.927481293702954</v>
      </c>
    </row>
    <row r="2428" spans="1:9" ht="13.5" x14ac:dyDescent="0.25">
      <c r="A2428" s="3">
        <v>45540</v>
      </c>
      <c r="B2428" s="2">
        <v>7.2236000000000002</v>
      </c>
      <c r="C2428" s="2">
        <f t="shared" si="333"/>
        <v>5.3500000000000547E-2</v>
      </c>
      <c r="D2428" s="2">
        <f t="shared" si="334"/>
        <v>5.3500000000000547E-2</v>
      </c>
      <c r="E2428" s="2">
        <f t="shared" si="335"/>
        <v>0</v>
      </c>
      <c r="F2428" s="2">
        <f t="shared" si="340"/>
        <v>1.581173577849598E-2</v>
      </c>
      <c r="G2428" s="2">
        <f t="shared" si="340"/>
        <v>2.1383329839871755E-2</v>
      </c>
      <c r="H2428" s="2">
        <f t="shared" si="337"/>
        <v>0.73944216812355967</v>
      </c>
      <c r="I2428" s="2">
        <f t="shared" si="338"/>
        <v>42.510304836477559</v>
      </c>
    </row>
    <row r="2429" spans="1:9" ht="13.5" x14ac:dyDescent="0.25">
      <c r="A2429" s="3">
        <v>45541</v>
      </c>
      <c r="B2429" s="2">
        <v>7.2859999999999996</v>
      </c>
      <c r="C2429" s="2">
        <f t="shared" si="333"/>
        <v>6.2399999999999345E-2</v>
      </c>
      <c r="D2429" s="2">
        <f t="shared" si="334"/>
        <v>6.2399999999999345E-2</v>
      </c>
      <c r="E2429" s="2">
        <f t="shared" si="335"/>
        <v>0</v>
      </c>
      <c r="F2429" s="2">
        <f t="shared" ref="F2429:G2444" si="341">((F2428*13)+D2429)/14</f>
        <v>1.9139468937174792E-2</v>
      </c>
      <c r="G2429" s="2">
        <f t="shared" si="341"/>
        <v>1.9855949137023772E-2</v>
      </c>
      <c r="H2429" s="2">
        <f t="shared" si="337"/>
        <v>0.96391609411846157</v>
      </c>
      <c r="I2429" s="2">
        <f t="shared" si="338"/>
        <v>49.081327710750919</v>
      </c>
    </row>
    <row r="2430" spans="1:9" ht="13.5" x14ac:dyDescent="0.25">
      <c r="A2430" s="3">
        <v>45544</v>
      </c>
      <c r="B2430" s="2">
        <v>7.2236000000000002</v>
      </c>
      <c r="C2430" s="2">
        <f t="shared" si="333"/>
        <v>-6.2399999999999345E-2</v>
      </c>
      <c r="D2430" s="2">
        <f t="shared" si="334"/>
        <v>0</v>
      </c>
      <c r="E2430" s="2">
        <f t="shared" si="335"/>
        <v>6.2399999999999345E-2</v>
      </c>
      <c r="F2430" s="2">
        <f t="shared" si="341"/>
        <v>1.7772364013090878E-2</v>
      </c>
      <c r="G2430" s="2">
        <f t="shared" si="341"/>
        <v>2.2894809912950599E-2</v>
      </c>
      <c r="H2430" s="2">
        <f t="shared" si="337"/>
        <v>0.77626169776748499</v>
      </c>
      <c r="I2430" s="2">
        <f t="shared" si="338"/>
        <v>43.701989337671272</v>
      </c>
    </row>
    <row r="2431" spans="1:9" ht="13.5" x14ac:dyDescent="0.25">
      <c r="A2431" s="3">
        <v>45545</v>
      </c>
      <c r="B2431" s="2">
        <v>7.2236000000000002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1.6502909440727246E-2</v>
      </c>
      <c r="G2431" s="2">
        <f t="shared" si="341"/>
        <v>2.1259466347739842E-2</v>
      </c>
      <c r="H2431" s="2">
        <f t="shared" si="337"/>
        <v>0.7762616977674851</v>
      </c>
      <c r="I2431" s="2">
        <f t="shared" si="338"/>
        <v>43.701989337671272</v>
      </c>
    </row>
    <row r="2432" spans="1:9" ht="13.5" x14ac:dyDescent="0.25">
      <c r="A2432" s="3">
        <v>45546</v>
      </c>
      <c r="B2432" s="2">
        <v>7.2236000000000002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1.5324130194961014E-2</v>
      </c>
      <c r="G2432" s="2">
        <f t="shared" si="341"/>
        <v>1.9740933037186995E-2</v>
      </c>
      <c r="H2432" s="2">
        <f t="shared" si="337"/>
        <v>0.77626169776748521</v>
      </c>
      <c r="I2432" s="2">
        <f t="shared" si="338"/>
        <v>43.701989337671279</v>
      </c>
    </row>
    <row r="2433" spans="1:9" ht="13.5" x14ac:dyDescent="0.25">
      <c r="A2433" s="3">
        <v>45547</v>
      </c>
      <c r="B2433" s="2">
        <v>7.2236000000000002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1.4229549466749513E-2</v>
      </c>
      <c r="G2433" s="2">
        <f t="shared" si="341"/>
        <v>1.8330866391673639E-2</v>
      </c>
      <c r="H2433" s="2">
        <f t="shared" si="337"/>
        <v>0.7762616977674851</v>
      </c>
      <c r="I2433" s="2">
        <f t="shared" si="338"/>
        <v>43.701989337671272</v>
      </c>
    </row>
    <row r="2434" spans="1:9" ht="13.5" x14ac:dyDescent="0.25">
      <c r="A2434" s="3">
        <v>45548</v>
      </c>
      <c r="B2434" s="2">
        <v>7.2236000000000002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1.3213153076267404E-2</v>
      </c>
      <c r="G2434" s="2">
        <f t="shared" si="341"/>
        <v>1.7021518792268379E-2</v>
      </c>
      <c r="H2434" s="2">
        <f t="shared" si="337"/>
        <v>0.7762616977674851</v>
      </c>
      <c r="I2434" s="2">
        <f t="shared" si="338"/>
        <v>43.701989337671272</v>
      </c>
    </row>
    <row r="2435" spans="1:9" ht="13.5" x14ac:dyDescent="0.25">
      <c r="A2435" s="3">
        <v>45551</v>
      </c>
      <c r="B2435" s="2">
        <v>7.2146999999999997</v>
      </c>
      <c r="C2435" s="2">
        <f t="shared" ref="C2435:C2498" si="342">B2435-B2434</f>
        <v>-8.9000000000005741E-3</v>
      </c>
      <c r="D2435" s="2">
        <f t="shared" ref="D2435:D2498" si="343">IF(C2435&gt;0,C2435,0)</f>
        <v>0</v>
      </c>
      <c r="E2435" s="2">
        <f t="shared" ref="E2435:E2498" si="344">IF(C2435&lt;0,-C2435,0)</f>
        <v>8.9000000000005741E-3</v>
      </c>
      <c r="F2435" s="2">
        <f t="shared" si="341"/>
        <v>1.2269356427962589E-2</v>
      </c>
      <c r="G2435" s="2">
        <f t="shared" si="341"/>
        <v>1.6441410307106392E-2</v>
      </c>
      <c r="H2435" s="2">
        <f t="shared" si="337"/>
        <v>0.74624720135227474</v>
      </c>
      <c r="I2435" s="2">
        <f t="shared" si="338"/>
        <v>42.734339145934726</v>
      </c>
    </row>
    <row r="2436" spans="1:9" ht="13.5" x14ac:dyDescent="0.25">
      <c r="A2436" s="3">
        <v>45552</v>
      </c>
      <c r="B2436" s="2">
        <v>7.1790000000000003</v>
      </c>
      <c r="C2436" s="2">
        <f t="shared" si="342"/>
        <v>-3.5699999999999399E-2</v>
      </c>
      <c r="D2436" s="2">
        <f t="shared" si="343"/>
        <v>0</v>
      </c>
      <c r="E2436" s="2">
        <f t="shared" si="344"/>
        <v>3.5699999999999399E-2</v>
      </c>
      <c r="F2436" s="2">
        <f t="shared" si="341"/>
        <v>1.139297382596526E-2</v>
      </c>
      <c r="G2436" s="2">
        <f t="shared" si="341"/>
        <v>1.7817023856598748E-2</v>
      </c>
      <c r="H2436" s="2">
        <f t="shared" si="337"/>
        <v>0.63944314817458903</v>
      </c>
      <c r="I2436" s="2">
        <f t="shared" si="338"/>
        <v>39.003679321638351</v>
      </c>
    </row>
    <row r="2437" spans="1:9" ht="13.5" x14ac:dyDescent="0.25">
      <c r="A2437" s="3">
        <v>45553</v>
      </c>
      <c r="B2437" s="2">
        <v>7.1344000000000003</v>
      </c>
      <c r="C2437" s="2">
        <f t="shared" si="342"/>
        <v>-4.4599999999999973E-2</v>
      </c>
      <c r="D2437" s="2">
        <f t="shared" si="343"/>
        <v>0</v>
      </c>
      <c r="E2437" s="2">
        <f t="shared" si="344"/>
        <v>4.4599999999999973E-2</v>
      </c>
      <c r="F2437" s="2">
        <f t="shared" si="341"/>
        <v>1.0579189981253456E-2</v>
      </c>
      <c r="G2437" s="2">
        <f t="shared" si="341"/>
        <v>1.9730093581127404E-2</v>
      </c>
      <c r="H2437" s="2">
        <f t="shared" si="337"/>
        <v>0.53619563119421088</v>
      </c>
      <c r="I2437" s="2">
        <f t="shared" si="338"/>
        <v>34.90412420828082</v>
      </c>
    </row>
    <row r="2438" spans="1:9" ht="13.5" x14ac:dyDescent="0.25">
      <c r="A2438" s="3">
        <v>45554</v>
      </c>
      <c r="B2438" s="2">
        <v>7.1344000000000003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9.8235335540210657E-3</v>
      </c>
      <c r="G2438" s="2">
        <f t="shared" si="341"/>
        <v>1.8320801182475446E-2</v>
      </c>
      <c r="H2438" s="2">
        <f t="shared" si="337"/>
        <v>0.53619563119421088</v>
      </c>
      <c r="I2438" s="2">
        <f t="shared" si="338"/>
        <v>34.90412420828082</v>
      </c>
    </row>
    <row r="2439" spans="1:9" ht="13.5" x14ac:dyDescent="0.25">
      <c r="A2439" s="3">
        <v>45555</v>
      </c>
      <c r="B2439" s="2">
        <v>7.2236000000000002</v>
      </c>
      <c r="C2439" s="2">
        <f t="shared" si="342"/>
        <v>8.9199999999999946E-2</v>
      </c>
      <c r="D2439" s="2">
        <f t="shared" si="343"/>
        <v>8.9199999999999946E-2</v>
      </c>
      <c r="E2439" s="2">
        <f t="shared" si="344"/>
        <v>0</v>
      </c>
      <c r="F2439" s="2">
        <f t="shared" si="341"/>
        <v>1.5493281157305272E-2</v>
      </c>
      <c r="G2439" s="2">
        <f t="shared" si="341"/>
        <v>1.7012172526584341E-2</v>
      </c>
      <c r="H2439" s="2">
        <f t="shared" si="337"/>
        <v>0.91071737798887542</v>
      </c>
      <c r="I2439" s="2">
        <f t="shared" si="338"/>
        <v>47.663636102344476</v>
      </c>
    </row>
    <row r="2440" spans="1:9" ht="13.5" x14ac:dyDescent="0.25">
      <c r="A2440" s="3">
        <v>45558</v>
      </c>
      <c r="B2440" s="2">
        <v>7.1254999999999997</v>
      </c>
      <c r="C2440" s="2">
        <f t="shared" si="342"/>
        <v>-9.810000000000052E-2</v>
      </c>
      <c r="D2440" s="2">
        <f t="shared" si="343"/>
        <v>0</v>
      </c>
      <c r="E2440" s="2">
        <f t="shared" si="344"/>
        <v>9.810000000000052E-2</v>
      </c>
      <c r="F2440" s="2">
        <f t="shared" si="341"/>
        <v>1.4386618217497755E-2</v>
      </c>
      <c r="G2440" s="2">
        <f t="shared" si="341"/>
        <v>2.2804160203256926E-2</v>
      </c>
      <c r="H2440" s="2">
        <f t="shared" si="337"/>
        <v>0.63087691409232582</v>
      </c>
      <c r="I2440" s="2">
        <f t="shared" si="338"/>
        <v>38.683294161622499</v>
      </c>
    </row>
    <row r="2441" spans="1:9" ht="13.5" x14ac:dyDescent="0.25">
      <c r="A2441" s="3">
        <v>45559</v>
      </c>
      <c r="B2441" s="2">
        <v>7.1344000000000003</v>
      </c>
      <c r="C2441" s="2">
        <f t="shared" si="342"/>
        <v>8.9000000000005741E-3</v>
      </c>
      <c r="D2441" s="2">
        <f t="shared" si="343"/>
        <v>8.9000000000005741E-3</v>
      </c>
      <c r="E2441" s="2">
        <f t="shared" si="344"/>
        <v>0</v>
      </c>
      <c r="F2441" s="2">
        <f t="shared" si="341"/>
        <v>1.3994716916247957E-2</v>
      </c>
      <c r="G2441" s="2">
        <f t="shared" si="341"/>
        <v>2.1175291617310001E-2</v>
      </c>
      <c r="H2441" s="2">
        <f t="shared" si="337"/>
        <v>0.66089842676866861</v>
      </c>
      <c r="I2441" s="2">
        <f t="shared" si="338"/>
        <v>39.791622179717983</v>
      </c>
    </row>
    <row r="2442" spans="1:9" ht="13.5" x14ac:dyDescent="0.25">
      <c r="A2442" s="3">
        <v>45560</v>
      </c>
      <c r="B2442" s="2">
        <v>7.0452000000000004</v>
      </c>
      <c r="C2442" s="2">
        <f t="shared" si="342"/>
        <v>-8.9199999999999946E-2</v>
      </c>
      <c r="D2442" s="2">
        <f t="shared" si="343"/>
        <v>0</v>
      </c>
      <c r="E2442" s="2">
        <f t="shared" si="344"/>
        <v>8.9199999999999946E-2</v>
      </c>
      <c r="F2442" s="2">
        <f t="shared" si="341"/>
        <v>1.2995094279373103E-2</v>
      </c>
      <c r="G2442" s="2">
        <f t="shared" si="341"/>
        <v>2.6034199358930709E-2</v>
      </c>
      <c r="H2442" s="2">
        <f t="shared" si="337"/>
        <v>0.49915475026564615</v>
      </c>
      <c r="I2442" s="2">
        <f t="shared" si="338"/>
        <v>33.295745497734458</v>
      </c>
    </row>
    <row r="2443" spans="1:9" ht="13.5" x14ac:dyDescent="0.25">
      <c r="A2443" s="3">
        <v>45561</v>
      </c>
      <c r="B2443" s="2">
        <v>7.1166</v>
      </c>
      <c r="C2443" s="2">
        <f t="shared" si="342"/>
        <v>7.1399999999999686E-2</v>
      </c>
      <c r="D2443" s="2">
        <f t="shared" si="343"/>
        <v>7.1399999999999686E-2</v>
      </c>
      <c r="E2443" s="2">
        <f t="shared" si="344"/>
        <v>0</v>
      </c>
      <c r="F2443" s="2">
        <f t="shared" si="341"/>
        <v>1.7166873259417858E-2</v>
      </c>
      <c r="G2443" s="2">
        <f t="shared" si="341"/>
        <v>2.4174613690435658E-2</v>
      </c>
      <c r="H2443" s="2">
        <f t="shared" si="337"/>
        <v>0.71011985875950889</v>
      </c>
      <c r="I2443" s="2">
        <f t="shared" si="338"/>
        <v>41.524566545564682</v>
      </c>
    </row>
    <row r="2444" spans="1:9" ht="13.5" x14ac:dyDescent="0.25">
      <c r="A2444" s="3">
        <v>45562</v>
      </c>
      <c r="B2444" s="2">
        <v>7.0808999999999997</v>
      </c>
      <c r="C2444" s="2">
        <f t="shared" si="342"/>
        <v>-3.5700000000000287E-2</v>
      </c>
      <c r="D2444" s="2">
        <f t="shared" si="343"/>
        <v>0</v>
      </c>
      <c r="E2444" s="2">
        <f t="shared" si="344"/>
        <v>3.5700000000000287E-2</v>
      </c>
      <c r="F2444" s="2">
        <f t="shared" si="341"/>
        <v>1.5940668026602298E-2</v>
      </c>
      <c r="G2444" s="2">
        <f t="shared" si="341"/>
        <v>2.4997855569690274E-2</v>
      </c>
      <c r="H2444" s="2">
        <f t="shared" si="337"/>
        <v>0.63768141959865743</v>
      </c>
      <c r="I2444" s="2">
        <f t="shared" si="338"/>
        <v>38.938062798253668</v>
      </c>
    </row>
    <row r="2445" spans="1:9" ht="13.5" x14ac:dyDescent="0.25">
      <c r="A2445" s="3">
        <v>45565</v>
      </c>
      <c r="B2445" s="2">
        <v>7.0631000000000004</v>
      </c>
      <c r="C2445" s="2">
        <f t="shared" si="342"/>
        <v>-1.7799999999999372E-2</v>
      </c>
      <c r="D2445" s="2">
        <f t="shared" si="343"/>
        <v>0</v>
      </c>
      <c r="E2445" s="2">
        <f t="shared" si="344"/>
        <v>1.7799999999999372E-2</v>
      </c>
      <c r="F2445" s="2">
        <f t="shared" ref="F2445:G2460" si="345">((F2444*13)+D2445)/14</f>
        <v>1.4802048881844993E-2</v>
      </c>
      <c r="G2445" s="2">
        <f t="shared" si="345"/>
        <v>2.4483723028998067E-2</v>
      </c>
      <c r="H2445" s="2">
        <f t="shared" si="337"/>
        <v>0.60456691428479736</v>
      </c>
      <c r="I2445" s="2">
        <f t="shared" si="338"/>
        <v>37.677887341599003</v>
      </c>
    </row>
    <row r="2446" spans="1:9" ht="13.5" x14ac:dyDescent="0.25">
      <c r="A2446" s="3">
        <v>45566</v>
      </c>
      <c r="B2446" s="2">
        <v>7.0898000000000003</v>
      </c>
      <c r="C2446" s="2">
        <f t="shared" si="342"/>
        <v>2.6699999999999946E-2</v>
      </c>
      <c r="D2446" s="2">
        <f t="shared" si="343"/>
        <v>2.6699999999999946E-2</v>
      </c>
      <c r="E2446" s="2">
        <f t="shared" si="344"/>
        <v>0</v>
      </c>
      <c r="F2446" s="2">
        <f t="shared" si="345"/>
        <v>1.5651902533141776E-2</v>
      </c>
      <c r="G2446" s="2">
        <f t="shared" si="345"/>
        <v>2.2734885669783916E-2</v>
      </c>
      <c r="H2446" s="2">
        <f t="shared" si="337"/>
        <v>0.68845310068764198</v>
      </c>
      <c r="I2446" s="2">
        <f t="shared" si="338"/>
        <v>40.7741915015147</v>
      </c>
    </row>
    <row r="2447" spans="1:9" ht="13.5" x14ac:dyDescent="0.25">
      <c r="A2447" s="3">
        <v>45567</v>
      </c>
      <c r="B2447" s="2">
        <v>7.1344000000000003</v>
      </c>
      <c r="C2447" s="2">
        <f t="shared" si="342"/>
        <v>4.4599999999999973E-2</v>
      </c>
      <c r="D2447" s="2">
        <f t="shared" si="343"/>
        <v>4.4599999999999973E-2</v>
      </c>
      <c r="E2447" s="2">
        <f t="shared" si="344"/>
        <v>0</v>
      </c>
      <c r="F2447" s="2">
        <f t="shared" si="345"/>
        <v>1.7719623780774504E-2</v>
      </c>
      <c r="G2447" s="2">
        <f t="shared" si="345"/>
        <v>2.1110965264799351E-2</v>
      </c>
      <c r="H2447" s="2">
        <f t="shared" si="337"/>
        <v>0.83935639884360924</v>
      </c>
      <c r="I2447" s="2">
        <f t="shared" si="338"/>
        <v>45.633157302810204</v>
      </c>
    </row>
    <row r="2448" spans="1:9" ht="13.5" x14ac:dyDescent="0.25">
      <c r="A2448" s="3">
        <v>45568</v>
      </c>
      <c r="B2448" s="2">
        <v>7.1254999999999997</v>
      </c>
      <c r="C2448" s="2">
        <f t="shared" si="342"/>
        <v>-8.9000000000005741E-3</v>
      </c>
      <c r="D2448" s="2">
        <f t="shared" si="343"/>
        <v>0</v>
      </c>
      <c r="E2448" s="2">
        <f t="shared" si="344"/>
        <v>8.9000000000005741E-3</v>
      </c>
      <c r="F2448" s="2">
        <f t="shared" si="345"/>
        <v>1.6453936367862042E-2</v>
      </c>
      <c r="G2448" s="2">
        <f t="shared" si="345"/>
        <v>2.0238753460170868E-2</v>
      </c>
      <c r="H2448" s="2">
        <f t="shared" si="337"/>
        <v>0.81299159062551907</v>
      </c>
      <c r="I2448" s="2">
        <f t="shared" si="338"/>
        <v>44.842546144685663</v>
      </c>
    </row>
    <row r="2449" spans="1:9" ht="13.5" x14ac:dyDescent="0.25">
      <c r="A2449" s="3">
        <v>45569</v>
      </c>
      <c r="B2449" s="2">
        <v>7.1166</v>
      </c>
      <c r="C2449" s="2">
        <f t="shared" si="342"/>
        <v>-8.8999999999996859E-3</v>
      </c>
      <c r="D2449" s="2">
        <f t="shared" si="343"/>
        <v>0</v>
      </c>
      <c r="E2449" s="2">
        <f t="shared" si="344"/>
        <v>8.8999999999996859E-3</v>
      </c>
      <c r="F2449" s="2">
        <f t="shared" si="345"/>
        <v>1.5278655198729039E-2</v>
      </c>
      <c r="G2449" s="2">
        <f t="shared" si="345"/>
        <v>1.9428842498730069E-2</v>
      </c>
      <c r="H2449" s="2">
        <f t="shared" ref="H2449:H2512" si="346">F2449/G2449</f>
        <v>0.78639039869347338</v>
      </c>
      <c r="I2449" s="2">
        <f t="shared" ref="I2449:I2512" si="347">IF(G2449=0,100,100-(100/(1+H2449)))</f>
        <v>44.021194878153281</v>
      </c>
    </row>
    <row r="2450" spans="1:9" ht="13.5" x14ac:dyDescent="0.25">
      <c r="A2450" s="3">
        <v>45572</v>
      </c>
      <c r="B2450" s="2">
        <v>7.0452000000000004</v>
      </c>
      <c r="C2450" s="2">
        <f t="shared" si="342"/>
        <v>-7.1399999999999686E-2</v>
      </c>
      <c r="D2450" s="2">
        <f t="shared" si="343"/>
        <v>0</v>
      </c>
      <c r="E2450" s="2">
        <f t="shared" si="344"/>
        <v>7.1399999999999686E-2</v>
      </c>
      <c r="F2450" s="2">
        <f t="shared" si="345"/>
        <v>1.4187322684534109E-2</v>
      </c>
      <c r="G2450" s="2">
        <f t="shared" si="345"/>
        <v>2.3141068034535039E-2</v>
      </c>
      <c r="H2450" s="2">
        <f t="shared" si="346"/>
        <v>0.61307985713370583</v>
      </c>
      <c r="I2450" s="2">
        <f t="shared" si="347"/>
        <v>38.006788964750456</v>
      </c>
    </row>
    <row r="2451" spans="1:9" ht="13.5" x14ac:dyDescent="0.25">
      <c r="A2451" s="3">
        <v>45573</v>
      </c>
      <c r="B2451" s="2">
        <v>7.0987</v>
      </c>
      <c r="C2451" s="2">
        <f t="shared" si="342"/>
        <v>5.3499999999999659E-2</v>
      </c>
      <c r="D2451" s="2">
        <f t="shared" si="343"/>
        <v>5.3499999999999659E-2</v>
      </c>
      <c r="E2451" s="2">
        <f t="shared" si="344"/>
        <v>0</v>
      </c>
      <c r="F2451" s="2">
        <f t="shared" si="345"/>
        <v>1.6995371064210219E-2</v>
      </c>
      <c r="G2451" s="2">
        <f t="shared" si="345"/>
        <v>2.1488134603496821E-2</v>
      </c>
      <c r="H2451" s="2">
        <f t="shared" si="346"/>
        <v>0.79091886651922394</v>
      </c>
      <c r="I2451" s="2">
        <f t="shared" si="347"/>
        <v>44.162741333806487</v>
      </c>
    </row>
    <row r="2452" spans="1:9" ht="13.5" x14ac:dyDescent="0.25">
      <c r="A2452" s="3">
        <v>45574</v>
      </c>
      <c r="B2452" s="2">
        <v>6.9560000000000004</v>
      </c>
      <c r="C2452" s="2">
        <f t="shared" si="342"/>
        <v>-0.1426999999999996</v>
      </c>
      <c r="D2452" s="2">
        <f t="shared" si="343"/>
        <v>0</v>
      </c>
      <c r="E2452" s="2">
        <f t="shared" si="344"/>
        <v>0.1426999999999996</v>
      </c>
      <c r="F2452" s="2">
        <f t="shared" si="345"/>
        <v>1.5781415988195203E-2</v>
      </c>
      <c r="G2452" s="2">
        <f t="shared" si="345"/>
        <v>3.0146124988961305E-2</v>
      </c>
      <c r="H2452" s="2">
        <f t="shared" si="346"/>
        <v>0.52349733154672218</v>
      </c>
      <c r="I2452" s="2">
        <f t="shared" si="347"/>
        <v>34.361552246057727</v>
      </c>
    </row>
    <row r="2453" spans="1:9" ht="13.5" x14ac:dyDescent="0.25">
      <c r="A2453" s="3">
        <v>45575</v>
      </c>
      <c r="B2453" s="2">
        <v>6.9560000000000004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1.4654171989038402E-2</v>
      </c>
      <c r="G2453" s="2">
        <f t="shared" si="345"/>
        <v>2.7992830346892643E-2</v>
      </c>
      <c r="H2453" s="2">
        <f t="shared" si="346"/>
        <v>0.52349733154672207</v>
      </c>
      <c r="I2453" s="2">
        <f t="shared" si="347"/>
        <v>34.361552246057713</v>
      </c>
    </row>
    <row r="2454" spans="1:9" ht="13.5" x14ac:dyDescent="0.25">
      <c r="A2454" s="3">
        <v>45576</v>
      </c>
      <c r="B2454" s="2">
        <v>7.1344000000000003</v>
      </c>
      <c r="C2454" s="2">
        <f t="shared" si="342"/>
        <v>0.17839999999999989</v>
      </c>
      <c r="D2454" s="2">
        <f t="shared" si="343"/>
        <v>0.17839999999999989</v>
      </c>
      <c r="E2454" s="2">
        <f t="shared" si="344"/>
        <v>0</v>
      </c>
      <c r="F2454" s="2">
        <f t="shared" si="345"/>
        <v>2.6350302561249934E-2</v>
      </c>
      <c r="G2454" s="2">
        <f t="shared" si="345"/>
        <v>2.5993342464971737E-2</v>
      </c>
      <c r="H2454" s="2">
        <f t="shared" si="346"/>
        <v>1.0137327508672358</v>
      </c>
      <c r="I2454" s="2">
        <f t="shared" si="347"/>
        <v>50.340977492205006</v>
      </c>
    </row>
    <row r="2455" spans="1:9" ht="13.5" x14ac:dyDescent="0.25">
      <c r="A2455" s="3">
        <v>45579</v>
      </c>
      <c r="B2455" s="2">
        <v>7.1790000000000003</v>
      </c>
      <c r="C2455" s="2">
        <f t="shared" si="342"/>
        <v>4.4599999999999973E-2</v>
      </c>
      <c r="D2455" s="2">
        <f t="shared" si="343"/>
        <v>4.4599999999999973E-2</v>
      </c>
      <c r="E2455" s="2">
        <f t="shared" si="344"/>
        <v>0</v>
      </c>
      <c r="F2455" s="2">
        <f t="shared" si="345"/>
        <v>2.765385237830351E-2</v>
      </c>
      <c r="G2455" s="2">
        <f t="shared" si="345"/>
        <v>2.4136675146045183E-2</v>
      </c>
      <c r="H2455" s="2">
        <f t="shared" si="346"/>
        <v>1.1457192099150666</v>
      </c>
      <c r="I2455" s="2">
        <f t="shared" si="347"/>
        <v>53.395579655569996</v>
      </c>
    </row>
    <row r="2456" spans="1:9" ht="13.5" x14ac:dyDescent="0.25">
      <c r="A2456" s="3">
        <v>45581</v>
      </c>
      <c r="B2456" s="2">
        <v>7.1254999999999997</v>
      </c>
      <c r="C2456" s="2">
        <f t="shared" si="342"/>
        <v>-5.3500000000000547E-2</v>
      </c>
      <c r="D2456" s="2">
        <f t="shared" si="343"/>
        <v>0</v>
      </c>
      <c r="E2456" s="2">
        <f t="shared" si="344"/>
        <v>5.3500000000000547E-2</v>
      </c>
      <c r="F2456" s="2">
        <f t="shared" si="345"/>
        <v>2.5678577208424685E-2</v>
      </c>
      <c r="G2456" s="2">
        <f t="shared" si="345"/>
        <v>2.6234055492756279E-2</v>
      </c>
      <c r="H2456" s="2">
        <f t="shared" si="346"/>
        <v>0.97882606124375349</v>
      </c>
      <c r="I2456" s="2">
        <f t="shared" si="347"/>
        <v>49.464987368749881</v>
      </c>
    </row>
    <row r="2457" spans="1:9" ht="13.5" x14ac:dyDescent="0.25">
      <c r="A2457" s="3">
        <v>45582</v>
      </c>
      <c r="B2457" s="2">
        <v>7.1790000000000003</v>
      </c>
      <c r="C2457" s="2">
        <f t="shared" si="342"/>
        <v>5.3500000000000547E-2</v>
      </c>
      <c r="D2457" s="2">
        <f t="shared" si="343"/>
        <v>5.3500000000000547E-2</v>
      </c>
      <c r="E2457" s="2">
        <f t="shared" si="344"/>
        <v>0</v>
      </c>
      <c r="F2457" s="2">
        <f t="shared" si="345"/>
        <v>2.7665821693537245E-2</v>
      </c>
      <c r="G2457" s="2">
        <f t="shared" si="345"/>
        <v>2.436019438613083E-2</v>
      </c>
      <c r="H2457" s="2">
        <f t="shared" si="346"/>
        <v>1.1356979035146137</v>
      </c>
      <c r="I2457" s="2">
        <f t="shared" si="347"/>
        <v>53.176898364026634</v>
      </c>
    </row>
    <row r="2458" spans="1:9" ht="13.5" x14ac:dyDescent="0.25">
      <c r="A2458" s="3">
        <v>45583</v>
      </c>
      <c r="B2458" s="2">
        <v>7.1967999999999996</v>
      </c>
      <c r="C2458" s="2">
        <f t="shared" si="342"/>
        <v>1.7799999999999372E-2</v>
      </c>
      <c r="D2458" s="2">
        <f t="shared" si="343"/>
        <v>1.7799999999999372E-2</v>
      </c>
      <c r="E2458" s="2">
        <f t="shared" si="344"/>
        <v>0</v>
      </c>
      <c r="F2458" s="2">
        <f t="shared" si="345"/>
        <v>2.6961120143998825E-2</v>
      </c>
      <c r="G2458" s="2">
        <f t="shared" si="345"/>
        <v>2.2620180501407201E-2</v>
      </c>
      <c r="H2458" s="2">
        <f t="shared" si="346"/>
        <v>1.1919056146489007</v>
      </c>
      <c r="I2458" s="2">
        <f t="shared" si="347"/>
        <v>54.377597588289412</v>
      </c>
    </row>
    <row r="2459" spans="1:9" ht="13.5" x14ac:dyDescent="0.25">
      <c r="A2459" s="3">
        <v>45586</v>
      </c>
      <c r="B2459" s="2">
        <v>7.2057000000000002</v>
      </c>
      <c r="C2459" s="2">
        <f t="shared" si="342"/>
        <v>8.9000000000005741E-3</v>
      </c>
      <c r="D2459" s="2">
        <f t="shared" si="343"/>
        <v>8.9000000000005741E-3</v>
      </c>
      <c r="E2459" s="2">
        <f t="shared" si="344"/>
        <v>0</v>
      </c>
      <c r="F2459" s="2">
        <f t="shared" si="345"/>
        <v>2.5671040133713238E-2</v>
      </c>
      <c r="G2459" s="2">
        <f t="shared" si="345"/>
        <v>2.1004453322735258E-2</v>
      </c>
      <c r="H2459" s="2">
        <f t="shared" si="346"/>
        <v>1.2221713052596737</v>
      </c>
      <c r="I2459" s="2">
        <f t="shared" si="347"/>
        <v>54.998968907883359</v>
      </c>
    </row>
    <row r="2460" spans="1:9" ht="13.5" x14ac:dyDescent="0.25">
      <c r="A2460" s="3">
        <v>45587</v>
      </c>
      <c r="B2460" s="2">
        <v>7.1700999999999997</v>
      </c>
      <c r="C2460" s="2">
        <f t="shared" si="342"/>
        <v>-3.560000000000052E-2</v>
      </c>
      <c r="D2460" s="2">
        <f t="shared" si="343"/>
        <v>0</v>
      </c>
      <c r="E2460" s="2">
        <f t="shared" si="344"/>
        <v>3.560000000000052E-2</v>
      </c>
      <c r="F2460" s="2">
        <f t="shared" si="345"/>
        <v>2.3837394409876578E-2</v>
      </c>
      <c r="G2460" s="2">
        <f t="shared" si="345"/>
        <v>2.2046992371111348E-2</v>
      </c>
      <c r="H2460" s="2">
        <f t="shared" si="346"/>
        <v>1.0812084482376487</v>
      </c>
      <c r="I2460" s="2">
        <f t="shared" si="347"/>
        <v>51.950992662614254</v>
      </c>
    </row>
    <row r="2461" spans="1:9" ht="13.5" x14ac:dyDescent="0.25">
      <c r="A2461" s="3">
        <v>45588</v>
      </c>
      <c r="B2461" s="2">
        <v>6.9560000000000004</v>
      </c>
      <c r="C2461" s="2">
        <f t="shared" si="342"/>
        <v>-0.21409999999999929</v>
      </c>
      <c r="D2461" s="2">
        <f t="shared" si="343"/>
        <v>0</v>
      </c>
      <c r="E2461" s="2">
        <f t="shared" si="344"/>
        <v>0.21409999999999929</v>
      </c>
      <c r="F2461" s="2">
        <f t="shared" ref="F2461:G2476" si="348">((F2460*13)+D2461)/14</f>
        <v>2.2134723380599682E-2</v>
      </c>
      <c r="G2461" s="2">
        <f t="shared" si="348"/>
        <v>3.5765064344603345E-2</v>
      </c>
      <c r="H2461" s="2">
        <f t="shared" si="346"/>
        <v>0.61889231254632515</v>
      </c>
      <c r="I2461" s="2">
        <f t="shared" si="347"/>
        <v>38.229368794325858</v>
      </c>
    </row>
    <row r="2462" spans="1:9" ht="13.5" x14ac:dyDescent="0.25">
      <c r="A2462" s="3">
        <v>45589</v>
      </c>
      <c r="B2462" s="2">
        <v>7.0274000000000001</v>
      </c>
      <c r="C2462" s="2">
        <f t="shared" si="342"/>
        <v>7.1399999999999686E-2</v>
      </c>
      <c r="D2462" s="2">
        <f t="shared" si="343"/>
        <v>7.1399999999999686E-2</v>
      </c>
      <c r="E2462" s="2">
        <f t="shared" si="344"/>
        <v>0</v>
      </c>
      <c r="F2462" s="2">
        <f t="shared" si="348"/>
        <v>2.5653671710556825E-2</v>
      </c>
      <c r="G2462" s="2">
        <f t="shared" si="348"/>
        <v>3.3210416891417391E-2</v>
      </c>
      <c r="H2462" s="2">
        <f t="shared" si="346"/>
        <v>0.77245858714849602</v>
      </c>
      <c r="I2462" s="2">
        <f t="shared" si="347"/>
        <v>43.581192404117907</v>
      </c>
    </row>
    <row r="2463" spans="1:9" ht="13.5" x14ac:dyDescent="0.25">
      <c r="A2463" s="3">
        <v>45590</v>
      </c>
      <c r="B2463" s="2">
        <v>6.9560000000000004</v>
      </c>
      <c r="C2463" s="2">
        <f t="shared" si="342"/>
        <v>-7.1399999999999686E-2</v>
      </c>
      <c r="D2463" s="2">
        <f t="shared" si="343"/>
        <v>0</v>
      </c>
      <c r="E2463" s="2">
        <f t="shared" si="344"/>
        <v>7.1399999999999686E-2</v>
      </c>
      <c r="F2463" s="2">
        <f t="shared" si="348"/>
        <v>2.3821266588374194E-2</v>
      </c>
      <c r="G2463" s="2">
        <f t="shared" si="348"/>
        <v>3.5938244256316129E-2</v>
      </c>
      <c r="H2463" s="2">
        <f t="shared" si="346"/>
        <v>0.66283890828049052</v>
      </c>
      <c r="I2463" s="2">
        <f t="shared" si="347"/>
        <v>39.861883492124889</v>
      </c>
    </row>
    <row r="2464" spans="1:9" ht="13.5" x14ac:dyDescent="0.25">
      <c r="A2464" s="3">
        <v>45593</v>
      </c>
      <c r="B2464" s="2">
        <v>6.9560000000000004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2.2119747546347466E-2</v>
      </c>
      <c r="G2464" s="2">
        <f t="shared" si="348"/>
        <v>3.3371226809436404E-2</v>
      </c>
      <c r="H2464" s="2">
        <f t="shared" si="346"/>
        <v>0.66283890828049064</v>
      </c>
      <c r="I2464" s="2">
        <f t="shared" si="347"/>
        <v>39.861883492124889</v>
      </c>
    </row>
    <row r="2465" spans="1:9" ht="13.5" x14ac:dyDescent="0.25">
      <c r="A2465" s="3">
        <v>45594</v>
      </c>
      <c r="B2465" s="2">
        <v>6.9560000000000004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2.0539765578751219E-2</v>
      </c>
      <c r="G2465" s="2">
        <f t="shared" si="348"/>
        <v>3.0987567751619517E-2</v>
      </c>
      <c r="H2465" s="2">
        <f t="shared" si="346"/>
        <v>0.66283890828049064</v>
      </c>
      <c r="I2465" s="2">
        <f t="shared" si="347"/>
        <v>39.861883492124889</v>
      </c>
    </row>
    <row r="2466" spans="1:9" ht="13.5" x14ac:dyDescent="0.25">
      <c r="A2466" s="3">
        <v>45595</v>
      </c>
      <c r="B2466" s="2">
        <v>6.9560000000000004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1.9072639465983275E-2</v>
      </c>
      <c r="G2466" s="2">
        <f t="shared" si="348"/>
        <v>2.8774170055075265E-2</v>
      </c>
      <c r="H2466" s="2">
        <f t="shared" si="346"/>
        <v>0.66283890828049064</v>
      </c>
      <c r="I2466" s="2">
        <f t="shared" si="347"/>
        <v>39.861883492124889</v>
      </c>
    </row>
    <row r="2467" spans="1:9" ht="13.5" x14ac:dyDescent="0.25">
      <c r="A2467" s="3">
        <v>45596</v>
      </c>
      <c r="B2467" s="2">
        <v>6.9560000000000004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1.7710308075555899E-2</v>
      </c>
      <c r="G2467" s="2">
        <f t="shared" si="348"/>
        <v>2.6718872193998461E-2</v>
      </c>
      <c r="H2467" s="2">
        <f t="shared" si="346"/>
        <v>0.66283890828049075</v>
      </c>
      <c r="I2467" s="2">
        <f t="shared" si="347"/>
        <v>39.861883492124889</v>
      </c>
    </row>
    <row r="2468" spans="1:9" ht="13.5" x14ac:dyDescent="0.25">
      <c r="A2468" s="3">
        <v>45597</v>
      </c>
      <c r="B2468" s="2">
        <v>6.9560000000000004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1.6445286070159049E-2</v>
      </c>
      <c r="G2468" s="2">
        <f t="shared" si="348"/>
        <v>2.4810381322998572E-2</v>
      </c>
      <c r="H2468" s="2">
        <f t="shared" si="346"/>
        <v>0.66283890828049064</v>
      </c>
      <c r="I2468" s="2">
        <f t="shared" si="347"/>
        <v>39.861883492124889</v>
      </c>
    </row>
    <row r="2469" spans="1:9" ht="13.5" x14ac:dyDescent="0.25">
      <c r="A2469" s="3">
        <v>45600</v>
      </c>
      <c r="B2469" s="2">
        <v>6.9560000000000004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1.5270622779433403E-2</v>
      </c>
      <c r="G2469" s="2">
        <f t="shared" si="348"/>
        <v>2.3038211228498674E-2</v>
      </c>
      <c r="H2469" s="2">
        <f t="shared" si="346"/>
        <v>0.66283890828049064</v>
      </c>
      <c r="I2469" s="2">
        <f t="shared" si="347"/>
        <v>39.861883492124889</v>
      </c>
    </row>
    <row r="2470" spans="1:9" ht="13.5" x14ac:dyDescent="0.25">
      <c r="A2470" s="3">
        <v>45601</v>
      </c>
      <c r="B2470" s="2">
        <v>6.9560000000000004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1.4179864009473875E-2</v>
      </c>
      <c r="G2470" s="2">
        <f t="shared" si="348"/>
        <v>2.139262471217734E-2</v>
      </c>
      <c r="H2470" s="2">
        <f t="shared" si="346"/>
        <v>0.66283890828049075</v>
      </c>
      <c r="I2470" s="2">
        <f t="shared" si="347"/>
        <v>39.861883492124889</v>
      </c>
    </row>
    <row r="2471" spans="1:9" ht="13.5" x14ac:dyDescent="0.25">
      <c r="A2471" s="3">
        <v>45602</v>
      </c>
      <c r="B2471" s="2">
        <v>6.9024999999999999</v>
      </c>
      <c r="C2471" s="2">
        <f t="shared" si="342"/>
        <v>-5.3500000000000547E-2</v>
      </c>
      <c r="D2471" s="2">
        <f t="shared" si="343"/>
        <v>0</v>
      </c>
      <c r="E2471" s="2">
        <f t="shared" si="344"/>
        <v>5.3500000000000547E-2</v>
      </c>
      <c r="F2471" s="2">
        <f t="shared" si="348"/>
        <v>1.3167016580225743E-2</v>
      </c>
      <c r="G2471" s="2">
        <f t="shared" si="348"/>
        <v>2.3686008661307569E-2</v>
      </c>
      <c r="H2471" s="2">
        <f t="shared" si="346"/>
        <v>0.55589849554242576</v>
      </c>
      <c r="I2471" s="2">
        <f t="shared" si="347"/>
        <v>35.72845511034609</v>
      </c>
    </row>
    <row r="2472" spans="1:9" ht="13.5" x14ac:dyDescent="0.25">
      <c r="A2472" s="3">
        <v>45603</v>
      </c>
      <c r="B2472" s="2">
        <v>6.9115000000000002</v>
      </c>
      <c r="C2472" s="2">
        <f t="shared" si="342"/>
        <v>9.0000000000003411E-3</v>
      </c>
      <c r="D2472" s="2">
        <f t="shared" si="343"/>
        <v>9.0000000000003411E-3</v>
      </c>
      <c r="E2472" s="2">
        <f t="shared" si="344"/>
        <v>0</v>
      </c>
      <c r="F2472" s="2">
        <f t="shared" si="348"/>
        <v>1.2869372538781071E-2</v>
      </c>
      <c r="G2472" s="2">
        <f t="shared" si="348"/>
        <v>2.1994150899785601E-2</v>
      </c>
      <c r="H2472" s="2">
        <f t="shared" si="346"/>
        <v>0.58512704570497975</v>
      </c>
      <c r="I2472" s="2">
        <f t="shared" si="347"/>
        <v>36.913574043823502</v>
      </c>
    </row>
    <row r="2473" spans="1:9" ht="13.5" x14ac:dyDescent="0.25">
      <c r="A2473" s="3">
        <v>45604</v>
      </c>
      <c r="B2473" s="2">
        <v>6.9382000000000001</v>
      </c>
      <c r="C2473" s="2">
        <f t="shared" si="342"/>
        <v>2.6699999999999946E-2</v>
      </c>
      <c r="D2473" s="2">
        <f t="shared" si="343"/>
        <v>2.6699999999999946E-2</v>
      </c>
      <c r="E2473" s="2">
        <f t="shared" si="344"/>
        <v>0</v>
      </c>
      <c r="F2473" s="2">
        <f t="shared" si="348"/>
        <v>1.3857274500296704E-2</v>
      </c>
      <c r="G2473" s="2">
        <f t="shared" si="348"/>
        <v>2.0423140121229484E-2</v>
      </c>
      <c r="H2473" s="2">
        <f t="shared" si="346"/>
        <v>0.67850851622431552</v>
      </c>
      <c r="I2473" s="2">
        <f t="shared" si="347"/>
        <v>40.423298998242309</v>
      </c>
    </row>
    <row r="2474" spans="1:9" ht="13.5" x14ac:dyDescent="0.25">
      <c r="A2474" s="3">
        <v>45607</v>
      </c>
      <c r="B2474" s="2">
        <v>6.8578999999999999</v>
      </c>
      <c r="C2474" s="2">
        <f t="shared" si="342"/>
        <v>-8.030000000000026E-2</v>
      </c>
      <c r="D2474" s="2">
        <f t="shared" si="343"/>
        <v>0</v>
      </c>
      <c r="E2474" s="2">
        <f t="shared" si="344"/>
        <v>8.030000000000026E-2</v>
      </c>
      <c r="F2474" s="2">
        <f t="shared" si="348"/>
        <v>1.286746917884694E-2</v>
      </c>
      <c r="G2474" s="2">
        <f t="shared" si="348"/>
        <v>2.4700058683998827E-2</v>
      </c>
      <c r="H2474" s="2">
        <f t="shared" si="346"/>
        <v>0.52094893147694155</v>
      </c>
      <c r="I2474" s="2">
        <f t="shared" si="347"/>
        <v>34.25157286320362</v>
      </c>
    </row>
    <row r="2475" spans="1:9" ht="13.5" x14ac:dyDescent="0.25">
      <c r="A2475" s="3">
        <v>45608</v>
      </c>
      <c r="B2475" s="2">
        <v>6.7777000000000003</v>
      </c>
      <c r="C2475" s="2">
        <f t="shared" si="342"/>
        <v>-8.0199999999999605E-2</v>
      </c>
      <c r="D2475" s="2">
        <f t="shared" si="343"/>
        <v>0</v>
      </c>
      <c r="E2475" s="2">
        <f t="shared" si="344"/>
        <v>8.0199999999999605E-2</v>
      </c>
      <c r="F2475" s="2">
        <f t="shared" si="348"/>
        <v>1.194836423750073E-2</v>
      </c>
      <c r="G2475" s="2">
        <f t="shared" si="348"/>
        <v>2.8664340206570309E-2</v>
      </c>
      <c r="H2475" s="2">
        <f t="shared" si="346"/>
        <v>0.41683723230308228</v>
      </c>
      <c r="I2475" s="2">
        <f t="shared" si="347"/>
        <v>29.420262454954639</v>
      </c>
    </row>
    <row r="2476" spans="1:9" ht="13.5" x14ac:dyDescent="0.25">
      <c r="A2476" s="3">
        <v>45609</v>
      </c>
      <c r="B2476" s="2">
        <v>6.8578999999999999</v>
      </c>
      <c r="C2476" s="2">
        <f t="shared" si="342"/>
        <v>8.0199999999999605E-2</v>
      </c>
      <c r="D2476" s="2">
        <f t="shared" si="343"/>
        <v>8.0199999999999605E-2</v>
      </c>
      <c r="E2476" s="2">
        <f t="shared" si="344"/>
        <v>0</v>
      </c>
      <c r="F2476" s="2">
        <f t="shared" si="348"/>
        <v>1.6823481077679222E-2</v>
      </c>
      <c r="G2476" s="2">
        <f t="shared" si="348"/>
        <v>2.6616887334672431E-2</v>
      </c>
      <c r="H2476" s="2">
        <f t="shared" si="346"/>
        <v>0.63206042337505597</v>
      </c>
      <c r="I2476" s="2">
        <f t="shared" si="347"/>
        <v>38.727758747312336</v>
      </c>
    </row>
    <row r="2477" spans="1:9" ht="13.5" x14ac:dyDescent="0.25">
      <c r="A2477" s="3">
        <v>45610</v>
      </c>
      <c r="B2477" s="2">
        <v>6.7777000000000003</v>
      </c>
      <c r="C2477" s="2">
        <f t="shared" si="342"/>
        <v>-8.0199999999999605E-2</v>
      </c>
      <c r="D2477" s="2">
        <f t="shared" si="343"/>
        <v>0</v>
      </c>
      <c r="E2477" s="2">
        <f t="shared" si="344"/>
        <v>8.0199999999999605E-2</v>
      </c>
      <c r="F2477" s="2">
        <f t="shared" ref="F2477:G2492" si="349">((F2476*13)+D2477)/14</f>
        <v>1.5621803857844991E-2</v>
      </c>
      <c r="G2477" s="2">
        <f t="shared" si="349"/>
        <v>3.0444252525052944E-2</v>
      </c>
      <c r="H2477" s="2">
        <f t="shared" si="346"/>
        <v>0.51312817895560481</v>
      </c>
      <c r="I2477" s="2">
        <f t="shared" si="347"/>
        <v>33.91174562024068</v>
      </c>
    </row>
    <row r="2478" spans="1:9" ht="13.5" x14ac:dyDescent="0.25">
      <c r="A2478" s="3">
        <v>45611</v>
      </c>
      <c r="B2478" s="2">
        <v>6.7777000000000003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1.4505960725141778E-2</v>
      </c>
      <c r="G2478" s="2">
        <f t="shared" si="349"/>
        <v>2.8269663058977733E-2</v>
      </c>
      <c r="H2478" s="2">
        <f t="shared" si="346"/>
        <v>0.51312817895560492</v>
      </c>
      <c r="I2478" s="2">
        <f t="shared" si="347"/>
        <v>33.91174562024068</v>
      </c>
    </row>
    <row r="2479" spans="1:9" ht="13.5" x14ac:dyDescent="0.25">
      <c r="A2479" s="3">
        <v>45614</v>
      </c>
      <c r="B2479" s="2">
        <v>6.7777000000000003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1.3469820673345937E-2</v>
      </c>
      <c r="G2479" s="2">
        <f t="shared" si="349"/>
        <v>2.6250401411907896E-2</v>
      </c>
      <c r="H2479" s="2">
        <f t="shared" si="346"/>
        <v>0.51312817895560481</v>
      </c>
      <c r="I2479" s="2">
        <f t="shared" si="347"/>
        <v>33.91174562024068</v>
      </c>
    </row>
    <row r="2480" spans="1:9" ht="13.5" x14ac:dyDescent="0.25">
      <c r="A2480" s="3">
        <v>45615</v>
      </c>
      <c r="B2480" s="2">
        <v>6.7777000000000003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1.2507690625249798E-2</v>
      </c>
      <c r="G2480" s="2">
        <f t="shared" si="349"/>
        <v>2.437537273962876E-2</v>
      </c>
      <c r="H2480" s="2">
        <f t="shared" si="346"/>
        <v>0.51312817895560481</v>
      </c>
      <c r="I2480" s="2">
        <f t="shared" si="347"/>
        <v>33.91174562024068</v>
      </c>
    </row>
    <row r="2481" spans="1:9" ht="13.5" x14ac:dyDescent="0.25">
      <c r="A2481" s="3">
        <v>45616</v>
      </c>
      <c r="B2481" s="2">
        <v>6.7777000000000003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1.161428415201767E-2</v>
      </c>
      <c r="G2481" s="2">
        <f t="shared" si="349"/>
        <v>2.2634274686798135E-2</v>
      </c>
      <c r="H2481" s="2">
        <f t="shared" si="346"/>
        <v>0.51312817895560481</v>
      </c>
      <c r="I2481" s="2">
        <f t="shared" si="347"/>
        <v>33.91174562024068</v>
      </c>
    </row>
    <row r="2482" spans="1:9" ht="13.5" x14ac:dyDescent="0.25">
      <c r="A2482" s="3">
        <v>45617</v>
      </c>
      <c r="B2482" s="2">
        <v>6.9560000000000004</v>
      </c>
      <c r="C2482" s="2">
        <f t="shared" si="342"/>
        <v>0.17830000000000013</v>
      </c>
      <c r="D2482" s="2">
        <f t="shared" si="343"/>
        <v>0.17830000000000013</v>
      </c>
      <c r="E2482" s="2">
        <f t="shared" si="344"/>
        <v>0</v>
      </c>
      <c r="F2482" s="2">
        <f t="shared" si="349"/>
        <v>2.3520406712587847E-2</v>
      </c>
      <c r="G2482" s="2">
        <f t="shared" si="349"/>
        <v>2.1017540780598271E-2</v>
      </c>
      <c r="H2482" s="2">
        <f t="shared" si="346"/>
        <v>1.1190846235588143</v>
      </c>
      <c r="I2482" s="2">
        <f t="shared" si="347"/>
        <v>52.809812836988606</v>
      </c>
    </row>
    <row r="2483" spans="1:9" ht="13.5" x14ac:dyDescent="0.25">
      <c r="A2483" s="3">
        <v>45618</v>
      </c>
      <c r="B2483" s="2">
        <v>6.8669000000000002</v>
      </c>
      <c r="C2483" s="2">
        <f t="shared" si="342"/>
        <v>-8.9100000000000179E-2</v>
      </c>
      <c r="D2483" s="2">
        <f t="shared" si="343"/>
        <v>0</v>
      </c>
      <c r="E2483" s="2">
        <f t="shared" si="344"/>
        <v>8.9100000000000179E-2</v>
      </c>
      <c r="F2483" s="2">
        <f t="shared" si="349"/>
        <v>2.1840377661688715E-2</v>
      </c>
      <c r="G2483" s="2">
        <f t="shared" si="349"/>
        <v>2.5880573581984121E-2</v>
      </c>
      <c r="H2483" s="2">
        <f t="shared" si="346"/>
        <v>0.84389078907015225</v>
      </c>
      <c r="I2483" s="2">
        <f t="shared" si="347"/>
        <v>45.766853116919918</v>
      </c>
    </row>
    <row r="2484" spans="1:9" ht="13.5" x14ac:dyDescent="0.25">
      <c r="A2484" s="3">
        <v>45621</v>
      </c>
      <c r="B2484" s="2">
        <v>6.9382000000000001</v>
      </c>
      <c r="C2484" s="2">
        <f t="shared" si="342"/>
        <v>7.1299999999999919E-2</v>
      </c>
      <c r="D2484" s="2">
        <f t="shared" si="343"/>
        <v>7.1299999999999919E-2</v>
      </c>
      <c r="E2484" s="2">
        <f t="shared" si="344"/>
        <v>0</v>
      </c>
      <c r="F2484" s="2">
        <f t="shared" si="349"/>
        <v>2.5373207828710945E-2</v>
      </c>
      <c r="G2484" s="2">
        <f t="shared" si="349"/>
        <v>2.4031961183270969E-2</v>
      </c>
      <c r="H2484" s="2">
        <f t="shared" si="346"/>
        <v>1.0558109525565329</v>
      </c>
      <c r="I2484" s="2">
        <f t="shared" si="347"/>
        <v>51.357395058313323</v>
      </c>
    </row>
    <row r="2485" spans="1:9" ht="13.5" x14ac:dyDescent="0.25">
      <c r="A2485" s="3">
        <v>45622</v>
      </c>
      <c r="B2485" s="2">
        <v>6.9382000000000001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2.3560835840945878E-2</v>
      </c>
      <c r="G2485" s="2">
        <f t="shared" si="349"/>
        <v>2.2315392527323043E-2</v>
      </c>
      <c r="H2485" s="2">
        <f t="shared" si="346"/>
        <v>1.0558109525565329</v>
      </c>
      <c r="I2485" s="2">
        <f t="shared" si="347"/>
        <v>51.357395058313323</v>
      </c>
    </row>
    <row r="2486" spans="1:9" ht="13.5" x14ac:dyDescent="0.25">
      <c r="A2486" s="3">
        <v>45623</v>
      </c>
      <c r="B2486" s="2">
        <v>7.1344000000000003</v>
      </c>
      <c r="C2486" s="2">
        <f t="shared" si="342"/>
        <v>0.19620000000000015</v>
      </c>
      <c r="D2486" s="2">
        <f t="shared" si="343"/>
        <v>0.19620000000000015</v>
      </c>
      <c r="E2486" s="2">
        <f t="shared" si="344"/>
        <v>0</v>
      </c>
      <c r="F2486" s="2">
        <f t="shared" si="349"/>
        <v>3.589220470944976E-2</v>
      </c>
      <c r="G2486" s="2">
        <f t="shared" si="349"/>
        <v>2.0721435918228538E-2</v>
      </c>
      <c r="H2486" s="2">
        <f t="shared" si="346"/>
        <v>1.7321292236256454</v>
      </c>
      <c r="I2486" s="2">
        <f t="shared" si="347"/>
        <v>63.398510167357323</v>
      </c>
    </row>
    <row r="2487" spans="1:9" ht="13.5" x14ac:dyDescent="0.25">
      <c r="A2487" s="3">
        <v>45624</v>
      </c>
      <c r="B2487" s="2">
        <v>7.1344000000000003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3.3328475801631917E-2</v>
      </c>
      <c r="G2487" s="2">
        <f t="shared" si="349"/>
        <v>1.9241333352640784E-2</v>
      </c>
      <c r="H2487" s="2">
        <f t="shared" si="346"/>
        <v>1.7321292236256454</v>
      </c>
      <c r="I2487" s="2">
        <f t="shared" si="347"/>
        <v>63.398510167357323</v>
      </c>
    </row>
    <row r="2488" spans="1:9" ht="13.5" x14ac:dyDescent="0.25">
      <c r="A2488" s="3">
        <v>45625</v>
      </c>
      <c r="B2488" s="2">
        <v>7.1344000000000003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3.0947870387229636E-2</v>
      </c>
      <c r="G2488" s="2">
        <f t="shared" si="349"/>
        <v>1.7866952398880729E-2</v>
      </c>
      <c r="H2488" s="2">
        <f t="shared" si="346"/>
        <v>1.7321292236256451</v>
      </c>
      <c r="I2488" s="2">
        <f t="shared" si="347"/>
        <v>63.398510167357315</v>
      </c>
    </row>
    <row r="2489" spans="1:9" ht="13.5" x14ac:dyDescent="0.25">
      <c r="A2489" s="3">
        <v>45628</v>
      </c>
      <c r="B2489" s="2">
        <v>7.1790000000000003</v>
      </c>
      <c r="C2489" s="2">
        <f t="shared" si="342"/>
        <v>4.4599999999999973E-2</v>
      </c>
      <c r="D2489" s="2">
        <f t="shared" si="343"/>
        <v>4.4599999999999973E-2</v>
      </c>
      <c r="E2489" s="2">
        <f t="shared" si="344"/>
        <v>0</v>
      </c>
      <c r="F2489" s="2">
        <f t="shared" si="349"/>
        <v>3.1923022502427519E-2</v>
      </c>
      <c r="G2489" s="2">
        <f t="shared" si="349"/>
        <v>1.6590741513246392E-2</v>
      </c>
      <c r="H2489" s="2">
        <f t="shared" si="346"/>
        <v>1.9241468186903832</v>
      </c>
      <c r="I2489" s="2">
        <f t="shared" si="347"/>
        <v>65.801990734245592</v>
      </c>
    </row>
    <row r="2490" spans="1:9" ht="13.5" x14ac:dyDescent="0.25">
      <c r="A2490" s="3">
        <v>45629</v>
      </c>
      <c r="B2490" s="2">
        <v>7.0452000000000004</v>
      </c>
      <c r="C2490" s="2">
        <f t="shared" si="342"/>
        <v>-0.13379999999999992</v>
      </c>
      <c r="D2490" s="2">
        <f t="shared" si="343"/>
        <v>0</v>
      </c>
      <c r="E2490" s="2">
        <f t="shared" si="344"/>
        <v>0.13379999999999992</v>
      </c>
      <c r="F2490" s="2">
        <f t="shared" si="349"/>
        <v>2.9642806609396982E-2</v>
      </c>
      <c r="G2490" s="2">
        <f t="shared" si="349"/>
        <v>2.496283140515736E-2</v>
      </c>
      <c r="H2490" s="2">
        <f t="shared" si="346"/>
        <v>1.1874777395352969</v>
      </c>
      <c r="I2490" s="2">
        <f t="shared" si="347"/>
        <v>54.285249082697504</v>
      </c>
    </row>
    <row r="2491" spans="1:9" ht="13.5" x14ac:dyDescent="0.25">
      <c r="A2491" s="3">
        <v>45630</v>
      </c>
      <c r="B2491" s="2">
        <v>7.3037999999999998</v>
      </c>
      <c r="C2491" s="2">
        <f t="shared" si="342"/>
        <v>0.2585999999999995</v>
      </c>
      <c r="D2491" s="2">
        <f t="shared" si="343"/>
        <v>0.2585999999999995</v>
      </c>
      <c r="E2491" s="2">
        <f t="shared" si="344"/>
        <v>0</v>
      </c>
      <c r="F2491" s="2">
        <f t="shared" si="349"/>
        <v>4.5996891851582879E-2</v>
      </c>
      <c r="G2491" s="2">
        <f t="shared" si="349"/>
        <v>2.3179772019074694E-2</v>
      </c>
      <c r="H2491" s="2">
        <f t="shared" si="346"/>
        <v>1.9843547992504809</v>
      </c>
      <c r="I2491" s="2">
        <f t="shared" si="347"/>
        <v>66.491919786107559</v>
      </c>
    </row>
    <row r="2492" spans="1:9" ht="13.5" x14ac:dyDescent="0.25">
      <c r="A2492" s="3">
        <v>45631</v>
      </c>
      <c r="B2492" s="2">
        <v>7.3128000000000002</v>
      </c>
      <c r="C2492" s="2">
        <f t="shared" si="342"/>
        <v>9.0000000000003411E-3</v>
      </c>
      <c r="D2492" s="2">
        <f t="shared" si="343"/>
        <v>9.0000000000003411E-3</v>
      </c>
      <c r="E2492" s="2">
        <f t="shared" si="344"/>
        <v>0</v>
      </c>
      <c r="F2492" s="2">
        <f t="shared" si="349"/>
        <v>4.3354256719326981E-2</v>
      </c>
      <c r="G2492" s="2">
        <f t="shared" si="349"/>
        <v>2.1524074017712218E-2</v>
      </c>
      <c r="H2492" s="2">
        <f t="shared" si="346"/>
        <v>2.0142216888703621</v>
      </c>
      <c r="I2492" s="2">
        <f t="shared" si="347"/>
        <v>66.823939868378773</v>
      </c>
    </row>
    <row r="2493" spans="1:9" ht="13.5" x14ac:dyDescent="0.25">
      <c r="A2493" s="3">
        <v>45632</v>
      </c>
      <c r="B2493" s="2">
        <v>7.3037999999999998</v>
      </c>
      <c r="C2493" s="2">
        <f t="shared" si="342"/>
        <v>-9.0000000000003411E-3</v>
      </c>
      <c r="D2493" s="2">
        <f t="shared" si="343"/>
        <v>0</v>
      </c>
      <c r="E2493" s="2">
        <f t="shared" si="344"/>
        <v>9.0000000000003411E-3</v>
      </c>
      <c r="F2493" s="2">
        <f t="shared" ref="F2493:G2508" si="350">((F2492*13)+D2493)/14</f>
        <v>4.0257524096517908E-2</v>
      </c>
      <c r="G2493" s="2">
        <f t="shared" si="350"/>
        <v>2.0629497302161369E-2</v>
      </c>
      <c r="H2493" s="2">
        <f t="shared" si="346"/>
        <v>1.9514544395757087</v>
      </c>
      <c r="I2493" s="2">
        <f t="shared" si="347"/>
        <v>66.118399573067563</v>
      </c>
    </row>
    <row r="2494" spans="1:9" ht="13.5" x14ac:dyDescent="0.25">
      <c r="A2494" s="3">
        <v>45635</v>
      </c>
      <c r="B2494" s="2">
        <v>7.2949000000000002</v>
      </c>
      <c r="C2494" s="2">
        <f t="shared" si="342"/>
        <v>-8.8999999999996859E-3</v>
      </c>
      <c r="D2494" s="2">
        <f t="shared" si="343"/>
        <v>0</v>
      </c>
      <c r="E2494" s="2">
        <f t="shared" si="344"/>
        <v>8.8999999999996859E-3</v>
      </c>
      <c r="F2494" s="2">
        <f t="shared" si="350"/>
        <v>3.7381986661052344E-2</v>
      </c>
      <c r="G2494" s="2">
        <f t="shared" si="350"/>
        <v>1.9791676066292677E-2</v>
      </c>
      <c r="H2494" s="2">
        <f t="shared" si="346"/>
        <v>1.8887731658420699</v>
      </c>
      <c r="I2494" s="2">
        <f t="shared" si="347"/>
        <v>65.383228706761315</v>
      </c>
    </row>
    <row r="2495" spans="1:9" ht="13.5" x14ac:dyDescent="0.25">
      <c r="A2495" s="3">
        <v>45636</v>
      </c>
      <c r="B2495" s="2">
        <v>7.2770999999999999</v>
      </c>
      <c r="C2495" s="2">
        <f t="shared" si="342"/>
        <v>-1.780000000000026E-2</v>
      </c>
      <c r="D2495" s="2">
        <f t="shared" si="343"/>
        <v>0</v>
      </c>
      <c r="E2495" s="2">
        <f t="shared" si="344"/>
        <v>1.780000000000026E-2</v>
      </c>
      <c r="F2495" s="2">
        <f t="shared" si="350"/>
        <v>3.4711844756691465E-2</v>
      </c>
      <c r="G2495" s="2">
        <f t="shared" si="350"/>
        <v>1.9649413490128935E-2</v>
      </c>
      <c r="H2495" s="2">
        <f t="shared" si="346"/>
        <v>1.766558822436572</v>
      </c>
      <c r="I2495" s="2">
        <f t="shared" si="347"/>
        <v>63.854012721866617</v>
      </c>
    </row>
    <row r="2496" spans="1:9" ht="13.5" x14ac:dyDescent="0.25">
      <c r="A2496" s="3">
        <v>45637</v>
      </c>
      <c r="B2496" s="2">
        <v>7.2413999999999996</v>
      </c>
      <c r="C2496" s="2">
        <f t="shared" si="342"/>
        <v>-3.5700000000000287E-2</v>
      </c>
      <c r="D2496" s="2">
        <f t="shared" si="343"/>
        <v>0</v>
      </c>
      <c r="E2496" s="2">
        <f t="shared" si="344"/>
        <v>3.5700000000000287E-2</v>
      </c>
      <c r="F2496" s="2">
        <f t="shared" si="350"/>
        <v>3.2232427274070649E-2</v>
      </c>
      <c r="G2496" s="2">
        <f t="shared" si="350"/>
        <v>2.0795883955119745E-2</v>
      </c>
      <c r="H2496" s="2">
        <f t="shared" si="346"/>
        <v>1.5499426397854725</v>
      </c>
      <c r="I2496" s="2">
        <f t="shared" si="347"/>
        <v>60.78343158008721</v>
      </c>
    </row>
    <row r="2497" spans="1:9" ht="13.5" x14ac:dyDescent="0.25">
      <c r="A2497" s="3">
        <v>45638</v>
      </c>
      <c r="B2497" s="2">
        <v>7.2236000000000002</v>
      </c>
      <c r="C2497" s="2">
        <f t="shared" si="342"/>
        <v>-1.7799999999999372E-2</v>
      </c>
      <c r="D2497" s="2">
        <f t="shared" si="343"/>
        <v>0</v>
      </c>
      <c r="E2497" s="2">
        <f t="shared" si="344"/>
        <v>1.7799999999999372E-2</v>
      </c>
      <c r="F2497" s="2">
        <f t="shared" si="350"/>
        <v>2.993011104020846E-2</v>
      </c>
      <c r="G2497" s="2">
        <f t="shared" si="350"/>
        <v>2.058189224403972E-2</v>
      </c>
      <c r="H2497" s="2">
        <f t="shared" si="346"/>
        <v>1.454196275314573</v>
      </c>
      <c r="I2497" s="2">
        <f t="shared" si="347"/>
        <v>59.253462730000173</v>
      </c>
    </row>
    <row r="2498" spans="1:9" ht="13.5" x14ac:dyDescent="0.25">
      <c r="A2498" s="3">
        <v>45639</v>
      </c>
      <c r="B2498" s="2">
        <v>7.2770999999999999</v>
      </c>
      <c r="C2498" s="2">
        <f t="shared" si="342"/>
        <v>5.3499999999999659E-2</v>
      </c>
      <c r="D2498" s="2">
        <f t="shared" si="343"/>
        <v>5.3499999999999659E-2</v>
      </c>
      <c r="E2498" s="2">
        <f t="shared" si="344"/>
        <v>0</v>
      </c>
      <c r="F2498" s="2">
        <f t="shared" si="350"/>
        <v>3.1613674537336399E-2</v>
      </c>
      <c r="G2498" s="2">
        <f t="shared" si="350"/>
        <v>1.9111757083751169E-2</v>
      </c>
      <c r="H2498" s="2">
        <f t="shared" si="346"/>
        <v>1.654147988528714</v>
      </c>
      <c r="I2498" s="2">
        <f t="shared" si="347"/>
        <v>62.323125751765843</v>
      </c>
    </row>
    <row r="2499" spans="1:9" ht="13.5" x14ac:dyDescent="0.25">
      <c r="A2499" s="3">
        <v>45642</v>
      </c>
      <c r="B2499" s="2">
        <v>7.2503000000000002</v>
      </c>
      <c r="C2499" s="2">
        <f t="shared" ref="C2499:C2562" si="351">B2499-B2498</f>
        <v>-2.6799999999999713E-2</v>
      </c>
      <c r="D2499" s="2">
        <f t="shared" ref="D2499:D2562" si="352">IF(C2499&gt;0,C2499,0)</f>
        <v>0</v>
      </c>
      <c r="E2499" s="2">
        <f t="shared" ref="E2499:E2562" si="353">IF(C2499&lt;0,-C2499,0)</f>
        <v>2.6799999999999713E-2</v>
      </c>
      <c r="F2499" s="2">
        <f t="shared" si="350"/>
        <v>2.9355554927526655E-2</v>
      </c>
      <c r="G2499" s="2">
        <f t="shared" si="350"/>
        <v>1.9660917292054634E-2</v>
      </c>
      <c r="H2499" s="2">
        <f t="shared" si="346"/>
        <v>1.4930918273782585</v>
      </c>
      <c r="I2499" s="2">
        <f t="shared" si="347"/>
        <v>59.889162965505271</v>
      </c>
    </row>
    <row r="2500" spans="1:9" ht="13.5" x14ac:dyDescent="0.25">
      <c r="A2500" s="3">
        <v>45644</v>
      </c>
      <c r="B2500" s="2">
        <v>7.2859999999999996</v>
      </c>
      <c r="C2500" s="2">
        <f t="shared" si="351"/>
        <v>3.5699999999999399E-2</v>
      </c>
      <c r="D2500" s="2">
        <f t="shared" si="352"/>
        <v>3.5699999999999399E-2</v>
      </c>
      <c r="E2500" s="2">
        <f t="shared" si="353"/>
        <v>0</v>
      </c>
      <c r="F2500" s="2">
        <f t="shared" si="350"/>
        <v>2.9808729575560421E-2</v>
      </c>
      <c r="G2500" s="2">
        <f t="shared" si="350"/>
        <v>1.8256566056907873E-2</v>
      </c>
      <c r="H2500" s="2">
        <f t="shared" si="346"/>
        <v>1.6327676016750954</v>
      </c>
      <c r="I2500" s="2">
        <f t="shared" si="347"/>
        <v>62.017156418828947</v>
      </c>
    </row>
    <row r="2501" spans="1:9" ht="13.5" x14ac:dyDescent="0.25">
      <c r="A2501" s="3">
        <v>45645</v>
      </c>
      <c r="B2501" s="2">
        <v>7.1344000000000003</v>
      </c>
      <c r="C2501" s="2">
        <f t="shared" si="351"/>
        <v>-0.15159999999999929</v>
      </c>
      <c r="D2501" s="2">
        <f t="shared" si="352"/>
        <v>0</v>
      </c>
      <c r="E2501" s="2">
        <f t="shared" si="353"/>
        <v>0.15159999999999929</v>
      </c>
      <c r="F2501" s="2">
        <f t="shared" si="350"/>
        <v>2.7679534605877531E-2</v>
      </c>
      <c r="G2501" s="2">
        <f t="shared" si="350"/>
        <v>2.7781097052842978E-2</v>
      </c>
      <c r="H2501" s="2">
        <f t="shared" si="346"/>
        <v>0.99634418875639563</v>
      </c>
      <c r="I2501" s="2">
        <f t="shared" si="347"/>
        <v>49.908437351029086</v>
      </c>
    </row>
    <row r="2502" spans="1:9" ht="13.5" x14ac:dyDescent="0.25">
      <c r="A2502" s="3">
        <v>45646</v>
      </c>
      <c r="B2502" s="2">
        <v>7.1344000000000003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2.570242499117199E-2</v>
      </c>
      <c r="G2502" s="2">
        <f t="shared" si="350"/>
        <v>2.5796732977639906E-2</v>
      </c>
      <c r="H2502" s="2">
        <f t="shared" si="346"/>
        <v>0.99634418875639563</v>
      </c>
      <c r="I2502" s="2">
        <f t="shared" si="347"/>
        <v>49.908437351029086</v>
      </c>
    </row>
    <row r="2503" spans="1:9" ht="13.5" x14ac:dyDescent="0.25">
      <c r="A2503" s="3">
        <v>45649</v>
      </c>
      <c r="B2503" s="2">
        <v>7.1344000000000003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2.3866537491802561E-2</v>
      </c>
      <c r="G2503" s="2">
        <f t="shared" si="350"/>
        <v>2.3954109193522772E-2</v>
      </c>
      <c r="H2503" s="2">
        <f t="shared" si="346"/>
        <v>0.99634418875639552</v>
      </c>
      <c r="I2503" s="2">
        <f t="shared" si="347"/>
        <v>49.908437351029086</v>
      </c>
    </row>
    <row r="2504" spans="1:9" ht="13.5" x14ac:dyDescent="0.25">
      <c r="A2504" s="3">
        <v>45650</v>
      </c>
      <c r="B2504" s="2">
        <v>7.1344000000000003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2.2161784813816664E-2</v>
      </c>
      <c r="G2504" s="2">
        <f t="shared" si="350"/>
        <v>2.2243101393985432E-2</v>
      </c>
      <c r="H2504" s="2">
        <f t="shared" si="346"/>
        <v>0.99634418875639541</v>
      </c>
      <c r="I2504" s="2">
        <f t="shared" si="347"/>
        <v>49.908437351029086</v>
      </c>
    </row>
    <row r="2505" spans="1:9" ht="13.5" x14ac:dyDescent="0.25">
      <c r="A2505" s="3">
        <v>45651</v>
      </c>
      <c r="B2505" s="2">
        <v>7.2770999999999999</v>
      </c>
      <c r="C2505" s="2">
        <f t="shared" si="351"/>
        <v>0.1426999999999996</v>
      </c>
      <c r="D2505" s="2">
        <f t="shared" si="352"/>
        <v>0.1426999999999996</v>
      </c>
      <c r="E2505" s="2">
        <f t="shared" si="353"/>
        <v>0</v>
      </c>
      <c r="F2505" s="2">
        <f t="shared" si="350"/>
        <v>3.0771657327115447E-2</v>
      </c>
      <c r="G2505" s="2">
        <f t="shared" si="350"/>
        <v>2.065430843727219E-2</v>
      </c>
      <c r="H2505" s="2">
        <f t="shared" si="346"/>
        <v>1.489842055015784</v>
      </c>
      <c r="I2505" s="2">
        <f t="shared" si="347"/>
        <v>59.83680980946157</v>
      </c>
    </row>
    <row r="2506" spans="1:9" ht="13.5" x14ac:dyDescent="0.25">
      <c r="A2506" s="3">
        <v>45652</v>
      </c>
      <c r="B2506" s="2">
        <v>7.2770999999999999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2.8573681803750056E-2</v>
      </c>
      <c r="G2506" s="2">
        <f t="shared" si="350"/>
        <v>1.9179000691752747E-2</v>
      </c>
      <c r="H2506" s="2">
        <f t="shared" si="346"/>
        <v>1.489842055015784</v>
      </c>
      <c r="I2506" s="2">
        <f t="shared" si="347"/>
        <v>59.83680980946157</v>
      </c>
    </row>
    <row r="2507" spans="1:9" ht="13.5" x14ac:dyDescent="0.25">
      <c r="A2507" s="3">
        <v>45653</v>
      </c>
      <c r="B2507" s="2">
        <v>7.2682000000000002</v>
      </c>
      <c r="C2507" s="2">
        <f t="shared" si="351"/>
        <v>-8.8999999999996859E-3</v>
      </c>
      <c r="D2507" s="2">
        <f t="shared" si="352"/>
        <v>0</v>
      </c>
      <c r="E2507" s="2">
        <f t="shared" si="353"/>
        <v>8.8999999999996859E-3</v>
      </c>
      <c r="F2507" s="2">
        <f t="shared" si="350"/>
        <v>2.6532704532053624E-2</v>
      </c>
      <c r="G2507" s="2">
        <f t="shared" si="350"/>
        <v>1.8444786356627527E-2</v>
      </c>
      <c r="H2507" s="2">
        <f t="shared" si="346"/>
        <v>1.4384934592923582</v>
      </c>
      <c r="I2507" s="2">
        <f t="shared" si="347"/>
        <v>58.991073107483487</v>
      </c>
    </row>
    <row r="2508" spans="1:9" ht="13.5" x14ac:dyDescent="0.25">
      <c r="A2508" s="3">
        <v>45656</v>
      </c>
      <c r="B2508" s="2">
        <v>7.2949000000000002</v>
      </c>
      <c r="C2508" s="2">
        <f t="shared" si="351"/>
        <v>2.6699999999999946E-2</v>
      </c>
      <c r="D2508" s="2">
        <f t="shared" si="352"/>
        <v>2.6699999999999946E-2</v>
      </c>
      <c r="E2508" s="2">
        <f t="shared" si="353"/>
        <v>0</v>
      </c>
      <c r="F2508" s="2">
        <f t="shared" si="350"/>
        <v>2.6544654208335506E-2</v>
      </c>
      <c r="G2508" s="2">
        <f t="shared" si="350"/>
        <v>1.7127301616868418E-2</v>
      </c>
      <c r="H2508" s="2">
        <f t="shared" si="346"/>
        <v>1.5498444998593404</v>
      </c>
      <c r="I2508" s="2">
        <f t="shared" si="347"/>
        <v>60.78192218956238</v>
      </c>
    </row>
    <row r="2509" spans="1:9" ht="13.5" x14ac:dyDescent="0.25">
      <c r="A2509" s="3">
        <v>45657</v>
      </c>
      <c r="B2509" s="2">
        <v>7.2949000000000002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2.4648607479168687E-2</v>
      </c>
      <c r="G2509" s="2">
        <f t="shared" si="354"/>
        <v>1.5903922929949247E-2</v>
      </c>
      <c r="H2509" s="2">
        <f t="shared" si="346"/>
        <v>1.5498444998593404</v>
      </c>
      <c r="I2509" s="2">
        <f t="shared" si="347"/>
        <v>60.78192218956238</v>
      </c>
    </row>
    <row r="2510" spans="1:9" ht="13.5" x14ac:dyDescent="0.25">
      <c r="A2510" s="3">
        <v>45659</v>
      </c>
      <c r="B2510" s="2">
        <v>7.2592999999999996</v>
      </c>
      <c r="C2510" s="2">
        <f t="shared" si="351"/>
        <v>-3.560000000000052E-2</v>
      </c>
      <c r="D2510" s="2">
        <f t="shared" si="352"/>
        <v>0</v>
      </c>
      <c r="E2510" s="2">
        <f t="shared" si="353"/>
        <v>3.560000000000052E-2</v>
      </c>
      <c r="F2510" s="2">
        <f t="shared" si="354"/>
        <v>2.2887992659228064E-2</v>
      </c>
      <c r="G2510" s="2">
        <f t="shared" si="354"/>
        <v>1.7310785577810052E-2</v>
      </c>
      <c r="H2510" s="2">
        <f t="shared" si="346"/>
        <v>1.3221810504410147</v>
      </c>
      <c r="I2510" s="2">
        <f t="shared" si="347"/>
        <v>56.93703555930378</v>
      </c>
    </row>
    <row r="2511" spans="1:9" ht="13.5" x14ac:dyDescent="0.25">
      <c r="A2511" s="3">
        <v>45660</v>
      </c>
      <c r="B2511" s="2">
        <v>7.2236000000000002</v>
      </c>
      <c r="C2511" s="2">
        <f t="shared" si="351"/>
        <v>-3.5699999999999399E-2</v>
      </c>
      <c r="D2511" s="2">
        <f t="shared" si="352"/>
        <v>0</v>
      </c>
      <c r="E2511" s="2">
        <f t="shared" si="353"/>
        <v>3.5699999999999399E-2</v>
      </c>
      <c r="F2511" s="2">
        <f t="shared" si="354"/>
        <v>2.1253136040711773E-2</v>
      </c>
      <c r="G2511" s="2">
        <f t="shared" si="354"/>
        <v>1.862430089368072E-2</v>
      </c>
      <c r="H2511" s="2">
        <f t="shared" si="346"/>
        <v>1.1411508094740364</v>
      </c>
      <c r="I2511" s="2">
        <f t="shared" si="347"/>
        <v>53.29614357030529</v>
      </c>
    </row>
    <row r="2512" spans="1:9" ht="13.5" x14ac:dyDescent="0.25">
      <c r="A2512" s="3">
        <v>45663</v>
      </c>
      <c r="B2512" s="2">
        <v>7.2057000000000002</v>
      </c>
      <c r="C2512" s="2">
        <f t="shared" si="351"/>
        <v>-1.7900000000000027E-2</v>
      </c>
      <c r="D2512" s="2">
        <f t="shared" si="352"/>
        <v>0</v>
      </c>
      <c r="E2512" s="2">
        <f t="shared" si="353"/>
        <v>1.7900000000000027E-2</v>
      </c>
      <c r="F2512" s="2">
        <f t="shared" si="354"/>
        <v>1.9735054894946646E-2</v>
      </c>
      <c r="G2512" s="2">
        <f t="shared" si="354"/>
        <v>1.8572565115560668E-2</v>
      </c>
      <c r="H2512" s="2">
        <f t="shared" si="346"/>
        <v>1.0625917729808905</v>
      </c>
      <c r="I2512" s="2">
        <f t="shared" si="347"/>
        <v>51.517308800529918</v>
      </c>
    </row>
    <row r="2513" spans="1:9" ht="13.5" x14ac:dyDescent="0.25">
      <c r="A2513" s="3">
        <v>45664</v>
      </c>
      <c r="B2513" s="2">
        <v>7.1344000000000003</v>
      </c>
      <c r="C2513" s="2">
        <f t="shared" si="351"/>
        <v>-7.1299999999999919E-2</v>
      </c>
      <c r="D2513" s="2">
        <f t="shared" si="352"/>
        <v>0</v>
      </c>
      <c r="E2513" s="2">
        <f t="shared" si="353"/>
        <v>7.1299999999999919E-2</v>
      </c>
      <c r="F2513" s="2">
        <f t="shared" si="354"/>
        <v>1.8325408116736171E-2</v>
      </c>
      <c r="G2513" s="2">
        <f t="shared" si="354"/>
        <v>2.2338810464449188E-2</v>
      </c>
      <c r="H2513" s="2">
        <f t="shared" ref="H2513:H2576" si="355">F2513/G2513</f>
        <v>0.82033947805322516</v>
      </c>
      <c r="I2513" s="2">
        <f t="shared" ref="I2513:I2576" si="356">IF(G2513=0,100,100-(100/(1+H2513)))</f>
        <v>45.06519184710222</v>
      </c>
    </row>
    <row r="2514" spans="1:9" ht="13.5" x14ac:dyDescent="0.25">
      <c r="A2514" s="3">
        <v>45665</v>
      </c>
      <c r="B2514" s="2">
        <v>7.1166</v>
      </c>
      <c r="C2514" s="2">
        <f t="shared" si="351"/>
        <v>-1.780000000000026E-2</v>
      </c>
      <c r="D2514" s="2">
        <f t="shared" si="352"/>
        <v>0</v>
      </c>
      <c r="E2514" s="2">
        <f t="shared" si="353"/>
        <v>1.780000000000026E-2</v>
      </c>
      <c r="F2514" s="2">
        <f t="shared" si="354"/>
        <v>1.7016450394112159E-2</v>
      </c>
      <c r="G2514" s="2">
        <f t="shared" si="354"/>
        <v>2.2014609716988549E-2</v>
      </c>
      <c r="H2514" s="2">
        <f t="shared" si="355"/>
        <v>0.77296171101233102</v>
      </c>
      <c r="I2514" s="2">
        <f t="shared" si="356"/>
        <v>43.597202703885976</v>
      </c>
    </row>
    <row r="2515" spans="1:9" ht="13.5" x14ac:dyDescent="0.25">
      <c r="A2515" s="3">
        <v>45666</v>
      </c>
      <c r="B2515" s="2">
        <v>7.1967999999999996</v>
      </c>
      <c r="C2515" s="2">
        <f t="shared" si="351"/>
        <v>8.0199999999999605E-2</v>
      </c>
      <c r="D2515" s="2">
        <f t="shared" si="352"/>
        <v>8.0199999999999605E-2</v>
      </c>
      <c r="E2515" s="2">
        <f t="shared" si="353"/>
        <v>0</v>
      </c>
      <c r="F2515" s="2">
        <f t="shared" si="354"/>
        <v>2.1529561080246975E-2</v>
      </c>
      <c r="G2515" s="2">
        <f t="shared" si="354"/>
        <v>2.0442137594346512E-2</v>
      </c>
      <c r="H2515" s="2">
        <f t="shared" si="355"/>
        <v>1.0531951945280518</v>
      </c>
      <c r="I2515" s="2">
        <f t="shared" si="356"/>
        <v>51.295424679295515</v>
      </c>
    </row>
    <row r="2516" spans="1:9" ht="13.5" x14ac:dyDescent="0.25">
      <c r="A2516" s="3">
        <v>45667</v>
      </c>
      <c r="B2516" s="2">
        <v>7.2413999999999996</v>
      </c>
      <c r="C2516" s="2">
        <f t="shared" si="351"/>
        <v>4.4599999999999973E-2</v>
      </c>
      <c r="D2516" s="2">
        <f t="shared" si="352"/>
        <v>4.4599999999999973E-2</v>
      </c>
      <c r="E2516" s="2">
        <f t="shared" si="353"/>
        <v>0</v>
      </c>
      <c r="F2516" s="2">
        <f t="shared" si="354"/>
        <v>2.3177449574515046E-2</v>
      </c>
      <c r="G2516" s="2">
        <f t="shared" si="354"/>
        <v>1.8981984909036048E-2</v>
      </c>
      <c r="H2516" s="2">
        <f t="shared" si="355"/>
        <v>1.2210234959928674</v>
      </c>
      <c r="I2516" s="2">
        <f t="shared" si="356"/>
        <v>54.975712692630992</v>
      </c>
    </row>
    <row r="2517" spans="1:9" ht="13.5" x14ac:dyDescent="0.25">
      <c r="A2517" s="3">
        <v>45670</v>
      </c>
      <c r="B2517" s="2">
        <v>7.2413999999999996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2.1521917462049685E-2</v>
      </c>
      <c r="G2517" s="2">
        <f t="shared" si="354"/>
        <v>1.7626128844104902E-2</v>
      </c>
      <c r="H2517" s="2">
        <f t="shared" si="355"/>
        <v>1.2210234959928674</v>
      </c>
      <c r="I2517" s="2">
        <f t="shared" si="356"/>
        <v>54.975712692630992</v>
      </c>
    </row>
    <row r="2518" spans="1:9" ht="13.5" x14ac:dyDescent="0.25">
      <c r="A2518" s="3">
        <v>45671</v>
      </c>
      <c r="B2518" s="2">
        <v>7.2236000000000002</v>
      </c>
      <c r="C2518" s="2">
        <f t="shared" si="351"/>
        <v>-1.7799999999999372E-2</v>
      </c>
      <c r="D2518" s="2">
        <f t="shared" si="352"/>
        <v>0</v>
      </c>
      <c r="E2518" s="2">
        <f t="shared" si="353"/>
        <v>1.7799999999999372E-2</v>
      </c>
      <c r="F2518" s="2">
        <f t="shared" si="354"/>
        <v>1.9984637643331853E-2</v>
      </c>
      <c r="G2518" s="2">
        <f t="shared" si="354"/>
        <v>1.763854821238308E-2</v>
      </c>
      <c r="H2518" s="2">
        <f t="shared" si="355"/>
        <v>1.1330092138366414</v>
      </c>
      <c r="I2518" s="2">
        <f t="shared" si="356"/>
        <v>53.117877151533669</v>
      </c>
    </row>
    <row r="2519" spans="1:9" ht="13.5" x14ac:dyDescent="0.25">
      <c r="A2519" s="3">
        <v>45672</v>
      </c>
      <c r="B2519" s="2">
        <v>7.2682000000000002</v>
      </c>
      <c r="C2519" s="2">
        <f t="shared" si="351"/>
        <v>4.4599999999999973E-2</v>
      </c>
      <c r="D2519" s="2">
        <f t="shared" si="352"/>
        <v>4.4599999999999973E-2</v>
      </c>
      <c r="E2519" s="2">
        <f t="shared" si="353"/>
        <v>0</v>
      </c>
      <c r="F2519" s="2">
        <f t="shared" si="354"/>
        <v>2.1742877811665288E-2</v>
      </c>
      <c r="G2519" s="2">
        <f t="shared" si="354"/>
        <v>1.6378651911498576E-2</v>
      </c>
      <c r="H2519" s="2">
        <f t="shared" si="355"/>
        <v>1.3275132733238428</v>
      </c>
      <c r="I2519" s="2">
        <f t="shared" si="356"/>
        <v>57.035690775162202</v>
      </c>
    </row>
    <row r="2520" spans="1:9" ht="13.5" x14ac:dyDescent="0.25">
      <c r="A2520" s="3">
        <v>45673</v>
      </c>
      <c r="B2520" s="2">
        <v>7.4733000000000001</v>
      </c>
      <c r="C2520" s="2">
        <f t="shared" si="351"/>
        <v>0.20509999999999984</v>
      </c>
      <c r="D2520" s="2">
        <f t="shared" si="352"/>
        <v>0.20509999999999984</v>
      </c>
      <c r="E2520" s="2">
        <f t="shared" si="353"/>
        <v>0</v>
      </c>
      <c r="F2520" s="2">
        <f t="shared" si="354"/>
        <v>3.4839815110832041E-2</v>
      </c>
      <c r="G2520" s="2">
        <f t="shared" si="354"/>
        <v>1.5208748203534392E-2</v>
      </c>
      <c r="H2520" s="2">
        <f t="shared" si="355"/>
        <v>2.2907746676176508</v>
      </c>
      <c r="I2520" s="2">
        <f t="shared" si="356"/>
        <v>69.612018414984703</v>
      </c>
    </row>
    <row r="2521" spans="1:9" ht="13.5" x14ac:dyDescent="0.25">
      <c r="A2521" s="3">
        <v>45674</v>
      </c>
      <c r="B2521" s="2">
        <v>7.4821999999999997</v>
      </c>
      <c r="C2521" s="2">
        <f t="shared" si="351"/>
        <v>8.8999999999996859E-3</v>
      </c>
      <c r="D2521" s="2">
        <f t="shared" si="352"/>
        <v>8.8999999999996859E-3</v>
      </c>
      <c r="E2521" s="2">
        <f t="shared" si="353"/>
        <v>0</v>
      </c>
      <c r="F2521" s="2">
        <f t="shared" si="354"/>
        <v>3.2986971174344015E-2</v>
      </c>
      <c r="G2521" s="2">
        <f t="shared" si="354"/>
        <v>1.4122409046139079E-2</v>
      </c>
      <c r="H2521" s="2">
        <f t="shared" si="355"/>
        <v>2.3357892457705232</v>
      </c>
      <c r="I2521" s="2">
        <f t="shared" si="356"/>
        <v>70.022086938858351</v>
      </c>
    </row>
    <row r="2522" spans="1:9" ht="13.5" x14ac:dyDescent="0.25">
      <c r="A2522" s="3">
        <v>45677</v>
      </c>
      <c r="B2522" s="2">
        <v>7.4019000000000004</v>
      </c>
      <c r="C2522" s="2">
        <f t="shared" si="351"/>
        <v>-8.0299999999999372E-2</v>
      </c>
      <c r="D2522" s="2">
        <f t="shared" si="352"/>
        <v>0</v>
      </c>
      <c r="E2522" s="2">
        <f t="shared" si="353"/>
        <v>8.0299999999999372E-2</v>
      </c>
      <c r="F2522" s="2">
        <f t="shared" si="354"/>
        <v>3.0630758947605159E-2</v>
      </c>
      <c r="G2522" s="2">
        <f t="shared" si="354"/>
        <v>1.8849379828557673E-2</v>
      </c>
      <c r="H2522" s="2">
        <f t="shared" si="355"/>
        <v>1.625027413432359</v>
      </c>
      <c r="I2522" s="2">
        <f t="shared" si="356"/>
        <v>61.90515973726734</v>
      </c>
    </row>
    <row r="2523" spans="1:9" ht="13.5" x14ac:dyDescent="0.25">
      <c r="A2523" s="3">
        <v>45678</v>
      </c>
      <c r="B2523" s="2">
        <v>7.4019000000000004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2.844284759420479E-2</v>
      </c>
      <c r="G2523" s="2">
        <f t="shared" si="354"/>
        <v>1.7502995555089267E-2</v>
      </c>
      <c r="H2523" s="2">
        <f t="shared" si="355"/>
        <v>1.6250274134323592</v>
      </c>
      <c r="I2523" s="2">
        <f t="shared" si="356"/>
        <v>61.905159737267347</v>
      </c>
    </row>
    <row r="2524" spans="1:9" ht="13.5" x14ac:dyDescent="0.25">
      <c r="A2524" s="3">
        <v>45679</v>
      </c>
      <c r="B2524" s="2">
        <v>7.4019000000000004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2.6411215623190161E-2</v>
      </c>
      <c r="G2524" s="2">
        <f t="shared" si="354"/>
        <v>1.6252781586868607E-2</v>
      </c>
      <c r="H2524" s="2">
        <f t="shared" si="355"/>
        <v>1.6250274134323588</v>
      </c>
      <c r="I2524" s="2">
        <f t="shared" si="356"/>
        <v>61.90515973726734</v>
      </c>
    </row>
    <row r="2525" spans="1:9" ht="13.5" x14ac:dyDescent="0.25">
      <c r="A2525" s="3">
        <v>45680</v>
      </c>
      <c r="B2525" s="2">
        <v>7.4019000000000004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2.4524700221533722E-2</v>
      </c>
      <c r="G2525" s="2">
        <f t="shared" si="357"/>
        <v>1.5091868616377993E-2</v>
      </c>
      <c r="H2525" s="2">
        <f t="shared" si="355"/>
        <v>1.6250274134323588</v>
      </c>
      <c r="I2525" s="2">
        <f t="shared" si="356"/>
        <v>61.90515973726734</v>
      </c>
    </row>
    <row r="2526" spans="1:9" ht="13.5" x14ac:dyDescent="0.25">
      <c r="A2526" s="3">
        <v>45681</v>
      </c>
      <c r="B2526" s="2">
        <v>7.3574000000000002</v>
      </c>
      <c r="C2526" s="2">
        <f t="shared" si="351"/>
        <v>-4.4500000000000206E-2</v>
      </c>
      <c r="D2526" s="2">
        <f t="shared" si="352"/>
        <v>0</v>
      </c>
      <c r="E2526" s="2">
        <f t="shared" si="353"/>
        <v>4.4500000000000206E-2</v>
      </c>
      <c r="F2526" s="2">
        <f t="shared" si="357"/>
        <v>2.2772935919995598E-2</v>
      </c>
      <c r="G2526" s="2">
        <f t="shared" si="357"/>
        <v>1.7192449429493866E-2</v>
      </c>
      <c r="H2526" s="2">
        <f t="shared" si="355"/>
        <v>1.3245893793893229</v>
      </c>
      <c r="I2526" s="2">
        <f t="shared" si="356"/>
        <v>56.981649797320202</v>
      </c>
    </row>
    <row r="2527" spans="1:9" ht="13.5" x14ac:dyDescent="0.25">
      <c r="A2527" s="3">
        <v>45684</v>
      </c>
      <c r="B2527" s="2">
        <v>7.3574000000000002</v>
      </c>
      <c r="C2527" s="2">
        <f t="shared" si="351"/>
        <v>0</v>
      </c>
      <c r="D2527" s="2">
        <f t="shared" si="352"/>
        <v>0</v>
      </c>
      <c r="E2527" s="2">
        <f t="shared" si="353"/>
        <v>0</v>
      </c>
      <c r="F2527" s="2">
        <f t="shared" si="357"/>
        <v>2.1146297639995915E-2</v>
      </c>
      <c r="G2527" s="2">
        <f t="shared" si="357"/>
        <v>1.5964417327387161E-2</v>
      </c>
      <c r="H2527" s="2">
        <f t="shared" si="355"/>
        <v>1.3245893793893231</v>
      </c>
      <c r="I2527" s="2">
        <f t="shared" si="356"/>
        <v>56.981649797320202</v>
      </c>
    </row>
    <row r="2528" spans="1:9" ht="13.5" x14ac:dyDescent="0.25">
      <c r="A2528" s="3">
        <v>45685</v>
      </c>
      <c r="B2528" s="2">
        <v>7.3574000000000002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1.9635847808567638E-2</v>
      </c>
      <c r="G2528" s="2">
        <f t="shared" si="357"/>
        <v>1.4824101804002362E-2</v>
      </c>
      <c r="H2528" s="2">
        <f t="shared" si="355"/>
        <v>1.3245893793893233</v>
      </c>
      <c r="I2528" s="2">
        <f t="shared" si="356"/>
        <v>56.981649797320202</v>
      </c>
    </row>
    <row r="2529" spans="1:9" ht="13.5" x14ac:dyDescent="0.25">
      <c r="A2529" s="3">
        <v>45686</v>
      </c>
      <c r="B2529" s="2">
        <v>7.3841000000000001</v>
      </c>
      <c r="C2529" s="2">
        <f t="shared" si="351"/>
        <v>2.6699999999999946E-2</v>
      </c>
      <c r="D2529" s="2">
        <f t="shared" si="352"/>
        <v>2.6699999999999946E-2</v>
      </c>
      <c r="E2529" s="2">
        <f t="shared" si="353"/>
        <v>0</v>
      </c>
      <c r="F2529" s="2">
        <f t="shared" si="357"/>
        <v>2.0140430107955659E-2</v>
      </c>
      <c r="G2529" s="2">
        <f t="shared" si="357"/>
        <v>1.3765237389430765E-2</v>
      </c>
      <c r="H2529" s="2">
        <f t="shared" si="355"/>
        <v>1.4631371430920543</v>
      </c>
      <c r="I2529" s="2">
        <f t="shared" si="356"/>
        <v>59.401367365819176</v>
      </c>
    </row>
    <row r="2530" spans="1:9" ht="13.5" x14ac:dyDescent="0.25">
      <c r="A2530" s="3">
        <v>45687</v>
      </c>
      <c r="B2530" s="2">
        <v>7.3841000000000001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1.8701827957387396E-2</v>
      </c>
      <c r="G2530" s="2">
        <f t="shared" si="357"/>
        <v>1.2782006147328566E-2</v>
      </c>
      <c r="H2530" s="2">
        <f t="shared" si="355"/>
        <v>1.4631371430920543</v>
      </c>
      <c r="I2530" s="2">
        <f t="shared" si="356"/>
        <v>59.401367365819176</v>
      </c>
    </row>
    <row r="2531" spans="1:9" ht="13.5" x14ac:dyDescent="0.25">
      <c r="A2531" s="3">
        <v>45688</v>
      </c>
      <c r="B2531" s="2">
        <v>7.3574000000000002</v>
      </c>
      <c r="C2531" s="2">
        <f t="shared" si="351"/>
        <v>-2.6699999999999946E-2</v>
      </c>
      <c r="D2531" s="2">
        <f t="shared" si="352"/>
        <v>0</v>
      </c>
      <c r="E2531" s="2">
        <f t="shared" si="353"/>
        <v>2.6699999999999946E-2</v>
      </c>
      <c r="F2531" s="2">
        <f t="shared" si="357"/>
        <v>1.7365983103288296E-2</v>
      </c>
      <c r="G2531" s="2">
        <f t="shared" si="357"/>
        <v>1.3776148565376522E-2</v>
      </c>
      <c r="H2531" s="2">
        <f t="shared" si="355"/>
        <v>1.2605833205758303</v>
      </c>
      <c r="I2531" s="2">
        <f t="shared" si="356"/>
        <v>55.763630081758123</v>
      </c>
    </row>
    <row r="2532" spans="1:9" ht="13.5" x14ac:dyDescent="0.25">
      <c r="A2532" s="3">
        <v>45691</v>
      </c>
      <c r="B2532" s="2">
        <v>7.3128000000000002</v>
      </c>
      <c r="C2532" s="2">
        <f t="shared" si="351"/>
        <v>-4.4599999999999973E-2</v>
      </c>
      <c r="D2532" s="2">
        <f t="shared" si="352"/>
        <v>0</v>
      </c>
      <c r="E2532" s="2">
        <f t="shared" si="353"/>
        <v>4.4599999999999973E-2</v>
      </c>
      <c r="F2532" s="2">
        <f t="shared" si="357"/>
        <v>1.6125555738767703E-2</v>
      </c>
      <c r="G2532" s="2">
        <f t="shared" si="357"/>
        <v>1.5977852239278199E-2</v>
      </c>
      <c r="H2532" s="2">
        <f t="shared" si="355"/>
        <v>1.0092442649536091</v>
      </c>
      <c r="I2532" s="2">
        <f t="shared" si="356"/>
        <v>50.23004333307933</v>
      </c>
    </row>
    <row r="2533" spans="1:9" ht="13.5" x14ac:dyDescent="0.25">
      <c r="A2533" s="3">
        <v>45692</v>
      </c>
      <c r="B2533" s="2">
        <v>7.2949000000000002</v>
      </c>
      <c r="C2533" s="2">
        <f t="shared" si="351"/>
        <v>-1.7900000000000027E-2</v>
      </c>
      <c r="D2533" s="2">
        <f t="shared" si="352"/>
        <v>0</v>
      </c>
      <c r="E2533" s="2">
        <f t="shared" si="353"/>
        <v>1.7900000000000027E-2</v>
      </c>
      <c r="F2533" s="2">
        <f t="shared" si="357"/>
        <v>1.4973730328855725E-2</v>
      </c>
      <c r="G2533" s="2">
        <f t="shared" si="357"/>
        <v>1.6115148507901186E-2</v>
      </c>
      <c r="H2533" s="2">
        <f t="shared" si="355"/>
        <v>0.92917110391593172</v>
      </c>
      <c r="I2533" s="2">
        <f t="shared" si="356"/>
        <v>48.164266094897023</v>
      </c>
    </row>
    <row r="2534" spans="1:9" ht="13.5" x14ac:dyDescent="0.25">
      <c r="A2534" s="3">
        <v>45693</v>
      </c>
      <c r="B2534" s="2">
        <v>7.2949000000000002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1.3904178162508888E-2</v>
      </c>
      <c r="G2534" s="2">
        <f t="shared" si="357"/>
        <v>1.4964066471622529E-2</v>
      </c>
      <c r="H2534" s="2">
        <f t="shared" si="355"/>
        <v>0.92917110391593183</v>
      </c>
      <c r="I2534" s="2">
        <f t="shared" si="356"/>
        <v>48.164266094897023</v>
      </c>
    </row>
    <row r="2535" spans="1:9" ht="13.5" x14ac:dyDescent="0.25">
      <c r="A2535" s="3">
        <v>45694</v>
      </c>
      <c r="B2535" s="2">
        <v>7.2859999999999996</v>
      </c>
      <c r="C2535" s="2">
        <f t="shared" si="351"/>
        <v>-8.9000000000005741E-3</v>
      </c>
      <c r="D2535" s="2">
        <f t="shared" si="352"/>
        <v>0</v>
      </c>
      <c r="E2535" s="2">
        <f t="shared" si="353"/>
        <v>8.9000000000005741E-3</v>
      </c>
      <c r="F2535" s="2">
        <f t="shared" si="357"/>
        <v>1.2911022579472539E-2</v>
      </c>
      <c r="G2535" s="2">
        <f t="shared" si="357"/>
        <v>1.4530918866506676E-2</v>
      </c>
      <c r="H2535" s="2">
        <f t="shared" si="355"/>
        <v>0.88852072591445341</v>
      </c>
      <c r="I2535" s="2">
        <f t="shared" si="356"/>
        <v>47.048502763146367</v>
      </c>
    </row>
    <row r="2536" spans="1:9" ht="13.5" x14ac:dyDescent="0.25">
      <c r="A2536" s="3">
        <v>45695</v>
      </c>
      <c r="B2536" s="2">
        <v>7.3574000000000002</v>
      </c>
      <c r="C2536" s="2">
        <f t="shared" si="351"/>
        <v>7.1400000000000574E-2</v>
      </c>
      <c r="D2536" s="2">
        <f t="shared" si="352"/>
        <v>7.1400000000000574E-2</v>
      </c>
      <c r="E2536" s="2">
        <f t="shared" si="353"/>
        <v>0</v>
      </c>
      <c r="F2536" s="2">
        <f t="shared" si="357"/>
        <v>1.7088806680938828E-2</v>
      </c>
      <c r="G2536" s="2">
        <f t="shared" si="357"/>
        <v>1.3492996090327627E-2</v>
      </c>
      <c r="H2536" s="2">
        <f t="shared" si="355"/>
        <v>1.2664945996085211</v>
      </c>
      <c r="I2536" s="2">
        <f t="shared" si="356"/>
        <v>55.879003630861305</v>
      </c>
    </row>
    <row r="2537" spans="1:9" ht="13.5" x14ac:dyDescent="0.25">
      <c r="A2537" s="3">
        <v>45698</v>
      </c>
      <c r="B2537" s="2">
        <v>7.3128000000000002</v>
      </c>
      <c r="C2537" s="2">
        <f t="shared" si="351"/>
        <v>-4.4599999999999973E-2</v>
      </c>
      <c r="D2537" s="2">
        <f t="shared" si="352"/>
        <v>0</v>
      </c>
      <c r="E2537" s="2">
        <f t="shared" si="353"/>
        <v>4.4599999999999973E-2</v>
      </c>
      <c r="F2537" s="2">
        <f t="shared" si="357"/>
        <v>1.5868177632300341E-2</v>
      </c>
      <c r="G2537" s="2">
        <f t="shared" si="357"/>
        <v>1.5714924941018508E-2</v>
      </c>
      <c r="H2537" s="2">
        <f t="shared" si="355"/>
        <v>1.0097520472962502</v>
      </c>
      <c r="I2537" s="2">
        <f t="shared" si="356"/>
        <v>50.242618170469584</v>
      </c>
    </row>
    <row r="2538" spans="1:9" ht="13.5" x14ac:dyDescent="0.25">
      <c r="A2538" s="3">
        <v>45699</v>
      </c>
      <c r="B2538" s="2">
        <v>7.3128000000000002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1.4734736372850317E-2</v>
      </c>
      <c r="G2538" s="2">
        <f t="shared" si="357"/>
        <v>1.4592430302374329E-2</v>
      </c>
      <c r="H2538" s="2">
        <f t="shared" si="355"/>
        <v>1.0097520472962502</v>
      </c>
      <c r="I2538" s="2">
        <f t="shared" si="356"/>
        <v>50.242618170469584</v>
      </c>
    </row>
    <row r="2539" spans="1:9" ht="13.5" x14ac:dyDescent="0.25">
      <c r="A2539" s="3">
        <v>45700</v>
      </c>
      <c r="B2539" s="2">
        <v>7.2682000000000002</v>
      </c>
      <c r="C2539" s="2">
        <f t="shared" si="351"/>
        <v>-4.4599999999999973E-2</v>
      </c>
      <c r="D2539" s="2">
        <f t="shared" si="352"/>
        <v>0</v>
      </c>
      <c r="E2539" s="2">
        <f t="shared" si="353"/>
        <v>4.4599999999999973E-2</v>
      </c>
      <c r="F2539" s="2">
        <f t="shared" si="357"/>
        <v>1.3682255203361009E-2</v>
      </c>
      <c r="G2539" s="2">
        <f t="shared" si="357"/>
        <v>1.6735828137919018E-2</v>
      </c>
      <c r="H2539" s="2">
        <f t="shared" si="355"/>
        <v>0.81754276457706865</v>
      </c>
      <c r="I2539" s="2">
        <f t="shared" si="356"/>
        <v>44.980661831486863</v>
      </c>
    </row>
    <row r="2540" spans="1:9" ht="13.5" x14ac:dyDescent="0.25">
      <c r="A2540" s="3">
        <v>45701</v>
      </c>
      <c r="B2540" s="2">
        <v>7.4375999999999998</v>
      </c>
      <c r="C2540" s="2">
        <f t="shared" si="351"/>
        <v>0.16939999999999955</v>
      </c>
      <c r="D2540" s="2">
        <f t="shared" si="352"/>
        <v>0.16939999999999955</v>
      </c>
      <c r="E2540" s="2">
        <f t="shared" si="353"/>
        <v>0</v>
      </c>
      <c r="F2540" s="2">
        <f t="shared" si="357"/>
        <v>2.4804951260263764E-2</v>
      </c>
      <c r="G2540" s="2">
        <f t="shared" si="357"/>
        <v>1.5540411842353373E-2</v>
      </c>
      <c r="H2540" s="2">
        <f t="shared" si="355"/>
        <v>1.5961579082905057</v>
      </c>
      <c r="I2540" s="2">
        <f t="shared" si="356"/>
        <v>61.48154175034481</v>
      </c>
    </row>
    <row r="2541" spans="1:9" ht="13.5" x14ac:dyDescent="0.25">
      <c r="A2541" s="3">
        <v>45702</v>
      </c>
      <c r="B2541" s="2">
        <v>7.6337999999999999</v>
      </c>
      <c r="C2541" s="2">
        <f t="shared" si="351"/>
        <v>0.19620000000000015</v>
      </c>
      <c r="D2541" s="2">
        <f t="shared" si="352"/>
        <v>0.19620000000000015</v>
      </c>
      <c r="E2541" s="2">
        <f t="shared" si="353"/>
        <v>0</v>
      </c>
      <c r="F2541" s="2">
        <f t="shared" ref="F2541:G2556" si="358">((F2540*13)+D2541)/14</f>
        <v>3.7047454741673515E-2</v>
      </c>
      <c r="G2541" s="2">
        <f t="shared" si="358"/>
        <v>1.4430382425042418E-2</v>
      </c>
      <c r="H2541" s="2">
        <f t="shared" si="355"/>
        <v>2.5673231415808866</v>
      </c>
      <c r="I2541" s="2">
        <f t="shared" si="356"/>
        <v>71.967776388296514</v>
      </c>
    </row>
    <row r="2542" spans="1:9" ht="13.5" x14ac:dyDescent="0.25">
      <c r="A2542" s="3">
        <v>45705</v>
      </c>
      <c r="B2542" s="2">
        <v>7.6071</v>
      </c>
      <c r="C2542" s="2">
        <f t="shared" si="351"/>
        <v>-2.6699999999999946E-2</v>
      </c>
      <c r="D2542" s="2">
        <f t="shared" si="352"/>
        <v>0</v>
      </c>
      <c r="E2542" s="2">
        <f t="shared" si="353"/>
        <v>2.6699999999999946E-2</v>
      </c>
      <c r="F2542" s="2">
        <f t="shared" si="358"/>
        <v>3.4401207974411117E-2</v>
      </c>
      <c r="G2542" s="2">
        <f t="shared" si="358"/>
        <v>1.5306783680396526E-2</v>
      </c>
      <c r="H2542" s="2">
        <f t="shared" si="355"/>
        <v>2.2474484968693269</v>
      </c>
      <c r="I2542" s="2">
        <f t="shared" si="356"/>
        <v>69.206594008679716</v>
      </c>
    </row>
    <row r="2543" spans="1:9" ht="13.5" x14ac:dyDescent="0.25">
      <c r="A2543" s="3">
        <v>45706</v>
      </c>
      <c r="B2543" s="2">
        <v>7.6249000000000002</v>
      </c>
      <c r="C2543" s="2">
        <f t="shared" si="351"/>
        <v>1.780000000000026E-2</v>
      </c>
      <c r="D2543" s="2">
        <f t="shared" si="352"/>
        <v>1.780000000000026E-2</v>
      </c>
      <c r="E2543" s="2">
        <f t="shared" si="353"/>
        <v>0</v>
      </c>
      <c r="F2543" s="2">
        <f t="shared" si="358"/>
        <v>3.321540740481034E-2</v>
      </c>
      <c r="G2543" s="2">
        <f t="shared" si="358"/>
        <v>1.4213441988939632E-2</v>
      </c>
      <c r="H2543" s="2">
        <f t="shared" si="355"/>
        <v>2.3369010427352732</v>
      </c>
      <c r="I2543" s="2">
        <f t="shared" si="356"/>
        <v>70.032075054275651</v>
      </c>
    </row>
    <row r="2544" spans="1:9" ht="13.5" x14ac:dyDescent="0.25">
      <c r="A2544" s="3">
        <v>45707</v>
      </c>
      <c r="B2544" s="2">
        <v>7.5803000000000003</v>
      </c>
      <c r="C2544" s="2">
        <f t="shared" si="351"/>
        <v>-4.4599999999999973E-2</v>
      </c>
      <c r="D2544" s="2">
        <f t="shared" si="352"/>
        <v>0</v>
      </c>
      <c r="E2544" s="2">
        <f t="shared" si="353"/>
        <v>4.4599999999999973E-2</v>
      </c>
      <c r="F2544" s="2">
        <f t="shared" si="358"/>
        <v>3.0842878304466744E-2</v>
      </c>
      <c r="G2544" s="2">
        <f t="shared" si="358"/>
        <v>1.6383910418301086E-2</v>
      </c>
      <c r="H2544" s="2">
        <f t="shared" si="355"/>
        <v>1.882510189387679</v>
      </c>
      <c r="I2544" s="2">
        <f t="shared" si="356"/>
        <v>65.308015087626586</v>
      </c>
    </row>
    <row r="2545" spans="1:9" ht="13.5" x14ac:dyDescent="0.25">
      <c r="A2545" s="3">
        <v>45708</v>
      </c>
      <c r="B2545" s="2">
        <v>7.6337999999999999</v>
      </c>
      <c r="C2545" s="2">
        <f t="shared" si="351"/>
        <v>5.3499999999999659E-2</v>
      </c>
      <c r="D2545" s="2">
        <f t="shared" si="352"/>
        <v>5.3499999999999659E-2</v>
      </c>
      <c r="E2545" s="2">
        <f t="shared" si="353"/>
        <v>0</v>
      </c>
      <c r="F2545" s="2">
        <f t="shared" si="358"/>
        <v>3.2461244139861949E-2</v>
      </c>
      <c r="G2545" s="2">
        <f t="shared" si="358"/>
        <v>1.5213631102708151E-2</v>
      </c>
      <c r="H2545" s="2">
        <f t="shared" si="355"/>
        <v>2.1336947058012719</v>
      </c>
      <c r="I2545" s="2">
        <f t="shared" si="356"/>
        <v>68.088786755495235</v>
      </c>
    </row>
    <row r="2546" spans="1:9" ht="13.5" x14ac:dyDescent="0.25">
      <c r="A2546" s="3">
        <v>45709</v>
      </c>
      <c r="B2546" s="2">
        <v>7.9370000000000003</v>
      </c>
      <c r="C2546" s="2">
        <f t="shared" si="351"/>
        <v>0.30320000000000036</v>
      </c>
      <c r="D2546" s="2">
        <f t="shared" si="352"/>
        <v>0.30320000000000036</v>
      </c>
      <c r="E2546" s="2">
        <f t="shared" si="353"/>
        <v>0</v>
      </c>
      <c r="F2546" s="2">
        <f t="shared" si="358"/>
        <v>5.1799726701300404E-2</v>
      </c>
      <c r="G2546" s="2">
        <f t="shared" si="358"/>
        <v>1.4126943166800425E-2</v>
      </c>
      <c r="H2546" s="2">
        <f t="shared" si="355"/>
        <v>3.6667328586013128</v>
      </c>
      <c r="I2546" s="2">
        <f t="shared" si="356"/>
        <v>78.571732509674561</v>
      </c>
    </row>
    <row r="2547" spans="1:9" ht="13.5" x14ac:dyDescent="0.25">
      <c r="A2547" s="3">
        <v>45712</v>
      </c>
      <c r="B2547" s="2">
        <v>7.8033000000000001</v>
      </c>
      <c r="C2547" s="2">
        <f t="shared" si="351"/>
        <v>-0.13370000000000015</v>
      </c>
      <c r="D2547" s="2">
        <f t="shared" si="352"/>
        <v>0</v>
      </c>
      <c r="E2547" s="2">
        <f t="shared" si="353"/>
        <v>0.13370000000000015</v>
      </c>
      <c r="F2547" s="2">
        <f t="shared" si="358"/>
        <v>4.8099746222636089E-2</v>
      </c>
      <c r="G2547" s="2">
        <f t="shared" si="358"/>
        <v>2.2667875797743264E-2</v>
      </c>
      <c r="H2547" s="2">
        <f t="shared" si="355"/>
        <v>2.121934434960365</v>
      </c>
      <c r="I2547" s="2">
        <f t="shared" si="356"/>
        <v>67.968577789408457</v>
      </c>
    </row>
    <row r="2548" spans="1:9" ht="13.5" x14ac:dyDescent="0.25">
      <c r="A2548" s="3">
        <v>45713</v>
      </c>
      <c r="B2548" s="2">
        <v>7.5980999999999996</v>
      </c>
      <c r="C2548" s="2">
        <f t="shared" si="351"/>
        <v>-0.20520000000000049</v>
      </c>
      <c r="D2548" s="2">
        <f t="shared" si="352"/>
        <v>0</v>
      </c>
      <c r="E2548" s="2">
        <f t="shared" si="353"/>
        <v>0.20520000000000049</v>
      </c>
      <c r="F2548" s="2">
        <f t="shared" si="358"/>
        <v>4.4664050063876366E-2</v>
      </c>
      <c r="G2548" s="2">
        <f t="shared" si="358"/>
        <v>3.5705884669333068E-2</v>
      </c>
      <c r="H2548" s="2">
        <f t="shared" si="355"/>
        <v>1.2508876471624648</v>
      </c>
      <c r="I2548" s="2">
        <f t="shared" si="356"/>
        <v>55.573082412148402</v>
      </c>
    </row>
    <row r="2549" spans="1:9" ht="13.5" x14ac:dyDescent="0.25">
      <c r="A2549" s="3">
        <v>45714</v>
      </c>
      <c r="B2549" s="2">
        <v>7.6695000000000002</v>
      </c>
      <c r="C2549" s="2">
        <f t="shared" si="351"/>
        <v>7.1400000000000574E-2</v>
      </c>
      <c r="D2549" s="2">
        <f t="shared" si="352"/>
        <v>7.1400000000000574E-2</v>
      </c>
      <c r="E2549" s="2">
        <f t="shared" si="353"/>
        <v>0</v>
      </c>
      <c r="F2549" s="2">
        <f t="shared" si="358"/>
        <v>4.6573760773599523E-2</v>
      </c>
      <c r="G2549" s="2">
        <f t="shared" si="358"/>
        <v>3.3155464335809279E-2</v>
      </c>
      <c r="H2549" s="2">
        <f t="shared" si="355"/>
        <v>1.40470844569949</v>
      </c>
      <c r="I2549" s="2">
        <f t="shared" si="356"/>
        <v>58.414917126923612</v>
      </c>
    </row>
    <row r="2550" spans="1:9" ht="13.5" x14ac:dyDescent="0.25">
      <c r="A2550" s="3">
        <v>45715</v>
      </c>
      <c r="B2550" s="2">
        <v>7.8478000000000003</v>
      </c>
      <c r="C2550" s="2">
        <f t="shared" si="351"/>
        <v>0.17830000000000013</v>
      </c>
      <c r="D2550" s="2">
        <f t="shared" si="352"/>
        <v>0.17830000000000013</v>
      </c>
      <c r="E2550" s="2">
        <f t="shared" si="353"/>
        <v>0</v>
      </c>
      <c r="F2550" s="2">
        <f t="shared" si="358"/>
        <v>5.5982777861199561E-2</v>
      </c>
      <c r="G2550" s="2">
        <f t="shared" si="358"/>
        <v>3.0787216883251475E-2</v>
      </c>
      <c r="H2550" s="2">
        <f t="shared" si="355"/>
        <v>1.8183773503624063</v>
      </c>
      <c r="I2550" s="2">
        <f t="shared" si="356"/>
        <v>64.518590817109242</v>
      </c>
    </row>
    <row r="2551" spans="1:9" ht="13.5" x14ac:dyDescent="0.25">
      <c r="A2551" s="3">
        <v>45716</v>
      </c>
      <c r="B2551" s="2">
        <v>7.8388999999999998</v>
      </c>
      <c r="C2551" s="2">
        <f t="shared" si="351"/>
        <v>-8.9000000000005741E-3</v>
      </c>
      <c r="D2551" s="2">
        <f t="shared" si="352"/>
        <v>0</v>
      </c>
      <c r="E2551" s="2">
        <f t="shared" si="353"/>
        <v>8.9000000000005741E-3</v>
      </c>
      <c r="F2551" s="2">
        <f t="shared" si="358"/>
        <v>5.1984008013971017E-2</v>
      </c>
      <c r="G2551" s="2">
        <f t="shared" si="358"/>
        <v>2.9223844248733553E-2</v>
      </c>
      <c r="H2551" s="2">
        <f t="shared" si="355"/>
        <v>1.7788216899706411</v>
      </c>
      <c r="I2551" s="2">
        <f t="shared" si="356"/>
        <v>64.013524019579492</v>
      </c>
    </row>
    <row r="2552" spans="1:9" ht="13.5" x14ac:dyDescent="0.25">
      <c r="A2552" s="3">
        <v>45719</v>
      </c>
      <c r="B2552" s="2">
        <v>7.8033000000000001</v>
      </c>
      <c r="C2552" s="2">
        <f t="shared" si="351"/>
        <v>-3.5599999999999632E-2</v>
      </c>
      <c r="D2552" s="2">
        <f t="shared" si="352"/>
        <v>0</v>
      </c>
      <c r="E2552" s="2">
        <f t="shared" si="353"/>
        <v>3.5599999999999632E-2</v>
      </c>
      <c r="F2552" s="2">
        <f t="shared" si="358"/>
        <v>4.8270864584401663E-2</v>
      </c>
      <c r="G2552" s="2">
        <f t="shared" si="358"/>
        <v>2.9679283945252561E-2</v>
      </c>
      <c r="H2552" s="2">
        <f t="shared" si="355"/>
        <v>1.6264160777410863</v>
      </c>
      <c r="I2552" s="2">
        <f t="shared" si="356"/>
        <v>61.925301612527647</v>
      </c>
    </row>
    <row r="2553" spans="1:9" ht="13.5" x14ac:dyDescent="0.25">
      <c r="A2553" s="3">
        <v>45720</v>
      </c>
      <c r="B2553" s="2">
        <v>7.8388999999999998</v>
      </c>
      <c r="C2553" s="2">
        <f t="shared" si="351"/>
        <v>3.5599999999999632E-2</v>
      </c>
      <c r="D2553" s="2">
        <f t="shared" si="352"/>
        <v>3.5599999999999632E-2</v>
      </c>
      <c r="E2553" s="2">
        <f t="shared" si="353"/>
        <v>0</v>
      </c>
      <c r="F2553" s="2">
        <f t="shared" si="358"/>
        <v>4.7365802828372945E-2</v>
      </c>
      <c r="G2553" s="2">
        <f t="shared" si="358"/>
        <v>2.7559335092020236E-2</v>
      </c>
      <c r="H2553" s="2">
        <f t="shared" si="355"/>
        <v>1.7186845281360812</v>
      </c>
      <c r="I2553" s="2">
        <f t="shared" si="356"/>
        <v>63.217505023078353</v>
      </c>
    </row>
    <row r="2554" spans="1:9" ht="13.5" x14ac:dyDescent="0.25">
      <c r="A2554" s="3">
        <v>45721</v>
      </c>
      <c r="B2554" s="2">
        <v>7.7942999999999998</v>
      </c>
      <c r="C2554" s="2">
        <f t="shared" si="351"/>
        <v>-4.4599999999999973E-2</v>
      </c>
      <c r="D2554" s="2">
        <f t="shared" si="352"/>
        <v>0</v>
      </c>
      <c r="E2554" s="2">
        <f t="shared" si="353"/>
        <v>4.4599999999999973E-2</v>
      </c>
      <c r="F2554" s="2">
        <f t="shared" si="358"/>
        <v>4.3982531197774878E-2</v>
      </c>
      <c r="G2554" s="2">
        <f t="shared" si="358"/>
        <v>2.8776525442590215E-2</v>
      </c>
      <c r="H2554" s="2">
        <f t="shared" si="355"/>
        <v>1.5284170177362437</v>
      </c>
      <c r="I2554" s="2">
        <f t="shared" si="356"/>
        <v>60.449562197009513</v>
      </c>
    </row>
    <row r="2555" spans="1:9" ht="13.5" x14ac:dyDescent="0.25">
      <c r="A2555" s="3">
        <v>45722</v>
      </c>
      <c r="B2555" s="2">
        <v>7.7942999999999998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4.0840921826505241E-2</v>
      </c>
      <c r="G2555" s="2">
        <f t="shared" si="358"/>
        <v>2.6721059339548055E-2</v>
      </c>
      <c r="H2555" s="2">
        <f t="shared" si="355"/>
        <v>1.5284170177362437</v>
      </c>
      <c r="I2555" s="2">
        <f t="shared" si="356"/>
        <v>60.449562197009513</v>
      </c>
    </row>
    <row r="2556" spans="1:9" ht="13.5" x14ac:dyDescent="0.25">
      <c r="A2556" s="3">
        <v>45723</v>
      </c>
      <c r="B2556" s="2">
        <v>7.7854000000000001</v>
      </c>
      <c r="C2556" s="2">
        <f t="shared" si="351"/>
        <v>-8.8999999999996859E-3</v>
      </c>
      <c r="D2556" s="2">
        <f t="shared" si="352"/>
        <v>0</v>
      </c>
      <c r="E2556" s="2">
        <f t="shared" si="353"/>
        <v>8.8999999999996859E-3</v>
      </c>
      <c r="F2556" s="2">
        <f t="shared" si="358"/>
        <v>3.7923713124612013E-2</v>
      </c>
      <c r="G2556" s="2">
        <f t="shared" si="358"/>
        <v>2.5448126529580315E-2</v>
      </c>
      <c r="H2556" s="2">
        <f t="shared" si="355"/>
        <v>1.4902359543257679</v>
      </c>
      <c r="I2556" s="2">
        <f t="shared" si="356"/>
        <v>59.843162722676603</v>
      </c>
    </row>
    <row r="2557" spans="1:9" ht="13.5" x14ac:dyDescent="0.25">
      <c r="A2557" s="3">
        <v>45726</v>
      </c>
      <c r="B2557" s="2">
        <v>7.83</v>
      </c>
      <c r="C2557" s="2">
        <f t="shared" si="351"/>
        <v>4.4599999999999973E-2</v>
      </c>
      <c r="D2557" s="2">
        <f t="shared" si="352"/>
        <v>4.4599999999999973E-2</v>
      </c>
      <c r="E2557" s="2">
        <f t="shared" si="353"/>
        <v>0</v>
      </c>
      <c r="F2557" s="2">
        <f t="shared" ref="F2557:G2572" si="359">((F2556*13)+D2557)/14</f>
        <v>3.840059075856829E-2</v>
      </c>
      <c r="G2557" s="2">
        <f t="shared" si="359"/>
        <v>2.3630403206038864E-2</v>
      </c>
      <c r="H2557" s="2">
        <f t="shared" si="355"/>
        <v>1.6250501704835418</v>
      </c>
      <c r="I2557" s="2">
        <f t="shared" si="356"/>
        <v>61.905489988566693</v>
      </c>
    </row>
    <row r="2558" spans="1:9" ht="13.5" x14ac:dyDescent="0.25">
      <c r="A2558" s="3">
        <v>45727</v>
      </c>
      <c r="B2558" s="2">
        <v>7.8121999999999998</v>
      </c>
      <c r="C2558" s="2">
        <f t="shared" si="351"/>
        <v>-1.780000000000026E-2</v>
      </c>
      <c r="D2558" s="2">
        <f t="shared" si="352"/>
        <v>0</v>
      </c>
      <c r="E2558" s="2">
        <f t="shared" si="353"/>
        <v>1.780000000000026E-2</v>
      </c>
      <c r="F2558" s="2">
        <f t="shared" si="359"/>
        <v>3.5657691418670555E-2</v>
      </c>
      <c r="G2558" s="2">
        <f t="shared" si="359"/>
        <v>2.3213945834178965E-2</v>
      </c>
      <c r="H2558" s="2">
        <f t="shared" si="355"/>
        <v>1.5360461195774002</v>
      </c>
      <c r="I2558" s="2">
        <f t="shared" si="356"/>
        <v>60.568540442528025</v>
      </c>
    </row>
    <row r="2559" spans="1:9" ht="13.5" x14ac:dyDescent="0.25">
      <c r="A2559" s="3">
        <v>45728</v>
      </c>
      <c r="B2559" s="2">
        <v>7.8121999999999998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3.3110713460194084E-2</v>
      </c>
      <c r="G2559" s="2">
        <f t="shared" si="359"/>
        <v>2.1555806846023325E-2</v>
      </c>
      <c r="H2559" s="2">
        <f t="shared" si="355"/>
        <v>1.5360461195774002</v>
      </c>
      <c r="I2559" s="2">
        <f t="shared" si="356"/>
        <v>60.568540442528025</v>
      </c>
    </row>
    <row r="2560" spans="1:9" ht="13.5" x14ac:dyDescent="0.25">
      <c r="A2560" s="3">
        <v>45729</v>
      </c>
      <c r="B2560" s="2">
        <v>7.7587000000000002</v>
      </c>
      <c r="C2560" s="2">
        <f t="shared" si="351"/>
        <v>-5.3499999999999659E-2</v>
      </c>
      <c r="D2560" s="2">
        <f t="shared" si="352"/>
        <v>0</v>
      </c>
      <c r="E2560" s="2">
        <f t="shared" si="353"/>
        <v>5.3499999999999659E-2</v>
      </c>
      <c r="F2560" s="2">
        <f t="shared" si="359"/>
        <v>3.0745662498751651E-2</v>
      </c>
      <c r="G2560" s="2">
        <f t="shared" si="359"/>
        <v>2.3837534928450206E-2</v>
      </c>
      <c r="H2560" s="2">
        <f t="shared" si="355"/>
        <v>1.2898004173265651</v>
      </c>
      <c r="I2560" s="2">
        <f t="shared" si="356"/>
        <v>56.328071545748926</v>
      </c>
    </row>
    <row r="2561" spans="1:9" ht="13.5" x14ac:dyDescent="0.25">
      <c r="A2561" s="3">
        <v>45730</v>
      </c>
      <c r="B2561" s="2">
        <v>7.6783999999999999</v>
      </c>
      <c r="C2561" s="2">
        <f t="shared" si="351"/>
        <v>-8.030000000000026E-2</v>
      </c>
      <c r="D2561" s="2">
        <f t="shared" si="352"/>
        <v>0</v>
      </c>
      <c r="E2561" s="2">
        <f t="shared" si="353"/>
        <v>8.030000000000026E-2</v>
      </c>
      <c r="F2561" s="2">
        <f t="shared" si="359"/>
        <v>2.8549543748840816E-2</v>
      </c>
      <c r="G2561" s="2">
        <f t="shared" si="359"/>
        <v>2.787056814784664E-2</v>
      </c>
      <c r="H2561" s="2">
        <f t="shared" si="355"/>
        <v>1.0243617423725406</v>
      </c>
      <c r="I2561" s="2">
        <f t="shared" si="356"/>
        <v>50.601714156680039</v>
      </c>
    </row>
    <row r="2562" spans="1:9" ht="13.5" x14ac:dyDescent="0.25">
      <c r="A2562" s="3">
        <v>45733</v>
      </c>
      <c r="B2562" s="2">
        <v>7.7587000000000002</v>
      </c>
      <c r="C2562" s="2">
        <f t="shared" si="351"/>
        <v>8.030000000000026E-2</v>
      </c>
      <c r="D2562" s="2">
        <f t="shared" si="352"/>
        <v>8.030000000000026E-2</v>
      </c>
      <c r="E2562" s="2">
        <f t="shared" si="353"/>
        <v>0</v>
      </c>
      <c r="F2562" s="2">
        <f t="shared" si="359"/>
        <v>3.2246004909637922E-2</v>
      </c>
      <c r="G2562" s="2">
        <f t="shared" si="359"/>
        <v>2.5879813280143306E-2</v>
      </c>
      <c r="H2562" s="2">
        <f t="shared" si="355"/>
        <v>1.2459906321804561</v>
      </c>
      <c r="I2562" s="2">
        <f t="shared" si="356"/>
        <v>55.47621678950734</v>
      </c>
    </row>
    <row r="2563" spans="1:9" ht="13.5" x14ac:dyDescent="0.25">
      <c r="A2563" s="3">
        <v>45734</v>
      </c>
      <c r="B2563" s="2">
        <v>7.83</v>
      </c>
      <c r="C2563" s="2">
        <f t="shared" ref="C2563:C2626" si="360">B2563-B2562</f>
        <v>7.1299999999999919E-2</v>
      </c>
      <c r="D2563" s="2">
        <f t="shared" ref="D2563:D2626" si="361">IF(C2563&gt;0,C2563,0)</f>
        <v>7.1299999999999919E-2</v>
      </c>
      <c r="E2563" s="2">
        <f t="shared" ref="E2563:E2626" si="362">IF(C2563&lt;0,-C2563,0)</f>
        <v>0</v>
      </c>
      <c r="F2563" s="2">
        <f t="shared" si="359"/>
        <v>3.5035575987520926E-2</v>
      </c>
      <c r="G2563" s="2">
        <f t="shared" si="359"/>
        <v>2.4031255188704498E-2</v>
      </c>
      <c r="H2563" s="2">
        <f t="shared" si="355"/>
        <v>1.457917021495774</v>
      </c>
      <c r="I2563" s="2">
        <f t="shared" si="356"/>
        <v>59.315144032346282</v>
      </c>
    </row>
    <row r="2564" spans="1:9" ht="13.5" x14ac:dyDescent="0.25">
      <c r="A2564" s="3">
        <v>45735</v>
      </c>
      <c r="B2564" s="2">
        <v>7.8033000000000001</v>
      </c>
      <c r="C2564" s="2">
        <f t="shared" si="360"/>
        <v>-2.6699999999999946E-2</v>
      </c>
      <c r="D2564" s="2">
        <f t="shared" si="361"/>
        <v>0</v>
      </c>
      <c r="E2564" s="2">
        <f t="shared" si="362"/>
        <v>2.6699999999999946E-2</v>
      </c>
      <c r="F2564" s="2">
        <f t="shared" si="359"/>
        <v>3.2533034845555149E-2</v>
      </c>
      <c r="G2564" s="2">
        <f t="shared" si="359"/>
        <v>2.4221879818082746E-2</v>
      </c>
      <c r="H2564" s="2">
        <f t="shared" si="355"/>
        <v>1.343125929527061</v>
      </c>
      <c r="I2564" s="2">
        <f t="shared" si="356"/>
        <v>57.321969451217633</v>
      </c>
    </row>
    <row r="2565" spans="1:9" ht="13.5" x14ac:dyDescent="0.25">
      <c r="A2565" s="3">
        <v>45737</v>
      </c>
      <c r="B2565" s="2">
        <v>7.8033000000000001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3.0209246642301211E-2</v>
      </c>
      <c r="G2565" s="2">
        <f t="shared" si="359"/>
        <v>2.2491745545362547E-2</v>
      </c>
      <c r="H2565" s="2">
        <f t="shared" si="355"/>
        <v>1.3431259295270612</v>
      </c>
      <c r="I2565" s="2">
        <f t="shared" si="356"/>
        <v>57.321969451217633</v>
      </c>
    </row>
    <row r="2566" spans="1:9" ht="13.5" x14ac:dyDescent="0.25">
      <c r="A2566" s="3">
        <v>45740</v>
      </c>
      <c r="B2566" s="2">
        <v>7.83</v>
      </c>
      <c r="C2566" s="2">
        <f t="shared" si="360"/>
        <v>2.6699999999999946E-2</v>
      </c>
      <c r="D2566" s="2">
        <f t="shared" si="361"/>
        <v>2.6699999999999946E-2</v>
      </c>
      <c r="E2566" s="2">
        <f t="shared" si="362"/>
        <v>0</v>
      </c>
      <c r="F2566" s="2">
        <f t="shared" si="359"/>
        <v>2.9958586167851121E-2</v>
      </c>
      <c r="G2566" s="2">
        <f t="shared" si="359"/>
        <v>2.0885192292122368E-2</v>
      </c>
      <c r="H2566" s="2">
        <f t="shared" si="355"/>
        <v>1.4344414812570878</v>
      </c>
      <c r="I2566" s="2">
        <f t="shared" si="356"/>
        <v>58.922816272271881</v>
      </c>
    </row>
    <row r="2567" spans="1:9" ht="13.5" x14ac:dyDescent="0.25">
      <c r="A2567" s="3">
        <v>45741</v>
      </c>
      <c r="B2567" s="2">
        <v>7.7587000000000002</v>
      </c>
      <c r="C2567" s="2">
        <f t="shared" si="360"/>
        <v>-7.1299999999999919E-2</v>
      </c>
      <c r="D2567" s="2">
        <f t="shared" si="361"/>
        <v>0</v>
      </c>
      <c r="E2567" s="2">
        <f t="shared" si="362"/>
        <v>7.1299999999999919E-2</v>
      </c>
      <c r="F2567" s="2">
        <f t="shared" si="359"/>
        <v>2.7818687155861756E-2</v>
      </c>
      <c r="G2567" s="2">
        <f t="shared" si="359"/>
        <v>2.4486249985542195E-2</v>
      </c>
      <c r="H2567" s="2">
        <f t="shared" si="355"/>
        <v>1.1360942231777911</v>
      </c>
      <c r="I2567" s="2">
        <f t="shared" si="356"/>
        <v>53.185585675507525</v>
      </c>
    </row>
    <row r="2568" spans="1:9" ht="13.5" x14ac:dyDescent="0.25">
      <c r="A2568" s="3">
        <v>45742</v>
      </c>
      <c r="B2568" s="2">
        <v>7.8033000000000001</v>
      </c>
      <c r="C2568" s="2">
        <f t="shared" si="360"/>
        <v>4.4599999999999973E-2</v>
      </c>
      <c r="D2568" s="2">
        <f t="shared" si="361"/>
        <v>4.4599999999999973E-2</v>
      </c>
      <c r="E2568" s="2">
        <f t="shared" si="362"/>
        <v>0</v>
      </c>
      <c r="F2568" s="2">
        <f t="shared" si="359"/>
        <v>2.9017352359014485E-2</v>
      </c>
      <c r="G2568" s="2">
        <f t="shared" si="359"/>
        <v>2.2737232129432038E-2</v>
      </c>
      <c r="H2568" s="2">
        <f t="shared" si="355"/>
        <v>1.2762042536150737</v>
      </c>
      <c r="I2568" s="2">
        <f t="shared" si="356"/>
        <v>56.06721152498519</v>
      </c>
    </row>
    <row r="2569" spans="1:9" ht="13.5" x14ac:dyDescent="0.25">
      <c r="A2569" s="3">
        <v>45743</v>
      </c>
      <c r="B2569" s="2">
        <v>7.9280999999999997</v>
      </c>
      <c r="C2569" s="2">
        <f t="shared" si="360"/>
        <v>0.12479999999999958</v>
      </c>
      <c r="D2569" s="2">
        <f t="shared" si="361"/>
        <v>0.12479999999999958</v>
      </c>
      <c r="E2569" s="2">
        <f t="shared" si="362"/>
        <v>0</v>
      </c>
      <c r="F2569" s="2">
        <f t="shared" si="359"/>
        <v>3.5858970047656272E-2</v>
      </c>
      <c r="G2569" s="2">
        <f t="shared" si="359"/>
        <v>2.1113144120186892E-2</v>
      </c>
      <c r="H2569" s="2">
        <f t="shared" si="355"/>
        <v>1.6984192332287671</v>
      </c>
      <c r="I2569" s="2">
        <f t="shared" si="356"/>
        <v>62.941266216685698</v>
      </c>
    </row>
    <row r="2570" spans="1:9" ht="13.5" x14ac:dyDescent="0.25">
      <c r="A2570" s="3">
        <v>45744</v>
      </c>
      <c r="B2570" s="2">
        <v>8.0261999999999993</v>
      </c>
      <c r="C2570" s="2">
        <f t="shared" si="360"/>
        <v>9.8099999999999632E-2</v>
      </c>
      <c r="D2570" s="2">
        <f t="shared" si="361"/>
        <v>9.8099999999999632E-2</v>
      </c>
      <c r="E2570" s="2">
        <f t="shared" si="362"/>
        <v>0</v>
      </c>
      <c r="F2570" s="2">
        <f t="shared" si="359"/>
        <v>4.030475790139508E-2</v>
      </c>
      <c r="G2570" s="2">
        <f t="shared" si="359"/>
        <v>1.9605062397316401E-2</v>
      </c>
      <c r="H2570" s="2">
        <f t="shared" si="355"/>
        <v>2.0558342067257134</v>
      </c>
      <c r="I2570" s="2">
        <f t="shared" si="356"/>
        <v>67.275711561868832</v>
      </c>
    </row>
    <row r="2571" spans="1:9" ht="13.5" x14ac:dyDescent="0.25">
      <c r="A2571" s="3">
        <v>45749</v>
      </c>
      <c r="B2571" s="2">
        <v>8.0261999999999993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3.7425846622724003E-2</v>
      </c>
      <c r="G2571" s="2">
        <f t="shared" si="359"/>
        <v>1.8204700797508085E-2</v>
      </c>
      <c r="H2571" s="2">
        <f t="shared" si="355"/>
        <v>2.0558342067257138</v>
      </c>
      <c r="I2571" s="2">
        <f t="shared" si="356"/>
        <v>67.275711561868832</v>
      </c>
    </row>
    <row r="2572" spans="1:9" ht="13.5" x14ac:dyDescent="0.25">
      <c r="A2572" s="3">
        <v>45750</v>
      </c>
      <c r="B2572" s="2">
        <v>8.0173000000000005</v>
      </c>
      <c r="C2572" s="2">
        <f t="shared" si="360"/>
        <v>-8.8999999999987978E-3</v>
      </c>
      <c r="D2572" s="2">
        <f t="shared" si="361"/>
        <v>0</v>
      </c>
      <c r="E2572" s="2">
        <f t="shared" si="362"/>
        <v>8.8999999999987978E-3</v>
      </c>
      <c r="F2572" s="2">
        <f t="shared" si="359"/>
        <v>3.4752571863958005E-2</v>
      </c>
      <c r="G2572" s="2">
        <f t="shared" si="359"/>
        <v>1.7540079311971706E-2</v>
      </c>
      <c r="H2572" s="2">
        <f t="shared" si="355"/>
        <v>1.9813235302897509</v>
      </c>
      <c r="I2572" s="2">
        <f t="shared" si="356"/>
        <v>66.4578503526985</v>
      </c>
    </row>
    <row r="2573" spans="1:9" ht="13.5" x14ac:dyDescent="0.25">
      <c r="A2573" s="3">
        <v>45751</v>
      </c>
      <c r="B2573" s="2">
        <v>7.8657000000000004</v>
      </c>
      <c r="C2573" s="2">
        <f t="shared" si="360"/>
        <v>-0.15160000000000018</v>
      </c>
      <c r="D2573" s="2">
        <f t="shared" si="361"/>
        <v>0</v>
      </c>
      <c r="E2573" s="2">
        <f t="shared" si="362"/>
        <v>0.15160000000000018</v>
      </c>
      <c r="F2573" s="2">
        <f t="shared" ref="F2573:G2588" si="363">((F2572*13)+D2573)/14</f>
        <v>3.2270245302246717E-2</v>
      </c>
      <c r="G2573" s="2">
        <f t="shared" si="363"/>
        <v>2.7115787932545172E-2</v>
      </c>
      <c r="H2573" s="2">
        <f t="shared" si="355"/>
        <v>1.1900906358511165</v>
      </c>
      <c r="I2573" s="2">
        <f t="shared" si="356"/>
        <v>54.339789247517672</v>
      </c>
    </row>
    <row r="2574" spans="1:9" ht="13.5" x14ac:dyDescent="0.25">
      <c r="A2574" s="3">
        <v>45754</v>
      </c>
      <c r="B2574" s="2">
        <v>7.9816000000000003</v>
      </c>
      <c r="C2574" s="2">
        <f t="shared" si="360"/>
        <v>0.11589999999999989</v>
      </c>
      <c r="D2574" s="2">
        <f t="shared" si="361"/>
        <v>0.11589999999999989</v>
      </c>
      <c r="E2574" s="2">
        <f t="shared" si="362"/>
        <v>0</v>
      </c>
      <c r="F2574" s="2">
        <f t="shared" si="363"/>
        <v>3.8243799209229087E-2</v>
      </c>
      <c r="G2574" s="2">
        <f t="shared" si="363"/>
        <v>2.5178945937363372E-2</v>
      </c>
      <c r="H2574" s="2">
        <f t="shared" si="355"/>
        <v>1.5188800716426578</v>
      </c>
      <c r="I2574" s="2">
        <f t="shared" si="356"/>
        <v>60.29981692030848</v>
      </c>
    </row>
    <row r="2575" spans="1:9" ht="13.5" x14ac:dyDescent="0.25">
      <c r="A2575" s="3">
        <v>45755</v>
      </c>
      <c r="B2575" s="2">
        <v>7.9370000000000003</v>
      </c>
      <c r="C2575" s="2">
        <f t="shared" si="360"/>
        <v>-4.4599999999999973E-2</v>
      </c>
      <c r="D2575" s="2">
        <f t="shared" si="361"/>
        <v>0</v>
      </c>
      <c r="E2575" s="2">
        <f t="shared" si="362"/>
        <v>4.4599999999999973E-2</v>
      </c>
      <c r="F2575" s="2">
        <f t="shared" si="363"/>
        <v>3.5512099265712728E-2</v>
      </c>
      <c r="G2575" s="2">
        <f t="shared" si="363"/>
        <v>2.6566164084694557E-2</v>
      </c>
      <c r="H2575" s="2">
        <f t="shared" si="355"/>
        <v>1.3367416971640309</v>
      </c>
      <c r="I2575" s="2">
        <f t="shared" si="356"/>
        <v>57.205368431879208</v>
      </c>
    </row>
    <row r="2576" spans="1:9" ht="13.5" x14ac:dyDescent="0.25">
      <c r="A2576" s="3">
        <v>45757</v>
      </c>
      <c r="B2576" s="2">
        <v>7.9459</v>
      </c>
      <c r="C2576" s="2">
        <f t="shared" si="360"/>
        <v>8.8999999999996859E-3</v>
      </c>
      <c r="D2576" s="2">
        <f t="shared" si="361"/>
        <v>8.8999999999996859E-3</v>
      </c>
      <c r="E2576" s="2">
        <f t="shared" si="362"/>
        <v>0</v>
      </c>
      <c r="F2576" s="2">
        <f t="shared" si="363"/>
        <v>3.3611235032447513E-2</v>
      </c>
      <c r="G2576" s="2">
        <f t="shared" si="363"/>
        <v>2.4668580935787804E-2</v>
      </c>
      <c r="H2576" s="2">
        <f t="shared" si="355"/>
        <v>1.3625118980267812</v>
      </c>
      <c r="I2576" s="2">
        <f t="shared" si="356"/>
        <v>57.672170843447581</v>
      </c>
    </row>
    <row r="2577" spans="1:9" ht="13.5" x14ac:dyDescent="0.25">
      <c r="A2577" s="3">
        <v>45758</v>
      </c>
      <c r="B2577" s="2">
        <v>7.9993999999999996</v>
      </c>
      <c r="C2577" s="2">
        <f t="shared" si="360"/>
        <v>5.3499999999999659E-2</v>
      </c>
      <c r="D2577" s="2">
        <f t="shared" si="361"/>
        <v>5.3499999999999659E-2</v>
      </c>
      <c r="E2577" s="2">
        <f t="shared" si="362"/>
        <v>0</v>
      </c>
      <c r="F2577" s="2">
        <f t="shared" si="363"/>
        <v>3.5031861101558384E-2</v>
      </c>
      <c r="G2577" s="2">
        <f t="shared" si="363"/>
        <v>2.290653944037439E-2</v>
      </c>
      <c r="H2577" s="2">
        <f t="shared" ref="H2577:H2640" si="364">F2577/G2577</f>
        <v>1.5293388681754461</v>
      </c>
      <c r="I2577" s="2">
        <f t="shared" ref="I2577:I2640" si="365">IF(G2577=0,100,100-(100/(1+H2577)))</f>
        <v>60.463976868336509</v>
      </c>
    </row>
    <row r="2578" spans="1:9" ht="13.5" x14ac:dyDescent="0.25">
      <c r="A2578" s="3">
        <v>45761</v>
      </c>
      <c r="B2578" s="2">
        <v>7.9370000000000003</v>
      </c>
      <c r="C2578" s="2">
        <f t="shared" si="360"/>
        <v>-6.2399999999999345E-2</v>
      </c>
      <c r="D2578" s="2">
        <f t="shared" si="361"/>
        <v>0</v>
      </c>
      <c r="E2578" s="2">
        <f t="shared" si="362"/>
        <v>6.2399999999999345E-2</v>
      </c>
      <c r="F2578" s="2">
        <f t="shared" si="363"/>
        <v>3.2529585308589924E-2</v>
      </c>
      <c r="G2578" s="2">
        <f t="shared" si="363"/>
        <v>2.5727500908919031E-2</v>
      </c>
      <c r="H2578" s="2">
        <f t="shared" si="364"/>
        <v>1.2643896281940386</v>
      </c>
      <c r="I2578" s="2">
        <f t="shared" si="365"/>
        <v>55.837988853643139</v>
      </c>
    </row>
    <row r="2579" spans="1:9" ht="13.5" x14ac:dyDescent="0.25">
      <c r="A2579" s="3">
        <v>45762</v>
      </c>
      <c r="B2579" s="2">
        <v>8.0084</v>
      </c>
      <c r="C2579" s="2">
        <f t="shared" si="360"/>
        <v>7.1399999999999686E-2</v>
      </c>
      <c r="D2579" s="2">
        <f t="shared" si="361"/>
        <v>7.1399999999999686E-2</v>
      </c>
      <c r="E2579" s="2">
        <f t="shared" si="362"/>
        <v>0</v>
      </c>
      <c r="F2579" s="2">
        <f t="shared" si="363"/>
        <v>3.5306043500833481E-2</v>
      </c>
      <c r="G2579" s="2">
        <f t="shared" si="363"/>
        <v>2.3889822272567671E-2</v>
      </c>
      <c r="H2579" s="2">
        <f t="shared" si="364"/>
        <v>1.4778696592219895</v>
      </c>
      <c r="I2579" s="2">
        <f t="shared" si="365"/>
        <v>59.642752140805356</v>
      </c>
    </row>
    <row r="2580" spans="1:9" ht="13.5" x14ac:dyDescent="0.25">
      <c r="A2580" s="3">
        <v>45763</v>
      </c>
      <c r="B2580" s="2">
        <v>8.4809999999999999</v>
      </c>
      <c r="C2580" s="2">
        <f t="shared" si="360"/>
        <v>0.47259999999999991</v>
      </c>
      <c r="D2580" s="2">
        <f t="shared" si="361"/>
        <v>0.47259999999999991</v>
      </c>
      <c r="E2580" s="2">
        <f t="shared" si="362"/>
        <v>0</v>
      </c>
      <c r="F2580" s="2">
        <f t="shared" si="363"/>
        <v>6.6541326107916798E-2</v>
      </c>
      <c r="G2580" s="2">
        <f t="shared" si="363"/>
        <v>2.2183406395955695E-2</v>
      </c>
      <c r="H2580" s="2">
        <f t="shared" si="364"/>
        <v>2.9995991111648252</v>
      </c>
      <c r="I2580" s="2">
        <f t="shared" si="365"/>
        <v>74.997494193642709</v>
      </c>
    </row>
    <row r="2581" spans="1:9" ht="13.5" x14ac:dyDescent="0.25">
      <c r="A2581" s="3">
        <v>45764</v>
      </c>
      <c r="B2581" s="2">
        <v>8.2492000000000001</v>
      </c>
      <c r="C2581" s="2">
        <f t="shared" si="360"/>
        <v>-0.23179999999999978</v>
      </c>
      <c r="D2581" s="2">
        <f t="shared" si="361"/>
        <v>0</v>
      </c>
      <c r="E2581" s="2">
        <f t="shared" si="362"/>
        <v>0.23179999999999978</v>
      </c>
      <c r="F2581" s="2">
        <f t="shared" si="363"/>
        <v>6.1788374243065602E-2</v>
      </c>
      <c r="G2581" s="2">
        <f t="shared" si="363"/>
        <v>3.715602022481599E-2</v>
      </c>
      <c r="H2581" s="2">
        <f t="shared" si="364"/>
        <v>1.6629438209261713</v>
      </c>
      <c r="I2581" s="2">
        <f t="shared" si="365"/>
        <v>62.447574291965338</v>
      </c>
    </row>
    <row r="2582" spans="1:9" ht="13.5" x14ac:dyDescent="0.25">
      <c r="A2582" s="3">
        <v>45765</v>
      </c>
      <c r="B2582" s="2">
        <v>8.16</v>
      </c>
      <c r="C2582" s="2">
        <f t="shared" si="360"/>
        <v>-8.9199999999999946E-2</v>
      </c>
      <c r="D2582" s="2">
        <f t="shared" si="361"/>
        <v>0</v>
      </c>
      <c r="E2582" s="2">
        <f t="shared" si="362"/>
        <v>8.9199999999999946E-2</v>
      </c>
      <c r="F2582" s="2">
        <f t="shared" si="363"/>
        <v>5.7374918939989486E-2</v>
      </c>
      <c r="G2582" s="2">
        <f t="shared" si="363"/>
        <v>4.0873447351614849E-2</v>
      </c>
      <c r="H2582" s="2">
        <f t="shared" si="364"/>
        <v>1.4037210623909531</v>
      </c>
      <c r="I2582" s="2">
        <f t="shared" si="365"/>
        <v>58.397835104655954</v>
      </c>
    </row>
    <row r="2583" spans="1:9" ht="13.5" x14ac:dyDescent="0.25">
      <c r="A2583" s="3">
        <v>45768</v>
      </c>
      <c r="B2583" s="2">
        <v>8.1510999999999996</v>
      </c>
      <c r="C2583" s="2">
        <f t="shared" si="360"/>
        <v>-8.9000000000005741E-3</v>
      </c>
      <c r="D2583" s="2">
        <f t="shared" si="361"/>
        <v>0</v>
      </c>
      <c r="E2583" s="2">
        <f t="shared" si="362"/>
        <v>8.9000000000005741E-3</v>
      </c>
      <c r="F2583" s="2">
        <f t="shared" si="363"/>
        <v>5.3276710444275954E-2</v>
      </c>
      <c r="G2583" s="2">
        <f t="shared" si="363"/>
        <v>3.85896296836424E-2</v>
      </c>
      <c r="H2583" s="2">
        <f t="shared" si="364"/>
        <v>1.3805965716965458</v>
      </c>
      <c r="I2583" s="2">
        <f t="shared" si="365"/>
        <v>57.993722586631122</v>
      </c>
    </row>
    <row r="2584" spans="1:9" ht="13.5" x14ac:dyDescent="0.25">
      <c r="A2584" s="3">
        <v>45769</v>
      </c>
      <c r="B2584" s="2">
        <v>8.1153999999999993</v>
      </c>
      <c r="C2584" s="2">
        <f t="shared" si="360"/>
        <v>-3.5700000000000287E-2</v>
      </c>
      <c r="D2584" s="2">
        <f t="shared" si="361"/>
        <v>0</v>
      </c>
      <c r="E2584" s="2">
        <f t="shared" si="362"/>
        <v>3.5700000000000287E-2</v>
      </c>
      <c r="F2584" s="2">
        <f t="shared" si="363"/>
        <v>4.9471231126827671E-2</v>
      </c>
      <c r="G2584" s="2">
        <f t="shared" si="363"/>
        <v>3.838322756338225E-2</v>
      </c>
      <c r="H2584" s="2">
        <f t="shared" si="364"/>
        <v>1.2888762688113133</v>
      </c>
      <c r="I2584" s="2">
        <f t="shared" si="365"/>
        <v>56.310438723744035</v>
      </c>
    </row>
    <row r="2585" spans="1:9" ht="13.5" x14ac:dyDescent="0.25">
      <c r="A2585" s="3">
        <v>45770</v>
      </c>
      <c r="B2585" s="2">
        <v>8.1153999999999993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4.5937571760625691E-2</v>
      </c>
      <c r="G2585" s="2">
        <f t="shared" si="363"/>
        <v>3.564156845171209E-2</v>
      </c>
      <c r="H2585" s="2">
        <f t="shared" si="364"/>
        <v>1.2888762688113131</v>
      </c>
      <c r="I2585" s="2">
        <f t="shared" si="365"/>
        <v>56.310438723744021</v>
      </c>
    </row>
    <row r="2586" spans="1:9" ht="13.5" x14ac:dyDescent="0.25">
      <c r="A2586" s="3">
        <v>45771</v>
      </c>
      <c r="B2586" s="2">
        <v>8.1153999999999993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4.2656316634866707E-2</v>
      </c>
      <c r="G2586" s="2">
        <f t="shared" si="363"/>
        <v>3.3095742133732654E-2</v>
      </c>
      <c r="H2586" s="2">
        <f t="shared" si="364"/>
        <v>1.2888762688113131</v>
      </c>
      <c r="I2586" s="2">
        <f t="shared" si="365"/>
        <v>56.310438723744021</v>
      </c>
    </row>
    <row r="2587" spans="1:9" ht="13.5" x14ac:dyDescent="0.25">
      <c r="A2587" s="3">
        <v>45772</v>
      </c>
      <c r="B2587" s="2">
        <v>8.0797000000000008</v>
      </c>
      <c r="C2587" s="2">
        <f t="shared" si="360"/>
        <v>-3.5699999999998511E-2</v>
      </c>
      <c r="D2587" s="2">
        <f t="shared" si="361"/>
        <v>0</v>
      </c>
      <c r="E2587" s="2">
        <f t="shared" si="362"/>
        <v>3.5699999999998511E-2</v>
      </c>
      <c r="F2587" s="2">
        <f t="shared" si="363"/>
        <v>3.960943687523337E-2</v>
      </c>
      <c r="G2587" s="2">
        <f t="shared" si="363"/>
        <v>3.3281760552751644E-2</v>
      </c>
      <c r="H2587" s="2">
        <f t="shared" si="364"/>
        <v>1.1901244470662047</v>
      </c>
      <c r="I2587" s="2">
        <f t="shared" si="365"/>
        <v>54.340494151391418</v>
      </c>
    </row>
    <row r="2588" spans="1:9" ht="13.5" x14ac:dyDescent="0.25">
      <c r="A2588" s="3">
        <v>45775</v>
      </c>
      <c r="B2588" s="2">
        <v>8.0084</v>
      </c>
      <c r="C2588" s="2">
        <f t="shared" si="360"/>
        <v>-7.1300000000000807E-2</v>
      </c>
      <c r="D2588" s="2">
        <f t="shared" si="361"/>
        <v>0</v>
      </c>
      <c r="E2588" s="2">
        <f t="shared" si="362"/>
        <v>7.1300000000000807E-2</v>
      </c>
      <c r="F2588" s="2">
        <f t="shared" si="363"/>
        <v>3.6780191384145275E-2</v>
      </c>
      <c r="G2588" s="2">
        <f t="shared" si="363"/>
        <v>3.5997349084698017E-2</v>
      </c>
      <c r="H2588" s="2">
        <f t="shared" si="364"/>
        <v>1.0217472208191027</v>
      </c>
      <c r="I2588" s="2">
        <f t="shared" si="365"/>
        <v>50.537832341134418</v>
      </c>
    </row>
    <row r="2589" spans="1:9" ht="13.5" x14ac:dyDescent="0.25">
      <c r="A2589" s="3">
        <v>45776</v>
      </c>
      <c r="B2589" s="2">
        <v>7.9370000000000003</v>
      </c>
      <c r="C2589" s="2">
        <f t="shared" si="360"/>
        <v>-7.1399999999999686E-2</v>
      </c>
      <c r="D2589" s="2">
        <f t="shared" si="361"/>
        <v>0</v>
      </c>
      <c r="E2589" s="2">
        <f t="shared" si="362"/>
        <v>7.1399999999999686E-2</v>
      </c>
      <c r="F2589" s="2">
        <f t="shared" ref="F2589:G2604" si="366">((F2588*13)+D2589)/14</f>
        <v>3.415303485670633E-2</v>
      </c>
      <c r="G2589" s="2">
        <f t="shared" si="366"/>
        <v>3.8526109864362425E-2</v>
      </c>
      <c r="H2589" s="2">
        <f t="shared" si="364"/>
        <v>0.88649061576545796</v>
      </c>
      <c r="I2589" s="2">
        <f t="shared" si="365"/>
        <v>46.991520040281657</v>
      </c>
    </row>
    <row r="2590" spans="1:9" ht="13.5" x14ac:dyDescent="0.25">
      <c r="A2590" s="3">
        <v>45777</v>
      </c>
      <c r="B2590" s="2">
        <v>8.2936999999999994</v>
      </c>
      <c r="C2590" s="2">
        <f t="shared" si="360"/>
        <v>0.35669999999999913</v>
      </c>
      <c r="D2590" s="2">
        <f t="shared" si="361"/>
        <v>0.35669999999999913</v>
      </c>
      <c r="E2590" s="2">
        <f t="shared" si="362"/>
        <v>0</v>
      </c>
      <c r="F2590" s="2">
        <f t="shared" si="366"/>
        <v>5.7192103795512962E-2</v>
      </c>
      <c r="G2590" s="2">
        <f t="shared" si="366"/>
        <v>3.5774244874050828E-2</v>
      </c>
      <c r="H2590" s="2">
        <f t="shared" si="364"/>
        <v>1.5986949269472288</v>
      </c>
      <c r="I2590" s="2">
        <f t="shared" si="365"/>
        <v>61.51914602862859</v>
      </c>
    </row>
    <row r="2591" spans="1:9" ht="13.5" x14ac:dyDescent="0.25">
      <c r="A2591" s="3">
        <v>45779</v>
      </c>
      <c r="B2591" s="2">
        <v>8.2045999999999992</v>
      </c>
      <c r="C2591" s="2">
        <f t="shared" si="360"/>
        <v>-8.9100000000000179E-2</v>
      </c>
      <c r="D2591" s="2">
        <f t="shared" si="361"/>
        <v>0</v>
      </c>
      <c r="E2591" s="2">
        <f t="shared" si="362"/>
        <v>8.9100000000000179E-2</v>
      </c>
      <c r="F2591" s="2">
        <f t="shared" si="366"/>
        <v>5.31069535244049E-2</v>
      </c>
      <c r="G2591" s="2">
        <f t="shared" si="366"/>
        <v>3.9583227383047211E-2</v>
      </c>
      <c r="H2591" s="2">
        <f t="shared" si="364"/>
        <v>1.3416529433158262</v>
      </c>
      <c r="I2591" s="2">
        <f t="shared" si="365"/>
        <v>57.295123393307783</v>
      </c>
    </row>
    <row r="2592" spans="1:9" ht="13.5" x14ac:dyDescent="0.25">
      <c r="A2592" s="3">
        <v>45782</v>
      </c>
      <c r="B2592" s="2">
        <v>8.2936999999999994</v>
      </c>
      <c r="C2592" s="2">
        <f t="shared" si="360"/>
        <v>8.9100000000000179E-2</v>
      </c>
      <c r="D2592" s="2">
        <f t="shared" si="361"/>
        <v>8.9100000000000179E-2</v>
      </c>
      <c r="E2592" s="2">
        <f t="shared" si="362"/>
        <v>0</v>
      </c>
      <c r="F2592" s="2">
        <f t="shared" si="366"/>
        <v>5.5677885415518845E-2</v>
      </c>
      <c r="G2592" s="2">
        <f t="shared" si="366"/>
        <v>3.6755853998543843E-2</v>
      </c>
      <c r="H2592" s="2">
        <f t="shared" si="364"/>
        <v>1.5148032043473847</v>
      </c>
      <c r="I2592" s="2">
        <f t="shared" si="365"/>
        <v>60.235457061956886</v>
      </c>
    </row>
    <row r="2593" spans="1:9" ht="13.5" x14ac:dyDescent="0.25">
      <c r="A2593" s="3">
        <v>45783</v>
      </c>
      <c r="B2593" s="2">
        <v>8.2492000000000001</v>
      </c>
      <c r="C2593" s="2">
        <f t="shared" si="360"/>
        <v>-4.4499999999999318E-2</v>
      </c>
      <c r="D2593" s="2">
        <f t="shared" si="361"/>
        <v>0</v>
      </c>
      <c r="E2593" s="2">
        <f t="shared" si="362"/>
        <v>4.4499999999999318E-2</v>
      </c>
      <c r="F2593" s="2">
        <f t="shared" si="366"/>
        <v>5.1700893600124642E-2</v>
      </c>
      <c r="G2593" s="2">
        <f t="shared" si="366"/>
        <v>3.7309007284362088E-2</v>
      </c>
      <c r="H2593" s="2">
        <f t="shared" si="364"/>
        <v>1.3857483048549204</v>
      </c>
      <c r="I2593" s="2">
        <f t="shared" si="365"/>
        <v>58.084430031238732</v>
      </c>
    </row>
    <row r="2594" spans="1:9" ht="13.5" x14ac:dyDescent="0.25">
      <c r="A2594" s="3">
        <v>45784</v>
      </c>
      <c r="B2594" s="2">
        <v>8.2045999999999992</v>
      </c>
      <c r="C2594" s="2">
        <f t="shared" si="360"/>
        <v>-4.4600000000000861E-2</v>
      </c>
      <c r="D2594" s="2">
        <f t="shared" si="361"/>
        <v>0</v>
      </c>
      <c r="E2594" s="2">
        <f t="shared" si="362"/>
        <v>4.4600000000000861E-2</v>
      </c>
      <c r="F2594" s="2">
        <f t="shared" si="366"/>
        <v>4.8007972628687168E-2</v>
      </c>
      <c r="G2594" s="2">
        <f t="shared" si="366"/>
        <v>3.7829792478336288E-2</v>
      </c>
      <c r="H2594" s="2">
        <f t="shared" si="364"/>
        <v>1.2690519689258022</v>
      </c>
      <c r="I2594" s="2">
        <f t="shared" si="365"/>
        <v>55.928730866688227</v>
      </c>
    </row>
    <row r="2595" spans="1:9" ht="13.5" x14ac:dyDescent="0.25">
      <c r="A2595" s="3">
        <v>45785</v>
      </c>
      <c r="B2595" s="2">
        <v>8.2492000000000001</v>
      </c>
      <c r="C2595" s="2">
        <f t="shared" si="360"/>
        <v>4.4600000000000861E-2</v>
      </c>
      <c r="D2595" s="2">
        <f t="shared" si="361"/>
        <v>4.4600000000000861E-2</v>
      </c>
      <c r="E2595" s="2">
        <f t="shared" si="362"/>
        <v>0</v>
      </c>
      <c r="F2595" s="2">
        <f t="shared" si="366"/>
        <v>4.776454601235243E-2</v>
      </c>
      <c r="G2595" s="2">
        <f t="shared" si="366"/>
        <v>3.5127664444169412E-2</v>
      </c>
      <c r="H2595" s="2">
        <f t="shared" si="364"/>
        <v>1.3597415816889165</v>
      </c>
      <c r="I2595" s="2">
        <f t="shared" si="365"/>
        <v>57.622478335772719</v>
      </c>
    </row>
    <row r="2596" spans="1:9" ht="13.5" x14ac:dyDescent="0.25">
      <c r="A2596" s="3">
        <v>45786</v>
      </c>
      <c r="B2596" s="2">
        <v>8.2045999999999992</v>
      </c>
      <c r="C2596" s="2">
        <f t="shared" si="360"/>
        <v>-4.4600000000000861E-2</v>
      </c>
      <c r="D2596" s="2">
        <f t="shared" si="361"/>
        <v>0</v>
      </c>
      <c r="E2596" s="2">
        <f t="shared" si="362"/>
        <v>4.4600000000000861E-2</v>
      </c>
      <c r="F2596" s="2">
        <f t="shared" si="366"/>
        <v>4.4352792725755825E-2</v>
      </c>
      <c r="G2596" s="2">
        <f t="shared" si="366"/>
        <v>3.580425984101452E-2</v>
      </c>
      <c r="H2596" s="2">
        <f t="shared" si="364"/>
        <v>1.2387574250298783</v>
      </c>
      <c r="I2596" s="2">
        <f t="shared" si="365"/>
        <v>55.332364783261234</v>
      </c>
    </row>
    <row r="2597" spans="1:9" ht="13.5" x14ac:dyDescent="0.25">
      <c r="A2597" s="3">
        <v>45789</v>
      </c>
      <c r="B2597" s="2">
        <v>8.2045999999999992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4.1184736102487553E-2</v>
      </c>
      <c r="G2597" s="2">
        <f t="shared" si="366"/>
        <v>3.3246812709513483E-2</v>
      </c>
      <c r="H2597" s="2">
        <f t="shared" si="364"/>
        <v>1.2387574250298783</v>
      </c>
      <c r="I2597" s="2">
        <f t="shared" si="365"/>
        <v>55.332364783261234</v>
      </c>
    </row>
    <row r="2598" spans="1:9" ht="13.5" x14ac:dyDescent="0.25">
      <c r="A2598" s="3">
        <v>45790</v>
      </c>
      <c r="B2598" s="2">
        <v>8.16</v>
      </c>
      <c r="C2598" s="2">
        <f t="shared" si="360"/>
        <v>-4.4599999999999085E-2</v>
      </c>
      <c r="D2598" s="2">
        <f t="shared" si="361"/>
        <v>0</v>
      </c>
      <c r="E2598" s="2">
        <f t="shared" si="362"/>
        <v>4.4599999999999085E-2</v>
      </c>
      <c r="F2598" s="2">
        <f t="shared" si="366"/>
        <v>3.8242969238024158E-2</v>
      </c>
      <c r="G2598" s="2">
        <f t="shared" si="366"/>
        <v>3.4057754658833886E-2</v>
      </c>
      <c r="H2598" s="2">
        <f t="shared" si="364"/>
        <v>1.1228858044552479</v>
      </c>
      <c r="I2598" s="2">
        <f t="shared" si="365"/>
        <v>52.894310287377458</v>
      </c>
    </row>
    <row r="2599" spans="1:9" ht="13.5" x14ac:dyDescent="0.25">
      <c r="A2599" s="3">
        <v>45791</v>
      </c>
      <c r="B2599" s="2">
        <v>8.1956000000000007</v>
      </c>
      <c r="C2599" s="2">
        <f t="shared" si="360"/>
        <v>3.560000000000052E-2</v>
      </c>
      <c r="D2599" s="2">
        <f t="shared" si="361"/>
        <v>3.560000000000052E-2</v>
      </c>
      <c r="E2599" s="2">
        <f t="shared" si="362"/>
        <v>0</v>
      </c>
      <c r="F2599" s="2">
        <f t="shared" si="366"/>
        <v>3.8054185721022468E-2</v>
      </c>
      <c r="G2599" s="2">
        <f t="shared" si="366"/>
        <v>3.1625057897488609E-2</v>
      </c>
      <c r="H2599" s="2">
        <f t="shared" si="364"/>
        <v>1.2032922072229442</v>
      </c>
      <c r="I2599" s="2">
        <f t="shared" si="365"/>
        <v>54.613373717668978</v>
      </c>
    </row>
    <row r="2600" spans="1:9" ht="13.5" x14ac:dyDescent="0.25">
      <c r="A2600" s="3">
        <v>45792</v>
      </c>
      <c r="B2600" s="2">
        <v>8.2492000000000001</v>
      </c>
      <c r="C2600" s="2">
        <f t="shared" si="360"/>
        <v>5.3599999999999426E-2</v>
      </c>
      <c r="D2600" s="2">
        <f t="shared" si="361"/>
        <v>5.3599999999999426E-2</v>
      </c>
      <c r="E2600" s="2">
        <f t="shared" si="362"/>
        <v>0</v>
      </c>
      <c r="F2600" s="2">
        <f t="shared" si="366"/>
        <v>3.9164601026663685E-2</v>
      </c>
      <c r="G2600" s="2">
        <f t="shared" si="366"/>
        <v>2.9366125190525137E-2</v>
      </c>
      <c r="H2600" s="2">
        <f t="shared" si="364"/>
        <v>1.3336659423933801</v>
      </c>
      <c r="I2600" s="2">
        <f t="shared" si="365"/>
        <v>57.14896541814327</v>
      </c>
    </row>
    <row r="2601" spans="1:9" ht="13.5" x14ac:dyDescent="0.25">
      <c r="A2601" s="3">
        <v>45793</v>
      </c>
      <c r="B2601" s="2">
        <v>8.2045999999999992</v>
      </c>
      <c r="C2601" s="2">
        <f t="shared" si="360"/>
        <v>-4.4600000000000861E-2</v>
      </c>
      <c r="D2601" s="2">
        <f t="shared" si="361"/>
        <v>0</v>
      </c>
      <c r="E2601" s="2">
        <f t="shared" si="362"/>
        <v>4.4600000000000861E-2</v>
      </c>
      <c r="F2601" s="2">
        <f t="shared" si="366"/>
        <v>3.6367129524759137E-2</v>
      </c>
      <c r="G2601" s="2">
        <f t="shared" si="366"/>
        <v>3.0454259105487689E-2</v>
      </c>
      <c r="H2601" s="2">
        <f t="shared" si="364"/>
        <v>1.1941557796165851</v>
      </c>
      <c r="I2601" s="2">
        <f t="shared" si="365"/>
        <v>54.424384572423392</v>
      </c>
    </row>
    <row r="2602" spans="1:9" ht="13.5" x14ac:dyDescent="0.25">
      <c r="A2602" s="3">
        <v>45796</v>
      </c>
      <c r="B2602" s="2">
        <v>8.1956000000000007</v>
      </c>
      <c r="C2602" s="2">
        <f t="shared" si="360"/>
        <v>-8.9999999999985647E-3</v>
      </c>
      <c r="D2602" s="2">
        <f t="shared" si="361"/>
        <v>0</v>
      </c>
      <c r="E2602" s="2">
        <f t="shared" si="362"/>
        <v>8.9999999999985647E-3</v>
      </c>
      <c r="F2602" s="2">
        <f t="shared" si="366"/>
        <v>3.3769477415847772E-2</v>
      </c>
      <c r="G2602" s="2">
        <f t="shared" si="366"/>
        <v>2.892181202652418E-2</v>
      </c>
      <c r="H2602" s="2">
        <f t="shared" si="364"/>
        <v>1.1676127825212956</v>
      </c>
      <c r="I2602" s="2">
        <f t="shared" si="365"/>
        <v>53.866298996593251</v>
      </c>
    </row>
    <row r="2603" spans="1:9" ht="13.5" x14ac:dyDescent="0.25">
      <c r="A2603" s="3">
        <v>45797</v>
      </c>
      <c r="B2603" s="2">
        <v>8.1956000000000007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3.1357371886144361E-2</v>
      </c>
      <c r="G2603" s="2">
        <f t="shared" si="366"/>
        <v>2.685596831034388E-2</v>
      </c>
      <c r="H2603" s="2">
        <f t="shared" si="364"/>
        <v>1.1676127825212959</v>
      </c>
      <c r="I2603" s="2">
        <f t="shared" si="365"/>
        <v>53.866298996593251</v>
      </c>
    </row>
    <row r="2604" spans="1:9" ht="13.5" x14ac:dyDescent="0.25">
      <c r="A2604" s="3">
        <v>45798</v>
      </c>
      <c r="B2604" s="2">
        <v>8.1956000000000007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2.9117559608562622E-2</v>
      </c>
      <c r="G2604" s="2">
        <f t="shared" si="366"/>
        <v>2.4937684859605031E-2</v>
      </c>
      <c r="H2604" s="2">
        <f t="shared" si="364"/>
        <v>1.1676127825212959</v>
      </c>
      <c r="I2604" s="2">
        <f t="shared" si="365"/>
        <v>53.866298996593251</v>
      </c>
    </row>
    <row r="2605" spans="1:9" ht="13.5" x14ac:dyDescent="0.25">
      <c r="A2605" s="3">
        <v>45799</v>
      </c>
      <c r="B2605" s="2">
        <v>8.1956000000000007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2.7037733922236719E-2</v>
      </c>
      <c r="G2605" s="2">
        <f t="shared" si="367"/>
        <v>2.315642165534753E-2</v>
      </c>
      <c r="H2605" s="2">
        <f t="shared" si="364"/>
        <v>1.1676127825212959</v>
      </c>
      <c r="I2605" s="2">
        <f t="shared" si="365"/>
        <v>53.866298996593251</v>
      </c>
    </row>
    <row r="2606" spans="1:9" ht="13.5" x14ac:dyDescent="0.25">
      <c r="A2606" s="3">
        <v>45800</v>
      </c>
      <c r="B2606" s="2">
        <v>8.1956000000000007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2.5106467213505523E-2</v>
      </c>
      <c r="G2606" s="2">
        <f t="shared" si="367"/>
        <v>2.1502391537108419E-2</v>
      </c>
      <c r="H2606" s="2">
        <f t="shared" si="364"/>
        <v>1.1676127825212956</v>
      </c>
      <c r="I2606" s="2">
        <f t="shared" si="365"/>
        <v>53.866298996593251</v>
      </c>
    </row>
    <row r="2607" spans="1:9" ht="13.5" x14ac:dyDescent="0.25">
      <c r="A2607" s="3">
        <v>45803</v>
      </c>
      <c r="B2607" s="2">
        <v>8.2492000000000001</v>
      </c>
      <c r="C2607" s="2">
        <f t="shared" si="360"/>
        <v>5.3599999999999426E-2</v>
      </c>
      <c r="D2607" s="2">
        <f t="shared" si="361"/>
        <v>5.3599999999999426E-2</v>
      </c>
      <c r="E2607" s="2">
        <f t="shared" si="362"/>
        <v>0</v>
      </c>
      <c r="F2607" s="2">
        <f t="shared" si="367"/>
        <v>2.7141719555397941E-2</v>
      </c>
      <c r="G2607" s="2">
        <f t="shared" si="367"/>
        <v>1.996650642731496E-2</v>
      </c>
      <c r="H2607" s="2">
        <f t="shared" si="364"/>
        <v>1.3593624730597342</v>
      </c>
      <c r="I2607" s="2">
        <f t="shared" si="365"/>
        <v>57.615669003027243</v>
      </c>
    </row>
    <row r="2608" spans="1:9" ht="13.5" x14ac:dyDescent="0.25">
      <c r="A2608" s="3">
        <v>45804</v>
      </c>
      <c r="B2608" s="2">
        <v>8.2401999999999997</v>
      </c>
      <c r="C2608" s="2">
        <f t="shared" si="360"/>
        <v>-9.0000000000003411E-3</v>
      </c>
      <c r="D2608" s="2">
        <f t="shared" si="361"/>
        <v>0</v>
      </c>
      <c r="E2608" s="2">
        <f t="shared" si="362"/>
        <v>9.0000000000003411E-3</v>
      </c>
      <c r="F2608" s="2">
        <f t="shared" si="367"/>
        <v>2.5203025301440946E-2</v>
      </c>
      <c r="G2608" s="2">
        <f t="shared" si="367"/>
        <v>1.9183184539649629E-2</v>
      </c>
      <c r="H2608" s="2">
        <f t="shared" si="364"/>
        <v>1.3138082078785687</v>
      </c>
      <c r="I2608" s="2">
        <f t="shared" si="365"/>
        <v>56.781206126118072</v>
      </c>
    </row>
    <row r="2609" spans="1:9" ht="13.5" x14ac:dyDescent="0.25">
      <c r="A2609" s="3">
        <v>45805</v>
      </c>
      <c r="B2609" s="2">
        <v>8.2492000000000001</v>
      </c>
      <c r="C2609" s="2">
        <f t="shared" si="360"/>
        <v>9.0000000000003411E-3</v>
      </c>
      <c r="D2609" s="2">
        <f t="shared" si="361"/>
        <v>9.0000000000003411E-3</v>
      </c>
      <c r="E2609" s="2">
        <f t="shared" si="362"/>
        <v>0</v>
      </c>
      <c r="F2609" s="2">
        <f t="shared" si="367"/>
        <v>2.4045666351338042E-2</v>
      </c>
      <c r="G2609" s="2">
        <f t="shared" si="367"/>
        <v>1.7812957072531797E-2</v>
      </c>
      <c r="H2609" s="2">
        <f t="shared" si="364"/>
        <v>1.3498975073833923</v>
      </c>
      <c r="I2609" s="2">
        <f t="shared" si="365"/>
        <v>57.444952519929323</v>
      </c>
    </row>
    <row r="2610" spans="1:9" ht="13.5" x14ac:dyDescent="0.25">
      <c r="A2610" s="3">
        <v>45806</v>
      </c>
      <c r="B2610" s="2">
        <v>8.2312999999999992</v>
      </c>
      <c r="C2610" s="2">
        <f t="shared" si="360"/>
        <v>-1.7900000000000915E-2</v>
      </c>
      <c r="D2610" s="2">
        <f t="shared" si="361"/>
        <v>0</v>
      </c>
      <c r="E2610" s="2">
        <f t="shared" si="362"/>
        <v>1.7900000000000915E-2</v>
      </c>
      <c r="F2610" s="2">
        <f t="shared" si="367"/>
        <v>2.2328118754813896E-2</v>
      </c>
      <c r="G2610" s="2">
        <f t="shared" si="367"/>
        <v>1.7819174424493878E-2</v>
      </c>
      <c r="H2610" s="2">
        <f t="shared" si="364"/>
        <v>1.2530389019663062</v>
      </c>
      <c r="I2610" s="2">
        <f t="shared" si="365"/>
        <v>55.615502283282154</v>
      </c>
    </row>
    <row r="2611" spans="1:9" ht="13.5" x14ac:dyDescent="0.25">
      <c r="A2611" s="3">
        <v>45807</v>
      </c>
      <c r="B2611" s="2">
        <v>8.2312999999999992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2.0733253129470046E-2</v>
      </c>
      <c r="G2611" s="2">
        <f t="shared" si="367"/>
        <v>1.6546376251315744E-2</v>
      </c>
      <c r="H2611" s="2">
        <f t="shared" si="364"/>
        <v>1.2530389019663062</v>
      </c>
      <c r="I2611" s="2">
        <f t="shared" si="365"/>
        <v>55.615502283282154</v>
      </c>
    </row>
    <row r="2612" spans="1:9" ht="13.5" x14ac:dyDescent="0.25">
      <c r="A2612" s="3">
        <v>45810</v>
      </c>
      <c r="B2612" s="2">
        <v>8.2224000000000004</v>
      </c>
      <c r="C2612" s="2">
        <f t="shared" si="360"/>
        <v>-8.8999999999987978E-3</v>
      </c>
      <c r="D2612" s="2">
        <f t="shared" si="361"/>
        <v>0</v>
      </c>
      <c r="E2612" s="2">
        <f t="shared" si="362"/>
        <v>8.8999999999987978E-3</v>
      </c>
      <c r="F2612" s="2">
        <f t="shared" si="367"/>
        <v>1.925230647736504E-2</v>
      </c>
      <c r="G2612" s="2">
        <f t="shared" si="367"/>
        <v>1.6000206519078818E-2</v>
      </c>
      <c r="H2612" s="2">
        <f t="shared" si="364"/>
        <v>1.2032536239084404</v>
      </c>
      <c r="I2612" s="2">
        <f t="shared" si="365"/>
        <v>54.612578908366451</v>
      </c>
    </row>
    <row r="2613" spans="1:9" ht="13.5" x14ac:dyDescent="0.25">
      <c r="A2613" s="3">
        <v>45811</v>
      </c>
      <c r="B2613" s="2">
        <v>8.3383000000000003</v>
      </c>
      <c r="C2613" s="2">
        <f t="shared" si="360"/>
        <v>0.11589999999999989</v>
      </c>
      <c r="D2613" s="2">
        <f t="shared" si="361"/>
        <v>0.11589999999999989</v>
      </c>
      <c r="E2613" s="2">
        <f t="shared" si="362"/>
        <v>0</v>
      </c>
      <c r="F2613" s="2">
        <f t="shared" si="367"/>
        <v>2.6155713157553245E-2</v>
      </c>
      <c r="G2613" s="2">
        <f t="shared" si="367"/>
        <v>1.4857334624858902E-2</v>
      </c>
      <c r="H2613" s="2">
        <f t="shared" si="364"/>
        <v>1.7604579702869581</v>
      </c>
      <c r="I2613" s="2">
        <f t="shared" si="365"/>
        <v>63.774126946912112</v>
      </c>
    </row>
    <row r="2614" spans="1:9" ht="13.5" x14ac:dyDescent="0.25">
      <c r="A2614" s="3">
        <v>45812</v>
      </c>
      <c r="B2614" s="2">
        <v>8.3293999999999997</v>
      </c>
      <c r="C2614" s="2">
        <f t="shared" si="360"/>
        <v>-8.9000000000005741E-3</v>
      </c>
      <c r="D2614" s="2">
        <f t="shared" si="361"/>
        <v>0</v>
      </c>
      <c r="E2614" s="2">
        <f t="shared" si="362"/>
        <v>8.9000000000005741E-3</v>
      </c>
      <c r="F2614" s="2">
        <f t="shared" si="367"/>
        <v>2.428744793201373E-2</v>
      </c>
      <c r="G2614" s="2">
        <f t="shared" si="367"/>
        <v>1.4431810723083307E-2</v>
      </c>
      <c r="H2614" s="2">
        <f t="shared" si="364"/>
        <v>1.6829106477378191</v>
      </c>
      <c r="I2614" s="2">
        <f t="shared" si="365"/>
        <v>62.727047923001777</v>
      </c>
    </row>
    <row r="2615" spans="1:9" ht="13.5" x14ac:dyDescent="0.25">
      <c r="A2615" s="3">
        <v>45813</v>
      </c>
      <c r="B2615" s="2">
        <v>8.4364000000000008</v>
      </c>
      <c r="C2615" s="2">
        <f t="shared" si="360"/>
        <v>0.10700000000000109</v>
      </c>
      <c r="D2615" s="2">
        <f t="shared" si="361"/>
        <v>0.10700000000000109</v>
      </c>
      <c r="E2615" s="2">
        <f t="shared" si="362"/>
        <v>0</v>
      </c>
      <c r="F2615" s="2">
        <f t="shared" si="367"/>
        <v>3.0195487365441399E-2</v>
      </c>
      <c r="G2615" s="2">
        <f t="shared" si="367"/>
        <v>1.3400967100005929E-2</v>
      </c>
      <c r="H2615" s="2">
        <f t="shared" si="364"/>
        <v>2.2532319600596615</v>
      </c>
      <c r="I2615" s="2">
        <f t="shared" si="365"/>
        <v>69.261337270839405</v>
      </c>
    </row>
    <row r="2616" spans="1:9" ht="13.5" x14ac:dyDescent="0.25">
      <c r="A2616" s="3">
        <v>45817</v>
      </c>
      <c r="B2616" s="2">
        <v>8.3828999999999994</v>
      </c>
      <c r="C2616" s="2">
        <f t="shared" si="360"/>
        <v>-5.3500000000001435E-2</v>
      </c>
      <c r="D2616" s="2">
        <f t="shared" si="361"/>
        <v>0</v>
      </c>
      <c r="E2616" s="2">
        <f t="shared" si="362"/>
        <v>5.3500000000001435E-2</v>
      </c>
      <c r="F2616" s="2">
        <f t="shared" si="367"/>
        <v>2.8038666839338443E-2</v>
      </c>
      <c r="G2616" s="2">
        <f t="shared" si="367"/>
        <v>1.6265183735719894E-2</v>
      </c>
      <c r="H2616" s="2">
        <f t="shared" si="364"/>
        <v>1.7238456875075354</v>
      </c>
      <c r="I2616" s="2">
        <f t="shared" si="365"/>
        <v>63.287200718222273</v>
      </c>
    </row>
    <row r="2617" spans="1:9" ht="13.5" x14ac:dyDescent="0.25">
      <c r="A2617" s="3">
        <v>45818</v>
      </c>
      <c r="B2617" s="2">
        <v>8.3828999999999994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2.603590492224284E-2</v>
      </c>
      <c r="G2617" s="2">
        <f t="shared" si="367"/>
        <v>1.5103384897454188E-2</v>
      </c>
      <c r="H2617" s="2">
        <f t="shared" si="364"/>
        <v>1.7238456875075352</v>
      </c>
      <c r="I2617" s="2">
        <f t="shared" si="365"/>
        <v>63.287200718222273</v>
      </c>
    </row>
    <row r="2618" spans="1:9" ht="13.5" x14ac:dyDescent="0.25">
      <c r="A2618" s="3">
        <v>45819</v>
      </c>
      <c r="B2618" s="2">
        <v>8.3651</v>
      </c>
      <c r="C2618" s="2">
        <f t="shared" si="360"/>
        <v>-1.7799999999999372E-2</v>
      </c>
      <c r="D2618" s="2">
        <f t="shared" si="361"/>
        <v>0</v>
      </c>
      <c r="E2618" s="2">
        <f t="shared" si="362"/>
        <v>1.7799999999999372E-2</v>
      </c>
      <c r="F2618" s="2">
        <f t="shared" si="367"/>
        <v>2.4176197427796923E-2</v>
      </c>
      <c r="G2618" s="2">
        <f t="shared" si="367"/>
        <v>1.52960002619217E-2</v>
      </c>
      <c r="H2618" s="2">
        <f t="shared" si="364"/>
        <v>1.5805568131416576</v>
      </c>
      <c r="I2618" s="2">
        <f t="shared" si="365"/>
        <v>61.248673351912529</v>
      </c>
    </row>
    <row r="2619" spans="1:9" ht="13.5" x14ac:dyDescent="0.25">
      <c r="A2619" s="3">
        <v>45820</v>
      </c>
      <c r="B2619" s="2">
        <v>8.3383000000000003</v>
      </c>
      <c r="C2619" s="2">
        <f t="shared" si="360"/>
        <v>-2.6799999999999713E-2</v>
      </c>
      <c r="D2619" s="2">
        <f t="shared" si="361"/>
        <v>0</v>
      </c>
      <c r="E2619" s="2">
        <f t="shared" si="362"/>
        <v>2.6799999999999713E-2</v>
      </c>
      <c r="F2619" s="2">
        <f t="shared" si="367"/>
        <v>2.2449326182954286E-2</v>
      </c>
      <c r="G2619" s="2">
        <f t="shared" si="367"/>
        <v>1.6117714528927272E-2</v>
      </c>
      <c r="H2619" s="2">
        <f t="shared" si="364"/>
        <v>1.3928355749609136</v>
      </c>
      <c r="I2619" s="2">
        <f t="shared" si="365"/>
        <v>58.208578539027492</v>
      </c>
    </row>
    <row r="2620" spans="1:9" ht="13.5" x14ac:dyDescent="0.25">
      <c r="A2620" s="3">
        <v>45821</v>
      </c>
      <c r="B2620" s="2">
        <v>8.2492000000000001</v>
      </c>
      <c r="C2620" s="2">
        <f t="shared" si="360"/>
        <v>-8.9100000000000179E-2</v>
      </c>
      <c r="D2620" s="2">
        <f t="shared" si="361"/>
        <v>0</v>
      </c>
      <c r="E2620" s="2">
        <f t="shared" si="362"/>
        <v>8.9100000000000179E-2</v>
      </c>
      <c r="F2620" s="2">
        <f t="shared" si="367"/>
        <v>2.0845802884171837E-2</v>
      </c>
      <c r="G2620" s="2">
        <f t="shared" si="367"/>
        <v>2.1330734919718191E-2</v>
      </c>
      <c r="H2620" s="2">
        <f t="shared" si="364"/>
        <v>0.97726604182314969</v>
      </c>
      <c r="I2620" s="2">
        <f t="shared" si="365"/>
        <v>49.425116355210136</v>
      </c>
    </row>
    <row r="2621" spans="1:9" ht="13.5" x14ac:dyDescent="0.25">
      <c r="A2621" s="3">
        <v>45824</v>
      </c>
      <c r="B2621" s="2">
        <v>8.1867000000000001</v>
      </c>
      <c r="C2621" s="2">
        <f t="shared" si="360"/>
        <v>-6.25E-2</v>
      </c>
      <c r="D2621" s="2">
        <f t="shared" si="361"/>
        <v>0</v>
      </c>
      <c r="E2621" s="2">
        <f t="shared" si="362"/>
        <v>6.25E-2</v>
      </c>
      <c r="F2621" s="2">
        <f t="shared" ref="F2621:G2636" si="368">((F2620*13)+D2621)/14</f>
        <v>1.9356816963873848E-2</v>
      </c>
      <c r="G2621" s="2">
        <f t="shared" si="368"/>
        <v>2.4271396711166893E-2</v>
      </c>
      <c r="H2621" s="2">
        <f t="shared" si="364"/>
        <v>0.79751557746028168</v>
      </c>
      <c r="I2621" s="2">
        <f t="shared" si="365"/>
        <v>44.367658754150838</v>
      </c>
    </row>
    <row r="2622" spans="1:9" ht="13.5" x14ac:dyDescent="0.25">
      <c r="A2622" s="3">
        <v>45825</v>
      </c>
      <c r="B2622" s="2">
        <v>8.16</v>
      </c>
      <c r="C2622" s="2">
        <f t="shared" si="360"/>
        <v>-2.6699999999999946E-2</v>
      </c>
      <c r="D2622" s="2">
        <f t="shared" si="361"/>
        <v>0</v>
      </c>
      <c r="E2622" s="2">
        <f t="shared" si="362"/>
        <v>2.6699999999999946E-2</v>
      </c>
      <c r="F2622" s="2">
        <f t="shared" si="368"/>
        <v>1.7974187180740002E-2</v>
      </c>
      <c r="G2622" s="2">
        <f t="shared" si="368"/>
        <v>2.4444868374654972E-2</v>
      </c>
      <c r="H2622" s="2">
        <f t="shared" si="364"/>
        <v>0.73529490546883336</v>
      </c>
      <c r="I2622" s="2">
        <f t="shared" si="365"/>
        <v>42.372907518573911</v>
      </c>
    </row>
    <row r="2623" spans="1:9" ht="13.5" x14ac:dyDescent="0.25">
      <c r="A2623" s="3">
        <v>45826</v>
      </c>
      <c r="B2623" s="2">
        <v>8.07</v>
      </c>
      <c r="C2623" s="2">
        <f t="shared" si="360"/>
        <v>-8.9999999999999858E-2</v>
      </c>
      <c r="D2623" s="2">
        <f t="shared" si="361"/>
        <v>0</v>
      </c>
      <c r="E2623" s="2">
        <f t="shared" si="362"/>
        <v>8.9999999999999858E-2</v>
      </c>
      <c r="F2623" s="2">
        <f t="shared" si="368"/>
        <v>1.6690316667830003E-2</v>
      </c>
      <c r="G2623" s="2">
        <f t="shared" si="368"/>
        <v>2.9127377776465322E-2</v>
      </c>
      <c r="H2623" s="2">
        <f t="shared" si="364"/>
        <v>0.57301130214734397</v>
      </c>
      <c r="I2623" s="2">
        <f t="shared" si="365"/>
        <v>36.427665927454981</v>
      </c>
    </row>
    <row r="2624" spans="1:9" ht="13.5" x14ac:dyDescent="0.25">
      <c r="A2624" s="3">
        <v>45827</v>
      </c>
      <c r="B2624" s="2">
        <v>7.95</v>
      </c>
      <c r="C2624" s="2">
        <f t="shared" si="360"/>
        <v>-0.12000000000000011</v>
      </c>
      <c r="D2624" s="2">
        <f t="shared" si="361"/>
        <v>0</v>
      </c>
      <c r="E2624" s="2">
        <f t="shared" si="362"/>
        <v>0.12000000000000011</v>
      </c>
      <c r="F2624" s="2">
        <f t="shared" si="368"/>
        <v>1.549815119155643E-2</v>
      </c>
      <c r="G2624" s="2">
        <f t="shared" si="368"/>
        <v>3.561827936386066E-2</v>
      </c>
      <c r="H2624" s="2">
        <f t="shared" si="364"/>
        <v>0.43511790766853564</v>
      </c>
      <c r="I2624" s="2">
        <f t="shared" si="365"/>
        <v>30.319314207110665</v>
      </c>
    </row>
    <row r="2625" spans="1:9" ht="13.5" x14ac:dyDescent="0.25">
      <c r="A2625" s="3">
        <v>45828</v>
      </c>
      <c r="B2625" s="2">
        <v>8</v>
      </c>
      <c r="C2625" s="2">
        <f t="shared" si="360"/>
        <v>4.9999999999999822E-2</v>
      </c>
      <c r="D2625" s="2">
        <f t="shared" si="361"/>
        <v>4.9999999999999822E-2</v>
      </c>
      <c r="E2625" s="2">
        <f t="shared" si="362"/>
        <v>0</v>
      </c>
      <c r="F2625" s="2">
        <f t="shared" si="368"/>
        <v>1.7962568963588103E-2</v>
      </c>
      <c r="G2625" s="2">
        <f t="shared" si="368"/>
        <v>3.3074116552156328E-2</v>
      </c>
      <c r="H2625" s="2">
        <f t="shared" si="364"/>
        <v>0.54310049174743569</v>
      </c>
      <c r="I2625" s="2">
        <f t="shared" si="365"/>
        <v>35.195406563082514</v>
      </c>
    </row>
    <row r="2626" spans="1:9" ht="13.5" x14ac:dyDescent="0.25">
      <c r="A2626" s="3">
        <v>45831</v>
      </c>
      <c r="B2626" s="2">
        <v>8.17</v>
      </c>
      <c r="C2626" s="2">
        <f t="shared" si="360"/>
        <v>0.16999999999999993</v>
      </c>
      <c r="D2626" s="2">
        <f t="shared" si="361"/>
        <v>0.16999999999999993</v>
      </c>
      <c r="E2626" s="2">
        <f t="shared" si="362"/>
        <v>0</v>
      </c>
      <c r="F2626" s="2">
        <f t="shared" si="368"/>
        <v>2.8822385466188951E-2</v>
      </c>
      <c r="G2626" s="2">
        <f t="shared" si="368"/>
        <v>3.0711679655573733E-2</v>
      </c>
      <c r="H2626" s="2">
        <f t="shared" si="364"/>
        <v>0.93848287652864004</v>
      </c>
      <c r="I2626" s="2">
        <f t="shared" si="365"/>
        <v>48.413266265691178</v>
      </c>
    </row>
    <row r="2627" spans="1:9" ht="13.5" x14ac:dyDescent="0.25">
      <c r="A2627" s="3">
        <v>45832</v>
      </c>
      <c r="B2627" s="2">
        <v>8.34</v>
      </c>
      <c r="C2627" s="2">
        <f t="shared" ref="C2627:C2690" si="369">B2627-B2626</f>
        <v>0.16999999999999993</v>
      </c>
      <c r="D2627" s="2">
        <f t="shared" ref="D2627:D2690" si="370">IF(C2627&gt;0,C2627,0)</f>
        <v>0.16999999999999993</v>
      </c>
      <c r="E2627" s="2">
        <f t="shared" ref="E2627:E2690" si="371">IF(C2627&lt;0,-C2627,0)</f>
        <v>0</v>
      </c>
      <c r="F2627" s="2">
        <f t="shared" si="368"/>
        <v>3.8906500790032598E-2</v>
      </c>
      <c r="G2627" s="2">
        <f t="shared" si="368"/>
        <v>2.851798825160418E-2</v>
      </c>
      <c r="H2627" s="2">
        <f t="shared" si="364"/>
        <v>1.3642792909083987</v>
      </c>
      <c r="I2627" s="2">
        <f t="shared" si="365"/>
        <v>57.703812580628657</v>
      </c>
    </row>
    <row r="2628" spans="1:9" ht="13.5" x14ac:dyDescent="0.25">
      <c r="A2628" s="3">
        <v>45833</v>
      </c>
      <c r="B2628" s="2">
        <v>8.1999999999999993</v>
      </c>
      <c r="C2628" s="2">
        <f t="shared" si="369"/>
        <v>-0.14000000000000057</v>
      </c>
      <c r="D2628" s="2">
        <f t="shared" si="370"/>
        <v>0</v>
      </c>
      <c r="E2628" s="2">
        <f t="shared" si="371"/>
        <v>0.14000000000000057</v>
      </c>
      <c r="F2628" s="2">
        <f t="shared" si="368"/>
        <v>3.6127465019315984E-2</v>
      </c>
      <c r="G2628" s="2">
        <f t="shared" si="368"/>
        <v>3.6480989090775351E-2</v>
      </c>
      <c r="H2628" s="2">
        <f t="shared" si="364"/>
        <v>0.99030936166287331</v>
      </c>
      <c r="I2628" s="2">
        <f t="shared" si="365"/>
        <v>49.756554470280179</v>
      </c>
    </row>
    <row r="2629" spans="1:9" ht="13.5" x14ac:dyDescent="0.25">
      <c r="A2629" s="3">
        <v>45835</v>
      </c>
      <c r="B2629" s="2">
        <v>8.1</v>
      </c>
      <c r="C2629" s="2">
        <f t="shared" si="369"/>
        <v>-9.9999999999999645E-2</v>
      </c>
      <c r="D2629" s="2">
        <f t="shared" si="370"/>
        <v>0</v>
      </c>
      <c r="E2629" s="2">
        <f t="shared" si="371"/>
        <v>9.9999999999999645E-2</v>
      </c>
      <c r="F2629" s="2">
        <f t="shared" si="368"/>
        <v>3.3546931803650558E-2</v>
      </c>
      <c r="G2629" s="2">
        <f t="shared" si="368"/>
        <v>4.1018061298577088E-2</v>
      </c>
      <c r="H2629" s="2">
        <f t="shared" si="364"/>
        <v>0.81785756668159004</v>
      </c>
      <c r="I2629" s="2">
        <f t="shared" si="365"/>
        <v>44.990189642555386</v>
      </c>
    </row>
    <row r="2630" spans="1:9" ht="13.5" x14ac:dyDescent="0.25">
      <c r="A2630" s="3">
        <v>45838</v>
      </c>
      <c r="B2630" s="2">
        <v>8.2899999999999991</v>
      </c>
      <c r="C2630" s="2">
        <f t="shared" si="369"/>
        <v>0.1899999999999995</v>
      </c>
      <c r="D2630" s="2">
        <f t="shared" si="370"/>
        <v>0.1899999999999995</v>
      </c>
      <c r="E2630" s="2">
        <f t="shared" si="371"/>
        <v>0</v>
      </c>
      <c r="F2630" s="2">
        <f t="shared" si="368"/>
        <v>4.4722150960532621E-2</v>
      </c>
      <c r="G2630" s="2">
        <f t="shared" si="368"/>
        <v>3.8088199777250149E-2</v>
      </c>
      <c r="H2630" s="2">
        <f t="shared" si="364"/>
        <v>1.1741733981148905</v>
      </c>
      <c r="I2630" s="2">
        <f t="shared" si="365"/>
        <v>54.005508444402523</v>
      </c>
    </row>
    <row r="2631" spans="1:9" ht="13.5" x14ac:dyDescent="0.25">
      <c r="A2631" s="3">
        <v>45839</v>
      </c>
      <c r="B2631" s="2">
        <v>8.2899999999999991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4.1527711606208863E-2</v>
      </c>
      <c r="G2631" s="2">
        <f t="shared" si="368"/>
        <v>3.5367614078875141E-2</v>
      </c>
      <c r="H2631" s="2">
        <f t="shared" si="364"/>
        <v>1.1741733981148903</v>
      </c>
      <c r="I2631" s="2">
        <f t="shared" si="365"/>
        <v>54.005508444402516</v>
      </c>
    </row>
    <row r="2632" spans="1:9" ht="13.5" x14ac:dyDescent="0.25">
      <c r="A2632" s="3">
        <v>45840</v>
      </c>
      <c r="B2632" s="2">
        <v>8.3000000000000007</v>
      </c>
      <c r="C2632" s="2">
        <f t="shared" si="369"/>
        <v>1.0000000000001563E-2</v>
      </c>
      <c r="D2632" s="2">
        <f t="shared" si="370"/>
        <v>1.0000000000001563E-2</v>
      </c>
      <c r="E2632" s="2">
        <f t="shared" si="371"/>
        <v>0</v>
      </c>
      <c r="F2632" s="2">
        <f t="shared" si="368"/>
        <v>3.9275732205765482E-2</v>
      </c>
      <c r="G2632" s="2">
        <f t="shared" si="368"/>
        <v>3.2841355930384057E-2</v>
      </c>
      <c r="H2632" s="2">
        <f t="shared" si="364"/>
        <v>1.1959229786072409</v>
      </c>
      <c r="I2632" s="2">
        <f t="shared" si="365"/>
        <v>54.461062171030804</v>
      </c>
    </row>
    <row r="2633" spans="1:9" ht="13.5" x14ac:dyDescent="0.25">
      <c r="A2633" s="3">
        <v>45841</v>
      </c>
      <c r="B2633" s="2">
        <v>8.25</v>
      </c>
      <c r="C2633" s="2">
        <f t="shared" si="369"/>
        <v>-5.0000000000000711E-2</v>
      </c>
      <c r="D2633" s="2">
        <f t="shared" si="370"/>
        <v>0</v>
      </c>
      <c r="E2633" s="2">
        <f t="shared" si="371"/>
        <v>5.0000000000000711E-2</v>
      </c>
      <c r="F2633" s="2">
        <f t="shared" si="368"/>
        <v>3.6470322762496517E-2</v>
      </c>
      <c r="G2633" s="2">
        <f t="shared" si="368"/>
        <v>3.4066973363928103E-2</v>
      </c>
      <c r="H2633" s="2">
        <f t="shared" si="364"/>
        <v>1.0705477816562714</v>
      </c>
      <c r="I2633" s="2">
        <f t="shared" si="365"/>
        <v>51.703601874858428</v>
      </c>
    </row>
    <row r="2634" spans="1:9" ht="13.5" x14ac:dyDescent="0.25">
      <c r="A2634" s="3">
        <v>45842</v>
      </c>
      <c r="B2634" s="2">
        <v>8.1999999999999993</v>
      </c>
      <c r="C2634" s="2">
        <f t="shared" si="369"/>
        <v>-5.0000000000000711E-2</v>
      </c>
      <c r="D2634" s="2">
        <f t="shared" si="370"/>
        <v>0</v>
      </c>
      <c r="E2634" s="2">
        <f t="shared" si="371"/>
        <v>5.0000000000000711E-2</v>
      </c>
      <c r="F2634" s="2">
        <f t="shared" si="368"/>
        <v>3.3865299708032481E-2</v>
      </c>
      <c r="G2634" s="2">
        <f t="shared" si="368"/>
        <v>3.5205046695076146E-2</v>
      </c>
      <c r="H2634" s="2">
        <f t="shared" si="364"/>
        <v>0.9619444621491996</v>
      </c>
      <c r="I2634" s="2">
        <f t="shared" si="365"/>
        <v>49.030157616971671</v>
      </c>
    </row>
    <row r="2635" spans="1:9" ht="13.5" x14ac:dyDescent="0.25">
      <c r="A2635" s="3">
        <v>45845</v>
      </c>
      <c r="B2635" s="2">
        <v>8.17</v>
      </c>
      <c r="C2635" s="2">
        <f t="shared" si="369"/>
        <v>-2.9999999999999361E-2</v>
      </c>
      <c r="D2635" s="2">
        <f t="shared" si="370"/>
        <v>0</v>
      </c>
      <c r="E2635" s="2">
        <f t="shared" si="371"/>
        <v>2.9999999999999361E-2</v>
      </c>
      <c r="F2635" s="2">
        <f t="shared" si="368"/>
        <v>3.1446349728887303E-2</v>
      </c>
      <c r="G2635" s="2">
        <f t="shared" si="368"/>
        <v>3.4833257645427808E-2</v>
      </c>
      <c r="H2635" s="2">
        <f t="shared" si="364"/>
        <v>0.90276798251210744</v>
      </c>
      <c r="I2635" s="2">
        <f t="shared" si="365"/>
        <v>47.444984927707189</v>
      </c>
    </row>
    <row r="2636" spans="1:9" ht="13.5" x14ac:dyDescent="0.25">
      <c r="A2636" s="3">
        <v>45846</v>
      </c>
      <c r="B2636" s="2">
        <v>8.1999999999999993</v>
      </c>
      <c r="C2636" s="2">
        <f t="shared" si="369"/>
        <v>2.9999999999999361E-2</v>
      </c>
      <c r="D2636" s="2">
        <f t="shared" si="370"/>
        <v>2.9999999999999361E-2</v>
      </c>
      <c r="E2636" s="2">
        <f t="shared" si="371"/>
        <v>0</v>
      </c>
      <c r="F2636" s="2">
        <f t="shared" si="368"/>
        <v>3.1343039033966735E-2</v>
      </c>
      <c r="G2636" s="2">
        <f t="shared" si="368"/>
        <v>3.2345167813611533E-2</v>
      </c>
      <c r="H2636" s="2">
        <f t="shared" si="364"/>
        <v>0.96901766639704734</v>
      </c>
      <c r="I2636" s="2">
        <f t="shared" si="365"/>
        <v>49.21325404714004</v>
      </c>
    </row>
    <row r="2637" spans="1:9" ht="13.5" x14ac:dyDescent="0.25">
      <c r="A2637" s="3">
        <v>45847</v>
      </c>
      <c r="B2637" s="2">
        <v>8.1999999999999993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2.9104250531540539E-2</v>
      </c>
      <c r="G2637" s="2">
        <f t="shared" si="372"/>
        <v>3.0034798684067852E-2</v>
      </c>
      <c r="H2637" s="2">
        <f t="shared" si="364"/>
        <v>0.96901766639704734</v>
      </c>
      <c r="I2637" s="2">
        <f t="shared" si="365"/>
        <v>49.21325404714004</v>
      </c>
    </row>
    <row r="2638" spans="1:9" ht="13.5" x14ac:dyDescent="0.25">
      <c r="A2638" s="3">
        <v>45848</v>
      </c>
      <c r="B2638" s="2">
        <v>8</v>
      </c>
      <c r="C2638" s="2">
        <f t="shared" si="369"/>
        <v>-0.19999999999999929</v>
      </c>
      <c r="D2638" s="2">
        <f t="shared" si="370"/>
        <v>0</v>
      </c>
      <c r="E2638" s="2">
        <f t="shared" si="371"/>
        <v>0.19999999999999929</v>
      </c>
      <c r="F2638" s="2">
        <f t="shared" si="372"/>
        <v>2.702537549357336E-2</v>
      </c>
      <c r="G2638" s="2">
        <f t="shared" si="372"/>
        <v>4.2175170206634381E-2</v>
      </c>
      <c r="H2638" s="2">
        <f t="shared" si="364"/>
        <v>0.64078877124062261</v>
      </c>
      <c r="I2638" s="2">
        <f t="shared" si="365"/>
        <v>39.053702857566094</v>
      </c>
    </row>
    <row r="2639" spans="1:9" ht="13.5" x14ac:dyDescent="0.25">
      <c r="A2639" s="3">
        <v>45849</v>
      </c>
      <c r="B2639" s="2">
        <v>8.15</v>
      </c>
      <c r="C2639" s="2">
        <f t="shared" si="369"/>
        <v>0.15000000000000036</v>
      </c>
      <c r="D2639" s="2">
        <f t="shared" si="370"/>
        <v>0.15000000000000036</v>
      </c>
      <c r="E2639" s="2">
        <f t="shared" si="371"/>
        <v>0</v>
      </c>
      <c r="F2639" s="2">
        <f t="shared" si="372"/>
        <v>3.5809277244032427E-2</v>
      </c>
      <c r="G2639" s="2">
        <f t="shared" si="372"/>
        <v>3.916265804901764E-2</v>
      </c>
      <c r="H2639" s="2">
        <f t="shared" si="364"/>
        <v>0.91437300295633717</v>
      </c>
      <c r="I2639" s="2">
        <f t="shared" si="365"/>
        <v>47.763575935530064</v>
      </c>
    </row>
    <row r="2640" spans="1:9" ht="13.5" x14ac:dyDescent="0.25">
      <c r="A2640" s="3">
        <v>45852</v>
      </c>
      <c r="B2640" s="2">
        <v>8.15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3.3251471726601541E-2</v>
      </c>
      <c r="G2640" s="2">
        <f t="shared" si="372"/>
        <v>3.6365325331230665E-2</v>
      </c>
      <c r="H2640" s="2">
        <f t="shared" si="364"/>
        <v>0.91437300295633717</v>
      </c>
      <c r="I2640" s="2">
        <f t="shared" si="365"/>
        <v>47.763575935530064</v>
      </c>
    </row>
    <row r="2641" spans="1:9" ht="13.5" x14ac:dyDescent="0.25">
      <c r="A2641" s="3">
        <v>45853</v>
      </c>
      <c r="B2641" s="2">
        <v>8.15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3.0876366603272861E-2</v>
      </c>
      <c r="G2641" s="2">
        <f t="shared" si="372"/>
        <v>3.3767802093285622E-2</v>
      </c>
      <c r="H2641" s="2">
        <f t="shared" ref="H2641:H2693" si="373">F2641/G2641</f>
        <v>0.91437300295633717</v>
      </c>
      <c r="I2641" s="2">
        <f t="shared" ref="I2641:I2693" si="374">IF(G2641=0,100,100-(100/(1+H2641)))</f>
        <v>47.763575935530064</v>
      </c>
    </row>
    <row r="2642" spans="1:9" ht="13.5" x14ac:dyDescent="0.25">
      <c r="A2642" s="3">
        <v>45854</v>
      </c>
      <c r="B2642" s="2">
        <v>8.14</v>
      </c>
      <c r="C2642" s="2">
        <f t="shared" si="369"/>
        <v>-9.9999999999997868E-3</v>
      </c>
      <c r="D2642" s="2">
        <f t="shared" si="370"/>
        <v>0</v>
      </c>
      <c r="E2642" s="2">
        <f t="shared" si="371"/>
        <v>9.9999999999997868E-3</v>
      </c>
      <c r="F2642" s="2">
        <f t="shared" si="372"/>
        <v>2.8670911845896228E-2</v>
      </c>
      <c r="G2642" s="2">
        <f t="shared" si="372"/>
        <v>3.2070101943765209E-2</v>
      </c>
      <c r="H2642" s="2">
        <f t="shared" si="373"/>
        <v>0.89400750568771359</v>
      </c>
      <c r="I2642" s="2">
        <f t="shared" si="374"/>
        <v>47.20189877827859</v>
      </c>
    </row>
    <row r="2643" spans="1:9" ht="13.5" x14ac:dyDescent="0.25">
      <c r="A2643" s="3">
        <v>45855</v>
      </c>
      <c r="B2643" s="2">
        <v>8.1</v>
      </c>
      <c r="C2643" s="2">
        <f t="shared" si="369"/>
        <v>-4.0000000000000924E-2</v>
      </c>
      <c r="D2643" s="2">
        <f t="shared" si="370"/>
        <v>0</v>
      </c>
      <c r="E2643" s="2">
        <f t="shared" si="371"/>
        <v>4.0000000000000924E-2</v>
      </c>
      <c r="F2643" s="2">
        <f t="shared" si="372"/>
        <v>2.6622989571189356E-2</v>
      </c>
      <c r="G2643" s="2">
        <f t="shared" si="372"/>
        <v>3.2636523233496327E-2</v>
      </c>
      <c r="H2643" s="2">
        <f t="shared" si="373"/>
        <v>0.81574220944787978</v>
      </c>
      <c r="I2643" s="2">
        <f t="shared" si="374"/>
        <v>44.926102681499366</v>
      </c>
    </row>
    <row r="2644" spans="1:9" ht="13.5" x14ac:dyDescent="0.25">
      <c r="A2644" s="3">
        <v>45856</v>
      </c>
      <c r="B2644" s="2">
        <v>8.1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2.4721347458961544E-2</v>
      </c>
      <c r="G2644" s="2">
        <f t="shared" si="372"/>
        <v>3.0305343002532303E-2</v>
      </c>
      <c r="H2644" s="2">
        <f t="shared" si="373"/>
        <v>0.81574220944787978</v>
      </c>
      <c r="I2644" s="2">
        <f t="shared" si="374"/>
        <v>44.926102681499366</v>
      </c>
    </row>
    <row r="2645" spans="1:9" ht="13.5" x14ac:dyDescent="0.25">
      <c r="A2645" s="3">
        <v>45859</v>
      </c>
      <c r="B2645" s="2">
        <v>8.0500000000000007</v>
      </c>
      <c r="C2645" s="2">
        <f t="shared" si="369"/>
        <v>-4.9999999999998934E-2</v>
      </c>
      <c r="D2645" s="2">
        <f t="shared" si="370"/>
        <v>0</v>
      </c>
      <c r="E2645" s="2">
        <f t="shared" si="371"/>
        <v>4.9999999999998934E-2</v>
      </c>
      <c r="F2645" s="2">
        <f t="shared" si="372"/>
        <v>2.2955536926178577E-2</v>
      </c>
      <c r="G2645" s="2">
        <f t="shared" si="372"/>
        <v>3.171210421663706E-2</v>
      </c>
      <c r="H2645" s="2">
        <f t="shared" si="373"/>
        <v>0.7238730287136057</v>
      </c>
      <c r="I2645" s="2">
        <f t="shared" si="374"/>
        <v>41.991087316551187</v>
      </c>
    </row>
    <row r="2646" spans="1:9" ht="13.5" x14ac:dyDescent="0.25">
      <c r="A2646" s="3">
        <v>45860</v>
      </c>
      <c r="B2646" s="2">
        <v>8.15</v>
      </c>
      <c r="C2646" s="2">
        <f t="shared" si="369"/>
        <v>9.9999999999999645E-2</v>
      </c>
      <c r="D2646" s="2">
        <f t="shared" si="370"/>
        <v>9.9999999999999645E-2</v>
      </c>
      <c r="E2646" s="2">
        <f t="shared" si="371"/>
        <v>0</v>
      </c>
      <c r="F2646" s="2">
        <f t="shared" si="372"/>
        <v>2.8458712860022939E-2</v>
      </c>
      <c r="G2646" s="2">
        <f t="shared" si="372"/>
        <v>2.9446953915448697E-2</v>
      </c>
      <c r="H2646" s="2">
        <f t="shared" si="373"/>
        <v>0.9664399564632965</v>
      </c>
      <c r="I2646" s="2">
        <f t="shared" si="374"/>
        <v>49.146680186537139</v>
      </c>
    </row>
    <row r="2647" spans="1:9" ht="13.5" x14ac:dyDescent="0.25">
      <c r="A2647" s="3">
        <v>45861</v>
      </c>
      <c r="B2647" s="2">
        <v>8.15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2.6425947655735586E-2</v>
      </c>
      <c r="G2647" s="2">
        <f t="shared" si="372"/>
        <v>2.7343600064345219E-2</v>
      </c>
      <c r="H2647" s="2">
        <f t="shared" si="373"/>
        <v>0.9664399564632965</v>
      </c>
      <c r="I2647" s="2">
        <f t="shared" si="374"/>
        <v>49.146680186537139</v>
      </c>
    </row>
    <row r="2648" spans="1:9" ht="13.5" x14ac:dyDescent="0.25">
      <c r="A2648" s="3">
        <v>45862</v>
      </c>
      <c r="B2648" s="2">
        <v>8.1</v>
      </c>
      <c r="C2648" s="2">
        <f t="shared" si="369"/>
        <v>-5.0000000000000711E-2</v>
      </c>
      <c r="D2648" s="2">
        <f t="shared" si="370"/>
        <v>0</v>
      </c>
      <c r="E2648" s="2">
        <f t="shared" si="371"/>
        <v>5.0000000000000711E-2</v>
      </c>
      <c r="F2648" s="2">
        <f t="shared" si="372"/>
        <v>2.4538379966040188E-2</v>
      </c>
      <c r="G2648" s="2">
        <f t="shared" si="372"/>
        <v>2.8961914345463469E-2</v>
      </c>
      <c r="H2648" s="2">
        <f t="shared" si="373"/>
        <v>0.84726374345775335</v>
      </c>
      <c r="I2648" s="2">
        <f t="shared" si="374"/>
        <v>45.86587846258621</v>
      </c>
    </row>
    <row r="2649" spans="1:9" ht="13.5" x14ac:dyDescent="0.25">
      <c r="A2649" s="3">
        <v>45866</v>
      </c>
      <c r="B2649" s="2">
        <v>8.1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2.2785638539894459E-2</v>
      </c>
      <c r="G2649" s="2">
        <f t="shared" si="372"/>
        <v>2.6893206177930364E-2</v>
      </c>
      <c r="H2649" s="2">
        <f t="shared" si="373"/>
        <v>0.84726374345775335</v>
      </c>
      <c r="I2649" s="2">
        <f t="shared" si="374"/>
        <v>45.86587846258621</v>
      </c>
    </row>
    <row r="2650" spans="1:9" ht="13.5" x14ac:dyDescent="0.25">
      <c r="A2650" s="3">
        <v>45867</v>
      </c>
      <c r="B2650" s="2">
        <v>8.1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2.1158092929901999E-2</v>
      </c>
      <c r="G2650" s="2">
        <f t="shared" si="372"/>
        <v>2.4972262879506768E-2</v>
      </c>
      <c r="H2650" s="2">
        <f t="shared" si="373"/>
        <v>0.84726374345775335</v>
      </c>
      <c r="I2650" s="2">
        <f t="shared" si="374"/>
        <v>45.86587846258621</v>
      </c>
    </row>
    <row r="2651" spans="1:9" ht="13.5" x14ac:dyDescent="0.25">
      <c r="A2651" s="3">
        <v>45868</v>
      </c>
      <c r="B2651" s="2">
        <v>8.1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1.9646800577766139E-2</v>
      </c>
      <c r="G2651" s="2">
        <f t="shared" si="372"/>
        <v>2.3188529816684855E-2</v>
      </c>
      <c r="H2651" s="2">
        <f t="shared" si="373"/>
        <v>0.84726374345775324</v>
      </c>
      <c r="I2651" s="2">
        <f t="shared" si="374"/>
        <v>45.865878462586203</v>
      </c>
    </row>
    <row r="2652" spans="1:9" ht="13.5" x14ac:dyDescent="0.25">
      <c r="A2652" s="3">
        <v>45869</v>
      </c>
      <c r="B2652" s="2">
        <v>8.0399999999999991</v>
      </c>
      <c r="C2652" s="2">
        <f t="shared" si="369"/>
        <v>-6.0000000000000497E-2</v>
      </c>
      <c r="D2652" s="2">
        <f t="shared" si="370"/>
        <v>0</v>
      </c>
      <c r="E2652" s="2">
        <f t="shared" si="371"/>
        <v>6.0000000000000497E-2</v>
      </c>
      <c r="F2652" s="2">
        <f t="shared" si="372"/>
        <v>1.8243457679354275E-2</v>
      </c>
      <c r="G2652" s="2">
        <f t="shared" si="372"/>
        <v>2.5817920544064541E-2</v>
      </c>
      <c r="H2652" s="2">
        <f t="shared" si="373"/>
        <v>0.70661994827265007</v>
      </c>
      <c r="I2652" s="2">
        <f t="shared" si="374"/>
        <v>41.404646007323024</v>
      </c>
    </row>
    <row r="2653" spans="1:9" ht="13.5" x14ac:dyDescent="0.25">
      <c r="A2653" s="3">
        <v>45870</v>
      </c>
      <c r="B2653" s="2">
        <v>8.1</v>
      </c>
      <c r="C2653" s="2">
        <f t="shared" si="369"/>
        <v>6.0000000000000497E-2</v>
      </c>
      <c r="D2653" s="2">
        <f t="shared" si="370"/>
        <v>6.0000000000000497E-2</v>
      </c>
      <c r="E2653" s="2">
        <f t="shared" si="371"/>
        <v>0</v>
      </c>
      <c r="F2653" s="2">
        <f t="shared" ref="F2653:G2668" si="375">((F2652*13)+D2653)/14</f>
        <v>2.1226067845114719E-2</v>
      </c>
      <c r="G2653" s="2">
        <f t="shared" si="375"/>
        <v>2.3973783362345645E-2</v>
      </c>
      <c r="H2653" s="2">
        <f t="shared" si="373"/>
        <v>0.88538665442574171</v>
      </c>
      <c r="I2653" s="2">
        <f t="shared" si="374"/>
        <v>46.960481678778834</v>
      </c>
    </row>
    <row r="2654" spans="1:9" ht="13.5" x14ac:dyDescent="0.25">
      <c r="A2654" s="3">
        <v>45873</v>
      </c>
      <c r="B2654" s="2">
        <v>8.08</v>
      </c>
      <c r="C2654" s="2">
        <f t="shared" si="369"/>
        <v>-1.9999999999999574E-2</v>
      </c>
      <c r="D2654" s="2">
        <f t="shared" si="370"/>
        <v>0</v>
      </c>
      <c r="E2654" s="2">
        <f t="shared" si="371"/>
        <v>1.9999999999999574E-2</v>
      </c>
      <c r="F2654" s="2">
        <f t="shared" si="375"/>
        <v>1.970992014189224E-2</v>
      </c>
      <c r="G2654" s="2">
        <f t="shared" si="375"/>
        <v>2.368994169360664E-2</v>
      </c>
      <c r="H2654" s="2">
        <f t="shared" si="373"/>
        <v>0.8319952998116279</v>
      </c>
      <c r="I2654" s="2">
        <f t="shared" si="374"/>
        <v>45.414707117271348</v>
      </c>
    </row>
    <row r="2655" spans="1:9" ht="13.5" x14ac:dyDescent="0.25">
      <c r="A2655" s="3">
        <v>45874</v>
      </c>
      <c r="B2655" s="2">
        <v>8.15</v>
      </c>
      <c r="C2655" s="2">
        <f t="shared" si="369"/>
        <v>7.0000000000000284E-2</v>
      </c>
      <c r="D2655" s="2">
        <f t="shared" si="370"/>
        <v>7.0000000000000284E-2</v>
      </c>
      <c r="E2655" s="2">
        <f t="shared" si="371"/>
        <v>0</v>
      </c>
      <c r="F2655" s="2">
        <f t="shared" si="375"/>
        <v>2.3302068703185668E-2</v>
      </c>
      <c r="G2655" s="2">
        <f t="shared" si="375"/>
        <v>2.1997803001206163E-2</v>
      </c>
      <c r="H2655" s="2">
        <f t="shared" si="373"/>
        <v>1.0592907256196444</v>
      </c>
      <c r="I2655" s="2">
        <f t="shared" si="374"/>
        <v>51.439590944639534</v>
      </c>
    </row>
    <row r="2656" spans="1:9" ht="13.5" x14ac:dyDescent="0.25">
      <c r="A2656" s="3">
        <v>45875</v>
      </c>
      <c r="B2656" s="2">
        <v>8.15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2.1637635224386692E-2</v>
      </c>
      <c r="G2656" s="2">
        <f t="shared" si="375"/>
        <v>2.0426531358262865E-2</v>
      </c>
      <c r="H2656" s="2">
        <f t="shared" si="373"/>
        <v>1.0592907256196444</v>
      </c>
      <c r="I2656" s="2">
        <f t="shared" si="374"/>
        <v>51.439590944639534</v>
      </c>
    </row>
    <row r="2657" spans="1:9" ht="13.5" x14ac:dyDescent="0.25">
      <c r="A2657" s="3">
        <v>45876</v>
      </c>
      <c r="B2657" s="2">
        <v>8.24</v>
      </c>
      <c r="C2657" s="2">
        <f t="shared" si="369"/>
        <v>8.9999999999999858E-2</v>
      </c>
      <c r="D2657" s="2">
        <f t="shared" si="370"/>
        <v>8.9999999999999858E-2</v>
      </c>
      <c r="E2657" s="2">
        <f t="shared" si="371"/>
        <v>0</v>
      </c>
      <c r="F2657" s="2">
        <f t="shared" si="375"/>
        <v>2.6520661279787631E-2</v>
      </c>
      <c r="G2657" s="2">
        <f t="shared" si="375"/>
        <v>1.896749340410123E-2</v>
      </c>
      <c r="H2657" s="2">
        <f t="shared" si="373"/>
        <v>1.3982164493097029</v>
      </c>
      <c r="I2657" s="2">
        <f t="shared" si="374"/>
        <v>58.302345883423591</v>
      </c>
    </row>
    <row r="2658" spans="1:9" ht="13.5" x14ac:dyDescent="0.25">
      <c r="A2658" s="3">
        <v>45877</v>
      </c>
      <c r="B2658" s="2">
        <v>8.1</v>
      </c>
      <c r="C2658" s="2">
        <f t="shared" si="369"/>
        <v>-0.14000000000000057</v>
      </c>
      <c r="D2658" s="2">
        <f t="shared" si="370"/>
        <v>0</v>
      </c>
      <c r="E2658" s="2">
        <f t="shared" si="371"/>
        <v>0.14000000000000057</v>
      </c>
      <c r="F2658" s="2">
        <f t="shared" si="375"/>
        <v>2.4626328331231372E-2</v>
      </c>
      <c r="G2658" s="2">
        <f t="shared" si="375"/>
        <v>2.761267244666547E-2</v>
      </c>
      <c r="H2658" s="2">
        <f t="shared" si="373"/>
        <v>0.89184878351770214</v>
      </c>
      <c r="I2658" s="2">
        <f t="shared" si="374"/>
        <v>47.141652720224251</v>
      </c>
    </row>
    <row r="2659" spans="1:9" ht="13.5" x14ac:dyDescent="0.25">
      <c r="A2659" s="3">
        <v>45880</v>
      </c>
      <c r="B2659" s="2">
        <v>8.2799999999999994</v>
      </c>
      <c r="C2659" s="2">
        <f t="shared" si="369"/>
        <v>0.17999999999999972</v>
      </c>
      <c r="D2659" s="2">
        <f t="shared" si="370"/>
        <v>0.17999999999999972</v>
      </c>
      <c r="E2659" s="2">
        <f t="shared" si="371"/>
        <v>0</v>
      </c>
      <c r="F2659" s="2">
        <f t="shared" si="375"/>
        <v>3.5724447736143396E-2</v>
      </c>
      <c r="G2659" s="2">
        <f t="shared" si="375"/>
        <v>2.5640338700475079E-2</v>
      </c>
      <c r="H2659" s="2">
        <f t="shared" si="373"/>
        <v>1.393290788919316</v>
      </c>
      <c r="I2659" s="2">
        <f t="shared" si="374"/>
        <v>58.216527442887653</v>
      </c>
    </row>
    <row r="2660" spans="1:9" ht="13.5" x14ac:dyDescent="0.25">
      <c r="A2660" s="3">
        <v>45881</v>
      </c>
      <c r="B2660" s="2">
        <v>8.25</v>
      </c>
      <c r="C2660" s="2">
        <f t="shared" si="369"/>
        <v>-2.9999999999999361E-2</v>
      </c>
      <c r="D2660" s="2">
        <f t="shared" si="370"/>
        <v>0</v>
      </c>
      <c r="E2660" s="2">
        <f t="shared" si="371"/>
        <v>2.9999999999999361E-2</v>
      </c>
      <c r="F2660" s="2">
        <f t="shared" si="375"/>
        <v>3.3172701469276013E-2</v>
      </c>
      <c r="G2660" s="2">
        <f t="shared" si="375"/>
        <v>2.5951743079012528E-2</v>
      </c>
      <c r="H2660" s="2">
        <f t="shared" si="373"/>
        <v>1.2782456025508036</v>
      </c>
      <c r="I2660" s="2">
        <f t="shared" si="374"/>
        <v>56.106576091692439</v>
      </c>
    </row>
    <row r="2661" spans="1:9" ht="13.5" x14ac:dyDescent="0.25">
      <c r="A2661" s="3">
        <v>45883</v>
      </c>
      <c r="B2661" s="2">
        <v>8.2799999999999994</v>
      </c>
      <c r="C2661" s="2">
        <f t="shared" si="369"/>
        <v>2.9999999999999361E-2</v>
      </c>
      <c r="D2661" s="2">
        <f t="shared" si="370"/>
        <v>2.9999999999999361E-2</v>
      </c>
      <c r="E2661" s="2">
        <f t="shared" si="371"/>
        <v>0</v>
      </c>
      <c r="F2661" s="2">
        <f t="shared" si="375"/>
        <v>3.2946079935756253E-2</v>
      </c>
      <c r="G2661" s="2">
        <f t="shared" si="375"/>
        <v>2.4098047144797349E-2</v>
      </c>
      <c r="H2661" s="2">
        <f t="shared" si="373"/>
        <v>1.3671680421983552</v>
      </c>
      <c r="I2661" s="2">
        <f t="shared" si="374"/>
        <v>57.755428335737662</v>
      </c>
    </row>
    <row r="2662" spans="1:9" ht="13.5" x14ac:dyDescent="0.25">
      <c r="A2662" s="3">
        <v>45884</v>
      </c>
      <c r="B2662" s="2">
        <v>8.3000000000000007</v>
      </c>
      <c r="C2662" s="2">
        <f t="shared" si="369"/>
        <v>2.000000000000135E-2</v>
      </c>
      <c r="D2662" s="2">
        <f t="shared" si="370"/>
        <v>2.000000000000135E-2</v>
      </c>
      <c r="E2662" s="2">
        <f t="shared" si="371"/>
        <v>0</v>
      </c>
      <c r="F2662" s="2">
        <f t="shared" si="375"/>
        <v>3.202135994034519E-2</v>
      </c>
      <c r="G2662" s="2">
        <f t="shared" si="375"/>
        <v>2.2376758063026109E-2</v>
      </c>
      <c r="H2662" s="2">
        <f t="shared" si="373"/>
        <v>1.4310097937401929</v>
      </c>
      <c r="I2662" s="2">
        <f t="shared" si="374"/>
        <v>58.864830467775896</v>
      </c>
    </row>
    <row r="2663" spans="1:9" ht="13.5" x14ac:dyDescent="0.25">
      <c r="A2663" s="3">
        <v>45887</v>
      </c>
      <c r="B2663" s="2">
        <v>8.25</v>
      </c>
      <c r="C2663" s="2">
        <f t="shared" si="369"/>
        <v>-5.0000000000000711E-2</v>
      </c>
      <c r="D2663" s="2">
        <f t="shared" si="370"/>
        <v>0</v>
      </c>
      <c r="E2663" s="2">
        <f t="shared" si="371"/>
        <v>5.0000000000000711E-2</v>
      </c>
      <c r="F2663" s="2">
        <f t="shared" si="375"/>
        <v>2.9734119944606247E-2</v>
      </c>
      <c r="G2663" s="2">
        <f t="shared" si="375"/>
        <v>2.4349846772810008E-2</v>
      </c>
      <c r="H2663" s="2">
        <f t="shared" si="373"/>
        <v>1.221121439573432</v>
      </c>
      <c r="I2663" s="2">
        <f t="shared" si="374"/>
        <v>54.977698104068963</v>
      </c>
    </row>
    <row r="2664" spans="1:9" ht="13.5" x14ac:dyDescent="0.25">
      <c r="A2664" s="3">
        <v>45888</v>
      </c>
      <c r="B2664" s="2">
        <v>8.3000000000000007</v>
      </c>
      <c r="C2664" s="2">
        <f t="shared" si="369"/>
        <v>5.0000000000000711E-2</v>
      </c>
      <c r="D2664" s="2">
        <f t="shared" si="370"/>
        <v>5.0000000000000711E-2</v>
      </c>
      <c r="E2664" s="2">
        <f t="shared" si="371"/>
        <v>0</v>
      </c>
      <c r="F2664" s="2">
        <f t="shared" si="375"/>
        <v>3.1181682805705851E-2</v>
      </c>
      <c r="G2664" s="2">
        <f t="shared" si="375"/>
        <v>2.261057200332358E-2</v>
      </c>
      <c r="H2664" s="2">
        <f t="shared" si="373"/>
        <v>1.3790753635565869</v>
      </c>
      <c r="I2664" s="2">
        <f t="shared" si="374"/>
        <v>57.966863289902051</v>
      </c>
    </row>
    <row r="2665" spans="1:9" ht="13.5" x14ac:dyDescent="0.25">
      <c r="A2665" s="3">
        <v>45889</v>
      </c>
      <c r="B2665" s="2">
        <v>8.3000000000000007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2.8954419748155436E-2</v>
      </c>
      <c r="G2665" s="2">
        <f t="shared" si="375"/>
        <v>2.0995531145943325E-2</v>
      </c>
      <c r="H2665" s="2">
        <f t="shared" si="373"/>
        <v>1.3790753635565869</v>
      </c>
      <c r="I2665" s="2">
        <f t="shared" si="374"/>
        <v>57.966863289902051</v>
      </c>
    </row>
    <row r="2666" spans="1:9" ht="13.5" x14ac:dyDescent="0.25">
      <c r="A2666" s="3">
        <v>45890</v>
      </c>
      <c r="B2666" s="2">
        <v>8.2899999999999991</v>
      </c>
      <c r="C2666" s="2">
        <f t="shared" si="369"/>
        <v>-1.0000000000001563E-2</v>
      </c>
      <c r="D2666" s="2">
        <f t="shared" si="370"/>
        <v>0</v>
      </c>
      <c r="E2666" s="2">
        <f t="shared" si="371"/>
        <v>1.0000000000001563E-2</v>
      </c>
      <c r="F2666" s="2">
        <f t="shared" si="375"/>
        <v>2.6886246909001477E-2</v>
      </c>
      <c r="G2666" s="2">
        <f t="shared" si="375"/>
        <v>2.0210136064090341E-2</v>
      </c>
      <c r="H2666" s="2">
        <f t="shared" si="373"/>
        <v>1.3303347797233955</v>
      </c>
      <c r="I2666" s="2">
        <f t="shared" si="374"/>
        <v>57.087710800132449</v>
      </c>
    </row>
    <row r="2667" spans="1:9" ht="13.5" x14ac:dyDescent="0.25">
      <c r="A2667" s="3">
        <v>45891</v>
      </c>
      <c r="B2667" s="2">
        <v>8.3000000000000007</v>
      </c>
      <c r="C2667" s="2">
        <f t="shared" si="369"/>
        <v>1.0000000000001563E-2</v>
      </c>
      <c r="D2667" s="2">
        <f t="shared" si="370"/>
        <v>1.0000000000001563E-2</v>
      </c>
      <c r="E2667" s="2">
        <f t="shared" si="371"/>
        <v>0</v>
      </c>
      <c r="F2667" s="2">
        <f t="shared" si="375"/>
        <v>2.5680086415501485E-2</v>
      </c>
      <c r="G2667" s="2">
        <f t="shared" si="375"/>
        <v>1.8766554916655319E-2</v>
      </c>
      <c r="H2667" s="2">
        <f t="shared" si="373"/>
        <v>1.3683964121038756</v>
      </c>
      <c r="I2667" s="2">
        <f t="shared" si="374"/>
        <v>57.777338502565634</v>
      </c>
    </row>
    <row r="2668" spans="1:9" ht="13.5" x14ac:dyDescent="0.25">
      <c r="A2668" s="3">
        <v>45894</v>
      </c>
      <c r="B2668" s="2">
        <v>8.4600000000000009</v>
      </c>
      <c r="C2668" s="2">
        <f t="shared" si="369"/>
        <v>0.16000000000000014</v>
      </c>
      <c r="D2668" s="2">
        <f t="shared" si="370"/>
        <v>0.16000000000000014</v>
      </c>
      <c r="E2668" s="2">
        <f t="shared" si="371"/>
        <v>0</v>
      </c>
      <c r="F2668" s="2">
        <f t="shared" si="375"/>
        <v>3.5274365957251384E-2</v>
      </c>
      <c r="G2668" s="2">
        <f t="shared" si="375"/>
        <v>1.7426086708322797E-2</v>
      </c>
      <c r="H2668" s="2">
        <f t="shared" si="373"/>
        <v>2.0242276161981994</v>
      </c>
      <c r="I2668" s="2">
        <f t="shared" si="374"/>
        <v>66.933705828097857</v>
      </c>
    </row>
    <row r="2669" spans="1:9" ht="13.5" x14ac:dyDescent="0.25">
      <c r="A2669" s="3">
        <v>45895</v>
      </c>
      <c r="B2669" s="2">
        <v>8.58</v>
      </c>
      <c r="C2669" s="2">
        <f t="shared" si="369"/>
        <v>0.11999999999999922</v>
      </c>
      <c r="D2669" s="2">
        <f t="shared" si="370"/>
        <v>0.11999999999999922</v>
      </c>
      <c r="E2669" s="2">
        <f t="shared" si="371"/>
        <v>0</v>
      </c>
      <c r="F2669" s="2">
        <f t="shared" ref="F2669:G2684" si="376">((F2668*13)+D2669)/14</f>
        <v>4.1326196960304803E-2</v>
      </c>
      <c r="G2669" s="2">
        <f t="shared" si="376"/>
        <v>1.6181366229156884E-2</v>
      </c>
      <c r="H2669" s="2">
        <f t="shared" si="373"/>
        <v>2.553937434889765</v>
      </c>
      <c r="I2669" s="2">
        <f t="shared" si="374"/>
        <v>71.862194585003493</v>
      </c>
    </row>
    <row r="2670" spans="1:9" ht="13.5" x14ac:dyDescent="0.25">
      <c r="A2670" s="3">
        <v>45896</v>
      </c>
      <c r="B2670" s="2">
        <v>8.94</v>
      </c>
      <c r="C2670" s="2">
        <f t="shared" si="369"/>
        <v>0.35999999999999943</v>
      </c>
      <c r="D2670" s="2">
        <f t="shared" si="370"/>
        <v>0.35999999999999943</v>
      </c>
      <c r="E2670" s="2">
        <f t="shared" si="371"/>
        <v>0</v>
      </c>
      <c r="F2670" s="2">
        <f t="shared" si="376"/>
        <v>6.4088611463140127E-2</v>
      </c>
      <c r="G2670" s="2">
        <f t="shared" si="376"/>
        <v>1.5025554355645678E-2</v>
      </c>
      <c r="H2670" s="2">
        <f t="shared" si="373"/>
        <v>4.2653076183548313</v>
      </c>
      <c r="I2670" s="2">
        <f t="shared" si="374"/>
        <v>81.007757333797443</v>
      </c>
    </row>
    <row r="2671" spans="1:9" ht="13.5" x14ac:dyDescent="0.25">
      <c r="A2671" s="3">
        <v>45897</v>
      </c>
      <c r="B2671" s="2">
        <v>8.9499999999999993</v>
      </c>
      <c r="C2671" s="2">
        <f t="shared" si="369"/>
        <v>9.9999999999997868E-3</v>
      </c>
      <c r="D2671" s="2">
        <f t="shared" si="370"/>
        <v>9.9999999999997868E-3</v>
      </c>
      <c r="E2671" s="2">
        <f t="shared" si="371"/>
        <v>0</v>
      </c>
      <c r="F2671" s="2">
        <f t="shared" si="376"/>
        <v>6.0225139215772959E-2</v>
      </c>
      <c r="G2671" s="2">
        <f t="shared" si="376"/>
        <v>1.3952300473099559E-2</v>
      </c>
      <c r="H2671" s="2">
        <f t="shared" si="373"/>
        <v>4.3165024529029301</v>
      </c>
      <c r="I2671" s="2">
        <f t="shared" si="374"/>
        <v>81.190641613379157</v>
      </c>
    </row>
    <row r="2672" spans="1:9" ht="13.5" x14ac:dyDescent="0.25">
      <c r="A2672" s="3">
        <v>45898</v>
      </c>
      <c r="B2672" s="2">
        <v>8.8000000000000007</v>
      </c>
      <c r="C2672" s="2">
        <f t="shared" si="369"/>
        <v>-0.14999999999999858</v>
      </c>
      <c r="D2672" s="2">
        <f t="shared" si="370"/>
        <v>0</v>
      </c>
      <c r="E2672" s="2">
        <f t="shared" si="371"/>
        <v>0.14999999999999858</v>
      </c>
      <c r="F2672" s="2">
        <f t="shared" si="376"/>
        <v>5.592334355750346E-2</v>
      </c>
      <c r="G2672" s="2">
        <f t="shared" si="376"/>
        <v>2.3669993296449487E-2</v>
      </c>
      <c r="H2672" s="2">
        <f t="shared" si="373"/>
        <v>2.3626260834595163</v>
      </c>
      <c r="I2672" s="2">
        <f t="shared" si="374"/>
        <v>70.261338157135029</v>
      </c>
    </row>
    <row r="2673" spans="1:9" ht="13.5" x14ac:dyDescent="0.25">
      <c r="A2673" s="3">
        <v>45901</v>
      </c>
      <c r="B2673" s="2">
        <v>9.1999999999999993</v>
      </c>
      <c r="C2673" s="2">
        <f t="shared" si="369"/>
        <v>0.39999999999999858</v>
      </c>
      <c r="D2673" s="2">
        <f t="shared" si="370"/>
        <v>0.39999999999999858</v>
      </c>
      <c r="E2673" s="2">
        <f t="shared" si="371"/>
        <v>0</v>
      </c>
      <c r="F2673" s="2">
        <f t="shared" si="376"/>
        <v>8.0500247589110244E-2</v>
      </c>
      <c r="G2673" s="2">
        <f t="shared" si="376"/>
        <v>2.1979279489560237E-2</v>
      </c>
      <c r="H2673" s="2">
        <f t="shared" si="373"/>
        <v>3.6625517059076671</v>
      </c>
      <c r="I2673" s="2">
        <f t="shared" si="374"/>
        <v>78.552516667365765</v>
      </c>
    </row>
    <row r="2674" spans="1:9" ht="13.5" x14ac:dyDescent="0.25">
      <c r="A2674" s="3">
        <v>45902</v>
      </c>
      <c r="B2674" s="2">
        <v>9.5</v>
      </c>
      <c r="C2674" s="2">
        <f t="shared" si="369"/>
        <v>0.30000000000000071</v>
      </c>
      <c r="D2674" s="2">
        <f t="shared" si="370"/>
        <v>0.30000000000000071</v>
      </c>
      <c r="E2674" s="2">
        <f t="shared" si="371"/>
        <v>0</v>
      </c>
      <c r="F2674" s="2">
        <f t="shared" si="376"/>
        <v>9.617880133274527E-2</v>
      </c>
      <c r="G2674" s="2">
        <f t="shared" si="376"/>
        <v>2.0409330954591649E-2</v>
      </c>
      <c r="H2674" s="2">
        <f t="shared" si="373"/>
        <v>4.7124916317311794</v>
      </c>
      <c r="I2674" s="2">
        <f t="shared" si="374"/>
        <v>82.494503896595674</v>
      </c>
    </row>
    <row r="2675" spans="1:9" ht="13.5" x14ac:dyDescent="0.25">
      <c r="A2675" s="3">
        <v>45903</v>
      </c>
      <c r="B2675" s="2">
        <v>9.6999999999999993</v>
      </c>
      <c r="C2675" s="2">
        <f t="shared" si="369"/>
        <v>0.19999999999999929</v>
      </c>
      <c r="D2675" s="2">
        <f t="shared" si="370"/>
        <v>0.19999999999999929</v>
      </c>
      <c r="E2675" s="2">
        <f t="shared" si="371"/>
        <v>0</v>
      </c>
      <c r="F2675" s="2">
        <f t="shared" si="376"/>
        <v>0.10359460123754913</v>
      </c>
      <c r="G2675" s="2">
        <f t="shared" si="376"/>
        <v>1.8951521600692245E-2</v>
      </c>
      <c r="H2675" s="2">
        <f t="shared" si="373"/>
        <v>5.4662946553993379</v>
      </c>
      <c r="I2675" s="2">
        <f t="shared" si="374"/>
        <v>84.535192822291151</v>
      </c>
    </row>
    <row r="2676" spans="1:9" ht="13.5" x14ac:dyDescent="0.25">
      <c r="A2676" s="3">
        <v>45905</v>
      </c>
      <c r="B2676" s="2">
        <v>9.6999999999999993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9.6194986863438484E-2</v>
      </c>
      <c r="G2676" s="2">
        <f t="shared" si="376"/>
        <v>1.7597841486357086E-2</v>
      </c>
      <c r="H2676" s="2">
        <f t="shared" si="373"/>
        <v>5.4662946553993379</v>
      </c>
      <c r="I2676" s="2">
        <f t="shared" si="374"/>
        <v>84.535192822291151</v>
      </c>
    </row>
    <row r="2677" spans="1:9" ht="13.5" x14ac:dyDescent="0.25">
      <c r="A2677" s="3">
        <v>45908</v>
      </c>
      <c r="B2677" s="2">
        <v>9.5</v>
      </c>
      <c r="C2677" s="2">
        <f t="shared" si="369"/>
        <v>-0.19999999999999929</v>
      </c>
      <c r="D2677" s="2">
        <f t="shared" si="370"/>
        <v>0</v>
      </c>
      <c r="E2677" s="2">
        <f t="shared" si="371"/>
        <v>0.19999999999999929</v>
      </c>
      <c r="F2677" s="2">
        <f t="shared" si="376"/>
        <v>8.9323916373192883E-2</v>
      </c>
      <c r="G2677" s="2">
        <f t="shared" si="376"/>
        <v>3.0626567094474387E-2</v>
      </c>
      <c r="H2677" s="2">
        <f t="shared" si="373"/>
        <v>2.9165500690186268</v>
      </c>
      <c r="I2677" s="2">
        <f t="shared" si="374"/>
        <v>74.467325008548386</v>
      </c>
    </row>
    <row r="2678" spans="1:9" ht="13.5" x14ac:dyDescent="0.25">
      <c r="A2678" s="3">
        <v>45909</v>
      </c>
      <c r="B2678" s="2">
        <v>9.3000000000000007</v>
      </c>
      <c r="C2678" s="2">
        <f t="shared" si="369"/>
        <v>-0.19999999999999929</v>
      </c>
      <c r="D2678" s="2">
        <f t="shared" si="370"/>
        <v>0</v>
      </c>
      <c r="E2678" s="2">
        <f t="shared" si="371"/>
        <v>0.19999999999999929</v>
      </c>
      <c r="F2678" s="2">
        <f t="shared" si="376"/>
        <v>8.2943636632250545E-2</v>
      </c>
      <c r="G2678" s="2">
        <f t="shared" si="376"/>
        <v>4.2724669444869023E-2</v>
      </c>
      <c r="H2678" s="2">
        <f t="shared" si="373"/>
        <v>1.9413523313335215</v>
      </c>
      <c r="I2678" s="2">
        <f t="shared" si="374"/>
        <v>66.002032828667296</v>
      </c>
    </row>
    <row r="2679" spans="1:9" ht="13.5" x14ac:dyDescent="0.25">
      <c r="A2679" s="3">
        <v>45910</v>
      </c>
      <c r="B2679" s="2">
        <v>9.27</v>
      </c>
      <c r="C2679" s="2">
        <f t="shared" si="369"/>
        <v>-3.0000000000001137E-2</v>
      </c>
      <c r="D2679" s="2">
        <f t="shared" si="370"/>
        <v>0</v>
      </c>
      <c r="E2679" s="2">
        <f t="shared" si="371"/>
        <v>3.0000000000001137E-2</v>
      </c>
      <c r="F2679" s="2">
        <f t="shared" si="376"/>
        <v>7.7019091158518363E-2</v>
      </c>
      <c r="G2679" s="2">
        <f t="shared" si="376"/>
        <v>4.1815764484521324E-2</v>
      </c>
      <c r="H2679" s="2">
        <f t="shared" si="373"/>
        <v>1.8418673461542963</v>
      </c>
      <c r="I2679" s="2">
        <f t="shared" si="374"/>
        <v>64.811869162252378</v>
      </c>
    </row>
    <row r="2680" spans="1:9" ht="13.5" x14ac:dyDescent="0.25">
      <c r="A2680" s="3">
        <v>45911</v>
      </c>
      <c r="B2680" s="2">
        <v>9.26</v>
      </c>
      <c r="C2680" s="2">
        <f t="shared" si="369"/>
        <v>-9.9999999999997868E-3</v>
      </c>
      <c r="D2680" s="2">
        <f t="shared" si="370"/>
        <v>0</v>
      </c>
      <c r="E2680" s="2">
        <f t="shared" si="371"/>
        <v>9.9999999999997868E-3</v>
      </c>
      <c r="F2680" s="2">
        <f t="shared" si="376"/>
        <v>7.1517727504338477E-2</v>
      </c>
      <c r="G2680" s="2">
        <f t="shared" si="376"/>
        <v>3.9543209878484073E-2</v>
      </c>
      <c r="H2680" s="2">
        <f t="shared" si="373"/>
        <v>1.8085969177543202</v>
      </c>
      <c r="I2680" s="2">
        <f t="shared" si="374"/>
        <v>64.395033203996633</v>
      </c>
    </row>
    <row r="2681" spans="1:9" ht="13.5" x14ac:dyDescent="0.25">
      <c r="A2681" s="3">
        <v>45912</v>
      </c>
      <c r="B2681" s="2">
        <v>9.49</v>
      </c>
      <c r="C2681" s="2">
        <f t="shared" si="369"/>
        <v>0.23000000000000043</v>
      </c>
      <c r="D2681" s="2">
        <f t="shared" si="370"/>
        <v>0.23000000000000043</v>
      </c>
      <c r="E2681" s="2">
        <f t="shared" si="371"/>
        <v>0</v>
      </c>
      <c r="F2681" s="2">
        <f t="shared" si="376"/>
        <v>8.2837889825457173E-2</v>
      </c>
      <c r="G2681" s="2">
        <f t="shared" si="376"/>
        <v>3.6718694887163783E-2</v>
      </c>
      <c r="H2681" s="2">
        <f t="shared" si="373"/>
        <v>2.2560140026767632</v>
      </c>
      <c r="I2681" s="2">
        <f t="shared" si="374"/>
        <v>69.287601368486079</v>
      </c>
    </row>
    <row r="2682" spans="1:9" ht="13.5" x14ac:dyDescent="0.25">
      <c r="A2682" s="3">
        <v>45915</v>
      </c>
      <c r="B2682" s="2">
        <v>9.6999999999999993</v>
      </c>
      <c r="C2682" s="2">
        <f t="shared" si="369"/>
        <v>0.20999999999999908</v>
      </c>
      <c r="D2682" s="2">
        <f t="shared" si="370"/>
        <v>0.20999999999999908</v>
      </c>
      <c r="E2682" s="2">
        <f t="shared" si="371"/>
        <v>0</v>
      </c>
      <c r="F2682" s="2">
        <f t="shared" si="376"/>
        <v>9.1920897695067311E-2</v>
      </c>
      <c r="G2682" s="2">
        <f t="shared" si="376"/>
        <v>3.4095930966652081E-2</v>
      </c>
      <c r="H2682" s="2">
        <f t="shared" si="373"/>
        <v>2.6959491965469899</v>
      </c>
      <c r="I2682" s="2">
        <f t="shared" si="374"/>
        <v>72.943351035932295</v>
      </c>
    </row>
    <row r="2683" spans="1:9" ht="13.5" x14ac:dyDescent="0.25">
      <c r="A2683" s="3">
        <v>45916</v>
      </c>
      <c r="B2683" s="2">
        <v>9.7200000000000006</v>
      </c>
      <c r="C2683" s="2">
        <f t="shared" si="369"/>
        <v>2.000000000000135E-2</v>
      </c>
      <c r="D2683" s="2">
        <f t="shared" si="370"/>
        <v>2.000000000000135E-2</v>
      </c>
      <c r="E2683" s="2">
        <f t="shared" si="371"/>
        <v>0</v>
      </c>
      <c r="F2683" s="2">
        <f t="shared" si="376"/>
        <v>8.6783690716848313E-2</v>
      </c>
      <c r="G2683" s="2">
        <f t="shared" si="376"/>
        <v>3.166050732617693E-2</v>
      </c>
      <c r="H2683" s="2">
        <f t="shared" si="373"/>
        <v>2.7410707548926574</v>
      </c>
      <c r="I2683" s="2">
        <f t="shared" si="374"/>
        <v>73.269684923970573</v>
      </c>
    </row>
    <row r="2684" spans="1:9" ht="13.5" x14ac:dyDescent="0.25">
      <c r="A2684" s="3">
        <v>45917</v>
      </c>
      <c r="B2684" s="2">
        <v>10</v>
      </c>
      <c r="C2684" s="2">
        <f t="shared" si="369"/>
        <v>0.27999999999999936</v>
      </c>
      <c r="D2684" s="2">
        <f t="shared" si="370"/>
        <v>0.27999999999999936</v>
      </c>
      <c r="E2684" s="2">
        <f t="shared" si="371"/>
        <v>0</v>
      </c>
      <c r="F2684" s="2">
        <f t="shared" si="376"/>
        <v>0.10058485566564482</v>
      </c>
      <c r="G2684" s="2">
        <f t="shared" si="376"/>
        <v>2.9399042517164294E-2</v>
      </c>
      <c r="H2684" s="2">
        <f t="shared" si="373"/>
        <v>3.4213650191811351</v>
      </c>
      <c r="I2684" s="2">
        <f t="shared" si="374"/>
        <v>77.382550509588867</v>
      </c>
    </row>
    <row r="2685" spans="1:9" ht="13.5" x14ac:dyDescent="0.35">
      <c r="A2685" s="3">
        <v>45918</v>
      </c>
      <c r="B2685" s="11">
        <v>10.3</v>
      </c>
      <c r="C2685" s="2">
        <f t="shared" si="369"/>
        <v>0.30000000000000071</v>
      </c>
      <c r="D2685" s="2">
        <f t="shared" si="370"/>
        <v>0.30000000000000071</v>
      </c>
      <c r="E2685" s="2">
        <f t="shared" si="371"/>
        <v>0</v>
      </c>
      <c r="F2685" s="2">
        <f t="shared" ref="F2685:G2693" si="377">((F2684*13)+D2685)/14</f>
        <v>0.11482879454667025</v>
      </c>
      <c r="G2685" s="2">
        <f t="shared" si="377"/>
        <v>2.7299110908795415E-2</v>
      </c>
      <c r="H2685" s="2">
        <f t="shared" si="373"/>
        <v>4.2063199395139979</v>
      </c>
      <c r="I2685" s="2">
        <f t="shared" si="374"/>
        <v>80.792574954712663</v>
      </c>
    </row>
    <row r="2686" spans="1:9" ht="13.5" x14ac:dyDescent="0.35">
      <c r="A2686" s="3">
        <v>45919</v>
      </c>
      <c r="B2686" s="11">
        <v>10.68</v>
      </c>
      <c r="C2686" s="2">
        <f t="shared" si="369"/>
        <v>0.37999999999999901</v>
      </c>
      <c r="D2686" s="2">
        <f t="shared" si="370"/>
        <v>0.37999999999999901</v>
      </c>
      <c r="E2686" s="2">
        <f t="shared" si="371"/>
        <v>0</v>
      </c>
      <c r="F2686" s="2">
        <f t="shared" si="377"/>
        <v>0.13376959493619373</v>
      </c>
      <c r="G2686" s="2">
        <f t="shared" si="377"/>
        <v>2.5349174415310032E-2</v>
      </c>
      <c r="H2686" s="2">
        <f t="shared" si="373"/>
        <v>5.2770789590449727</v>
      </c>
      <c r="I2686" s="2">
        <f t="shared" si="374"/>
        <v>84.069023083435212</v>
      </c>
    </row>
    <row r="2687" spans="1:9" ht="13.5" x14ac:dyDescent="0.35">
      <c r="A2687" s="3">
        <v>45922</v>
      </c>
      <c r="B2687" s="11">
        <v>10.98</v>
      </c>
      <c r="C2687" s="2">
        <f t="shared" si="369"/>
        <v>0.30000000000000071</v>
      </c>
      <c r="D2687" s="2">
        <f t="shared" si="370"/>
        <v>0.30000000000000071</v>
      </c>
      <c r="E2687" s="2">
        <f t="shared" si="371"/>
        <v>0</v>
      </c>
      <c r="F2687" s="2">
        <f t="shared" si="377"/>
        <v>0.14564319529789424</v>
      </c>
      <c r="G2687" s="2">
        <f t="shared" si="377"/>
        <v>2.3538519099930742E-2</v>
      </c>
      <c r="H2687" s="2">
        <f t="shared" si="373"/>
        <v>6.1874408784842698</v>
      </c>
      <c r="I2687" s="2">
        <f t="shared" si="374"/>
        <v>86.086842077636874</v>
      </c>
    </row>
    <row r="2688" spans="1:9" ht="13.5" x14ac:dyDescent="0.35">
      <c r="A2688" s="3">
        <v>45923</v>
      </c>
      <c r="B2688" s="11">
        <v>11.28</v>
      </c>
      <c r="C2688" s="2">
        <f t="shared" si="369"/>
        <v>0.29999999999999893</v>
      </c>
      <c r="D2688" s="2">
        <f t="shared" si="370"/>
        <v>0.29999999999999893</v>
      </c>
      <c r="E2688" s="2">
        <f t="shared" si="371"/>
        <v>0</v>
      </c>
      <c r="F2688" s="2">
        <f t="shared" si="377"/>
        <v>0.1566686813480446</v>
      </c>
      <c r="G2688" s="2">
        <f t="shared" si="377"/>
        <v>2.1857196307078545E-2</v>
      </c>
      <c r="H2688" s="2">
        <f t="shared" si="373"/>
        <v>7.1678306378804306</v>
      </c>
      <c r="I2688" s="2">
        <f t="shared" si="374"/>
        <v>87.7568470217509</v>
      </c>
    </row>
    <row r="2689" spans="1:9" ht="13.5" x14ac:dyDescent="0.35">
      <c r="A2689" s="3">
        <v>45924</v>
      </c>
      <c r="B2689" s="11">
        <v>11.25</v>
      </c>
      <c r="C2689" s="2">
        <f t="shared" si="369"/>
        <v>-2.9999999999999361E-2</v>
      </c>
      <c r="D2689" s="2">
        <f t="shared" si="370"/>
        <v>0</v>
      </c>
      <c r="E2689" s="2">
        <f t="shared" si="371"/>
        <v>2.9999999999999361E-2</v>
      </c>
      <c r="F2689" s="2">
        <f t="shared" si="377"/>
        <v>0.14547806125175569</v>
      </c>
      <c r="G2689" s="2">
        <f t="shared" si="377"/>
        <v>2.2438825142287174E-2</v>
      </c>
      <c r="H2689" s="2">
        <f t="shared" si="373"/>
        <v>6.4833189941658063</v>
      </c>
      <c r="I2689" s="2">
        <f t="shared" si="374"/>
        <v>86.636945441192253</v>
      </c>
    </row>
    <row r="2690" spans="1:9" ht="13.5" x14ac:dyDescent="0.35">
      <c r="A2690" s="3">
        <v>45925</v>
      </c>
      <c r="B2690" s="11">
        <v>11.1</v>
      </c>
      <c r="C2690" s="2">
        <f t="shared" si="369"/>
        <v>-0.15000000000000036</v>
      </c>
      <c r="D2690" s="2">
        <f t="shared" si="370"/>
        <v>0</v>
      </c>
      <c r="E2690" s="2">
        <f t="shared" si="371"/>
        <v>0.15000000000000036</v>
      </c>
      <c r="F2690" s="2">
        <f t="shared" si="377"/>
        <v>0.13508677116234458</v>
      </c>
      <c r="G2690" s="2">
        <f t="shared" si="377"/>
        <v>3.155033763212383E-2</v>
      </c>
      <c r="H2690" s="2">
        <f t="shared" si="373"/>
        <v>4.2816268002407147</v>
      </c>
      <c r="I2690" s="2">
        <f t="shared" si="374"/>
        <v>81.066439606175436</v>
      </c>
    </row>
    <row r="2691" spans="1:9" ht="13.5" x14ac:dyDescent="0.35">
      <c r="A2691" s="3">
        <v>45926</v>
      </c>
      <c r="B2691" s="11">
        <v>11</v>
      </c>
      <c r="C2691" s="2">
        <f>B2691-B2690</f>
        <v>-9.9999999999999645E-2</v>
      </c>
      <c r="D2691" s="2">
        <f>IF(C2691&gt;0,C2691,0)</f>
        <v>0</v>
      </c>
      <c r="E2691" s="2">
        <f>IF(C2691&lt;0,-C2691,0)</f>
        <v>9.9999999999999645E-2</v>
      </c>
      <c r="F2691" s="2">
        <f t="shared" si="377"/>
        <v>0.12543771607931994</v>
      </c>
      <c r="G2691" s="2">
        <f t="shared" si="377"/>
        <v>3.6439599229829249E-2</v>
      </c>
      <c r="H2691" s="2">
        <f t="shared" si="373"/>
        <v>3.4423462038692607</v>
      </c>
      <c r="I2691" s="2">
        <f t="shared" si="374"/>
        <v>77.489372639867526</v>
      </c>
    </row>
    <row r="2692" spans="1:9" ht="13.5" x14ac:dyDescent="0.35">
      <c r="A2692" s="3">
        <v>45929</v>
      </c>
      <c r="B2692" s="11">
        <v>11.22</v>
      </c>
      <c r="C2692" s="2">
        <f>B2692-B2691</f>
        <v>0.22000000000000064</v>
      </c>
      <c r="D2692" s="2">
        <f>IF(C2692&gt;0,C2692,0)</f>
        <v>0.22000000000000064</v>
      </c>
      <c r="E2692" s="2">
        <f>IF(C2692&lt;0,-C2692,0)</f>
        <v>0</v>
      </c>
      <c r="F2692" s="2">
        <f t="shared" si="377"/>
        <v>0.13219216493079713</v>
      </c>
      <c r="G2692" s="2">
        <f t="shared" si="377"/>
        <v>3.3836770713412873E-2</v>
      </c>
      <c r="H2692" s="2">
        <f t="shared" si="373"/>
        <v>3.9067606672759778</v>
      </c>
      <c r="I2692" s="2">
        <f t="shared" si="374"/>
        <v>79.619955652836907</v>
      </c>
    </row>
    <row r="2693" spans="1:9" ht="13.5" x14ac:dyDescent="0.35">
      <c r="A2693" s="3">
        <v>45930</v>
      </c>
      <c r="B2693" s="11">
        <v>11</v>
      </c>
      <c r="C2693" s="2">
        <f>B2693-B2692</f>
        <v>-0.22000000000000064</v>
      </c>
      <c r="D2693" s="2">
        <f>IF(C2693&gt;0,C2693,0)</f>
        <v>0</v>
      </c>
      <c r="E2693" s="2">
        <f>IF(C2693&lt;0,-C2693,0)</f>
        <v>0.22000000000000064</v>
      </c>
      <c r="F2693" s="2">
        <f t="shared" si="377"/>
        <v>0.12274986743574021</v>
      </c>
      <c r="G2693" s="2">
        <f t="shared" si="377"/>
        <v>4.7134144233883422E-2</v>
      </c>
      <c r="H2693" s="2">
        <f t="shared" si="373"/>
        <v>2.6042663854603041</v>
      </c>
      <c r="I2693" s="2">
        <f t="shared" si="374"/>
        <v>72.255102896000594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751A-8A26-445F-A232-26DD4516F89A}">
  <dimension ref="A1:H2693"/>
  <sheetViews>
    <sheetView tabSelected="1" topLeftCell="A2667" workbookViewId="0">
      <selection activeCell="F36" sqref="F36:F2693"/>
    </sheetView>
  </sheetViews>
  <sheetFormatPr defaultRowHeight="12.5" x14ac:dyDescent="0.25"/>
  <cols>
    <col min="1" max="1" width="16.81640625" customWidth="1"/>
    <col min="2" max="2" width="18.90625" customWidth="1"/>
    <col min="3" max="6" width="13.1796875" customWidth="1"/>
    <col min="7" max="8" width="21.453125" customWidth="1"/>
  </cols>
  <sheetData>
    <row r="1" spans="1:8" x14ac:dyDescent="0.25">
      <c r="A1" s="1" t="s">
        <v>1</v>
      </c>
      <c r="B1" s="1" t="s">
        <v>3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ht="13.5" x14ac:dyDescent="0.25">
      <c r="A2" s="3">
        <v>42006</v>
      </c>
      <c r="B2" s="2">
        <v>3.8782999999999999</v>
      </c>
      <c r="C2" s="2" t="s">
        <v>25</v>
      </c>
      <c r="D2" s="2" t="s">
        <v>25</v>
      </c>
      <c r="E2" s="2"/>
      <c r="F2" s="2"/>
      <c r="G2" s="2"/>
      <c r="H2" s="2"/>
    </row>
    <row r="3" spans="1:8" ht="13.5" x14ac:dyDescent="0.25">
      <c r="A3" s="3">
        <v>42009</v>
      </c>
      <c r="B3" s="2">
        <v>3.9891000000000001</v>
      </c>
      <c r="C3" s="16" t="s">
        <v>41</v>
      </c>
      <c r="D3" s="16" t="s">
        <v>42</v>
      </c>
      <c r="E3" s="2"/>
      <c r="F3" s="2"/>
      <c r="G3" s="2"/>
      <c r="H3" s="2"/>
    </row>
    <row r="4" spans="1:8" ht="13.5" x14ac:dyDescent="0.25">
      <c r="A4" s="3">
        <v>42010</v>
      </c>
      <c r="B4" s="2">
        <v>3.9891000000000001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v>42011</v>
      </c>
      <c r="B5" s="2">
        <v>3.9891000000000001</v>
      </c>
      <c r="C5" s="2"/>
      <c r="D5" s="2"/>
      <c r="E5" s="2"/>
      <c r="F5" s="2"/>
      <c r="G5" s="2"/>
      <c r="H5" s="2"/>
    </row>
    <row r="6" spans="1:8" ht="13.5" x14ac:dyDescent="0.25">
      <c r="A6" s="3">
        <v>42012</v>
      </c>
      <c r="B6" s="2">
        <v>3.8128000000000002</v>
      </c>
      <c r="C6" s="2"/>
      <c r="D6" s="2"/>
      <c r="E6" s="2"/>
      <c r="F6" s="2"/>
      <c r="G6" s="2"/>
      <c r="H6" s="2"/>
    </row>
    <row r="7" spans="1:8" ht="13.5" x14ac:dyDescent="0.25">
      <c r="A7" s="3">
        <v>42013</v>
      </c>
      <c r="B7" s="2">
        <v>3.9236</v>
      </c>
      <c r="C7" s="2"/>
      <c r="D7" s="2"/>
      <c r="E7" s="2"/>
      <c r="F7" s="2"/>
      <c r="G7" s="2"/>
      <c r="H7" s="2"/>
    </row>
    <row r="8" spans="1:8" ht="13.5" x14ac:dyDescent="0.25">
      <c r="A8" s="3">
        <v>42016</v>
      </c>
      <c r="B8" s="2">
        <v>3.9186000000000001</v>
      </c>
      <c r="C8" s="2"/>
      <c r="D8" s="2"/>
      <c r="E8" s="2"/>
      <c r="F8" s="2"/>
      <c r="G8" s="2"/>
      <c r="H8" s="2"/>
    </row>
    <row r="9" spans="1:8" ht="13.5" x14ac:dyDescent="0.25">
      <c r="A9" s="3">
        <v>42017</v>
      </c>
      <c r="B9" s="2">
        <v>3.8782999999999999</v>
      </c>
      <c r="C9" s="2"/>
      <c r="D9" s="2"/>
      <c r="E9" s="2"/>
      <c r="F9" s="2"/>
      <c r="G9" s="2"/>
      <c r="H9" s="2"/>
    </row>
    <row r="10" spans="1:8" ht="13.5" x14ac:dyDescent="0.25">
      <c r="A10" s="3">
        <v>42019</v>
      </c>
      <c r="B10" s="2">
        <v>3.9035000000000002</v>
      </c>
      <c r="C10" s="2"/>
      <c r="D10" s="2"/>
      <c r="E10" s="2"/>
      <c r="F10" s="2"/>
      <c r="G10" s="2"/>
      <c r="H10" s="2"/>
    </row>
    <row r="11" spans="1:8" ht="13.5" x14ac:dyDescent="0.25">
      <c r="A11" s="3">
        <v>42020</v>
      </c>
      <c r="B11" s="2">
        <v>3.8782999999999999</v>
      </c>
      <c r="C11" s="2"/>
      <c r="D11" s="2"/>
      <c r="E11" s="2"/>
      <c r="F11" s="2"/>
      <c r="G11" s="2"/>
      <c r="H11" s="2"/>
    </row>
    <row r="12" spans="1:8" ht="13.5" x14ac:dyDescent="0.25">
      <c r="A12" s="3">
        <v>42023</v>
      </c>
      <c r="B12" s="2">
        <v>3.9689999999999999</v>
      </c>
      <c r="C12" s="2"/>
      <c r="D12" s="2"/>
      <c r="E12" s="2"/>
      <c r="F12" s="2"/>
      <c r="G12" s="2"/>
      <c r="H12" s="2"/>
    </row>
    <row r="13" spans="1:8" ht="13.5" x14ac:dyDescent="0.25">
      <c r="A13" s="3">
        <v>42024</v>
      </c>
      <c r="B13" s="2">
        <v>3.8782999999999999</v>
      </c>
      <c r="C13" s="2">
        <f>AVERAGE(B2:B13)</f>
        <v>3.917333333333334</v>
      </c>
      <c r="D13" s="2"/>
      <c r="E13" s="2"/>
      <c r="F13" s="2"/>
      <c r="G13" s="2"/>
      <c r="H13" s="2"/>
    </row>
    <row r="14" spans="1:8" ht="13.5" x14ac:dyDescent="0.25">
      <c r="A14" s="3">
        <v>42025</v>
      </c>
      <c r="B14" s="2">
        <v>3.8782999999999999</v>
      </c>
      <c r="C14" s="2">
        <f>$C$4*B4+C13*(1-$C$4)</f>
        <v>3.9283743589743594</v>
      </c>
      <c r="D14" s="2"/>
      <c r="E14" s="2"/>
      <c r="F14" s="2"/>
      <c r="G14" s="2"/>
      <c r="H14" s="2"/>
    </row>
    <row r="15" spans="1:8" ht="13.5" x14ac:dyDescent="0.25">
      <c r="A15" s="3">
        <v>42026</v>
      </c>
      <c r="B15" s="2">
        <v>3.8279000000000001</v>
      </c>
      <c r="C15" s="2">
        <f t="shared" ref="C15:C78" si="0">$C$4*B5+C14*(1-$C$4)</f>
        <v>3.9377167652859963</v>
      </c>
      <c r="D15" s="2"/>
      <c r="E15" s="2"/>
      <c r="F15" s="2"/>
      <c r="G15" s="2"/>
      <c r="H15" s="2"/>
    </row>
    <row r="16" spans="1:8" ht="13.5" x14ac:dyDescent="0.25">
      <c r="A16" s="3">
        <v>42027</v>
      </c>
      <c r="B16" s="2">
        <v>3.8330000000000002</v>
      </c>
      <c r="C16" s="2">
        <f t="shared" si="0"/>
        <v>3.9184988013958431</v>
      </c>
      <c r="D16" s="2"/>
      <c r="E16" s="2"/>
      <c r="F16" s="2"/>
      <c r="G16" s="2"/>
      <c r="H16" s="2"/>
    </row>
    <row r="17" spans="1:8" ht="13.5" x14ac:dyDescent="0.25">
      <c r="A17" s="3">
        <v>42030</v>
      </c>
      <c r="B17" s="2">
        <v>3.8733</v>
      </c>
      <c r="C17" s="2">
        <f t="shared" si="0"/>
        <v>3.9192836011810979</v>
      </c>
      <c r="D17" s="2"/>
      <c r="E17" s="2"/>
      <c r="F17" s="2"/>
      <c r="G17" s="2"/>
      <c r="H17" s="2"/>
    </row>
    <row r="18" spans="1:8" ht="13.5" x14ac:dyDescent="0.25">
      <c r="A18" s="3">
        <v>42031</v>
      </c>
      <c r="B18" s="2">
        <v>3.8733</v>
      </c>
      <c r="C18" s="2">
        <f t="shared" si="0"/>
        <v>3.9191784317686214</v>
      </c>
      <c r="D18" s="2"/>
      <c r="E18" s="2"/>
      <c r="F18" s="2"/>
      <c r="G18" s="2"/>
      <c r="H18" s="2"/>
    </row>
    <row r="19" spans="1:8" ht="13.5" x14ac:dyDescent="0.25">
      <c r="A19" s="3">
        <v>42032</v>
      </c>
      <c r="B19" s="2">
        <v>3.8279000000000001</v>
      </c>
      <c r="C19" s="2">
        <f t="shared" si="0"/>
        <v>3.9128894422657567</v>
      </c>
      <c r="D19" s="2"/>
      <c r="E19" s="2"/>
      <c r="F19" s="2"/>
      <c r="G19" s="2"/>
      <c r="H19" s="2"/>
    </row>
    <row r="20" spans="1:8" ht="13.5" x14ac:dyDescent="0.25">
      <c r="A20" s="3">
        <v>42033</v>
      </c>
      <c r="B20" s="2">
        <v>3.8279000000000001</v>
      </c>
      <c r="C20" s="2">
        <f t="shared" si="0"/>
        <v>3.9114449126864095</v>
      </c>
      <c r="D20" s="2"/>
      <c r="E20" s="2"/>
      <c r="F20" s="2"/>
      <c r="G20" s="2"/>
      <c r="H20" s="2"/>
    </row>
    <row r="21" spans="1:8" ht="13.5" x14ac:dyDescent="0.25">
      <c r="A21" s="3">
        <v>42034</v>
      </c>
      <c r="B21" s="2">
        <v>3.8330000000000002</v>
      </c>
      <c r="C21" s="2">
        <f t="shared" si="0"/>
        <v>3.9063456953500388</v>
      </c>
      <c r="D21" s="2"/>
      <c r="E21" s="2"/>
      <c r="F21" s="2"/>
      <c r="G21" s="2"/>
      <c r="H21" s="2"/>
    </row>
    <row r="22" spans="1:8" ht="13.5" x14ac:dyDescent="0.25">
      <c r="A22" s="3">
        <v>42037</v>
      </c>
      <c r="B22" s="2">
        <v>3.8733</v>
      </c>
      <c r="C22" s="2">
        <f t="shared" si="0"/>
        <v>3.9159848191423405</v>
      </c>
      <c r="D22" s="2"/>
      <c r="E22" s="2"/>
      <c r="F22" s="2"/>
      <c r="G22" s="2"/>
      <c r="H22" s="2"/>
    </row>
    <row r="23" spans="1:8" ht="13.5" x14ac:dyDescent="0.25">
      <c r="A23" s="3">
        <v>42038</v>
      </c>
      <c r="B23" s="2">
        <v>3.8733</v>
      </c>
      <c r="C23" s="2">
        <f t="shared" si="0"/>
        <v>3.9101871546589035</v>
      </c>
      <c r="D23" s="2"/>
      <c r="E23" s="2"/>
      <c r="F23" s="2"/>
      <c r="G23" s="2"/>
      <c r="H23" s="2"/>
    </row>
    <row r="24" spans="1:8" ht="13.5" x14ac:dyDescent="0.25">
      <c r="A24" s="3">
        <v>42039</v>
      </c>
      <c r="B24" s="2">
        <v>3.8733</v>
      </c>
      <c r="C24" s="2">
        <f t="shared" si="0"/>
        <v>3.9052814385575338</v>
      </c>
      <c r="D24" s="2"/>
      <c r="E24" s="2"/>
      <c r="F24" s="2"/>
      <c r="G24" s="2"/>
      <c r="H24" s="2"/>
    </row>
    <row r="25" spans="1:8" ht="13.5" x14ac:dyDescent="0.25">
      <c r="A25" s="3">
        <v>42040</v>
      </c>
      <c r="B25" s="2">
        <v>3.7574000000000001</v>
      </c>
      <c r="C25" s="2">
        <f t="shared" si="0"/>
        <v>3.8933766018563749</v>
      </c>
      <c r="D25" s="2"/>
      <c r="E25" s="2"/>
      <c r="F25" s="2"/>
      <c r="G25" s="2"/>
      <c r="H25" s="2"/>
    </row>
    <row r="26" spans="1:8" ht="13.5" x14ac:dyDescent="0.25">
      <c r="A26" s="3">
        <v>42041</v>
      </c>
      <c r="B26" s="2">
        <v>3.7826</v>
      </c>
      <c r="C26" s="2">
        <f t="shared" si="0"/>
        <v>3.8840878938784709</v>
      </c>
      <c r="D26" s="2"/>
      <c r="E26" s="2"/>
      <c r="F26" s="2"/>
      <c r="G26" s="2"/>
      <c r="H26" s="2"/>
    </row>
    <row r="27" spans="1:8" ht="13.5" x14ac:dyDescent="0.25">
      <c r="A27" s="3">
        <v>42044</v>
      </c>
      <c r="B27" s="2">
        <v>3.7875999999999999</v>
      </c>
      <c r="C27" s="2">
        <f t="shared" si="0"/>
        <v>3.8824282178971679</v>
      </c>
      <c r="D27" s="2">
        <f>AVERAGE(B2:B27)</f>
        <v>3.8742346153846157</v>
      </c>
      <c r="E27" s="2">
        <f>C27-D27</f>
        <v>8.1936025125521894E-3</v>
      </c>
      <c r="F27" s="2"/>
      <c r="G27" s="2"/>
      <c r="H27" s="2"/>
    </row>
    <row r="28" spans="1:8" ht="13.5" x14ac:dyDescent="0.25">
      <c r="A28" s="3">
        <v>42045</v>
      </c>
      <c r="B28" s="2">
        <v>3.7776000000000001</v>
      </c>
      <c r="C28" s="2">
        <f t="shared" si="0"/>
        <v>3.8810238766822192</v>
      </c>
      <c r="D28" s="2">
        <f>$D$4*B28+(1-$D$4)*D27</f>
        <v>3.8670764957264958</v>
      </c>
      <c r="E28" s="2">
        <f t="shared" ref="E28:E91" si="1">C28-D28</f>
        <v>1.3947380955723343E-2</v>
      </c>
      <c r="F28" s="2"/>
      <c r="G28" s="2"/>
      <c r="H28" s="2"/>
    </row>
    <row r="29" spans="1:8" ht="13.5" x14ac:dyDescent="0.25">
      <c r="A29" s="3">
        <v>42046</v>
      </c>
      <c r="B29" s="2">
        <v>3.8681999999999999</v>
      </c>
      <c r="C29" s="2">
        <f t="shared" si="0"/>
        <v>3.8728509725772624</v>
      </c>
      <c r="D29" s="2">
        <f t="shared" ref="D29:D92" si="2">$D$4*B29+(1-$D$4)*D28</f>
        <v>3.8671597182652739</v>
      </c>
      <c r="E29" s="2">
        <f t="shared" si="1"/>
        <v>5.6912543119884695E-3</v>
      </c>
      <c r="F29" s="2"/>
      <c r="G29" s="2"/>
      <c r="H29" s="2"/>
    </row>
    <row r="30" spans="1:8" ht="13.5" x14ac:dyDescent="0.25">
      <c r="A30" s="3">
        <v>42047</v>
      </c>
      <c r="B30" s="2">
        <v>3.8681999999999999</v>
      </c>
      <c r="C30" s="2">
        <f t="shared" si="0"/>
        <v>3.8659354383346067</v>
      </c>
      <c r="D30" s="2">
        <f t="shared" si="2"/>
        <v>3.8672367761715498</v>
      </c>
      <c r="E30" s="2">
        <f t="shared" si="1"/>
        <v>-1.3013378369430839E-3</v>
      </c>
      <c r="F30" s="2"/>
      <c r="G30" s="2"/>
      <c r="H30" s="2"/>
    </row>
    <row r="31" spans="1:8" ht="13.5" x14ac:dyDescent="0.25">
      <c r="A31" s="3">
        <v>42048</v>
      </c>
      <c r="B31" s="2">
        <v>3.9287000000000001</v>
      </c>
      <c r="C31" s="2">
        <f t="shared" si="0"/>
        <v>3.8608684478215904</v>
      </c>
      <c r="D31" s="2">
        <f t="shared" si="2"/>
        <v>3.8717896075662499</v>
      </c>
      <c r="E31" s="2">
        <f t="shared" si="1"/>
        <v>-1.0921159744659459E-2</v>
      </c>
      <c r="F31" s="2"/>
      <c r="G31" s="2"/>
      <c r="H31" s="2"/>
    </row>
    <row r="32" spans="1:8" ht="13.5" x14ac:dyDescent="0.25">
      <c r="A32" s="3">
        <v>42051</v>
      </c>
      <c r="B32" s="2">
        <v>3.8782999999999999</v>
      </c>
      <c r="C32" s="2">
        <f t="shared" si="0"/>
        <v>3.8627809943105764</v>
      </c>
      <c r="D32" s="2">
        <f t="shared" si="2"/>
        <v>3.8722718588576388</v>
      </c>
      <c r="E32" s="2">
        <f t="shared" si="1"/>
        <v>-9.4908645470623831E-3</v>
      </c>
      <c r="F32" s="2"/>
      <c r="G32" s="2"/>
      <c r="H32" s="2"/>
    </row>
    <row r="33" spans="1:8" ht="13.5" x14ac:dyDescent="0.25">
      <c r="A33" s="3">
        <v>42052</v>
      </c>
      <c r="B33" s="2">
        <v>3.8782999999999999</v>
      </c>
      <c r="C33" s="2">
        <f t="shared" si="0"/>
        <v>3.86439930287818</v>
      </c>
      <c r="D33" s="2">
        <f t="shared" si="2"/>
        <v>3.8727183878311471</v>
      </c>
      <c r="E33" s="2">
        <f t="shared" si="1"/>
        <v>-8.3190849529670707E-3</v>
      </c>
      <c r="F33" s="2"/>
      <c r="G33" s="2"/>
      <c r="H33" s="2"/>
    </row>
    <row r="34" spans="1:8" ht="13.5" x14ac:dyDescent="0.25">
      <c r="A34" s="3">
        <v>42053</v>
      </c>
      <c r="B34" s="2">
        <v>3.8027000000000002</v>
      </c>
      <c r="C34" s="2">
        <f t="shared" si="0"/>
        <v>3.8657686408969214</v>
      </c>
      <c r="D34" s="2">
        <f t="shared" si="2"/>
        <v>3.8675318405843955</v>
      </c>
      <c r="E34" s="2">
        <f t="shared" si="1"/>
        <v>-1.7631996874740707E-3</v>
      </c>
      <c r="F34" s="2"/>
      <c r="G34" s="2"/>
      <c r="H34" s="2"/>
    </row>
    <row r="35" spans="1:8" ht="13.5" x14ac:dyDescent="0.25">
      <c r="A35" s="3">
        <v>42054</v>
      </c>
      <c r="B35" s="2">
        <v>3.8027000000000002</v>
      </c>
      <c r="C35" s="2">
        <f t="shared" si="0"/>
        <v>3.8490965422973948</v>
      </c>
      <c r="D35" s="2">
        <f t="shared" si="2"/>
        <v>3.8627294820225884</v>
      </c>
      <c r="E35" s="2">
        <f t="shared" si="1"/>
        <v>-1.3632939725193527E-2</v>
      </c>
      <c r="F35" s="2">
        <f>AVERAGE(E27:E35)</f>
        <v>-1.9551498571150658E-3</v>
      </c>
      <c r="G35" s="2">
        <f>E35-F35</f>
        <v>-1.1677789868078461E-2</v>
      </c>
      <c r="H35" s="2" t="str">
        <f>IF(G35&lt;0,"Hold","Sell")</f>
        <v>Hold</v>
      </c>
    </row>
    <row r="36" spans="1:8" ht="13.5" x14ac:dyDescent="0.25">
      <c r="A36" s="3">
        <v>42055</v>
      </c>
      <c r="B36" s="2">
        <v>3.8782999999999999</v>
      </c>
      <c r="C36" s="2">
        <f t="shared" si="0"/>
        <v>3.8388663050208729</v>
      </c>
      <c r="D36" s="2">
        <f t="shared" si="2"/>
        <v>3.8638828537246188</v>
      </c>
      <c r="E36" s="2">
        <f t="shared" si="1"/>
        <v>-2.5016548703745922E-2</v>
      </c>
      <c r="F36" s="2">
        <f>(E36*(2/(10)))+((1-(2/10))*F35)</f>
        <v>-6.5674296264412379E-3</v>
      </c>
      <c r="G36" s="2">
        <f t="shared" ref="G36:G99" si="3">E36-F36</f>
        <v>-1.8449119077304683E-2</v>
      </c>
      <c r="H36" s="2" t="str">
        <f t="shared" ref="H36:H99" si="4">IF(G36&lt;0,"Hold","Sell")</f>
        <v>Hold</v>
      </c>
    </row>
    <row r="37" spans="1:8" ht="13.5" x14ac:dyDescent="0.25">
      <c r="A37" s="3">
        <v>42058</v>
      </c>
      <c r="B37" s="2">
        <v>3.8580999999999999</v>
      </c>
      <c r="C37" s="2">
        <f t="shared" si="0"/>
        <v>3.8309791811715082</v>
      </c>
      <c r="D37" s="2">
        <f t="shared" si="2"/>
        <v>3.8634544941894617</v>
      </c>
      <c r="E37" s="2">
        <f t="shared" si="1"/>
        <v>-3.2475313017953589E-2</v>
      </c>
      <c r="F37" s="2">
        <f t="shared" ref="F37:F100" si="5">(E37*(2/(10)))+((1-(2/10))*F36)</f>
        <v>-1.1749006304743709E-2</v>
      </c>
      <c r="G37" s="2">
        <f t="shared" si="3"/>
        <v>-2.072630671320988E-2</v>
      </c>
      <c r="H37" s="2" t="str">
        <f t="shared" si="4"/>
        <v>Hold</v>
      </c>
    </row>
    <row r="38" spans="1:8" ht="13.5" x14ac:dyDescent="0.25">
      <c r="A38" s="3">
        <v>42059</v>
      </c>
      <c r="B38" s="2">
        <v>3.8580999999999999</v>
      </c>
      <c r="C38" s="2">
        <f t="shared" si="0"/>
        <v>3.8227669994528148</v>
      </c>
      <c r="D38" s="2">
        <f t="shared" si="2"/>
        <v>3.8630578649902425</v>
      </c>
      <c r="E38" s="2">
        <f t="shared" si="1"/>
        <v>-4.0290865537427667E-2</v>
      </c>
      <c r="F38" s="2">
        <f t="shared" si="5"/>
        <v>-1.7457378151280505E-2</v>
      </c>
      <c r="G38" s="2">
        <f t="shared" si="3"/>
        <v>-2.2833487386147162E-2</v>
      </c>
      <c r="H38" s="2" t="str">
        <f t="shared" si="4"/>
        <v>Hold</v>
      </c>
    </row>
    <row r="39" spans="1:8" ht="13.5" x14ac:dyDescent="0.25">
      <c r="A39" s="3">
        <v>42060</v>
      </c>
      <c r="B39" s="2">
        <v>3.8580999999999999</v>
      </c>
      <c r="C39" s="2">
        <f t="shared" si="0"/>
        <v>3.8297566918446897</v>
      </c>
      <c r="D39" s="2">
        <f t="shared" si="2"/>
        <v>3.8626906157317058</v>
      </c>
      <c r="E39" s="2">
        <f t="shared" si="1"/>
        <v>-3.2933923887016103E-2</v>
      </c>
      <c r="F39" s="2">
        <f t="shared" si="5"/>
        <v>-2.0552687298427626E-2</v>
      </c>
      <c r="G39" s="2">
        <f t="shared" si="3"/>
        <v>-1.2381236588588477E-2</v>
      </c>
      <c r="H39" s="2" t="str">
        <f t="shared" si="4"/>
        <v>Hold</v>
      </c>
    </row>
    <row r="40" spans="1:8" ht="13.5" x14ac:dyDescent="0.25">
      <c r="A40" s="3">
        <v>42061</v>
      </c>
      <c r="B40" s="2">
        <v>3.8481000000000001</v>
      </c>
      <c r="C40" s="2">
        <f t="shared" si="0"/>
        <v>3.8356710469455066</v>
      </c>
      <c r="D40" s="2">
        <f t="shared" si="2"/>
        <v>3.8616098293812091</v>
      </c>
      <c r="E40" s="2">
        <f t="shared" si="1"/>
        <v>-2.5938782435702468E-2</v>
      </c>
      <c r="F40" s="2">
        <f t="shared" si="5"/>
        <v>-2.1629906325882596E-2</v>
      </c>
      <c r="G40" s="2">
        <f t="shared" si="3"/>
        <v>-4.3088761098198716E-3</v>
      </c>
      <c r="H40" s="2" t="str">
        <f t="shared" si="4"/>
        <v>Hold</v>
      </c>
    </row>
    <row r="41" spans="1:8" ht="13.5" x14ac:dyDescent="0.25">
      <c r="A41" s="3">
        <v>42062</v>
      </c>
      <c r="B41" s="2">
        <v>4.0797999999999996</v>
      </c>
      <c r="C41" s="2">
        <f t="shared" si="0"/>
        <v>3.8499831935692752</v>
      </c>
      <c r="D41" s="2">
        <f t="shared" si="2"/>
        <v>3.8777720642418605</v>
      </c>
      <c r="E41" s="2">
        <f t="shared" si="1"/>
        <v>-2.7788870672585286E-2</v>
      </c>
      <c r="F41" s="2">
        <f t="shared" si="5"/>
        <v>-2.2861699195223135E-2</v>
      </c>
      <c r="G41" s="2">
        <f t="shared" si="3"/>
        <v>-4.9271714773621508E-3</v>
      </c>
      <c r="H41" s="2" t="str">
        <f t="shared" si="4"/>
        <v>Hold</v>
      </c>
    </row>
    <row r="42" spans="1:8" ht="13.5" x14ac:dyDescent="0.25">
      <c r="A42" s="3">
        <v>42065</v>
      </c>
      <c r="B42" s="2">
        <v>4.3266</v>
      </c>
      <c r="C42" s="2">
        <f t="shared" si="0"/>
        <v>3.8543396253278481</v>
      </c>
      <c r="D42" s="2">
        <f t="shared" si="2"/>
        <v>3.9110185780017228</v>
      </c>
      <c r="E42" s="2">
        <f t="shared" si="1"/>
        <v>-5.6678952673874683E-2</v>
      </c>
      <c r="F42" s="2">
        <f t="shared" si="5"/>
        <v>-2.9625149890953446E-2</v>
      </c>
      <c r="G42" s="2">
        <f t="shared" si="3"/>
        <v>-2.7053802782921237E-2</v>
      </c>
      <c r="H42" s="2" t="str">
        <f t="shared" si="4"/>
        <v>Hold</v>
      </c>
    </row>
    <row r="43" spans="1:8" ht="13.5" x14ac:dyDescent="0.25">
      <c r="A43" s="3">
        <v>42066</v>
      </c>
      <c r="B43" s="2">
        <v>4.5179999999999998</v>
      </c>
      <c r="C43" s="2">
        <f t="shared" si="0"/>
        <v>3.8580258368158717</v>
      </c>
      <c r="D43" s="2">
        <f t="shared" si="2"/>
        <v>3.9559801648164101</v>
      </c>
      <c r="E43" s="2">
        <f t="shared" si="1"/>
        <v>-9.7954328000538382E-2</v>
      </c>
      <c r="F43" s="2">
        <f t="shared" si="5"/>
        <v>-4.3290985512870438E-2</v>
      </c>
      <c r="G43" s="2">
        <f t="shared" si="3"/>
        <v>-5.4663342487667944E-2</v>
      </c>
      <c r="H43" s="2" t="str">
        <f t="shared" si="4"/>
        <v>Hold</v>
      </c>
    </row>
    <row r="44" spans="1:8" ht="13.5" x14ac:dyDescent="0.25">
      <c r="A44" s="3">
        <v>42067</v>
      </c>
      <c r="B44" s="2">
        <v>4.4524999999999997</v>
      </c>
      <c r="C44" s="2">
        <f t="shared" si="0"/>
        <v>3.8495141696134301</v>
      </c>
      <c r="D44" s="2">
        <f t="shared" si="2"/>
        <v>3.9927594118670466</v>
      </c>
      <c r="E44" s="2">
        <f t="shared" si="1"/>
        <v>-0.14324524225361657</v>
      </c>
      <c r="F44" s="2">
        <f t="shared" si="5"/>
        <v>-6.3281836861019666E-2</v>
      </c>
      <c r="G44" s="2">
        <f t="shared" si="3"/>
        <v>-7.9963405392596901E-2</v>
      </c>
      <c r="H44" s="2" t="str">
        <f t="shared" si="4"/>
        <v>Hold</v>
      </c>
    </row>
    <row r="45" spans="1:8" ht="13.5" x14ac:dyDescent="0.25">
      <c r="A45" s="3">
        <v>42068</v>
      </c>
      <c r="B45" s="2">
        <v>4.4322999999999997</v>
      </c>
      <c r="C45" s="2">
        <f t="shared" si="0"/>
        <v>3.8423119896729023</v>
      </c>
      <c r="D45" s="2">
        <f t="shared" si="2"/>
        <v>4.025317973950969</v>
      </c>
      <c r="E45" s="2">
        <f t="shared" si="1"/>
        <v>-0.18300598427806669</v>
      </c>
      <c r="F45" s="2">
        <f t="shared" si="5"/>
        <v>-8.7226666344429077E-2</v>
      </c>
      <c r="G45" s="2">
        <f t="shared" si="3"/>
        <v>-9.5779317933637614E-2</v>
      </c>
      <c r="H45" s="2" t="str">
        <f t="shared" si="4"/>
        <v>Hold</v>
      </c>
    </row>
    <row r="46" spans="1:8" ht="13.5" x14ac:dyDescent="0.25">
      <c r="A46" s="3">
        <v>42069</v>
      </c>
      <c r="B46" s="2">
        <v>4.5632999999999999</v>
      </c>
      <c r="C46" s="2">
        <f t="shared" si="0"/>
        <v>3.847848606646302</v>
      </c>
      <c r="D46" s="2">
        <f t="shared" si="2"/>
        <v>4.0651684943990452</v>
      </c>
      <c r="E46" s="2">
        <f t="shared" si="1"/>
        <v>-0.21731988775274313</v>
      </c>
      <c r="F46" s="2">
        <f t="shared" si="5"/>
        <v>-0.11324531062609189</v>
      </c>
      <c r="G46" s="2">
        <f t="shared" si="3"/>
        <v>-0.10407457712665125</v>
      </c>
      <c r="H46" s="2" t="str">
        <f t="shared" si="4"/>
        <v>Hold</v>
      </c>
    </row>
    <row r="47" spans="1:8" ht="13.5" x14ac:dyDescent="0.25">
      <c r="A47" s="3">
        <v>42072</v>
      </c>
      <c r="B47" s="2">
        <v>4.8201999999999998</v>
      </c>
      <c r="C47" s="2">
        <f t="shared" si="0"/>
        <v>3.8494257440853326</v>
      </c>
      <c r="D47" s="2">
        <f t="shared" si="2"/>
        <v>4.1210967540731902</v>
      </c>
      <c r="E47" s="2">
        <f t="shared" si="1"/>
        <v>-0.27167100998785765</v>
      </c>
      <c r="F47" s="2">
        <f t="shared" si="5"/>
        <v>-0.14493045049844505</v>
      </c>
      <c r="G47" s="2">
        <f t="shared" si="3"/>
        <v>-0.1267405594894126</v>
      </c>
      <c r="H47" s="2" t="str">
        <f t="shared" si="4"/>
        <v>Hold</v>
      </c>
    </row>
    <row r="48" spans="1:8" ht="13.5" x14ac:dyDescent="0.25">
      <c r="A48" s="3">
        <v>42073</v>
      </c>
      <c r="B48" s="2">
        <v>4.9561999999999999</v>
      </c>
      <c r="C48" s="2">
        <f t="shared" si="0"/>
        <v>3.8507602449952811</v>
      </c>
      <c r="D48" s="2">
        <f t="shared" si="2"/>
        <v>4.1829562537714722</v>
      </c>
      <c r="E48" s="2">
        <f t="shared" si="1"/>
        <v>-0.33219600877619104</v>
      </c>
      <c r="F48" s="2">
        <f t="shared" si="5"/>
        <v>-0.18238356215399426</v>
      </c>
      <c r="G48" s="2">
        <f t="shared" si="3"/>
        <v>-0.14981244662219678</v>
      </c>
      <c r="H48" s="2" t="str">
        <f t="shared" si="4"/>
        <v>Hold</v>
      </c>
    </row>
    <row r="49" spans="1:8" ht="13.5" x14ac:dyDescent="0.25">
      <c r="A49" s="3">
        <v>42074</v>
      </c>
      <c r="B49" s="2">
        <v>4.7849000000000004</v>
      </c>
      <c r="C49" s="2">
        <f t="shared" si="0"/>
        <v>3.8518894380729303</v>
      </c>
      <c r="D49" s="2">
        <f t="shared" si="2"/>
        <v>4.2275446794180302</v>
      </c>
      <c r="E49" s="2">
        <f t="shared" si="1"/>
        <v>-0.37565524134509998</v>
      </c>
      <c r="F49" s="2">
        <f t="shared" si="5"/>
        <v>-0.22103789799221543</v>
      </c>
      <c r="G49" s="2">
        <f t="shared" si="3"/>
        <v>-0.15461734335288455</v>
      </c>
      <c r="H49" s="2" t="str">
        <f t="shared" si="4"/>
        <v>Hold</v>
      </c>
    </row>
    <row r="50" spans="1:8" ht="13.5" x14ac:dyDescent="0.25">
      <c r="A50" s="3">
        <v>42075</v>
      </c>
      <c r="B50" s="2">
        <v>4.7849000000000004</v>
      </c>
      <c r="C50" s="2">
        <f t="shared" si="0"/>
        <v>3.8513064476001722</v>
      </c>
      <c r="D50" s="2">
        <f t="shared" si="2"/>
        <v>4.2688302587203983</v>
      </c>
      <c r="E50" s="2">
        <f t="shared" si="1"/>
        <v>-0.41752381112022618</v>
      </c>
      <c r="F50" s="2">
        <f t="shared" si="5"/>
        <v>-0.26033508061781763</v>
      </c>
      <c r="G50" s="2">
        <f t="shared" si="3"/>
        <v>-0.15718873050240856</v>
      </c>
      <c r="H50" s="2" t="str">
        <f t="shared" si="4"/>
        <v>Hold</v>
      </c>
    </row>
    <row r="51" spans="1:8" ht="13.5" x14ac:dyDescent="0.25">
      <c r="A51" s="3">
        <v>42076</v>
      </c>
      <c r="B51" s="2">
        <v>4.6337999999999999</v>
      </c>
      <c r="C51" s="2">
        <f t="shared" si="0"/>
        <v>3.8864593018155302</v>
      </c>
      <c r="D51" s="2">
        <f t="shared" si="2"/>
        <v>4.2958650543707391</v>
      </c>
      <c r="E51" s="2">
        <f t="shared" si="1"/>
        <v>-0.40940575255520884</v>
      </c>
      <c r="F51" s="2">
        <f t="shared" si="5"/>
        <v>-0.29014921500529589</v>
      </c>
      <c r="G51" s="2">
        <f t="shared" si="3"/>
        <v>-0.11925653754991294</v>
      </c>
      <c r="H51" s="2" t="str">
        <f t="shared" si="4"/>
        <v>Hold</v>
      </c>
    </row>
    <row r="52" spans="1:8" ht="13.5" x14ac:dyDescent="0.25">
      <c r="A52" s="3">
        <v>42079</v>
      </c>
      <c r="B52" s="2">
        <v>4.6539999999999999</v>
      </c>
      <c r="C52" s="2">
        <f t="shared" si="0"/>
        <v>3.9541732553823721</v>
      </c>
      <c r="D52" s="2">
        <f t="shared" si="2"/>
        <v>4.3223935688617958</v>
      </c>
      <c r="E52" s="2">
        <f t="shared" si="1"/>
        <v>-0.36822031347942374</v>
      </c>
      <c r="F52" s="2">
        <f t="shared" si="5"/>
        <v>-0.30576343470012146</v>
      </c>
      <c r="G52" s="2">
        <f t="shared" si="3"/>
        <v>-6.2456878779302283E-2</v>
      </c>
      <c r="H52" s="2" t="str">
        <f t="shared" si="4"/>
        <v>Hold</v>
      </c>
    </row>
    <row r="53" spans="1:8" ht="13.5" x14ac:dyDescent="0.25">
      <c r="A53" s="3">
        <v>42080</v>
      </c>
      <c r="B53" s="2">
        <v>4.931</v>
      </c>
      <c r="C53" s="2">
        <f t="shared" si="0"/>
        <v>4.0409158314773919</v>
      </c>
      <c r="D53" s="2">
        <f t="shared" si="2"/>
        <v>4.3674755267238856</v>
      </c>
      <c r="E53" s="2">
        <f t="shared" si="1"/>
        <v>-0.32655969524649375</v>
      </c>
      <c r="F53" s="2">
        <f t="shared" si="5"/>
        <v>-0.30992268680939594</v>
      </c>
      <c r="G53" s="2">
        <f t="shared" si="3"/>
        <v>-1.6637008437097811E-2</v>
      </c>
      <c r="H53" s="2" t="str">
        <f t="shared" si="4"/>
        <v>Hold</v>
      </c>
    </row>
    <row r="54" spans="1:8" ht="13.5" x14ac:dyDescent="0.25">
      <c r="A54" s="3">
        <v>42081</v>
      </c>
      <c r="B54" s="2">
        <v>4.7849000000000004</v>
      </c>
      <c r="C54" s="2">
        <f t="shared" si="0"/>
        <v>4.1042364727885623</v>
      </c>
      <c r="D54" s="2">
        <f t="shared" si="2"/>
        <v>4.3983958580776719</v>
      </c>
      <c r="E54" s="2">
        <f t="shared" si="1"/>
        <v>-0.29415938528910957</v>
      </c>
      <c r="F54" s="2">
        <f t="shared" si="5"/>
        <v>-0.30677002650533869</v>
      </c>
      <c r="G54" s="2">
        <f t="shared" si="3"/>
        <v>1.2610641216229124E-2</v>
      </c>
      <c r="H54" s="2" t="str">
        <f t="shared" si="4"/>
        <v>Sell</v>
      </c>
    </row>
    <row r="55" spans="1:8" ht="13.5" x14ac:dyDescent="0.25">
      <c r="A55" s="3">
        <v>42082</v>
      </c>
      <c r="B55" s="2">
        <v>4.7698</v>
      </c>
      <c r="C55" s="2">
        <f t="shared" si="0"/>
        <v>4.1547077846672451</v>
      </c>
      <c r="D55" s="2">
        <f t="shared" si="2"/>
        <v>4.4259072759978446</v>
      </c>
      <c r="E55" s="2">
        <f t="shared" si="1"/>
        <v>-0.27119949133059951</v>
      </c>
      <c r="F55" s="2">
        <f t="shared" si="5"/>
        <v>-0.29965591947039089</v>
      </c>
      <c r="G55" s="2">
        <f t="shared" si="3"/>
        <v>2.8456428139791379E-2</v>
      </c>
      <c r="H55" s="2" t="str">
        <f t="shared" si="4"/>
        <v>Sell</v>
      </c>
    </row>
    <row r="56" spans="1:8" ht="13.5" x14ac:dyDescent="0.25">
      <c r="A56" s="3">
        <v>42086</v>
      </c>
      <c r="B56" s="2">
        <v>4.7798999999999996</v>
      </c>
      <c r="C56" s="2">
        <f t="shared" si="0"/>
        <v>4.2175681254876691</v>
      </c>
      <c r="D56" s="2">
        <f t="shared" si="2"/>
        <v>4.452128959257263</v>
      </c>
      <c r="E56" s="2">
        <f t="shared" si="1"/>
        <v>-0.23456083376959391</v>
      </c>
      <c r="F56" s="2">
        <f t="shared" si="5"/>
        <v>-0.28663690233023148</v>
      </c>
      <c r="G56" s="2">
        <f t="shared" si="3"/>
        <v>5.2076068560637567E-2</v>
      </c>
      <c r="H56" s="2" t="str">
        <f t="shared" si="4"/>
        <v>Sell</v>
      </c>
    </row>
    <row r="57" spans="1:8" ht="13.5" x14ac:dyDescent="0.25">
      <c r="A57" s="3">
        <v>42087</v>
      </c>
      <c r="B57" s="2">
        <v>4.6337999999999999</v>
      </c>
      <c r="C57" s="2">
        <f t="shared" si="0"/>
        <v>4.3102807215664889</v>
      </c>
      <c r="D57" s="2">
        <f t="shared" si="2"/>
        <v>4.4655860733863548</v>
      </c>
      <c r="E57" s="2">
        <f t="shared" si="1"/>
        <v>-0.15530535181986593</v>
      </c>
      <c r="F57" s="2">
        <f t="shared" si="5"/>
        <v>-0.26037059222815839</v>
      </c>
      <c r="G57" s="2">
        <f t="shared" si="3"/>
        <v>0.10506524040829246</v>
      </c>
      <c r="H57" s="2" t="str">
        <f t="shared" si="4"/>
        <v>Sell</v>
      </c>
    </row>
    <row r="58" spans="1:8" ht="13.5" x14ac:dyDescent="0.25">
      <c r="A58" s="3">
        <v>42088</v>
      </c>
      <c r="B58" s="2">
        <v>4.6288</v>
      </c>
      <c r="C58" s="2">
        <f t="shared" si="0"/>
        <v>4.4096529182485673</v>
      </c>
      <c r="D58" s="2">
        <f t="shared" si="2"/>
        <v>4.4776759938762547</v>
      </c>
      <c r="E58" s="2">
        <f t="shared" si="1"/>
        <v>-6.802307562768739E-2</v>
      </c>
      <c r="F58" s="2">
        <f t="shared" si="5"/>
        <v>-0.2219010889080642</v>
      </c>
      <c r="G58" s="2">
        <f t="shared" si="3"/>
        <v>0.15387801328037681</v>
      </c>
      <c r="H58" s="2" t="str">
        <f t="shared" si="4"/>
        <v>Sell</v>
      </c>
    </row>
    <row r="59" spans="1:8" ht="13.5" x14ac:dyDescent="0.25">
      <c r="A59" s="3">
        <v>42089</v>
      </c>
      <c r="B59" s="2">
        <v>4.6288</v>
      </c>
      <c r="C59" s="2">
        <f t="shared" si="0"/>
        <v>4.4673832385180186</v>
      </c>
      <c r="D59" s="2">
        <f t="shared" si="2"/>
        <v>4.4888703647002357</v>
      </c>
      <c r="E59" s="2">
        <f t="shared" si="1"/>
        <v>-2.1487126182217153E-2</v>
      </c>
      <c r="F59" s="2">
        <f t="shared" si="5"/>
        <v>-0.18181829636289482</v>
      </c>
      <c r="G59" s="2">
        <f t="shared" si="3"/>
        <v>0.16033117018067766</v>
      </c>
      <c r="H59" s="2" t="str">
        <f t="shared" si="4"/>
        <v>Sell</v>
      </c>
    </row>
    <row r="60" spans="1:8" ht="13.5" x14ac:dyDescent="0.25">
      <c r="A60" s="3">
        <v>42090</v>
      </c>
      <c r="B60" s="2">
        <v>4.6791</v>
      </c>
      <c r="C60" s="2">
        <f t="shared" si="0"/>
        <v>4.516231971053708</v>
      </c>
      <c r="D60" s="2">
        <f t="shared" si="2"/>
        <v>4.5029614487965137</v>
      </c>
      <c r="E60" s="2">
        <f t="shared" si="1"/>
        <v>1.3270522257194273E-2</v>
      </c>
      <c r="F60" s="2">
        <f t="shared" si="5"/>
        <v>-0.14280053263887701</v>
      </c>
      <c r="G60" s="2">
        <f t="shared" si="3"/>
        <v>0.15607105489607129</v>
      </c>
      <c r="H60" s="2" t="str">
        <f t="shared" si="4"/>
        <v>Sell</v>
      </c>
    </row>
    <row r="61" spans="1:8" ht="13.5" x14ac:dyDescent="0.25">
      <c r="A61" s="3">
        <v>42093</v>
      </c>
      <c r="B61" s="2">
        <v>4.7798999999999996</v>
      </c>
      <c r="C61" s="2">
        <f t="shared" si="0"/>
        <v>4.5343193601223684</v>
      </c>
      <c r="D61" s="2">
        <f t="shared" si="2"/>
        <v>4.5234754155523271</v>
      </c>
      <c r="E61" s="2">
        <f t="shared" si="1"/>
        <v>1.0843944570041231E-2</v>
      </c>
      <c r="F61" s="2">
        <f t="shared" si="5"/>
        <v>-0.11207163719709337</v>
      </c>
      <c r="G61" s="2">
        <f t="shared" si="3"/>
        <v>0.1229155817671346</v>
      </c>
      <c r="H61" s="2" t="str">
        <f t="shared" si="4"/>
        <v>Sell</v>
      </c>
    </row>
    <row r="62" spans="1:8" ht="13.5" x14ac:dyDescent="0.25">
      <c r="A62" s="3">
        <v>42094</v>
      </c>
      <c r="B62" s="2">
        <v>4.7798999999999996</v>
      </c>
      <c r="C62" s="2">
        <f t="shared" si="0"/>
        <v>4.5527317662573887</v>
      </c>
      <c r="D62" s="2">
        <f t="shared" si="2"/>
        <v>4.5424698292151175</v>
      </c>
      <c r="E62" s="2">
        <f t="shared" si="1"/>
        <v>1.0261937042271185E-2</v>
      </c>
      <c r="F62" s="2">
        <f t="shared" si="5"/>
        <v>-8.7604922349220474E-2</v>
      </c>
      <c r="G62" s="2">
        <f t="shared" si="3"/>
        <v>9.7866859391491659E-2</v>
      </c>
      <c r="H62" s="2" t="str">
        <f t="shared" si="4"/>
        <v>Sell</v>
      </c>
    </row>
    <row r="63" spans="1:8" ht="13.5" x14ac:dyDescent="0.25">
      <c r="A63" s="3">
        <v>42095</v>
      </c>
      <c r="B63" s="2">
        <v>4.7648000000000001</v>
      </c>
      <c r="C63" s="2">
        <f t="shared" si="0"/>
        <v>4.6109268791408677</v>
      </c>
      <c r="D63" s="2">
        <f t="shared" si="2"/>
        <v>4.5589387307547389</v>
      </c>
      <c r="E63" s="2">
        <f t="shared" si="1"/>
        <v>5.1988148386128863E-2</v>
      </c>
      <c r="F63" s="2">
        <f t="shared" si="5"/>
        <v>-5.9686308202150602E-2</v>
      </c>
      <c r="G63" s="2">
        <f t="shared" si="3"/>
        <v>0.11167445658827946</v>
      </c>
      <c r="H63" s="2" t="str">
        <f t="shared" si="4"/>
        <v>Sell</v>
      </c>
    </row>
    <row r="64" spans="1:8" ht="13.5" x14ac:dyDescent="0.25">
      <c r="A64" s="3">
        <v>42096</v>
      </c>
      <c r="B64" s="2">
        <v>4.7596999999999996</v>
      </c>
      <c r="C64" s="2">
        <f t="shared" si="0"/>
        <v>4.6376919746576579</v>
      </c>
      <c r="D64" s="2">
        <f t="shared" si="2"/>
        <v>4.5738099358840172</v>
      </c>
      <c r="E64" s="2">
        <f t="shared" si="1"/>
        <v>6.3882038773640737E-2</v>
      </c>
      <c r="F64" s="2">
        <f t="shared" si="5"/>
        <v>-3.4972638806992334E-2</v>
      </c>
      <c r="G64" s="2">
        <f t="shared" si="3"/>
        <v>9.8854677580633071E-2</v>
      </c>
      <c r="H64" s="2" t="str">
        <f t="shared" si="4"/>
        <v>Sell</v>
      </c>
    </row>
    <row r="65" spans="1:8" ht="13.5" x14ac:dyDescent="0.25">
      <c r="A65" s="3">
        <v>42097</v>
      </c>
      <c r="B65" s="2">
        <v>4.7747999999999999</v>
      </c>
      <c r="C65" s="2">
        <f t="shared" si="0"/>
        <v>4.6580162862487873</v>
      </c>
      <c r="D65" s="2">
        <f t="shared" si="2"/>
        <v>4.5886980887814977</v>
      </c>
      <c r="E65" s="2">
        <f t="shared" si="1"/>
        <v>6.9318197467289622E-2</v>
      </c>
      <c r="F65" s="2">
        <f t="shared" si="5"/>
        <v>-1.4114471552135945E-2</v>
      </c>
      <c r="G65" s="2">
        <f t="shared" si="3"/>
        <v>8.3432669019425559E-2</v>
      </c>
      <c r="H65" s="2" t="str">
        <f t="shared" si="4"/>
        <v>Sell</v>
      </c>
    </row>
    <row r="66" spans="1:8" ht="13.5" x14ac:dyDescent="0.25">
      <c r="A66" s="3">
        <v>42100</v>
      </c>
      <c r="B66" s="2">
        <v>4.7596999999999996</v>
      </c>
      <c r="C66" s="2">
        <f t="shared" si="0"/>
        <v>4.6767676268258969</v>
      </c>
      <c r="D66" s="2">
        <f t="shared" si="2"/>
        <v>4.6013648970199048</v>
      </c>
      <c r="E66" s="2">
        <f t="shared" si="1"/>
        <v>7.5402729805992053E-2</v>
      </c>
      <c r="F66" s="2">
        <f t="shared" si="5"/>
        <v>3.7889687194896556E-3</v>
      </c>
      <c r="G66" s="2">
        <f t="shared" si="3"/>
        <v>7.16137610865024E-2</v>
      </c>
      <c r="H66" s="2" t="str">
        <f t="shared" si="4"/>
        <v>Sell</v>
      </c>
    </row>
    <row r="67" spans="1:8" ht="13.5" x14ac:dyDescent="0.25">
      <c r="A67" s="3">
        <v>42101</v>
      </c>
      <c r="B67" s="2">
        <v>4.7849000000000004</v>
      </c>
      <c r="C67" s="2">
        <f t="shared" si="0"/>
        <v>4.6701572226988359</v>
      </c>
      <c r="D67" s="2">
        <f t="shared" si="2"/>
        <v>4.6149600898332457</v>
      </c>
      <c r="E67" s="2">
        <f t="shared" si="1"/>
        <v>5.5197132865590248E-2</v>
      </c>
      <c r="F67" s="2">
        <f t="shared" si="5"/>
        <v>1.4070601548709776E-2</v>
      </c>
      <c r="G67" s="2">
        <f t="shared" si="3"/>
        <v>4.1126531316880474E-2</v>
      </c>
      <c r="H67" s="2" t="str">
        <f t="shared" si="4"/>
        <v>Sell</v>
      </c>
    </row>
    <row r="68" spans="1:8" ht="13.5" x14ac:dyDescent="0.25">
      <c r="A68" s="3">
        <v>42102</v>
      </c>
      <c r="B68" s="2">
        <v>4.7899000000000003</v>
      </c>
      <c r="C68" s="2">
        <f t="shared" si="0"/>
        <v>4.6637945730528614</v>
      </c>
      <c r="D68" s="2">
        <f t="shared" si="2"/>
        <v>4.6279186016974494</v>
      </c>
      <c r="E68" s="2">
        <f t="shared" si="1"/>
        <v>3.5875971355411984E-2</v>
      </c>
      <c r="F68" s="2">
        <f t="shared" si="5"/>
        <v>1.8431675510050219E-2</v>
      </c>
      <c r="G68" s="2">
        <f t="shared" si="3"/>
        <v>1.7444295845361765E-2</v>
      </c>
      <c r="H68" s="2" t="str">
        <f t="shared" si="4"/>
        <v>Sell</v>
      </c>
    </row>
    <row r="69" spans="1:8" ht="13.5" x14ac:dyDescent="0.25">
      <c r="A69" s="3">
        <v>42104</v>
      </c>
      <c r="B69" s="2">
        <v>4.7496999999999998</v>
      </c>
      <c r="C69" s="2">
        <f t="shared" si="0"/>
        <v>4.6584107925831901</v>
      </c>
      <c r="D69" s="2">
        <f t="shared" si="2"/>
        <v>4.6369394460161573</v>
      </c>
      <c r="E69" s="2">
        <f t="shared" si="1"/>
        <v>2.1471346567032867E-2</v>
      </c>
      <c r="F69" s="2">
        <f t="shared" si="5"/>
        <v>1.9039609721446749E-2</v>
      </c>
      <c r="G69" s="2">
        <f t="shared" si="3"/>
        <v>2.4317368455861188E-3</v>
      </c>
      <c r="H69" s="2" t="str">
        <f t="shared" si="4"/>
        <v>Sell</v>
      </c>
    </row>
    <row r="70" spans="1:8" ht="13.5" x14ac:dyDescent="0.25">
      <c r="A70" s="3">
        <v>42107</v>
      </c>
      <c r="B70" s="2">
        <v>4.6387999999999998</v>
      </c>
      <c r="C70" s="2">
        <f t="shared" si="0"/>
        <v>4.6615937475703921</v>
      </c>
      <c r="D70" s="2">
        <f t="shared" si="2"/>
        <v>4.6370772648297747</v>
      </c>
      <c r="E70" s="2">
        <f t="shared" si="1"/>
        <v>2.4516482740617462E-2</v>
      </c>
      <c r="F70" s="2">
        <f t="shared" si="5"/>
        <v>2.0134984325280894E-2</v>
      </c>
      <c r="G70" s="2">
        <f t="shared" si="3"/>
        <v>4.3814984153365683E-3</v>
      </c>
      <c r="H70" s="2" t="str">
        <f t="shared" si="4"/>
        <v>Sell</v>
      </c>
    </row>
    <row r="71" spans="1:8" ht="13.5" x14ac:dyDescent="0.25">
      <c r="A71" s="3">
        <v>42108</v>
      </c>
      <c r="B71" s="2">
        <v>4.6691000000000003</v>
      </c>
      <c r="C71" s="2">
        <f t="shared" si="0"/>
        <v>4.6797947094826391</v>
      </c>
      <c r="D71" s="2">
        <f t="shared" si="2"/>
        <v>4.6394493192868289</v>
      </c>
      <c r="E71" s="2">
        <f t="shared" si="1"/>
        <v>4.0345390195810182E-2</v>
      </c>
      <c r="F71" s="2">
        <f t="shared" si="5"/>
        <v>2.4177065499386752E-2</v>
      </c>
      <c r="G71" s="2">
        <f t="shared" si="3"/>
        <v>1.6168324696423431E-2</v>
      </c>
      <c r="H71" s="2" t="str">
        <f t="shared" si="4"/>
        <v>Sell</v>
      </c>
    </row>
    <row r="72" spans="1:8" ht="13.5" x14ac:dyDescent="0.25">
      <c r="A72" s="3">
        <v>42109</v>
      </c>
      <c r="B72" s="2">
        <v>4.7042999999999999</v>
      </c>
      <c r="C72" s="2">
        <f t="shared" si="0"/>
        <v>4.6951955234083869</v>
      </c>
      <c r="D72" s="2">
        <f t="shared" si="2"/>
        <v>4.6442530734137311</v>
      </c>
      <c r="E72" s="2">
        <f t="shared" si="1"/>
        <v>5.0942449994655803E-2</v>
      </c>
      <c r="F72" s="2">
        <f t="shared" si="5"/>
        <v>2.9530142398440564E-2</v>
      </c>
      <c r="G72" s="2">
        <f t="shared" si="3"/>
        <v>2.1412307596215239E-2</v>
      </c>
      <c r="H72" s="2" t="str">
        <f t="shared" si="4"/>
        <v>Sell</v>
      </c>
    </row>
    <row r="73" spans="1:8" ht="13.5" x14ac:dyDescent="0.25">
      <c r="A73" s="3">
        <v>42110</v>
      </c>
      <c r="B73" s="2">
        <v>4.8101000000000003</v>
      </c>
      <c r="C73" s="2">
        <f t="shared" si="0"/>
        <v>4.7059039044224811</v>
      </c>
      <c r="D73" s="2">
        <f t="shared" si="2"/>
        <v>4.6565380309386404</v>
      </c>
      <c r="E73" s="2">
        <f t="shared" si="1"/>
        <v>4.9365873483840694E-2</v>
      </c>
      <c r="F73" s="2">
        <f t="shared" si="5"/>
        <v>3.3497288615520593E-2</v>
      </c>
      <c r="G73" s="2">
        <f t="shared" si="3"/>
        <v>1.5868584868320101E-2</v>
      </c>
      <c r="H73" s="2" t="str">
        <f t="shared" si="4"/>
        <v>Sell</v>
      </c>
    </row>
    <row r="74" spans="1:8" ht="13.5" x14ac:dyDescent="0.25">
      <c r="A74" s="3">
        <v>42111</v>
      </c>
      <c r="B74" s="2">
        <v>4.8101000000000003</v>
      </c>
      <c r="C74" s="2">
        <f t="shared" si="0"/>
        <v>4.714180226819022</v>
      </c>
      <c r="D74" s="2">
        <f t="shared" si="2"/>
        <v>4.6679129916098523</v>
      </c>
      <c r="E74" s="2">
        <f t="shared" si="1"/>
        <v>4.6267235209169755E-2</v>
      </c>
      <c r="F74" s="2">
        <f t="shared" si="5"/>
        <v>3.6051277934250427E-2</v>
      </c>
      <c r="G74" s="2">
        <f t="shared" si="3"/>
        <v>1.0215957274919328E-2</v>
      </c>
      <c r="H74" s="2" t="str">
        <f t="shared" si="4"/>
        <v>Sell</v>
      </c>
    </row>
    <row r="75" spans="1:8" ht="13.5" x14ac:dyDescent="0.25">
      <c r="A75" s="3">
        <v>42114</v>
      </c>
      <c r="B75" s="2">
        <v>4.8101000000000003</v>
      </c>
      <c r="C75" s="2">
        <f t="shared" si="0"/>
        <v>4.723506345769942</v>
      </c>
      <c r="D75" s="2">
        <f t="shared" si="2"/>
        <v>4.6784453626017148</v>
      </c>
      <c r="E75" s="2">
        <f t="shared" si="1"/>
        <v>4.5060983168227153E-2</v>
      </c>
      <c r="F75" s="2">
        <f t="shared" si="5"/>
        <v>3.7853218981045773E-2</v>
      </c>
      <c r="G75" s="2">
        <f t="shared" si="3"/>
        <v>7.20776418718138E-3</v>
      </c>
      <c r="H75" s="2" t="str">
        <f t="shared" si="4"/>
        <v>Sell</v>
      </c>
    </row>
    <row r="76" spans="1:8" ht="13.5" x14ac:dyDescent="0.25">
      <c r="A76" s="3">
        <v>42115</v>
      </c>
      <c r="B76" s="2">
        <v>4.7849000000000004</v>
      </c>
      <c r="C76" s="2">
        <f t="shared" si="0"/>
        <v>4.7290746002668742</v>
      </c>
      <c r="D76" s="2">
        <f t="shared" si="2"/>
        <v>4.6863308912978843</v>
      </c>
      <c r="E76" s="2">
        <f t="shared" si="1"/>
        <v>4.2743708968989935E-2</v>
      </c>
      <c r="F76" s="2">
        <f t="shared" si="5"/>
        <v>3.8831316978634609E-2</v>
      </c>
      <c r="G76" s="2">
        <f t="shared" si="3"/>
        <v>3.9123919903553267E-3</v>
      </c>
      <c r="H76" s="2" t="str">
        <f t="shared" si="4"/>
        <v>Sell</v>
      </c>
    </row>
    <row r="77" spans="1:8" ht="13.5" x14ac:dyDescent="0.25">
      <c r="A77" s="3">
        <v>42116</v>
      </c>
      <c r="B77" s="2">
        <v>4.7042999999999999</v>
      </c>
      <c r="C77" s="2">
        <f t="shared" si="0"/>
        <v>4.73766312330274</v>
      </c>
      <c r="D77" s="2">
        <f t="shared" si="2"/>
        <v>4.6876619363869301</v>
      </c>
      <c r="E77" s="2">
        <f t="shared" si="1"/>
        <v>5.0001186915809903E-2</v>
      </c>
      <c r="F77" s="2">
        <f t="shared" si="5"/>
        <v>4.1065290966069673E-2</v>
      </c>
      <c r="G77" s="2">
        <f t="shared" si="3"/>
        <v>8.9358959497402302E-3</v>
      </c>
      <c r="H77" s="2" t="str">
        <f t="shared" si="4"/>
        <v>Sell</v>
      </c>
    </row>
    <row r="78" spans="1:8" ht="13.5" x14ac:dyDescent="0.25">
      <c r="A78" s="3">
        <v>42117</v>
      </c>
      <c r="B78" s="2">
        <v>4.7344999999999997</v>
      </c>
      <c r="C78" s="2">
        <f t="shared" si="0"/>
        <v>4.7456995658715497</v>
      </c>
      <c r="D78" s="2">
        <f t="shared" si="2"/>
        <v>4.691131422580491</v>
      </c>
      <c r="E78" s="2">
        <f t="shared" si="1"/>
        <v>5.4568143291058746E-2</v>
      </c>
      <c r="F78" s="2">
        <f t="shared" si="5"/>
        <v>4.376586143106749E-2</v>
      </c>
      <c r="G78" s="2">
        <f t="shared" si="3"/>
        <v>1.0802281859991256E-2</v>
      </c>
      <c r="H78" s="2" t="str">
        <f t="shared" si="4"/>
        <v>Sell</v>
      </c>
    </row>
    <row r="79" spans="1:8" ht="13.5" x14ac:dyDescent="0.25">
      <c r="A79" s="3">
        <v>42118</v>
      </c>
      <c r="B79" s="2">
        <v>4.7344999999999997</v>
      </c>
      <c r="C79" s="2">
        <f t="shared" ref="C79:C142" si="6">$C$4*B69+C78*(1-$C$4)</f>
        <v>4.7463150172759265</v>
      </c>
      <c r="D79" s="2">
        <f t="shared" si="2"/>
        <v>4.6943439097967508</v>
      </c>
      <c r="E79" s="2">
        <f t="shared" si="1"/>
        <v>5.1971107479175771E-2</v>
      </c>
      <c r="F79" s="2">
        <f t="shared" si="5"/>
        <v>4.5406910640689149E-2</v>
      </c>
      <c r="G79" s="2">
        <f t="shared" si="3"/>
        <v>6.5641968384866217E-3</v>
      </c>
      <c r="H79" s="2" t="str">
        <f t="shared" si="4"/>
        <v>Sell</v>
      </c>
    </row>
    <row r="80" spans="1:8" ht="13.5" x14ac:dyDescent="0.25">
      <c r="A80" s="3">
        <v>42121</v>
      </c>
      <c r="B80" s="2">
        <v>4.8605</v>
      </c>
      <c r="C80" s="2">
        <f t="shared" si="6"/>
        <v>4.7297742453873228</v>
      </c>
      <c r="D80" s="2">
        <f t="shared" si="2"/>
        <v>4.7066517683303246</v>
      </c>
      <c r="E80" s="2">
        <f t="shared" si="1"/>
        <v>2.3122477056998214E-2</v>
      </c>
      <c r="F80" s="2">
        <f t="shared" si="5"/>
        <v>4.0950023923950966E-2</v>
      </c>
      <c r="G80" s="2">
        <f t="shared" si="3"/>
        <v>-1.7827546866952752E-2</v>
      </c>
      <c r="H80" s="2" t="str">
        <f t="shared" si="4"/>
        <v>Hold</v>
      </c>
    </row>
    <row r="81" spans="1:8" ht="13.5" x14ac:dyDescent="0.25">
      <c r="A81" s="3">
        <v>42122</v>
      </c>
      <c r="B81" s="2">
        <v>5.0216000000000003</v>
      </c>
      <c r="C81" s="2">
        <f t="shared" si="6"/>
        <v>4.7204397460969654</v>
      </c>
      <c r="D81" s="2">
        <f t="shared" si="2"/>
        <v>4.7299812669725227</v>
      </c>
      <c r="E81" s="2">
        <f t="shared" si="1"/>
        <v>-9.5415208755573744E-3</v>
      </c>
      <c r="F81" s="2">
        <f t="shared" si="5"/>
        <v>3.0851714964049301E-2</v>
      </c>
      <c r="G81" s="2">
        <f t="shared" si="3"/>
        <v>-4.0393235839606675E-2</v>
      </c>
      <c r="H81" s="2" t="str">
        <f t="shared" si="4"/>
        <v>Hold</v>
      </c>
    </row>
    <row r="82" spans="1:8" ht="13.5" x14ac:dyDescent="0.25">
      <c r="A82" s="3">
        <v>42123</v>
      </c>
      <c r="B82" s="2">
        <v>5.0216000000000003</v>
      </c>
      <c r="C82" s="2">
        <f t="shared" si="6"/>
        <v>4.717956708235894</v>
      </c>
      <c r="D82" s="2">
        <f t="shared" si="2"/>
        <v>4.7515826546041877</v>
      </c>
      <c r="E82" s="2">
        <f t="shared" si="1"/>
        <v>-3.3625946368293747E-2</v>
      </c>
      <c r="F82" s="2">
        <f t="shared" si="5"/>
        <v>1.7956182697580696E-2</v>
      </c>
      <c r="G82" s="2">
        <f t="shared" si="3"/>
        <v>-5.1582129065874442E-2</v>
      </c>
      <c r="H82" s="2" t="str">
        <f t="shared" si="4"/>
        <v>Hold</v>
      </c>
    </row>
    <row r="83" spans="1:8" ht="13.5" x14ac:dyDescent="0.25">
      <c r="A83" s="3">
        <v>42124</v>
      </c>
      <c r="B83" s="2">
        <v>4.9763000000000002</v>
      </c>
      <c r="C83" s="2">
        <f t="shared" si="6"/>
        <v>4.7321325992765262</v>
      </c>
      <c r="D83" s="2">
        <f t="shared" si="2"/>
        <v>4.7682283838927662</v>
      </c>
      <c r="E83" s="2">
        <f t="shared" si="1"/>
        <v>-3.6095784616239968E-2</v>
      </c>
      <c r="F83" s="2">
        <f t="shared" si="5"/>
        <v>7.1457892348165642E-3</v>
      </c>
      <c r="G83" s="2">
        <f t="shared" si="3"/>
        <v>-4.3241573851056529E-2</v>
      </c>
      <c r="H83" s="2" t="str">
        <f t="shared" si="4"/>
        <v>Hold</v>
      </c>
    </row>
    <row r="84" spans="1:8" ht="13.5" x14ac:dyDescent="0.25">
      <c r="A84" s="3">
        <v>42128</v>
      </c>
      <c r="B84" s="2">
        <v>4.8654999999999999</v>
      </c>
      <c r="C84" s="2">
        <f t="shared" si="6"/>
        <v>4.7441275840032144</v>
      </c>
      <c r="D84" s="2">
        <f t="shared" si="2"/>
        <v>4.7754336887895983</v>
      </c>
      <c r="E84" s="2">
        <f t="shared" si="1"/>
        <v>-3.1306104786383848E-2</v>
      </c>
      <c r="F84" s="2">
        <f t="shared" si="5"/>
        <v>-5.4458956942351772E-4</v>
      </c>
      <c r="G84" s="2">
        <f t="shared" si="3"/>
        <v>-3.0761515216960331E-2</v>
      </c>
      <c r="H84" s="2" t="str">
        <f t="shared" si="4"/>
        <v>Hold</v>
      </c>
    </row>
    <row r="85" spans="1:8" ht="13.5" x14ac:dyDescent="0.25">
      <c r="A85" s="3">
        <v>42129</v>
      </c>
      <c r="B85" s="2">
        <v>4.8856000000000002</v>
      </c>
      <c r="C85" s="2">
        <f t="shared" si="6"/>
        <v>4.7542771864642583</v>
      </c>
      <c r="D85" s="2">
        <f t="shared" si="2"/>
        <v>4.7835941562866653</v>
      </c>
      <c r="E85" s="2">
        <f t="shared" si="1"/>
        <v>-2.9316969822406946E-2</v>
      </c>
      <c r="F85" s="2">
        <f t="shared" si="5"/>
        <v>-6.299065620020204E-3</v>
      </c>
      <c r="G85" s="2">
        <f t="shared" si="3"/>
        <v>-2.3017904202386742E-2</v>
      </c>
      <c r="H85" s="2" t="str">
        <f t="shared" si="4"/>
        <v>Hold</v>
      </c>
    </row>
    <row r="86" spans="1:8" ht="13.5" x14ac:dyDescent="0.25">
      <c r="A86" s="3">
        <v>42130</v>
      </c>
      <c r="B86" s="2">
        <v>4.9359999999999999</v>
      </c>
      <c r="C86" s="2">
        <f t="shared" si="6"/>
        <v>4.7589883885466797</v>
      </c>
      <c r="D86" s="2">
        <f t="shared" si="2"/>
        <v>4.7948834780432081</v>
      </c>
      <c r="E86" s="2">
        <f t="shared" si="1"/>
        <v>-3.5895089496528421E-2</v>
      </c>
      <c r="F86" s="2">
        <f t="shared" si="5"/>
        <v>-1.2218270395321848E-2</v>
      </c>
      <c r="G86" s="2">
        <f t="shared" si="3"/>
        <v>-2.3676819101206573E-2</v>
      </c>
      <c r="H86" s="2" t="str">
        <f t="shared" si="4"/>
        <v>Hold</v>
      </c>
    </row>
    <row r="87" spans="1:8" ht="13.5" x14ac:dyDescent="0.25">
      <c r="A87" s="3">
        <v>42131</v>
      </c>
      <c r="B87" s="2">
        <v>5.0820999999999996</v>
      </c>
      <c r="C87" s="2">
        <f t="shared" si="6"/>
        <v>4.750574790308729</v>
      </c>
      <c r="D87" s="2">
        <f t="shared" si="2"/>
        <v>4.816158775965933</v>
      </c>
      <c r="E87" s="2">
        <f t="shared" si="1"/>
        <v>-6.5583985657204025E-2</v>
      </c>
      <c r="F87" s="2">
        <f t="shared" si="5"/>
        <v>-2.2891413447698284E-2</v>
      </c>
      <c r="G87" s="2">
        <f t="shared" si="3"/>
        <v>-4.2692572209505744E-2</v>
      </c>
      <c r="H87" s="2" t="str">
        <f t="shared" si="4"/>
        <v>Hold</v>
      </c>
    </row>
    <row r="88" spans="1:8" ht="13.5" x14ac:dyDescent="0.25">
      <c r="A88" s="3">
        <v>42132</v>
      </c>
      <c r="B88" s="2">
        <v>5.0366999999999997</v>
      </c>
      <c r="C88" s="2">
        <f t="shared" si="6"/>
        <v>4.7481017456458474</v>
      </c>
      <c r="D88" s="2">
        <f t="shared" si="2"/>
        <v>4.8324951629314192</v>
      </c>
      <c r="E88" s="2">
        <f t="shared" si="1"/>
        <v>-8.4393417285571815E-2</v>
      </c>
      <c r="F88" s="2">
        <f t="shared" si="5"/>
        <v>-3.5191814215272989E-2</v>
      </c>
      <c r="G88" s="2">
        <f t="shared" si="3"/>
        <v>-4.9201603070298826E-2</v>
      </c>
      <c r="H88" s="2" t="str">
        <f t="shared" si="4"/>
        <v>Hold</v>
      </c>
    </row>
    <row r="89" spans="1:8" ht="13.5" x14ac:dyDescent="0.25">
      <c r="A89" s="3">
        <v>42135</v>
      </c>
      <c r="B89" s="2">
        <v>5.2382</v>
      </c>
      <c r="C89" s="2">
        <f t="shared" si="6"/>
        <v>4.7460091693926403</v>
      </c>
      <c r="D89" s="2">
        <f t="shared" si="2"/>
        <v>4.8625473730846478</v>
      </c>
      <c r="E89" s="2">
        <f t="shared" si="1"/>
        <v>-0.11653820369200751</v>
      </c>
      <c r="F89" s="2">
        <f t="shared" si="5"/>
        <v>-5.1461092110619895E-2</v>
      </c>
      <c r="G89" s="2">
        <f t="shared" si="3"/>
        <v>-6.5077111581387626E-2</v>
      </c>
      <c r="H89" s="2" t="str">
        <f t="shared" si="4"/>
        <v>Hold</v>
      </c>
    </row>
    <row r="90" spans="1:8" ht="13.5" x14ac:dyDescent="0.25">
      <c r="A90" s="3">
        <v>42136</v>
      </c>
      <c r="B90" s="2">
        <v>5.4397000000000002</v>
      </c>
      <c r="C90" s="2">
        <f t="shared" si="6"/>
        <v>4.763623143332234</v>
      </c>
      <c r="D90" s="2">
        <f t="shared" si="2"/>
        <v>4.9052994195228221</v>
      </c>
      <c r="E90" s="2">
        <f t="shared" si="1"/>
        <v>-0.14167627619058809</v>
      </c>
      <c r="F90" s="2">
        <f t="shared" si="5"/>
        <v>-6.9504128926613534E-2</v>
      </c>
      <c r="G90" s="2">
        <f t="shared" si="3"/>
        <v>-7.2172147263974556E-2</v>
      </c>
      <c r="H90" s="2" t="str">
        <f t="shared" si="4"/>
        <v>Hold</v>
      </c>
    </row>
    <row r="91" spans="1:8" ht="13.5" x14ac:dyDescent="0.25">
      <c r="A91" s="3">
        <v>42137</v>
      </c>
      <c r="B91" s="2">
        <v>5.4547999999999996</v>
      </c>
      <c r="C91" s="2">
        <f t="shared" si="6"/>
        <v>4.8033118905118899</v>
      </c>
      <c r="D91" s="2">
        <f t="shared" si="2"/>
        <v>4.9460031662248358</v>
      </c>
      <c r="E91" s="2">
        <f t="shared" si="1"/>
        <v>-0.14269127571294593</v>
      </c>
      <c r="F91" s="2">
        <f t="shared" si="5"/>
        <v>-8.4141558283880022E-2</v>
      </c>
      <c r="G91" s="2">
        <f t="shared" si="3"/>
        <v>-5.8549717429065909E-2</v>
      </c>
      <c r="H91" s="2" t="str">
        <f t="shared" si="4"/>
        <v>Hold</v>
      </c>
    </row>
    <row r="92" spans="1:8" ht="13.5" x14ac:dyDescent="0.25">
      <c r="A92" s="3">
        <v>42138</v>
      </c>
      <c r="B92" s="2">
        <v>5.7821999999999996</v>
      </c>
      <c r="C92" s="2">
        <f t="shared" si="6"/>
        <v>4.8368946765869838</v>
      </c>
      <c r="D92" s="2">
        <f t="shared" si="2"/>
        <v>5.0079436724304038</v>
      </c>
      <c r="E92" s="2">
        <f t="shared" ref="E92:E155" si="7">C92-D92</f>
        <v>-0.17104899584342004</v>
      </c>
      <c r="F92" s="2">
        <f t="shared" si="5"/>
        <v>-0.10152304579578803</v>
      </c>
      <c r="G92" s="2">
        <f t="shared" si="3"/>
        <v>-6.9525950047632012E-2</v>
      </c>
      <c r="H92" s="2" t="str">
        <f t="shared" si="4"/>
        <v>Hold</v>
      </c>
    </row>
    <row r="93" spans="1:8" ht="13.5" x14ac:dyDescent="0.25">
      <c r="A93" s="3">
        <v>42139</v>
      </c>
      <c r="B93" s="2">
        <v>5.9333</v>
      </c>
      <c r="C93" s="2">
        <f t="shared" si="6"/>
        <v>4.8583416494197555</v>
      </c>
      <c r="D93" s="2">
        <f t="shared" ref="D93:D156" si="8">$D$4*B93+(1-$D$4)*D92</f>
        <v>5.0764885855837072</v>
      </c>
      <c r="E93" s="2">
        <f t="shared" si="7"/>
        <v>-0.21814693616395164</v>
      </c>
      <c r="F93" s="2">
        <f t="shared" si="5"/>
        <v>-0.12484782386942075</v>
      </c>
      <c r="G93" s="2">
        <f t="shared" si="3"/>
        <v>-9.3299112294530889E-2</v>
      </c>
      <c r="H93" s="2" t="str">
        <f t="shared" si="4"/>
        <v>Hold</v>
      </c>
    </row>
    <row r="94" spans="1:8" ht="13.5" x14ac:dyDescent="0.25">
      <c r="A94" s="3">
        <v>42142</v>
      </c>
      <c r="B94" s="2">
        <v>5.8929999999999998</v>
      </c>
      <c r="C94" s="2">
        <f t="shared" si="6"/>
        <v>4.8594429341244085</v>
      </c>
      <c r="D94" s="2">
        <f t="shared" si="8"/>
        <v>5.1369709125775067</v>
      </c>
      <c r="E94" s="2">
        <f t="shared" si="7"/>
        <v>-0.27752797845309818</v>
      </c>
      <c r="F94" s="2">
        <f t="shared" si="5"/>
        <v>-0.15538385478615624</v>
      </c>
      <c r="G94" s="2">
        <f t="shared" si="3"/>
        <v>-0.12214412366694194</v>
      </c>
      <c r="H94" s="2" t="str">
        <f t="shared" si="4"/>
        <v>Hold</v>
      </c>
    </row>
    <row r="95" spans="1:8" ht="13.5" x14ac:dyDescent="0.25">
      <c r="A95" s="3">
        <v>42143</v>
      </c>
      <c r="B95" s="2">
        <v>5.8628</v>
      </c>
      <c r="C95" s="2">
        <f t="shared" si="6"/>
        <v>4.8634670981052688</v>
      </c>
      <c r="D95" s="2">
        <f t="shared" si="8"/>
        <v>5.1907360301643584</v>
      </c>
      <c r="E95" s="2">
        <f t="shared" si="7"/>
        <v>-0.32726893205908958</v>
      </c>
      <c r="F95" s="2">
        <f t="shared" si="5"/>
        <v>-0.1897608702407429</v>
      </c>
      <c r="G95" s="2">
        <f t="shared" si="3"/>
        <v>-0.13750806181834668</v>
      </c>
      <c r="H95" s="2" t="str">
        <f t="shared" si="4"/>
        <v>Hold</v>
      </c>
    </row>
    <row r="96" spans="1:8" ht="13.5" x14ac:dyDescent="0.25">
      <c r="A96" s="3">
        <v>42144</v>
      </c>
      <c r="B96" s="2">
        <v>5.9382999999999999</v>
      </c>
      <c r="C96" s="2">
        <f t="shared" si="6"/>
        <v>4.8746260060890734</v>
      </c>
      <c r="D96" s="2">
        <f t="shared" si="8"/>
        <v>5.246111139041072</v>
      </c>
      <c r="E96" s="2">
        <f t="shared" si="7"/>
        <v>-0.37148513295199859</v>
      </c>
      <c r="F96" s="2">
        <f t="shared" si="5"/>
        <v>-0.22610572278299404</v>
      </c>
      <c r="G96" s="2">
        <f t="shared" si="3"/>
        <v>-0.14537941016900455</v>
      </c>
      <c r="H96" s="2" t="str">
        <f t="shared" si="4"/>
        <v>Hold</v>
      </c>
    </row>
    <row r="97" spans="1:8" ht="13.5" x14ac:dyDescent="0.25">
      <c r="A97" s="3">
        <v>42145</v>
      </c>
      <c r="B97" s="2">
        <v>5.8577000000000004</v>
      </c>
      <c r="C97" s="2">
        <f t="shared" si="6"/>
        <v>4.90654508207537</v>
      </c>
      <c r="D97" s="2">
        <f t="shared" si="8"/>
        <v>5.2914140176306219</v>
      </c>
      <c r="E97" s="2">
        <f t="shared" si="7"/>
        <v>-0.38486893555525192</v>
      </c>
      <c r="F97" s="2">
        <f t="shared" si="5"/>
        <v>-0.25785836533744566</v>
      </c>
      <c r="G97" s="2">
        <f t="shared" si="3"/>
        <v>-0.12701057021780626</v>
      </c>
      <c r="H97" s="2" t="str">
        <f t="shared" si="4"/>
        <v>Hold</v>
      </c>
    </row>
    <row r="98" spans="1:8" ht="13.5" x14ac:dyDescent="0.25">
      <c r="A98" s="3">
        <v>42146</v>
      </c>
      <c r="B98" s="2">
        <v>5.9382999999999999</v>
      </c>
      <c r="C98" s="2">
        <f t="shared" si="6"/>
        <v>4.9265689156022363</v>
      </c>
      <c r="D98" s="2">
        <f t="shared" si="8"/>
        <v>5.339331497806131</v>
      </c>
      <c r="E98" s="2">
        <f t="shared" si="7"/>
        <v>-0.41276258220389472</v>
      </c>
      <c r="F98" s="2">
        <f t="shared" si="5"/>
        <v>-0.28883920871073548</v>
      </c>
      <c r="G98" s="2">
        <f t="shared" si="3"/>
        <v>-0.12392337349315924</v>
      </c>
      <c r="H98" s="2" t="str">
        <f t="shared" si="4"/>
        <v>Hold</v>
      </c>
    </row>
    <row r="99" spans="1:8" ht="13.5" x14ac:dyDescent="0.25">
      <c r="A99" s="3">
        <v>42149</v>
      </c>
      <c r="B99" s="2">
        <v>5.8929999999999998</v>
      </c>
      <c r="C99" s="2">
        <f t="shared" si="6"/>
        <v>4.9745121593557382</v>
      </c>
      <c r="D99" s="2">
        <f t="shared" si="8"/>
        <v>5.3803439794501209</v>
      </c>
      <c r="E99" s="2">
        <f t="shared" si="7"/>
        <v>-0.40583182009438268</v>
      </c>
      <c r="F99" s="2">
        <f t="shared" si="5"/>
        <v>-0.31223773098746493</v>
      </c>
      <c r="G99" s="2">
        <f t="shared" si="3"/>
        <v>-9.3594089106917744E-2</v>
      </c>
      <c r="H99" s="2" t="str">
        <f t="shared" si="4"/>
        <v>Hold</v>
      </c>
    </row>
    <row r="100" spans="1:8" ht="13.5" x14ac:dyDescent="0.25">
      <c r="A100" s="3">
        <v>42150</v>
      </c>
      <c r="B100" s="2">
        <v>5.8628</v>
      </c>
      <c r="C100" s="2">
        <f t="shared" si="6"/>
        <v>5.0460795194548558</v>
      </c>
      <c r="D100" s="2">
        <f t="shared" si="8"/>
        <v>5.4160814624538158</v>
      </c>
      <c r="E100" s="2">
        <f t="shared" si="7"/>
        <v>-0.37000194299896005</v>
      </c>
      <c r="F100" s="2">
        <f t="shared" si="5"/>
        <v>-0.32379057338976397</v>
      </c>
      <c r="G100" s="2">
        <f t="shared" ref="G100:G163" si="9">E100-F100</f>
        <v>-4.6211369609196085E-2</v>
      </c>
      <c r="H100" s="2" t="str">
        <f t="shared" ref="H100:H163" si="10">IF(G100&lt;0,"Hold","Sell")</f>
        <v>Hold</v>
      </c>
    </row>
    <row r="101" spans="1:8" ht="13.5" x14ac:dyDescent="0.25">
      <c r="A101" s="3">
        <v>42151</v>
      </c>
      <c r="B101" s="2">
        <v>5.8426</v>
      </c>
      <c r="C101" s="2">
        <f t="shared" si="6"/>
        <v>5.1089595933848777</v>
      </c>
      <c r="D101" s="2">
        <f t="shared" si="8"/>
        <v>5.4476754281979778</v>
      </c>
      <c r="E101" s="2">
        <f t="shared" si="7"/>
        <v>-0.33871583481310008</v>
      </c>
      <c r="F101" s="2">
        <f t="shared" ref="F101:F164" si="11">(E101*(2/(10)))+((1-(2/10))*F100)</f>
        <v>-0.32677562567443119</v>
      </c>
      <c r="G101" s="2">
        <f t="shared" si="9"/>
        <v>-1.1940209138668889E-2</v>
      </c>
      <c r="H101" s="2" t="str">
        <f t="shared" si="10"/>
        <v>Hold</v>
      </c>
    </row>
    <row r="102" spans="1:8" ht="13.5" x14ac:dyDescent="0.25">
      <c r="A102" s="3">
        <v>42152</v>
      </c>
      <c r="B102" s="2">
        <v>5.7770999999999999</v>
      </c>
      <c r="C102" s="2">
        <f t="shared" si="6"/>
        <v>5.2125350405564355</v>
      </c>
      <c r="D102" s="2">
        <f t="shared" si="8"/>
        <v>5.4720772483314608</v>
      </c>
      <c r="E102" s="2">
        <f t="shared" si="7"/>
        <v>-0.25954220777502535</v>
      </c>
      <c r="F102" s="2">
        <f t="shared" si="11"/>
        <v>-0.31332894209455003</v>
      </c>
      <c r="G102" s="2">
        <f t="shared" si="9"/>
        <v>5.3786734319524687E-2</v>
      </c>
      <c r="H102" s="2" t="str">
        <f t="shared" si="10"/>
        <v>Sell</v>
      </c>
    </row>
    <row r="103" spans="1:8" ht="13.5" x14ac:dyDescent="0.25">
      <c r="A103" s="3">
        <v>42153</v>
      </c>
      <c r="B103" s="2">
        <v>5.7117000000000004</v>
      </c>
      <c r="C103" s="2">
        <f t="shared" si="6"/>
        <v>5.323421957393907</v>
      </c>
      <c r="D103" s="2">
        <f t="shared" si="8"/>
        <v>5.4898270817883894</v>
      </c>
      <c r="E103" s="2">
        <f t="shared" si="7"/>
        <v>-0.16640512439448241</v>
      </c>
      <c r="F103" s="2">
        <f t="shared" si="11"/>
        <v>-0.28394417855453652</v>
      </c>
      <c r="G103" s="2">
        <f t="shared" si="9"/>
        <v>0.11753905416005411</v>
      </c>
      <c r="H103" s="2" t="str">
        <f t="shared" si="10"/>
        <v>Sell</v>
      </c>
    </row>
    <row r="104" spans="1:8" ht="13.5" x14ac:dyDescent="0.25">
      <c r="A104" s="3">
        <v>42156</v>
      </c>
      <c r="B104" s="2">
        <v>5.7369000000000003</v>
      </c>
      <c r="C104" s="2">
        <f t="shared" si="6"/>
        <v>5.4110493485640747</v>
      </c>
      <c r="D104" s="2">
        <f t="shared" si="8"/>
        <v>5.5081287794336937</v>
      </c>
      <c r="E104" s="2">
        <f t="shared" si="7"/>
        <v>-9.707943086961901E-2</v>
      </c>
      <c r="F104" s="2">
        <f t="shared" si="11"/>
        <v>-0.24657122901755305</v>
      </c>
      <c r="G104" s="2">
        <f t="shared" si="9"/>
        <v>0.14949179814793404</v>
      </c>
      <c r="H104" s="2" t="str">
        <f t="shared" si="10"/>
        <v>Sell</v>
      </c>
    </row>
    <row r="105" spans="1:8" ht="13.5" x14ac:dyDescent="0.25">
      <c r="A105" s="3">
        <v>42157</v>
      </c>
      <c r="B105" s="2">
        <v>5.9433999999999996</v>
      </c>
      <c r="C105" s="2">
        <f t="shared" si="6"/>
        <v>5.480549448784986</v>
      </c>
      <c r="D105" s="2">
        <f t="shared" si="8"/>
        <v>5.5403710920682352</v>
      </c>
      <c r="E105" s="2">
        <f t="shared" si="7"/>
        <v>-5.9821643283249237E-2</v>
      </c>
      <c r="F105" s="2">
        <f t="shared" si="11"/>
        <v>-0.20922131187069229</v>
      </c>
      <c r="G105" s="2">
        <f t="shared" si="9"/>
        <v>0.14939966858744305</v>
      </c>
      <c r="H105" s="2" t="str">
        <f t="shared" si="10"/>
        <v>Sell</v>
      </c>
    </row>
    <row r="106" spans="1:8" ht="13.5" x14ac:dyDescent="0.25">
      <c r="A106" s="3">
        <v>42158</v>
      </c>
      <c r="B106" s="2">
        <v>6.1196000000000002</v>
      </c>
      <c r="C106" s="2">
        <f t="shared" si="6"/>
        <v>5.5509726105103727</v>
      </c>
      <c r="D106" s="2">
        <f t="shared" si="8"/>
        <v>5.5832769371002176</v>
      </c>
      <c r="E106" s="2">
        <f t="shared" si="7"/>
        <v>-3.2304326589844834E-2</v>
      </c>
      <c r="F106" s="2">
        <f t="shared" si="11"/>
        <v>-0.17383791481452282</v>
      </c>
      <c r="G106" s="2">
        <f t="shared" si="9"/>
        <v>0.14153358822467799</v>
      </c>
      <c r="H106" s="2" t="str">
        <f t="shared" si="10"/>
        <v>Sell</v>
      </c>
    </row>
    <row r="107" spans="1:8" ht="13.5" x14ac:dyDescent="0.25">
      <c r="A107" s="3">
        <v>42159</v>
      </c>
      <c r="B107" s="2">
        <v>6.3413000000000004</v>
      </c>
      <c r="C107" s="2">
        <f t="shared" si="6"/>
        <v>5.5981614396626238</v>
      </c>
      <c r="D107" s="2">
        <f t="shared" si="8"/>
        <v>5.639426793611312</v>
      </c>
      <c r="E107" s="2">
        <f t="shared" si="7"/>
        <v>-4.1265353948688244E-2</v>
      </c>
      <c r="F107" s="2">
        <f t="shared" si="11"/>
        <v>-0.14732340264135591</v>
      </c>
      <c r="G107" s="2">
        <f t="shared" si="9"/>
        <v>0.10605804869266766</v>
      </c>
      <c r="H107" s="2" t="str">
        <f t="shared" si="10"/>
        <v>Sell</v>
      </c>
    </row>
    <row r="108" spans="1:8" ht="13.5" x14ac:dyDescent="0.25">
      <c r="A108" s="3">
        <v>42160</v>
      </c>
      <c r="B108" s="2">
        <v>6.2706999999999997</v>
      </c>
      <c r="C108" s="2">
        <f t="shared" si="6"/>
        <v>5.6504904489452974</v>
      </c>
      <c r="D108" s="2">
        <f t="shared" si="8"/>
        <v>5.6861877718623264</v>
      </c>
      <c r="E108" s="2">
        <f t="shared" si="7"/>
        <v>-3.5697322917028984E-2</v>
      </c>
      <c r="F108" s="2">
        <f t="shared" si="11"/>
        <v>-0.12499818669649053</v>
      </c>
      <c r="G108" s="2">
        <f t="shared" si="9"/>
        <v>8.9300863779461545E-2</v>
      </c>
      <c r="H108" s="2" t="str">
        <f t="shared" si="10"/>
        <v>Sell</v>
      </c>
    </row>
    <row r="109" spans="1:8" ht="13.5" x14ac:dyDescent="0.25">
      <c r="A109" s="3">
        <v>42163</v>
      </c>
      <c r="B109" s="2">
        <v>6.2455999999999996</v>
      </c>
      <c r="C109" s="2">
        <f t="shared" si="6"/>
        <v>5.6877996106460209</v>
      </c>
      <c r="D109" s="2">
        <f t="shared" si="8"/>
        <v>5.7276257146873384</v>
      </c>
      <c r="E109" s="2">
        <f t="shared" si="7"/>
        <v>-3.9826104041317478E-2</v>
      </c>
      <c r="F109" s="2">
        <f t="shared" si="11"/>
        <v>-0.10796377016545593</v>
      </c>
      <c r="G109" s="2">
        <f t="shared" si="9"/>
        <v>6.8137666124138449E-2</v>
      </c>
      <c r="H109" s="2" t="str">
        <f t="shared" si="10"/>
        <v>Sell</v>
      </c>
    </row>
    <row r="110" spans="1:8" ht="13.5" x14ac:dyDescent="0.25">
      <c r="A110" s="3">
        <v>42164</v>
      </c>
      <c r="B110" s="2">
        <v>6.3967000000000001</v>
      </c>
      <c r="C110" s="2">
        <f t="shared" si="6"/>
        <v>5.7147227474697102</v>
      </c>
      <c r="D110" s="2">
        <f t="shared" si="8"/>
        <v>5.7771867728586468</v>
      </c>
      <c r="E110" s="2">
        <f t="shared" si="7"/>
        <v>-6.2464025388936584E-2</v>
      </c>
      <c r="F110" s="2">
        <f t="shared" si="11"/>
        <v>-9.8863821210152067E-2</v>
      </c>
      <c r="G110" s="2">
        <f t="shared" si="9"/>
        <v>3.6399795821215483E-2</v>
      </c>
      <c r="H110" s="2" t="str">
        <f t="shared" si="10"/>
        <v>Sell</v>
      </c>
    </row>
    <row r="111" spans="1:8" ht="13.5" x14ac:dyDescent="0.25">
      <c r="A111" s="3">
        <v>42165</v>
      </c>
      <c r="B111" s="2">
        <v>6.4973999999999998</v>
      </c>
      <c r="C111" s="2">
        <f t="shared" si="6"/>
        <v>5.7343961709359084</v>
      </c>
      <c r="D111" s="2">
        <f t="shared" si="8"/>
        <v>5.8305359007950432</v>
      </c>
      <c r="E111" s="2">
        <f t="shared" si="7"/>
        <v>-9.6139729859134881E-2</v>
      </c>
      <c r="F111" s="2">
        <f t="shared" si="11"/>
        <v>-9.8319002939948635E-2</v>
      </c>
      <c r="G111" s="2">
        <f t="shared" si="9"/>
        <v>2.1792730808137539E-3</v>
      </c>
      <c r="H111" s="2" t="str">
        <f t="shared" si="10"/>
        <v>Sell</v>
      </c>
    </row>
    <row r="112" spans="1:8" ht="13.5" x14ac:dyDescent="0.25">
      <c r="A112" s="3">
        <v>42166</v>
      </c>
      <c r="B112" s="2">
        <v>6.5125000000000002</v>
      </c>
      <c r="C112" s="2">
        <f t="shared" si="6"/>
        <v>5.7409659907919224</v>
      </c>
      <c r="D112" s="2">
        <f t="shared" si="8"/>
        <v>5.8810517599954109</v>
      </c>
      <c r="E112" s="2">
        <f t="shared" si="7"/>
        <v>-0.14008576920348847</v>
      </c>
      <c r="F112" s="2">
        <f t="shared" si="11"/>
        <v>-0.10667235619265661</v>
      </c>
      <c r="G112" s="2">
        <f t="shared" si="9"/>
        <v>-3.3413413010831866E-2</v>
      </c>
      <c r="H112" s="2" t="str">
        <f t="shared" si="10"/>
        <v>Hold</v>
      </c>
    </row>
    <row r="113" spans="1:8" ht="13.5" x14ac:dyDescent="0.25">
      <c r="A113" s="3">
        <v>42167</v>
      </c>
      <c r="B113" s="2">
        <v>6.5477999999999996</v>
      </c>
      <c r="C113" s="2">
        <f t="shared" si="6"/>
        <v>5.736463530670088</v>
      </c>
      <c r="D113" s="2">
        <f t="shared" si="8"/>
        <v>5.9304405185142688</v>
      </c>
      <c r="E113" s="2">
        <f t="shared" si="7"/>
        <v>-0.19397698784418083</v>
      </c>
      <c r="F113" s="2">
        <f t="shared" si="11"/>
        <v>-0.12413328252296146</v>
      </c>
      <c r="G113" s="2">
        <f t="shared" si="9"/>
        <v>-6.9843705321219363E-2</v>
      </c>
      <c r="H113" s="2" t="str">
        <f t="shared" si="10"/>
        <v>Hold</v>
      </c>
    </row>
    <row r="114" spans="1:8" ht="13.5" x14ac:dyDescent="0.25">
      <c r="A114" s="3">
        <v>42170</v>
      </c>
      <c r="B114" s="2">
        <v>6.5477999999999996</v>
      </c>
      <c r="C114" s="2">
        <f t="shared" si="6"/>
        <v>5.7365306797977667</v>
      </c>
      <c r="D114" s="2">
        <f t="shared" si="8"/>
        <v>5.9761708504761746</v>
      </c>
      <c r="E114" s="2">
        <f t="shared" si="7"/>
        <v>-0.23964017067840793</v>
      </c>
      <c r="F114" s="2">
        <f t="shared" si="11"/>
        <v>-0.14723466015405076</v>
      </c>
      <c r="G114" s="2">
        <f t="shared" si="9"/>
        <v>-9.2405510524357165E-2</v>
      </c>
      <c r="H114" s="2" t="str">
        <f t="shared" si="10"/>
        <v>Hold</v>
      </c>
    </row>
    <row r="115" spans="1:8" ht="13.5" x14ac:dyDescent="0.25">
      <c r="A115" s="3">
        <v>42171</v>
      </c>
      <c r="B115" s="2">
        <v>6.7995999999999999</v>
      </c>
      <c r="C115" s="2">
        <f t="shared" si="6"/>
        <v>5.7683567290596489</v>
      </c>
      <c r="D115" s="2">
        <f t="shared" si="8"/>
        <v>6.0371656022927542</v>
      </c>
      <c r="E115" s="2">
        <f t="shared" si="7"/>
        <v>-0.26880887323310532</v>
      </c>
      <c r="F115" s="2">
        <f t="shared" si="11"/>
        <v>-0.17154950276986169</v>
      </c>
      <c r="G115" s="2">
        <f t="shared" si="9"/>
        <v>-9.7259370463243622E-2</v>
      </c>
      <c r="H115" s="2" t="str">
        <f t="shared" si="10"/>
        <v>Hold</v>
      </c>
    </row>
    <row r="116" spans="1:8" ht="13.5" x14ac:dyDescent="0.25">
      <c r="A116" s="3">
        <v>42172</v>
      </c>
      <c r="B116" s="2">
        <v>6.7995999999999999</v>
      </c>
      <c r="C116" s="2">
        <f t="shared" si="6"/>
        <v>5.8223941553581646</v>
      </c>
      <c r="D116" s="2">
        <f t="shared" si="8"/>
        <v>6.0936422243451434</v>
      </c>
      <c r="E116" s="2">
        <f t="shared" si="7"/>
        <v>-0.27124806898697873</v>
      </c>
      <c r="F116" s="2">
        <f t="shared" si="11"/>
        <v>-0.19148921601328511</v>
      </c>
      <c r="G116" s="2">
        <f t="shared" si="9"/>
        <v>-7.9758852973693617E-2</v>
      </c>
      <c r="H116" s="2" t="str">
        <f t="shared" si="10"/>
        <v>Hold</v>
      </c>
    </row>
    <row r="117" spans="1:8" ht="13.5" x14ac:dyDescent="0.25">
      <c r="A117" s="3">
        <v>42173</v>
      </c>
      <c r="B117" s="2">
        <v>6.7995999999999999</v>
      </c>
      <c r="C117" s="2">
        <f t="shared" si="6"/>
        <v>5.902225823764601</v>
      </c>
      <c r="D117" s="2">
        <f t="shared" si="8"/>
        <v>6.1459353929121701</v>
      </c>
      <c r="E117" s="2">
        <f t="shared" si="7"/>
        <v>-0.24370956914756903</v>
      </c>
      <c r="F117" s="2">
        <f t="shared" si="11"/>
        <v>-0.20193328664014193</v>
      </c>
      <c r="G117" s="2">
        <f t="shared" si="9"/>
        <v>-4.1776282507427098E-2</v>
      </c>
      <c r="H117" s="2" t="str">
        <f t="shared" si="10"/>
        <v>Hold</v>
      </c>
    </row>
    <row r="118" spans="1:8" ht="13.5" x14ac:dyDescent="0.25">
      <c r="A118" s="3">
        <v>42174</v>
      </c>
      <c r="B118" s="2">
        <v>6.6989000000000001</v>
      </c>
      <c r="C118" s="2">
        <f t="shared" si="6"/>
        <v>5.9589141585700469</v>
      </c>
      <c r="D118" s="2">
        <f t="shared" si="8"/>
        <v>6.1868957341779351</v>
      </c>
      <c r="E118" s="2">
        <f t="shared" si="7"/>
        <v>-0.22798157560788823</v>
      </c>
      <c r="F118" s="2">
        <f t="shared" si="11"/>
        <v>-0.20714294443369119</v>
      </c>
      <c r="G118" s="2">
        <f t="shared" si="9"/>
        <v>-2.0838631174197042E-2</v>
      </c>
      <c r="H118" s="2" t="str">
        <f t="shared" si="10"/>
        <v>Hold</v>
      </c>
    </row>
    <row r="119" spans="1:8" ht="13.5" x14ac:dyDescent="0.25">
      <c r="A119" s="3">
        <v>42177</v>
      </c>
      <c r="B119" s="2">
        <v>6.7241</v>
      </c>
      <c r="C119" s="2">
        <f t="shared" si="6"/>
        <v>6.003019672636194</v>
      </c>
      <c r="D119" s="2">
        <f t="shared" si="8"/>
        <v>6.2266886427573471</v>
      </c>
      <c r="E119" s="2">
        <f t="shared" si="7"/>
        <v>-0.22366897012115317</v>
      </c>
      <c r="F119" s="2">
        <f t="shared" si="11"/>
        <v>-0.2104481495711836</v>
      </c>
      <c r="G119" s="2">
        <f t="shared" si="9"/>
        <v>-1.3220820549969564E-2</v>
      </c>
      <c r="H119" s="2" t="str">
        <f t="shared" si="10"/>
        <v>Hold</v>
      </c>
    </row>
    <row r="120" spans="1:8" ht="13.5" x14ac:dyDescent="0.25">
      <c r="A120" s="3">
        <v>42178</v>
      </c>
      <c r="B120" s="2">
        <v>6.7290999999999999</v>
      </c>
      <c r="C120" s="2">
        <f t="shared" si="6"/>
        <v>6.0635858768460107</v>
      </c>
      <c r="D120" s="2">
        <f t="shared" si="8"/>
        <v>6.2639042988493951</v>
      </c>
      <c r="E120" s="2">
        <f t="shared" si="7"/>
        <v>-0.20031842200338446</v>
      </c>
      <c r="F120" s="2">
        <f t="shared" si="11"/>
        <v>-0.20842220405762379</v>
      </c>
      <c r="G120" s="2">
        <f t="shared" si="9"/>
        <v>8.1037820542393391E-3</v>
      </c>
      <c r="H120" s="2" t="str">
        <f t="shared" si="10"/>
        <v>Sell</v>
      </c>
    </row>
    <row r="121" spans="1:8" ht="13.5" x14ac:dyDescent="0.25">
      <c r="A121" s="3">
        <v>42179</v>
      </c>
      <c r="B121" s="2">
        <v>6.7442000000000002</v>
      </c>
      <c r="C121" s="2">
        <f t="shared" si="6"/>
        <v>6.1303265111773939</v>
      </c>
      <c r="D121" s="2">
        <f t="shared" si="8"/>
        <v>6.2994817581938847</v>
      </c>
      <c r="E121" s="2">
        <f t="shared" si="7"/>
        <v>-0.16915524701649076</v>
      </c>
      <c r="F121" s="2">
        <f t="shared" si="11"/>
        <v>-0.20056881264939719</v>
      </c>
      <c r="G121" s="2">
        <f t="shared" si="9"/>
        <v>3.1413565632906426E-2</v>
      </c>
      <c r="H121" s="2" t="str">
        <f t="shared" si="10"/>
        <v>Sell</v>
      </c>
    </row>
    <row r="122" spans="1:8" ht="13.5" x14ac:dyDescent="0.25">
      <c r="A122" s="3">
        <v>42180</v>
      </c>
      <c r="B122" s="2">
        <v>6.5730000000000004</v>
      </c>
      <c r="C122" s="2">
        <f t="shared" si="6"/>
        <v>6.1891224325347185</v>
      </c>
      <c r="D122" s="2">
        <f t="shared" si="8"/>
        <v>6.3197423686980416</v>
      </c>
      <c r="E122" s="2">
        <f t="shared" si="7"/>
        <v>-0.13061993616332312</v>
      </c>
      <c r="F122" s="2">
        <f t="shared" si="11"/>
        <v>-0.1865790373521824</v>
      </c>
      <c r="G122" s="2">
        <f t="shared" si="9"/>
        <v>5.5959101188859273E-2</v>
      </c>
      <c r="H122" s="2" t="str">
        <f t="shared" si="10"/>
        <v>Sell</v>
      </c>
    </row>
    <row r="123" spans="1:8" ht="13.5" x14ac:dyDescent="0.25">
      <c r="A123" s="3">
        <v>42181</v>
      </c>
      <c r="B123" s="2">
        <v>6.5427</v>
      </c>
      <c r="C123" s="2">
        <f t="shared" si="6"/>
        <v>6.2443035967601457</v>
      </c>
      <c r="D123" s="2">
        <f t="shared" si="8"/>
        <v>6.3362577487944831</v>
      </c>
      <c r="E123" s="2">
        <f t="shared" si="7"/>
        <v>-9.1954152034337433E-2</v>
      </c>
      <c r="F123" s="2">
        <f t="shared" si="11"/>
        <v>-0.1676540602886134</v>
      </c>
      <c r="G123" s="2">
        <f t="shared" si="9"/>
        <v>7.5699908254275972E-2</v>
      </c>
      <c r="H123" s="2" t="str">
        <f t="shared" si="10"/>
        <v>Sell</v>
      </c>
    </row>
    <row r="124" spans="1:8" ht="13.5" x14ac:dyDescent="0.25">
      <c r="A124" s="3">
        <v>42184</v>
      </c>
      <c r="B124" s="2">
        <v>6.4218000000000002</v>
      </c>
      <c r="C124" s="2">
        <f t="shared" si="6"/>
        <v>6.2909953511047378</v>
      </c>
      <c r="D124" s="2">
        <f t="shared" si="8"/>
        <v>6.3425942118467438</v>
      </c>
      <c r="E124" s="2">
        <f t="shared" si="7"/>
        <v>-5.1598860742005925E-2</v>
      </c>
      <c r="F124" s="2">
        <f t="shared" si="11"/>
        <v>-0.14444302037929191</v>
      </c>
      <c r="G124" s="2">
        <f t="shared" si="9"/>
        <v>9.2844159637285983E-2</v>
      </c>
      <c r="H124" s="2" t="str">
        <f t="shared" si="10"/>
        <v>Sell</v>
      </c>
    </row>
    <row r="125" spans="1:8" ht="13.5" x14ac:dyDescent="0.25">
      <c r="A125" s="3">
        <v>42185</v>
      </c>
      <c r="B125" s="2">
        <v>6.3613999999999997</v>
      </c>
      <c r="C125" s="2">
        <f t="shared" si="6"/>
        <v>6.3692422201655479</v>
      </c>
      <c r="D125" s="2">
        <f t="shared" si="8"/>
        <v>6.3439872331914291</v>
      </c>
      <c r="E125" s="2">
        <f t="shared" si="7"/>
        <v>2.5254986974118765E-2</v>
      </c>
      <c r="F125" s="2">
        <f t="shared" si="11"/>
        <v>-0.11050341890860978</v>
      </c>
      <c r="G125" s="2">
        <f t="shared" si="9"/>
        <v>0.13575840588272853</v>
      </c>
      <c r="H125" s="2" t="str">
        <f t="shared" si="10"/>
        <v>Sell</v>
      </c>
    </row>
    <row r="126" spans="1:8" ht="13.5" x14ac:dyDescent="0.25">
      <c r="A126" s="3">
        <v>42186</v>
      </c>
      <c r="B126" s="2">
        <v>6.2958999999999996</v>
      </c>
      <c r="C126" s="2">
        <f t="shared" si="6"/>
        <v>6.435451109370848</v>
      </c>
      <c r="D126" s="2">
        <f t="shared" si="8"/>
        <v>6.3404252159179899</v>
      </c>
      <c r="E126" s="2">
        <f t="shared" si="7"/>
        <v>9.5025893452858057E-2</v>
      </c>
      <c r="F126" s="2">
        <f t="shared" si="11"/>
        <v>-6.9397556436316218E-2</v>
      </c>
      <c r="G126" s="2">
        <f t="shared" si="9"/>
        <v>0.16442344988917429</v>
      </c>
      <c r="H126" s="2" t="str">
        <f t="shared" si="10"/>
        <v>Sell</v>
      </c>
    </row>
    <row r="127" spans="1:8" ht="13.5" x14ac:dyDescent="0.25">
      <c r="A127" s="3">
        <v>42187</v>
      </c>
      <c r="B127" s="2">
        <v>6.2958999999999996</v>
      </c>
      <c r="C127" s="2">
        <f t="shared" si="6"/>
        <v>6.4914740156214865</v>
      </c>
      <c r="D127" s="2">
        <f t="shared" si="8"/>
        <v>6.3371270517759166</v>
      </c>
      <c r="E127" s="2">
        <f t="shared" si="7"/>
        <v>0.1543469638455699</v>
      </c>
      <c r="F127" s="2">
        <f t="shared" si="11"/>
        <v>-2.4648652379939E-2</v>
      </c>
      <c r="G127" s="2">
        <f t="shared" si="9"/>
        <v>0.17899561622550889</v>
      </c>
      <c r="H127" s="2" t="str">
        <f t="shared" si="10"/>
        <v>Sell</v>
      </c>
    </row>
    <row r="128" spans="1:8" ht="13.5" x14ac:dyDescent="0.25">
      <c r="A128" s="3">
        <v>42188</v>
      </c>
      <c r="B128" s="2">
        <v>6.2958999999999996</v>
      </c>
      <c r="C128" s="2">
        <f t="shared" si="6"/>
        <v>6.5233857055258726</v>
      </c>
      <c r="D128" s="2">
        <f t="shared" si="8"/>
        <v>6.3340731960888119</v>
      </c>
      <c r="E128" s="2">
        <f t="shared" si="7"/>
        <v>0.18931250943706068</v>
      </c>
      <c r="F128" s="2">
        <f t="shared" si="11"/>
        <v>1.8143579983460934E-2</v>
      </c>
      <c r="G128" s="2">
        <f t="shared" si="9"/>
        <v>0.17116892945359974</v>
      </c>
      <c r="H128" s="2" t="str">
        <f t="shared" si="10"/>
        <v>Sell</v>
      </c>
    </row>
    <row r="129" spans="1:8" ht="13.5" x14ac:dyDescent="0.25">
      <c r="A129" s="3">
        <v>42191</v>
      </c>
      <c r="B129" s="2">
        <v>6.2103000000000002</v>
      </c>
      <c r="C129" s="2">
        <f t="shared" si="6"/>
        <v>6.5542648277526609</v>
      </c>
      <c r="D129" s="2">
        <f t="shared" si="8"/>
        <v>6.3249048111933446</v>
      </c>
      <c r="E129" s="2">
        <f t="shared" si="7"/>
        <v>0.22936001655931637</v>
      </c>
      <c r="F129" s="2">
        <f t="shared" si="11"/>
        <v>6.0386867298632026E-2</v>
      </c>
      <c r="G129" s="2">
        <f t="shared" si="9"/>
        <v>0.16897314926068435</v>
      </c>
      <c r="H129" s="2" t="str">
        <f t="shared" si="10"/>
        <v>Sell</v>
      </c>
    </row>
    <row r="130" spans="1:8" ht="13.5" x14ac:dyDescent="0.25">
      <c r="A130" s="3">
        <v>42192</v>
      </c>
      <c r="B130" s="2">
        <v>6.2103000000000002</v>
      </c>
      <c r="C130" s="2">
        <f t="shared" si="6"/>
        <v>6.581162546559943</v>
      </c>
      <c r="D130" s="2">
        <f t="shared" si="8"/>
        <v>6.3164155659197636</v>
      </c>
      <c r="E130" s="2">
        <f t="shared" si="7"/>
        <v>0.26474698064017943</v>
      </c>
      <c r="F130" s="2">
        <f t="shared" si="11"/>
        <v>0.10125888996694152</v>
      </c>
      <c r="G130" s="2">
        <f t="shared" si="9"/>
        <v>0.16348809067323791</v>
      </c>
      <c r="H130" s="2" t="str">
        <f t="shared" si="10"/>
        <v>Sell</v>
      </c>
    </row>
    <row r="131" spans="1:8" ht="13.5" x14ac:dyDescent="0.25">
      <c r="A131" s="3">
        <v>42193</v>
      </c>
      <c r="B131" s="2">
        <v>6.1901999999999999</v>
      </c>
      <c r="C131" s="2">
        <f t="shared" si="6"/>
        <v>6.606245231704567</v>
      </c>
      <c r="D131" s="2">
        <f t="shared" si="8"/>
        <v>6.3070662647405218</v>
      </c>
      <c r="E131" s="2">
        <f t="shared" si="7"/>
        <v>0.29917896696404522</v>
      </c>
      <c r="F131" s="2">
        <f t="shared" si="11"/>
        <v>0.14084290536636226</v>
      </c>
      <c r="G131" s="2">
        <f t="shared" si="9"/>
        <v>0.15833606159768296</v>
      </c>
      <c r="H131" s="2" t="str">
        <f t="shared" si="10"/>
        <v>Sell</v>
      </c>
    </row>
    <row r="132" spans="1:8" ht="13.5" x14ac:dyDescent="0.25">
      <c r="A132" s="3">
        <v>42194</v>
      </c>
      <c r="B132" s="2">
        <v>6.3715000000000002</v>
      </c>
      <c r="C132" s="2">
        <f t="shared" si="6"/>
        <v>6.6011305806730949</v>
      </c>
      <c r="D132" s="2">
        <f t="shared" si="8"/>
        <v>6.3118391340190021</v>
      </c>
      <c r="E132" s="2">
        <f t="shared" si="7"/>
        <v>0.28929144665409279</v>
      </c>
      <c r="F132" s="2">
        <f t="shared" si="11"/>
        <v>0.17053261362390837</v>
      </c>
      <c r="G132" s="2">
        <f t="shared" si="9"/>
        <v>0.11875883303018442</v>
      </c>
      <c r="H132" s="2" t="str">
        <f t="shared" si="10"/>
        <v>Sell</v>
      </c>
    </row>
    <row r="133" spans="1:8" ht="13.5" x14ac:dyDescent="0.25">
      <c r="A133" s="3">
        <v>42195</v>
      </c>
      <c r="B133" s="2">
        <v>6.4420000000000002</v>
      </c>
      <c r="C133" s="2">
        <f t="shared" si="6"/>
        <v>6.5921412605695417</v>
      </c>
      <c r="D133" s="2">
        <f t="shared" si="8"/>
        <v>6.321480679647224</v>
      </c>
      <c r="E133" s="2">
        <f t="shared" si="7"/>
        <v>0.27066058092231771</v>
      </c>
      <c r="F133" s="2">
        <f t="shared" si="11"/>
        <v>0.19055820708359023</v>
      </c>
      <c r="G133" s="2">
        <f t="shared" si="9"/>
        <v>8.0102373838727481E-2</v>
      </c>
      <c r="H133" s="2" t="str">
        <f t="shared" si="10"/>
        <v>Sell</v>
      </c>
    </row>
    <row r="134" spans="1:8" ht="13.5" x14ac:dyDescent="0.25">
      <c r="A134" s="3">
        <v>42198</v>
      </c>
      <c r="B134" s="2">
        <v>6.5477999999999996</v>
      </c>
      <c r="C134" s="2">
        <f t="shared" si="6"/>
        <v>6.5659349127896123</v>
      </c>
      <c r="D134" s="2">
        <f t="shared" si="8"/>
        <v>6.3382450737474292</v>
      </c>
      <c r="E134" s="2">
        <f t="shared" si="7"/>
        <v>0.2276898390421831</v>
      </c>
      <c r="F134" s="2">
        <f t="shared" si="11"/>
        <v>0.19798453347530881</v>
      </c>
      <c r="G134" s="2">
        <f t="shared" si="9"/>
        <v>2.9705305566874285E-2</v>
      </c>
      <c r="H134" s="2" t="str">
        <f t="shared" si="10"/>
        <v>Sell</v>
      </c>
    </row>
    <row r="135" spans="1:8" ht="13.5" x14ac:dyDescent="0.25">
      <c r="A135" s="3">
        <v>42199</v>
      </c>
      <c r="B135" s="2">
        <v>6.6585999999999999</v>
      </c>
      <c r="C135" s="2">
        <f t="shared" si="6"/>
        <v>6.534468003129672</v>
      </c>
      <c r="D135" s="2">
        <f t="shared" si="8"/>
        <v>6.3619750682846563</v>
      </c>
      <c r="E135" s="2">
        <f t="shared" si="7"/>
        <v>0.17249293484501571</v>
      </c>
      <c r="F135" s="2">
        <f t="shared" si="11"/>
        <v>0.19288621374925022</v>
      </c>
      <c r="G135" s="2">
        <f t="shared" si="9"/>
        <v>-2.0393278904234508E-2</v>
      </c>
      <c r="H135" s="2" t="str">
        <f t="shared" si="10"/>
        <v>Hold</v>
      </c>
    </row>
    <row r="136" spans="1:8" ht="13.5" x14ac:dyDescent="0.25">
      <c r="A136" s="3">
        <v>42200</v>
      </c>
      <c r="B136" s="2">
        <v>6.7039</v>
      </c>
      <c r="C136" s="2">
        <f t="shared" si="6"/>
        <v>6.4977652334174154</v>
      </c>
      <c r="D136" s="2">
        <f t="shared" si="8"/>
        <v>6.3873028410043116</v>
      </c>
      <c r="E136" s="2">
        <f t="shared" si="7"/>
        <v>0.11046239241310385</v>
      </c>
      <c r="F136" s="2">
        <f t="shared" si="11"/>
        <v>0.17640144948202097</v>
      </c>
      <c r="G136" s="2">
        <f t="shared" si="9"/>
        <v>-6.5939057068917117E-2</v>
      </c>
      <c r="H136" s="2" t="str">
        <f t="shared" si="10"/>
        <v>Hold</v>
      </c>
    </row>
    <row r="137" spans="1:8" ht="13.5" x14ac:dyDescent="0.25">
      <c r="A137" s="3">
        <v>42201</v>
      </c>
      <c r="B137" s="2">
        <v>6.9002999999999997</v>
      </c>
      <c r="C137" s="2">
        <f t="shared" si="6"/>
        <v>6.4667090436608898</v>
      </c>
      <c r="D137" s="2">
        <f t="shared" si="8"/>
        <v>6.425302630559548</v>
      </c>
      <c r="E137" s="2">
        <f t="shared" si="7"/>
        <v>4.1406413101341855E-2</v>
      </c>
      <c r="F137" s="2">
        <f t="shared" si="11"/>
        <v>0.14940244220588514</v>
      </c>
      <c r="G137" s="2">
        <f t="shared" si="9"/>
        <v>-0.10799602910454328</v>
      </c>
      <c r="H137" s="2" t="str">
        <f t="shared" si="10"/>
        <v>Hold</v>
      </c>
    </row>
    <row r="138" spans="1:8" ht="13.5" x14ac:dyDescent="0.25">
      <c r="A138" s="3">
        <v>42205</v>
      </c>
      <c r="B138" s="2">
        <v>7.2024999999999997</v>
      </c>
      <c r="C138" s="2">
        <f t="shared" si="6"/>
        <v>6.4404307292515224</v>
      </c>
      <c r="D138" s="2">
        <f t="shared" si="8"/>
        <v>6.4828728060736553</v>
      </c>
      <c r="E138" s="2">
        <f t="shared" si="7"/>
        <v>-4.2442076822132968E-2</v>
      </c>
      <c r="F138" s="2">
        <f t="shared" si="11"/>
        <v>0.11103353840028152</v>
      </c>
      <c r="G138" s="2">
        <f t="shared" si="9"/>
        <v>-0.15347561522241449</v>
      </c>
      <c r="H138" s="2" t="str">
        <f t="shared" si="10"/>
        <v>Hold</v>
      </c>
    </row>
    <row r="139" spans="1:8" ht="13.5" x14ac:dyDescent="0.25">
      <c r="A139" s="3">
        <v>42206</v>
      </c>
      <c r="B139" s="2">
        <v>7.4039999999999999</v>
      </c>
      <c r="C139" s="2">
        <f t="shared" si="6"/>
        <v>6.405026001674365</v>
      </c>
      <c r="D139" s="2">
        <f t="shared" si="8"/>
        <v>6.5511044500682001</v>
      </c>
      <c r="E139" s="2">
        <f t="shared" si="7"/>
        <v>-0.1460784483938351</v>
      </c>
      <c r="F139" s="2">
        <f t="shared" si="11"/>
        <v>5.9611141041458204E-2</v>
      </c>
      <c r="G139" s="2">
        <f t="shared" si="9"/>
        <v>-0.20568958943529331</v>
      </c>
      <c r="H139" s="2" t="str">
        <f t="shared" si="10"/>
        <v>Hold</v>
      </c>
    </row>
    <row r="140" spans="1:8" ht="13.5" x14ac:dyDescent="0.25">
      <c r="A140" s="3">
        <v>42207</v>
      </c>
      <c r="B140" s="2">
        <v>7.1824000000000003</v>
      </c>
      <c r="C140" s="2">
        <f t="shared" si="6"/>
        <v>6.375068155262924</v>
      </c>
      <c r="D140" s="2">
        <f t="shared" si="8"/>
        <v>6.5978670833964816</v>
      </c>
      <c r="E140" s="2">
        <f t="shared" si="7"/>
        <v>-0.22279892813355762</v>
      </c>
      <c r="F140" s="2">
        <f t="shared" si="11"/>
        <v>3.129127206455036E-3</v>
      </c>
      <c r="G140" s="2">
        <f t="shared" si="9"/>
        <v>-0.22592805534001265</v>
      </c>
      <c r="H140" s="2" t="str">
        <f t="shared" si="10"/>
        <v>Hold</v>
      </c>
    </row>
    <row r="141" spans="1:8" ht="13.5" x14ac:dyDescent="0.25">
      <c r="A141" s="3">
        <v>42208</v>
      </c>
      <c r="B141" s="2">
        <v>7.2024999999999997</v>
      </c>
      <c r="C141" s="2">
        <f t="shared" si="6"/>
        <v>6.3466269006070899</v>
      </c>
      <c r="D141" s="2">
        <f t="shared" si="8"/>
        <v>6.6426547068485942</v>
      </c>
      <c r="E141" s="2">
        <f t="shared" si="7"/>
        <v>-0.29602780624150427</v>
      </c>
      <c r="F141" s="2">
        <f t="shared" si="11"/>
        <v>-5.6702259483136827E-2</v>
      </c>
      <c r="G141" s="2">
        <f t="shared" si="9"/>
        <v>-0.23932554675836742</v>
      </c>
      <c r="H141" s="2" t="str">
        <f t="shared" si="10"/>
        <v>Hold</v>
      </c>
    </row>
    <row r="142" spans="1:8" ht="13.5" x14ac:dyDescent="0.25">
      <c r="A142" s="3">
        <v>42209</v>
      </c>
      <c r="B142" s="2">
        <v>7.3033000000000001</v>
      </c>
      <c r="C142" s="2">
        <f t="shared" si="6"/>
        <v>6.3504535312829224</v>
      </c>
      <c r="D142" s="2">
        <f t="shared" si="8"/>
        <v>6.69159139523018</v>
      </c>
      <c r="E142" s="2">
        <f t="shared" si="7"/>
        <v>-0.34113786394725754</v>
      </c>
      <c r="F142" s="2">
        <f t="shared" si="11"/>
        <v>-0.11358938037596097</v>
      </c>
      <c r="G142" s="2">
        <f t="shared" si="9"/>
        <v>-0.22754848357129656</v>
      </c>
      <c r="H142" s="2" t="str">
        <f t="shared" si="10"/>
        <v>Hold</v>
      </c>
    </row>
    <row r="143" spans="1:8" ht="13.5" x14ac:dyDescent="0.25">
      <c r="A143" s="3">
        <v>42212</v>
      </c>
      <c r="B143" s="2">
        <v>7.5046999999999997</v>
      </c>
      <c r="C143" s="2">
        <f t="shared" ref="C143:C206" si="12">$C$4*B133+C142*(1-$C$4)</f>
        <v>6.3645376033932415</v>
      </c>
      <c r="D143" s="2">
        <f t="shared" si="8"/>
        <v>6.7518216622501672</v>
      </c>
      <c r="E143" s="2">
        <f t="shared" si="7"/>
        <v>-0.38728405885692574</v>
      </c>
      <c r="F143" s="2">
        <f t="shared" si="11"/>
        <v>-0.16832831607215393</v>
      </c>
      <c r="G143" s="2">
        <f t="shared" si="9"/>
        <v>-0.21895574278477181</v>
      </c>
      <c r="H143" s="2" t="str">
        <f t="shared" si="10"/>
        <v>Hold</v>
      </c>
    </row>
    <row r="144" spans="1:8" ht="13.5" x14ac:dyDescent="0.25">
      <c r="A144" s="3">
        <v>42213</v>
      </c>
      <c r="B144" s="2">
        <v>7.6055000000000001</v>
      </c>
      <c r="C144" s="2">
        <f t="shared" si="12"/>
        <v>6.392731818255819</v>
      </c>
      <c r="D144" s="2">
        <f t="shared" si="8"/>
        <v>6.8150570946760816</v>
      </c>
      <c r="E144" s="2">
        <f t="shared" si="7"/>
        <v>-0.42232527642026252</v>
      </c>
      <c r="F144" s="2">
        <f t="shared" si="11"/>
        <v>-0.21912770814177565</v>
      </c>
      <c r="G144" s="2">
        <f t="shared" si="9"/>
        <v>-0.20319756827848687</v>
      </c>
      <c r="H144" s="2" t="str">
        <f t="shared" si="10"/>
        <v>Hold</v>
      </c>
    </row>
    <row r="145" spans="1:8" ht="13.5" x14ac:dyDescent="0.25">
      <c r="A145" s="3">
        <v>42214</v>
      </c>
      <c r="B145" s="2">
        <v>7.6055000000000001</v>
      </c>
      <c r="C145" s="2">
        <f t="shared" si="12"/>
        <v>6.4336346154472315</v>
      </c>
      <c r="D145" s="2">
        <f t="shared" si="8"/>
        <v>6.873608420996371</v>
      </c>
      <c r="E145" s="2">
        <f t="shared" si="7"/>
        <v>-0.43997380554913956</v>
      </c>
      <c r="F145" s="2">
        <f t="shared" si="11"/>
        <v>-0.26329692762324847</v>
      </c>
      <c r="G145" s="2">
        <f t="shared" si="9"/>
        <v>-0.1766768779258911</v>
      </c>
      <c r="H145" s="2" t="str">
        <f t="shared" si="10"/>
        <v>Hold</v>
      </c>
    </row>
    <row r="146" spans="1:8" ht="13.5" x14ac:dyDescent="0.25">
      <c r="A146" s="3">
        <v>42215</v>
      </c>
      <c r="B146" s="2">
        <v>7.5500999999999996</v>
      </c>
      <c r="C146" s="2">
        <f t="shared" si="12"/>
        <v>6.4752139053784266</v>
      </c>
      <c r="D146" s="2">
        <f t="shared" si="8"/>
        <v>6.9237189083299731</v>
      </c>
      <c r="E146" s="2">
        <f t="shared" si="7"/>
        <v>-0.44850500295154649</v>
      </c>
      <c r="F146" s="2">
        <f t="shared" si="11"/>
        <v>-0.30033854268890808</v>
      </c>
      <c r="G146" s="2">
        <f t="shared" si="9"/>
        <v>-0.14816646026263841</v>
      </c>
      <c r="H146" s="2" t="str">
        <f t="shared" si="10"/>
        <v>Hold</v>
      </c>
    </row>
    <row r="147" spans="1:8" ht="13.5" x14ac:dyDescent="0.25">
      <c r="A147" s="3">
        <v>42216</v>
      </c>
      <c r="B147" s="2">
        <v>7.5046999999999997</v>
      </c>
      <c r="C147" s="2">
        <f t="shared" si="12"/>
        <v>6.5406117660894374</v>
      </c>
      <c r="D147" s="2">
        <f t="shared" si="8"/>
        <v>6.9667545447499757</v>
      </c>
      <c r="E147" s="2">
        <f t="shared" si="7"/>
        <v>-0.42614277866053829</v>
      </c>
      <c r="F147" s="2">
        <f t="shared" si="11"/>
        <v>-0.32549938988323412</v>
      </c>
      <c r="G147" s="2">
        <f t="shared" si="9"/>
        <v>-0.10064338877730417</v>
      </c>
      <c r="H147" s="2" t="str">
        <f t="shared" si="10"/>
        <v>Hold</v>
      </c>
    </row>
    <row r="148" spans="1:8" ht="13.5" x14ac:dyDescent="0.25">
      <c r="A148" s="3">
        <v>42219</v>
      </c>
      <c r="B148" s="2">
        <v>7.4543999999999997</v>
      </c>
      <c r="C148" s="2">
        <f t="shared" si="12"/>
        <v>6.6424407251526008</v>
      </c>
      <c r="D148" s="2">
        <f t="shared" si="8"/>
        <v>7.0028764303240516</v>
      </c>
      <c r="E148" s="2">
        <f t="shared" si="7"/>
        <v>-0.36043570517145085</v>
      </c>
      <c r="F148" s="2">
        <f t="shared" si="11"/>
        <v>-0.33248665294087754</v>
      </c>
      <c r="G148" s="2">
        <f t="shared" si="9"/>
        <v>-2.7949052230573312E-2</v>
      </c>
      <c r="H148" s="2" t="str">
        <f t="shared" si="10"/>
        <v>Hold</v>
      </c>
    </row>
    <row r="149" spans="1:8" ht="13.5" x14ac:dyDescent="0.25">
      <c r="A149" s="3">
        <v>42220</v>
      </c>
      <c r="B149" s="2">
        <v>7.3033000000000001</v>
      </c>
      <c r="C149" s="2">
        <f t="shared" si="12"/>
        <v>6.7596036905137389</v>
      </c>
      <c r="D149" s="2">
        <f t="shared" si="8"/>
        <v>7.0251300280778262</v>
      </c>
      <c r="E149" s="2">
        <f t="shared" si="7"/>
        <v>-0.26552633756408728</v>
      </c>
      <c r="F149" s="2">
        <f t="shared" si="11"/>
        <v>-0.31909458986551953</v>
      </c>
      <c r="G149" s="2">
        <f t="shared" si="9"/>
        <v>5.3568252301432251E-2</v>
      </c>
      <c r="H149" s="2" t="str">
        <f t="shared" si="10"/>
        <v>Sell</v>
      </c>
    </row>
    <row r="150" spans="1:8" ht="13.5" x14ac:dyDescent="0.25">
      <c r="A150" s="3">
        <v>42221</v>
      </c>
      <c r="B150" s="2">
        <v>7.2931999999999997</v>
      </c>
      <c r="C150" s="2">
        <f t="shared" si="12"/>
        <v>6.8246492765885485</v>
      </c>
      <c r="D150" s="2">
        <f t="shared" si="8"/>
        <v>7.0449870630350242</v>
      </c>
      <c r="E150" s="2">
        <f t="shared" si="7"/>
        <v>-0.22033778644647573</v>
      </c>
      <c r="F150" s="2">
        <f t="shared" si="11"/>
        <v>-0.29934322918171075</v>
      </c>
      <c r="G150" s="2">
        <f t="shared" si="9"/>
        <v>7.9005442735235021E-2</v>
      </c>
      <c r="H150" s="2" t="str">
        <f t="shared" si="10"/>
        <v>Sell</v>
      </c>
    </row>
    <row r="151" spans="1:8" ht="13.5" x14ac:dyDescent="0.25">
      <c r="A151" s="3">
        <v>42222</v>
      </c>
      <c r="B151" s="2">
        <v>7.2226999999999997</v>
      </c>
      <c r="C151" s="2">
        <f t="shared" si="12"/>
        <v>6.8827801571133866</v>
      </c>
      <c r="D151" s="2">
        <f t="shared" si="8"/>
        <v>7.0581509842916894</v>
      </c>
      <c r="E151" s="2">
        <f t="shared" si="7"/>
        <v>-0.17537082717830277</v>
      </c>
      <c r="F151" s="2">
        <f t="shared" si="11"/>
        <v>-0.27454874878102919</v>
      </c>
      <c r="G151" s="2">
        <f t="shared" si="9"/>
        <v>9.9177921602726427E-2</v>
      </c>
      <c r="H151" s="2" t="str">
        <f t="shared" si="10"/>
        <v>Sell</v>
      </c>
    </row>
    <row r="152" spans="1:8" ht="13.5" x14ac:dyDescent="0.25">
      <c r="A152" s="3">
        <v>42223</v>
      </c>
      <c r="B152" s="2">
        <v>7.3788</v>
      </c>
      <c r="C152" s="2">
        <f t="shared" si="12"/>
        <v>6.9474755175574812</v>
      </c>
      <c r="D152" s="2">
        <f t="shared" si="8"/>
        <v>7.0819027632330451</v>
      </c>
      <c r="E152" s="2">
        <f t="shared" si="7"/>
        <v>-0.13442724567556397</v>
      </c>
      <c r="F152" s="2">
        <f t="shared" si="11"/>
        <v>-0.24652444815993615</v>
      </c>
      <c r="G152" s="2">
        <f t="shared" si="9"/>
        <v>0.11209720248437219</v>
      </c>
      <c r="H152" s="2" t="str">
        <f t="shared" si="10"/>
        <v>Sell</v>
      </c>
    </row>
    <row r="153" spans="1:8" ht="13.5" x14ac:dyDescent="0.25">
      <c r="A153" s="3">
        <v>42226</v>
      </c>
      <c r="B153" s="2">
        <v>7.3536000000000001</v>
      </c>
      <c r="C153" s="2">
        <f t="shared" si="12"/>
        <v>7.0332023610101766</v>
      </c>
      <c r="D153" s="2">
        <f t="shared" si="8"/>
        <v>7.1020284844750412</v>
      </c>
      <c r="E153" s="2">
        <f t="shared" si="7"/>
        <v>-6.8826123464864608E-2</v>
      </c>
      <c r="F153" s="2">
        <f t="shared" si="11"/>
        <v>-0.21098478322092185</v>
      </c>
      <c r="G153" s="2">
        <f t="shared" si="9"/>
        <v>0.14215865975605724</v>
      </c>
      <c r="H153" s="2" t="str">
        <f t="shared" si="10"/>
        <v>Sell</v>
      </c>
    </row>
    <row r="154" spans="1:8" ht="13.5" x14ac:dyDescent="0.25">
      <c r="A154" s="3">
        <v>42227</v>
      </c>
      <c r="B154" s="2">
        <v>7.3536000000000001</v>
      </c>
      <c r="C154" s="2">
        <f t="shared" si="12"/>
        <v>7.1212481516239956</v>
      </c>
      <c r="D154" s="2">
        <f t="shared" si="8"/>
        <v>7.1206634115509635</v>
      </c>
      <c r="E154" s="2">
        <f t="shared" si="7"/>
        <v>5.847400730321084E-4</v>
      </c>
      <c r="F154" s="2">
        <f t="shared" si="11"/>
        <v>-0.16867087856213106</v>
      </c>
      <c r="G154" s="2">
        <f t="shared" si="9"/>
        <v>0.16925561863516317</v>
      </c>
      <c r="H154" s="2" t="str">
        <f t="shared" si="10"/>
        <v>Sell</v>
      </c>
    </row>
    <row r="155" spans="1:8" ht="13.5" x14ac:dyDescent="0.25">
      <c r="A155" s="3">
        <v>42228</v>
      </c>
      <c r="B155" s="2">
        <v>7.3738000000000001</v>
      </c>
      <c r="C155" s="2">
        <f t="shared" si="12"/>
        <v>7.1957484359895352</v>
      </c>
      <c r="D155" s="2">
        <f t="shared" si="8"/>
        <v>7.1394142699545959</v>
      </c>
      <c r="E155" s="2">
        <f t="shared" si="7"/>
        <v>5.6334166034939237E-2</v>
      </c>
      <c r="F155" s="2">
        <f t="shared" si="11"/>
        <v>-0.12366986964271701</v>
      </c>
      <c r="G155" s="2">
        <f t="shared" si="9"/>
        <v>0.18000403567765624</v>
      </c>
      <c r="H155" s="2" t="str">
        <f t="shared" si="10"/>
        <v>Sell</v>
      </c>
    </row>
    <row r="156" spans="1:8" ht="13.5" x14ac:dyDescent="0.25">
      <c r="A156" s="3">
        <v>42230</v>
      </c>
      <c r="B156" s="2">
        <v>7.3486000000000002</v>
      </c>
      <c r="C156" s="2">
        <f t="shared" si="12"/>
        <v>7.2502640612219142</v>
      </c>
      <c r="D156" s="2">
        <f t="shared" si="8"/>
        <v>7.1549095092172186</v>
      </c>
      <c r="E156" s="2">
        <f t="shared" ref="E156:E219" si="13">C156-D156</f>
        <v>9.535455200469567E-2</v>
      </c>
      <c r="F156" s="2">
        <f t="shared" si="11"/>
        <v>-7.9864985313234466E-2</v>
      </c>
      <c r="G156" s="2">
        <f t="shared" si="9"/>
        <v>0.17521953731793014</v>
      </c>
      <c r="H156" s="2" t="str">
        <f t="shared" si="10"/>
        <v>Sell</v>
      </c>
    </row>
    <row r="157" spans="1:8" ht="13.5" x14ac:dyDescent="0.25">
      <c r="A157" s="3">
        <v>42233</v>
      </c>
      <c r="B157" s="2">
        <v>7.2529000000000003</v>
      </c>
      <c r="C157" s="2">
        <f t="shared" si="12"/>
        <v>7.2894080518031581</v>
      </c>
      <c r="D157" s="2">
        <f t="shared" ref="D157:D220" si="14">$D$4*B157+(1-$D$4)*D156</f>
        <v>7.1621680640900172</v>
      </c>
      <c r="E157" s="2">
        <f t="shared" si="13"/>
        <v>0.12723998771314093</v>
      </c>
      <c r="F157" s="2">
        <f t="shared" si="11"/>
        <v>-3.8443990707959383E-2</v>
      </c>
      <c r="G157" s="2">
        <f t="shared" si="9"/>
        <v>0.16568397842110033</v>
      </c>
      <c r="H157" s="2" t="str">
        <f t="shared" si="10"/>
        <v>Sell</v>
      </c>
    </row>
    <row r="158" spans="1:8" ht="13.5" x14ac:dyDescent="0.25">
      <c r="A158" s="3">
        <v>42234</v>
      </c>
      <c r="B158" s="2">
        <v>7.1924999999999999</v>
      </c>
      <c r="C158" s="2">
        <f t="shared" si="12"/>
        <v>7.3147914284488262</v>
      </c>
      <c r="D158" s="2">
        <f t="shared" si="14"/>
        <v>7.1644148741574227</v>
      </c>
      <c r="E158" s="2">
        <f t="shared" si="13"/>
        <v>0.15037655429140351</v>
      </c>
      <c r="F158" s="2">
        <f t="shared" si="11"/>
        <v>-6.798817080868047E-4</v>
      </c>
      <c r="G158" s="2">
        <f t="shared" si="9"/>
        <v>0.15105643599949031</v>
      </c>
      <c r="H158" s="2" t="str">
        <f t="shared" si="10"/>
        <v>Sell</v>
      </c>
    </row>
    <row r="159" spans="1:8" ht="13.5" x14ac:dyDescent="0.25">
      <c r="A159" s="3">
        <v>42235</v>
      </c>
      <c r="B159" s="2">
        <v>7.1521999999999997</v>
      </c>
      <c r="C159" s="2">
        <f t="shared" si="12"/>
        <v>7.3130235163797757</v>
      </c>
      <c r="D159" s="2">
        <f t="shared" si="14"/>
        <v>7.1635100686642801</v>
      </c>
      <c r="E159" s="2">
        <f t="shared" si="13"/>
        <v>0.14951344771549557</v>
      </c>
      <c r="F159" s="2">
        <f t="shared" si="11"/>
        <v>2.9358784176629675E-2</v>
      </c>
      <c r="G159" s="2">
        <f t="shared" si="9"/>
        <v>0.12015466353886589</v>
      </c>
      <c r="H159" s="2" t="str">
        <f t="shared" si="10"/>
        <v>Sell</v>
      </c>
    </row>
    <row r="160" spans="1:8" ht="13.5" x14ac:dyDescent="0.25">
      <c r="A160" s="3">
        <v>42236</v>
      </c>
      <c r="B160" s="2">
        <v>7.1773999999999996</v>
      </c>
      <c r="C160" s="2">
        <f t="shared" si="12"/>
        <v>7.3099737446290414</v>
      </c>
      <c r="D160" s="2">
        <f t="shared" si="14"/>
        <v>7.1645389524669252</v>
      </c>
      <c r="E160" s="2">
        <f t="shared" si="13"/>
        <v>0.14543479216211619</v>
      </c>
      <c r="F160" s="2">
        <f t="shared" si="11"/>
        <v>5.2573985773726982E-2</v>
      </c>
      <c r="G160" s="2">
        <f t="shared" si="9"/>
        <v>9.28608063883892E-2</v>
      </c>
      <c r="H160" s="2" t="str">
        <f t="shared" si="10"/>
        <v>Sell</v>
      </c>
    </row>
    <row r="161" spans="1:8" ht="13.5" x14ac:dyDescent="0.25">
      <c r="A161" s="3">
        <v>42237</v>
      </c>
      <c r="B161" s="2">
        <v>7.1471</v>
      </c>
      <c r="C161" s="2">
        <f t="shared" si="12"/>
        <v>7.2965470146861122</v>
      </c>
      <c r="D161" s="2">
        <f t="shared" si="14"/>
        <v>7.1632471782101161</v>
      </c>
      <c r="E161" s="2">
        <f t="shared" si="13"/>
        <v>0.13329983647599608</v>
      </c>
      <c r="F161" s="2">
        <f t="shared" si="11"/>
        <v>6.8719155914180804E-2</v>
      </c>
      <c r="G161" s="2">
        <f t="shared" si="9"/>
        <v>6.4580680561815276E-2</v>
      </c>
      <c r="H161" s="2" t="str">
        <f t="shared" si="10"/>
        <v>Sell</v>
      </c>
    </row>
    <row r="162" spans="1:8" ht="13.5" x14ac:dyDescent="0.25">
      <c r="A162" s="3">
        <v>42240</v>
      </c>
      <c r="B162" s="2">
        <v>7.1017999999999999</v>
      </c>
      <c r="C162" s="2">
        <f t="shared" si="12"/>
        <v>7.3092013201190182</v>
      </c>
      <c r="D162" s="2">
        <f t="shared" si="14"/>
        <v>7.1586955353797377</v>
      </c>
      <c r="E162" s="2">
        <f t="shared" si="13"/>
        <v>0.15050578473928056</v>
      </c>
      <c r="F162" s="2">
        <f t="shared" si="11"/>
        <v>8.5076481679200761E-2</v>
      </c>
      <c r="G162" s="2">
        <f t="shared" si="9"/>
        <v>6.5429303060079796E-2</v>
      </c>
      <c r="H162" s="2" t="str">
        <f t="shared" si="10"/>
        <v>Sell</v>
      </c>
    </row>
    <row r="163" spans="1:8" ht="13.5" x14ac:dyDescent="0.25">
      <c r="A163" s="3">
        <v>42241</v>
      </c>
      <c r="B163" s="2">
        <v>7.0867000000000004</v>
      </c>
      <c r="C163" s="2">
        <f t="shared" si="12"/>
        <v>7.3160318862545539</v>
      </c>
      <c r="D163" s="2">
        <f t="shared" si="14"/>
        <v>7.153362532759016</v>
      </c>
      <c r="E163" s="2">
        <f t="shared" si="13"/>
        <v>0.16266935349553791</v>
      </c>
      <c r="F163" s="2">
        <f t="shared" si="11"/>
        <v>0.1005950560424682</v>
      </c>
      <c r="G163" s="2">
        <f t="shared" si="9"/>
        <v>6.2074297453069707E-2</v>
      </c>
      <c r="H163" s="2" t="str">
        <f t="shared" si="10"/>
        <v>Sell</v>
      </c>
    </row>
    <row r="164" spans="1:8" ht="13.5" x14ac:dyDescent="0.25">
      <c r="A164" s="3">
        <v>42242</v>
      </c>
      <c r="B164" s="2">
        <v>7.2024999999999997</v>
      </c>
      <c r="C164" s="2">
        <f t="shared" si="12"/>
        <v>7.3218115960615453</v>
      </c>
      <c r="D164" s="2">
        <f t="shared" si="14"/>
        <v>7.1570023451472373</v>
      </c>
      <c r="E164" s="2">
        <f t="shared" si="13"/>
        <v>0.16480925091430798</v>
      </c>
      <c r="F164" s="2">
        <f t="shared" si="11"/>
        <v>0.11343789501683615</v>
      </c>
      <c r="G164" s="2">
        <f t="shared" ref="G164:G227" si="15">E164-F164</f>
        <v>5.1371355897471827E-2</v>
      </c>
      <c r="H164" s="2" t="str">
        <f t="shared" ref="H164:H227" si="16">IF(G164&lt;0,"Hold","Sell")</f>
        <v>Sell</v>
      </c>
    </row>
    <row r="165" spans="1:8" ht="13.5" x14ac:dyDescent="0.25">
      <c r="A165" s="3">
        <v>42243</v>
      </c>
      <c r="B165" s="2">
        <v>7.2276999999999996</v>
      </c>
      <c r="C165" s="2">
        <f t="shared" si="12"/>
        <v>7.3298098120520763</v>
      </c>
      <c r="D165" s="2">
        <f t="shared" si="14"/>
        <v>7.1622392084696642</v>
      </c>
      <c r="E165" s="2">
        <f t="shared" si="13"/>
        <v>0.16757060358241205</v>
      </c>
      <c r="F165" s="2">
        <f t="shared" ref="F165:F228" si="17">(E165*(2/(10)))+((1-(2/10))*F164)</f>
        <v>0.12426443672995134</v>
      </c>
      <c r="G165" s="2">
        <f t="shared" si="15"/>
        <v>4.3306166852460706E-2</v>
      </c>
      <c r="H165" s="2" t="str">
        <f t="shared" si="16"/>
        <v>Sell</v>
      </c>
    </row>
    <row r="166" spans="1:8" ht="13.5" x14ac:dyDescent="0.25">
      <c r="A166" s="3">
        <v>42244</v>
      </c>
      <c r="B166" s="2">
        <v>7.1017999999999999</v>
      </c>
      <c r="C166" s="2">
        <f t="shared" si="12"/>
        <v>7.3327006101979109</v>
      </c>
      <c r="D166" s="2">
        <f t="shared" si="14"/>
        <v>7.1577622300645043</v>
      </c>
      <c r="E166" s="2">
        <f t="shared" si="13"/>
        <v>0.17493838013340657</v>
      </c>
      <c r="F166" s="2">
        <f t="shared" si="17"/>
        <v>0.13439922541064239</v>
      </c>
      <c r="G166" s="2">
        <f t="shared" si="15"/>
        <v>4.0539154722764176E-2</v>
      </c>
      <c r="H166" s="2" t="str">
        <f t="shared" si="16"/>
        <v>Sell</v>
      </c>
    </row>
    <row r="167" spans="1:8" ht="13.5" x14ac:dyDescent="0.25">
      <c r="A167" s="3">
        <v>42247</v>
      </c>
      <c r="B167" s="2">
        <v>6.9859999999999998</v>
      </c>
      <c r="C167" s="2">
        <f t="shared" si="12"/>
        <v>7.3204235932443869</v>
      </c>
      <c r="D167" s="2">
        <f t="shared" si="14"/>
        <v>7.1450391019115784</v>
      </c>
      <c r="E167" s="2">
        <f t="shared" si="13"/>
        <v>0.17538449133280842</v>
      </c>
      <c r="F167" s="2">
        <f t="shared" si="17"/>
        <v>0.14259627859507562</v>
      </c>
      <c r="G167" s="2">
        <f t="shared" si="15"/>
        <v>3.2788212737732803E-2</v>
      </c>
      <c r="H167" s="2" t="str">
        <f t="shared" si="16"/>
        <v>Sell</v>
      </c>
    </row>
    <row r="168" spans="1:8" ht="13.5" x14ac:dyDescent="0.25">
      <c r="A168" s="3">
        <v>42248</v>
      </c>
      <c r="B168" s="2">
        <v>6.7744</v>
      </c>
      <c r="C168" s="2">
        <f t="shared" si="12"/>
        <v>7.300743040437558</v>
      </c>
      <c r="D168" s="2">
        <f t="shared" si="14"/>
        <v>7.1175843536218322</v>
      </c>
      <c r="E168" s="2">
        <f t="shared" si="13"/>
        <v>0.18315868681572578</v>
      </c>
      <c r="F168" s="2">
        <f t="shared" si="17"/>
        <v>0.15070876023920565</v>
      </c>
      <c r="G168" s="2">
        <f t="shared" si="15"/>
        <v>3.2449926576520127E-2</v>
      </c>
      <c r="H168" s="2" t="str">
        <f t="shared" si="16"/>
        <v>Sell</v>
      </c>
    </row>
    <row r="169" spans="1:8" ht="13.5" x14ac:dyDescent="0.25">
      <c r="A169" s="3">
        <v>42249</v>
      </c>
      <c r="B169" s="2">
        <v>6.5780000000000003</v>
      </c>
      <c r="C169" s="2">
        <f t="shared" si="12"/>
        <v>7.2778902649856256</v>
      </c>
      <c r="D169" s="2">
        <f t="shared" si="14"/>
        <v>7.0776151422424372</v>
      </c>
      <c r="E169" s="2">
        <f t="shared" si="13"/>
        <v>0.20027512274318848</v>
      </c>
      <c r="F169" s="2">
        <f t="shared" si="17"/>
        <v>0.16062203274000222</v>
      </c>
      <c r="G169" s="2">
        <f t="shared" si="15"/>
        <v>3.9653090003186259E-2</v>
      </c>
      <c r="H169" s="2" t="str">
        <f t="shared" si="16"/>
        <v>Sell</v>
      </c>
    </row>
    <row r="170" spans="1:8" ht="13.5" x14ac:dyDescent="0.25">
      <c r="A170" s="3">
        <v>42250</v>
      </c>
      <c r="B170" s="2">
        <v>6.7241</v>
      </c>
      <c r="C170" s="2">
        <f t="shared" si="12"/>
        <v>7.2624302242186065</v>
      </c>
      <c r="D170" s="2">
        <f t="shared" si="14"/>
        <v>7.0514288354096637</v>
      </c>
      <c r="E170" s="2">
        <f t="shared" si="13"/>
        <v>0.21100138880894281</v>
      </c>
      <c r="F170" s="2">
        <f t="shared" si="17"/>
        <v>0.17069790395379034</v>
      </c>
      <c r="G170" s="2">
        <f t="shared" si="15"/>
        <v>4.0303484855152477E-2</v>
      </c>
      <c r="H170" s="2" t="str">
        <f t="shared" si="16"/>
        <v>Sell</v>
      </c>
    </row>
    <row r="171" spans="1:8" ht="13.5" x14ac:dyDescent="0.25">
      <c r="A171" s="3">
        <v>42251</v>
      </c>
      <c r="B171" s="2">
        <v>6.6737000000000002</v>
      </c>
      <c r="C171" s="2">
        <f t="shared" si="12"/>
        <v>7.24468711280036</v>
      </c>
      <c r="D171" s="2">
        <f t="shared" si="14"/>
        <v>7.0234489216756151</v>
      </c>
      <c r="E171" s="2">
        <f t="shared" si="13"/>
        <v>0.22123819112474497</v>
      </c>
      <c r="F171" s="2">
        <f t="shared" si="17"/>
        <v>0.18080596138798127</v>
      </c>
      <c r="G171" s="2">
        <f t="shared" si="15"/>
        <v>4.0432229736763692E-2</v>
      </c>
      <c r="H171" s="2" t="str">
        <f t="shared" si="16"/>
        <v>Sell</v>
      </c>
    </row>
    <row r="172" spans="1:8" ht="13.5" x14ac:dyDescent="0.25">
      <c r="A172" s="3">
        <v>42254</v>
      </c>
      <c r="B172" s="2">
        <v>6.6737000000000002</v>
      </c>
      <c r="C172" s="2">
        <f t="shared" si="12"/>
        <v>7.222704480061843</v>
      </c>
      <c r="D172" s="2">
        <f t="shared" si="14"/>
        <v>6.9975415941440886</v>
      </c>
      <c r="E172" s="2">
        <f t="shared" si="13"/>
        <v>0.22516288591775435</v>
      </c>
      <c r="F172" s="2">
        <f t="shared" si="17"/>
        <v>0.1896773462939359</v>
      </c>
      <c r="G172" s="2">
        <f t="shared" si="15"/>
        <v>3.5485539623818452E-2</v>
      </c>
      <c r="H172" s="2" t="str">
        <f t="shared" si="16"/>
        <v>Sell</v>
      </c>
    </row>
    <row r="173" spans="1:8" ht="13.5" x14ac:dyDescent="0.25">
      <c r="A173" s="3">
        <v>42255</v>
      </c>
      <c r="B173" s="2">
        <v>6.7241</v>
      </c>
      <c r="C173" s="2">
        <f t="shared" si="12"/>
        <v>7.201780713898482</v>
      </c>
      <c r="D173" s="2">
        <f t="shared" si="14"/>
        <v>6.9772866612445261</v>
      </c>
      <c r="E173" s="2">
        <f t="shared" si="13"/>
        <v>0.22449405265395583</v>
      </c>
      <c r="F173" s="2">
        <f t="shared" si="17"/>
        <v>0.19664068756593991</v>
      </c>
      <c r="G173" s="2">
        <f t="shared" si="15"/>
        <v>2.7853365088015919E-2</v>
      </c>
      <c r="H173" s="2" t="str">
        <f t="shared" si="16"/>
        <v>Sell</v>
      </c>
    </row>
    <row r="174" spans="1:8" ht="13.5" x14ac:dyDescent="0.25">
      <c r="A174" s="3">
        <v>42256</v>
      </c>
      <c r="B174" s="2">
        <v>6.7190000000000003</v>
      </c>
      <c r="C174" s="2">
        <f t="shared" si="12"/>
        <v>7.2018913732987153</v>
      </c>
      <c r="D174" s="2">
        <f t="shared" si="14"/>
        <v>6.9581543159671542</v>
      </c>
      <c r="E174" s="2">
        <f t="shared" si="13"/>
        <v>0.24373705733156115</v>
      </c>
      <c r="F174" s="2">
        <f t="shared" si="17"/>
        <v>0.20605996151906417</v>
      </c>
      <c r="G174" s="2">
        <f t="shared" si="15"/>
        <v>3.767709581249698E-2</v>
      </c>
      <c r="H174" s="2" t="str">
        <f t="shared" si="16"/>
        <v>Sell</v>
      </c>
    </row>
    <row r="175" spans="1:8" ht="13.5" x14ac:dyDescent="0.25">
      <c r="A175" s="3">
        <v>42257</v>
      </c>
      <c r="B175" s="2">
        <v>6.6485000000000003</v>
      </c>
      <c r="C175" s="2">
        <f t="shared" si="12"/>
        <v>7.205861931252759</v>
      </c>
      <c r="D175" s="2">
        <f t="shared" si="14"/>
        <v>6.9352169592288462</v>
      </c>
      <c r="E175" s="2">
        <f t="shared" si="13"/>
        <v>0.2706449720239128</v>
      </c>
      <c r="F175" s="2">
        <f t="shared" si="17"/>
        <v>0.21897696362003391</v>
      </c>
      <c r="G175" s="2">
        <f t="shared" si="15"/>
        <v>5.166800840387889E-2</v>
      </c>
      <c r="H175" s="2" t="str">
        <f t="shared" si="16"/>
        <v>Sell</v>
      </c>
    </row>
    <row r="176" spans="1:8" ht="13.5" x14ac:dyDescent="0.25">
      <c r="A176" s="3">
        <v>42258</v>
      </c>
      <c r="B176" s="2">
        <v>6.5477999999999996</v>
      </c>
      <c r="C176" s="2">
        <f t="shared" si="12"/>
        <v>7.1898524033677198</v>
      </c>
      <c r="D176" s="2">
        <f t="shared" si="14"/>
        <v>6.9065194066933753</v>
      </c>
      <c r="E176" s="2">
        <f t="shared" si="13"/>
        <v>0.28333299667434453</v>
      </c>
      <c r="F176" s="2">
        <f t="shared" si="17"/>
        <v>0.23184817023089604</v>
      </c>
      <c r="G176" s="2">
        <f t="shared" si="15"/>
        <v>5.1484826443448484E-2</v>
      </c>
      <c r="H176" s="2" t="str">
        <f t="shared" si="16"/>
        <v>Sell</v>
      </c>
    </row>
    <row r="177" spans="1:8" ht="13.5" x14ac:dyDescent="0.25">
      <c r="A177" s="3">
        <v>42261</v>
      </c>
      <c r="B177" s="2">
        <v>6.4118000000000004</v>
      </c>
      <c r="C177" s="2">
        <f t="shared" si="12"/>
        <v>7.1584904951573005</v>
      </c>
      <c r="D177" s="2">
        <f t="shared" si="14"/>
        <v>6.8698735247160885</v>
      </c>
      <c r="E177" s="2">
        <f t="shared" si="13"/>
        <v>0.28861697044121204</v>
      </c>
      <c r="F177" s="2">
        <f t="shared" si="17"/>
        <v>0.24320193027295928</v>
      </c>
      <c r="G177" s="2">
        <f t="shared" si="15"/>
        <v>4.5415040168252763E-2</v>
      </c>
      <c r="H177" s="2" t="str">
        <f t="shared" si="16"/>
        <v>Sell</v>
      </c>
    </row>
    <row r="178" spans="1:8" ht="13.5" x14ac:dyDescent="0.25">
      <c r="A178" s="3">
        <v>42262</v>
      </c>
      <c r="B178" s="2">
        <v>6.3463000000000003</v>
      </c>
      <c r="C178" s="2">
        <f t="shared" si="12"/>
        <v>7.0993996497484853</v>
      </c>
      <c r="D178" s="2">
        <f t="shared" si="14"/>
        <v>6.8310903006630452</v>
      </c>
      <c r="E178" s="2">
        <f t="shared" si="13"/>
        <v>0.26830934908544002</v>
      </c>
      <c r="F178" s="2">
        <f t="shared" si="17"/>
        <v>0.24822341403545545</v>
      </c>
      <c r="G178" s="2">
        <f t="shared" si="15"/>
        <v>2.0085935049984571E-2</v>
      </c>
      <c r="H178" s="2" t="str">
        <f t="shared" si="16"/>
        <v>Sell</v>
      </c>
    </row>
    <row r="179" spans="1:8" ht="13.5" x14ac:dyDescent="0.25">
      <c r="A179" s="3">
        <v>42263</v>
      </c>
      <c r="B179" s="2">
        <v>6.4973999999999998</v>
      </c>
      <c r="C179" s="2">
        <f t="shared" si="12"/>
        <v>7.019184319017949</v>
      </c>
      <c r="D179" s="2">
        <f t="shared" si="14"/>
        <v>6.8063725006139304</v>
      </c>
      <c r="E179" s="2">
        <f t="shared" si="13"/>
        <v>0.21281181840401864</v>
      </c>
      <c r="F179" s="2">
        <f t="shared" si="17"/>
        <v>0.2411410949091681</v>
      </c>
      <c r="G179" s="2">
        <f t="shared" si="15"/>
        <v>-2.8329276505149464E-2</v>
      </c>
      <c r="H179" s="2" t="str">
        <f t="shared" si="16"/>
        <v>Hold</v>
      </c>
    </row>
    <row r="180" spans="1:8" ht="13.5" x14ac:dyDescent="0.25">
      <c r="A180" s="3">
        <v>42264</v>
      </c>
      <c r="B180" s="2">
        <v>6.5427</v>
      </c>
      <c r="C180" s="2">
        <f t="shared" si="12"/>
        <v>6.9737867314767259</v>
      </c>
      <c r="D180" s="2">
        <f t="shared" si="14"/>
        <v>6.7868412042721573</v>
      </c>
      <c r="E180" s="2">
        <f t="shared" si="13"/>
        <v>0.18694552720456858</v>
      </c>
      <c r="F180" s="2">
        <f t="shared" si="17"/>
        <v>0.23030198136824823</v>
      </c>
      <c r="G180" s="2">
        <f t="shared" si="15"/>
        <v>-4.3356454163679642E-2</v>
      </c>
      <c r="H180" s="2" t="str">
        <f t="shared" si="16"/>
        <v>Hold</v>
      </c>
    </row>
    <row r="181" spans="1:8" ht="13.5" x14ac:dyDescent="0.25">
      <c r="A181" s="3">
        <v>42265</v>
      </c>
      <c r="B181" s="2">
        <v>6.4873000000000003</v>
      </c>
      <c r="C181" s="2">
        <f t="shared" si="12"/>
        <v>6.9276195420187685</v>
      </c>
      <c r="D181" s="2">
        <f t="shared" si="14"/>
        <v>6.7646529669186641</v>
      </c>
      <c r="E181" s="2">
        <f t="shared" si="13"/>
        <v>0.16296657510010437</v>
      </c>
      <c r="F181" s="2">
        <f t="shared" si="17"/>
        <v>0.21683490011461948</v>
      </c>
      <c r="G181" s="2">
        <f t="shared" si="15"/>
        <v>-5.3868325014515106E-2</v>
      </c>
      <c r="H181" s="2" t="str">
        <f t="shared" si="16"/>
        <v>Hold</v>
      </c>
    </row>
    <row r="182" spans="1:8" ht="13.5" x14ac:dyDescent="0.25">
      <c r="A182" s="3">
        <v>42268</v>
      </c>
      <c r="B182" s="2">
        <v>6.4823000000000004</v>
      </c>
      <c r="C182" s="2">
        <f t="shared" si="12"/>
        <v>6.8885549970928048</v>
      </c>
      <c r="D182" s="2">
        <f t="shared" si="14"/>
        <v>6.7437379323320963</v>
      </c>
      <c r="E182" s="2">
        <f t="shared" si="13"/>
        <v>0.14481706476070855</v>
      </c>
      <c r="F182" s="2">
        <f t="shared" si="17"/>
        <v>0.20243133304383731</v>
      </c>
      <c r="G182" s="2">
        <f t="shared" si="15"/>
        <v>-5.7614268283128767E-2</v>
      </c>
      <c r="H182" s="2" t="str">
        <f t="shared" si="16"/>
        <v>Hold</v>
      </c>
    </row>
    <row r="183" spans="1:8" ht="13.5" x14ac:dyDescent="0.25">
      <c r="A183" s="3">
        <v>42269</v>
      </c>
      <c r="B183" s="2">
        <v>6.4973999999999998</v>
      </c>
      <c r="C183" s="2">
        <f t="shared" si="12"/>
        <v>6.8632542283092963</v>
      </c>
      <c r="D183" s="2">
        <f t="shared" si="14"/>
        <v>6.7254906780852748</v>
      </c>
      <c r="E183" s="2">
        <f t="shared" si="13"/>
        <v>0.13776355022402154</v>
      </c>
      <c r="F183" s="2">
        <f t="shared" si="17"/>
        <v>0.18949777647987417</v>
      </c>
      <c r="G183" s="2">
        <f t="shared" si="15"/>
        <v>-5.1734226255852639E-2</v>
      </c>
      <c r="H183" s="2" t="str">
        <f t="shared" si="16"/>
        <v>Hold</v>
      </c>
    </row>
    <row r="184" spans="1:8" ht="13.5" x14ac:dyDescent="0.25">
      <c r="A184" s="3">
        <v>42270</v>
      </c>
      <c r="B184" s="2">
        <v>6.5830000000000002</v>
      </c>
      <c r="C184" s="2">
        <f t="shared" si="12"/>
        <v>6.8410612701078657</v>
      </c>
      <c r="D184" s="2">
        <f t="shared" si="14"/>
        <v>6.7149358130419206</v>
      </c>
      <c r="E184" s="2">
        <f t="shared" si="13"/>
        <v>0.12612545706594513</v>
      </c>
      <c r="F184" s="2">
        <f t="shared" si="17"/>
        <v>0.17682331259708839</v>
      </c>
      <c r="G184" s="2">
        <f t="shared" si="15"/>
        <v>-5.0697855531143254E-2</v>
      </c>
      <c r="H184" s="2" t="str">
        <f t="shared" si="16"/>
        <v>Hold</v>
      </c>
    </row>
    <row r="185" spans="1:8" ht="13.5" x14ac:dyDescent="0.25">
      <c r="A185" s="3">
        <v>42275</v>
      </c>
      <c r="B185" s="2">
        <v>6.6485000000000003</v>
      </c>
      <c r="C185" s="2">
        <f t="shared" si="12"/>
        <v>6.8114364593220404</v>
      </c>
      <c r="D185" s="2">
        <f t="shared" si="14"/>
        <v>6.7100146417054818</v>
      </c>
      <c r="E185" s="2">
        <f t="shared" si="13"/>
        <v>0.10142181761655866</v>
      </c>
      <c r="F185" s="2">
        <f t="shared" si="17"/>
        <v>0.16174301360098245</v>
      </c>
      <c r="G185" s="2">
        <f t="shared" si="15"/>
        <v>-6.0321195984423787E-2</v>
      </c>
      <c r="H185" s="2" t="str">
        <f t="shared" si="16"/>
        <v>Hold</v>
      </c>
    </row>
    <row r="186" spans="1:8" ht="13.5" x14ac:dyDescent="0.25">
      <c r="A186" s="3">
        <v>42276</v>
      </c>
      <c r="B186" s="2">
        <v>6.6383999999999999</v>
      </c>
      <c r="C186" s="2">
        <f t="shared" si="12"/>
        <v>6.7708770040417265</v>
      </c>
      <c r="D186" s="2">
        <f t="shared" si="14"/>
        <v>6.7047098534310017</v>
      </c>
      <c r="E186" s="2">
        <f t="shared" si="13"/>
        <v>6.6167150610724867E-2</v>
      </c>
      <c r="F186" s="2">
        <f t="shared" si="17"/>
        <v>0.14262784100293094</v>
      </c>
      <c r="G186" s="2">
        <f t="shared" si="15"/>
        <v>-7.6460690392206071E-2</v>
      </c>
      <c r="H186" s="2" t="str">
        <f t="shared" si="16"/>
        <v>Hold</v>
      </c>
    </row>
    <row r="187" spans="1:8" ht="13.5" x14ac:dyDescent="0.25">
      <c r="A187" s="3">
        <v>42277</v>
      </c>
      <c r="B187" s="2">
        <v>6.5980999999999996</v>
      </c>
      <c r="C187" s="2">
        <f t="shared" si="12"/>
        <v>6.7156343880353067</v>
      </c>
      <c r="D187" s="2">
        <f t="shared" si="14"/>
        <v>6.6968128272509277</v>
      </c>
      <c r="E187" s="2">
        <f t="shared" si="13"/>
        <v>1.882156078437891E-2</v>
      </c>
      <c r="F187" s="2">
        <f t="shared" si="17"/>
        <v>0.11786658495922053</v>
      </c>
      <c r="G187" s="2">
        <f t="shared" si="15"/>
        <v>-9.9045024174841623E-2</v>
      </c>
      <c r="H187" s="2" t="str">
        <f t="shared" si="16"/>
        <v>Hold</v>
      </c>
    </row>
    <row r="188" spans="1:8" ht="13.5" x14ac:dyDescent="0.25">
      <c r="A188" s="3">
        <v>42278</v>
      </c>
      <c r="B188" s="2">
        <v>6.5023999999999997</v>
      </c>
      <c r="C188" s="2">
        <f t="shared" si="12"/>
        <v>6.6588137129529521</v>
      </c>
      <c r="D188" s="2">
        <f t="shared" si="14"/>
        <v>6.682411877084192</v>
      </c>
      <c r="E188" s="2">
        <f t="shared" si="13"/>
        <v>-2.359816413123994E-2</v>
      </c>
      <c r="F188" s="2">
        <f t="shared" si="17"/>
        <v>8.9573635141128441E-2</v>
      </c>
      <c r="G188" s="2">
        <f t="shared" si="15"/>
        <v>-0.11317179927236838</v>
      </c>
      <c r="H188" s="2" t="str">
        <f t="shared" si="16"/>
        <v>Hold</v>
      </c>
    </row>
    <row r="189" spans="1:8" ht="13.5" x14ac:dyDescent="0.25">
      <c r="A189" s="3">
        <v>42279</v>
      </c>
      <c r="B189" s="2">
        <v>6.6938000000000004</v>
      </c>
      <c r="C189" s="2">
        <f t="shared" si="12"/>
        <v>6.6339808340371134</v>
      </c>
      <c r="D189" s="2">
        <f t="shared" si="14"/>
        <v>6.6832554417446222</v>
      </c>
      <c r="E189" s="2">
        <f t="shared" si="13"/>
        <v>-4.92746077075088E-2</v>
      </c>
      <c r="F189" s="2">
        <f t="shared" si="17"/>
        <v>6.1803986571400987E-2</v>
      </c>
      <c r="G189" s="2">
        <f t="shared" si="15"/>
        <v>-0.11107859427890979</v>
      </c>
      <c r="H189" s="2" t="str">
        <f t="shared" si="16"/>
        <v>Hold</v>
      </c>
    </row>
    <row r="190" spans="1:8" ht="13.5" x14ac:dyDescent="0.25">
      <c r="A190" s="3">
        <v>42282</v>
      </c>
      <c r="B190" s="2">
        <v>6.6485000000000003</v>
      </c>
      <c r="C190" s="2">
        <f t="shared" si="12"/>
        <v>6.6199376288006349</v>
      </c>
      <c r="D190" s="2">
        <f t="shared" si="14"/>
        <v>6.6806809645783538</v>
      </c>
      <c r="E190" s="2">
        <f t="shared" si="13"/>
        <v>-6.0743335777718954E-2</v>
      </c>
      <c r="F190" s="2">
        <f t="shared" si="17"/>
        <v>3.7294522101577007E-2</v>
      </c>
      <c r="G190" s="2">
        <f t="shared" si="15"/>
        <v>-9.8037857879295962E-2</v>
      </c>
      <c r="H190" s="2" t="str">
        <f t="shared" si="16"/>
        <v>Hold</v>
      </c>
    </row>
    <row r="191" spans="1:8" ht="13.5" x14ac:dyDescent="0.25">
      <c r="A191" s="3">
        <v>42283</v>
      </c>
      <c r="B191" s="2">
        <v>6.6837999999999997</v>
      </c>
      <c r="C191" s="2">
        <f t="shared" si="12"/>
        <v>6.5995318397543832</v>
      </c>
      <c r="D191" s="2">
        <f t="shared" si="14"/>
        <v>6.6809120042392163</v>
      </c>
      <c r="E191" s="2">
        <f t="shared" si="13"/>
        <v>-8.1380164484833095E-2</v>
      </c>
      <c r="F191" s="2">
        <f t="shared" si="17"/>
        <v>1.355958478429499E-2</v>
      </c>
      <c r="G191" s="2">
        <f t="shared" si="15"/>
        <v>-9.4939749269128085E-2</v>
      </c>
      <c r="H191" s="2" t="str">
        <f t="shared" si="16"/>
        <v>Hold</v>
      </c>
    </row>
    <row r="192" spans="1:8" ht="13.5" x14ac:dyDescent="0.25">
      <c r="A192" s="3">
        <v>42284</v>
      </c>
      <c r="B192" s="2">
        <v>6.6485000000000003</v>
      </c>
      <c r="C192" s="2">
        <f t="shared" si="12"/>
        <v>6.5814961720998628</v>
      </c>
      <c r="D192" s="2">
        <f t="shared" si="14"/>
        <v>6.6785111150363106</v>
      </c>
      <c r="E192" s="2">
        <f t="shared" si="13"/>
        <v>-9.7014942936447746E-2</v>
      </c>
      <c r="F192" s="2">
        <f t="shared" si="17"/>
        <v>-8.5553207598535568E-3</v>
      </c>
      <c r="G192" s="2">
        <f t="shared" si="15"/>
        <v>-8.8459622176594185E-2</v>
      </c>
      <c r="H192" s="2" t="str">
        <f t="shared" si="16"/>
        <v>Hold</v>
      </c>
    </row>
    <row r="193" spans="1:8" ht="13.5" x14ac:dyDescent="0.25">
      <c r="A193" s="3">
        <v>42285</v>
      </c>
      <c r="B193" s="2">
        <v>6.6435000000000004</v>
      </c>
      <c r="C193" s="2">
        <f t="shared" si="12"/>
        <v>6.5685582994691147</v>
      </c>
      <c r="D193" s="2">
        <f t="shared" si="14"/>
        <v>6.6759176991076945</v>
      </c>
      <c r="E193" s="2">
        <f t="shared" si="13"/>
        <v>-0.10735939963857977</v>
      </c>
      <c r="F193" s="2">
        <f t="shared" si="17"/>
        <v>-2.83161365355988E-2</v>
      </c>
      <c r="G193" s="2">
        <f t="shared" si="15"/>
        <v>-7.904326310298096E-2</v>
      </c>
      <c r="H193" s="2" t="str">
        <f t="shared" si="16"/>
        <v>Hold</v>
      </c>
    </row>
    <row r="194" spans="1:8" ht="13.5" x14ac:dyDescent="0.25">
      <c r="A194" s="3">
        <v>42286</v>
      </c>
      <c r="B194" s="2">
        <v>6.5477999999999996</v>
      </c>
      <c r="C194" s="2">
        <f t="shared" si="12"/>
        <v>6.570780099550789</v>
      </c>
      <c r="D194" s="2">
        <f t="shared" si="14"/>
        <v>6.6664274991737908</v>
      </c>
      <c r="E194" s="2">
        <f t="shared" si="13"/>
        <v>-9.5647399623001839E-2</v>
      </c>
      <c r="F194" s="2">
        <f t="shared" si="17"/>
        <v>-4.1782389153079413E-2</v>
      </c>
      <c r="G194" s="2">
        <f t="shared" si="15"/>
        <v>-5.3865010469922425E-2</v>
      </c>
      <c r="H194" s="2" t="str">
        <f t="shared" si="16"/>
        <v>Hold</v>
      </c>
    </row>
    <row r="195" spans="1:8" ht="13.5" x14ac:dyDescent="0.25">
      <c r="A195" s="3">
        <v>42289</v>
      </c>
      <c r="B195" s="2">
        <v>6.5377000000000001</v>
      </c>
      <c r="C195" s="2">
        <f t="shared" si="12"/>
        <v>6.5827370073122058</v>
      </c>
      <c r="D195" s="2">
        <f t="shared" si="14"/>
        <v>6.6568921288646212</v>
      </c>
      <c r="E195" s="2">
        <f t="shared" si="13"/>
        <v>-7.4155121552415437E-2</v>
      </c>
      <c r="F195" s="2">
        <f t="shared" si="17"/>
        <v>-4.825693563294662E-2</v>
      </c>
      <c r="G195" s="2">
        <f t="shared" si="15"/>
        <v>-2.5898185919468818E-2</v>
      </c>
      <c r="H195" s="2" t="str">
        <f t="shared" si="16"/>
        <v>Hold</v>
      </c>
    </row>
    <row r="196" spans="1:8" ht="13.5" x14ac:dyDescent="0.25">
      <c r="A196" s="3">
        <v>42290</v>
      </c>
      <c r="B196" s="2">
        <v>6.5175000000000001</v>
      </c>
      <c r="C196" s="2">
        <f t="shared" si="12"/>
        <v>6.5913005446487896</v>
      </c>
      <c r="D196" s="2">
        <f t="shared" si="14"/>
        <v>6.64656678598576</v>
      </c>
      <c r="E196" s="2">
        <f t="shared" si="13"/>
        <v>-5.5266241336970445E-2</v>
      </c>
      <c r="F196" s="2">
        <f t="shared" si="17"/>
        <v>-4.9658796773751387E-2</v>
      </c>
      <c r="G196" s="2">
        <f t="shared" si="15"/>
        <v>-5.6074445632190578E-3</v>
      </c>
      <c r="H196" s="2" t="str">
        <f t="shared" si="16"/>
        <v>Hold</v>
      </c>
    </row>
    <row r="197" spans="1:8" ht="13.5" x14ac:dyDescent="0.25">
      <c r="A197" s="3">
        <v>42293</v>
      </c>
      <c r="B197" s="2">
        <v>6.5377000000000001</v>
      </c>
      <c r="C197" s="2">
        <f t="shared" si="12"/>
        <v>6.5923466147028211</v>
      </c>
      <c r="D197" s="2">
        <f t="shared" si="14"/>
        <v>6.6385025796164445</v>
      </c>
      <c r="E197" s="2">
        <f t="shared" si="13"/>
        <v>-4.6155964913623393E-2</v>
      </c>
      <c r="F197" s="2">
        <f t="shared" si="17"/>
        <v>-4.895823040172579E-2</v>
      </c>
      <c r="G197" s="2">
        <f t="shared" si="15"/>
        <v>2.802265488102397E-3</v>
      </c>
      <c r="H197" s="2" t="str">
        <f t="shared" si="16"/>
        <v>Sell</v>
      </c>
    </row>
    <row r="198" spans="1:8" ht="13.5" x14ac:dyDescent="0.25">
      <c r="A198" s="3">
        <v>42296</v>
      </c>
      <c r="B198" s="2">
        <v>6.4973999999999998</v>
      </c>
      <c r="C198" s="2">
        <f t="shared" si="12"/>
        <v>6.5785086739793099</v>
      </c>
      <c r="D198" s="2">
        <f t="shared" si="14"/>
        <v>6.6280505366818927</v>
      </c>
      <c r="E198" s="2">
        <f t="shared" si="13"/>
        <v>-4.9541862702582762E-2</v>
      </c>
      <c r="F198" s="2">
        <f t="shared" si="17"/>
        <v>-4.9074956861897188E-2</v>
      </c>
      <c r="G198" s="2">
        <f t="shared" si="15"/>
        <v>-4.6690584068557334E-4</v>
      </c>
      <c r="H198" s="2" t="str">
        <f t="shared" si="16"/>
        <v>Hold</v>
      </c>
    </row>
    <row r="199" spans="1:8" ht="13.5" x14ac:dyDescent="0.25">
      <c r="A199" s="3">
        <v>42297</v>
      </c>
      <c r="B199" s="2">
        <v>6.4218000000000002</v>
      </c>
      <c r="C199" s="2">
        <f t="shared" si="12"/>
        <v>6.5962458010594167</v>
      </c>
      <c r="D199" s="2">
        <f t="shared" si="14"/>
        <v>6.6127727191499002</v>
      </c>
      <c r="E199" s="2">
        <f t="shared" si="13"/>
        <v>-1.6526918090483456E-2</v>
      </c>
      <c r="F199" s="2">
        <f t="shared" si="17"/>
        <v>-4.2565349107614447E-2</v>
      </c>
      <c r="G199" s="2">
        <f t="shared" si="15"/>
        <v>2.6038431017130992E-2</v>
      </c>
      <c r="H199" s="2" t="str">
        <f t="shared" si="16"/>
        <v>Sell</v>
      </c>
    </row>
    <row r="200" spans="1:8" ht="13.5" x14ac:dyDescent="0.25">
      <c r="A200" s="3">
        <v>42298</v>
      </c>
      <c r="B200" s="2">
        <v>6.4370000000000003</v>
      </c>
      <c r="C200" s="2">
        <f t="shared" si="12"/>
        <v>6.6042849085887374</v>
      </c>
      <c r="D200" s="2">
        <f t="shared" si="14"/>
        <v>6.5997525177313889</v>
      </c>
      <c r="E200" s="2">
        <f t="shared" si="13"/>
        <v>4.5323908573484673E-3</v>
      </c>
      <c r="F200" s="2">
        <f t="shared" si="17"/>
        <v>-3.3145801114621863E-2</v>
      </c>
      <c r="G200" s="2">
        <f t="shared" si="15"/>
        <v>3.767819197197033E-2</v>
      </c>
      <c r="H200" s="2" t="str">
        <f t="shared" si="16"/>
        <v>Sell</v>
      </c>
    </row>
    <row r="201" spans="1:8" ht="13.5" x14ac:dyDescent="0.25">
      <c r="A201" s="3">
        <v>42299</v>
      </c>
      <c r="B201" s="2">
        <v>6.4318999999999997</v>
      </c>
      <c r="C201" s="2">
        <f t="shared" si="12"/>
        <v>6.6165179995750858</v>
      </c>
      <c r="D201" s="2">
        <f t="shared" si="14"/>
        <v>6.587318997899434</v>
      </c>
      <c r="E201" s="2">
        <f t="shared" si="13"/>
        <v>2.9199001675651814E-2</v>
      </c>
      <c r="F201" s="2">
        <f t="shared" si="17"/>
        <v>-2.0676840556567128E-2</v>
      </c>
      <c r="G201" s="2">
        <f t="shared" si="15"/>
        <v>4.9875842232218942E-2</v>
      </c>
      <c r="H201" s="2" t="str">
        <f t="shared" si="16"/>
        <v>Sell</v>
      </c>
    </row>
    <row r="202" spans="1:8" ht="13.5" x14ac:dyDescent="0.25">
      <c r="A202" s="3">
        <v>42300</v>
      </c>
      <c r="B202" s="2">
        <v>6.3865999999999996</v>
      </c>
      <c r="C202" s="2">
        <f t="shared" si="12"/>
        <v>6.6214383073327649</v>
      </c>
      <c r="D202" s="2">
        <f t="shared" si="14"/>
        <v>6.5724509239809574</v>
      </c>
      <c r="E202" s="2">
        <f t="shared" si="13"/>
        <v>4.8987383351807523E-2</v>
      </c>
      <c r="F202" s="2">
        <f t="shared" si="17"/>
        <v>-6.7439957748921982E-3</v>
      </c>
      <c r="G202" s="2">
        <f t="shared" si="15"/>
        <v>5.5731379126699718E-2</v>
      </c>
      <c r="H202" s="2" t="str">
        <f t="shared" si="16"/>
        <v>Sell</v>
      </c>
    </row>
    <row r="203" spans="1:8" ht="13.5" x14ac:dyDescent="0.25">
      <c r="A203" s="3">
        <v>42303</v>
      </c>
      <c r="B203" s="2">
        <v>6.3463000000000003</v>
      </c>
      <c r="C203" s="2">
        <f t="shared" si="12"/>
        <v>6.6248324138969554</v>
      </c>
      <c r="D203" s="2">
        <f t="shared" si="14"/>
        <v>6.5556990036860725</v>
      </c>
      <c r="E203" s="2">
        <f t="shared" si="13"/>
        <v>6.9133410210882928E-2</v>
      </c>
      <c r="F203" s="2">
        <f t="shared" si="17"/>
        <v>8.4314854222628279E-3</v>
      </c>
      <c r="G203" s="2">
        <f t="shared" si="15"/>
        <v>6.0701924788620104E-2</v>
      </c>
      <c r="H203" s="2" t="str">
        <f t="shared" si="16"/>
        <v>Sell</v>
      </c>
    </row>
    <row r="204" spans="1:8" ht="13.5" x14ac:dyDescent="0.25">
      <c r="A204" s="3">
        <v>42304</v>
      </c>
      <c r="B204" s="2">
        <v>6.3211000000000004</v>
      </c>
      <c r="C204" s="2">
        <f t="shared" si="12"/>
        <v>6.6129812732974234</v>
      </c>
      <c r="D204" s="2">
        <f t="shared" si="14"/>
        <v>6.5383212997093265</v>
      </c>
      <c r="E204" s="2">
        <f t="shared" si="13"/>
        <v>7.465997358809684E-2</v>
      </c>
      <c r="F204" s="2">
        <f t="shared" si="17"/>
        <v>2.1677183055429632E-2</v>
      </c>
      <c r="G204" s="2">
        <f t="shared" si="15"/>
        <v>5.2982790532667204E-2</v>
      </c>
      <c r="H204" s="2" t="str">
        <f t="shared" si="16"/>
        <v>Sell</v>
      </c>
    </row>
    <row r="205" spans="1:8" ht="13.5" x14ac:dyDescent="0.25">
      <c r="A205" s="3">
        <v>42305</v>
      </c>
      <c r="B205" s="2">
        <v>6.3211000000000004</v>
      </c>
      <c r="C205" s="2">
        <f t="shared" si="12"/>
        <v>6.6013995389439737</v>
      </c>
      <c r="D205" s="2">
        <f t="shared" si="14"/>
        <v>6.5222308330641914</v>
      </c>
      <c r="E205" s="2">
        <f t="shared" si="13"/>
        <v>7.9168705879782308E-2</v>
      </c>
      <c r="F205" s="2">
        <f t="shared" si="17"/>
        <v>3.3175487620300169E-2</v>
      </c>
      <c r="G205" s="2">
        <f t="shared" si="15"/>
        <v>4.599321825948214E-2</v>
      </c>
      <c r="H205" s="2" t="str">
        <f t="shared" si="16"/>
        <v>Sell</v>
      </c>
    </row>
    <row r="206" spans="1:8" ht="13.5" x14ac:dyDescent="0.25">
      <c r="A206" s="3">
        <v>42306</v>
      </c>
      <c r="B206" s="2">
        <v>6.3211000000000004</v>
      </c>
      <c r="C206" s="2">
        <f t="shared" si="12"/>
        <v>6.5884919175679775</v>
      </c>
      <c r="D206" s="2">
        <f t="shared" si="14"/>
        <v>6.5073322528372142</v>
      </c>
      <c r="E206" s="2">
        <f t="shared" si="13"/>
        <v>8.1159664730763303E-2</v>
      </c>
      <c r="F206" s="2">
        <f t="shared" si="17"/>
        <v>4.2772323042392799E-2</v>
      </c>
      <c r="G206" s="2">
        <f t="shared" si="15"/>
        <v>3.8387341688370505E-2</v>
      </c>
      <c r="H206" s="2" t="str">
        <f t="shared" si="16"/>
        <v>Sell</v>
      </c>
    </row>
    <row r="207" spans="1:8" ht="13.5" x14ac:dyDescent="0.25">
      <c r="A207" s="3">
        <v>42307</v>
      </c>
      <c r="B207" s="2">
        <v>6.3211000000000004</v>
      </c>
      <c r="C207" s="2">
        <f t="shared" ref="C207:C270" si="18">$C$4*B197+C206*(1-$C$4)</f>
        <v>6.5806777764036726</v>
      </c>
      <c r="D207" s="2">
        <f t="shared" si="14"/>
        <v>6.4935372711455681</v>
      </c>
      <c r="E207" s="2">
        <f t="shared" si="13"/>
        <v>8.7140505258104461E-2</v>
      </c>
      <c r="F207" s="2">
        <f t="shared" si="17"/>
        <v>5.1645959485535131E-2</v>
      </c>
      <c r="G207" s="2">
        <f t="shared" si="15"/>
        <v>3.549454577256933E-2</v>
      </c>
      <c r="H207" s="2" t="str">
        <f t="shared" si="16"/>
        <v>Sell</v>
      </c>
    </row>
    <row r="208" spans="1:8" ht="13.5" x14ac:dyDescent="0.25">
      <c r="A208" s="3">
        <v>42310</v>
      </c>
      <c r="B208" s="2">
        <v>6.3010000000000002</v>
      </c>
      <c r="C208" s="2">
        <f t="shared" si="18"/>
        <v>6.5678658108031076</v>
      </c>
      <c r="D208" s="2">
        <f t="shared" si="14"/>
        <v>6.4792752510607112</v>
      </c>
      <c r="E208" s="2">
        <f t="shared" si="13"/>
        <v>8.859055974239638E-2</v>
      </c>
      <c r="F208" s="2">
        <f t="shared" si="17"/>
        <v>5.9034879536907385E-2</v>
      </c>
      <c r="G208" s="2">
        <f t="shared" si="15"/>
        <v>2.9555680205488995E-2</v>
      </c>
      <c r="H208" s="2" t="str">
        <f t="shared" si="16"/>
        <v>Sell</v>
      </c>
    </row>
    <row r="209" spans="1:8" ht="13.5" x14ac:dyDescent="0.25">
      <c r="A209" s="3">
        <v>42311</v>
      </c>
      <c r="B209" s="2">
        <v>6.2958999999999996</v>
      </c>
      <c r="C209" s="2">
        <f t="shared" si="18"/>
        <v>6.5453941476026296</v>
      </c>
      <c r="D209" s="2">
        <f t="shared" si="14"/>
        <v>6.4656918991302881</v>
      </c>
      <c r="E209" s="2">
        <f t="shared" si="13"/>
        <v>7.970224847234153E-2</v>
      </c>
      <c r="F209" s="2">
        <f t="shared" si="17"/>
        <v>6.3168353323994217E-2</v>
      </c>
      <c r="G209" s="2">
        <f t="shared" si="15"/>
        <v>1.6533895148347313E-2</v>
      </c>
      <c r="H209" s="2" t="str">
        <f t="shared" si="16"/>
        <v>Sell</v>
      </c>
    </row>
    <row r="210" spans="1:8" ht="13.5" x14ac:dyDescent="0.25">
      <c r="A210" s="3">
        <v>42312</v>
      </c>
      <c r="B210" s="2">
        <v>6.2556000000000003</v>
      </c>
      <c r="C210" s="2">
        <f t="shared" si="18"/>
        <v>6.5287181248945325</v>
      </c>
      <c r="D210" s="2">
        <f t="shared" si="14"/>
        <v>6.4501295362317483</v>
      </c>
      <c r="E210" s="2">
        <f t="shared" si="13"/>
        <v>7.8588588662784176E-2</v>
      </c>
      <c r="F210" s="2">
        <f t="shared" si="17"/>
        <v>6.6252400391752217E-2</v>
      </c>
      <c r="G210" s="2">
        <f t="shared" si="15"/>
        <v>1.2336188271031959E-2</v>
      </c>
      <c r="H210" s="2" t="str">
        <f t="shared" si="16"/>
        <v>Sell</v>
      </c>
    </row>
    <row r="211" spans="1:8" ht="13.5" x14ac:dyDescent="0.25">
      <c r="A211" s="3">
        <v>42313</v>
      </c>
      <c r="B211" s="2">
        <v>6.0693000000000001</v>
      </c>
      <c r="C211" s="2">
        <f t="shared" si="18"/>
        <v>6.5138230287569119</v>
      </c>
      <c r="D211" s="2">
        <f t="shared" si="14"/>
        <v>6.4219199409553225</v>
      </c>
      <c r="E211" s="2">
        <f t="shared" si="13"/>
        <v>9.19030878015894E-2</v>
      </c>
      <c r="F211" s="2">
        <f t="shared" si="17"/>
        <v>7.1382537873719662E-2</v>
      </c>
      <c r="G211" s="2">
        <f t="shared" si="15"/>
        <v>2.0520549927869738E-2</v>
      </c>
      <c r="H211" s="2" t="str">
        <f t="shared" si="16"/>
        <v>Sell</v>
      </c>
    </row>
    <row r="212" spans="1:8" ht="13.5" x14ac:dyDescent="0.25">
      <c r="A212" s="3">
        <v>42314</v>
      </c>
      <c r="B212" s="2">
        <v>5.9433999999999996</v>
      </c>
      <c r="C212" s="2">
        <f t="shared" si="18"/>
        <v>6.4942502551020018</v>
      </c>
      <c r="D212" s="2">
        <f t="shared" si="14"/>
        <v>6.3864740194030762</v>
      </c>
      <c r="E212" s="2">
        <f t="shared" si="13"/>
        <v>0.10777623569892558</v>
      </c>
      <c r="F212" s="2">
        <f t="shared" si="17"/>
        <v>7.8661277438760849E-2</v>
      </c>
      <c r="G212" s="2">
        <f t="shared" si="15"/>
        <v>2.9114958260164733E-2</v>
      </c>
      <c r="H212" s="2" t="str">
        <f t="shared" si="16"/>
        <v>Sell</v>
      </c>
    </row>
    <row r="213" spans="1:8" ht="13.5" x14ac:dyDescent="0.25">
      <c r="A213" s="3">
        <v>42317</v>
      </c>
      <c r="B213" s="2">
        <v>5.7671000000000001</v>
      </c>
      <c r="C213" s="2">
        <f t="shared" si="18"/>
        <v>6.4714886773940012</v>
      </c>
      <c r="D213" s="2">
        <f t="shared" si="14"/>
        <v>6.3405944624102561</v>
      </c>
      <c r="E213" s="2">
        <f t="shared" si="13"/>
        <v>0.13089421498374509</v>
      </c>
      <c r="F213" s="2">
        <f t="shared" si="17"/>
        <v>8.9107864947757701E-2</v>
      </c>
      <c r="G213" s="2">
        <f t="shared" si="15"/>
        <v>4.1786350035987394E-2</v>
      </c>
      <c r="H213" s="2" t="str">
        <f t="shared" si="16"/>
        <v>Sell</v>
      </c>
    </row>
    <row r="214" spans="1:8" ht="13.5" x14ac:dyDescent="0.25">
      <c r="A214" s="3">
        <v>42318</v>
      </c>
      <c r="B214" s="2">
        <v>5.6814</v>
      </c>
      <c r="C214" s="2">
        <f t="shared" si="18"/>
        <v>6.4483519577949249</v>
      </c>
      <c r="D214" s="2">
        <f t="shared" si="14"/>
        <v>6.2917652429724598</v>
      </c>
      <c r="E214" s="2">
        <f t="shared" si="13"/>
        <v>0.15658671482246511</v>
      </c>
      <c r="F214" s="2">
        <f t="shared" si="17"/>
        <v>0.10260363492269919</v>
      </c>
      <c r="G214" s="2">
        <f t="shared" si="15"/>
        <v>5.3983079899765918E-2</v>
      </c>
      <c r="H214" s="2" t="str">
        <f t="shared" si="16"/>
        <v>Sell</v>
      </c>
    </row>
    <row r="215" spans="1:8" ht="13.5" x14ac:dyDescent="0.25">
      <c r="A215" s="3">
        <v>42319</v>
      </c>
      <c r="B215" s="2">
        <v>5.7619999999999996</v>
      </c>
      <c r="C215" s="2">
        <f t="shared" si="18"/>
        <v>6.4287747335187824</v>
      </c>
      <c r="D215" s="2">
        <f t="shared" si="14"/>
        <v>6.2525233731226484</v>
      </c>
      <c r="E215" s="2">
        <f t="shared" si="13"/>
        <v>0.17625136039613398</v>
      </c>
      <c r="F215" s="2">
        <f t="shared" si="17"/>
        <v>0.11733318001738616</v>
      </c>
      <c r="G215" s="2">
        <f t="shared" si="15"/>
        <v>5.8918180378747825E-2</v>
      </c>
      <c r="H215" s="2" t="str">
        <f t="shared" si="16"/>
        <v>Sell</v>
      </c>
    </row>
    <row r="216" spans="1:8" ht="13.5" x14ac:dyDescent="0.25">
      <c r="A216" s="3">
        <v>42320</v>
      </c>
      <c r="B216" s="2">
        <v>5.7419000000000002</v>
      </c>
      <c r="C216" s="2">
        <f t="shared" si="18"/>
        <v>6.412209389900509</v>
      </c>
      <c r="D216" s="2">
        <f t="shared" si="14"/>
        <v>6.2146994195580083</v>
      </c>
      <c r="E216" s="2">
        <f t="shared" si="13"/>
        <v>0.19750997034250073</v>
      </c>
      <c r="F216" s="2">
        <f t="shared" si="17"/>
        <v>0.13336853808240906</v>
      </c>
      <c r="G216" s="2">
        <f t="shared" si="15"/>
        <v>6.4141432260091669E-2</v>
      </c>
      <c r="H216" s="2" t="str">
        <f t="shared" si="16"/>
        <v>Sell</v>
      </c>
    </row>
    <row r="217" spans="1:8" ht="13.5" x14ac:dyDescent="0.25">
      <c r="A217" s="3">
        <v>42321</v>
      </c>
      <c r="B217" s="2">
        <v>5.8779000000000003</v>
      </c>
      <c r="C217" s="2">
        <f t="shared" si="18"/>
        <v>6.3981925606850467</v>
      </c>
      <c r="D217" s="2">
        <f t="shared" si="14"/>
        <v>6.189751314405564</v>
      </c>
      <c r="E217" s="2">
        <f t="shared" si="13"/>
        <v>0.20844124627948268</v>
      </c>
      <c r="F217" s="2">
        <f t="shared" si="17"/>
        <v>0.1483830797218238</v>
      </c>
      <c r="G217" s="2">
        <f t="shared" si="15"/>
        <v>6.0058166557658887E-2</v>
      </c>
      <c r="H217" s="2" t="str">
        <f t="shared" si="16"/>
        <v>Sell</v>
      </c>
    </row>
    <row r="218" spans="1:8" ht="13.5" x14ac:dyDescent="0.25">
      <c r="A218" s="3">
        <v>42324</v>
      </c>
      <c r="B218" s="2">
        <v>5.8727999999999998</v>
      </c>
      <c r="C218" s="2">
        <f t="shared" si="18"/>
        <v>6.3832398590411934</v>
      </c>
      <c r="D218" s="2">
        <f t="shared" si="14"/>
        <v>6.166273439264411</v>
      </c>
      <c r="E218" s="2">
        <f t="shared" si="13"/>
        <v>0.21696641977678244</v>
      </c>
      <c r="F218" s="2">
        <f t="shared" si="17"/>
        <v>0.16209974773281555</v>
      </c>
      <c r="G218" s="2">
        <f t="shared" si="15"/>
        <v>5.4866672043966891E-2</v>
      </c>
      <c r="H218" s="2" t="str">
        <f t="shared" si="16"/>
        <v>Sell</v>
      </c>
    </row>
    <row r="219" spans="1:8" ht="13.5" x14ac:dyDescent="0.25">
      <c r="A219" s="3">
        <v>42325</v>
      </c>
      <c r="B219" s="2">
        <v>5.9181999999999997</v>
      </c>
      <c r="C219" s="2">
        <f t="shared" si="18"/>
        <v>6.3698029576502408</v>
      </c>
      <c r="D219" s="2">
        <f t="shared" si="14"/>
        <v>6.1478976289485283</v>
      </c>
      <c r="E219" s="2">
        <f t="shared" si="13"/>
        <v>0.22190532870171253</v>
      </c>
      <c r="F219" s="2">
        <f t="shared" si="17"/>
        <v>0.17406086392659495</v>
      </c>
      <c r="G219" s="2">
        <f t="shared" si="15"/>
        <v>4.7844464775117584E-2</v>
      </c>
      <c r="H219" s="2" t="str">
        <f t="shared" si="16"/>
        <v>Sell</v>
      </c>
    </row>
    <row r="220" spans="1:8" ht="13.5" x14ac:dyDescent="0.25">
      <c r="A220" s="3">
        <v>42326</v>
      </c>
      <c r="B220" s="2">
        <v>6.0441000000000003</v>
      </c>
      <c r="C220" s="2">
        <f t="shared" si="18"/>
        <v>6.3522332718578962</v>
      </c>
      <c r="D220" s="2">
        <f t="shared" si="14"/>
        <v>6.1402089156930817</v>
      </c>
      <c r="E220" s="2">
        <f t="shared" ref="E220:E283" si="19">C220-D220</f>
        <v>0.21202435616481452</v>
      </c>
      <c r="F220" s="2">
        <f t="shared" si="17"/>
        <v>0.18165356237423888</v>
      </c>
      <c r="G220" s="2">
        <f t="shared" si="15"/>
        <v>3.037079379057564E-2</v>
      </c>
      <c r="H220" s="2" t="str">
        <f t="shared" si="16"/>
        <v>Sell</v>
      </c>
    </row>
    <row r="221" spans="1:8" ht="13.5" x14ac:dyDescent="0.25">
      <c r="A221" s="3">
        <v>42327</v>
      </c>
      <c r="B221" s="2">
        <v>5.9181999999999997</v>
      </c>
      <c r="C221" s="2">
        <f t="shared" si="18"/>
        <v>6.3087050761874508</v>
      </c>
      <c r="D221" s="2">
        <f t="shared" ref="D221:D284" si="20">$D$4*B221+(1-$D$4)*D220</f>
        <v>6.1237638108269268</v>
      </c>
      <c r="E221" s="2">
        <f t="shared" si="19"/>
        <v>0.18494126536052402</v>
      </c>
      <c r="F221" s="2">
        <f t="shared" si="17"/>
        <v>0.18231110297149594</v>
      </c>
      <c r="G221" s="2">
        <f t="shared" si="15"/>
        <v>2.630162389028079E-3</v>
      </c>
      <c r="H221" s="2" t="str">
        <f t="shared" si="16"/>
        <v>Sell</v>
      </c>
    </row>
    <row r="222" spans="1:8" ht="13.5" x14ac:dyDescent="0.25">
      <c r="A222" s="3">
        <v>42328</v>
      </c>
      <c r="B222" s="2">
        <v>5.9382999999999999</v>
      </c>
      <c r="C222" s="2">
        <f t="shared" si="18"/>
        <v>6.2525042952355356</v>
      </c>
      <c r="D222" s="2">
        <f t="shared" si="20"/>
        <v>6.1100257507656721</v>
      </c>
      <c r="E222" s="2">
        <f t="shared" si="19"/>
        <v>0.14247854446986352</v>
      </c>
      <c r="F222" s="2">
        <f t="shared" si="17"/>
        <v>0.17434459127116947</v>
      </c>
      <c r="G222" s="2">
        <f t="shared" si="15"/>
        <v>-3.1866046801305947E-2</v>
      </c>
      <c r="H222" s="2" t="str">
        <f t="shared" si="16"/>
        <v>Hold</v>
      </c>
    </row>
    <row r="223" spans="1:8" ht="13.5" x14ac:dyDescent="0.25">
      <c r="A223" s="3">
        <v>42331</v>
      </c>
      <c r="B223" s="2">
        <v>5.9433999999999996</v>
      </c>
      <c r="C223" s="2">
        <f t="shared" si="18"/>
        <v>6.1778267113531458</v>
      </c>
      <c r="D223" s="2">
        <f t="shared" si="20"/>
        <v>6.0976831025608078</v>
      </c>
      <c r="E223" s="2">
        <f t="shared" si="19"/>
        <v>8.014360879233795E-2</v>
      </c>
      <c r="F223" s="2">
        <f t="shared" si="17"/>
        <v>0.15550439477540318</v>
      </c>
      <c r="G223" s="2">
        <f t="shared" si="15"/>
        <v>-7.5360785983065226E-2</v>
      </c>
      <c r="H223" s="2" t="str">
        <f t="shared" si="16"/>
        <v>Hold</v>
      </c>
    </row>
    <row r="224" spans="1:8" ht="13.5" x14ac:dyDescent="0.25">
      <c r="A224" s="3">
        <v>42332</v>
      </c>
      <c r="B224" s="2">
        <v>6.0441000000000003</v>
      </c>
      <c r="C224" s="2">
        <f t="shared" si="18"/>
        <v>6.1014533711449692</v>
      </c>
      <c r="D224" s="2">
        <f t="shared" si="20"/>
        <v>6.0937139838526004</v>
      </c>
      <c r="E224" s="2">
        <f t="shared" si="19"/>
        <v>7.7393872923687823E-3</v>
      </c>
      <c r="F224" s="2">
        <f t="shared" si="17"/>
        <v>0.12595139327879631</v>
      </c>
      <c r="G224" s="2">
        <f t="shared" si="15"/>
        <v>-0.11821200598642753</v>
      </c>
      <c r="H224" s="2" t="str">
        <f t="shared" si="16"/>
        <v>Hold</v>
      </c>
    </row>
    <row r="225" spans="1:8" ht="13.5" x14ac:dyDescent="0.25">
      <c r="A225" s="3">
        <v>42333</v>
      </c>
      <c r="B225" s="2">
        <v>6.0391000000000004</v>
      </c>
      <c r="C225" s="2">
        <f t="shared" si="18"/>
        <v>6.0492297755842044</v>
      </c>
      <c r="D225" s="2">
        <f t="shared" si="20"/>
        <v>6.0896685035672222</v>
      </c>
      <c r="E225" s="2">
        <f t="shared" si="19"/>
        <v>-4.0438727983017841E-2</v>
      </c>
      <c r="F225" s="2">
        <f t="shared" si="17"/>
        <v>9.2673369026433486E-2</v>
      </c>
      <c r="G225" s="2">
        <f t="shared" si="15"/>
        <v>-0.13311209700945131</v>
      </c>
      <c r="H225" s="2" t="str">
        <f t="shared" si="16"/>
        <v>Hold</v>
      </c>
    </row>
    <row r="226" spans="1:8" ht="13.5" x14ac:dyDescent="0.25">
      <c r="A226" s="3">
        <v>42334</v>
      </c>
      <c r="B226" s="2">
        <v>6.0391000000000004</v>
      </c>
      <c r="C226" s="2">
        <f t="shared" si="18"/>
        <v>6.0019482716481729</v>
      </c>
      <c r="D226" s="2">
        <f t="shared" si="20"/>
        <v>6.0859226884881688</v>
      </c>
      <c r="E226" s="2">
        <f t="shared" si="19"/>
        <v>-8.3974416839995847E-2</v>
      </c>
      <c r="F226" s="2">
        <f t="shared" si="17"/>
        <v>5.7343811853147617E-2</v>
      </c>
      <c r="G226" s="2">
        <f t="shared" si="15"/>
        <v>-0.14131822869314348</v>
      </c>
      <c r="H226" s="2" t="str">
        <f t="shared" si="16"/>
        <v>Hold</v>
      </c>
    </row>
    <row r="227" spans="1:8" ht="13.5" x14ac:dyDescent="0.25">
      <c r="A227" s="3">
        <v>42335</v>
      </c>
      <c r="B227" s="2">
        <v>5.9433999999999996</v>
      </c>
      <c r="C227" s="2">
        <f t="shared" si="18"/>
        <v>5.9828639221638387</v>
      </c>
      <c r="D227" s="2">
        <f t="shared" si="20"/>
        <v>6.0753654523038598</v>
      </c>
      <c r="E227" s="2">
        <f t="shared" si="19"/>
        <v>-9.250153014002116E-2</v>
      </c>
      <c r="F227" s="2">
        <f t="shared" si="17"/>
        <v>2.7374743454513864E-2</v>
      </c>
      <c r="G227" s="2">
        <f t="shared" si="15"/>
        <v>-0.11987627359453502</v>
      </c>
      <c r="H227" s="2" t="str">
        <f t="shared" si="16"/>
        <v>Hold</v>
      </c>
    </row>
    <row r="228" spans="1:8" ht="13.5" x14ac:dyDescent="0.25">
      <c r="A228" s="3">
        <v>42338</v>
      </c>
      <c r="B228" s="2">
        <v>5.9181999999999997</v>
      </c>
      <c r="C228" s="2">
        <f t="shared" si="18"/>
        <v>5.9659310110617092</v>
      </c>
      <c r="D228" s="2">
        <f t="shared" si="20"/>
        <v>6.0637235669480178</v>
      </c>
      <c r="E228" s="2">
        <f t="shared" si="19"/>
        <v>-9.7792555886308641E-2</v>
      </c>
      <c r="F228" s="2">
        <f t="shared" si="17"/>
        <v>2.341283586349361E-3</v>
      </c>
      <c r="G228" s="2">
        <f t="shared" ref="G228:G291" si="21">E228-F228</f>
        <v>-0.100133839472658</v>
      </c>
      <c r="H228" s="2" t="str">
        <f t="shared" ref="H228:H291" si="22">IF(G228&lt;0,"Hold","Sell")</f>
        <v>Hold</v>
      </c>
    </row>
    <row r="229" spans="1:8" ht="13.5" x14ac:dyDescent="0.25">
      <c r="A229" s="3">
        <v>42339</v>
      </c>
      <c r="B229" s="2">
        <v>5.8879999999999999</v>
      </c>
      <c r="C229" s="2">
        <f t="shared" si="18"/>
        <v>5.9585877785906769</v>
      </c>
      <c r="D229" s="2">
        <f t="shared" si="20"/>
        <v>6.0507070064333499</v>
      </c>
      <c r="E229" s="2">
        <f t="shared" si="19"/>
        <v>-9.2119227842673013E-2</v>
      </c>
      <c r="F229" s="2">
        <f t="shared" ref="F229:F292" si="23">(E229*(2/(10)))+((1-(2/10))*F228)</f>
        <v>-1.6550818699455114E-2</v>
      </c>
      <c r="G229" s="2">
        <f t="shared" si="21"/>
        <v>-7.5568409143217899E-2</v>
      </c>
      <c r="H229" s="2" t="str">
        <f t="shared" si="22"/>
        <v>Hold</v>
      </c>
    </row>
    <row r="230" spans="1:8" ht="13.5" x14ac:dyDescent="0.25">
      <c r="A230" s="3">
        <v>42340</v>
      </c>
      <c r="B230" s="2">
        <v>5.9131</v>
      </c>
      <c r="C230" s="2">
        <f t="shared" si="18"/>
        <v>5.9717435049613421</v>
      </c>
      <c r="D230" s="2">
        <f t="shared" si="20"/>
        <v>6.0405138948456942</v>
      </c>
      <c r="E230" s="2">
        <f t="shared" si="19"/>
        <v>-6.8770389884352134E-2</v>
      </c>
      <c r="F230" s="2">
        <f t="shared" si="23"/>
        <v>-2.6994732936434521E-2</v>
      </c>
      <c r="G230" s="2">
        <f t="shared" si="21"/>
        <v>-4.1775656947917614E-2</v>
      </c>
      <c r="H230" s="2" t="str">
        <f t="shared" si="22"/>
        <v>Hold</v>
      </c>
    </row>
    <row r="231" spans="1:8" ht="13.5" x14ac:dyDescent="0.25">
      <c r="A231" s="3">
        <v>42341</v>
      </c>
      <c r="B231" s="2">
        <v>5.7923</v>
      </c>
      <c r="C231" s="2">
        <f t="shared" si="18"/>
        <v>5.9635060426595974</v>
      </c>
      <c r="D231" s="2">
        <f t="shared" si="20"/>
        <v>6.0221276804126793</v>
      </c>
      <c r="E231" s="2">
        <f t="shared" si="19"/>
        <v>-5.8621637753081934E-2</v>
      </c>
      <c r="F231" s="2">
        <f t="shared" si="23"/>
        <v>-3.3320113899764005E-2</v>
      </c>
      <c r="G231" s="2">
        <f t="shared" si="21"/>
        <v>-2.530152385331793E-2</v>
      </c>
      <c r="H231" s="2" t="str">
        <f t="shared" si="22"/>
        <v>Hold</v>
      </c>
    </row>
    <row r="232" spans="1:8" ht="13.5" x14ac:dyDescent="0.25">
      <c r="A232" s="3">
        <v>42342</v>
      </c>
      <c r="B232" s="2">
        <v>5.7923</v>
      </c>
      <c r="C232" s="2">
        <f t="shared" si="18"/>
        <v>5.9596281899427366</v>
      </c>
      <c r="D232" s="2">
        <f t="shared" si="20"/>
        <v>6.0051034077895178</v>
      </c>
      <c r="E232" s="2">
        <f t="shared" si="19"/>
        <v>-4.5475217846781213E-2</v>
      </c>
      <c r="F232" s="2">
        <f t="shared" si="23"/>
        <v>-3.5751134689167449E-2</v>
      </c>
      <c r="G232" s="2">
        <f t="shared" si="21"/>
        <v>-9.7240831576137637E-3</v>
      </c>
      <c r="H232" s="2" t="str">
        <f t="shared" si="22"/>
        <v>Hold</v>
      </c>
    </row>
    <row r="233" spans="1:8" ht="13.5" x14ac:dyDescent="0.25">
      <c r="A233" s="3">
        <v>42345</v>
      </c>
      <c r="B233" s="2">
        <v>5.7419000000000002</v>
      </c>
      <c r="C233" s="2">
        <f t="shared" si="18"/>
        <v>5.9571315453361615</v>
      </c>
      <c r="D233" s="2">
        <f t="shared" si="20"/>
        <v>5.9856068590643687</v>
      </c>
      <c r="E233" s="2">
        <f t="shared" si="19"/>
        <v>-2.8475313728207219E-2</v>
      </c>
      <c r="F233" s="2">
        <f t="shared" si="23"/>
        <v>-3.4295970496975407E-2</v>
      </c>
      <c r="G233" s="2">
        <f t="shared" si="21"/>
        <v>5.8206567687681884E-3</v>
      </c>
      <c r="H233" s="2" t="str">
        <f t="shared" si="22"/>
        <v>Sell</v>
      </c>
    </row>
    <row r="234" spans="1:8" ht="13.5" x14ac:dyDescent="0.25">
      <c r="A234" s="3">
        <v>42346</v>
      </c>
      <c r="B234" s="2">
        <v>5.6360999999999999</v>
      </c>
      <c r="C234" s="2">
        <f t="shared" si="18"/>
        <v>5.9705113075921368</v>
      </c>
      <c r="D234" s="2">
        <f t="shared" si="20"/>
        <v>5.9597174620966378</v>
      </c>
      <c r="E234" s="2">
        <f t="shared" si="19"/>
        <v>1.0793845495498999E-2</v>
      </c>
      <c r="F234" s="2">
        <f t="shared" si="23"/>
        <v>-2.5278007298480527E-2</v>
      </c>
      <c r="G234" s="2">
        <f t="shared" si="21"/>
        <v>3.6071852793979522E-2</v>
      </c>
      <c r="H234" s="2" t="str">
        <f t="shared" si="22"/>
        <v>Sell</v>
      </c>
    </row>
    <row r="235" spans="1:8" ht="13.5" x14ac:dyDescent="0.25">
      <c r="A235" s="3">
        <v>42347</v>
      </c>
      <c r="B235" s="2">
        <v>5.4901</v>
      </c>
      <c r="C235" s="2">
        <f t="shared" si="18"/>
        <v>5.9810634141164236</v>
      </c>
      <c r="D235" s="2">
        <f t="shared" si="20"/>
        <v>5.9249309834228123</v>
      </c>
      <c r="E235" s="2">
        <f t="shared" si="19"/>
        <v>5.613243069361129E-2</v>
      </c>
      <c r="F235" s="2">
        <f t="shared" si="23"/>
        <v>-8.9959197000621643E-3</v>
      </c>
      <c r="G235" s="2">
        <f t="shared" si="21"/>
        <v>6.5128350393673456E-2</v>
      </c>
      <c r="H235" s="2" t="str">
        <f t="shared" si="22"/>
        <v>Sell</v>
      </c>
    </row>
    <row r="236" spans="1:8" ht="13.5" x14ac:dyDescent="0.25">
      <c r="A236" s="3">
        <v>42348</v>
      </c>
      <c r="B236" s="2">
        <v>5.5052000000000003</v>
      </c>
      <c r="C236" s="2">
        <f t="shared" si="18"/>
        <v>5.9899921196369741</v>
      </c>
      <c r="D236" s="2">
        <f t="shared" si="20"/>
        <v>5.8938397994655665</v>
      </c>
      <c r="E236" s="2">
        <f t="shared" si="19"/>
        <v>9.6152320171407624E-2</v>
      </c>
      <c r="F236" s="2">
        <f t="shared" si="23"/>
        <v>1.2033728274231794E-2</v>
      </c>
      <c r="G236" s="2">
        <f t="shared" si="21"/>
        <v>8.4118591897175826E-2</v>
      </c>
      <c r="H236" s="2" t="str">
        <f t="shared" si="22"/>
        <v>Sell</v>
      </c>
    </row>
    <row r="237" spans="1:8" ht="13.5" x14ac:dyDescent="0.25">
      <c r="A237" s="3">
        <v>42349</v>
      </c>
      <c r="B237" s="2">
        <v>5.3440000000000003</v>
      </c>
      <c r="C237" s="2">
        <f t="shared" si="18"/>
        <v>5.9828241012312864</v>
      </c>
      <c r="D237" s="2">
        <f t="shared" si="20"/>
        <v>5.8531109254310802</v>
      </c>
      <c r="E237" s="2">
        <f t="shared" si="19"/>
        <v>0.12971317580020614</v>
      </c>
      <c r="F237" s="2">
        <f t="shared" si="23"/>
        <v>3.5569617779426667E-2</v>
      </c>
      <c r="G237" s="2">
        <f t="shared" si="21"/>
        <v>9.4143558020779478E-2</v>
      </c>
      <c r="H237" s="2" t="str">
        <f t="shared" si="22"/>
        <v>Sell</v>
      </c>
    </row>
    <row r="238" spans="1:8" ht="13.5" x14ac:dyDescent="0.25">
      <c r="A238" s="3">
        <v>42352</v>
      </c>
      <c r="B238" s="2">
        <v>5.4295999999999998</v>
      </c>
      <c r="C238" s="2">
        <f t="shared" si="18"/>
        <v>5.9728819318110888</v>
      </c>
      <c r="D238" s="2">
        <f t="shared" si="20"/>
        <v>5.8217397457695181</v>
      </c>
      <c r="E238" s="2">
        <f t="shared" si="19"/>
        <v>0.1511421860415707</v>
      </c>
      <c r="F238" s="2">
        <f t="shared" si="23"/>
        <v>5.8684131431855475E-2</v>
      </c>
      <c r="G238" s="2">
        <f t="shared" si="21"/>
        <v>9.2458054609715234E-2</v>
      </c>
      <c r="H238" s="2" t="str">
        <f t="shared" si="22"/>
        <v>Sell</v>
      </c>
    </row>
    <row r="239" spans="1:8" ht="13.5" x14ac:dyDescent="0.25">
      <c r="A239" s="3">
        <v>42353</v>
      </c>
      <c r="B239" s="2">
        <v>5.3388999999999998</v>
      </c>
      <c r="C239" s="2">
        <f t="shared" si="18"/>
        <v>5.9598231730709212</v>
      </c>
      <c r="D239" s="2">
        <f t="shared" si="20"/>
        <v>5.7859738386754795</v>
      </c>
      <c r="E239" s="2">
        <f t="shared" si="19"/>
        <v>0.1738493343954417</v>
      </c>
      <c r="F239" s="2">
        <f t="shared" si="23"/>
        <v>8.1717172024572723E-2</v>
      </c>
      <c r="G239" s="2">
        <f t="shared" si="21"/>
        <v>9.2132162370868978E-2</v>
      </c>
      <c r="H239" s="2" t="str">
        <f t="shared" si="22"/>
        <v>Sell</v>
      </c>
    </row>
    <row r="240" spans="1:8" ht="13.5" x14ac:dyDescent="0.25">
      <c r="A240" s="3">
        <v>42354</v>
      </c>
      <c r="B240" s="2">
        <v>5.2835000000000001</v>
      </c>
      <c r="C240" s="2">
        <f t="shared" si="18"/>
        <v>5.9526349925984716</v>
      </c>
      <c r="D240" s="2">
        <f t="shared" si="20"/>
        <v>5.7487535543291477</v>
      </c>
      <c r="E240" s="2">
        <f t="shared" si="19"/>
        <v>0.20388143826932392</v>
      </c>
      <c r="F240" s="2">
        <f t="shared" si="23"/>
        <v>0.10615002527352298</v>
      </c>
      <c r="G240" s="2">
        <f t="shared" si="21"/>
        <v>9.7731412995800945E-2</v>
      </c>
      <c r="H240" s="2" t="str">
        <f t="shared" si="22"/>
        <v>Sell</v>
      </c>
    </row>
    <row r="241" spans="1:8" ht="13.5" x14ac:dyDescent="0.25">
      <c r="A241" s="3">
        <v>42355</v>
      </c>
      <c r="B241" s="2">
        <v>5.2885999999999997</v>
      </c>
      <c r="C241" s="2">
        <f t="shared" si="18"/>
        <v>5.9279680706602456</v>
      </c>
      <c r="D241" s="2">
        <f t="shared" si="20"/>
        <v>5.7146681058603219</v>
      </c>
      <c r="E241" s="2">
        <f t="shared" si="19"/>
        <v>0.21329996479992364</v>
      </c>
      <c r="F241" s="2">
        <f t="shared" si="23"/>
        <v>0.12758001317880313</v>
      </c>
      <c r="G241" s="2">
        <f t="shared" si="21"/>
        <v>8.5719951621120505E-2</v>
      </c>
      <c r="H241" s="2" t="str">
        <f t="shared" si="22"/>
        <v>Sell</v>
      </c>
    </row>
    <row r="242" spans="1:8" ht="13.5" x14ac:dyDescent="0.25">
      <c r="A242" s="3">
        <v>42356</v>
      </c>
      <c r="B242" s="2">
        <v>5.2835000000000001</v>
      </c>
      <c r="C242" s="2">
        <f t="shared" si="18"/>
        <v>5.9070960597894384</v>
      </c>
      <c r="D242" s="2">
        <f t="shared" si="20"/>
        <v>5.6827297276484456</v>
      </c>
      <c r="E242" s="2">
        <f t="shared" si="19"/>
        <v>0.22436633214099277</v>
      </c>
      <c r="F242" s="2">
        <f t="shared" si="23"/>
        <v>0.14693727697124107</v>
      </c>
      <c r="G242" s="2">
        <f t="shared" si="21"/>
        <v>7.7429055169751709E-2</v>
      </c>
      <c r="H242" s="2" t="str">
        <f t="shared" si="22"/>
        <v>Sell</v>
      </c>
    </row>
    <row r="243" spans="1:8" ht="13.5" x14ac:dyDescent="0.25">
      <c r="A243" s="3">
        <v>42359</v>
      </c>
      <c r="B243" s="2">
        <v>5.1273999999999997</v>
      </c>
      <c r="C243" s="2">
        <f t="shared" si="18"/>
        <v>5.8816812813602937</v>
      </c>
      <c r="D243" s="2">
        <f t="shared" si="20"/>
        <v>5.64159419226708</v>
      </c>
      <c r="E243" s="2">
        <f t="shared" si="19"/>
        <v>0.24008708909321363</v>
      </c>
      <c r="F243" s="2">
        <f t="shared" si="23"/>
        <v>0.16556723939563558</v>
      </c>
      <c r="G243" s="2">
        <f t="shared" si="21"/>
        <v>7.451984969757805E-2</v>
      </c>
      <c r="H243" s="2" t="str">
        <f t="shared" si="22"/>
        <v>Sell</v>
      </c>
    </row>
    <row r="244" spans="1:8" ht="13.5" x14ac:dyDescent="0.25">
      <c r="A244" s="3">
        <v>42360</v>
      </c>
      <c r="B244" s="2">
        <v>5.1878000000000002</v>
      </c>
      <c r="C244" s="2">
        <f t="shared" si="18"/>
        <v>5.8438995457664022</v>
      </c>
      <c r="D244" s="2">
        <f t="shared" si="20"/>
        <v>5.6079798076547043</v>
      </c>
      <c r="E244" s="2">
        <f t="shared" si="19"/>
        <v>0.23591973811169797</v>
      </c>
      <c r="F244" s="2">
        <f t="shared" si="23"/>
        <v>0.17963773913884806</v>
      </c>
      <c r="G244" s="2">
        <f t="shared" si="21"/>
        <v>5.6281998972849911E-2</v>
      </c>
      <c r="H244" s="2" t="str">
        <f t="shared" si="22"/>
        <v>Sell</v>
      </c>
    </row>
    <row r="245" spans="1:8" ht="13.5" x14ac:dyDescent="0.25">
      <c r="A245" s="3">
        <v>42361</v>
      </c>
      <c r="B245" s="2">
        <v>5.1878000000000002</v>
      </c>
      <c r="C245" s="2">
        <f t="shared" si="18"/>
        <v>5.7894688464177246</v>
      </c>
      <c r="D245" s="2">
        <f t="shared" si="20"/>
        <v>5.5768553774580596</v>
      </c>
      <c r="E245" s="2">
        <f t="shared" si="19"/>
        <v>0.21261346895966504</v>
      </c>
      <c r="F245" s="2">
        <f t="shared" si="23"/>
        <v>0.18623288510301148</v>
      </c>
      <c r="G245" s="2">
        <f t="shared" si="21"/>
        <v>2.6380583856653567E-2</v>
      </c>
      <c r="H245" s="2" t="str">
        <f t="shared" si="22"/>
        <v>Sell</v>
      </c>
    </row>
    <row r="246" spans="1:8" ht="13.5" x14ac:dyDescent="0.25">
      <c r="A246" s="3">
        <v>42363</v>
      </c>
      <c r="B246" s="2">
        <v>5.1375000000000002</v>
      </c>
      <c r="C246" s="2">
        <f t="shared" si="18"/>
        <v>5.7457351777380747</v>
      </c>
      <c r="D246" s="2">
        <f t="shared" si="20"/>
        <v>5.5443105346833885</v>
      </c>
      <c r="E246" s="2">
        <f t="shared" si="19"/>
        <v>0.20142464305468621</v>
      </c>
      <c r="F246" s="2">
        <f t="shared" si="23"/>
        <v>0.18927123669334642</v>
      </c>
      <c r="G246" s="2">
        <f t="shared" si="21"/>
        <v>1.2153406361339797E-2</v>
      </c>
      <c r="H246" s="2" t="str">
        <f t="shared" si="22"/>
        <v>Sell</v>
      </c>
    </row>
    <row r="247" spans="1:8" ht="13.5" x14ac:dyDescent="0.25">
      <c r="A247" s="3">
        <v>42366</v>
      </c>
      <c r="B247" s="2">
        <v>5.2785000000000002</v>
      </c>
      <c r="C247" s="2">
        <f t="shared" si="18"/>
        <v>5.6839297657783714</v>
      </c>
      <c r="D247" s="2">
        <f t="shared" si="20"/>
        <v>5.5246208654475817</v>
      </c>
      <c r="E247" s="2">
        <f t="shared" si="19"/>
        <v>0.1593089003307897</v>
      </c>
      <c r="F247" s="2">
        <f t="shared" si="23"/>
        <v>0.1832787694208351</v>
      </c>
      <c r="G247" s="2">
        <f t="shared" si="21"/>
        <v>-2.3969869090045393E-2</v>
      </c>
      <c r="H247" s="2" t="str">
        <f t="shared" si="22"/>
        <v>Hold</v>
      </c>
    </row>
    <row r="248" spans="1:8" ht="13.5" x14ac:dyDescent="0.25">
      <c r="A248" s="3">
        <v>42367</v>
      </c>
      <c r="B248" s="2">
        <v>5.2382</v>
      </c>
      <c r="C248" s="2">
        <f t="shared" si="18"/>
        <v>5.6448021095047753</v>
      </c>
      <c r="D248" s="2">
        <f t="shared" si="20"/>
        <v>5.503404505044057</v>
      </c>
      <c r="E248" s="2">
        <f t="shared" si="19"/>
        <v>0.14139760446071836</v>
      </c>
      <c r="F248" s="2">
        <f t="shared" si="23"/>
        <v>0.17490253642881176</v>
      </c>
      <c r="G248" s="2">
        <f t="shared" si="21"/>
        <v>-3.3504931968093399E-2</v>
      </c>
      <c r="H248" s="2" t="str">
        <f t="shared" si="22"/>
        <v>Hold</v>
      </c>
    </row>
    <row r="249" spans="1:8" ht="13.5" x14ac:dyDescent="0.25">
      <c r="A249" s="3">
        <v>42368</v>
      </c>
      <c r="B249" s="2">
        <v>5.3893000000000004</v>
      </c>
      <c r="C249" s="2">
        <f t="shared" si="18"/>
        <v>5.5977402465040411</v>
      </c>
      <c r="D249" s="2">
        <f t="shared" si="20"/>
        <v>5.4949523194852379</v>
      </c>
      <c r="E249" s="2">
        <f t="shared" si="19"/>
        <v>0.10278792701880324</v>
      </c>
      <c r="F249" s="2">
        <f t="shared" si="23"/>
        <v>0.16047961454681006</v>
      </c>
      <c r="G249" s="2">
        <f t="shared" si="21"/>
        <v>-5.7691687528006824E-2</v>
      </c>
      <c r="H249" s="2" t="str">
        <f t="shared" si="22"/>
        <v>Hold</v>
      </c>
    </row>
    <row r="250" spans="1:8" ht="13.5" x14ac:dyDescent="0.25">
      <c r="A250" s="3">
        <v>42369</v>
      </c>
      <c r="B250" s="2">
        <v>5.6412000000000004</v>
      </c>
      <c r="C250" s="2">
        <f t="shared" si="18"/>
        <v>5.5493955931957268</v>
      </c>
      <c r="D250" s="2">
        <f t="shared" si="20"/>
        <v>5.5057854810048497</v>
      </c>
      <c r="E250" s="2">
        <f t="shared" si="19"/>
        <v>4.3610112190877182E-2</v>
      </c>
      <c r="F250" s="2">
        <f t="shared" si="23"/>
        <v>0.1371057140756235</v>
      </c>
      <c r="G250" s="2">
        <f t="shared" si="21"/>
        <v>-9.3495601884746316E-2</v>
      </c>
      <c r="H250" s="2" t="str">
        <f t="shared" si="22"/>
        <v>Hold</v>
      </c>
    </row>
    <row r="251" spans="1:8" ht="13.5" x14ac:dyDescent="0.25">
      <c r="A251" s="3">
        <v>42373</v>
      </c>
      <c r="B251" s="2">
        <v>5.6311</v>
      </c>
      <c r="C251" s="2">
        <f t="shared" si="18"/>
        <v>5.5092731942425388</v>
      </c>
      <c r="D251" s="2">
        <f t="shared" si="20"/>
        <v>5.5150680379674535</v>
      </c>
      <c r="E251" s="2">
        <f t="shared" si="19"/>
        <v>-5.7948437249146778E-3</v>
      </c>
      <c r="F251" s="2">
        <f t="shared" si="23"/>
        <v>0.10852560251551586</v>
      </c>
      <c r="G251" s="2">
        <f t="shared" si="21"/>
        <v>-0.11432044624043054</v>
      </c>
      <c r="H251" s="2" t="str">
        <f t="shared" si="22"/>
        <v>Hold</v>
      </c>
    </row>
    <row r="252" spans="1:8" ht="13.5" x14ac:dyDescent="0.25">
      <c r="A252" s="3">
        <v>42374</v>
      </c>
      <c r="B252" s="2">
        <v>5.5404</v>
      </c>
      <c r="C252" s="2">
        <f t="shared" si="18"/>
        <v>5.4745388566667641</v>
      </c>
      <c r="D252" s="2">
        <f t="shared" si="20"/>
        <v>5.516944479599494</v>
      </c>
      <c r="E252" s="2">
        <f t="shared" si="19"/>
        <v>-4.2405622932729869E-2</v>
      </c>
      <c r="F252" s="2">
        <f t="shared" si="23"/>
        <v>7.8339357425866729E-2</v>
      </c>
      <c r="G252" s="2">
        <f t="shared" si="21"/>
        <v>-0.1207449803585966</v>
      </c>
      <c r="H252" s="2" t="str">
        <f t="shared" si="22"/>
        <v>Hold</v>
      </c>
    </row>
    <row r="253" spans="1:8" ht="13.5" x14ac:dyDescent="0.25">
      <c r="A253" s="3">
        <v>42375</v>
      </c>
      <c r="B253" s="2">
        <v>5.5404</v>
      </c>
      <c r="C253" s="2">
        <f t="shared" si="18"/>
        <v>5.4211328787180317</v>
      </c>
      <c r="D253" s="2">
        <f t="shared" si="20"/>
        <v>5.5186819255550867</v>
      </c>
      <c r="E253" s="2">
        <f t="shared" si="19"/>
        <v>-9.7549046837055009E-2</v>
      </c>
      <c r="F253" s="2">
        <f t="shared" si="23"/>
        <v>4.3161676573282376E-2</v>
      </c>
      <c r="G253" s="2">
        <f t="shared" si="21"/>
        <v>-0.14071072341033738</v>
      </c>
      <c r="H253" s="2" t="str">
        <f t="shared" si="22"/>
        <v>Hold</v>
      </c>
    </row>
    <row r="254" spans="1:8" ht="13.5" x14ac:dyDescent="0.25">
      <c r="A254" s="3">
        <v>42376</v>
      </c>
      <c r="B254" s="2">
        <v>5.5907999999999998</v>
      </c>
      <c r="C254" s="2">
        <f t="shared" si="18"/>
        <v>5.3852355127614118</v>
      </c>
      <c r="D254" s="2">
        <f t="shared" si="20"/>
        <v>5.5240240051435983</v>
      </c>
      <c r="E254" s="2">
        <f t="shared" si="19"/>
        <v>-0.13878849238218649</v>
      </c>
      <c r="F254" s="2">
        <f t="shared" si="23"/>
        <v>6.7716427821886034E-3</v>
      </c>
      <c r="G254" s="2">
        <f t="shared" si="21"/>
        <v>-0.1455601351643751</v>
      </c>
      <c r="H254" s="2" t="str">
        <f t="shared" si="22"/>
        <v>Hold</v>
      </c>
    </row>
    <row r="255" spans="1:8" ht="13.5" x14ac:dyDescent="0.25">
      <c r="A255" s="3">
        <v>42377</v>
      </c>
      <c r="B255" s="2">
        <v>5.6210000000000004</v>
      </c>
      <c r="C255" s="2">
        <f t="shared" si="18"/>
        <v>5.3548608184904252</v>
      </c>
      <c r="D255" s="2">
        <f t="shared" si="20"/>
        <v>5.5312074121699988</v>
      </c>
      <c r="E255" s="2">
        <f t="shared" si="19"/>
        <v>-0.17634659367957362</v>
      </c>
      <c r="F255" s="2">
        <f t="shared" si="23"/>
        <v>-2.9852004510163843E-2</v>
      </c>
      <c r="G255" s="2">
        <f t="shared" si="21"/>
        <v>-0.14649458916940977</v>
      </c>
      <c r="H255" s="2" t="str">
        <f t="shared" si="22"/>
        <v>Hold</v>
      </c>
    </row>
    <row r="256" spans="1:8" ht="13.5" x14ac:dyDescent="0.25">
      <c r="A256" s="3">
        <v>42380</v>
      </c>
      <c r="B256" s="2">
        <v>5.8929999999999998</v>
      </c>
      <c r="C256" s="2">
        <f t="shared" si="18"/>
        <v>5.3214206925688217</v>
      </c>
      <c r="D256" s="2">
        <f t="shared" si="20"/>
        <v>5.5580068631203687</v>
      </c>
      <c r="E256" s="2">
        <f t="shared" si="19"/>
        <v>-0.23658617055154707</v>
      </c>
      <c r="F256" s="2">
        <f t="shared" si="23"/>
        <v>-7.1198837718440489E-2</v>
      </c>
      <c r="G256" s="2">
        <f t="shared" si="21"/>
        <v>-0.16538733283310658</v>
      </c>
      <c r="H256" s="2" t="str">
        <f t="shared" si="22"/>
        <v>Hold</v>
      </c>
    </row>
    <row r="257" spans="1:8" ht="13.5" x14ac:dyDescent="0.25">
      <c r="A257" s="3">
        <v>42381</v>
      </c>
      <c r="B257" s="2">
        <v>6.2506000000000004</v>
      </c>
      <c r="C257" s="2">
        <f t="shared" si="18"/>
        <v>5.3148175090966951</v>
      </c>
      <c r="D257" s="2">
        <f t="shared" si="20"/>
        <v>5.6093100584447857</v>
      </c>
      <c r="E257" s="2">
        <f t="shared" si="19"/>
        <v>-0.29449254934809055</v>
      </c>
      <c r="F257" s="2">
        <f t="shared" si="23"/>
        <v>-0.11585758004437051</v>
      </c>
      <c r="G257" s="2">
        <f t="shared" si="21"/>
        <v>-0.17863496930372003</v>
      </c>
      <c r="H257" s="2" t="str">
        <f t="shared" si="22"/>
        <v>Hold</v>
      </c>
    </row>
    <row r="258" spans="1:8" ht="13.5" x14ac:dyDescent="0.25">
      <c r="A258" s="3">
        <v>42382</v>
      </c>
      <c r="B258" s="2">
        <v>6.6284000000000001</v>
      </c>
      <c r="C258" s="2">
        <f t="shared" si="18"/>
        <v>5.3030302000048959</v>
      </c>
      <c r="D258" s="2">
        <f t="shared" si="20"/>
        <v>5.68479820226369</v>
      </c>
      <c r="E258" s="2">
        <f t="shared" si="19"/>
        <v>-0.38176800225879415</v>
      </c>
      <c r="F258" s="2">
        <f t="shared" si="23"/>
        <v>-0.16903966448725524</v>
      </c>
      <c r="G258" s="2">
        <f t="shared" si="21"/>
        <v>-0.21272833777153891</v>
      </c>
      <c r="H258" s="2" t="str">
        <f t="shared" si="22"/>
        <v>Hold</v>
      </c>
    </row>
    <row r="259" spans="1:8" ht="13.5" x14ac:dyDescent="0.25">
      <c r="A259" s="3">
        <v>42384</v>
      </c>
      <c r="B259" s="2">
        <v>6.4318999999999997</v>
      </c>
      <c r="C259" s="2">
        <f t="shared" si="18"/>
        <v>5.3163024769272198</v>
      </c>
      <c r="D259" s="2">
        <f t="shared" si="20"/>
        <v>5.7401390761700837</v>
      </c>
      <c r="E259" s="2">
        <f t="shared" si="19"/>
        <v>-0.42383659924286388</v>
      </c>
      <c r="F259" s="2">
        <f t="shared" si="23"/>
        <v>-0.21999905143837697</v>
      </c>
      <c r="G259" s="2">
        <f t="shared" si="21"/>
        <v>-0.2038375478044869</v>
      </c>
      <c r="H259" s="2" t="str">
        <f t="shared" si="22"/>
        <v>Hold</v>
      </c>
    </row>
    <row r="260" spans="1:8" ht="13.5" x14ac:dyDescent="0.25">
      <c r="A260" s="3">
        <v>42387</v>
      </c>
      <c r="B260" s="2">
        <v>6.3361999999999998</v>
      </c>
      <c r="C260" s="2">
        <f t="shared" si="18"/>
        <v>5.3662867112461088</v>
      </c>
      <c r="D260" s="2">
        <f t="shared" si="20"/>
        <v>5.7842917371945219</v>
      </c>
      <c r="E260" s="2">
        <f t="shared" si="19"/>
        <v>-0.41800502594841316</v>
      </c>
      <c r="F260" s="2">
        <f t="shared" si="23"/>
        <v>-0.25960024634038426</v>
      </c>
      <c r="G260" s="2">
        <f t="shared" si="21"/>
        <v>-0.1584047796080289</v>
      </c>
      <c r="H260" s="2" t="str">
        <f t="shared" si="22"/>
        <v>Hold</v>
      </c>
    </row>
    <row r="261" spans="1:8" ht="13.5" x14ac:dyDescent="0.25">
      <c r="A261" s="3">
        <v>42388</v>
      </c>
      <c r="B261" s="2">
        <v>6.2355</v>
      </c>
      <c r="C261" s="2">
        <f t="shared" si="18"/>
        <v>5.4070272172082463</v>
      </c>
      <c r="D261" s="2">
        <f t="shared" si="20"/>
        <v>5.8177145714764089</v>
      </c>
      <c r="E261" s="2">
        <f t="shared" si="19"/>
        <v>-0.41068735426816261</v>
      </c>
      <c r="F261" s="2">
        <f t="shared" si="23"/>
        <v>-0.28981766792593994</v>
      </c>
      <c r="G261" s="2">
        <f t="shared" si="21"/>
        <v>-0.12086968634222267</v>
      </c>
      <c r="H261" s="2" t="str">
        <f t="shared" si="22"/>
        <v>Hold</v>
      </c>
    </row>
    <row r="262" spans="1:8" ht="13.5" x14ac:dyDescent="0.25">
      <c r="A262" s="3">
        <v>42389</v>
      </c>
      <c r="B262" s="2">
        <v>5.9936999999999996</v>
      </c>
      <c r="C262" s="2">
        <f t="shared" si="18"/>
        <v>5.4275461068685162</v>
      </c>
      <c r="D262" s="2">
        <f t="shared" si="20"/>
        <v>5.8307505291448232</v>
      </c>
      <c r="E262" s="2">
        <f t="shared" si="19"/>
        <v>-0.40320442227630693</v>
      </c>
      <c r="F262" s="2">
        <f t="shared" si="23"/>
        <v>-0.31249501879601338</v>
      </c>
      <c r="G262" s="2">
        <f t="shared" si="21"/>
        <v>-9.0709403480293549E-2</v>
      </c>
      <c r="H262" s="2" t="str">
        <f t="shared" si="22"/>
        <v>Hold</v>
      </c>
    </row>
    <row r="263" spans="1:8" ht="13.5" x14ac:dyDescent="0.25">
      <c r="A263" s="3">
        <v>42390</v>
      </c>
      <c r="B263" s="2">
        <v>5.8124000000000002</v>
      </c>
      <c r="C263" s="2">
        <f t="shared" si="18"/>
        <v>5.4449082442733596</v>
      </c>
      <c r="D263" s="2">
        <f t="shared" si="20"/>
        <v>5.8293912306896507</v>
      </c>
      <c r="E263" s="2">
        <f t="shared" si="19"/>
        <v>-0.38448298641629108</v>
      </c>
      <c r="F263" s="2">
        <f t="shared" si="23"/>
        <v>-0.32689261232006894</v>
      </c>
      <c r="G263" s="2">
        <f t="shared" si="21"/>
        <v>-5.7590374096222141E-2</v>
      </c>
      <c r="H263" s="2" t="str">
        <f t="shared" si="22"/>
        <v>Hold</v>
      </c>
    </row>
    <row r="264" spans="1:8" ht="13.5" x14ac:dyDescent="0.25">
      <c r="A264" s="3">
        <v>42391</v>
      </c>
      <c r="B264" s="2">
        <v>5.6159999999999997</v>
      </c>
      <c r="C264" s="2">
        <f t="shared" si="18"/>
        <v>5.4673531297697657</v>
      </c>
      <c r="D264" s="2">
        <f t="shared" si="20"/>
        <v>5.8135844728607875</v>
      </c>
      <c r="E264" s="2">
        <f t="shared" si="19"/>
        <v>-0.34623134309102177</v>
      </c>
      <c r="F264" s="2">
        <f t="shared" si="23"/>
        <v>-0.33076035847425955</v>
      </c>
      <c r="G264" s="2">
        <f t="shared" si="21"/>
        <v>-1.5470984616762218E-2</v>
      </c>
      <c r="H264" s="2" t="str">
        <f t="shared" si="22"/>
        <v>Hold</v>
      </c>
    </row>
    <row r="265" spans="1:8" ht="13.5" x14ac:dyDescent="0.25">
      <c r="A265" s="3">
        <v>42394</v>
      </c>
      <c r="B265" s="2">
        <v>5.9534000000000002</v>
      </c>
      <c r="C265" s="2">
        <f t="shared" si="18"/>
        <v>5.4909911098051865</v>
      </c>
      <c r="D265" s="2">
        <f t="shared" si="20"/>
        <v>5.8239411785748034</v>
      </c>
      <c r="E265" s="2">
        <f t="shared" si="19"/>
        <v>-0.33295006876961697</v>
      </c>
      <c r="F265" s="2">
        <f t="shared" si="23"/>
        <v>-0.3311983005333311</v>
      </c>
      <c r="G265" s="2">
        <f t="shared" si="21"/>
        <v>-1.7517682362858666E-3</v>
      </c>
      <c r="H265" s="2" t="str">
        <f t="shared" si="22"/>
        <v>Hold</v>
      </c>
    </row>
    <row r="266" spans="1:8" ht="13.5" x14ac:dyDescent="0.25">
      <c r="A266" s="3">
        <v>42395</v>
      </c>
      <c r="B266" s="2">
        <v>6.1146000000000003</v>
      </c>
      <c r="C266" s="2">
        <f t="shared" si="18"/>
        <v>5.5528386313736187</v>
      </c>
      <c r="D266" s="2">
        <f t="shared" si="20"/>
        <v>5.8454714616433368</v>
      </c>
      <c r="E266" s="2">
        <f t="shared" si="19"/>
        <v>-0.29263283026971809</v>
      </c>
      <c r="F266" s="2">
        <f t="shared" si="23"/>
        <v>-0.32348520648060852</v>
      </c>
      <c r="G266" s="2">
        <f t="shared" si="21"/>
        <v>3.0852376210890431E-2</v>
      </c>
      <c r="H266" s="2" t="str">
        <f t="shared" si="22"/>
        <v>Sell</v>
      </c>
    </row>
    <row r="267" spans="1:8" ht="13.5" x14ac:dyDescent="0.25">
      <c r="A267" s="3">
        <v>42396</v>
      </c>
      <c r="B267" s="2">
        <v>6.0441000000000003</v>
      </c>
      <c r="C267" s="2">
        <f t="shared" si="18"/>
        <v>5.6601865342392159</v>
      </c>
      <c r="D267" s="2">
        <f t="shared" si="20"/>
        <v>5.8601846867067939</v>
      </c>
      <c r="E267" s="2">
        <f t="shared" si="19"/>
        <v>-0.19999815246757802</v>
      </c>
      <c r="F267" s="2">
        <f t="shared" si="23"/>
        <v>-0.29878779567800245</v>
      </c>
      <c r="G267" s="2">
        <f t="shared" si="21"/>
        <v>9.8789643210424438E-2</v>
      </c>
      <c r="H267" s="2" t="str">
        <f t="shared" si="22"/>
        <v>Sell</v>
      </c>
    </row>
    <row r="268" spans="1:8" ht="13.5" x14ac:dyDescent="0.25">
      <c r="A268" s="3">
        <v>42397</v>
      </c>
      <c r="B268" s="2">
        <v>5.8779000000000003</v>
      </c>
      <c r="C268" s="2">
        <f t="shared" si="18"/>
        <v>5.8091424520485671</v>
      </c>
      <c r="D268" s="2">
        <f t="shared" si="20"/>
        <v>5.8614969321359212</v>
      </c>
      <c r="E268" s="2">
        <f t="shared" si="19"/>
        <v>-5.2354480087354105E-2</v>
      </c>
      <c r="F268" s="2">
        <f t="shared" si="23"/>
        <v>-0.24950113255987277</v>
      </c>
      <c r="G268" s="2">
        <f t="shared" si="21"/>
        <v>0.19714665247251867</v>
      </c>
      <c r="H268" s="2" t="str">
        <f t="shared" si="22"/>
        <v>Sell</v>
      </c>
    </row>
    <row r="269" spans="1:8" ht="13.5" x14ac:dyDescent="0.25">
      <c r="A269" s="3">
        <v>42398</v>
      </c>
      <c r="B269" s="2">
        <v>5.8677999999999999</v>
      </c>
      <c r="C269" s="2">
        <f t="shared" si="18"/>
        <v>5.9049513055795568</v>
      </c>
      <c r="D269" s="2">
        <f t="shared" si="20"/>
        <v>5.8619638260517792</v>
      </c>
      <c r="E269" s="2">
        <f t="shared" si="19"/>
        <v>4.2987479527777595E-2</v>
      </c>
      <c r="F269" s="2">
        <f t="shared" si="23"/>
        <v>-0.19100341014234271</v>
      </c>
      <c r="G269" s="2">
        <f t="shared" si="21"/>
        <v>0.2339908896701203</v>
      </c>
      <c r="H269" s="2" t="str">
        <f t="shared" si="22"/>
        <v>Sell</v>
      </c>
    </row>
    <row r="270" spans="1:8" ht="13.5" x14ac:dyDescent="0.25">
      <c r="A270" s="3">
        <v>42401</v>
      </c>
      <c r="B270" s="2">
        <v>5.7117000000000004</v>
      </c>
      <c r="C270" s="2">
        <f t="shared" si="18"/>
        <v>5.9712972585673176</v>
      </c>
      <c r="D270" s="2">
        <f t="shared" si="20"/>
        <v>5.8508331722701659</v>
      </c>
      <c r="E270" s="2">
        <f t="shared" si="19"/>
        <v>0.12046408629715177</v>
      </c>
      <c r="F270" s="2">
        <f t="shared" si="23"/>
        <v>-0.12870991085444383</v>
      </c>
      <c r="G270" s="2">
        <f t="shared" si="21"/>
        <v>0.24917399715159561</v>
      </c>
      <c r="H270" s="2" t="str">
        <f t="shared" si="22"/>
        <v>Sell</v>
      </c>
    </row>
    <row r="271" spans="1:8" ht="13.5" x14ac:dyDescent="0.25">
      <c r="A271" s="3">
        <v>42402</v>
      </c>
      <c r="B271" s="2">
        <v>6.0541999999999998</v>
      </c>
      <c r="C271" s="2">
        <f t="shared" ref="C271:C334" si="24">$C$4*B261+C270*(1-$C$4)</f>
        <v>6.0119438341723459</v>
      </c>
      <c r="D271" s="2">
        <f t="shared" si="20"/>
        <v>5.8658973817316351</v>
      </c>
      <c r="E271" s="2">
        <f t="shared" si="19"/>
        <v>0.14604645244071079</v>
      </c>
      <c r="F271" s="2">
        <f t="shared" si="23"/>
        <v>-7.3758638195412909E-2</v>
      </c>
      <c r="G271" s="2">
        <f t="shared" si="21"/>
        <v>0.21980509063612369</v>
      </c>
      <c r="H271" s="2" t="str">
        <f t="shared" si="22"/>
        <v>Sell</v>
      </c>
    </row>
    <row r="272" spans="1:8" ht="13.5" x14ac:dyDescent="0.25">
      <c r="A272" s="3">
        <v>42403</v>
      </c>
      <c r="B272" s="2">
        <v>5.8727999999999998</v>
      </c>
      <c r="C272" s="2">
        <f t="shared" si="24"/>
        <v>6.0091370904535237</v>
      </c>
      <c r="D272" s="2">
        <f t="shared" si="20"/>
        <v>5.8664086867885512</v>
      </c>
      <c r="E272" s="2">
        <f t="shared" si="19"/>
        <v>0.14272840366497253</v>
      </c>
      <c r="F272" s="2">
        <f t="shared" si="23"/>
        <v>-3.0461229823335826E-2</v>
      </c>
      <c r="G272" s="2">
        <f t="shared" si="21"/>
        <v>0.17318963348830835</v>
      </c>
      <c r="H272" s="2" t="str">
        <f t="shared" si="22"/>
        <v>Sell</v>
      </c>
    </row>
    <row r="273" spans="1:8" ht="13.5" x14ac:dyDescent="0.25">
      <c r="A273" s="3">
        <v>42404</v>
      </c>
      <c r="B273" s="2">
        <v>5.6914999999999996</v>
      </c>
      <c r="C273" s="2">
        <f t="shared" si="24"/>
        <v>5.978869845768366</v>
      </c>
      <c r="D273" s="2">
        <f t="shared" si="20"/>
        <v>5.8534524877671767</v>
      </c>
      <c r="E273" s="2">
        <f t="shared" si="19"/>
        <v>0.12541735800118925</v>
      </c>
      <c r="F273" s="2">
        <f t="shared" si="23"/>
        <v>7.1448774156919123E-4</v>
      </c>
      <c r="G273" s="2">
        <f t="shared" si="21"/>
        <v>0.12470287025962006</v>
      </c>
      <c r="H273" s="2" t="str">
        <f t="shared" si="22"/>
        <v>Sell</v>
      </c>
    </row>
    <row r="274" spans="1:8" ht="13.5" x14ac:dyDescent="0.25">
      <c r="A274" s="3">
        <v>42405</v>
      </c>
      <c r="B274" s="2">
        <v>5.7167000000000003</v>
      </c>
      <c r="C274" s="2">
        <f t="shared" si="24"/>
        <v>5.9230437156501559</v>
      </c>
      <c r="D274" s="2">
        <f t="shared" si="20"/>
        <v>5.8433226738584976</v>
      </c>
      <c r="E274" s="2">
        <f t="shared" si="19"/>
        <v>7.9721041791658287E-2</v>
      </c>
      <c r="F274" s="2">
        <f t="shared" si="23"/>
        <v>1.651579855158701E-2</v>
      </c>
      <c r="G274" s="2">
        <f t="shared" si="21"/>
        <v>6.3205243240071277E-2</v>
      </c>
      <c r="H274" s="2" t="str">
        <f t="shared" si="22"/>
        <v>Sell</v>
      </c>
    </row>
    <row r="275" spans="1:8" ht="13.5" x14ac:dyDescent="0.25">
      <c r="A275" s="3">
        <v>42408</v>
      </c>
      <c r="B275" s="2">
        <v>5.7671000000000001</v>
      </c>
      <c r="C275" s="2">
        <f t="shared" si="24"/>
        <v>5.9277139132424397</v>
      </c>
      <c r="D275" s="2">
        <f t="shared" si="20"/>
        <v>5.8376765498689789</v>
      </c>
      <c r="E275" s="2">
        <f t="shared" si="19"/>
        <v>9.0037363373460799E-2</v>
      </c>
      <c r="F275" s="2">
        <f t="shared" si="23"/>
        <v>3.1220111515961768E-2</v>
      </c>
      <c r="G275" s="2">
        <f t="shared" si="21"/>
        <v>5.8817251857499031E-2</v>
      </c>
      <c r="H275" s="2" t="str">
        <f t="shared" si="22"/>
        <v>Sell</v>
      </c>
    </row>
    <row r="276" spans="1:8" ht="13.5" x14ac:dyDescent="0.25">
      <c r="A276" s="3">
        <v>42409</v>
      </c>
      <c r="B276" s="2">
        <v>5.7419000000000002</v>
      </c>
      <c r="C276" s="2">
        <f t="shared" si="24"/>
        <v>5.9564656188974494</v>
      </c>
      <c r="D276" s="2">
        <f t="shared" si="20"/>
        <v>5.8305819906194252</v>
      </c>
      <c r="E276" s="2">
        <f t="shared" si="19"/>
        <v>0.12588362827802424</v>
      </c>
      <c r="F276" s="2">
        <f t="shared" si="23"/>
        <v>5.0152814868374265E-2</v>
      </c>
      <c r="G276" s="2">
        <f t="shared" si="21"/>
        <v>7.5730813409649975E-2</v>
      </c>
      <c r="H276" s="2" t="str">
        <f t="shared" si="22"/>
        <v>Sell</v>
      </c>
    </row>
    <row r="277" spans="1:8" ht="13.5" x14ac:dyDescent="0.25">
      <c r="A277" s="3">
        <v>42410</v>
      </c>
      <c r="B277" s="2">
        <v>5.6210000000000004</v>
      </c>
      <c r="C277" s="2">
        <f t="shared" si="24"/>
        <v>5.9699478313747649</v>
      </c>
      <c r="D277" s="2">
        <f t="shared" si="20"/>
        <v>5.8150573987216898</v>
      </c>
      <c r="E277" s="2">
        <f t="shared" si="19"/>
        <v>0.15489043265307512</v>
      </c>
      <c r="F277" s="2">
        <f t="shared" si="23"/>
        <v>7.1100338425314435E-2</v>
      </c>
      <c r="G277" s="2">
        <f t="shared" si="21"/>
        <v>8.3790094227760681E-2</v>
      </c>
      <c r="H277" s="2" t="str">
        <f t="shared" si="22"/>
        <v>Sell</v>
      </c>
    </row>
    <row r="278" spans="1:8" ht="13.5" x14ac:dyDescent="0.25">
      <c r="A278" s="3">
        <v>42411</v>
      </c>
      <c r="B278" s="2">
        <v>5.5404</v>
      </c>
      <c r="C278" s="2">
        <f t="shared" si="24"/>
        <v>5.9557866265478783</v>
      </c>
      <c r="D278" s="2">
        <f t="shared" si="20"/>
        <v>5.7947124062237867</v>
      </c>
      <c r="E278" s="2">
        <f t="shared" si="19"/>
        <v>0.16107422032409158</v>
      </c>
      <c r="F278" s="2">
        <f t="shared" si="23"/>
        <v>8.9095114805069875E-2</v>
      </c>
      <c r="G278" s="2">
        <f t="shared" si="21"/>
        <v>7.1979105519021702E-2</v>
      </c>
      <c r="H278" s="2" t="str">
        <f t="shared" si="22"/>
        <v>Sell</v>
      </c>
    </row>
    <row r="279" spans="1:8" ht="13.5" x14ac:dyDescent="0.25">
      <c r="A279" s="3">
        <v>42412</v>
      </c>
      <c r="B279" s="2">
        <v>5.4901</v>
      </c>
      <c r="C279" s="2">
        <f t="shared" si="24"/>
        <v>5.9422502224635894</v>
      </c>
      <c r="D279" s="2">
        <f t="shared" si="20"/>
        <v>5.7721485242812838</v>
      </c>
      <c r="E279" s="2">
        <f t="shared" si="19"/>
        <v>0.17010169818230558</v>
      </c>
      <c r="F279" s="2">
        <f t="shared" si="23"/>
        <v>0.10529643148051702</v>
      </c>
      <c r="G279" s="2">
        <f t="shared" si="21"/>
        <v>6.4805266701788558E-2</v>
      </c>
      <c r="H279" s="2" t="str">
        <f t="shared" si="22"/>
        <v>Sell</v>
      </c>
    </row>
    <row r="280" spans="1:8" ht="13.5" x14ac:dyDescent="0.25">
      <c r="A280" s="3">
        <v>42415</v>
      </c>
      <c r="B280" s="2">
        <v>5.6311</v>
      </c>
      <c r="C280" s="2">
        <f t="shared" si="24"/>
        <v>5.9067809574691905</v>
      </c>
      <c r="D280" s="2">
        <f t="shared" si="20"/>
        <v>5.7617004854456333</v>
      </c>
      <c r="E280" s="2">
        <f t="shared" si="19"/>
        <v>0.14508047202355723</v>
      </c>
      <c r="F280" s="2">
        <f t="shared" si="23"/>
        <v>0.11325323958912507</v>
      </c>
      <c r="G280" s="2">
        <f t="shared" si="21"/>
        <v>3.1827232434432154E-2</v>
      </c>
      <c r="H280" s="2" t="str">
        <f t="shared" si="22"/>
        <v>Sell</v>
      </c>
    </row>
    <row r="281" spans="1:8" ht="13.5" x14ac:dyDescent="0.25">
      <c r="A281" s="3">
        <v>42416</v>
      </c>
      <c r="B281" s="2">
        <v>5.6864999999999997</v>
      </c>
      <c r="C281" s="2">
        <f t="shared" si="24"/>
        <v>5.9294608101662378</v>
      </c>
      <c r="D281" s="2">
        <f t="shared" si="20"/>
        <v>5.7561300791163275</v>
      </c>
      <c r="E281" s="2">
        <f t="shared" si="19"/>
        <v>0.17333073104991037</v>
      </c>
      <c r="F281" s="2">
        <f t="shared" si="23"/>
        <v>0.12526873788128215</v>
      </c>
      <c r="G281" s="2">
        <f t="shared" si="21"/>
        <v>4.806199316862822E-2</v>
      </c>
      <c r="H281" s="2" t="str">
        <f t="shared" si="22"/>
        <v>Sell</v>
      </c>
    </row>
    <row r="282" spans="1:8" ht="13.5" x14ac:dyDescent="0.25">
      <c r="A282" s="3">
        <v>42417</v>
      </c>
      <c r="B282" s="2">
        <v>5.5907999999999998</v>
      </c>
      <c r="C282" s="2">
        <f t="shared" si="24"/>
        <v>5.920743762448355</v>
      </c>
      <c r="D282" s="2">
        <f t="shared" si="20"/>
        <v>5.7438834065891919</v>
      </c>
      <c r="E282" s="2">
        <f t="shared" si="19"/>
        <v>0.17686035585916304</v>
      </c>
      <c r="F282" s="2">
        <f t="shared" si="23"/>
        <v>0.13558706147685834</v>
      </c>
      <c r="G282" s="2">
        <f t="shared" si="21"/>
        <v>4.1273294382304704E-2</v>
      </c>
      <c r="H282" s="2" t="str">
        <f t="shared" si="22"/>
        <v>Sell</v>
      </c>
    </row>
    <row r="283" spans="1:8" ht="13.5" x14ac:dyDescent="0.25">
      <c r="A283" s="3">
        <v>42418</v>
      </c>
      <c r="B283" s="2">
        <v>5.5907999999999998</v>
      </c>
      <c r="C283" s="2">
        <f t="shared" si="24"/>
        <v>5.8854754913024543</v>
      </c>
      <c r="D283" s="2">
        <f t="shared" si="20"/>
        <v>5.7325438949899921</v>
      </c>
      <c r="E283" s="2">
        <f t="shared" si="19"/>
        <v>0.15293159631246223</v>
      </c>
      <c r="F283" s="2">
        <f t="shared" si="23"/>
        <v>0.13905596844397911</v>
      </c>
      <c r="G283" s="2">
        <f t="shared" si="21"/>
        <v>1.387562786848312E-2</v>
      </c>
      <c r="H283" s="2" t="str">
        <f t="shared" si="22"/>
        <v>Sell</v>
      </c>
    </row>
    <row r="284" spans="1:8" ht="13.5" x14ac:dyDescent="0.25">
      <c r="A284" s="3">
        <v>42419</v>
      </c>
      <c r="B284" s="2">
        <v>5.4397000000000002</v>
      </c>
      <c r="C284" s="2">
        <f t="shared" si="24"/>
        <v>5.8595100311020767</v>
      </c>
      <c r="D284" s="2">
        <f t="shared" si="20"/>
        <v>5.7108517546203634</v>
      </c>
      <c r="E284" s="2">
        <f t="shared" ref="E284:E347" si="25">C284-D284</f>
        <v>0.14865827648171326</v>
      </c>
      <c r="F284" s="2">
        <f t="shared" si="23"/>
        <v>0.14097643005152594</v>
      </c>
      <c r="G284" s="2">
        <f t="shared" si="21"/>
        <v>7.6818464301873224E-3</v>
      </c>
      <c r="H284" s="2" t="str">
        <f t="shared" si="22"/>
        <v>Sell</v>
      </c>
    </row>
    <row r="285" spans="1:8" ht="13.5" x14ac:dyDescent="0.25">
      <c r="A285" s="3">
        <v>42422</v>
      </c>
      <c r="B285" s="2">
        <v>5.4397000000000002</v>
      </c>
      <c r="C285" s="2">
        <f t="shared" si="24"/>
        <v>5.8452931032402189</v>
      </c>
      <c r="D285" s="2">
        <f t="shared" ref="D285:D348" si="26">$D$4*B285+(1-$D$4)*D284</f>
        <v>5.6907664394632995</v>
      </c>
      <c r="E285" s="2">
        <f t="shared" si="25"/>
        <v>0.15452666377691937</v>
      </c>
      <c r="F285" s="2">
        <f t="shared" si="23"/>
        <v>0.14368647679660462</v>
      </c>
      <c r="G285" s="2">
        <f t="shared" si="21"/>
        <v>1.0840186980314748E-2</v>
      </c>
      <c r="H285" s="2" t="str">
        <f t="shared" si="22"/>
        <v>Sell</v>
      </c>
    </row>
    <row r="286" spans="1:8" ht="13.5" x14ac:dyDescent="0.25">
      <c r="A286" s="3">
        <v>42423</v>
      </c>
      <c r="B286" s="2">
        <v>5.4295999999999998</v>
      </c>
      <c r="C286" s="2">
        <f t="shared" si="24"/>
        <v>5.8293864719724926</v>
      </c>
      <c r="D286" s="2">
        <f t="shared" si="26"/>
        <v>5.6714207772808329</v>
      </c>
      <c r="E286" s="2">
        <f t="shared" si="25"/>
        <v>0.15796569469165966</v>
      </c>
      <c r="F286" s="2">
        <f t="shared" si="23"/>
        <v>0.14654232037561565</v>
      </c>
      <c r="G286" s="2">
        <f t="shared" si="21"/>
        <v>1.142337431604401E-2</v>
      </c>
      <c r="H286" s="2" t="str">
        <f t="shared" si="22"/>
        <v>Sell</v>
      </c>
    </row>
    <row r="287" spans="1:8" ht="13.5" x14ac:dyDescent="0.25">
      <c r="A287" s="3">
        <v>42424</v>
      </c>
      <c r="B287" s="2">
        <v>5.2633999999999999</v>
      </c>
      <c r="C287" s="2">
        <f t="shared" si="24"/>
        <v>5.7973270147459557</v>
      </c>
      <c r="D287" s="2">
        <f t="shared" si="26"/>
        <v>5.6411970160007714</v>
      </c>
      <c r="E287" s="2">
        <f t="shared" si="25"/>
        <v>0.1561299987451843</v>
      </c>
      <c r="F287" s="2">
        <f t="shared" si="23"/>
        <v>0.14845985604952938</v>
      </c>
      <c r="G287" s="2">
        <f t="shared" si="21"/>
        <v>7.6701426956549135E-3</v>
      </c>
      <c r="H287" s="2" t="str">
        <f t="shared" si="22"/>
        <v>Sell</v>
      </c>
    </row>
    <row r="288" spans="1:8" ht="13.5" x14ac:dyDescent="0.25">
      <c r="A288" s="3">
        <v>42425</v>
      </c>
      <c r="B288" s="2">
        <v>5.2633999999999999</v>
      </c>
      <c r="C288" s="2">
        <f t="shared" si="24"/>
        <v>5.7577997817081163</v>
      </c>
      <c r="D288" s="2">
        <f t="shared" si="26"/>
        <v>5.6132120518525657</v>
      </c>
      <c r="E288" s="2">
        <f t="shared" si="25"/>
        <v>0.14458772985555068</v>
      </c>
      <c r="F288" s="2">
        <f t="shared" si="23"/>
        <v>0.14768543081073365</v>
      </c>
      <c r="G288" s="2">
        <f t="shared" si="21"/>
        <v>-3.0977009551829693E-3</v>
      </c>
      <c r="H288" s="2" t="str">
        <f t="shared" si="22"/>
        <v>Hold</v>
      </c>
    </row>
    <row r="289" spans="1:8" ht="13.5" x14ac:dyDescent="0.25">
      <c r="A289" s="3">
        <v>42426</v>
      </c>
      <c r="B289" s="2">
        <v>5.1375000000000002</v>
      </c>
      <c r="C289" s="2">
        <f t="shared" si="24"/>
        <v>5.716615199906868</v>
      </c>
      <c r="D289" s="2">
        <f t="shared" si="26"/>
        <v>5.5779741220857089</v>
      </c>
      <c r="E289" s="2">
        <f t="shared" si="25"/>
        <v>0.13864107782115909</v>
      </c>
      <c r="F289" s="2">
        <f t="shared" si="23"/>
        <v>0.14587656021281875</v>
      </c>
      <c r="G289" s="2">
        <f t="shared" si="21"/>
        <v>-7.2354823916596644E-3</v>
      </c>
      <c r="H289" s="2" t="str">
        <f t="shared" si="22"/>
        <v>Hold</v>
      </c>
    </row>
    <row r="290" spans="1:8" ht="13.5" x14ac:dyDescent="0.25">
      <c r="A290" s="3">
        <v>42429</v>
      </c>
      <c r="B290" s="2">
        <v>5.0871000000000004</v>
      </c>
      <c r="C290" s="2">
        <f t="shared" si="24"/>
        <v>5.7034590153058113</v>
      </c>
      <c r="D290" s="2">
        <f t="shared" si="26"/>
        <v>5.5416130760052864</v>
      </c>
      <c r="E290" s="2">
        <f t="shared" si="25"/>
        <v>0.16184593930052493</v>
      </c>
      <c r="F290" s="2">
        <f t="shared" si="23"/>
        <v>0.14907043603035999</v>
      </c>
      <c r="G290" s="2">
        <f t="shared" si="21"/>
        <v>1.277550327016494E-2</v>
      </c>
      <c r="H290" s="2" t="str">
        <f t="shared" si="22"/>
        <v>Sell</v>
      </c>
    </row>
    <row r="291" spans="1:8" ht="13.5" x14ac:dyDescent="0.25">
      <c r="A291" s="3">
        <v>42430</v>
      </c>
      <c r="B291" s="2">
        <v>5.1425000000000001</v>
      </c>
      <c r="C291" s="2">
        <f t="shared" si="24"/>
        <v>5.7008499360279945</v>
      </c>
      <c r="D291" s="2">
        <f t="shared" si="26"/>
        <v>5.5120491444493389</v>
      </c>
      <c r="E291" s="2">
        <f t="shared" si="25"/>
        <v>0.18880079157865559</v>
      </c>
      <c r="F291" s="2">
        <f t="shared" si="23"/>
        <v>0.15701650714001913</v>
      </c>
      <c r="G291" s="2">
        <f t="shared" si="21"/>
        <v>3.1784284438636456E-2</v>
      </c>
      <c r="H291" s="2" t="str">
        <f t="shared" si="22"/>
        <v>Sell</v>
      </c>
    </row>
    <row r="292" spans="1:8" ht="13.5" x14ac:dyDescent="0.25">
      <c r="A292" s="3">
        <v>42431</v>
      </c>
      <c r="B292" s="2">
        <v>5.3944000000000001</v>
      </c>
      <c r="C292" s="2">
        <f t="shared" si="24"/>
        <v>5.6839191766390726</v>
      </c>
      <c r="D292" s="2">
        <f t="shared" si="26"/>
        <v>5.5033343930086476</v>
      </c>
      <c r="E292" s="2">
        <f t="shared" si="25"/>
        <v>0.18058478363042507</v>
      </c>
      <c r="F292" s="2">
        <f t="shared" si="23"/>
        <v>0.16173016243810034</v>
      </c>
      <c r="G292" s="2">
        <f t="shared" ref="G292:G355" si="27">E292-F292</f>
        <v>1.8854621192324728E-2</v>
      </c>
      <c r="H292" s="2" t="str">
        <f t="shared" ref="H292:H355" si="28">IF(G292&lt;0,"Hold","Sell")</f>
        <v>Sell</v>
      </c>
    </row>
    <row r="293" spans="1:8" ht="13.5" x14ac:dyDescent="0.25">
      <c r="A293" s="3">
        <v>42432</v>
      </c>
      <c r="B293" s="2">
        <v>5.6159999999999997</v>
      </c>
      <c r="C293" s="2">
        <f t="shared" si="24"/>
        <v>5.6695931494638305</v>
      </c>
      <c r="D293" s="2">
        <f t="shared" si="26"/>
        <v>5.5116799935265259</v>
      </c>
      <c r="E293" s="2">
        <f t="shared" si="25"/>
        <v>0.15791315593730459</v>
      </c>
      <c r="F293" s="2">
        <f t="shared" ref="F293:F356" si="29">(E293*(2/(10)))+((1-(2/10))*F292)</f>
        <v>0.16096676113794123</v>
      </c>
      <c r="G293" s="2">
        <f t="shared" si="27"/>
        <v>-3.0536052006366332E-3</v>
      </c>
      <c r="H293" s="2" t="str">
        <f t="shared" si="28"/>
        <v>Hold</v>
      </c>
    </row>
    <row r="294" spans="1:8" ht="13.5" x14ac:dyDescent="0.25">
      <c r="A294" s="3">
        <v>42433</v>
      </c>
      <c r="B294" s="2">
        <v>5.4649000000000001</v>
      </c>
      <c r="C294" s="2">
        <f t="shared" si="24"/>
        <v>5.6342249726232412</v>
      </c>
      <c r="D294" s="2">
        <f t="shared" si="26"/>
        <v>5.5082148088208571</v>
      </c>
      <c r="E294" s="2">
        <f t="shared" si="25"/>
        <v>0.12601016380238406</v>
      </c>
      <c r="F294" s="2">
        <f t="shared" si="29"/>
        <v>0.1539754416708298</v>
      </c>
      <c r="G294" s="2">
        <f t="shared" si="27"/>
        <v>-2.7965277868445743E-2</v>
      </c>
      <c r="H294" s="2" t="str">
        <f t="shared" si="28"/>
        <v>Hold</v>
      </c>
    </row>
    <row r="295" spans="1:8" ht="13.5" x14ac:dyDescent="0.25">
      <c r="A295" s="3">
        <v>42436</v>
      </c>
      <c r="B295" s="2">
        <v>5.4397000000000002</v>
      </c>
      <c r="C295" s="2">
        <f t="shared" si="24"/>
        <v>5.6042980537581277</v>
      </c>
      <c r="D295" s="2">
        <f t="shared" si="26"/>
        <v>5.5031396377970898</v>
      </c>
      <c r="E295" s="2">
        <f t="shared" si="25"/>
        <v>0.10115841596103792</v>
      </c>
      <c r="F295" s="2">
        <f t="shared" si="29"/>
        <v>0.14341203652887141</v>
      </c>
      <c r="G295" s="2">
        <f t="shared" si="27"/>
        <v>-4.2253620567833494E-2</v>
      </c>
      <c r="H295" s="2" t="str">
        <f t="shared" si="28"/>
        <v>Hold</v>
      </c>
    </row>
    <row r="296" spans="1:8" ht="13.5" x14ac:dyDescent="0.25">
      <c r="A296" s="3">
        <v>42437</v>
      </c>
      <c r="B296" s="2">
        <v>5.3490000000000002</v>
      </c>
      <c r="C296" s="2">
        <f t="shared" si="24"/>
        <v>5.5774214301030307</v>
      </c>
      <c r="D296" s="2">
        <f t="shared" si="26"/>
        <v>5.4917218868491569</v>
      </c>
      <c r="E296" s="2">
        <f t="shared" si="25"/>
        <v>8.5699543253873856E-2</v>
      </c>
      <c r="F296" s="2">
        <f t="shared" si="29"/>
        <v>0.1318695378738719</v>
      </c>
      <c r="G296" s="2">
        <f t="shared" si="27"/>
        <v>-4.6169994619998045E-2</v>
      </c>
      <c r="H296" s="2" t="str">
        <f t="shared" si="28"/>
        <v>Hold</v>
      </c>
    </row>
    <row r="297" spans="1:8" ht="13.5" x14ac:dyDescent="0.25">
      <c r="A297" s="3">
        <v>42438</v>
      </c>
      <c r="B297" s="2">
        <v>5.3792</v>
      </c>
      <c r="C297" s="2">
        <f t="shared" si="24"/>
        <v>5.5291104408564102</v>
      </c>
      <c r="D297" s="2">
        <f t="shared" si="26"/>
        <v>5.483386932267738</v>
      </c>
      <c r="E297" s="2">
        <f t="shared" si="25"/>
        <v>4.5723508588672246E-2</v>
      </c>
      <c r="F297" s="2">
        <f t="shared" si="29"/>
        <v>0.11464033201683198</v>
      </c>
      <c r="G297" s="2">
        <f t="shared" si="27"/>
        <v>-6.8916823428159732E-2</v>
      </c>
      <c r="H297" s="2" t="str">
        <f t="shared" si="28"/>
        <v>Hold</v>
      </c>
    </row>
    <row r="298" spans="1:8" ht="13.5" x14ac:dyDescent="0.25">
      <c r="A298" s="3">
        <v>42439</v>
      </c>
      <c r="B298" s="2">
        <v>5.4295999999999998</v>
      </c>
      <c r="C298" s="2">
        <f t="shared" si="24"/>
        <v>5.4882319114938856</v>
      </c>
      <c r="D298" s="2">
        <f t="shared" si="26"/>
        <v>5.4794027150627196</v>
      </c>
      <c r="E298" s="2">
        <f t="shared" si="25"/>
        <v>8.8291964311659754E-3</v>
      </c>
      <c r="F298" s="2">
        <f t="shared" si="29"/>
        <v>9.347810489969878E-2</v>
      </c>
      <c r="G298" s="2">
        <f t="shared" si="27"/>
        <v>-8.4648908468532805E-2</v>
      </c>
      <c r="H298" s="2" t="str">
        <f t="shared" si="28"/>
        <v>Hold</v>
      </c>
    </row>
    <row r="299" spans="1:8" ht="13.5" x14ac:dyDescent="0.25">
      <c r="A299" s="3">
        <v>42440</v>
      </c>
      <c r="B299" s="2">
        <v>5.3994</v>
      </c>
      <c r="C299" s="2">
        <f t="shared" si="24"/>
        <v>5.4342731558794419</v>
      </c>
      <c r="D299" s="2">
        <f t="shared" si="26"/>
        <v>5.473476588021037</v>
      </c>
      <c r="E299" s="2">
        <f t="shared" si="25"/>
        <v>-3.9203432141595052E-2</v>
      </c>
      <c r="F299" s="2">
        <f t="shared" si="29"/>
        <v>6.6941797491440025E-2</v>
      </c>
      <c r="G299" s="2">
        <f t="shared" si="27"/>
        <v>-0.10614522963303508</v>
      </c>
      <c r="H299" s="2" t="str">
        <f t="shared" si="28"/>
        <v>Hold</v>
      </c>
    </row>
    <row r="300" spans="1:8" ht="13.5" x14ac:dyDescent="0.25">
      <c r="A300" s="3">
        <v>42443</v>
      </c>
      <c r="B300" s="2">
        <v>5.48</v>
      </c>
      <c r="C300" s="2">
        <f t="shared" si="24"/>
        <v>5.3808619011287586</v>
      </c>
      <c r="D300" s="2">
        <f t="shared" si="26"/>
        <v>5.4739598037231829</v>
      </c>
      <c r="E300" s="2">
        <f t="shared" si="25"/>
        <v>-9.3097902594424298E-2</v>
      </c>
      <c r="F300" s="2">
        <f t="shared" si="29"/>
        <v>3.4933857474267166E-2</v>
      </c>
      <c r="G300" s="2">
        <f t="shared" si="27"/>
        <v>-0.12803176006869146</v>
      </c>
      <c r="H300" s="2" t="str">
        <f t="shared" si="28"/>
        <v>Hold</v>
      </c>
    </row>
    <row r="301" spans="1:8" ht="13.5" x14ac:dyDescent="0.25">
      <c r="A301" s="3">
        <v>42444</v>
      </c>
      <c r="B301" s="2">
        <v>5.4598000000000004</v>
      </c>
      <c r="C301" s="2">
        <f t="shared" si="24"/>
        <v>5.3441908394166422</v>
      </c>
      <c r="D301" s="2">
        <f t="shared" si="26"/>
        <v>5.4729109293733176</v>
      </c>
      <c r="E301" s="2">
        <f t="shared" si="25"/>
        <v>-0.12872008995667539</v>
      </c>
      <c r="F301" s="2">
        <f t="shared" si="29"/>
        <v>2.2030679880786566E-3</v>
      </c>
      <c r="G301" s="2">
        <f t="shared" si="27"/>
        <v>-0.13092315794475404</v>
      </c>
      <c r="H301" s="2" t="str">
        <f t="shared" si="28"/>
        <v>Hold</v>
      </c>
    </row>
    <row r="302" spans="1:8" ht="13.5" x14ac:dyDescent="0.25">
      <c r="A302" s="3">
        <v>42445</v>
      </c>
      <c r="B302" s="2">
        <v>5.4598000000000004</v>
      </c>
      <c r="C302" s="2">
        <f t="shared" si="24"/>
        <v>5.3519153256602356</v>
      </c>
      <c r="D302" s="2">
        <f t="shared" si="26"/>
        <v>5.4719397494197386</v>
      </c>
      <c r="E302" s="2">
        <f t="shared" si="25"/>
        <v>-0.12002442375950295</v>
      </c>
      <c r="F302" s="2">
        <f t="shared" si="29"/>
        <v>-2.2242430361437665E-2</v>
      </c>
      <c r="G302" s="2">
        <f t="shared" si="27"/>
        <v>-9.7781993398065287E-2</v>
      </c>
      <c r="H302" s="2" t="str">
        <f t="shared" si="28"/>
        <v>Hold</v>
      </c>
    </row>
    <row r="303" spans="1:8" ht="13.5" x14ac:dyDescent="0.25">
      <c r="A303" s="3">
        <v>42446</v>
      </c>
      <c r="B303" s="2">
        <v>5.3388999999999998</v>
      </c>
      <c r="C303" s="2">
        <f t="shared" si="24"/>
        <v>5.3925437370971219</v>
      </c>
      <c r="D303" s="2">
        <f t="shared" si="26"/>
        <v>5.4620849531664248</v>
      </c>
      <c r="E303" s="2">
        <f t="shared" si="25"/>
        <v>-6.9541216069302969E-2</v>
      </c>
      <c r="F303" s="2">
        <f t="shared" si="29"/>
        <v>-3.170218750301073E-2</v>
      </c>
      <c r="G303" s="2">
        <f t="shared" si="27"/>
        <v>-3.7839028566292239E-2</v>
      </c>
      <c r="H303" s="2" t="str">
        <f t="shared" si="28"/>
        <v>Hold</v>
      </c>
    </row>
    <row r="304" spans="1:8" ht="13.5" x14ac:dyDescent="0.25">
      <c r="A304" s="3">
        <v>42447</v>
      </c>
      <c r="B304" s="2">
        <v>5.3289</v>
      </c>
      <c r="C304" s="2">
        <f t="shared" si="24"/>
        <v>5.4036754698514109</v>
      </c>
      <c r="D304" s="2">
        <f t="shared" si="26"/>
        <v>5.4522194010800229</v>
      </c>
      <c r="E304" s="2">
        <f t="shared" si="25"/>
        <v>-4.8543931228612003E-2</v>
      </c>
      <c r="F304" s="2">
        <f t="shared" si="29"/>
        <v>-3.5070536248130987E-2</v>
      </c>
      <c r="G304" s="2">
        <f t="shared" si="27"/>
        <v>-1.3473394980481015E-2</v>
      </c>
      <c r="H304" s="2" t="str">
        <f t="shared" si="28"/>
        <v>Hold</v>
      </c>
    </row>
    <row r="305" spans="1:8" ht="13.5" x14ac:dyDescent="0.25">
      <c r="A305" s="3">
        <v>42450</v>
      </c>
      <c r="B305" s="2">
        <v>5.2885999999999997</v>
      </c>
      <c r="C305" s="2">
        <f t="shared" si="24"/>
        <v>5.4092177052588868</v>
      </c>
      <c r="D305" s="2">
        <f t="shared" si="26"/>
        <v>5.4400994454444653</v>
      </c>
      <c r="E305" s="2">
        <f t="shared" si="25"/>
        <v>-3.0881740185578543E-2</v>
      </c>
      <c r="F305" s="2">
        <f t="shared" si="29"/>
        <v>-3.4232777035620499E-2</v>
      </c>
      <c r="G305" s="2">
        <f t="shared" si="27"/>
        <v>3.3510368500419552E-3</v>
      </c>
      <c r="H305" s="2" t="str">
        <f t="shared" si="28"/>
        <v>Sell</v>
      </c>
    </row>
    <row r="306" spans="1:8" ht="13.5" x14ac:dyDescent="0.25">
      <c r="A306" s="3">
        <v>42451</v>
      </c>
      <c r="B306" s="2">
        <v>5.2382</v>
      </c>
      <c r="C306" s="2">
        <f t="shared" si="24"/>
        <v>5.3999534429113663</v>
      </c>
      <c r="D306" s="2">
        <f t="shared" si="26"/>
        <v>5.4251439309670975</v>
      </c>
      <c r="E306" s="2">
        <f t="shared" si="25"/>
        <v>-2.5190488055731208E-2</v>
      </c>
      <c r="F306" s="2">
        <f t="shared" si="29"/>
        <v>-3.2424319239642639E-2</v>
      </c>
      <c r="G306" s="2">
        <f t="shared" si="27"/>
        <v>7.2338311839114308E-3</v>
      </c>
      <c r="H306" s="2" t="str">
        <f t="shared" si="28"/>
        <v>Sell</v>
      </c>
    </row>
    <row r="307" spans="1:8" ht="13.5" x14ac:dyDescent="0.25">
      <c r="A307" s="3">
        <v>42452</v>
      </c>
      <c r="B307" s="2">
        <v>5.1323999999999996</v>
      </c>
      <c r="C307" s="2">
        <f t="shared" si="24"/>
        <v>5.3967606055403872</v>
      </c>
      <c r="D307" s="2">
        <f t="shared" si="26"/>
        <v>5.4034591953399049</v>
      </c>
      <c r="E307" s="2">
        <f t="shared" si="25"/>
        <v>-6.6985897995177623E-3</v>
      </c>
      <c r="F307" s="2">
        <f t="shared" si="29"/>
        <v>-2.7279173351617666E-2</v>
      </c>
      <c r="G307" s="2">
        <f t="shared" si="27"/>
        <v>2.0580583552099904E-2</v>
      </c>
      <c r="H307" s="2" t="str">
        <f t="shared" si="28"/>
        <v>Sell</v>
      </c>
    </row>
    <row r="308" spans="1:8" ht="13.5" x14ac:dyDescent="0.25">
      <c r="A308" s="3">
        <v>42453</v>
      </c>
      <c r="B308" s="2">
        <v>5.0166000000000004</v>
      </c>
      <c r="C308" s="2">
        <f t="shared" si="24"/>
        <v>5.4018128200726352</v>
      </c>
      <c r="D308" s="2">
        <f t="shared" si="26"/>
        <v>5.3748029586480603</v>
      </c>
      <c r="E308" s="2">
        <f t="shared" si="25"/>
        <v>2.7009861424574844E-2</v>
      </c>
      <c r="F308" s="2">
        <f t="shared" si="29"/>
        <v>-1.6421366396379165E-2</v>
      </c>
      <c r="G308" s="2">
        <f t="shared" si="27"/>
        <v>4.3431227820954009E-2</v>
      </c>
      <c r="H308" s="2" t="str">
        <f t="shared" si="28"/>
        <v>Sell</v>
      </c>
    </row>
    <row r="309" spans="1:8" ht="13.5" x14ac:dyDescent="0.25">
      <c r="A309" s="3">
        <v>42454</v>
      </c>
      <c r="B309" s="2">
        <v>4.9763000000000002</v>
      </c>
      <c r="C309" s="2">
        <f t="shared" si="24"/>
        <v>5.4014416169845374</v>
      </c>
      <c r="D309" s="2">
        <f t="shared" si="26"/>
        <v>5.3452842209704263</v>
      </c>
      <c r="E309" s="2">
        <f t="shared" si="25"/>
        <v>5.6157396014111072E-2</v>
      </c>
      <c r="F309" s="2">
        <f t="shared" si="29"/>
        <v>-1.9056139142811183E-3</v>
      </c>
      <c r="G309" s="2">
        <f t="shared" si="27"/>
        <v>5.8063009928392188E-2</v>
      </c>
      <c r="H309" s="2" t="str">
        <f t="shared" si="28"/>
        <v>Sell</v>
      </c>
    </row>
    <row r="310" spans="1:8" ht="13.5" x14ac:dyDescent="0.25">
      <c r="A310" s="3">
        <v>42457</v>
      </c>
      <c r="B310" s="2">
        <v>4.8654999999999999</v>
      </c>
      <c r="C310" s="2">
        <f t="shared" si="24"/>
        <v>5.4135275220638395</v>
      </c>
      <c r="D310" s="2">
        <f t="shared" si="26"/>
        <v>5.3097446490466913</v>
      </c>
      <c r="E310" s="2">
        <f t="shared" si="25"/>
        <v>0.10378287301714817</v>
      </c>
      <c r="F310" s="2">
        <f t="shared" si="29"/>
        <v>1.9232083472004741E-2</v>
      </c>
      <c r="G310" s="2">
        <f t="shared" si="27"/>
        <v>8.4550789545143432E-2</v>
      </c>
      <c r="H310" s="2" t="str">
        <f t="shared" si="28"/>
        <v>Sell</v>
      </c>
    </row>
    <row r="311" spans="1:8" ht="13.5" x14ac:dyDescent="0.25">
      <c r="A311" s="3">
        <v>42458</v>
      </c>
      <c r="B311" s="2">
        <v>4.8654999999999999</v>
      </c>
      <c r="C311" s="2">
        <f t="shared" si="24"/>
        <v>5.4206463648232495</v>
      </c>
      <c r="D311" s="2">
        <f t="shared" si="26"/>
        <v>5.2768376380061959</v>
      </c>
      <c r="E311" s="2">
        <f t="shared" si="25"/>
        <v>0.14380872681705359</v>
      </c>
      <c r="F311" s="2">
        <f t="shared" si="29"/>
        <v>4.4147412141014516E-2</v>
      </c>
      <c r="G311" s="2">
        <f t="shared" si="27"/>
        <v>9.9661314676039073E-2</v>
      </c>
      <c r="H311" s="2" t="str">
        <f t="shared" si="28"/>
        <v>Sell</v>
      </c>
    </row>
    <row r="312" spans="1:8" ht="13.5" x14ac:dyDescent="0.25">
      <c r="A312" s="3">
        <v>42459</v>
      </c>
      <c r="B312" s="2">
        <v>4.8605</v>
      </c>
      <c r="C312" s="2">
        <f t="shared" si="24"/>
        <v>5.4266700010042888</v>
      </c>
      <c r="D312" s="2">
        <f t="shared" si="26"/>
        <v>5.2459978129686995</v>
      </c>
      <c r="E312" s="2">
        <f t="shared" si="25"/>
        <v>0.18067218803558927</v>
      </c>
      <c r="F312" s="2">
        <f t="shared" si="29"/>
        <v>7.1452367319929461E-2</v>
      </c>
      <c r="G312" s="2">
        <f t="shared" si="27"/>
        <v>0.1092198207156598</v>
      </c>
      <c r="H312" s="2" t="str">
        <f t="shared" si="28"/>
        <v>Sell</v>
      </c>
    </row>
    <row r="313" spans="1:8" ht="13.5" x14ac:dyDescent="0.25">
      <c r="A313" s="3">
        <v>42460</v>
      </c>
      <c r="B313" s="2">
        <v>4.6993</v>
      </c>
      <c r="C313" s="2">
        <f t="shared" si="24"/>
        <v>5.4131669239267062</v>
      </c>
      <c r="D313" s="2">
        <f t="shared" si="26"/>
        <v>5.2055016786747217</v>
      </c>
      <c r="E313" s="2">
        <f t="shared" si="25"/>
        <v>0.20766524525198449</v>
      </c>
      <c r="F313" s="2">
        <f t="shared" si="29"/>
        <v>9.8694942906340469E-2</v>
      </c>
      <c r="G313" s="2">
        <f t="shared" si="27"/>
        <v>0.10897030234564402</v>
      </c>
      <c r="H313" s="2" t="str">
        <f t="shared" si="28"/>
        <v>Sell</v>
      </c>
    </row>
    <row r="314" spans="1:8" ht="13.5" x14ac:dyDescent="0.25">
      <c r="A314" s="3">
        <v>42461</v>
      </c>
      <c r="B314" s="2">
        <v>4.6337999999999999</v>
      </c>
      <c r="C314" s="2">
        <f t="shared" si="24"/>
        <v>5.4002027817841363</v>
      </c>
      <c r="D314" s="2">
        <f t="shared" si="26"/>
        <v>5.1631534061802977</v>
      </c>
      <c r="E314" s="2">
        <f t="shared" si="25"/>
        <v>0.23704937560383854</v>
      </c>
      <c r="F314" s="2">
        <f t="shared" si="29"/>
        <v>0.1263658294458401</v>
      </c>
      <c r="G314" s="2">
        <f t="shared" si="27"/>
        <v>0.11068354615799844</v>
      </c>
      <c r="H314" s="2" t="str">
        <f t="shared" si="28"/>
        <v>Sell</v>
      </c>
    </row>
    <row r="315" spans="1:8" ht="13.5" x14ac:dyDescent="0.25">
      <c r="A315" s="3">
        <v>42464</v>
      </c>
      <c r="B315" s="2">
        <v>4.5834000000000001</v>
      </c>
      <c r="C315" s="2">
        <f t="shared" si="24"/>
        <v>5.3830331230481159</v>
      </c>
      <c r="D315" s="2">
        <f t="shared" si="26"/>
        <v>5.1202087094262021</v>
      </c>
      <c r="E315" s="2">
        <f t="shared" si="25"/>
        <v>0.26282441362191378</v>
      </c>
      <c r="F315" s="2">
        <f t="shared" si="29"/>
        <v>0.15365754628105482</v>
      </c>
      <c r="G315" s="2">
        <f t="shared" si="27"/>
        <v>0.10916686734085895</v>
      </c>
      <c r="H315" s="2" t="str">
        <f t="shared" si="28"/>
        <v>Sell</v>
      </c>
    </row>
    <row r="316" spans="1:8" ht="13.5" x14ac:dyDescent="0.25">
      <c r="A316" s="3">
        <v>42465</v>
      </c>
      <c r="B316" s="2">
        <v>4.4071999999999996</v>
      </c>
      <c r="C316" s="2">
        <f t="shared" si="24"/>
        <v>5.3607511041176359</v>
      </c>
      <c r="D316" s="2">
        <f t="shared" si="26"/>
        <v>5.0673932494687053</v>
      </c>
      <c r="E316" s="2">
        <f t="shared" si="25"/>
        <v>0.2933578546489306</v>
      </c>
      <c r="F316" s="2">
        <f t="shared" si="29"/>
        <v>0.18159760795462998</v>
      </c>
      <c r="G316" s="2">
        <f t="shared" si="27"/>
        <v>0.11176024669430062</v>
      </c>
      <c r="H316" s="2" t="str">
        <f t="shared" si="28"/>
        <v>Sell</v>
      </c>
    </row>
    <row r="317" spans="1:8" ht="13.5" x14ac:dyDescent="0.25">
      <c r="A317" s="3">
        <v>42466</v>
      </c>
      <c r="B317" s="2">
        <v>4.5532000000000004</v>
      </c>
      <c r="C317" s="2">
        <f t="shared" si="24"/>
        <v>5.3256201650226149</v>
      </c>
      <c r="D317" s="2">
        <f t="shared" si="26"/>
        <v>5.0293048606191713</v>
      </c>
      <c r="E317" s="2">
        <f t="shared" si="25"/>
        <v>0.29631530440344367</v>
      </c>
      <c r="F317" s="2">
        <f t="shared" si="29"/>
        <v>0.20454114724439271</v>
      </c>
      <c r="G317" s="2">
        <f t="shared" si="27"/>
        <v>9.1774157159050962E-2</v>
      </c>
      <c r="H317" s="2" t="str">
        <f t="shared" si="28"/>
        <v>Sell</v>
      </c>
    </row>
    <row r="318" spans="1:8" ht="13.5" x14ac:dyDescent="0.25">
      <c r="A318" s="3">
        <v>42467</v>
      </c>
      <c r="B318" s="2">
        <v>4.6439000000000004</v>
      </c>
      <c r="C318" s="2">
        <f t="shared" si="24"/>
        <v>5.2780786011729823</v>
      </c>
      <c r="D318" s="2">
        <f t="shared" si="26"/>
        <v>5.0007563524251593</v>
      </c>
      <c r="E318" s="2">
        <f t="shared" si="25"/>
        <v>0.27732224874782307</v>
      </c>
      <c r="F318" s="2">
        <f t="shared" si="29"/>
        <v>0.2190973675450788</v>
      </c>
      <c r="G318" s="2">
        <f t="shared" si="27"/>
        <v>5.8224881202744272E-2</v>
      </c>
      <c r="H318" s="2" t="str">
        <f t="shared" si="28"/>
        <v>Sell</v>
      </c>
    </row>
    <row r="319" spans="1:8" ht="13.5" x14ac:dyDescent="0.25">
      <c r="A319" s="3">
        <v>42468</v>
      </c>
      <c r="B319" s="2">
        <v>4.6589999999999998</v>
      </c>
      <c r="C319" s="2">
        <f t="shared" si="24"/>
        <v>5.2316511240694465</v>
      </c>
      <c r="D319" s="2">
        <f t="shared" si="26"/>
        <v>4.9754410670603324</v>
      </c>
      <c r="E319" s="2">
        <f t="shared" si="25"/>
        <v>0.25621005700911414</v>
      </c>
      <c r="F319" s="2">
        <f t="shared" si="29"/>
        <v>0.22651990543788589</v>
      </c>
      <c r="G319" s="2">
        <f t="shared" si="27"/>
        <v>2.9690151571228257E-2</v>
      </c>
      <c r="H319" s="2" t="str">
        <f t="shared" si="28"/>
        <v>Sell</v>
      </c>
    </row>
    <row r="320" spans="1:8" ht="13.5" x14ac:dyDescent="0.25">
      <c r="A320" s="3">
        <v>42471</v>
      </c>
      <c r="B320" s="2">
        <v>4.5834000000000001</v>
      </c>
      <c r="C320" s="2">
        <f t="shared" si="24"/>
        <v>5.1753201819049162</v>
      </c>
      <c r="D320" s="2">
        <f t="shared" si="26"/>
        <v>4.9464009880188264</v>
      </c>
      <c r="E320" s="2">
        <f t="shared" si="25"/>
        <v>0.22891919388608972</v>
      </c>
      <c r="F320" s="2">
        <f t="shared" si="29"/>
        <v>0.22699976312752668</v>
      </c>
      <c r="G320" s="2">
        <f t="shared" si="27"/>
        <v>1.9194307585630455E-3</v>
      </c>
      <c r="H320" s="2" t="str">
        <f t="shared" si="28"/>
        <v>Sell</v>
      </c>
    </row>
    <row r="321" spans="1:8" ht="13.5" x14ac:dyDescent="0.25">
      <c r="A321" s="3">
        <v>42472</v>
      </c>
      <c r="B321" s="2">
        <v>4.5331000000000001</v>
      </c>
      <c r="C321" s="2">
        <f t="shared" si="24"/>
        <v>5.1276555385349294</v>
      </c>
      <c r="D321" s="2">
        <f t="shared" si="26"/>
        <v>4.9157861000174314</v>
      </c>
      <c r="E321" s="2">
        <f t="shared" si="25"/>
        <v>0.21186943851749795</v>
      </c>
      <c r="F321" s="2">
        <f t="shared" si="29"/>
        <v>0.22397369820552093</v>
      </c>
      <c r="G321" s="2">
        <f t="shared" si="27"/>
        <v>-1.2104259688022978E-2</v>
      </c>
      <c r="H321" s="2" t="str">
        <f t="shared" si="28"/>
        <v>Hold</v>
      </c>
    </row>
    <row r="322" spans="1:8" ht="13.5" x14ac:dyDescent="0.25">
      <c r="A322" s="3">
        <v>42473</v>
      </c>
      <c r="B322" s="2">
        <v>4.5331000000000001</v>
      </c>
      <c r="C322" s="2">
        <f t="shared" si="24"/>
        <v>5.086554686452633</v>
      </c>
      <c r="D322" s="2">
        <f t="shared" si="26"/>
        <v>4.8874389814976213</v>
      </c>
      <c r="E322" s="2">
        <f t="shared" si="25"/>
        <v>0.19911570495501163</v>
      </c>
      <c r="F322" s="2">
        <f t="shared" si="29"/>
        <v>0.21900209955541911</v>
      </c>
      <c r="G322" s="2">
        <f t="shared" si="27"/>
        <v>-1.9886394600407475E-2</v>
      </c>
      <c r="H322" s="2" t="str">
        <f t="shared" si="28"/>
        <v>Hold</v>
      </c>
    </row>
    <row r="323" spans="1:8" ht="13.5" x14ac:dyDescent="0.25">
      <c r="A323" s="3">
        <v>42474</v>
      </c>
      <c r="B323" s="2">
        <v>4.5027999999999997</v>
      </c>
      <c r="C323" s="2">
        <f t="shared" si="24"/>
        <v>5.0269770423829971</v>
      </c>
      <c r="D323" s="2">
        <f t="shared" si="26"/>
        <v>4.8589472050903906</v>
      </c>
      <c r="E323" s="2">
        <f t="shared" si="25"/>
        <v>0.16802983729260657</v>
      </c>
      <c r="F323" s="2">
        <f t="shared" si="29"/>
        <v>0.20880764710285662</v>
      </c>
      <c r="G323" s="2">
        <f t="shared" si="27"/>
        <v>-4.077780981025006E-2</v>
      </c>
      <c r="H323" s="2" t="str">
        <f t="shared" si="28"/>
        <v>Hold</v>
      </c>
    </row>
    <row r="324" spans="1:8" ht="13.5" x14ac:dyDescent="0.25">
      <c r="A324" s="3">
        <v>42475</v>
      </c>
      <c r="B324" s="2">
        <v>4.4827000000000004</v>
      </c>
      <c r="C324" s="2">
        <f t="shared" si="24"/>
        <v>4.9664882666317673</v>
      </c>
      <c r="D324" s="2">
        <f t="shared" si="26"/>
        <v>4.8310770417503619</v>
      </c>
      <c r="E324" s="2">
        <f t="shared" si="25"/>
        <v>0.13541122488140545</v>
      </c>
      <c r="F324" s="2">
        <f t="shared" si="29"/>
        <v>0.19412836265856639</v>
      </c>
      <c r="G324" s="2">
        <f t="shared" si="27"/>
        <v>-5.8717137777160949E-2</v>
      </c>
      <c r="H324" s="2" t="str">
        <f t="shared" si="28"/>
        <v>Hold</v>
      </c>
    </row>
    <row r="325" spans="1:8" ht="13.5" x14ac:dyDescent="0.25">
      <c r="A325" s="3">
        <v>42478</v>
      </c>
      <c r="B325" s="2">
        <v>4.4524999999999997</v>
      </c>
      <c r="C325" s="2">
        <f t="shared" si="24"/>
        <v>4.9075516102268804</v>
      </c>
      <c r="D325" s="2">
        <f t="shared" si="26"/>
        <v>4.8030342979170015</v>
      </c>
      <c r="E325" s="2">
        <f t="shared" si="25"/>
        <v>0.10451731230987882</v>
      </c>
      <c r="F325" s="2">
        <f t="shared" si="29"/>
        <v>0.17620615258882891</v>
      </c>
      <c r="G325" s="2">
        <f t="shared" si="27"/>
        <v>-7.1688840278950089E-2</v>
      </c>
      <c r="H325" s="2" t="str">
        <f t="shared" si="28"/>
        <v>Hold</v>
      </c>
    </row>
    <row r="326" spans="1:8" ht="13.5" x14ac:dyDescent="0.25">
      <c r="A326" s="3">
        <v>42479</v>
      </c>
      <c r="B326" s="2">
        <v>4.5079000000000002</v>
      </c>
      <c r="C326" s="2">
        <f t="shared" si="24"/>
        <v>4.8305744394227448</v>
      </c>
      <c r="D326" s="2">
        <f t="shared" si="26"/>
        <v>4.7811724980712977</v>
      </c>
      <c r="E326" s="2">
        <f t="shared" si="25"/>
        <v>4.9401941351447043E-2</v>
      </c>
      <c r="F326" s="2">
        <f t="shared" si="29"/>
        <v>0.15084531034135254</v>
      </c>
      <c r="G326" s="2">
        <f t="shared" si="27"/>
        <v>-0.1014433689899055</v>
      </c>
      <c r="H326" s="2" t="str">
        <f t="shared" si="28"/>
        <v>Hold</v>
      </c>
    </row>
    <row r="327" spans="1:8" ht="13.5" x14ac:dyDescent="0.25">
      <c r="A327" s="3">
        <v>42480</v>
      </c>
      <c r="B327" s="2">
        <v>4.5079000000000002</v>
      </c>
      <c r="C327" s="2">
        <f t="shared" si="24"/>
        <v>4.7879014487423222</v>
      </c>
      <c r="D327" s="2">
        <f t="shared" si="26"/>
        <v>4.7609300908067569</v>
      </c>
      <c r="E327" s="2">
        <f t="shared" si="25"/>
        <v>2.6971357935565266E-2</v>
      </c>
      <c r="F327" s="2">
        <f t="shared" si="29"/>
        <v>0.1260705198601951</v>
      </c>
      <c r="G327" s="2">
        <f t="shared" si="27"/>
        <v>-9.9099161924629836E-2</v>
      </c>
      <c r="H327" s="2" t="str">
        <f t="shared" si="28"/>
        <v>Hold</v>
      </c>
    </row>
    <row r="328" spans="1:8" ht="13.5" x14ac:dyDescent="0.25">
      <c r="A328" s="3">
        <v>42481</v>
      </c>
      <c r="B328" s="2">
        <v>4.5331000000000001</v>
      </c>
      <c r="C328" s="2">
        <f t="shared" si="24"/>
        <v>4.7657473797050418</v>
      </c>
      <c r="D328" s="2">
        <f t="shared" si="26"/>
        <v>4.7440537877840336</v>
      </c>
      <c r="E328" s="2">
        <f t="shared" si="25"/>
        <v>2.1693591921008171E-2</v>
      </c>
      <c r="F328" s="2">
        <f t="shared" si="29"/>
        <v>0.10519513427235772</v>
      </c>
      <c r="G328" s="2">
        <f t="shared" si="27"/>
        <v>-8.3501542351349545E-2</v>
      </c>
      <c r="H328" s="2" t="str">
        <f t="shared" si="28"/>
        <v>Hold</v>
      </c>
    </row>
    <row r="329" spans="1:8" ht="13.5" x14ac:dyDescent="0.25">
      <c r="A329" s="3">
        <v>42482</v>
      </c>
      <c r="B329" s="2">
        <v>4.6691000000000003</v>
      </c>
      <c r="C329" s="2">
        <f t="shared" si="24"/>
        <v>4.7493247059042663</v>
      </c>
      <c r="D329" s="2">
        <f t="shared" si="26"/>
        <v>4.738501655355587</v>
      </c>
      <c r="E329" s="2">
        <f t="shared" si="25"/>
        <v>1.0823050548679269E-2</v>
      </c>
      <c r="F329" s="2">
        <f t="shared" si="29"/>
        <v>8.6320717527622035E-2</v>
      </c>
      <c r="G329" s="2">
        <f t="shared" si="27"/>
        <v>-7.5497666978942765E-2</v>
      </c>
      <c r="H329" s="2" t="str">
        <f t="shared" si="28"/>
        <v>Hold</v>
      </c>
    </row>
    <row r="330" spans="1:8" ht="13.5" x14ac:dyDescent="0.25">
      <c r="A330" s="3">
        <v>42485</v>
      </c>
      <c r="B330" s="2">
        <v>4.8</v>
      </c>
      <c r="C330" s="2">
        <f t="shared" si="24"/>
        <v>4.7237978280728408</v>
      </c>
      <c r="D330" s="2">
        <f t="shared" si="26"/>
        <v>4.7430570882922094</v>
      </c>
      <c r="E330" s="2">
        <f t="shared" si="25"/>
        <v>-1.9259260219368635E-2</v>
      </c>
      <c r="F330" s="2">
        <f t="shared" si="29"/>
        <v>6.5204721978223898E-2</v>
      </c>
      <c r="G330" s="2">
        <f t="shared" si="27"/>
        <v>-8.4463982197592533E-2</v>
      </c>
      <c r="H330" s="2" t="str">
        <f t="shared" si="28"/>
        <v>Hold</v>
      </c>
    </row>
    <row r="331" spans="1:8" ht="13.5" x14ac:dyDescent="0.25">
      <c r="A331" s="3">
        <v>42486</v>
      </c>
      <c r="B331" s="2">
        <v>4.931</v>
      </c>
      <c r="C331" s="2">
        <f t="shared" si="24"/>
        <v>4.6944597006770188</v>
      </c>
      <c r="D331" s="2">
        <f t="shared" si="26"/>
        <v>4.7569787854557495</v>
      </c>
      <c r="E331" s="2">
        <f t="shared" si="25"/>
        <v>-6.2519084778730694E-2</v>
      </c>
      <c r="F331" s="2">
        <f t="shared" si="29"/>
        <v>3.9659960626832982E-2</v>
      </c>
      <c r="G331" s="2">
        <f t="shared" si="27"/>
        <v>-0.10217904540556368</v>
      </c>
      <c r="H331" s="2" t="str">
        <f t="shared" si="28"/>
        <v>Hold</v>
      </c>
    </row>
    <row r="332" spans="1:8" ht="13.5" x14ac:dyDescent="0.25">
      <c r="A332" s="3">
        <v>42487</v>
      </c>
      <c r="B332" s="2">
        <v>4.9359999999999999</v>
      </c>
      <c r="C332" s="2">
        <f t="shared" si="24"/>
        <v>4.6696351313420923</v>
      </c>
      <c r="D332" s="2">
        <f t="shared" si="26"/>
        <v>4.7702396161627307</v>
      </c>
      <c r="E332" s="2">
        <f t="shared" si="25"/>
        <v>-0.10060448482063844</v>
      </c>
      <c r="F332" s="2">
        <f t="shared" si="29"/>
        <v>1.1607071537338694E-2</v>
      </c>
      <c r="G332" s="2">
        <f t="shared" si="27"/>
        <v>-0.11221155635797714</v>
      </c>
      <c r="H332" s="2" t="str">
        <f t="shared" si="28"/>
        <v>Hold</v>
      </c>
    </row>
    <row r="333" spans="1:8" ht="13.5" x14ac:dyDescent="0.25">
      <c r="A333" s="3">
        <v>42488</v>
      </c>
      <c r="B333" s="2">
        <v>4.9259000000000004</v>
      </c>
      <c r="C333" s="2">
        <f t="shared" si="24"/>
        <v>4.6439681880586932</v>
      </c>
      <c r="D333" s="2">
        <f t="shared" si="26"/>
        <v>4.7817700149654918</v>
      </c>
      <c r="E333" s="2">
        <f t="shared" si="25"/>
        <v>-0.13780182690679865</v>
      </c>
      <c r="F333" s="2">
        <f t="shared" si="29"/>
        <v>-1.8274708151488774E-2</v>
      </c>
      <c r="G333" s="2">
        <f t="shared" si="27"/>
        <v>-0.11952711875530989</v>
      </c>
      <c r="H333" s="2" t="str">
        <f t="shared" si="28"/>
        <v>Hold</v>
      </c>
    </row>
    <row r="334" spans="1:8" ht="13.5" x14ac:dyDescent="0.25">
      <c r="A334" s="3">
        <v>42489</v>
      </c>
      <c r="B334" s="2">
        <v>4.8403</v>
      </c>
      <c r="C334" s="2">
        <f t="shared" si="24"/>
        <v>4.6191576975881254</v>
      </c>
      <c r="D334" s="2">
        <f t="shared" si="26"/>
        <v>4.7861055694124923</v>
      </c>
      <c r="E334" s="2">
        <f t="shared" si="25"/>
        <v>-0.16694787182436688</v>
      </c>
      <c r="F334" s="2">
        <f t="shared" si="29"/>
        <v>-4.80093408860644E-2</v>
      </c>
      <c r="G334" s="2">
        <f t="shared" si="27"/>
        <v>-0.11893853093830248</v>
      </c>
      <c r="H334" s="2" t="str">
        <f t="shared" si="28"/>
        <v>Hold</v>
      </c>
    </row>
    <row r="335" spans="1:8" ht="13.5" x14ac:dyDescent="0.25">
      <c r="A335" s="3">
        <v>42492</v>
      </c>
      <c r="B335" s="2">
        <v>4.6993</v>
      </c>
      <c r="C335" s="2">
        <f t="shared" ref="C335:C398" si="30">$C$4*B325+C334*(1-$C$4)</f>
        <v>4.5935180518053365</v>
      </c>
      <c r="D335" s="2">
        <f t="shared" si="26"/>
        <v>4.7796755272337892</v>
      </c>
      <c r="E335" s="2">
        <f t="shared" si="25"/>
        <v>-0.18615747542845273</v>
      </c>
      <c r="F335" s="2">
        <f t="shared" si="29"/>
        <v>-7.5638967794542072E-2</v>
      </c>
      <c r="G335" s="2">
        <f t="shared" si="27"/>
        <v>-0.11051850763391066</v>
      </c>
      <c r="H335" s="2" t="str">
        <f t="shared" si="28"/>
        <v>Hold</v>
      </c>
    </row>
    <row r="336" spans="1:8" ht="13.5" x14ac:dyDescent="0.25">
      <c r="A336" s="3">
        <v>42493</v>
      </c>
      <c r="B336" s="2">
        <v>4.7596999999999996</v>
      </c>
      <c r="C336" s="2">
        <f t="shared" si="30"/>
        <v>4.5803460438352843</v>
      </c>
      <c r="D336" s="2">
        <f t="shared" si="26"/>
        <v>4.7781958585498048</v>
      </c>
      <c r="E336" s="2">
        <f t="shared" si="25"/>
        <v>-0.19784981471452046</v>
      </c>
      <c r="F336" s="2">
        <f t="shared" si="29"/>
        <v>-0.10008113717853775</v>
      </c>
      <c r="G336" s="2">
        <f t="shared" si="27"/>
        <v>-9.7768677535982701E-2</v>
      </c>
      <c r="H336" s="2" t="str">
        <f t="shared" si="28"/>
        <v>Hold</v>
      </c>
    </row>
    <row r="337" spans="1:8" ht="13.5" x14ac:dyDescent="0.25">
      <c r="A337" s="3">
        <v>42494</v>
      </c>
      <c r="B337" s="2">
        <v>4.7798999999999996</v>
      </c>
      <c r="C337" s="2">
        <f t="shared" si="30"/>
        <v>4.569200498629856</v>
      </c>
      <c r="D337" s="2">
        <f t="shared" si="26"/>
        <v>4.7783220912498185</v>
      </c>
      <c r="E337" s="2">
        <f t="shared" si="25"/>
        <v>-0.20912159261996255</v>
      </c>
      <c r="F337" s="2">
        <f t="shared" si="29"/>
        <v>-0.12188922826682272</v>
      </c>
      <c r="G337" s="2">
        <f t="shared" si="27"/>
        <v>-8.723236435313983E-2</v>
      </c>
      <c r="H337" s="2" t="str">
        <f t="shared" si="28"/>
        <v>Hold</v>
      </c>
    </row>
    <row r="338" spans="1:8" ht="13.5" x14ac:dyDescent="0.25">
      <c r="A338" s="3">
        <v>42495</v>
      </c>
      <c r="B338" s="2">
        <v>4.6993</v>
      </c>
      <c r="C338" s="2">
        <f t="shared" si="30"/>
        <v>4.5636465757637241</v>
      </c>
      <c r="D338" s="2">
        <f t="shared" si="26"/>
        <v>4.7724686030090906</v>
      </c>
      <c r="E338" s="2">
        <f t="shared" si="25"/>
        <v>-0.20882202724536647</v>
      </c>
      <c r="F338" s="2">
        <f t="shared" si="29"/>
        <v>-0.13927578806253149</v>
      </c>
      <c r="G338" s="2">
        <f t="shared" si="27"/>
        <v>-6.9546239182834979E-2</v>
      </c>
      <c r="H338" s="2" t="str">
        <f t="shared" si="28"/>
        <v>Hold</v>
      </c>
    </row>
    <row r="339" spans="1:8" ht="13.5" x14ac:dyDescent="0.25">
      <c r="A339" s="3">
        <v>42496</v>
      </c>
      <c r="B339" s="2">
        <v>4.6589999999999998</v>
      </c>
      <c r="C339" s="2">
        <f t="shared" si="30"/>
        <v>4.5798701794923815</v>
      </c>
      <c r="D339" s="2">
        <f t="shared" si="26"/>
        <v>4.7640635213047133</v>
      </c>
      <c r="E339" s="2">
        <f t="shared" si="25"/>
        <v>-0.18419334181233182</v>
      </c>
      <c r="F339" s="2">
        <f t="shared" si="29"/>
        <v>-0.14825929881249156</v>
      </c>
      <c r="G339" s="2">
        <f t="shared" si="27"/>
        <v>-3.5934042999840266E-2</v>
      </c>
      <c r="H339" s="2" t="str">
        <f t="shared" si="28"/>
        <v>Hold</v>
      </c>
    </row>
    <row r="340" spans="1:8" ht="13.5" x14ac:dyDescent="0.25">
      <c r="A340" s="3">
        <v>42499</v>
      </c>
      <c r="B340" s="2">
        <v>4.7496999999999998</v>
      </c>
      <c r="C340" s="2">
        <f t="shared" si="30"/>
        <v>4.6137363057243235</v>
      </c>
      <c r="D340" s="2">
        <f t="shared" si="26"/>
        <v>4.7629995567636234</v>
      </c>
      <c r="E340" s="2">
        <f t="shared" si="25"/>
        <v>-0.14926325103929994</v>
      </c>
      <c r="F340" s="2">
        <f t="shared" si="29"/>
        <v>-0.14846008925785326</v>
      </c>
      <c r="G340" s="2">
        <f t="shared" si="27"/>
        <v>-8.0316178144668182E-4</v>
      </c>
      <c r="H340" s="2" t="str">
        <f t="shared" si="28"/>
        <v>Hold</v>
      </c>
    </row>
    <row r="341" spans="1:8" ht="13.5" x14ac:dyDescent="0.25">
      <c r="A341" s="3">
        <v>42500</v>
      </c>
      <c r="B341" s="2">
        <v>4.6841999999999997</v>
      </c>
      <c r="C341" s="2">
        <f t="shared" si="30"/>
        <v>4.6625461048436581</v>
      </c>
      <c r="D341" s="2">
        <f t="shared" si="26"/>
        <v>4.7571625525589107</v>
      </c>
      <c r="E341" s="2">
        <f t="shared" si="25"/>
        <v>-9.4616447715252683E-2</v>
      </c>
      <c r="F341" s="2">
        <f t="shared" si="29"/>
        <v>-0.13769136094933315</v>
      </c>
      <c r="G341" s="2">
        <f t="shared" si="27"/>
        <v>4.307491323408047E-2</v>
      </c>
      <c r="H341" s="2" t="str">
        <f t="shared" si="28"/>
        <v>Sell</v>
      </c>
    </row>
    <row r="342" spans="1:8" ht="13.5" x14ac:dyDescent="0.25">
      <c r="A342" s="3">
        <v>42501</v>
      </c>
      <c r="B342" s="2">
        <v>4.7344999999999997</v>
      </c>
      <c r="C342" s="2">
        <f t="shared" si="30"/>
        <v>4.7046159348677108</v>
      </c>
      <c r="D342" s="2">
        <f t="shared" si="26"/>
        <v>4.7554838449619545</v>
      </c>
      <c r="E342" s="2">
        <f t="shared" si="25"/>
        <v>-5.086791009424374E-2</v>
      </c>
      <c r="F342" s="2">
        <f t="shared" si="29"/>
        <v>-0.12032667077831527</v>
      </c>
      <c r="G342" s="2">
        <f t="shared" si="27"/>
        <v>6.945876068407153E-2</v>
      </c>
      <c r="H342" s="2" t="str">
        <f t="shared" si="28"/>
        <v>Sell</v>
      </c>
    </row>
    <row r="343" spans="1:8" ht="13.5" x14ac:dyDescent="0.25">
      <c r="A343" s="3">
        <v>42502</v>
      </c>
      <c r="B343" s="2">
        <v>4.7596999999999996</v>
      </c>
      <c r="C343" s="2">
        <f t="shared" si="30"/>
        <v>4.738659637195755</v>
      </c>
      <c r="D343" s="2">
        <f t="shared" si="26"/>
        <v>4.7557961527425503</v>
      </c>
      <c r="E343" s="2">
        <f t="shared" si="25"/>
        <v>-1.7136515546795295E-2</v>
      </c>
      <c r="F343" s="2">
        <f t="shared" si="29"/>
        <v>-9.968863973201128E-2</v>
      </c>
      <c r="G343" s="2">
        <f t="shared" si="27"/>
        <v>8.2552124185215986E-2</v>
      </c>
      <c r="H343" s="2" t="str">
        <f t="shared" si="28"/>
        <v>Sell</v>
      </c>
    </row>
    <row r="344" spans="1:8" ht="13.5" x14ac:dyDescent="0.25">
      <c r="A344" s="3">
        <v>42503</v>
      </c>
      <c r="B344" s="2">
        <v>4.7698</v>
      </c>
      <c r="C344" s="2">
        <f t="shared" si="30"/>
        <v>4.7542966160887152</v>
      </c>
      <c r="D344" s="2">
        <f t="shared" si="26"/>
        <v>4.7568334747616206</v>
      </c>
      <c r="E344" s="2">
        <f t="shared" si="25"/>
        <v>-2.5368586729053177E-3</v>
      </c>
      <c r="F344" s="2">
        <f t="shared" si="29"/>
        <v>-8.0258283520190099E-2</v>
      </c>
      <c r="G344" s="2">
        <f t="shared" si="27"/>
        <v>7.7721424847284781E-2</v>
      </c>
      <c r="H344" s="2" t="str">
        <f t="shared" si="28"/>
        <v>Sell</v>
      </c>
    </row>
    <row r="345" spans="1:8" ht="13.5" x14ac:dyDescent="0.25">
      <c r="A345" s="3">
        <v>42506</v>
      </c>
      <c r="B345" s="2">
        <v>4.7698</v>
      </c>
      <c r="C345" s="2">
        <f t="shared" si="30"/>
        <v>4.7458355982289131</v>
      </c>
      <c r="D345" s="2">
        <f t="shared" si="26"/>
        <v>4.7577939581126119</v>
      </c>
      <c r="E345" s="2">
        <f t="shared" si="25"/>
        <v>-1.1958359883698755E-2</v>
      </c>
      <c r="F345" s="2">
        <f t="shared" si="29"/>
        <v>-6.6598298792891836E-2</v>
      </c>
      <c r="G345" s="2">
        <f t="shared" si="27"/>
        <v>5.4639938909193081E-2</v>
      </c>
      <c r="H345" s="2" t="str">
        <f t="shared" si="28"/>
        <v>Sell</v>
      </c>
    </row>
    <row r="346" spans="1:8" ht="13.5" x14ac:dyDescent="0.25">
      <c r="A346" s="3">
        <v>42507</v>
      </c>
      <c r="B346" s="2">
        <v>4.8101000000000003</v>
      </c>
      <c r="C346" s="2">
        <f t="shared" si="30"/>
        <v>4.7479685831167728</v>
      </c>
      <c r="D346" s="2">
        <f t="shared" si="26"/>
        <v>4.7616684797339</v>
      </c>
      <c r="E346" s="2">
        <f t="shared" si="25"/>
        <v>-1.3699896617127116E-2</v>
      </c>
      <c r="F346" s="2">
        <f t="shared" si="29"/>
        <v>-5.6018618357738893E-2</v>
      </c>
      <c r="G346" s="2">
        <f t="shared" si="27"/>
        <v>4.2318721740611777E-2</v>
      </c>
      <c r="H346" s="2" t="str">
        <f t="shared" si="28"/>
        <v>Sell</v>
      </c>
    </row>
    <row r="347" spans="1:8" ht="13.5" x14ac:dyDescent="0.25">
      <c r="A347" s="3">
        <v>42508</v>
      </c>
      <c r="B347" s="2">
        <v>4.8251999999999997</v>
      </c>
      <c r="C347" s="2">
        <f t="shared" si="30"/>
        <v>4.7528811087911151</v>
      </c>
      <c r="D347" s="2">
        <f t="shared" si="26"/>
        <v>4.76637451827213</v>
      </c>
      <c r="E347" s="2">
        <f t="shared" si="25"/>
        <v>-1.3493409481014851E-2</v>
      </c>
      <c r="F347" s="2">
        <f t="shared" si="29"/>
        <v>-4.7513576582394086E-2</v>
      </c>
      <c r="G347" s="2">
        <f t="shared" si="27"/>
        <v>3.4020167101379235E-2</v>
      </c>
      <c r="H347" s="2" t="str">
        <f t="shared" si="28"/>
        <v>Sell</v>
      </c>
    </row>
    <row r="348" spans="1:8" ht="13.5" x14ac:dyDescent="0.25">
      <c r="A348" s="3">
        <v>42509</v>
      </c>
      <c r="B348" s="2">
        <v>4.8353000000000002</v>
      </c>
      <c r="C348" s="2">
        <f t="shared" si="30"/>
        <v>4.7446378612847901</v>
      </c>
      <c r="D348" s="2">
        <f t="shared" si="26"/>
        <v>4.7714801095112316</v>
      </c>
      <c r="E348" s="2">
        <f t="shared" ref="E348:E411" si="31">C348-D348</f>
        <v>-2.6842248226441434E-2</v>
      </c>
      <c r="F348" s="2">
        <f t="shared" si="29"/>
        <v>-4.3379310911203554E-2</v>
      </c>
      <c r="G348" s="2">
        <f t="shared" si="27"/>
        <v>1.653706268476212E-2</v>
      </c>
      <c r="H348" s="2" t="str">
        <f t="shared" si="28"/>
        <v>Sell</v>
      </c>
    </row>
    <row r="349" spans="1:8" ht="13.5" x14ac:dyDescent="0.25">
      <c r="A349" s="3">
        <v>42510</v>
      </c>
      <c r="B349" s="2">
        <v>4.8856000000000002</v>
      </c>
      <c r="C349" s="2">
        <f t="shared" si="30"/>
        <v>4.7314628057025141</v>
      </c>
      <c r="D349" s="2">
        <f t="shared" ref="D349:D412" si="32">$D$4*B349+(1-$D$4)*D348</f>
        <v>4.7799334347326221</v>
      </c>
      <c r="E349" s="2">
        <f t="shared" si="31"/>
        <v>-4.8470629030108014E-2</v>
      </c>
      <c r="F349" s="2">
        <f t="shared" si="29"/>
        <v>-4.4397574534984448E-2</v>
      </c>
      <c r="G349" s="2">
        <f t="shared" si="27"/>
        <v>-4.0730544951235667E-3</v>
      </c>
      <c r="H349" s="2" t="str">
        <f t="shared" si="28"/>
        <v>Hold</v>
      </c>
    </row>
    <row r="350" spans="1:8" ht="13.5" x14ac:dyDescent="0.25">
      <c r="A350" s="3">
        <v>42513</v>
      </c>
      <c r="B350" s="2">
        <v>5.0266999999999999</v>
      </c>
      <c r="C350" s="2">
        <f t="shared" si="30"/>
        <v>4.7342685279021275</v>
      </c>
      <c r="D350" s="2">
        <f t="shared" si="32"/>
        <v>4.7982124395672434</v>
      </c>
      <c r="E350" s="2">
        <f t="shared" si="31"/>
        <v>-6.3943911665115927E-2</v>
      </c>
      <c r="F350" s="2">
        <f t="shared" si="29"/>
        <v>-4.8306841961010746E-2</v>
      </c>
      <c r="G350" s="2">
        <f t="shared" si="27"/>
        <v>-1.563706970410518E-2</v>
      </c>
      <c r="H350" s="2" t="str">
        <f t="shared" si="28"/>
        <v>Hold</v>
      </c>
    </row>
    <row r="351" spans="1:8" ht="13.5" x14ac:dyDescent="0.25">
      <c r="A351" s="3">
        <v>42514</v>
      </c>
      <c r="B351" s="2">
        <v>5.0316999999999998</v>
      </c>
      <c r="C351" s="2">
        <f t="shared" si="30"/>
        <v>4.7265656774556462</v>
      </c>
      <c r="D351" s="2">
        <f t="shared" si="32"/>
        <v>4.8155078144141141</v>
      </c>
      <c r="E351" s="2">
        <f t="shared" si="31"/>
        <v>-8.8942136958467977E-2</v>
      </c>
      <c r="F351" s="2">
        <f t="shared" si="29"/>
        <v>-5.6433900960502194E-2</v>
      </c>
      <c r="G351" s="2">
        <f t="shared" si="27"/>
        <v>-3.2508235997965783E-2</v>
      </c>
      <c r="H351" s="2" t="str">
        <f t="shared" si="28"/>
        <v>Hold</v>
      </c>
    </row>
    <row r="352" spans="1:8" ht="13.5" x14ac:dyDescent="0.25">
      <c r="A352" s="3">
        <v>42515</v>
      </c>
      <c r="B352" s="2">
        <v>4.9359999999999999</v>
      </c>
      <c r="C352" s="2">
        <f t="shared" si="30"/>
        <v>4.72778634246247</v>
      </c>
      <c r="D352" s="2">
        <f t="shared" si="32"/>
        <v>4.8244331614945501</v>
      </c>
      <c r="E352" s="2">
        <f t="shared" si="31"/>
        <v>-9.6646819032080167E-2</v>
      </c>
      <c r="F352" s="2">
        <f t="shared" si="29"/>
        <v>-6.4476484574817791E-2</v>
      </c>
      <c r="G352" s="2">
        <f t="shared" si="27"/>
        <v>-3.2170334457262376E-2</v>
      </c>
      <c r="H352" s="2" t="str">
        <f t="shared" si="28"/>
        <v>Hold</v>
      </c>
    </row>
    <row r="353" spans="1:8" ht="13.5" x14ac:dyDescent="0.25">
      <c r="A353" s="3">
        <v>42516</v>
      </c>
      <c r="B353" s="2">
        <v>4.8101000000000003</v>
      </c>
      <c r="C353" s="2">
        <f t="shared" si="30"/>
        <v>4.7326961359297828</v>
      </c>
      <c r="D353" s="2">
        <f t="shared" si="32"/>
        <v>4.823371445828287</v>
      </c>
      <c r="E353" s="2">
        <f t="shared" si="31"/>
        <v>-9.0675309898504253E-2</v>
      </c>
      <c r="F353" s="2">
        <f t="shared" si="29"/>
        <v>-6.9716249639555083E-2</v>
      </c>
      <c r="G353" s="2">
        <f t="shared" si="27"/>
        <v>-2.0959060258949169E-2</v>
      </c>
      <c r="H353" s="2" t="str">
        <f t="shared" si="28"/>
        <v>Hold</v>
      </c>
    </row>
    <row r="354" spans="1:8" ht="13.5" x14ac:dyDescent="0.25">
      <c r="A354" s="3">
        <v>42517</v>
      </c>
      <c r="B354" s="2">
        <v>4.8353000000000002</v>
      </c>
      <c r="C354" s="2">
        <f t="shared" si="30"/>
        <v>4.7384044227098165</v>
      </c>
      <c r="D354" s="2">
        <f t="shared" si="32"/>
        <v>4.8242550424335988</v>
      </c>
      <c r="E354" s="2">
        <f t="shared" si="31"/>
        <v>-8.5850619723782273E-2</v>
      </c>
      <c r="F354" s="2">
        <f t="shared" si="29"/>
        <v>-7.2943123656400516E-2</v>
      </c>
      <c r="G354" s="2">
        <f t="shared" si="27"/>
        <v>-1.2907496067381757E-2</v>
      </c>
      <c r="H354" s="2" t="str">
        <f t="shared" si="28"/>
        <v>Hold</v>
      </c>
    </row>
    <row r="355" spans="1:8" ht="13.5" x14ac:dyDescent="0.25">
      <c r="A355" s="3">
        <v>42520</v>
      </c>
      <c r="B355" s="2">
        <v>4.8301999999999996</v>
      </c>
      <c r="C355" s="2">
        <f t="shared" si="30"/>
        <v>4.7432345115236911</v>
      </c>
      <c r="D355" s="2">
        <f t="shared" si="32"/>
        <v>4.8246954096607402</v>
      </c>
      <c r="E355" s="2">
        <f t="shared" si="31"/>
        <v>-8.1460898137049043E-2</v>
      </c>
      <c r="F355" s="2">
        <f t="shared" si="29"/>
        <v>-7.4646678552530224E-2</v>
      </c>
      <c r="G355" s="2">
        <f t="shared" si="27"/>
        <v>-6.8142195845188186E-3</v>
      </c>
      <c r="H355" s="2" t="str">
        <f t="shared" si="28"/>
        <v>Hold</v>
      </c>
    </row>
    <row r="356" spans="1:8" ht="13.5" x14ac:dyDescent="0.25">
      <c r="A356" s="3">
        <v>42521</v>
      </c>
      <c r="B356" s="2">
        <v>4.6891999999999996</v>
      </c>
      <c r="C356" s="2">
        <f t="shared" si="30"/>
        <v>4.753521509750815</v>
      </c>
      <c r="D356" s="2">
        <f t="shared" si="32"/>
        <v>4.8146587126488338</v>
      </c>
      <c r="E356" s="2">
        <f t="shared" si="31"/>
        <v>-6.1137202898018828E-2</v>
      </c>
      <c r="F356" s="2">
        <f t="shared" si="29"/>
        <v>-7.1944783421627939E-2</v>
      </c>
      <c r="G356" s="2">
        <f t="shared" ref="G356:G419" si="33">E356-F356</f>
        <v>1.0807580523609112E-2</v>
      </c>
      <c r="H356" s="2" t="str">
        <f t="shared" ref="H356:H419" si="34">IF(G356&lt;0,"Hold","Sell")</f>
        <v>Sell</v>
      </c>
    </row>
    <row r="357" spans="1:8" ht="13.5" x14ac:dyDescent="0.25">
      <c r="A357" s="3">
        <v>42522</v>
      </c>
      <c r="B357" s="2">
        <v>4.6841999999999997</v>
      </c>
      <c r="C357" s="2">
        <f t="shared" si="30"/>
        <v>4.7645489697891517</v>
      </c>
      <c r="D357" s="2">
        <f t="shared" si="32"/>
        <v>4.8049951043044761</v>
      </c>
      <c r="E357" s="2">
        <f t="shared" si="31"/>
        <v>-4.0446134515324417E-2</v>
      </c>
      <c r="F357" s="2">
        <f t="shared" ref="F357:F420" si="35">(E357*(2/(10)))+((1-(2/10))*F356)</f>
        <v>-6.564505364036724E-2</v>
      </c>
      <c r="G357" s="2">
        <f t="shared" si="33"/>
        <v>2.5198919125042823E-2</v>
      </c>
      <c r="H357" s="2" t="str">
        <f t="shared" si="34"/>
        <v>Sell</v>
      </c>
    </row>
    <row r="358" spans="1:8" ht="13.5" x14ac:dyDescent="0.25">
      <c r="A358" s="3">
        <v>42523</v>
      </c>
      <c r="B358" s="2">
        <v>4.6691000000000003</v>
      </c>
      <c r="C358" s="2">
        <f t="shared" si="30"/>
        <v>4.7754337436677439</v>
      </c>
      <c r="D358" s="2">
        <f t="shared" si="32"/>
        <v>4.7949288002819221</v>
      </c>
      <c r="E358" s="2">
        <f t="shared" si="31"/>
        <v>-1.9495056614178274E-2</v>
      </c>
      <c r="F358" s="2">
        <f t="shared" si="35"/>
        <v>-5.641505423512945E-2</v>
      </c>
      <c r="G358" s="2">
        <f t="shared" si="33"/>
        <v>3.6919997620951175E-2</v>
      </c>
      <c r="H358" s="2" t="str">
        <f t="shared" si="34"/>
        <v>Sell</v>
      </c>
    </row>
    <row r="359" spans="1:8" ht="13.5" x14ac:dyDescent="0.25">
      <c r="A359" s="3">
        <v>42524</v>
      </c>
      <c r="B359" s="2">
        <v>4.7344999999999997</v>
      </c>
      <c r="C359" s="2">
        <f t="shared" si="30"/>
        <v>4.7923823984880913</v>
      </c>
      <c r="D359" s="2">
        <f t="shared" si="32"/>
        <v>4.7904525928536312</v>
      </c>
      <c r="E359" s="2">
        <f t="shared" si="31"/>
        <v>1.9298056344601022E-3</v>
      </c>
      <c r="F359" s="2">
        <f t="shared" si="35"/>
        <v>-4.4746082261211538E-2</v>
      </c>
      <c r="G359" s="2">
        <f t="shared" si="33"/>
        <v>4.667588789567164E-2</v>
      </c>
      <c r="H359" s="2" t="str">
        <f t="shared" si="34"/>
        <v>Sell</v>
      </c>
    </row>
    <row r="360" spans="1:8" ht="13.5" x14ac:dyDescent="0.25">
      <c r="A360" s="3">
        <v>42527</v>
      </c>
      <c r="B360" s="2">
        <v>4.7344999999999997</v>
      </c>
      <c r="C360" s="2">
        <f t="shared" si="30"/>
        <v>4.8284312602591539</v>
      </c>
      <c r="D360" s="2">
        <f t="shared" si="32"/>
        <v>4.7863079563459543</v>
      </c>
      <c r="E360" s="2">
        <f t="shared" si="31"/>
        <v>4.2123303913199628E-2</v>
      </c>
      <c r="F360" s="2">
        <f t="shared" si="35"/>
        <v>-2.7372205026329303E-2</v>
      </c>
      <c r="G360" s="2">
        <f t="shared" si="33"/>
        <v>6.9495508939528938E-2</v>
      </c>
      <c r="H360" s="2" t="str">
        <f t="shared" si="34"/>
        <v>Sell</v>
      </c>
    </row>
    <row r="361" spans="1:8" ht="13.5" x14ac:dyDescent="0.25">
      <c r="A361" s="3">
        <v>42528</v>
      </c>
      <c r="B361" s="2">
        <v>4.7093999999999996</v>
      </c>
      <c r="C361" s="2">
        <f t="shared" si="30"/>
        <v>4.8597033740654378</v>
      </c>
      <c r="D361" s="2">
        <f t="shared" si="32"/>
        <v>4.7806110706906981</v>
      </c>
      <c r="E361" s="2">
        <f t="shared" si="31"/>
        <v>7.9092303374739714E-2</v>
      </c>
      <c r="F361" s="2">
        <f t="shared" si="35"/>
        <v>-6.0793033461154986E-3</v>
      </c>
      <c r="G361" s="2">
        <f t="shared" si="33"/>
        <v>8.517160672085522E-2</v>
      </c>
      <c r="H361" s="2" t="str">
        <f t="shared" si="34"/>
        <v>Sell</v>
      </c>
    </row>
    <row r="362" spans="1:8" ht="13.5" x14ac:dyDescent="0.25">
      <c r="A362" s="3">
        <v>42529</v>
      </c>
      <c r="B362" s="2">
        <v>4.5934999999999997</v>
      </c>
      <c r="C362" s="2">
        <f t="shared" si="30"/>
        <v>4.8714413165169086</v>
      </c>
      <c r="D362" s="2">
        <f t="shared" si="32"/>
        <v>4.7667509913802757</v>
      </c>
      <c r="E362" s="2">
        <f t="shared" si="31"/>
        <v>0.1046903251366329</v>
      </c>
      <c r="F362" s="2">
        <f t="shared" si="35"/>
        <v>1.6074622350434182E-2</v>
      </c>
      <c r="G362" s="2">
        <f t="shared" si="33"/>
        <v>8.8615702786198722E-2</v>
      </c>
      <c r="H362" s="2" t="str">
        <f t="shared" si="34"/>
        <v>Sell</v>
      </c>
    </row>
    <row r="363" spans="1:8" ht="13.5" x14ac:dyDescent="0.25">
      <c r="A363" s="3">
        <v>42530</v>
      </c>
      <c r="B363" s="2">
        <v>4.5834000000000001</v>
      </c>
      <c r="C363" s="2">
        <f t="shared" si="30"/>
        <v>4.8620041908989222</v>
      </c>
      <c r="D363" s="2">
        <f t="shared" si="32"/>
        <v>4.7531694364632182</v>
      </c>
      <c r="E363" s="2">
        <f t="shared" si="31"/>
        <v>0.10883475443570401</v>
      </c>
      <c r="F363" s="2">
        <f t="shared" si="35"/>
        <v>3.4626648767488152E-2</v>
      </c>
      <c r="G363" s="2">
        <f t="shared" si="33"/>
        <v>7.4208105668215854E-2</v>
      </c>
      <c r="H363" s="2" t="str">
        <f t="shared" si="34"/>
        <v>Sell</v>
      </c>
    </row>
    <row r="364" spans="1:8" ht="13.5" x14ac:dyDescent="0.25">
      <c r="A364" s="3">
        <v>42531</v>
      </c>
      <c r="B364" s="2">
        <v>4.6186999999999996</v>
      </c>
      <c r="C364" s="2">
        <f t="shared" si="30"/>
        <v>4.8578958538375501</v>
      </c>
      <c r="D364" s="2">
        <f t="shared" si="32"/>
        <v>4.7432087374659426</v>
      </c>
      <c r="E364" s="2">
        <f t="shared" si="31"/>
        <v>0.11468711637160744</v>
      </c>
      <c r="F364" s="2">
        <f t="shared" si="35"/>
        <v>5.0638742288312014E-2</v>
      </c>
      <c r="G364" s="2">
        <f t="shared" si="33"/>
        <v>6.4048374083295431E-2</v>
      </c>
      <c r="H364" s="2" t="str">
        <f t="shared" si="34"/>
        <v>Sell</v>
      </c>
    </row>
    <row r="365" spans="1:8" ht="13.5" x14ac:dyDescent="0.25">
      <c r="A365" s="3">
        <v>42534</v>
      </c>
      <c r="B365" s="2">
        <v>4.5129000000000001</v>
      </c>
      <c r="C365" s="2">
        <f t="shared" si="30"/>
        <v>4.8536349532471572</v>
      </c>
      <c r="D365" s="2">
        <f t="shared" si="32"/>
        <v>4.7261488309869835</v>
      </c>
      <c r="E365" s="2">
        <f t="shared" si="31"/>
        <v>0.12748612226017375</v>
      </c>
      <c r="F365" s="2">
        <f t="shared" si="35"/>
        <v>6.6008218282684369E-2</v>
      </c>
      <c r="G365" s="2">
        <f t="shared" si="33"/>
        <v>6.1477903977489382E-2</v>
      </c>
      <c r="H365" s="2" t="str">
        <f t="shared" si="34"/>
        <v>Sell</v>
      </c>
    </row>
    <row r="366" spans="1:8" ht="13.5" x14ac:dyDescent="0.25">
      <c r="A366" s="3">
        <v>42535</v>
      </c>
      <c r="B366" s="2">
        <v>4.5129000000000001</v>
      </c>
      <c r="C366" s="2">
        <f t="shared" si="30"/>
        <v>4.8283372681322092</v>
      </c>
      <c r="D366" s="2">
        <f t="shared" si="32"/>
        <v>4.7103526212842439</v>
      </c>
      <c r="E366" s="2">
        <f t="shared" si="31"/>
        <v>0.11798464684796528</v>
      </c>
      <c r="F366" s="2">
        <f t="shared" si="35"/>
        <v>7.6403503995740557E-2</v>
      </c>
      <c r="G366" s="2">
        <f t="shared" si="33"/>
        <v>4.1581142852224723E-2</v>
      </c>
      <c r="H366" s="2" t="str">
        <f t="shared" si="34"/>
        <v>Sell</v>
      </c>
    </row>
    <row r="367" spans="1:8" ht="13.5" x14ac:dyDescent="0.25">
      <c r="A367" s="3">
        <v>42536</v>
      </c>
      <c r="B367" s="2">
        <v>4.5079000000000002</v>
      </c>
      <c r="C367" s="2">
        <f t="shared" si="30"/>
        <v>4.806162303804177</v>
      </c>
      <c r="D367" s="2">
        <f t="shared" si="32"/>
        <v>4.6953561308187446</v>
      </c>
      <c r="E367" s="2">
        <f t="shared" si="31"/>
        <v>0.11080617298543238</v>
      </c>
      <c r="F367" s="2">
        <f t="shared" si="35"/>
        <v>8.3284037793678933E-2</v>
      </c>
      <c r="G367" s="2">
        <f t="shared" si="33"/>
        <v>2.752213519175345E-2</v>
      </c>
      <c r="H367" s="2" t="str">
        <f t="shared" si="34"/>
        <v>Sell</v>
      </c>
    </row>
    <row r="368" spans="1:8" ht="13.5" x14ac:dyDescent="0.25">
      <c r="A368" s="3">
        <v>42537</v>
      </c>
      <c r="B368" s="2">
        <v>4.4071999999999996</v>
      </c>
      <c r="C368" s="2">
        <f t="shared" si="30"/>
        <v>4.7850757955266108</v>
      </c>
      <c r="D368" s="2">
        <f t="shared" si="32"/>
        <v>4.6740112322395779</v>
      </c>
      <c r="E368" s="2">
        <f t="shared" si="31"/>
        <v>0.11106456328703285</v>
      </c>
      <c r="F368" s="2">
        <f t="shared" si="35"/>
        <v>8.8840142892349719E-2</v>
      </c>
      <c r="G368" s="2">
        <f t="shared" si="33"/>
        <v>2.2224420394683128E-2</v>
      </c>
      <c r="H368" s="2" t="str">
        <f t="shared" si="34"/>
        <v>Sell</v>
      </c>
    </row>
    <row r="369" spans="1:8" ht="13.5" x14ac:dyDescent="0.25">
      <c r="A369" s="3">
        <v>42538</v>
      </c>
      <c r="B369" s="2">
        <v>4.4725999999999999</v>
      </c>
      <c r="C369" s="2">
        <f t="shared" si="30"/>
        <v>4.7772949039071317</v>
      </c>
      <c r="D369" s="2">
        <f t="shared" si="32"/>
        <v>4.6590918817033122</v>
      </c>
      <c r="E369" s="2">
        <f t="shared" si="31"/>
        <v>0.11820302220381951</v>
      </c>
      <c r="F369" s="2">
        <f t="shared" si="35"/>
        <v>9.4712718754643682E-2</v>
      </c>
      <c r="G369" s="2">
        <f t="shared" si="33"/>
        <v>2.3490303449175826E-2</v>
      </c>
      <c r="H369" s="2" t="str">
        <f t="shared" si="34"/>
        <v>Sell</v>
      </c>
    </row>
    <row r="370" spans="1:8" ht="13.5" x14ac:dyDescent="0.25">
      <c r="A370" s="3">
        <v>42541</v>
      </c>
      <c r="B370" s="2">
        <v>4.4222999999999999</v>
      </c>
      <c r="C370" s="2">
        <f t="shared" si="30"/>
        <v>4.7707110725368036</v>
      </c>
      <c r="D370" s="2">
        <f t="shared" si="32"/>
        <v>4.6415517423178816</v>
      </c>
      <c r="E370" s="2">
        <f t="shared" si="31"/>
        <v>0.12915933021892201</v>
      </c>
      <c r="F370" s="2">
        <f t="shared" si="35"/>
        <v>0.10160204104749936</v>
      </c>
      <c r="G370" s="2">
        <f t="shared" si="33"/>
        <v>2.7557289171422653E-2</v>
      </c>
      <c r="H370" s="2" t="str">
        <f t="shared" si="34"/>
        <v>Sell</v>
      </c>
    </row>
    <row r="371" spans="1:8" ht="13.5" x14ac:dyDescent="0.25">
      <c r="A371" s="3">
        <v>42542</v>
      </c>
      <c r="B371" s="2">
        <v>4.4122000000000003</v>
      </c>
      <c r="C371" s="2">
        <f t="shared" si="30"/>
        <v>4.7612785998388345</v>
      </c>
      <c r="D371" s="2">
        <f t="shared" si="32"/>
        <v>4.6245627243684089</v>
      </c>
      <c r="E371" s="2">
        <f t="shared" si="31"/>
        <v>0.13671587547042563</v>
      </c>
      <c r="F371" s="2">
        <f t="shared" si="35"/>
        <v>0.10862480793208462</v>
      </c>
      <c r="G371" s="2">
        <f t="shared" si="33"/>
        <v>2.8091067538341008E-2</v>
      </c>
      <c r="H371" s="2" t="str">
        <f t="shared" si="34"/>
        <v>Sell</v>
      </c>
    </row>
    <row r="372" spans="1:8" ht="13.5" x14ac:dyDescent="0.25">
      <c r="A372" s="3">
        <v>42543</v>
      </c>
      <c r="B372" s="2">
        <v>4.3114999999999997</v>
      </c>
      <c r="C372" s="2">
        <f t="shared" si="30"/>
        <v>4.7354665075559366</v>
      </c>
      <c r="D372" s="2">
        <f t="shared" si="32"/>
        <v>4.6013728929337114</v>
      </c>
      <c r="E372" s="2">
        <f t="shared" si="31"/>
        <v>0.13409361462222513</v>
      </c>
      <c r="F372" s="2">
        <f t="shared" si="35"/>
        <v>0.11371856927011273</v>
      </c>
      <c r="G372" s="2">
        <f t="shared" si="33"/>
        <v>2.0375045352112403E-2</v>
      </c>
      <c r="H372" s="2" t="str">
        <f t="shared" si="34"/>
        <v>Sell</v>
      </c>
    </row>
    <row r="373" spans="1:8" ht="13.5" x14ac:dyDescent="0.25">
      <c r="A373" s="3">
        <v>42544</v>
      </c>
      <c r="B373" s="2">
        <v>4.2309000000000001</v>
      </c>
      <c r="C373" s="2">
        <f t="shared" si="30"/>
        <v>4.7120716602396389</v>
      </c>
      <c r="D373" s="2">
        <f t="shared" si="32"/>
        <v>4.5739304564201033</v>
      </c>
      <c r="E373" s="2">
        <f t="shared" si="31"/>
        <v>0.13814120381953554</v>
      </c>
      <c r="F373" s="2">
        <f t="shared" si="35"/>
        <v>0.11860309617999729</v>
      </c>
      <c r="G373" s="2">
        <f t="shared" si="33"/>
        <v>1.9538107639538255E-2</v>
      </c>
      <c r="H373" s="2" t="str">
        <f t="shared" si="34"/>
        <v>Sell</v>
      </c>
    </row>
    <row r="374" spans="1:8" ht="13.5" x14ac:dyDescent="0.25">
      <c r="A374" s="3">
        <v>42545</v>
      </c>
      <c r="B374" s="2">
        <v>4.2762000000000002</v>
      </c>
      <c r="C374" s="2">
        <f t="shared" si="30"/>
        <v>4.69770678943354</v>
      </c>
      <c r="D374" s="2">
        <f t="shared" si="32"/>
        <v>4.5518763485371334</v>
      </c>
      <c r="E374" s="2">
        <f t="shared" si="31"/>
        <v>0.14583044089640662</v>
      </c>
      <c r="F374" s="2">
        <f t="shared" si="35"/>
        <v>0.12404856512327916</v>
      </c>
      <c r="G374" s="2">
        <f t="shared" si="33"/>
        <v>2.1781875773127457E-2</v>
      </c>
      <c r="H374" s="2" t="str">
        <f t="shared" si="34"/>
        <v>Sell</v>
      </c>
    </row>
    <row r="375" spans="1:8" ht="13.5" x14ac:dyDescent="0.25">
      <c r="A375" s="3">
        <v>42548</v>
      </c>
      <c r="B375" s="2">
        <v>4.4071999999999996</v>
      </c>
      <c r="C375" s="2">
        <f t="shared" si="30"/>
        <v>4.6692749756745338</v>
      </c>
      <c r="D375" s="2">
        <f t="shared" si="32"/>
        <v>4.5411595819788273</v>
      </c>
      <c r="E375" s="2">
        <f t="shared" si="31"/>
        <v>0.12811539369570646</v>
      </c>
      <c r="F375" s="2">
        <f t="shared" si="35"/>
        <v>0.12486193083776463</v>
      </c>
      <c r="G375" s="2">
        <f t="shared" si="33"/>
        <v>3.2534628579418273E-3</v>
      </c>
      <c r="H375" s="2" t="str">
        <f t="shared" si="34"/>
        <v>Sell</v>
      </c>
    </row>
    <row r="376" spans="1:8" ht="13.5" x14ac:dyDescent="0.25">
      <c r="A376" s="3">
        <v>42549</v>
      </c>
      <c r="B376" s="2">
        <v>4.3064</v>
      </c>
      <c r="C376" s="2">
        <f t="shared" si="30"/>
        <v>4.6452172871092205</v>
      </c>
      <c r="D376" s="2">
        <f t="shared" si="32"/>
        <v>4.5237699833137288</v>
      </c>
      <c r="E376" s="2">
        <f t="shared" si="31"/>
        <v>0.12144730379549173</v>
      </c>
      <c r="F376" s="2">
        <f t="shared" si="35"/>
        <v>0.12417900542931007</v>
      </c>
      <c r="G376" s="2">
        <f t="shared" si="33"/>
        <v>-2.7317016338183342E-3</v>
      </c>
      <c r="H376" s="2" t="str">
        <f t="shared" si="34"/>
        <v>Hold</v>
      </c>
    </row>
    <row r="377" spans="1:8" ht="13.5" x14ac:dyDescent="0.25">
      <c r="A377" s="3">
        <v>42550</v>
      </c>
      <c r="B377" s="2">
        <v>4.2309000000000001</v>
      </c>
      <c r="C377" s="2">
        <f t="shared" si="30"/>
        <v>4.6240915506308786</v>
      </c>
      <c r="D377" s="2">
        <f t="shared" si="32"/>
        <v>4.5020759104756749</v>
      </c>
      <c r="E377" s="2">
        <f t="shared" si="31"/>
        <v>0.12201564015520372</v>
      </c>
      <c r="F377" s="2">
        <f t="shared" si="35"/>
        <v>0.12374633237448882</v>
      </c>
      <c r="G377" s="2">
        <f t="shared" si="33"/>
        <v>-1.730692219285096E-3</v>
      </c>
      <c r="H377" s="2" t="str">
        <f t="shared" si="34"/>
        <v>Hold</v>
      </c>
    </row>
    <row r="378" spans="1:8" ht="13.5" x14ac:dyDescent="0.25">
      <c r="A378" s="3">
        <v>42551</v>
      </c>
      <c r="B378" s="2">
        <v>4.2057000000000002</v>
      </c>
      <c r="C378" s="2">
        <f t="shared" si="30"/>
        <v>4.5907236197645895</v>
      </c>
      <c r="D378" s="2">
        <f t="shared" si="32"/>
        <v>4.4801221393293282</v>
      </c>
      <c r="E378" s="2">
        <f t="shared" si="31"/>
        <v>0.1106014804352613</v>
      </c>
      <c r="F378" s="2">
        <f t="shared" si="35"/>
        <v>0.12111736198664333</v>
      </c>
      <c r="G378" s="2">
        <f t="shared" si="33"/>
        <v>-1.0515881551382028E-2</v>
      </c>
      <c r="H378" s="2" t="str">
        <f t="shared" si="34"/>
        <v>Hold</v>
      </c>
    </row>
    <row r="379" spans="1:8" ht="13.5" x14ac:dyDescent="0.25">
      <c r="A379" s="3">
        <v>42552</v>
      </c>
      <c r="B379" s="2">
        <v>4.1048999999999998</v>
      </c>
      <c r="C379" s="2">
        <f t="shared" si="30"/>
        <v>4.5725507551854214</v>
      </c>
      <c r="D379" s="2">
        <f t="shared" si="32"/>
        <v>4.4523279067864152</v>
      </c>
      <c r="E379" s="2">
        <f t="shared" si="31"/>
        <v>0.12022284839900621</v>
      </c>
      <c r="F379" s="2">
        <f t="shared" si="35"/>
        <v>0.12093845926911591</v>
      </c>
      <c r="G379" s="2">
        <f t="shared" si="33"/>
        <v>-7.1561087010969804E-4</v>
      </c>
      <c r="H379" s="2" t="str">
        <f t="shared" si="34"/>
        <v>Hold</v>
      </c>
    </row>
    <row r="380" spans="1:8" ht="13.5" x14ac:dyDescent="0.25">
      <c r="A380" s="3">
        <v>42555</v>
      </c>
      <c r="B380" s="2">
        <v>4.0898000000000003</v>
      </c>
      <c r="C380" s="2">
        <f t="shared" si="30"/>
        <v>4.5494352543876646</v>
      </c>
      <c r="D380" s="2">
        <f t="shared" si="32"/>
        <v>4.4254739877651987</v>
      </c>
      <c r="E380" s="2">
        <f t="shared" si="31"/>
        <v>0.12396126662246587</v>
      </c>
      <c r="F380" s="2">
        <f t="shared" si="35"/>
        <v>0.1215430207397859</v>
      </c>
      <c r="G380" s="2">
        <f t="shared" si="33"/>
        <v>2.4182458826799702E-3</v>
      </c>
      <c r="H380" s="2" t="str">
        <f t="shared" si="34"/>
        <v>Sell</v>
      </c>
    </row>
    <row r="381" spans="1:8" ht="13.5" x14ac:dyDescent="0.25">
      <c r="A381" s="3">
        <v>42559</v>
      </c>
      <c r="B381" s="2">
        <v>4.2057000000000002</v>
      </c>
      <c r="C381" s="2">
        <f t="shared" si="30"/>
        <v>4.5283221383280239</v>
      </c>
      <c r="D381" s="2">
        <f t="shared" si="32"/>
        <v>4.4091944331159247</v>
      </c>
      <c r="E381" s="2">
        <f t="shared" si="31"/>
        <v>0.11912770521209914</v>
      </c>
      <c r="F381" s="2">
        <f t="shared" si="35"/>
        <v>0.12105995763424857</v>
      </c>
      <c r="G381" s="2">
        <f t="shared" si="33"/>
        <v>-1.9322524221494219E-3</v>
      </c>
      <c r="H381" s="2" t="str">
        <f t="shared" si="34"/>
        <v>Hold</v>
      </c>
    </row>
    <row r="382" spans="1:8" ht="13.5" x14ac:dyDescent="0.25">
      <c r="A382" s="3">
        <v>42562</v>
      </c>
      <c r="B382" s="2">
        <v>4.2005999999999997</v>
      </c>
      <c r="C382" s="2">
        <f t="shared" si="30"/>
        <v>4.4949648862775584</v>
      </c>
      <c r="D382" s="2">
        <f t="shared" si="32"/>
        <v>4.3937429936258567</v>
      </c>
      <c r="E382" s="2">
        <f t="shared" si="31"/>
        <v>0.10122189265170167</v>
      </c>
      <c r="F382" s="2">
        <f t="shared" si="35"/>
        <v>0.1170923446377392</v>
      </c>
      <c r="G382" s="2">
        <f t="shared" si="33"/>
        <v>-1.5870451986037523E-2</v>
      </c>
      <c r="H382" s="2" t="str">
        <f t="shared" si="34"/>
        <v>Hold</v>
      </c>
    </row>
    <row r="383" spans="1:8" ht="13.5" x14ac:dyDescent="0.25">
      <c r="A383" s="3">
        <v>42563</v>
      </c>
      <c r="B383" s="2">
        <v>4.2157999999999998</v>
      </c>
      <c r="C383" s="2">
        <f t="shared" si="30"/>
        <v>4.4543395191579345</v>
      </c>
      <c r="D383" s="2">
        <f t="shared" si="32"/>
        <v>4.380562031135053</v>
      </c>
      <c r="E383" s="2">
        <f t="shared" si="31"/>
        <v>7.3777488022881421E-2</v>
      </c>
      <c r="F383" s="2">
        <f t="shared" si="35"/>
        <v>0.10842937331476765</v>
      </c>
      <c r="G383" s="2">
        <f t="shared" si="33"/>
        <v>-3.4651885291886231E-2</v>
      </c>
      <c r="H383" s="2" t="str">
        <f t="shared" si="34"/>
        <v>Hold</v>
      </c>
    </row>
    <row r="384" spans="1:8" ht="13.5" x14ac:dyDescent="0.25">
      <c r="A384" s="3">
        <v>42564</v>
      </c>
      <c r="B384" s="2">
        <v>4.2107000000000001</v>
      </c>
      <c r="C384" s="2">
        <f t="shared" si="30"/>
        <v>4.4269334392874828</v>
      </c>
      <c r="D384" s="2">
        <f t="shared" si="32"/>
        <v>4.3679796584583821</v>
      </c>
      <c r="E384" s="2">
        <f t="shared" si="31"/>
        <v>5.8953780829100744E-2</v>
      </c>
      <c r="F384" s="2">
        <f t="shared" si="35"/>
        <v>9.8534254817634281E-2</v>
      </c>
      <c r="G384" s="2">
        <f t="shared" si="33"/>
        <v>-3.9580473988533538E-2</v>
      </c>
      <c r="H384" s="2" t="str">
        <f t="shared" si="34"/>
        <v>Hold</v>
      </c>
    </row>
    <row r="385" spans="1:8" ht="13.5" x14ac:dyDescent="0.25">
      <c r="A385" s="3">
        <v>42565</v>
      </c>
      <c r="B385" s="2">
        <v>4.1805000000000003</v>
      </c>
      <c r="C385" s="2">
        <f t="shared" si="30"/>
        <v>4.423897525550947</v>
      </c>
      <c r="D385" s="2">
        <f t="shared" si="32"/>
        <v>4.3540922763503538</v>
      </c>
      <c r="E385" s="2">
        <f t="shared" si="31"/>
        <v>6.9805249200593167E-2</v>
      </c>
      <c r="F385" s="2">
        <f t="shared" si="35"/>
        <v>9.2788453694226058E-2</v>
      </c>
      <c r="G385" s="2">
        <f t="shared" si="33"/>
        <v>-2.2983204493632892E-2</v>
      </c>
      <c r="H385" s="2" t="str">
        <f t="shared" si="34"/>
        <v>Hold</v>
      </c>
    </row>
    <row r="386" spans="1:8" ht="13.5" x14ac:dyDescent="0.25">
      <c r="A386" s="3">
        <v>42566</v>
      </c>
      <c r="B386" s="2">
        <v>4.1805000000000003</v>
      </c>
      <c r="C386" s="2">
        <f t="shared" si="30"/>
        <v>4.4058209831584936</v>
      </c>
      <c r="D386" s="2">
        <f t="shared" si="32"/>
        <v>4.3412335892132905</v>
      </c>
      <c r="E386" s="2">
        <f t="shared" si="31"/>
        <v>6.4587393945203075E-2</v>
      </c>
      <c r="F386" s="2">
        <f t="shared" si="35"/>
        <v>8.714824174442147E-2</v>
      </c>
      <c r="G386" s="2">
        <f t="shared" si="33"/>
        <v>-2.2560847799218395E-2</v>
      </c>
      <c r="H386" s="2" t="str">
        <f t="shared" si="34"/>
        <v>Hold</v>
      </c>
    </row>
    <row r="387" spans="1:8" ht="13.5" x14ac:dyDescent="0.25">
      <c r="A387" s="3">
        <v>42569</v>
      </c>
      <c r="B387" s="2">
        <v>4.1805000000000003</v>
      </c>
      <c r="C387" s="2">
        <f t="shared" si="30"/>
        <v>4.3789100626725714</v>
      </c>
      <c r="D387" s="2">
        <f t="shared" si="32"/>
        <v>4.3293273974197133</v>
      </c>
      <c r="E387" s="2">
        <f t="shared" si="31"/>
        <v>4.9582665252858149E-2</v>
      </c>
      <c r="F387" s="2">
        <f t="shared" si="35"/>
        <v>7.9635126446108817E-2</v>
      </c>
      <c r="G387" s="2">
        <f t="shared" si="33"/>
        <v>-3.0052461193250668E-2</v>
      </c>
      <c r="H387" s="2" t="str">
        <f t="shared" si="34"/>
        <v>Hold</v>
      </c>
    </row>
    <row r="388" spans="1:8" ht="13.5" x14ac:dyDescent="0.25">
      <c r="A388" s="3">
        <v>42570</v>
      </c>
      <c r="B388" s="2">
        <v>4.2460000000000004</v>
      </c>
      <c r="C388" s="2">
        <f t="shared" si="30"/>
        <v>4.3522623607229445</v>
      </c>
      <c r="D388" s="2">
        <f t="shared" si="32"/>
        <v>4.3231549976108452</v>
      </c>
      <c r="E388" s="2">
        <f t="shared" si="31"/>
        <v>2.9107363112099272E-2</v>
      </c>
      <c r="F388" s="2">
        <f t="shared" si="35"/>
        <v>6.9529573779306922E-2</v>
      </c>
      <c r="G388" s="2">
        <f t="shared" si="33"/>
        <v>-4.042221066720765E-2</v>
      </c>
      <c r="H388" s="2" t="str">
        <f t="shared" si="34"/>
        <v>Hold</v>
      </c>
    </row>
    <row r="389" spans="1:8" ht="13.5" x14ac:dyDescent="0.25">
      <c r="A389" s="3">
        <v>42571</v>
      </c>
      <c r="B389" s="2">
        <v>4.2460000000000004</v>
      </c>
      <c r="C389" s="2">
        <f t="shared" si="30"/>
        <v>4.3142066129194143</v>
      </c>
      <c r="D389" s="2">
        <f t="shared" si="32"/>
        <v>4.3174398126026343</v>
      </c>
      <c r="E389" s="2">
        <f t="shared" si="31"/>
        <v>-3.2331996832200005E-3</v>
      </c>
      <c r="F389" s="2">
        <f t="shared" si="35"/>
        <v>5.497701908680154E-2</v>
      </c>
      <c r="G389" s="2">
        <f t="shared" si="33"/>
        <v>-5.8210218770021541E-2</v>
      </c>
      <c r="H389" s="2" t="str">
        <f t="shared" si="34"/>
        <v>Hold</v>
      </c>
    </row>
    <row r="390" spans="1:8" ht="13.5" x14ac:dyDescent="0.25">
      <c r="A390" s="3">
        <v>42572</v>
      </c>
      <c r="B390" s="2">
        <v>4.2460000000000004</v>
      </c>
      <c r="C390" s="2">
        <f t="shared" si="30"/>
        <v>4.2796825186241199</v>
      </c>
      <c r="D390" s="2">
        <f t="shared" si="32"/>
        <v>4.3121479746320688</v>
      </c>
      <c r="E390" s="2">
        <f t="shared" si="31"/>
        <v>-3.2465456007948923E-2</v>
      </c>
      <c r="F390" s="2">
        <f t="shared" si="35"/>
        <v>3.7488524067851449E-2</v>
      </c>
      <c r="G390" s="2">
        <f t="shared" si="33"/>
        <v>-6.9953980075800365E-2</v>
      </c>
      <c r="H390" s="2" t="str">
        <f t="shared" si="34"/>
        <v>Hold</v>
      </c>
    </row>
    <row r="391" spans="1:8" ht="13.5" x14ac:dyDescent="0.25">
      <c r="A391" s="3">
        <v>42573</v>
      </c>
      <c r="B391" s="2">
        <v>4.1805000000000003</v>
      </c>
      <c r="C391" s="2">
        <f t="shared" si="30"/>
        <v>4.2683005926819479</v>
      </c>
      <c r="D391" s="2">
        <f t="shared" si="32"/>
        <v>4.3023962728074707</v>
      </c>
      <c r="E391" s="2">
        <f t="shared" si="31"/>
        <v>-3.4095680125522776E-2</v>
      </c>
      <c r="F391" s="2">
        <f t="shared" si="35"/>
        <v>2.3171683229176607E-2</v>
      </c>
      <c r="G391" s="2">
        <f t="shared" si="33"/>
        <v>-5.7267363354699383E-2</v>
      </c>
      <c r="H391" s="2" t="str">
        <f t="shared" si="34"/>
        <v>Hold</v>
      </c>
    </row>
    <row r="392" spans="1:8" ht="13.5" x14ac:dyDescent="0.25">
      <c r="A392" s="3">
        <v>42577</v>
      </c>
      <c r="B392" s="2">
        <v>4.1703999999999999</v>
      </c>
      <c r="C392" s="2">
        <f t="shared" si="30"/>
        <v>4.2578851168847249</v>
      </c>
      <c r="D392" s="2">
        <f t="shared" si="32"/>
        <v>4.2926187711180281</v>
      </c>
      <c r="E392" s="2">
        <f t="shared" si="31"/>
        <v>-3.4733654233303213E-2</v>
      </c>
      <c r="F392" s="2">
        <f t="shared" si="35"/>
        <v>1.1590615736680642E-2</v>
      </c>
      <c r="G392" s="2">
        <f t="shared" si="33"/>
        <v>-4.6324269969983858E-2</v>
      </c>
      <c r="H392" s="2" t="str">
        <f t="shared" si="34"/>
        <v>Hold</v>
      </c>
    </row>
    <row r="393" spans="1:8" ht="13.5" x14ac:dyDescent="0.25">
      <c r="A393" s="3">
        <v>42578</v>
      </c>
      <c r="B393" s="2">
        <v>4.2460000000000004</v>
      </c>
      <c r="C393" s="2">
        <f t="shared" si="30"/>
        <v>4.2514104835178443</v>
      </c>
      <c r="D393" s="2">
        <f t="shared" si="32"/>
        <v>4.2891655288129895</v>
      </c>
      <c r="E393" s="2">
        <f t="shared" si="31"/>
        <v>-3.7755045295145173E-2</v>
      </c>
      <c r="F393" s="2">
        <f t="shared" si="35"/>
        <v>1.7214835303154792E-3</v>
      </c>
      <c r="G393" s="2">
        <f t="shared" si="33"/>
        <v>-3.9476528825460655E-2</v>
      </c>
      <c r="H393" s="2" t="str">
        <f t="shared" si="34"/>
        <v>Hold</v>
      </c>
    </row>
    <row r="394" spans="1:8" ht="13.5" x14ac:dyDescent="0.25">
      <c r="A394" s="3">
        <v>42579</v>
      </c>
      <c r="B394" s="2">
        <v>4.2812000000000001</v>
      </c>
      <c r="C394" s="2">
        <f t="shared" si="30"/>
        <v>4.2451473322074067</v>
      </c>
      <c r="D394" s="2">
        <f t="shared" si="32"/>
        <v>4.2885754896416568</v>
      </c>
      <c r="E394" s="2">
        <f t="shared" si="31"/>
        <v>-4.3428157434250103E-2</v>
      </c>
      <c r="F394" s="2">
        <f t="shared" si="35"/>
        <v>-7.3084446625976381E-3</v>
      </c>
      <c r="G394" s="2">
        <f t="shared" si="33"/>
        <v>-3.6119712771652462E-2</v>
      </c>
      <c r="H394" s="2" t="str">
        <f t="shared" si="34"/>
        <v>Hold</v>
      </c>
    </row>
    <row r="395" spans="1:8" ht="13.5" x14ac:dyDescent="0.25">
      <c r="A395" s="3">
        <v>42580</v>
      </c>
      <c r="B395" s="2">
        <v>4.2812000000000001</v>
      </c>
      <c r="C395" s="2">
        <f t="shared" si="30"/>
        <v>4.2352015887908827</v>
      </c>
      <c r="D395" s="2">
        <f t="shared" si="32"/>
        <v>4.2880291570756084</v>
      </c>
      <c r="E395" s="2">
        <f t="shared" si="31"/>
        <v>-5.2827568284725679E-2</v>
      </c>
      <c r="F395" s="2">
        <f t="shared" si="35"/>
        <v>-1.6412269387023247E-2</v>
      </c>
      <c r="G395" s="2">
        <f t="shared" si="33"/>
        <v>-3.6415298897702432E-2</v>
      </c>
      <c r="H395" s="2" t="str">
        <f t="shared" si="34"/>
        <v>Hold</v>
      </c>
    </row>
    <row r="396" spans="1:8" ht="13.5" x14ac:dyDescent="0.25">
      <c r="A396" s="3">
        <v>42583</v>
      </c>
      <c r="B396" s="2">
        <v>4.3417000000000003</v>
      </c>
      <c r="C396" s="2">
        <f t="shared" si="30"/>
        <v>4.2267859597461319</v>
      </c>
      <c r="D396" s="2">
        <f t="shared" si="32"/>
        <v>4.2920047750700077</v>
      </c>
      <c r="E396" s="2">
        <f t="shared" si="31"/>
        <v>-6.5218815323875745E-2</v>
      </c>
      <c r="F396" s="2">
        <f t="shared" si="35"/>
        <v>-2.6173578574393751E-2</v>
      </c>
      <c r="G396" s="2">
        <f t="shared" si="33"/>
        <v>-3.9045236749481994E-2</v>
      </c>
      <c r="H396" s="2" t="str">
        <f t="shared" si="34"/>
        <v>Hold</v>
      </c>
    </row>
    <row r="397" spans="1:8" ht="13.5" x14ac:dyDescent="0.25">
      <c r="A397" s="3">
        <v>42584</v>
      </c>
      <c r="B397" s="2">
        <v>4.2309000000000001</v>
      </c>
      <c r="C397" s="2">
        <f t="shared" si="30"/>
        <v>4.2196650428621112</v>
      </c>
      <c r="D397" s="2">
        <f t="shared" si="32"/>
        <v>4.2874784954351925</v>
      </c>
      <c r="E397" s="2">
        <f t="shared" si="31"/>
        <v>-6.7813452573081356E-2</v>
      </c>
      <c r="F397" s="2">
        <f t="shared" si="35"/>
        <v>-3.4501553374131272E-2</v>
      </c>
      <c r="G397" s="2">
        <f t="shared" si="33"/>
        <v>-3.3311899198950085E-2</v>
      </c>
      <c r="H397" s="2" t="str">
        <f t="shared" si="34"/>
        <v>Hold</v>
      </c>
    </row>
    <row r="398" spans="1:8" ht="13.5" x14ac:dyDescent="0.25">
      <c r="A398" s="3">
        <v>42585</v>
      </c>
      <c r="B398" s="2">
        <v>4.1755000000000004</v>
      </c>
      <c r="C398" s="2">
        <f t="shared" si="30"/>
        <v>4.2237165747294787</v>
      </c>
      <c r="D398" s="2">
        <f t="shared" si="32"/>
        <v>4.279183792069623</v>
      </c>
      <c r="E398" s="2">
        <f t="shared" si="31"/>
        <v>-5.5467217340144259E-2</v>
      </c>
      <c r="F398" s="2">
        <f t="shared" si="35"/>
        <v>-3.8694686167333875E-2</v>
      </c>
      <c r="G398" s="2">
        <f t="shared" si="33"/>
        <v>-1.6772531172810384E-2</v>
      </c>
      <c r="H398" s="2" t="str">
        <f t="shared" si="34"/>
        <v>Hold</v>
      </c>
    </row>
    <row r="399" spans="1:8" ht="13.5" x14ac:dyDescent="0.25">
      <c r="A399" s="3">
        <v>42586</v>
      </c>
      <c r="B399" s="2">
        <v>4.2309000000000001</v>
      </c>
      <c r="C399" s="2">
        <f t="shared" ref="C399:C462" si="36">$C$4*B389+C398*(1-$C$4)</f>
        <v>4.2271447940018669</v>
      </c>
      <c r="D399" s="2">
        <f t="shared" si="32"/>
        <v>4.2756072148792805</v>
      </c>
      <c r="E399" s="2">
        <f t="shared" si="31"/>
        <v>-4.8462420877413592E-2</v>
      </c>
      <c r="F399" s="2">
        <f t="shared" si="35"/>
        <v>-4.064823310934982E-2</v>
      </c>
      <c r="G399" s="2">
        <f t="shared" si="33"/>
        <v>-7.8141877680637725E-3</v>
      </c>
      <c r="H399" s="2" t="str">
        <f t="shared" si="34"/>
        <v>Hold</v>
      </c>
    </row>
    <row r="400" spans="1:8" ht="13.5" x14ac:dyDescent="0.25">
      <c r="A400" s="3">
        <v>42587</v>
      </c>
      <c r="B400" s="2">
        <v>4.3315999999999999</v>
      </c>
      <c r="C400" s="2">
        <f t="shared" si="36"/>
        <v>4.2300455949246567</v>
      </c>
      <c r="D400" s="2">
        <f t="shared" si="32"/>
        <v>4.2797548285919262</v>
      </c>
      <c r="E400" s="2">
        <f t="shared" si="31"/>
        <v>-4.9709233667269537E-2</v>
      </c>
      <c r="F400" s="2">
        <f t="shared" si="35"/>
        <v>-4.2460433220933763E-2</v>
      </c>
      <c r="G400" s="2">
        <f t="shared" si="33"/>
        <v>-7.2488004463357736E-3</v>
      </c>
      <c r="H400" s="2" t="str">
        <f t="shared" si="34"/>
        <v>Hold</v>
      </c>
    </row>
    <row r="401" spans="1:8" ht="13.5" x14ac:dyDescent="0.25">
      <c r="A401" s="3">
        <v>42590</v>
      </c>
      <c r="B401" s="2">
        <v>4.3417000000000003</v>
      </c>
      <c r="C401" s="2">
        <f t="shared" si="36"/>
        <v>4.2224231957054785</v>
      </c>
      <c r="D401" s="2">
        <f t="shared" si="32"/>
        <v>4.2843433598073393</v>
      </c>
      <c r="E401" s="2">
        <f t="shared" si="31"/>
        <v>-6.1920164101860742E-2</v>
      </c>
      <c r="F401" s="2">
        <f t="shared" si="35"/>
        <v>-4.6352379397119163E-2</v>
      </c>
      <c r="G401" s="2">
        <f t="shared" si="33"/>
        <v>-1.5567784704741579E-2</v>
      </c>
      <c r="H401" s="2" t="str">
        <f t="shared" si="34"/>
        <v>Hold</v>
      </c>
    </row>
    <row r="402" spans="1:8" ht="13.5" x14ac:dyDescent="0.25">
      <c r="A402" s="3">
        <v>42591</v>
      </c>
      <c r="B402" s="2">
        <v>4.3517000000000001</v>
      </c>
      <c r="C402" s="2">
        <f t="shared" si="36"/>
        <v>4.2144196271354053</v>
      </c>
      <c r="D402" s="2">
        <f t="shared" si="32"/>
        <v>4.2893327405623509</v>
      </c>
      <c r="E402" s="2">
        <f t="shared" si="31"/>
        <v>-7.4913113426945621E-2</v>
      </c>
      <c r="F402" s="2">
        <f t="shared" si="35"/>
        <v>-5.2064526203084452E-2</v>
      </c>
      <c r="G402" s="2">
        <f t="shared" si="33"/>
        <v>-2.2848587223861169E-2</v>
      </c>
      <c r="H402" s="2" t="str">
        <f t="shared" si="34"/>
        <v>Hold</v>
      </c>
    </row>
    <row r="403" spans="1:8" ht="13.5" x14ac:dyDescent="0.25">
      <c r="A403" s="3">
        <v>42592</v>
      </c>
      <c r="B403" s="2">
        <v>4.3467000000000002</v>
      </c>
      <c r="C403" s="2">
        <f t="shared" si="36"/>
        <v>4.2192781460376505</v>
      </c>
      <c r="D403" s="2">
        <f t="shared" si="32"/>
        <v>4.2935821671873624</v>
      </c>
      <c r="E403" s="2">
        <f t="shared" si="31"/>
        <v>-7.4304021149711907E-2</v>
      </c>
      <c r="F403" s="2">
        <f t="shared" si="35"/>
        <v>-5.6512425192409947E-2</v>
      </c>
      <c r="G403" s="2">
        <f t="shared" si="33"/>
        <v>-1.779159595730196E-2</v>
      </c>
      <c r="H403" s="2" t="str">
        <f t="shared" si="34"/>
        <v>Hold</v>
      </c>
    </row>
    <row r="404" spans="1:8" ht="13.5" x14ac:dyDescent="0.25">
      <c r="A404" s="3">
        <v>42593</v>
      </c>
      <c r="B404" s="2">
        <v>4.3315999999999999</v>
      </c>
      <c r="C404" s="2">
        <f t="shared" si="36"/>
        <v>4.2288045851087812</v>
      </c>
      <c r="D404" s="2">
        <f t="shared" si="32"/>
        <v>4.2963983029512613</v>
      </c>
      <c r="E404" s="2">
        <f t="shared" si="31"/>
        <v>-6.7593717842480139E-2</v>
      </c>
      <c r="F404" s="2">
        <f t="shared" si="35"/>
        <v>-5.8728683722423985E-2</v>
      </c>
      <c r="G404" s="2">
        <f t="shared" si="33"/>
        <v>-8.8650341200561533E-3</v>
      </c>
      <c r="H404" s="2" t="str">
        <f t="shared" si="34"/>
        <v>Hold</v>
      </c>
    </row>
    <row r="405" spans="1:8" ht="13.5" x14ac:dyDescent="0.25">
      <c r="A405" s="3">
        <v>42594</v>
      </c>
      <c r="B405" s="2">
        <v>4.3315999999999999</v>
      </c>
      <c r="C405" s="2">
        <f t="shared" si="36"/>
        <v>4.2368654181689687</v>
      </c>
      <c r="D405" s="2">
        <f t="shared" si="32"/>
        <v>4.2990058360659829</v>
      </c>
      <c r="E405" s="2">
        <f t="shared" si="31"/>
        <v>-6.2140417897014188E-2</v>
      </c>
      <c r="F405" s="2">
        <f t="shared" si="35"/>
        <v>-5.941103055734203E-2</v>
      </c>
      <c r="G405" s="2">
        <f t="shared" si="33"/>
        <v>-2.7293873396721582E-3</v>
      </c>
      <c r="H405" s="2" t="str">
        <f t="shared" si="34"/>
        <v>Hold</v>
      </c>
    </row>
    <row r="406" spans="1:8" ht="13.5" x14ac:dyDescent="0.25">
      <c r="A406" s="3">
        <v>42597</v>
      </c>
      <c r="B406" s="2">
        <v>4.3315999999999999</v>
      </c>
      <c r="C406" s="2">
        <f t="shared" si="36"/>
        <v>4.2529938153737428</v>
      </c>
      <c r="D406" s="2">
        <f t="shared" si="32"/>
        <v>4.3014202185796133</v>
      </c>
      <c r="E406" s="2">
        <f t="shared" si="31"/>
        <v>-4.842640320587055E-2</v>
      </c>
      <c r="F406" s="2">
        <f t="shared" si="35"/>
        <v>-5.7214105087047738E-2</v>
      </c>
      <c r="G406" s="2">
        <f t="shared" si="33"/>
        <v>8.7877018811771887E-3</v>
      </c>
      <c r="H406" s="2" t="str">
        <f t="shared" si="34"/>
        <v>Sell</v>
      </c>
    </row>
    <row r="407" spans="1:8" ht="13.5" x14ac:dyDescent="0.25">
      <c r="A407" s="3">
        <v>42598</v>
      </c>
      <c r="B407" s="2">
        <v>4.3266</v>
      </c>
      <c r="C407" s="2">
        <f t="shared" si="36"/>
        <v>4.2495947668547052</v>
      </c>
      <c r="D407" s="2">
        <f t="shared" si="32"/>
        <v>4.303285387573716</v>
      </c>
      <c r="E407" s="2">
        <f t="shared" si="31"/>
        <v>-5.3690620719010873E-2</v>
      </c>
      <c r="F407" s="2">
        <f t="shared" si="35"/>
        <v>-5.6509408213440367E-2</v>
      </c>
      <c r="G407" s="2">
        <f t="shared" si="33"/>
        <v>2.8187874944294936E-3</v>
      </c>
      <c r="H407" s="2" t="str">
        <f t="shared" si="34"/>
        <v>Sell</v>
      </c>
    </row>
    <row r="408" spans="1:8" ht="13.5" x14ac:dyDescent="0.25">
      <c r="A408" s="3">
        <v>42599</v>
      </c>
      <c r="B408" s="2">
        <v>4.3064</v>
      </c>
      <c r="C408" s="2">
        <f t="shared" si="36"/>
        <v>4.2381955719539812</v>
      </c>
      <c r="D408" s="2">
        <f t="shared" si="32"/>
        <v>4.303516099605293</v>
      </c>
      <c r="E408" s="2">
        <f t="shared" si="31"/>
        <v>-6.5320527651311799E-2</v>
      </c>
      <c r="F408" s="2">
        <f t="shared" si="35"/>
        <v>-5.8271632101014659E-2</v>
      </c>
      <c r="G408" s="2">
        <f t="shared" si="33"/>
        <v>-7.0488955502971407E-3</v>
      </c>
      <c r="H408" s="2" t="str">
        <f t="shared" si="34"/>
        <v>Hold</v>
      </c>
    </row>
    <row r="409" spans="1:8" ht="13.5" x14ac:dyDescent="0.25">
      <c r="A409" s="3">
        <v>42600</v>
      </c>
      <c r="B409" s="2">
        <v>4.3064</v>
      </c>
      <c r="C409" s="2">
        <f t="shared" si="36"/>
        <v>4.237073176268753</v>
      </c>
      <c r="D409" s="2">
        <f t="shared" si="32"/>
        <v>4.3037297218567527</v>
      </c>
      <c r="E409" s="2">
        <f t="shared" si="31"/>
        <v>-6.6656545587999716E-2</v>
      </c>
      <c r="F409" s="2">
        <f t="shared" si="35"/>
        <v>-5.9948614798411674E-2</v>
      </c>
      <c r="G409" s="2">
        <f t="shared" si="33"/>
        <v>-6.7079307895880416E-3</v>
      </c>
      <c r="H409" s="2" t="str">
        <f t="shared" si="34"/>
        <v>Hold</v>
      </c>
    </row>
    <row r="410" spans="1:8" ht="13.5" x14ac:dyDescent="0.25">
      <c r="A410" s="3">
        <v>42601</v>
      </c>
      <c r="B410" s="2">
        <v>4.3014000000000001</v>
      </c>
      <c r="C410" s="2">
        <f t="shared" si="36"/>
        <v>4.2516157645350985</v>
      </c>
      <c r="D410" s="2">
        <f t="shared" si="32"/>
        <v>4.3035571498673635</v>
      </c>
      <c r="E410" s="2">
        <f t="shared" si="31"/>
        <v>-5.1941385332265E-2</v>
      </c>
      <c r="F410" s="2">
        <f t="shared" si="35"/>
        <v>-5.8347168905182337E-2</v>
      </c>
      <c r="G410" s="2">
        <f t="shared" si="33"/>
        <v>6.4057835729173368E-3</v>
      </c>
      <c r="H410" s="2" t="str">
        <f t="shared" si="34"/>
        <v>Sell</v>
      </c>
    </row>
    <row r="411" spans="1:8" ht="13.5" x14ac:dyDescent="0.25">
      <c r="A411" s="3">
        <v>42604</v>
      </c>
      <c r="B411" s="2">
        <v>4.2962999999999996</v>
      </c>
      <c r="C411" s="2">
        <f t="shared" si="36"/>
        <v>4.2654748776835447</v>
      </c>
      <c r="D411" s="2">
        <f t="shared" si="32"/>
        <v>4.3030195832105216</v>
      </c>
      <c r="E411" s="2">
        <f t="shared" si="31"/>
        <v>-3.7544705526976863E-2</v>
      </c>
      <c r="F411" s="2">
        <f t="shared" si="35"/>
        <v>-5.4186676229541243E-2</v>
      </c>
      <c r="G411" s="2">
        <f t="shared" si="33"/>
        <v>1.6641970702564381E-2</v>
      </c>
      <c r="H411" s="2" t="str">
        <f t="shared" si="34"/>
        <v>Sell</v>
      </c>
    </row>
    <row r="412" spans="1:8" ht="13.5" x14ac:dyDescent="0.25">
      <c r="A412" s="3">
        <v>42605</v>
      </c>
      <c r="B412" s="2">
        <v>4.2460000000000004</v>
      </c>
      <c r="C412" s="2">
        <f t="shared" si="36"/>
        <v>4.2787402811168453</v>
      </c>
      <c r="D412" s="2">
        <f t="shared" si="32"/>
        <v>4.2987959103801128</v>
      </c>
      <c r="E412" s="2">
        <f t="shared" ref="E412:E475" si="37">C412-D412</f>
        <v>-2.0055629263267427E-2</v>
      </c>
      <c r="F412" s="2">
        <f t="shared" si="35"/>
        <v>-4.7360466836286481E-2</v>
      </c>
      <c r="G412" s="2">
        <f t="shared" si="33"/>
        <v>2.7304837573019054E-2</v>
      </c>
      <c r="H412" s="2" t="str">
        <f t="shared" si="34"/>
        <v>Sell</v>
      </c>
    </row>
    <row r="413" spans="1:8" ht="13.5" x14ac:dyDescent="0.25">
      <c r="A413" s="3">
        <v>42606</v>
      </c>
      <c r="B413" s="2">
        <v>4.2812000000000001</v>
      </c>
      <c r="C413" s="2">
        <f t="shared" si="36"/>
        <v>4.2891956224834846</v>
      </c>
      <c r="D413" s="2">
        <f t="shared" ref="D413:D476" si="38">$D$4*B413+(1-$D$4)*D412</f>
        <v>4.2974925096112155</v>
      </c>
      <c r="E413" s="2">
        <f t="shared" si="37"/>
        <v>-8.296887127730912E-3</v>
      </c>
      <c r="F413" s="2">
        <f t="shared" si="35"/>
        <v>-3.9547750894575372E-2</v>
      </c>
      <c r="G413" s="2">
        <f t="shared" si="33"/>
        <v>3.125086376684446E-2</v>
      </c>
      <c r="H413" s="2" t="str">
        <f t="shared" si="34"/>
        <v>Sell</v>
      </c>
    </row>
    <row r="414" spans="1:8" ht="13.5" x14ac:dyDescent="0.25">
      <c r="A414" s="3">
        <v>42607</v>
      </c>
      <c r="B414" s="2">
        <v>4.2712000000000003</v>
      </c>
      <c r="C414" s="2">
        <f t="shared" si="36"/>
        <v>4.2957193728706411</v>
      </c>
      <c r="D414" s="2">
        <f t="shared" si="38"/>
        <v>4.2955449163066808</v>
      </c>
      <c r="E414" s="2">
        <f t="shared" si="37"/>
        <v>1.7445656396031239E-4</v>
      </c>
      <c r="F414" s="2">
        <f t="shared" si="35"/>
        <v>-3.1603309402868235E-2</v>
      </c>
      <c r="G414" s="2">
        <f t="shared" si="33"/>
        <v>3.1777765966828547E-2</v>
      </c>
      <c r="H414" s="2" t="str">
        <f t="shared" si="34"/>
        <v>Sell</v>
      </c>
    </row>
    <row r="415" spans="1:8" ht="13.5" x14ac:dyDescent="0.25">
      <c r="A415" s="3">
        <v>42608</v>
      </c>
      <c r="B415" s="2">
        <v>4.2309000000000001</v>
      </c>
      <c r="C415" s="2">
        <f t="shared" si="36"/>
        <v>4.3012394693520806</v>
      </c>
      <c r="D415" s="2">
        <f t="shared" si="38"/>
        <v>4.2907564039876673</v>
      </c>
      <c r="E415" s="2">
        <f t="shared" si="37"/>
        <v>1.0483065364413235E-2</v>
      </c>
      <c r="F415" s="2">
        <f t="shared" si="35"/>
        <v>-2.3186034449411939E-2</v>
      </c>
      <c r="G415" s="2">
        <f t="shared" si="33"/>
        <v>3.3669099813825175E-2</v>
      </c>
      <c r="H415" s="2" t="str">
        <f t="shared" si="34"/>
        <v>Sell</v>
      </c>
    </row>
    <row r="416" spans="1:8" ht="13.5" x14ac:dyDescent="0.25">
      <c r="A416" s="3">
        <v>42611</v>
      </c>
      <c r="B416" s="2">
        <v>4.2309000000000001</v>
      </c>
      <c r="C416" s="2">
        <f t="shared" si="36"/>
        <v>4.305910320220991</v>
      </c>
      <c r="D416" s="2">
        <f t="shared" si="38"/>
        <v>4.2863225962848768</v>
      </c>
      <c r="E416" s="2">
        <f t="shared" si="37"/>
        <v>1.9587723936114187E-2</v>
      </c>
      <c r="F416" s="2">
        <f t="shared" si="35"/>
        <v>-1.4631282772306714E-2</v>
      </c>
      <c r="G416" s="2">
        <f t="shared" si="33"/>
        <v>3.4219006708420902E-2</v>
      </c>
      <c r="H416" s="2" t="str">
        <f t="shared" si="34"/>
        <v>Sell</v>
      </c>
    </row>
    <row r="417" spans="1:8" ht="13.5" x14ac:dyDescent="0.25">
      <c r="A417" s="3">
        <v>42612</v>
      </c>
      <c r="B417" s="2">
        <v>4.2712000000000003</v>
      </c>
      <c r="C417" s="2">
        <f t="shared" si="36"/>
        <v>4.3090933478793003</v>
      </c>
      <c r="D417" s="2">
        <f t="shared" si="38"/>
        <v>4.2852024039674781</v>
      </c>
      <c r="E417" s="2">
        <f t="shared" si="37"/>
        <v>2.3890943911822227E-2</v>
      </c>
      <c r="F417" s="2">
        <f t="shared" si="35"/>
        <v>-6.9268374354809264E-3</v>
      </c>
      <c r="G417" s="2">
        <f t="shared" si="33"/>
        <v>3.0817781347303154E-2</v>
      </c>
      <c r="H417" s="2" t="str">
        <f t="shared" si="34"/>
        <v>Sell</v>
      </c>
    </row>
    <row r="418" spans="1:8" ht="13.5" x14ac:dyDescent="0.25">
      <c r="A418" s="3">
        <v>42613</v>
      </c>
      <c r="B418" s="2">
        <v>4.4626000000000001</v>
      </c>
      <c r="C418" s="2">
        <f t="shared" si="36"/>
        <v>4.3086789866671005</v>
      </c>
      <c r="D418" s="2">
        <f t="shared" si="38"/>
        <v>4.2983429666365538</v>
      </c>
      <c r="E418" s="2">
        <f t="shared" si="37"/>
        <v>1.0336020030546678E-2</v>
      </c>
      <c r="F418" s="2">
        <f t="shared" si="35"/>
        <v>-3.474265942275406E-3</v>
      </c>
      <c r="G418" s="2">
        <f t="shared" si="33"/>
        <v>1.3810285972822084E-2</v>
      </c>
      <c r="H418" s="2" t="str">
        <f t="shared" si="34"/>
        <v>Sell</v>
      </c>
    </row>
    <row r="419" spans="1:8" ht="13.5" x14ac:dyDescent="0.25">
      <c r="A419" s="3">
        <v>42614</v>
      </c>
      <c r="B419" s="2">
        <v>4.5834000000000001</v>
      </c>
      <c r="C419" s="2">
        <f t="shared" si="36"/>
        <v>4.3083283733337003</v>
      </c>
      <c r="D419" s="2">
        <f t="shared" si="38"/>
        <v>4.3194583024412534</v>
      </c>
      <c r="E419" s="2">
        <f t="shared" si="37"/>
        <v>-1.112992910755306E-2</v>
      </c>
      <c r="F419" s="2">
        <f t="shared" si="35"/>
        <v>-5.0053985753309369E-3</v>
      </c>
      <c r="G419" s="2">
        <f t="shared" si="33"/>
        <v>-6.1245305322221236E-3</v>
      </c>
      <c r="H419" s="2" t="str">
        <f t="shared" si="34"/>
        <v>Hold</v>
      </c>
    </row>
    <row r="420" spans="1:8" ht="13.5" x14ac:dyDescent="0.25">
      <c r="A420" s="3">
        <v>42615</v>
      </c>
      <c r="B420" s="2">
        <v>4.6288</v>
      </c>
      <c r="C420" s="2">
        <f t="shared" si="36"/>
        <v>4.3072624697439004</v>
      </c>
      <c r="D420" s="2">
        <f t="shared" si="38"/>
        <v>4.34237250226042</v>
      </c>
      <c r="E420" s="2">
        <f t="shared" si="37"/>
        <v>-3.5110032516519674E-2</v>
      </c>
      <c r="F420" s="2">
        <f t="shared" si="35"/>
        <v>-1.1026325363568686E-2</v>
      </c>
      <c r="G420" s="2">
        <f t="shared" ref="G420:G483" si="39">E420-F420</f>
        <v>-2.4083707152950988E-2</v>
      </c>
      <c r="H420" s="2" t="str">
        <f t="shared" ref="H420:H483" si="40">IF(G420&lt;0,"Hold","Sell")</f>
        <v>Hold</v>
      </c>
    </row>
    <row r="421" spans="1:8" ht="13.5" x14ac:dyDescent="0.25">
      <c r="A421" s="3">
        <v>42618</v>
      </c>
      <c r="B421" s="2">
        <v>4.5331000000000001</v>
      </c>
      <c r="C421" s="2">
        <f t="shared" si="36"/>
        <v>4.3055759359371466</v>
      </c>
      <c r="D421" s="2">
        <f t="shared" si="38"/>
        <v>4.3565004650559445</v>
      </c>
      <c r="E421" s="2">
        <f t="shared" si="37"/>
        <v>-5.0924529118797857E-2</v>
      </c>
      <c r="F421" s="2">
        <f t="shared" ref="F421:F484" si="41">(E421*(2/(10)))+((1-(2/10))*F420)</f>
        <v>-1.9005966114614518E-2</v>
      </c>
      <c r="G421" s="2">
        <f t="shared" si="39"/>
        <v>-3.1918563004183338E-2</v>
      </c>
      <c r="H421" s="2" t="str">
        <f t="shared" si="40"/>
        <v>Hold</v>
      </c>
    </row>
    <row r="422" spans="1:8" ht="13.5" x14ac:dyDescent="0.25">
      <c r="A422" s="3">
        <v>42619</v>
      </c>
      <c r="B422" s="2">
        <v>4.5027999999999997</v>
      </c>
      <c r="C422" s="2">
        <f t="shared" si="36"/>
        <v>4.2964104073314315</v>
      </c>
      <c r="D422" s="2">
        <f t="shared" si="38"/>
        <v>4.3673374676443935</v>
      </c>
      <c r="E422" s="2">
        <f t="shared" si="37"/>
        <v>-7.092706031296192E-2</v>
      </c>
      <c r="F422" s="2">
        <f t="shared" si="41"/>
        <v>-2.9390184954283999E-2</v>
      </c>
      <c r="G422" s="2">
        <f t="shared" si="39"/>
        <v>-4.1536875358677922E-2</v>
      </c>
      <c r="H422" s="2" t="str">
        <f t="shared" si="40"/>
        <v>Hold</v>
      </c>
    </row>
    <row r="423" spans="1:8" ht="13.5" x14ac:dyDescent="0.25">
      <c r="A423" s="3">
        <v>42620</v>
      </c>
      <c r="B423" s="2">
        <v>4.4776999999999996</v>
      </c>
      <c r="C423" s="2">
        <f t="shared" si="36"/>
        <v>4.2940703446650579</v>
      </c>
      <c r="D423" s="2">
        <f t="shared" si="38"/>
        <v>4.3755124700411043</v>
      </c>
      <c r="E423" s="2">
        <f t="shared" si="37"/>
        <v>-8.1442125376046448E-2</v>
      </c>
      <c r="F423" s="2">
        <f t="shared" si="41"/>
        <v>-3.9800573038636489E-2</v>
      </c>
      <c r="G423" s="2">
        <f t="shared" si="39"/>
        <v>-4.1641552337409959E-2</v>
      </c>
      <c r="H423" s="2" t="str">
        <f t="shared" si="40"/>
        <v>Hold</v>
      </c>
    </row>
    <row r="424" spans="1:8" ht="13.5" x14ac:dyDescent="0.25">
      <c r="A424" s="3">
        <v>42621</v>
      </c>
      <c r="B424" s="2">
        <v>4.4322999999999997</v>
      </c>
      <c r="C424" s="2">
        <f t="shared" si="36"/>
        <v>4.2905518301012027</v>
      </c>
      <c r="D424" s="2">
        <f t="shared" si="38"/>
        <v>4.3797189537417633</v>
      </c>
      <c r="E424" s="2">
        <f t="shared" si="37"/>
        <v>-8.9167123640560675E-2</v>
      </c>
      <c r="F424" s="2">
        <f t="shared" si="41"/>
        <v>-4.9673883159021326E-2</v>
      </c>
      <c r="G424" s="2">
        <f t="shared" si="39"/>
        <v>-3.9493240481539349E-2</v>
      </c>
      <c r="H424" s="2" t="str">
        <f t="shared" si="40"/>
        <v>Hold</v>
      </c>
    </row>
    <row r="425" spans="1:8" ht="13.5" x14ac:dyDescent="0.25">
      <c r="A425" s="3">
        <v>42622</v>
      </c>
      <c r="B425" s="2">
        <v>4.4071999999999996</v>
      </c>
      <c r="C425" s="2">
        <f t="shared" si="36"/>
        <v>4.2813746254702485</v>
      </c>
      <c r="D425" s="2">
        <f t="shared" si="38"/>
        <v>4.3817545867979293</v>
      </c>
      <c r="E425" s="2">
        <f t="shared" si="37"/>
        <v>-0.10037996132768079</v>
      </c>
      <c r="F425" s="2">
        <f t="shared" si="41"/>
        <v>-5.9815098792753221E-2</v>
      </c>
      <c r="G425" s="2">
        <f t="shared" si="39"/>
        <v>-4.0564862534927568E-2</v>
      </c>
      <c r="H425" s="2" t="str">
        <f t="shared" si="40"/>
        <v>Hold</v>
      </c>
    </row>
    <row r="426" spans="1:8" ht="13.5" x14ac:dyDescent="0.25">
      <c r="A426" s="3">
        <v>42627</v>
      </c>
      <c r="B426" s="2">
        <v>4.4322999999999997</v>
      </c>
      <c r="C426" s="2">
        <f t="shared" si="36"/>
        <v>4.2736092984748257</v>
      </c>
      <c r="D426" s="2">
        <f t="shared" si="38"/>
        <v>4.3854986914795635</v>
      </c>
      <c r="E426" s="2">
        <f t="shared" si="37"/>
        <v>-0.11188939300473777</v>
      </c>
      <c r="F426" s="2">
        <f t="shared" si="41"/>
        <v>-7.0229957635150136E-2</v>
      </c>
      <c r="G426" s="2">
        <f t="shared" si="39"/>
        <v>-4.1659435369587633E-2</v>
      </c>
      <c r="H426" s="2" t="str">
        <f t="shared" si="40"/>
        <v>Hold</v>
      </c>
    </row>
    <row r="427" spans="1:8" ht="13.5" x14ac:dyDescent="0.25">
      <c r="A427" s="3">
        <v>42628</v>
      </c>
      <c r="B427" s="2">
        <v>4.4071999999999996</v>
      </c>
      <c r="C427" s="2">
        <f t="shared" si="36"/>
        <v>4.2732386371710067</v>
      </c>
      <c r="D427" s="2">
        <f t="shared" si="38"/>
        <v>4.3871061958144111</v>
      </c>
      <c r="E427" s="2">
        <f t="shared" si="37"/>
        <v>-0.11386755864340437</v>
      </c>
      <c r="F427" s="2">
        <f t="shared" si="41"/>
        <v>-7.8957477836800988E-2</v>
      </c>
      <c r="G427" s="2">
        <f t="shared" si="39"/>
        <v>-3.4910080806603377E-2</v>
      </c>
      <c r="H427" s="2" t="str">
        <f t="shared" si="40"/>
        <v>Hold</v>
      </c>
    </row>
    <row r="428" spans="1:8" ht="13.5" x14ac:dyDescent="0.25">
      <c r="A428" s="3">
        <v>42629</v>
      </c>
      <c r="B428" s="2">
        <v>4.3971</v>
      </c>
      <c r="C428" s="2">
        <f t="shared" si="36"/>
        <v>4.3023711545293137</v>
      </c>
      <c r="D428" s="2">
        <f t="shared" si="38"/>
        <v>4.3878464776059367</v>
      </c>
      <c r="E428" s="2">
        <f t="shared" si="37"/>
        <v>-8.5475323076622978E-2</v>
      </c>
      <c r="F428" s="2">
        <f t="shared" si="41"/>
        <v>-8.0261046884765402E-2</v>
      </c>
      <c r="G428" s="2">
        <f t="shared" si="39"/>
        <v>-5.2142761918575753E-3</v>
      </c>
      <c r="H428" s="2" t="str">
        <f t="shared" si="40"/>
        <v>Hold</v>
      </c>
    </row>
    <row r="429" spans="1:8" ht="13.5" x14ac:dyDescent="0.25">
      <c r="A429" s="3">
        <v>42632</v>
      </c>
      <c r="B429" s="2">
        <v>4.3819999999999997</v>
      </c>
      <c r="C429" s="2">
        <f t="shared" si="36"/>
        <v>4.345606361524804</v>
      </c>
      <c r="D429" s="2">
        <f t="shared" si="38"/>
        <v>4.3874134051906823</v>
      </c>
      <c r="E429" s="2">
        <f t="shared" si="37"/>
        <v>-4.1807043665878396E-2</v>
      </c>
      <c r="F429" s="2">
        <f t="shared" si="41"/>
        <v>-7.2570246240987998E-2</v>
      </c>
      <c r="G429" s="2">
        <f t="shared" si="39"/>
        <v>3.0763202575109602E-2</v>
      </c>
      <c r="H429" s="2" t="str">
        <f t="shared" si="40"/>
        <v>Sell</v>
      </c>
    </row>
    <row r="430" spans="1:8" ht="13.5" x14ac:dyDescent="0.25">
      <c r="A430" s="3">
        <v>42633</v>
      </c>
      <c r="B430" s="2">
        <v>4.3769</v>
      </c>
      <c r="C430" s="2">
        <f t="shared" si="36"/>
        <v>4.3891746135979108</v>
      </c>
      <c r="D430" s="2">
        <f t="shared" si="38"/>
        <v>4.3866346344358176</v>
      </c>
      <c r="E430" s="2">
        <f t="shared" si="37"/>
        <v>2.5399791620932533E-3</v>
      </c>
      <c r="F430" s="2">
        <f t="shared" si="41"/>
        <v>-5.7548201160371751E-2</v>
      </c>
      <c r="G430" s="2">
        <f t="shared" si="39"/>
        <v>6.0088180322465004E-2</v>
      </c>
      <c r="H430" s="2" t="str">
        <f t="shared" si="40"/>
        <v>Sell</v>
      </c>
    </row>
    <row r="431" spans="1:8" ht="13.5" x14ac:dyDescent="0.25">
      <c r="A431" s="3">
        <v>42634</v>
      </c>
      <c r="B431" s="2">
        <v>4.3315999999999999</v>
      </c>
      <c r="C431" s="2">
        <f t="shared" si="36"/>
        <v>4.4113169807366939</v>
      </c>
      <c r="D431" s="2">
        <f t="shared" si="38"/>
        <v>4.3825579948479794</v>
      </c>
      <c r="E431" s="2">
        <f t="shared" si="37"/>
        <v>2.8758985888714506E-2</v>
      </c>
      <c r="F431" s="2">
        <f t="shared" si="41"/>
        <v>-4.0286763750554504E-2</v>
      </c>
      <c r="G431" s="2">
        <f t="shared" si="39"/>
        <v>6.9045749639269016E-2</v>
      </c>
      <c r="H431" s="2" t="str">
        <f t="shared" si="40"/>
        <v>Sell</v>
      </c>
    </row>
    <row r="432" spans="1:8" ht="13.5" x14ac:dyDescent="0.25">
      <c r="A432" s="3">
        <v>42635</v>
      </c>
      <c r="B432" s="2">
        <v>4.2812000000000001</v>
      </c>
      <c r="C432" s="2">
        <f t="shared" si="36"/>
        <v>4.4253912913925877</v>
      </c>
      <c r="D432" s="2">
        <f t="shared" si="38"/>
        <v>4.3750499952296105</v>
      </c>
      <c r="E432" s="2">
        <f t="shared" si="37"/>
        <v>5.0341296162977223E-2</v>
      </c>
      <c r="F432" s="2">
        <f t="shared" si="41"/>
        <v>-2.2161151767848157E-2</v>
      </c>
      <c r="G432" s="2">
        <f t="shared" si="39"/>
        <v>7.2502447930825387E-2</v>
      </c>
      <c r="H432" s="2" t="str">
        <f t="shared" si="40"/>
        <v>Sell</v>
      </c>
    </row>
    <row r="433" spans="1:8" ht="13.5" x14ac:dyDescent="0.25">
      <c r="A433" s="3">
        <v>42636</v>
      </c>
      <c r="B433" s="2">
        <v>4.2912999999999997</v>
      </c>
      <c r="C433" s="2">
        <f t="shared" si="36"/>
        <v>4.4334387850244976</v>
      </c>
      <c r="D433" s="2">
        <f t="shared" si="38"/>
        <v>4.3688462918792688</v>
      </c>
      <c r="E433" s="2">
        <f t="shared" si="37"/>
        <v>6.4592493145228858E-2</v>
      </c>
      <c r="F433" s="2">
        <f t="shared" si="41"/>
        <v>-4.8104227852327538E-3</v>
      </c>
      <c r="G433" s="2">
        <f t="shared" si="39"/>
        <v>6.9402915930461606E-2</v>
      </c>
      <c r="H433" s="2" t="str">
        <f t="shared" si="40"/>
        <v>Sell</v>
      </c>
    </row>
    <row r="434" spans="1:8" ht="13.5" x14ac:dyDescent="0.25">
      <c r="A434" s="3">
        <v>42639</v>
      </c>
      <c r="B434" s="2">
        <v>4.2912999999999997</v>
      </c>
      <c r="C434" s="2">
        <f t="shared" si="36"/>
        <v>4.4332635873284207</v>
      </c>
      <c r="D434" s="2">
        <f t="shared" si="38"/>
        <v>4.3631021221104334</v>
      </c>
      <c r="E434" s="2">
        <f t="shared" si="37"/>
        <v>7.0161465217987384E-2</v>
      </c>
      <c r="F434" s="2">
        <f t="shared" si="41"/>
        <v>1.0183954815411275E-2</v>
      </c>
      <c r="G434" s="2">
        <f t="shared" si="39"/>
        <v>5.9977510402576109E-2</v>
      </c>
      <c r="H434" s="2" t="str">
        <f t="shared" si="40"/>
        <v>Sell</v>
      </c>
    </row>
    <row r="435" spans="1:8" ht="13.5" x14ac:dyDescent="0.25">
      <c r="A435" s="3">
        <v>42640</v>
      </c>
      <c r="B435" s="2">
        <v>4.2912999999999997</v>
      </c>
      <c r="C435" s="2">
        <f t="shared" si="36"/>
        <v>4.4292538046625101</v>
      </c>
      <c r="D435" s="2">
        <f t="shared" si="38"/>
        <v>4.3577834463985488</v>
      </c>
      <c r="E435" s="2">
        <f t="shared" si="37"/>
        <v>7.1470358263961309E-2</v>
      </c>
      <c r="F435" s="2">
        <f t="shared" si="41"/>
        <v>2.2441235505121282E-2</v>
      </c>
      <c r="G435" s="2">
        <f t="shared" si="39"/>
        <v>4.9029122758840027E-2</v>
      </c>
      <c r="H435" s="2" t="str">
        <f t="shared" si="40"/>
        <v>Sell</v>
      </c>
    </row>
    <row r="436" spans="1:8" ht="13.5" x14ac:dyDescent="0.25">
      <c r="A436" s="3">
        <v>42641</v>
      </c>
      <c r="B436" s="2">
        <v>4.2408999999999999</v>
      </c>
      <c r="C436" s="2">
        <f t="shared" si="36"/>
        <v>4.4297224500990469</v>
      </c>
      <c r="D436" s="2">
        <f t="shared" si="38"/>
        <v>4.3491254133319899</v>
      </c>
      <c r="E436" s="2">
        <f t="shared" si="37"/>
        <v>8.0597036767056984E-2</v>
      </c>
      <c r="F436" s="2">
        <f t="shared" si="41"/>
        <v>3.4072395757508422E-2</v>
      </c>
      <c r="G436" s="2">
        <f t="shared" si="39"/>
        <v>4.6524641009548562E-2</v>
      </c>
      <c r="H436" s="2" t="str">
        <f t="shared" si="40"/>
        <v>Sell</v>
      </c>
    </row>
    <row r="437" spans="1:8" ht="13.5" x14ac:dyDescent="0.25">
      <c r="A437" s="3">
        <v>42642</v>
      </c>
      <c r="B437" s="2">
        <v>4.2812000000000001</v>
      </c>
      <c r="C437" s="2">
        <f t="shared" si="36"/>
        <v>4.4262574577761162</v>
      </c>
      <c r="D437" s="2">
        <f t="shared" si="38"/>
        <v>4.3440939012333244</v>
      </c>
      <c r="E437" s="2">
        <f t="shared" si="37"/>
        <v>8.2163556542791838E-2</v>
      </c>
      <c r="F437" s="2">
        <f t="shared" si="41"/>
        <v>4.3690627914565107E-2</v>
      </c>
      <c r="G437" s="2">
        <f t="shared" si="39"/>
        <v>3.8472928628226731E-2</v>
      </c>
      <c r="H437" s="2" t="str">
        <f t="shared" si="40"/>
        <v>Sell</v>
      </c>
    </row>
    <row r="438" spans="1:8" ht="13.5" x14ac:dyDescent="0.25">
      <c r="A438" s="3">
        <v>42643</v>
      </c>
      <c r="B438" s="2">
        <v>4.2712000000000003</v>
      </c>
      <c r="C438" s="2">
        <f t="shared" si="36"/>
        <v>4.4217716950413291</v>
      </c>
      <c r="D438" s="2">
        <f t="shared" si="38"/>
        <v>4.3386943529938184</v>
      </c>
      <c r="E438" s="2">
        <f t="shared" si="37"/>
        <v>8.3077342047510605E-2</v>
      </c>
      <c r="F438" s="2">
        <f t="shared" si="41"/>
        <v>5.1567970741154205E-2</v>
      </c>
      <c r="G438" s="2">
        <f t="shared" si="39"/>
        <v>3.15093713063564E-2</v>
      </c>
      <c r="H438" s="2" t="str">
        <f t="shared" si="40"/>
        <v>Sell</v>
      </c>
    </row>
    <row r="439" spans="1:8" ht="13.5" x14ac:dyDescent="0.25">
      <c r="A439" s="3">
        <v>42647</v>
      </c>
      <c r="B439" s="2">
        <v>4.3014000000000001</v>
      </c>
      <c r="C439" s="2">
        <f t="shared" si="36"/>
        <v>4.415652972727278</v>
      </c>
      <c r="D439" s="2">
        <f t="shared" si="38"/>
        <v>4.3359318083276097</v>
      </c>
      <c r="E439" s="2">
        <f t="shared" si="37"/>
        <v>7.9721164399668254E-2</v>
      </c>
      <c r="F439" s="2">
        <f t="shared" si="41"/>
        <v>5.7198609472857015E-2</v>
      </c>
      <c r="G439" s="2">
        <f t="shared" si="39"/>
        <v>2.2522554926811239E-2</v>
      </c>
      <c r="H439" s="2" t="str">
        <f t="shared" si="40"/>
        <v>Sell</v>
      </c>
    </row>
    <row r="440" spans="1:8" ht="13.5" x14ac:dyDescent="0.25">
      <c r="A440" s="3">
        <v>42648</v>
      </c>
      <c r="B440" s="2">
        <v>4.3064</v>
      </c>
      <c r="C440" s="2">
        <f t="shared" si="36"/>
        <v>4.4096909769230814</v>
      </c>
      <c r="D440" s="2">
        <f t="shared" si="38"/>
        <v>4.333744266970009</v>
      </c>
      <c r="E440" s="2">
        <f t="shared" si="37"/>
        <v>7.59467099530724E-2</v>
      </c>
      <c r="F440" s="2">
        <f t="shared" si="41"/>
        <v>6.0948229568900093E-2</v>
      </c>
      <c r="G440" s="2">
        <f t="shared" si="39"/>
        <v>1.4998480384172307E-2</v>
      </c>
      <c r="H440" s="2" t="str">
        <f t="shared" si="40"/>
        <v>Sell</v>
      </c>
    </row>
    <row r="441" spans="1:8" ht="13.5" x14ac:dyDescent="0.25">
      <c r="A441" s="3">
        <v>42649</v>
      </c>
      <c r="B441" s="2">
        <v>4.3064</v>
      </c>
      <c r="C441" s="2">
        <f t="shared" si="36"/>
        <v>4.3976769804733769</v>
      </c>
      <c r="D441" s="2">
        <f t="shared" si="38"/>
        <v>4.3317187657129717</v>
      </c>
      <c r="E441" s="2">
        <f t="shared" si="37"/>
        <v>6.5958214760405198E-2</v>
      </c>
      <c r="F441" s="2">
        <f t="shared" si="41"/>
        <v>6.195022660720112E-2</v>
      </c>
      <c r="G441" s="2">
        <f t="shared" si="39"/>
        <v>4.0079881532040784E-3</v>
      </c>
      <c r="H441" s="2" t="str">
        <f t="shared" si="40"/>
        <v>Sell</v>
      </c>
    </row>
    <row r="442" spans="1:8" ht="13.5" x14ac:dyDescent="0.25">
      <c r="A442" s="3">
        <v>42650</v>
      </c>
      <c r="B442" s="2">
        <v>4.2712000000000003</v>
      </c>
      <c r="C442" s="2">
        <f t="shared" si="36"/>
        <v>4.379757445015934</v>
      </c>
      <c r="D442" s="2">
        <f t="shared" si="38"/>
        <v>4.3272358941786768</v>
      </c>
      <c r="E442" s="2">
        <f t="shared" si="37"/>
        <v>5.252155083725718E-2</v>
      </c>
      <c r="F442" s="2">
        <f t="shared" si="41"/>
        <v>6.0064491453212333E-2</v>
      </c>
      <c r="G442" s="2">
        <f t="shared" si="39"/>
        <v>-7.5429406159551529E-3</v>
      </c>
      <c r="H442" s="2" t="str">
        <f t="shared" si="40"/>
        <v>Hold</v>
      </c>
    </row>
    <row r="443" spans="1:8" ht="13.5" x14ac:dyDescent="0.25">
      <c r="A443" s="3">
        <v>42653</v>
      </c>
      <c r="B443" s="2">
        <v>4.2812000000000001</v>
      </c>
      <c r="C443" s="2">
        <f t="shared" si="36"/>
        <v>4.3661486073211746</v>
      </c>
      <c r="D443" s="2">
        <f t="shared" si="38"/>
        <v>4.3238258279432191</v>
      </c>
      <c r="E443" s="2">
        <f t="shared" si="37"/>
        <v>4.2322779377955477E-2</v>
      </c>
      <c r="F443" s="2">
        <f t="shared" si="41"/>
        <v>5.6516149038160969E-2</v>
      </c>
      <c r="G443" s="2">
        <f t="shared" si="39"/>
        <v>-1.4193369660205492E-2</v>
      </c>
      <c r="H443" s="2" t="str">
        <f t="shared" si="40"/>
        <v>Hold</v>
      </c>
    </row>
    <row r="444" spans="1:8" ht="13.5" x14ac:dyDescent="0.25">
      <c r="A444" s="3">
        <v>42654</v>
      </c>
      <c r="B444" s="2">
        <v>4.1805000000000003</v>
      </c>
      <c r="C444" s="2">
        <f t="shared" si="36"/>
        <v>4.3546334369640709</v>
      </c>
      <c r="D444" s="2">
        <f t="shared" si="38"/>
        <v>4.3132090999474251</v>
      </c>
      <c r="E444" s="2">
        <f t="shared" si="37"/>
        <v>4.1424337016645829E-2</v>
      </c>
      <c r="F444" s="2">
        <f t="shared" si="41"/>
        <v>5.3497786633857944E-2</v>
      </c>
      <c r="G444" s="2">
        <f t="shared" si="39"/>
        <v>-1.2073449617212115E-2</v>
      </c>
      <c r="H444" s="2" t="str">
        <f t="shared" si="40"/>
        <v>Hold</v>
      </c>
    </row>
    <row r="445" spans="1:8" ht="13.5" x14ac:dyDescent="0.25">
      <c r="A445" s="3">
        <v>42655</v>
      </c>
      <c r="B445" s="2">
        <v>4.4222999999999999</v>
      </c>
      <c r="C445" s="2">
        <f t="shared" si="36"/>
        <v>4.3448898312772908</v>
      </c>
      <c r="D445" s="2">
        <f t="shared" si="38"/>
        <v>4.321289907358727</v>
      </c>
      <c r="E445" s="2">
        <f t="shared" si="37"/>
        <v>2.3599923918563803E-2</v>
      </c>
      <c r="F445" s="2">
        <f t="shared" si="41"/>
        <v>4.7518214090799121E-2</v>
      </c>
      <c r="G445" s="2">
        <f t="shared" si="39"/>
        <v>-2.3918290172235318E-2</v>
      </c>
      <c r="H445" s="2" t="str">
        <f t="shared" si="40"/>
        <v>Hold</v>
      </c>
    </row>
    <row r="446" spans="1:8" ht="13.5" x14ac:dyDescent="0.25">
      <c r="A446" s="3">
        <v>42656</v>
      </c>
      <c r="B446" s="2">
        <v>4.5583</v>
      </c>
      <c r="C446" s="2">
        <f t="shared" si="36"/>
        <v>4.3288913956961697</v>
      </c>
      <c r="D446" s="2">
        <f t="shared" si="38"/>
        <v>4.3388462105173398</v>
      </c>
      <c r="E446" s="2">
        <f t="shared" si="37"/>
        <v>-9.9548148211701104E-3</v>
      </c>
      <c r="F446" s="2">
        <f t="shared" si="41"/>
        <v>3.6023608308405272E-2</v>
      </c>
      <c r="G446" s="2">
        <f t="shared" si="39"/>
        <v>-4.5978423129575383E-2</v>
      </c>
      <c r="H446" s="2" t="str">
        <f t="shared" si="40"/>
        <v>Hold</v>
      </c>
    </row>
    <row r="447" spans="1:8" ht="13.5" x14ac:dyDescent="0.25">
      <c r="A447" s="3">
        <v>42657</v>
      </c>
      <c r="B447" s="2">
        <v>4.5682999999999998</v>
      </c>
      <c r="C447" s="2">
        <f t="shared" si="36"/>
        <v>4.321554257896759</v>
      </c>
      <c r="D447" s="2">
        <f t="shared" si="38"/>
        <v>4.355842787516055</v>
      </c>
      <c r="E447" s="2">
        <f t="shared" si="37"/>
        <v>-3.4288529619296071E-2</v>
      </c>
      <c r="F447" s="2">
        <f t="shared" si="41"/>
        <v>2.1961180722865004E-2</v>
      </c>
      <c r="G447" s="2">
        <f t="shared" si="39"/>
        <v>-5.6249710342161072E-2</v>
      </c>
      <c r="H447" s="2" t="str">
        <f t="shared" si="40"/>
        <v>Hold</v>
      </c>
    </row>
    <row r="448" spans="1:8" ht="13.5" x14ac:dyDescent="0.25">
      <c r="A448" s="3">
        <v>42660</v>
      </c>
      <c r="B448" s="2">
        <v>4.5331000000000001</v>
      </c>
      <c r="C448" s="2">
        <f t="shared" si="36"/>
        <v>4.3138074489895653</v>
      </c>
      <c r="D448" s="2">
        <f t="shared" si="38"/>
        <v>4.3689729514037543</v>
      </c>
      <c r="E448" s="2">
        <f t="shared" si="37"/>
        <v>-5.5165502414189049E-2</v>
      </c>
      <c r="F448" s="2">
        <f t="shared" si="41"/>
        <v>6.5358440954541939E-3</v>
      </c>
      <c r="G448" s="2">
        <f t="shared" si="39"/>
        <v>-6.1701346509643241E-2</v>
      </c>
      <c r="H448" s="2" t="str">
        <f t="shared" si="40"/>
        <v>Hold</v>
      </c>
    </row>
    <row r="449" spans="1:8" ht="13.5" x14ac:dyDescent="0.25">
      <c r="A449" s="3">
        <v>42661</v>
      </c>
      <c r="B449" s="2">
        <v>4.5079000000000002</v>
      </c>
      <c r="C449" s="2">
        <f t="shared" si="36"/>
        <v>4.3118986106834782</v>
      </c>
      <c r="D449" s="2">
        <f t="shared" si="38"/>
        <v>4.3792638438923648</v>
      </c>
      <c r="E449" s="2">
        <f t="shared" si="37"/>
        <v>-6.7365233208886544E-2</v>
      </c>
      <c r="F449" s="2">
        <f t="shared" si="41"/>
        <v>-8.2443713654139529E-3</v>
      </c>
      <c r="G449" s="2">
        <f t="shared" si="39"/>
        <v>-5.9120861843472594E-2</v>
      </c>
      <c r="H449" s="2" t="str">
        <f t="shared" si="40"/>
        <v>Hold</v>
      </c>
    </row>
    <row r="450" spans="1:8" ht="13.5" x14ac:dyDescent="0.25">
      <c r="A450" s="3">
        <v>42662</v>
      </c>
      <c r="B450" s="2">
        <v>4.6237000000000004</v>
      </c>
      <c r="C450" s="2">
        <f t="shared" si="36"/>
        <v>4.3110526705783272</v>
      </c>
      <c r="D450" s="2">
        <f t="shared" si="38"/>
        <v>4.3973702258262639</v>
      </c>
      <c r="E450" s="2">
        <f t="shared" si="37"/>
        <v>-8.6317555247936717E-2</v>
      </c>
      <c r="F450" s="2">
        <f t="shared" si="41"/>
        <v>-2.3859008141918506E-2</v>
      </c>
      <c r="G450" s="2">
        <f t="shared" si="39"/>
        <v>-6.2458547106018211E-2</v>
      </c>
      <c r="H450" s="2" t="str">
        <f t="shared" si="40"/>
        <v>Hold</v>
      </c>
    </row>
    <row r="451" spans="1:8" ht="13.5" x14ac:dyDescent="0.25">
      <c r="A451" s="3">
        <v>42663</v>
      </c>
      <c r="B451" s="2">
        <v>4.6691000000000003</v>
      </c>
      <c r="C451" s="2">
        <f t="shared" si="36"/>
        <v>4.3103368751047384</v>
      </c>
      <c r="D451" s="2">
        <f t="shared" si="38"/>
        <v>4.4174983572465409</v>
      </c>
      <c r="E451" s="2">
        <f t="shared" si="37"/>
        <v>-0.10716148214180254</v>
      </c>
      <c r="F451" s="2">
        <f t="shared" si="41"/>
        <v>-4.0519502941895318E-2</v>
      </c>
      <c r="G451" s="2">
        <f t="shared" si="39"/>
        <v>-6.664197919990722E-2</v>
      </c>
      <c r="H451" s="2" t="str">
        <f t="shared" si="40"/>
        <v>Hold</v>
      </c>
    </row>
    <row r="452" spans="1:8" ht="13.5" x14ac:dyDescent="0.25">
      <c r="A452" s="3">
        <v>42664</v>
      </c>
      <c r="B452" s="2">
        <v>4.6993</v>
      </c>
      <c r="C452" s="2">
        <f t="shared" si="36"/>
        <v>4.3043158173963167</v>
      </c>
      <c r="D452" s="2">
        <f t="shared" si="38"/>
        <v>4.4383725530060563</v>
      </c>
      <c r="E452" s="2">
        <f t="shared" si="37"/>
        <v>-0.13405673560973952</v>
      </c>
      <c r="F452" s="2">
        <f t="shared" si="41"/>
        <v>-5.9226949475464155E-2</v>
      </c>
      <c r="G452" s="2">
        <f t="shared" si="39"/>
        <v>-7.4829786134275364E-2</v>
      </c>
      <c r="H452" s="2" t="str">
        <f t="shared" si="40"/>
        <v>Hold</v>
      </c>
    </row>
    <row r="453" spans="1:8" ht="13.5" x14ac:dyDescent="0.25">
      <c r="A453" s="3">
        <v>42667</v>
      </c>
      <c r="B453" s="2">
        <v>4.8353000000000002</v>
      </c>
      <c r="C453" s="2">
        <f t="shared" si="36"/>
        <v>4.3007595377968837</v>
      </c>
      <c r="D453" s="2">
        <f t="shared" si="38"/>
        <v>4.4677745861167191</v>
      </c>
      <c r="E453" s="2">
        <f t="shared" si="37"/>
        <v>-0.16701504831983538</v>
      </c>
      <c r="F453" s="2">
        <f t="shared" si="41"/>
        <v>-8.0784569244338411E-2</v>
      </c>
      <c r="G453" s="2">
        <f t="shared" si="39"/>
        <v>-8.6230479075496969E-2</v>
      </c>
      <c r="H453" s="2" t="str">
        <f t="shared" si="40"/>
        <v>Hold</v>
      </c>
    </row>
    <row r="454" spans="1:8" ht="13.5" x14ac:dyDescent="0.25">
      <c r="A454" s="3">
        <v>42668</v>
      </c>
      <c r="B454" s="2">
        <v>4.7194000000000003</v>
      </c>
      <c r="C454" s="2">
        <f t="shared" si="36"/>
        <v>4.2822580704435174</v>
      </c>
      <c r="D454" s="2">
        <f t="shared" si="38"/>
        <v>4.4864135056636281</v>
      </c>
      <c r="E454" s="2">
        <f t="shared" si="37"/>
        <v>-0.2041554352201107</v>
      </c>
      <c r="F454" s="2">
        <f t="shared" si="41"/>
        <v>-0.10545874243949288</v>
      </c>
      <c r="G454" s="2">
        <f t="shared" si="39"/>
        <v>-9.8696692780617823E-2</v>
      </c>
      <c r="H454" s="2" t="str">
        <f t="shared" si="40"/>
        <v>Hold</v>
      </c>
    </row>
    <row r="455" spans="1:8" ht="13.5" x14ac:dyDescent="0.25">
      <c r="A455" s="3">
        <v>42669</v>
      </c>
      <c r="B455" s="2">
        <v>4.7194000000000003</v>
      </c>
      <c r="C455" s="2">
        <f t="shared" si="36"/>
        <v>4.303802982682976</v>
      </c>
      <c r="D455" s="2">
        <f t="shared" si="38"/>
        <v>4.503671764503359</v>
      </c>
      <c r="E455" s="2">
        <f t="shared" si="37"/>
        <v>-0.19986878182038303</v>
      </c>
      <c r="F455" s="2">
        <f t="shared" si="41"/>
        <v>-0.12434075031567091</v>
      </c>
      <c r="G455" s="2">
        <f t="shared" si="39"/>
        <v>-7.5528031504712129E-2</v>
      </c>
      <c r="H455" s="2" t="str">
        <f t="shared" si="40"/>
        <v>Hold</v>
      </c>
    </row>
    <row r="456" spans="1:8" ht="13.5" x14ac:dyDescent="0.25">
      <c r="A456" s="3">
        <v>42670</v>
      </c>
      <c r="B456" s="2">
        <v>4.6791</v>
      </c>
      <c r="C456" s="2">
        <f t="shared" si="36"/>
        <v>4.3429563699625184</v>
      </c>
      <c r="D456" s="2">
        <f t="shared" si="38"/>
        <v>4.5166664486142212</v>
      </c>
      <c r="E456" s="2">
        <f t="shared" si="37"/>
        <v>-0.17371007865170274</v>
      </c>
      <c r="F456" s="2">
        <f t="shared" si="41"/>
        <v>-0.13421461598287729</v>
      </c>
      <c r="G456" s="2">
        <f t="shared" si="39"/>
        <v>-3.9495462668825448E-2</v>
      </c>
      <c r="H456" s="2" t="str">
        <f t="shared" si="40"/>
        <v>Hold</v>
      </c>
    </row>
    <row r="457" spans="1:8" ht="13.5" x14ac:dyDescent="0.25">
      <c r="A457" s="3">
        <v>42671</v>
      </c>
      <c r="B457" s="2">
        <v>4.6741000000000001</v>
      </c>
      <c r="C457" s="2">
        <f t="shared" si="36"/>
        <v>4.3776246207375156</v>
      </c>
      <c r="D457" s="2">
        <f t="shared" si="38"/>
        <v>4.5283281931613155</v>
      </c>
      <c r="E457" s="2">
        <f t="shared" si="37"/>
        <v>-0.15070357242379995</v>
      </c>
      <c r="F457" s="2">
        <f t="shared" si="41"/>
        <v>-0.13751240727106182</v>
      </c>
      <c r="G457" s="2">
        <f t="shared" si="39"/>
        <v>-1.3191165152738132E-2</v>
      </c>
      <c r="H457" s="2" t="str">
        <f t="shared" si="40"/>
        <v>Hold</v>
      </c>
    </row>
    <row r="458" spans="1:8" ht="13.5" x14ac:dyDescent="0.25">
      <c r="A458" s="3">
        <v>42674</v>
      </c>
      <c r="B458" s="2">
        <v>4.6741000000000001</v>
      </c>
      <c r="C458" s="2">
        <f t="shared" si="36"/>
        <v>4.401543909854821</v>
      </c>
      <c r="D458" s="2">
        <f t="shared" si="38"/>
        <v>4.5391261047789957</v>
      </c>
      <c r="E458" s="2">
        <f t="shared" si="37"/>
        <v>-0.13758219492417467</v>
      </c>
      <c r="F458" s="2">
        <f t="shared" si="41"/>
        <v>-0.1375263648016844</v>
      </c>
      <c r="G458" s="2">
        <f t="shared" si="39"/>
        <v>-5.5830122490274636E-5</v>
      </c>
      <c r="H458" s="2" t="str">
        <f t="shared" si="40"/>
        <v>Hold</v>
      </c>
    </row>
    <row r="459" spans="1:8" ht="13.5" x14ac:dyDescent="0.25">
      <c r="A459" s="3">
        <v>42675</v>
      </c>
      <c r="B459" s="2">
        <v>4.6237000000000004</v>
      </c>
      <c r="C459" s="2">
        <f t="shared" si="36"/>
        <v>4.4179063852617713</v>
      </c>
      <c r="D459" s="2">
        <f t="shared" si="38"/>
        <v>4.5453908377583296</v>
      </c>
      <c r="E459" s="2">
        <f t="shared" si="37"/>
        <v>-0.12748445249655838</v>
      </c>
      <c r="F459" s="2">
        <f t="shared" si="41"/>
        <v>-0.1355179823406592</v>
      </c>
      <c r="G459" s="2">
        <f t="shared" si="39"/>
        <v>8.0335298441008285E-3</v>
      </c>
      <c r="H459" s="2" t="str">
        <f t="shared" si="40"/>
        <v>Sell</v>
      </c>
    </row>
    <row r="460" spans="1:8" ht="13.5" x14ac:dyDescent="0.25">
      <c r="A460" s="3">
        <v>42676</v>
      </c>
      <c r="B460" s="2">
        <v>4.6589999999999998</v>
      </c>
      <c r="C460" s="2">
        <f t="shared" si="36"/>
        <v>4.4495669413753447</v>
      </c>
      <c r="D460" s="2">
        <f t="shared" si="38"/>
        <v>4.5538063312577126</v>
      </c>
      <c r="E460" s="2">
        <f t="shared" si="37"/>
        <v>-0.10423938988236792</v>
      </c>
      <c r="F460" s="2">
        <f t="shared" si="41"/>
        <v>-0.12926226384900097</v>
      </c>
      <c r="G460" s="2">
        <f t="shared" si="39"/>
        <v>2.5022873966633052E-2</v>
      </c>
      <c r="H460" s="2" t="str">
        <f t="shared" si="40"/>
        <v>Sell</v>
      </c>
    </row>
    <row r="461" spans="1:8" ht="13.5" x14ac:dyDescent="0.25">
      <c r="A461" s="3">
        <v>42677</v>
      </c>
      <c r="B461" s="2">
        <v>4.7949999999999999</v>
      </c>
      <c r="C461" s="2">
        <f t="shared" si="36"/>
        <v>4.4833412580868304</v>
      </c>
      <c r="D461" s="2">
        <f t="shared" si="38"/>
        <v>4.5716725289423268</v>
      </c>
      <c r="E461" s="2">
        <f t="shared" si="37"/>
        <v>-8.8331270855496413E-2</v>
      </c>
      <c r="F461" s="2">
        <f t="shared" si="41"/>
        <v>-0.12107606525030006</v>
      </c>
      <c r="G461" s="2">
        <f t="shared" si="39"/>
        <v>3.2744794394803642E-2</v>
      </c>
      <c r="H461" s="2" t="str">
        <f t="shared" si="40"/>
        <v>Sell</v>
      </c>
    </row>
    <row r="462" spans="1:8" ht="13.5" x14ac:dyDescent="0.25">
      <c r="A462" s="3">
        <v>42678</v>
      </c>
      <c r="B462" s="2">
        <v>4.6589999999999998</v>
      </c>
      <c r="C462" s="2">
        <f t="shared" si="36"/>
        <v>4.5165656799196263</v>
      </c>
      <c r="D462" s="2">
        <f t="shared" si="38"/>
        <v>4.5781412305021538</v>
      </c>
      <c r="E462" s="2">
        <f t="shared" si="37"/>
        <v>-6.1575550582527505E-2</v>
      </c>
      <c r="F462" s="2">
        <f t="shared" si="41"/>
        <v>-0.10917596231674555</v>
      </c>
      <c r="G462" s="2">
        <f t="shared" si="39"/>
        <v>4.7600411734218043E-2</v>
      </c>
      <c r="H462" s="2" t="str">
        <f t="shared" si="40"/>
        <v>Sell</v>
      </c>
    </row>
    <row r="463" spans="1:8" ht="13.5" x14ac:dyDescent="0.25">
      <c r="A463" s="3">
        <v>42681</v>
      </c>
      <c r="B463" s="2">
        <v>4.7093999999999996</v>
      </c>
      <c r="C463" s="2">
        <f t="shared" ref="C463:C526" si="42">$C$4*B453+C462*(1-$C$4)</f>
        <v>4.5656017291627604</v>
      </c>
      <c r="D463" s="2">
        <f t="shared" si="38"/>
        <v>4.587864102316809</v>
      </c>
      <c r="E463" s="2">
        <f t="shared" si="37"/>
        <v>-2.2262373154048554E-2</v>
      </c>
      <c r="F463" s="2">
        <f t="shared" si="41"/>
        <v>-9.1793244484206157E-2</v>
      </c>
      <c r="G463" s="2">
        <f t="shared" si="39"/>
        <v>6.9530871330157604E-2</v>
      </c>
      <c r="H463" s="2" t="str">
        <f t="shared" si="40"/>
        <v>Sell</v>
      </c>
    </row>
    <row r="464" spans="1:8" ht="13.5" x14ac:dyDescent="0.25">
      <c r="A464" s="3">
        <v>42682</v>
      </c>
      <c r="B464" s="2">
        <v>4.7093999999999996</v>
      </c>
      <c r="C464" s="2">
        <f t="shared" si="42"/>
        <v>4.5892630015992584</v>
      </c>
      <c r="D464" s="2">
        <f t="shared" si="38"/>
        <v>4.5968667614044527</v>
      </c>
      <c r="E464" s="2">
        <f t="shared" si="37"/>
        <v>-7.6037598051943434E-3</v>
      </c>
      <c r="F464" s="2">
        <f t="shared" si="41"/>
        <v>-7.49553475484038E-2</v>
      </c>
      <c r="G464" s="2">
        <f t="shared" si="39"/>
        <v>6.7351587743209457E-2</v>
      </c>
      <c r="H464" s="2" t="str">
        <f t="shared" si="40"/>
        <v>Sell</v>
      </c>
    </row>
    <row r="465" spans="1:8" ht="13.5" x14ac:dyDescent="0.25">
      <c r="A465" s="3">
        <v>42683</v>
      </c>
      <c r="B465" s="2">
        <v>4.6791</v>
      </c>
      <c r="C465" s="2">
        <f t="shared" si="42"/>
        <v>4.6092840782762954</v>
      </c>
      <c r="D465" s="2">
        <f t="shared" si="38"/>
        <v>4.60295811241153</v>
      </c>
      <c r="E465" s="2">
        <f t="shared" si="37"/>
        <v>6.3259658647654149E-3</v>
      </c>
      <c r="F465" s="2">
        <f t="shared" si="41"/>
        <v>-5.8699084865769961E-2</v>
      </c>
      <c r="G465" s="2">
        <f t="shared" si="39"/>
        <v>6.5025050730535383E-2</v>
      </c>
      <c r="H465" s="2" t="str">
        <f t="shared" si="40"/>
        <v>Sell</v>
      </c>
    </row>
    <row r="466" spans="1:8" ht="13.5" x14ac:dyDescent="0.25">
      <c r="A466" s="3">
        <v>42684</v>
      </c>
      <c r="B466" s="2">
        <v>4.6791</v>
      </c>
      <c r="C466" s="2">
        <f t="shared" si="42"/>
        <v>4.6200249893107115</v>
      </c>
      <c r="D466" s="2">
        <f t="shared" si="38"/>
        <v>4.6085982522328974</v>
      </c>
      <c r="E466" s="2">
        <f t="shared" si="37"/>
        <v>1.1426737077814053E-2</v>
      </c>
      <c r="F466" s="2">
        <f t="shared" si="41"/>
        <v>-4.467392047705316E-2</v>
      </c>
      <c r="G466" s="2">
        <f t="shared" si="39"/>
        <v>5.6100657554867213E-2</v>
      </c>
      <c r="H466" s="2" t="str">
        <f t="shared" si="40"/>
        <v>Sell</v>
      </c>
    </row>
    <row r="467" spans="1:8" ht="13.5" x14ac:dyDescent="0.25">
      <c r="A467" s="3">
        <v>42685</v>
      </c>
      <c r="B467" s="2">
        <v>4.6942000000000004</v>
      </c>
      <c r="C467" s="2">
        <f t="shared" si="42"/>
        <v>4.6283442217244479</v>
      </c>
      <c r="D467" s="2">
        <f t="shared" si="38"/>
        <v>4.6149391224378675</v>
      </c>
      <c r="E467" s="2">
        <f t="shared" si="37"/>
        <v>1.3405099286580402E-2</v>
      </c>
      <c r="F467" s="2">
        <f t="shared" si="41"/>
        <v>-3.3058116524326449E-2</v>
      </c>
      <c r="G467" s="2">
        <f t="shared" si="39"/>
        <v>4.6463215810906851E-2</v>
      </c>
      <c r="H467" s="2" t="str">
        <f t="shared" si="40"/>
        <v>Sell</v>
      </c>
    </row>
    <row r="468" spans="1:8" ht="13.5" x14ac:dyDescent="0.25">
      <c r="A468" s="3">
        <v>42688</v>
      </c>
      <c r="B468" s="2">
        <v>4.7496999999999998</v>
      </c>
      <c r="C468" s="2">
        <f t="shared" si="42"/>
        <v>4.6353835722283794</v>
      </c>
      <c r="D468" s="2">
        <f t="shared" si="38"/>
        <v>4.624921409664692</v>
      </c>
      <c r="E468" s="2">
        <f t="shared" si="37"/>
        <v>1.0462162563687372E-2</v>
      </c>
      <c r="F468" s="2">
        <f t="shared" si="41"/>
        <v>-2.4354060706723683E-2</v>
      </c>
      <c r="G468" s="2">
        <f t="shared" si="39"/>
        <v>3.4816223270411055E-2</v>
      </c>
      <c r="H468" s="2" t="str">
        <f t="shared" si="40"/>
        <v>Sell</v>
      </c>
    </row>
    <row r="469" spans="1:8" ht="13.5" x14ac:dyDescent="0.25">
      <c r="A469" s="3">
        <v>42689</v>
      </c>
      <c r="B469" s="2">
        <v>4.8353000000000002</v>
      </c>
      <c r="C469" s="2">
        <f t="shared" si="42"/>
        <v>4.6335860995778591</v>
      </c>
      <c r="D469" s="2">
        <f t="shared" si="38"/>
        <v>4.6405050089487885</v>
      </c>
      <c r="E469" s="2">
        <f t="shared" si="37"/>
        <v>-6.9189093709294269E-3</v>
      </c>
      <c r="F469" s="2">
        <f t="shared" si="41"/>
        <v>-2.0867030439564831E-2</v>
      </c>
      <c r="G469" s="2">
        <f t="shared" si="39"/>
        <v>1.3948121068635404E-2</v>
      </c>
      <c r="H469" s="2" t="str">
        <f t="shared" si="40"/>
        <v>Sell</v>
      </c>
    </row>
    <row r="470" spans="1:8" ht="13.5" x14ac:dyDescent="0.25">
      <c r="A470" s="3">
        <v>42690</v>
      </c>
      <c r="B470" s="2">
        <v>4.8353000000000002</v>
      </c>
      <c r="C470" s="2">
        <f t="shared" si="42"/>
        <v>4.6374959304120349</v>
      </c>
      <c r="D470" s="2">
        <f t="shared" si="38"/>
        <v>4.6549342675451744</v>
      </c>
      <c r="E470" s="2">
        <f t="shared" si="37"/>
        <v>-1.743833713313947E-2</v>
      </c>
      <c r="F470" s="2">
        <f t="shared" si="41"/>
        <v>-2.0181291778279757E-2</v>
      </c>
      <c r="G470" s="2">
        <f t="shared" si="39"/>
        <v>2.7429546451402873E-3</v>
      </c>
      <c r="H470" s="2" t="str">
        <f t="shared" si="40"/>
        <v>Sell</v>
      </c>
    </row>
    <row r="471" spans="1:8" ht="13.5" x14ac:dyDescent="0.25">
      <c r="A471" s="3">
        <v>42691</v>
      </c>
      <c r="B471" s="2">
        <v>4.8251999999999997</v>
      </c>
      <c r="C471" s="2">
        <f t="shared" si="42"/>
        <v>4.6617273257332608</v>
      </c>
      <c r="D471" s="2">
        <f t="shared" si="38"/>
        <v>4.6675465440233097</v>
      </c>
      <c r="E471" s="2">
        <f t="shared" si="37"/>
        <v>-5.8192182900489442E-3</v>
      </c>
      <c r="F471" s="2">
        <f t="shared" si="41"/>
        <v>-1.7308877080633597E-2</v>
      </c>
      <c r="G471" s="2">
        <f t="shared" si="39"/>
        <v>1.1489658790584653E-2</v>
      </c>
      <c r="H471" s="2" t="str">
        <f t="shared" si="40"/>
        <v>Sell</v>
      </c>
    </row>
    <row r="472" spans="1:8" ht="13.5" x14ac:dyDescent="0.25">
      <c r="A472" s="3">
        <v>42692</v>
      </c>
      <c r="B472" s="2">
        <v>4.7344999999999997</v>
      </c>
      <c r="C472" s="2">
        <f t="shared" si="42"/>
        <v>4.6613077371589133</v>
      </c>
      <c r="D472" s="2">
        <f t="shared" si="38"/>
        <v>4.6725060592808418</v>
      </c>
      <c r="E472" s="2">
        <f t="shared" si="37"/>
        <v>-1.1198322121928506E-2</v>
      </c>
      <c r="F472" s="2">
        <f t="shared" si="41"/>
        <v>-1.608676608889258E-2</v>
      </c>
      <c r="G472" s="2">
        <f t="shared" si="39"/>
        <v>4.888443966964074E-3</v>
      </c>
      <c r="H472" s="2" t="str">
        <f t="shared" si="40"/>
        <v>Sell</v>
      </c>
    </row>
    <row r="473" spans="1:8" ht="13.5" x14ac:dyDescent="0.25">
      <c r="A473" s="3">
        <v>42695</v>
      </c>
      <c r="B473" s="2">
        <v>4.6439000000000004</v>
      </c>
      <c r="C473" s="2">
        <f t="shared" si="42"/>
        <v>4.6687065468267726</v>
      </c>
      <c r="D473" s="2">
        <f t="shared" si="38"/>
        <v>4.6703870919267061</v>
      </c>
      <c r="E473" s="2">
        <f t="shared" si="37"/>
        <v>-1.6805450999335392E-3</v>
      </c>
      <c r="F473" s="2">
        <f t="shared" si="41"/>
        <v>-1.3205521891100773E-2</v>
      </c>
      <c r="G473" s="2">
        <f t="shared" si="39"/>
        <v>1.1524976791167233E-2</v>
      </c>
      <c r="H473" s="2" t="str">
        <f t="shared" si="40"/>
        <v>Sell</v>
      </c>
    </row>
    <row r="474" spans="1:8" ht="13.5" x14ac:dyDescent="0.25">
      <c r="A474" s="3">
        <v>42696</v>
      </c>
      <c r="B474" s="2">
        <v>4.6841999999999997</v>
      </c>
      <c r="C474" s="2">
        <f t="shared" si="42"/>
        <v>4.6749670780841921</v>
      </c>
      <c r="D474" s="2">
        <f t="shared" si="38"/>
        <v>4.6714102703025056</v>
      </c>
      <c r="E474" s="2">
        <f t="shared" si="37"/>
        <v>3.556807781686544E-3</v>
      </c>
      <c r="F474" s="2">
        <f t="shared" si="41"/>
        <v>-9.853055956543311E-3</v>
      </c>
      <c r="G474" s="2">
        <f t="shared" si="39"/>
        <v>1.3409863738229855E-2</v>
      </c>
      <c r="H474" s="2" t="str">
        <f t="shared" si="40"/>
        <v>Sell</v>
      </c>
    </row>
    <row r="475" spans="1:8" ht="13.5" x14ac:dyDescent="0.25">
      <c r="A475" s="3">
        <v>42697</v>
      </c>
      <c r="B475" s="2">
        <v>4.6136999999999997</v>
      </c>
      <c r="C475" s="2">
        <f t="shared" si="42"/>
        <v>4.6756029122250853</v>
      </c>
      <c r="D475" s="2">
        <f t="shared" si="38"/>
        <v>4.6671354354652825</v>
      </c>
      <c r="E475" s="2">
        <f t="shared" si="37"/>
        <v>8.4674767598027501E-3</v>
      </c>
      <c r="F475" s="2">
        <f t="shared" si="41"/>
        <v>-6.188949413274099E-3</v>
      </c>
      <c r="G475" s="2">
        <f t="shared" si="39"/>
        <v>1.4656426173076848E-2</v>
      </c>
      <c r="H475" s="2" t="str">
        <f t="shared" si="40"/>
        <v>Sell</v>
      </c>
    </row>
    <row r="476" spans="1:8" ht="13.5" x14ac:dyDescent="0.25">
      <c r="A476" s="3">
        <v>42698</v>
      </c>
      <c r="B476" s="2">
        <v>4.6086</v>
      </c>
      <c r="C476" s="2">
        <f t="shared" si="42"/>
        <v>4.6761409257289186</v>
      </c>
      <c r="D476" s="2">
        <f t="shared" si="38"/>
        <v>4.6627994772826691</v>
      </c>
      <c r="E476" s="2">
        <f t="shared" ref="E476:E539" si="43">C476-D476</f>
        <v>1.3341448446249515E-2</v>
      </c>
      <c r="F476" s="2">
        <f t="shared" si="41"/>
        <v>-2.2828698413693764E-3</v>
      </c>
      <c r="G476" s="2">
        <f t="shared" si="39"/>
        <v>1.5624318287618892E-2</v>
      </c>
      <c r="H476" s="2" t="str">
        <f t="shared" si="40"/>
        <v>Sell</v>
      </c>
    </row>
    <row r="477" spans="1:8" ht="13.5" x14ac:dyDescent="0.25">
      <c r="A477" s="3">
        <v>42699</v>
      </c>
      <c r="B477" s="2">
        <v>4.6841999999999997</v>
      </c>
      <c r="C477" s="2">
        <f t="shared" si="42"/>
        <v>4.6789192448475463</v>
      </c>
      <c r="D477" s="2">
        <f t="shared" ref="D477:D540" si="44">$D$4*B477+(1-$D$4)*D476</f>
        <v>4.6643847011876565</v>
      </c>
      <c r="E477" s="2">
        <f t="shared" si="43"/>
        <v>1.453454365988982E-2</v>
      </c>
      <c r="F477" s="2">
        <f t="shared" si="41"/>
        <v>1.0806128588824629E-3</v>
      </c>
      <c r="G477" s="2">
        <f t="shared" si="39"/>
        <v>1.3453930801007357E-2</v>
      </c>
      <c r="H477" s="2" t="str">
        <f t="shared" si="40"/>
        <v>Sell</v>
      </c>
    </row>
    <row r="478" spans="1:8" ht="13.5" x14ac:dyDescent="0.25">
      <c r="A478" s="3">
        <v>42702</v>
      </c>
      <c r="B478" s="2">
        <v>4.6589999999999998</v>
      </c>
      <c r="C478" s="2">
        <f t="shared" si="42"/>
        <v>4.6898085917940771</v>
      </c>
      <c r="D478" s="2">
        <f t="shared" si="44"/>
        <v>4.6639858344330145</v>
      </c>
      <c r="E478" s="2">
        <f t="shared" si="43"/>
        <v>2.5822757361062543E-2</v>
      </c>
      <c r="F478" s="2">
        <f t="shared" si="41"/>
        <v>6.0290417593184785E-3</v>
      </c>
      <c r="G478" s="2">
        <f t="shared" si="39"/>
        <v>1.9793715601744064E-2</v>
      </c>
      <c r="H478" s="2" t="str">
        <f t="shared" si="40"/>
        <v>Sell</v>
      </c>
    </row>
    <row r="479" spans="1:8" ht="13.5" x14ac:dyDescent="0.25">
      <c r="A479" s="3">
        <v>42703</v>
      </c>
      <c r="B479" s="2">
        <v>4.6086</v>
      </c>
      <c r="C479" s="2">
        <f t="shared" si="42"/>
        <v>4.7121918853642191</v>
      </c>
      <c r="D479" s="2">
        <f t="shared" si="44"/>
        <v>4.6598831800305689</v>
      </c>
      <c r="E479" s="2">
        <f t="shared" si="43"/>
        <v>5.2308705333650174E-2</v>
      </c>
      <c r="F479" s="2">
        <f t="shared" si="41"/>
        <v>1.5284974474184818E-2</v>
      </c>
      <c r="G479" s="2">
        <f t="shared" si="39"/>
        <v>3.7023730859465358E-2</v>
      </c>
      <c r="H479" s="2" t="str">
        <f t="shared" si="40"/>
        <v>Sell</v>
      </c>
    </row>
    <row r="480" spans="1:8" ht="13.5" x14ac:dyDescent="0.25">
      <c r="A480" s="3">
        <v>42704</v>
      </c>
      <c r="B480" s="2">
        <v>4.6086</v>
      </c>
      <c r="C480" s="2">
        <f t="shared" si="42"/>
        <v>4.7311315953081854</v>
      </c>
      <c r="D480" s="2">
        <f t="shared" si="44"/>
        <v>4.6560844259542309</v>
      </c>
      <c r="E480" s="2">
        <f t="shared" si="43"/>
        <v>7.5047169353954502E-2</v>
      </c>
      <c r="F480" s="2">
        <f t="shared" si="41"/>
        <v>2.7237413450138755E-2</v>
      </c>
      <c r="G480" s="2">
        <f t="shared" si="39"/>
        <v>4.7809755903815747E-2</v>
      </c>
      <c r="H480" s="2" t="str">
        <f t="shared" si="40"/>
        <v>Sell</v>
      </c>
    </row>
    <row r="481" spans="1:8" ht="13.5" x14ac:dyDescent="0.25">
      <c r="A481" s="3">
        <v>42705</v>
      </c>
      <c r="B481" s="2">
        <v>4.6086</v>
      </c>
      <c r="C481" s="2">
        <f t="shared" si="42"/>
        <v>4.7456036575684646</v>
      </c>
      <c r="D481" s="2">
        <f t="shared" si="44"/>
        <v>4.6525670610687326</v>
      </c>
      <c r="E481" s="2">
        <f t="shared" si="43"/>
        <v>9.3036596499731949E-2</v>
      </c>
      <c r="F481" s="2">
        <f t="shared" si="41"/>
        <v>4.0397250060057399E-2</v>
      </c>
      <c r="G481" s="2">
        <f t="shared" si="39"/>
        <v>5.263934643967455E-2</v>
      </c>
      <c r="H481" s="2" t="str">
        <f t="shared" si="40"/>
        <v>Sell</v>
      </c>
    </row>
    <row r="482" spans="1:8" ht="13.5" x14ac:dyDescent="0.25">
      <c r="A482" s="3">
        <v>42706</v>
      </c>
      <c r="B482" s="2">
        <v>4.6741000000000001</v>
      </c>
      <c r="C482" s="2">
        <f t="shared" si="42"/>
        <v>4.7438954025579312</v>
      </c>
      <c r="D482" s="2">
        <f t="shared" si="44"/>
        <v>4.6541620935821593</v>
      </c>
      <c r="E482" s="2">
        <f t="shared" si="43"/>
        <v>8.9733308975771919E-2</v>
      </c>
      <c r="F482" s="2">
        <f t="shared" si="41"/>
        <v>5.0264461843200312E-2</v>
      </c>
      <c r="G482" s="2">
        <f t="shared" si="39"/>
        <v>3.9468847132571608E-2</v>
      </c>
      <c r="H482" s="2" t="str">
        <f t="shared" si="40"/>
        <v>Sell</v>
      </c>
    </row>
    <row r="483" spans="1:8" ht="13.5" x14ac:dyDescent="0.25">
      <c r="A483" s="3">
        <v>42709</v>
      </c>
      <c r="B483" s="2">
        <v>4.5734000000000004</v>
      </c>
      <c r="C483" s="2">
        <f t="shared" si="42"/>
        <v>4.7285114944720963</v>
      </c>
      <c r="D483" s="2">
        <f t="shared" si="44"/>
        <v>4.6481797162797767</v>
      </c>
      <c r="E483" s="2">
        <f t="shared" si="43"/>
        <v>8.0331778192319625E-2</v>
      </c>
      <c r="F483" s="2">
        <f t="shared" si="41"/>
        <v>5.627792511302418E-2</v>
      </c>
      <c r="G483" s="2">
        <f t="shared" si="39"/>
        <v>2.4053853079295445E-2</v>
      </c>
      <c r="H483" s="2" t="str">
        <f t="shared" si="40"/>
        <v>Sell</v>
      </c>
    </row>
    <row r="484" spans="1:8" ht="13.5" x14ac:dyDescent="0.25">
      <c r="A484" s="3">
        <v>42710</v>
      </c>
      <c r="B484" s="2">
        <v>4.6036000000000001</v>
      </c>
      <c r="C484" s="2">
        <f t="shared" si="42"/>
        <v>4.7216943414763888</v>
      </c>
      <c r="D484" s="2">
        <f t="shared" si="44"/>
        <v>4.6448775150738673</v>
      </c>
      <c r="E484" s="2">
        <f t="shared" si="43"/>
        <v>7.6816826402521521E-2</v>
      </c>
      <c r="F484" s="2">
        <f t="shared" si="41"/>
        <v>6.0385705370923651E-2</v>
      </c>
      <c r="G484" s="2">
        <f t="shared" ref="G484:G547" si="45">E484-F484</f>
        <v>1.643112103159787E-2</v>
      </c>
      <c r="H484" s="2" t="str">
        <f t="shared" ref="H484:H547" si="46">IF(G484&lt;0,"Hold","Sell")</f>
        <v>Sell</v>
      </c>
    </row>
    <row r="485" spans="1:8" ht="13.5" x14ac:dyDescent="0.25">
      <c r="A485" s="3">
        <v>42711</v>
      </c>
      <c r="B485" s="2">
        <v>4.6036000000000001</v>
      </c>
      <c r="C485" s="2">
        <f t="shared" si="42"/>
        <v>4.7050798274030985</v>
      </c>
      <c r="D485" s="2">
        <f t="shared" si="44"/>
        <v>4.641819921364692</v>
      </c>
      <c r="E485" s="2">
        <f t="shared" si="43"/>
        <v>6.3259906038406477E-2</v>
      </c>
      <c r="F485" s="2">
        <f t="shared" ref="F485:F548" si="47">(E485*(2/(10)))+((1-(2/10))*F484)</f>
        <v>6.0960545504420219E-2</v>
      </c>
      <c r="G485" s="2">
        <f t="shared" si="45"/>
        <v>2.2993605339862583E-3</v>
      </c>
      <c r="H485" s="2" t="str">
        <f t="shared" si="46"/>
        <v>Sell</v>
      </c>
    </row>
    <row r="486" spans="1:8" ht="13.5" x14ac:dyDescent="0.25">
      <c r="A486" s="3">
        <v>42712</v>
      </c>
      <c r="B486" s="2">
        <v>4.5834000000000001</v>
      </c>
      <c r="C486" s="2">
        <f t="shared" si="42"/>
        <v>4.690236777033391</v>
      </c>
      <c r="D486" s="2">
        <f t="shared" si="44"/>
        <v>4.6374925197821222</v>
      </c>
      <c r="E486" s="2">
        <f t="shared" si="43"/>
        <v>5.2744257251268856E-2</v>
      </c>
      <c r="F486" s="2">
        <f t="shared" si="47"/>
        <v>5.9317287853789945E-2</v>
      </c>
      <c r="G486" s="2">
        <f t="shared" si="45"/>
        <v>-6.5730306025210891E-3</v>
      </c>
      <c r="H486" s="2" t="str">
        <f t="shared" si="46"/>
        <v>Hold</v>
      </c>
    </row>
    <row r="487" spans="1:8" ht="13.5" x14ac:dyDescent="0.25">
      <c r="A487" s="3">
        <v>42713</v>
      </c>
      <c r="B487" s="2">
        <v>4.6036000000000001</v>
      </c>
      <c r="C487" s="2">
        <f t="shared" si="42"/>
        <v>4.6893080421051767</v>
      </c>
      <c r="D487" s="2">
        <f t="shared" si="44"/>
        <v>4.6349819627612243</v>
      </c>
      <c r="E487" s="2">
        <f t="shared" si="43"/>
        <v>5.4326079343952394E-2</v>
      </c>
      <c r="F487" s="2">
        <f t="shared" si="47"/>
        <v>5.8319046151822443E-2</v>
      </c>
      <c r="G487" s="2">
        <f t="shared" si="45"/>
        <v>-3.9929668078700492E-3</v>
      </c>
      <c r="H487" s="2" t="str">
        <f t="shared" si="46"/>
        <v>Hold</v>
      </c>
    </row>
    <row r="488" spans="1:8" ht="13.5" x14ac:dyDescent="0.25">
      <c r="A488" s="3">
        <v>42717</v>
      </c>
      <c r="B488" s="2">
        <v>4.6036000000000001</v>
      </c>
      <c r="C488" s="2">
        <f t="shared" si="42"/>
        <v>4.6846452663966884</v>
      </c>
      <c r="D488" s="2">
        <f t="shared" si="44"/>
        <v>4.6326573729270599</v>
      </c>
      <c r="E488" s="2">
        <f t="shared" si="43"/>
        <v>5.198789346962851E-2</v>
      </c>
      <c r="F488" s="2">
        <f t="shared" si="47"/>
        <v>5.7052815615383654E-2</v>
      </c>
      <c r="G488" s="2">
        <f t="shared" si="45"/>
        <v>-5.0649221457551435E-3</v>
      </c>
      <c r="H488" s="2" t="str">
        <f t="shared" si="46"/>
        <v>Hold</v>
      </c>
    </row>
    <row r="489" spans="1:8" ht="13.5" x14ac:dyDescent="0.25">
      <c r="A489" s="3">
        <v>42718</v>
      </c>
      <c r="B489" s="2">
        <v>4.6036000000000001</v>
      </c>
      <c r="C489" s="2">
        <f t="shared" si="42"/>
        <v>4.672945994643352</v>
      </c>
      <c r="D489" s="2">
        <f t="shared" si="44"/>
        <v>4.6305049749324629</v>
      </c>
      <c r="E489" s="2">
        <f t="shared" si="43"/>
        <v>4.2441019710889094E-2</v>
      </c>
      <c r="F489" s="2">
        <f t="shared" si="47"/>
        <v>5.4130456434484747E-2</v>
      </c>
      <c r="G489" s="2">
        <f t="shared" si="45"/>
        <v>-1.1689436723595653E-2</v>
      </c>
      <c r="H489" s="2" t="str">
        <f t="shared" si="46"/>
        <v>Hold</v>
      </c>
    </row>
    <row r="490" spans="1:8" ht="13.5" x14ac:dyDescent="0.25">
      <c r="A490" s="3">
        <v>42719</v>
      </c>
      <c r="B490" s="2">
        <v>4.6288</v>
      </c>
      <c r="C490" s="2">
        <f t="shared" si="42"/>
        <v>4.6630466108520672</v>
      </c>
      <c r="D490" s="2">
        <f t="shared" si="44"/>
        <v>4.6303786804930214</v>
      </c>
      <c r="E490" s="2">
        <f t="shared" si="43"/>
        <v>3.2667930359045805E-2</v>
      </c>
      <c r="F490" s="2">
        <f t="shared" si="47"/>
        <v>4.9837951219396964E-2</v>
      </c>
      <c r="G490" s="2">
        <f t="shared" si="45"/>
        <v>-1.7170020860351159E-2</v>
      </c>
      <c r="H490" s="2" t="str">
        <f t="shared" si="46"/>
        <v>Hold</v>
      </c>
    </row>
    <row r="491" spans="1:8" ht="13.5" x14ac:dyDescent="0.25">
      <c r="A491" s="3">
        <v>42720</v>
      </c>
      <c r="B491" s="2">
        <v>4.5834000000000001</v>
      </c>
      <c r="C491" s="2">
        <f t="shared" si="42"/>
        <v>4.6546702091825187</v>
      </c>
      <c r="D491" s="2">
        <f t="shared" si="44"/>
        <v>4.6268987782342794</v>
      </c>
      <c r="E491" s="2">
        <f t="shared" si="43"/>
        <v>2.7771430948239306E-2</v>
      </c>
      <c r="F491" s="2">
        <f t="shared" si="47"/>
        <v>4.5424647165165435E-2</v>
      </c>
      <c r="G491" s="2">
        <f t="shared" si="45"/>
        <v>-1.7653216216926129E-2</v>
      </c>
      <c r="H491" s="2" t="str">
        <f t="shared" si="46"/>
        <v>Hold</v>
      </c>
    </row>
    <row r="492" spans="1:8" ht="13.5" x14ac:dyDescent="0.25">
      <c r="A492" s="3">
        <v>42723</v>
      </c>
      <c r="B492" s="2">
        <v>4.6337999999999999</v>
      </c>
      <c r="C492" s="2">
        <f t="shared" si="42"/>
        <v>4.6576594077698239</v>
      </c>
      <c r="D492" s="2">
        <f t="shared" si="44"/>
        <v>4.6274099798465551</v>
      </c>
      <c r="E492" s="2">
        <f t="shared" si="43"/>
        <v>3.024942792326879E-2</v>
      </c>
      <c r="F492" s="2">
        <f t="shared" si="47"/>
        <v>4.2389603316786109E-2</v>
      </c>
      <c r="G492" s="2">
        <f t="shared" si="45"/>
        <v>-1.2140175393517319E-2</v>
      </c>
      <c r="H492" s="2" t="str">
        <f t="shared" si="46"/>
        <v>Hold</v>
      </c>
    </row>
    <row r="493" spans="1:8" ht="13.5" x14ac:dyDescent="0.25">
      <c r="A493" s="3">
        <v>42724</v>
      </c>
      <c r="B493" s="2">
        <v>4.6589999999999998</v>
      </c>
      <c r="C493" s="2">
        <f t="shared" si="42"/>
        <v>4.6446964219590816</v>
      </c>
      <c r="D493" s="2">
        <f t="shared" si="44"/>
        <v>4.6297499813394021</v>
      </c>
      <c r="E493" s="2">
        <f t="shared" si="43"/>
        <v>1.4946440619679535E-2</v>
      </c>
      <c r="F493" s="2">
        <f t="shared" si="47"/>
        <v>3.6900970777364796E-2</v>
      </c>
      <c r="G493" s="2">
        <f t="shared" si="45"/>
        <v>-2.1954530157685261E-2</v>
      </c>
      <c r="H493" s="2" t="str">
        <f t="shared" si="46"/>
        <v>Hold</v>
      </c>
    </row>
    <row r="494" spans="1:8" ht="13.5" x14ac:dyDescent="0.25">
      <c r="A494" s="3">
        <v>42725</v>
      </c>
      <c r="B494" s="2">
        <v>4.6489000000000003</v>
      </c>
      <c r="C494" s="2">
        <f t="shared" si="42"/>
        <v>4.6383738955038378</v>
      </c>
      <c r="D494" s="2">
        <f t="shared" si="44"/>
        <v>4.6311685012401869</v>
      </c>
      <c r="E494" s="2">
        <f t="shared" si="43"/>
        <v>7.205394263650966E-3</v>
      </c>
      <c r="F494" s="2">
        <f t="shared" si="47"/>
        <v>3.0961855474622033E-2</v>
      </c>
      <c r="G494" s="2">
        <f t="shared" si="45"/>
        <v>-2.3756461210971067E-2</v>
      </c>
      <c r="H494" s="2" t="str">
        <f t="shared" si="46"/>
        <v>Hold</v>
      </c>
    </row>
    <row r="495" spans="1:8" ht="13.5" x14ac:dyDescent="0.25">
      <c r="A495" s="3">
        <v>42726</v>
      </c>
      <c r="B495" s="2">
        <v>4.6237000000000004</v>
      </c>
      <c r="C495" s="2">
        <f t="shared" si="42"/>
        <v>4.6330240654263246</v>
      </c>
      <c r="D495" s="2">
        <f t="shared" si="44"/>
        <v>4.6306152789260988</v>
      </c>
      <c r="E495" s="2">
        <f t="shared" si="43"/>
        <v>2.4087865002258013E-3</v>
      </c>
      <c r="F495" s="2">
        <f t="shared" si="47"/>
        <v>2.525124167974279E-2</v>
      </c>
      <c r="G495" s="2">
        <f t="shared" si="45"/>
        <v>-2.2842455179516989E-2</v>
      </c>
      <c r="H495" s="2" t="str">
        <f t="shared" si="46"/>
        <v>Hold</v>
      </c>
    </row>
    <row r="496" spans="1:8" ht="13.5" x14ac:dyDescent="0.25">
      <c r="A496" s="3">
        <v>42727</v>
      </c>
      <c r="B496" s="2">
        <v>4.5834000000000001</v>
      </c>
      <c r="C496" s="2">
        <f t="shared" si="42"/>
        <v>4.6253895938222751</v>
      </c>
      <c r="D496" s="2">
        <f t="shared" si="44"/>
        <v>4.6271178508574993</v>
      </c>
      <c r="E496" s="2">
        <f t="shared" si="43"/>
        <v>-1.7282570352241677E-3</v>
      </c>
      <c r="F496" s="2">
        <f t="shared" si="47"/>
        <v>1.9855341936749399E-2</v>
      </c>
      <c r="G496" s="2">
        <f t="shared" si="45"/>
        <v>-2.1583598971973567E-2</v>
      </c>
      <c r="H496" s="2" t="str">
        <f t="shared" si="46"/>
        <v>Hold</v>
      </c>
    </row>
    <row r="497" spans="1:8" ht="13.5" x14ac:dyDescent="0.25">
      <c r="A497" s="3">
        <v>42730</v>
      </c>
      <c r="B497" s="2">
        <v>4.5834000000000001</v>
      </c>
      <c r="C497" s="2">
        <f t="shared" si="42"/>
        <v>4.6220373486188482</v>
      </c>
      <c r="D497" s="2">
        <f t="shared" si="44"/>
        <v>4.6238794915347219</v>
      </c>
      <c r="E497" s="2">
        <f t="shared" si="43"/>
        <v>-1.8421429158737013E-3</v>
      </c>
      <c r="F497" s="2">
        <f t="shared" si="47"/>
        <v>1.551584496622478E-2</v>
      </c>
      <c r="G497" s="2">
        <f t="shared" si="45"/>
        <v>-1.7357987882098483E-2</v>
      </c>
      <c r="H497" s="2" t="str">
        <f t="shared" si="46"/>
        <v>Hold</v>
      </c>
    </row>
    <row r="498" spans="1:8" ht="13.5" x14ac:dyDescent="0.25">
      <c r="A498" s="3">
        <v>42731</v>
      </c>
      <c r="B498" s="2">
        <v>4.5331000000000001</v>
      </c>
      <c r="C498" s="2">
        <f t="shared" si="42"/>
        <v>4.6192008334467172</v>
      </c>
      <c r="D498" s="2">
        <f t="shared" si="44"/>
        <v>4.6171550847543719</v>
      </c>
      <c r="E498" s="2">
        <f t="shared" si="43"/>
        <v>2.0457486923453061E-3</v>
      </c>
      <c r="F498" s="2">
        <f t="shared" si="47"/>
        <v>1.2821825711448886E-2</v>
      </c>
      <c r="G498" s="2">
        <f t="shared" si="45"/>
        <v>-1.077607701910358E-2</v>
      </c>
      <c r="H498" s="2" t="str">
        <f t="shared" si="46"/>
        <v>Hold</v>
      </c>
    </row>
    <row r="499" spans="1:8" ht="13.5" x14ac:dyDescent="0.25">
      <c r="A499" s="3">
        <v>42732</v>
      </c>
      <c r="B499" s="2">
        <v>4.5331000000000001</v>
      </c>
      <c r="C499" s="2">
        <f t="shared" si="42"/>
        <v>4.6168007052241453</v>
      </c>
      <c r="D499" s="2">
        <f t="shared" si="44"/>
        <v>4.6109287821799736</v>
      </c>
      <c r="E499" s="2">
        <f t="shared" si="43"/>
        <v>5.8719230441717229E-3</v>
      </c>
      <c r="F499" s="2">
        <f t="shared" si="47"/>
        <v>1.1431845177993455E-2</v>
      </c>
      <c r="G499" s="2">
        <f t="shared" si="45"/>
        <v>-5.5599221338217316E-3</v>
      </c>
      <c r="H499" s="2" t="str">
        <f t="shared" si="46"/>
        <v>Hold</v>
      </c>
    </row>
    <row r="500" spans="1:8" ht="13.5" x14ac:dyDescent="0.25">
      <c r="A500" s="3">
        <v>42733</v>
      </c>
      <c r="B500" s="2">
        <v>4.5532000000000004</v>
      </c>
      <c r="C500" s="2">
        <f t="shared" si="42"/>
        <v>4.6186467505742765</v>
      </c>
      <c r="D500" s="2">
        <f t="shared" si="44"/>
        <v>4.6066525760925678</v>
      </c>
      <c r="E500" s="2">
        <f t="shared" si="43"/>
        <v>1.1994174481708697E-2</v>
      </c>
      <c r="F500" s="2">
        <f t="shared" si="47"/>
        <v>1.1544311038736503E-2</v>
      </c>
      <c r="G500" s="2">
        <f t="shared" si="45"/>
        <v>4.4986344297219365E-4</v>
      </c>
      <c r="H500" s="2" t="str">
        <f t="shared" si="46"/>
        <v>Sell</v>
      </c>
    </row>
    <row r="501" spans="1:8" ht="13.5" x14ac:dyDescent="0.25">
      <c r="A501" s="3">
        <v>42734</v>
      </c>
      <c r="B501" s="2">
        <v>4.5784000000000002</v>
      </c>
      <c r="C501" s="2">
        <f t="shared" si="42"/>
        <v>4.6132241735628492</v>
      </c>
      <c r="D501" s="2">
        <f t="shared" si="44"/>
        <v>4.6045597926783035</v>
      </c>
      <c r="E501" s="2">
        <f t="shared" si="43"/>
        <v>8.664380884545686E-3</v>
      </c>
      <c r="F501" s="2">
        <f t="shared" si="47"/>
        <v>1.0968325007898341E-2</v>
      </c>
      <c r="G501" s="2">
        <f t="shared" si="45"/>
        <v>-2.303944123352655E-3</v>
      </c>
      <c r="H501" s="2" t="str">
        <f t="shared" si="46"/>
        <v>Hold</v>
      </c>
    </row>
    <row r="502" spans="1:8" ht="13.5" x14ac:dyDescent="0.25">
      <c r="A502" s="3">
        <v>42737</v>
      </c>
      <c r="B502" s="2">
        <v>4.5834000000000001</v>
      </c>
      <c r="C502" s="2">
        <f t="shared" si="42"/>
        <v>4.6163896853224102</v>
      </c>
      <c r="D502" s="2">
        <f t="shared" si="44"/>
        <v>4.6029924006280591</v>
      </c>
      <c r="E502" s="2">
        <f t="shared" si="43"/>
        <v>1.3397284694351086E-2</v>
      </c>
      <c r="F502" s="2">
        <f t="shared" si="47"/>
        <v>1.1454116945188891E-2</v>
      </c>
      <c r="G502" s="2">
        <f t="shared" si="45"/>
        <v>1.9431677491621949E-3</v>
      </c>
      <c r="H502" s="2" t="str">
        <f t="shared" si="46"/>
        <v>Sell</v>
      </c>
    </row>
    <row r="503" spans="1:8" ht="13.5" x14ac:dyDescent="0.25">
      <c r="A503" s="3">
        <v>42738</v>
      </c>
      <c r="B503" s="2">
        <v>4.5331000000000001</v>
      </c>
      <c r="C503" s="2">
        <f t="shared" si="42"/>
        <v>4.6229451183497314</v>
      </c>
      <c r="D503" s="2">
        <f t="shared" si="44"/>
        <v>4.5978151857667209</v>
      </c>
      <c r="E503" s="2">
        <f t="shared" si="43"/>
        <v>2.512993258301055E-2</v>
      </c>
      <c r="F503" s="2">
        <f t="shared" si="47"/>
        <v>1.4189280072753222E-2</v>
      </c>
      <c r="G503" s="2">
        <f t="shared" si="45"/>
        <v>1.0940652510257328E-2</v>
      </c>
      <c r="H503" s="2" t="str">
        <f t="shared" si="46"/>
        <v>Sell</v>
      </c>
    </row>
    <row r="504" spans="1:8" ht="13.5" x14ac:dyDescent="0.25">
      <c r="A504" s="3">
        <v>42739</v>
      </c>
      <c r="B504" s="2">
        <v>4.5079000000000002</v>
      </c>
      <c r="C504" s="2">
        <f t="shared" si="42"/>
        <v>4.6269381770651572</v>
      </c>
      <c r="D504" s="2">
        <f t="shared" si="44"/>
        <v>4.5911548016358523</v>
      </c>
      <c r="E504" s="2">
        <f t="shared" si="43"/>
        <v>3.5783375429304876E-2</v>
      </c>
      <c r="F504" s="2">
        <f t="shared" si="47"/>
        <v>1.8508099144063553E-2</v>
      </c>
      <c r="G504" s="2">
        <f t="shared" si="45"/>
        <v>1.7275276285241323E-2</v>
      </c>
      <c r="H504" s="2" t="str">
        <f t="shared" si="46"/>
        <v>Sell</v>
      </c>
    </row>
    <row r="505" spans="1:8" ht="13.5" x14ac:dyDescent="0.25">
      <c r="A505" s="3">
        <v>42740</v>
      </c>
      <c r="B505" s="2">
        <v>4.5079000000000002</v>
      </c>
      <c r="C505" s="2">
        <f t="shared" si="42"/>
        <v>4.6264399959782097</v>
      </c>
      <c r="D505" s="2">
        <f t="shared" si="44"/>
        <v>4.5849877792924563</v>
      </c>
      <c r="E505" s="2">
        <f t="shared" si="43"/>
        <v>4.1452216685753385E-2</v>
      </c>
      <c r="F505" s="2">
        <f t="shared" si="47"/>
        <v>2.3096922652401521E-2</v>
      </c>
      <c r="G505" s="2">
        <f t="shared" si="45"/>
        <v>1.8355294033351864E-2</v>
      </c>
      <c r="H505" s="2" t="str">
        <f t="shared" si="46"/>
        <v>Sell</v>
      </c>
    </row>
    <row r="506" spans="1:8" ht="13.5" x14ac:dyDescent="0.25">
      <c r="A506" s="3">
        <v>42741</v>
      </c>
      <c r="B506" s="2">
        <v>4.4524999999999997</v>
      </c>
      <c r="C506" s="2">
        <f t="shared" si="42"/>
        <v>4.6198184581354083</v>
      </c>
      <c r="D506" s="2">
        <f t="shared" si="44"/>
        <v>4.5751738697152371</v>
      </c>
      <c r="E506" s="2">
        <f t="shared" si="43"/>
        <v>4.4644588420171161E-2</v>
      </c>
      <c r="F506" s="2">
        <f t="shared" si="47"/>
        <v>2.7406455805955451E-2</v>
      </c>
      <c r="G506" s="2">
        <f t="shared" si="45"/>
        <v>1.7238132614215709E-2</v>
      </c>
      <c r="H506" s="2" t="str">
        <f t="shared" si="46"/>
        <v>Sell</v>
      </c>
    </row>
    <row r="507" spans="1:8" ht="13.5" x14ac:dyDescent="0.25">
      <c r="A507" s="3">
        <v>42744</v>
      </c>
      <c r="B507" s="2">
        <v>4.4071999999999996</v>
      </c>
      <c r="C507" s="2">
        <f t="shared" si="42"/>
        <v>4.6142156184222687</v>
      </c>
      <c r="D507" s="2">
        <f t="shared" si="44"/>
        <v>4.562731360847442</v>
      </c>
      <c r="E507" s="2">
        <f t="shared" si="43"/>
        <v>5.1484257574826664E-2</v>
      </c>
      <c r="F507" s="2">
        <f t="shared" si="47"/>
        <v>3.2222016159729694E-2</v>
      </c>
      <c r="G507" s="2">
        <f t="shared" si="45"/>
        <v>1.926224141509697E-2</v>
      </c>
      <c r="H507" s="2" t="str">
        <f t="shared" si="46"/>
        <v>Sell</v>
      </c>
    </row>
    <row r="508" spans="1:8" ht="13.5" x14ac:dyDescent="0.25">
      <c r="A508" s="3">
        <v>42745</v>
      </c>
      <c r="B508" s="2">
        <v>4.4071999999999996</v>
      </c>
      <c r="C508" s="2">
        <f t="shared" si="42"/>
        <v>4.6017362925111502</v>
      </c>
      <c r="D508" s="2">
        <f t="shared" si="44"/>
        <v>4.5512105193031873</v>
      </c>
      <c r="E508" s="2">
        <f t="shared" si="43"/>
        <v>5.0525773207962921E-2</v>
      </c>
      <c r="F508" s="2">
        <f t="shared" si="47"/>
        <v>3.5882767569376341E-2</v>
      </c>
      <c r="G508" s="2">
        <f t="shared" si="45"/>
        <v>1.464300563858658E-2</v>
      </c>
      <c r="H508" s="2" t="str">
        <f t="shared" si="46"/>
        <v>Sell</v>
      </c>
    </row>
    <row r="509" spans="1:8" ht="13.5" x14ac:dyDescent="0.25">
      <c r="A509" s="3">
        <v>42746</v>
      </c>
      <c r="B509" s="2">
        <v>4.3517000000000001</v>
      </c>
      <c r="C509" s="2">
        <f t="shared" si="42"/>
        <v>4.5911768628940504</v>
      </c>
      <c r="D509" s="2">
        <f t="shared" si="44"/>
        <v>4.5364319623177654</v>
      </c>
      <c r="E509" s="2">
        <f t="shared" si="43"/>
        <v>5.4744900576285005E-2</v>
      </c>
      <c r="F509" s="2">
        <f t="shared" si="47"/>
        <v>3.9655194170758079E-2</v>
      </c>
      <c r="G509" s="2">
        <f t="shared" si="45"/>
        <v>1.5089706405526926E-2</v>
      </c>
      <c r="H509" s="2" t="str">
        <f t="shared" si="46"/>
        <v>Sell</v>
      </c>
    </row>
    <row r="510" spans="1:8" ht="13.5" x14ac:dyDescent="0.25">
      <c r="A510" s="3">
        <v>42747</v>
      </c>
      <c r="B510" s="2">
        <v>4.4020999999999999</v>
      </c>
      <c r="C510" s="2">
        <f t="shared" si="42"/>
        <v>4.5853342686026579</v>
      </c>
      <c r="D510" s="2">
        <f t="shared" si="44"/>
        <v>4.5264814465905241</v>
      </c>
      <c r="E510" s="2">
        <f t="shared" si="43"/>
        <v>5.8852822012133821E-2</v>
      </c>
      <c r="F510" s="2">
        <f t="shared" si="47"/>
        <v>4.3494719739033225E-2</v>
      </c>
      <c r="G510" s="2">
        <f t="shared" si="45"/>
        <v>1.5358102273100596E-2</v>
      </c>
      <c r="H510" s="2" t="str">
        <f t="shared" si="46"/>
        <v>Sell</v>
      </c>
    </row>
    <row r="511" spans="1:8" ht="13.5" x14ac:dyDescent="0.25">
      <c r="A511" s="3">
        <v>42748</v>
      </c>
      <c r="B511" s="2">
        <v>4.3971</v>
      </c>
      <c r="C511" s="2">
        <f t="shared" si="42"/>
        <v>4.5842674580484033</v>
      </c>
      <c r="D511" s="2">
        <f t="shared" si="44"/>
        <v>4.5168976357319668</v>
      </c>
      <c r="E511" s="2">
        <f t="shared" si="43"/>
        <v>6.7369822316436512E-2</v>
      </c>
      <c r="F511" s="2">
        <f t="shared" si="47"/>
        <v>4.8269740254513881E-2</v>
      </c>
      <c r="G511" s="2">
        <f t="shared" si="45"/>
        <v>1.9100082061922631E-2</v>
      </c>
      <c r="H511" s="2" t="str">
        <f t="shared" si="46"/>
        <v>Sell</v>
      </c>
    </row>
    <row r="512" spans="1:8" ht="13.5" x14ac:dyDescent="0.25">
      <c r="A512" s="3">
        <v>42751</v>
      </c>
      <c r="B512" s="2">
        <v>4.3971</v>
      </c>
      <c r="C512" s="2">
        <f t="shared" si="42"/>
        <v>4.5841340029640341</v>
      </c>
      <c r="D512" s="2">
        <f t="shared" si="44"/>
        <v>4.5080237367888589</v>
      </c>
      <c r="E512" s="2">
        <f t="shared" si="43"/>
        <v>7.6110266175175134E-2</v>
      </c>
      <c r="F512" s="2">
        <f t="shared" si="47"/>
        <v>5.3837845438646136E-2</v>
      </c>
      <c r="G512" s="2">
        <f t="shared" si="45"/>
        <v>2.2272420736528999E-2</v>
      </c>
      <c r="H512" s="2" t="str">
        <f t="shared" si="46"/>
        <v>Sell</v>
      </c>
    </row>
    <row r="513" spans="1:8" ht="13.5" x14ac:dyDescent="0.25">
      <c r="A513" s="3">
        <v>42752</v>
      </c>
      <c r="B513" s="2">
        <v>4.5229999999999997</v>
      </c>
      <c r="C513" s="2">
        <f t="shared" si="42"/>
        <v>4.5762826178926446</v>
      </c>
      <c r="D513" s="2">
        <f t="shared" si="44"/>
        <v>4.509133089619314</v>
      </c>
      <c r="E513" s="2">
        <f t="shared" si="43"/>
        <v>6.7149528273330539E-2</v>
      </c>
      <c r="F513" s="2">
        <f t="shared" si="47"/>
        <v>5.6500182005583016E-2</v>
      </c>
      <c r="G513" s="2">
        <f t="shared" si="45"/>
        <v>1.0649346267747523E-2</v>
      </c>
      <c r="H513" s="2" t="str">
        <f t="shared" si="46"/>
        <v>Sell</v>
      </c>
    </row>
    <row r="514" spans="1:8" ht="13.5" x14ac:dyDescent="0.25">
      <c r="A514" s="3">
        <v>42753</v>
      </c>
      <c r="B514" s="2">
        <v>4.5027999999999997</v>
      </c>
      <c r="C514" s="2">
        <f t="shared" si="42"/>
        <v>4.5657622151399302</v>
      </c>
      <c r="D514" s="2">
        <f t="shared" si="44"/>
        <v>4.5086639718697352</v>
      </c>
      <c r="E514" s="2">
        <f t="shared" si="43"/>
        <v>5.709824327019497E-2</v>
      </c>
      <c r="F514" s="2">
        <f t="shared" si="47"/>
        <v>5.6619794258505413E-2</v>
      </c>
      <c r="G514" s="2">
        <f t="shared" si="45"/>
        <v>4.7844901168955789E-4</v>
      </c>
      <c r="H514" s="2" t="str">
        <f t="shared" si="46"/>
        <v>Sell</v>
      </c>
    </row>
    <row r="515" spans="1:8" ht="13.5" x14ac:dyDescent="0.25">
      <c r="A515" s="3">
        <v>42754</v>
      </c>
      <c r="B515" s="2">
        <v>4.4322999999999997</v>
      </c>
      <c r="C515" s="2">
        <f t="shared" si="42"/>
        <v>4.5568603358876336</v>
      </c>
      <c r="D515" s="2">
        <f t="shared" si="44"/>
        <v>4.5030073813608658</v>
      </c>
      <c r="E515" s="2">
        <f t="shared" si="43"/>
        <v>5.385295452676786E-2</v>
      </c>
      <c r="F515" s="2">
        <f t="shared" si="47"/>
        <v>5.6066426312157906E-2</v>
      </c>
      <c r="G515" s="2">
        <f t="shared" si="45"/>
        <v>-2.2134717853900462E-3</v>
      </c>
      <c r="H515" s="2" t="str">
        <f t="shared" si="46"/>
        <v>Hold</v>
      </c>
    </row>
    <row r="516" spans="1:8" ht="13.5" x14ac:dyDescent="0.25">
      <c r="A516" s="3">
        <v>42755</v>
      </c>
      <c r="B516" s="2">
        <v>4.4272999999999998</v>
      </c>
      <c r="C516" s="2">
        <f t="shared" si="42"/>
        <v>4.5408048995972283</v>
      </c>
      <c r="D516" s="2">
        <f t="shared" si="44"/>
        <v>4.4973994271859867</v>
      </c>
      <c r="E516" s="2">
        <f t="shared" si="43"/>
        <v>4.3405472411241597E-2</v>
      </c>
      <c r="F516" s="2">
        <f t="shared" si="47"/>
        <v>5.3534235531974644E-2</v>
      </c>
      <c r="G516" s="2">
        <f t="shared" si="45"/>
        <v>-1.0128763120733048E-2</v>
      </c>
      <c r="H516" s="2" t="str">
        <f t="shared" si="46"/>
        <v>Hold</v>
      </c>
    </row>
    <row r="517" spans="1:8" ht="13.5" x14ac:dyDescent="0.25">
      <c r="A517" s="3">
        <v>42758</v>
      </c>
      <c r="B517" s="2">
        <v>4.3819999999999997</v>
      </c>
      <c r="C517" s="2">
        <f t="shared" si="42"/>
        <v>4.5202502996591933</v>
      </c>
      <c r="D517" s="2">
        <f t="shared" si="44"/>
        <v>4.4888513214685064</v>
      </c>
      <c r="E517" s="2">
        <f t="shared" si="43"/>
        <v>3.1398978190686933E-2</v>
      </c>
      <c r="F517" s="2">
        <f t="shared" si="47"/>
        <v>4.9107184063717106E-2</v>
      </c>
      <c r="G517" s="2">
        <f t="shared" si="45"/>
        <v>-1.7708205873030174E-2</v>
      </c>
      <c r="H517" s="2" t="str">
        <f t="shared" si="46"/>
        <v>Hold</v>
      </c>
    </row>
    <row r="518" spans="1:8" ht="13.5" x14ac:dyDescent="0.25">
      <c r="A518" s="3">
        <v>42759</v>
      </c>
      <c r="B518" s="2">
        <v>4.4122000000000003</v>
      </c>
      <c r="C518" s="2">
        <f t="shared" si="42"/>
        <v>4.5028579458654709</v>
      </c>
      <c r="D518" s="2">
        <f t="shared" si="44"/>
        <v>4.4831734458041721</v>
      </c>
      <c r="E518" s="2">
        <f t="shared" si="43"/>
        <v>1.9684500061298849E-2</v>
      </c>
      <c r="F518" s="2">
        <f t="shared" si="47"/>
        <v>4.3222647263233459E-2</v>
      </c>
      <c r="G518" s="2">
        <f t="shared" si="45"/>
        <v>-2.353814720193461E-2</v>
      </c>
      <c r="H518" s="2" t="str">
        <f t="shared" si="46"/>
        <v>Hold</v>
      </c>
    </row>
    <row r="519" spans="1:8" ht="13.5" x14ac:dyDescent="0.25">
      <c r="A519" s="3">
        <v>42760</v>
      </c>
      <c r="B519" s="2">
        <v>4.3567999999999998</v>
      </c>
      <c r="C519" s="2">
        <f t="shared" si="42"/>
        <v>4.479602877270783</v>
      </c>
      <c r="D519" s="2">
        <f t="shared" si="44"/>
        <v>4.473812449818678</v>
      </c>
      <c r="E519" s="2">
        <f t="shared" si="43"/>
        <v>5.790427452105007E-3</v>
      </c>
      <c r="F519" s="2">
        <f t="shared" si="47"/>
        <v>3.5736203301007768E-2</v>
      </c>
      <c r="G519" s="2">
        <f t="shared" si="45"/>
        <v>-2.9945775848902761E-2</v>
      </c>
      <c r="H519" s="2" t="str">
        <f t="shared" si="46"/>
        <v>Hold</v>
      </c>
    </row>
    <row r="520" spans="1:8" ht="13.5" x14ac:dyDescent="0.25">
      <c r="A520" s="3">
        <v>42761</v>
      </c>
      <c r="B520" s="2">
        <v>4.3315999999999999</v>
      </c>
      <c r="C520" s="2">
        <f t="shared" si="42"/>
        <v>4.4676793576906624</v>
      </c>
      <c r="D520" s="2">
        <f t="shared" si="44"/>
        <v>4.4632781942765538</v>
      </c>
      <c r="E520" s="2">
        <f t="shared" si="43"/>
        <v>4.4011634141085665E-3</v>
      </c>
      <c r="F520" s="2">
        <f t="shared" si="47"/>
        <v>2.946919532362793E-2</v>
      </c>
      <c r="G520" s="2">
        <f t="shared" si="45"/>
        <v>-2.5068031909519364E-2</v>
      </c>
      <c r="H520" s="2" t="str">
        <f t="shared" si="46"/>
        <v>Hold</v>
      </c>
    </row>
    <row r="521" spans="1:8" ht="13.5" x14ac:dyDescent="0.25">
      <c r="A521" s="3">
        <v>42762</v>
      </c>
      <c r="B521" s="2">
        <v>4.3014000000000001</v>
      </c>
      <c r="C521" s="2">
        <f t="shared" si="42"/>
        <v>4.4568209949690223</v>
      </c>
      <c r="D521" s="2">
        <f t="shared" si="44"/>
        <v>4.4512872169227355</v>
      </c>
      <c r="E521" s="2">
        <f t="shared" si="43"/>
        <v>5.5337780462867414E-3</v>
      </c>
      <c r="F521" s="2">
        <f t="shared" si="47"/>
        <v>2.4682111868159693E-2</v>
      </c>
      <c r="G521" s="2">
        <f t="shared" si="45"/>
        <v>-1.9148333821872952E-2</v>
      </c>
      <c r="H521" s="2" t="str">
        <f t="shared" si="46"/>
        <v>Hold</v>
      </c>
    </row>
    <row r="522" spans="1:8" ht="13.5" x14ac:dyDescent="0.25">
      <c r="A522" s="3">
        <v>42765</v>
      </c>
      <c r="B522" s="2">
        <v>4.2812000000000001</v>
      </c>
      <c r="C522" s="2">
        <f t="shared" si="42"/>
        <v>4.4476331495891728</v>
      </c>
      <c r="D522" s="2">
        <f t="shared" si="44"/>
        <v>4.4386881638173481</v>
      </c>
      <c r="E522" s="2">
        <f t="shared" si="43"/>
        <v>8.9449857718246761E-3</v>
      </c>
      <c r="F522" s="2">
        <f t="shared" si="47"/>
        <v>2.153468664889269E-2</v>
      </c>
      <c r="G522" s="2">
        <f t="shared" si="45"/>
        <v>-1.2589700877068014E-2</v>
      </c>
      <c r="H522" s="2" t="str">
        <f t="shared" si="46"/>
        <v>Hold</v>
      </c>
    </row>
    <row r="523" spans="1:8" ht="13.5" x14ac:dyDescent="0.25">
      <c r="A523" s="3">
        <v>42766</v>
      </c>
      <c r="B523" s="2">
        <v>4.2309000000000001</v>
      </c>
      <c r="C523" s="2">
        <f t="shared" si="42"/>
        <v>4.4592280496523768</v>
      </c>
      <c r="D523" s="2">
        <f t="shared" si="44"/>
        <v>4.423296447979026</v>
      </c>
      <c r="E523" s="2">
        <f t="shared" si="43"/>
        <v>3.5931601673350855E-2</v>
      </c>
      <c r="F523" s="2">
        <f t="shared" si="47"/>
        <v>2.4414069653784322E-2</v>
      </c>
      <c r="G523" s="2">
        <f t="shared" si="45"/>
        <v>1.1517532019566533E-2</v>
      </c>
      <c r="H523" s="2" t="str">
        <f t="shared" si="46"/>
        <v>Sell</v>
      </c>
    </row>
    <row r="524" spans="1:8" ht="13.5" x14ac:dyDescent="0.25">
      <c r="A524" s="3">
        <v>42767</v>
      </c>
      <c r="B524" s="2">
        <v>4.2257999999999996</v>
      </c>
      <c r="C524" s="2">
        <f t="shared" si="42"/>
        <v>4.4659314266289343</v>
      </c>
      <c r="D524" s="2">
        <f t="shared" si="44"/>
        <v>4.4086670814620614</v>
      </c>
      <c r="E524" s="2">
        <f t="shared" si="43"/>
        <v>5.7264345166872843E-2</v>
      </c>
      <c r="F524" s="2">
        <f t="shared" si="47"/>
        <v>3.0984124756402026E-2</v>
      </c>
      <c r="G524" s="2">
        <f t="shared" si="45"/>
        <v>2.6280220410470817E-2</v>
      </c>
      <c r="H524" s="2" t="str">
        <f t="shared" si="46"/>
        <v>Sell</v>
      </c>
    </row>
    <row r="525" spans="1:8" ht="13.5" x14ac:dyDescent="0.25">
      <c r="A525" s="3">
        <v>42768</v>
      </c>
      <c r="B525" s="2">
        <v>4.2257999999999996</v>
      </c>
      <c r="C525" s="2">
        <f t="shared" si="42"/>
        <v>4.4607573609937141</v>
      </c>
      <c r="D525" s="2">
        <f t="shared" si="44"/>
        <v>4.3951213717241311</v>
      </c>
      <c r="E525" s="2">
        <f t="shared" si="43"/>
        <v>6.5635989269583028E-2</v>
      </c>
      <c r="F525" s="2">
        <f t="shared" si="47"/>
        <v>3.7914497659038225E-2</v>
      </c>
      <c r="G525" s="2">
        <f t="shared" si="45"/>
        <v>2.7721491610544803E-2</v>
      </c>
      <c r="H525" s="2" t="str">
        <f t="shared" si="46"/>
        <v>Sell</v>
      </c>
    </row>
    <row r="526" spans="1:8" ht="13.5" x14ac:dyDescent="0.25">
      <c r="A526" s="3">
        <v>42769</v>
      </c>
      <c r="B526" s="2">
        <v>4.3064</v>
      </c>
      <c r="C526" s="2">
        <f t="shared" si="42"/>
        <v>4.4556100746869891</v>
      </c>
      <c r="D526" s="2">
        <f t="shared" si="44"/>
        <v>4.388549418263084</v>
      </c>
      <c r="E526" s="2">
        <f t="shared" si="43"/>
        <v>6.7060656423905129E-2</v>
      </c>
      <c r="F526" s="2">
        <f t="shared" si="47"/>
        <v>4.3743729412011607E-2</v>
      </c>
      <c r="G526" s="2">
        <f t="shared" si="45"/>
        <v>2.3316927011893522E-2</v>
      </c>
      <c r="H526" s="2" t="str">
        <f t="shared" si="46"/>
        <v>Sell</v>
      </c>
    </row>
    <row r="527" spans="1:8" ht="13.5" x14ac:dyDescent="0.25">
      <c r="A527" s="3">
        <v>42772</v>
      </c>
      <c r="B527" s="2">
        <v>4.2107000000000001</v>
      </c>
      <c r="C527" s="2">
        <f t="shared" ref="C527:C590" si="48">$C$4*B517+C526*(1-$C$4)</f>
        <v>4.4442854478120672</v>
      </c>
      <c r="D527" s="2">
        <f t="shared" si="44"/>
        <v>4.3753753872806334</v>
      </c>
      <c r="E527" s="2">
        <f t="shared" si="43"/>
        <v>6.8910060531433892E-2</v>
      </c>
      <c r="F527" s="2">
        <f t="shared" si="47"/>
        <v>4.8776995635896069E-2</v>
      </c>
      <c r="G527" s="2">
        <f t="shared" si="45"/>
        <v>2.0133064895537824E-2</v>
      </c>
      <c r="H527" s="2" t="str">
        <f t="shared" si="46"/>
        <v>Sell</v>
      </c>
    </row>
    <row r="528" spans="1:8" ht="13.5" x14ac:dyDescent="0.25">
      <c r="A528" s="3">
        <v>42773</v>
      </c>
      <c r="B528" s="2">
        <v>4.2812000000000001</v>
      </c>
      <c r="C528" s="2">
        <f t="shared" si="48"/>
        <v>4.4393492250717497</v>
      </c>
      <c r="D528" s="2">
        <f t="shared" si="44"/>
        <v>4.3683994326672533</v>
      </c>
      <c r="E528" s="2">
        <f t="shared" si="43"/>
        <v>7.0949792404496392E-2</v>
      </c>
      <c r="F528" s="2">
        <f t="shared" si="47"/>
        <v>5.321155498961614E-2</v>
      </c>
      <c r="G528" s="2">
        <f t="shared" si="45"/>
        <v>1.7738237414880252E-2</v>
      </c>
      <c r="H528" s="2" t="str">
        <f t="shared" si="46"/>
        <v>Sell</v>
      </c>
    </row>
    <row r="529" spans="1:8" ht="13.5" x14ac:dyDescent="0.25">
      <c r="A529" s="3">
        <v>42774</v>
      </c>
      <c r="B529" s="2">
        <v>4.2912999999999997</v>
      </c>
      <c r="C529" s="2">
        <f t="shared" si="48"/>
        <v>4.42664934429148</v>
      </c>
      <c r="D529" s="2">
        <f t="shared" si="44"/>
        <v>4.3626883635807898</v>
      </c>
      <c r="E529" s="2">
        <f t="shared" si="43"/>
        <v>6.396098071069023E-2</v>
      </c>
      <c r="F529" s="2">
        <f t="shared" si="47"/>
        <v>5.5361440133830958E-2</v>
      </c>
      <c r="G529" s="2">
        <f t="shared" si="45"/>
        <v>8.5995405768592714E-3</v>
      </c>
      <c r="H529" s="2" t="str">
        <f t="shared" si="46"/>
        <v>Sell</v>
      </c>
    </row>
    <row r="530" spans="1:8" ht="13.5" x14ac:dyDescent="0.25">
      <c r="A530" s="3">
        <v>42775</v>
      </c>
      <c r="B530" s="2">
        <v>4.4172000000000002</v>
      </c>
      <c r="C530" s="2">
        <f t="shared" si="48"/>
        <v>4.4120263682466367</v>
      </c>
      <c r="D530" s="2">
        <f t="shared" si="44"/>
        <v>4.3667262625748062</v>
      </c>
      <c r="E530" s="2">
        <f t="shared" si="43"/>
        <v>4.5300105671830515E-2</v>
      </c>
      <c r="F530" s="2">
        <f t="shared" si="47"/>
        <v>5.3349173241430875E-2</v>
      </c>
      <c r="G530" s="2">
        <f t="shared" si="45"/>
        <v>-8.04906756960036E-3</v>
      </c>
      <c r="H530" s="2" t="str">
        <f t="shared" si="46"/>
        <v>Hold</v>
      </c>
    </row>
    <row r="531" spans="1:8" ht="13.5" x14ac:dyDescent="0.25">
      <c r="A531" s="3">
        <v>42776</v>
      </c>
      <c r="B531" s="2">
        <v>4.4725999999999999</v>
      </c>
      <c r="C531" s="2">
        <f t="shared" si="48"/>
        <v>4.3950069269779233</v>
      </c>
      <c r="D531" s="2">
        <f t="shared" si="44"/>
        <v>4.3745687616433386</v>
      </c>
      <c r="E531" s="2">
        <f t="shared" si="43"/>
        <v>2.0438165334584646E-2</v>
      </c>
      <c r="F531" s="2">
        <f t="shared" si="47"/>
        <v>4.6766971660061635E-2</v>
      </c>
      <c r="G531" s="2">
        <f t="shared" si="45"/>
        <v>-2.6328806325476989E-2</v>
      </c>
      <c r="H531" s="2" t="str">
        <f t="shared" si="46"/>
        <v>Hold</v>
      </c>
    </row>
    <row r="532" spans="1:8" ht="13.5" x14ac:dyDescent="0.25">
      <c r="A532" s="3">
        <v>42779</v>
      </c>
      <c r="B532" s="2">
        <v>4.4272999999999998</v>
      </c>
      <c r="C532" s="2">
        <f t="shared" si="48"/>
        <v>4.3774981689813197</v>
      </c>
      <c r="D532" s="2">
        <f t="shared" si="44"/>
        <v>4.3784747792993874</v>
      </c>
      <c r="E532" s="2">
        <f t="shared" si="43"/>
        <v>-9.7661031806772769E-4</v>
      </c>
      <c r="F532" s="2">
        <f t="shared" si="47"/>
        <v>3.7218255264435764E-2</v>
      </c>
      <c r="G532" s="2">
        <f t="shared" si="45"/>
        <v>-3.8194865582503491E-2</v>
      </c>
      <c r="H532" s="2" t="str">
        <f t="shared" si="46"/>
        <v>Hold</v>
      </c>
    </row>
    <row r="533" spans="1:8" ht="13.5" x14ac:dyDescent="0.25">
      <c r="A533" s="3">
        <v>42780</v>
      </c>
      <c r="B533" s="2">
        <v>4.2057000000000002</v>
      </c>
      <c r="C533" s="2">
        <f t="shared" si="48"/>
        <v>4.3549446045226556</v>
      </c>
      <c r="D533" s="2">
        <f t="shared" si="44"/>
        <v>4.3656766474994324</v>
      </c>
      <c r="E533" s="2">
        <f t="shared" si="43"/>
        <v>-1.0732042976776768E-2</v>
      </c>
      <c r="F533" s="2">
        <f t="shared" si="47"/>
        <v>2.7628195616193257E-2</v>
      </c>
      <c r="G533" s="2">
        <f t="shared" si="45"/>
        <v>-3.8360238592970025E-2</v>
      </c>
      <c r="H533" s="2" t="str">
        <f t="shared" si="46"/>
        <v>Hold</v>
      </c>
    </row>
    <row r="534" spans="1:8" ht="13.5" x14ac:dyDescent="0.25">
      <c r="A534" s="3">
        <v>42781</v>
      </c>
      <c r="B534" s="2">
        <v>4.3567999999999998</v>
      </c>
      <c r="C534" s="2">
        <f t="shared" si="48"/>
        <v>4.335076203826862</v>
      </c>
      <c r="D534" s="2">
        <f t="shared" si="44"/>
        <v>4.3650191180550308</v>
      </c>
      <c r="E534" s="2">
        <f t="shared" si="43"/>
        <v>-2.994291422816886E-2</v>
      </c>
      <c r="F534" s="2">
        <f t="shared" si="47"/>
        <v>1.6113973647320833E-2</v>
      </c>
      <c r="G534" s="2">
        <f t="shared" si="45"/>
        <v>-4.6056887875489692E-2</v>
      </c>
      <c r="H534" s="2" t="str">
        <f t="shared" si="46"/>
        <v>Hold</v>
      </c>
    </row>
    <row r="535" spans="1:8" ht="13.5" x14ac:dyDescent="0.25">
      <c r="A535" s="3">
        <v>42782</v>
      </c>
      <c r="B535" s="2">
        <v>4.3315999999999999</v>
      </c>
      <c r="C535" s="2">
        <f t="shared" si="48"/>
        <v>4.3182644801611909</v>
      </c>
      <c r="D535" s="2">
        <f t="shared" si="44"/>
        <v>4.3625436278287317</v>
      </c>
      <c r="E535" s="2">
        <f t="shared" si="43"/>
        <v>-4.4279147667540819E-2</v>
      </c>
      <c r="F535" s="2">
        <f t="shared" si="47"/>
        <v>4.0353493843485033E-3</v>
      </c>
      <c r="G535" s="2">
        <f t="shared" si="45"/>
        <v>-4.8314497051889324E-2</v>
      </c>
      <c r="H535" s="2" t="str">
        <f t="shared" si="46"/>
        <v>Hold</v>
      </c>
    </row>
    <row r="536" spans="1:8" ht="13.5" x14ac:dyDescent="0.25">
      <c r="A536" s="3">
        <v>42783</v>
      </c>
      <c r="B536" s="2">
        <v>4.3315999999999999</v>
      </c>
      <c r="C536" s="2">
        <f t="shared" si="48"/>
        <v>4.3164391755210083</v>
      </c>
      <c r="D536" s="2">
        <f t="shared" si="44"/>
        <v>4.360251507248825</v>
      </c>
      <c r="E536" s="2">
        <f t="shared" si="43"/>
        <v>-4.3812331727816733E-2</v>
      </c>
      <c r="F536" s="2">
        <f t="shared" si="47"/>
        <v>-5.5341868380845444E-3</v>
      </c>
      <c r="G536" s="2">
        <f t="shared" si="45"/>
        <v>-3.8278144889732191E-2</v>
      </c>
      <c r="H536" s="2" t="str">
        <f t="shared" si="46"/>
        <v>Hold</v>
      </c>
    </row>
    <row r="537" spans="1:8" ht="13.5" x14ac:dyDescent="0.25">
      <c r="A537" s="3">
        <v>42786</v>
      </c>
      <c r="B537" s="2">
        <v>4.3215000000000003</v>
      </c>
      <c r="C537" s="2">
        <f t="shared" si="48"/>
        <v>4.3001716100562373</v>
      </c>
      <c r="D537" s="2">
        <f t="shared" si="44"/>
        <v>4.3573810252303939</v>
      </c>
      <c r="E537" s="2">
        <f t="shared" si="43"/>
        <v>-5.7209415174156675E-2</v>
      </c>
      <c r="F537" s="2">
        <f t="shared" si="47"/>
        <v>-1.5869232505298973E-2</v>
      </c>
      <c r="G537" s="2">
        <f t="shared" si="45"/>
        <v>-4.1340182668857701E-2</v>
      </c>
      <c r="H537" s="2" t="str">
        <f t="shared" si="46"/>
        <v>Hold</v>
      </c>
    </row>
    <row r="538" spans="1:8" ht="13.5" x14ac:dyDescent="0.25">
      <c r="A538" s="3">
        <v>42787</v>
      </c>
      <c r="B538" s="2">
        <v>4.2812000000000001</v>
      </c>
      <c r="C538" s="2">
        <f t="shared" si="48"/>
        <v>4.2972529008168161</v>
      </c>
      <c r="D538" s="2">
        <f t="shared" si="44"/>
        <v>4.351737986324439</v>
      </c>
      <c r="E538" s="2">
        <f t="shared" si="43"/>
        <v>-5.4485085507622877E-2</v>
      </c>
      <c r="F538" s="2">
        <f t="shared" si="47"/>
        <v>-2.3592403105763757E-2</v>
      </c>
      <c r="G538" s="2">
        <f t="shared" si="45"/>
        <v>-3.089268240185912E-2</v>
      </c>
      <c r="H538" s="2" t="str">
        <f t="shared" si="46"/>
        <v>Hold</v>
      </c>
    </row>
    <row r="539" spans="1:8" ht="13.5" x14ac:dyDescent="0.25">
      <c r="A539" s="3">
        <v>42788</v>
      </c>
      <c r="B539" s="2">
        <v>4.2812000000000001</v>
      </c>
      <c r="C539" s="2">
        <f t="shared" si="48"/>
        <v>4.296337069921921</v>
      </c>
      <c r="D539" s="2">
        <f t="shared" si="44"/>
        <v>4.346512950300407</v>
      </c>
      <c r="E539" s="2">
        <f t="shared" si="43"/>
        <v>-5.0175880378485971E-2</v>
      </c>
      <c r="F539" s="2">
        <f t="shared" si="47"/>
        <v>-2.89090985603082E-2</v>
      </c>
      <c r="G539" s="2">
        <f t="shared" si="45"/>
        <v>-2.1266781818177771E-2</v>
      </c>
      <c r="H539" s="2" t="str">
        <f t="shared" si="46"/>
        <v>Hold</v>
      </c>
    </row>
    <row r="540" spans="1:8" ht="13.5" x14ac:dyDescent="0.25">
      <c r="A540" s="3">
        <v>42789</v>
      </c>
      <c r="B540" s="2">
        <v>4.3215000000000003</v>
      </c>
      <c r="C540" s="2">
        <f t="shared" si="48"/>
        <v>4.3149313668570102</v>
      </c>
      <c r="D540" s="2">
        <f t="shared" si="44"/>
        <v>4.3446601391670434</v>
      </c>
      <c r="E540" s="2">
        <f t="shared" ref="E540:E603" si="49">C540-D540</f>
        <v>-2.9728772310033236E-2</v>
      </c>
      <c r="F540" s="2">
        <f t="shared" si="47"/>
        <v>-2.907303331025321E-2</v>
      </c>
      <c r="G540" s="2">
        <f t="shared" si="45"/>
        <v>-6.5573899978002559E-4</v>
      </c>
      <c r="H540" s="2" t="str">
        <f t="shared" si="46"/>
        <v>Hold</v>
      </c>
    </row>
    <row r="541" spans="1:8" ht="13.5" x14ac:dyDescent="0.25">
      <c r="A541" s="3">
        <v>42790</v>
      </c>
      <c r="B541" s="2">
        <v>4.2309000000000001</v>
      </c>
      <c r="C541" s="2">
        <f t="shared" si="48"/>
        <v>4.3391880796482392</v>
      </c>
      <c r="D541" s="2">
        <f t="shared" ref="D541:D604" si="50">$D$4*B541+(1-$D$4)*D540</f>
        <v>4.3362334621917062</v>
      </c>
      <c r="E541" s="2">
        <f t="shared" si="49"/>
        <v>2.9546174565329153E-3</v>
      </c>
      <c r="F541" s="2">
        <f t="shared" si="47"/>
        <v>-2.2667503156895988E-2</v>
      </c>
      <c r="G541" s="2">
        <f t="shared" si="45"/>
        <v>2.5622120613428903E-2</v>
      </c>
      <c r="H541" s="2" t="str">
        <f t="shared" si="46"/>
        <v>Sell</v>
      </c>
    </row>
    <row r="542" spans="1:8" ht="13.5" x14ac:dyDescent="0.25">
      <c r="A542" s="3">
        <v>42793</v>
      </c>
      <c r="B542" s="2">
        <v>4.4172000000000002</v>
      </c>
      <c r="C542" s="2">
        <f t="shared" si="48"/>
        <v>4.3527437597023564</v>
      </c>
      <c r="D542" s="2">
        <f t="shared" si="50"/>
        <v>4.3422309835108397</v>
      </c>
      <c r="E542" s="2">
        <f t="shared" si="49"/>
        <v>1.0512776191516693E-2</v>
      </c>
      <c r="F542" s="2">
        <f t="shared" si="47"/>
        <v>-1.6031447287213452E-2</v>
      </c>
      <c r="G542" s="2">
        <f t="shared" si="45"/>
        <v>2.6544223478730145E-2</v>
      </c>
      <c r="H542" s="2" t="str">
        <f t="shared" si="46"/>
        <v>Sell</v>
      </c>
    </row>
    <row r="543" spans="1:8" ht="13.5" x14ac:dyDescent="0.25">
      <c r="A543" s="3">
        <v>42794</v>
      </c>
      <c r="B543" s="2">
        <v>4.6791</v>
      </c>
      <c r="C543" s="2">
        <f t="shared" si="48"/>
        <v>4.3301216428250706</v>
      </c>
      <c r="D543" s="2">
        <f t="shared" si="50"/>
        <v>4.3671842439915176</v>
      </c>
      <c r="E543" s="2">
        <f t="shared" si="49"/>
        <v>-3.7062601166446996E-2</v>
      </c>
      <c r="F543" s="2">
        <f t="shared" si="47"/>
        <v>-2.0237678063060163E-2</v>
      </c>
      <c r="G543" s="2">
        <f t="shared" si="45"/>
        <v>-1.6824923103386832E-2</v>
      </c>
      <c r="H543" s="2" t="str">
        <f t="shared" si="46"/>
        <v>Hold</v>
      </c>
    </row>
    <row r="544" spans="1:8" ht="13.5" x14ac:dyDescent="0.25">
      <c r="A544" s="3">
        <v>42795</v>
      </c>
      <c r="B544" s="2">
        <v>4.6136999999999997</v>
      </c>
      <c r="C544" s="2">
        <f t="shared" si="48"/>
        <v>4.3342260054673671</v>
      </c>
      <c r="D544" s="2">
        <f t="shared" si="50"/>
        <v>4.3854446703625163</v>
      </c>
      <c r="E544" s="2">
        <f t="shared" si="49"/>
        <v>-5.1218664895149146E-2</v>
      </c>
      <c r="F544" s="2">
        <f t="shared" si="47"/>
        <v>-2.6433875429477963E-2</v>
      </c>
      <c r="G544" s="2">
        <f t="shared" si="45"/>
        <v>-2.4784789465671184E-2</v>
      </c>
      <c r="H544" s="2" t="str">
        <f t="shared" si="46"/>
        <v>Hold</v>
      </c>
    </row>
    <row r="545" spans="1:8" ht="13.5" x14ac:dyDescent="0.25">
      <c r="A545" s="3">
        <v>42796</v>
      </c>
      <c r="B545" s="2">
        <v>4.4322999999999997</v>
      </c>
      <c r="C545" s="2">
        <f t="shared" si="48"/>
        <v>4.3338220046262341</v>
      </c>
      <c r="D545" s="2">
        <f t="shared" si="50"/>
        <v>4.3889154355208477</v>
      </c>
      <c r="E545" s="2">
        <f t="shared" si="49"/>
        <v>-5.5093430894613604E-2</v>
      </c>
      <c r="F545" s="2">
        <f t="shared" si="47"/>
        <v>-3.2165786522505097E-2</v>
      </c>
      <c r="G545" s="2">
        <f t="shared" si="45"/>
        <v>-2.2927644372108508E-2</v>
      </c>
      <c r="H545" s="2" t="str">
        <f t="shared" si="46"/>
        <v>Hold</v>
      </c>
    </row>
    <row r="546" spans="1:8" ht="13.5" x14ac:dyDescent="0.25">
      <c r="A546" s="3">
        <v>42797</v>
      </c>
      <c r="B546" s="2">
        <v>4.4676</v>
      </c>
      <c r="C546" s="2">
        <f t="shared" si="48"/>
        <v>4.3334801577606594</v>
      </c>
      <c r="D546" s="2">
        <f t="shared" si="50"/>
        <v>4.3947439217785629</v>
      </c>
      <c r="E546" s="2">
        <f t="shared" si="49"/>
        <v>-6.1263764017903455E-2</v>
      </c>
      <c r="F546" s="2">
        <f t="shared" si="47"/>
        <v>-3.7985382021584774E-2</v>
      </c>
      <c r="G546" s="2">
        <f t="shared" si="45"/>
        <v>-2.3278381996318681E-2</v>
      </c>
      <c r="H546" s="2" t="str">
        <f t="shared" si="46"/>
        <v>Hold</v>
      </c>
    </row>
    <row r="547" spans="1:8" ht="13.5" x14ac:dyDescent="0.25">
      <c r="A547" s="3">
        <v>42800</v>
      </c>
      <c r="B547" s="2">
        <v>4.4524999999999997</v>
      </c>
      <c r="C547" s="2">
        <f t="shared" si="48"/>
        <v>4.3316370565667119</v>
      </c>
      <c r="D547" s="2">
        <f t="shared" si="50"/>
        <v>4.3990221497949653</v>
      </c>
      <c r="E547" s="2">
        <f t="shared" si="49"/>
        <v>-6.7385093228253368E-2</v>
      </c>
      <c r="F547" s="2">
        <f t="shared" si="47"/>
        <v>-4.3865324262918497E-2</v>
      </c>
      <c r="G547" s="2">
        <f t="shared" si="45"/>
        <v>-2.3519768965334871E-2</v>
      </c>
      <c r="H547" s="2" t="str">
        <f t="shared" si="46"/>
        <v>Hold</v>
      </c>
    </row>
    <row r="548" spans="1:8" ht="13.5" x14ac:dyDescent="0.25">
      <c r="A548" s="3">
        <v>42801</v>
      </c>
      <c r="B548" s="2">
        <v>4.4524999999999997</v>
      </c>
      <c r="C548" s="2">
        <f t="shared" si="48"/>
        <v>4.3238775094026023</v>
      </c>
      <c r="D548" s="2">
        <f t="shared" si="50"/>
        <v>4.4029834720323748</v>
      </c>
      <c r="E548" s="2">
        <f t="shared" si="49"/>
        <v>-7.9105962629772542E-2</v>
      </c>
      <c r="F548" s="2">
        <f t="shared" si="47"/>
        <v>-5.0913451936289308E-2</v>
      </c>
      <c r="G548" s="2">
        <f t="shared" ref="G548:G611" si="51">E548-F548</f>
        <v>-2.8192510693483233E-2</v>
      </c>
      <c r="H548" s="2" t="str">
        <f t="shared" ref="H548:H611" si="52">IF(G548&lt;0,"Hold","Sell")</f>
        <v>Hold</v>
      </c>
    </row>
    <row r="549" spans="1:8" ht="13.5" x14ac:dyDescent="0.25">
      <c r="A549" s="3">
        <v>42802</v>
      </c>
      <c r="B549" s="2">
        <v>4.4524999999999997</v>
      </c>
      <c r="C549" s="2">
        <f t="shared" si="48"/>
        <v>4.3173117387252793</v>
      </c>
      <c r="D549" s="2">
        <f t="shared" si="50"/>
        <v>4.4066513629929398</v>
      </c>
      <c r="E549" s="2">
        <f t="shared" si="49"/>
        <v>-8.9339624267660511E-2</v>
      </c>
      <c r="F549" s="2">
        <f t="shared" ref="F549:F612" si="53">(E549*(2/(10)))+((1-(2/10))*F548)</f>
        <v>-5.8598686402563549E-2</v>
      </c>
      <c r="G549" s="2">
        <f t="shared" si="51"/>
        <v>-3.0740937865096962E-2</v>
      </c>
      <c r="H549" s="2" t="str">
        <f t="shared" si="52"/>
        <v>Hold</v>
      </c>
    </row>
    <row r="550" spans="1:8" ht="13.5" x14ac:dyDescent="0.25">
      <c r="A550" s="3">
        <v>42803</v>
      </c>
      <c r="B550" s="2">
        <v>4.3719000000000001</v>
      </c>
      <c r="C550" s="2">
        <f t="shared" si="48"/>
        <v>4.3179560866136981</v>
      </c>
      <c r="D550" s="2">
        <f t="shared" si="50"/>
        <v>4.4040771879564256</v>
      </c>
      <c r="E550" s="2">
        <f t="shared" si="49"/>
        <v>-8.6121101342727435E-2</v>
      </c>
      <c r="F550" s="2">
        <f t="shared" si="53"/>
        <v>-6.4103169390596335E-2</v>
      </c>
      <c r="G550" s="2">
        <f t="shared" si="51"/>
        <v>-2.2017931952131101E-2</v>
      </c>
      <c r="H550" s="2" t="str">
        <f t="shared" si="52"/>
        <v>Hold</v>
      </c>
    </row>
    <row r="551" spans="1:8" ht="13.5" x14ac:dyDescent="0.25">
      <c r="A551" s="3">
        <v>42804</v>
      </c>
      <c r="B551" s="2">
        <v>4.3315999999999999</v>
      </c>
      <c r="C551" s="2">
        <f t="shared" si="48"/>
        <v>4.3045628425192834</v>
      </c>
      <c r="D551" s="2">
        <f t="shared" si="50"/>
        <v>4.3987085073670604</v>
      </c>
      <c r="E551" s="2">
        <f t="shared" si="49"/>
        <v>-9.4145664847776978E-2</v>
      </c>
      <c r="F551" s="2">
        <f t="shared" si="53"/>
        <v>-7.0111668482032471E-2</v>
      </c>
      <c r="G551" s="2">
        <f t="shared" si="51"/>
        <v>-2.4033996365744506E-2</v>
      </c>
      <c r="H551" s="2" t="str">
        <f t="shared" si="52"/>
        <v>Hold</v>
      </c>
    </row>
    <row r="552" spans="1:8" ht="13.5" x14ac:dyDescent="0.25">
      <c r="A552" s="3">
        <v>42807</v>
      </c>
      <c r="B552" s="2">
        <v>4.3769</v>
      </c>
      <c r="C552" s="2">
        <f t="shared" si="48"/>
        <v>4.3218916359778552</v>
      </c>
      <c r="D552" s="2">
        <f t="shared" si="50"/>
        <v>4.397093062376908</v>
      </c>
      <c r="E552" s="2">
        <f t="shared" si="49"/>
        <v>-7.5201426399052806E-2</v>
      </c>
      <c r="F552" s="2">
        <f t="shared" si="53"/>
        <v>-7.1129620065436536E-2</v>
      </c>
      <c r="G552" s="2">
        <f t="shared" si="51"/>
        <v>-4.0718063336162708E-3</v>
      </c>
      <c r="H552" s="2" t="str">
        <f t="shared" si="52"/>
        <v>Hold</v>
      </c>
    </row>
    <row r="553" spans="1:8" ht="13.5" x14ac:dyDescent="0.25">
      <c r="A553" s="3">
        <v>42808</v>
      </c>
      <c r="B553" s="2">
        <v>4.3819999999999997</v>
      </c>
      <c r="C553" s="2">
        <f t="shared" si="48"/>
        <v>4.3768467689043389</v>
      </c>
      <c r="D553" s="2">
        <f t="shared" si="50"/>
        <v>4.3959750577563961</v>
      </c>
      <c r="E553" s="2">
        <f t="shared" si="49"/>
        <v>-1.9128288852057196E-2</v>
      </c>
      <c r="F553" s="2">
        <f t="shared" si="53"/>
        <v>-6.0729353822760672E-2</v>
      </c>
      <c r="G553" s="2">
        <f t="shared" si="51"/>
        <v>4.1601064970703476E-2</v>
      </c>
      <c r="H553" s="2" t="str">
        <f t="shared" si="52"/>
        <v>Sell</v>
      </c>
    </row>
    <row r="554" spans="1:8" ht="13.5" x14ac:dyDescent="0.25">
      <c r="A554" s="3">
        <v>42809</v>
      </c>
      <c r="B554" s="2">
        <v>4.3769</v>
      </c>
      <c r="C554" s="2">
        <f t="shared" si="48"/>
        <v>4.4132857275344399</v>
      </c>
      <c r="D554" s="2">
        <f t="shared" si="50"/>
        <v>4.3945620905151817</v>
      </c>
      <c r="E554" s="2">
        <f t="shared" si="49"/>
        <v>1.8723637019258277E-2</v>
      </c>
      <c r="F554" s="2">
        <f t="shared" si="53"/>
        <v>-4.4838755654356882E-2</v>
      </c>
      <c r="G554" s="2">
        <f t="shared" si="51"/>
        <v>6.3562392673615159E-2</v>
      </c>
      <c r="H554" s="2" t="str">
        <f t="shared" si="52"/>
        <v>Sell</v>
      </c>
    </row>
    <row r="555" spans="1:8" ht="13.5" x14ac:dyDescent="0.25">
      <c r="A555" s="3">
        <v>42810</v>
      </c>
      <c r="B555" s="2">
        <v>4.3769</v>
      </c>
      <c r="C555" s="2">
        <f t="shared" si="48"/>
        <v>4.4162110002214492</v>
      </c>
      <c r="D555" s="2">
        <f t="shared" si="50"/>
        <v>4.3932537875140572</v>
      </c>
      <c r="E555" s="2">
        <f t="shared" si="49"/>
        <v>2.2957212707392038E-2</v>
      </c>
      <c r="F555" s="2">
        <f t="shared" si="53"/>
        <v>-3.1279561982007105E-2</v>
      </c>
      <c r="G555" s="2">
        <f t="shared" si="51"/>
        <v>5.4236774689399143E-2</v>
      </c>
      <c r="H555" s="2" t="str">
        <f t="shared" si="52"/>
        <v>Sell</v>
      </c>
    </row>
    <row r="556" spans="1:8" ht="13.5" x14ac:dyDescent="0.25">
      <c r="A556" s="3">
        <v>42811</v>
      </c>
      <c r="B556" s="2">
        <v>4.3315999999999999</v>
      </c>
      <c r="C556" s="2">
        <f t="shared" si="48"/>
        <v>4.4241170001873797</v>
      </c>
      <c r="D556" s="2">
        <f t="shared" si="50"/>
        <v>4.3886868402907933</v>
      </c>
      <c r="E556" s="2">
        <f t="shared" si="49"/>
        <v>3.5430159896586488E-2</v>
      </c>
      <c r="F556" s="2">
        <f t="shared" si="53"/>
        <v>-1.7937617606288387E-2</v>
      </c>
      <c r="G556" s="2">
        <f t="shared" si="51"/>
        <v>5.3367777502874872E-2</v>
      </c>
      <c r="H556" s="2" t="str">
        <f t="shared" si="52"/>
        <v>Sell</v>
      </c>
    </row>
    <row r="557" spans="1:8" ht="13.5" x14ac:dyDescent="0.25">
      <c r="A557" s="3">
        <v>42815</v>
      </c>
      <c r="B557" s="2">
        <v>4.2812000000000001</v>
      </c>
      <c r="C557" s="2">
        <f t="shared" si="48"/>
        <v>4.4284836155431675</v>
      </c>
      <c r="D557" s="2">
        <f t="shared" si="50"/>
        <v>4.3807248521211051</v>
      </c>
      <c r="E557" s="2">
        <f t="shared" si="49"/>
        <v>4.7758763422062422E-2</v>
      </c>
      <c r="F557" s="2">
        <f t="shared" si="53"/>
        <v>-4.7983414006182255E-3</v>
      </c>
      <c r="G557" s="2">
        <f t="shared" si="51"/>
        <v>5.2557104822680646E-2</v>
      </c>
      <c r="H557" s="2" t="str">
        <f t="shared" si="52"/>
        <v>Sell</v>
      </c>
    </row>
    <row r="558" spans="1:8" ht="13.5" x14ac:dyDescent="0.25">
      <c r="A558" s="3">
        <v>42816</v>
      </c>
      <c r="B558" s="2">
        <v>4.2812000000000001</v>
      </c>
      <c r="C558" s="2">
        <f t="shared" si="48"/>
        <v>4.4321784439211411</v>
      </c>
      <c r="D558" s="2">
        <f t="shared" si="50"/>
        <v>4.3733526408528753</v>
      </c>
      <c r="E558" s="2">
        <f t="shared" si="49"/>
        <v>5.8825803068265792E-2</v>
      </c>
      <c r="F558" s="2">
        <f t="shared" si="53"/>
        <v>7.9264874931585794E-3</v>
      </c>
      <c r="G558" s="2">
        <f t="shared" si="51"/>
        <v>5.0899315575107212E-2</v>
      </c>
      <c r="H558" s="2" t="str">
        <f t="shared" si="52"/>
        <v>Sell</v>
      </c>
    </row>
    <row r="559" spans="1:8" ht="13.5" x14ac:dyDescent="0.25">
      <c r="A559" s="3">
        <v>42817</v>
      </c>
      <c r="B559" s="2">
        <v>4.2812000000000001</v>
      </c>
      <c r="C559" s="2">
        <f t="shared" si="48"/>
        <v>4.4353048371640424</v>
      </c>
      <c r="D559" s="2">
        <f t="shared" si="50"/>
        <v>4.3665265193082181</v>
      </c>
      <c r="E559" s="2">
        <f t="shared" si="49"/>
        <v>6.8778317855824334E-2</v>
      </c>
      <c r="F559" s="2">
        <f t="shared" si="53"/>
        <v>2.0096853565691731E-2</v>
      </c>
      <c r="G559" s="2">
        <f t="shared" si="51"/>
        <v>4.8681464290132606E-2</v>
      </c>
      <c r="H559" s="2" t="str">
        <f t="shared" si="52"/>
        <v>Sell</v>
      </c>
    </row>
    <row r="560" spans="1:8" ht="13.5" x14ac:dyDescent="0.25">
      <c r="A560" s="3">
        <v>42818</v>
      </c>
      <c r="B560" s="2">
        <v>4.2812000000000001</v>
      </c>
      <c r="C560" s="2">
        <f t="shared" si="48"/>
        <v>4.4255502468311132</v>
      </c>
      <c r="D560" s="2">
        <f t="shared" si="50"/>
        <v>4.3602060363964981</v>
      </c>
      <c r="E560" s="2">
        <f t="shared" si="49"/>
        <v>6.5344210434615135E-2</v>
      </c>
      <c r="F560" s="2">
        <f t="shared" si="53"/>
        <v>2.9146324939476415E-2</v>
      </c>
      <c r="G560" s="2">
        <f t="shared" si="51"/>
        <v>3.6197885495138721E-2</v>
      </c>
      <c r="H560" s="2" t="str">
        <f t="shared" si="52"/>
        <v>Sell</v>
      </c>
    </row>
    <row r="561" spans="1:8" ht="13.5" x14ac:dyDescent="0.25">
      <c r="A561" s="3">
        <v>42821</v>
      </c>
      <c r="B561" s="2">
        <v>4.2812000000000001</v>
      </c>
      <c r="C561" s="2">
        <f t="shared" si="48"/>
        <v>4.4110963627032493</v>
      </c>
      <c r="D561" s="2">
        <f t="shared" si="50"/>
        <v>4.354353737404165</v>
      </c>
      <c r="E561" s="2">
        <f t="shared" si="49"/>
        <v>5.6742625299084359E-2</v>
      </c>
      <c r="F561" s="2">
        <f t="shared" si="53"/>
        <v>3.4665585011398006E-2</v>
      </c>
      <c r="G561" s="2">
        <f t="shared" si="51"/>
        <v>2.2077040287686353E-2</v>
      </c>
      <c r="H561" s="2" t="str">
        <f t="shared" si="52"/>
        <v>Sell</v>
      </c>
    </row>
    <row r="562" spans="1:8" ht="13.5" x14ac:dyDescent="0.25">
      <c r="A562" s="3">
        <v>42822</v>
      </c>
      <c r="B562" s="2">
        <v>4.2560000000000002</v>
      </c>
      <c r="C562" s="2">
        <f t="shared" si="48"/>
        <v>4.405835383825826</v>
      </c>
      <c r="D562" s="2">
        <f t="shared" si="50"/>
        <v>4.3470682753742276</v>
      </c>
      <c r="E562" s="2">
        <f t="shared" si="49"/>
        <v>5.8767108451598382E-2</v>
      </c>
      <c r="F562" s="2">
        <f t="shared" si="53"/>
        <v>3.9485889699438087E-2</v>
      </c>
      <c r="G562" s="2">
        <f t="shared" si="51"/>
        <v>1.9281218752160295E-2</v>
      </c>
      <c r="H562" s="2" t="str">
        <f t="shared" si="52"/>
        <v>Sell</v>
      </c>
    </row>
    <row r="563" spans="1:8" ht="13.5" x14ac:dyDescent="0.25">
      <c r="A563" s="3">
        <v>42823</v>
      </c>
      <c r="B563" s="2">
        <v>4.2510000000000003</v>
      </c>
      <c r="C563" s="2">
        <f t="shared" si="48"/>
        <v>4.4021684016987752</v>
      </c>
      <c r="D563" s="2">
        <f t="shared" si="50"/>
        <v>4.3399521068279885</v>
      </c>
      <c r="E563" s="2">
        <f t="shared" si="49"/>
        <v>6.2216294870786726E-2</v>
      </c>
      <c r="F563" s="2">
        <f t="shared" si="53"/>
        <v>4.4031970733707813E-2</v>
      </c>
      <c r="G563" s="2">
        <f t="shared" si="51"/>
        <v>1.8184324137078912E-2</v>
      </c>
      <c r="H563" s="2" t="str">
        <f t="shared" si="52"/>
        <v>Sell</v>
      </c>
    </row>
    <row r="564" spans="1:8" ht="13.5" x14ac:dyDescent="0.25">
      <c r="A564" s="3">
        <v>42824</v>
      </c>
      <c r="B564" s="2">
        <v>4.2309000000000001</v>
      </c>
      <c r="C564" s="2">
        <f t="shared" si="48"/>
        <v>4.3982809552835791</v>
      </c>
      <c r="D564" s="2">
        <f t="shared" si="50"/>
        <v>4.3318741729888783</v>
      </c>
      <c r="E564" s="2">
        <f t="shared" si="49"/>
        <v>6.6406782294700761E-2</v>
      </c>
      <c r="F564" s="2">
        <f t="shared" si="53"/>
        <v>4.8506933045906406E-2</v>
      </c>
      <c r="G564" s="2">
        <f t="shared" si="51"/>
        <v>1.7899849248794356E-2</v>
      </c>
      <c r="H564" s="2" t="str">
        <f t="shared" si="52"/>
        <v>Sell</v>
      </c>
    </row>
    <row r="565" spans="1:8" ht="13.5" x14ac:dyDescent="0.25">
      <c r="A565" s="3">
        <v>42825</v>
      </c>
      <c r="B565" s="2">
        <v>4.1703999999999999</v>
      </c>
      <c r="C565" s="2">
        <f t="shared" si="48"/>
        <v>4.3949915775476436</v>
      </c>
      <c r="D565" s="2">
        <f t="shared" si="50"/>
        <v>4.3199131231378498</v>
      </c>
      <c r="E565" s="2">
        <f t="shared" si="49"/>
        <v>7.5078454409793771E-2</v>
      </c>
      <c r="F565" s="2">
        <f t="shared" si="53"/>
        <v>5.3821237318683879E-2</v>
      </c>
      <c r="G565" s="2">
        <f t="shared" si="51"/>
        <v>2.1257217091109892E-2</v>
      </c>
      <c r="H565" s="2" t="str">
        <f t="shared" si="52"/>
        <v>Sell</v>
      </c>
    </row>
    <row r="566" spans="1:8" ht="13.5" x14ac:dyDescent="0.25">
      <c r="A566" s="3">
        <v>42828</v>
      </c>
      <c r="B566" s="2">
        <v>4.2309000000000001</v>
      </c>
      <c r="C566" s="2">
        <f t="shared" si="48"/>
        <v>4.3852390271556985</v>
      </c>
      <c r="D566" s="2">
        <f t="shared" si="50"/>
        <v>4.3133195584609716</v>
      </c>
      <c r="E566" s="2">
        <f t="shared" si="49"/>
        <v>7.1919468694726874E-2</v>
      </c>
      <c r="F566" s="2">
        <f t="shared" si="53"/>
        <v>5.7440883593892475E-2</v>
      </c>
      <c r="G566" s="2">
        <f t="shared" si="51"/>
        <v>1.4478585100834399E-2</v>
      </c>
      <c r="H566" s="2" t="str">
        <f t="shared" si="52"/>
        <v>Sell</v>
      </c>
    </row>
    <row r="567" spans="1:8" ht="13.5" x14ac:dyDescent="0.25">
      <c r="A567" s="3">
        <v>42829</v>
      </c>
      <c r="B567" s="2">
        <v>4.2257999999999996</v>
      </c>
      <c r="C567" s="2">
        <f t="shared" si="48"/>
        <v>4.3692330229778991</v>
      </c>
      <c r="D567" s="2">
        <f t="shared" si="50"/>
        <v>4.3068366282046036</v>
      </c>
      <c r="E567" s="2">
        <f t="shared" si="49"/>
        <v>6.2396394773295505E-2</v>
      </c>
      <c r="F567" s="2">
        <f t="shared" si="53"/>
        <v>5.8431985829773089E-2</v>
      </c>
      <c r="G567" s="2">
        <f t="shared" si="51"/>
        <v>3.9644089435224156E-3</v>
      </c>
      <c r="H567" s="2" t="str">
        <f t="shared" si="52"/>
        <v>Sell</v>
      </c>
    </row>
    <row r="568" spans="1:8" ht="13.5" x14ac:dyDescent="0.25">
      <c r="A568" s="3">
        <v>42830</v>
      </c>
      <c r="B568" s="2">
        <v>4.1300999999999997</v>
      </c>
      <c r="C568" s="2">
        <f t="shared" si="48"/>
        <v>4.3556894809812992</v>
      </c>
      <c r="D568" s="2">
        <f t="shared" si="50"/>
        <v>4.2937450261153733</v>
      </c>
      <c r="E568" s="2">
        <f t="shared" si="49"/>
        <v>6.1944454865925813E-2</v>
      </c>
      <c r="F568" s="2">
        <f t="shared" si="53"/>
        <v>5.9134479637003641E-2</v>
      </c>
      <c r="G568" s="2">
        <f t="shared" si="51"/>
        <v>2.8099752289221722E-3</v>
      </c>
      <c r="H568" s="2" t="str">
        <f t="shared" si="52"/>
        <v>Sell</v>
      </c>
    </row>
    <row r="569" spans="1:8" ht="13.5" x14ac:dyDescent="0.25">
      <c r="A569" s="3">
        <v>42831</v>
      </c>
      <c r="B569" s="2">
        <v>4.1352000000000002</v>
      </c>
      <c r="C569" s="2">
        <f t="shared" si="48"/>
        <v>4.3442295608303301</v>
      </c>
      <c r="D569" s="2">
        <f t="shared" si="50"/>
        <v>4.282000950106827</v>
      </c>
      <c r="E569" s="2">
        <f t="shared" si="49"/>
        <v>6.2228610723503053E-2</v>
      </c>
      <c r="F569" s="2">
        <f t="shared" si="53"/>
        <v>5.975330585430353E-2</v>
      </c>
      <c r="G569" s="2">
        <f t="shared" si="51"/>
        <v>2.4753048691995225E-3</v>
      </c>
      <c r="H569" s="2" t="str">
        <f t="shared" si="52"/>
        <v>Sell</v>
      </c>
    </row>
    <row r="570" spans="1:8" ht="13.5" x14ac:dyDescent="0.25">
      <c r="A570" s="3">
        <v>42832</v>
      </c>
      <c r="B570" s="2">
        <v>4.1250999999999998</v>
      </c>
      <c r="C570" s="2">
        <f t="shared" si="48"/>
        <v>4.3345327053179714</v>
      </c>
      <c r="D570" s="2">
        <f t="shared" si="50"/>
        <v>4.2703786575063214</v>
      </c>
      <c r="E570" s="2">
        <f t="shared" si="49"/>
        <v>6.4154047811650017E-2</v>
      </c>
      <c r="F570" s="2">
        <f t="shared" si="53"/>
        <v>6.0633454245772836E-2</v>
      </c>
      <c r="G570" s="2">
        <f t="shared" si="51"/>
        <v>3.5205935658771809E-3</v>
      </c>
      <c r="H570" s="2" t="str">
        <f t="shared" si="52"/>
        <v>Sell</v>
      </c>
    </row>
    <row r="571" spans="1:8" ht="13.5" x14ac:dyDescent="0.25">
      <c r="A571" s="3">
        <v>42835</v>
      </c>
      <c r="B571" s="2">
        <v>4.2309000000000001</v>
      </c>
      <c r="C571" s="2">
        <f t="shared" si="48"/>
        <v>4.3263276737305913</v>
      </c>
      <c r="D571" s="2">
        <f t="shared" si="50"/>
        <v>4.2674543125058531</v>
      </c>
      <c r="E571" s="2">
        <f t="shared" si="49"/>
        <v>5.8873361224738296E-2</v>
      </c>
      <c r="F571" s="2">
        <f t="shared" si="53"/>
        <v>6.0281435641565934E-2</v>
      </c>
      <c r="G571" s="2">
        <f t="shared" si="51"/>
        <v>-1.4080744168276371E-3</v>
      </c>
      <c r="H571" s="2" t="str">
        <f t="shared" si="52"/>
        <v>Hold</v>
      </c>
    </row>
    <row r="572" spans="1:8" ht="13.5" x14ac:dyDescent="0.25">
      <c r="A572" s="3">
        <v>42836</v>
      </c>
      <c r="B572" s="2">
        <v>4.1352000000000002</v>
      </c>
      <c r="C572" s="2">
        <f t="shared" si="48"/>
        <v>4.3155080316181929</v>
      </c>
      <c r="D572" s="2">
        <f t="shared" si="50"/>
        <v>4.2576576967646789</v>
      </c>
      <c r="E572" s="2">
        <f t="shared" si="49"/>
        <v>5.7850334853513985E-2</v>
      </c>
      <c r="F572" s="2">
        <f t="shared" si="53"/>
        <v>5.9795215483955548E-2</v>
      </c>
      <c r="G572" s="2">
        <f t="shared" si="51"/>
        <v>-1.9448806304415631E-3</v>
      </c>
      <c r="H572" s="2" t="str">
        <f t="shared" si="52"/>
        <v>Hold</v>
      </c>
    </row>
    <row r="573" spans="1:8" ht="13.5" x14ac:dyDescent="0.25">
      <c r="A573" s="3">
        <v>42837</v>
      </c>
      <c r="B573" s="2">
        <v>4.1755000000000004</v>
      </c>
      <c r="C573" s="2">
        <f t="shared" si="48"/>
        <v>4.3055837190615476</v>
      </c>
      <c r="D573" s="2">
        <f t="shared" si="50"/>
        <v>4.2515719414487769</v>
      </c>
      <c r="E573" s="2">
        <f t="shared" si="49"/>
        <v>5.4011777612770651E-2</v>
      </c>
      <c r="F573" s="2">
        <f t="shared" si="53"/>
        <v>5.8638527909718574E-2</v>
      </c>
      <c r="G573" s="2">
        <f t="shared" si="51"/>
        <v>-4.6267502969479235E-3</v>
      </c>
      <c r="H573" s="2" t="str">
        <f t="shared" si="52"/>
        <v>Hold</v>
      </c>
    </row>
    <row r="574" spans="1:8" ht="13.5" x14ac:dyDescent="0.25">
      <c r="A574" s="3">
        <v>42838</v>
      </c>
      <c r="B574" s="2">
        <v>4.1250999999999998</v>
      </c>
      <c r="C574" s="2">
        <f t="shared" si="48"/>
        <v>4.2940939161290022</v>
      </c>
      <c r="D574" s="2">
        <f t="shared" si="50"/>
        <v>4.2422036494896087</v>
      </c>
      <c r="E574" s="2">
        <f t="shared" si="49"/>
        <v>5.1890266639393445E-2</v>
      </c>
      <c r="F574" s="2">
        <f t="shared" si="53"/>
        <v>5.7288875655653548E-2</v>
      </c>
      <c r="G574" s="2">
        <f t="shared" si="51"/>
        <v>-5.398609016260103E-3</v>
      </c>
      <c r="H574" s="2" t="str">
        <f t="shared" si="52"/>
        <v>Hold</v>
      </c>
    </row>
    <row r="575" spans="1:8" ht="13.5" x14ac:dyDescent="0.25">
      <c r="A575" s="3">
        <v>42839</v>
      </c>
      <c r="B575" s="2">
        <v>4.1048999999999998</v>
      </c>
      <c r="C575" s="2">
        <f t="shared" si="48"/>
        <v>4.2750640828783864</v>
      </c>
      <c r="D575" s="2">
        <f t="shared" si="50"/>
        <v>4.2320330087866749</v>
      </c>
      <c r="E575" s="2">
        <f t="shared" si="49"/>
        <v>4.3031074091711474E-2</v>
      </c>
      <c r="F575" s="2">
        <f t="shared" si="53"/>
        <v>5.4437315342865139E-2</v>
      </c>
      <c r="G575" s="2">
        <f t="shared" si="51"/>
        <v>-1.1406241251153665E-2</v>
      </c>
      <c r="H575" s="2" t="str">
        <f t="shared" si="52"/>
        <v>Hold</v>
      </c>
    </row>
    <row r="576" spans="1:8" ht="13.5" x14ac:dyDescent="0.25">
      <c r="A576" s="3">
        <v>42842</v>
      </c>
      <c r="B576" s="2">
        <v>4.0998999999999999</v>
      </c>
      <c r="C576" s="2">
        <f t="shared" si="48"/>
        <v>4.2682696085894039</v>
      </c>
      <c r="D576" s="2">
        <f t="shared" si="50"/>
        <v>4.2222453785061802</v>
      </c>
      <c r="E576" s="2">
        <f t="shared" si="49"/>
        <v>4.602423008322365E-2</v>
      </c>
      <c r="F576" s="2">
        <f t="shared" si="53"/>
        <v>5.2754698290936847E-2</v>
      </c>
      <c r="G576" s="2">
        <f t="shared" si="51"/>
        <v>-6.7304682077131972E-3</v>
      </c>
      <c r="H576" s="2" t="str">
        <f t="shared" si="52"/>
        <v>Hold</v>
      </c>
    </row>
    <row r="577" spans="1:8" ht="13.5" x14ac:dyDescent="0.25">
      <c r="A577" s="3">
        <v>42843</v>
      </c>
      <c r="B577" s="2">
        <v>4.0998999999999999</v>
      </c>
      <c r="C577" s="2">
        <f t="shared" si="48"/>
        <v>4.2617358226525726</v>
      </c>
      <c r="D577" s="2">
        <f t="shared" si="50"/>
        <v>4.2131827578760923</v>
      </c>
      <c r="E577" s="2">
        <f t="shared" si="49"/>
        <v>4.8553064776480248E-2</v>
      </c>
      <c r="F577" s="2">
        <f t="shared" si="53"/>
        <v>5.191437158804553E-2</v>
      </c>
      <c r="G577" s="2">
        <f t="shared" si="51"/>
        <v>-3.3613068115652817E-3</v>
      </c>
      <c r="H577" s="2" t="str">
        <f t="shared" si="52"/>
        <v>Hold</v>
      </c>
    </row>
    <row r="578" spans="1:8" ht="13.5" x14ac:dyDescent="0.25">
      <c r="A578" s="3">
        <v>42844</v>
      </c>
      <c r="B578" s="2">
        <v>4.0949</v>
      </c>
      <c r="C578" s="2">
        <f t="shared" si="48"/>
        <v>4.2414841576290998</v>
      </c>
      <c r="D578" s="2">
        <f t="shared" si="50"/>
        <v>4.2044210721074933</v>
      </c>
      <c r="E578" s="2">
        <f t="shared" si="49"/>
        <v>3.7063085521606531E-2</v>
      </c>
      <c r="F578" s="2">
        <f t="shared" si="53"/>
        <v>4.8944114374757729E-2</v>
      </c>
      <c r="G578" s="2">
        <f t="shared" si="51"/>
        <v>-1.1881028853151197E-2</v>
      </c>
      <c r="H578" s="2" t="str">
        <f t="shared" si="52"/>
        <v>Hold</v>
      </c>
    </row>
    <row r="579" spans="1:8" ht="13.5" x14ac:dyDescent="0.25">
      <c r="A579" s="3">
        <v>42845</v>
      </c>
      <c r="B579" s="2">
        <v>4.0998999999999999</v>
      </c>
      <c r="C579" s="2">
        <f t="shared" si="48"/>
        <v>4.2251327487630848</v>
      </c>
      <c r="D579" s="2">
        <f t="shared" si="50"/>
        <v>4.1966787704699007</v>
      </c>
      <c r="E579" s="2">
        <f t="shared" si="49"/>
        <v>2.8453978293184079E-2</v>
      </c>
      <c r="F579" s="2">
        <f t="shared" si="53"/>
        <v>4.4846087158443002E-2</v>
      </c>
      <c r="G579" s="2">
        <f t="shared" si="51"/>
        <v>-1.6392108865258923E-2</v>
      </c>
      <c r="H579" s="2" t="str">
        <f t="shared" si="52"/>
        <v>Hold</v>
      </c>
    </row>
    <row r="580" spans="1:8" ht="13.5" x14ac:dyDescent="0.25">
      <c r="A580" s="3">
        <v>42846</v>
      </c>
      <c r="B580" s="2">
        <v>4.2207999999999997</v>
      </c>
      <c r="C580" s="2">
        <f t="shared" si="48"/>
        <v>4.2097430951072257</v>
      </c>
      <c r="D580" s="2">
        <f t="shared" si="50"/>
        <v>4.1984655282128713</v>
      </c>
      <c r="E580" s="2">
        <f t="shared" si="49"/>
        <v>1.1277566894354329E-2</v>
      </c>
      <c r="F580" s="2">
        <f t="shared" si="53"/>
        <v>3.8132383105625271E-2</v>
      </c>
      <c r="G580" s="2">
        <f t="shared" si="51"/>
        <v>-2.6854816211270942E-2</v>
      </c>
      <c r="H580" s="2" t="str">
        <f t="shared" si="52"/>
        <v>Hold</v>
      </c>
    </row>
    <row r="581" spans="1:8" ht="13.5" x14ac:dyDescent="0.25">
      <c r="A581" s="3">
        <v>42849</v>
      </c>
      <c r="B581" s="2">
        <v>4.2157999999999998</v>
      </c>
      <c r="C581" s="2">
        <f t="shared" si="48"/>
        <v>4.2129980035522676</v>
      </c>
      <c r="D581" s="2">
        <f t="shared" si="50"/>
        <v>4.1997495631600659</v>
      </c>
      <c r="E581" s="2">
        <f t="shared" si="49"/>
        <v>1.3248440392201744E-2</v>
      </c>
      <c r="F581" s="2">
        <f t="shared" si="53"/>
        <v>3.3155594562940566E-2</v>
      </c>
      <c r="G581" s="2">
        <f t="shared" si="51"/>
        <v>-1.9907154170738822E-2</v>
      </c>
      <c r="H581" s="2" t="str">
        <f t="shared" si="52"/>
        <v>Hold</v>
      </c>
    </row>
    <row r="582" spans="1:8" ht="13.5" x14ac:dyDescent="0.25">
      <c r="A582" s="3">
        <v>42850</v>
      </c>
      <c r="B582" s="2">
        <v>4.2107000000000001</v>
      </c>
      <c r="C582" s="2">
        <f t="shared" si="48"/>
        <v>4.2010290799288423</v>
      </c>
      <c r="D582" s="2">
        <f t="shared" si="50"/>
        <v>4.2005607066296902</v>
      </c>
      <c r="E582" s="2">
        <f t="shared" si="49"/>
        <v>4.6837329915216941E-4</v>
      </c>
      <c r="F582" s="2">
        <f t="shared" si="53"/>
        <v>2.661815031018289E-2</v>
      </c>
      <c r="G582" s="2">
        <f t="shared" si="51"/>
        <v>-2.6149777011030721E-2</v>
      </c>
      <c r="H582" s="2" t="str">
        <f t="shared" si="52"/>
        <v>Hold</v>
      </c>
    </row>
    <row r="583" spans="1:8" ht="13.5" x14ac:dyDescent="0.25">
      <c r="A583" s="3">
        <v>42851</v>
      </c>
      <c r="B583" s="2">
        <v>4.1955999999999998</v>
      </c>
      <c r="C583" s="2">
        <f t="shared" si="48"/>
        <v>4.1971015291705589</v>
      </c>
      <c r="D583" s="2">
        <f t="shared" si="50"/>
        <v>4.2001932468793433</v>
      </c>
      <c r="E583" s="2">
        <f t="shared" si="49"/>
        <v>-3.0917177087843584E-3</v>
      </c>
      <c r="F583" s="2">
        <f t="shared" si="53"/>
        <v>2.0676176706389441E-2</v>
      </c>
      <c r="G583" s="2">
        <f t="shared" si="51"/>
        <v>-2.3767894415173799E-2</v>
      </c>
      <c r="H583" s="2" t="str">
        <f t="shared" si="52"/>
        <v>Hold</v>
      </c>
    </row>
    <row r="584" spans="1:8" ht="13.5" x14ac:dyDescent="0.25">
      <c r="A584" s="3">
        <v>42852</v>
      </c>
      <c r="B584" s="2">
        <v>4.1300999999999997</v>
      </c>
      <c r="C584" s="2">
        <f t="shared" si="48"/>
        <v>4.1860243708366269</v>
      </c>
      <c r="D584" s="2">
        <f t="shared" si="50"/>
        <v>4.19500115451791</v>
      </c>
      <c r="E584" s="2">
        <f t="shared" si="49"/>
        <v>-8.9767836812830737E-3</v>
      </c>
      <c r="F584" s="2">
        <f t="shared" si="53"/>
        <v>1.4745584628854938E-2</v>
      </c>
      <c r="G584" s="2">
        <f t="shared" si="51"/>
        <v>-2.3722368310138013E-2</v>
      </c>
      <c r="H584" s="2" t="str">
        <f t="shared" si="52"/>
        <v>Hold</v>
      </c>
    </row>
    <row r="585" spans="1:8" ht="13.5" x14ac:dyDescent="0.25">
      <c r="A585" s="3">
        <v>42853</v>
      </c>
      <c r="B585" s="2">
        <v>4.0998999999999999</v>
      </c>
      <c r="C585" s="2">
        <f t="shared" si="48"/>
        <v>4.1735436984002225</v>
      </c>
      <c r="D585" s="2">
        <f t="shared" si="50"/>
        <v>4.1879566245536202</v>
      </c>
      <c r="E585" s="2">
        <f t="shared" si="49"/>
        <v>-1.4412926153397621E-2</v>
      </c>
      <c r="F585" s="2">
        <f t="shared" si="53"/>
        <v>8.913882472404426E-3</v>
      </c>
      <c r="G585" s="2">
        <f t="shared" si="51"/>
        <v>-2.3326808625802047E-2</v>
      </c>
      <c r="H585" s="2" t="str">
        <f t="shared" si="52"/>
        <v>Hold</v>
      </c>
    </row>
    <row r="586" spans="1:8" ht="13.5" x14ac:dyDescent="0.25">
      <c r="A586" s="3">
        <v>42857</v>
      </c>
      <c r="B586" s="2">
        <v>4.2207999999999997</v>
      </c>
      <c r="C586" s="2">
        <f t="shared" si="48"/>
        <v>4.1622138986463426</v>
      </c>
      <c r="D586" s="2">
        <f t="shared" si="50"/>
        <v>4.1903894671792781</v>
      </c>
      <c r="E586" s="2">
        <f t="shared" si="49"/>
        <v>-2.8175568532935458E-2</v>
      </c>
      <c r="F586" s="2">
        <f t="shared" si="53"/>
        <v>1.4959922713364496E-3</v>
      </c>
      <c r="G586" s="2">
        <f t="shared" si="51"/>
        <v>-2.9671560804271906E-2</v>
      </c>
      <c r="H586" s="2" t="str">
        <f t="shared" si="52"/>
        <v>Hold</v>
      </c>
    </row>
    <row r="587" spans="1:8" ht="13.5" x14ac:dyDescent="0.25">
      <c r="A587" s="3">
        <v>42858</v>
      </c>
      <c r="B587" s="2">
        <v>4.2107000000000001</v>
      </c>
      <c r="C587" s="2">
        <f t="shared" si="48"/>
        <v>4.1526271450084442</v>
      </c>
      <c r="D587" s="2">
        <f t="shared" si="50"/>
        <v>4.1918939510919238</v>
      </c>
      <c r="E587" s="2">
        <f t="shared" si="49"/>
        <v>-3.9266806083479544E-2</v>
      </c>
      <c r="F587" s="2">
        <f t="shared" si="53"/>
        <v>-6.6565673996267496E-3</v>
      </c>
      <c r="G587" s="2">
        <f t="shared" si="51"/>
        <v>-3.2610238683852794E-2</v>
      </c>
      <c r="H587" s="2" t="str">
        <f t="shared" si="52"/>
        <v>Hold</v>
      </c>
    </row>
    <row r="588" spans="1:8" ht="13.5" x14ac:dyDescent="0.25">
      <c r="A588" s="3">
        <v>42859</v>
      </c>
      <c r="B588" s="2">
        <v>4.1805000000000003</v>
      </c>
      <c r="C588" s="2">
        <f t="shared" si="48"/>
        <v>4.1437460457763757</v>
      </c>
      <c r="D588" s="2">
        <f t="shared" si="50"/>
        <v>4.1910499547147442</v>
      </c>
      <c r="E588" s="2">
        <f t="shared" si="49"/>
        <v>-4.7303908938368444E-2</v>
      </c>
      <c r="F588" s="2">
        <f t="shared" si="53"/>
        <v>-1.478603570737509E-2</v>
      </c>
      <c r="G588" s="2">
        <f t="shared" si="51"/>
        <v>-3.2517873230993352E-2</v>
      </c>
      <c r="H588" s="2" t="str">
        <f t="shared" si="52"/>
        <v>Hold</v>
      </c>
    </row>
    <row r="589" spans="1:8" ht="13.5" x14ac:dyDescent="0.25">
      <c r="A589" s="3">
        <v>42860</v>
      </c>
      <c r="B589" s="2">
        <v>4.3014000000000001</v>
      </c>
      <c r="C589" s="2">
        <f t="shared" si="48"/>
        <v>4.1370005002723182</v>
      </c>
      <c r="D589" s="2">
        <f t="shared" si="50"/>
        <v>4.1992240321432819</v>
      </c>
      <c r="E589" s="2">
        <f t="shared" si="49"/>
        <v>-6.2223531870963633E-2</v>
      </c>
      <c r="F589" s="2">
        <f t="shared" si="53"/>
        <v>-2.4273534940092802E-2</v>
      </c>
      <c r="G589" s="2">
        <f t="shared" si="51"/>
        <v>-3.7949996930870832E-2</v>
      </c>
      <c r="H589" s="2" t="str">
        <f t="shared" si="52"/>
        <v>Hold</v>
      </c>
    </row>
    <row r="590" spans="1:8" ht="13.5" x14ac:dyDescent="0.25">
      <c r="A590" s="3">
        <v>42863</v>
      </c>
      <c r="B590" s="2">
        <v>4.3617999999999997</v>
      </c>
      <c r="C590" s="2">
        <f t="shared" si="48"/>
        <v>4.1498927309996541</v>
      </c>
      <c r="D590" s="2">
        <f t="shared" si="50"/>
        <v>4.2112666964289645</v>
      </c>
      <c r="E590" s="2">
        <f t="shared" si="49"/>
        <v>-6.1373965429310395E-2</v>
      </c>
      <c r="F590" s="2">
        <f t="shared" si="53"/>
        <v>-3.1693621037936326E-2</v>
      </c>
      <c r="G590" s="2">
        <f t="shared" si="51"/>
        <v>-2.9680344391374069E-2</v>
      </c>
      <c r="H590" s="2" t="str">
        <f t="shared" si="52"/>
        <v>Hold</v>
      </c>
    </row>
    <row r="591" spans="1:8" ht="13.5" x14ac:dyDescent="0.25">
      <c r="A591" s="3">
        <v>42864</v>
      </c>
      <c r="B591" s="2">
        <v>4.3920000000000003</v>
      </c>
      <c r="C591" s="2">
        <f t="shared" ref="C591:C654" si="54">$C$4*B581+C590*(1-$C$4)</f>
        <v>4.1600323108458612</v>
      </c>
      <c r="D591" s="2">
        <f t="shared" si="50"/>
        <v>4.2246543485453376</v>
      </c>
      <c r="E591" s="2">
        <f t="shared" si="49"/>
        <v>-6.4622037699476387E-2</v>
      </c>
      <c r="F591" s="2">
        <f t="shared" si="53"/>
        <v>-3.8279304370244342E-2</v>
      </c>
      <c r="G591" s="2">
        <f t="shared" si="51"/>
        <v>-2.6342733329232045E-2</v>
      </c>
      <c r="H591" s="2" t="str">
        <f t="shared" si="52"/>
        <v>Hold</v>
      </c>
    </row>
    <row r="592" spans="1:8" ht="13.5" x14ac:dyDescent="0.25">
      <c r="A592" s="3">
        <v>42865</v>
      </c>
      <c r="B592" s="2">
        <v>4.4020999999999999</v>
      </c>
      <c r="C592" s="2">
        <f t="shared" si="54"/>
        <v>4.1678273399464976</v>
      </c>
      <c r="D592" s="2">
        <f t="shared" si="50"/>
        <v>4.2377984708753127</v>
      </c>
      <c r="E592" s="2">
        <f t="shared" si="49"/>
        <v>-6.9971130928815128E-2</v>
      </c>
      <c r="F592" s="2">
        <f t="shared" si="53"/>
        <v>-4.4617669681958502E-2</v>
      </c>
      <c r="G592" s="2">
        <f t="shared" si="51"/>
        <v>-2.5353461246856626E-2</v>
      </c>
      <c r="H592" s="2" t="str">
        <f t="shared" si="52"/>
        <v>Hold</v>
      </c>
    </row>
    <row r="593" spans="1:8" ht="13.5" x14ac:dyDescent="0.25">
      <c r="A593" s="3">
        <v>42866</v>
      </c>
      <c r="B593" s="2">
        <v>4.5331000000000001</v>
      </c>
      <c r="C593" s="2">
        <f t="shared" si="54"/>
        <v>4.1721000568778059</v>
      </c>
      <c r="D593" s="2">
        <f t="shared" si="50"/>
        <v>4.2596726582178821</v>
      </c>
      <c r="E593" s="2">
        <f t="shared" si="49"/>
        <v>-8.7572601340076162E-2</v>
      </c>
      <c r="F593" s="2">
        <f t="shared" si="53"/>
        <v>-5.3208656013582038E-2</v>
      </c>
      <c r="G593" s="2">
        <f t="shared" si="51"/>
        <v>-3.4363945326494123E-2</v>
      </c>
      <c r="H593" s="2" t="str">
        <f t="shared" si="52"/>
        <v>Hold</v>
      </c>
    </row>
    <row r="594" spans="1:8" ht="13.5" x14ac:dyDescent="0.25">
      <c r="A594" s="3">
        <v>42867</v>
      </c>
      <c r="B594" s="2">
        <v>4.5834000000000001</v>
      </c>
      <c r="C594" s="2">
        <f t="shared" si="54"/>
        <v>4.1656385096658362</v>
      </c>
      <c r="D594" s="2">
        <f t="shared" si="50"/>
        <v>4.2836524613128537</v>
      </c>
      <c r="E594" s="2">
        <f t="shared" si="49"/>
        <v>-0.11801395164701756</v>
      </c>
      <c r="F594" s="2">
        <f t="shared" si="53"/>
        <v>-6.6169715140269147E-2</v>
      </c>
      <c r="G594" s="2">
        <f t="shared" si="51"/>
        <v>-5.1844236506748409E-2</v>
      </c>
      <c r="H594" s="2" t="str">
        <f t="shared" si="52"/>
        <v>Hold</v>
      </c>
    </row>
    <row r="595" spans="1:8" ht="13.5" x14ac:dyDescent="0.25">
      <c r="A595" s="3">
        <v>42870</v>
      </c>
      <c r="B595" s="2">
        <v>4.6589999999999998</v>
      </c>
      <c r="C595" s="2">
        <f t="shared" si="54"/>
        <v>4.155524892794169</v>
      </c>
      <c r="D595" s="2">
        <f t="shared" si="50"/>
        <v>4.3114559826970869</v>
      </c>
      <c r="E595" s="2">
        <f t="shared" si="49"/>
        <v>-0.15593108990291782</v>
      </c>
      <c r="F595" s="2">
        <f t="shared" si="53"/>
        <v>-8.4121990092798887E-2</v>
      </c>
      <c r="G595" s="2">
        <f t="shared" si="51"/>
        <v>-7.1809099810118932E-2</v>
      </c>
      <c r="H595" s="2" t="str">
        <f t="shared" si="52"/>
        <v>Hold</v>
      </c>
    </row>
    <row r="596" spans="1:8" ht="13.5" x14ac:dyDescent="0.25">
      <c r="A596" s="3">
        <v>42871</v>
      </c>
      <c r="B596" s="2">
        <v>4.5834000000000001</v>
      </c>
      <c r="C596" s="2">
        <f t="shared" si="54"/>
        <v>4.1655672169796816</v>
      </c>
      <c r="D596" s="2">
        <f t="shared" si="50"/>
        <v>4.3315999839787844</v>
      </c>
      <c r="E596" s="2">
        <f t="shared" si="49"/>
        <v>-0.16603276699910285</v>
      </c>
      <c r="F596" s="2">
        <f t="shared" si="53"/>
        <v>-0.1005041454740597</v>
      </c>
      <c r="G596" s="2">
        <f t="shared" si="51"/>
        <v>-6.5528621525043157E-2</v>
      </c>
      <c r="H596" s="2" t="str">
        <f t="shared" si="52"/>
        <v>Hold</v>
      </c>
    </row>
    <row r="597" spans="1:8" ht="13.5" x14ac:dyDescent="0.25">
      <c r="A597" s="3">
        <v>42872</v>
      </c>
      <c r="B597" s="2">
        <v>4.6288</v>
      </c>
      <c r="C597" s="2">
        <f t="shared" si="54"/>
        <v>4.1725107220597302</v>
      </c>
      <c r="D597" s="2">
        <f t="shared" si="50"/>
        <v>4.3536147999803561</v>
      </c>
      <c r="E597" s="2">
        <f t="shared" si="49"/>
        <v>-0.18110407792062588</v>
      </c>
      <c r="F597" s="2">
        <f t="shared" si="53"/>
        <v>-0.11662413196337293</v>
      </c>
      <c r="G597" s="2">
        <f t="shared" si="51"/>
        <v>-6.4479945957252954E-2</v>
      </c>
      <c r="H597" s="2" t="str">
        <f t="shared" si="52"/>
        <v>Hold</v>
      </c>
    </row>
    <row r="598" spans="1:8" ht="13.5" x14ac:dyDescent="0.25">
      <c r="A598" s="3">
        <v>42873</v>
      </c>
      <c r="B598" s="2">
        <v>4.5381</v>
      </c>
      <c r="C598" s="2">
        <f t="shared" si="54"/>
        <v>4.1737398417428482</v>
      </c>
      <c r="D598" s="2">
        <f t="shared" si="50"/>
        <v>4.3672803703521819</v>
      </c>
      <c r="E598" s="2">
        <f t="shared" si="49"/>
        <v>-0.19354052860933368</v>
      </c>
      <c r="F598" s="2">
        <f t="shared" si="53"/>
        <v>-0.1320074112925651</v>
      </c>
      <c r="G598" s="2">
        <f t="shared" si="51"/>
        <v>-6.1533117316768582E-2</v>
      </c>
      <c r="H598" s="2" t="str">
        <f t="shared" si="52"/>
        <v>Hold</v>
      </c>
    </row>
    <row r="599" spans="1:8" ht="13.5" x14ac:dyDescent="0.25">
      <c r="A599" s="3">
        <v>42874</v>
      </c>
      <c r="B599" s="2">
        <v>4.5179999999999998</v>
      </c>
      <c r="C599" s="2">
        <f t="shared" si="54"/>
        <v>4.193379866090102</v>
      </c>
      <c r="D599" s="2">
        <f t="shared" si="50"/>
        <v>4.3784447873631311</v>
      </c>
      <c r="E599" s="2">
        <f t="shared" si="49"/>
        <v>-0.18506492127302909</v>
      </c>
      <c r="F599" s="2">
        <f t="shared" si="53"/>
        <v>-0.14261891328865789</v>
      </c>
      <c r="G599" s="2">
        <f t="shared" si="51"/>
        <v>-4.2446007984371203E-2</v>
      </c>
      <c r="H599" s="2" t="str">
        <f t="shared" si="52"/>
        <v>Hold</v>
      </c>
    </row>
    <row r="600" spans="1:8" ht="13.5" x14ac:dyDescent="0.25">
      <c r="A600" s="3">
        <v>42877</v>
      </c>
      <c r="B600" s="2">
        <v>4.4222999999999999</v>
      </c>
      <c r="C600" s="2">
        <f t="shared" si="54"/>
        <v>4.2192906559223937</v>
      </c>
      <c r="D600" s="2">
        <f t="shared" si="50"/>
        <v>4.3816933216325289</v>
      </c>
      <c r="E600" s="2">
        <f t="shared" si="49"/>
        <v>-0.16240266571013517</v>
      </c>
      <c r="F600" s="2">
        <f t="shared" si="53"/>
        <v>-0.14657566377295334</v>
      </c>
      <c r="G600" s="2">
        <f t="shared" si="51"/>
        <v>-1.5827001937181839E-2</v>
      </c>
      <c r="H600" s="2" t="str">
        <f t="shared" si="52"/>
        <v>Hold</v>
      </c>
    </row>
    <row r="601" spans="1:8" ht="13.5" x14ac:dyDescent="0.25">
      <c r="A601" s="3">
        <v>42878</v>
      </c>
      <c r="B601" s="2">
        <v>4.3971</v>
      </c>
      <c r="C601" s="2">
        <f t="shared" si="54"/>
        <v>4.2458613242420249</v>
      </c>
      <c r="D601" s="2">
        <f t="shared" si="50"/>
        <v>4.3828345570671567</v>
      </c>
      <c r="E601" s="2">
        <f t="shared" si="49"/>
        <v>-0.13697323282513185</v>
      </c>
      <c r="F601" s="2">
        <f t="shared" si="53"/>
        <v>-0.14465517758338906</v>
      </c>
      <c r="G601" s="2">
        <f t="shared" si="51"/>
        <v>7.6819447582572031E-3</v>
      </c>
      <c r="H601" s="2" t="str">
        <f t="shared" si="52"/>
        <v>Sell</v>
      </c>
    </row>
    <row r="602" spans="1:8" ht="13.5" x14ac:dyDescent="0.25">
      <c r="A602" s="3">
        <v>42879</v>
      </c>
      <c r="B602" s="2">
        <v>4.3315999999999999</v>
      </c>
      <c r="C602" s="2">
        <f t="shared" si="54"/>
        <v>4.2698980435894054</v>
      </c>
      <c r="D602" s="2">
        <f t="shared" si="50"/>
        <v>4.3790394046918113</v>
      </c>
      <c r="E602" s="2">
        <f t="shared" si="49"/>
        <v>-0.10914136110240591</v>
      </c>
      <c r="F602" s="2">
        <f t="shared" si="53"/>
        <v>-0.13755241428719245</v>
      </c>
      <c r="G602" s="2">
        <f t="shared" si="51"/>
        <v>2.8411053184786539E-2</v>
      </c>
      <c r="H602" s="2" t="str">
        <f t="shared" si="52"/>
        <v>Sell</v>
      </c>
    </row>
    <row r="603" spans="1:8" ht="13.5" x14ac:dyDescent="0.25">
      <c r="A603" s="3">
        <v>42880</v>
      </c>
      <c r="B603" s="2">
        <v>4.2812000000000001</v>
      </c>
      <c r="C603" s="2">
        <f t="shared" si="54"/>
        <v>4.3103906522679587</v>
      </c>
      <c r="D603" s="2">
        <f t="shared" si="50"/>
        <v>4.3717920413813065</v>
      </c>
      <c r="E603" s="2">
        <f t="shared" si="49"/>
        <v>-6.1401389113347804E-2</v>
      </c>
      <c r="F603" s="2">
        <f t="shared" si="53"/>
        <v>-0.12232220925242353</v>
      </c>
      <c r="G603" s="2">
        <f t="shared" si="51"/>
        <v>6.0920820139075724E-2</v>
      </c>
      <c r="H603" s="2" t="str">
        <f t="shared" si="52"/>
        <v>Sell</v>
      </c>
    </row>
    <row r="604" spans="1:8" ht="13.5" x14ac:dyDescent="0.25">
      <c r="A604" s="3">
        <v>42881</v>
      </c>
      <c r="B604" s="2">
        <v>4.2812000000000001</v>
      </c>
      <c r="C604" s="2">
        <f t="shared" si="54"/>
        <v>4.3523920903805804</v>
      </c>
      <c r="D604" s="2">
        <f t="shared" si="50"/>
        <v>4.3650815197975064</v>
      </c>
      <c r="E604" s="2">
        <f t="shared" ref="E604:E667" si="55">C604-D604</f>
        <v>-1.2689429416925968E-2</v>
      </c>
      <c r="F604" s="2">
        <f t="shared" si="53"/>
        <v>-0.10039565328532402</v>
      </c>
      <c r="G604" s="2">
        <f t="shared" si="51"/>
        <v>8.7706223868398048E-2</v>
      </c>
      <c r="H604" s="2" t="str">
        <f t="shared" si="52"/>
        <v>Sell</v>
      </c>
    </row>
    <row r="605" spans="1:8" ht="13.5" x14ac:dyDescent="0.25">
      <c r="A605" s="3">
        <v>42884</v>
      </c>
      <c r="B605" s="2">
        <v>4.2812000000000001</v>
      </c>
      <c r="C605" s="2">
        <f t="shared" si="54"/>
        <v>4.3995625380143375</v>
      </c>
      <c r="D605" s="2">
        <f t="shared" ref="D605:D668" si="56">$D$4*B605+(1-$D$4)*D604</f>
        <v>4.3588680738865797</v>
      </c>
      <c r="E605" s="2">
        <f t="shared" si="55"/>
        <v>4.069446412775779E-2</v>
      </c>
      <c r="F605" s="2">
        <f t="shared" si="53"/>
        <v>-7.2177629802707671E-2</v>
      </c>
      <c r="G605" s="2">
        <f t="shared" si="51"/>
        <v>0.11287209393046546</v>
      </c>
      <c r="H605" s="2" t="str">
        <f t="shared" si="52"/>
        <v>Sell</v>
      </c>
    </row>
    <row r="606" spans="1:8" ht="13.5" x14ac:dyDescent="0.25">
      <c r="A606" s="3">
        <v>42885</v>
      </c>
      <c r="B606" s="2">
        <v>4.2812000000000001</v>
      </c>
      <c r="C606" s="2">
        <f t="shared" si="54"/>
        <v>4.4278452244736703</v>
      </c>
      <c r="D606" s="2">
        <f t="shared" si="56"/>
        <v>4.3531148832283151</v>
      </c>
      <c r="E606" s="2">
        <f t="shared" si="55"/>
        <v>7.473034124535527E-2</v>
      </c>
      <c r="F606" s="2">
        <f t="shared" si="53"/>
        <v>-4.2796035593095083E-2</v>
      </c>
      <c r="G606" s="2">
        <f t="shared" si="51"/>
        <v>0.11752637683845035</v>
      </c>
      <c r="H606" s="2" t="str">
        <f t="shared" si="52"/>
        <v>Sell</v>
      </c>
    </row>
    <row r="607" spans="1:8" ht="13.5" x14ac:dyDescent="0.25">
      <c r="A607" s="3">
        <v>42886</v>
      </c>
      <c r="B607" s="2">
        <v>4.2107000000000001</v>
      </c>
      <c r="C607" s="2">
        <f t="shared" si="54"/>
        <v>4.4587613437854134</v>
      </c>
      <c r="D607" s="2">
        <f t="shared" si="56"/>
        <v>4.3425656326188102</v>
      </c>
      <c r="E607" s="2">
        <f t="shared" si="55"/>
        <v>0.11619571116660321</v>
      </c>
      <c r="F607" s="2">
        <f t="shared" si="53"/>
        <v>-1.0997686241155422E-2</v>
      </c>
      <c r="G607" s="2">
        <f t="shared" si="51"/>
        <v>0.12719339740775865</v>
      </c>
      <c r="H607" s="2" t="str">
        <f t="shared" si="52"/>
        <v>Sell</v>
      </c>
    </row>
    <row r="608" spans="1:8" ht="13.5" x14ac:dyDescent="0.25">
      <c r="A608" s="3">
        <v>42887</v>
      </c>
      <c r="B608" s="2">
        <v>4.1805000000000003</v>
      </c>
      <c r="C608" s="2">
        <f t="shared" si="54"/>
        <v>4.4709672908953495</v>
      </c>
      <c r="D608" s="2">
        <f t="shared" si="56"/>
        <v>4.3305607709433431</v>
      </c>
      <c r="E608" s="2">
        <f t="shared" si="55"/>
        <v>0.14040651995200637</v>
      </c>
      <c r="F608" s="2">
        <f t="shared" si="53"/>
        <v>1.9283154997476938E-2</v>
      </c>
      <c r="G608" s="2">
        <f t="shared" si="51"/>
        <v>0.12112336495452944</v>
      </c>
      <c r="H608" s="2" t="str">
        <f t="shared" si="52"/>
        <v>Sell</v>
      </c>
    </row>
    <row r="609" spans="1:8" ht="13.5" x14ac:dyDescent="0.25">
      <c r="A609" s="3">
        <v>42888</v>
      </c>
      <c r="B609" s="2">
        <v>4.1955999999999998</v>
      </c>
      <c r="C609" s="2">
        <f t="shared" si="54"/>
        <v>4.4782030922960647</v>
      </c>
      <c r="D609" s="2">
        <f t="shared" si="56"/>
        <v>4.3205636767993925</v>
      </c>
      <c r="E609" s="2">
        <f t="shared" si="55"/>
        <v>0.15763941549667226</v>
      </c>
      <c r="F609" s="2">
        <f t="shared" si="53"/>
        <v>4.6954407097316006E-2</v>
      </c>
      <c r="G609" s="2">
        <f t="shared" si="51"/>
        <v>0.11068500839935626</v>
      </c>
      <c r="H609" s="2" t="str">
        <f t="shared" si="52"/>
        <v>Sell</v>
      </c>
    </row>
    <row r="610" spans="1:8" ht="13.5" x14ac:dyDescent="0.25">
      <c r="A610" s="3">
        <v>42891</v>
      </c>
      <c r="B610" s="2">
        <v>4.1805000000000003</v>
      </c>
      <c r="C610" s="2">
        <f t="shared" si="54"/>
        <v>4.4696026165582081</v>
      </c>
      <c r="D610" s="2">
        <f t="shared" si="56"/>
        <v>4.3101885896290675</v>
      </c>
      <c r="E610" s="2">
        <f t="shared" si="55"/>
        <v>0.15941402692914064</v>
      </c>
      <c r="F610" s="2">
        <f t="shared" si="53"/>
        <v>6.9446331063680936E-2</v>
      </c>
      <c r="G610" s="2">
        <f t="shared" si="51"/>
        <v>8.9967695865459704E-2</v>
      </c>
      <c r="H610" s="2" t="str">
        <f t="shared" si="52"/>
        <v>Sell</v>
      </c>
    </row>
    <row r="611" spans="1:8" ht="13.5" x14ac:dyDescent="0.25">
      <c r="A611" s="3">
        <v>42892</v>
      </c>
      <c r="B611" s="2">
        <v>4.2560000000000002</v>
      </c>
      <c r="C611" s="2">
        <f t="shared" si="54"/>
        <v>4.4584483678569455</v>
      </c>
      <c r="D611" s="2">
        <f t="shared" si="56"/>
        <v>4.3061746200269146</v>
      </c>
      <c r="E611" s="2">
        <f t="shared" si="55"/>
        <v>0.15227374783003089</v>
      </c>
      <c r="F611" s="2">
        <f t="shared" si="53"/>
        <v>8.6011814416950924E-2</v>
      </c>
      <c r="G611" s="2">
        <f t="shared" si="51"/>
        <v>6.6261933413079968E-2</v>
      </c>
      <c r="H611" s="2" t="str">
        <f t="shared" si="52"/>
        <v>Sell</v>
      </c>
    </row>
    <row r="612" spans="1:8" ht="13.5" x14ac:dyDescent="0.25">
      <c r="A612" s="3">
        <v>42893</v>
      </c>
      <c r="B612" s="2">
        <v>4.2510000000000003</v>
      </c>
      <c r="C612" s="2">
        <f t="shared" si="54"/>
        <v>4.4389332343404924</v>
      </c>
      <c r="D612" s="2">
        <f t="shared" si="56"/>
        <v>4.3020876111360318</v>
      </c>
      <c r="E612" s="2">
        <f t="shared" si="55"/>
        <v>0.13684562320446059</v>
      </c>
      <c r="F612" s="2">
        <f t="shared" si="53"/>
        <v>9.6178576174452857E-2</v>
      </c>
      <c r="G612" s="2">
        <f t="shared" ref="G612:G675" si="57">E612-F612</f>
        <v>4.066704703000773E-2</v>
      </c>
      <c r="H612" s="2" t="str">
        <f t="shared" ref="H612:H675" si="58">IF(G612&lt;0,"Hold","Sell")</f>
        <v>Sell</v>
      </c>
    </row>
    <row r="613" spans="1:8" ht="13.5" x14ac:dyDescent="0.25">
      <c r="A613" s="3">
        <v>42894</v>
      </c>
      <c r="B613" s="2">
        <v>4.2510000000000003</v>
      </c>
      <c r="C613" s="2">
        <f t="shared" si="54"/>
        <v>4.4146665829034939</v>
      </c>
      <c r="D613" s="2">
        <f t="shared" si="56"/>
        <v>4.2983033436444735</v>
      </c>
      <c r="E613" s="2">
        <f t="shared" si="55"/>
        <v>0.11636323925902037</v>
      </c>
      <c r="F613" s="2">
        <f t="shared" ref="F613:F676" si="59">(E613*(2/(10)))+((1-(2/10))*F612)</f>
        <v>0.10021550879136637</v>
      </c>
      <c r="G613" s="2">
        <f t="shared" si="57"/>
        <v>1.6147730467653998E-2</v>
      </c>
      <c r="H613" s="2" t="str">
        <f t="shared" si="58"/>
        <v>Sell</v>
      </c>
    </row>
    <row r="614" spans="1:8" ht="13.5" x14ac:dyDescent="0.25">
      <c r="A614" s="3">
        <v>42895</v>
      </c>
      <c r="B614" s="2">
        <v>4.2812000000000001</v>
      </c>
      <c r="C614" s="2">
        <f t="shared" si="54"/>
        <v>4.3941332624568021</v>
      </c>
      <c r="D614" s="2">
        <f t="shared" si="56"/>
        <v>4.2970364293004382</v>
      </c>
      <c r="E614" s="2">
        <f t="shared" si="55"/>
        <v>9.7096833156363971E-2</v>
      </c>
      <c r="F614" s="2">
        <f t="shared" si="59"/>
        <v>9.959177366436589E-2</v>
      </c>
      <c r="G614" s="2">
        <f t="shared" si="57"/>
        <v>-2.4949405080019194E-3</v>
      </c>
      <c r="H614" s="2" t="str">
        <f t="shared" si="58"/>
        <v>Hold</v>
      </c>
    </row>
    <row r="615" spans="1:8" ht="13.5" x14ac:dyDescent="0.25">
      <c r="A615" s="3">
        <v>42898</v>
      </c>
      <c r="B615" s="2">
        <v>4.2812000000000001</v>
      </c>
      <c r="C615" s="2">
        <f t="shared" si="54"/>
        <v>4.3767589143865253</v>
      </c>
      <c r="D615" s="2">
        <f t="shared" si="56"/>
        <v>4.2958633604633683</v>
      </c>
      <c r="E615" s="2">
        <f t="shared" si="55"/>
        <v>8.089555392315706E-2</v>
      </c>
      <c r="F615" s="2">
        <f t="shared" si="59"/>
        <v>9.5852529716124124E-2</v>
      </c>
      <c r="G615" s="2">
        <f t="shared" si="57"/>
        <v>-1.4956975792967064E-2</v>
      </c>
      <c r="H615" s="2" t="str">
        <f t="shared" si="58"/>
        <v>Hold</v>
      </c>
    </row>
    <row r="616" spans="1:8" ht="13.5" x14ac:dyDescent="0.25">
      <c r="A616" s="3">
        <v>42899</v>
      </c>
      <c r="B616" s="2">
        <v>4.3819999999999997</v>
      </c>
      <c r="C616" s="2">
        <f t="shared" si="54"/>
        <v>4.3620575429424449</v>
      </c>
      <c r="D616" s="2">
        <f t="shared" si="56"/>
        <v>4.3022438522808963</v>
      </c>
      <c r="E616" s="2">
        <f t="shared" si="55"/>
        <v>5.9813690661548513E-2</v>
      </c>
      <c r="F616" s="2">
        <f t="shared" si="59"/>
        <v>8.8644761905209007E-2</v>
      </c>
      <c r="G616" s="2">
        <f t="shared" si="57"/>
        <v>-2.8831071243660494E-2</v>
      </c>
      <c r="H616" s="2" t="str">
        <f t="shared" si="58"/>
        <v>Hold</v>
      </c>
    </row>
    <row r="617" spans="1:8" ht="13.5" x14ac:dyDescent="0.25">
      <c r="A617" s="3">
        <v>42900</v>
      </c>
      <c r="B617" s="2">
        <v>4.4626000000000001</v>
      </c>
      <c r="C617" s="2">
        <f t="shared" si="54"/>
        <v>4.3387717671051451</v>
      </c>
      <c r="D617" s="2">
        <f t="shared" si="56"/>
        <v>4.3141220854452742</v>
      </c>
      <c r="E617" s="2">
        <f t="shared" si="55"/>
        <v>2.4649681659870915E-2</v>
      </c>
      <c r="F617" s="2">
        <f t="shared" si="59"/>
        <v>7.5845745856141386E-2</v>
      </c>
      <c r="G617" s="2">
        <f t="shared" si="57"/>
        <v>-5.1196064196270472E-2</v>
      </c>
      <c r="H617" s="2" t="str">
        <f t="shared" si="58"/>
        <v>Hold</v>
      </c>
    </row>
    <row r="618" spans="1:8" ht="13.5" x14ac:dyDescent="0.25">
      <c r="A618" s="3">
        <v>42901</v>
      </c>
      <c r="B618" s="2">
        <v>4.4626000000000001</v>
      </c>
      <c r="C618" s="2">
        <f t="shared" si="54"/>
        <v>4.3144222644735839</v>
      </c>
      <c r="D618" s="2">
        <f t="shared" si="56"/>
        <v>4.3251204494863646</v>
      </c>
      <c r="E618" s="2">
        <f t="shared" si="55"/>
        <v>-1.0698185012780748E-2</v>
      </c>
      <c r="F618" s="2">
        <f t="shared" si="59"/>
        <v>5.8536959682356962E-2</v>
      </c>
      <c r="G618" s="2">
        <f t="shared" si="57"/>
        <v>-6.923514469513771E-2</v>
      </c>
      <c r="H618" s="2" t="str">
        <f t="shared" si="58"/>
        <v>Hold</v>
      </c>
    </row>
    <row r="619" spans="1:8" ht="13.5" x14ac:dyDescent="0.25">
      <c r="A619" s="3">
        <v>42902</v>
      </c>
      <c r="B619" s="2">
        <v>4.4574999999999996</v>
      </c>
      <c r="C619" s="2">
        <f t="shared" si="54"/>
        <v>4.2961419160930321</v>
      </c>
      <c r="D619" s="2">
        <f t="shared" si="56"/>
        <v>4.3349263421170043</v>
      </c>
      <c r="E619" s="2">
        <f t="shared" si="55"/>
        <v>-3.8784426023972252E-2</v>
      </c>
      <c r="F619" s="2">
        <f t="shared" si="59"/>
        <v>3.9072682541091121E-2</v>
      </c>
      <c r="G619" s="2">
        <f t="shared" si="57"/>
        <v>-7.7857108565063365E-2</v>
      </c>
      <c r="H619" s="2" t="str">
        <f t="shared" si="58"/>
        <v>Hold</v>
      </c>
    </row>
    <row r="620" spans="1:8" ht="13.5" x14ac:dyDescent="0.25">
      <c r="A620" s="3">
        <v>42905</v>
      </c>
      <c r="B620" s="2">
        <v>4.4827000000000004</v>
      </c>
      <c r="C620" s="2">
        <f t="shared" si="54"/>
        <v>4.2783508520787192</v>
      </c>
      <c r="D620" s="2">
        <f t="shared" si="56"/>
        <v>4.3458725389972264</v>
      </c>
      <c r="E620" s="2">
        <f t="shared" si="55"/>
        <v>-6.7521686918507129E-2</v>
      </c>
      <c r="F620" s="2">
        <f t="shared" si="59"/>
        <v>1.7753808649171473E-2</v>
      </c>
      <c r="G620" s="2">
        <f t="shared" si="57"/>
        <v>-8.5275495567678605E-2</v>
      </c>
      <c r="H620" s="2" t="str">
        <f t="shared" si="58"/>
        <v>Hold</v>
      </c>
    </row>
    <row r="621" spans="1:8" ht="13.5" x14ac:dyDescent="0.25">
      <c r="A621" s="3">
        <v>42906</v>
      </c>
      <c r="B621" s="2">
        <v>4.5331000000000001</v>
      </c>
      <c r="C621" s="2">
        <f t="shared" si="54"/>
        <v>4.2749122594512245</v>
      </c>
      <c r="D621" s="2">
        <f t="shared" si="56"/>
        <v>4.3597412398122461</v>
      </c>
      <c r="E621" s="2">
        <f t="shared" si="55"/>
        <v>-8.48289803610216E-2</v>
      </c>
      <c r="F621" s="2">
        <f t="shared" si="59"/>
        <v>-2.7627491528671409E-3</v>
      </c>
      <c r="G621" s="2">
        <f t="shared" si="57"/>
        <v>-8.2066231208154455E-2</v>
      </c>
      <c r="H621" s="2" t="str">
        <f t="shared" si="58"/>
        <v>Hold</v>
      </c>
    </row>
    <row r="622" spans="1:8" ht="13.5" x14ac:dyDescent="0.25">
      <c r="A622" s="3">
        <v>42907</v>
      </c>
      <c r="B622" s="2">
        <v>4.5079000000000002</v>
      </c>
      <c r="C622" s="2">
        <f t="shared" si="54"/>
        <v>4.2712334503048828</v>
      </c>
      <c r="D622" s="2">
        <f t="shared" si="56"/>
        <v>4.3707159627891166</v>
      </c>
      <c r="E622" s="2">
        <f t="shared" si="55"/>
        <v>-9.9482512484233787E-2</v>
      </c>
      <c r="F622" s="2">
        <f t="shared" si="59"/>
        <v>-2.210670181914047E-2</v>
      </c>
      <c r="G622" s="2">
        <f t="shared" si="57"/>
        <v>-7.7375810665093317E-2</v>
      </c>
      <c r="H622" s="2" t="str">
        <f t="shared" si="58"/>
        <v>Hold</v>
      </c>
    </row>
    <row r="623" spans="1:8" ht="13.5" x14ac:dyDescent="0.25">
      <c r="A623" s="3">
        <v>42908</v>
      </c>
      <c r="B623" s="2">
        <v>4.5331000000000001</v>
      </c>
      <c r="C623" s="2">
        <f t="shared" si="54"/>
        <v>4.268120611796439</v>
      </c>
      <c r="D623" s="2">
        <f t="shared" si="56"/>
        <v>4.3827444099899227</v>
      </c>
      <c r="E623" s="2">
        <f t="shared" si="55"/>
        <v>-0.11462379819348367</v>
      </c>
      <c r="F623" s="2">
        <f t="shared" si="59"/>
        <v>-4.0610121094009119E-2</v>
      </c>
      <c r="G623" s="2">
        <f t="shared" si="57"/>
        <v>-7.4013677099474554E-2</v>
      </c>
      <c r="H623" s="2" t="str">
        <f t="shared" si="58"/>
        <v>Hold</v>
      </c>
    </row>
    <row r="624" spans="1:8" ht="13.5" x14ac:dyDescent="0.25">
      <c r="A624" s="3">
        <v>42909</v>
      </c>
      <c r="B624" s="2">
        <v>4.4977999999999998</v>
      </c>
      <c r="C624" s="2">
        <f t="shared" si="54"/>
        <v>4.2701328253662174</v>
      </c>
      <c r="D624" s="2">
        <f t="shared" si="56"/>
        <v>4.3912670462869663</v>
      </c>
      <c r="E624" s="2">
        <f t="shared" si="55"/>
        <v>-0.12113422092074888</v>
      </c>
      <c r="F624" s="2">
        <f t="shared" si="59"/>
        <v>-5.6714941059357073E-2</v>
      </c>
      <c r="G624" s="2">
        <f t="shared" si="57"/>
        <v>-6.4419279861391815E-2</v>
      </c>
      <c r="H624" s="2" t="str">
        <f t="shared" si="58"/>
        <v>Hold</v>
      </c>
    </row>
    <row r="625" spans="1:8" ht="13.5" x14ac:dyDescent="0.25">
      <c r="A625" s="3">
        <v>42914</v>
      </c>
      <c r="B625" s="2">
        <v>4.5331000000000001</v>
      </c>
      <c r="C625" s="2">
        <f t="shared" si="54"/>
        <v>4.2718354676175689</v>
      </c>
      <c r="D625" s="2">
        <f t="shared" si="56"/>
        <v>4.4017731910064501</v>
      </c>
      <c r="E625" s="2">
        <f t="shared" si="55"/>
        <v>-0.12993772338888121</v>
      </c>
      <c r="F625" s="2">
        <f t="shared" si="59"/>
        <v>-7.1359497525261897E-2</v>
      </c>
      <c r="G625" s="2">
        <f t="shared" si="57"/>
        <v>-5.8578225863619313E-2</v>
      </c>
      <c r="H625" s="2" t="str">
        <f t="shared" si="58"/>
        <v>Hold</v>
      </c>
    </row>
    <row r="626" spans="1:8" ht="13.5" x14ac:dyDescent="0.25">
      <c r="A626" s="3">
        <v>42915</v>
      </c>
      <c r="B626" s="2">
        <v>4.5734000000000004</v>
      </c>
      <c r="C626" s="2">
        <f t="shared" si="54"/>
        <v>4.2887838572148658</v>
      </c>
      <c r="D626" s="2">
        <f t="shared" si="56"/>
        <v>4.4144862879689351</v>
      </c>
      <c r="E626" s="2">
        <f t="shared" si="55"/>
        <v>-0.12570243075406928</v>
      </c>
      <c r="F626" s="2">
        <f t="shared" si="59"/>
        <v>-8.2228084171023369E-2</v>
      </c>
      <c r="G626" s="2">
        <f t="shared" si="57"/>
        <v>-4.3474346583045914E-2</v>
      </c>
      <c r="H626" s="2" t="str">
        <f t="shared" si="58"/>
        <v>Hold</v>
      </c>
    </row>
    <row r="627" spans="1:8" ht="13.5" x14ac:dyDescent="0.25">
      <c r="A627" s="3">
        <v>42916</v>
      </c>
      <c r="B627" s="2">
        <v>4.6337999999999999</v>
      </c>
      <c r="C627" s="2">
        <f t="shared" si="54"/>
        <v>4.3155248022587323</v>
      </c>
      <c r="D627" s="2">
        <f t="shared" si="56"/>
        <v>4.430731748119384</v>
      </c>
      <c r="E627" s="2">
        <f t="shared" si="55"/>
        <v>-0.11520694586065172</v>
      </c>
      <c r="F627" s="2">
        <f t="shared" si="59"/>
        <v>-8.8823856508949042E-2</v>
      </c>
      <c r="G627" s="2">
        <f t="shared" si="57"/>
        <v>-2.6383089351702679E-2</v>
      </c>
      <c r="H627" s="2" t="str">
        <f t="shared" si="58"/>
        <v>Hold</v>
      </c>
    </row>
    <row r="628" spans="1:8" ht="13.5" x14ac:dyDescent="0.25">
      <c r="A628" s="3">
        <v>42919</v>
      </c>
      <c r="B628" s="2">
        <v>4.6337999999999999</v>
      </c>
      <c r="C628" s="2">
        <f t="shared" si="54"/>
        <v>4.338151755757389</v>
      </c>
      <c r="D628" s="2">
        <f t="shared" si="56"/>
        <v>4.445773840851281</v>
      </c>
      <c r="E628" s="2">
        <f t="shared" si="55"/>
        <v>-0.10762208509389204</v>
      </c>
      <c r="F628" s="2">
        <f t="shared" si="59"/>
        <v>-9.2583502225937656E-2</v>
      </c>
      <c r="G628" s="2">
        <f t="shared" si="57"/>
        <v>-1.5038582867954384E-2</v>
      </c>
      <c r="H628" s="2" t="str">
        <f t="shared" si="58"/>
        <v>Hold</v>
      </c>
    </row>
    <row r="629" spans="1:8" ht="13.5" x14ac:dyDescent="0.25">
      <c r="A629" s="3">
        <v>42920</v>
      </c>
      <c r="B629" s="2">
        <v>4.6539999999999999</v>
      </c>
      <c r="C629" s="2">
        <f t="shared" si="54"/>
        <v>4.3565130241024059</v>
      </c>
      <c r="D629" s="2">
        <f t="shared" si="56"/>
        <v>4.4611980007882233</v>
      </c>
      <c r="E629" s="2">
        <f t="shared" si="55"/>
        <v>-0.10468497668581733</v>
      </c>
      <c r="F629" s="2">
        <f t="shared" si="59"/>
        <v>-9.5003797117913596E-2</v>
      </c>
      <c r="G629" s="2">
        <f t="shared" si="57"/>
        <v>-9.681179567903736E-3</v>
      </c>
      <c r="H629" s="2" t="str">
        <f t="shared" si="58"/>
        <v>Hold</v>
      </c>
    </row>
    <row r="630" spans="1:8" ht="13.5" x14ac:dyDescent="0.25">
      <c r="A630" s="3">
        <v>42921</v>
      </c>
      <c r="B630" s="2">
        <v>4.6841999999999997</v>
      </c>
      <c r="C630" s="2">
        <f t="shared" si="54"/>
        <v>4.3759264050097286</v>
      </c>
      <c r="D630" s="2">
        <f t="shared" si="56"/>
        <v>4.4777166673965034</v>
      </c>
      <c r="E630" s="2">
        <f t="shared" si="55"/>
        <v>-0.1017902623867748</v>
      </c>
      <c r="F630" s="2">
        <f t="shared" si="59"/>
        <v>-9.6361090171685843E-2</v>
      </c>
      <c r="G630" s="2">
        <f t="shared" si="57"/>
        <v>-5.4291722150889565E-3</v>
      </c>
      <c r="H630" s="2" t="str">
        <f t="shared" si="58"/>
        <v>Hold</v>
      </c>
    </row>
    <row r="631" spans="1:8" ht="13.5" x14ac:dyDescent="0.25">
      <c r="A631" s="3">
        <v>42922</v>
      </c>
      <c r="B631" s="2">
        <v>4.8503999999999996</v>
      </c>
      <c r="C631" s="2">
        <f t="shared" si="54"/>
        <v>4.4001069580851553</v>
      </c>
      <c r="D631" s="2">
        <f t="shared" si="56"/>
        <v>4.5053228401819476</v>
      </c>
      <c r="E631" s="2">
        <f t="shared" si="55"/>
        <v>-0.10521588209679233</v>
      </c>
      <c r="F631" s="2">
        <f t="shared" si="59"/>
        <v>-9.8132048556707152E-2</v>
      </c>
      <c r="G631" s="2">
        <f t="shared" si="57"/>
        <v>-7.0838335400851826E-3</v>
      </c>
      <c r="H631" s="2" t="str">
        <f t="shared" si="58"/>
        <v>Hold</v>
      </c>
    </row>
    <row r="632" spans="1:8" ht="13.5" x14ac:dyDescent="0.25">
      <c r="A632" s="3">
        <v>42923</v>
      </c>
      <c r="B632" s="2">
        <v>5.1021999999999998</v>
      </c>
      <c r="C632" s="2">
        <f t="shared" si="54"/>
        <v>4.4166905029951318</v>
      </c>
      <c r="D632" s="2">
        <f t="shared" si="56"/>
        <v>4.5495359631314329</v>
      </c>
      <c r="E632" s="2">
        <f t="shared" si="55"/>
        <v>-0.13284546013630116</v>
      </c>
      <c r="F632" s="2">
        <f t="shared" si="59"/>
        <v>-0.10507473087262596</v>
      </c>
      <c r="G632" s="2">
        <f t="shared" si="57"/>
        <v>-2.7770729263675201E-2</v>
      </c>
      <c r="H632" s="2" t="str">
        <f t="shared" si="58"/>
        <v>Hold</v>
      </c>
    </row>
    <row r="633" spans="1:8" ht="13.5" x14ac:dyDescent="0.25">
      <c r="A633" s="3">
        <v>42926</v>
      </c>
      <c r="B633" s="2">
        <v>5.4095000000000004</v>
      </c>
      <c r="C633" s="2">
        <f t="shared" si="54"/>
        <v>4.4345996563804961</v>
      </c>
      <c r="D633" s="2">
        <f t="shared" si="56"/>
        <v>4.6132370028994742</v>
      </c>
      <c r="E633" s="2">
        <f t="shared" si="55"/>
        <v>-0.17863734651897811</v>
      </c>
      <c r="F633" s="2">
        <f t="shared" si="59"/>
        <v>-0.1197872540018964</v>
      </c>
      <c r="G633" s="2">
        <f t="shared" si="57"/>
        <v>-5.8850092517081717E-2</v>
      </c>
      <c r="H633" s="2" t="str">
        <f t="shared" si="58"/>
        <v>Hold</v>
      </c>
    </row>
    <row r="634" spans="1:8" ht="13.5" x14ac:dyDescent="0.25">
      <c r="A634" s="3">
        <v>42927</v>
      </c>
      <c r="B634" s="2">
        <v>5.4901</v>
      </c>
      <c r="C634" s="2">
        <f t="shared" si="54"/>
        <v>4.4443227861681125</v>
      </c>
      <c r="D634" s="2">
        <f t="shared" si="56"/>
        <v>4.6781898174995131</v>
      </c>
      <c r="E634" s="2">
        <f t="shared" si="55"/>
        <v>-0.23386703133140063</v>
      </c>
      <c r="F634" s="2">
        <f t="shared" si="59"/>
        <v>-0.14260320946779725</v>
      </c>
      <c r="G634" s="2">
        <f t="shared" si="57"/>
        <v>-9.1263821863603378E-2</v>
      </c>
      <c r="H634" s="2" t="str">
        <f t="shared" si="58"/>
        <v>Hold</v>
      </c>
    </row>
    <row r="635" spans="1:8" ht="13.5" x14ac:dyDescent="0.25">
      <c r="A635" s="3">
        <v>42928</v>
      </c>
      <c r="B635" s="2">
        <v>5.5404</v>
      </c>
      <c r="C635" s="2">
        <f t="shared" si="54"/>
        <v>4.4579808190653258</v>
      </c>
      <c r="D635" s="2">
        <f t="shared" si="56"/>
        <v>4.7420572384254749</v>
      </c>
      <c r="E635" s="2">
        <f t="shared" si="55"/>
        <v>-0.28407641936014905</v>
      </c>
      <c r="F635" s="2">
        <f t="shared" si="59"/>
        <v>-0.17089785144626762</v>
      </c>
      <c r="G635" s="2">
        <f t="shared" si="57"/>
        <v>-0.11317856791388142</v>
      </c>
      <c r="H635" s="2" t="str">
        <f t="shared" si="58"/>
        <v>Hold</v>
      </c>
    </row>
    <row r="636" spans="1:8" ht="13.5" x14ac:dyDescent="0.25">
      <c r="A636" s="3">
        <v>42929</v>
      </c>
      <c r="B636" s="2">
        <v>5.3742000000000001</v>
      </c>
      <c r="C636" s="2">
        <f t="shared" si="54"/>
        <v>4.4757376161321991</v>
      </c>
      <c r="D636" s="2">
        <f t="shared" si="56"/>
        <v>4.788882628171736</v>
      </c>
      <c r="E636" s="2">
        <f t="shared" si="55"/>
        <v>-0.31314501203953693</v>
      </c>
      <c r="F636" s="2">
        <f t="shared" si="59"/>
        <v>-0.19934728356492148</v>
      </c>
      <c r="G636" s="2">
        <f t="shared" si="57"/>
        <v>-0.11379772847461544</v>
      </c>
      <c r="H636" s="2" t="str">
        <f t="shared" si="58"/>
        <v>Hold</v>
      </c>
    </row>
    <row r="637" spans="1:8" ht="13.5" x14ac:dyDescent="0.25">
      <c r="A637" s="3">
        <v>42930</v>
      </c>
      <c r="B637" s="2">
        <v>5.2987000000000002</v>
      </c>
      <c r="C637" s="2">
        <f t="shared" si="54"/>
        <v>4.5000549059580148</v>
      </c>
      <c r="D637" s="2">
        <f t="shared" si="56"/>
        <v>4.8266468779367928</v>
      </c>
      <c r="E637" s="2">
        <f t="shared" si="55"/>
        <v>-0.32659197197877798</v>
      </c>
      <c r="F637" s="2">
        <f t="shared" si="59"/>
        <v>-0.2247962212476928</v>
      </c>
      <c r="G637" s="2">
        <f t="shared" si="57"/>
        <v>-0.10179575073108518</v>
      </c>
      <c r="H637" s="2" t="str">
        <f t="shared" si="58"/>
        <v>Hold</v>
      </c>
    </row>
    <row r="638" spans="1:8" ht="13.5" x14ac:dyDescent="0.25">
      <c r="A638" s="3">
        <v>42933</v>
      </c>
      <c r="B638" s="2">
        <v>5.2785000000000002</v>
      </c>
      <c r="C638" s="2">
        <f t="shared" si="54"/>
        <v>4.5206310742721669</v>
      </c>
      <c r="D638" s="2">
        <f t="shared" si="56"/>
        <v>4.8601174795711044</v>
      </c>
      <c r="E638" s="2">
        <f t="shared" si="55"/>
        <v>-0.33948640529893748</v>
      </c>
      <c r="F638" s="2">
        <f t="shared" si="59"/>
        <v>-0.24773425805794175</v>
      </c>
      <c r="G638" s="2">
        <f t="shared" si="57"/>
        <v>-9.1752147240995729E-2</v>
      </c>
      <c r="H638" s="2" t="str">
        <f t="shared" si="58"/>
        <v>Hold</v>
      </c>
    </row>
    <row r="639" spans="1:8" ht="13.5" x14ac:dyDescent="0.25">
      <c r="A639" s="3">
        <v>42934</v>
      </c>
      <c r="B639" s="2">
        <v>5.1375000000000002</v>
      </c>
      <c r="C639" s="2">
        <f t="shared" si="54"/>
        <v>4.5411493705379877</v>
      </c>
      <c r="D639" s="2">
        <f t="shared" si="56"/>
        <v>4.8806643329362078</v>
      </c>
      <c r="E639" s="2">
        <f t="shared" si="55"/>
        <v>-0.3395149623982201</v>
      </c>
      <c r="F639" s="2">
        <f t="shared" si="59"/>
        <v>-0.26609039892599745</v>
      </c>
      <c r="G639" s="2">
        <f t="shared" si="57"/>
        <v>-7.3424563472222648E-2</v>
      </c>
      <c r="H639" s="2" t="str">
        <f t="shared" si="58"/>
        <v>Hold</v>
      </c>
    </row>
    <row r="640" spans="1:8" ht="13.5" x14ac:dyDescent="0.25">
      <c r="A640" s="3">
        <v>42935</v>
      </c>
      <c r="B640" s="2">
        <v>5.0871000000000004</v>
      </c>
      <c r="C640" s="2">
        <f t="shared" si="54"/>
        <v>4.5631571596859892</v>
      </c>
      <c r="D640" s="2">
        <f t="shared" si="56"/>
        <v>4.8959558638298226</v>
      </c>
      <c r="E640" s="2">
        <f t="shared" si="55"/>
        <v>-0.33279870414383339</v>
      </c>
      <c r="F640" s="2">
        <f t="shared" si="59"/>
        <v>-0.27943205996956466</v>
      </c>
      <c r="G640" s="2">
        <f t="shared" si="57"/>
        <v>-5.3366644174268729E-2</v>
      </c>
      <c r="H640" s="2" t="str">
        <f t="shared" si="58"/>
        <v>Hold</v>
      </c>
    </row>
    <row r="641" spans="1:8" ht="13.5" x14ac:dyDescent="0.25">
      <c r="A641" s="3">
        <v>42936</v>
      </c>
      <c r="B641" s="2">
        <v>5.0871000000000004</v>
      </c>
      <c r="C641" s="2">
        <f t="shared" si="54"/>
        <v>4.6073483658881447</v>
      </c>
      <c r="D641" s="2">
        <f t="shared" si="56"/>
        <v>4.9101146887313174</v>
      </c>
      <c r="E641" s="2">
        <f t="shared" si="55"/>
        <v>-0.30276632284317273</v>
      </c>
      <c r="F641" s="2">
        <f t="shared" si="59"/>
        <v>-0.28409891254428632</v>
      </c>
      <c r="G641" s="2">
        <f t="shared" si="57"/>
        <v>-1.8667410298886411E-2</v>
      </c>
      <c r="H641" s="2" t="str">
        <f t="shared" si="58"/>
        <v>Hold</v>
      </c>
    </row>
    <row r="642" spans="1:8" ht="13.5" x14ac:dyDescent="0.25">
      <c r="A642" s="3">
        <v>42937</v>
      </c>
      <c r="B642" s="2">
        <v>5.0366999999999997</v>
      </c>
      <c r="C642" s="2">
        <f t="shared" si="54"/>
        <v>4.6834793865207374</v>
      </c>
      <c r="D642" s="2">
        <f t="shared" si="56"/>
        <v>4.9194913784549232</v>
      </c>
      <c r="E642" s="2">
        <f t="shared" si="55"/>
        <v>-0.23601199193418587</v>
      </c>
      <c r="F642" s="2">
        <f t="shared" si="59"/>
        <v>-0.27448152842226625</v>
      </c>
      <c r="G642" s="2">
        <f t="shared" si="57"/>
        <v>3.846953648808038E-2</v>
      </c>
      <c r="H642" s="2" t="str">
        <f t="shared" si="58"/>
        <v>Sell</v>
      </c>
    </row>
    <row r="643" spans="1:8" ht="13.5" x14ac:dyDescent="0.25">
      <c r="A643" s="3">
        <v>42940</v>
      </c>
      <c r="B643" s="2">
        <v>5.1123000000000003</v>
      </c>
      <c r="C643" s="2">
        <f t="shared" si="54"/>
        <v>4.7951748655175468</v>
      </c>
      <c r="D643" s="2">
        <f t="shared" si="56"/>
        <v>4.9337734985693737</v>
      </c>
      <c r="E643" s="2">
        <f t="shared" si="55"/>
        <v>-0.13859863305182696</v>
      </c>
      <c r="F643" s="2">
        <f t="shared" si="59"/>
        <v>-0.2473049493481784</v>
      </c>
      <c r="G643" s="2">
        <f t="shared" si="57"/>
        <v>0.10870631629635144</v>
      </c>
      <c r="H643" s="2" t="str">
        <f t="shared" si="58"/>
        <v>Sell</v>
      </c>
    </row>
    <row r="644" spans="1:8" ht="13.5" x14ac:dyDescent="0.25">
      <c r="A644" s="3">
        <v>42942</v>
      </c>
      <c r="B644" s="2">
        <v>5.2332000000000001</v>
      </c>
      <c r="C644" s="2">
        <f t="shared" si="54"/>
        <v>4.9020864246686937</v>
      </c>
      <c r="D644" s="2">
        <f t="shared" si="56"/>
        <v>4.955953239416087</v>
      </c>
      <c r="E644" s="2">
        <f t="shared" si="55"/>
        <v>-5.3866814747393299E-2</v>
      </c>
      <c r="F644" s="2">
        <f t="shared" si="59"/>
        <v>-0.20861732242802139</v>
      </c>
      <c r="G644" s="2">
        <f t="shared" si="57"/>
        <v>0.15475050768062809</v>
      </c>
      <c r="H644" s="2" t="str">
        <f t="shared" si="58"/>
        <v>Sell</v>
      </c>
    </row>
    <row r="645" spans="1:8" ht="13.5" x14ac:dyDescent="0.25">
      <c r="A645" s="3">
        <v>42943</v>
      </c>
      <c r="B645" s="2">
        <v>5.1375000000000002</v>
      </c>
      <c r="C645" s="2">
        <f t="shared" si="54"/>
        <v>5.0002885131812027</v>
      </c>
      <c r="D645" s="2">
        <f t="shared" si="56"/>
        <v>4.9694011476074884</v>
      </c>
      <c r="E645" s="2">
        <f t="shared" si="55"/>
        <v>3.0887365573714298E-2</v>
      </c>
      <c r="F645" s="2">
        <f t="shared" si="59"/>
        <v>-0.16071638482767425</v>
      </c>
      <c r="G645" s="2">
        <f t="shared" si="57"/>
        <v>0.19160375040138855</v>
      </c>
      <c r="H645" s="2" t="str">
        <f t="shared" si="58"/>
        <v>Sell</v>
      </c>
    </row>
    <row r="646" spans="1:8" ht="13.5" x14ac:dyDescent="0.25">
      <c r="A646" s="3">
        <v>42944</v>
      </c>
      <c r="B646" s="2">
        <v>5.2735000000000003</v>
      </c>
      <c r="C646" s="2">
        <f t="shared" si="54"/>
        <v>5.0578133573071717</v>
      </c>
      <c r="D646" s="2">
        <f t="shared" si="56"/>
        <v>4.9919269885254529</v>
      </c>
      <c r="E646" s="2">
        <f t="shared" si="55"/>
        <v>6.5886368781718829E-2</v>
      </c>
      <c r="F646" s="2">
        <f t="shared" si="59"/>
        <v>-0.11539583410579564</v>
      </c>
      <c r="G646" s="2">
        <f t="shared" si="57"/>
        <v>0.18128220288751445</v>
      </c>
      <c r="H646" s="2" t="str">
        <f t="shared" si="58"/>
        <v>Sell</v>
      </c>
    </row>
    <row r="647" spans="1:8" ht="13.5" x14ac:dyDescent="0.25">
      <c r="A647" s="3">
        <v>42947</v>
      </c>
      <c r="B647" s="2">
        <v>5.2735000000000003</v>
      </c>
      <c r="C647" s="2">
        <f t="shared" si="54"/>
        <v>5.0948728407983763</v>
      </c>
      <c r="D647" s="2">
        <f t="shared" si="56"/>
        <v>5.012784248634679</v>
      </c>
      <c r="E647" s="2">
        <f t="shared" si="55"/>
        <v>8.2088592163697349E-2</v>
      </c>
      <c r="F647" s="2">
        <f t="shared" si="59"/>
        <v>-7.5898948851897047E-2</v>
      </c>
      <c r="G647" s="2">
        <f t="shared" si="57"/>
        <v>0.1579875410155944</v>
      </c>
      <c r="H647" s="2" t="str">
        <f t="shared" si="58"/>
        <v>Sell</v>
      </c>
    </row>
    <row r="648" spans="1:8" ht="13.5" x14ac:dyDescent="0.25">
      <c r="A648" s="3">
        <v>42948</v>
      </c>
      <c r="B648" s="2">
        <v>5.1878000000000002</v>
      </c>
      <c r="C648" s="2">
        <f t="shared" si="54"/>
        <v>5.1231231729832416</v>
      </c>
      <c r="D648" s="2">
        <f t="shared" si="56"/>
        <v>5.025748378365444</v>
      </c>
      <c r="E648" s="2">
        <f t="shared" si="55"/>
        <v>9.7374794617797633E-2</v>
      </c>
      <c r="F648" s="2">
        <f t="shared" si="59"/>
        <v>-4.1244200157958114E-2</v>
      </c>
      <c r="G648" s="2">
        <f t="shared" si="57"/>
        <v>0.13861899477575573</v>
      </c>
      <c r="H648" s="2" t="str">
        <f t="shared" si="58"/>
        <v>Sell</v>
      </c>
    </row>
    <row r="649" spans="1:8" ht="13.5" x14ac:dyDescent="0.25">
      <c r="A649" s="3">
        <v>42949</v>
      </c>
      <c r="B649" s="2">
        <v>5.2735000000000003</v>
      </c>
      <c r="C649" s="2">
        <f t="shared" si="54"/>
        <v>5.1253349925242819</v>
      </c>
      <c r="D649" s="2">
        <f t="shared" si="56"/>
        <v>5.0441003503383746</v>
      </c>
      <c r="E649" s="2">
        <f t="shared" si="55"/>
        <v>8.1234642185907369E-2</v>
      </c>
      <c r="F649" s="2">
        <f t="shared" si="59"/>
        <v>-1.6748431689185019E-2</v>
      </c>
      <c r="G649" s="2">
        <f t="shared" si="57"/>
        <v>9.7983073875092391E-2</v>
      </c>
      <c r="H649" s="2" t="str">
        <f t="shared" si="58"/>
        <v>Sell</v>
      </c>
    </row>
    <row r="650" spans="1:8" ht="13.5" x14ac:dyDescent="0.25">
      <c r="A650" s="3">
        <v>42950</v>
      </c>
      <c r="B650" s="2">
        <v>5.1173000000000002</v>
      </c>
      <c r="C650" s="2">
        <f t="shared" si="54"/>
        <v>5.1194526859820844</v>
      </c>
      <c r="D650" s="2">
        <f t="shared" si="56"/>
        <v>5.0495225466096061</v>
      </c>
      <c r="E650" s="2">
        <f t="shared" si="55"/>
        <v>6.9930139372478273E-2</v>
      </c>
      <c r="F650" s="2">
        <f t="shared" si="59"/>
        <v>5.8728252314763779E-4</v>
      </c>
      <c r="G650" s="2">
        <f t="shared" si="57"/>
        <v>6.9342856849330642E-2</v>
      </c>
      <c r="H650" s="2" t="str">
        <f t="shared" si="58"/>
        <v>Sell</v>
      </c>
    </row>
    <row r="651" spans="1:8" ht="13.5" x14ac:dyDescent="0.25">
      <c r="A651" s="3">
        <v>42951</v>
      </c>
      <c r="B651" s="2">
        <v>5.1878000000000002</v>
      </c>
      <c r="C651" s="2">
        <f t="shared" si="54"/>
        <v>5.1144753496771482</v>
      </c>
      <c r="D651" s="2">
        <f t="shared" si="56"/>
        <v>5.0597653209348206</v>
      </c>
      <c r="E651" s="2">
        <f t="shared" si="55"/>
        <v>5.4710028742327665E-2</v>
      </c>
      <c r="F651" s="2">
        <f t="shared" si="59"/>
        <v>1.1411831766983644E-2</v>
      </c>
      <c r="G651" s="2">
        <f t="shared" si="57"/>
        <v>4.3298196975344025E-2</v>
      </c>
      <c r="H651" s="2" t="str">
        <f t="shared" si="58"/>
        <v>Sell</v>
      </c>
    </row>
    <row r="652" spans="1:8" ht="13.5" x14ac:dyDescent="0.25">
      <c r="A652" s="3">
        <v>42954</v>
      </c>
      <c r="B652" s="2">
        <v>5.1878000000000002</v>
      </c>
      <c r="C652" s="2">
        <f t="shared" si="54"/>
        <v>5.1025099112652796</v>
      </c>
      <c r="D652" s="2">
        <f t="shared" si="56"/>
        <v>5.0692493712359452</v>
      </c>
      <c r="E652" s="2">
        <f t="shared" si="55"/>
        <v>3.3260540029334429E-2</v>
      </c>
      <c r="F652" s="2">
        <f t="shared" si="59"/>
        <v>1.5781573419453802E-2</v>
      </c>
      <c r="G652" s="2">
        <f t="shared" si="57"/>
        <v>1.7478966609880627E-2</v>
      </c>
      <c r="H652" s="2" t="str">
        <f t="shared" si="58"/>
        <v>Sell</v>
      </c>
    </row>
    <row r="653" spans="1:8" ht="13.5" x14ac:dyDescent="0.25">
      <c r="A653" s="3">
        <v>42955</v>
      </c>
      <c r="B653" s="2">
        <v>5.2735000000000003</v>
      </c>
      <c r="C653" s="2">
        <f t="shared" si="54"/>
        <v>5.1040160787629292</v>
      </c>
      <c r="D653" s="2">
        <f t="shared" si="56"/>
        <v>5.0843790474406907</v>
      </c>
      <c r="E653" s="2">
        <f t="shared" si="55"/>
        <v>1.9637031322238485E-2</v>
      </c>
      <c r="F653" s="2">
        <f t="shared" si="59"/>
        <v>1.6552665000010739E-2</v>
      </c>
      <c r="G653" s="2">
        <f t="shared" si="57"/>
        <v>3.0843663222277461E-3</v>
      </c>
      <c r="H653" s="2" t="str">
        <f t="shared" si="58"/>
        <v>Sell</v>
      </c>
    </row>
    <row r="654" spans="1:8" ht="13.5" x14ac:dyDescent="0.25">
      <c r="A654" s="3">
        <v>42956</v>
      </c>
      <c r="B654" s="2">
        <v>5.4295999999999998</v>
      </c>
      <c r="C654" s="2">
        <f t="shared" si="54"/>
        <v>5.1238905281840168</v>
      </c>
      <c r="D654" s="2">
        <f t="shared" si="56"/>
        <v>5.1099509698524912</v>
      </c>
      <c r="E654" s="2">
        <f t="shared" si="55"/>
        <v>1.3939558331525603E-2</v>
      </c>
      <c r="F654" s="2">
        <f t="shared" si="59"/>
        <v>1.6030043666313713E-2</v>
      </c>
      <c r="G654" s="2">
        <f t="shared" si="57"/>
        <v>-2.09048533478811E-3</v>
      </c>
      <c r="H654" s="2" t="str">
        <f t="shared" si="58"/>
        <v>Hold</v>
      </c>
    </row>
    <row r="655" spans="1:8" ht="13.5" x14ac:dyDescent="0.25">
      <c r="A655" s="3">
        <v>42957</v>
      </c>
      <c r="B655" s="2">
        <v>5.5152000000000001</v>
      </c>
      <c r="C655" s="2">
        <f t="shared" ref="C655:C718" si="60">$C$4*B645+C654*(1-$C$4)</f>
        <v>5.1259842930787833</v>
      </c>
      <c r="D655" s="2">
        <f t="shared" si="56"/>
        <v>5.1399694165300849</v>
      </c>
      <c r="E655" s="2">
        <f t="shared" si="55"/>
        <v>-1.398512345130154E-2</v>
      </c>
      <c r="F655" s="2">
        <f t="shared" si="59"/>
        <v>1.0027010242790664E-2</v>
      </c>
      <c r="G655" s="2">
        <f t="shared" si="57"/>
        <v>-2.4012133694092205E-2</v>
      </c>
      <c r="H655" s="2" t="str">
        <f t="shared" si="58"/>
        <v>Hold</v>
      </c>
    </row>
    <row r="656" spans="1:8" ht="13.5" x14ac:dyDescent="0.25">
      <c r="A656" s="3">
        <v>42958</v>
      </c>
      <c r="B656" s="2">
        <v>5.5052000000000003</v>
      </c>
      <c r="C656" s="2">
        <f t="shared" si="60"/>
        <v>5.148679017220509</v>
      </c>
      <c r="D656" s="2">
        <f t="shared" si="56"/>
        <v>5.1670235338241524</v>
      </c>
      <c r="E656" s="2">
        <f t="shared" si="55"/>
        <v>-1.8344516603643335E-2</v>
      </c>
      <c r="F656" s="2">
        <f t="shared" si="59"/>
        <v>4.3527048735038636E-3</v>
      </c>
      <c r="G656" s="2">
        <f t="shared" si="57"/>
        <v>-2.26972214771472E-2</v>
      </c>
      <c r="H656" s="2" t="str">
        <f t="shared" si="58"/>
        <v>Hold</v>
      </c>
    </row>
    <row r="657" spans="1:8" ht="13.5" x14ac:dyDescent="0.25">
      <c r="A657" s="3">
        <v>42961</v>
      </c>
      <c r="B657" s="2">
        <v>5.5102000000000002</v>
      </c>
      <c r="C657" s="2">
        <f t="shared" si="60"/>
        <v>5.1678822453404303</v>
      </c>
      <c r="D657" s="2">
        <f t="shared" si="56"/>
        <v>5.1924440128001406</v>
      </c>
      <c r="E657" s="2">
        <f t="shared" si="55"/>
        <v>-2.4561767459710282E-2</v>
      </c>
      <c r="F657" s="2">
        <f t="shared" si="59"/>
        <v>-1.430189593138966E-3</v>
      </c>
      <c r="G657" s="2">
        <f t="shared" si="57"/>
        <v>-2.3131577866571315E-2</v>
      </c>
      <c r="H657" s="2" t="str">
        <f t="shared" si="58"/>
        <v>Hold</v>
      </c>
    </row>
    <row r="658" spans="1:8" ht="13.5" x14ac:dyDescent="0.25">
      <c r="A658" s="3">
        <v>42962</v>
      </c>
      <c r="B658" s="2">
        <v>5.5102000000000002</v>
      </c>
      <c r="C658" s="2">
        <f t="shared" si="60"/>
        <v>5.1709465152880565</v>
      </c>
      <c r="D658" s="2">
        <f t="shared" si="56"/>
        <v>5.2159814933334632</v>
      </c>
      <c r="E658" s="2">
        <f t="shared" si="55"/>
        <v>-4.5034978045406682E-2</v>
      </c>
      <c r="F658" s="2">
        <f t="shared" si="59"/>
        <v>-1.0151147283592508E-2</v>
      </c>
      <c r="G658" s="2">
        <f t="shared" si="57"/>
        <v>-3.4883830761814172E-2</v>
      </c>
      <c r="H658" s="2" t="str">
        <f t="shared" si="58"/>
        <v>Hold</v>
      </c>
    </row>
    <row r="659" spans="1:8" ht="13.5" x14ac:dyDescent="0.25">
      <c r="A659" s="3">
        <v>42963</v>
      </c>
      <c r="B659" s="2">
        <v>5.5404</v>
      </c>
      <c r="C659" s="2">
        <f t="shared" si="60"/>
        <v>5.1867239744745088</v>
      </c>
      <c r="D659" s="2">
        <f t="shared" si="56"/>
        <v>5.2400124938272805</v>
      </c>
      <c r="E659" s="2">
        <f t="shared" si="55"/>
        <v>-5.3288519352771679E-2</v>
      </c>
      <c r="F659" s="2">
        <f t="shared" si="59"/>
        <v>-1.8778621697428343E-2</v>
      </c>
      <c r="G659" s="2">
        <f t="shared" si="57"/>
        <v>-3.4509897655343333E-2</v>
      </c>
      <c r="H659" s="2" t="str">
        <f t="shared" si="58"/>
        <v>Hold</v>
      </c>
    </row>
    <row r="660" spans="1:8" ht="13.5" x14ac:dyDescent="0.25">
      <c r="A660" s="3">
        <v>42964</v>
      </c>
      <c r="B660" s="2">
        <v>5.5606</v>
      </c>
      <c r="C660" s="2">
        <f t="shared" si="60"/>
        <v>5.1760433630168921</v>
      </c>
      <c r="D660" s="2">
        <f t="shared" si="56"/>
        <v>5.2637597165067413</v>
      </c>
      <c r="E660" s="2">
        <f t="shared" si="55"/>
        <v>-8.7716353489849297E-2</v>
      </c>
      <c r="F660" s="2">
        <f t="shared" si="59"/>
        <v>-3.2566168055912531E-2</v>
      </c>
      <c r="G660" s="2">
        <f t="shared" si="57"/>
        <v>-5.5150185433936766E-2</v>
      </c>
      <c r="H660" s="2" t="str">
        <f t="shared" si="58"/>
        <v>Hold</v>
      </c>
    </row>
    <row r="661" spans="1:8" ht="13.5" x14ac:dyDescent="0.25">
      <c r="A661" s="3">
        <v>42965</v>
      </c>
      <c r="B661" s="2">
        <v>5.6662999999999997</v>
      </c>
      <c r="C661" s="2">
        <f t="shared" si="60"/>
        <v>5.1778520763989091</v>
      </c>
      <c r="D661" s="2">
        <f t="shared" si="56"/>
        <v>5.2935775152840199</v>
      </c>
      <c r="E661" s="2">
        <f t="shared" si="55"/>
        <v>-0.11572543888511078</v>
      </c>
      <c r="F661" s="2">
        <f t="shared" si="59"/>
        <v>-4.919802222175218E-2</v>
      </c>
      <c r="G661" s="2">
        <f t="shared" si="57"/>
        <v>-6.6527416663358596E-2</v>
      </c>
      <c r="H661" s="2" t="str">
        <f t="shared" si="58"/>
        <v>Hold</v>
      </c>
    </row>
    <row r="662" spans="1:8" ht="13.5" x14ac:dyDescent="0.25">
      <c r="A662" s="3">
        <v>42968</v>
      </c>
      <c r="B662" s="2">
        <v>5.6814</v>
      </c>
      <c r="C662" s="2">
        <f t="shared" si="60"/>
        <v>5.1793825261836925</v>
      </c>
      <c r="D662" s="2">
        <f t="shared" si="56"/>
        <v>5.3223051067444631</v>
      </c>
      <c r="E662" s="2">
        <f t="shared" si="55"/>
        <v>-0.14292258056077056</v>
      </c>
      <c r="F662" s="2">
        <f t="shared" si="59"/>
        <v>-6.7942933889555857E-2</v>
      </c>
      <c r="G662" s="2">
        <f t="shared" si="57"/>
        <v>-7.4979646671214706E-2</v>
      </c>
      <c r="H662" s="2" t="str">
        <f t="shared" si="58"/>
        <v>Hold</v>
      </c>
    </row>
    <row r="663" spans="1:8" ht="13.5" x14ac:dyDescent="0.25">
      <c r="A663" s="3">
        <v>42969</v>
      </c>
      <c r="B663" s="2">
        <v>5.8426</v>
      </c>
      <c r="C663" s="2">
        <f t="shared" si="60"/>
        <v>5.1938621375400471</v>
      </c>
      <c r="D663" s="2">
        <f t="shared" si="56"/>
        <v>5.3608454692078364</v>
      </c>
      <c r="E663" s="2">
        <f t="shared" si="55"/>
        <v>-0.16698333166778934</v>
      </c>
      <c r="F663" s="2">
        <f t="shared" si="59"/>
        <v>-8.7751013445202558E-2</v>
      </c>
      <c r="G663" s="2">
        <f t="shared" si="57"/>
        <v>-7.9232318222586778E-2</v>
      </c>
      <c r="H663" s="2" t="str">
        <f t="shared" si="58"/>
        <v>Hold</v>
      </c>
    </row>
    <row r="664" spans="1:8" ht="13.5" x14ac:dyDescent="0.25">
      <c r="A664" s="3">
        <v>42970</v>
      </c>
      <c r="B664" s="2">
        <v>5.7419000000000002</v>
      </c>
      <c r="C664" s="2">
        <f t="shared" si="60"/>
        <v>5.2301295009954245</v>
      </c>
      <c r="D664" s="2">
        <f t="shared" si="56"/>
        <v>5.3890717307479967</v>
      </c>
      <c r="E664" s="2">
        <f t="shared" si="55"/>
        <v>-0.15894222975257222</v>
      </c>
      <c r="F664" s="2">
        <f t="shared" si="59"/>
        <v>-0.1019892567066765</v>
      </c>
      <c r="G664" s="2">
        <f t="shared" si="57"/>
        <v>-5.6952973045895722E-2</v>
      </c>
      <c r="H664" s="2" t="str">
        <f t="shared" si="58"/>
        <v>Hold</v>
      </c>
    </row>
    <row r="665" spans="1:8" ht="13.5" x14ac:dyDescent="0.25">
      <c r="A665" s="3">
        <v>42971</v>
      </c>
      <c r="B665" s="2">
        <v>5.8174000000000001</v>
      </c>
      <c r="C665" s="2">
        <f t="shared" si="60"/>
        <v>5.2739865008422822</v>
      </c>
      <c r="D665" s="2">
        <f t="shared" si="56"/>
        <v>5.4207997506925896</v>
      </c>
      <c r="E665" s="2">
        <f t="shared" si="55"/>
        <v>-0.14681324985030741</v>
      </c>
      <c r="F665" s="2">
        <f t="shared" si="59"/>
        <v>-0.11095405533540269</v>
      </c>
      <c r="G665" s="2">
        <f t="shared" si="57"/>
        <v>-3.5859194514904727E-2</v>
      </c>
      <c r="H665" s="2" t="str">
        <f t="shared" si="58"/>
        <v>Hold</v>
      </c>
    </row>
    <row r="666" spans="1:8" ht="13.5" x14ac:dyDescent="0.25">
      <c r="A666" s="3">
        <v>42972</v>
      </c>
      <c r="B666" s="2">
        <v>5.7419000000000002</v>
      </c>
      <c r="C666" s="2">
        <f t="shared" si="60"/>
        <v>5.3095578084050086</v>
      </c>
      <c r="D666" s="2">
        <f t="shared" si="56"/>
        <v>5.4445849543449905</v>
      </c>
      <c r="E666" s="2">
        <f t="shared" si="55"/>
        <v>-0.13502714593998189</v>
      </c>
      <c r="F666" s="2">
        <f t="shared" si="59"/>
        <v>-0.11576867345631854</v>
      </c>
      <c r="G666" s="2">
        <f t="shared" si="57"/>
        <v>-1.9258472483663344E-2</v>
      </c>
      <c r="H666" s="2" t="str">
        <f t="shared" si="58"/>
        <v>Hold</v>
      </c>
    </row>
    <row r="667" spans="1:8" ht="13.5" x14ac:dyDescent="0.25">
      <c r="A667" s="3">
        <v>42975</v>
      </c>
      <c r="B667" s="2">
        <v>5.7419000000000002</v>
      </c>
      <c r="C667" s="2">
        <f t="shared" si="60"/>
        <v>5.3404258378811615</v>
      </c>
      <c r="D667" s="2">
        <f t="shared" si="56"/>
        <v>5.4666082910601768</v>
      </c>
      <c r="E667" s="2">
        <f t="shared" si="55"/>
        <v>-0.12618245317901522</v>
      </c>
      <c r="F667" s="2">
        <f t="shared" si="59"/>
        <v>-0.11785142940085788</v>
      </c>
      <c r="G667" s="2">
        <f t="shared" si="57"/>
        <v>-8.3310237781573371E-3</v>
      </c>
      <c r="H667" s="2" t="str">
        <f t="shared" si="58"/>
        <v>Hold</v>
      </c>
    </row>
    <row r="668" spans="1:8" ht="13.5" x14ac:dyDescent="0.25">
      <c r="A668" s="3">
        <v>42976</v>
      </c>
      <c r="B668" s="2">
        <v>5.7872000000000003</v>
      </c>
      <c r="C668" s="2">
        <f t="shared" si="60"/>
        <v>5.366544939745598</v>
      </c>
      <c r="D668" s="2">
        <f t="shared" si="56"/>
        <v>5.490355825055719</v>
      </c>
      <c r="E668" s="2">
        <f t="shared" ref="E668:E731" si="61">C668-D668</f>
        <v>-0.12381088531012097</v>
      </c>
      <c r="F668" s="2">
        <f t="shared" si="59"/>
        <v>-0.1190433205827105</v>
      </c>
      <c r="G668" s="2">
        <f t="shared" si="57"/>
        <v>-4.7675647274104671E-3</v>
      </c>
      <c r="H668" s="2" t="str">
        <f t="shared" si="58"/>
        <v>Hold</v>
      </c>
    </row>
    <row r="669" spans="1:8" ht="13.5" x14ac:dyDescent="0.25">
      <c r="A669" s="3">
        <v>42977</v>
      </c>
      <c r="B669" s="2">
        <v>5.7671000000000001</v>
      </c>
      <c r="C669" s="2">
        <f t="shared" si="60"/>
        <v>5.393291872092429</v>
      </c>
      <c r="D669" s="2">
        <f t="shared" ref="D669:D732" si="62">$D$4*B669+(1-$D$4)*D668</f>
        <v>5.5108553935701101</v>
      </c>
      <c r="E669" s="2">
        <f t="shared" si="61"/>
        <v>-0.11756352147768112</v>
      </c>
      <c r="F669" s="2">
        <f t="shared" si="59"/>
        <v>-0.11874736076170464</v>
      </c>
      <c r="G669" s="2">
        <f t="shared" si="57"/>
        <v>1.183839284023519E-3</v>
      </c>
      <c r="H669" s="2" t="str">
        <f t="shared" si="58"/>
        <v>Sell</v>
      </c>
    </row>
    <row r="670" spans="1:8" ht="13.5" x14ac:dyDescent="0.25">
      <c r="A670" s="3">
        <v>42978</v>
      </c>
      <c r="B670" s="2">
        <v>5.7419000000000002</v>
      </c>
      <c r="C670" s="2">
        <f t="shared" si="60"/>
        <v>5.4190315840782084</v>
      </c>
      <c r="D670" s="2">
        <f t="shared" si="62"/>
        <v>5.5279698088612133</v>
      </c>
      <c r="E670" s="2">
        <f t="shared" si="61"/>
        <v>-0.10893822478300486</v>
      </c>
      <c r="F670" s="2">
        <f t="shared" si="59"/>
        <v>-0.11678553356596469</v>
      </c>
      <c r="G670" s="2">
        <f t="shared" si="57"/>
        <v>7.8473087829598331E-3</v>
      </c>
      <c r="H670" s="2" t="str">
        <f t="shared" si="58"/>
        <v>Sell</v>
      </c>
    </row>
    <row r="671" spans="1:8" ht="13.5" x14ac:dyDescent="0.25">
      <c r="A671" s="3">
        <v>42982</v>
      </c>
      <c r="B671" s="2">
        <v>5.7923</v>
      </c>
      <c r="C671" s="2">
        <f t="shared" si="60"/>
        <v>5.4570728788354073</v>
      </c>
      <c r="D671" s="2">
        <f t="shared" si="62"/>
        <v>5.5475498230196418</v>
      </c>
      <c r="E671" s="2">
        <f t="shared" si="61"/>
        <v>-9.0476944184234576E-2</v>
      </c>
      <c r="F671" s="2">
        <f t="shared" si="59"/>
        <v>-0.11152381568961867</v>
      </c>
      <c r="G671" s="2">
        <f t="shared" si="57"/>
        <v>2.104687150538409E-2</v>
      </c>
      <c r="H671" s="2" t="str">
        <f t="shared" si="58"/>
        <v>Sell</v>
      </c>
    </row>
    <row r="672" spans="1:8" ht="13.5" x14ac:dyDescent="0.25">
      <c r="A672" s="3">
        <v>42983</v>
      </c>
      <c r="B672" s="2">
        <v>5.8426</v>
      </c>
      <c r="C672" s="2">
        <f t="shared" si="60"/>
        <v>5.4915847436299599</v>
      </c>
      <c r="D672" s="2">
        <f t="shared" si="62"/>
        <v>5.569405391684854</v>
      </c>
      <c r="E672" s="2">
        <f t="shared" si="61"/>
        <v>-7.7820648054894193E-2</v>
      </c>
      <c r="F672" s="2">
        <f t="shared" si="59"/>
        <v>-0.10478318216267377</v>
      </c>
      <c r="G672" s="2">
        <f t="shared" si="57"/>
        <v>2.6962534107779573E-2</v>
      </c>
      <c r="H672" s="2" t="str">
        <f t="shared" si="58"/>
        <v>Sell</v>
      </c>
    </row>
    <row r="673" spans="1:8" ht="13.5" x14ac:dyDescent="0.25">
      <c r="A673" s="3">
        <v>42984</v>
      </c>
      <c r="B673" s="2">
        <v>5.8929999999999998</v>
      </c>
      <c r="C673" s="2">
        <f t="shared" si="60"/>
        <v>5.5455870907638118</v>
      </c>
      <c r="D673" s="2">
        <f t="shared" si="62"/>
        <v>5.5933753626711606</v>
      </c>
      <c r="E673" s="2">
        <f t="shared" si="61"/>
        <v>-4.77882719073488E-2</v>
      </c>
      <c r="F673" s="2">
        <f t="shared" si="59"/>
        <v>-9.3384200111608778E-2</v>
      </c>
      <c r="G673" s="2">
        <f t="shared" si="57"/>
        <v>4.5595928204259978E-2</v>
      </c>
      <c r="H673" s="2" t="str">
        <f t="shared" si="58"/>
        <v>Sell</v>
      </c>
    </row>
    <row r="674" spans="1:8" ht="13.5" x14ac:dyDescent="0.25">
      <c r="A674" s="3">
        <v>42985</v>
      </c>
      <c r="B674" s="2">
        <v>5.9433999999999996</v>
      </c>
      <c r="C674" s="2">
        <f t="shared" si="60"/>
        <v>5.5757890768001488</v>
      </c>
      <c r="D674" s="2">
        <f t="shared" si="62"/>
        <v>5.619303113584408</v>
      </c>
      <c r="E674" s="2">
        <f t="shared" si="61"/>
        <v>-4.3514036784259247E-2</v>
      </c>
      <c r="F674" s="2">
        <f t="shared" si="59"/>
        <v>-8.3410167446138869E-2</v>
      </c>
      <c r="G674" s="2">
        <f t="shared" si="57"/>
        <v>3.9896130661879622E-2</v>
      </c>
      <c r="H674" s="2" t="str">
        <f t="shared" si="58"/>
        <v>Sell</v>
      </c>
    </row>
    <row r="675" spans="1:8" ht="13.5" x14ac:dyDescent="0.25">
      <c r="A675" s="3">
        <v>42986</v>
      </c>
      <c r="B675" s="2">
        <v>5.8426</v>
      </c>
      <c r="C675" s="2">
        <f t="shared" si="60"/>
        <v>5.6129599880616645</v>
      </c>
      <c r="D675" s="2">
        <f t="shared" si="62"/>
        <v>5.6358436236892668</v>
      </c>
      <c r="E675" s="2">
        <f t="shared" si="61"/>
        <v>-2.2883635627602317E-2</v>
      </c>
      <c r="F675" s="2">
        <f t="shared" si="59"/>
        <v>-7.1304861082431559E-2</v>
      </c>
      <c r="G675" s="2">
        <f t="shared" si="57"/>
        <v>4.8421225454829242E-2</v>
      </c>
      <c r="H675" s="2" t="str">
        <f t="shared" si="58"/>
        <v>Sell</v>
      </c>
    </row>
    <row r="676" spans="1:8" ht="13.5" x14ac:dyDescent="0.25">
      <c r="A676" s="3">
        <v>42989</v>
      </c>
      <c r="B676" s="2">
        <v>5.8426</v>
      </c>
      <c r="C676" s="2">
        <f t="shared" si="60"/>
        <v>5.6327969129752553</v>
      </c>
      <c r="D676" s="2">
        <f t="shared" si="62"/>
        <v>5.6511589108233951</v>
      </c>
      <c r="E676" s="2">
        <f t="shared" si="61"/>
        <v>-1.8361997848139744E-2</v>
      </c>
      <c r="F676" s="2">
        <f t="shared" si="59"/>
        <v>-6.0716288435573196E-2</v>
      </c>
      <c r="G676" s="2">
        <f t="shared" ref="G676:G739" si="63">E676-F676</f>
        <v>4.2354290587433452E-2</v>
      </c>
      <c r="H676" s="2" t="str">
        <f t="shared" ref="H676:H739" si="64">IF(G676&lt;0,"Hold","Sell")</f>
        <v>Sell</v>
      </c>
    </row>
    <row r="677" spans="1:8" ht="13.5" x14ac:dyDescent="0.25">
      <c r="A677" s="3">
        <v>42990</v>
      </c>
      <c r="B677" s="2">
        <v>5.8426</v>
      </c>
      <c r="C677" s="2">
        <f t="shared" si="60"/>
        <v>5.6495820032867545</v>
      </c>
      <c r="D677" s="2">
        <f t="shared" si="62"/>
        <v>5.6653397322438845</v>
      </c>
      <c r="E677" s="2">
        <f t="shared" si="61"/>
        <v>-1.5757728957130013E-2</v>
      </c>
      <c r="F677" s="2">
        <f t="shared" ref="F677:F740" si="65">(E677*(2/(10)))+((1-(2/10))*F676)</f>
        <v>-5.1724576539884562E-2</v>
      </c>
      <c r="G677" s="2">
        <f t="shared" si="63"/>
        <v>3.5966847582754549E-2</v>
      </c>
      <c r="H677" s="2" t="str">
        <f t="shared" si="64"/>
        <v>Sell</v>
      </c>
    </row>
    <row r="678" spans="1:8" ht="13.5" x14ac:dyDescent="0.25">
      <c r="A678" s="3">
        <v>42991</v>
      </c>
      <c r="B678" s="2">
        <v>5.7923</v>
      </c>
      <c r="C678" s="2">
        <f t="shared" si="60"/>
        <v>5.6707540027811003</v>
      </c>
      <c r="D678" s="2">
        <f t="shared" si="62"/>
        <v>5.6747441965221155</v>
      </c>
      <c r="E678" s="2">
        <f t="shared" si="61"/>
        <v>-3.9901937410151689E-3</v>
      </c>
      <c r="F678" s="2">
        <f t="shared" si="65"/>
        <v>-4.2177699980110686E-2</v>
      </c>
      <c r="G678" s="2">
        <f t="shared" si="63"/>
        <v>3.8187506239095517E-2</v>
      </c>
      <c r="H678" s="2" t="str">
        <f t="shared" si="64"/>
        <v>Sell</v>
      </c>
    </row>
    <row r="679" spans="1:8" ht="13.5" x14ac:dyDescent="0.25">
      <c r="A679" s="3">
        <v>42992</v>
      </c>
      <c r="B679" s="2">
        <v>5.8426</v>
      </c>
      <c r="C679" s="2">
        <f t="shared" si="60"/>
        <v>5.6855764638917003</v>
      </c>
      <c r="D679" s="2">
        <f t="shared" si="62"/>
        <v>5.6871779597426997</v>
      </c>
      <c r="E679" s="2">
        <f t="shared" si="61"/>
        <v>-1.6014958509993349E-3</v>
      </c>
      <c r="F679" s="2">
        <f t="shared" si="65"/>
        <v>-3.4062459154288412E-2</v>
      </c>
      <c r="G679" s="2">
        <f t="shared" si="63"/>
        <v>3.2460963303289077E-2</v>
      </c>
      <c r="H679" s="2" t="str">
        <f t="shared" si="64"/>
        <v>Sell</v>
      </c>
    </row>
    <row r="680" spans="1:8" ht="13.5" x14ac:dyDescent="0.25">
      <c r="A680" s="3">
        <v>42993</v>
      </c>
      <c r="B680" s="2">
        <v>5.8879999999999999</v>
      </c>
      <c r="C680" s="2">
        <f t="shared" si="60"/>
        <v>5.694241623292978</v>
      </c>
      <c r="D680" s="2">
        <f t="shared" si="62"/>
        <v>5.7020536664284256</v>
      </c>
      <c r="E680" s="2">
        <f t="shared" si="61"/>
        <v>-7.8120431354475883E-3</v>
      </c>
      <c r="F680" s="2">
        <f t="shared" si="65"/>
        <v>-2.8812375950520247E-2</v>
      </c>
      <c r="G680" s="2">
        <f t="shared" si="63"/>
        <v>2.1000332815072659E-2</v>
      </c>
      <c r="H680" s="2" t="str">
        <f t="shared" si="64"/>
        <v>Sell</v>
      </c>
    </row>
    <row r="681" spans="1:8" ht="13.5" x14ac:dyDescent="0.25">
      <c r="A681" s="3">
        <v>42996</v>
      </c>
      <c r="B681" s="2">
        <v>5.7923</v>
      </c>
      <c r="C681" s="2">
        <f t="shared" si="60"/>
        <v>5.7093275274017508</v>
      </c>
      <c r="D681" s="2">
        <f t="shared" si="62"/>
        <v>5.7087385800263197</v>
      </c>
      <c r="E681" s="2">
        <f t="shared" si="61"/>
        <v>5.8894737543102593E-4</v>
      </c>
      <c r="F681" s="2">
        <f t="shared" si="65"/>
        <v>-2.2932111285329994E-2</v>
      </c>
      <c r="G681" s="2">
        <f t="shared" si="63"/>
        <v>2.352105866076102E-2</v>
      </c>
      <c r="H681" s="2" t="str">
        <f t="shared" si="64"/>
        <v>Sell</v>
      </c>
    </row>
    <row r="682" spans="1:8" ht="13.5" x14ac:dyDescent="0.25">
      <c r="A682" s="3">
        <v>42997</v>
      </c>
      <c r="B682" s="2">
        <v>5.9131</v>
      </c>
      <c r="C682" s="2">
        <f t="shared" si="60"/>
        <v>5.7298309847245585</v>
      </c>
      <c r="D682" s="2">
        <f t="shared" si="62"/>
        <v>5.7238764629873327</v>
      </c>
      <c r="E682" s="2">
        <f t="shared" si="61"/>
        <v>5.9545217372258819E-3</v>
      </c>
      <c r="F682" s="2">
        <f t="shared" si="65"/>
        <v>-1.7154784680818821E-2</v>
      </c>
      <c r="G682" s="2">
        <f t="shared" si="63"/>
        <v>2.3109306418044703E-2</v>
      </c>
      <c r="H682" s="2" t="str">
        <f t="shared" si="64"/>
        <v>Sell</v>
      </c>
    </row>
    <row r="683" spans="1:8" ht="13.5" x14ac:dyDescent="0.25">
      <c r="A683" s="3">
        <v>42998</v>
      </c>
      <c r="B683" s="2">
        <v>5.8426</v>
      </c>
      <c r="C683" s="2">
        <f t="shared" si="60"/>
        <v>5.7549339101515491</v>
      </c>
      <c r="D683" s="2">
        <f t="shared" si="62"/>
        <v>5.7326707990623449</v>
      </c>
      <c r="E683" s="2">
        <f t="shared" si="61"/>
        <v>2.2263111089204202E-2</v>
      </c>
      <c r="F683" s="2">
        <f t="shared" si="65"/>
        <v>-9.2712055268142166E-3</v>
      </c>
      <c r="G683" s="2">
        <f t="shared" si="63"/>
        <v>3.1534316616018417E-2</v>
      </c>
      <c r="H683" s="2" t="str">
        <f t="shared" si="64"/>
        <v>Sell</v>
      </c>
    </row>
    <row r="684" spans="1:8" ht="13.5" x14ac:dyDescent="0.25">
      <c r="A684" s="3">
        <v>43000</v>
      </c>
      <c r="B684" s="2">
        <v>5.8526999999999996</v>
      </c>
      <c r="C684" s="2">
        <f t="shared" si="60"/>
        <v>5.7839286932051568</v>
      </c>
      <c r="D684" s="2">
        <f t="shared" si="62"/>
        <v>5.7415618509836523</v>
      </c>
      <c r="E684" s="2">
        <f t="shared" si="61"/>
        <v>4.2366842221504442E-2</v>
      </c>
      <c r="F684" s="2">
        <f t="shared" si="65"/>
        <v>1.0564040228495143E-3</v>
      </c>
      <c r="G684" s="2">
        <f t="shared" si="63"/>
        <v>4.1310438198654931E-2</v>
      </c>
      <c r="H684" s="2" t="str">
        <f t="shared" si="64"/>
        <v>Sell</v>
      </c>
    </row>
    <row r="685" spans="1:8" ht="13.5" x14ac:dyDescent="0.25">
      <c r="A685" s="3">
        <v>43003</v>
      </c>
      <c r="B685" s="2">
        <v>5.8526999999999996</v>
      </c>
      <c r="C685" s="2">
        <f t="shared" si="60"/>
        <v>5.7929550480966716</v>
      </c>
      <c r="D685" s="2">
        <f t="shared" si="62"/>
        <v>5.7497943064663444</v>
      </c>
      <c r="E685" s="2">
        <f t="shared" si="61"/>
        <v>4.3160741630327237E-2</v>
      </c>
      <c r="F685" s="2">
        <f t="shared" si="65"/>
        <v>9.4772715443450593E-3</v>
      </c>
      <c r="G685" s="2">
        <f t="shared" si="63"/>
        <v>3.368347008598218E-2</v>
      </c>
      <c r="H685" s="2" t="str">
        <f t="shared" si="64"/>
        <v>Sell</v>
      </c>
    </row>
    <row r="686" spans="1:8" ht="13.5" x14ac:dyDescent="0.25">
      <c r="A686" s="3">
        <v>43004</v>
      </c>
      <c r="B686" s="2">
        <v>5.8526999999999996</v>
      </c>
      <c r="C686" s="2">
        <f t="shared" si="60"/>
        <v>5.8005927330048763</v>
      </c>
      <c r="D686" s="2">
        <f t="shared" si="62"/>
        <v>5.7574169504318</v>
      </c>
      <c r="E686" s="2">
        <f t="shared" si="61"/>
        <v>4.3175782573076305E-2</v>
      </c>
      <c r="F686" s="2">
        <f t="shared" si="65"/>
        <v>1.6216973750091311E-2</v>
      </c>
      <c r="G686" s="2">
        <f t="shared" si="63"/>
        <v>2.6958808822984993E-2</v>
      </c>
      <c r="H686" s="2" t="str">
        <f t="shared" si="64"/>
        <v>Sell</v>
      </c>
    </row>
    <row r="687" spans="1:8" ht="13.5" x14ac:dyDescent="0.25">
      <c r="A687" s="3">
        <v>43005</v>
      </c>
      <c r="B687" s="2">
        <v>5.7923</v>
      </c>
      <c r="C687" s="2">
        <f t="shared" si="60"/>
        <v>5.8070553894656642</v>
      </c>
      <c r="D687" s="2">
        <f t="shared" si="62"/>
        <v>5.7600008800294447</v>
      </c>
      <c r="E687" s="2">
        <f t="shared" si="61"/>
        <v>4.7054509436219583E-2</v>
      </c>
      <c r="F687" s="2">
        <f t="shared" si="65"/>
        <v>2.2384480887316968E-2</v>
      </c>
      <c r="G687" s="2">
        <f t="shared" si="63"/>
        <v>2.4670028548902614E-2</v>
      </c>
      <c r="H687" s="2" t="str">
        <f t="shared" si="64"/>
        <v>Sell</v>
      </c>
    </row>
    <row r="688" spans="1:8" ht="13.5" x14ac:dyDescent="0.25">
      <c r="A688" s="3">
        <v>43006</v>
      </c>
      <c r="B688" s="2">
        <v>5.7923</v>
      </c>
      <c r="C688" s="2">
        <f t="shared" si="60"/>
        <v>5.8047853295478697</v>
      </c>
      <c r="D688" s="2">
        <f t="shared" si="62"/>
        <v>5.7623934074346712</v>
      </c>
      <c r="E688" s="2">
        <f t="shared" si="61"/>
        <v>4.2391922113198532E-2</v>
      </c>
      <c r="F688" s="2">
        <f t="shared" si="65"/>
        <v>2.6385969132493282E-2</v>
      </c>
      <c r="G688" s="2">
        <f t="shared" si="63"/>
        <v>1.600595298070525E-2</v>
      </c>
      <c r="H688" s="2" t="str">
        <f t="shared" si="64"/>
        <v>Sell</v>
      </c>
    </row>
    <row r="689" spans="1:8" ht="13.5" x14ac:dyDescent="0.25">
      <c r="A689" s="3">
        <v>43007</v>
      </c>
      <c r="B689" s="2">
        <v>5.7923</v>
      </c>
      <c r="C689" s="2">
        <f t="shared" si="60"/>
        <v>5.8106029711558902</v>
      </c>
      <c r="D689" s="2">
        <f t="shared" si="62"/>
        <v>5.764608710587658</v>
      </c>
      <c r="E689" s="2">
        <f t="shared" si="61"/>
        <v>4.5994260568232193E-2</v>
      </c>
      <c r="F689" s="2">
        <f t="shared" si="65"/>
        <v>3.0307627419641069E-2</v>
      </c>
      <c r="G689" s="2">
        <f t="shared" si="63"/>
        <v>1.5686633148591124E-2</v>
      </c>
      <c r="H689" s="2" t="str">
        <f t="shared" si="64"/>
        <v>Sell</v>
      </c>
    </row>
    <row r="690" spans="1:8" ht="13.5" x14ac:dyDescent="0.25">
      <c r="A690" s="3">
        <v>43010</v>
      </c>
      <c r="B690" s="2">
        <v>5.8426</v>
      </c>
      <c r="C690" s="2">
        <f t="shared" si="60"/>
        <v>5.8225102063626766</v>
      </c>
      <c r="D690" s="2">
        <f t="shared" si="62"/>
        <v>5.7703858431367205</v>
      </c>
      <c r="E690" s="2">
        <f t="shared" si="61"/>
        <v>5.2124363225956039E-2</v>
      </c>
      <c r="F690" s="2">
        <f t="shared" si="65"/>
        <v>3.4670974580904068E-2</v>
      </c>
      <c r="G690" s="2">
        <f t="shared" si="63"/>
        <v>1.745338864505197E-2</v>
      </c>
      <c r="H690" s="2" t="str">
        <f t="shared" si="64"/>
        <v>Sell</v>
      </c>
    </row>
    <row r="691" spans="1:8" ht="13.5" x14ac:dyDescent="0.25">
      <c r="A691" s="3">
        <v>43011</v>
      </c>
      <c r="B691" s="2">
        <v>5.8727999999999998</v>
      </c>
      <c r="C691" s="2">
        <f t="shared" si="60"/>
        <v>5.8178624823068805</v>
      </c>
      <c r="D691" s="2">
        <f t="shared" si="62"/>
        <v>5.7779720769784451</v>
      </c>
      <c r="E691" s="2">
        <f t="shared" si="61"/>
        <v>3.9890405328435463E-2</v>
      </c>
      <c r="F691" s="2">
        <f t="shared" si="65"/>
        <v>3.5714860730410344E-2</v>
      </c>
      <c r="G691" s="2">
        <f t="shared" si="63"/>
        <v>4.1755445980251188E-3</v>
      </c>
      <c r="H691" s="2" t="str">
        <f t="shared" si="64"/>
        <v>Sell</v>
      </c>
    </row>
    <row r="692" spans="1:8" ht="13.5" x14ac:dyDescent="0.25">
      <c r="A692" s="3">
        <v>43012</v>
      </c>
      <c r="B692" s="2">
        <v>5.8628</v>
      </c>
      <c r="C692" s="2">
        <f t="shared" si="60"/>
        <v>5.8325144081058218</v>
      </c>
      <c r="D692" s="2">
        <f t="shared" si="62"/>
        <v>5.7842556268318939</v>
      </c>
      <c r="E692" s="2">
        <f t="shared" si="61"/>
        <v>4.8258781273927909E-2</v>
      </c>
      <c r="F692" s="2">
        <f t="shared" si="65"/>
        <v>3.8223644839113863E-2</v>
      </c>
      <c r="G692" s="2">
        <f t="shared" si="63"/>
        <v>1.0035136434814046E-2</v>
      </c>
      <c r="H692" s="2" t="str">
        <f t="shared" si="64"/>
        <v>Sell</v>
      </c>
    </row>
    <row r="693" spans="1:8" ht="13.5" x14ac:dyDescent="0.25">
      <c r="A693" s="3">
        <v>43013</v>
      </c>
      <c r="B693" s="2">
        <v>5.8426</v>
      </c>
      <c r="C693" s="2">
        <f t="shared" si="60"/>
        <v>5.8340660376280029</v>
      </c>
      <c r="D693" s="2">
        <f t="shared" si="62"/>
        <v>5.7885774322517536</v>
      </c>
      <c r="E693" s="2">
        <f t="shared" si="61"/>
        <v>4.5488605376249325E-2</v>
      </c>
      <c r="F693" s="2">
        <f t="shared" si="65"/>
        <v>3.9676636946540958E-2</v>
      </c>
      <c r="G693" s="2">
        <f t="shared" si="63"/>
        <v>5.8119684297083668E-3</v>
      </c>
      <c r="H693" s="2" t="str">
        <f t="shared" si="64"/>
        <v>Sell</v>
      </c>
    </row>
    <row r="694" spans="1:8" ht="13.5" x14ac:dyDescent="0.25">
      <c r="A694" s="3">
        <v>43014</v>
      </c>
      <c r="B694" s="2">
        <v>5.8426</v>
      </c>
      <c r="C694" s="2">
        <f t="shared" si="60"/>
        <v>5.8369328010698487</v>
      </c>
      <c r="D694" s="2">
        <f t="shared" si="62"/>
        <v>5.7925791039368093</v>
      </c>
      <c r="E694" s="2">
        <f t="shared" si="61"/>
        <v>4.4353697133039383E-2</v>
      </c>
      <c r="F694" s="2">
        <f t="shared" si="65"/>
        <v>4.0612048983840646E-2</v>
      </c>
      <c r="G694" s="2">
        <f t="shared" si="63"/>
        <v>3.7416481491987369E-3</v>
      </c>
      <c r="H694" s="2" t="str">
        <f t="shared" si="64"/>
        <v>Sell</v>
      </c>
    </row>
    <row r="695" spans="1:8" ht="13.5" x14ac:dyDescent="0.25">
      <c r="A695" s="3">
        <v>43017</v>
      </c>
      <c r="B695" s="2">
        <v>5.8677999999999999</v>
      </c>
      <c r="C695" s="2">
        <f t="shared" si="60"/>
        <v>5.8393585239821792</v>
      </c>
      <c r="D695" s="2">
        <f t="shared" si="62"/>
        <v>5.7981510221637125</v>
      </c>
      <c r="E695" s="2">
        <f t="shared" si="61"/>
        <v>4.1207501818466774E-2</v>
      </c>
      <c r="F695" s="2">
        <f t="shared" si="65"/>
        <v>4.0731139550765877E-2</v>
      </c>
      <c r="G695" s="2">
        <f t="shared" si="63"/>
        <v>4.7636226770089718E-4</v>
      </c>
      <c r="H695" s="2" t="str">
        <f t="shared" si="64"/>
        <v>Sell</v>
      </c>
    </row>
    <row r="696" spans="1:8" ht="13.5" x14ac:dyDescent="0.25">
      <c r="A696" s="3">
        <v>43018</v>
      </c>
      <c r="B696" s="2">
        <v>5.8224999999999998</v>
      </c>
      <c r="C696" s="2">
        <f t="shared" si="60"/>
        <v>5.8414110587541517</v>
      </c>
      <c r="D696" s="2">
        <f t="shared" si="62"/>
        <v>5.7999546501515855</v>
      </c>
      <c r="E696" s="2">
        <f t="shared" si="61"/>
        <v>4.1456408602566164E-2</v>
      </c>
      <c r="F696" s="2">
        <f t="shared" si="65"/>
        <v>4.087619336112594E-2</v>
      </c>
      <c r="G696" s="2">
        <f t="shared" si="63"/>
        <v>5.8021524144022396E-4</v>
      </c>
      <c r="H696" s="2" t="str">
        <f t="shared" si="64"/>
        <v>Sell</v>
      </c>
    </row>
    <row r="697" spans="1:8" ht="13.5" x14ac:dyDescent="0.25">
      <c r="A697" s="3">
        <v>43019</v>
      </c>
      <c r="B697" s="2">
        <v>5.8426</v>
      </c>
      <c r="C697" s="2">
        <f t="shared" si="60"/>
        <v>5.8338555112535131</v>
      </c>
      <c r="D697" s="2">
        <f t="shared" si="62"/>
        <v>5.8031135649551722</v>
      </c>
      <c r="E697" s="2">
        <f t="shared" si="61"/>
        <v>3.0741946298340928E-2</v>
      </c>
      <c r="F697" s="2">
        <f t="shared" si="65"/>
        <v>3.884934394856894E-2</v>
      </c>
      <c r="G697" s="2">
        <f t="shared" si="63"/>
        <v>-8.1073976502280126E-3</v>
      </c>
      <c r="H697" s="2" t="str">
        <f t="shared" si="64"/>
        <v>Hold</v>
      </c>
    </row>
    <row r="698" spans="1:8" ht="13.5" x14ac:dyDescent="0.25">
      <c r="A698" s="3">
        <v>43020</v>
      </c>
      <c r="B698" s="2">
        <v>5.7923</v>
      </c>
      <c r="C698" s="2">
        <f t="shared" si="60"/>
        <v>5.8274623556760501</v>
      </c>
      <c r="D698" s="2">
        <f t="shared" si="62"/>
        <v>5.8023125601436778</v>
      </c>
      <c r="E698" s="2">
        <f t="shared" si="61"/>
        <v>2.5149795532372288E-2</v>
      </c>
      <c r="F698" s="2">
        <f t="shared" si="65"/>
        <v>3.6109434265329615E-2</v>
      </c>
      <c r="G698" s="2">
        <f t="shared" si="63"/>
        <v>-1.0959638732957327E-2</v>
      </c>
      <c r="H698" s="2" t="str">
        <f t="shared" si="64"/>
        <v>Hold</v>
      </c>
    </row>
    <row r="699" spans="1:8" ht="13.5" x14ac:dyDescent="0.25">
      <c r="A699" s="3">
        <v>43021</v>
      </c>
      <c r="B699" s="2">
        <v>5.8376000000000001</v>
      </c>
      <c r="C699" s="2">
        <f t="shared" si="60"/>
        <v>5.8220527624951197</v>
      </c>
      <c r="D699" s="2">
        <f t="shared" si="62"/>
        <v>5.8049264445774789</v>
      </c>
      <c r="E699" s="2">
        <f t="shared" si="61"/>
        <v>1.7126317917640854E-2</v>
      </c>
      <c r="F699" s="2">
        <f t="shared" si="65"/>
        <v>3.2312810995791863E-2</v>
      </c>
      <c r="G699" s="2">
        <f t="shared" si="63"/>
        <v>-1.5186493078151009E-2</v>
      </c>
      <c r="H699" s="2" t="str">
        <f t="shared" si="64"/>
        <v>Hold</v>
      </c>
    </row>
    <row r="700" spans="1:8" ht="13.5" x14ac:dyDescent="0.25">
      <c r="A700" s="3">
        <v>43024</v>
      </c>
      <c r="B700" s="2">
        <v>5.7419000000000002</v>
      </c>
      <c r="C700" s="2">
        <f t="shared" si="60"/>
        <v>5.8252138759574095</v>
      </c>
      <c r="D700" s="2">
        <f t="shared" si="62"/>
        <v>5.800257819053221</v>
      </c>
      <c r="E700" s="2">
        <f t="shared" si="61"/>
        <v>2.4956056904188451E-2</v>
      </c>
      <c r="F700" s="2">
        <f t="shared" si="65"/>
        <v>3.0841460177471181E-2</v>
      </c>
      <c r="G700" s="2">
        <f t="shared" si="63"/>
        <v>-5.8854032732827306E-3</v>
      </c>
      <c r="H700" s="2" t="str">
        <f t="shared" si="64"/>
        <v>Hold</v>
      </c>
    </row>
    <row r="701" spans="1:8" ht="13.5" x14ac:dyDescent="0.25">
      <c r="A701" s="3">
        <v>43025</v>
      </c>
      <c r="B701" s="2">
        <v>5.7369000000000003</v>
      </c>
      <c r="C701" s="2">
        <f t="shared" si="60"/>
        <v>5.8325348181178081</v>
      </c>
      <c r="D701" s="2">
        <f t="shared" si="62"/>
        <v>5.795564647271501</v>
      </c>
      <c r="E701" s="2">
        <f t="shared" si="61"/>
        <v>3.6970170846307049E-2</v>
      </c>
      <c r="F701" s="2">
        <f t="shared" si="65"/>
        <v>3.2067202311238358E-2</v>
      </c>
      <c r="G701" s="2">
        <f t="shared" si="63"/>
        <v>4.9029685350686913E-3</v>
      </c>
      <c r="H701" s="2" t="str">
        <f t="shared" si="64"/>
        <v>Sell</v>
      </c>
    </row>
    <row r="702" spans="1:8" ht="13.5" x14ac:dyDescent="0.25">
      <c r="A702" s="3">
        <v>43026</v>
      </c>
      <c r="B702" s="2">
        <v>5.7167000000000003</v>
      </c>
      <c r="C702" s="2">
        <f t="shared" si="60"/>
        <v>5.8371909999458378</v>
      </c>
      <c r="D702" s="2">
        <f t="shared" si="62"/>
        <v>5.7897228215476861</v>
      </c>
      <c r="E702" s="2">
        <f t="shared" si="61"/>
        <v>4.746817839815165E-2</v>
      </c>
      <c r="F702" s="2">
        <f t="shared" si="65"/>
        <v>3.5147397528621019E-2</v>
      </c>
      <c r="G702" s="2">
        <f t="shared" si="63"/>
        <v>1.2320780869530631E-2</v>
      </c>
      <c r="H702" s="2" t="str">
        <f t="shared" si="64"/>
        <v>Sell</v>
      </c>
    </row>
    <row r="703" spans="1:8" ht="13.5" x14ac:dyDescent="0.25">
      <c r="A703" s="3">
        <v>43027</v>
      </c>
      <c r="B703" s="2">
        <v>5.7065999999999999</v>
      </c>
      <c r="C703" s="2">
        <f t="shared" si="60"/>
        <v>5.8380231538003242</v>
      </c>
      <c r="D703" s="2">
        <f t="shared" si="62"/>
        <v>5.7835655755071169</v>
      </c>
      <c r="E703" s="2">
        <f t="shared" si="61"/>
        <v>5.4457578293207298E-2</v>
      </c>
      <c r="F703" s="2">
        <f t="shared" si="65"/>
        <v>3.9009433681538273E-2</v>
      </c>
      <c r="G703" s="2">
        <f t="shared" si="63"/>
        <v>1.5448144611669025E-2</v>
      </c>
      <c r="H703" s="2" t="str">
        <f t="shared" si="64"/>
        <v>Sell</v>
      </c>
    </row>
    <row r="704" spans="1:8" ht="13.5" x14ac:dyDescent="0.25">
      <c r="A704" s="3">
        <v>43028</v>
      </c>
      <c r="B704" s="2">
        <v>5.7065999999999999</v>
      </c>
      <c r="C704" s="2">
        <f t="shared" si="60"/>
        <v>5.8387272839848894</v>
      </c>
      <c r="D704" s="2">
        <f t="shared" si="62"/>
        <v>5.777864421765849</v>
      </c>
      <c r="E704" s="2">
        <f t="shared" si="61"/>
        <v>6.0862862219040359E-2</v>
      </c>
      <c r="F704" s="2">
        <f t="shared" si="65"/>
        <v>4.3380119389038692E-2</v>
      </c>
      <c r="G704" s="2">
        <f t="shared" si="63"/>
        <v>1.7482742830001667E-2</v>
      </c>
      <c r="H704" s="2" t="str">
        <f t="shared" si="64"/>
        <v>Sell</v>
      </c>
    </row>
    <row r="705" spans="1:8" ht="13.5" x14ac:dyDescent="0.25">
      <c r="A705" s="3">
        <v>43031</v>
      </c>
      <c r="B705" s="2">
        <v>5.8426</v>
      </c>
      <c r="C705" s="2">
        <f t="shared" si="60"/>
        <v>5.8432000095256758</v>
      </c>
      <c r="D705" s="2">
        <f t="shared" si="62"/>
        <v>5.7826596497831941</v>
      </c>
      <c r="E705" s="2">
        <f t="shared" si="61"/>
        <v>6.054035974248162E-2</v>
      </c>
      <c r="F705" s="2">
        <f t="shared" si="65"/>
        <v>4.6812167459727286E-2</v>
      </c>
      <c r="G705" s="2">
        <f t="shared" si="63"/>
        <v>1.3728192282754334E-2</v>
      </c>
      <c r="H705" s="2" t="str">
        <f t="shared" si="64"/>
        <v>Sell</v>
      </c>
    </row>
    <row r="706" spans="1:8" ht="13.5" x14ac:dyDescent="0.25">
      <c r="A706" s="3">
        <v>43032</v>
      </c>
      <c r="B706" s="2">
        <v>5.8426</v>
      </c>
      <c r="C706" s="2">
        <f t="shared" si="60"/>
        <v>5.8400153926755722</v>
      </c>
      <c r="D706" s="2">
        <f t="shared" si="62"/>
        <v>5.7870996757251802</v>
      </c>
      <c r="E706" s="2">
        <f t="shared" si="61"/>
        <v>5.2915716950391989E-2</v>
      </c>
      <c r="F706" s="2">
        <f t="shared" si="65"/>
        <v>4.8032877357860229E-2</v>
      </c>
      <c r="G706" s="2">
        <f t="shared" si="63"/>
        <v>4.8828395925317597E-3</v>
      </c>
      <c r="H706" s="2" t="str">
        <f t="shared" si="64"/>
        <v>Sell</v>
      </c>
    </row>
    <row r="707" spans="1:8" ht="13.5" x14ac:dyDescent="0.25">
      <c r="A707" s="3">
        <v>43033</v>
      </c>
      <c r="B707" s="2">
        <v>5.7923</v>
      </c>
      <c r="C707" s="2">
        <f t="shared" si="60"/>
        <v>5.8404130245716379</v>
      </c>
      <c r="D707" s="2">
        <f t="shared" si="62"/>
        <v>5.7874848849307226</v>
      </c>
      <c r="E707" s="2">
        <f t="shared" si="61"/>
        <v>5.2928139640915361E-2</v>
      </c>
      <c r="F707" s="2">
        <f t="shared" si="65"/>
        <v>4.9011929814471257E-2</v>
      </c>
      <c r="G707" s="2">
        <f t="shared" si="63"/>
        <v>3.9162098264441045E-3</v>
      </c>
      <c r="H707" s="2" t="str">
        <f t="shared" si="64"/>
        <v>Sell</v>
      </c>
    </row>
    <row r="708" spans="1:8" ht="13.5" x14ac:dyDescent="0.25">
      <c r="A708" s="3">
        <v>43034</v>
      </c>
      <c r="B708" s="2">
        <v>5.7419000000000002</v>
      </c>
      <c r="C708" s="2">
        <f t="shared" si="60"/>
        <v>5.8330110207913863</v>
      </c>
      <c r="D708" s="2">
        <f t="shared" si="62"/>
        <v>5.7841082267877066</v>
      </c>
      <c r="E708" s="2">
        <f t="shared" si="61"/>
        <v>4.8902794003679695E-2</v>
      </c>
      <c r="F708" s="2">
        <f t="shared" si="65"/>
        <v>4.8990102652312947E-2</v>
      </c>
      <c r="G708" s="2">
        <f t="shared" si="63"/>
        <v>-8.7308648633252495E-5</v>
      </c>
      <c r="H708" s="2" t="str">
        <f t="shared" si="64"/>
        <v>Hold</v>
      </c>
    </row>
    <row r="709" spans="1:8" ht="13.5" x14ac:dyDescent="0.25">
      <c r="A709" s="3">
        <v>43035</v>
      </c>
      <c r="B709" s="2">
        <v>5.7267999999999999</v>
      </c>
      <c r="C709" s="2">
        <f t="shared" si="60"/>
        <v>5.8337170175927113</v>
      </c>
      <c r="D709" s="2">
        <f t="shared" si="62"/>
        <v>5.7798631729515799</v>
      </c>
      <c r="E709" s="2">
        <f t="shared" si="61"/>
        <v>5.385384464113141E-2</v>
      </c>
      <c r="F709" s="2">
        <f t="shared" si="65"/>
        <v>4.996285105007664E-2</v>
      </c>
      <c r="G709" s="2">
        <f t="shared" si="63"/>
        <v>3.8909935910547699E-3</v>
      </c>
      <c r="H709" s="2" t="str">
        <f t="shared" si="64"/>
        <v>Sell</v>
      </c>
    </row>
    <row r="710" spans="1:8" ht="13.5" x14ac:dyDescent="0.25">
      <c r="A710" s="3">
        <v>43038</v>
      </c>
      <c r="B710" s="2">
        <v>5.7317999999999998</v>
      </c>
      <c r="C710" s="2">
        <f t="shared" si="60"/>
        <v>5.8195913225784484</v>
      </c>
      <c r="D710" s="2">
        <f t="shared" si="62"/>
        <v>5.7763029379181292</v>
      </c>
      <c r="E710" s="2">
        <f t="shared" si="61"/>
        <v>4.3288384660319146E-2</v>
      </c>
      <c r="F710" s="2">
        <f t="shared" si="65"/>
        <v>4.8627957772125148E-2</v>
      </c>
      <c r="G710" s="2">
        <f t="shared" si="63"/>
        <v>-5.3395731118060022E-3</v>
      </c>
      <c r="H710" s="2" t="str">
        <f t="shared" si="64"/>
        <v>Hold</v>
      </c>
    </row>
    <row r="711" spans="1:8" ht="13.5" x14ac:dyDescent="0.25">
      <c r="A711" s="3">
        <v>43039</v>
      </c>
      <c r="B711" s="2">
        <v>5.8426</v>
      </c>
      <c r="C711" s="2">
        <f t="shared" si="60"/>
        <v>5.8068695806433022</v>
      </c>
      <c r="D711" s="2">
        <f t="shared" si="62"/>
        <v>5.7812138314056751</v>
      </c>
      <c r="E711" s="2">
        <f t="shared" si="61"/>
        <v>2.5655749237627035E-2</v>
      </c>
      <c r="F711" s="2">
        <f t="shared" si="65"/>
        <v>4.4033516065225528E-2</v>
      </c>
      <c r="G711" s="2">
        <f t="shared" si="63"/>
        <v>-1.8377766827598493E-2</v>
      </c>
      <c r="H711" s="2" t="str">
        <f t="shared" si="64"/>
        <v>Hold</v>
      </c>
    </row>
    <row r="712" spans="1:8" ht="13.5" x14ac:dyDescent="0.25">
      <c r="A712" s="3">
        <v>43040</v>
      </c>
      <c r="B712" s="2">
        <v>5.7923</v>
      </c>
      <c r="C712" s="2">
        <f t="shared" si="60"/>
        <v>5.7929973374674102</v>
      </c>
      <c r="D712" s="2">
        <f t="shared" si="62"/>
        <v>5.7820350290793288</v>
      </c>
      <c r="E712" s="2">
        <f t="shared" si="61"/>
        <v>1.0962308388081432E-2</v>
      </c>
      <c r="F712" s="2">
        <f t="shared" si="65"/>
        <v>3.7419274529796716E-2</v>
      </c>
      <c r="G712" s="2">
        <f t="shared" si="63"/>
        <v>-2.6456966141715284E-2</v>
      </c>
      <c r="H712" s="2" t="str">
        <f t="shared" si="64"/>
        <v>Hold</v>
      </c>
    </row>
    <row r="713" spans="1:8" ht="13.5" x14ac:dyDescent="0.25">
      <c r="A713" s="3">
        <v>43041</v>
      </c>
      <c r="B713" s="2">
        <v>5.8426</v>
      </c>
      <c r="C713" s="2">
        <f t="shared" si="60"/>
        <v>5.7797054393955012</v>
      </c>
      <c r="D713" s="2">
        <f t="shared" si="62"/>
        <v>5.7865213232216011</v>
      </c>
      <c r="E713" s="2">
        <f t="shared" si="61"/>
        <v>-6.8158838260998778E-3</v>
      </c>
      <c r="F713" s="2">
        <f t="shared" si="65"/>
        <v>2.8572242858617401E-2</v>
      </c>
      <c r="G713" s="2">
        <f t="shared" si="63"/>
        <v>-3.5388126684717275E-2</v>
      </c>
      <c r="H713" s="2" t="str">
        <f t="shared" si="64"/>
        <v>Hold</v>
      </c>
    </row>
    <row r="714" spans="1:8" ht="13.5" x14ac:dyDescent="0.25">
      <c r="A714" s="3">
        <v>43042</v>
      </c>
      <c r="B714" s="2">
        <v>5.8677999999999999</v>
      </c>
      <c r="C714" s="2">
        <f t="shared" si="60"/>
        <v>5.7684584487192705</v>
      </c>
      <c r="D714" s="2">
        <f t="shared" si="62"/>
        <v>5.7925419659459267</v>
      </c>
      <c r="E714" s="2">
        <f t="shared" si="61"/>
        <v>-2.4083517226656248E-2</v>
      </c>
      <c r="F714" s="2">
        <f t="shared" si="65"/>
        <v>1.8041090841562673E-2</v>
      </c>
      <c r="G714" s="2">
        <f t="shared" si="63"/>
        <v>-4.2124608068218924E-2</v>
      </c>
      <c r="H714" s="2" t="str">
        <f t="shared" si="64"/>
        <v>Hold</v>
      </c>
    </row>
    <row r="715" spans="1:8" ht="13.5" x14ac:dyDescent="0.25">
      <c r="A715" s="3">
        <v>43045</v>
      </c>
      <c r="B715" s="2">
        <v>5.9936999999999996</v>
      </c>
      <c r="C715" s="2">
        <f t="shared" si="60"/>
        <v>5.7798648412239979</v>
      </c>
      <c r="D715" s="2">
        <f t="shared" si="62"/>
        <v>5.807442561061043</v>
      </c>
      <c r="E715" s="2">
        <f t="shared" si="61"/>
        <v>-2.7577719837045045E-2</v>
      </c>
      <c r="F715" s="2">
        <f t="shared" si="65"/>
        <v>8.9173287058411307E-3</v>
      </c>
      <c r="G715" s="2">
        <f t="shared" si="63"/>
        <v>-3.6495048542886176E-2</v>
      </c>
      <c r="H715" s="2" t="str">
        <f t="shared" si="64"/>
        <v>Hold</v>
      </c>
    </row>
    <row r="716" spans="1:8" ht="13.5" x14ac:dyDescent="0.25">
      <c r="A716" s="3">
        <v>43046</v>
      </c>
      <c r="B716" s="2">
        <v>6.0441000000000003</v>
      </c>
      <c r="C716" s="2">
        <f t="shared" si="60"/>
        <v>5.7895164041126135</v>
      </c>
      <c r="D716" s="2">
        <f t="shared" si="62"/>
        <v>5.8249727417231885</v>
      </c>
      <c r="E716" s="2">
        <f t="shared" si="61"/>
        <v>-3.5456337610574984E-2</v>
      </c>
      <c r="F716" s="2">
        <f t="shared" si="65"/>
        <v>4.2595442557908161E-5</v>
      </c>
      <c r="G716" s="2">
        <f t="shared" si="63"/>
        <v>-3.549893305313289E-2</v>
      </c>
      <c r="H716" s="2" t="str">
        <f t="shared" si="64"/>
        <v>Hold</v>
      </c>
    </row>
    <row r="717" spans="1:8" ht="13.5" x14ac:dyDescent="0.25">
      <c r="A717" s="3">
        <v>43047</v>
      </c>
      <c r="B717" s="2">
        <v>6.17</v>
      </c>
      <c r="C717" s="2">
        <f t="shared" si="60"/>
        <v>5.7899446496337497</v>
      </c>
      <c r="D717" s="2">
        <f t="shared" si="62"/>
        <v>5.8505303164103601</v>
      </c>
      <c r="E717" s="2">
        <f t="shared" si="61"/>
        <v>-6.0585666776610481E-2</v>
      </c>
      <c r="F717" s="2">
        <f t="shared" si="65"/>
        <v>-1.2083057001275771E-2</v>
      </c>
      <c r="G717" s="2">
        <f t="shared" si="63"/>
        <v>-4.8502609775334708E-2</v>
      </c>
      <c r="H717" s="2" t="str">
        <f t="shared" si="64"/>
        <v>Hold</v>
      </c>
    </row>
    <row r="718" spans="1:8" ht="13.5" x14ac:dyDescent="0.25">
      <c r="A718" s="3">
        <v>43048</v>
      </c>
      <c r="B718" s="2">
        <v>6.17</v>
      </c>
      <c r="C718" s="2">
        <f t="shared" si="60"/>
        <v>5.7825531650747113</v>
      </c>
      <c r="D718" s="2">
        <f t="shared" si="62"/>
        <v>5.8741947374170005</v>
      </c>
      <c r="E718" s="2">
        <f t="shared" si="61"/>
        <v>-9.1641572342289201E-2</v>
      </c>
      <c r="F718" s="2">
        <f t="shared" si="65"/>
        <v>-2.7994760069478458E-2</v>
      </c>
      <c r="G718" s="2">
        <f t="shared" si="63"/>
        <v>-6.3646812272810743E-2</v>
      </c>
      <c r="H718" s="2" t="str">
        <f t="shared" si="64"/>
        <v>Hold</v>
      </c>
    </row>
    <row r="719" spans="1:8" ht="13.5" x14ac:dyDescent="0.25">
      <c r="A719" s="3">
        <v>43049</v>
      </c>
      <c r="B719" s="2">
        <v>6.0693000000000001</v>
      </c>
      <c r="C719" s="2">
        <f t="shared" ref="C719:C782" si="66">$C$4*B709+C718*(1-$C$4)</f>
        <v>5.7739757550632174</v>
      </c>
      <c r="D719" s="2">
        <f t="shared" si="62"/>
        <v>5.888646979089815</v>
      </c>
      <c r="E719" s="2">
        <f t="shared" si="61"/>
        <v>-0.11467122402659768</v>
      </c>
      <c r="F719" s="2">
        <f t="shared" si="65"/>
        <v>-4.5330052860902303E-2</v>
      </c>
      <c r="G719" s="2">
        <f t="shared" si="63"/>
        <v>-6.9341171165695381E-2</v>
      </c>
      <c r="H719" s="2" t="str">
        <f t="shared" si="64"/>
        <v>Hold</v>
      </c>
    </row>
    <row r="720" spans="1:8" ht="13.5" x14ac:dyDescent="0.25">
      <c r="A720" s="3">
        <v>43052</v>
      </c>
      <c r="B720" s="2">
        <v>6.0239000000000003</v>
      </c>
      <c r="C720" s="2">
        <f t="shared" si="66"/>
        <v>5.7674871773611835</v>
      </c>
      <c r="D720" s="2">
        <f t="shared" si="62"/>
        <v>5.8986657213794587</v>
      </c>
      <c r="E720" s="2">
        <f t="shared" si="61"/>
        <v>-0.13117854401827511</v>
      </c>
      <c r="F720" s="2">
        <f t="shared" si="65"/>
        <v>-6.2499751092376862E-2</v>
      </c>
      <c r="G720" s="2">
        <f t="shared" si="63"/>
        <v>-6.8678792925898249E-2</v>
      </c>
      <c r="H720" s="2" t="str">
        <f t="shared" si="64"/>
        <v>Hold</v>
      </c>
    </row>
    <row r="721" spans="1:8" ht="13.5" x14ac:dyDescent="0.25">
      <c r="A721" s="3">
        <v>43053</v>
      </c>
      <c r="B721" s="2">
        <v>6.0441000000000003</v>
      </c>
      <c r="C721" s="2">
        <f t="shared" si="66"/>
        <v>5.7790429962286938</v>
      </c>
      <c r="D721" s="2">
        <f t="shared" si="62"/>
        <v>5.9094386309069069</v>
      </c>
      <c r="E721" s="2">
        <f t="shared" si="61"/>
        <v>-0.13039563467821313</v>
      </c>
      <c r="F721" s="2">
        <f t="shared" si="65"/>
        <v>-7.6078927809544117E-2</v>
      </c>
      <c r="G721" s="2">
        <f t="shared" si="63"/>
        <v>-5.4316706868669018E-2</v>
      </c>
      <c r="H721" s="2" t="str">
        <f t="shared" si="64"/>
        <v>Hold</v>
      </c>
    </row>
    <row r="722" spans="1:8" ht="13.5" x14ac:dyDescent="0.25">
      <c r="A722" s="3">
        <v>43054</v>
      </c>
      <c r="B722" s="2">
        <v>6.0441000000000003</v>
      </c>
      <c r="C722" s="2">
        <f t="shared" si="66"/>
        <v>5.7810825352704329</v>
      </c>
      <c r="D722" s="2">
        <f t="shared" si="62"/>
        <v>5.919413547136025</v>
      </c>
      <c r="E722" s="2">
        <f t="shared" si="61"/>
        <v>-0.13833101186559205</v>
      </c>
      <c r="F722" s="2">
        <f t="shared" si="65"/>
        <v>-8.8529344620753708E-2</v>
      </c>
      <c r="G722" s="2">
        <f t="shared" si="63"/>
        <v>-4.9801667244838338E-2</v>
      </c>
      <c r="H722" s="2" t="str">
        <f t="shared" si="64"/>
        <v>Hold</v>
      </c>
    </row>
    <row r="723" spans="1:8" ht="13.5" x14ac:dyDescent="0.25">
      <c r="A723" s="3">
        <v>43055</v>
      </c>
      <c r="B723" s="2">
        <v>6.17</v>
      </c>
      <c r="C723" s="2">
        <f t="shared" si="66"/>
        <v>5.7905467606134433</v>
      </c>
      <c r="D723" s="2">
        <f t="shared" si="62"/>
        <v>5.9379755066074305</v>
      </c>
      <c r="E723" s="2">
        <f t="shared" si="61"/>
        <v>-0.14742874599398714</v>
      </c>
      <c r="F723" s="2">
        <f t="shared" si="65"/>
        <v>-0.1003092248954004</v>
      </c>
      <c r="G723" s="2">
        <f t="shared" si="63"/>
        <v>-4.7119521098586747E-2</v>
      </c>
      <c r="H723" s="2" t="str">
        <f t="shared" si="64"/>
        <v>Hold</v>
      </c>
    </row>
    <row r="724" spans="1:8" ht="13.5" x14ac:dyDescent="0.25">
      <c r="A724" s="3">
        <v>43056</v>
      </c>
      <c r="B724" s="2">
        <v>6.1951999999999998</v>
      </c>
      <c r="C724" s="2">
        <f t="shared" si="66"/>
        <v>5.8024318743652215</v>
      </c>
      <c r="D724" s="2">
        <f t="shared" si="62"/>
        <v>5.957029172784658</v>
      </c>
      <c r="E724" s="2">
        <f t="shared" si="61"/>
        <v>-0.15459729841943659</v>
      </c>
      <c r="F724" s="2">
        <f t="shared" si="65"/>
        <v>-0.11116683960020764</v>
      </c>
      <c r="G724" s="2">
        <f t="shared" si="63"/>
        <v>-4.3430458819228954E-2</v>
      </c>
      <c r="H724" s="2" t="str">
        <f t="shared" si="64"/>
        <v>Hold</v>
      </c>
    </row>
    <row r="725" spans="1:8" ht="13.5" x14ac:dyDescent="0.25">
      <c r="A725" s="3">
        <v>43059</v>
      </c>
      <c r="B725" s="2">
        <v>6.17</v>
      </c>
      <c r="C725" s="2">
        <f t="shared" si="66"/>
        <v>5.8318577398474956</v>
      </c>
      <c r="D725" s="2">
        <f t="shared" si="62"/>
        <v>5.9728047896154246</v>
      </c>
      <c r="E725" s="2">
        <f t="shared" si="61"/>
        <v>-0.14094704976792904</v>
      </c>
      <c r="F725" s="2">
        <f t="shared" si="65"/>
        <v>-0.11712288163375192</v>
      </c>
      <c r="G725" s="2">
        <f t="shared" si="63"/>
        <v>-2.3824168134177121E-2</v>
      </c>
      <c r="H725" s="2" t="str">
        <f t="shared" si="64"/>
        <v>Hold</v>
      </c>
    </row>
    <row r="726" spans="1:8" ht="13.5" x14ac:dyDescent="0.25">
      <c r="A726" s="3">
        <v>43060</v>
      </c>
      <c r="B726" s="2">
        <v>6.17</v>
      </c>
      <c r="C726" s="2">
        <f t="shared" si="66"/>
        <v>5.8645103952555733</v>
      </c>
      <c r="D726" s="2">
        <f t="shared" si="62"/>
        <v>5.9874118422365044</v>
      </c>
      <c r="E726" s="2">
        <f t="shared" si="61"/>
        <v>-0.12290144698093108</v>
      </c>
      <c r="F726" s="2">
        <f t="shared" si="65"/>
        <v>-0.11827859470318776</v>
      </c>
      <c r="G726" s="2">
        <f t="shared" si="63"/>
        <v>-4.6228522777433251E-3</v>
      </c>
      <c r="H726" s="2" t="str">
        <f t="shared" si="64"/>
        <v>Hold</v>
      </c>
    </row>
    <row r="727" spans="1:8" ht="13.5" x14ac:dyDescent="0.25">
      <c r="A727" s="3">
        <v>43061</v>
      </c>
      <c r="B727" s="2">
        <v>6.17</v>
      </c>
      <c r="C727" s="2">
        <f t="shared" si="66"/>
        <v>5.9115087959854851</v>
      </c>
      <c r="D727" s="2">
        <f t="shared" si="62"/>
        <v>6.0009368909597267</v>
      </c>
      <c r="E727" s="2">
        <f t="shared" si="61"/>
        <v>-8.9428094974241645E-2</v>
      </c>
      <c r="F727" s="2">
        <f t="shared" si="65"/>
        <v>-0.11250849475739855</v>
      </c>
      <c r="G727" s="2">
        <f t="shared" si="63"/>
        <v>2.3080399783156902E-2</v>
      </c>
      <c r="H727" s="2" t="str">
        <f t="shared" si="64"/>
        <v>Sell</v>
      </c>
    </row>
    <row r="728" spans="1:8" ht="13.5" x14ac:dyDescent="0.25">
      <c r="A728" s="3">
        <v>43062</v>
      </c>
      <c r="B728" s="2">
        <v>6.17</v>
      </c>
      <c r="C728" s="2">
        <f t="shared" si="66"/>
        <v>5.9512766735261788</v>
      </c>
      <c r="D728" s="2">
        <f t="shared" si="62"/>
        <v>6.0134600842219692</v>
      </c>
      <c r="E728" s="2">
        <f t="shared" si="61"/>
        <v>-6.2183410695790364E-2</v>
      </c>
      <c r="F728" s="2">
        <f t="shared" si="65"/>
        <v>-0.10244347794507692</v>
      </c>
      <c r="G728" s="2">
        <f t="shared" si="63"/>
        <v>4.026006724928656E-2</v>
      </c>
      <c r="H728" s="2" t="str">
        <f t="shared" si="64"/>
        <v>Sell</v>
      </c>
    </row>
    <row r="729" spans="1:8" ht="13.5" x14ac:dyDescent="0.25">
      <c r="A729" s="3">
        <v>43063</v>
      </c>
      <c r="B729" s="2">
        <v>6.2053000000000003</v>
      </c>
      <c r="C729" s="2">
        <f t="shared" si="66"/>
        <v>5.9694341083683051</v>
      </c>
      <c r="D729" s="2">
        <f t="shared" si="62"/>
        <v>6.0276704483536756</v>
      </c>
      <c r="E729" s="2">
        <f t="shared" si="61"/>
        <v>-5.8236339985370478E-2</v>
      </c>
      <c r="F729" s="2">
        <f t="shared" si="65"/>
        <v>-9.3602050353135638E-2</v>
      </c>
      <c r="G729" s="2">
        <f t="shared" si="63"/>
        <v>3.536571036776516E-2</v>
      </c>
      <c r="H729" s="2" t="str">
        <f t="shared" si="64"/>
        <v>Sell</v>
      </c>
    </row>
    <row r="730" spans="1:8" ht="13.5" x14ac:dyDescent="0.25">
      <c r="A730" s="3">
        <v>43066</v>
      </c>
      <c r="B730" s="2">
        <v>6.1448</v>
      </c>
      <c r="C730" s="2">
        <f t="shared" si="66"/>
        <v>5.9778134763116428</v>
      </c>
      <c r="D730" s="2">
        <f t="shared" si="62"/>
        <v>6.0363467114385889</v>
      </c>
      <c r="E730" s="2">
        <f t="shared" si="61"/>
        <v>-5.8533235126946082E-2</v>
      </c>
      <c r="F730" s="2">
        <f t="shared" si="65"/>
        <v>-8.6588287307897735E-2</v>
      </c>
      <c r="G730" s="2">
        <f t="shared" si="63"/>
        <v>2.8055052180951653E-2</v>
      </c>
      <c r="H730" s="2" t="str">
        <f t="shared" si="64"/>
        <v>Sell</v>
      </c>
    </row>
    <row r="731" spans="1:8" ht="13.5" x14ac:dyDescent="0.25">
      <c r="A731" s="3">
        <v>43067</v>
      </c>
      <c r="B731" s="2">
        <v>6.1398000000000001</v>
      </c>
      <c r="C731" s="2">
        <f t="shared" si="66"/>
        <v>5.9880114030329281</v>
      </c>
      <c r="D731" s="2">
        <f t="shared" si="62"/>
        <v>6.044009917998693</v>
      </c>
      <c r="E731" s="2">
        <f t="shared" si="61"/>
        <v>-5.5998514965764912E-2</v>
      </c>
      <c r="F731" s="2">
        <f t="shared" si="65"/>
        <v>-8.0470332839471179E-2</v>
      </c>
      <c r="G731" s="2">
        <f t="shared" si="63"/>
        <v>2.4471817873706267E-2</v>
      </c>
      <c r="H731" s="2" t="str">
        <f t="shared" si="64"/>
        <v>Sell</v>
      </c>
    </row>
    <row r="732" spans="1:8" ht="13.5" x14ac:dyDescent="0.25">
      <c r="A732" s="3">
        <v>43068</v>
      </c>
      <c r="B732" s="2">
        <v>6.1398000000000001</v>
      </c>
      <c r="C732" s="2">
        <f t="shared" si="66"/>
        <v>5.9966404179509389</v>
      </c>
      <c r="D732" s="2">
        <f t="shared" si="62"/>
        <v>6.0511054796284194</v>
      </c>
      <c r="E732" s="2">
        <f t="shared" ref="E732:E795" si="67">C732-D732</f>
        <v>-5.4465061677480442E-2</v>
      </c>
      <c r="F732" s="2">
        <f t="shared" si="65"/>
        <v>-7.5269278607073026E-2</v>
      </c>
      <c r="G732" s="2">
        <f t="shared" si="63"/>
        <v>2.0804216929592584E-2</v>
      </c>
      <c r="H732" s="2" t="str">
        <f t="shared" si="64"/>
        <v>Sell</v>
      </c>
    </row>
    <row r="733" spans="1:8" ht="13.5" x14ac:dyDescent="0.25">
      <c r="A733" s="3">
        <v>43069</v>
      </c>
      <c r="B733" s="2">
        <v>6.1398000000000001</v>
      </c>
      <c r="C733" s="2">
        <f t="shared" si="66"/>
        <v>6.0233111228815641</v>
      </c>
      <c r="D733" s="2">
        <f t="shared" ref="D733:D796" si="68">$D$4*B733+(1-$D$4)*D732</f>
        <v>6.0576754441003882</v>
      </c>
      <c r="E733" s="2">
        <f t="shared" si="67"/>
        <v>-3.4364321218824045E-2</v>
      </c>
      <c r="F733" s="2">
        <f t="shared" si="65"/>
        <v>-6.7088287129423232E-2</v>
      </c>
      <c r="G733" s="2">
        <f t="shared" si="63"/>
        <v>3.2723965910599187E-2</v>
      </c>
      <c r="H733" s="2" t="str">
        <f t="shared" si="64"/>
        <v>Sell</v>
      </c>
    </row>
    <row r="734" spans="1:8" ht="13.5" x14ac:dyDescent="0.25">
      <c r="A734" s="3">
        <v>43073</v>
      </c>
      <c r="B734" s="2">
        <v>6.0945</v>
      </c>
      <c r="C734" s="2">
        <f t="shared" si="66"/>
        <v>6.0497555655151691</v>
      </c>
      <c r="D734" s="2">
        <f t="shared" si="68"/>
        <v>6.0604031889818408</v>
      </c>
      <c r="E734" s="2">
        <f t="shared" si="67"/>
        <v>-1.0647623466671696E-2</v>
      </c>
      <c r="F734" s="2">
        <f t="shared" si="65"/>
        <v>-5.5800154396872928E-2</v>
      </c>
      <c r="G734" s="2">
        <f t="shared" si="63"/>
        <v>4.5152530930201232E-2</v>
      </c>
      <c r="H734" s="2" t="str">
        <f t="shared" si="64"/>
        <v>Sell</v>
      </c>
    </row>
    <row r="735" spans="1:8" ht="13.5" x14ac:dyDescent="0.25">
      <c r="A735" s="3">
        <v>43074</v>
      </c>
      <c r="B735" s="2">
        <v>6.0945</v>
      </c>
      <c r="C735" s="2">
        <f t="shared" si="66"/>
        <v>6.0682547092820656</v>
      </c>
      <c r="D735" s="2">
        <f t="shared" si="68"/>
        <v>6.0629288786868898</v>
      </c>
      <c r="E735" s="2">
        <f t="shared" si="67"/>
        <v>5.3258305951757734E-3</v>
      </c>
      <c r="F735" s="2">
        <f t="shared" si="65"/>
        <v>-4.357495739846319E-2</v>
      </c>
      <c r="G735" s="2">
        <f t="shared" si="63"/>
        <v>4.8900787993638964E-2</v>
      </c>
      <c r="H735" s="2" t="str">
        <f t="shared" si="64"/>
        <v>Sell</v>
      </c>
    </row>
    <row r="736" spans="1:8" ht="13.5" x14ac:dyDescent="0.25">
      <c r="A736" s="3">
        <v>43075</v>
      </c>
      <c r="B736" s="2">
        <v>6.0945</v>
      </c>
      <c r="C736" s="2">
        <f t="shared" si="66"/>
        <v>6.0839078309309791</v>
      </c>
      <c r="D736" s="2">
        <f t="shared" si="68"/>
        <v>6.0652674802656383</v>
      </c>
      <c r="E736" s="2">
        <f t="shared" si="67"/>
        <v>1.8640350665340755E-2</v>
      </c>
      <c r="F736" s="2">
        <f t="shared" si="65"/>
        <v>-3.1131895785702402E-2</v>
      </c>
      <c r="G736" s="2">
        <f t="shared" si="63"/>
        <v>4.9772246451043153E-2</v>
      </c>
      <c r="H736" s="2" t="str">
        <f t="shared" si="64"/>
        <v>Sell</v>
      </c>
    </row>
    <row r="737" spans="1:8" ht="13.5" x14ac:dyDescent="0.25">
      <c r="A737" s="3">
        <v>43076</v>
      </c>
      <c r="B737" s="2">
        <v>6.1448</v>
      </c>
      <c r="C737" s="2">
        <f t="shared" si="66"/>
        <v>6.0971527800185203</v>
      </c>
      <c r="D737" s="2">
        <f t="shared" si="68"/>
        <v>6.0711587780237393</v>
      </c>
      <c r="E737" s="2">
        <f t="shared" si="67"/>
        <v>2.599400199478108E-2</v>
      </c>
      <c r="F737" s="2">
        <f t="shared" si="65"/>
        <v>-1.9706716229605709E-2</v>
      </c>
      <c r="G737" s="2">
        <f t="shared" si="63"/>
        <v>4.5700718224386788E-2</v>
      </c>
      <c r="H737" s="2" t="str">
        <f t="shared" si="64"/>
        <v>Sell</v>
      </c>
    </row>
    <row r="738" spans="1:8" ht="13.5" x14ac:dyDescent="0.25">
      <c r="A738" s="3">
        <v>43077</v>
      </c>
      <c r="B738" s="2">
        <v>6.1348000000000003</v>
      </c>
      <c r="C738" s="2">
        <f t="shared" si="66"/>
        <v>6.1083600446310555</v>
      </c>
      <c r="D738" s="2">
        <f t="shared" si="68"/>
        <v>6.0758729426145734</v>
      </c>
      <c r="E738" s="2">
        <f t="shared" si="67"/>
        <v>3.2487102016482083E-2</v>
      </c>
      <c r="F738" s="2">
        <f t="shared" si="65"/>
        <v>-9.2679525803881502E-3</v>
      </c>
      <c r="G738" s="2">
        <f t="shared" si="63"/>
        <v>4.1755054596870234E-2</v>
      </c>
      <c r="H738" s="2" t="str">
        <f t="shared" si="64"/>
        <v>Sell</v>
      </c>
    </row>
    <row r="739" spans="1:8" ht="13.5" x14ac:dyDescent="0.25">
      <c r="A739" s="3">
        <v>43080</v>
      </c>
      <c r="B739" s="2">
        <v>6.0441000000000003</v>
      </c>
      <c r="C739" s="2">
        <f t="shared" si="66"/>
        <v>6.1232738839185847</v>
      </c>
      <c r="D739" s="2">
        <f t="shared" si="68"/>
        <v>6.0735193913097909</v>
      </c>
      <c r="E739" s="2">
        <f t="shared" si="67"/>
        <v>4.9754492608793832E-2</v>
      </c>
      <c r="F739" s="2">
        <f t="shared" si="65"/>
        <v>2.5365364574482475E-3</v>
      </c>
      <c r="G739" s="2">
        <f t="shared" si="63"/>
        <v>4.7217956151345587E-2</v>
      </c>
      <c r="H739" s="2" t="str">
        <f t="shared" si="64"/>
        <v>Sell</v>
      </c>
    </row>
    <row r="740" spans="1:8" ht="13.5" x14ac:dyDescent="0.25">
      <c r="A740" s="3">
        <v>43081</v>
      </c>
      <c r="B740" s="2">
        <v>6.0441000000000003</v>
      </c>
      <c r="C740" s="2">
        <f t="shared" si="66"/>
        <v>6.1265855940849567</v>
      </c>
      <c r="D740" s="2">
        <f t="shared" si="68"/>
        <v>6.0713401771386959</v>
      </c>
      <c r="E740" s="2">
        <f t="shared" si="67"/>
        <v>5.5245416946260839E-2</v>
      </c>
      <c r="F740" s="2">
        <f t="shared" si="65"/>
        <v>1.3078312555210766E-2</v>
      </c>
      <c r="G740" s="2">
        <f t="shared" ref="G740:G803" si="69">E740-F740</f>
        <v>4.2167104391050071E-2</v>
      </c>
      <c r="H740" s="2" t="str">
        <f t="shared" ref="H740:H803" si="70">IF(G740&lt;0,"Hold","Sell")</f>
        <v>Sell</v>
      </c>
    </row>
    <row r="741" spans="1:8" ht="13.5" x14ac:dyDescent="0.25">
      <c r="A741" s="3">
        <v>43082</v>
      </c>
      <c r="B741" s="2">
        <v>6.0441000000000003</v>
      </c>
      <c r="C741" s="2">
        <f t="shared" si="66"/>
        <v>6.1286185796103476</v>
      </c>
      <c r="D741" s="2">
        <f t="shared" si="68"/>
        <v>6.0693223862395334</v>
      </c>
      <c r="E741" s="2">
        <f t="shared" si="67"/>
        <v>5.9296193370814265E-2</v>
      </c>
      <c r="F741" s="2">
        <f t="shared" ref="F741:F804" si="71">(E741*(2/(10)))+((1-(2/10))*F740)</f>
        <v>2.2321888718331469E-2</v>
      </c>
      <c r="G741" s="2">
        <f t="shared" si="69"/>
        <v>3.6974304652482796E-2</v>
      </c>
      <c r="H741" s="2" t="str">
        <f t="shared" si="70"/>
        <v>Sell</v>
      </c>
    </row>
    <row r="742" spans="1:8" ht="13.5" x14ac:dyDescent="0.25">
      <c r="A742" s="3">
        <v>43083</v>
      </c>
      <c r="B742" s="2">
        <v>6.0945</v>
      </c>
      <c r="C742" s="2">
        <f t="shared" si="66"/>
        <v>6.1303387981318327</v>
      </c>
      <c r="D742" s="2">
        <f t="shared" si="68"/>
        <v>6.0711873946662349</v>
      </c>
      <c r="E742" s="2">
        <f t="shared" si="67"/>
        <v>5.9151403465597774E-2</v>
      </c>
      <c r="F742" s="2">
        <f t="shared" si="71"/>
        <v>2.9687791667784728E-2</v>
      </c>
      <c r="G742" s="2">
        <f t="shared" si="69"/>
        <v>2.9463611797813045E-2</v>
      </c>
      <c r="H742" s="2" t="str">
        <f t="shared" si="70"/>
        <v>Sell</v>
      </c>
    </row>
    <row r="743" spans="1:8" ht="13.5" x14ac:dyDescent="0.25">
      <c r="A743" s="3">
        <v>43084</v>
      </c>
      <c r="B743" s="2">
        <v>6.0945</v>
      </c>
      <c r="C743" s="2">
        <f t="shared" si="66"/>
        <v>6.131794367650012</v>
      </c>
      <c r="D743" s="2">
        <f t="shared" si="68"/>
        <v>6.0729142543205876</v>
      </c>
      <c r="E743" s="2">
        <f t="shared" si="67"/>
        <v>5.8880113329424333E-2</v>
      </c>
      <c r="F743" s="2">
        <f t="shared" si="71"/>
        <v>3.5526256000112652E-2</v>
      </c>
      <c r="G743" s="2">
        <f t="shared" si="69"/>
        <v>2.3353857329311681E-2</v>
      </c>
      <c r="H743" s="2" t="str">
        <f t="shared" si="70"/>
        <v>Sell</v>
      </c>
    </row>
    <row r="744" spans="1:8" ht="13.5" x14ac:dyDescent="0.25">
      <c r="A744" s="3">
        <v>43087</v>
      </c>
      <c r="B744" s="2">
        <v>5.9936999999999996</v>
      </c>
      <c r="C744" s="2">
        <f t="shared" si="66"/>
        <v>6.1260567726269333</v>
      </c>
      <c r="D744" s="2">
        <f t="shared" si="68"/>
        <v>6.0670465317783213</v>
      </c>
      <c r="E744" s="2">
        <f t="shared" si="67"/>
        <v>5.901024084861195E-2</v>
      </c>
      <c r="F744" s="2">
        <f t="shared" si="71"/>
        <v>4.0223052969812517E-2</v>
      </c>
      <c r="G744" s="2">
        <f t="shared" si="69"/>
        <v>1.8787187878799433E-2</v>
      </c>
      <c r="H744" s="2" t="str">
        <f t="shared" si="70"/>
        <v>Sell</v>
      </c>
    </row>
    <row r="745" spans="1:8" ht="13.5" x14ac:dyDescent="0.25">
      <c r="A745" s="3">
        <v>43088</v>
      </c>
      <c r="B745" s="2">
        <v>6.0391000000000004</v>
      </c>
      <c r="C745" s="2">
        <f t="shared" si="66"/>
        <v>6.1212018845304819</v>
      </c>
      <c r="D745" s="2">
        <f t="shared" si="68"/>
        <v>6.0649764183132602</v>
      </c>
      <c r="E745" s="2">
        <f t="shared" si="67"/>
        <v>5.6225466217221687E-2</v>
      </c>
      <c r="F745" s="2">
        <f t="shared" si="71"/>
        <v>4.3423535619294351E-2</v>
      </c>
      <c r="G745" s="2">
        <f t="shared" si="69"/>
        <v>1.2801930597927336E-2</v>
      </c>
      <c r="H745" s="2" t="str">
        <f t="shared" si="70"/>
        <v>Sell</v>
      </c>
    </row>
    <row r="746" spans="1:8" ht="13.5" x14ac:dyDescent="0.25">
      <c r="A746" s="3">
        <v>43089</v>
      </c>
      <c r="B746" s="2">
        <v>5.9936999999999996</v>
      </c>
      <c r="C746" s="2">
        <f t="shared" si="66"/>
        <v>6.1170939022950233</v>
      </c>
      <c r="D746" s="2">
        <f t="shared" si="68"/>
        <v>6.0596966836233888</v>
      </c>
      <c r="E746" s="2">
        <f t="shared" si="67"/>
        <v>5.7397218671634498E-2</v>
      </c>
      <c r="F746" s="2">
        <f t="shared" si="71"/>
        <v>4.621827222976238E-2</v>
      </c>
      <c r="G746" s="2">
        <f t="shared" si="69"/>
        <v>1.1178946441872117E-2</v>
      </c>
      <c r="H746" s="2" t="str">
        <f t="shared" si="70"/>
        <v>Sell</v>
      </c>
    </row>
    <row r="747" spans="1:8" ht="13.5" x14ac:dyDescent="0.25">
      <c r="A747" s="3">
        <v>43090</v>
      </c>
      <c r="B747" s="2">
        <v>5.9886999999999997</v>
      </c>
      <c r="C747" s="2">
        <f t="shared" si="66"/>
        <v>6.1213563788650198</v>
      </c>
      <c r="D747" s="2">
        <f t="shared" si="68"/>
        <v>6.054437670021656</v>
      </c>
      <c r="E747" s="2">
        <f t="shared" si="67"/>
        <v>6.6918708843363817E-2</v>
      </c>
      <c r="F747" s="2">
        <f t="shared" si="71"/>
        <v>5.0358359552482669E-2</v>
      </c>
      <c r="G747" s="2">
        <f t="shared" si="69"/>
        <v>1.6560349290881148E-2</v>
      </c>
      <c r="H747" s="2" t="str">
        <f t="shared" si="70"/>
        <v>Sell</v>
      </c>
    </row>
    <row r="748" spans="1:8" ht="13.5" x14ac:dyDescent="0.25">
      <c r="A748" s="3">
        <v>43091</v>
      </c>
      <c r="B748" s="2">
        <v>5.9634999999999998</v>
      </c>
      <c r="C748" s="2">
        <f t="shared" si="66"/>
        <v>6.123424628270401</v>
      </c>
      <c r="D748" s="2">
        <f t="shared" si="68"/>
        <v>6.0477015463163486</v>
      </c>
      <c r="E748" s="2">
        <f t="shared" si="67"/>
        <v>7.5723081954052418E-2</v>
      </c>
      <c r="F748" s="2">
        <f t="shared" si="71"/>
        <v>5.5431304032796627E-2</v>
      </c>
      <c r="G748" s="2">
        <f t="shared" si="69"/>
        <v>2.0291777921255791E-2</v>
      </c>
      <c r="H748" s="2" t="str">
        <f t="shared" si="70"/>
        <v>Sell</v>
      </c>
    </row>
    <row r="749" spans="1:8" ht="13.5" x14ac:dyDescent="0.25">
      <c r="A749" s="3">
        <v>43094</v>
      </c>
      <c r="B749" s="2">
        <v>5.9886999999999997</v>
      </c>
      <c r="C749" s="2">
        <f t="shared" si="66"/>
        <v>6.1112208393057239</v>
      </c>
      <c r="D749" s="2">
        <f t="shared" si="68"/>
        <v>6.043331061404027</v>
      </c>
      <c r="E749" s="2">
        <f t="shared" si="67"/>
        <v>6.7889777901696924E-2</v>
      </c>
      <c r="F749" s="2">
        <f t="shared" si="71"/>
        <v>5.7922998806576691E-2</v>
      </c>
      <c r="G749" s="2">
        <f t="shared" si="69"/>
        <v>9.9667790951202331E-3</v>
      </c>
      <c r="H749" s="2" t="str">
        <f t="shared" si="70"/>
        <v>Sell</v>
      </c>
    </row>
    <row r="750" spans="1:8" ht="13.5" x14ac:dyDescent="0.25">
      <c r="A750" s="3">
        <v>43095</v>
      </c>
      <c r="B750" s="2">
        <v>5.9433999999999996</v>
      </c>
      <c r="C750" s="2">
        <f t="shared" si="66"/>
        <v>6.1008945563356125</v>
      </c>
      <c r="D750" s="2">
        <f t="shared" si="68"/>
        <v>6.0359287605592842</v>
      </c>
      <c r="E750" s="2">
        <f t="shared" si="67"/>
        <v>6.4965795776328328E-2</v>
      </c>
      <c r="F750" s="2">
        <f t="shared" si="71"/>
        <v>5.9331558200527018E-2</v>
      </c>
      <c r="G750" s="2">
        <f t="shared" si="69"/>
        <v>5.6342375758013097E-3</v>
      </c>
      <c r="H750" s="2" t="str">
        <f t="shared" si="70"/>
        <v>Sell</v>
      </c>
    </row>
    <row r="751" spans="1:8" ht="13.5" x14ac:dyDescent="0.25">
      <c r="A751" s="3">
        <v>43096</v>
      </c>
      <c r="B751" s="2">
        <v>5.9433999999999996</v>
      </c>
      <c r="C751" s="2">
        <f t="shared" si="66"/>
        <v>6.0921569322839799</v>
      </c>
      <c r="D751" s="2">
        <f t="shared" si="68"/>
        <v>6.0290747782956338</v>
      </c>
      <c r="E751" s="2">
        <f t="shared" si="67"/>
        <v>6.3082153988346157E-2</v>
      </c>
      <c r="F751" s="2">
        <f t="shared" si="71"/>
        <v>6.0081677358090849E-2</v>
      </c>
      <c r="G751" s="2">
        <f t="shared" si="69"/>
        <v>3.0004766302553082E-3</v>
      </c>
      <c r="H751" s="2" t="str">
        <f t="shared" si="70"/>
        <v>Sell</v>
      </c>
    </row>
    <row r="752" spans="1:8" ht="13.5" x14ac:dyDescent="0.25">
      <c r="A752" s="3">
        <v>43097</v>
      </c>
      <c r="B752" s="2">
        <v>5.9433999999999996</v>
      </c>
      <c r="C752" s="2">
        <f t="shared" si="66"/>
        <v>6.092517404240291</v>
      </c>
      <c r="D752" s="2">
        <f t="shared" si="68"/>
        <v>6.0227284984218832</v>
      </c>
      <c r="E752" s="2">
        <f t="shared" si="67"/>
        <v>6.9788905818407798E-2</v>
      </c>
      <c r="F752" s="2">
        <f t="shared" si="71"/>
        <v>6.2023123050154241E-2</v>
      </c>
      <c r="G752" s="2">
        <f t="shared" si="69"/>
        <v>7.7657827682535568E-3</v>
      </c>
      <c r="H752" s="2" t="str">
        <f t="shared" si="70"/>
        <v>Sell</v>
      </c>
    </row>
    <row r="753" spans="1:8" ht="13.5" x14ac:dyDescent="0.25">
      <c r="A753" s="3">
        <v>43098</v>
      </c>
      <c r="B753" s="2">
        <v>5.8929999999999998</v>
      </c>
      <c r="C753" s="2">
        <f t="shared" si="66"/>
        <v>6.0928224189725544</v>
      </c>
      <c r="D753" s="2">
        <f t="shared" si="68"/>
        <v>6.0131189800202618</v>
      </c>
      <c r="E753" s="2">
        <f t="shared" si="67"/>
        <v>7.9703438952292593E-2</v>
      </c>
      <c r="F753" s="2">
        <f t="shared" si="71"/>
        <v>6.5559186230581906E-2</v>
      </c>
      <c r="G753" s="2">
        <f t="shared" si="69"/>
        <v>1.4144252721710687E-2</v>
      </c>
      <c r="H753" s="2" t="str">
        <f t="shared" si="70"/>
        <v>Sell</v>
      </c>
    </row>
    <row r="754" spans="1:8" ht="13.5" x14ac:dyDescent="0.25">
      <c r="A754" s="3">
        <v>43102</v>
      </c>
      <c r="B754" s="2">
        <v>5.8476999999999997</v>
      </c>
      <c r="C754" s="2">
        <f t="shared" si="66"/>
        <v>6.0775728160537001</v>
      </c>
      <c r="D754" s="2">
        <f t="shared" si="68"/>
        <v>6.0008657222409836</v>
      </c>
      <c r="E754" s="2">
        <f t="shared" si="67"/>
        <v>7.6707093812716565E-2</v>
      </c>
      <c r="F754" s="2">
        <f t="shared" si="71"/>
        <v>6.7788767747008843E-2</v>
      </c>
      <c r="G754" s="2">
        <f t="shared" si="69"/>
        <v>8.9183260657077212E-3</v>
      </c>
      <c r="H754" s="2" t="str">
        <f t="shared" si="70"/>
        <v>Sell</v>
      </c>
    </row>
    <row r="755" spans="1:8" ht="13.5" x14ac:dyDescent="0.25">
      <c r="A755" s="3">
        <v>43103</v>
      </c>
      <c r="B755" s="2">
        <v>5.8929999999999998</v>
      </c>
      <c r="C755" s="2">
        <f t="shared" si="66"/>
        <v>6.0716539212762077</v>
      </c>
      <c r="D755" s="2">
        <f t="shared" si="68"/>
        <v>5.9928756687416511</v>
      </c>
      <c r="E755" s="2">
        <f t="shared" si="67"/>
        <v>7.8778252534556614E-2</v>
      </c>
      <c r="F755" s="2">
        <f t="shared" si="71"/>
        <v>6.9986664704518406E-2</v>
      </c>
      <c r="G755" s="2">
        <f t="shared" si="69"/>
        <v>8.7915878300382083E-3</v>
      </c>
      <c r="H755" s="2" t="str">
        <f t="shared" si="70"/>
        <v>Sell</v>
      </c>
    </row>
    <row r="756" spans="1:8" ht="13.5" x14ac:dyDescent="0.25">
      <c r="A756" s="3">
        <v>43104</v>
      </c>
      <c r="B756" s="2">
        <v>5.8879999999999999</v>
      </c>
      <c r="C756" s="2">
        <f t="shared" si="66"/>
        <v>6.0596610103106379</v>
      </c>
      <c r="D756" s="2">
        <f t="shared" si="68"/>
        <v>5.9851071006867143</v>
      </c>
      <c r="E756" s="2">
        <f t="shared" si="67"/>
        <v>7.4553909623923609E-2</v>
      </c>
      <c r="F756" s="2">
        <f t="shared" si="71"/>
        <v>7.0900113688399449E-2</v>
      </c>
      <c r="G756" s="2">
        <f t="shared" si="69"/>
        <v>3.6537959355241595E-3</v>
      </c>
      <c r="H756" s="2" t="str">
        <f t="shared" si="70"/>
        <v>Sell</v>
      </c>
    </row>
    <row r="757" spans="1:8" ht="13.5" x14ac:dyDescent="0.25">
      <c r="A757" s="3">
        <v>43105</v>
      </c>
      <c r="B757" s="2">
        <v>5.8426</v>
      </c>
      <c r="C757" s="2">
        <f t="shared" si="66"/>
        <v>6.048743931801309</v>
      </c>
      <c r="D757" s="2">
        <f t="shared" si="68"/>
        <v>5.9745510191543652</v>
      </c>
      <c r="E757" s="2">
        <f t="shared" si="67"/>
        <v>7.4192912646943832E-2</v>
      </c>
      <c r="F757" s="2">
        <f t="shared" si="71"/>
        <v>7.1558673480108331E-2</v>
      </c>
      <c r="G757" s="2">
        <f t="shared" si="69"/>
        <v>2.6342391668355003E-3</v>
      </c>
      <c r="H757" s="2" t="str">
        <f t="shared" si="70"/>
        <v>Sell</v>
      </c>
    </row>
    <row r="758" spans="1:8" ht="13.5" x14ac:dyDescent="0.25">
      <c r="A758" s="3">
        <v>43108</v>
      </c>
      <c r="B758" s="2">
        <v>5.7721</v>
      </c>
      <c r="C758" s="2">
        <f t="shared" si="66"/>
        <v>6.0356294807549542</v>
      </c>
      <c r="D758" s="2">
        <f t="shared" si="68"/>
        <v>5.9595546473651524</v>
      </c>
      <c r="E758" s="2">
        <f t="shared" si="67"/>
        <v>7.607483338980181E-2</v>
      </c>
      <c r="F758" s="2">
        <f t="shared" si="71"/>
        <v>7.2461905462047033E-2</v>
      </c>
      <c r="G758" s="2">
        <f t="shared" si="69"/>
        <v>3.6129279277547777E-3</v>
      </c>
      <c r="H758" s="2" t="str">
        <f t="shared" si="70"/>
        <v>Sell</v>
      </c>
    </row>
    <row r="759" spans="1:8" ht="13.5" x14ac:dyDescent="0.25">
      <c r="A759" s="3">
        <v>43109</v>
      </c>
      <c r="B759" s="2">
        <v>5.6412000000000004</v>
      </c>
      <c r="C759" s="2">
        <f t="shared" si="66"/>
        <v>6.0284095606388073</v>
      </c>
      <c r="D759" s="2">
        <f t="shared" si="68"/>
        <v>5.935972821634401</v>
      </c>
      <c r="E759" s="2">
        <f t="shared" si="67"/>
        <v>9.2436739004406299E-2</v>
      </c>
      <c r="F759" s="2">
        <f t="shared" si="71"/>
        <v>7.6456872170518886E-2</v>
      </c>
      <c r="G759" s="2">
        <f t="shared" si="69"/>
        <v>1.5979866833887413E-2</v>
      </c>
      <c r="H759" s="2" t="str">
        <f t="shared" si="70"/>
        <v>Sell</v>
      </c>
    </row>
    <row r="760" spans="1:8" ht="13.5" x14ac:dyDescent="0.25">
      <c r="A760" s="3">
        <v>43110</v>
      </c>
      <c r="B760" s="2">
        <v>5.7117000000000004</v>
      </c>
      <c r="C760" s="2">
        <f t="shared" si="66"/>
        <v>6.0153311666943754</v>
      </c>
      <c r="D760" s="2">
        <f t="shared" si="68"/>
        <v>5.9193600200318528</v>
      </c>
      <c r="E760" s="2">
        <f t="shared" si="67"/>
        <v>9.59711466625226E-2</v>
      </c>
      <c r="F760" s="2">
        <f t="shared" si="71"/>
        <v>8.0359727068919626E-2</v>
      </c>
      <c r="G760" s="2">
        <f t="shared" si="69"/>
        <v>1.5611419593602974E-2</v>
      </c>
      <c r="H760" s="2" t="str">
        <f t="shared" si="70"/>
        <v>Sell</v>
      </c>
    </row>
    <row r="761" spans="1:8" ht="13.5" x14ac:dyDescent="0.25">
      <c r="A761" s="3">
        <v>43111</v>
      </c>
      <c r="B761" s="2">
        <v>5.8426</v>
      </c>
      <c r="C761" s="2">
        <f t="shared" si="66"/>
        <v>6.0042648333567792</v>
      </c>
      <c r="D761" s="2">
        <f t="shared" si="68"/>
        <v>5.9136740926220863</v>
      </c>
      <c r="E761" s="2">
        <f t="shared" si="67"/>
        <v>9.0590740734692865E-2</v>
      </c>
      <c r="F761" s="2">
        <f t="shared" si="71"/>
        <v>8.2405929802074271E-2</v>
      </c>
      <c r="G761" s="2">
        <f t="shared" si="69"/>
        <v>8.1848109326185942E-3</v>
      </c>
      <c r="H761" s="2" t="str">
        <f t="shared" si="70"/>
        <v>Sell</v>
      </c>
    </row>
    <row r="762" spans="1:8" ht="13.5" x14ac:dyDescent="0.25">
      <c r="A762" s="3">
        <v>43112</v>
      </c>
      <c r="B762" s="2">
        <v>5.8426</v>
      </c>
      <c r="C762" s="2">
        <f t="shared" si="66"/>
        <v>5.9949010128403515</v>
      </c>
      <c r="D762" s="2">
        <f t="shared" si="68"/>
        <v>5.9084093450204502</v>
      </c>
      <c r="E762" s="2">
        <f t="shared" si="67"/>
        <v>8.6491667819901252E-2</v>
      </c>
      <c r="F762" s="2">
        <f t="shared" si="71"/>
        <v>8.3223077405639667E-2</v>
      </c>
      <c r="G762" s="2">
        <f t="shared" si="69"/>
        <v>3.2685904142615851E-3</v>
      </c>
      <c r="H762" s="2" t="str">
        <f t="shared" si="70"/>
        <v>Sell</v>
      </c>
    </row>
    <row r="763" spans="1:8" ht="13.5" x14ac:dyDescent="0.25">
      <c r="A763" s="3">
        <v>43115</v>
      </c>
      <c r="B763" s="2">
        <v>5.7872000000000003</v>
      </c>
      <c r="C763" s="2">
        <f t="shared" si="66"/>
        <v>5.9792239339418352</v>
      </c>
      <c r="D763" s="2">
        <f t="shared" si="68"/>
        <v>5.8994308750189353</v>
      </c>
      <c r="E763" s="2">
        <f t="shared" si="67"/>
        <v>7.9793058922899895E-2</v>
      </c>
      <c r="F763" s="2">
        <f t="shared" si="71"/>
        <v>8.2537073709091718E-2</v>
      </c>
      <c r="G763" s="2">
        <f t="shared" si="69"/>
        <v>-2.7440147861918229E-3</v>
      </c>
      <c r="H763" s="2" t="str">
        <f t="shared" si="70"/>
        <v>Hold</v>
      </c>
    </row>
    <row r="764" spans="1:8" ht="13.5" x14ac:dyDescent="0.25">
      <c r="A764" s="3">
        <v>43116</v>
      </c>
      <c r="B764" s="2">
        <v>5.7619999999999996</v>
      </c>
      <c r="C764" s="2">
        <f t="shared" si="66"/>
        <v>5.9589894825661682</v>
      </c>
      <c r="D764" s="2">
        <f t="shared" si="68"/>
        <v>5.8892508102027179</v>
      </c>
      <c r="E764" s="2">
        <f t="shared" si="67"/>
        <v>6.9738672363450327E-2</v>
      </c>
      <c r="F764" s="2">
        <f t="shared" si="71"/>
        <v>7.9977393439963448E-2</v>
      </c>
      <c r="G764" s="2">
        <f t="shared" si="69"/>
        <v>-1.0238721076513121E-2</v>
      </c>
      <c r="H764" s="2" t="str">
        <f t="shared" si="70"/>
        <v>Hold</v>
      </c>
    </row>
    <row r="765" spans="1:8" ht="13.5" x14ac:dyDescent="0.25">
      <c r="A765" s="3">
        <v>43117</v>
      </c>
      <c r="B765" s="2">
        <v>5.7923</v>
      </c>
      <c r="C765" s="2">
        <f t="shared" si="66"/>
        <v>5.9488372544790655</v>
      </c>
      <c r="D765" s="2">
        <f t="shared" si="68"/>
        <v>5.8820692687062204</v>
      </c>
      <c r="E765" s="2">
        <f t="shared" si="67"/>
        <v>6.6767985772845151E-2</v>
      </c>
      <c r="F765" s="2">
        <f t="shared" si="71"/>
        <v>7.7335511906539797E-2</v>
      </c>
      <c r="G765" s="2">
        <f t="shared" si="69"/>
        <v>-1.0567526133694646E-2</v>
      </c>
      <c r="H765" s="2" t="str">
        <f t="shared" si="70"/>
        <v>Hold</v>
      </c>
    </row>
    <row r="766" spans="1:8" ht="13.5" x14ac:dyDescent="0.25">
      <c r="A766" s="3">
        <v>43118</v>
      </c>
      <c r="B766" s="2">
        <v>5.7923</v>
      </c>
      <c r="C766" s="2">
        <f t="shared" si="66"/>
        <v>5.9394776768669013</v>
      </c>
      <c r="D766" s="2">
        <f t="shared" si="68"/>
        <v>5.8754196932465002</v>
      </c>
      <c r="E766" s="2">
        <f t="shared" si="67"/>
        <v>6.405798362040116E-2</v>
      </c>
      <c r="F766" s="2">
        <f t="shared" si="71"/>
        <v>7.4680006249312078E-2</v>
      </c>
      <c r="G766" s="2">
        <f t="shared" si="69"/>
        <v>-1.0622022628910918E-2</v>
      </c>
      <c r="H766" s="2" t="str">
        <f t="shared" si="70"/>
        <v>Hold</v>
      </c>
    </row>
    <row r="767" spans="1:8" ht="13.5" x14ac:dyDescent="0.25">
      <c r="A767" s="3">
        <v>43119</v>
      </c>
      <c r="B767" s="2">
        <v>5.9282000000000004</v>
      </c>
      <c r="C767" s="2">
        <f t="shared" si="66"/>
        <v>5.9245734188873778</v>
      </c>
      <c r="D767" s="2">
        <f t="shared" si="68"/>
        <v>5.8793293455986113</v>
      </c>
      <c r="E767" s="2">
        <f t="shared" si="67"/>
        <v>4.5244073288766451E-2</v>
      </c>
      <c r="F767" s="2">
        <f t="shared" si="71"/>
        <v>6.879281965720295E-2</v>
      </c>
      <c r="G767" s="2">
        <f t="shared" si="69"/>
        <v>-2.3548746368436499E-2</v>
      </c>
      <c r="H767" s="2" t="str">
        <f t="shared" si="70"/>
        <v>Hold</v>
      </c>
    </row>
    <row r="768" spans="1:8" ht="13.5" x14ac:dyDescent="0.25">
      <c r="A768" s="3">
        <v>43122</v>
      </c>
      <c r="B768" s="2">
        <v>5.9231999999999996</v>
      </c>
      <c r="C768" s="2">
        <f t="shared" si="66"/>
        <v>5.9011159698277815</v>
      </c>
      <c r="D768" s="2">
        <f t="shared" si="68"/>
        <v>5.8825790237024185</v>
      </c>
      <c r="E768" s="2">
        <f t="shared" si="67"/>
        <v>1.8536946125363052E-2</v>
      </c>
      <c r="F768" s="2">
        <f t="shared" si="71"/>
        <v>5.8741644950834976E-2</v>
      </c>
      <c r="G768" s="2">
        <f t="shared" si="69"/>
        <v>-4.0204698825471924E-2</v>
      </c>
      <c r="H768" s="2" t="str">
        <f t="shared" si="70"/>
        <v>Hold</v>
      </c>
    </row>
    <row r="769" spans="1:8" ht="13.5" x14ac:dyDescent="0.25">
      <c r="A769" s="3">
        <v>43123</v>
      </c>
      <c r="B769" s="2">
        <v>5.9433999999999996</v>
      </c>
      <c r="C769" s="2">
        <f t="shared" si="66"/>
        <v>5.8611288975465845</v>
      </c>
      <c r="D769" s="2">
        <f t="shared" si="68"/>
        <v>5.8870842812059436</v>
      </c>
      <c r="E769" s="2">
        <f t="shared" si="67"/>
        <v>-2.5955383659359121E-2</v>
      </c>
      <c r="F769" s="2">
        <f t="shared" si="71"/>
        <v>4.1802239228796161E-2</v>
      </c>
      <c r="G769" s="2">
        <f t="shared" si="69"/>
        <v>-6.7757622888155289E-2</v>
      </c>
      <c r="H769" s="2" t="str">
        <f t="shared" si="70"/>
        <v>Hold</v>
      </c>
    </row>
    <row r="770" spans="1:8" ht="13.5" x14ac:dyDescent="0.25">
      <c r="A770" s="3">
        <v>43124</v>
      </c>
      <c r="B770" s="2">
        <v>5.9282000000000004</v>
      </c>
      <c r="C770" s="2">
        <f t="shared" si="66"/>
        <v>5.8381398363855714</v>
      </c>
      <c r="D770" s="2">
        <f t="shared" si="68"/>
        <v>5.890129890005503</v>
      </c>
      <c r="E770" s="2">
        <f t="shared" si="67"/>
        <v>-5.1990053619931587E-2</v>
      </c>
      <c r="F770" s="2">
        <f t="shared" si="71"/>
        <v>2.3043780659050609E-2</v>
      </c>
      <c r="G770" s="2">
        <f t="shared" si="69"/>
        <v>-7.5033834278982192E-2</v>
      </c>
      <c r="H770" s="2" t="str">
        <f t="shared" si="70"/>
        <v>Hold</v>
      </c>
    </row>
    <row r="771" spans="1:8" ht="13.5" x14ac:dyDescent="0.25">
      <c r="A771" s="3">
        <v>43125</v>
      </c>
      <c r="B771" s="2">
        <v>6.0441000000000003</v>
      </c>
      <c r="C771" s="2">
        <f t="shared" si="66"/>
        <v>5.8388260154031757</v>
      </c>
      <c r="D771" s="2">
        <f t="shared" si="68"/>
        <v>5.9015350833384295</v>
      </c>
      <c r="E771" s="2">
        <f t="shared" si="67"/>
        <v>-6.2709067935253771E-2</v>
      </c>
      <c r="F771" s="2">
        <f t="shared" si="71"/>
        <v>5.8932109401897345E-3</v>
      </c>
      <c r="G771" s="2">
        <f t="shared" si="69"/>
        <v>-6.8602278875443512E-2</v>
      </c>
      <c r="H771" s="2" t="str">
        <f t="shared" si="70"/>
        <v>Hold</v>
      </c>
    </row>
    <row r="772" spans="1:8" ht="13.5" x14ac:dyDescent="0.25">
      <c r="A772" s="3">
        <v>43126</v>
      </c>
      <c r="B772" s="2">
        <v>6.0441000000000003</v>
      </c>
      <c r="C772" s="2">
        <f t="shared" si="66"/>
        <v>5.8394066284180717</v>
      </c>
      <c r="D772" s="2">
        <f t="shared" si="68"/>
        <v>5.9120954475355836</v>
      </c>
      <c r="E772" s="2">
        <f t="shared" si="67"/>
        <v>-7.2688819117511905E-2</v>
      </c>
      <c r="F772" s="2">
        <f t="shared" si="71"/>
        <v>-9.8231950713505937E-3</v>
      </c>
      <c r="G772" s="2">
        <f t="shared" si="69"/>
        <v>-6.2865624046161306E-2</v>
      </c>
      <c r="H772" s="2" t="str">
        <f t="shared" si="70"/>
        <v>Hold</v>
      </c>
    </row>
    <row r="773" spans="1:8" ht="13.5" x14ac:dyDescent="0.25">
      <c r="A773" s="3">
        <v>43129</v>
      </c>
      <c r="B773" s="2">
        <v>6.0441000000000003</v>
      </c>
      <c r="C773" s="2">
        <f t="shared" si="66"/>
        <v>5.8313748394306764</v>
      </c>
      <c r="D773" s="2">
        <f t="shared" si="68"/>
        <v>5.9218735625329479</v>
      </c>
      <c r="E773" s="2">
        <f t="shared" si="67"/>
        <v>-9.0498723102271583E-2</v>
      </c>
      <c r="F773" s="2">
        <f t="shared" si="71"/>
        <v>-2.5958300677534792E-2</v>
      </c>
      <c r="G773" s="2">
        <f t="shared" si="69"/>
        <v>-6.4540422424736787E-2</v>
      </c>
      <c r="H773" s="2" t="str">
        <f t="shared" si="70"/>
        <v>Hold</v>
      </c>
    </row>
    <row r="774" spans="1:8" ht="13.5" x14ac:dyDescent="0.25">
      <c r="A774" s="3">
        <v>43130</v>
      </c>
      <c r="B774" s="2">
        <v>6.2203999999999997</v>
      </c>
      <c r="C774" s="2">
        <f t="shared" si="66"/>
        <v>5.820701787210572</v>
      </c>
      <c r="D774" s="2">
        <f t="shared" si="68"/>
        <v>5.9439866319749513</v>
      </c>
      <c r="E774" s="2">
        <f t="shared" si="67"/>
        <v>-0.12328484476437929</v>
      </c>
      <c r="F774" s="2">
        <f t="shared" si="71"/>
        <v>-4.5423609494903691E-2</v>
      </c>
      <c r="G774" s="2">
        <f t="shared" si="69"/>
        <v>-7.7861235269475595E-2</v>
      </c>
      <c r="H774" s="2" t="str">
        <f t="shared" si="70"/>
        <v>Hold</v>
      </c>
    </row>
    <row r="775" spans="1:8" ht="13.5" x14ac:dyDescent="0.25">
      <c r="A775" s="3">
        <v>43131</v>
      </c>
      <c r="B775" s="2">
        <v>6.2858999999999998</v>
      </c>
      <c r="C775" s="2">
        <f t="shared" si="66"/>
        <v>5.8163322814858684</v>
      </c>
      <c r="D775" s="2">
        <f t="shared" si="68"/>
        <v>5.9693135481249548</v>
      </c>
      <c r="E775" s="2">
        <f t="shared" si="67"/>
        <v>-0.1529812666390864</v>
      </c>
      <c r="F775" s="2">
        <f t="shared" si="71"/>
        <v>-6.6935140923740241E-2</v>
      </c>
      <c r="G775" s="2">
        <f t="shared" si="69"/>
        <v>-8.6046125715346158E-2</v>
      </c>
      <c r="H775" s="2" t="str">
        <f t="shared" si="70"/>
        <v>Hold</v>
      </c>
    </row>
    <row r="776" spans="1:8" ht="13.5" x14ac:dyDescent="0.25">
      <c r="A776" s="3">
        <v>43132</v>
      </c>
      <c r="B776" s="2">
        <v>6.4772999999999996</v>
      </c>
      <c r="C776" s="2">
        <f t="shared" si="66"/>
        <v>5.8126350074111199</v>
      </c>
      <c r="D776" s="2">
        <f t="shared" si="68"/>
        <v>6.0069421741897733</v>
      </c>
      <c r="E776" s="2">
        <f t="shared" si="67"/>
        <v>-0.19430716677865334</v>
      </c>
      <c r="F776" s="2">
        <f t="shared" si="71"/>
        <v>-9.2409546094722864E-2</v>
      </c>
      <c r="G776" s="2">
        <f t="shared" si="69"/>
        <v>-0.10189762068393048</v>
      </c>
      <c r="H776" s="2" t="str">
        <f t="shared" si="70"/>
        <v>Hold</v>
      </c>
    </row>
    <row r="777" spans="1:8" ht="13.5" x14ac:dyDescent="0.25">
      <c r="A777" s="3">
        <v>43133</v>
      </c>
      <c r="B777" s="2">
        <v>6.5477999999999996</v>
      </c>
      <c r="C777" s="2">
        <f t="shared" si="66"/>
        <v>5.8304142370401788</v>
      </c>
      <c r="D777" s="2">
        <f t="shared" si="68"/>
        <v>6.0470057168423823</v>
      </c>
      <c r="E777" s="2">
        <f t="shared" si="67"/>
        <v>-0.2165914798022035</v>
      </c>
      <c r="F777" s="2">
        <f t="shared" si="71"/>
        <v>-0.11724593283621899</v>
      </c>
      <c r="G777" s="2">
        <f t="shared" si="69"/>
        <v>-9.9345546965984508E-2</v>
      </c>
      <c r="H777" s="2" t="str">
        <f t="shared" si="70"/>
        <v>Hold</v>
      </c>
    </row>
    <row r="778" spans="1:8" ht="13.5" x14ac:dyDescent="0.25">
      <c r="A778" s="3">
        <v>43136</v>
      </c>
      <c r="B778" s="2">
        <v>6.5477999999999996</v>
      </c>
      <c r="C778" s="2">
        <f t="shared" si="66"/>
        <v>5.8446889698032276</v>
      </c>
      <c r="D778" s="2">
        <f t="shared" si="68"/>
        <v>6.0841015896688724</v>
      </c>
      <c r="E778" s="2">
        <f t="shared" si="67"/>
        <v>-0.23941261986564477</v>
      </c>
      <c r="F778" s="2">
        <f t="shared" si="71"/>
        <v>-0.14167927024210417</v>
      </c>
      <c r="G778" s="2">
        <f t="shared" si="69"/>
        <v>-9.7733349623540605E-2</v>
      </c>
      <c r="H778" s="2" t="str">
        <f t="shared" si="70"/>
        <v>Hold</v>
      </c>
    </row>
    <row r="779" spans="1:8" ht="13.5" x14ac:dyDescent="0.25">
      <c r="A779" s="3">
        <v>43137</v>
      </c>
      <c r="B779" s="2">
        <v>6.5477999999999996</v>
      </c>
      <c r="C779" s="2">
        <f t="shared" si="66"/>
        <v>5.8598752821411928</v>
      </c>
      <c r="D779" s="2">
        <f t="shared" si="68"/>
        <v>6.1184496200637701</v>
      </c>
      <c r="E779" s="2">
        <f t="shared" si="67"/>
        <v>-0.25857433792257734</v>
      </c>
      <c r="F779" s="2">
        <f t="shared" si="71"/>
        <v>-0.16505828377819881</v>
      </c>
      <c r="G779" s="2">
        <f t="shared" si="69"/>
        <v>-9.3516054144378524E-2</v>
      </c>
      <c r="H779" s="2" t="str">
        <f t="shared" si="70"/>
        <v>Hold</v>
      </c>
    </row>
    <row r="780" spans="1:8" ht="13.5" x14ac:dyDescent="0.25">
      <c r="A780" s="3">
        <v>43138</v>
      </c>
      <c r="B780" s="2">
        <v>6.5477999999999996</v>
      </c>
      <c r="C780" s="2">
        <f t="shared" si="66"/>
        <v>5.8703867771963942</v>
      </c>
      <c r="D780" s="2">
        <f t="shared" si="68"/>
        <v>6.1502533519108979</v>
      </c>
      <c r="E780" s="2">
        <f t="shared" si="67"/>
        <v>-0.27986657471450371</v>
      </c>
      <c r="F780" s="2">
        <f t="shared" si="71"/>
        <v>-0.18801994196545982</v>
      </c>
      <c r="G780" s="2">
        <f t="shared" si="69"/>
        <v>-9.1846632749043894E-2</v>
      </c>
      <c r="H780" s="2" t="str">
        <f t="shared" si="70"/>
        <v>Hold</v>
      </c>
    </row>
    <row r="781" spans="1:8" ht="13.5" x14ac:dyDescent="0.25">
      <c r="A781" s="3">
        <v>43139</v>
      </c>
      <c r="B781" s="2">
        <v>6.6383999999999999</v>
      </c>
      <c r="C781" s="2">
        <f t="shared" si="66"/>
        <v>5.8971118883969487</v>
      </c>
      <c r="D781" s="2">
        <f t="shared" si="68"/>
        <v>6.1864123628804615</v>
      </c>
      <c r="E781" s="2">
        <f t="shared" si="67"/>
        <v>-0.28930047448351282</v>
      </c>
      <c r="F781" s="2">
        <f t="shared" si="71"/>
        <v>-0.20827604846907044</v>
      </c>
      <c r="G781" s="2">
        <f t="shared" si="69"/>
        <v>-8.1024426014442374E-2</v>
      </c>
      <c r="H781" s="2" t="str">
        <f t="shared" si="70"/>
        <v>Hold</v>
      </c>
    </row>
    <row r="782" spans="1:8" ht="13.5" x14ac:dyDescent="0.25">
      <c r="A782" s="3">
        <v>43140</v>
      </c>
      <c r="B782" s="2">
        <v>6.5427</v>
      </c>
      <c r="C782" s="2">
        <f t="shared" si="66"/>
        <v>5.9197254440281872</v>
      </c>
      <c r="D782" s="2">
        <f t="shared" si="68"/>
        <v>6.2128040397041309</v>
      </c>
      <c r="E782" s="2">
        <f t="shared" si="67"/>
        <v>-0.29307859567594363</v>
      </c>
      <c r="F782" s="2">
        <f t="shared" si="71"/>
        <v>-0.22523655791044508</v>
      </c>
      <c r="G782" s="2">
        <f t="shared" si="69"/>
        <v>-6.7842037765498547E-2</v>
      </c>
      <c r="H782" s="2" t="str">
        <f t="shared" si="70"/>
        <v>Hold</v>
      </c>
    </row>
    <row r="783" spans="1:8" ht="13.5" x14ac:dyDescent="0.25">
      <c r="A783" s="3">
        <v>43143</v>
      </c>
      <c r="B783" s="2">
        <v>6.5377000000000001</v>
      </c>
      <c r="C783" s="2">
        <f t="shared" ref="C783:C846" si="72">$C$4*B773+C782*(1-$C$4)</f>
        <v>5.9388599911007738</v>
      </c>
      <c r="D783" s="2">
        <f t="shared" si="68"/>
        <v>6.2368704071334546</v>
      </c>
      <c r="E783" s="2">
        <f t="shared" si="67"/>
        <v>-0.29801041603268086</v>
      </c>
      <c r="F783" s="2">
        <f t="shared" si="71"/>
        <v>-0.23979132953489227</v>
      </c>
      <c r="G783" s="2">
        <f t="shared" si="69"/>
        <v>-5.8219086497788591E-2</v>
      </c>
      <c r="H783" s="2" t="str">
        <f t="shared" si="70"/>
        <v>Hold</v>
      </c>
    </row>
    <row r="784" spans="1:8" ht="13.5" x14ac:dyDescent="0.25">
      <c r="A784" s="3">
        <v>43144</v>
      </c>
      <c r="B784" s="2">
        <v>6.5427</v>
      </c>
      <c r="C784" s="2">
        <f t="shared" si="72"/>
        <v>5.9821738386237318</v>
      </c>
      <c r="D784" s="2">
        <f t="shared" si="68"/>
        <v>6.2595244510494945</v>
      </c>
      <c r="E784" s="2">
        <f t="shared" si="67"/>
        <v>-0.27735061242576275</v>
      </c>
      <c r="F784" s="2">
        <f t="shared" si="71"/>
        <v>-0.2473031861130664</v>
      </c>
      <c r="G784" s="2">
        <f t="shared" si="69"/>
        <v>-3.0047426312696357E-2</v>
      </c>
      <c r="H784" s="2" t="str">
        <f t="shared" si="70"/>
        <v>Hold</v>
      </c>
    </row>
    <row r="785" spans="1:8" ht="13.5" x14ac:dyDescent="0.25">
      <c r="A785" s="3">
        <v>43145</v>
      </c>
      <c r="B785" s="2">
        <v>6.5930999999999997</v>
      </c>
      <c r="C785" s="2">
        <f t="shared" si="72"/>
        <v>6.0289009403739273</v>
      </c>
      <c r="D785" s="2">
        <f t="shared" si="68"/>
        <v>6.2842337509717545</v>
      </c>
      <c r="E785" s="2">
        <f t="shared" si="67"/>
        <v>-0.2553328105978272</v>
      </c>
      <c r="F785" s="2">
        <f t="shared" si="71"/>
        <v>-0.24890911101001859</v>
      </c>
      <c r="G785" s="2">
        <f t="shared" si="69"/>
        <v>-6.4236995878086123E-3</v>
      </c>
      <c r="H785" s="2" t="str">
        <f t="shared" si="70"/>
        <v>Hold</v>
      </c>
    </row>
    <row r="786" spans="1:8" ht="13.5" x14ac:dyDescent="0.25">
      <c r="A786" s="3">
        <v>43146</v>
      </c>
      <c r="B786" s="2">
        <v>6.5477999999999996</v>
      </c>
      <c r="C786" s="2">
        <f t="shared" si="72"/>
        <v>6.0978854110856311</v>
      </c>
      <c r="D786" s="2">
        <f t="shared" si="68"/>
        <v>6.3037571768256981</v>
      </c>
      <c r="E786" s="2">
        <f t="shared" si="67"/>
        <v>-0.20587176574006705</v>
      </c>
      <c r="F786" s="2">
        <f t="shared" si="71"/>
        <v>-0.24030164195602829</v>
      </c>
      <c r="G786" s="2">
        <f t="shared" si="69"/>
        <v>3.4429876215961247E-2</v>
      </c>
      <c r="H786" s="2" t="str">
        <f t="shared" si="70"/>
        <v>Sell</v>
      </c>
    </row>
    <row r="787" spans="1:8" ht="13.5" x14ac:dyDescent="0.25">
      <c r="A787" s="3">
        <v>43147</v>
      </c>
      <c r="B787" s="2">
        <v>6.6435000000000004</v>
      </c>
      <c r="C787" s="2">
        <f t="shared" si="72"/>
        <v>6.1671030401493798</v>
      </c>
      <c r="D787" s="2">
        <f t="shared" si="68"/>
        <v>6.3289233118756467</v>
      </c>
      <c r="E787" s="2">
        <f t="shared" si="67"/>
        <v>-0.1618202717262669</v>
      </c>
      <c r="F787" s="2">
        <f t="shared" si="71"/>
        <v>-0.22460536791007604</v>
      </c>
      <c r="G787" s="2">
        <f t="shared" si="69"/>
        <v>6.2785096183809147E-2</v>
      </c>
      <c r="H787" s="2" t="str">
        <f t="shared" si="70"/>
        <v>Sell</v>
      </c>
    </row>
    <row r="788" spans="1:8" ht="13.5" x14ac:dyDescent="0.25">
      <c r="A788" s="3">
        <v>43150</v>
      </c>
      <c r="B788" s="2">
        <v>6.6383999999999999</v>
      </c>
      <c r="C788" s="2">
        <f t="shared" si="72"/>
        <v>6.2256718032033209</v>
      </c>
      <c r="D788" s="2">
        <f t="shared" si="68"/>
        <v>6.3518475109959693</v>
      </c>
      <c r="E788" s="2">
        <f t="shared" si="67"/>
        <v>-0.12617570779264842</v>
      </c>
      <c r="F788" s="2">
        <f t="shared" si="71"/>
        <v>-0.20491943588659053</v>
      </c>
      <c r="G788" s="2">
        <f t="shared" si="69"/>
        <v>7.8743728093942117E-2</v>
      </c>
      <c r="H788" s="2" t="str">
        <f t="shared" si="70"/>
        <v>Sell</v>
      </c>
    </row>
    <row r="789" spans="1:8" ht="13.5" x14ac:dyDescent="0.25">
      <c r="A789" s="3">
        <v>43151</v>
      </c>
      <c r="B789" s="2">
        <v>6.5880999999999998</v>
      </c>
      <c r="C789" s="2">
        <f t="shared" si="72"/>
        <v>6.2752299873258863</v>
      </c>
      <c r="D789" s="2">
        <f t="shared" si="68"/>
        <v>6.3693476953666375</v>
      </c>
      <c r="E789" s="2">
        <f t="shared" si="67"/>
        <v>-9.4117708040751147E-2</v>
      </c>
      <c r="F789" s="2">
        <f t="shared" si="71"/>
        <v>-0.18275909031742266</v>
      </c>
      <c r="G789" s="2">
        <f t="shared" si="69"/>
        <v>8.864138227667151E-2</v>
      </c>
      <c r="H789" s="2" t="str">
        <f t="shared" si="70"/>
        <v>Sell</v>
      </c>
    </row>
    <row r="790" spans="1:8" ht="13.5" x14ac:dyDescent="0.25">
      <c r="A790" s="3">
        <v>43152</v>
      </c>
      <c r="B790" s="2">
        <v>6.5377000000000001</v>
      </c>
      <c r="C790" s="2">
        <f t="shared" si="72"/>
        <v>6.3171638354295956</v>
      </c>
      <c r="D790" s="2">
        <f t="shared" si="68"/>
        <v>6.3818182364505907</v>
      </c>
      <c r="E790" s="2">
        <f t="shared" si="67"/>
        <v>-6.4654401020995067E-2</v>
      </c>
      <c r="F790" s="2">
        <f t="shared" si="71"/>
        <v>-0.15913815245813714</v>
      </c>
      <c r="G790" s="2">
        <f t="shared" si="69"/>
        <v>9.4483751437142077E-2</v>
      </c>
      <c r="H790" s="2" t="str">
        <f t="shared" si="70"/>
        <v>Sell</v>
      </c>
    </row>
    <row r="791" spans="1:8" ht="13.5" x14ac:dyDescent="0.25">
      <c r="A791" s="3">
        <v>43153</v>
      </c>
      <c r="B791" s="2">
        <v>6.6334</v>
      </c>
      <c r="C791" s="2">
        <f t="shared" si="72"/>
        <v>6.3665847838250427</v>
      </c>
      <c r="D791" s="2">
        <f t="shared" si="68"/>
        <v>6.4004539226394357</v>
      </c>
      <c r="E791" s="2">
        <f t="shared" si="67"/>
        <v>-3.3869138814393018E-2</v>
      </c>
      <c r="F791" s="2">
        <f t="shared" si="71"/>
        <v>-0.13408434972938832</v>
      </c>
      <c r="G791" s="2">
        <f t="shared" si="69"/>
        <v>0.1002152109149953</v>
      </c>
      <c r="H791" s="2" t="str">
        <f t="shared" si="70"/>
        <v>Sell</v>
      </c>
    </row>
    <row r="792" spans="1:8" ht="13.5" x14ac:dyDescent="0.25">
      <c r="A792" s="3">
        <v>43154</v>
      </c>
      <c r="B792" s="2">
        <v>6.6182999999999996</v>
      </c>
      <c r="C792" s="2">
        <f t="shared" si="72"/>
        <v>6.3936794324673443</v>
      </c>
      <c r="D792" s="2">
        <f t="shared" si="68"/>
        <v>6.4165906691105885</v>
      </c>
      <c r="E792" s="2">
        <f t="shared" si="67"/>
        <v>-2.2911236643244237E-2</v>
      </c>
      <c r="F792" s="2">
        <f t="shared" si="71"/>
        <v>-0.1118497271121595</v>
      </c>
      <c r="G792" s="2">
        <f t="shared" si="69"/>
        <v>8.8938490468915263E-2</v>
      </c>
      <c r="H792" s="2" t="str">
        <f t="shared" si="70"/>
        <v>Sell</v>
      </c>
    </row>
    <row r="793" spans="1:8" ht="13.5" x14ac:dyDescent="0.25">
      <c r="A793" s="3">
        <v>43157</v>
      </c>
      <c r="B793" s="2">
        <v>6.5477999999999996</v>
      </c>
      <c r="C793" s="2">
        <f t="shared" si="72"/>
        <v>6.4158364428569836</v>
      </c>
      <c r="D793" s="2">
        <f t="shared" si="68"/>
        <v>6.4263098788060997</v>
      </c>
      <c r="E793" s="2">
        <f t="shared" si="67"/>
        <v>-1.0473435949116094E-2</v>
      </c>
      <c r="F793" s="2">
        <f t="shared" si="71"/>
        <v>-9.1574468879550827E-2</v>
      </c>
      <c r="G793" s="2">
        <f t="shared" si="69"/>
        <v>8.1101032930434733E-2</v>
      </c>
      <c r="H793" s="2" t="str">
        <f t="shared" si="70"/>
        <v>Sell</v>
      </c>
    </row>
    <row r="794" spans="1:8" ht="13.5" x14ac:dyDescent="0.25">
      <c r="A794" s="3">
        <v>43158</v>
      </c>
      <c r="B794" s="2">
        <v>6.5477999999999996</v>
      </c>
      <c r="C794" s="2">
        <f t="shared" si="72"/>
        <v>6.4353539131866784</v>
      </c>
      <c r="D794" s="2">
        <f t="shared" si="68"/>
        <v>6.4353091470426849</v>
      </c>
      <c r="E794" s="2">
        <f t="shared" si="67"/>
        <v>4.4766143993513197E-5</v>
      </c>
      <c r="F794" s="2">
        <f t="shared" si="71"/>
        <v>-7.3250621874841951E-2</v>
      </c>
      <c r="G794" s="2">
        <f t="shared" si="69"/>
        <v>7.3295388018835464E-2</v>
      </c>
      <c r="H794" s="2" t="str">
        <f t="shared" si="70"/>
        <v>Sell</v>
      </c>
    </row>
    <row r="795" spans="1:8" ht="13.5" x14ac:dyDescent="0.25">
      <c r="A795" s="3">
        <v>43159</v>
      </c>
      <c r="B795" s="2">
        <v>6.5477999999999996</v>
      </c>
      <c r="C795" s="2">
        <f t="shared" si="72"/>
        <v>6.4596225419271889</v>
      </c>
      <c r="D795" s="2">
        <f t="shared" si="68"/>
        <v>6.4436418028173001</v>
      </c>
      <c r="E795" s="2">
        <f t="shared" si="67"/>
        <v>1.5980739109888731E-2</v>
      </c>
      <c r="F795" s="2">
        <f t="shared" si="71"/>
        <v>-5.5404349677895814E-2</v>
      </c>
      <c r="G795" s="2">
        <f t="shared" si="69"/>
        <v>7.1385088787784545E-2</v>
      </c>
      <c r="H795" s="2" t="str">
        <f t="shared" si="70"/>
        <v>Sell</v>
      </c>
    </row>
    <row r="796" spans="1:8" ht="13.5" x14ac:dyDescent="0.25">
      <c r="A796" s="3">
        <v>43160</v>
      </c>
      <c r="B796" s="2">
        <v>6.5980999999999996</v>
      </c>
      <c r="C796" s="2">
        <f t="shared" si="72"/>
        <v>6.4731883047076213</v>
      </c>
      <c r="D796" s="2">
        <f t="shared" si="68"/>
        <v>6.4550831507567592</v>
      </c>
      <c r="E796" s="2">
        <f t="shared" ref="E796:E859" si="73">C796-D796</f>
        <v>1.8105153950862096E-2</v>
      </c>
      <c r="F796" s="2">
        <f t="shared" si="71"/>
        <v>-4.0702448952144234E-2</v>
      </c>
      <c r="G796" s="2">
        <f t="shared" si="69"/>
        <v>5.880760290300633E-2</v>
      </c>
      <c r="H796" s="2" t="str">
        <f t="shared" si="70"/>
        <v>Sell</v>
      </c>
    </row>
    <row r="797" spans="1:8" ht="13.5" x14ac:dyDescent="0.25">
      <c r="A797" s="3">
        <v>43161</v>
      </c>
      <c r="B797" s="2">
        <v>6.6989000000000001</v>
      </c>
      <c r="C797" s="2">
        <f t="shared" si="72"/>
        <v>6.4993901039833712</v>
      </c>
      <c r="D797" s="2">
        <f t="shared" ref="D797:D860" si="74">$D$4*B797+(1-$D$4)*D796</f>
        <v>6.4731436581081105</v>
      </c>
      <c r="E797" s="2">
        <f t="shared" si="73"/>
        <v>2.6246445875260704E-2</v>
      </c>
      <c r="F797" s="2">
        <f t="shared" si="71"/>
        <v>-2.7312669986663245E-2</v>
      </c>
      <c r="G797" s="2">
        <f t="shared" si="69"/>
        <v>5.3559115861923953E-2</v>
      </c>
      <c r="H797" s="2" t="str">
        <f t="shared" si="70"/>
        <v>Sell</v>
      </c>
    </row>
    <row r="798" spans="1:8" ht="13.5" x14ac:dyDescent="0.25">
      <c r="A798" s="3">
        <v>43164</v>
      </c>
      <c r="B798" s="2">
        <v>6.6989000000000001</v>
      </c>
      <c r="C798" s="2">
        <f t="shared" si="72"/>
        <v>6.5207762418320838</v>
      </c>
      <c r="D798" s="2">
        <f t="shared" si="74"/>
        <v>6.4898663501001028</v>
      </c>
      <c r="E798" s="2">
        <f t="shared" si="73"/>
        <v>3.0909891731980998E-2</v>
      </c>
      <c r="F798" s="2">
        <f t="shared" si="71"/>
        <v>-1.5668157642934395E-2</v>
      </c>
      <c r="G798" s="2">
        <f t="shared" si="69"/>
        <v>4.6578049374915394E-2</v>
      </c>
      <c r="H798" s="2" t="str">
        <f t="shared" si="70"/>
        <v>Sell</v>
      </c>
    </row>
    <row r="799" spans="1:8" ht="13.5" x14ac:dyDescent="0.25">
      <c r="A799" s="3">
        <v>43165</v>
      </c>
      <c r="B799" s="2">
        <v>6.6989000000000001</v>
      </c>
      <c r="C799" s="2">
        <f t="shared" si="72"/>
        <v>6.5311337430886862</v>
      </c>
      <c r="D799" s="2">
        <f t="shared" si="74"/>
        <v>6.5053503241667618</v>
      </c>
      <c r="E799" s="2">
        <f t="shared" si="73"/>
        <v>2.5783418921924373E-2</v>
      </c>
      <c r="F799" s="2">
        <f t="shared" si="71"/>
        <v>-7.3778423299626413E-3</v>
      </c>
      <c r="G799" s="2">
        <f t="shared" si="69"/>
        <v>3.3161261251887016E-2</v>
      </c>
      <c r="H799" s="2" t="str">
        <f t="shared" si="70"/>
        <v>Sell</v>
      </c>
    </row>
    <row r="800" spans="1:8" ht="13.5" x14ac:dyDescent="0.25">
      <c r="A800" s="3">
        <v>43166</v>
      </c>
      <c r="B800" s="2">
        <v>6.6989000000000001</v>
      </c>
      <c r="C800" s="2">
        <f t="shared" si="72"/>
        <v>6.532143936459657</v>
      </c>
      <c r="D800" s="2">
        <f t="shared" si="74"/>
        <v>6.5196873371914466</v>
      </c>
      <c r="E800" s="2">
        <f t="shared" si="73"/>
        <v>1.2456599268210411E-2</v>
      </c>
      <c r="F800" s="2">
        <f t="shared" si="71"/>
        <v>-3.4109540103280313E-3</v>
      </c>
      <c r="G800" s="2">
        <f t="shared" si="69"/>
        <v>1.5867553278538442E-2</v>
      </c>
      <c r="H800" s="2" t="str">
        <f t="shared" si="70"/>
        <v>Sell</v>
      </c>
    </row>
    <row r="801" spans="1:8" ht="13.5" x14ac:dyDescent="0.25">
      <c r="A801" s="3">
        <v>43167</v>
      </c>
      <c r="B801" s="2">
        <v>6.6989000000000001</v>
      </c>
      <c r="C801" s="2">
        <f t="shared" si="72"/>
        <v>6.5477217923889404</v>
      </c>
      <c r="D801" s="2">
        <f t="shared" si="74"/>
        <v>6.5329623492513393</v>
      </c>
      <c r="E801" s="2">
        <f t="shared" si="73"/>
        <v>1.4759443137601025E-2</v>
      </c>
      <c r="F801" s="2">
        <f t="shared" si="71"/>
        <v>2.231254192577802E-4</v>
      </c>
      <c r="G801" s="2">
        <f t="shared" si="69"/>
        <v>1.4536317718343244E-2</v>
      </c>
      <c r="H801" s="2" t="str">
        <f t="shared" si="70"/>
        <v>Sell</v>
      </c>
    </row>
    <row r="802" spans="1:8" ht="13.5" x14ac:dyDescent="0.25">
      <c r="A802" s="3">
        <v>43168</v>
      </c>
      <c r="B802" s="2">
        <v>6.6989000000000001</v>
      </c>
      <c r="C802" s="2">
        <f t="shared" si="72"/>
        <v>6.5585799781752572</v>
      </c>
      <c r="D802" s="2">
        <f t="shared" si="74"/>
        <v>6.5452540270845736</v>
      </c>
      <c r="E802" s="2">
        <f t="shared" si="73"/>
        <v>1.3325951090683574E-2</v>
      </c>
      <c r="F802" s="2">
        <f t="shared" si="71"/>
        <v>2.8436905535429392E-3</v>
      </c>
      <c r="G802" s="2">
        <f t="shared" si="69"/>
        <v>1.0482260537140634E-2</v>
      </c>
      <c r="H802" s="2" t="str">
        <f t="shared" si="70"/>
        <v>Sell</v>
      </c>
    </row>
    <row r="803" spans="1:8" ht="13.5" x14ac:dyDescent="0.25">
      <c r="A803" s="3">
        <v>43171</v>
      </c>
      <c r="B803" s="2">
        <v>6.6687000000000003</v>
      </c>
      <c r="C803" s="2">
        <f t="shared" si="72"/>
        <v>6.5569215199944484</v>
      </c>
      <c r="D803" s="2">
        <f t="shared" si="74"/>
        <v>6.5543981732264571</v>
      </c>
      <c r="E803" s="2">
        <f t="shared" si="73"/>
        <v>2.5233467679912636E-3</v>
      </c>
      <c r="F803" s="2">
        <f t="shared" si="71"/>
        <v>2.7796217964326042E-3</v>
      </c>
      <c r="G803" s="2">
        <f t="shared" si="69"/>
        <v>-2.5627502844134068E-4</v>
      </c>
      <c r="H803" s="2" t="str">
        <f t="shared" si="70"/>
        <v>Hold</v>
      </c>
    </row>
    <row r="804" spans="1:8" ht="13.5" x14ac:dyDescent="0.25">
      <c r="A804" s="3">
        <v>43172</v>
      </c>
      <c r="B804" s="2">
        <v>6.6737000000000002</v>
      </c>
      <c r="C804" s="2">
        <f t="shared" si="72"/>
        <v>6.5555182092260713</v>
      </c>
      <c r="D804" s="2">
        <f t="shared" si="74"/>
        <v>6.5632353455800532</v>
      </c>
      <c r="E804" s="2">
        <f t="shared" si="73"/>
        <v>-7.7171363539818572E-3</v>
      </c>
      <c r="F804" s="2">
        <f t="shared" si="71"/>
        <v>6.8027016634971196E-4</v>
      </c>
      <c r="G804" s="2">
        <f t="shared" ref="G804:G867" si="75">E804-F804</f>
        <v>-8.3974065203315691E-3</v>
      </c>
      <c r="H804" s="2" t="str">
        <f t="shared" ref="H804:H867" si="76">IF(G804&lt;0,"Hold","Sell")</f>
        <v>Hold</v>
      </c>
    </row>
    <row r="805" spans="1:8" ht="13.5" x14ac:dyDescent="0.25">
      <c r="A805" s="3">
        <v>43173</v>
      </c>
      <c r="B805" s="2">
        <v>6.6635999999999997</v>
      </c>
      <c r="C805" s="2">
        <f t="shared" si="72"/>
        <v>6.5543307924220597</v>
      </c>
      <c r="D805" s="2">
        <f t="shared" si="74"/>
        <v>6.5706697644259746</v>
      </c>
      <c r="E805" s="2">
        <f t="shared" si="73"/>
        <v>-1.6338972003914876E-2</v>
      </c>
      <c r="F805" s="2">
        <f t="shared" ref="F805:F868" si="77">(E805*(2/(10)))+((1-(2/10))*F804)</f>
        <v>-2.7235782677032059E-3</v>
      </c>
      <c r="G805" s="2">
        <f t="shared" si="75"/>
        <v>-1.361539373621167E-2</v>
      </c>
      <c r="H805" s="2" t="str">
        <f t="shared" si="76"/>
        <v>Hold</v>
      </c>
    </row>
    <row r="806" spans="1:8" ht="13.5" x14ac:dyDescent="0.25">
      <c r="A806" s="3">
        <v>43174</v>
      </c>
      <c r="B806" s="2">
        <v>6.6989000000000001</v>
      </c>
      <c r="C806" s="2">
        <f t="shared" si="72"/>
        <v>6.5610645166648194</v>
      </c>
      <c r="D806" s="2">
        <f t="shared" si="74"/>
        <v>6.5801683003944209</v>
      </c>
      <c r="E806" s="2">
        <f t="shared" si="73"/>
        <v>-1.9103783729601531E-2</v>
      </c>
      <c r="F806" s="2">
        <f t="shared" si="77"/>
        <v>-5.9996193600828709E-3</v>
      </c>
      <c r="G806" s="2">
        <f t="shared" si="75"/>
        <v>-1.310416436951866E-2</v>
      </c>
      <c r="H806" s="2" t="str">
        <f t="shared" si="76"/>
        <v>Hold</v>
      </c>
    </row>
    <row r="807" spans="1:8" ht="13.5" x14ac:dyDescent="0.25">
      <c r="A807" s="3">
        <v>43175</v>
      </c>
      <c r="B807" s="2">
        <v>6.6989000000000001</v>
      </c>
      <c r="C807" s="2">
        <f t="shared" si="72"/>
        <v>6.5822699756394618</v>
      </c>
      <c r="D807" s="2">
        <f t="shared" si="74"/>
        <v>6.5889632411059456</v>
      </c>
      <c r="E807" s="2">
        <f t="shared" si="73"/>
        <v>-6.6932654664837443E-3</v>
      </c>
      <c r="F807" s="2">
        <f t="shared" si="77"/>
        <v>-6.1383485813630463E-3</v>
      </c>
      <c r="G807" s="2">
        <f t="shared" si="75"/>
        <v>-5.5491688512069801E-4</v>
      </c>
      <c r="H807" s="2" t="str">
        <f t="shared" si="76"/>
        <v>Hold</v>
      </c>
    </row>
    <row r="808" spans="1:8" ht="13.5" x14ac:dyDescent="0.25">
      <c r="A808" s="3">
        <v>43178</v>
      </c>
      <c r="B808" s="2">
        <v>6.6485000000000003</v>
      </c>
      <c r="C808" s="2">
        <f t="shared" si="72"/>
        <v>6.6002130563103139</v>
      </c>
      <c r="D808" s="2">
        <f t="shared" si="74"/>
        <v>6.5933733713943941</v>
      </c>
      <c r="E808" s="2">
        <f t="shared" si="73"/>
        <v>6.839684915919797E-3</v>
      </c>
      <c r="F808" s="2">
        <f t="shared" si="77"/>
        <v>-3.5427418819064778E-3</v>
      </c>
      <c r="G808" s="2">
        <f t="shared" si="75"/>
        <v>1.0382426797826274E-2</v>
      </c>
      <c r="H808" s="2" t="str">
        <f t="shared" si="76"/>
        <v>Sell</v>
      </c>
    </row>
    <row r="809" spans="1:8" ht="13.5" x14ac:dyDescent="0.25">
      <c r="A809" s="3">
        <v>43180</v>
      </c>
      <c r="B809" s="2">
        <v>6.6485000000000003</v>
      </c>
      <c r="C809" s="2">
        <f t="shared" si="72"/>
        <v>6.615395663031804</v>
      </c>
      <c r="D809" s="2">
        <f t="shared" si="74"/>
        <v>6.5974568253651791</v>
      </c>
      <c r="E809" s="2">
        <f t="shared" si="73"/>
        <v>1.7938837666624963E-2</v>
      </c>
      <c r="F809" s="2">
        <f t="shared" si="77"/>
        <v>7.5357402779981011E-4</v>
      </c>
      <c r="G809" s="2">
        <f t="shared" si="75"/>
        <v>1.7185263638825152E-2</v>
      </c>
      <c r="H809" s="2" t="str">
        <f t="shared" si="76"/>
        <v>Sell</v>
      </c>
    </row>
    <row r="810" spans="1:8" ht="13.5" x14ac:dyDescent="0.25">
      <c r="A810" s="3">
        <v>43181</v>
      </c>
      <c r="B810" s="2">
        <v>6.6485000000000003</v>
      </c>
      <c r="C810" s="2">
        <f t="shared" si="72"/>
        <v>6.6282424841038337</v>
      </c>
      <c r="D810" s="2">
        <f t="shared" si="74"/>
        <v>6.6012378012640545</v>
      </c>
      <c r="E810" s="2">
        <f t="shared" si="73"/>
        <v>2.7004682839779193E-2</v>
      </c>
      <c r="F810" s="2">
        <f t="shared" si="77"/>
        <v>6.0037957901956868E-3</v>
      </c>
      <c r="G810" s="2">
        <f t="shared" si="75"/>
        <v>2.1000887049583507E-2</v>
      </c>
      <c r="H810" s="2" t="str">
        <f t="shared" si="76"/>
        <v>Sell</v>
      </c>
    </row>
    <row r="811" spans="1:8" ht="13.5" x14ac:dyDescent="0.25">
      <c r="A811" s="3">
        <v>43182</v>
      </c>
      <c r="B811" s="2">
        <v>6.6485000000000003</v>
      </c>
      <c r="C811" s="2">
        <f t="shared" si="72"/>
        <v>6.639112871164782</v>
      </c>
      <c r="D811" s="2">
        <f t="shared" si="74"/>
        <v>6.6047387048741237</v>
      </c>
      <c r="E811" s="2">
        <f t="shared" si="73"/>
        <v>3.4374166290658259E-2</v>
      </c>
      <c r="F811" s="2">
        <f t="shared" si="77"/>
        <v>1.1677869890288201E-2</v>
      </c>
      <c r="G811" s="2">
        <f t="shared" si="75"/>
        <v>2.2696296400370058E-2</v>
      </c>
      <c r="H811" s="2" t="str">
        <f t="shared" si="76"/>
        <v>Sell</v>
      </c>
    </row>
    <row r="812" spans="1:8" ht="13.5" x14ac:dyDescent="0.25">
      <c r="A812" s="3">
        <v>43185</v>
      </c>
      <c r="B812" s="2">
        <v>6.6435000000000004</v>
      </c>
      <c r="C812" s="2">
        <f t="shared" si="72"/>
        <v>6.6483108909855844</v>
      </c>
      <c r="D812" s="2">
        <f t="shared" si="74"/>
        <v>6.607609911920485</v>
      </c>
      <c r="E812" s="2">
        <f t="shared" si="73"/>
        <v>4.0700979065099396E-2</v>
      </c>
      <c r="F812" s="2">
        <f t="shared" si="77"/>
        <v>1.7482491725250439E-2</v>
      </c>
      <c r="G812" s="2">
        <f t="shared" si="75"/>
        <v>2.3218487339848957E-2</v>
      </c>
      <c r="H812" s="2" t="str">
        <f t="shared" si="76"/>
        <v>Sell</v>
      </c>
    </row>
    <row r="813" spans="1:8" ht="13.5" x14ac:dyDescent="0.25">
      <c r="A813" s="3">
        <v>43186</v>
      </c>
      <c r="B813" s="2">
        <v>6.6284000000000001</v>
      </c>
      <c r="C813" s="2">
        <f t="shared" si="72"/>
        <v>6.6514476769878019</v>
      </c>
      <c r="D813" s="2">
        <f t="shared" si="74"/>
        <v>6.609149918444893</v>
      </c>
      <c r="E813" s="2">
        <f t="shared" si="73"/>
        <v>4.2297758542908959E-2</v>
      </c>
      <c r="F813" s="2">
        <f t="shared" si="77"/>
        <v>2.2445545088782146E-2</v>
      </c>
      <c r="G813" s="2">
        <f t="shared" si="75"/>
        <v>1.9852213454126813E-2</v>
      </c>
      <c r="H813" s="2" t="str">
        <f t="shared" si="76"/>
        <v>Sell</v>
      </c>
    </row>
    <row r="814" spans="1:8" ht="13.5" x14ac:dyDescent="0.25">
      <c r="A814" s="3">
        <v>43187</v>
      </c>
      <c r="B814" s="2">
        <v>6.6435000000000004</v>
      </c>
      <c r="C814" s="2">
        <f t="shared" si="72"/>
        <v>6.6548711112973713</v>
      </c>
      <c r="D814" s="2">
        <f t="shared" si="74"/>
        <v>6.6116943689304559</v>
      </c>
      <c r="E814" s="2">
        <f t="shared" si="73"/>
        <v>4.3176742366915377E-2</v>
      </c>
      <c r="F814" s="2">
        <f t="shared" si="77"/>
        <v>2.6591784544408789E-2</v>
      </c>
      <c r="G814" s="2">
        <f t="shared" si="75"/>
        <v>1.6584957822506588E-2</v>
      </c>
      <c r="H814" s="2" t="str">
        <f t="shared" si="76"/>
        <v>Sell</v>
      </c>
    </row>
    <row r="815" spans="1:8" ht="13.5" x14ac:dyDescent="0.25">
      <c r="A815" s="3">
        <v>43188</v>
      </c>
      <c r="B815" s="2">
        <v>6.5477999999999996</v>
      </c>
      <c r="C815" s="2">
        <f t="shared" si="72"/>
        <v>6.6562140172516226</v>
      </c>
      <c r="D815" s="2">
        <f t="shared" si="74"/>
        <v>6.6069614527133851</v>
      </c>
      <c r="E815" s="2">
        <f t="shared" si="73"/>
        <v>4.9252564538237564E-2</v>
      </c>
      <c r="F815" s="2">
        <f t="shared" si="77"/>
        <v>3.1123940543174543E-2</v>
      </c>
      <c r="G815" s="2">
        <f t="shared" si="75"/>
        <v>1.8128623995063022E-2</v>
      </c>
      <c r="H815" s="2" t="str">
        <f t="shared" si="76"/>
        <v>Sell</v>
      </c>
    </row>
    <row r="816" spans="1:8" ht="13.5" x14ac:dyDescent="0.25">
      <c r="A816" s="3">
        <v>43189</v>
      </c>
      <c r="B816" s="2">
        <v>6.5477999999999996</v>
      </c>
      <c r="C816" s="2">
        <f t="shared" si="72"/>
        <v>6.6627810915206034</v>
      </c>
      <c r="D816" s="2">
        <f t="shared" si="74"/>
        <v>6.6025791228827639</v>
      </c>
      <c r="E816" s="2">
        <f t="shared" si="73"/>
        <v>6.0201968637839443E-2</v>
      </c>
      <c r="F816" s="2">
        <f t="shared" si="77"/>
        <v>3.6939546162107526E-2</v>
      </c>
      <c r="G816" s="2">
        <f t="shared" si="75"/>
        <v>2.3262422475731917E-2</v>
      </c>
      <c r="H816" s="2" t="str">
        <f t="shared" si="76"/>
        <v>Sell</v>
      </c>
    </row>
    <row r="817" spans="1:8" ht="13.5" x14ac:dyDescent="0.25">
      <c r="A817" s="3">
        <v>43192</v>
      </c>
      <c r="B817" s="2">
        <v>6.5477999999999996</v>
      </c>
      <c r="C817" s="2">
        <f t="shared" si="72"/>
        <v>6.668337846671279</v>
      </c>
      <c r="D817" s="2">
        <f t="shared" si="74"/>
        <v>6.598521410076633</v>
      </c>
      <c r="E817" s="2">
        <f t="shared" si="73"/>
        <v>6.9816436594646092E-2</v>
      </c>
      <c r="F817" s="2">
        <f t="shared" si="77"/>
        <v>4.3514924248615243E-2</v>
      </c>
      <c r="G817" s="2">
        <f t="shared" si="75"/>
        <v>2.6301512346030849E-2</v>
      </c>
      <c r="H817" s="2" t="str">
        <f t="shared" si="76"/>
        <v>Sell</v>
      </c>
    </row>
    <row r="818" spans="1:8" ht="13.5" x14ac:dyDescent="0.25">
      <c r="A818" s="3">
        <v>43193</v>
      </c>
      <c r="B818" s="2">
        <v>6.7442000000000002</v>
      </c>
      <c r="C818" s="2">
        <f t="shared" si="72"/>
        <v>6.6652858702603135</v>
      </c>
      <c r="D818" s="2">
        <f t="shared" si="74"/>
        <v>6.6093124167376232</v>
      </c>
      <c r="E818" s="2">
        <f t="shared" si="73"/>
        <v>5.5973453522690342E-2</v>
      </c>
      <c r="F818" s="2">
        <f t="shared" si="77"/>
        <v>4.6006630103430264E-2</v>
      </c>
      <c r="G818" s="2">
        <f t="shared" si="75"/>
        <v>9.9668234192600777E-3</v>
      </c>
      <c r="H818" s="2" t="str">
        <f t="shared" si="76"/>
        <v>Sell</v>
      </c>
    </row>
    <row r="819" spans="1:8" ht="13.5" x14ac:dyDescent="0.25">
      <c r="A819" s="3">
        <v>43194</v>
      </c>
      <c r="B819" s="2">
        <v>6.6989000000000001</v>
      </c>
      <c r="C819" s="2">
        <f t="shared" si="72"/>
        <v>6.6627034286818034</v>
      </c>
      <c r="D819" s="2">
        <f t="shared" si="74"/>
        <v>6.6159485340163178</v>
      </c>
      <c r="E819" s="2">
        <f t="shared" si="73"/>
        <v>4.6754894665485658E-2</v>
      </c>
      <c r="F819" s="2">
        <f t="shared" si="77"/>
        <v>4.6156283015841341E-2</v>
      </c>
      <c r="G819" s="2">
        <f t="shared" si="75"/>
        <v>5.986116496443164E-4</v>
      </c>
      <c r="H819" s="2" t="str">
        <f t="shared" si="76"/>
        <v>Sell</v>
      </c>
    </row>
    <row r="820" spans="1:8" ht="13.5" x14ac:dyDescent="0.25">
      <c r="A820" s="3">
        <v>43195</v>
      </c>
      <c r="B820" s="2">
        <v>6.7241</v>
      </c>
      <c r="C820" s="2">
        <f t="shared" si="72"/>
        <v>6.6605182858076795</v>
      </c>
      <c r="D820" s="2">
        <f t="shared" si="74"/>
        <v>6.6239597537188128</v>
      </c>
      <c r="E820" s="2">
        <f t="shared" si="73"/>
        <v>3.6558532088866613E-2</v>
      </c>
      <c r="F820" s="2">
        <f t="shared" si="77"/>
        <v>4.42367328304464E-2</v>
      </c>
      <c r="G820" s="2">
        <f t="shared" si="75"/>
        <v>-7.6782007415797868E-3</v>
      </c>
      <c r="H820" s="2" t="str">
        <f t="shared" si="76"/>
        <v>Hold</v>
      </c>
    </row>
    <row r="821" spans="1:8" ht="13.5" x14ac:dyDescent="0.25">
      <c r="A821" s="3">
        <v>43196</v>
      </c>
      <c r="B821" s="2">
        <v>6.6989000000000001</v>
      </c>
      <c r="C821" s="2">
        <f t="shared" si="72"/>
        <v>6.6586693187603441</v>
      </c>
      <c r="D821" s="2">
        <f t="shared" si="74"/>
        <v>6.6295108830729745</v>
      </c>
      <c r="E821" s="2">
        <f t="shared" si="73"/>
        <v>2.9158435687369533E-2</v>
      </c>
      <c r="F821" s="2">
        <f t="shared" si="77"/>
        <v>4.1221073401831031E-2</v>
      </c>
      <c r="G821" s="2">
        <f t="shared" si="75"/>
        <v>-1.2062637714461498E-2</v>
      </c>
      <c r="H821" s="2" t="str">
        <f t="shared" si="76"/>
        <v>Hold</v>
      </c>
    </row>
    <row r="822" spans="1:8" ht="13.5" x14ac:dyDescent="0.25">
      <c r="A822" s="3">
        <v>43200</v>
      </c>
      <c r="B822" s="2">
        <v>6.5980999999999996</v>
      </c>
      <c r="C822" s="2">
        <f t="shared" si="72"/>
        <v>6.6563355774125981</v>
      </c>
      <c r="D822" s="2">
        <f t="shared" si="74"/>
        <v>6.6271841509934948</v>
      </c>
      <c r="E822" s="2">
        <f t="shared" si="73"/>
        <v>2.9151426419103288E-2</v>
      </c>
      <c r="F822" s="2">
        <f t="shared" si="77"/>
        <v>3.8807144005285482E-2</v>
      </c>
      <c r="G822" s="2">
        <f t="shared" si="75"/>
        <v>-9.6557175861821942E-3</v>
      </c>
      <c r="H822" s="2" t="str">
        <f t="shared" si="76"/>
        <v>Hold</v>
      </c>
    </row>
    <row r="823" spans="1:8" ht="13.5" x14ac:dyDescent="0.25">
      <c r="A823" s="3">
        <v>43201</v>
      </c>
      <c r="B823" s="2">
        <v>6.5980999999999996</v>
      </c>
      <c r="C823" s="2">
        <f t="shared" si="72"/>
        <v>6.6520377962721984</v>
      </c>
      <c r="D823" s="2">
        <f t="shared" si="74"/>
        <v>6.625029769438421</v>
      </c>
      <c r="E823" s="2">
        <f t="shared" si="73"/>
        <v>2.7008026833777343E-2</v>
      </c>
      <c r="F823" s="2">
        <f t="shared" si="77"/>
        <v>3.6447320570983856E-2</v>
      </c>
      <c r="G823" s="2">
        <f t="shared" si="75"/>
        <v>-9.4392937372065125E-3</v>
      </c>
      <c r="H823" s="2" t="str">
        <f t="shared" si="76"/>
        <v>Hold</v>
      </c>
    </row>
    <row r="824" spans="1:8" ht="13.5" x14ac:dyDescent="0.25">
      <c r="A824" s="3">
        <v>43202</v>
      </c>
      <c r="B824" s="2">
        <v>6.6485000000000003</v>
      </c>
      <c r="C824" s="2">
        <f t="shared" si="72"/>
        <v>6.6507242891533984</v>
      </c>
      <c r="D824" s="2">
        <f t="shared" si="74"/>
        <v>6.6267683050355748</v>
      </c>
      <c r="E824" s="2">
        <f t="shared" si="73"/>
        <v>2.3955984117823625E-2</v>
      </c>
      <c r="F824" s="2">
        <f t="shared" si="77"/>
        <v>3.3949053280351811E-2</v>
      </c>
      <c r="G824" s="2">
        <f t="shared" si="75"/>
        <v>-9.9930691625281856E-3</v>
      </c>
      <c r="H824" s="2" t="str">
        <f t="shared" si="76"/>
        <v>Hold</v>
      </c>
    </row>
    <row r="825" spans="1:8" ht="13.5" x14ac:dyDescent="0.25">
      <c r="A825" s="3">
        <v>43203</v>
      </c>
      <c r="B825" s="2">
        <v>6.8449</v>
      </c>
      <c r="C825" s="2">
        <f t="shared" si="72"/>
        <v>6.6348897831297986</v>
      </c>
      <c r="D825" s="2">
        <f t="shared" si="74"/>
        <v>6.6429262083662728</v>
      </c>
      <c r="E825" s="2">
        <f t="shared" si="73"/>
        <v>-8.0364252364741873E-3</v>
      </c>
      <c r="F825" s="2">
        <f t="shared" si="77"/>
        <v>2.5551957576986611E-2</v>
      </c>
      <c r="G825" s="2">
        <f t="shared" si="75"/>
        <v>-3.3588382813460799E-2</v>
      </c>
      <c r="H825" s="2" t="str">
        <f t="shared" si="76"/>
        <v>Hold</v>
      </c>
    </row>
    <row r="826" spans="1:8" ht="13.5" x14ac:dyDescent="0.25">
      <c r="A826" s="3">
        <v>43206</v>
      </c>
      <c r="B826" s="2">
        <v>6.8449</v>
      </c>
      <c r="C826" s="2">
        <f t="shared" si="72"/>
        <v>6.6214913549559826</v>
      </c>
      <c r="D826" s="2">
        <f t="shared" si="74"/>
        <v>6.6578872299687708</v>
      </c>
      <c r="E826" s="2">
        <f t="shared" si="73"/>
        <v>-3.6395875012788181E-2</v>
      </c>
      <c r="F826" s="2">
        <f t="shared" si="77"/>
        <v>1.3162391059031654E-2</v>
      </c>
      <c r="G826" s="2">
        <f t="shared" si="75"/>
        <v>-4.9558266071819831E-2</v>
      </c>
      <c r="H826" s="2" t="str">
        <f t="shared" si="76"/>
        <v>Hold</v>
      </c>
    </row>
    <row r="827" spans="1:8" ht="13.5" x14ac:dyDescent="0.25">
      <c r="A827" s="3">
        <v>43207</v>
      </c>
      <c r="B827" s="2">
        <v>7.0011000000000001</v>
      </c>
      <c r="C827" s="2">
        <f t="shared" si="72"/>
        <v>6.6101542234242929</v>
      </c>
      <c r="D827" s="2">
        <f t="shared" si="74"/>
        <v>6.6833103981192323</v>
      </c>
      <c r="E827" s="2">
        <f t="shared" si="73"/>
        <v>-7.3156174694939402E-2</v>
      </c>
      <c r="F827" s="2">
        <f t="shared" si="77"/>
        <v>-4.1013220917625569E-3</v>
      </c>
      <c r="G827" s="2">
        <f t="shared" si="75"/>
        <v>-6.9054852603176842E-2</v>
      </c>
      <c r="H827" s="2" t="str">
        <f t="shared" si="76"/>
        <v>Hold</v>
      </c>
    </row>
    <row r="828" spans="1:8" ht="13.5" x14ac:dyDescent="0.25">
      <c r="A828" s="3">
        <v>43208</v>
      </c>
      <c r="B828" s="2">
        <v>7.0514000000000001</v>
      </c>
      <c r="C828" s="2">
        <f t="shared" si="72"/>
        <v>6.6307766505897865</v>
      </c>
      <c r="D828" s="2">
        <f t="shared" si="74"/>
        <v>6.7105762945548442</v>
      </c>
      <c r="E828" s="2">
        <f t="shared" si="73"/>
        <v>-7.9799643965057676E-2</v>
      </c>
      <c r="F828" s="2">
        <f t="shared" si="77"/>
        <v>-1.9240986466421584E-2</v>
      </c>
      <c r="G828" s="2">
        <f t="shared" si="75"/>
        <v>-6.0558657498636093E-2</v>
      </c>
      <c r="H828" s="2" t="str">
        <f t="shared" si="76"/>
        <v>Hold</v>
      </c>
    </row>
    <row r="829" spans="1:8" ht="13.5" x14ac:dyDescent="0.25">
      <c r="A829" s="3">
        <v>43209</v>
      </c>
      <c r="B829" s="2">
        <v>7.1017999999999999</v>
      </c>
      <c r="C829" s="2">
        <f t="shared" si="72"/>
        <v>6.6412571658836654</v>
      </c>
      <c r="D829" s="2">
        <f t="shared" si="74"/>
        <v>6.7395558282915227</v>
      </c>
      <c r="E829" s="2">
        <f t="shared" si="73"/>
        <v>-9.8298662407857229E-2</v>
      </c>
      <c r="F829" s="2">
        <f t="shared" si="77"/>
        <v>-3.5052521654708714E-2</v>
      </c>
      <c r="G829" s="2">
        <f t="shared" si="75"/>
        <v>-6.3246140753148522E-2</v>
      </c>
      <c r="H829" s="2" t="str">
        <f t="shared" si="76"/>
        <v>Hold</v>
      </c>
    </row>
    <row r="830" spans="1:8" ht="13.5" x14ac:dyDescent="0.25">
      <c r="A830" s="3">
        <v>43210</v>
      </c>
      <c r="B830" s="2">
        <v>7.3738000000000001</v>
      </c>
      <c r="C830" s="2">
        <f t="shared" si="72"/>
        <v>6.6540022172861786</v>
      </c>
      <c r="D830" s="2">
        <f t="shared" si="74"/>
        <v>6.7865368780477064</v>
      </c>
      <c r="E830" s="2">
        <f t="shared" si="73"/>
        <v>-0.13253466076152787</v>
      </c>
      <c r="F830" s="2">
        <f t="shared" si="77"/>
        <v>-5.4548949476072549E-2</v>
      </c>
      <c r="G830" s="2">
        <f t="shared" si="75"/>
        <v>-7.7985711285455311E-2</v>
      </c>
      <c r="H830" s="2" t="str">
        <f t="shared" si="76"/>
        <v>Hold</v>
      </c>
    </row>
    <row r="831" spans="1:8" ht="13.5" x14ac:dyDescent="0.25">
      <c r="A831" s="3">
        <v>43213</v>
      </c>
      <c r="B831" s="2">
        <v>7.3033000000000001</v>
      </c>
      <c r="C831" s="2">
        <f t="shared" si="72"/>
        <v>6.6609095684729196</v>
      </c>
      <c r="D831" s="2">
        <f t="shared" si="74"/>
        <v>6.8248156278219509</v>
      </c>
      <c r="E831" s="2">
        <f t="shared" si="73"/>
        <v>-0.16390605934903135</v>
      </c>
      <c r="F831" s="2">
        <f t="shared" si="77"/>
        <v>-7.6420371450664312E-2</v>
      </c>
      <c r="G831" s="2">
        <f t="shared" si="75"/>
        <v>-8.748568789836704E-2</v>
      </c>
      <c r="H831" s="2" t="str">
        <f t="shared" si="76"/>
        <v>Hold</v>
      </c>
    </row>
    <row r="832" spans="1:8" ht="13.5" x14ac:dyDescent="0.25">
      <c r="A832" s="3">
        <v>43214</v>
      </c>
      <c r="B832" s="2">
        <v>7.3033000000000001</v>
      </c>
      <c r="C832" s="2">
        <f t="shared" si="72"/>
        <v>6.6512465579386237</v>
      </c>
      <c r="D832" s="2">
        <f t="shared" si="74"/>
        <v>6.8602589146499549</v>
      </c>
      <c r="E832" s="2">
        <f t="shared" si="73"/>
        <v>-0.20901235671133112</v>
      </c>
      <c r="F832" s="2">
        <f t="shared" si="77"/>
        <v>-0.10293876850279768</v>
      </c>
      <c r="G832" s="2">
        <f t="shared" si="75"/>
        <v>-0.10607358820853344</v>
      </c>
      <c r="H832" s="2" t="str">
        <f t="shared" si="76"/>
        <v>Hold</v>
      </c>
    </row>
    <row r="833" spans="1:8" ht="13.5" x14ac:dyDescent="0.25">
      <c r="A833" s="3">
        <v>43215</v>
      </c>
      <c r="B833" s="2">
        <v>7.3033000000000001</v>
      </c>
      <c r="C833" s="2">
        <f t="shared" si="72"/>
        <v>6.643070164409604</v>
      </c>
      <c r="D833" s="2">
        <f t="shared" si="74"/>
        <v>6.893076772824033</v>
      </c>
      <c r="E833" s="2">
        <f t="shared" si="73"/>
        <v>-0.25000660841442901</v>
      </c>
      <c r="F833" s="2">
        <f t="shared" si="77"/>
        <v>-0.13235233648512396</v>
      </c>
      <c r="G833" s="2">
        <f t="shared" si="75"/>
        <v>-0.11765427192930505</v>
      </c>
      <c r="H833" s="2" t="str">
        <f t="shared" si="76"/>
        <v>Hold</v>
      </c>
    </row>
    <row r="834" spans="1:8" ht="13.5" x14ac:dyDescent="0.25">
      <c r="A834" s="3">
        <v>43216</v>
      </c>
      <c r="B834" s="2">
        <v>7.1773999999999996</v>
      </c>
      <c r="C834" s="2">
        <f t="shared" si="72"/>
        <v>6.6439055237312035</v>
      </c>
      <c r="D834" s="2">
        <f t="shared" si="74"/>
        <v>6.9141377526148453</v>
      </c>
      <c r="E834" s="2">
        <f t="shared" si="73"/>
        <v>-0.27023222888364185</v>
      </c>
      <c r="F834" s="2">
        <f t="shared" si="77"/>
        <v>-0.15992831496482754</v>
      </c>
      <c r="G834" s="2">
        <f t="shared" si="75"/>
        <v>-0.11030391391881431</v>
      </c>
      <c r="H834" s="2" t="str">
        <f t="shared" si="76"/>
        <v>Hold</v>
      </c>
    </row>
    <row r="835" spans="1:8" ht="13.5" x14ac:dyDescent="0.25">
      <c r="A835" s="3">
        <v>43217</v>
      </c>
      <c r="B835" s="2">
        <v>7.1169000000000002</v>
      </c>
      <c r="C835" s="2">
        <f t="shared" si="72"/>
        <v>6.6748277508494791</v>
      </c>
      <c r="D835" s="2">
        <f t="shared" si="74"/>
        <v>6.9291571783470793</v>
      </c>
      <c r="E835" s="2">
        <f t="shared" si="73"/>
        <v>-0.25432942749760024</v>
      </c>
      <c r="F835" s="2">
        <f t="shared" si="77"/>
        <v>-0.17880853747138209</v>
      </c>
      <c r="G835" s="2">
        <f t="shared" si="75"/>
        <v>-7.5520890026218146E-2</v>
      </c>
      <c r="H835" s="2" t="str">
        <f t="shared" si="76"/>
        <v>Hold</v>
      </c>
    </row>
    <row r="836" spans="1:8" ht="13.5" x14ac:dyDescent="0.25">
      <c r="A836" s="3">
        <v>43220</v>
      </c>
      <c r="B836" s="2">
        <v>7.0414000000000003</v>
      </c>
      <c r="C836" s="2">
        <f t="shared" si="72"/>
        <v>6.7009927122572517</v>
      </c>
      <c r="D836" s="2">
        <f t="shared" si="74"/>
        <v>6.9374714614324811</v>
      </c>
      <c r="E836" s="2">
        <f t="shared" si="73"/>
        <v>-0.23647874917522937</v>
      </c>
      <c r="F836" s="2">
        <f t="shared" si="77"/>
        <v>-0.19034257981215158</v>
      </c>
      <c r="G836" s="2">
        <f t="shared" si="75"/>
        <v>-4.6136169363077795E-2</v>
      </c>
      <c r="H836" s="2" t="str">
        <f t="shared" si="76"/>
        <v>Hold</v>
      </c>
    </row>
    <row r="837" spans="1:8" ht="13.5" x14ac:dyDescent="0.25">
      <c r="A837" s="3">
        <v>43222</v>
      </c>
      <c r="B837" s="2">
        <v>6.9809000000000001</v>
      </c>
      <c r="C837" s="2">
        <f t="shared" si="72"/>
        <v>6.7471630642176743</v>
      </c>
      <c r="D837" s="2">
        <f t="shared" si="74"/>
        <v>6.9406883902152607</v>
      </c>
      <c r="E837" s="2">
        <f t="shared" si="73"/>
        <v>-0.19352532599758643</v>
      </c>
      <c r="F837" s="2">
        <f t="shared" si="77"/>
        <v>-0.19097912904923858</v>
      </c>
      <c r="G837" s="2">
        <f t="shared" si="75"/>
        <v>-2.5461969483478453E-3</v>
      </c>
      <c r="H837" s="2" t="str">
        <f t="shared" si="76"/>
        <v>Hold</v>
      </c>
    </row>
    <row r="838" spans="1:8" ht="13.5" x14ac:dyDescent="0.25">
      <c r="A838" s="3">
        <v>43223</v>
      </c>
      <c r="B838" s="2">
        <v>6.9759000000000002</v>
      </c>
      <c r="C838" s="2">
        <f t="shared" si="72"/>
        <v>6.7939687466457244</v>
      </c>
      <c r="D838" s="2">
        <f t="shared" si="74"/>
        <v>6.943296657606723</v>
      </c>
      <c r="E838" s="2">
        <f t="shared" si="73"/>
        <v>-0.14932791096099862</v>
      </c>
      <c r="F838" s="2">
        <f t="shared" si="77"/>
        <v>-0.18264888543159061</v>
      </c>
      <c r="G838" s="2">
        <f t="shared" si="75"/>
        <v>3.3320974470591985E-2</v>
      </c>
      <c r="H838" s="2" t="str">
        <f t="shared" si="76"/>
        <v>Sell</v>
      </c>
    </row>
    <row r="839" spans="1:8" ht="13.5" x14ac:dyDescent="0.25">
      <c r="A839" s="3">
        <v>43224</v>
      </c>
      <c r="B839" s="2">
        <v>6.9002999999999997</v>
      </c>
      <c r="C839" s="2">
        <f t="shared" si="72"/>
        <v>6.8413274010079208</v>
      </c>
      <c r="D839" s="2">
        <f t="shared" si="74"/>
        <v>6.9401117200062252</v>
      </c>
      <c r="E839" s="2">
        <f t="shared" si="73"/>
        <v>-9.8784318998304421E-2</v>
      </c>
      <c r="F839" s="2">
        <f t="shared" si="77"/>
        <v>-0.16587597214493338</v>
      </c>
      <c r="G839" s="2">
        <f t="shared" si="75"/>
        <v>6.709165314662896E-2</v>
      </c>
      <c r="H839" s="2" t="str">
        <f t="shared" si="76"/>
        <v>Sell</v>
      </c>
    </row>
    <row r="840" spans="1:8" ht="13.5" x14ac:dyDescent="0.25">
      <c r="A840" s="3">
        <v>43227</v>
      </c>
      <c r="B840" s="2">
        <v>6.9255000000000004</v>
      </c>
      <c r="C840" s="2">
        <f t="shared" si="72"/>
        <v>6.9232462623913182</v>
      </c>
      <c r="D840" s="2">
        <f t="shared" si="74"/>
        <v>6.9390293703761348</v>
      </c>
      <c r="E840" s="2">
        <f t="shared" si="73"/>
        <v>-1.5783107984816525E-2</v>
      </c>
      <c r="F840" s="2">
        <f t="shared" si="77"/>
        <v>-0.13585739931291002</v>
      </c>
      <c r="G840" s="2">
        <f t="shared" si="75"/>
        <v>0.1200742913280935</v>
      </c>
      <c r="H840" s="2" t="str">
        <f t="shared" si="76"/>
        <v>Sell</v>
      </c>
    </row>
    <row r="841" spans="1:8" ht="13.5" x14ac:dyDescent="0.25">
      <c r="A841" s="3">
        <v>43228</v>
      </c>
      <c r="B841" s="2">
        <v>7.0414000000000003</v>
      </c>
      <c r="C841" s="2">
        <f t="shared" si="72"/>
        <v>6.9817160681772696</v>
      </c>
      <c r="D841" s="2">
        <f t="shared" si="74"/>
        <v>6.9466123799779025</v>
      </c>
      <c r="E841" s="2">
        <f t="shared" si="73"/>
        <v>3.5103688199367156E-2</v>
      </c>
      <c r="F841" s="2">
        <f t="shared" si="77"/>
        <v>-0.10166518181045459</v>
      </c>
      <c r="G841" s="2">
        <f t="shared" si="75"/>
        <v>0.13676887000982174</v>
      </c>
      <c r="H841" s="2" t="str">
        <f t="shared" si="76"/>
        <v>Sell</v>
      </c>
    </row>
    <row r="842" spans="1:8" ht="13.5" x14ac:dyDescent="0.25">
      <c r="A842" s="3">
        <v>43229</v>
      </c>
      <c r="B842" s="2">
        <v>7.1119000000000003</v>
      </c>
      <c r="C842" s="2">
        <f t="shared" si="72"/>
        <v>7.0311905192269206</v>
      </c>
      <c r="D842" s="2">
        <f t="shared" si="74"/>
        <v>6.9588559073869467</v>
      </c>
      <c r="E842" s="2">
        <f t="shared" si="73"/>
        <v>7.2334611839973917E-2</v>
      </c>
      <c r="F842" s="2">
        <f t="shared" si="77"/>
        <v>-6.6865223080368894E-2</v>
      </c>
      <c r="G842" s="2">
        <f t="shared" si="75"/>
        <v>0.13919983492034282</v>
      </c>
      <c r="H842" s="2" t="str">
        <f t="shared" si="76"/>
        <v>Sell</v>
      </c>
    </row>
    <row r="843" spans="1:8" ht="13.5" x14ac:dyDescent="0.25">
      <c r="A843" s="3">
        <v>43230</v>
      </c>
      <c r="B843" s="2">
        <v>7.2881999999999998</v>
      </c>
      <c r="C843" s="2">
        <f t="shared" si="72"/>
        <v>7.0730535162689332</v>
      </c>
      <c r="D843" s="2">
        <f t="shared" si="74"/>
        <v>6.9832517660990252</v>
      </c>
      <c r="E843" s="2">
        <f t="shared" si="73"/>
        <v>8.980175016990799E-2</v>
      </c>
      <c r="F843" s="2">
        <f t="shared" si="77"/>
        <v>-3.5531828430313522E-2</v>
      </c>
      <c r="G843" s="2">
        <f t="shared" si="75"/>
        <v>0.12533357860022151</v>
      </c>
      <c r="H843" s="2" t="str">
        <f t="shared" si="76"/>
        <v>Sell</v>
      </c>
    </row>
    <row r="844" spans="1:8" ht="13.5" x14ac:dyDescent="0.25">
      <c r="A844" s="3">
        <v>43231</v>
      </c>
      <c r="B844" s="2">
        <v>7.4543999999999997</v>
      </c>
      <c r="C844" s="2">
        <f t="shared" si="72"/>
        <v>7.0891068214583282</v>
      </c>
      <c r="D844" s="2">
        <f t="shared" si="74"/>
        <v>7.0181516352768751</v>
      </c>
      <c r="E844" s="2">
        <f t="shared" si="73"/>
        <v>7.0955186181453023E-2</v>
      </c>
      <c r="F844" s="2">
        <f t="shared" si="77"/>
        <v>-1.4234425507960214E-2</v>
      </c>
      <c r="G844" s="2">
        <f t="shared" si="75"/>
        <v>8.5189611689413233E-2</v>
      </c>
      <c r="H844" s="2" t="str">
        <f t="shared" si="76"/>
        <v>Sell</v>
      </c>
    </row>
    <row r="845" spans="1:8" ht="13.5" x14ac:dyDescent="0.25">
      <c r="A845" s="3">
        <v>43234</v>
      </c>
      <c r="B845" s="2">
        <v>7.7061999999999999</v>
      </c>
      <c r="C845" s="2">
        <f t="shared" si="72"/>
        <v>7.0933826950801233</v>
      </c>
      <c r="D845" s="2">
        <f t="shared" si="74"/>
        <v>7.0691181808119214</v>
      </c>
      <c r="E845" s="2">
        <f t="shared" si="73"/>
        <v>2.4264514268201864E-2</v>
      </c>
      <c r="F845" s="2">
        <f t="shared" si="77"/>
        <v>-6.5346375527277987E-3</v>
      </c>
      <c r="G845" s="2">
        <f t="shared" si="75"/>
        <v>3.0799151820929661E-2</v>
      </c>
      <c r="H845" s="2" t="str">
        <f t="shared" si="76"/>
        <v>Sell</v>
      </c>
    </row>
    <row r="846" spans="1:8" ht="13.5" x14ac:dyDescent="0.25">
      <c r="A846" s="3">
        <v>43235</v>
      </c>
      <c r="B846" s="2">
        <v>7.681</v>
      </c>
      <c r="C846" s="2">
        <f t="shared" si="72"/>
        <v>7.0853853573754897</v>
      </c>
      <c r="D846" s="2">
        <f t="shared" si="74"/>
        <v>7.1144427600110385</v>
      </c>
      <c r="E846" s="2">
        <f t="shared" si="73"/>
        <v>-2.905740263554879E-2</v>
      </c>
      <c r="F846" s="2">
        <f t="shared" si="77"/>
        <v>-1.1039190569291998E-2</v>
      </c>
      <c r="G846" s="2">
        <f t="shared" si="75"/>
        <v>-1.801821206625679E-2</v>
      </c>
      <c r="H846" s="2" t="str">
        <f t="shared" si="76"/>
        <v>Hold</v>
      </c>
    </row>
    <row r="847" spans="1:8" ht="13.5" x14ac:dyDescent="0.25">
      <c r="A847" s="3">
        <v>43236</v>
      </c>
      <c r="B847" s="2">
        <v>7.6055000000000001</v>
      </c>
      <c r="C847" s="2">
        <f t="shared" ref="C847:C910" si="78">$C$4*B837+C846*(1-$C$4)</f>
        <v>7.06931068701003</v>
      </c>
      <c r="D847" s="2">
        <f t="shared" si="74"/>
        <v>7.150817370380592</v>
      </c>
      <c r="E847" s="2">
        <f t="shared" si="73"/>
        <v>-8.1506683370561994E-2</v>
      </c>
      <c r="F847" s="2">
        <f t="shared" si="77"/>
        <v>-2.5132689129545999E-2</v>
      </c>
      <c r="G847" s="2">
        <f t="shared" si="75"/>
        <v>-5.6373994241015996E-2</v>
      </c>
      <c r="H847" s="2" t="str">
        <f t="shared" si="76"/>
        <v>Hold</v>
      </c>
    </row>
    <row r="848" spans="1:8" ht="13.5" x14ac:dyDescent="0.25">
      <c r="A848" s="3">
        <v>43237</v>
      </c>
      <c r="B848" s="2">
        <v>7.6055000000000001</v>
      </c>
      <c r="C848" s="2">
        <f t="shared" si="78"/>
        <v>7.0549398120854097</v>
      </c>
      <c r="D848" s="2">
        <f t="shared" si="74"/>
        <v>7.1844975651672147</v>
      </c>
      <c r="E848" s="2">
        <f t="shared" si="73"/>
        <v>-0.12955775308180506</v>
      </c>
      <c r="F848" s="2">
        <f t="shared" si="77"/>
        <v>-4.6017701919997808E-2</v>
      </c>
      <c r="G848" s="2">
        <f t="shared" si="75"/>
        <v>-8.3540051161807252E-2</v>
      </c>
      <c r="H848" s="2" t="str">
        <f t="shared" si="76"/>
        <v>Hold</v>
      </c>
    </row>
    <row r="849" spans="1:8" ht="13.5" x14ac:dyDescent="0.25">
      <c r="A849" s="3">
        <v>43238</v>
      </c>
      <c r="B849" s="2">
        <v>7.6003999999999996</v>
      </c>
      <c r="C849" s="2">
        <f t="shared" si="78"/>
        <v>7.0311490717645775</v>
      </c>
      <c r="D849" s="2">
        <f t="shared" si="74"/>
        <v>7.215305152932606</v>
      </c>
      <c r="E849" s="2">
        <f t="shared" si="73"/>
        <v>-0.18415608116802851</v>
      </c>
      <c r="F849" s="2">
        <f t="shared" si="77"/>
        <v>-7.3645377769603948E-2</v>
      </c>
      <c r="G849" s="2">
        <f t="shared" si="75"/>
        <v>-0.11051070339842456</v>
      </c>
      <c r="H849" s="2" t="str">
        <f t="shared" si="76"/>
        <v>Hold</v>
      </c>
    </row>
    <row r="850" spans="1:8" ht="13.5" x14ac:dyDescent="0.25">
      <c r="A850" s="3">
        <v>43241</v>
      </c>
      <c r="B850" s="2">
        <v>7.6558999999999999</v>
      </c>
      <c r="C850" s="2">
        <f t="shared" si="78"/>
        <v>7.0148953684161812</v>
      </c>
      <c r="D850" s="2">
        <f t="shared" si="74"/>
        <v>7.247941808270931</v>
      </c>
      <c r="E850" s="2">
        <f t="shared" si="73"/>
        <v>-0.23304643985474982</v>
      </c>
      <c r="F850" s="2">
        <f t="shared" si="77"/>
        <v>-0.10552559018663313</v>
      </c>
      <c r="G850" s="2">
        <f t="shared" si="75"/>
        <v>-0.12752084966811669</v>
      </c>
      <c r="H850" s="2" t="str">
        <f t="shared" si="76"/>
        <v>Hold</v>
      </c>
    </row>
    <row r="851" spans="1:8" ht="13.5" x14ac:dyDescent="0.25">
      <c r="A851" s="3">
        <v>43242</v>
      </c>
      <c r="B851" s="2">
        <v>7.6558999999999999</v>
      </c>
      <c r="C851" s="2">
        <f t="shared" si="78"/>
        <v>7.0189730040444616</v>
      </c>
      <c r="D851" s="2">
        <f t="shared" si="74"/>
        <v>7.2781609335841955</v>
      </c>
      <c r="E851" s="2">
        <f t="shared" si="73"/>
        <v>-0.25918792953973391</v>
      </c>
      <c r="F851" s="2">
        <f t="shared" si="77"/>
        <v>-0.1362580580572533</v>
      </c>
      <c r="G851" s="2">
        <f t="shared" si="75"/>
        <v>-0.12292987148248061</v>
      </c>
      <c r="H851" s="2" t="str">
        <f t="shared" si="76"/>
        <v>Hold</v>
      </c>
    </row>
    <row r="852" spans="1:8" ht="13.5" x14ac:dyDescent="0.25">
      <c r="A852" s="3">
        <v>43243</v>
      </c>
      <c r="B852" s="2">
        <v>7.8825000000000003</v>
      </c>
      <c r="C852" s="2">
        <f t="shared" si="78"/>
        <v>7.0332694649606982</v>
      </c>
      <c r="D852" s="2">
        <f t="shared" si="74"/>
        <v>7.3229267903557362</v>
      </c>
      <c r="E852" s="2">
        <f t="shared" si="73"/>
        <v>-0.28965732539503808</v>
      </c>
      <c r="F852" s="2">
        <f t="shared" si="77"/>
        <v>-0.16693791152481027</v>
      </c>
      <c r="G852" s="2">
        <f t="shared" si="75"/>
        <v>-0.12271941387022781</v>
      </c>
      <c r="H852" s="2" t="str">
        <f t="shared" si="76"/>
        <v>Hold</v>
      </c>
    </row>
    <row r="853" spans="1:8" ht="13.5" x14ac:dyDescent="0.25">
      <c r="A853" s="3">
        <v>43244</v>
      </c>
      <c r="B853" s="2">
        <v>8.2350999999999992</v>
      </c>
      <c r="C853" s="2">
        <f t="shared" si="78"/>
        <v>7.0724895472744365</v>
      </c>
      <c r="D853" s="2">
        <f t="shared" si="74"/>
        <v>7.3904951762553122</v>
      </c>
      <c r="E853" s="2">
        <f t="shared" si="73"/>
        <v>-0.3180056289808757</v>
      </c>
      <c r="F853" s="2">
        <f t="shared" si="77"/>
        <v>-0.19715145501602338</v>
      </c>
      <c r="G853" s="2">
        <f t="shared" si="75"/>
        <v>-0.12085417396485232</v>
      </c>
      <c r="H853" s="2" t="str">
        <f t="shared" si="76"/>
        <v>Hold</v>
      </c>
    </row>
    <row r="854" spans="1:8" ht="13.5" x14ac:dyDescent="0.25">
      <c r="A854" s="3">
        <v>43245</v>
      </c>
      <c r="B854" s="2">
        <v>8.5573999999999995</v>
      </c>
      <c r="C854" s="2">
        <f t="shared" si="78"/>
        <v>7.1312450015399076</v>
      </c>
      <c r="D854" s="2">
        <f t="shared" si="74"/>
        <v>7.4769325706067704</v>
      </c>
      <c r="E854" s="2">
        <f t="shared" si="73"/>
        <v>-0.34568756906686282</v>
      </c>
      <c r="F854" s="2">
        <f t="shared" si="77"/>
        <v>-0.22685867782619129</v>
      </c>
      <c r="G854" s="2">
        <f t="shared" si="75"/>
        <v>-0.11882889124067153</v>
      </c>
      <c r="H854" s="2" t="str">
        <f t="shared" si="76"/>
        <v>Hold</v>
      </c>
    </row>
    <row r="855" spans="1:8" ht="13.5" x14ac:dyDescent="0.25">
      <c r="A855" s="3">
        <v>43248</v>
      </c>
      <c r="B855" s="2">
        <v>8.3056000000000001</v>
      </c>
      <c r="C855" s="2">
        <f t="shared" si="78"/>
        <v>7.2196996166876151</v>
      </c>
      <c r="D855" s="2">
        <f t="shared" si="74"/>
        <v>7.5383153431544168</v>
      </c>
      <c r="E855" s="2">
        <f t="shared" si="73"/>
        <v>-0.3186157264668017</v>
      </c>
      <c r="F855" s="2">
        <f t="shared" si="77"/>
        <v>-0.24521008755431339</v>
      </c>
      <c r="G855" s="2">
        <f t="shared" si="75"/>
        <v>-7.3405638912488302E-2</v>
      </c>
      <c r="H855" s="2" t="str">
        <f t="shared" si="76"/>
        <v>Hold</v>
      </c>
    </row>
    <row r="856" spans="1:8" ht="13.5" x14ac:dyDescent="0.25">
      <c r="A856" s="3">
        <v>43249</v>
      </c>
      <c r="B856" s="2">
        <v>8.4114000000000004</v>
      </c>
      <c r="C856" s="2">
        <f t="shared" si="78"/>
        <v>7.2906689064279826</v>
      </c>
      <c r="D856" s="2">
        <f t="shared" si="74"/>
        <v>7.6029882806985336</v>
      </c>
      <c r="E856" s="2">
        <f t="shared" si="73"/>
        <v>-0.31231937427055101</v>
      </c>
      <c r="F856" s="2">
        <f t="shared" si="77"/>
        <v>-0.25863194489756092</v>
      </c>
      <c r="G856" s="2">
        <f t="shared" si="75"/>
        <v>-5.3687429372990092E-2</v>
      </c>
      <c r="H856" s="2" t="str">
        <f t="shared" si="76"/>
        <v>Hold</v>
      </c>
    </row>
    <row r="857" spans="1:8" ht="13.5" x14ac:dyDescent="0.25">
      <c r="A857" s="3">
        <v>43250</v>
      </c>
      <c r="B857" s="2">
        <v>8.5070999999999994</v>
      </c>
      <c r="C857" s="2">
        <f t="shared" si="78"/>
        <v>7.3391044592852159</v>
      </c>
      <c r="D857" s="2">
        <f t="shared" si="74"/>
        <v>7.6699595191653094</v>
      </c>
      <c r="E857" s="2">
        <f t="shared" si="73"/>
        <v>-0.33085505988009345</v>
      </c>
      <c r="F857" s="2">
        <f t="shared" si="77"/>
        <v>-0.27307656789406742</v>
      </c>
      <c r="G857" s="2">
        <f t="shared" si="75"/>
        <v>-5.7778491986026026E-2</v>
      </c>
      <c r="H857" s="2" t="str">
        <f t="shared" si="76"/>
        <v>Hold</v>
      </c>
    </row>
    <row r="858" spans="1:8" ht="13.5" x14ac:dyDescent="0.25">
      <c r="A858" s="3">
        <v>43251</v>
      </c>
      <c r="B858" s="2">
        <v>8.5625</v>
      </c>
      <c r="C858" s="2">
        <f t="shared" si="78"/>
        <v>7.3800883886259516</v>
      </c>
      <c r="D858" s="2">
        <f t="shared" si="74"/>
        <v>7.7360736288567686</v>
      </c>
      <c r="E858" s="2">
        <f t="shared" si="73"/>
        <v>-0.35598524023081701</v>
      </c>
      <c r="F858" s="2">
        <f t="shared" si="77"/>
        <v>-0.28965830236141737</v>
      </c>
      <c r="G858" s="2">
        <f t="shared" si="75"/>
        <v>-6.6326937869399638E-2</v>
      </c>
      <c r="H858" s="2" t="str">
        <f t="shared" si="76"/>
        <v>Hold</v>
      </c>
    </row>
    <row r="859" spans="1:8" ht="13.5" x14ac:dyDescent="0.25">
      <c r="A859" s="3">
        <v>43252</v>
      </c>
      <c r="B859" s="2">
        <v>8.7286999999999999</v>
      </c>
      <c r="C859" s="2">
        <f t="shared" si="78"/>
        <v>7.4139824826834975</v>
      </c>
      <c r="D859" s="2">
        <f t="shared" si="74"/>
        <v>7.8096015082007115</v>
      </c>
      <c r="E859" s="2">
        <f t="shared" si="73"/>
        <v>-0.39561902551721406</v>
      </c>
      <c r="F859" s="2">
        <f t="shared" si="77"/>
        <v>-0.31085044699257675</v>
      </c>
      <c r="G859" s="2">
        <f t="shared" si="75"/>
        <v>-8.4768578524637317E-2</v>
      </c>
      <c r="H859" s="2" t="str">
        <f t="shared" si="76"/>
        <v>Hold</v>
      </c>
    </row>
    <row r="860" spans="1:8" ht="13.5" x14ac:dyDescent="0.25">
      <c r="A860" s="3">
        <v>43255</v>
      </c>
      <c r="B860" s="2">
        <v>9.0158000000000005</v>
      </c>
      <c r="C860" s="2">
        <f t="shared" si="78"/>
        <v>7.4512005622706514</v>
      </c>
      <c r="D860" s="2">
        <f t="shared" si="74"/>
        <v>7.8989495446302884</v>
      </c>
      <c r="E860" s="2">
        <f t="shared" ref="E860:E923" si="79">C860-D860</f>
        <v>-0.447748982359637</v>
      </c>
      <c r="F860" s="2">
        <f t="shared" si="77"/>
        <v>-0.33823015406598878</v>
      </c>
      <c r="G860" s="2">
        <f t="shared" si="75"/>
        <v>-0.10951882829364823</v>
      </c>
      <c r="H860" s="2" t="str">
        <f t="shared" si="76"/>
        <v>Hold</v>
      </c>
    </row>
    <row r="861" spans="1:8" ht="13.5" x14ac:dyDescent="0.25">
      <c r="A861" s="3">
        <v>43256</v>
      </c>
      <c r="B861" s="2">
        <v>8.9149999999999991</v>
      </c>
      <c r="C861" s="2">
        <f t="shared" si="78"/>
        <v>7.4826927834597816</v>
      </c>
      <c r="D861" s="2">
        <f t="shared" ref="D861:D924" si="80">$D$4*B861+(1-$D$4)*D860</f>
        <v>7.9742125413243414</v>
      </c>
      <c r="E861" s="2">
        <f t="shared" si="79"/>
        <v>-0.49151975786455981</v>
      </c>
      <c r="F861" s="2">
        <f t="shared" si="77"/>
        <v>-0.36888807482570296</v>
      </c>
      <c r="G861" s="2">
        <f t="shared" si="75"/>
        <v>-0.12263168303885685</v>
      </c>
      <c r="H861" s="2" t="str">
        <f t="shared" si="76"/>
        <v>Hold</v>
      </c>
    </row>
    <row r="862" spans="1:8" ht="13.5" x14ac:dyDescent="0.25">
      <c r="A862" s="3">
        <v>43257</v>
      </c>
      <c r="B862" s="2">
        <v>9.0661000000000005</v>
      </c>
      <c r="C862" s="2">
        <f t="shared" si="78"/>
        <v>7.5442015860044309</v>
      </c>
      <c r="D862" s="2">
        <f t="shared" si="80"/>
        <v>8.0550930938188348</v>
      </c>
      <c r="E862" s="2">
        <f t="shared" si="79"/>
        <v>-0.51089150781440384</v>
      </c>
      <c r="F862" s="2">
        <f t="shared" si="77"/>
        <v>-0.39728876142344316</v>
      </c>
      <c r="G862" s="2">
        <f t="shared" si="75"/>
        <v>-0.11360274639096068</v>
      </c>
      <c r="H862" s="2" t="str">
        <f t="shared" si="76"/>
        <v>Hold</v>
      </c>
    </row>
    <row r="863" spans="1:8" ht="13.5" x14ac:dyDescent="0.25">
      <c r="A863" s="3">
        <v>43258</v>
      </c>
      <c r="B863" s="2">
        <v>9.2272999999999996</v>
      </c>
      <c r="C863" s="2">
        <f t="shared" si="78"/>
        <v>7.6504936496960569</v>
      </c>
      <c r="D863" s="2">
        <f t="shared" si="80"/>
        <v>8.1419232350174404</v>
      </c>
      <c r="E863" s="2">
        <f t="shared" si="79"/>
        <v>-0.49142958532138348</v>
      </c>
      <c r="F863" s="2">
        <f t="shared" si="77"/>
        <v>-0.41611692620303126</v>
      </c>
      <c r="G863" s="2">
        <f t="shared" si="75"/>
        <v>-7.5312659118352221E-2</v>
      </c>
      <c r="H863" s="2" t="str">
        <f t="shared" si="76"/>
        <v>Hold</v>
      </c>
    </row>
    <row r="864" spans="1:8" ht="13.5" x14ac:dyDescent="0.25">
      <c r="A864" s="3">
        <v>43259</v>
      </c>
      <c r="B864" s="2">
        <v>9.1165000000000003</v>
      </c>
      <c r="C864" s="2">
        <f t="shared" si="78"/>
        <v>7.7900177035889708</v>
      </c>
      <c r="D864" s="2">
        <f t="shared" si="80"/>
        <v>8.2141141064976289</v>
      </c>
      <c r="E864" s="2">
        <f t="shared" si="79"/>
        <v>-0.42409640290865802</v>
      </c>
      <c r="F864" s="2">
        <f t="shared" si="77"/>
        <v>-0.41771282154415662</v>
      </c>
      <c r="G864" s="2">
        <f t="shared" si="75"/>
        <v>-6.3835813645014006E-3</v>
      </c>
      <c r="H864" s="2" t="str">
        <f t="shared" si="76"/>
        <v>Hold</v>
      </c>
    </row>
    <row r="865" spans="1:8" ht="13.5" x14ac:dyDescent="0.25">
      <c r="A865" s="3">
        <v>43262</v>
      </c>
      <c r="B865" s="2">
        <v>9.2324000000000002</v>
      </c>
      <c r="C865" s="2">
        <f t="shared" si="78"/>
        <v>7.8693380568829756</v>
      </c>
      <c r="D865" s="2">
        <f t="shared" si="80"/>
        <v>8.2895426912015076</v>
      </c>
      <c r="E865" s="2">
        <f t="shared" si="79"/>
        <v>-0.42020463431853194</v>
      </c>
      <c r="F865" s="2">
        <f t="shared" si="77"/>
        <v>-0.41821118409903174</v>
      </c>
      <c r="G865" s="2">
        <f t="shared" si="75"/>
        <v>-1.9934502195002035E-3</v>
      </c>
      <c r="H865" s="2" t="str">
        <f t="shared" si="76"/>
        <v>Hold</v>
      </c>
    </row>
    <row r="866" spans="1:8" ht="13.5" x14ac:dyDescent="0.25">
      <c r="A866" s="3">
        <v>43263</v>
      </c>
      <c r="B866" s="2">
        <v>9.5043000000000006</v>
      </c>
      <c r="C866" s="2">
        <f t="shared" si="78"/>
        <v>7.9527322019779021</v>
      </c>
      <c r="D866" s="2">
        <f t="shared" si="80"/>
        <v>8.3795247140754707</v>
      </c>
      <c r="E866" s="2">
        <f t="shared" si="79"/>
        <v>-0.42679251209756863</v>
      </c>
      <c r="F866" s="2">
        <f t="shared" si="77"/>
        <v>-0.41992744969873919</v>
      </c>
      <c r="G866" s="2">
        <f t="shared" si="75"/>
        <v>-6.8650623988294468E-3</v>
      </c>
      <c r="H866" s="2" t="str">
        <f t="shared" si="76"/>
        <v>Hold</v>
      </c>
    </row>
    <row r="867" spans="1:8" ht="13.5" x14ac:dyDescent="0.25">
      <c r="A867" s="3">
        <v>43264</v>
      </c>
      <c r="B867" s="2">
        <v>9.59</v>
      </c>
      <c r="C867" s="2">
        <f t="shared" si="78"/>
        <v>8.0380195555197638</v>
      </c>
      <c r="D867" s="2">
        <f t="shared" si="80"/>
        <v>8.4691895500698813</v>
      </c>
      <c r="E867" s="2">
        <f t="shared" si="79"/>
        <v>-0.43116999455011751</v>
      </c>
      <c r="F867" s="2">
        <f t="shared" si="77"/>
        <v>-0.42217595866901492</v>
      </c>
      <c r="G867" s="2">
        <f t="shared" si="75"/>
        <v>-8.9940358811025911E-3</v>
      </c>
      <c r="H867" s="2" t="str">
        <f t="shared" si="76"/>
        <v>Hold</v>
      </c>
    </row>
    <row r="868" spans="1:8" ht="13.5" x14ac:dyDescent="0.25">
      <c r="A868" s="3">
        <v>43265</v>
      </c>
      <c r="B868" s="2">
        <v>9.5648</v>
      </c>
      <c r="C868" s="2">
        <f t="shared" si="78"/>
        <v>8.1187088546705688</v>
      </c>
      <c r="D868" s="2">
        <f t="shared" si="80"/>
        <v>8.5503458796943335</v>
      </c>
      <c r="E868" s="2">
        <f t="shared" si="79"/>
        <v>-0.43163702502376466</v>
      </c>
      <c r="F868" s="2">
        <f t="shared" si="77"/>
        <v>-0.42406817193996488</v>
      </c>
      <c r="G868" s="2">
        <f t="shared" ref="G868:G931" si="81">E868-F868</f>
        <v>-7.5688530837997869E-3</v>
      </c>
      <c r="H868" s="2" t="str">
        <f t="shared" ref="H868:H931" si="82">IF(G868&lt;0,"Hold","Sell")</f>
        <v>Hold</v>
      </c>
    </row>
    <row r="869" spans="1:8" ht="13.5" x14ac:dyDescent="0.25">
      <c r="A869" s="3">
        <v>43269</v>
      </c>
      <c r="B869" s="2">
        <v>9.8368000000000002</v>
      </c>
      <c r="C869" s="2">
        <f t="shared" si="78"/>
        <v>8.2125536462597122</v>
      </c>
      <c r="D869" s="2">
        <f t="shared" si="80"/>
        <v>8.645638777494753</v>
      </c>
      <c r="E869" s="2">
        <f t="shared" si="79"/>
        <v>-0.43308513123504078</v>
      </c>
      <c r="F869" s="2">
        <f t="shared" ref="F869:F932" si="83">(E869*(2/(10)))+((1-(2/10))*F868)</f>
        <v>-0.42587156379898011</v>
      </c>
      <c r="G869" s="2">
        <f t="shared" si="81"/>
        <v>-7.2135674360606639E-3</v>
      </c>
      <c r="H869" s="2" t="str">
        <f t="shared" si="82"/>
        <v>Hold</v>
      </c>
    </row>
    <row r="870" spans="1:8" ht="13.5" x14ac:dyDescent="0.25">
      <c r="A870" s="3">
        <v>43270</v>
      </c>
      <c r="B870" s="2">
        <v>9.0862999999999996</v>
      </c>
      <c r="C870" s="2">
        <f t="shared" si="78"/>
        <v>8.336130008373603</v>
      </c>
      <c r="D870" s="2">
        <f t="shared" si="80"/>
        <v>8.6782803495321783</v>
      </c>
      <c r="E870" s="2">
        <f t="shared" si="79"/>
        <v>-0.34215034115857534</v>
      </c>
      <c r="F870" s="2">
        <f t="shared" si="83"/>
        <v>-0.40912731927089918</v>
      </c>
      <c r="G870" s="2">
        <f t="shared" si="81"/>
        <v>6.6976978112323837E-2</v>
      </c>
      <c r="H870" s="2" t="str">
        <f t="shared" si="82"/>
        <v>Sell</v>
      </c>
    </row>
    <row r="871" spans="1:8" ht="13.5" x14ac:dyDescent="0.25">
      <c r="A871" s="3">
        <v>43271</v>
      </c>
      <c r="B871" s="2">
        <v>9.0661000000000005</v>
      </c>
      <c r="C871" s="2">
        <f t="shared" si="78"/>
        <v>8.4251869301622797</v>
      </c>
      <c r="D871" s="2">
        <f t="shared" si="80"/>
        <v>8.7070077310483125</v>
      </c>
      <c r="E871" s="2">
        <f t="shared" si="79"/>
        <v>-0.28182080088603279</v>
      </c>
      <c r="F871" s="2">
        <f t="shared" si="83"/>
        <v>-0.38366601559392594</v>
      </c>
      <c r="G871" s="2">
        <f t="shared" si="81"/>
        <v>0.10184521470789315</v>
      </c>
      <c r="H871" s="2" t="str">
        <f t="shared" si="82"/>
        <v>Sell</v>
      </c>
    </row>
    <row r="872" spans="1:8" ht="13.5" x14ac:dyDescent="0.25">
      <c r="A872" s="3">
        <v>43272</v>
      </c>
      <c r="B872" s="2">
        <v>9.9659999999999993</v>
      </c>
      <c r="C872" s="2">
        <f t="shared" si="78"/>
        <v>8.5237889409065435</v>
      </c>
      <c r="D872" s="2">
        <f t="shared" si="80"/>
        <v>8.8002664176373262</v>
      </c>
      <c r="E872" s="2">
        <f t="shared" si="79"/>
        <v>-0.27647747673078271</v>
      </c>
      <c r="F872" s="2">
        <f t="shared" si="83"/>
        <v>-0.36222830782129734</v>
      </c>
      <c r="G872" s="2">
        <f t="shared" si="81"/>
        <v>8.5750831090514623E-2</v>
      </c>
      <c r="H872" s="2" t="str">
        <f t="shared" si="82"/>
        <v>Sell</v>
      </c>
    </row>
    <row r="873" spans="1:8" ht="13.5" x14ac:dyDescent="0.25">
      <c r="A873" s="3">
        <v>43273</v>
      </c>
      <c r="B873" s="2">
        <v>10.0724</v>
      </c>
      <c r="C873" s="2">
        <f t="shared" si="78"/>
        <v>8.6320214115363054</v>
      </c>
      <c r="D873" s="2">
        <f t="shared" si="80"/>
        <v>8.8944985348493759</v>
      </c>
      <c r="E873" s="2">
        <f t="shared" si="79"/>
        <v>-0.26247712331307049</v>
      </c>
      <c r="F873" s="2">
        <f t="shared" si="83"/>
        <v>-0.34227807091965196</v>
      </c>
      <c r="G873" s="2">
        <f t="shared" si="81"/>
        <v>7.9800947606581463E-2</v>
      </c>
      <c r="H873" s="2" t="str">
        <f t="shared" si="82"/>
        <v>Sell</v>
      </c>
    </row>
    <row r="874" spans="1:8" ht="13.5" x14ac:dyDescent="0.25">
      <c r="A874" s="3">
        <v>43276</v>
      </c>
      <c r="B874" s="2">
        <v>10.162000000000001</v>
      </c>
      <c r="C874" s="2">
        <f t="shared" si="78"/>
        <v>8.7065565789922594</v>
      </c>
      <c r="D874" s="2">
        <f t="shared" si="80"/>
        <v>8.9883875322679412</v>
      </c>
      <c r="E874" s="2">
        <f t="shared" si="79"/>
        <v>-0.28183095327568175</v>
      </c>
      <c r="F874" s="2">
        <f t="shared" si="83"/>
        <v>-0.33018864739085796</v>
      </c>
      <c r="G874" s="2">
        <f t="shared" si="81"/>
        <v>4.8357694115176209E-2</v>
      </c>
      <c r="H874" s="2" t="str">
        <f t="shared" si="82"/>
        <v>Sell</v>
      </c>
    </row>
    <row r="875" spans="1:8" ht="13.5" x14ac:dyDescent="0.25">
      <c r="A875" s="3">
        <v>43277</v>
      </c>
      <c r="B875" s="2">
        <v>10.178699999999999</v>
      </c>
      <c r="C875" s="2">
        <f t="shared" si="78"/>
        <v>8.7874555668396042</v>
      </c>
      <c r="D875" s="2">
        <f t="shared" si="80"/>
        <v>9.0765588261740184</v>
      </c>
      <c r="E875" s="2">
        <f t="shared" si="79"/>
        <v>-0.28910325933441428</v>
      </c>
      <c r="F875" s="2">
        <f t="shared" si="83"/>
        <v>-0.3219715697795692</v>
      </c>
      <c r="G875" s="2">
        <f t="shared" si="81"/>
        <v>3.2868310445154925E-2</v>
      </c>
      <c r="H875" s="2" t="str">
        <f t="shared" si="82"/>
        <v>Sell</v>
      </c>
    </row>
    <row r="876" spans="1:8" ht="13.5" x14ac:dyDescent="0.25">
      <c r="A876" s="3">
        <v>43278</v>
      </c>
      <c r="B876" s="2">
        <v>10.4923</v>
      </c>
      <c r="C876" s="2">
        <f t="shared" si="78"/>
        <v>8.8977393257873576</v>
      </c>
      <c r="D876" s="2">
        <f t="shared" si="80"/>
        <v>9.1814285427537214</v>
      </c>
      <c r="E876" s="2">
        <f t="shared" si="79"/>
        <v>-0.28368921696636384</v>
      </c>
      <c r="F876" s="2">
        <f t="shared" si="83"/>
        <v>-0.31431509921692813</v>
      </c>
      <c r="G876" s="2">
        <f t="shared" si="81"/>
        <v>3.0625882250564285E-2</v>
      </c>
      <c r="H876" s="2" t="str">
        <f t="shared" si="82"/>
        <v>Sell</v>
      </c>
    </row>
    <row r="877" spans="1:8" ht="13.5" x14ac:dyDescent="0.25">
      <c r="A877" s="3">
        <v>43279</v>
      </c>
      <c r="B877" s="2">
        <v>10.794600000000001</v>
      </c>
      <c r="C877" s="2">
        <f t="shared" si="78"/>
        <v>9.004240967973919</v>
      </c>
      <c r="D877" s="2">
        <f t="shared" si="80"/>
        <v>9.300922724771965</v>
      </c>
      <c r="E877" s="2">
        <f t="shared" si="79"/>
        <v>-0.29668175679804598</v>
      </c>
      <c r="F877" s="2">
        <f t="shared" si="83"/>
        <v>-0.31078843073315171</v>
      </c>
      <c r="G877" s="2">
        <f t="shared" si="81"/>
        <v>1.4106673935105729E-2</v>
      </c>
      <c r="H877" s="2" t="str">
        <f t="shared" si="82"/>
        <v>Sell</v>
      </c>
    </row>
    <row r="878" spans="1:8" ht="13.5" x14ac:dyDescent="0.25">
      <c r="A878" s="3">
        <v>43280</v>
      </c>
      <c r="B878" s="2">
        <v>10.565099999999999</v>
      </c>
      <c r="C878" s="2">
        <f t="shared" si="78"/>
        <v>9.0904808190548554</v>
      </c>
      <c r="D878" s="2">
        <f t="shared" si="80"/>
        <v>9.3945654858999674</v>
      </c>
      <c r="E878" s="2">
        <f t="shared" si="79"/>
        <v>-0.30408466684511204</v>
      </c>
      <c r="F878" s="2">
        <f t="shared" si="83"/>
        <v>-0.30944767795554379</v>
      </c>
      <c r="G878" s="2">
        <f t="shared" si="81"/>
        <v>5.3630111104317479E-3</v>
      </c>
      <c r="H878" s="2" t="str">
        <f t="shared" si="82"/>
        <v>Sell</v>
      </c>
    </row>
    <row r="879" spans="1:8" ht="13.5" x14ac:dyDescent="0.25">
      <c r="A879" s="3">
        <v>43283</v>
      </c>
      <c r="B879" s="2">
        <v>10.4979</v>
      </c>
      <c r="C879" s="2">
        <f t="shared" si="78"/>
        <v>9.2052991545848784</v>
      </c>
      <c r="D879" s="2">
        <f t="shared" si="80"/>
        <v>9.476293968425896</v>
      </c>
      <c r="E879" s="2">
        <f t="shared" si="79"/>
        <v>-0.27099481384101765</v>
      </c>
      <c r="F879" s="2">
        <f t="shared" si="83"/>
        <v>-0.30175710513263859</v>
      </c>
      <c r="G879" s="2">
        <f t="shared" si="81"/>
        <v>3.0762291291620947E-2</v>
      </c>
      <c r="H879" s="2" t="str">
        <f t="shared" si="82"/>
        <v>Sell</v>
      </c>
    </row>
    <row r="880" spans="1:8" ht="13.5" x14ac:dyDescent="0.25">
      <c r="A880" s="3">
        <v>43284</v>
      </c>
      <c r="B880" s="2">
        <v>10.357900000000001</v>
      </c>
      <c r="C880" s="2">
        <f t="shared" si="78"/>
        <v>9.1869915923410517</v>
      </c>
      <c r="D880" s="2">
        <f t="shared" si="80"/>
        <v>9.5415981189128658</v>
      </c>
      <c r="E880" s="2">
        <f t="shared" si="79"/>
        <v>-0.35460652657181413</v>
      </c>
      <c r="F880" s="2">
        <f t="shared" si="83"/>
        <v>-0.31232698942047371</v>
      </c>
      <c r="G880" s="2">
        <f t="shared" si="81"/>
        <v>-4.2279537151340418E-2</v>
      </c>
      <c r="H880" s="2" t="str">
        <f t="shared" si="82"/>
        <v>Hold</v>
      </c>
    </row>
    <row r="881" spans="1:8" ht="13.5" x14ac:dyDescent="0.25">
      <c r="A881" s="3">
        <v>43285</v>
      </c>
      <c r="B881" s="2">
        <v>10.581899999999999</v>
      </c>
      <c r="C881" s="2">
        <f t="shared" si="78"/>
        <v>9.1683928858270427</v>
      </c>
      <c r="D881" s="2">
        <f t="shared" si="80"/>
        <v>9.6186575175119131</v>
      </c>
      <c r="E881" s="2">
        <f t="shared" si="79"/>
        <v>-0.45026463168487041</v>
      </c>
      <c r="F881" s="2">
        <f t="shared" si="83"/>
        <v>-0.33991451787335308</v>
      </c>
      <c r="G881" s="2">
        <f t="shared" si="81"/>
        <v>-0.11035011381151733</v>
      </c>
      <c r="H881" s="2" t="str">
        <f t="shared" si="82"/>
        <v>Hold</v>
      </c>
    </row>
    <row r="882" spans="1:8" ht="13.5" x14ac:dyDescent="0.25">
      <c r="A882" s="3">
        <v>43286</v>
      </c>
      <c r="B882" s="2">
        <v>10.581899999999999</v>
      </c>
      <c r="C882" s="2">
        <f t="shared" si="78"/>
        <v>9.2911016726228812</v>
      </c>
      <c r="D882" s="2">
        <f t="shared" si="80"/>
        <v>9.6900088125110297</v>
      </c>
      <c r="E882" s="2">
        <f t="shared" si="79"/>
        <v>-0.39890713988814852</v>
      </c>
      <c r="F882" s="2">
        <f t="shared" si="83"/>
        <v>-0.35171304227631217</v>
      </c>
      <c r="G882" s="2">
        <f t="shared" si="81"/>
        <v>-4.719409761183635E-2</v>
      </c>
      <c r="H882" s="2" t="str">
        <f t="shared" si="82"/>
        <v>Hold</v>
      </c>
    </row>
    <row r="883" spans="1:8" ht="13.5" x14ac:dyDescent="0.25">
      <c r="A883" s="3">
        <v>43287</v>
      </c>
      <c r="B883" s="2">
        <v>10.7498</v>
      </c>
      <c r="C883" s="2">
        <f t="shared" si="78"/>
        <v>9.4113014152962844</v>
      </c>
      <c r="D883" s="2">
        <f t="shared" si="80"/>
        <v>9.7685118634361388</v>
      </c>
      <c r="E883" s="2">
        <f t="shared" si="79"/>
        <v>-0.35721044813985436</v>
      </c>
      <c r="F883" s="2">
        <f t="shared" si="83"/>
        <v>-0.35281252344902064</v>
      </c>
      <c r="G883" s="2">
        <f t="shared" si="81"/>
        <v>-4.3979246908337211E-3</v>
      </c>
      <c r="H883" s="2" t="str">
        <f t="shared" si="82"/>
        <v>Hold</v>
      </c>
    </row>
    <row r="884" spans="1:8" ht="13.5" x14ac:dyDescent="0.25">
      <c r="A884" s="3">
        <v>43290</v>
      </c>
      <c r="B884" s="2">
        <v>10.6379</v>
      </c>
      <c r="C884" s="2">
        <f t="shared" si="78"/>
        <v>9.5267935052507031</v>
      </c>
      <c r="D884" s="2">
        <f t="shared" si="80"/>
        <v>9.8329109846630924</v>
      </c>
      <c r="E884" s="2">
        <f t="shared" si="79"/>
        <v>-0.30611747941238932</v>
      </c>
      <c r="F884" s="2">
        <f t="shared" si="83"/>
        <v>-0.3434735146416944</v>
      </c>
      <c r="G884" s="2">
        <f t="shared" si="81"/>
        <v>3.7356035229305085E-2</v>
      </c>
      <c r="H884" s="2" t="str">
        <f t="shared" si="82"/>
        <v>Sell</v>
      </c>
    </row>
    <row r="885" spans="1:8" ht="13.5" x14ac:dyDescent="0.25">
      <c r="A885" s="3">
        <v>43291</v>
      </c>
      <c r="B885" s="2">
        <v>10.6379</v>
      </c>
      <c r="C885" s="2">
        <f t="shared" si="78"/>
        <v>9.6270868121352109</v>
      </c>
      <c r="D885" s="2">
        <f t="shared" si="80"/>
        <v>9.8925398006139744</v>
      </c>
      <c r="E885" s="2">
        <f t="shared" si="79"/>
        <v>-0.26545298847876353</v>
      </c>
      <c r="F885" s="2">
        <f t="shared" si="83"/>
        <v>-0.32786940940910825</v>
      </c>
      <c r="G885" s="2">
        <f t="shared" si="81"/>
        <v>6.2416420930344718E-2</v>
      </c>
      <c r="H885" s="2" t="str">
        <f t="shared" si="82"/>
        <v>Sell</v>
      </c>
    </row>
    <row r="886" spans="1:8" ht="13.5" x14ac:dyDescent="0.25">
      <c r="A886" s="3">
        <v>43292</v>
      </c>
      <c r="B886" s="2">
        <v>10.4811</v>
      </c>
      <c r="C886" s="2">
        <f t="shared" si="78"/>
        <v>9.7601965333451783</v>
      </c>
      <c r="D886" s="2">
        <f t="shared" si="80"/>
        <v>9.9361368524203471</v>
      </c>
      <c r="E886" s="2">
        <f t="shared" si="79"/>
        <v>-0.17594031907516872</v>
      </c>
      <c r="F886" s="2">
        <f t="shared" si="83"/>
        <v>-0.29748359134232039</v>
      </c>
      <c r="G886" s="2">
        <f t="shared" si="81"/>
        <v>0.12154327226715167</v>
      </c>
      <c r="H886" s="2" t="str">
        <f t="shared" si="82"/>
        <v>Sell</v>
      </c>
    </row>
    <row r="887" spans="1:8" ht="13.5" x14ac:dyDescent="0.25">
      <c r="A887" s="3">
        <v>43293</v>
      </c>
      <c r="B887" s="2">
        <v>10.4643</v>
      </c>
      <c r="C887" s="2">
        <f t="shared" si="78"/>
        <v>9.9193355282151501</v>
      </c>
      <c r="D887" s="2">
        <f t="shared" si="80"/>
        <v>9.9752600485373577</v>
      </c>
      <c r="E887" s="2">
        <f t="shared" si="79"/>
        <v>-5.5924520322207627E-2</v>
      </c>
      <c r="F887" s="2">
        <f t="shared" si="83"/>
        <v>-0.24917177713829786</v>
      </c>
      <c r="G887" s="2">
        <f t="shared" si="81"/>
        <v>0.19324725681609023</v>
      </c>
      <c r="H887" s="2" t="str">
        <f t="shared" si="82"/>
        <v>Sell</v>
      </c>
    </row>
    <row r="888" spans="1:8" ht="13.5" x14ac:dyDescent="0.25">
      <c r="A888" s="3">
        <v>43294</v>
      </c>
      <c r="B888" s="2">
        <v>10.357900000000001</v>
      </c>
      <c r="C888" s="2">
        <f t="shared" si="78"/>
        <v>10.018683908489741</v>
      </c>
      <c r="D888" s="2">
        <f t="shared" si="80"/>
        <v>10.0036037486457</v>
      </c>
      <c r="E888" s="2">
        <f t="shared" si="79"/>
        <v>1.5080159844041319E-2</v>
      </c>
      <c r="F888" s="2">
        <f t="shared" si="83"/>
        <v>-0.19632138974183003</v>
      </c>
      <c r="G888" s="2">
        <f t="shared" si="81"/>
        <v>0.21140154958587135</v>
      </c>
      <c r="H888" s="2" t="str">
        <f t="shared" si="82"/>
        <v>Sell</v>
      </c>
    </row>
    <row r="889" spans="1:8" ht="13.5" x14ac:dyDescent="0.25">
      <c r="A889" s="3">
        <v>43297</v>
      </c>
      <c r="B889" s="2">
        <v>10.3299</v>
      </c>
      <c r="C889" s="2">
        <f t="shared" si="78"/>
        <v>10.092409461029781</v>
      </c>
      <c r="D889" s="2">
        <f t="shared" si="80"/>
        <v>10.027773841338611</v>
      </c>
      <c r="E889" s="2">
        <f t="shared" si="79"/>
        <v>6.4635619691170376E-2</v>
      </c>
      <c r="F889" s="2">
        <f t="shared" si="83"/>
        <v>-0.14412998785522996</v>
      </c>
      <c r="G889" s="2">
        <f t="shared" si="81"/>
        <v>0.20876560754640033</v>
      </c>
      <c r="H889" s="2" t="str">
        <f t="shared" si="82"/>
        <v>Sell</v>
      </c>
    </row>
    <row r="890" spans="1:8" ht="13.5" x14ac:dyDescent="0.25">
      <c r="A890" s="3">
        <v>43298</v>
      </c>
      <c r="B890" s="2">
        <v>10.581899999999999</v>
      </c>
      <c r="C890" s="2">
        <f t="shared" si="78"/>
        <v>10.133254159332893</v>
      </c>
      <c r="D890" s="2">
        <f t="shared" si="80"/>
        <v>10.068820223461676</v>
      </c>
      <c r="E890" s="2">
        <f t="shared" si="79"/>
        <v>6.4433935871216264E-2</v>
      </c>
      <c r="F890" s="2">
        <f t="shared" si="83"/>
        <v>-0.10241720310994072</v>
      </c>
      <c r="G890" s="2">
        <f t="shared" si="81"/>
        <v>0.166851138981157</v>
      </c>
      <c r="H890" s="2" t="str">
        <f t="shared" si="82"/>
        <v>Sell</v>
      </c>
    </row>
    <row r="891" spans="1:8" ht="13.5" x14ac:dyDescent="0.25">
      <c r="A891" s="3">
        <v>43299</v>
      </c>
      <c r="B891" s="2">
        <v>10.5707</v>
      </c>
      <c r="C891" s="2">
        <f t="shared" si="78"/>
        <v>10.202276596358601</v>
      </c>
      <c r="D891" s="2">
        <f t="shared" si="80"/>
        <v>10.105996503205256</v>
      </c>
      <c r="E891" s="2">
        <f t="shared" si="79"/>
        <v>9.6280093153344737E-2</v>
      </c>
      <c r="F891" s="2">
        <f t="shared" si="83"/>
        <v>-6.2677743857283641E-2</v>
      </c>
      <c r="G891" s="2">
        <f t="shared" si="81"/>
        <v>0.15895783701062838</v>
      </c>
      <c r="H891" s="2" t="str">
        <f t="shared" si="82"/>
        <v>Sell</v>
      </c>
    </row>
    <row r="892" spans="1:8" ht="13.5" x14ac:dyDescent="0.25">
      <c r="A892" s="3">
        <v>43300</v>
      </c>
      <c r="B892" s="2">
        <v>10.5259</v>
      </c>
      <c r="C892" s="2">
        <f t="shared" si="78"/>
        <v>10.260680196918816</v>
      </c>
      <c r="D892" s="2">
        <f t="shared" si="80"/>
        <v>10.137100465930793</v>
      </c>
      <c r="E892" s="2">
        <f t="shared" si="79"/>
        <v>0.12357973098802333</v>
      </c>
      <c r="F892" s="2">
        <f t="shared" si="83"/>
        <v>-2.5426248888222248E-2</v>
      </c>
      <c r="G892" s="2">
        <f t="shared" si="81"/>
        <v>0.14900597987624559</v>
      </c>
      <c r="H892" s="2" t="str">
        <f t="shared" si="82"/>
        <v>Sell</v>
      </c>
    </row>
    <row r="893" spans="1:8" ht="13.5" x14ac:dyDescent="0.25">
      <c r="A893" s="3">
        <v>43301</v>
      </c>
      <c r="B893" s="2">
        <v>10.469900000000001</v>
      </c>
      <c r="C893" s="2">
        <f t="shared" si="78"/>
        <v>10.335929397392844</v>
      </c>
      <c r="D893" s="2">
        <f t="shared" si="80"/>
        <v>10.161752283269253</v>
      </c>
      <c r="E893" s="2">
        <f t="shared" si="79"/>
        <v>0.17417711412359083</v>
      </c>
      <c r="F893" s="2">
        <f t="shared" si="83"/>
        <v>1.4494423714140368E-2</v>
      </c>
      <c r="G893" s="2">
        <f t="shared" si="81"/>
        <v>0.15968269040945046</v>
      </c>
      <c r="H893" s="2" t="str">
        <f t="shared" si="82"/>
        <v>Sell</v>
      </c>
    </row>
    <row r="894" spans="1:8" ht="13.5" x14ac:dyDescent="0.25">
      <c r="A894" s="3">
        <v>43304</v>
      </c>
      <c r="B894" s="2">
        <v>10.5259</v>
      </c>
      <c r="C894" s="2">
        <f t="shared" si="78"/>
        <v>10.38238641317856</v>
      </c>
      <c r="D894" s="2">
        <f t="shared" si="80"/>
        <v>10.188726188212271</v>
      </c>
      <c r="E894" s="2">
        <f t="shared" si="79"/>
        <v>0.19366022496628865</v>
      </c>
      <c r="F894" s="2">
        <f t="shared" si="83"/>
        <v>5.032758396457003E-2</v>
      </c>
      <c r="G894" s="2">
        <f t="shared" si="81"/>
        <v>0.14333264100171861</v>
      </c>
      <c r="H894" s="2" t="str">
        <f t="shared" si="82"/>
        <v>Sell</v>
      </c>
    </row>
    <row r="895" spans="1:8" ht="13.5" x14ac:dyDescent="0.25">
      <c r="A895" s="3">
        <v>43305</v>
      </c>
      <c r="B895" s="2">
        <v>10.553900000000001</v>
      </c>
      <c r="C895" s="2">
        <f t="shared" si="78"/>
        <v>10.421696195766474</v>
      </c>
      <c r="D895" s="2">
        <f t="shared" si="80"/>
        <v>10.215776100196548</v>
      </c>
      <c r="E895" s="2">
        <f t="shared" si="79"/>
        <v>0.20592009556992608</v>
      </c>
      <c r="F895" s="2">
        <f t="shared" si="83"/>
        <v>8.1446086285641248E-2</v>
      </c>
      <c r="G895" s="2">
        <f t="shared" si="81"/>
        <v>0.12447400928428483</v>
      </c>
      <c r="H895" s="2" t="str">
        <f t="shared" si="82"/>
        <v>Sell</v>
      </c>
    </row>
    <row r="896" spans="1:8" ht="13.5" x14ac:dyDescent="0.25">
      <c r="A896" s="3">
        <v>43307</v>
      </c>
      <c r="B896" s="2">
        <v>10.6379</v>
      </c>
      <c r="C896" s="2">
        <f t="shared" si="78"/>
        <v>10.43083524257163</v>
      </c>
      <c r="D896" s="2">
        <f t="shared" si="80"/>
        <v>10.247044537219026</v>
      </c>
      <c r="E896" s="2">
        <f t="shared" si="79"/>
        <v>0.18379070535260489</v>
      </c>
      <c r="F896" s="2">
        <f t="shared" si="83"/>
        <v>0.10191501009903398</v>
      </c>
      <c r="G896" s="2">
        <f t="shared" si="81"/>
        <v>8.1875695253570913E-2</v>
      </c>
      <c r="H896" s="2" t="str">
        <f t="shared" si="82"/>
        <v>Sell</v>
      </c>
    </row>
    <row r="897" spans="1:8" ht="13.5" x14ac:dyDescent="0.25">
      <c r="A897" s="3">
        <v>43308</v>
      </c>
      <c r="B897" s="2">
        <v>10.7722</v>
      </c>
      <c r="C897" s="2">
        <f t="shared" si="78"/>
        <v>10.43598366679138</v>
      </c>
      <c r="D897" s="2">
        <f t="shared" si="80"/>
        <v>10.285944941869468</v>
      </c>
      <c r="E897" s="2">
        <f t="shared" si="79"/>
        <v>0.15003872492191128</v>
      </c>
      <c r="F897" s="2">
        <f t="shared" si="83"/>
        <v>0.11153975306360944</v>
      </c>
      <c r="G897" s="2">
        <f t="shared" si="81"/>
        <v>3.8498971858301839E-2</v>
      </c>
      <c r="H897" s="2" t="str">
        <f t="shared" si="82"/>
        <v>Sell</v>
      </c>
    </row>
    <row r="898" spans="1:8" ht="13.5" x14ac:dyDescent="0.25">
      <c r="A898" s="3">
        <v>43311</v>
      </c>
      <c r="B898" s="2">
        <v>11.0298</v>
      </c>
      <c r="C898" s="2">
        <f t="shared" si="78"/>
        <v>10.423970794977322</v>
      </c>
      <c r="D898" s="2">
        <f t="shared" si="80"/>
        <v>10.341045316545804</v>
      </c>
      <c r="E898" s="2">
        <f t="shared" si="79"/>
        <v>8.2925478431517874E-2</v>
      </c>
      <c r="F898" s="2">
        <f t="shared" si="83"/>
        <v>0.10581689813719114</v>
      </c>
      <c r="G898" s="2">
        <f t="shared" si="81"/>
        <v>-2.2891419705673266E-2</v>
      </c>
      <c r="H898" s="2" t="str">
        <f t="shared" si="82"/>
        <v>Hold</v>
      </c>
    </row>
    <row r="899" spans="1:8" ht="13.5" x14ac:dyDescent="0.25">
      <c r="A899" s="3">
        <v>43312</v>
      </c>
      <c r="B899" s="2">
        <v>11.6457</v>
      </c>
      <c r="C899" s="2">
        <f t="shared" si="78"/>
        <v>10.409498364980811</v>
      </c>
      <c r="D899" s="2">
        <f t="shared" si="80"/>
        <v>10.437686404209078</v>
      </c>
      <c r="E899" s="2">
        <f t="shared" si="79"/>
        <v>-2.8188039228266959E-2</v>
      </c>
      <c r="F899" s="2">
        <f t="shared" si="83"/>
        <v>7.901591066409952E-2</v>
      </c>
      <c r="G899" s="2">
        <f t="shared" si="81"/>
        <v>-0.10720394989236648</v>
      </c>
      <c r="H899" s="2" t="str">
        <f t="shared" si="82"/>
        <v>Hold</v>
      </c>
    </row>
    <row r="900" spans="1:8" ht="13.5" x14ac:dyDescent="0.25">
      <c r="A900" s="3">
        <v>43313</v>
      </c>
      <c r="B900" s="2">
        <v>12.2615</v>
      </c>
      <c r="C900" s="2">
        <f t="shared" si="78"/>
        <v>10.436021693445301</v>
      </c>
      <c r="D900" s="2">
        <f t="shared" si="80"/>
        <v>10.572783707600998</v>
      </c>
      <c r="E900" s="2">
        <f t="shared" si="79"/>
        <v>-0.13676201415569622</v>
      </c>
      <c r="F900" s="2">
        <f t="shared" si="83"/>
        <v>3.5860325700140368E-2</v>
      </c>
      <c r="G900" s="2">
        <f t="shared" si="81"/>
        <v>-0.17262233985583658</v>
      </c>
      <c r="H900" s="2" t="str">
        <f t="shared" si="82"/>
        <v>Hold</v>
      </c>
    </row>
    <row r="901" spans="1:8" ht="13.5" x14ac:dyDescent="0.25">
      <c r="A901" s="3">
        <v>43314</v>
      </c>
      <c r="B901" s="2">
        <v>11.9816</v>
      </c>
      <c r="C901" s="2">
        <f t="shared" si="78"/>
        <v>10.456741432915255</v>
      </c>
      <c r="D901" s="2">
        <f t="shared" si="80"/>
        <v>10.677140470000925</v>
      </c>
      <c r="E901" s="2">
        <f t="shared" si="79"/>
        <v>-0.2203990370856701</v>
      </c>
      <c r="F901" s="2">
        <f t="shared" si="83"/>
        <v>-1.5391546857021723E-2</v>
      </c>
      <c r="G901" s="2">
        <f t="shared" si="81"/>
        <v>-0.20500749022864839</v>
      </c>
      <c r="H901" s="2" t="str">
        <f t="shared" si="82"/>
        <v>Hold</v>
      </c>
    </row>
    <row r="902" spans="1:8" ht="13.5" x14ac:dyDescent="0.25">
      <c r="A902" s="3">
        <v>43315</v>
      </c>
      <c r="B902" s="2">
        <v>12.037599999999999</v>
      </c>
      <c r="C902" s="2">
        <f t="shared" si="78"/>
        <v>10.467381212466753</v>
      </c>
      <c r="D902" s="2">
        <f t="shared" si="80"/>
        <v>10.777915250000856</v>
      </c>
      <c r="E902" s="2">
        <f t="shared" si="79"/>
        <v>-0.31053403753410258</v>
      </c>
      <c r="F902" s="2">
        <f t="shared" si="83"/>
        <v>-7.44200449924379E-2</v>
      </c>
      <c r="G902" s="2">
        <f t="shared" si="81"/>
        <v>-0.23611399254166468</v>
      </c>
      <c r="H902" s="2" t="str">
        <f t="shared" si="82"/>
        <v>Hold</v>
      </c>
    </row>
    <row r="903" spans="1:8" ht="13.5" x14ac:dyDescent="0.25">
      <c r="A903" s="3">
        <v>43318</v>
      </c>
      <c r="B903" s="2">
        <v>11.8248</v>
      </c>
      <c r="C903" s="2">
        <f t="shared" si="78"/>
        <v>10.467768718241098</v>
      </c>
      <c r="D903" s="2">
        <f t="shared" si="80"/>
        <v>10.855462268519311</v>
      </c>
      <c r="E903" s="2">
        <f t="shared" si="79"/>
        <v>-0.38769355027821284</v>
      </c>
      <c r="F903" s="2">
        <f t="shared" si="83"/>
        <v>-0.13707474604959291</v>
      </c>
      <c r="G903" s="2">
        <f t="shared" si="81"/>
        <v>-0.25061880422861993</v>
      </c>
      <c r="H903" s="2" t="str">
        <f t="shared" si="82"/>
        <v>Hold</v>
      </c>
    </row>
    <row r="904" spans="1:8" ht="13.5" x14ac:dyDescent="0.25">
      <c r="A904" s="3">
        <v>43319</v>
      </c>
      <c r="B904" s="2">
        <v>11.8248</v>
      </c>
      <c r="C904" s="2">
        <f t="shared" si="78"/>
        <v>10.476711992357851</v>
      </c>
      <c r="D904" s="2">
        <f t="shared" si="80"/>
        <v>10.927265063443807</v>
      </c>
      <c r="E904" s="2">
        <f t="shared" si="79"/>
        <v>-0.45055307108595599</v>
      </c>
      <c r="F904" s="2">
        <f t="shared" si="83"/>
        <v>-0.19977041105686555</v>
      </c>
      <c r="G904" s="2">
        <f t="shared" si="81"/>
        <v>-0.25078266002909044</v>
      </c>
      <c r="H904" s="2" t="str">
        <f t="shared" si="82"/>
        <v>Hold</v>
      </c>
    </row>
    <row r="905" spans="1:8" ht="13.5" x14ac:dyDescent="0.25">
      <c r="A905" s="3">
        <v>43320</v>
      </c>
      <c r="B905" s="2">
        <v>11.880800000000001</v>
      </c>
      <c r="C905" s="2">
        <f t="shared" si="78"/>
        <v>10.488587070456642</v>
      </c>
      <c r="D905" s="2">
        <f t="shared" si="80"/>
        <v>10.997897280966487</v>
      </c>
      <c r="E905" s="2">
        <f t="shared" si="79"/>
        <v>-0.50931021050984526</v>
      </c>
      <c r="F905" s="2">
        <f t="shared" si="83"/>
        <v>-0.26167837094746149</v>
      </c>
      <c r="G905" s="2">
        <f t="shared" si="81"/>
        <v>-0.24763183956238377</v>
      </c>
      <c r="H905" s="2" t="str">
        <f t="shared" si="82"/>
        <v>Hold</v>
      </c>
    </row>
    <row r="906" spans="1:8" ht="13.5" x14ac:dyDescent="0.25">
      <c r="A906" s="3">
        <v>43321</v>
      </c>
      <c r="B906" s="2">
        <v>12.0824</v>
      </c>
      <c r="C906" s="2">
        <f t="shared" si="78"/>
        <v>10.51155829038639</v>
      </c>
      <c r="D906" s="2">
        <f t="shared" si="80"/>
        <v>11.078230815709711</v>
      </c>
      <c r="E906" s="2">
        <f t="shared" si="79"/>
        <v>-0.56667252532332135</v>
      </c>
      <c r="F906" s="2">
        <f t="shared" si="83"/>
        <v>-0.32267720182263349</v>
      </c>
      <c r="G906" s="2">
        <f t="shared" si="81"/>
        <v>-0.24399532350068787</v>
      </c>
      <c r="H906" s="2" t="str">
        <f t="shared" si="82"/>
        <v>Hold</v>
      </c>
    </row>
    <row r="907" spans="1:8" ht="13.5" x14ac:dyDescent="0.25">
      <c r="A907" s="3">
        <v>43322</v>
      </c>
      <c r="B907" s="2">
        <v>11.7576</v>
      </c>
      <c r="C907" s="2">
        <f t="shared" si="78"/>
        <v>10.551657014942329</v>
      </c>
      <c r="D907" s="2">
        <f t="shared" si="80"/>
        <v>11.128554458990473</v>
      </c>
      <c r="E907" s="2">
        <f t="shared" si="79"/>
        <v>-0.57689744404814469</v>
      </c>
      <c r="F907" s="2">
        <f t="shared" si="83"/>
        <v>-0.37352125026773575</v>
      </c>
      <c r="G907" s="2">
        <f t="shared" si="81"/>
        <v>-0.20337619378040894</v>
      </c>
      <c r="H907" s="2" t="str">
        <f t="shared" si="82"/>
        <v>Hold</v>
      </c>
    </row>
    <row r="908" spans="1:8" ht="13.5" x14ac:dyDescent="0.25">
      <c r="A908" s="3">
        <v>43326</v>
      </c>
      <c r="B908" s="2">
        <v>11.701599999999999</v>
      </c>
      <c r="C908" s="2">
        <f t="shared" si="78"/>
        <v>10.625217474181969</v>
      </c>
      <c r="D908" s="2">
        <f t="shared" si="80"/>
        <v>11.17100227684303</v>
      </c>
      <c r="E908" s="2">
        <f t="shared" si="79"/>
        <v>-0.54578480266106055</v>
      </c>
      <c r="F908" s="2">
        <f t="shared" si="83"/>
        <v>-0.40797396074640074</v>
      </c>
      <c r="G908" s="2">
        <f t="shared" si="81"/>
        <v>-0.13781084191465981</v>
      </c>
      <c r="H908" s="2" t="str">
        <f t="shared" si="82"/>
        <v>Hold</v>
      </c>
    </row>
    <row r="909" spans="1:8" ht="13.5" x14ac:dyDescent="0.25">
      <c r="A909" s="3">
        <v>43327</v>
      </c>
      <c r="B909" s="2">
        <v>11.4777</v>
      </c>
      <c r="C909" s="2">
        <f t="shared" si="78"/>
        <v>10.782214785846282</v>
      </c>
      <c r="D909" s="2">
        <f t="shared" si="80"/>
        <v>11.193720626706508</v>
      </c>
      <c r="E909" s="2">
        <f t="shared" si="79"/>
        <v>-0.4115058408602259</v>
      </c>
      <c r="F909" s="2">
        <f t="shared" si="83"/>
        <v>-0.40868033676916582</v>
      </c>
      <c r="G909" s="2">
        <f t="shared" si="81"/>
        <v>-2.8255040910600826E-3</v>
      </c>
      <c r="H909" s="2" t="str">
        <f t="shared" si="82"/>
        <v>Hold</v>
      </c>
    </row>
    <row r="910" spans="1:8" ht="13.5" x14ac:dyDescent="0.25">
      <c r="A910" s="3">
        <v>43328</v>
      </c>
      <c r="B910" s="2">
        <v>11.4217</v>
      </c>
      <c r="C910" s="2">
        <f t="shared" si="78"/>
        <v>11.009797126485315</v>
      </c>
      <c r="D910" s="2">
        <f t="shared" si="80"/>
        <v>11.210607987691212</v>
      </c>
      <c r="E910" s="2">
        <f t="shared" si="79"/>
        <v>-0.20081086120589653</v>
      </c>
      <c r="F910" s="2">
        <f t="shared" si="83"/>
        <v>-0.36710644165651196</v>
      </c>
      <c r="G910" s="2">
        <f t="shared" si="81"/>
        <v>0.16629558045061543</v>
      </c>
      <c r="H910" s="2" t="str">
        <f t="shared" si="82"/>
        <v>Sell</v>
      </c>
    </row>
    <row r="911" spans="1:8" ht="13.5" x14ac:dyDescent="0.25">
      <c r="A911" s="3">
        <v>43329</v>
      </c>
      <c r="B911" s="2">
        <v>11.169700000000001</v>
      </c>
      <c r="C911" s="2">
        <f t="shared" ref="C911:C974" si="84">$C$4*B901+C910*(1-$C$4)</f>
        <v>11.159305260872191</v>
      </c>
      <c r="D911" s="2">
        <f t="shared" si="80"/>
        <v>11.207577766380753</v>
      </c>
      <c r="E911" s="2">
        <f t="shared" si="79"/>
        <v>-4.8272505508561991E-2</v>
      </c>
      <c r="F911" s="2">
        <f t="shared" si="83"/>
        <v>-0.30333965442692196</v>
      </c>
      <c r="G911" s="2">
        <f t="shared" si="81"/>
        <v>0.25506714891835996</v>
      </c>
      <c r="H911" s="2" t="str">
        <f t="shared" si="82"/>
        <v>Sell</v>
      </c>
    </row>
    <row r="912" spans="1:8" ht="13.5" x14ac:dyDescent="0.25">
      <c r="A912" s="3">
        <v>43332</v>
      </c>
      <c r="B912" s="2">
        <v>11.197699999999999</v>
      </c>
      <c r="C912" s="2">
        <f t="shared" si="84"/>
        <v>11.294427528430315</v>
      </c>
      <c r="D912" s="2">
        <f t="shared" si="80"/>
        <v>11.20684607998218</v>
      </c>
      <c r="E912" s="2">
        <f t="shared" si="79"/>
        <v>8.7581448448135646E-2</v>
      </c>
      <c r="F912" s="2">
        <f t="shared" si="83"/>
        <v>-0.22515543385191045</v>
      </c>
      <c r="G912" s="2">
        <f t="shared" si="81"/>
        <v>0.31273688230004609</v>
      </c>
      <c r="H912" s="2" t="str">
        <f t="shared" si="82"/>
        <v>Sell</v>
      </c>
    </row>
    <row r="913" spans="1:8" ht="13.5" x14ac:dyDescent="0.25">
      <c r="A913" s="3">
        <v>43335</v>
      </c>
      <c r="B913" s="2">
        <v>11.1921</v>
      </c>
      <c r="C913" s="2">
        <f t="shared" si="84"/>
        <v>11.37602329328719</v>
      </c>
      <c r="D913" s="2">
        <f t="shared" si="80"/>
        <v>11.205753777761277</v>
      </c>
      <c r="E913" s="2">
        <f t="shared" si="79"/>
        <v>0.17026951552591285</v>
      </c>
      <c r="F913" s="2">
        <f t="shared" si="83"/>
        <v>-0.14607044397634578</v>
      </c>
      <c r="G913" s="2">
        <f t="shared" si="81"/>
        <v>0.31633995950225863</v>
      </c>
      <c r="H913" s="2" t="str">
        <f t="shared" si="82"/>
        <v>Sell</v>
      </c>
    </row>
    <row r="914" spans="1:8" ht="13.5" x14ac:dyDescent="0.25">
      <c r="A914" s="3">
        <v>43336</v>
      </c>
      <c r="B914" s="2">
        <v>11.1921</v>
      </c>
      <c r="C914" s="2">
        <f t="shared" si="84"/>
        <v>11.445065863550699</v>
      </c>
      <c r="D914" s="2">
        <f t="shared" si="80"/>
        <v>11.204742386815997</v>
      </c>
      <c r="E914" s="2">
        <f t="shared" si="79"/>
        <v>0.24032347673470156</v>
      </c>
      <c r="F914" s="2">
        <f t="shared" si="83"/>
        <v>-6.8791659834136307E-2</v>
      </c>
      <c r="G914" s="2">
        <f t="shared" si="81"/>
        <v>0.30911513656883788</v>
      </c>
      <c r="H914" s="2" t="str">
        <f t="shared" si="82"/>
        <v>Sell</v>
      </c>
    </row>
    <row r="915" spans="1:8" ht="13.5" x14ac:dyDescent="0.25">
      <c r="A915" s="3">
        <v>43339</v>
      </c>
      <c r="B915" s="2">
        <v>11.1921</v>
      </c>
      <c r="C915" s="2">
        <f t="shared" si="84"/>
        <v>11.512101884542899</v>
      </c>
      <c r="D915" s="2">
        <f t="shared" si="80"/>
        <v>11.203805913718515</v>
      </c>
      <c r="E915" s="2">
        <f t="shared" si="79"/>
        <v>0.30829597082438376</v>
      </c>
      <c r="F915" s="2">
        <f t="shared" si="83"/>
        <v>6.6258662975677007E-3</v>
      </c>
      <c r="G915" s="2">
        <f t="shared" si="81"/>
        <v>0.30167010452681609</v>
      </c>
      <c r="H915" s="2" t="str">
        <f t="shared" si="82"/>
        <v>Sell</v>
      </c>
    </row>
    <row r="916" spans="1:8" ht="13.5" x14ac:dyDescent="0.25">
      <c r="A916" s="3">
        <v>43340</v>
      </c>
      <c r="B916" s="2">
        <v>11.130599999999999</v>
      </c>
      <c r="C916" s="2">
        <f t="shared" si="84"/>
        <v>11.599840056151683</v>
      </c>
      <c r="D916" s="2">
        <f t="shared" si="80"/>
        <v>11.198383253443069</v>
      </c>
      <c r="E916" s="2">
        <f t="shared" si="79"/>
        <v>0.40145680270861384</v>
      </c>
      <c r="F916" s="2">
        <f t="shared" si="83"/>
        <v>8.5592053579776936E-2</v>
      </c>
      <c r="G916" s="2">
        <f t="shared" si="81"/>
        <v>0.31586474912883689</v>
      </c>
      <c r="H916" s="2" t="str">
        <f t="shared" si="82"/>
        <v>Sell</v>
      </c>
    </row>
    <row r="917" spans="1:8" ht="13.5" x14ac:dyDescent="0.25">
      <c r="A917" s="3">
        <v>43341</v>
      </c>
      <c r="B917" s="2">
        <v>10.861800000000001</v>
      </c>
      <c r="C917" s="2">
        <f t="shared" si="84"/>
        <v>11.624110816743732</v>
      </c>
      <c r="D917" s="2">
        <f t="shared" si="80"/>
        <v>11.173451160595436</v>
      </c>
      <c r="E917" s="2">
        <f t="shared" si="79"/>
        <v>0.45065965614829651</v>
      </c>
      <c r="F917" s="2">
        <f t="shared" si="83"/>
        <v>0.15860557409348086</v>
      </c>
      <c r="G917" s="2">
        <f t="shared" si="81"/>
        <v>0.29205408205481564</v>
      </c>
      <c r="H917" s="2" t="str">
        <f t="shared" si="82"/>
        <v>Sell</v>
      </c>
    </row>
    <row r="918" spans="1:8" ht="13.5" x14ac:dyDescent="0.25">
      <c r="A918" s="3">
        <v>43342</v>
      </c>
      <c r="B918" s="2">
        <v>10.861800000000001</v>
      </c>
      <c r="C918" s="2">
        <f t="shared" si="84"/>
        <v>11.636032229552388</v>
      </c>
      <c r="D918" s="2">
        <f t="shared" si="80"/>
        <v>11.150365889440218</v>
      </c>
      <c r="E918" s="2">
        <f t="shared" si="79"/>
        <v>0.48566634011216969</v>
      </c>
      <c r="F918" s="2">
        <f t="shared" si="83"/>
        <v>0.22401772729721864</v>
      </c>
      <c r="G918" s="2">
        <f t="shared" si="81"/>
        <v>0.26164861281495105</v>
      </c>
      <c r="H918" s="2" t="str">
        <f t="shared" si="82"/>
        <v>Sell</v>
      </c>
    </row>
    <row r="919" spans="1:8" ht="13.5" x14ac:dyDescent="0.25">
      <c r="A919" s="3">
        <v>43343</v>
      </c>
      <c r="B919" s="2">
        <v>11.085800000000001</v>
      </c>
      <c r="C919" s="2">
        <f t="shared" si="84"/>
        <v>11.611673425005867</v>
      </c>
      <c r="D919" s="2">
        <f t="shared" si="80"/>
        <v>11.145583230963165</v>
      </c>
      <c r="E919" s="2">
        <f t="shared" si="79"/>
        <v>0.46609019404270136</v>
      </c>
      <c r="F919" s="2">
        <f t="shared" si="83"/>
        <v>0.27243222064631523</v>
      </c>
      <c r="G919" s="2">
        <f t="shared" si="81"/>
        <v>0.19365797339638613</v>
      </c>
      <c r="H919" s="2" t="str">
        <f t="shared" si="82"/>
        <v>Sell</v>
      </c>
    </row>
    <row r="920" spans="1:8" ht="13.5" x14ac:dyDescent="0.25">
      <c r="A920" s="3">
        <v>43346</v>
      </c>
      <c r="B920" s="2">
        <v>11.0914</v>
      </c>
      <c r="C920" s="2">
        <f t="shared" si="84"/>
        <v>11.582446744235734</v>
      </c>
      <c r="D920" s="2">
        <f t="shared" si="80"/>
        <v>11.141569658299227</v>
      </c>
      <c r="E920" s="2">
        <f t="shared" si="79"/>
        <v>0.44087708593650632</v>
      </c>
      <c r="F920" s="2">
        <f t="shared" si="83"/>
        <v>0.30612119370435342</v>
      </c>
      <c r="G920" s="2">
        <f t="shared" si="81"/>
        <v>0.1347558922321529</v>
      </c>
      <c r="H920" s="2" t="str">
        <f t="shared" si="82"/>
        <v>Sell</v>
      </c>
    </row>
    <row r="921" spans="1:8" ht="13.5" x14ac:dyDescent="0.25">
      <c r="A921" s="3">
        <v>43347</v>
      </c>
      <c r="B921" s="2">
        <v>10.9794</v>
      </c>
      <c r="C921" s="2">
        <f t="shared" si="84"/>
        <v>11.518947245122543</v>
      </c>
      <c r="D921" s="2">
        <f t="shared" si="80"/>
        <v>11.129557091017803</v>
      </c>
      <c r="E921" s="2">
        <f t="shared" si="79"/>
        <v>0.3893901541047402</v>
      </c>
      <c r="F921" s="2">
        <f t="shared" si="83"/>
        <v>0.32277498578443076</v>
      </c>
      <c r="G921" s="2">
        <f t="shared" si="81"/>
        <v>6.6615168320309448E-2</v>
      </c>
      <c r="H921" s="2" t="str">
        <f t="shared" si="82"/>
        <v>Sell</v>
      </c>
    </row>
    <row r="922" spans="1:8" ht="13.5" x14ac:dyDescent="0.25">
      <c r="A922" s="3">
        <v>43348</v>
      </c>
      <c r="B922" s="2">
        <v>10.632300000000001</v>
      </c>
      <c r="C922" s="2">
        <f t="shared" si="84"/>
        <v>11.469524592026769</v>
      </c>
      <c r="D922" s="2">
        <f t="shared" si="80"/>
        <v>11.092723232423891</v>
      </c>
      <c r="E922" s="2">
        <f t="shared" si="79"/>
        <v>0.37680135960287764</v>
      </c>
      <c r="F922" s="2">
        <f t="shared" si="83"/>
        <v>0.33358026054812018</v>
      </c>
      <c r="G922" s="2">
        <f t="shared" si="81"/>
        <v>4.3221099054757461E-2</v>
      </c>
      <c r="H922" s="2" t="str">
        <f t="shared" si="82"/>
        <v>Sell</v>
      </c>
    </row>
    <row r="923" spans="1:8" ht="13.5" x14ac:dyDescent="0.25">
      <c r="A923" s="3">
        <v>43349</v>
      </c>
      <c r="B923" s="2">
        <v>10.581899999999999</v>
      </c>
      <c r="C923" s="2">
        <f t="shared" si="84"/>
        <v>11.426843885561112</v>
      </c>
      <c r="D923" s="2">
        <f t="shared" si="80"/>
        <v>11.054884474466565</v>
      </c>
      <c r="E923" s="2">
        <f t="shared" si="79"/>
        <v>0.37195941109454722</v>
      </c>
      <c r="F923" s="2">
        <f t="shared" si="83"/>
        <v>0.34125609065740564</v>
      </c>
      <c r="G923" s="2">
        <f t="shared" si="81"/>
        <v>3.0703320437141579E-2</v>
      </c>
      <c r="H923" s="2" t="str">
        <f t="shared" si="82"/>
        <v>Sell</v>
      </c>
    </row>
    <row r="924" spans="1:8" ht="13.5" x14ac:dyDescent="0.25">
      <c r="A924" s="3">
        <v>43350</v>
      </c>
      <c r="B924" s="2">
        <v>11.0578</v>
      </c>
      <c r="C924" s="2">
        <f t="shared" si="84"/>
        <v>11.390729441628634</v>
      </c>
      <c r="D924" s="2">
        <f t="shared" si="80"/>
        <v>11.055100439320894</v>
      </c>
      <c r="E924" s="2">
        <f t="shared" ref="E924:E987" si="85">C924-D924</f>
        <v>0.33562900230774062</v>
      </c>
      <c r="F924" s="2">
        <f t="shared" si="83"/>
        <v>0.34013067298747268</v>
      </c>
      <c r="G924" s="2">
        <f t="shared" si="81"/>
        <v>-4.5016706797320616E-3</v>
      </c>
      <c r="H924" s="2" t="str">
        <f t="shared" si="82"/>
        <v>Hold</v>
      </c>
    </row>
    <row r="925" spans="1:8" ht="13.5" x14ac:dyDescent="0.25">
      <c r="A925" s="3">
        <v>43353</v>
      </c>
      <c r="B925" s="2">
        <v>11.052199999999999</v>
      </c>
      <c r="C925" s="2">
        <f t="shared" si="84"/>
        <v>11.360171065993461</v>
      </c>
      <c r="D925" s="2">
        <f t="shared" ref="D925:D988" si="86">$D$4*B925+(1-$D$4)*D924</f>
        <v>11.054885591963791</v>
      </c>
      <c r="E925" s="2">
        <f t="shared" si="85"/>
        <v>0.30528547402967021</v>
      </c>
      <c r="F925" s="2">
        <f t="shared" si="83"/>
        <v>0.33316163319591219</v>
      </c>
      <c r="G925" s="2">
        <f t="shared" si="81"/>
        <v>-2.7876159166241976E-2</v>
      </c>
      <c r="H925" s="2" t="str">
        <f t="shared" si="82"/>
        <v>Hold</v>
      </c>
    </row>
    <row r="926" spans="1:8" ht="13.5" x14ac:dyDescent="0.25">
      <c r="A926" s="3">
        <v>43355</v>
      </c>
      <c r="B926" s="2">
        <v>10.973800000000001</v>
      </c>
      <c r="C926" s="2">
        <f t="shared" si="84"/>
        <v>11.324852440456006</v>
      </c>
      <c r="D926" s="2">
        <f t="shared" si="86"/>
        <v>11.048879251818324</v>
      </c>
      <c r="E926" s="2">
        <f t="shared" si="85"/>
        <v>0.27597318863768194</v>
      </c>
      <c r="F926" s="2">
        <f t="shared" si="83"/>
        <v>0.32172394428426615</v>
      </c>
      <c r="G926" s="2">
        <f t="shared" si="81"/>
        <v>-4.5750755646584207E-2</v>
      </c>
      <c r="H926" s="2" t="str">
        <f t="shared" si="82"/>
        <v>Hold</v>
      </c>
    </row>
    <row r="927" spans="1:8" ht="13.5" x14ac:dyDescent="0.25">
      <c r="A927" s="3">
        <v>43356</v>
      </c>
      <c r="B927" s="2">
        <v>10.777799999999999</v>
      </c>
      <c r="C927" s="2">
        <f t="shared" si="84"/>
        <v>11.253613603462775</v>
      </c>
      <c r="D927" s="2">
        <f t="shared" si="86"/>
        <v>11.02879930723919</v>
      </c>
      <c r="E927" s="2">
        <f t="shared" si="85"/>
        <v>0.22481429622358462</v>
      </c>
      <c r="F927" s="2">
        <f t="shared" si="83"/>
        <v>0.30234201467212984</v>
      </c>
      <c r="G927" s="2">
        <f t="shared" si="81"/>
        <v>-7.7527718448545224E-2</v>
      </c>
      <c r="H927" s="2" t="str">
        <f t="shared" si="82"/>
        <v>Hold</v>
      </c>
    </row>
    <row r="928" spans="1:8" ht="13.5" x14ac:dyDescent="0.25">
      <c r="A928" s="3">
        <v>43357</v>
      </c>
      <c r="B928" s="2">
        <v>10.7498</v>
      </c>
      <c r="C928" s="2">
        <f t="shared" si="84"/>
        <v>11.193334587545424</v>
      </c>
      <c r="D928" s="2">
        <f t="shared" si="86"/>
        <v>11.008132691888138</v>
      </c>
      <c r="E928" s="2">
        <f t="shared" si="85"/>
        <v>0.18520189565728629</v>
      </c>
      <c r="F928" s="2">
        <f t="shared" si="83"/>
        <v>0.27891399086916113</v>
      </c>
      <c r="G928" s="2">
        <f t="shared" si="81"/>
        <v>-9.3712095211874846E-2</v>
      </c>
      <c r="H928" s="2" t="str">
        <f t="shared" si="82"/>
        <v>Hold</v>
      </c>
    </row>
    <row r="929" spans="1:8" ht="13.5" x14ac:dyDescent="0.25">
      <c r="A929" s="3">
        <v>43360</v>
      </c>
      <c r="B929" s="2">
        <v>10.5259</v>
      </c>
      <c r="C929" s="2">
        <f t="shared" si="84"/>
        <v>11.176790804846128</v>
      </c>
      <c r="D929" s="2">
        <f t="shared" si="86"/>
        <v>10.972411751748275</v>
      </c>
      <c r="E929" s="2">
        <f t="shared" si="85"/>
        <v>0.20437905309785265</v>
      </c>
      <c r="F929" s="2">
        <f t="shared" si="83"/>
        <v>0.26400700331489946</v>
      </c>
      <c r="G929" s="2">
        <f t="shared" si="81"/>
        <v>-5.962795021704681E-2</v>
      </c>
      <c r="H929" s="2" t="str">
        <f t="shared" si="82"/>
        <v>Hold</v>
      </c>
    </row>
    <row r="930" spans="1:8" ht="13.5" x14ac:dyDescent="0.25">
      <c r="A930" s="3">
        <v>43361</v>
      </c>
      <c r="B930" s="2">
        <v>10.5259</v>
      </c>
      <c r="C930" s="2">
        <f t="shared" si="84"/>
        <v>11.163653757946722</v>
      </c>
      <c r="D930" s="2">
        <f t="shared" si="86"/>
        <v>10.939336807174328</v>
      </c>
      <c r="E930" s="2">
        <f t="shared" si="85"/>
        <v>0.22431695077239411</v>
      </c>
      <c r="F930" s="2">
        <f t="shared" si="83"/>
        <v>0.25606899280639839</v>
      </c>
      <c r="G930" s="2">
        <f t="shared" si="81"/>
        <v>-3.175204203400428E-2</v>
      </c>
      <c r="H930" s="2" t="str">
        <f t="shared" si="82"/>
        <v>Hold</v>
      </c>
    </row>
    <row r="931" spans="1:8" ht="13.5" x14ac:dyDescent="0.25">
      <c r="A931" s="3">
        <v>43362</v>
      </c>
      <c r="B931" s="2">
        <v>10.553900000000001</v>
      </c>
      <c r="C931" s="2">
        <f t="shared" si="84"/>
        <v>11.135307025954919</v>
      </c>
      <c r="D931" s="2">
        <f t="shared" si="86"/>
        <v>10.910785932568823</v>
      </c>
      <c r="E931" s="2">
        <f t="shared" si="85"/>
        <v>0.22452109338609638</v>
      </c>
      <c r="F931" s="2">
        <f t="shared" si="83"/>
        <v>0.249759412922338</v>
      </c>
      <c r="G931" s="2">
        <f t="shared" si="81"/>
        <v>-2.5238319536241616E-2</v>
      </c>
      <c r="H931" s="2" t="str">
        <f t="shared" si="82"/>
        <v>Hold</v>
      </c>
    </row>
    <row r="932" spans="1:8" ht="13.5" x14ac:dyDescent="0.25">
      <c r="A932" s="3">
        <v>43363</v>
      </c>
      <c r="B932" s="2">
        <v>10.5259</v>
      </c>
      <c r="C932" s="2">
        <f t="shared" si="84"/>
        <v>11.057921329654164</v>
      </c>
      <c r="D932" s="2">
        <f t="shared" si="86"/>
        <v>10.882275863489649</v>
      </c>
      <c r="E932" s="2">
        <f t="shared" si="85"/>
        <v>0.17564546616451437</v>
      </c>
      <c r="F932" s="2">
        <f t="shared" si="83"/>
        <v>0.23493662357077327</v>
      </c>
      <c r="G932" s="2">
        <f t="shared" ref="G932:G995" si="87">E932-F932</f>
        <v>-5.9291157406258899E-2</v>
      </c>
      <c r="H932" s="2" t="str">
        <f t="shared" ref="H932:H995" si="88">IF(G932&lt;0,"Hold","Sell")</f>
        <v>Hold</v>
      </c>
    </row>
    <row r="933" spans="1:8" ht="13.5" x14ac:dyDescent="0.25">
      <c r="A933" s="3">
        <v>43364</v>
      </c>
      <c r="B933" s="2">
        <v>10.5259</v>
      </c>
      <c r="C933" s="2">
        <f t="shared" si="84"/>
        <v>10.984687278938139</v>
      </c>
      <c r="D933" s="2">
        <f t="shared" si="86"/>
        <v>10.855877651379304</v>
      </c>
      <c r="E933" s="2">
        <f t="shared" si="85"/>
        <v>0.12880962755883552</v>
      </c>
      <c r="F933" s="2">
        <f t="shared" ref="F933:F996" si="89">(E933*(2/(10)))+((1-(2/10))*F932)</f>
        <v>0.21371122436838574</v>
      </c>
      <c r="G933" s="2">
        <f t="shared" si="87"/>
        <v>-8.4901596809550228E-2</v>
      </c>
      <c r="H933" s="2" t="str">
        <f t="shared" si="88"/>
        <v>Hold</v>
      </c>
    </row>
    <row r="934" spans="1:8" ht="13.5" x14ac:dyDescent="0.25">
      <c r="A934" s="3">
        <v>43367</v>
      </c>
      <c r="B934" s="2">
        <v>10.469900000000001</v>
      </c>
      <c r="C934" s="2">
        <f t="shared" si="84"/>
        <v>10.995935389870732</v>
      </c>
      <c r="D934" s="2">
        <f t="shared" si="86"/>
        <v>10.827286714240097</v>
      </c>
      <c r="E934" s="2">
        <f t="shared" si="85"/>
        <v>0.16864867563063513</v>
      </c>
      <c r="F934" s="2">
        <f t="shared" si="89"/>
        <v>0.20469871462083564</v>
      </c>
      <c r="G934" s="2">
        <f t="shared" si="87"/>
        <v>-3.6050038990200511E-2</v>
      </c>
      <c r="H934" s="2" t="str">
        <f t="shared" si="88"/>
        <v>Hold</v>
      </c>
    </row>
    <row r="935" spans="1:8" ht="13.5" x14ac:dyDescent="0.25">
      <c r="A935" s="3">
        <v>43368</v>
      </c>
      <c r="B935" s="2">
        <v>10.3523</v>
      </c>
      <c r="C935" s="2">
        <f t="shared" si="84"/>
        <v>11.004591483736773</v>
      </c>
      <c r="D935" s="2">
        <f t="shared" si="86"/>
        <v>10.792102513185275</v>
      </c>
      <c r="E935" s="2">
        <f t="shared" si="85"/>
        <v>0.2124889705514974</v>
      </c>
      <c r="F935" s="2">
        <f t="shared" si="89"/>
        <v>0.206256765806968</v>
      </c>
      <c r="G935" s="2">
        <f t="shared" si="87"/>
        <v>6.2322047445294015E-3</v>
      </c>
      <c r="H935" s="2" t="str">
        <f t="shared" si="88"/>
        <v>Sell</v>
      </c>
    </row>
    <row r="936" spans="1:8" ht="13.5" x14ac:dyDescent="0.25">
      <c r="A936" s="3">
        <v>43369</v>
      </c>
      <c r="B936" s="2">
        <v>10.290699999999999</v>
      </c>
      <c r="C936" s="2">
        <f t="shared" si="84"/>
        <v>10.999854332392655</v>
      </c>
      <c r="D936" s="2">
        <f t="shared" si="86"/>
        <v>10.754961586282663</v>
      </c>
      <c r="E936" s="2">
        <f t="shared" si="85"/>
        <v>0.24489274610999168</v>
      </c>
      <c r="F936" s="2">
        <f t="shared" si="89"/>
        <v>0.21398396186757276</v>
      </c>
      <c r="G936" s="2">
        <f t="shared" si="87"/>
        <v>3.0908784242418913E-2</v>
      </c>
      <c r="H936" s="2" t="str">
        <f t="shared" si="88"/>
        <v>Sell</v>
      </c>
    </row>
    <row r="937" spans="1:8" ht="13.5" x14ac:dyDescent="0.25">
      <c r="A937" s="3">
        <v>43370</v>
      </c>
      <c r="B937" s="2">
        <v>10.245900000000001</v>
      </c>
      <c r="C937" s="2">
        <f t="shared" si="84"/>
        <v>10.96569212740917</v>
      </c>
      <c r="D937" s="2">
        <f t="shared" si="86"/>
        <v>10.717253320632096</v>
      </c>
      <c r="E937" s="2">
        <f t="shared" si="85"/>
        <v>0.24843880677707375</v>
      </c>
      <c r="F937" s="2">
        <f t="shared" si="89"/>
        <v>0.22087493084947296</v>
      </c>
      <c r="G937" s="2">
        <f t="shared" si="87"/>
        <v>2.7563875927600789E-2</v>
      </c>
      <c r="H937" s="2" t="str">
        <f t="shared" si="88"/>
        <v>Sell</v>
      </c>
    </row>
    <row r="938" spans="1:8" ht="13.5" x14ac:dyDescent="0.25">
      <c r="A938" s="3">
        <v>43371</v>
      </c>
      <c r="B938" s="2">
        <v>10.531499999999999</v>
      </c>
      <c r="C938" s="2">
        <f t="shared" si="84"/>
        <v>10.932477953961605</v>
      </c>
      <c r="D938" s="2">
        <f t="shared" si="86"/>
        <v>10.703493815400089</v>
      </c>
      <c r="E938" s="2">
        <f t="shared" si="85"/>
        <v>0.22898413856151656</v>
      </c>
      <c r="F938" s="2">
        <f t="shared" si="89"/>
        <v>0.2224967723918817</v>
      </c>
      <c r="G938" s="2">
        <f t="shared" si="87"/>
        <v>6.4873661696348561E-3</v>
      </c>
      <c r="H938" s="2" t="str">
        <f t="shared" si="88"/>
        <v>Sell</v>
      </c>
    </row>
    <row r="939" spans="1:8" ht="13.5" x14ac:dyDescent="0.25">
      <c r="A939" s="3">
        <v>43374</v>
      </c>
      <c r="B939" s="2">
        <v>10.503500000000001</v>
      </c>
      <c r="C939" s="2">
        <f t="shared" si="84"/>
        <v>10.869927499505973</v>
      </c>
      <c r="D939" s="2">
        <f t="shared" si="86"/>
        <v>10.688679458703787</v>
      </c>
      <c r="E939" s="2">
        <f t="shared" si="85"/>
        <v>0.18124804080218659</v>
      </c>
      <c r="F939" s="2">
        <f t="shared" si="89"/>
        <v>0.21424702607394269</v>
      </c>
      <c r="G939" s="2">
        <f t="shared" si="87"/>
        <v>-3.2998985271756098E-2</v>
      </c>
      <c r="H939" s="2" t="str">
        <f t="shared" si="88"/>
        <v>Hold</v>
      </c>
    </row>
    <row r="940" spans="1:8" ht="13.5" x14ac:dyDescent="0.25">
      <c r="A940" s="3">
        <v>43375</v>
      </c>
      <c r="B940" s="2">
        <v>10.4139</v>
      </c>
      <c r="C940" s="2">
        <f t="shared" si="84"/>
        <v>10.817000191889669</v>
      </c>
      <c r="D940" s="2">
        <f t="shared" si="86"/>
        <v>10.668325424725728</v>
      </c>
      <c r="E940" s="2">
        <f t="shared" si="85"/>
        <v>0.14867476716394101</v>
      </c>
      <c r="F940" s="2">
        <f t="shared" si="89"/>
        <v>0.20113257429194237</v>
      </c>
      <c r="G940" s="2">
        <f t="shared" si="87"/>
        <v>-5.2457807128001355E-2</v>
      </c>
      <c r="H940" s="2" t="str">
        <f t="shared" si="88"/>
        <v>Hold</v>
      </c>
    </row>
    <row r="941" spans="1:8" ht="13.5" x14ac:dyDescent="0.25">
      <c r="A941" s="3">
        <v>43376</v>
      </c>
      <c r="B941" s="2">
        <v>10.245900000000001</v>
      </c>
      <c r="C941" s="2">
        <f t="shared" si="84"/>
        <v>10.776523239291258</v>
      </c>
      <c r="D941" s="2">
        <f t="shared" si="86"/>
        <v>10.637034652523822</v>
      </c>
      <c r="E941" s="2">
        <f t="shared" si="85"/>
        <v>0.13948858676743647</v>
      </c>
      <c r="F941" s="2">
        <f t="shared" si="89"/>
        <v>0.18880377678704119</v>
      </c>
      <c r="G941" s="2">
        <f t="shared" si="87"/>
        <v>-4.9315190019604715E-2</v>
      </c>
      <c r="H941" s="2" t="str">
        <f t="shared" si="88"/>
        <v>Hold</v>
      </c>
    </row>
    <row r="942" spans="1:8" ht="13.5" x14ac:dyDescent="0.25">
      <c r="A942" s="3">
        <v>43377</v>
      </c>
      <c r="B942" s="2">
        <v>10.357900000000001</v>
      </c>
      <c r="C942" s="2">
        <f t="shared" si="84"/>
        <v>10.737965817861832</v>
      </c>
      <c r="D942" s="2">
        <f t="shared" si="86"/>
        <v>10.61635801159613</v>
      </c>
      <c r="E942" s="2">
        <f t="shared" si="85"/>
        <v>0.12160780626570222</v>
      </c>
      <c r="F942" s="2">
        <f t="shared" si="89"/>
        <v>0.17536458268277341</v>
      </c>
      <c r="G942" s="2">
        <f t="shared" si="87"/>
        <v>-5.3756776417071189E-2</v>
      </c>
      <c r="H942" s="2" t="str">
        <f t="shared" si="88"/>
        <v>Hold</v>
      </c>
    </row>
    <row r="943" spans="1:8" ht="13.5" x14ac:dyDescent="0.25">
      <c r="A943" s="3">
        <v>43378</v>
      </c>
      <c r="B943" s="2">
        <v>10.357900000000001</v>
      </c>
      <c r="C943" s="2">
        <f t="shared" si="84"/>
        <v>10.705340307421549</v>
      </c>
      <c r="D943" s="2">
        <f t="shared" si="86"/>
        <v>10.59721297370012</v>
      </c>
      <c r="E943" s="2">
        <f t="shared" si="85"/>
        <v>0.1081273337214288</v>
      </c>
      <c r="F943" s="2">
        <f t="shared" si="89"/>
        <v>0.16191713289050449</v>
      </c>
      <c r="G943" s="2">
        <f t="shared" si="87"/>
        <v>-5.3789799169075697E-2</v>
      </c>
      <c r="H943" s="2" t="str">
        <f t="shared" si="88"/>
        <v>Hold</v>
      </c>
    </row>
    <row r="944" spans="1:8" ht="13.5" x14ac:dyDescent="0.25">
      <c r="A944" s="3">
        <v>43381</v>
      </c>
      <c r="B944" s="2">
        <v>10.5259</v>
      </c>
      <c r="C944" s="2">
        <f t="shared" si="84"/>
        <v>10.669118721664388</v>
      </c>
      <c r="D944" s="2">
        <f t="shared" si="86"/>
        <v>10.591930531203815</v>
      </c>
      <c r="E944" s="2">
        <f t="shared" si="85"/>
        <v>7.7188190460573125E-2</v>
      </c>
      <c r="F944" s="2">
        <f t="shared" si="89"/>
        <v>0.14497134440451823</v>
      </c>
      <c r="G944" s="2">
        <f t="shared" si="87"/>
        <v>-6.7783153943945101E-2</v>
      </c>
      <c r="H944" s="2" t="str">
        <f t="shared" si="88"/>
        <v>Hold</v>
      </c>
    </row>
    <row r="945" spans="1:8" ht="13.5" x14ac:dyDescent="0.25">
      <c r="A945" s="3">
        <v>43382</v>
      </c>
      <c r="B945" s="2">
        <v>10.520300000000001</v>
      </c>
      <c r="C945" s="2">
        <f t="shared" si="84"/>
        <v>10.620377379869867</v>
      </c>
      <c r="D945" s="2">
        <f t="shared" si="86"/>
        <v>10.586624565929458</v>
      </c>
      <c r="E945" s="2">
        <f t="shared" si="85"/>
        <v>3.3752813940408188E-2</v>
      </c>
      <c r="F945" s="2">
        <f t="shared" si="89"/>
        <v>0.12272763831169622</v>
      </c>
      <c r="G945" s="2">
        <f t="shared" si="87"/>
        <v>-8.8974824371288036E-2</v>
      </c>
      <c r="H945" s="2" t="str">
        <f t="shared" si="88"/>
        <v>Hold</v>
      </c>
    </row>
    <row r="946" spans="1:8" ht="13.5" x14ac:dyDescent="0.25">
      <c r="A946" s="3">
        <v>43383</v>
      </c>
      <c r="B946" s="2">
        <v>10.4139</v>
      </c>
      <c r="C946" s="2">
        <f t="shared" si="84"/>
        <v>10.569657782966811</v>
      </c>
      <c r="D946" s="2">
        <f t="shared" si="86"/>
        <v>10.573830153638387</v>
      </c>
      <c r="E946" s="2">
        <f t="shared" si="85"/>
        <v>-4.1723706715757203E-3</v>
      </c>
      <c r="F946" s="2">
        <f t="shared" si="89"/>
        <v>9.7347636515041844E-2</v>
      </c>
      <c r="G946" s="2">
        <f t="shared" si="87"/>
        <v>-0.10152000718661756</v>
      </c>
      <c r="H946" s="2" t="str">
        <f t="shared" si="88"/>
        <v>Hold</v>
      </c>
    </row>
    <row r="947" spans="1:8" ht="13.5" x14ac:dyDescent="0.25">
      <c r="A947" s="3">
        <v>43384</v>
      </c>
      <c r="B947" s="2">
        <v>10.3019</v>
      </c>
      <c r="C947" s="2">
        <f t="shared" si="84"/>
        <v>10.519848893279608</v>
      </c>
      <c r="D947" s="2">
        <f t="shared" si="86"/>
        <v>10.553687179294803</v>
      </c>
      <c r="E947" s="2">
        <f t="shared" si="85"/>
        <v>-3.3838286015194896E-2</v>
      </c>
      <c r="F947" s="2">
        <f t="shared" si="89"/>
        <v>7.111045200899449E-2</v>
      </c>
      <c r="G947" s="2">
        <f t="shared" si="87"/>
        <v>-0.10494873802418939</v>
      </c>
      <c r="H947" s="2" t="str">
        <f t="shared" si="88"/>
        <v>Hold</v>
      </c>
    </row>
    <row r="948" spans="1:8" ht="13.5" x14ac:dyDescent="0.25">
      <c r="A948" s="3">
        <v>43385</v>
      </c>
      <c r="B948" s="2">
        <v>10.3019</v>
      </c>
      <c r="C948" s="2">
        <f t="shared" si="84"/>
        <v>10.521641371236591</v>
      </c>
      <c r="D948" s="2">
        <f t="shared" si="86"/>
        <v>10.535036277124819</v>
      </c>
      <c r="E948" s="2">
        <f t="shared" si="85"/>
        <v>-1.3394905888228337E-2</v>
      </c>
      <c r="F948" s="2">
        <f t="shared" si="89"/>
        <v>5.4209380429549932E-2</v>
      </c>
      <c r="G948" s="2">
        <f t="shared" si="87"/>
        <v>-6.7604286317778262E-2</v>
      </c>
      <c r="H948" s="2" t="str">
        <f t="shared" si="88"/>
        <v>Hold</v>
      </c>
    </row>
    <row r="949" spans="1:8" ht="13.5" x14ac:dyDescent="0.25">
      <c r="A949" s="3">
        <v>43389</v>
      </c>
      <c r="B949" s="2">
        <v>10.3299</v>
      </c>
      <c r="C949" s="2">
        <f t="shared" si="84"/>
        <v>10.518850391046346</v>
      </c>
      <c r="D949" s="2">
        <f t="shared" si="86"/>
        <v>10.519840997337795</v>
      </c>
      <c r="E949" s="2">
        <f t="shared" si="85"/>
        <v>-9.9060629144887002E-4</v>
      </c>
      <c r="F949" s="2">
        <f t="shared" si="89"/>
        <v>4.3169383085350177E-2</v>
      </c>
      <c r="G949" s="2">
        <f t="shared" si="87"/>
        <v>-4.4159989376799047E-2</v>
      </c>
      <c r="H949" s="2" t="str">
        <f t="shared" si="88"/>
        <v>Hold</v>
      </c>
    </row>
    <row r="950" spans="1:8" ht="13.5" x14ac:dyDescent="0.25">
      <c r="A950" s="3">
        <v>43390</v>
      </c>
      <c r="B950" s="2">
        <v>10.077999999999999</v>
      </c>
      <c r="C950" s="2">
        <f t="shared" si="84"/>
        <v>10.502704177039215</v>
      </c>
      <c r="D950" s="2">
        <f t="shared" si="86"/>
        <v>10.487112034572032</v>
      </c>
      <c r="E950" s="2">
        <f t="shared" si="85"/>
        <v>1.5592142467182768E-2</v>
      </c>
      <c r="F950" s="2">
        <f t="shared" si="89"/>
        <v>3.7653934961716699E-2</v>
      </c>
      <c r="G950" s="2">
        <f t="shared" si="87"/>
        <v>-2.2061792494533931E-2</v>
      </c>
      <c r="H950" s="2" t="str">
        <f t="shared" si="88"/>
        <v>Hold</v>
      </c>
    </row>
    <row r="951" spans="1:8" ht="13.5" x14ac:dyDescent="0.25">
      <c r="A951" s="3">
        <v>43391</v>
      </c>
      <c r="B951" s="2">
        <v>10.162000000000001</v>
      </c>
      <c r="C951" s="2">
        <f t="shared" si="84"/>
        <v>10.463195842110105</v>
      </c>
      <c r="D951" s="2">
        <f t="shared" si="86"/>
        <v>10.463029661640771</v>
      </c>
      <c r="E951" s="2">
        <f t="shared" si="85"/>
        <v>1.6618046933380981E-4</v>
      </c>
      <c r="F951" s="2">
        <f t="shared" si="89"/>
        <v>3.0156384063240123E-2</v>
      </c>
      <c r="G951" s="2">
        <f t="shared" si="87"/>
        <v>-2.9990203593906313E-2</v>
      </c>
      <c r="H951" s="2" t="str">
        <f t="shared" si="88"/>
        <v>Hold</v>
      </c>
    </row>
    <row r="952" spans="1:8" ht="13.5" x14ac:dyDescent="0.25">
      <c r="A952" s="3">
        <v>43392</v>
      </c>
      <c r="B952" s="2">
        <v>10.1564</v>
      </c>
      <c r="C952" s="2">
        <f t="shared" si="84"/>
        <v>10.446996481785474</v>
      </c>
      <c r="D952" s="2">
        <f t="shared" si="86"/>
        <v>10.440316353371085</v>
      </c>
      <c r="E952" s="2">
        <f t="shared" si="85"/>
        <v>6.6801284143895856E-3</v>
      </c>
      <c r="F952" s="2">
        <f t="shared" si="89"/>
        <v>2.5461132933470017E-2</v>
      </c>
      <c r="G952" s="2">
        <f t="shared" si="87"/>
        <v>-1.8781004519080432E-2</v>
      </c>
      <c r="H952" s="2" t="str">
        <f t="shared" si="88"/>
        <v>Hold</v>
      </c>
    </row>
    <row r="953" spans="1:8" ht="13.5" x14ac:dyDescent="0.25">
      <c r="A953" s="3">
        <v>43395</v>
      </c>
      <c r="B953" s="2">
        <v>10.050000000000001</v>
      </c>
      <c r="C953" s="2">
        <f t="shared" si="84"/>
        <v>10.433289330741555</v>
      </c>
      <c r="D953" s="2">
        <f t="shared" si="86"/>
        <v>10.411404030899153</v>
      </c>
      <c r="E953" s="2">
        <f t="shared" si="85"/>
        <v>2.1885299842402617E-2</v>
      </c>
      <c r="F953" s="2">
        <f t="shared" si="89"/>
        <v>2.4745966315256541E-2</v>
      </c>
      <c r="G953" s="2">
        <f t="shared" si="87"/>
        <v>-2.860666472853924E-3</v>
      </c>
      <c r="H953" s="2" t="str">
        <f t="shared" si="88"/>
        <v>Hold</v>
      </c>
    </row>
    <row r="954" spans="1:8" ht="13.5" x14ac:dyDescent="0.25">
      <c r="A954" s="3">
        <v>43396</v>
      </c>
      <c r="B954" s="2">
        <v>10.050000000000001</v>
      </c>
      <c r="C954" s="2">
        <f t="shared" si="84"/>
        <v>10.447537126012085</v>
      </c>
      <c r="D954" s="2">
        <f t="shared" si="86"/>
        <v>10.38463336194366</v>
      </c>
      <c r="E954" s="2">
        <f t="shared" si="85"/>
        <v>6.2903764068424906E-2</v>
      </c>
      <c r="F954" s="2">
        <f t="shared" si="89"/>
        <v>3.2377525865890211E-2</v>
      </c>
      <c r="G954" s="2">
        <f t="shared" si="87"/>
        <v>3.0526238202534695E-2</v>
      </c>
      <c r="H954" s="2" t="str">
        <f t="shared" si="88"/>
        <v>Sell</v>
      </c>
    </row>
    <row r="955" spans="1:8" ht="13.5" x14ac:dyDescent="0.25">
      <c r="A955" s="3">
        <v>43397</v>
      </c>
      <c r="B955" s="2">
        <v>9.9380000000000006</v>
      </c>
      <c r="C955" s="2">
        <f t="shared" si="84"/>
        <v>10.458731414317919</v>
      </c>
      <c r="D955" s="2">
        <f t="shared" si="86"/>
        <v>10.351549409207092</v>
      </c>
      <c r="E955" s="2">
        <f t="shared" si="85"/>
        <v>0.10718200511082721</v>
      </c>
      <c r="F955" s="2">
        <f t="shared" si="89"/>
        <v>4.7338421714877614E-2</v>
      </c>
      <c r="G955" s="2">
        <f t="shared" si="87"/>
        <v>5.9843583395949591E-2</v>
      </c>
      <c r="H955" s="2" t="str">
        <f t="shared" si="88"/>
        <v>Sell</v>
      </c>
    </row>
    <row r="956" spans="1:8" ht="13.5" x14ac:dyDescent="0.25">
      <c r="A956" s="3">
        <v>43398</v>
      </c>
      <c r="B956" s="2">
        <v>9.8539999999999992</v>
      </c>
      <c r="C956" s="2">
        <f t="shared" si="84"/>
        <v>10.451834273653622</v>
      </c>
      <c r="D956" s="2">
        <f t="shared" si="86"/>
        <v>10.314693897413974</v>
      </c>
      <c r="E956" s="2">
        <f t="shared" si="85"/>
        <v>0.13714037623964792</v>
      </c>
      <c r="F956" s="2">
        <f t="shared" si="89"/>
        <v>6.5298812619831684E-2</v>
      </c>
      <c r="G956" s="2">
        <f t="shared" si="87"/>
        <v>7.1841563619816237E-2</v>
      </c>
      <c r="H956" s="2" t="str">
        <f t="shared" si="88"/>
        <v>Sell</v>
      </c>
    </row>
    <row r="957" spans="1:8" ht="13.5" x14ac:dyDescent="0.25">
      <c r="A957" s="3">
        <v>43399</v>
      </c>
      <c r="B957" s="2">
        <v>9.7924000000000007</v>
      </c>
      <c r="C957" s="2">
        <f t="shared" si="84"/>
        <v>10.428767462322295</v>
      </c>
      <c r="D957" s="2">
        <f t="shared" si="86"/>
        <v>10.276005460568495</v>
      </c>
      <c r="E957" s="2">
        <f t="shared" si="85"/>
        <v>0.15276200175379984</v>
      </c>
      <c r="F957" s="2">
        <f t="shared" si="89"/>
        <v>8.2791450446625323E-2</v>
      </c>
      <c r="G957" s="2">
        <f t="shared" si="87"/>
        <v>6.9970551307174514E-2</v>
      </c>
      <c r="H957" s="2" t="str">
        <f t="shared" si="88"/>
        <v>Sell</v>
      </c>
    </row>
    <row r="958" spans="1:8" ht="13.5" x14ac:dyDescent="0.25">
      <c r="A958" s="3">
        <v>43402</v>
      </c>
      <c r="B958" s="2">
        <v>9.7251999999999992</v>
      </c>
      <c r="C958" s="2">
        <f t="shared" si="84"/>
        <v>10.40924939119579</v>
      </c>
      <c r="D958" s="2">
        <f t="shared" si="86"/>
        <v>10.23520505608194</v>
      </c>
      <c r="E958" s="2">
        <f t="shared" si="85"/>
        <v>0.17404433511384987</v>
      </c>
      <c r="F958" s="2">
        <f t="shared" si="89"/>
        <v>0.10104202738007023</v>
      </c>
      <c r="G958" s="2">
        <f t="shared" si="87"/>
        <v>7.3002307733779637E-2</v>
      </c>
      <c r="H958" s="2" t="str">
        <f t="shared" si="88"/>
        <v>Sell</v>
      </c>
    </row>
    <row r="959" spans="1:8" ht="13.5" x14ac:dyDescent="0.25">
      <c r="A959" s="3">
        <v>43403</v>
      </c>
      <c r="B959" s="2">
        <v>9.6021000000000001</v>
      </c>
      <c r="C959" s="2">
        <f t="shared" si="84"/>
        <v>10.397041792550283</v>
      </c>
      <c r="D959" s="2">
        <f t="shared" si="86"/>
        <v>10.188308385261056</v>
      </c>
      <c r="E959" s="2">
        <f t="shared" si="85"/>
        <v>0.20873340728922685</v>
      </c>
      <c r="F959" s="2">
        <f t="shared" si="89"/>
        <v>0.12258030336190157</v>
      </c>
      <c r="G959" s="2">
        <f t="shared" si="87"/>
        <v>8.6153103927325281E-2</v>
      </c>
      <c r="H959" s="2" t="str">
        <f t="shared" si="88"/>
        <v>Sell</v>
      </c>
    </row>
    <row r="960" spans="1:8" ht="13.5" x14ac:dyDescent="0.25">
      <c r="A960" s="3">
        <v>43404</v>
      </c>
      <c r="B960" s="2">
        <v>9.5965000000000007</v>
      </c>
      <c r="C960" s="2">
        <f t="shared" si="84"/>
        <v>10.34795843985024</v>
      </c>
      <c r="D960" s="2">
        <f t="shared" si="86"/>
        <v>10.144470727093569</v>
      </c>
      <c r="E960" s="2">
        <f t="shared" si="85"/>
        <v>0.20348771275667055</v>
      </c>
      <c r="F960" s="2">
        <f t="shared" si="89"/>
        <v>0.13876178524085536</v>
      </c>
      <c r="G960" s="2">
        <f t="shared" si="87"/>
        <v>6.4725927515815185E-2</v>
      </c>
      <c r="H960" s="2" t="str">
        <f t="shared" si="88"/>
        <v>Sell</v>
      </c>
    </row>
    <row r="961" spans="1:8" ht="13.5" x14ac:dyDescent="0.25">
      <c r="A961" s="3">
        <v>43405</v>
      </c>
      <c r="B961" s="2">
        <v>9.5181000000000004</v>
      </c>
      <c r="C961" s="2">
        <f t="shared" si="84"/>
        <v>10.319349449104049</v>
      </c>
      <c r="D961" s="2">
        <f t="shared" si="86"/>
        <v>10.09807289545701</v>
      </c>
      <c r="E961" s="2">
        <f t="shared" si="85"/>
        <v>0.22127655364703891</v>
      </c>
      <c r="F961" s="2">
        <f t="shared" si="89"/>
        <v>0.15526473892209208</v>
      </c>
      <c r="G961" s="2">
        <f t="shared" si="87"/>
        <v>6.6011814724946827E-2</v>
      </c>
      <c r="H961" s="2" t="str">
        <f t="shared" si="88"/>
        <v>Sell</v>
      </c>
    </row>
    <row r="962" spans="1:8" ht="13.5" x14ac:dyDescent="0.25">
      <c r="A962" s="3">
        <v>43406</v>
      </c>
      <c r="B962" s="2">
        <v>9.4061000000000003</v>
      </c>
      <c r="C962" s="2">
        <f t="shared" si="84"/>
        <v>10.294280303088041</v>
      </c>
      <c r="D962" s="2">
        <f t="shared" si="86"/>
        <v>10.046815643941676</v>
      </c>
      <c r="E962" s="2">
        <f t="shared" si="85"/>
        <v>0.24746465914636495</v>
      </c>
      <c r="F962" s="2">
        <f t="shared" si="89"/>
        <v>0.17370472296694667</v>
      </c>
      <c r="G962" s="2">
        <f t="shared" si="87"/>
        <v>7.3759936179418284E-2</v>
      </c>
      <c r="H962" s="2" t="str">
        <f t="shared" si="88"/>
        <v>Sell</v>
      </c>
    </row>
    <row r="963" spans="1:8" ht="13.5" x14ac:dyDescent="0.25">
      <c r="A963" s="3">
        <v>43409</v>
      </c>
      <c r="B963" s="2">
        <v>9.3500999999999994</v>
      </c>
      <c r="C963" s="2">
        <f t="shared" si="84"/>
        <v>10.256698717997573</v>
      </c>
      <c r="D963" s="2">
        <f t="shared" si="86"/>
        <v>9.9952070777237747</v>
      </c>
      <c r="E963" s="2">
        <f t="shared" si="85"/>
        <v>0.2614916402737979</v>
      </c>
      <c r="F963" s="2">
        <f t="shared" si="89"/>
        <v>0.19126210642831692</v>
      </c>
      <c r="G963" s="2">
        <f t="shared" si="87"/>
        <v>7.0229533845480974E-2</v>
      </c>
      <c r="H963" s="2" t="str">
        <f t="shared" si="88"/>
        <v>Sell</v>
      </c>
    </row>
    <row r="964" spans="1:8" ht="13.5" x14ac:dyDescent="0.25">
      <c r="A964" s="3">
        <v>43410</v>
      </c>
      <c r="B964" s="2">
        <v>9.1821000000000002</v>
      </c>
      <c r="C964" s="2">
        <f t="shared" si="84"/>
        <v>10.224898915228716</v>
      </c>
      <c r="D964" s="2">
        <f t="shared" si="86"/>
        <v>9.9349769238183114</v>
      </c>
      <c r="E964" s="2">
        <f t="shared" si="85"/>
        <v>0.28992199141040409</v>
      </c>
      <c r="F964" s="2">
        <f t="shared" si="89"/>
        <v>0.21099408342473439</v>
      </c>
      <c r="G964" s="2">
        <f t="shared" si="87"/>
        <v>7.8927907985669704E-2</v>
      </c>
      <c r="H964" s="2" t="str">
        <f t="shared" si="88"/>
        <v>Sell</v>
      </c>
    </row>
    <row r="965" spans="1:8" ht="13.5" x14ac:dyDescent="0.25">
      <c r="A965" s="3">
        <v>43411</v>
      </c>
      <c r="B965" s="2">
        <v>8.9581999999999997</v>
      </c>
      <c r="C965" s="2">
        <f t="shared" si="84"/>
        <v>10.180760620578143</v>
      </c>
      <c r="D965" s="2">
        <f t="shared" si="86"/>
        <v>9.8626230776095483</v>
      </c>
      <c r="E965" s="2">
        <f t="shared" si="85"/>
        <v>0.31813754296859464</v>
      </c>
      <c r="F965" s="2">
        <f t="shared" si="89"/>
        <v>0.23242277533350644</v>
      </c>
      <c r="G965" s="2">
        <f t="shared" si="87"/>
        <v>8.5714767635088202E-2</v>
      </c>
      <c r="H965" s="2" t="str">
        <f t="shared" si="88"/>
        <v>Sell</v>
      </c>
    </row>
    <row r="966" spans="1:8" ht="13.5" x14ac:dyDescent="0.25">
      <c r="A966" s="3">
        <v>43412</v>
      </c>
      <c r="B966" s="2">
        <v>8.9245999999999999</v>
      </c>
      <c r="C966" s="2">
        <f t="shared" si="84"/>
        <v>10.130489755873812</v>
      </c>
      <c r="D966" s="2">
        <f t="shared" si="86"/>
        <v>9.7931398866755082</v>
      </c>
      <c r="E966" s="2">
        <f t="shared" si="85"/>
        <v>0.33734986919830412</v>
      </c>
      <c r="F966" s="2">
        <f t="shared" si="89"/>
        <v>0.25340819410646598</v>
      </c>
      <c r="G966" s="2">
        <f t="shared" si="87"/>
        <v>8.3941675091838142E-2</v>
      </c>
      <c r="H966" s="2" t="str">
        <f t="shared" si="88"/>
        <v>Sell</v>
      </c>
    </row>
    <row r="967" spans="1:8" ht="13.5" x14ac:dyDescent="0.25">
      <c r="A967" s="3">
        <v>43413</v>
      </c>
      <c r="B967" s="2">
        <v>8.8070000000000004</v>
      </c>
      <c r="C967" s="2">
        <f t="shared" si="84"/>
        <v>10.078475947277841</v>
      </c>
      <c r="D967" s="2">
        <f t="shared" si="86"/>
        <v>9.720092487662507</v>
      </c>
      <c r="E967" s="2">
        <f t="shared" si="85"/>
        <v>0.35838345961533413</v>
      </c>
      <c r="F967" s="2">
        <f t="shared" si="89"/>
        <v>0.27440324720823961</v>
      </c>
      <c r="G967" s="2">
        <f t="shared" si="87"/>
        <v>8.3980212407094523E-2</v>
      </c>
      <c r="H967" s="2" t="str">
        <f t="shared" si="88"/>
        <v>Sell</v>
      </c>
    </row>
    <row r="968" spans="1:8" ht="13.5" x14ac:dyDescent="0.25">
      <c r="A968" s="3">
        <v>43416</v>
      </c>
      <c r="B968" s="2">
        <v>8.5214999999999996</v>
      </c>
      <c r="C968" s="2">
        <f t="shared" si="84"/>
        <v>10.024125801542789</v>
      </c>
      <c r="D968" s="2">
        <f t="shared" si="86"/>
        <v>9.6313078589467658</v>
      </c>
      <c r="E968" s="2">
        <f t="shared" si="85"/>
        <v>0.39281794259602343</v>
      </c>
      <c r="F968" s="2">
        <f t="shared" si="89"/>
        <v>0.29808618628579642</v>
      </c>
      <c r="G968" s="2">
        <f t="shared" si="87"/>
        <v>9.4731756310227011E-2</v>
      </c>
      <c r="H968" s="2" t="str">
        <f t="shared" si="88"/>
        <v>Sell</v>
      </c>
    </row>
    <row r="969" spans="1:8" ht="13.5" x14ac:dyDescent="0.25">
      <c r="A969" s="3">
        <v>43417</v>
      </c>
      <c r="B969" s="2">
        <v>8.3590999999999998</v>
      </c>
      <c r="C969" s="2">
        <f t="shared" si="84"/>
        <v>9.9591987551515917</v>
      </c>
      <c r="D969" s="2">
        <f t="shared" si="86"/>
        <v>9.5370702397655229</v>
      </c>
      <c r="E969" s="2">
        <f t="shared" si="85"/>
        <v>0.42212851538606877</v>
      </c>
      <c r="F969" s="2">
        <f t="shared" si="89"/>
        <v>0.32289465210585089</v>
      </c>
      <c r="G969" s="2">
        <f t="shared" si="87"/>
        <v>9.9233863280217882E-2</v>
      </c>
      <c r="H969" s="2" t="str">
        <f t="shared" si="88"/>
        <v>Sell</v>
      </c>
    </row>
    <row r="970" spans="1:8" ht="13.5" x14ac:dyDescent="0.25">
      <c r="A970" s="3">
        <v>43418</v>
      </c>
      <c r="B970" s="2">
        <v>8.5663</v>
      </c>
      <c r="C970" s="2">
        <f t="shared" si="84"/>
        <v>9.9033989466667318</v>
      </c>
      <c r="D970" s="2">
        <f t="shared" si="86"/>
        <v>9.4651613331162245</v>
      </c>
      <c r="E970" s="2">
        <f t="shared" si="85"/>
        <v>0.43823761355050728</v>
      </c>
      <c r="F970" s="2">
        <f t="shared" si="89"/>
        <v>0.34596324439478215</v>
      </c>
      <c r="G970" s="2">
        <f t="shared" si="87"/>
        <v>9.2274369155725122E-2</v>
      </c>
      <c r="H970" s="2" t="str">
        <f t="shared" si="88"/>
        <v>Sell</v>
      </c>
    </row>
    <row r="971" spans="1:8" ht="13.5" x14ac:dyDescent="0.25">
      <c r="A971" s="3">
        <v>43419</v>
      </c>
      <c r="B971" s="2">
        <v>8.8461999999999996</v>
      </c>
      <c r="C971" s="2">
        <f t="shared" si="84"/>
        <v>9.8441221856410799</v>
      </c>
      <c r="D971" s="2">
        <f t="shared" si="86"/>
        <v>9.4193123454779855</v>
      </c>
      <c r="E971" s="2">
        <f t="shared" si="85"/>
        <v>0.42480984016309442</v>
      </c>
      <c r="F971" s="2">
        <f t="shared" si="89"/>
        <v>0.36173256354844463</v>
      </c>
      <c r="G971" s="2">
        <f t="shared" si="87"/>
        <v>6.3077276614649791E-2</v>
      </c>
      <c r="H971" s="2" t="str">
        <f t="shared" si="88"/>
        <v>Sell</v>
      </c>
    </row>
    <row r="972" spans="1:8" ht="13.5" x14ac:dyDescent="0.25">
      <c r="A972" s="3">
        <v>43420</v>
      </c>
      <c r="B972" s="2">
        <v>8.8181999999999992</v>
      </c>
      <c r="C972" s="2">
        <f t="shared" si="84"/>
        <v>9.7767341570809148</v>
      </c>
      <c r="D972" s="2">
        <f t="shared" si="86"/>
        <v>9.3747855050722091</v>
      </c>
      <c r="E972" s="2">
        <f t="shared" si="85"/>
        <v>0.40194865200870566</v>
      </c>
      <c r="F972" s="2">
        <f t="shared" si="89"/>
        <v>0.36977578124049687</v>
      </c>
      <c r="G972" s="2">
        <f t="shared" si="87"/>
        <v>3.2172870768208794E-2</v>
      </c>
      <c r="H972" s="2" t="str">
        <f t="shared" si="88"/>
        <v>Sell</v>
      </c>
    </row>
    <row r="973" spans="1:8" ht="13.5" x14ac:dyDescent="0.25">
      <c r="A973" s="3">
        <v>43423</v>
      </c>
      <c r="B973" s="2">
        <v>8.9581999999999997</v>
      </c>
      <c r="C973" s="2">
        <f t="shared" si="84"/>
        <v>9.7110981329146195</v>
      </c>
      <c r="D973" s="2">
        <f t="shared" si="86"/>
        <v>9.3439273195113053</v>
      </c>
      <c r="E973" s="2">
        <f t="shared" si="85"/>
        <v>0.36717081340331426</v>
      </c>
      <c r="F973" s="2">
        <f t="shared" si="89"/>
        <v>0.36925478767306041</v>
      </c>
      <c r="G973" s="2">
        <f t="shared" si="87"/>
        <v>-2.0839742697461583E-3</v>
      </c>
      <c r="H973" s="2" t="str">
        <f t="shared" si="88"/>
        <v>Hold</v>
      </c>
    </row>
    <row r="974" spans="1:8" ht="13.5" x14ac:dyDescent="0.25">
      <c r="A974" s="3">
        <v>43425</v>
      </c>
      <c r="B974" s="2">
        <v>8.8965999999999994</v>
      </c>
      <c r="C974" s="2">
        <f t="shared" si="84"/>
        <v>9.6297138047739086</v>
      </c>
      <c r="D974" s="2">
        <f t="shared" si="86"/>
        <v>9.3107919625104678</v>
      </c>
      <c r="E974" s="2">
        <f t="shared" si="85"/>
        <v>0.31892184226344078</v>
      </c>
      <c r="F974" s="2">
        <f t="shared" si="89"/>
        <v>0.35918819859113649</v>
      </c>
      <c r="G974" s="2">
        <f t="shared" si="87"/>
        <v>-4.0266356327695707E-2</v>
      </c>
      <c r="H974" s="2" t="str">
        <f t="shared" si="88"/>
        <v>Hold</v>
      </c>
    </row>
    <row r="975" spans="1:8" ht="13.5" x14ac:dyDescent="0.25">
      <c r="A975" s="3">
        <v>43426</v>
      </c>
      <c r="B975" s="2">
        <v>8.891</v>
      </c>
      <c r="C975" s="2">
        <f t="shared" ref="C975:C1038" si="90">$C$4*B965+C974*(1-$C$4)</f>
        <v>9.5264039886548453</v>
      </c>
      <c r="D975" s="2">
        <f t="shared" si="86"/>
        <v>9.2796962615837657</v>
      </c>
      <c r="E975" s="2">
        <f t="shared" si="85"/>
        <v>0.24670772707107957</v>
      </c>
      <c r="F975" s="2">
        <f t="shared" si="89"/>
        <v>0.33669210428712515</v>
      </c>
      <c r="G975" s="2">
        <f t="shared" si="87"/>
        <v>-8.9984377216045575E-2</v>
      </c>
      <c r="H975" s="2" t="str">
        <f t="shared" si="88"/>
        <v>Hold</v>
      </c>
    </row>
    <row r="976" spans="1:8" ht="13.5" x14ac:dyDescent="0.25">
      <c r="A976" s="3">
        <v>43427</v>
      </c>
      <c r="B976" s="2">
        <v>8.7902000000000005</v>
      </c>
      <c r="C976" s="2">
        <f t="shared" si="90"/>
        <v>9.4338187596310235</v>
      </c>
      <c r="D976" s="2">
        <f t="shared" si="86"/>
        <v>9.2434372792442279</v>
      </c>
      <c r="E976" s="2">
        <f t="shared" si="85"/>
        <v>0.19038148038679559</v>
      </c>
      <c r="F976" s="2">
        <f t="shared" si="89"/>
        <v>0.30742997950705925</v>
      </c>
      <c r="G976" s="2">
        <f t="shared" si="87"/>
        <v>-0.11704849912026366</v>
      </c>
      <c r="H976" s="2" t="str">
        <f t="shared" si="88"/>
        <v>Hold</v>
      </c>
    </row>
    <row r="977" spans="1:8" ht="13.5" x14ac:dyDescent="0.25">
      <c r="A977" s="3">
        <v>43430</v>
      </c>
      <c r="B977" s="2">
        <v>8.7005999999999997</v>
      </c>
      <c r="C977" s="2">
        <f t="shared" si="90"/>
        <v>9.3373851043031735</v>
      </c>
      <c r="D977" s="2">
        <f t="shared" si="86"/>
        <v>9.2032271104113228</v>
      </c>
      <c r="E977" s="2">
        <f t="shared" si="85"/>
        <v>0.13415799389185068</v>
      </c>
      <c r="F977" s="2">
        <f t="shared" si="89"/>
        <v>0.27277558238401756</v>
      </c>
      <c r="G977" s="2">
        <f t="shared" si="87"/>
        <v>-0.13861758849216688</v>
      </c>
      <c r="H977" s="2" t="str">
        <f t="shared" si="88"/>
        <v>Hold</v>
      </c>
    </row>
    <row r="978" spans="1:8" ht="13.5" x14ac:dyDescent="0.25">
      <c r="A978" s="3">
        <v>43431</v>
      </c>
      <c r="B978" s="2">
        <v>8.6054999999999993</v>
      </c>
      <c r="C978" s="2">
        <f t="shared" si="90"/>
        <v>9.2118643190257608</v>
      </c>
      <c r="D978" s="2">
        <f t="shared" si="86"/>
        <v>9.1589510281586328</v>
      </c>
      <c r="E978" s="2">
        <f t="shared" si="85"/>
        <v>5.2913290867127927E-2</v>
      </c>
      <c r="F978" s="2">
        <f t="shared" si="89"/>
        <v>0.22880312408063963</v>
      </c>
      <c r="G978" s="2">
        <f t="shared" si="87"/>
        <v>-0.1758898332135117</v>
      </c>
      <c r="H978" s="2" t="str">
        <f t="shared" si="88"/>
        <v>Hold</v>
      </c>
    </row>
    <row r="979" spans="1:8" ht="13.5" x14ac:dyDescent="0.25">
      <c r="A979" s="3">
        <v>43432</v>
      </c>
      <c r="B979" s="2">
        <v>8.4207000000000001</v>
      </c>
      <c r="C979" s="2">
        <f t="shared" si="90"/>
        <v>9.0806698084064124</v>
      </c>
      <c r="D979" s="2">
        <f t="shared" si="86"/>
        <v>9.1042657668135494</v>
      </c>
      <c r="E979" s="2">
        <f t="shared" si="85"/>
        <v>-2.3595958407137019E-2</v>
      </c>
      <c r="F979" s="2">
        <f t="shared" si="89"/>
        <v>0.17832330758308432</v>
      </c>
      <c r="G979" s="2">
        <f t="shared" si="87"/>
        <v>-0.20191926599022134</v>
      </c>
      <c r="H979" s="2" t="str">
        <f t="shared" si="88"/>
        <v>Hold</v>
      </c>
    </row>
    <row r="980" spans="1:8" ht="13.5" x14ac:dyDescent="0.25">
      <c r="A980" s="3">
        <v>43433</v>
      </c>
      <c r="B980" s="2">
        <v>8.1519999999999992</v>
      </c>
      <c r="C980" s="2">
        <f t="shared" si="90"/>
        <v>9.0015359917285025</v>
      </c>
      <c r="D980" s="2">
        <f t="shared" si="86"/>
        <v>9.0337275618643975</v>
      </c>
      <c r="E980" s="2">
        <f t="shared" si="85"/>
        <v>-3.219157013589502E-2</v>
      </c>
      <c r="F980" s="2">
        <f t="shared" si="89"/>
        <v>0.13622033203928846</v>
      </c>
      <c r="G980" s="2">
        <f t="shared" si="87"/>
        <v>-0.16841190217518348</v>
      </c>
      <c r="H980" s="2" t="str">
        <f t="shared" si="88"/>
        <v>Hold</v>
      </c>
    </row>
    <row r="981" spans="1:8" ht="13.5" x14ac:dyDescent="0.25">
      <c r="A981" s="3">
        <v>43434</v>
      </c>
      <c r="B981" s="2">
        <v>8.3142999999999994</v>
      </c>
      <c r="C981" s="2">
        <f t="shared" si="90"/>
        <v>8.9776381468471946</v>
      </c>
      <c r="D981" s="2">
        <f t="shared" si="86"/>
        <v>8.980436631355925</v>
      </c>
      <c r="E981" s="2">
        <f t="shared" si="85"/>
        <v>-2.7984845087303256E-3</v>
      </c>
      <c r="F981" s="2">
        <f t="shared" si="89"/>
        <v>0.10841656872968471</v>
      </c>
      <c r="G981" s="2">
        <f t="shared" si="87"/>
        <v>-0.11121505323841503</v>
      </c>
      <c r="H981" s="2" t="str">
        <f t="shared" si="88"/>
        <v>Hold</v>
      </c>
    </row>
    <row r="982" spans="1:8" ht="13.5" x14ac:dyDescent="0.25">
      <c r="A982" s="3">
        <v>43437</v>
      </c>
      <c r="B982" s="2">
        <v>8.3983000000000008</v>
      </c>
      <c r="C982" s="2">
        <f t="shared" si="90"/>
        <v>8.9531092011783944</v>
      </c>
      <c r="D982" s="2">
        <f t="shared" si="86"/>
        <v>8.9373153994036354</v>
      </c>
      <c r="E982" s="2">
        <f t="shared" si="85"/>
        <v>1.5793801774758975E-2</v>
      </c>
      <c r="F982" s="2">
        <f t="shared" si="89"/>
        <v>8.9892015338699574E-2</v>
      </c>
      <c r="G982" s="2">
        <f t="shared" si="87"/>
        <v>-7.4098213563940599E-2</v>
      </c>
      <c r="H982" s="2" t="str">
        <f t="shared" si="88"/>
        <v>Hold</v>
      </c>
    </row>
    <row r="983" spans="1:8" ht="13.5" x14ac:dyDescent="0.25">
      <c r="A983" s="3">
        <v>43438</v>
      </c>
      <c r="B983" s="2">
        <v>8.3815000000000008</v>
      </c>
      <c r="C983" s="2">
        <f t="shared" si="90"/>
        <v>8.9538924009971019</v>
      </c>
      <c r="D983" s="2">
        <f t="shared" si="86"/>
        <v>8.8961438883366988</v>
      </c>
      <c r="E983" s="2">
        <f t="shared" si="85"/>
        <v>5.7748512660403151E-2</v>
      </c>
      <c r="F983" s="2">
        <f t="shared" si="89"/>
        <v>8.3463314803040284E-2</v>
      </c>
      <c r="G983" s="2">
        <f t="shared" si="87"/>
        <v>-2.5714802142637133E-2</v>
      </c>
      <c r="H983" s="2" t="str">
        <f t="shared" si="88"/>
        <v>Hold</v>
      </c>
    </row>
    <row r="984" spans="1:8" ht="13.5" x14ac:dyDescent="0.25">
      <c r="A984" s="3">
        <v>43439</v>
      </c>
      <c r="B984" s="2">
        <v>8.2863000000000007</v>
      </c>
      <c r="C984" s="2">
        <f t="shared" si="90"/>
        <v>8.9450781854590868</v>
      </c>
      <c r="D984" s="2">
        <f t="shared" si="86"/>
        <v>8.8509702669784236</v>
      </c>
      <c r="E984" s="2">
        <f t="shared" si="85"/>
        <v>9.4107918480663244E-2</v>
      </c>
      <c r="F984" s="2">
        <f t="shared" si="89"/>
        <v>8.559223553856489E-2</v>
      </c>
      <c r="G984" s="2">
        <f t="shared" si="87"/>
        <v>8.5156829420983543E-3</v>
      </c>
      <c r="H984" s="2" t="str">
        <f t="shared" si="88"/>
        <v>Sell</v>
      </c>
    </row>
    <row r="985" spans="1:8" ht="13.5" x14ac:dyDescent="0.25">
      <c r="A985" s="3">
        <v>43440</v>
      </c>
      <c r="B985" s="2">
        <v>8.2583000000000002</v>
      </c>
      <c r="C985" s="2">
        <f t="shared" si="90"/>
        <v>8.9367584646192277</v>
      </c>
      <c r="D985" s="2">
        <f t="shared" si="86"/>
        <v>8.8070687657207625</v>
      </c>
      <c r="E985" s="2">
        <f t="shared" si="85"/>
        <v>0.12968969889846527</v>
      </c>
      <c r="F985" s="2">
        <f t="shared" si="89"/>
        <v>9.4411728210544971E-2</v>
      </c>
      <c r="G985" s="2">
        <f t="shared" si="87"/>
        <v>3.5277970687920296E-2</v>
      </c>
      <c r="H985" s="2" t="str">
        <f t="shared" si="88"/>
        <v>Sell</v>
      </c>
    </row>
    <row r="986" spans="1:8" ht="13.5" x14ac:dyDescent="0.25">
      <c r="A986" s="3">
        <v>43441</v>
      </c>
      <c r="B986" s="2">
        <v>8.1183999999999994</v>
      </c>
      <c r="C986" s="2">
        <f t="shared" si="90"/>
        <v>8.9142110085239619</v>
      </c>
      <c r="D986" s="2">
        <f t="shared" si="86"/>
        <v>8.7560562645562605</v>
      </c>
      <c r="E986" s="2">
        <f t="shared" si="85"/>
        <v>0.15815474396770135</v>
      </c>
      <c r="F986" s="2">
        <f t="shared" si="89"/>
        <v>0.10716033136197625</v>
      </c>
      <c r="G986" s="2">
        <f t="shared" si="87"/>
        <v>5.0994412605725098E-2</v>
      </c>
      <c r="H986" s="2" t="str">
        <f t="shared" si="88"/>
        <v>Sell</v>
      </c>
    </row>
    <row r="987" spans="1:8" ht="13.5" x14ac:dyDescent="0.25">
      <c r="A987" s="3">
        <v>43444</v>
      </c>
      <c r="B987" s="2">
        <v>8.0624000000000002</v>
      </c>
      <c r="C987" s="2">
        <f t="shared" si="90"/>
        <v>8.8813477764433522</v>
      </c>
      <c r="D987" s="2">
        <f t="shared" si="86"/>
        <v>8.7046743190335736</v>
      </c>
      <c r="E987" s="2">
        <f t="shared" si="85"/>
        <v>0.17667345740977858</v>
      </c>
      <c r="F987" s="2">
        <f t="shared" si="89"/>
        <v>0.12106295657153673</v>
      </c>
      <c r="G987" s="2">
        <f t="shared" si="87"/>
        <v>5.5610500838241844E-2</v>
      </c>
      <c r="H987" s="2" t="str">
        <f t="shared" si="88"/>
        <v>Sell</v>
      </c>
    </row>
    <row r="988" spans="1:8" ht="13.5" x14ac:dyDescent="0.25">
      <c r="A988" s="3">
        <v>43445</v>
      </c>
      <c r="B988" s="2">
        <v>8.0568000000000008</v>
      </c>
      <c r="C988" s="2">
        <f t="shared" si="90"/>
        <v>8.8389096569905288</v>
      </c>
      <c r="D988" s="2">
        <f t="shared" si="86"/>
        <v>8.6566836287347897</v>
      </c>
      <c r="E988" s="2">
        <f t="shared" ref="E988:E1051" si="91">C988-D988</f>
        <v>0.18222602825573908</v>
      </c>
      <c r="F988" s="2">
        <f t="shared" si="89"/>
        <v>0.13329557090837721</v>
      </c>
      <c r="G988" s="2">
        <f t="shared" si="87"/>
        <v>4.8930457347361872E-2</v>
      </c>
      <c r="H988" s="2" t="str">
        <f t="shared" si="88"/>
        <v>Sell</v>
      </c>
    </row>
    <row r="989" spans="1:8" ht="13.5" x14ac:dyDescent="0.25">
      <c r="A989" s="3">
        <v>43446</v>
      </c>
      <c r="B989" s="2">
        <v>8.1183999999999994</v>
      </c>
      <c r="C989" s="2">
        <f t="shared" si="90"/>
        <v>8.7745697097612165</v>
      </c>
      <c r="D989" s="2">
        <f t="shared" ref="D989:D1052" si="92">$D$4*B989+(1-$D$4)*D988</f>
        <v>8.6168107673470278</v>
      </c>
      <c r="E989" s="2">
        <f t="shared" si="91"/>
        <v>0.15775894241418875</v>
      </c>
      <c r="F989" s="2">
        <f t="shared" si="89"/>
        <v>0.13818824520953954</v>
      </c>
      <c r="G989" s="2">
        <f t="shared" si="87"/>
        <v>1.9570697204649212E-2</v>
      </c>
      <c r="H989" s="2" t="str">
        <f t="shared" si="88"/>
        <v>Sell</v>
      </c>
    </row>
    <row r="990" spans="1:8" ht="13.5" x14ac:dyDescent="0.25">
      <c r="A990" s="3">
        <v>43447</v>
      </c>
      <c r="B990" s="2">
        <v>8.0904000000000007</v>
      </c>
      <c r="C990" s="2">
        <f t="shared" si="90"/>
        <v>8.6787897544133372</v>
      </c>
      <c r="D990" s="2">
        <f t="shared" si="92"/>
        <v>8.5778173771731741</v>
      </c>
      <c r="E990" s="2">
        <f t="shared" si="91"/>
        <v>0.10097237724016317</v>
      </c>
      <c r="F990" s="2">
        <f t="shared" si="89"/>
        <v>0.13074507161566426</v>
      </c>
      <c r="G990" s="2">
        <f t="shared" si="87"/>
        <v>-2.9772694375501091E-2</v>
      </c>
      <c r="H990" s="2" t="str">
        <f t="shared" si="88"/>
        <v>Hold</v>
      </c>
    </row>
    <row r="991" spans="1:8" ht="13.5" x14ac:dyDescent="0.25">
      <c r="A991" s="3">
        <v>43448</v>
      </c>
      <c r="B991" s="2">
        <v>8.1128</v>
      </c>
      <c r="C991" s="2">
        <f t="shared" si="90"/>
        <v>8.6227144075805153</v>
      </c>
      <c r="D991" s="2">
        <f t="shared" si="92"/>
        <v>8.5433716455307174</v>
      </c>
      <c r="E991" s="2">
        <f t="shared" si="91"/>
        <v>7.9342762049797955E-2</v>
      </c>
      <c r="F991" s="2">
        <f t="shared" si="89"/>
        <v>0.120464609702491</v>
      </c>
      <c r="G991" s="2">
        <f t="shared" si="87"/>
        <v>-4.1121847652693042E-2</v>
      </c>
      <c r="H991" s="2" t="str">
        <f t="shared" si="88"/>
        <v>Hold</v>
      </c>
    </row>
    <row r="992" spans="1:8" ht="13.5" x14ac:dyDescent="0.25">
      <c r="A992" s="3">
        <v>43451</v>
      </c>
      <c r="B992" s="2">
        <v>8.1128</v>
      </c>
      <c r="C992" s="2">
        <f t="shared" si="90"/>
        <v>8.5881891141065907</v>
      </c>
      <c r="D992" s="2">
        <f t="shared" si="92"/>
        <v>8.5114774495654792</v>
      </c>
      <c r="E992" s="2">
        <f t="shared" si="91"/>
        <v>7.6711664541111446E-2</v>
      </c>
      <c r="F992" s="2">
        <f t="shared" si="89"/>
        <v>0.11171402067021509</v>
      </c>
      <c r="G992" s="2">
        <f t="shared" si="87"/>
        <v>-3.5002356129103643E-2</v>
      </c>
      <c r="H992" s="2" t="str">
        <f t="shared" si="88"/>
        <v>Hold</v>
      </c>
    </row>
    <row r="993" spans="1:8" ht="13.5" x14ac:dyDescent="0.25">
      <c r="A993" s="3">
        <v>43452</v>
      </c>
      <c r="B993" s="2">
        <v>7.9783999999999997</v>
      </c>
      <c r="C993" s="2">
        <f t="shared" si="90"/>
        <v>8.5563907888594226</v>
      </c>
      <c r="D993" s="2">
        <f t="shared" si="92"/>
        <v>8.4719902310791468</v>
      </c>
      <c r="E993" s="2">
        <f t="shared" si="91"/>
        <v>8.4400557780275776E-2</v>
      </c>
      <c r="F993" s="2">
        <f t="shared" si="89"/>
        <v>0.10625132809222723</v>
      </c>
      <c r="G993" s="2">
        <f t="shared" si="87"/>
        <v>-2.1850770311951456E-2</v>
      </c>
      <c r="H993" s="2" t="str">
        <f t="shared" si="88"/>
        <v>Hold</v>
      </c>
    </row>
    <row r="994" spans="1:8" ht="13.5" x14ac:dyDescent="0.25">
      <c r="A994" s="3">
        <v>43453</v>
      </c>
      <c r="B994" s="2">
        <v>7.9112</v>
      </c>
      <c r="C994" s="2">
        <f t="shared" si="90"/>
        <v>8.5148383598041271</v>
      </c>
      <c r="D994" s="2">
        <f t="shared" si="92"/>
        <v>8.4304502139621729</v>
      </c>
      <c r="E994" s="2">
        <f t="shared" si="91"/>
        <v>8.4388145841954199E-2</v>
      </c>
      <c r="F994" s="2">
        <f t="shared" si="89"/>
        <v>0.10187869164217264</v>
      </c>
      <c r="G994" s="2">
        <f t="shared" si="87"/>
        <v>-1.7490545800218443E-2</v>
      </c>
      <c r="H994" s="2" t="str">
        <f t="shared" si="88"/>
        <v>Hold</v>
      </c>
    </row>
    <row r="995" spans="1:8" ht="13.5" x14ac:dyDescent="0.25">
      <c r="A995" s="3">
        <v>43454</v>
      </c>
      <c r="B995" s="2">
        <v>7.6760999999999999</v>
      </c>
      <c r="C995" s="2">
        <f t="shared" si="90"/>
        <v>8.4753709198342619</v>
      </c>
      <c r="D995" s="2">
        <f t="shared" si="92"/>
        <v>8.374572420335344</v>
      </c>
      <c r="E995" s="2">
        <f t="shared" si="91"/>
        <v>0.10079849949891795</v>
      </c>
      <c r="F995" s="2">
        <f t="shared" si="89"/>
        <v>0.10166265321352172</v>
      </c>
      <c r="G995" s="2">
        <f t="shared" si="87"/>
        <v>-8.6415371460377144E-4</v>
      </c>
      <c r="H995" s="2" t="str">
        <f t="shared" si="88"/>
        <v>Hold</v>
      </c>
    </row>
    <row r="996" spans="1:8" ht="13.5" x14ac:dyDescent="0.25">
      <c r="A996" s="3">
        <v>43455</v>
      </c>
      <c r="B996" s="2">
        <v>7.8384</v>
      </c>
      <c r="C996" s="2">
        <f t="shared" si="90"/>
        <v>8.4204523167828373</v>
      </c>
      <c r="D996" s="2">
        <f t="shared" si="92"/>
        <v>8.3348559447549491</v>
      </c>
      <c r="E996" s="2">
        <f t="shared" si="91"/>
        <v>8.5596372027888279E-2</v>
      </c>
      <c r="F996" s="2">
        <f t="shared" si="89"/>
        <v>9.8449396976395043E-2</v>
      </c>
      <c r="G996" s="2">
        <f t="shared" ref="G996:G1059" si="93">E996-F996</f>
        <v>-1.2853024948506764E-2</v>
      </c>
      <c r="H996" s="2" t="str">
        <f t="shared" ref="H996:H1059" si="94">IF(G996&lt;0,"Hold","Sell")</f>
        <v>Hold</v>
      </c>
    </row>
    <row r="997" spans="1:8" ht="13.5" x14ac:dyDescent="0.25">
      <c r="A997" s="3">
        <v>43458</v>
      </c>
      <c r="B997" s="2">
        <v>7.8384</v>
      </c>
      <c r="C997" s="2">
        <f t="shared" si="90"/>
        <v>8.3653673449700943</v>
      </c>
      <c r="D997" s="2">
        <f t="shared" si="92"/>
        <v>8.2980814303286561</v>
      </c>
      <c r="E997" s="2">
        <f t="shared" si="91"/>
        <v>6.7285914641438183E-2</v>
      </c>
      <c r="F997" s="2">
        <f t="shared" ref="F997:F1060" si="95">(E997*(2/(10)))+((1-(2/10))*F996)</f>
        <v>9.2216700509403685E-2</v>
      </c>
      <c r="G997" s="2">
        <f t="shared" si="93"/>
        <v>-2.4930785867965502E-2</v>
      </c>
      <c r="H997" s="2" t="str">
        <f t="shared" si="94"/>
        <v>Hold</v>
      </c>
    </row>
    <row r="998" spans="1:8" ht="13.5" x14ac:dyDescent="0.25">
      <c r="A998" s="3">
        <v>43459</v>
      </c>
      <c r="B998" s="2">
        <v>7.8944000000000001</v>
      </c>
      <c r="C998" s="2">
        <f t="shared" si="90"/>
        <v>8.3178954457439254</v>
      </c>
      <c r="D998" s="2">
        <f t="shared" si="92"/>
        <v>8.2681791021561626</v>
      </c>
      <c r="E998" s="2">
        <f t="shared" si="91"/>
        <v>4.9716343587762779E-2</v>
      </c>
      <c r="F998" s="2">
        <f t="shared" si="95"/>
        <v>8.371662912507552E-2</v>
      </c>
      <c r="G998" s="2">
        <f t="shared" si="93"/>
        <v>-3.4000285537312741E-2</v>
      </c>
      <c r="H998" s="2" t="str">
        <f t="shared" si="94"/>
        <v>Hold</v>
      </c>
    </row>
    <row r="999" spans="1:8" ht="13.5" x14ac:dyDescent="0.25">
      <c r="A999" s="3">
        <v>43460</v>
      </c>
      <c r="B999" s="2">
        <v>7.9447999999999999</v>
      </c>
      <c r="C999" s="2">
        <f t="shared" si="90"/>
        <v>8.2872038387063984</v>
      </c>
      <c r="D999" s="2">
        <f t="shared" si="92"/>
        <v>8.244225094589039</v>
      </c>
      <c r="E999" s="2">
        <f t="shared" si="91"/>
        <v>4.2978744117359469E-2</v>
      </c>
      <c r="F999" s="2">
        <f t="shared" si="95"/>
        <v>7.5569052123532307E-2</v>
      </c>
      <c r="G999" s="2">
        <f t="shared" si="93"/>
        <v>-3.2590308006172838E-2</v>
      </c>
      <c r="H999" s="2" t="str">
        <f t="shared" si="94"/>
        <v>Hold</v>
      </c>
    </row>
    <row r="1000" spans="1:8" ht="13.5" x14ac:dyDescent="0.25">
      <c r="A1000" s="3">
        <v>43461</v>
      </c>
      <c r="B1000" s="2">
        <v>7.6032999999999999</v>
      </c>
      <c r="C1000" s="2">
        <f t="shared" si="90"/>
        <v>8.2569263250592595</v>
      </c>
      <c r="D1000" s="2">
        <f t="shared" si="92"/>
        <v>8.196749161656518</v>
      </c>
      <c r="E1000" s="2">
        <f t="shared" si="91"/>
        <v>6.0177163402741485E-2</v>
      </c>
      <c r="F1000" s="2">
        <f t="shared" si="95"/>
        <v>7.2490674379374148E-2</v>
      </c>
      <c r="G1000" s="2">
        <f t="shared" si="93"/>
        <v>-1.2313510976632663E-2</v>
      </c>
      <c r="H1000" s="2" t="str">
        <f t="shared" si="94"/>
        <v>Hold</v>
      </c>
    </row>
    <row r="1001" spans="1:8" ht="13.5" x14ac:dyDescent="0.25">
      <c r="A1001" s="3">
        <v>43462</v>
      </c>
      <c r="B1001" s="2">
        <v>7.8384</v>
      </c>
      <c r="C1001" s="2">
        <f t="shared" si="90"/>
        <v>8.2347530442809109</v>
      </c>
      <c r="D1001" s="2">
        <f t="shared" si="92"/>
        <v>8.1702047793115913</v>
      </c>
      <c r="E1001" s="2">
        <f t="shared" si="91"/>
        <v>6.4548264969319646E-2</v>
      </c>
      <c r="F1001" s="2">
        <f t="shared" si="95"/>
        <v>7.0902192497363251E-2</v>
      </c>
      <c r="G1001" s="2">
        <f t="shared" si="93"/>
        <v>-6.3539275280436042E-3</v>
      </c>
      <c r="H1001" s="2" t="str">
        <f t="shared" si="94"/>
        <v>Hold</v>
      </c>
    </row>
    <row r="1002" spans="1:8" ht="13.5" x14ac:dyDescent="0.25">
      <c r="A1002" s="3">
        <v>43465</v>
      </c>
      <c r="B1002" s="2">
        <v>7.8384</v>
      </c>
      <c r="C1002" s="2">
        <f t="shared" si="90"/>
        <v>8.2159910374684628</v>
      </c>
      <c r="D1002" s="2">
        <f t="shared" si="92"/>
        <v>8.1456266475107331</v>
      </c>
      <c r="E1002" s="2">
        <f t="shared" si="91"/>
        <v>7.0364389957729756E-2</v>
      </c>
      <c r="F1002" s="2">
        <f t="shared" si="95"/>
        <v>7.0794631989436557E-2</v>
      </c>
      <c r="G1002" s="2">
        <f t="shared" si="93"/>
        <v>-4.302420317068012E-4</v>
      </c>
      <c r="H1002" s="2" t="str">
        <f t="shared" si="94"/>
        <v>Hold</v>
      </c>
    </row>
    <row r="1003" spans="1:8" ht="13.5" x14ac:dyDescent="0.25">
      <c r="A1003" s="3">
        <v>43467</v>
      </c>
      <c r="B1003" s="2">
        <v>7.8384</v>
      </c>
      <c r="C1003" s="2">
        <f t="shared" si="90"/>
        <v>8.1794385701656225</v>
      </c>
      <c r="D1003" s="2">
        <f t="shared" si="92"/>
        <v>8.1228691180654931</v>
      </c>
      <c r="E1003" s="2">
        <f t="shared" si="91"/>
        <v>5.6569452100129425E-2</v>
      </c>
      <c r="F1003" s="2">
        <f t="shared" si="95"/>
        <v>6.7949596011575131E-2</v>
      </c>
      <c r="G1003" s="2">
        <f t="shared" si="93"/>
        <v>-1.1380143911445706E-2</v>
      </c>
      <c r="H1003" s="2" t="str">
        <f t="shared" si="94"/>
        <v>Hold</v>
      </c>
    </row>
    <row r="1004" spans="1:8" ht="13.5" x14ac:dyDescent="0.25">
      <c r="A1004" s="3">
        <v>43468</v>
      </c>
      <c r="B1004" s="2">
        <v>7.6984000000000004</v>
      </c>
      <c r="C1004" s="2">
        <f t="shared" si="90"/>
        <v>8.1381710978324495</v>
      </c>
      <c r="D1004" s="2">
        <f t="shared" si="92"/>
        <v>8.0914269611717522</v>
      </c>
      <c r="E1004" s="2">
        <f t="shared" si="91"/>
        <v>4.6744136660697322E-2</v>
      </c>
      <c r="F1004" s="2">
        <f t="shared" si="95"/>
        <v>6.3708504141399572E-2</v>
      </c>
      <c r="G1004" s="2">
        <f t="shared" si="93"/>
        <v>-1.696436748070225E-2</v>
      </c>
      <c r="H1004" s="2" t="str">
        <f t="shared" si="94"/>
        <v>Hold</v>
      </c>
    </row>
    <row r="1005" spans="1:8" ht="13.5" x14ac:dyDescent="0.25">
      <c r="A1005" s="3">
        <v>43469</v>
      </c>
      <c r="B1005" s="2">
        <v>7.6144999999999996</v>
      </c>
      <c r="C1005" s="2">
        <f t="shared" si="90"/>
        <v>8.0670832366274574</v>
      </c>
      <c r="D1005" s="2">
        <f t="shared" si="92"/>
        <v>8.0560990381219924</v>
      </c>
      <c r="E1005" s="2">
        <f t="shared" si="91"/>
        <v>1.0984198505465059E-2</v>
      </c>
      <c r="F1005" s="2">
        <f t="shared" si="95"/>
        <v>5.3163643014212669E-2</v>
      </c>
      <c r="G1005" s="2">
        <f t="shared" si="93"/>
        <v>-4.217944450874761E-2</v>
      </c>
      <c r="H1005" s="2" t="str">
        <f t="shared" si="94"/>
        <v>Hold</v>
      </c>
    </row>
    <row r="1006" spans="1:8" ht="13.5" x14ac:dyDescent="0.25">
      <c r="A1006" s="3">
        <v>43472</v>
      </c>
      <c r="B1006" s="2">
        <v>7.6032999999999999</v>
      </c>
      <c r="C1006" s="2">
        <f t="shared" si="90"/>
        <v>8.0319012002232331</v>
      </c>
      <c r="D1006" s="2">
        <f t="shared" si="92"/>
        <v>8.0225583686314739</v>
      </c>
      <c r="E1006" s="2">
        <f t="shared" si="91"/>
        <v>9.3428315917591931E-3</v>
      </c>
      <c r="F1006" s="2">
        <f t="shared" si="95"/>
        <v>4.4399480729721975E-2</v>
      </c>
      <c r="G1006" s="2">
        <f t="shared" si="93"/>
        <v>-3.5056649137962782E-2</v>
      </c>
      <c r="H1006" s="2" t="str">
        <f t="shared" si="94"/>
        <v>Hold</v>
      </c>
    </row>
    <row r="1007" spans="1:8" ht="13.5" x14ac:dyDescent="0.25">
      <c r="A1007" s="3">
        <v>43473</v>
      </c>
      <c r="B1007" s="2">
        <v>7.6032999999999999</v>
      </c>
      <c r="C1007" s="2">
        <f t="shared" si="90"/>
        <v>8.0021317848042735</v>
      </c>
      <c r="D1007" s="2">
        <f t="shared" si="92"/>
        <v>7.9915021931772907</v>
      </c>
      <c r="E1007" s="2">
        <f t="shared" si="91"/>
        <v>1.0629591626982737E-2</v>
      </c>
      <c r="F1007" s="2">
        <f t="shared" si="95"/>
        <v>3.7645502909174129E-2</v>
      </c>
      <c r="G1007" s="2">
        <f t="shared" si="93"/>
        <v>-2.7015911282191392E-2</v>
      </c>
      <c r="H1007" s="2" t="str">
        <f t="shared" si="94"/>
        <v>Hold</v>
      </c>
    </row>
    <row r="1008" spans="1:8" ht="13.5" x14ac:dyDescent="0.25">
      <c r="A1008" s="3">
        <v>43474</v>
      </c>
      <c r="B1008" s="2">
        <v>7.5080999999999998</v>
      </c>
      <c r="C1008" s="2">
        <f t="shared" si="90"/>
        <v>7.9855576640651549</v>
      </c>
      <c r="D1008" s="2">
        <f t="shared" si="92"/>
        <v>7.955694623312306</v>
      </c>
      <c r="E1008" s="2">
        <f t="shared" si="91"/>
        <v>2.9863040752848846E-2</v>
      </c>
      <c r="F1008" s="2">
        <f t="shared" si="95"/>
        <v>3.6089010477909078E-2</v>
      </c>
      <c r="G1008" s="2">
        <f t="shared" si="93"/>
        <v>-6.2259697250602319E-3</v>
      </c>
      <c r="H1008" s="2" t="str">
        <f t="shared" si="94"/>
        <v>Hold</v>
      </c>
    </row>
    <row r="1009" spans="1:8" ht="13.5" x14ac:dyDescent="0.25">
      <c r="A1009" s="3">
        <v>43475</v>
      </c>
      <c r="B1009" s="2">
        <v>7.3400999999999996</v>
      </c>
      <c r="C1009" s="2">
        <f t="shared" si="90"/>
        <v>7.9792872542089777</v>
      </c>
      <c r="D1009" s="2">
        <f t="shared" si="92"/>
        <v>7.9100950215854677</v>
      </c>
      <c r="E1009" s="2">
        <f t="shared" si="91"/>
        <v>6.9192232623509931E-2</v>
      </c>
      <c r="F1009" s="2">
        <f t="shared" si="95"/>
        <v>4.270965490702925E-2</v>
      </c>
      <c r="G1009" s="2">
        <f t="shared" si="93"/>
        <v>2.6482577716480681E-2</v>
      </c>
      <c r="H1009" s="2" t="str">
        <f t="shared" si="94"/>
        <v>Sell</v>
      </c>
    </row>
    <row r="1010" spans="1:8" ht="13.5" x14ac:dyDescent="0.25">
      <c r="A1010" s="3">
        <v>43476</v>
      </c>
      <c r="B1010" s="2">
        <v>7.5585000000000004</v>
      </c>
      <c r="C1010" s="2">
        <f t="shared" si="90"/>
        <v>7.9214430612537505</v>
      </c>
      <c r="D1010" s="2">
        <f t="shared" si="92"/>
        <v>7.8840509459124704</v>
      </c>
      <c r="E1010" s="2">
        <f t="shared" si="91"/>
        <v>3.7392115341280174E-2</v>
      </c>
      <c r="F1010" s="2">
        <f t="shared" si="95"/>
        <v>4.1646146993879439E-2</v>
      </c>
      <c r="G1010" s="2">
        <f t="shared" si="93"/>
        <v>-4.2540316525992647E-3</v>
      </c>
      <c r="H1010" s="2" t="str">
        <f t="shared" si="94"/>
        <v>Hold</v>
      </c>
    </row>
    <row r="1011" spans="1:8" ht="13.5" x14ac:dyDescent="0.25">
      <c r="A1011" s="3">
        <v>43480</v>
      </c>
      <c r="B1011" s="2">
        <v>7.6704999999999997</v>
      </c>
      <c r="C1011" s="2">
        <f t="shared" si="90"/>
        <v>7.9086672056762506</v>
      </c>
      <c r="D1011" s="2">
        <f t="shared" si="92"/>
        <v>7.8682323573263613</v>
      </c>
      <c r="E1011" s="2">
        <f t="shared" si="91"/>
        <v>4.0434848349889307E-2</v>
      </c>
      <c r="F1011" s="2">
        <f t="shared" si="95"/>
        <v>4.1403887265081415E-2</v>
      </c>
      <c r="G1011" s="2">
        <f t="shared" si="93"/>
        <v>-9.6903891519210805E-4</v>
      </c>
      <c r="H1011" s="2" t="str">
        <f t="shared" si="94"/>
        <v>Hold</v>
      </c>
    </row>
    <row r="1012" spans="1:8" ht="13.5" x14ac:dyDescent="0.25">
      <c r="A1012" s="3">
        <v>43481</v>
      </c>
      <c r="B1012" s="2">
        <v>7.6144999999999996</v>
      </c>
      <c r="C1012" s="2">
        <f t="shared" si="90"/>
        <v>7.8978568663414421</v>
      </c>
      <c r="D1012" s="2">
        <f t="shared" si="92"/>
        <v>7.8494373678947795</v>
      </c>
      <c r="E1012" s="2">
        <f t="shared" si="91"/>
        <v>4.8419498446662601E-2</v>
      </c>
      <c r="F1012" s="2">
        <f t="shared" si="95"/>
        <v>4.2807009501397653E-2</v>
      </c>
      <c r="G1012" s="2">
        <f t="shared" si="93"/>
        <v>5.6124889452649485E-3</v>
      </c>
      <c r="H1012" s="2" t="str">
        <f t="shared" si="94"/>
        <v>Sell</v>
      </c>
    </row>
    <row r="1013" spans="1:8" ht="13.5" x14ac:dyDescent="0.25">
      <c r="A1013" s="3">
        <v>43482</v>
      </c>
      <c r="B1013" s="2">
        <v>7.6144999999999996</v>
      </c>
      <c r="C1013" s="2">
        <f t="shared" si="90"/>
        <v>7.8887096561350667</v>
      </c>
      <c r="D1013" s="2">
        <f t="shared" si="92"/>
        <v>7.832034599902574</v>
      </c>
      <c r="E1013" s="2">
        <f t="shared" si="91"/>
        <v>5.6675056232492693E-2</v>
      </c>
      <c r="F1013" s="2">
        <f t="shared" si="95"/>
        <v>4.5580618847616661E-2</v>
      </c>
      <c r="G1013" s="2">
        <f t="shared" si="93"/>
        <v>1.1094437384876032E-2</v>
      </c>
      <c r="H1013" s="2" t="str">
        <f t="shared" si="94"/>
        <v>Sell</v>
      </c>
    </row>
    <row r="1014" spans="1:8" ht="13.5" x14ac:dyDescent="0.25">
      <c r="A1014" s="3">
        <v>43483</v>
      </c>
      <c r="B1014" s="2">
        <v>7.5529000000000002</v>
      </c>
      <c r="C1014" s="2">
        <f t="shared" si="90"/>
        <v>7.8594312474989021</v>
      </c>
      <c r="D1014" s="2">
        <f t="shared" si="92"/>
        <v>7.8113579628727532</v>
      </c>
      <c r="E1014" s="2">
        <f t="shared" si="91"/>
        <v>4.8073284626148904E-2</v>
      </c>
      <c r="F1014" s="2">
        <f t="shared" si="95"/>
        <v>4.6079152003323111E-2</v>
      </c>
      <c r="G1014" s="2">
        <f t="shared" si="93"/>
        <v>1.9941326228257936E-3</v>
      </c>
      <c r="H1014" s="2" t="str">
        <f t="shared" si="94"/>
        <v>Sell</v>
      </c>
    </row>
    <row r="1015" spans="1:8" ht="13.5" x14ac:dyDescent="0.25">
      <c r="A1015" s="3">
        <v>43486</v>
      </c>
      <c r="B1015" s="2">
        <v>7.6144999999999996</v>
      </c>
      <c r="C1015" s="2">
        <f t="shared" si="90"/>
        <v>7.8217495171144558</v>
      </c>
      <c r="D1015" s="2">
        <f t="shared" si="92"/>
        <v>7.7967758915488456</v>
      </c>
      <c r="E1015" s="2">
        <f t="shared" si="91"/>
        <v>2.4973625565610114E-2</v>
      </c>
      <c r="F1015" s="2">
        <f t="shared" si="95"/>
        <v>4.1858046715780514E-2</v>
      </c>
      <c r="G1015" s="2">
        <f t="shared" si="93"/>
        <v>-1.6884421150170401E-2</v>
      </c>
      <c r="H1015" s="2" t="str">
        <f t="shared" si="94"/>
        <v>Hold</v>
      </c>
    </row>
    <row r="1016" spans="1:8" ht="13.5" x14ac:dyDescent="0.25">
      <c r="A1016" s="3">
        <v>43487</v>
      </c>
      <c r="B1016" s="2">
        <v>7.5529000000000002</v>
      </c>
      <c r="C1016" s="2">
        <f t="shared" si="90"/>
        <v>7.7881418990968472</v>
      </c>
      <c r="D1016" s="2">
        <f t="shared" si="92"/>
        <v>7.7787110106933754</v>
      </c>
      <c r="E1016" s="2">
        <f t="shared" si="91"/>
        <v>9.4308884034717266E-3</v>
      </c>
      <c r="F1016" s="2">
        <f t="shared" si="95"/>
        <v>3.5372615053318755E-2</v>
      </c>
      <c r="G1016" s="2">
        <f t="shared" si="93"/>
        <v>-2.5941726649847029E-2</v>
      </c>
      <c r="H1016" s="2" t="str">
        <f t="shared" si="94"/>
        <v>Hold</v>
      </c>
    </row>
    <row r="1017" spans="1:8" ht="13.5" x14ac:dyDescent="0.25">
      <c r="A1017" s="3">
        <v>43488</v>
      </c>
      <c r="B1017" s="2">
        <v>7.5361000000000002</v>
      </c>
      <c r="C1017" s="2">
        <f t="shared" si="90"/>
        <v>7.7597046838511785</v>
      </c>
      <c r="D1017" s="2">
        <f t="shared" si="92"/>
        <v>7.7607398247160884</v>
      </c>
      <c r="E1017" s="2">
        <f t="shared" si="91"/>
        <v>-1.0351408649098559E-3</v>
      </c>
      <c r="F1017" s="2">
        <f t="shared" si="95"/>
        <v>2.8091063869673034E-2</v>
      </c>
      <c r="G1017" s="2">
        <f t="shared" si="93"/>
        <v>-2.912620473458289E-2</v>
      </c>
      <c r="H1017" s="2" t="str">
        <f t="shared" si="94"/>
        <v>Hold</v>
      </c>
    </row>
    <row r="1018" spans="1:8" ht="13.5" x14ac:dyDescent="0.25">
      <c r="A1018" s="3">
        <v>43489</v>
      </c>
      <c r="B1018" s="2">
        <v>7.4969000000000001</v>
      </c>
      <c r="C1018" s="2">
        <f t="shared" si="90"/>
        <v>7.7209962709509972</v>
      </c>
      <c r="D1018" s="2">
        <f t="shared" si="92"/>
        <v>7.741196133996378</v>
      </c>
      <c r="E1018" s="2">
        <f t="shared" si="91"/>
        <v>-2.0199863045380795E-2</v>
      </c>
      <c r="F1018" s="2">
        <f t="shared" si="95"/>
        <v>1.8432878486662269E-2</v>
      </c>
      <c r="G1018" s="2">
        <f t="shared" si="93"/>
        <v>-3.8632741532043061E-2</v>
      </c>
      <c r="H1018" s="2" t="str">
        <f t="shared" si="94"/>
        <v>Hold</v>
      </c>
    </row>
    <row r="1019" spans="1:8" ht="13.5" x14ac:dyDescent="0.25">
      <c r="A1019" s="3">
        <v>43490</v>
      </c>
      <c r="B1019" s="2">
        <v>7.4969000000000001</v>
      </c>
      <c r="C1019" s="2">
        <f t="shared" si="90"/>
        <v>7.6623968446508437</v>
      </c>
      <c r="D1019" s="2">
        <f t="shared" si="92"/>
        <v>7.7231001240707204</v>
      </c>
      <c r="E1019" s="2">
        <f t="shared" si="91"/>
        <v>-6.0703279419876743E-2</v>
      </c>
      <c r="F1019" s="2">
        <f t="shared" si="95"/>
        <v>2.6056469053544664E-3</v>
      </c>
      <c r="G1019" s="2">
        <f t="shared" si="93"/>
        <v>-6.3308926325231205E-2</v>
      </c>
      <c r="H1019" s="2" t="str">
        <f t="shared" si="94"/>
        <v>Hold</v>
      </c>
    </row>
    <row r="1020" spans="1:8" ht="13.5" x14ac:dyDescent="0.25">
      <c r="A1020" s="3">
        <v>43493</v>
      </c>
      <c r="B1020" s="2">
        <v>7.4912999999999998</v>
      </c>
      <c r="C1020" s="2">
        <f t="shared" si="90"/>
        <v>7.6464127147045602</v>
      </c>
      <c r="D1020" s="2">
        <f t="shared" si="92"/>
        <v>7.705929744509926</v>
      </c>
      <c r="E1020" s="2">
        <f t="shared" si="91"/>
        <v>-5.9517029805365773E-2</v>
      </c>
      <c r="F1020" s="2">
        <f t="shared" si="95"/>
        <v>-9.8188884367895815E-3</v>
      </c>
      <c r="G1020" s="2">
        <f t="shared" si="93"/>
        <v>-4.9698141368576192E-2</v>
      </c>
      <c r="H1020" s="2" t="str">
        <f t="shared" si="94"/>
        <v>Hold</v>
      </c>
    </row>
    <row r="1021" spans="1:8" ht="13.5" x14ac:dyDescent="0.25">
      <c r="A1021" s="3">
        <v>43494</v>
      </c>
      <c r="B1021" s="2">
        <v>7.4801000000000002</v>
      </c>
      <c r="C1021" s="2">
        <f t="shared" si="90"/>
        <v>7.6501184509038582</v>
      </c>
      <c r="D1021" s="2">
        <f t="shared" si="92"/>
        <v>7.6892016152869687</v>
      </c>
      <c r="E1021" s="2">
        <f t="shared" si="91"/>
        <v>-3.9083164383110436E-2</v>
      </c>
      <c r="F1021" s="2">
        <f t="shared" si="95"/>
        <v>-1.5671743626053752E-2</v>
      </c>
      <c r="G1021" s="2">
        <f t="shared" si="93"/>
        <v>-2.3411420757056683E-2</v>
      </c>
      <c r="H1021" s="2" t="str">
        <f t="shared" si="94"/>
        <v>Hold</v>
      </c>
    </row>
    <row r="1022" spans="1:8" ht="13.5" x14ac:dyDescent="0.25">
      <c r="A1022" s="3">
        <v>43495</v>
      </c>
      <c r="B1022" s="2">
        <v>7.4912999999999998</v>
      </c>
      <c r="C1022" s="2">
        <f t="shared" si="90"/>
        <v>7.6446386892263414</v>
      </c>
      <c r="D1022" s="2">
        <f t="shared" si="92"/>
        <v>7.6745422363768228</v>
      </c>
      <c r="E1022" s="2">
        <f t="shared" si="91"/>
        <v>-2.990354715048138E-2</v>
      </c>
      <c r="F1022" s="2">
        <f t="shared" si="95"/>
        <v>-1.851810433093928E-2</v>
      </c>
      <c r="G1022" s="2">
        <f t="shared" si="93"/>
        <v>-1.13854428195421E-2</v>
      </c>
      <c r="H1022" s="2" t="str">
        <f t="shared" si="94"/>
        <v>Hold</v>
      </c>
    </row>
    <row r="1023" spans="1:8" ht="13.5" x14ac:dyDescent="0.25">
      <c r="A1023" s="3">
        <v>43496</v>
      </c>
      <c r="B1023" s="2">
        <v>7.5025000000000004</v>
      </c>
      <c r="C1023" s="2">
        <f t="shared" si="90"/>
        <v>7.6400019678069038</v>
      </c>
      <c r="D1023" s="2">
        <f t="shared" si="92"/>
        <v>7.6617983670155771</v>
      </c>
      <c r="E1023" s="2">
        <f t="shared" si="91"/>
        <v>-2.1796399208673378E-2</v>
      </c>
      <c r="F1023" s="2">
        <f t="shared" si="95"/>
        <v>-1.91737633064861E-2</v>
      </c>
      <c r="G1023" s="2">
        <f t="shared" si="93"/>
        <v>-2.6226359021872779E-3</v>
      </c>
      <c r="H1023" s="2" t="str">
        <f t="shared" si="94"/>
        <v>Hold</v>
      </c>
    </row>
    <row r="1024" spans="1:8" ht="13.5" x14ac:dyDescent="0.25">
      <c r="A1024" s="3">
        <v>43497</v>
      </c>
      <c r="B1024" s="2">
        <v>7.4744999999999999</v>
      </c>
      <c r="C1024" s="2">
        <f t="shared" si="90"/>
        <v>7.6266016650673807</v>
      </c>
      <c r="D1024" s="2">
        <f t="shared" si="92"/>
        <v>7.6479244139033122</v>
      </c>
      <c r="E1024" s="2">
        <f t="shared" si="91"/>
        <v>-2.1322748835931549E-2</v>
      </c>
      <c r="F1024" s="2">
        <f t="shared" si="95"/>
        <v>-1.9603560412375192E-2</v>
      </c>
      <c r="G1024" s="2">
        <f t="shared" si="93"/>
        <v>-1.7191884235563566E-3</v>
      </c>
      <c r="H1024" s="2" t="str">
        <f t="shared" si="94"/>
        <v>Hold</v>
      </c>
    </row>
    <row r="1025" spans="1:8" ht="13.5" x14ac:dyDescent="0.25">
      <c r="A1025" s="3">
        <v>43500</v>
      </c>
      <c r="B1025" s="2">
        <v>7.4633000000000003</v>
      </c>
      <c r="C1025" s="2">
        <f t="shared" si="90"/>
        <v>7.6247398704416298</v>
      </c>
      <c r="D1025" s="2">
        <f t="shared" si="92"/>
        <v>7.6342485313919557</v>
      </c>
      <c r="E1025" s="2">
        <f t="shared" si="91"/>
        <v>-9.5086609503258757E-3</v>
      </c>
      <c r="F1025" s="2">
        <f t="shared" si="95"/>
        <v>-1.758458051996533E-2</v>
      </c>
      <c r="G1025" s="2">
        <f t="shared" si="93"/>
        <v>8.0759195696394545E-3</v>
      </c>
      <c r="H1025" s="2" t="str">
        <f t="shared" si="94"/>
        <v>Sell</v>
      </c>
    </row>
    <row r="1026" spans="1:8" ht="13.5" x14ac:dyDescent="0.25">
      <c r="A1026" s="3">
        <v>43501</v>
      </c>
      <c r="B1026" s="2">
        <v>7.4465000000000003</v>
      </c>
      <c r="C1026" s="2">
        <f t="shared" si="90"/>
        <v>7.6136875826813792</v>
      </c>
      <c r="D1026" s="2">
        <f t="shared" si="92"/>
        <v>7.620341232770329</v>
      </c>
      <c r="E1026" s="2">
        <f t="shared" si="91"/>
        <v>-6.6536500889498029E-3</v>
      </c>
      <c r="F1026" s="2">
        <f t="shared" si="95"/>
        <v>-1.5398394433762225E-2</v>
      </c>
      <c r="G1026" s="2">
        <f t="shared" si="93"/>
        <v>8.7447443448124221E-3</v>
      </c>
      <c r="H1026" s="2" t="str">
        <f t="shared" si="94"/>
        <v>Sell</v>
      </c>
    </row>
    <row r="1027" spans="1:8" ht="13.5" x14ac:dyDescent="0.25">
      <c r="A1027" s="3">
        <v>43502</v>
      </c>
      <c r="B1027" s="2">
        <v>7.4465000000000003</v>
      </c>
      <c r="C1027" s="2">
        <f t="shared" si="90"/>
        <v>7.6017510314996279</v>
      </c>
      <c r="D1027" s="2">
        <f t="shared" si="92"/>
        <v>7.6074641044169713</v>
      </c>
      <c r="E1027" s="2">
        <f t="shared" si="91"/>
        <v>-5.7130729173433537E-3</v>
      </c>
      <c r="F1027" s="2">
        <f t="shared" si="95"/>
        <v>-1.3461330130478451E-2</v>
      </c>
      <c r="G1027" s="2">
        <f t="shared" si="93"/>
        <v>7.7482572131350978E-3</v>
      </c>
      <c r="H1027" s="2" t="str">
        <f t="shared" si="94"/>
        <v>Sell</v>
      </c>
    </row>
    <row r="1028" spans="1:8" ht="13.5" x14ac:dyDescent="0.25">
      <c r="A1028" s="3">
        <v>43503</v>
      </c>
      <c r="B1028" s="2">
        <v>7.3905000000000003</v>
      </c>
      <c r="C1028" s="2">
        <f t="shared" si="90"/>
        <v>7.5856201035766082</v>
      </c>
      <c r="D1028" s="2">
        <f t="shared" si="92"/>
        <v>7.591392689274973</v>
      </c>
      <c r="E1028" s="2">
        <f t="shared" si="91"/>
        <v>-5.7725856983648072E-3</v>
      </c>
      <c r="F1028" s="2">
        <f t="shared" si="95"/>
        <v>-1.1923581244055723E-2</v>
      </c>
      <c r="G1028" s="2">
        <f t="shared" si="93"/>
        <v>6.1509955456909154E-3</v>
      </c>
      <c r="H1028" s="2" t="str">
        <f t="shared" si="94"/>
        <v>Sell</v>
      </c>
    </row>
    <row r="1029" spans="1:8" ht="13.5" x14ac:dyDescent="0.25">
      <c r="A1029" s="3">
        <v>43504</v>
      </c>
      <c r="B1029" s="2">
        <v>7.2785000000000002</v>
      </c>
      <c r="C1029" s="2">
        <f t="shared" si="90"/>
        <v>7.5719708568725146</v>
      </c>
      <c r="D1029" s="2">
        <f t="shared" si="92"/>
        <v>7.5682154530323826</v>
      </c>
      <c r="E1029" s="2">
        <f t="shared" si="91"/>
        <v>3.7554038401319545E-3</v>
      </c>
      <c r="F1029" s="2">
        <f t="shared" si="95"/>
        <v>-8.7877842272181886E-3</v>
      </c>
      <c r="G1029" s="2">
        <f t="shared" si="93"/>
        <v>1.2543188067350143E-2</v>
      </c>
      <c r="H1029" s="2" t="str">
        <f t="shared" si="94"/>
        <v>Sell</v>
      </c>
    </row>
    <row r="1030" spans="1:8" ht="13.5" x14ac:dyDescent="0.25">
      <c r="A1030" s="3">
        <v>43507</v>
      </c>
      <c r="B1030" s="2">
        <v>7.2785000000000002</v>
      </c>
      <c r="C1030" s="2">
        <f t="shared" si="90"/>
        <v>7.5595599558152049</v>
      </c>
      <c r="D1030" s="2">
        <f t="shared" si="92"/>
        <v>7.5467550491040578</v>
      </c>
      <c r="E1030" s="2">
        <f t="shared" si="91"/>
        <v>1.280490671114709E-2</v>
      </c>
      <c r="F1030" s="2">
        <f t="shared" si="95"/>
        <v>-4.4692460395451324E-3</v>
      </c>
      <c r="G1030" s="2">
        <f t="shared" si="93"/>
        <v>1.7274152750692225E-2</v>
      </c>
      <c r="H1030" s="2" t="str">
        <f t="shared" si="94"/>
        <v>Sell</v>
      </c>
    </row>
    <row r="1031" spans="1:8" ht="13.5" x14ac:dyDescent="0.25">
      <c r="A1031" s="3">
        <v>43508</v>
      </c>
      <c r="B1031" s="2">
        <v>7.2785000000000002</v>
      </c>
      <c r="C1031" s="2">
        <f t="shared" si="90"/>
        <v>7.5473353472282501</v>
      </c>
      <c r="D1031" s="2">
        <f t="shared" si="92"/>
        <v>7.5268843047259795</v>
      </c>
      <c r="E1031" s="2">
        <f t="shared" si="91"/>
        <v>2.0451042502270589E-2</v>
      </c>
      <c r="F1031" s="2">
        <f t="shared" si="95"/>
        <v>5.1481166881801182E-4</v>
      </c>
      <c r="G1031" s="2">
        <f t="shared" si="93"/>
        <v>1.9936230833452577E-2</v>
      </c>
      <c r="H1031" s="2" t="str">
        <f t="shared" si="94"/>
        <v>Sell</v>
      </c>
    </row>
    <row r="1032" spans="1:8" ht="13.5" x14ac:dyDescent="0.25">
      <c r="A1032" s="3">
        <v>43509</v>
      </c>
      <c r="B1032" s="2">
        <v>7.1105999999999998</v>
      </c>
      <c r="C1032" s="2">
        <f t="shared" si="90"/>
        <v>7.5387145245777507</v>
      </c>
      <c r="D1032" s="2">
        <f t="shared" si="92"/>
        <v>7.4960484303018333</v>
      </c>
      <c r="E1032" s="2">
        <f t="shared" si="91"/>
        <v>4.2666094275917388E-2</v>
      </c>
      <c r="F1032" s="2">
        <f t="shared" si="95"/>
        <v>8.9450681902378884E-3</v>
      </c>
      <c r="G1032" s="2">
        <f t="shared" si="93"/>
        <v>3.3721026085679499E-2</v>
      </c>
      <c r="H1032" s="2" t="str">
        <f t="shared" si="94"/>
        <v>Sell</v>
      </c>
    </row>
    <row r="1033" spans="1:8" ht="13.5" x14ac:dyDescent="0.25">
      <c r="A1033" s="3">
        <v>43510</v>
      </c>
      <c r="B1033" s="2">
        <v>7.2617000000000003</v>
      </c>
      <c r="C1033" s="2">
        <f t="shared" si="90"/>
        <v>7.5331430592580961</v>
      </c>
      <c r="D1033" s="2">
        <f t="shared" si="92"/>
        <v>7.4786892873165121</v>
      </c>
      <c r="E1033" s="2">
        <f t="shared" si="91"/>
        <v>5.4453771941584073E-2</v>
      </c>
      <c r="F1033" s="2">
        <f t="shared" si="95"/>
        <v>1.8046808940507128E-2</v>
      </c>
      <c r="G1033" s="2">
        <f t="shared" si="93"/>
        <v>3.6406963001076945E-2</v>
      </c>
      <c r="H1033" s="2" t="str">
        <f t="shared" si="94"/>
        <v>Sell</v>
      </c>
    </row>
    <row r="1034" spans="1:8" ht="13.5" x14ac:dyDescent="0.25">
      <c r="A1034" s="3">
        <v>43511</v>
      </c>
      <c r="B1034" s="2">
        <v>7.2561</v>
      </c>
      <c r="C1034" s="2">
        <f t="shared" si="90"/>
        <v>7.5241210501414661</v>
      </c>
      <c r="D1034" s="2">
        <f t="shared" si="92"/>
        <v>7.4622011919597337</v>
      </c>
      <c r="E1034" s="2">
        <f t="shared" si="91"/>
        <v>6.1919858181732401E-2</v>
      </c>
      <c r="F1034" s="2">
        <f t="shared" si="95"/>
        <v>2.6821418788752185E-2</v>
      </c>
      <c r="G1034" s="2">
        <f t="shared" si="93"/>
        <v>3.5098439392980213E-2</v>
      </c>
      <c r="H1034" s="2" t="str">
        <f t="shared" si="94"/>
        <v>Sell</v>
      </c>
    </row>
    <row r="1035" spans="1:8" ht="13.5" x14ac:dyDescent="0.25">
      <c r="A1035" s="3">
        <v>43514</v>
      </c>
      <c r="B1035" s="2">
        <v>7.2168999999999999</v>
      </c>
      <c r="C1035" s="2">
        <f t="shared" si="90"/>
        <v>7.5147639655043177</v>
      </c>
      <c r="D1035" s="2">
        <f t="shared" si="92"/>
        <v>7.4440307332960503</v>
      </c>
      <c r="E1035" s="2">
        <f t="shared" si="91"/>
        <v>7.0733232208267438E-2</v>
      </c>
      <c r="F1035" s="2">
        <f t="shared" si="95"/>
        <v>3.5603781472655235E-2</v>
      </c>
      <c r="G1035" s="2">
        <f t="shared" si="93"/>
        <v>3.5129450735612203E-2</v>
      </c>
      <c r="H1035" s="2" t="str">
        <f t="shared" si="94"/>
        <v>Sell</v>
      </c>
    </row>
    <row r="1036" spans="1:8" ht="13.5" x14ac:dyDescent="0.25">
      <c r="A1036" s="3">
        <v>43515</v>
      </c>
      <c r="B1036" s="2">
        <v>7.2225000000000001</v>
      </c>
      <c r="C1036" s="2">
        <f t="shared" si="90"/>
        <v>7.504261816965192</v>
      </c>
      <c r="D1036" s="2">
        <f t="shared" si="92"/>
        <v>7.4276210493481951</v>
      </c>
      <c r="E1036" s="2">
        <f t="shared" si="91"/>
        <v>7.6640767616996897E-2</v>
      </c>
      <c r="F1036" s="2">
        <f t="shared" si="95"/>
        <v>4.3811178701523568E-2</v>
      </c>
      <c r="G1036" s="2">
        <f t="shared" si="93"/>
        <v>3.2829588915473329E-2</v>
      </c>
      <c r="H1036" s="2" t="str">
        <f t="shared" si="94"/>
        <v>Sell</v>
      </c>
    </row>
    <row r="1037" spans="1:8" ht="13.5" x14ac:dyDescent="0.25">
      <c r="A1037" s="3">
        <v>43516</v>
      </c>
      <c r="B1037" s="2">
        <v>7.2112999999999996</v>
      </c>
      <c r="C1037" s="2">
        <f t="shared" si="90"/>
        <v>7.495375383585932</v>
      </c>
      <c r="D1037" s="2">
        <f t="shared" si="92"/>
        <v>7.4115972679149955</v>
      </c>
      <c r="E1037" s="2">
        <f t="shared" si="91"/>
        <v>8.3778115670936515E-2</v>
      </c>
      <c r="F1037" s="2">
        <f t="shared" si="95"/>
        <v>5.1804566095406158E-2</v>
      </c>
      <c r="G1037" s="2">
        <f t="shared" si="93"/>
        <v>3.1973549575530356E-2</v>
      </c>
      <c r="H1037" s="2" t="str">
        <f t="shared" si="94"/>
        <v>Sell</v>
      </c>
    </row>
    <row r="1038" spans="1:8" ht="13.5" x14ac:dyDescent="0.25">
      <c r="A1038" s="3">
        <v>43517</v>
      </c>
      <c r="B1038" s="2">
        <v>7.1665999999999999</v>
      </c>
      <c r="C1038" s="2">
        <f t="shared" si="90"/>
        <v>7.4792407091880957</v>
      </c>
      <c r="D1038" s="2">
        <f t="shared" si="92"/>
        <v>7.393449322143514</v>
      </c>
      <c r="E1038" s="2">
        <f t="shared" si="91"/>
        <v>8.5791387044581668E-2</v>
      </c>
      <c r="F1038" s="2">
        <f t="shared" si="95"/>
        <v>5.8601930285241258E-2</v>
      </c>
      <c r="G1038" s="2">
        <f t="shared" si="93"/>
        <v>2.7189456759340411E-2</v>
      </c>
      <c r="H1038" s="2" t="str">
        <f t="shared" si="94"/>
        <v>Sell</v>
      </c>
    </row>
    <row r="1039" spans="1:8" ht="13.5" x14ac:dyDescent="0.25">
      <c r="A1039" s="3">
        <v>43518</v>
      </c>
      <c r="B1039" s="2">
        <v>7.0826000000000002</v>
      </c>
      <c r="C1039" s="2">
        <f t="shared" ref="C1039:C1102" si="96">$C$4*B1029+C1038*(1-$C$4)</f>
        <v>7.4483575231591583</v>
      </c>
      <c r="D1039" s="2">
        <f t="shared" si="92"/>
        <v>7.3704234464291796</v>
      </c>
      <c r="E1039" s="2">
        <f t="shared" si="91"/>
        <v>7.7934076729978763E-2</v>
      </c>
      <c r="F1039" s="2">
        <f t="shared" si="95"/>
        <v>6.2468359574188767E-2</v>
      </c>
      <c r="G1039" s="2">
        <f t="shared" si="93"/>
        <v>1.5465717155789996E-2</v>
      </c>
      <c r="H1039" s="2" t="str">
        <f t="shared" si="94"/>
        <v>Sell</v>
      </c>
    </row>
    <row r="1040" spans="1:8" ht="13.5" x14ac:dyDescent="0.25">
      <c r="A1040" s="3">
        <v>43521</v>
      </c>
      <c r="B1040" s="2">
        <v>7.0826000000000002</v>
      </c>
      <c r="C1040" s="2">
        <f t="shared" si="96"/>
        <v>7.4222255965192883</v>
      </c>
      <c r="D1040" s="2">
        <f t="shared" si="92"/>
        <v>7.3491031911381288</v>
      </c>
      <c r="E1040" s="2">
        <f t="shared" si="91"/>
        <v>7.3122405381159439E-2</v>
      </c>
      <c r="F1040" s="2">
        <f t="shared" si="95"/>
        <v>6.4599168735582899E-2</v>
      </c>
      <c r="G1040" s="2">
        <f t="shared" si="93"/>
        <v>8.5232366455765401E-3</v>
      </c>
      <c r="H1040" s="2" t="str">
        <f t="shared" si="94"/>
        <v>Sell</v>
      </c>
    </row>
    <row r="1041" spans="1:8" ht="13.5" x14ac:dyDescent="0.25">
      <c r="A1041" s="3">
        <v>43522</v>
      </c>
      <c r="B1041" s="2">
        <v>6.9425999999999997</v>
      </c>
      <c r="C1041" s="2">
        <f t="shared" si="96"/>
        <v>7.4001139662855522</v>
      </c>
      <c r="D1041" s="2">
        <f t="shared" si="92"/>
        <v>7.3189918436464154</v>
      </c>
      <c r="E1041" s="2">
        <f t="shared" si="91"/>
        <v>8.1122122639136762E-2</v>
      </c>
      <c r="F1041" s="2">
        <f t="shared" si="95"/>
        <v>6.7903759516293682E-2</v>
      </c>
      <c r="G1041" s="2">
        <f t="shared" si="93"/>
        <v>1.321836312284308E-2</v>
      </c>
      <c r="H1041" s="2" t="str">
        <f t="shared" si="94"/>
        <v>Sell</v>
      </c>
    </row>
    <row r="1042" spans="1:8" ht="13.5" x14ac:dyDescent="0.25">
      <c r="A1042" s="3">
        <v>43523</v>
      </c>
      <c r="B1042" s="2">
        <v>7.0490000000000004</v>
      </c>
      <c r="C1042" s="2">
        <f t="shared" si="96"/>
        <v>7.355573356087775</v>
      </c>
      <c r="D1042" s="2">
        <f t="shared" si="92"/>
        <v>7.2989924478207557</v>
      </c>
      <c r="E1042" s="2">
        <f t="shared" si="91"/>
        <v>5.6580908267019225E-2</v>
      </c>
      <c r="F1042" s="2">
        <f t="shared" si="95"/>
        <v>6.5639189266438802E-2</v>
      </c>
      <c r="G1042" s="2">
        <f t="shared" si="93"/>
        <v>-9.0582809994195768E-3</v>
      </c>
      <c r="H1042" s="2" t="str">
        <f t="shared" si="94"/>
        <v>Hold</v>
      </c>
    </row>
    <row r="1043" spans="1:8" ht="13.5" x14ac:dyDescent="0.25">
      <c r="A1043" s="3">
        <v>43524</v>
      </c>
      <c r="B1043" s="2">
        <v>6.9930000000000003</v>
      </c>
      <c r="C1043" s="2">
        <f t="shared" si="96"/>
        <v>7.3411313013050403</v>
      </c>
      <c r="D1043" s="2">
        <f t="shared" si="92"/>
        <v>7.2763263405747738</v>
      </c>
      <c r="E1043" s="2">
        <f t="shared" si="91"/>
        <v>6.4804960730266536E-2</v>
      </c>
      <c r="F1043" s="2">
        <f t="shared" si="95"/>
        <v>6.5472343559204352E-2</v>
      </c>
      <c r="G1043" s="2">
        <f t="shared" si="93"/>
        <v>-6.6738282893781531E-4</v>
      </c>
      <c r="H1043" s="2" t="str">
        <f t="shared" si="94"/>
        <v>Hold</v>
      </c>
    </row>
    <row r="1044" spans="1:8" ht="13.5" x14ac:dyDescent="0.25">
      <c r="A1044" s="3">
        <v>43525</v>
      </c>
      <c r="B1044" s="2">
        <v>6.9930000000000003</v>
      </c>
      <c r="C1044" s="2">
        <f t="shared" si="96"/>
        <v>7.3280495626427262</v>
      </c>
      <c r="D1044" s="2">
        <f t="shared" si="92"/>
        <v>7.2553392042359013</v>
      </c>
      <c r="E1044" s="2">
        <f t="shared" si="91"/>
        <v>7.2710358406824938E-2</v>
      </c>
      <c r="F1044" s="2">
        <f t="shared" si="95"/>
        <v>6.6919946528728472E-2</v>
      </c>
      <c r="G1044" s="2">
        <f t="shared" si="93"/>
        <v>5.7904118780964658E-3</v>
      </c>
      <c r="H1044" s="2" t="str">
        <f t="shared" si="94"/>
        <v>Sell</v>
      </c>
    </row>
    <row r="1045" spans="1:8" ht="13.5" x14ac:dyDescent="0.25">
      <c r="A1045" s="3">
        <v>43528</v>
      </c>
      <c r="B1045" s="2">
        <v>6.9874000000000001</v>
      </c>
      <c r="C1045" s="2">
        <f t="shared" si="96"/>
        <v>7.3109496299284604</v>
      </c>
      <c r="D1045" s="2">
        <f t="shared" si="92"/>
        <v>7.235491855773982</v>
      </c>
      <c r="E1045" s="2">
        <f t="shared" si="91"/>
        <v>7.5457774154478408E-2</v>
      </c>
      <c r="F1045" s="2">
        <f t="shared" si="95"/>
        <v>6.8627512053878459E-2</v>
      </c>
      <c r="G1045" s="2">
        <f t="shared" si="93"/>
        <v>6.8302621005999486E-3</v>
      </c>
      <c r="H1045" s="2" t="str">
        <f t="shared" si="94"/>
        <v>Sell</v>
      </c>
    </row>
    <row r="1046" spans="1:8" ht="13.5" x14ac:dyDescent="0.25">
      <c r="A1046" s="3">
        <v>43529</v>
      </c>
      <c r="B1046" s="2">
        <v>6.9817999999999998</v>
      </c>
      <c r="C1046" s="2">
        <f t="shared" si="96"/>
        <v>7.2973419945548512</v>
      </c>
      <c r="D1046" s="2">
        <f t="shared" si="92"/>
        <v>7.2166998664573905</v>
      </c>
      <c r="E1046" s="2">
        <f t="shared" si="91"/>
        <v>8.0642128097460741E-2</v>
      </c>
      <c r="F1046" s="2">
        <f t="shared" si="95"/>
        <v>7.1030435262594921E-2</v>
      </c>
      <c r="G1046" s="2">
        <f t="shared" si="93"/>
        <v>9.6116928348658204E-3</v>
      </c>
      <c r="H1046" s="2" t="str">
        <f t="shared" si="94"/>
        <v>Sell</v>
      </c>
    </row>
    <row r="1047" spans="1:8" ht="13.5" x14ac:dyDescent="0.25">
      <c r="A1047" s="3">
        <v>43530</v>
      </c>
      <c r="B1047" s="2">
        <v>6.9425999999999997</v>
      </c>
      <c r="C1047" s="2">
        <f t="shared" si="96"/>
        <v>7.2841047646233354</v>
      </c>
      <c r="D1047" s="2">
        <f t="shared" si="92"/>
        <v>7.1963961726457324</v>
      </c>
      <c r="E1047" s="2">
        <f t="shared" si="91"/>
        <v>8.7708591977603056E-2</v>
      </c>
      <c r="F1047" s="2">
        <f t="shared" si="95"/>
        <v>7.4366066605596554E-2</v>
      </c>
      <c r="G1047" s="2">
        <f t="shared" si="93"/>
        <v>1.3342525372006503E-2</v>
      </c>
      <c r="H1047" s="2" t="str">
        <f t="shared" si="94"/>
        <v>Sell</v>
      </c>
    </row>
    <row r="1048" spans="1:8" ht="13.5" x14ac:dyDescent="0.25">
      <c r="A1048" s="3">
        <v>43531</v>
      </c>
      <c r="B1048" s="2">
        <v>6.9370000000000003</v>
      </c>
      <c r="C1048" s="2">
        <f t="shared" si="96"/>
        <v>7.2660271085274371</v>
      </c>
      <c r="D1048" s="2">
        <f t="shared" si="92"/>
        <v>7.1771816413386409</v>
      </c>
      <c r="E1048" s="2">
        <f t="shared" si="91"/>
        <v>8.8845467188796157E-2</v>
      </c>
      <c r="F1048" s="2">
        <f t="shared" si="95"/>
        <v>7.7261946722236477E-2</v>
      </c>
      <c r="G1048" s="2">
        <f t="shared" si="93"/>
        <v>1.158352046655968E-2</v>
      </c>
      <c r="H1048" s="2" t="str">
        <f t="shared" si="94"/>
        <v>Sell</v>
      </c>
    </row>
    <row r="1049" spans="1:8" ht="13.5" x14ac:dyDescent="0.25">
      <c r="A1049" s="3">
        <v>43532</v>
      </c>
      <c r="B1049" s="2">
        <v>6.8026</v>
      </c>
      <c r="C1049" s="2">
        <f t="shared" si="96"/>
        <v>7.23780755336937</v>
      </c>
      <c r="D1049" s="2">
        <f t="shared" si="92"/>
        <v>7.1494348530913339</v>
      </c>
      <c r="E1049" s="2">
        <f t="shared" si="91"/>
        <v>8.837270027803612E-2</v>
      </c>
      <c r="F1049" s="2">
        <f t="shared" si="95"/>
        <v>7.9484097433396406E-2</v>
      </c>
      <c r="G1049" s="2">
        <f t="shared" si="93"/>
        <v>8.8886028446397147E-3</v>
      </c>
      <c r="H1049" s="2" t="str">
        <f t="shared" si="94"/>
        <v>Sell</v>
      </c>
    </row>
    <row r="1050" spans="1:8" ht="13.5" x14ac:dyDescent="0.25">
      <c r="A1050" s="3">
        <v>43535</v>
      </c>
      <c r="B1050" s="2">
        <v>6.9370000000000003</v>
      </c>
      <c r="C1050" s="2">
        <f t="shared" si="96"/>
        <v>7.2139294682356212</v>
      </c>
      <c r="D1050" s="2">
        <f t="shared" si="92"/>
        <v>7.133698938047532</v>
      </c>
      <c r="E1050" s="2">
        <f t="shared" si="91"/>
        <v>8.0230530188089233E-2</v>
      </c>
      <c r="F1050" s="2">
        <f t="shared" si="95"/>
        <v>7.9633383984334977E-2</v>
      </c>
      <c r="G1050" s="2">
        <f t="shared" si="93"/>
        <v>5.9714620375425631E-4</v>
      </c>
      <c r="H1050" s="2" t="str">
        <f t="shared" si="94"/>
        <v>Sell</v>
      </c>
    </row>
    <row r="1051" spans="1:8" ht="13.5" x14ac:dyDescent="0.25">
      <c r="A1051" s="3">
        <v>43536</v>
      </c>
      <c r="B1051" s="2">
        <v>6.9425999999999997</v>
      </c>
      <c r="C1051" s="2">
        <f t="shared" si="96"/>
        <v>7.1721864731224478</v>
      </c>
      <c r="D1051" s="2">
        <f t="shared" si="92"/>
        <v>7.1195434611551223</v>
      </c>
      <c r="E1051" s="2">
        <f t="shared" si="91"/>
        <v>5.264301196732557E-2</v>
      </c>
      <c r="F1051" s="2">
        <f t="shared" si="95"/>
        <v>7.4235309580933106E-2</v>
      </c>
      <c r="G1051" s="2">
        <f t="shared" si="93"/>
        <v>-2.1592297613607536E-2</v>
      </c>
      <c r="H1051" s="2" t="str">
        <f t="shared" si="94"/>
        <v>Hold</v>
      </c>
    </row>
    <row r="1052" spans="1:8" ht="13.5" x14ac:dyDescent="0.25">
      <c r="A1052" s="3">
        <v>43537</v>
      </c>
      <c r="B1052" s="2">
        <v>6.8305999999999996</v>
      </c>
      <c r="C1052" s="2">
        <f t="shared" si="96"/>
        <v>7.1532347080266865</v>
      </c>
      <c r="D1052" s="2">
        <f t="shared" si="92"/>
        <v>7.0981402418102988</v>
      </c>
      <c r="E1052" s="2">
        <f t="shared" ref="E1052:E1115" si="97">C1052-D1052</f>
        <v>5.5094466216387694E-2</v>
      </c>
      <c r="F1052" s="2">
        <f t="shared" si="95"/>
        <v>7.0407140908024024E-2</v>
      </c>
      <c r="G1052" s="2">
        <f t="shared" si="93"/>
        <v>-1.531267469163633E-2</v>
      </c>
      <c r="H1052" s="2" t="str">
        <f t="shared" si="94"/>
        <v>Hold</v>
      </c>
    </row>
    <row r="1053" spans="1:8" ht="13.5" x14ac:dyDescent="0.25">
      <c r="A1053" s="3">
        <v>43538</v>
      </c>
      <c r="B1053" s="2">
        <v>6.7186000000000003</v>
      </c>
      <c r="C1053" s="2">
        <f t="shared" si="96"/>
        <v>7.1285832144841192</v>
      </c>
      <c r="D1053" s="2">
        <f t="shared" ref="D1053:D1116" si="98">$D$4*B1053+(1-$D$4)*D1052</f>
        <v>7.0700261498243506</v>
      </c>
      <c r="E1053" s="2">
        <f t="shared" si="97"/>
        <v>5.8557064659768621E-2</v>
      </c>
      <c r="F1053" s="2">
        <f t="shared" si="95"/>
        <v>6.8037125658372943E-2</v>
      </c>
      <c r="G1053" s="2">
        <f t="shared" si="93"/>
        <v>-9.4800609986043227E-3</v>
      </c>
      <c r="H1053" s="2" t="str">
        <f t="shared" si="94"/>
        <v>Hold</v>
      </c>
    </row>
    <row r="1054" spans="1:8" ht="13.5" x14ac:dyDescent="0.25">
      <c r="A1054" s="3">
        <v>43539</v>
      </c>
      <c r="B1054" s="2">
        <v>6.7073999999999998</v>
      </c>
      <c r="C1054" s="2">
        <f t="shared" si="96"/>
        <v>7.1077242584096396</v>
      </c>
      <c r="D1054" s="2">
        <f t="shared" si="98"/>
        <v>7.0431649535410648</v>
      </c>
      <c r="E1054" s="2">
        <f t="shared" si="97"/>
        <v>6.4559304868574863E-2</v>
      </c>
      <c r="F1054" s="2">
        <f t="shared" si="95"/>
        <v>6.734156150041333E-2</v>
      </c>
      <c r="G1054" s="2">
        <f t="shared" si="93"/>
        <v>-2.7822566318384673E-3</v>
      </c>
      <c r="H1054" s="2" t="str">
        <f t="shared" si="94"/>
        <v>Hold</v>
      </c>
    </row>
    <row r="1055" spans="1:8" ht="13.5" x14ac:dyDescent="0.25">
      <c r="A1055" s="3">
        <v>43542</v>
      </c>
      <c r="B1055" s="2">
        <v>6.7018000000000004</v>
      </c>
      <c r="C1055" s="2">
        <f t="shared" si="96"/>
        <v>7.0892128340389267</v>
      </c>
      <c r="D1055" s="2">
        <f t="shared" si="98"/>
        <v>7.0178786606861712</v>
      </c>
      <c r="E1055" s="2">
        <f t="shared" si="97"/>
        <v>7.1334173352755492E-2</v>
      </c>
      <c r="F1055" s="2">
        <f t="shared" si="95"/>
        <v>6.8140083870881774E-2</v>
      </c>
      <c r="G1055" s="2">
        <f t="shared" si="93"/>
        <v>3.1940894818737187E-3</v>
      </c>
      <c r="H1055" s="2" t="str">
        <f t="shared" si="94"/>
        <v>Sell</v>
      </c>
    </row>
    <row r="1056" spans="1:8" ht="13.5" x14ac:dyDescent="0.25">
      <c r="A1056" s="3">
        <v>43543</v>
      </c>
      <c r="B1056" s="2">
        <v>6.6962999999999999</v>
      </c>
      <c r="C1056" s="2">
        <f t="shared" si="96"/>
        <v>7.0726877826483223</v>
      </c>
      <c r="D1056" s="2">
        <f t="shared" si="98"/>
        <v>6.9940580191538615</v>
      </c>
      <c r="E1056" s="2">
        <f t="shared" si="97"/>
        <v>7.8629763494460825E-2</v>
      </c>
      <c r="F1056" s="2">
        <f t="shared" si="95"/>
        <v>7.0238019795597587E-2</v>
      </c>
      <c r="G1056" s="2">
        <f t="shared" si="93"/>
        <v>8.3917436988632382E-3</v>
      </c>
      <c r="H1056" s="2" t="str">
        <f t="shared" si="94"/>
        <v>Sell</v>
      </c>
    </row>
    <row r="1057" spans="1:8" ht="13.5" x14ac:dyDescent="0.25">
      <c r="A1057" s="3">
        <v>43545</v>
      </c>
      <c r="B1057" s="2">
        <v>6.8250000000000002</v>
      </c>
      <c r="C1057" s="2">
        <f t="shared" si="96"/>
        <v>7.0526742776255027</v>
      </c>
      <c r="D1057" s="2">
        <f t="shared" si="98"/>
        <v>6.9815352029202424</v>
      </c>
      <c r="E1057" s="2">
        <f t="shared" si="97"/>
        <v>7.1139074705260263E-2</v>
      </c>
      <c r="F1057" s="2">
        <f t="shared" si="95"/>
        <v>7.0418230777530122E-2</v>
      </c>
      <c r="G1057" s="2">
        <f t="shared" si="93"/>
        <v>7.208439277301415E-4</v>
      </c>
      <c r="H1057" s="2" t="str">
        <f t="shared" si="94"/>
        <v>Sell</v>
      </c>
    </row>
    <row r="1058" spans="1:8" ht="13.5" x14ac:dyDescent="0.25">
      <c r="A1058" s="3">
        <v>43546</v>
      </c>
      <c r="B1058" s="2">
        <v>6.7914000000000003</v>
      </c>
      <c r="C1058" s="2">
        <f t="shared" si="96"/>
        <v>7.0348782349138865</v>
      </c>
      <c r="D1058" s="2">
        <f t="shared" si="98"/>
        <v>6.9674511138150388</v>
      </c>
      <c r="E1058" s="2">
        <f t="shared" si="97"/>
        <v>6.7427121098847742E-2</v>
      </c>
      <c r="F1058" s="2">
        <f t="shared" si="95"/>
        <v>6.9820008841793652E-2</v>
      </c>
      <c r="G1058" s="2">
        <f t="shared" si="93"/>
        <v>-2.3928877429459094E-3</v>
      </c>
      <c r="H1058" s="2" t="str">
        <f t="shared" si="94"/>
        <v>Hold</v>
      </c>
    </row>
    <row r="1059" spans="1:8" ht="13.5" x14ac:dyDescent="0.25">
      <c r="A1059" s="3">
        <v>43549</v>
      </c>
      <c r="B1059" s="2">
        <v>6.7186000000000003</v>
      </c>
      <c r="C1059" s="2">
        <f t="shared" si="96"/>
        <v>6.9991431218502118</v>
      </c>
      <c r="D1059" s="2">
        <f t="shared" si="98"/>
        <v>6.9490176979768874</v>
      </c>
      <c r="E1059" s="2">
        <f t="shared" si="97"/>
        <v>5.0125423873324415E-2</v>
      </c>
      <c r="F1059" s="2">
        <f t="shared" si="95"/>
        <v>6.5881091848099815E-2</v>
      </c>
      <c r="G1059" s="2">
        <f t="shared" si="93"/>
        <v>-1.57556679747754E-2</v>
      </c>
      <c r="H1059" s="2" t="str">
        <f t="shared" si="94"/>
        <v>Hold</v>
      </c>
    </row>
    <row r="1060" spans="1:8" ht="13.5" x14ac:dyDescent="0.25">
      <c r="A1060" s="3">
        <v>43550</v>
      </c>
      <c r="B1060" s="2">
        <v>6.7746000000000004</v>
      </c>
      <c r="C1060" s="2">
        <f t="shared" si="96"/>
        <v>6.9895826415655637</v>
      </c>
      <c r="D1060" s="2">
        <f t="shared" si="98"/>
        <v>6.936097868497118</v>
      </c>
      <c r="E1060" s="2">
        <f t="shared" si="97"/>
        <v>5.348477306844579E-2</v>
      </c>
      <c r="F1060" s="2">
        <f t="shared" si="95"/>
        <v>6.3401828092169016E-2</v>
      </c>
      <c r="G1060" s="2">
        <f t="shared" ref="G1060:G1123" si="99">E1060-F1060</f>
        <v>-9.9170550237232258E-3</v>
      </c>
      <c r="H1060" s="2" t="str">
        <f t="shared" ref="H1060:H1123" si="100">IF(G1060&lt;0,"Hold","Sell")</f>
        <v>Hold</v>
      </c>
    </row>
    <row r="1061" spans="1:8" ht="13.5" x14ac:dyDescent="0.25">
      <c r="A1061" s="3">
        <v>43551</v>
      </c>
      <c r="B1061" s="2">
        <v>6.7186000000000003</v>
      </c>
      <c r="C1061" s="2">
        <f t="shared" si="96"/>
        <v>6.9823545428631686</v>
      </c>
      <c r="D1061" s="2">
        <f t="shared" si="98"/>
        <v>6.9199869152751088</v>
      </c>
      <c r="E1061" s="2">
        <f t="shared" si="97"/>
        <v>6.2367627588059804E-2</v>
      </c>
      <c r="F1061" s="2">
        <f t="shared" ref="F1061:F1124" si="101">(E1061*(2/(10)))+((1-(2/10))*F1060)</f>
        <v>6.3194987991347179E-2</v>
      </c>
      <c r="G1061" s="2">
        <f t="shared" si="99"/>
        <v>-8.2736040328737492E-4</v>
      </c>
      <c r="H1061" s="2" t="str">
        <f t="shared" si="100"/>
        <v>Hold</v>
      </c>
    </row>
    <row r="1062" spans="1:8" ht="13.5" x14ac:dyDescent="0.25">
      <c r="A1062" s="3">
        <v>43552</v>
      </c>
      <c r="B1062" s="2">
        <v>6.7186000000000003</v>
      </c>
      <c r="C1062" s="2">
        <f t="shared" si="96"/>
        <v>6.9590076901149889</v>
      </c>
      <c r="D1062" s="2">
        <f t="shared" si="98"/>
        <v>6.9050693659954714</v>
      </c>
      <c r="E1062" s="2">
        <f t="shared" si="97"/>
        <v>5.3938324119517489E-2</v>
      </c>
      <c r="F1062" s="2">
        <f t="shared" si="101"/>
        <v>6.1343655216981242E-2</v>
      </c>
      <c r="G1062" s="2">
        <f t="shared" si="99"/>
        <v>-7.4053310974637535E-3</v>
      </c>
      <c r="H1062" s="2" t="str">
        <f t="shared" si="100"/>
        <v>Hold</v>
      </c>
    </row>
    <row r="1063" spans="1:8" ht="13.5" x14ac:dyDescent="0.25">
      <c r="A1063" s="3">
        <v>43553</v>
      </c>
      <c r="B1063" s="2">
        <v>6.8250000000000002</v>
      </c>
      <c r="C1063" s="2">
        <f t="shared" si="96"/>
        <v>6.9220218916357599</v>
      </c>
      <c r="D1063" s="2">
        <f t="shared" si="98"/>
        <v>6.8991383018476586</v>
      </c>
      <c r="E1063" s="2">
        <f t="shared" si="97"/>
        <v>2.2883589788101233E-2</v>
      </c>
      <c r="F1063" s="2">
        <f t="shared" si="101"/>
        <v>5.3651642131205247E-2</v>
      </c>
      <c r="G1063" s="2">
        <f t="shared" si="99"/>
        <v>-3.0768052343104015E-2</v>
      </c>
      <c r="H1063" s="2" t="str">
        <f t="shared" si="100"/>
        <v>Hold</v>
      </c>
    </row>
    <row r="1064" spans="1:8" ht="13.5" x14ac:dyDescent="0.25">
      <c r="A1064" s="3">
        <v>43556</v>
      </c>
      <c r="B1064" s="2">
        <v>6.8193999999999999</v>
      </c>
      <c r="C1064" s="2">
        <f t="shared" si="96"/>
        <v>6.8890031390764124</v>
      </c>
      <c r="D1064" s="2">
        <f t="shared" si="98"/>
        <v>6.8932317609700542</v>
      </c>
      <c r="E1064" s="2">
        <f t="shared" si="97"/>
        <v>-4.2286218936418152E-3</v>
      </c>
      <c r="F1064" s="2">
        <f t="shared" si="101"/>
        <v>4.207558932623584E-2</v>
      </c>
      <c r="G1064" s="2">
        <f t="shared" si="99"/>
        <v>-4.6304211219877656E-2</v>
      </c>
      <c r="H1064" s="2" t="str">
        <f t="shared" si="100"/>
        <v>Hold</v>
      </c>
    </row>
    <row r="1065" spans="1:8" ht="13.5" x14ac:dyDescent="0.25">
      <c r="A1065" s="3">
        <v>43557</v>
      </c>
      <c r="B1065" s="2">
        <v>6.7746000000000004</v>
      </c>
      <c r="C1065" s="2">
        <f t="shared" si="96"/>
        <v>6.8602026561415794</v>
      </c>
      <c r="D1065" s="2">
        <f t="shared" si="98"/>
        <v>6.8844442231204201</v>
      </c>
      <c r="E1065" s="2">
        <f t="shared" si="97"/>
        <v>-2.4241566978840723E-2</v>
      </c>
      <c r="F1065" s="2">
        <f t="shared" si="101"/>
        <v>2.8812158065220531E-2</v>
      </c>
      <c r="G1065" s="2">
        <f t="shared" si="99"/>
        <v>-5.3053725044061251E-2</v>
      </c>
      <c r="H1065" s="2" t="str">
        <f t="shared" si="100"/>
        <v>Hold</v>
      </c>
    </row>
    <row r="1066" spans="1:8" ht="13.5" x14ac:dyDescent="0.25">
      <c r="A1066" s="3">
        <v>43558</v>
      </c>
      <c r="B1066" s="2">
        <v>7.1273999999999997</v>
      </c>
      <c r="C1066" s="2">
        <f t="shared" si="96"/>
        <v>6.8349868628890285</v>
      </c>
      <c r="D1066" s="2">
        <f t="shared" si="98"/>
        <v>6.9024409473337229</v>
      </c>
      <c r="E1066" s="2">
        <f t="shared" si="97"/>
        <v>-6.7454084444694473E-2</v>
      </c>
      <c r="F1066" s="2">
        <f t="shared" si="101"/>
        <v>9.5589095632375321E-3</v>
      </c>
      <c r="G1066" s="2">
        <f t="shared" si="99"/>
        <v>-7.7012994007932004E-2</v>
      </c>
      <c r="H1066" s="2" t="str">
        <f t="shared" si="100"/>
        <v>Hold</v>
      </c>
    </row>
    <row r="1067" spans="1:8" ht="13.5" x14ac:dyDescent="0.25">
      <c r="A1067" s="3">
        <v>43559</v>
      </c>
      <c r="B1067" s="2">
        <v>7.0994000000000002</v>
      </c>
      <c r="C1067" s="2">
        <f t="shared" si="96"/>
        <v>6.833450422444562</v>
      </c>
      <c r="D1067" s="2">
        <f t="shared" si="98"/>
        <v>6.9170305067904838</v>
      </c>
      <c r="E1067" s="2">
        <f t="shared" si="97"/>
        <v>-8.358008434592179E-2</v>
      </c>
      <c r="F1067" s="2">
        <f t="shared" si="101"/>
        <v>-9.0688892185943337E-3</v>
      </c>
      <c r="G1067" s="2">
        <f t="shared" si="99"/>
        <v>-7.4511195127327456E-2</v>
      </c>
      <c r="H1067" s="2" t="str">
        <f t="shared" si="100"/>
        <v>Hold</v>
      </c>
    </row>
    <row r="1068" spans="1:8" ht="13.5" x14ac:dyDescent="0.25">
      <c r="A1068" s="3">
        <v>43560</v>
      </c>
      <c r="B1068" s="2">
        <v>7.2168999999999999</v>
      </c>
      <c r="C1068" s="2">
        <f t="shared" si="96"/>
        <v>6.8269811266838598</v>
      </c>
      <c r="D1068" s="2">
        <f t="shared" si="98"/>
        <v>6.9392430618430403</v>
      </c>
      <c r="E1068" s="2">
        <f t="shared" si="97"/>
        <v>-0.11226193515918048</v>
      </c>
      <c r="F1068" s="2">
        <f t="shared" si="101"/>
        <v>-2.9707498406711566E-2</v>
      </c>
      <c r="G1068" s="2">
        <f t="shared" si="99"/>
        <v>-8.2554436752468915E-2</v>
      </c>
      <c r="H1068" s="2" t="str">
        <f t="shared" si="100"/>
        <v>Hold</v>
      </c>
    </row>
    <row r="1069" spans="1:8" ht="13.5" x14ac:dyDescent="0.25">
      <c r="A1069" s="3">
        <v>43563</v>
      </c>
      <c r="B1069" s="2">
        <v>7.1665999999999999</v>
      </c>
      <c r="C1069" s="2">
        <f t="shared" si="96"/>
        <v>6.8103071071940349</v>
      </c>
      <c r="D1069" s="2">
        <f t="shared" si="98"/>
        <v>6.9560843165213333</v>
      </c>
      <c r="E1069" s="2">
        <f t="shared" si="97"/>
        <v>-0.14577720932729843</v>
      </c>
      <c r="F1069" s="2">
        <f t="shared" si="101"/>
        <v>-5.2921440590828941E-2</v>
      </c>
      <c r="G1069" s="2">
        <f t="shared" si="99"/>
        <v>-9.2855768736469488E-2</v>
      </c>
      <c r="H1069" s="2" t="str">
        <f t="shared" si="100"/>
        <v>Hold</v>
      </c>
    </row>
    <row r="1070" spans="1:8" ht="13.5" x14ac:dyDescent="0.25">
      <c r="A1070" s="3">
        <v>43565</v>
      </c>
      <c r="B1070" s="2">
        <v>7.1386000000000003</v>
      </c>
      <c r="C1070" s="2">
        <f t="shared" si="96"/>
        <v>6.80481370608726</v>
      </c>
      <c r="D1070" s="2">
        <f t="shared" si="98"/>
        <v>6.9696039967790124</v>
      </c>
      <c r="E1070" s="2">
        <f t="shared" si="97"/>
        <v>-0.16479029069175244</v>
      </c>
      <c r="F1070" s="2">
        <f t="shared" si="101"/>
        <v>-7.5295210611013644E-2</v>
      </c>
      <c r="G1070" s="2">
        <f t="shared" si="99"/>
        <v>-8.9495080080738795E-2</v>
      </c>
      <c r="H1070" s="2" t="str">
        <f t="shared" si="100"/>
        <v>Hold</v>
      </c>
    </row>
    <row r="1071" spans="1:8" ht="13.5" x14ac:dyDescent="0.25">
      <c r="A1071" s="3">
        <v>43566</v>
      </c>
      <c r="B1071" s="2">
        <v>7.1105999999999998</v>
      </c>
      <c r="C1071" s="2">
        <f t="shared" si="96"/>
        <v>6.7915500589969122</v>
      </c>
      <c r="D1071" s="2">
        <f t="shared" si="98"/>
        <v>6.9800481451657523</v>
      </c>
      <c r="E1071" s="2">
        <f t="shared" si="97"/>
        <v>-0.18849808616884012</v>
      </c>
      <c r="F1071" s="2">
        <f t="shared" si="101"/>
        <v>-9.7935785722578939E-2</v>
      </c>
      <c r="G1071" s="2">
        <f t="shared" si="99"/>
        <v>-9.0562300446261179E-2</v>
      </c>
      <c r="H1071" s="2" t="str">
        <f t="shared" si="100"/>
        <v>Hold</v>
      </c>
    </row>
    <row r="1072" spans="1:8" ht="13.5" x14ac:dyDescent="0.25">
      <c r="A1072" s="3">
        <v>43567</v>
      </c>
      <c r="B1072" s="2">
        <v>7.0713999999999997</v>
      </c>
      <c r="C1072" s="2">
        <f t="shared" si="96"/>
        <v>6.7803269729973872</v>
      </c>
      <c r="D1072" s="2">
        <f t="shared" si="98"/>
        <v>6.986814949227548</v>
      </c>
      <c r="E1072" s="2">
        <f t="shared" si="97"/>
        <v>-0.2064879762301608</v>
      </c>
      <c r="F1072" s="2">
        <f t="shared" si="101"/>
        <v>-0.11964622382409532</v>
      </c>
      <c r="G1072" s="2">
        <f t="shared" si="99"/>
        <v>-8.6841752406065481E-2</v>
      </c>
      <c r="H1072" s="2" t="str">
        <f t="shared" si="100"/>
        <v>Hold</v>
      </c>
    </row>
    <row r="1073" spans="1:8" ht="13.5" x14ac:dyDescent="0.25">
      <c r="A1073" s="3">
        <v>43570</v>
      </c>
      <c r="B1073" s="2">
        <v>6.9417999999999997</v>
      </c>
      <c r="C1073" s="2">
        <f t="shared" si="96"/>
        <v>6.7871997463824041</v>
      </c>
      <c r="D1073" s="2">
        <f t="shared" si="98"/>
        <v>6.9834805085440257</v>
      </c>
      <c r="E1073" s="2">
        <f t="shared" si="97"/>
        <v>-0.1962807621616216</v>
      </c>
      <c r="F1073" s="2">
        <f t="shared" si="101"/>
        <v>-0.13497313149160059</v>
      </c>
      <c r="G1073" s="2">
        <f t="shared" si="99"/>
        <v>-6.1307630670021013E-2</v>
      </c>
      <c r="H1073" s="2" t="str">
        <f t="shared" si="100"/>
        <v>Hold</v>
      </c>
    </row>
    <row r="1074" spans="1:8" ht="13.5" x14ac:dyDescent="0.25">
      <c r="A1074" s="3">
        <v>43571</v>
      </c>
      <c r="B1074" s="2">
        <v>6.9359999999999999</v>
      </c>
      <c r="C1074" s="2">
        <f t="shared" si="96"/>
        <v>6.792153631554342</v>
      </c>
      <c r="D1074" s="2">
        <f t="shared" si="98"/>
        <v>6.9799634338370602</v>
      </c>
      <c r="E1074" s="2">
        <f t="shared" si="97"/>
        <v>-0.18780980228271815</v>
      </c>
      <c r="F1074" s="2">
        <f t="shared" si="101"/>
        <v>-0.14554046564982412</v>
      </c>
      <c r="G1074" s="2">
        <f t="shared" si="99"/>
        <v>-4.2269336632894033E-2</v>
      </c>
      <c r="H1074" s="2" t="str">
        <f t="shared" si="100"/>
        <v>Hold</v>
      </c>
    </row>
    <row r="1075" spans="1:8" ht="13.5" x14ac:dyDescent="0.25">
      <c r="A1075" s="3">
        <v>43572</v>
      </c>
      <c r="B1075" s="2">
        <v>6.9185999999999996</v>
      </c>
      <c r="C1075" s="2">
        <f t="shared" si="96"/>
        <v>6.7894530728536742</v>
      </c>
      <c r="D1075" s="2">
        <f t="shared" si="98"/>
        <v>6.9754179942935748</v>
      </c>
      <c r="E1075" s="2">
        <f t="shared" si="97"/>
        <v>-0.18596492143990062</v>
      </c>
      <c r="F1075" s="2">
        <f t="shared" si="101"/>
        <v>-0.15362535680783942</v>
      </c>
      <c r="G1075" s="2">
        <f t="shared" si="99"/>
        <v>-3.2339564632061196E-2</v>
      </c>
      <c r="H1075" s="2" t="str">
        <f t="shared" si="100"/>
        <v>Hold</v>
      </c>
    </row>
    <row r="1076" spans="1:8" ht="13.5" x14ac:dyDescent="0.25">
      <c r="A1076" s="3">
        <v>43573</v>
      </c>
      <c r="B1076" s="2">
        <v>6.9244000000000003</v>
      </c>
      <c r="C1076" s="2">
        <f t="shared" si="96"/>
        <v>6.8414449077992625</v>
      </c>
      <c r="D1076" s="2">
        <f t="shared" si="98"/>
        <v>6.9716388836051619</v>
      </c>
      <c r="E1076" s="2">
        <f t="shared" si="97"/>
        <v>-0.13019397580589942</v>
      </c>
      <c r="F1076" s="2">
        <f t="shared" si="101"/>
        <v>-0.14893908060745142</v>
      </c>
      <c r="G1076" s="2">
        <f t="shared" si="99"/>
        <v>1.8745104801552004E-2</v>
      </c>
      <c r="H1076" s="2" t="str">
        <f t="shared" si="100"/>
        <v>Sell</v>
      </c>
    </row>
    <row r="1077" spans="1:8" ht="13.5" x14ac:dyDescent="0.25">
      <c r="A1077" s="3">
        <v>43574</v>
      </c>
      <c r="B1077" s="2">
        <v>6.9244000000000003</v>
      </c>
      <c r="C1077" s="2">
        <f t="shared" si="96"/>
        <v>6.8811303065993759</v>
      </c>
      <c r="D1077" s="2">
        <f t="shared" si="98"/>
        <v>6.968139707041817</v>
      </c>
      <c r="E1077" s="2">
        <f t="shared" si="97"/>
        <v>-8.7009400442441098E-2</v>
      </c>
      <c r="F1077" s="2">
        <f t="shared" si="101"/>
        <v>-0.13655314457444936</v>
      </c>
      <c r="G1077" s="2">
        <f t="shared" si="99"/>
        <v>4.9543744132008266E-2</v>
      </c>
      <c r="H1077" s="2" t="str">
        <f t="shared" si="100"/>
        <v>Sell</v>
      </c>
    </row>
    <row r="1078" spans="1:8" ht="13.5" x14ac:dyDescent="0.25">
      <c r="A1078" s="3">
        <v>43577</v>
      </c>
      <c r="B1078" s="2">
        <v>6.9244000000000003</v>
      </c>
      <c r="C1078" s="2">
        <f t="shared" si="96"/>
        <v>6.9327871825071643</v>
      </c>
      <c r="D1078" s="2">
        <f t="shared" si="98"/>
        <v>6.9648997287424237</v>
      </c>
      <c r="E1078" s="2">
        <f t="shared" si="97"/>
        <v>-3.2112546235259387E-2</v>
      </c>
      <c r="F1078" s="2">
        <f t="shared" si="101"/>
        <v>-0.11566502490661137</v>
      </c>
      <c r="G1078" s="2">
        <f t="shared" si="99"/>
        <v>8.3552478671351987E-2</v>
      </c>
      <c r="H1078" s="2" t="str">
        <f t="shared" si="100"/>
        <v>Sell</v>
      </c>
    </row>
    <row r="1079" spans="1:8" ht="13.5" x14ac:dyDescent="0.25">
      <c r="A1079" s="3">
        <v>43578</v>
      </c>
      <c r="B1079" s="2">
        <v>6.9244000000000003</v>
      </c>
      <c r="C1079" s="2">
        <f t="shared" si="96"/>
        <v>6.9687583851983694</v>
      </c>
      <c r="D1079" s="2">
        <f t="shared" si="98"/>
        <v>6.9618997488355774</v>
      </c>
      <c r="E1079" s="2">
        <f t="shared" si="97"/>
        <v>6.8586363627920477E-3</v>
      </c>
      <c r="F1079" s="2">
        <f t="shared" si="101"/>
        <v>-9.1160292652730693E-2</v>
      </c>
      <c r="G1079" s="2">
        <f t="shared" si="99"/>
        <v>9.8018929015522741E-2</v>
      </c>
      <c r="H1079" s="2" t="str">
        <f t="shared" si="100"/>
        <v>Sell</v>
      </c>
    </row>
    <row r="1080" spans="1:8" ht="13.5" x14ac:dyDescent="0.25">
      <c r="A1080" s="3">
        <v>43579</v>
      </c>
      <c r="B1080" s="2">
        <v>6.8838999999999997</v>
      </c>
      <c r="C1080" s="2">
        <f t="shared" si="96"/>
        <v>6.9948878643986205</v>
      </c>
      <c r="D1080" s="2">
        <f t="shared" si="98"/>
        <v>6.9561219896625719</v>
      </c>
      <c r="E1080" s="2">
        <f t="shared" si="97"/>
        <v>3.8765874736048644E-2</v>
      </c>
      <c r="F1080" s="2">
        <f t="shared" si="101"/>
        <v>-6.5175059174974834E-2</v>
      </c>
      <c r="G1080" s="2">
        <f t="shared" si="99"/>
        <v>0.10394093391102348</v>
      </c>
      <c r="H1080" s="2" t="str">
        <f t="shared" si="100"/>
        <v>Sell</v>
      </c>
    </row>
    <row r="1081" spans="1:8" ht="13.5" x14ac:dyDescent="0.25">
      <c r="A1081" s="3">
        <v>43580</v>
      </c>
      <c r="B1081" s="2">
        <v>6.8780999999999999</v>
      </c>
      <c r="C1081" s="2">
        <f t="shared" si="96"/>
        <v>7.0126897314142171</v>
      </c>
      <c r="D1081" s="2">
        <f t="shared" si="98"/>
        <v>6.9503425830209</v>
      </c>
      <c r="E1081" s="2">
        <f t="shared" si="97"/>
        <v>6.234714839331712E-2</v>
      </c>
      <c r="F1081" s="2">
        <f t="shared" si="101"/>
        <v>-3.9670617661316451E-2</v>
      </c>
      <c r="G1081" s="2">
        <f t="shared" si="99"/>
        <v>0.10201776605463357</v>
      </c>
      <c r="H1081" s="2" t="str">
        <f t="shared" si="100"/>
        <v>Sell</v>
      </c>
    </row>
    <row r="1082" spans="1:8" ht="13.5" x14ac:dyDescent="0.25">
      <c r="A1082" s="3">
        <v>43581</v>
      </c>
      <c r="B1082" s="2">
        <v>6.8666</v>
      </c>
      <c r="C1082" s="2">
        <f t="shared" si="96"/>
        <v>7.0217220804274145</v>
      </c>
      <c r="D1082" s="2">
        <f t="shared" si="98"/>
        <v>6.9441394287230551</v>
      </c>
      <c r="E1082" s="2">
        <f t="shared" si="97"/>
        <v>7.7582651704359407E-2</v>
      </c>
      <c r="F1082" s="2">
        <f t="shared" si="101"/>
        <v>-1.6219963788181281E-2</v>
      </c>
      <c r="G1082" s="2">
        <f t="shared" si="99"/>
        <v>9.3802615492540681E-2</v>
      </c>
      <c r="H1082" s="2" t="str">
        <f t="shared" si="100"/>
        <v>Sell</v>
      </c>
    </row>
    <row r="1083" spans="1:8" ht="13.5" x14ac:dyDescent="0.25">
      <c r="A1083" s="3">
        <v>43584</v>
      </c>
      <c r="B1083" s="2">
        <v>6.8666</v>
      </c>
      <c r="C1083" s="2">
        <f t="shared" si="96"/>
        <v>7.0094263757462736</v>
      </c>
      <c r="D1083" s="2">
        <f t="shared" si="98"/>
        <v>6.9383957673361616</v>
      </c>
      <c r="E1083" s="2">
        <f t="shared" si="97"/>
        <v>7.1030608410111995E-2</v>
      </c>
      <c r="F1083" s="2">
        <f t="shared" si="101"/>
        <v>1.2301506514773731E-3</v>
      </c>
      <c r="G1083" s="2">
        <f t="shared" si="99"/>
        <v>6.9800457758634624E-2</v>
      </c>
      <c r="H1083" s="2" t="str">
        <f t="shared" si="100"/>
        <v>Sell</v>
      </c>
    </row>
    <row r="1084" spans="1:8" ht="13.5" x14ac:dyDescent="0.25">
      <c r="A1084" s="3">
        <v>43585</v>
      </c>
      <c r="B1084" s="2">
        <v>6.8838999999999997</v>
      </c>
      <c r="C1084" s="2">
        <f t="shared" si="96"/>
        <v>6.9981300102468467</v>
      </c>
      <c r="D1084" s="2">
        <f t="shared" si="98"/>
        <v>6.9343590438297795</v>
      </c>
      <c r="E1084" s="2">
        <f t="shared" si="97"/>
        <v>6.3770966417067143E-2</v>
      </c>
      <c r="F1084" s="2">
        <f t="shared" si="101"/>
        <v>1.3738313804595326E-2</v>
      </c>
      <c r="G1084" s="2">
        <f t="shared" si="99"/>
        <v>5.003265261247182E-2</v>
      </c>
      <c r="H1084" s="2" t="str">
        <f t="shared" si="100"/>
        <v>Sell</v>
      </c>
    </row>
    <row r="1085" spans="1:8" ht="13.5" x14ac:dyDescent="0.25">
      <c r="A1085" s="3">
        <v>43587</v>
      </c>
      <c r="B1085" s="2">
        <v>6.9070999999999998</v>
      </c>
      <c r="C1085" s="2">
        <f t="shared" si="96"/>
        <v>6.9858946240550237</v>
      </c>
      <c r="D1085" s="2">
        <f t="shared" si="98"/>
        <v>6.9323398553979443</v>
      </c>
      <c r="E1085" s="2">
        <f t="shared" si="97"/>
        <v>5.3554768657079421E-2</v>
      </c>
      <c r="F1085" s="2">
        <f t="shared" si="101"/>
        <v>2.1701604775092146E-2</v>
      </c>
      <c r="G1085" s="2">
        <f t="shared" si="99"/>
        <v>3.1853163881987279E-2</v>
      </c>
      <c r="H1085" s="2" t="str">
        <f t="shared" si="100"/>
        <v>Sell</v>
      </c>
    </row>
    <row r="1086" spans="1:8" ht="13.5" x14ac:dyDescent="0.25">
      <c r="A1086" s="3">
        <v>43588</v>
      </c>
      <c r="B1086" s="2">
        <v>6.9013</v>
      </c>
      <c r="C1086" s="2">
        <f t="shared" si="96"/>
        <v>6.9764339126619426</v>
      </c>
      <c r="D1086" s="2">
        <f t="shared" si="98"/>
        <v>6.930040606849948</v>
      </c>
      <c r="E1086" s="2">
        <f t="shared" si="97"/>
        <v>4.6393305811994523E-2</v>
      </c>
      <c r="F1086" s="2">
        <f t="shared" si="101"/>
        <v>2.6639944982472623E-2</v>
      </c>
      <c r="G1086" s="2">
        <f t="shared" si="99"/>
        <v>1.97533608295219E-2</v>
      </c>
      <c r="H1086" s="2" t="str">
        <f t="shared" si="100"/>
        <v>Sell</v>
      </c>
    </row>
    <row r="1087" spans="1:8" ht="13.5" x14ac:dyDescent="0.25">
      <c r="A1087" s="3">
        <v>43591</v>
      </c>
      <c r="B1087" s="2">
        <v>6.7971000000000004</v>
      </c>
      <c r="C1087" s="2">
        <f t="shared" si="96"/>
        <v>6.9684286953293357</v>
      </c>
      <c r="D1087" s="2">
        <f t="shared" si="98"/>
        <v>6.9201931544906925</v>
      </c>
      <c r="E1087" s="2">
        <f t="shared" si="97"/>
        <v>4.8235540838643232E-2</v>
      </c>
      <c r="F1087" s="2">
        <f t="shared" si="101"/>
        <v>3.0959064153706743E-2</v>
      </c>
      <c r="G1087" s="2">
        <f t="shared" si="99"/>
        <v>1.7276476684936488E-2</v>
      </c>
      <c r="H1087" s="2" t="str">
        <f t="shared" si="100"/>
        <v>Sell</v>
      </c>
    </row>
    <row r="1088" spans="1:8" ht="13.5" x14ac:dyDescent="0.25">
      <c r="A1088" s="3">
        <v>43592</v>
      </c>
      <c r="B1088" s="2">
        <v>6.8261000000000003</v>
      </c>
      <c r="C1088" s="2">
        <f t="shared" si="96"/>
        <v>6.9616550498940528</v>
      </c>
      <c r="D1088" s="2">
        <f t="shared" si="98"/>
        <v>6.9132232911950853</v>
      </c>
      <c r="E1088" s="2">
        <f t="shared" si="97"/>
        <v>4.8431758698967542E-2</v>
      </c>
      <c r="F1088" s="2">
        <f t="shared" si="101"/>
        <v>3.4453603062758902E-2</v>
      </c>
      <c r="G1088" s="2">
        <f t="shared" si="99"/>
        <v>1.397815563620864E-2</v>
      </c>
      <c r="H1088" s="2" t="str">
        <f t="shared" si="100"/>
        <v>Sell</v>
      </c>
    </row>
    <row r="1089" spans="1:8" ht="13.5" x14ac:dyDescent="0.25">
      <c r="A1089" s="3">
        <v>43593</v>
      </c>
      <c r="B1089" s="2">
        <v>6.8261000000000003</v>
      </c>
      <c r="C1089" s="2">
        <f t="shared" si="96"/>
        <v>6.9559235037565061</v>
      </c>
      <c r="D1089" s="2">
        <f t="shared" si="98"/>
        <v>6.9067697140695232</v>
      </c>
      <c r="E1089" s="2">
        <f t="shared" si="97"/>
        <v>4.9153789686982918E-2</v>
      </c>
      <c r="F1089" s="2">
        <f t="shared" si="101"/>
        <v>3.7393640387603705E-2</v>
      </c>
      <c r="G1089" s="2">
        <f t="shared" si="99"/>
        <v>1.1760149299379213E-2</v>
      </c>
      <c r="H1089" s="2" t="str">
        <f t="shared" si="100"/>
        <v>Sell</v>
      </c>
    </row>
    <row r="1090" spans="1:8" ht="13.5" x14ac:dyDescent="0.25">
      <c r="A1090" s="3">
        <v>43594</v>
      </c>
      <c r="B1090" s="2">
        <v>6.8838999999999997</v>
      </c>
      <c r="C1090" s="2">
        <f t="shared" si="96"/>
        <v>6.9448429647170435</v>
      </c>
      <c r="D1090" s="2">
        <f t="shared" si="98"/>
        <v>6.9050756611754842</v>
      </c>
      <c r="E1090" s="2">
        <f t="shared" si="97"/>
        <v>3.9767303541559329E-2</v>
      </c>
      <c r="F1090" s="2">
        <f t="shared" si="101"/>
        <v>3.7868373018394831E-2</v>
      </c>
      <c r="G1090" s="2">
        <f t="shared" si="99"/>
        <v>1.8989305231644979E-3</v>
      </c>
      <c r="H1090" s="2" t="str">
        <f t="shared" si="100"/>
        <v>Sell</v>
      </c>
    </row>
    <row r="1091" spans="1:8" ht="13.5" x14ac:dyDescent="0.25">
      <c r="A1091" s="3">
        <v>43595</v>
      </c>
      <c r="B1091" s="2">
        <v>6.8838999999999997</v>
      </c>
      <c r="C1091" s="2">
        <f t="shared" si="96"/>
        <v>6.9345748162990368</v>
      </c>
      <c r="D1091" s="2">
        <f t="shared" si="98"/>
        <v>6.9035070936810037</v>
      </c>
      <c r="E1091" s="2">
        <f t="shared" si="97"/>
        <v>3.1067722618033144E-2</v>
      </c>
      <c r="F1091" s="2">
        <f t="shared" si="101"/>
        <v>3.6508242938322499E-2</v>
      </c>
      <c r="G1091" s="2">
        <f t="shared" si="99"/>
        <v>-5.4405203202893548E-3</v>
      </c>
      <c r="H1091" s="2" t="str">
        <f t="shared" si="100"/>
        <v>Hold</v>
      </c>
    </row>
    <row r="1092" spans="1:8" ht="13.5" x14ac:dyDescent="0.25">
      <c r="A1092" s="3">
        <v>43598</v>
      </c>
      <c r="B1092" s="2">
        <v>6.8608000000000002</v>
      </c>
      <c r="C1092" s="2">
        <f t="shared" si="96"/>
        <v>6.9241171522530314</v>
      </c>
      <c r="D1092" s="2">
        <f t="shared" si="98"/>
        <v>6.9003436052601881</v>
      </c>
      <c r="E1092" s="2">
        <f t="shared" si="97"/>
        <v>2.3773546992843286E-2</v>
      </c>
      <c r="F1092" s="2">
        <f t="shared" si="101"/>
        <v>3.3961303749226658E-2</v>
      </c>
      <c r="G1092" s="2">
        <f t="shared" si="99"/>
        <v>-1.0187756756383372E-2</v>
      </c>
      <c r="H1092" s="2" t="str">
        <f t="shared" si="100"/>
        <v>Hold</v>
      </c>
    </row>
    <row r="1093" spans="1:8" ht="13.5" x14ac:dyDescent="0.25">
      <c r="A1093" s="3">
        <v>43599</v>
      </c>
      <c r="B1093" s="2">
        <v>6.8608000000000002</v>
      </c>
      <c r="C1093" s="2">
        <f t="shared" si="96"/>
        <v>6.915268359598719</v>
      </c>
      <c r="D1093" s="2">
        <f t="shared" si="98"/>
        <v>6.8974144493149883</v>
      </c>
      <c r="E1093" s="2">
        <f t="shared" si="97"/>
        <v>1.7853910283730734E-2</v>
      </c>
      <c r="F1093" s="2">
        <f t="shared" si="101"/>
        <v>3.0739825056127476E-2</v>
      </c>
      <c r="G1093" s="2">
        <f t="shared" si="99"/>
        <v>-1.2885914772396742E-2</v>
      </c>
      <c r="H1093" s="2" t="str">
        <f t="shared" si="100"/>
        <v>Hold</v>
      </c>
    </row>
    <row r="1094" spans="1:8" ht="13.5" x14ac:dyDescent="0.25">
      <c r="A1094" s="3">
        <v>43600</v>
      </c>
      <c r="B1094" s="2">
        <v>6.8491999999999997</v>
      </c>
      <c r="C1094" s="2">
        <f t="shared" si="96"/>
        <v>6.9104424581219925</v>
      </c>
      <c r="D1094" s="2">
        <f t="shared" si="98"/>
        <v>6.8938430086249891</v>
      </c>
      <c r="E1094" s="2">
        <f t="shared" si="97"/>
        <v>1.6599449497003427E-2</v>
      </c>
      <c r="F1094" s="2">
        <f t="shared" si="101"/>
        <v>2.7911749944302667E-2</v>
      </c>
      <c r="G1094" s="2">
        <f t="shared" si="99"/>
        <v>-1.131230044729924E-2</v>
      </c>
      <c r="H1094" s="2" t="str">
        <f t="shared" si="100"/>
        <v>Hold</v>
      </c>
    </row>
    <row r="1095" spans="1:8" ht="13.5" x14ac:dyDescent="0.25">
      <c r="A1095" s="3">
        <v>43601</v>
      </c>
      <c r="B1095" s="2">
        <v>6.8491999999999997</v>
      </c>
      <c r="C1095" s="2">
        <f t="shared" si="96"/>
        <v>6.9099282337955321</v>
      </c>
      <c r="D1095" s="2">
        <f t="shared" si="98"/>
        <v>6.8905361190972121</v>
      </c>
      <c r="E1095" s="2">
        <f t="shared" si="97"/>
        <v>1.9392114698320029E-2</v>
      </c>
      <c r="F1095" s="2">
        <f t="shared" si="101"/>
        <v>2.6207822895106141E-2</v>
      </c>
      <c r="G1095" s="2">
        <f t="shared" si="99"/>
        <v>-6.8157081967861119E-3</v>
      </c>
      <c r="H1095" s="2" t="str">
        <f t="shared" si="100"/>
        <v>Hold</v>
      </c>
    </row>
    <row r="1096" spans="1:8" ht="13.5" x14ac:dyDescent="0.25">
      <c r="A1096" s="3">
        <v>43602</v>
      </c>
      <c r="B1096" s="2">
        <v>6.9127999999999998</v>
      </c>
      <c r="C1096" s="2">
        <f t="shared" si="96"/>
        <v>6.9086008132116046</v>
      </c>
      <c r="D1096" s="2">
        <f t="shared" si="98"/>
        <v>6.8921852954603819</v>
      </c>
      <c r="E1096" s="2">
        <f t="shared" si="97"/>
        <v>1.641551775122263E-2</v>
      </c>
      <c r="F1096" s="2">
        <f t="shared" si="101"/>
        <v>2.4249361866329439E-2</v>
      </c>
      <c r="G1096" s="2">
        <f t="shared" si="99"/>
        <v>-7.833844115106809E-3</v>
      </c>
      <c r="H1096" s="2" t="str">
        <f t="shared" si="100"/>
        <v>Hold</v>
      </c>
    </row>
    <row r="1097" spans="1:8" ht="13.5" x14ac:dyDescent="0.25">
      <c r="A1097" s="3">
        <v>43605</v>
      </c>
      <c r="B1097" s="2">
        <v>6.9013</v>
      </c>
      <c r="C1097" s="2">
        <f t="shared" si="96"/>
        <v>6.8914468419482811</v>
      </c>
      <c r="D1097" s="2">
        <f t="shared" si="98"/>
        <v>6.8928604587596123</v>
      </c>
      <c r="E1097" s="2">
        <f t="shared" si="97"/>
        <v>-1.4136168113312308E-3</v>
      </c>
      <c r="F1097" s="2">
        <f t="shared" si="101"/>
        <v>1.9116766130797307E-2</v>
      </c>
      <c r="G1097" s="2">
        <f t="shared" si="99"/>
        <v>-2.0530382942128538E-2</v>
      </c>
      <c r="H1097" s="2" t="str">
        <f t="shared" si="100"/>
        <v>Hold</v>
      </c>
    </row>
    <row r="1098" spans="1:8" ht="13.5" x14ac:dyDescent="0.25">
      <c r="A1098" s="3">
        <v>43606</v>
      </c>
      <c r="B1098" s="2">
        <v>6.9417999999999997</v>
      </c>
      <c r="C1098" s="2">
        <f t="shared" si="96"/>
        <v>6.8813934816485451</v>
      </c>
      <c r="D1098" s="2">
        <f t="shared" si="98"/>
        <v>6.8964856099626042</v>
      </c>
      <c r="E1098" s="2">
        <f t="shared" si="97"/>
        <v>-1.5092128314059039E-2</v>
      </c>
      <c r="F1098" s="2">
        <f t="shared" si="101"/>
        <v>1.2274987241826039E-2</v>
      </c>
      <c r="G1098" s="2">
        <f t="shared" si="99"/>
        <v>-2.7367115555885078E-2</v>
      </c>
      <c r="H1098" s="2" t="str">
        <f t="shared" si="100"/>
        <v>Hold</v>
      </c>
    </row>
    <row r="1099" spans="1:8" ht="13.5" x14ac:dyDescent="0.25">
      <c r="A1099" s="3">
        <v>43607</v>
      </c>
      <c r="B1099" s="2">
        <v>6.9417999999999997</v>
      </c>
      <c r="C1099" s="2">
        <f t="shared" si="96"/>
        <v>6.8728867921641532</v>
      </c>
      <c r="D1099" s="2">
        <f t="shared" si="98"/>
        <v>6.8998422314468559</v>
      </c>
      <c r="E1099" s="2">
        <f t="shared" si="97"/>
        <v>-2.695543928270272E-2</v>
      </c>
      <c r="F1099" s="2">
        <f t="shared" si="101"/>
        <v>4.4289019369202886E-3</v>
      </c>
      <c r="G1099" s="2">
        <f t="shared" si="99"/>
        <v>-3.138434121962301E-2</v>
      </c>
      <c r="H1099" s="2" t="str">
        <f t="shared" si="100"/>
        <v>Hold</v>
      </c>
    </row>
    <row r="1100" spans="1:8" ht="13.5" x14ac:dyDescent="0.25">
      <c r="A1100" s="3">
        <v>43608</v>
      </c>
      <c r="B1100" s="2">
        <v>6.9417999999999997</v>
      </c>
      <c r="C1100" s="2">
        <f t="shared" si="96"/>
        <v>6.8745811318312064</v>
      </c>
      <c r="D1100" s="2">
        <f t="shared" si="98"/>
        <v>6.9029502143026447</v>
      </c>
      <c r="E1100" s="2">
        <f t="shared" si="97"/>
        <v>-2.8369082471438212E-2</v>
      </c>
      <c r="F1100" s="2">
        <f t="shared" si="101"/>
        <v>-2.1306949447514119E-3</v>
      </c>
      <c r="G1100" s="2">
        <f t="shared" si="99"/>
        <v>-2.62383875266868E-2</v>
      </c>
      <c r="H1100" s="2" t="str">
        <f t="shared" si="100"/>
        <v>Hold</v>
      </c>
    </row>
    <row r="1101" spans="1:8" ht="13.5" x14ac:dyDescent="0.25">
      <c r="A1101" s="3">
        <v>43609</v>
      </c>
      <c r="B1101" s="2">
        <v>6.9417999999999997</v>
      </c>
      <c r="C1101" s="2">
        <f t="shared" si="96"/>
        <v>6.8760148038571742</v>
      </c>
      <c r="D1101" s="2">
        <f t="shared" si="98"/>
        <v>6.9058279762061527</v>
      </c>
      <c r="E1101" s="2">
        <f t="shared" si="97"/>
        <v>-2.9813172348978512E-2</v>
      </c>
      <c r="F1101" s="2">
        <f t="shared" si="101"/>
        <v>-7.6671904255968329E-3</v>
      </c>
      <c r="G1101" s="2">
        <f t="shared" si="99"/>
        <v>-2.2145981923381679E-2</v>
      </c>
      <c r="H1101" s="2" t="str">
        <f t="shared" si="100"/>
        <v>Hold</v>
      </c>
    </row>
    <row r="1102" spans="1:8" ht="13.5" x14ac:dyDescent="0.25">
      <c r="A1102" s="3">
        <v>43612</v>
      </c>
      <c r="B1102" s="2">
        <v>6.9417999999999997</v>
      </c>
      <c r="C1102" s="2">
        <f t="shared" si="96"/>
        <v>6.8736740648022243</v>
      </c>
      <c r="D1102" s="2">
        <f t="shared" si="98"/>
        <v>6.9084925705612523</v>
      </c>
      <c r="E1102" s="2">
        <f t="shared" si="97"/>
        <v>-3.4818505759028007E-2</v>
      </c>
      <c r="F1102" s="2">
        <f t="shared" si="101"/>
        <v>-1.3097453492283069E-2</v>
      </c>
      <c r="G1102" s="2">
        <f t="shared" si="99"/>
        <v>-2.1721052266744936E-2</v>
      </c>
      <c r="H1102" s="2" t="str">
        <f t="shared" si="100"/>
        <v>Hold</v>
      </c>
    </row>
    <row r="1103" spans="1:8" ht="13.5" x14ac:dyDescent="0.25">
      <c r="A1103" s="3">
        <v>43613</v>
      </c>
      <c r="B1103" s="2">
        <v>6.9417999999999997</v>
      </c>
      <c r="C1103" s="2">
        <f t="shared" ref="C1103:C1166" si="102">$C$4*B1093+C1102*(1-$C$4)</f>
        <v>6.8716934394480358</v>
      </c>
      <c r="D1103" s="2">
        <f t="shared" si="98"/>
        <v>6.910959787556715</v>
      </c>
      <c r="E1103" s="2">
        <f t="shared" si="97"/>
        <v>-3.9266348108679239E-2</v>
      </c>
      <c r="F1103" s="2">
        <f t="shared" si="101"/>
        <v>-1.8331232415562303E-2</v>
      </c>
      <c r="G1103" s="2">
        <f t="shared" si="99"/>
        <v>-2.0935115693116936E-2</v>
      </c>
      <c r="H1103" s="2" t="str">
        <f t="shared" si="100"/>
        <v>Hold</v>
      </c>
    </row>
    <row r="1104" spans="1:8" ht="13.5" x14ac:dyDescent="0.25">
      <c r="A1104" s="3">
        <v>43614</v>
      </c>
      <c r="B1104" s="2">
        <v>6.9417999999999997</v>
      </c>
      <c r="C1104" s="2">
        <f t="shared" si="102"/>
        <v>6.8682329103021846</v>
      </c>
      <c r="D1104" s="2">
        <f t="shared" si="98"/>
        <v>6.9132442477376985</v>
      </c>
      <c r="E1104" s="2">
        <f t="shared" si="97"/>
        <v>-4.5011337435513887E-2</v>
      </c>
      <c r="F1104" s="2">
        <f t="shared" si="101"/>
        <v>-2.3667253419552621E-2</v>
      </c>
      <c r="G1104" s="2">
        <f t="shared" si="99"/>
        <v>-2.1344084015961266E-2</v>
      </c>
      <c r="H1104" s="2" t="str">
        <f t="shared" si="100"/>
        <v>Hold</v>
      </c>
    </row>
    <row r="1105" spans="1:8" ht="13.5" x14ac:dyDescent="0.25">
      <c r="A1105" s="3">
        <v>43615</v>
      </c>
      <c r="B1105" s="2">
        <v>6.9532999999999996</v>
      </c>
      <c r="C1105" s="2">
        <f t="shared" si="102"/>
        <v>6.865304770255694</v>
      </c>
      <c r="D1105" s="2">
        <f t="shared" si="98"/>
        <v>6.9162113404978687</v>
      </c>
      <c r="E1105" s="2">
        <f t="shared" si="97"/>
        <v>-5.0906570242174709E-2</v>
      </c>
      <c r="F1105" s="2">
        <f t="shared" si="101"/>
        <v>-2.9115116784077043E-2</v>
      </c>
      <c r="G1105" s="2">
        <f t="shared" si="99"/>
        <v>-2.1791453458097666E-2</v>
      </c>
      <c r="H1105" s="2" t="str">
        <f t="shared" si="100"/>
        <v>Hold</v>
      </c>
    </row>
    <row r="1106" spans="1:8" ht="13.5" x14ac:dyDescent="0.25">
      <c r="A1106" s="3">
        <v>43616</v>
      </c>
      <c r="B1106" s="2">
        <v>6.9417999999999997</v>
      </c>
      <c r="C1106" s="2">
        <f t="shared" si="102"/>
        <v>6.8726117286778949</v>
      </c>
      <c r="D1106" s="2">
        <f t="shared" si="98"/>
        <v>6.9181067967572858</v>
      </c>
      <c r="E1106" s="2">
        <f t="shared" si="97"/>
        <v>-4.5495068079390855E-2</v>
      </c>
      <c r="F1106" s="2">
        <f t="shared" si="101"/>
        <v>-3.2391107043139807E-2</v>
      </c>
      <c r="G1106" s="2">
        <f t="shared" si="99"/>
        <v>-1.3103961036251048E-2</v>
      </c>
      <c r="H1106" s="2" t="str">
        <f t="shared" si="100"/>
        <v>Hold</v>
      </c>
    </row>
    <row r="1107" spans="1:8" ht="13.5" x14ac:dyDescent="0.25">
      <c r="A1107" s="3">
        <v>43619</v>
      </c>
      <c r="B1107" s="2">
        <v>7.0517000000000003</v>
      </c>
      <c r="C1107" s="2">
        <f t="shared" si="102"/>
        <v>6.8770253088812963</v>
      </c>
      <c r="D1107" s="2">
        <f t="shared" si="98"/>
        <v>6.9280025895900792</v>
      </c>
      <c r="E1107" s="2">
        <f t="shared" si="97"/>
        <v>-5.0977280708782935E-2</v>
      </c>
      <c r="F1107" s="2">
        <f t="shared" si="101"/>
        <v>-3.6108341776268434E-2</v>
      </c>
      <c r="G1107" s="2">
        <f t="shared" si="99"/>
        <v>-1.4868938932514501E-2</v>
      </c>
      <c r="H1107" s="2" t="str">
        <f t="shared" si="100"/>
        <v>Hold</v>
      </c>
    </row>
    <row r="1108" spans="1:8" ht="13.5" x14ac:dyDescent="0.25">
      <c r="A1108" s="3">
        <v>43623</v>
      </c>
      <c r="B1108" s="2">
        <v>7.2309999999999999</v>
      </c>
      <c r="C1108" s="2">
        <f t="shared" si="102"/>
        <v>6.886990645976482</v>
      </c>
      <c r="D1108" s="2">
        <f t="shared" si="98"/>
        <v>6.9504468422130365</v>
      </c>
      <c r="E1108" s="2">
        <f t="shared" si="97"/>
        <v>-6.3456196236554518E-2</v>
      </c>
      <c r="F1108" s="2">
        <f t="shared" si="101"/>
        <v>-4.1577912668325653E-2</v>
      </c>
      <c r="G1108" s="2">
        <f t="shared" si="99"/>
        <v>-2.1878283568228865E-2</v>
      </c>
      <c r="H1108" s="2" t="str">
        <f t="shared" si="100"/>
        <v>Hold</v>
      </c>
    </row>
    <row r="1109" spans="1:8" ht="13.5" x14ac:dyDescent="0.25">
      <c r="A1109" s="3">
        <v>43626</v>
      </c>
      <c r="B1109" s="2">
        <v>7.1673999999999998</v>
      </c>
      <c r="C1109" s="2">
        <f t="shared" si="102"/>
        <v>6.8954228542877924</v>
      </c>
      <c r="D1109" s="2">
        <f t="shared" si="98"/>
        <v>6.9665174464935529</v>
      </c>
      <c r="E1109" s="2">
        <f t="shared" si="97"/>
        <v>-7.1094592205760421E-2</v>
      </c>
      <c r="F1109" s="2">
        <f t="shared" si="101"/>
        <v>-4.748124857581261E-2</v>
      </c>
      <c r="G1109" s="2">
        <f t="shared" si="99"/>
        <v>-2.3613343629947811E-2</v>
      </c>
      <c r="H1109" s="2" t="str">
        <f t="shared" si="100"/>
        <v>Hold</v>
      </c>
    </row>
    <row r="1110" spans="1:8" ht="13.5" x14ac:dyDescent="0.25">
      <c r="A1110" s="3">
        <v>43627</v>
      </c>
      <c r="B1110" s="2">
        <v>7.1616</v>
      </c>
      <c r="C1110" s="2">
        <f t="shared" si="102"/>
        <v>6.9025577997819783</v>
      </c>
      <c r="D1110" s="2">
        <f t="shared" si="98"/>
        <v>6.9809680060125485</v>
      </c>
      <c r="E1110" s="2">
        <f t="shared" si="97"/>
        <v>-7.8410206230570267E-2</v>
      </c>
      <c r="F1110" s="2">
        <f t="shared" si="101"/>
        <v>-5.3667040106764145E-2</v>
      </c>
      <c r="G1110" s="2">
        <f t="shared" si="99"/>
        <v>-2.4743166123806122E-2</v>
      </c>
      <c r="H1110" s="2" t="str">
        <f t="shared" si="100"/>
        <v>Hold</v>
      </c>
    </row>
    <row r="1111" spans="1:8" ht="13.5" x14ac:dyDescent="0.25">
      <c r="A1111" s="3">
        <v>43628</v>
      </c>
      <c r="B1111" s="2">
        <v>7.1036999999999999</v>
      </c>
      <c r="C1111" s="2">
        <f t="shared" si="102"/>
        <v>6.9085950613539815</v>
      </c>
      <c r="D1111" s="2">
        <f t="shared" si="98"/>
        <v>6.9900592648264341</v>
      </c>
      <c r="E1111" s="2">
        <f t="shared" si="97"/>
        <v>-8.1464203472452645E-2</v>
      </c>
      <c r="F1111" s="2">
        <f t="shared" si="101"/>
        <v>-5.9226472779901847E-2</v>
      </c>
      <c r="G1111" s="2">
        <f t="shared" si="99"/>
        <v>-2.2237730692550799E-2</v>
      </c>
      <c r="H1111" s="2" t="str">
        <f t="shared" si="100"/>
        <v>Hold</v>
      </c>
    </row>
    <row r="1112" spans="1:8" ht="13.5" x14ac:dyDescent="0.25">
      <c r="A1112" s="3">
        <v>43629</v>
      </c>
      <c r="B1112" s="2">
        <v>7.1094999999999997</v>
      </c>
      <c r="C1112" s="2">
        <f t="shared" si="102"/>
        <v>6.9137035134533695</v>
      </c>
      <c r="D1112" s="2">
        <f t="shared" si="98"/>
        <v>6.9989067266911427</v>
      </c>
      <c r="E1112" s="2">
        <f t="shared" si="97"/>
        <v>-8.5203213237773134E-2</v>
      </c>
      <c r="F1112" s="2">
        <f t="shared" si="101"/>
        <v>-6.4421820871476104E-2</v>
      </c>
      <c r="G1112" s="2">
        <f t="shared" si="99"/>
        <v>-2.078139236629703E-2</v>
      </c>
      <c r="H1112" s="2" t="str">
        <f t="shared" si="100"/>
        <v>Hold</v>
      </c>
    </row>
    <row r="1113" spans="1:8" ht="13.5" x14ac:dyDescent="0.25">
      <c r="A1113" s="3">
        <v>43630</v>
      </c>
      <c r="B1113" s="2">
        <v>6.9417999999999997</v>
      </c>
      <c r="C1113" s="2">
        <f t="shared" si="102"/>
        <v>6.9180260498451593</v>
      </c>
      <c r="D1113" s="2">
        <f t="shared" si="98"/>
        <v>6.9946765987880948</v>
      </c>
      <c r="E1113" s="2">
        <f t="shared" si="97"/>
        <v>-7.6650548942935437E-2</v>
      </c>
      <c r="F1113" s="2">
        <f t="shared" si="101"/>
        <v>-6.6867566485767971E-2</v>
      </c>
      <c r="G1113" s="2">
        <f t="shared" si="99"/>
        <v>-9.7829824571674662E-3</v>
      </c>
      <c r="H1113" s="2" t="str">
        <f t="shared" si="100"/>
        <v>Hold</v>
      </c>
    </row>
    <row r="1114" spans="1:8" ht="13.5" x14ac:dyDescent="0.25">
      <c r="A1114" s="3">
        <v>43633</v>
      </c>
      <c r="B1114" s="2">
        <v>6.9996</v>
      </c>
      <c r="C1114" s="2">
        <f t="shared" si="102"/>
        <v>6.921683580638212</v>
      </c>
      <c r="D1114" s="2">
        <f t="shared" si="98"/>
        <v>6.9950412951741621</v>
      </c>
      <c r="E1114" s="2">
        <f t="shared" si="97"/>
        <v>-7.335771453595008E-2</v>
      </c>
      <c r="F1114" s="2">
        <f t="shared" si="101"/>
        <v>-6.8165596095804401E-2</v>
      </c>
      <c r="G1114" s="2">
        <f t="shared" si="99"/>
        <v>-5.1921184401456794E-3</v>
      </c>
      <c r="H1114" s="2" t="str">
        <f t="shared" si="100"/>
        <v>Hold</v>
      </c>
    </row>
    <row r="1115" spans="1:8" ht="13.5" x14ac:dyDescent="0.25">
      <c r="A1115" s="3">
        <v>43634</v>
      </c>
      <c r="B1115" s="2">
        <v>6.9996</v>
      </c>
      <c r="C1115" s="2">
        <f t="shared" si="102"/>
        <v>6.9265476451554102</v>
      </c>
      <c r="D1115" s="2">
        <f t="shared" si="98"/>
        <v>6.9953789770131136</v>
      </c>
      <c r="E1115" s="2">
        <f t="shared" si="97"/>
        <v>-6.8831331857703404E-2</v>
      </c>
      <c r="F1115" s="2">
        <f t="shared" si="101"/>
        <v>-6.8298743248184204E-2</v>
      </c>
      <c r="G1115" s="2">
        <f t="shared" si="99"/>
        <v>-5.3258860951919951E-4</v>
      </c>
      <c r="H1115" s="2" t="str">
        <f t="shared" si="100"/>
        <v>Hold</v>
      </c>
    </row>
    <row r="1116" spans="1:8" ht="13.5" x14ac:dyDescent="0.25">
      <c r="A1116" s="3">
        <v>43635</v>
      </c>
      <c r="B1116" s="2">
        <v>6.9996</v>
      </c>
      <c r="C1116" s="2">
        <f t="shared" si="102"/>
        <v>6.9288941612853474</v>
      </c>
      <c r="D1116" s="2">
        <f t="shared" si="98"/>
        <v>6.9956916453825126</v>
      </c>
      <c r="E1116" s="2">
        <f t="shared" ref="E1116:E1179" si="103">C1116-D1116</f>
        <v>-6.6797484097165238E-2</v>
      </c>
      <c r="F1116" s="2">
        <f t="shared" si="101"/>
        <v>-6.7998491417980422E-2</v>
      </c>
      <c r="G1116" s="2">
        <f t="shared" si="99"/>
        <v>1.2010073208151839E-3</v>
      </c>
      <c r="H1116" s="2" t="str">
        <f t="shared" si="100"/>
        <v>Sell</v>
      </c>
    </row>
    <row r="1117" spans="1:8" ht="13.5" x14ac:dyDescent="0.25">
      <c r="A1117" s="3">
        <v>43636</v>
      </c>
      <c r="B1117" s="2">
        <v>6.9938000000000002</v>
      </c>
      <c r="C1117" s="2">
        <f t="shared" si="102"/>
        <v>6.9477873672414479</v>
      </c>
      <c r="D1117" s="2">
        <f t="shared" ref="D1117:D1180" si="104">$D$4*B1117+(1-$D$4)*D1116</f>
        <v>6.9955515235023267</v>
      </c>
      <c r="E1117" s="2">
        <f t="shared" si="103"/>
        <v>-4.7764156260878821E-2</v>
      </c>
      <c r="F1117" s="2">
        <f t="shared" si="101"/>
        <v>-6.3951624386560102E-2</v>
      </c>
      <c r="G1117" s="2">
        <f t="shared" si="99"/>
        <v>1.6187468125681281E-2</v>
      </c>
      <c r="H1117" s="2" t="str">
        <f t="shared" si="100"/>
        <v>Sell</v>
      </c>
    </row>
    <row r="1118" spans="1:8" ht="13.5" x14ac:dyDescent="0.25">
      <c r="A1118" s="3">
        <v>43637</v>
      </c>
      <c r="B1118" s="2">
        <v>7.15</v>
      </c>
      <c r="C1118" s="2">
        <f t="shared" si="102"/>
        <v>6.9913585415119943</v>
      </c>
      <c r="D1118" s="2">
        <f t="shared" si="104"/>
        <v>7.006992151391044</v>
      </c>
      <c r="E1118" s="2">
        <f t="shared" si="103"/>
        <v>-1.5633609879049715E-2</v>
      </c>
      <c r="F1118" s="2">
        <f t="shared" si="101"/>
        <v>-5.4288021485058027E-2</v>
      </c>
      <c r="G1118" s="2">
        <f t="shared" si="99"/>
        <v>3.8654411606008313E-2</v>
      </c>
      <c r="H1118" s="2" t="str">
        <f t="shared" si="100"/>
        <v>Sell</v>
      </c>
    </row>
    <row r="1119" spans="1:8" ht="13.5" x14ac:dyDescent="0.25">
      <c r="A1119" s="3">
        <v>43640</v>
      </c>
      <c r="B1119" s="2">
        <v>7.5838999999999999</v>
      </c>
      <c r="C1119" s="2">
        <f t="shared" si="102"/>
        <v>7.0184418428178414</v>
      </c>
      <c r="D1119" s="2">
        <f t="shared" si="104"/>
        <v>7.049726066102818</v>
      </c>
      <c r="E1119" s="2">
        <f t="shared" si="103"/>
        <v>-3.1284223284976598E-2</v>
      </c>
      <c r="F1119" s="2">
        <f t="shared" si="101"/>
        <v>-4.9687261845041741E-2</v>
      </c>
      <c r="G1119" s="2">
        <f t="shared" si="99"/>
        <v>1.8403038560065144E-2</v>
      </c>
      <c r="H1119" s="2" t="str">
        <f t="shared" si="100"/>
        <v>Sell</v>
      </c>
    </row>
    <row r="1120" spans="1:8" ht="13.5" x14ac:dyDescent="0.25">
      <c r="A1120" s="3">
        <v>43641</v>
      </c>
      <c r="B1120" s="2">
        <v>7.9541000000000004</v>
      </c>
      <c r="C1120" s="2">
        <f t="shared" si="102"/>
        <v>7.0404661746920194</v>
      </c>
      <c r="D1120" s="2">
        <f t="shared" si="104"/>
        <v>7.1167167278729799</v>
      </c>
      <c r="E1120" s="2">
        <f t="shared" si="103"/>
        <v>-7.6250553180960523E-2</v>
      </c>
      <c r="F1120" s="2">
        <f t="shared" si="101"/>
        <v>-5.49999201122255E-2</v>
      </c>
      <c r="G1120" s="2">
        <f t="shared" si="99"/>
        <v>-2.1250633068735023E-2</v>
      </c>
      <c r="H1120" s="2" t="str">
        <f t="shared" si="100"/>
        <v>Hold</v>
      </c>
    </row>
    <row r="1121" spans="1:8" ht="13.5" x14ac:dyDescent="0.25">
      <c r="A1121" s="3">
        <v>43642</v>
      </c>
      <c r="B1121" s="2">
        <v>7.9135999999999997</v>
      </c>
      <c r="C1121" s="2">
        <f t="shared" si="102"/>
        <v>7.0501944555086311</v>
      </c>
      <c r="D1121" s="2">
        <f t="shared" si="104"/>
        <v>7.1757451184009069</v>
      </c>
      <c r="E1121" s="2">
        <f t="shared" si="103"/>
        <v>-0.12555066289227579</v>
      </c>
      <c r="F1121" s="2">
        <f t="shared" si="101"/>
        <v>-6.9110068668235561E-2</v>
      </c>
      <c r="G1121" s="2">
        <f t="shared" si="99"/>
        <v>-5.6440594224040228E-2</v>
      </c>
      <c r="H1121" s="2" t="str">
        <f t="shared" si="100"/>
        <v>Hold</v>
      </c>
    </row>
    <row r="1122" spans="1:8" ht="13.5" x14ac:dyDescent="0.25">
      <c r="A1122" s="3">
        <v>43643</v>
      </c>
      <c r="B1122" s="2">
        <v>7.7515999999999998</v>
      </c>
      <c r="C1122" s="2">
        <f t="shared" si="102"/>
        <v>7.0593183854303803</v>
      </c>
      <c r="D1122" s="2">
        <f t="shared" si="104"/>
        <v>7.2184010355563952</v>
      </c>
      <c r="E1122" s="2">
        <f t="shared" si="103"/>
        <v>-0.15908265012601497</v>
      </c>
      <c r="F1122" s="2">
        <f t="shared" si="101"/>
        <v>-8.7104584959791453E-2</v>
      </c>
      <c r="G1122" s="2">
        <f t="shared" si="99"/>
        <v>-7.1978065166223515E-2</v>
      </c>
      <c r="H1122" s="2" t="str">
        <f t="shared" si="100"/>
        <v>Hold</v>
      </c>
    </row>
    <row r="1123" spans="1:8" ht="13.5" x14ac:dyDescent="0.25">
      <c r="A1123" s="3">
        <v>43644</v>
      </c>
      <c r="B1123" s="2">
        <v>7.8673000000000002</v>
      </c>
      <c r="C1123" s="2">
        <f t="shared" si="102"/>
        <v>7.0412386338257065</v>
      </c>
      <c r="D1123" s="2">
        <f t="shared" si="104"/>
        <v>7.2664676255151814</v>
      </c>
      <c r="E1123" s="2">
        <f t="shared" si="103"/>
        <v>-0.22522899168947497</v>
      </c>
      <c r="F1123" s="2">
        <f t="shared" si="101"/>
        <v>-0.11472946630572817</v>
      </c>
      <c r="G1123" s="2">
        <f t="shared" si="99"/>
        <v>-0.1104995253837468</v>
      </c>
      <c r="H1123" s="2" t="str">
        <f t="shared" si="100"/>
        <v>Hold</v>
      </c>
    </row>
    <row r="1124" spans="1:8" ht="13.5" x14ac:dyDescent="0.25">
      <c r="A1124" s="3">
        <v>43647</v>
      </c>
      <c r="B1124" s="2">
        <v>7.8963000000000001</v>
      </c>
      <c r="C1124" s="2">
        <f t="shared" si="102"/>
        <v>7.0348326901602132</v>
      </c>
      <c r="D1124" s="2">
        <f t="shared" si="104"/>
        <v>7.3131218754770204</v>
      </c>
      <c r="E1124" s="2">
        <f t="shared" si="103"/>
        <v>-0.27828918531680724</v>
      </c>
      <c r="F1124" s="2">
        <f t="shared" si="101"/>
        <v>-0.14744141010794398</v>
      </c>
      <c r="G1124" s="2">
        <f t="shared" ref="G1124:G1187" si="105">E1124-F1124</f>
        <v>-0.13084777520886326</v>
      </c>
      <c r="H1124" s="2" t="str">
        <f t="shared" ref="H1124:H1187" si="106">IF(G1124&lt;0,"Hold","Sell")</f>
        <v>Hold</v>
      </c>
    </row>
    <row r="1125" spans="1:8" ht="13.5" x14ac:dyDescent="0.25">
      <c r="A1125" s="3">
        <v>43648</v>
      </c>
      <c r="B1125" s="2">
        <v>7.6649000000000003</v>
      </c>
      <c r="C1125" s="2">
        <f t="shared" si="102"/>
        <v>7.0294122762894116</v>
      </c>
      <c r="D1125" s="2">
        <f t="shared" si="104"/>
        <v>7.3391795143305742</v>
      </c>
      <c r="E1125" s="2">
        <f t="shared" si="103"/>
        <v>-0.30976723804116268</v>
      </c>
      <c r="F1125" s="2">
        <f t="shared" ref="F1125:F1188" si="107">(E1125*(2/(10)))+((1-(2/10))*F1124)</f>
        <v>-0.17990657569458773</v>
      </c>
      <c r="G1125" s="2">
        <f t="shared" si="105"/>
        <v>-0.12986066234657495</v>
      </c>
      <c r="H1125" s="2" t="str">
        <f t="shared" si="106"/>
        <v>Hold</v>
      </c>
    </row>
    <row r="1126" spans="1:8" ht="13.5" x14ac:dyDescent="0.25">
      <c r="A1126" s="3">
        <v>43649</v>
      </c>
      <c r="B1126" s="2">
        <v>7.6649000000000003</v>
      </c>
      <c r="C1126" s="2">
        <f t="shared" si="102"/>
        <v>7.0248257722448866</v>
      </c>
      <c r="D1126" s="2">
        <f t="shared" si="104"/>
        <v>7.3633069577134949</v>
      </c>
      <c r="E1126" s="2">
        <f t="shared" si="103"/>
        <v>-0.33848118546860828</v>
      </c>
      <c r="F1126" s="2">
        <f t="shared" si="107"/>
        <v>-0.21162149764939187</v>
      </c>
      <c r="G1126" s="2">
        <f t="shared" si="105"/>
        <v>-0.12685968781921642</v>
      </c>
      <c r="H1126" s="2" t="str">
        <f t="shared" si="106"/>
        <v>Hold</v>
      </c>
    </row>
    <row r="1127" spans="1:8" ht="13.5" x14ac:dyDescent="0.25">
      <c r="A1127" s="3">
        <v>43650</v>
      </c>
      <c r="B1127" s="2">
        <v>7.5202</v>
      </c>
      <c r="C1127" s="2">
        <f t="shared" si="102"/>
        <v>7.020052576514904</v>
      </c>
      <c r="D1127" s="2">
        <f t="shared" si="104"/>
        <v>7.3749286645495324</v>
      </c>
      <c r="E1127" s="2">
        <f t="shared" si="103"/>
        <v>-0.35487608803462845</v>
      </c>
      <c r="F1127" s="2">
        <f t="shared" si="107"/>
        <v>-0.2402724157264392</v>
      </c>
      <c r="G1127" s="2">
        <f t="shared" si="105"/>
        <v>-0.11460367230818924</v>
      </c>
      <c r="H1127" s="2" t="str">
        <f t="shared" si="106"/>
        <v>Hold</v>
      </c>
    </row>
    <row r="1128" spans="1:8" ht="13.5" x14ac:dyDescent="0.25">
      <c r="A1128" s="3">
        <v>43651</v>
      </c>
      <c r="B1128" s="2">
        <v>7.6938000000000004</v>
      </c>
      <c r="C1128" s="2">
        <f t="shared" si="102"/>
        <v>7.0400444878203032</v>
      </c>
      <c r="D1128" s="2">
        <f t="shared" si="104"/>
        <v>7.3985487634717888</v>
      </c>
      <c r="E1128" s="2">
        <f t="shared" si="103"/>
        <v>-0.35850427565148557</v>
      </c>
      <c r="F1128" s="2">
        <f t="shared" si="107"/>
        <v>-0.2639187877114485</v>
      </c>
      <c r="G1128" s="2">
        <f t="shared" si="105"/>
        <v>-9.4585487940037072E-2</v>
      </c>
      <c r="H1128" s="2" t="str">
        <f t="shared" si="106"/>
        <v>Hold</v>
      </c>
    </row>
    <row r="1129" spans="1:8" ht="13.5" x14ac:dyDescent="0.25">
      <c r="A1129" s="3">
        <v>43654</v>
      </c>
      <c r="B1129" s="2">
        <v>7.6649000000000003</v>
      </c>
      <c r="C1129" s="2">
        <f t="shared" si="102"/>
        <v>7.1237145666171795</v>
      </c>
      <c r="D1129" s="2">
        <f t="shared" si="104"/>
        <v>7.418278484696101</v>
      </c>
      <c r="E1129" s="2">
        <f t="shared" si="103"/>
        <v>-0.29456391807892146</v>
      </c>
      <c r="F1129" s="2">
        <f t="shared" si="107"/>
        <v>-0.27004781378494308</v>
      </c>
      <c r="G1129" s="2">
        <f t="shared" si="105"/>
        <v>-2.451610429397838E-2</v>
      </c>
      <c r="H1129" s="2" t="str">
        <f t="shared" si="106"/>
        <v>Hold</v>
      </c>
    </row>
    <row r="1130" spans="1:8" ht="13.5" x14ac:dyDescent="0.25">
      <c r="A1130" s="3">
        <v>43655</v>
      </c>
      <c r="B1130" s="2">
        <v>7.7054</v>
      </c>
      <c r="C1130" s="2">
        <f t="shared" si="102"/>
        <v>7.2514661717529982</v>
      </c>
      <c r="D1130" s="2">
        <f t="shared" si="104"/>
        <v>7.4395467450889825</v>
      </c>
      <c r="E1130" s="2">
        <f t="shared" si="103"/>
        <v>-0.18808057333598427</v>
      </c>
      <c r="F1130" s="2">
        <f t="shared" si="107"/>
        <v>-0.25365436569515132</v>
      </c>
      <c r="G1130" s="2">
        <f t="shared" si="105"/>
        <v>6.5573792359167049E-2</v>
      </c>
      <c r="H1130" s="2" t="str">
        <f t="shared" si="106"/>
        <v>Sell</v>
      </c>
    </row>
    <row r="1131" spans="1:8" ht="13.5" x14ac:dyDescent="0.25">
      <c r="A1131" s="3">
        <v>43656</v>
      </c>
      <c r="B1131" s="2">
        <v>7.6938000000000004</v>
      </c>
      <c r="C1131" s="2">
        <f t="shared" si="102"/>
        <v>7.3533329145602293</v>
      </c>
      <c r="D1131" s="2">
        <f t="shared" si="104"/>
        <v>7.4583803195268352</v>
      </c>
      <c r="E1131" s="2">
        <f t="shared" si="103"/>
        <v>-0.10504740496660592</v>
      </c>
      <c r="F1131" s="2">
        <f t="shared" si="107"/>
        <v>-0.22393297354944225</v>
      </c>
      <c r="G1131" s="2">
        <f t="shared" si="105"/>
        <v>0.11888556858283633</v>
      </c>
      <c r="H1131" s="2" t="str">
        <f t="shared" si="106"/>
        <v>Sell</v>
      </c>
    </row>
    <row r="1132" spans="1:8" ht="13.5" x14ac:dyDescent="0.25">
      <c r="A1132" s="3">
        <v>43657</v>
      </c>
      <c r="B1132" s="2">
        <v>7.6590999999999996</v>
      </c>
      <c r="C1132" s="2">
        <f t="shared" si="102"/>
        <v>7.414604773858656</v>
      </c>
      <c r="D1132" s="2">
        <f t="shared" si="104"/>
        <v>7.4732484440063285</v>
      </c>
      <c r="E1132" s="2">
        <f t="shared" si="103"/>
        <v>-5.8643670147672466E-2</v>
      </c>
      <c r="F1132" s="2">
        <f t="shared" si="107"/>
        <v>-0.19087511286908831</v>
      </c>
      <c r="G1132" s="2">
        <f t="shared" si="105"/>
        <v>0.13223144272141585</v>
      </c>
      <c r="H1132" s="2" t="str">
        <f t="shared" si="106"/>
        <v>Sell</v>
      </c>
    </row>
    <row r="1133" spans="1:8" ht="13.5" x14ac:dyDescent="0.25">
      <c r="A1133" s="3">
        <v>43658</v>
      </c>
      <c r="B1133" s="2">
        <v>7.6302000000000003</v>
      </c>
      <c r="C1133" s="2">
        <f t="shared" si="102"/>
        <v>7.4842501932650167</v>
      </c>
      <c r="D1133" s="2">
        <f t="shared" si="104"/>
        <v>7.4848744851910451</v>
      </c>
      <c r="E1133" s="2">
        <f t="shared" si="103"/>
        <v>-6.2429192602841965E-4</v>
      </c>
      <c r="F1133" s="2">
        <f t="shared" si="107"/>
        <v>-0.15282494868047633</v>
      </c>
      <c r="G1133" s="2">
        <f t="shared" si="105"/>
        <v>0.15220065675444791</v>
      </c>
      <c r="H1133" s="2" t="str">
        <f t="shared" si="106"/>
        <v>Sell</v>
      </c>
    </row>
    <row r="1134" spans="1:8" ht="13.5" x14ac:dyDescent="0.25">
      <c r="A1134" s="3">
        <v>43661</v>
      </c>
      <c r="B1134" s="2">
        <v>7.6243999999999996</v>
      </c>
      <c r="C1134" s="2">
        <f t="shared" si="102"/>
        <v>7.5476424712242451</v>
      </c>
      <c r="D1134" s="2">
        <f t="shared" si="104"/>
        <v>7.4952097085102265</v>
      </c>
      <c r="E1134" s="2">
        <f t="shared" si="103"/>
        <v>5.2432762714018644E-2</v>
      </c>
      <c r="F1134" s="2">
        <f t="shared" si="107"/>
        <v>-0.11177340640157735</v>
      </c>
      <c r="G1134" s="2">
        <f t="shared" si="105"/>
        <v>0.16420616911559599</v>
      </c>
      <c r="H1134" s="2" t="str">
        <f t="shared" si="106"/>
        <v>Sell</v>
      </c>
    </row>
    <row r="1135" spans="1:8" ht="13.5" x14ac:dyDescent="0.25">
      <c r="A1135" s="3">
        <v>43662</v>
      </c>
      <c r="B1135" s="2">
        <v>7.6070000000000002</v>
      </c>
      <c r="C1135" s="2">
        <f t="shared" si="102"/>
        <v>7.5656820910359004</v>
      </c>
      <c r="D1135" s="2">
        <f t="shared" si="104"/>
        <v>7.5034904708428023</v>
      </c>
      <c r="E1135" s="2">
        <f t="shared" si="103"/>
        <v>6.2191620193098096E-2</v>
      </c>
      <c r="F1135" s="2">
        <f t="shared" si="107"/>
        <v>-7.6980401082642258E-2</v>
      </c>
      <c r="G1135" s="2">
        <f t="shared" si="105"/>
        <v>0.13917202127574035</v>
      </c>
      <c r="H1135" s="2" t="str">
        <f t="shared" si="106"/>
        <v>Sell</v>
      </c>
    </row>
    <row r="1136" spans="1:8" ht="13.5" x14ac:dyDescent="0.25">
      <c r="A1136" s="3">
        <v>43663</v>
      </c>
      <c r="B1136" s="2">
        <v>7.6012000000000004</v>
      </c>
      <c r="C1136" s="2">
        <f t="shared" si="102"/>
        <v>7.5809463847226857</v>
      </c>
      <c r="D1136" s="2">
        <f t="shared" si="104"/>
        <v>7.5107282137433353</v>
      </c>
      <c r="E1136" s="2">
        <f t="shared" si="103"/>
        <v>7.0218170979350347E-2</v>
      </c>
      <c r="F1136" s="2">
        <f t="shared" si="107"/>
        <v>-4.7540686670243741E-2</v>
      </c>
      <c r="G1136" s="2">
        <f t="shared" si="105"/>
        <v>0.1177588576495941</v>
      </c>
      <c r="H1136" s="2" t="str">
        <f t="shared" si="106"/>
        <v>Sell</v>
      </c>
    </row>
    <row r="1137" spans="1:8" ht="13.5" x14ac:dyDescent="0.25">
      <c r="A1137" s="3">
        <v>43664</v>
      </c>
      <c r="B1137" s="2">
        <v>7.5491999999999999</v>
      </c>
      <c r="C1137" s="2">
        <f t="shared" si="102"/>
        <v>7.5716007870730415</v>
      </c>
      <c r="D1137" s="2">
        <f t="shared" si="104"/>
        <v>7.513577975688273</v>
      </c>
      <c r="E1137" s="2">
        <f t="shared" si="103"/>
        <v>5.8022811384768502E-2</v>
      </c>
      <c r="F1137" s="2">
        <f t="shared" si="107"/>
        <v>-2.6427987059241292E-2</v>
      </c>
      <c r="G1137" s="2">
        <f t="shared" si="105"/>
        <v>8.4450798444009795E-2</v>
      </c>
      <c r="H1137" s="2" t="str">
        <f t="shared" si="106"/>
        <v>Sell</v>
      </c>
    </row>
    <row r="1138" spans="1:8" ht="13.5" x14ac:dyDescent="0.25">
      <c r="A1138" s="3">
        <v>43665</v>
      </c>
      <c r="B1138" s="2">
        <v>7.5953999999999997</v>
      </c>
      <c r="C1138" s="2">
        <f t="shared" si="102"/>
        <v>7.5904006659848813</v>
      </c>
      <c r="D1138" s="2">
        <f t="shared" si="104"/>
        <v>7.5196388663780303</v>
      </c>
      <c r="E1138" s="2">
        <f t="shared" si="103"/>
        <v>7.0761799606851028E-2</v>
      </c>
      <c r="F1138" s="2">
        <f t="shared" si="107"/>
        <v>-6.9900297260228304E-3</v>
      </c>
      <c r="G1138" s="2">
        <f t="shared" si="105"/>
        <v>7.7751829332873862E-2</v>
      </c>
      <c r="H1138" s="2" t="str">
        <f t="shared" si="106"/>
        <v>Sell</v>
      </c>
    </row>
    <row r="1139" spans="1:8" ht="13.5" x14ac:dyDescent="0.25">
      <c r="A1139" s="3">
        <v>43668</v>
      </c>
      <c r="B1139" s="2">
        <v>7.5781000000000001</v>
      </c>
      <c r="C1139" s="2">
        <f t="shared" si="102"/>
        <v>7.6018621019872077</v>
      </c>
      <c r="D1139" s="2">
        <f t="shared" si="104"/>
        <v>7.5239693207203988</v>
      </c>
      <c r="E1139" s="2">
        <f t="shared" si="103"/>
        <v>7.7892781266808875E-2</v>
      </c>
      <c r="F1139" s="2">
        <f t="shared" si="107"/>
        <v>9.9865324725435106E-3</v>
      </c>
      <c r="G1139" s="2">
        <f t="shared" si="105"/>
        <v>6.7906248794265364E-2</v>
      </c>
      <c r="H1139" s="2" t="str">
        <f t="shared" si="106"/>
        <v>Sell</v>
      </c>
    </row>
    <row r="1140" spans="1:8" ht="13.5" x14ac:dyDescent="0.25">
      <c r="A1140" s="3">
        <v>43669</v>
      </c>
      <c r="B1140" s="2">
        <v>7.5606999999999998</v>
      </c>
      <c r="C1140" s="2">
        <f t="shared" si="102"/>
        <v>7.6177910093737911</v>
      </c>
      <c r="D1140" s="2">
        <f t="shared" si="104"/>
        <v>7.5266901117781471</v>
      </c>
      <c r="E1140" s="2">
        <f t="shared" si="103"/>
        <v>9.1100897595643993E-2</v>
      </c>
      <c r="F1140" s="2">
        <f t="shared" si="107"/>
        <v>2.6209405497163607E-2</v>
      </c>
      <c r="G1140" s="2">
        <f t="shared" si="105"/>
        <v>6.4891492098480386E-2</v>
      </c>
      <c r="H1140" s="2" t="str">
        <f t="shared" si="106"/>
        <v>Sell</v>
      </c>
    </row>
    <row r="1141" spans="1:8" ht="13.5" x14ac:dyDescent="0.25">
      <c r="A1141" s="3">
        <v>43670</v>
      </c>
      <c r="B1141" s="2">
        <v>7.6070000000000002</v>
      </c>
      <c r="C1141" s="2">
        <f t="shared" si="102"/>
        <v>7.6294847002393613</v>
      </c>
      <c r="D1141" s="2">
        <f t="shared" si="104"/>
        <v>7.5326389923871737</v>
      </c>
      <c r="E1141" s="2">
        <f t="shared" si="103"/>
        <v>9.6845707852187601E-2</v>
      </c>
      <c r="F1141" s="2">
        <f t="shared" si="107"/>
        <v>4.0336665968168414E-2</v>
      </c>
      <c r="G1141" s="2">
        <f t="shared" si="105"/>
        <v>5.6509041884019187E-2</v>
      </c>
      <c r="H1141" s="2" t="str">
        <f t="shared" si="106"/>
        <v>Sell</v>
      </c>
    </row>
    <row r="1142" spans="1:8" ht="13.5" x14ac:dyDescent="0.25">
      <c r="A1142" s="3">
        <v>43672</v>
      </c>
      <c r="B1142" s="2">
        <v>7.5723000000000003</v>
      </c>
      <c r="C1142" s="2">
        <f t="shared" si="102"/>
        <v>7.6340409002025371</v>
      </c>
      <c r="D1142" s="2">
        <f t="shared" si="104"/>
        <v>7.5355768448029385</v>
      </c>
      <c r="E1142" s="2">
        <f t="shared" si="103"/>
        <v>9.8464055399598571E-2</v>
      </c>
      <c r="F1142" s="2">
        <f t="shared" si="107"/>
        <v>5.1962143854454447E-2</v>
      </c>
      <c r="G1142" s="2">
        <f t="shared" si="105"/>
        <v>4.6501911545144124E-2</v>
      </c>
      <c r="H1142" s="2" t="str">
        <f t="shared" si="106"/>
        <v>Sell</v>
      </c>
    </row>
    <row r="1143" spans="1:8" ht="13.5" x14ac:dyDescent="0.25">
      <c r="A1143" s="3">
        <v>43675</v>
      </c>
      <c r="B1143" s="2">
        <v>7.5664999999999996</v>
      </c>
      <c r="C1143" s="2">
        <f t="shared" si="102"/>
        <v>7.6334499924790702</v>
      </c>
      <c r="D1143" s="2">
        <f t="shared" si="104"/>
        <v>7.5378674488916095</v>
      </c>
      <c r="E1143" s="2">
        <f t="shared" si="103"/>
        <v>9.5582543587460655E-2</v>
      </c>
      <c r="F1143" s="2">
        <f t="shared" si="107"/>
        <v>6.0686223801055691E-2</v>
      </c>
      <c r="G1143" s="2">
        <f t="shared" si="105"/>
        <v>3.4896319786404964E-2</v>
      </c>
      <c r="H1143" s="2" t="str">
        <f t="shared" si="106"/>
        <v>Sell</v>
      </c>
    </row>
    <row r="1144" spans="1:8" ht="13.5" x14ac:dyDescent="0.25">
      <c r="A1144" s="3">
        <v>43676</v>
      </c>
      <c r="B1144" s="2">
        <v>7.5664999999999996</v>
      </c>
      <c r="C1144" s="2">
        <f t="shared" si="102"/>
        <v>7.6320576859438276</v>
      </c>
      <c r="D1144" s="2">
        <f t="shared" si="104"/>
        <v>7.5399883786033426</v>
      </c>
      <c r="E1144" s="2">
        <f t="shared" si="103"/>
        <v>9.2069307340485018E-2</v>
      </c>
      <c r="F1144" s="2">
        <f t="shared" si="107"/>
        <v>6.6962840508941565E-2</v>
      </c>
      <c r="G1144" s="2">
        <f t="shared" si="105"/>
        <v>2.5106466831543453E-2</v>
      </c>
      <c r="H1144" s="2" t="str">
        <f t="shared" si="106"/>
        <v>Sell</v>
      </c>
    </row>
    <row r="1145" spans="1:8" ht="13.5" x14ac:dyDescent="0.25">
      <c r="A1145" s="3">
        <v>43677</v>
      </c>
      <c r="B1145" s="2">
        <v>7.5145</v>
      </c>
      <c r="C1145" s="2">
        <f t="shared" si="102"/>
        <v>7.6282026573370851</v>
      </c>
      <c r="D1145" s="2">
        <f t="shared" si="104"/>
        <v>7.5381003505586506</v>
      </c>
      <c r="E1145" s="2">
        <f t="shared" si="103"/>
        <v>9.010230677843456E-2</v>
      </c>
      <c r="F1145" s="2">
        <f t="shared" si="107"/>
        <v>7.159073376284017E-2</v>
      </c>
      <c r="G1145" s="2">
        <f t="shared" si="105"/>
        <v>1.851157301559439E-2</v>
      </c>
      <c r="H1145" s="2" t="str">
        <f t="shared" si="106"/>
        <v>Sell</v>
      </c>
    </row>
    <row r="1146" spans="1:8" ht="13.5" x14ac:dyDescent="0.25">
      <c r="A1146" s="3">
        <v>43678</v>
      </c>
      <c r="B1146" s="2">
        <v>7.5029000000000003</v>
      </c>
      <c r="C1146" s="2">
        <f t="shared" si="102"/>
        <v>7.6240484023621491</v>
      </c>
      <c r="D1146" s="2">
        <f t="shared" si="104"/>
        <v>7.5354929171839364</v>
      </c>
      <c r="E1146" s="2">
        <f t="shared" si="103"/>
        <v>8.8555485178212656E-2</v>
      </c>
      <c r="F1146" s="2">
        <f t="shared" si="107"/>
        <v>7.498368404591467E-2</v>
      </c>
      <c r="G1146" s="2">
        <f t="shared" si="105"/>
        <v>1.3571801132297986E-2</v>
      </c>
      <c r="H1146" s="2" t="str">
        <f t="shared" si="106"/>
        <v>Sell</v>
      </c>
    </row>
    <row r="1147" spans="1:8" ht="13.5" x14ac:dyDescent="0.25">
      <c r="A1147" s="3">
        <v>43679</v>
      </c>
      <c r="B1147" s="2">
        <v>7.4855</v>
      </c>
      <c r="C1147" s="2">
        <f t="shared" si="102"/>
        <v>7.6125332635372027</v>
      </c>
      <c r="D1147" s="2">
        <f t="shared" si="104"/>
        <v>7.5317897381332743</v>
      </c>
      <c r="E1147" s="2">
        <f t="shared" si="103"/>
        <v>8.0743525403928373E-2</v>
      </c>
      <c r="F1147" s="2">
        <f t="shared" si="107"/>
        <v>7.6135652317517413E-2</v>
      </c>
      <c r="G1147" s="2">
        <f t="shared" si="105"/>
        <v>4.6078730864109602E-3</v>
      </c>
      <c r="H1147" s="2" t="str">
        <f t="shared" si="106"/>
        <v>Sell</v>
      </c>
    </row>
    <row r="1148" spans="1:8" ht="13.5" x14ac:dyDescent="0.25">
      <c r="A1148" s="3">
        <v>43682</v>
      </c>
      <c r="B1148" s="2">
        <v>7.3756000000000004</v>
      </c>
      <c r="C1148" s="2">
        <f t="shared" si="102"/>
        <v>7.6098973768391716</v>
      </c>
      <c r="D1148" s="2">
        <f t="shared" si="104"/>
        <v>7.5202201279011796</v>
      </c>
      <c r="E1148" s="2">
        <f t="shared" si="103"/>
        <v>8.9677248937992005E-2</v>
      </c>
      <c r="F1148" s="2">
        <f t="shared" si="107"/>
        <v>7.8843971641612332E-2</v>
      </c>
      <c r="G1148" s="2">
        <f t="shared" si="105"/>
        <v>1.0833277296379673E-2</v>
      </c>
      <c r="H1148" s="2" t="str">
        <f t="shared" si="106"/>
        <v>Sell</v>
      </c>
    </row>
    <row r="1149" spans="1:8" ht="13.5" x14ac:dyDescent="0.25">
      <c r="A1149" s="3">
        <v>43683</v>
      </c>
      <c r="B1149" s="2">
        <v>7.3640999999999996</v>
      </c>
      <c r="C1149" s="2">
        <f t="shared" si="102"/>
        <v>7.6050054727100687</v>
      </c>
      <c r="D1149" s="2">
        <f t="shared" si="104"/>
        <v>7.5086556739825729</v>
      </c>
      <c r="E1149" s="2">
        <f t="shared" si="103"/>
        <v>9.6349798727495717E-2</v>
      </c>
      <c r="F1149" s="2">
        <f t="shared" si="107"/>
        <v>8.2345137058789014E-2</v>
      </c>
      <c r="G1149" s="2">
        <f t="shared" si="105"/>
        <v>1.4004661668706703E-2</v>
      </c>
      <c r="H1149" s="2" t="str">
        <f t="shared" si="106"/>
        <v>Sell</v>
      </c>
    </row>
    <row r="1150" spans="1:8" ht="13.5" x14ac:dyDescent="0.25">
      <c r="A1150" s="3">
        <v>43684</v>
      </c>
      <c r="B1150" s="2">
        <v>7.3756000000000004</v>
      </c>
      <c r="C1150" s="2">
        <f t="shared" si="102"/>
        <v>7.598189246139289</v>
      </c>
      <c r="D1150" s="2">
        <f t="shared" si="104"/>
        <v>7.4987996981320117</v>
      </c>
      <c r="E1150" s="2">
        <f t="shared" si="103"/>
        <v>9.9389548007277284E-2</v>
      </c>
      <c r="F1150" s="2">
        <f t="shared" si="107"/>
        <v>8.5754019248486663E-2</v>
      </c>
      <c r="G1150" s="2">
        <f t="shared" si="105"/>
        <v>1.3635528758790622E-2</v>
      </c>
      <c r="H1150" s="2" t="str">
        <f t="shared" si="106"/>
        <v>Sell</v>
      </c>
    </row>
    <row r="1151" spans="1:8" ht="13.5" x14ac:dyDescent="0.25">
      <c r="A1151" s="3">
        <v>43685</v>
      </c>
      <c r="B1151" s="2">
        <v>7.2599</v>
      </c>
      <c r="C1151" s="2">
        <f t="shared" si="102"/>
        <v>7.5995447467332449</v>
      </c>
      <c r="D1151" s="2">
        <f t="shared" si="104"/>
        <v>7.4811034241963066</v>
      </c>
      <c r="E1151" s="2">
        <f t="shared" si="103"/>
        <v>0.11844132253693829</v>
      </c>
      <c r="F1151" s="2">
        <f t="shared" si="107"/>
        <v>9.229147990617699E-2</v>
      </c>
      <c r="G1151" s="2">
        <f t="shared" si="105"/>
        <v>2.6149842630761297E-2</v>
      </c>
      <c r="H1151" s="2" t="str">
        <f t="shared" si="106"/>
        <v>Sell</v>
      </c>
    </row>
    <row r="1152" spans="1:8" ht="13.5" x14ac:dyDescent="0.25">
      <c r="A1152" s="3">
        <v>43686</v>
      </c>
      <c r="B1152" s="2">
        <v>7.3582999999999998</v>
      </c>
      <c r="C1152" s="2">
        <f t="shared" si="102"/>
        <v>7.5953532472358223</v>
      </c>
      <c r="D1152" s="2">
        <f t="shared" si="104"/>
        <v>7.4720068742558396</v>
      </c>
      <c r="E1152" s="2">
        <f t="shared" si="103"/>
        <v>0.12334637297998263</v>
      </c>
      <c r="F1152" s="2">
        <f t="shared" si="107"/>
        <v>9.8502458520938113E-2</v>
      </c>
      <c r="G1152" s="2">
        <f t="shared" si="105"/>
        <v>2.4843914459044519E-2</v>
      </c>
      <c r="H1152" s="2" t="str">
        <f t="shared" si="106"/>
        <v>Sell</v>
      </c>
    </row>
    <row r="1153" spans="1:8" ht="13.5" x14ac:dyDescent="0.25">
      <c r="A1153" s="3">
        <v>43691</v>
      </c>
      <c r="B1153" s="2">
        <v>7.2599</v>
      </c>
      <c r="C1153" s="2">
        <f t="shared" si="102"/>
        <v>7.5909142861226186</v>
      </c>
      <c r="D1153" s="2">
        <f t="shared" si="104"/>
        <v>7.456295253940592</v>
      </c>
      <c r="E1153" s="2">
        <f t="shared" si="103"/>
        <v>0.13461903218202664</v>
      </c>
      <c r="F1153" s="2">
        <f t="shared" si="107"/>
        <v>0.10572577325315582</v>
      </c>
      <c r="G1153" s="2">
        <f t="shared" si="105"/>
        <v>2.8893258928870819E-2</v>
      </c>
      <c r="H1153" s="2" t="str">
        <f t="shared" si="106"/>
        <v>Sell</v>
      </c>
    </row>
    <row r="1154" spans="1:8" ht="13.5" x14ac:dyDescent="0.25">
      <c r="A1154" s="3">
        <v>43692</v>
      </c>
      <c r="B1154" s="2">
        <v>7.2309999999999999</v>
      </c>
      <c r="C1154" s="2">
        <f t="shared" si="102"/>
        <v>7.5871582421037544</v>
      </c>
      <c r="D1154" s="2">
        <f t="shared" si="104"/>
        <v>7.4396067166116593</v>
      </c>
      <c r="E1154" s="2">
        <f t="shared" si="103"/>
        <v>0.14755152549209516</v>
      </c>
      <c r="F1154" s="2">
        <f t="shared" si="107"/>
        <v>0.1140909237009437</v>
      </c>
      <c r="G1154" s="2">
        <f t="shared" si="105"/>
        <v>3.3460601791151456E-2</v>
      </c>
      <c r="H1154" s="2" t="str">
        <f t="shared" si="106"/>
        <v>Sell</v>
      </c>
    </row>
    <row r="1155" spans="1:8" ht="13.5" x14ac:dyDescent="0.25">
      <c r="A1155" s="3">
        <v>43693</v>
      </c>
      <c r="B1155" s="2">
        <v>7.1731999999999996</v>
      </c>
      <c r="C1155" s="2">
        <f t="shared" si="102"/>
        <v>7.5759800510108688</v>
      </c>
      <c r="D1155" s="2">
        <f t="shared" si="104"/>
        <v>7.4198728857515368</v>
      </c>
      <c r="E1155" s="2">
        <f t="shared" si="103"/>
        <v>0.15610716525933199</v>
      </c>
      <c r="F1155" s="2">
        <f t="shared" si="107"/>
        <v>0.12249417201262136</v>
      </c>
      <c r="G1155" s="2">
        <f t="shared" si="105"/>
        <v>3.3612993246710632E-2</v>
      </c>
      <c r="H1155" s="2" t="str">
        <f t="shared" si="106"/>
        <v>Sell</v>
      </c>
    </row>
    <row r="1156" spans="1:8" ht="13.5" x14ac:dyDescent="0.25">
      <c r="A1156" s="3">
        <v>43696</v>
      </c>
      <c r="B1156" s="2">
        <v>7.1731999999999996</v>
      </c>
      <c r="C1156" s="2">
        <f t="shared" si="102"/>
        <v>7.5647369662399662</v>
      </c>
      <c r="D1156" s="2">
        <f t="shared" si="104"/>
        <v>7.4016008201403123</v>
      </c>
      <c r="E1156" s="2">
        <f t="shared" si="103"/>
        <v>0.16313614609965388</v>
      </c>
      <c r="F1156" s="2">
        <f t="shared" si="107"/>
        <v>0.13062256683002788</v>
      </c>
      <c r="G1156" s="2">
        <f t="shared" si="105"/>
        <v>3.2513579269626003E-2</v>
      </c>
      <c r="H1156" s="2" t="str">
        <f t="shared" si="106"/>
        <v>Sell</v>
      </c>
    </row>
    <row r="1157" spans="1:8" ht="13.5" x14ac:dyDescent="0.25">
      <c r="A1157" s="3">
        <v>43697</v>
      </c>
      <c r="B1157" s="2">
        <v>7.1731999999999996</v>
      </c>
      <c r="C1157" s="2">
        <f t="shared" si="102"/>
        <v>7.5525466637415093</v>
      </c>
      <c r="D1157" s="2">
        <f t="shared" si="104"/>
        <v>7.3846822408706601</v>
      </c>
      <c r="E1157" s="2">
        <f t="shared" si="103"/>
        <v>0.16786442287084924</v>
      </c>
      <c r="F1157" s="2">
        <f t="shared" si="107"/>
        <v>0.13807093803819215</v>
      </c>
      <c r="G1157" s="2">
        <f t="shared" si="105"/>
        <v>2.9793484832657091E-2</v>
      </c>
      <c r="H1157" s="2" t="str">
        <f t="shared" si="106"/>
        <v>Sell</v>
      </c>
    </row>
    <row r="1158" spans="1:8" ht="13.5" x14ac:dyDescent="0.25">
      <c r="A1158" s="3">
        <v>43698</v>
      </c>
      <c r="B1158" s="2">
        <v>7.1558000000000002</v>
      </c>
      <c r="C1158" s="2">
        <f t="shared" si="102"/>
        <v>7.5253241000889695</v>
      </c>
      <c r="D1158" s="2">
        <f t="shared" si="104"/>
        <v>7.3677280008061663</v>
      </c>
      <c r="E1158" s="2">
        <f t="shared" si="103"/>
        <v>0.15759609928280316</v>
      </c>
      <c r="F1158" s="2">
        <f t="shared" si="107"/>
        <v>0.14197597028711437</v>
      </c>
      <c r="G1158" s="2">
        <f t="shared" si="105"/>
        <v>1.5620128995688792E-2</v>
      </c>
      <c r="H1158" s="2" t="str">
        <f t="shared" si="106"/>
        <v>Sell</v>
      </c>
    </row>
    <row r="1159" spans="1:8" ht="13.5" x14ac:dyDescent="0.25">
      <c r="A1159" s="3">
        <v>43699</v>
      </c>
      <c r="B1159" s="2">
        <v>7.1673999999999998</v>
      </c>
      <c r="C1159" s="2">
        <f t="shared" si="102"/>
        <v>7.500520392382974</v>
      </c>
      <c r="D1159" s="2">
        <f t="shared" si="104"/>
        <v>7.3528888896353388</v>
      </c>
      <c r="E1159" s="2">
        <f t="shared" si="103"/>
        <v>0.14763150274763515</v>
      </c>
      <c r="F1159" s="2">
        <f t="shared" si="107"/>
        <v>0.14310707677921852</v>
      </c>
      <c r="G1159" s="2">
        <f t="shared" si="105"/>
        <v>4.5244259684166233E-3</v>
      </c>
      <c r="H1159" s="2" t="str">
        <f t="shared" si="106"/>
        <v>Sell</v>
      </c>
    </row>
    <row r="1160" spans="1:8" ht="13.5" x14ac:dyDescent="0.25">
      <c r="A1160" s="3">
        <v>43700</v>
      </c>
      <c r="B1160" s="2">
        <v>7.1441999999999997</v>
      </c>
      <c r="C1160" s="2">
        <f t="shared" si="102"/>
        <v>7.4813018704779015</v>
      </c>
      <c r="D1160" s="2">
        <f t="shared" si="104"/>
        <v>7.3374304533660553</v>
      </c>
      <c r="E1160" s="2">
        <f t="shared" si="103"/>
        <v>0.14387141711184626</v>
      </c>
      <c r="F1160" s="2">
        <f t="shared" si="107"/>
        <v>0.14325994484574409</v>
      </c>
      <c r="G1160" s="2">
        <f t="shared" si="105"/>
        <v>6.1147226610216987E-4</v>
      </c>
      <c r="H1160" s="2" t="str">
        <f t="shared" si="106"/>
        <v>Sell</v>
      </c>
    </row>
    <row r="1161" spans="1:8" ht="13.5" x14ac:dyDescent="0.25">
      <c r="A1161" s="3">
        <v>43703</v>
      </c>
      <c r="B1161" s="2">
        <v>7.1673999999999998</v>
      </c>
      <c r="C1161" s="2">
        <f t="shared" si="102"/>
        <v>7.447240044250532</v>
      </c>
      <c r="D1161" s="2">
        <f t="shared" si="104"/>
        <v>7.3248356049685697</v>
      </c>
      <c r="E1161" s="2">
        <f t="shared" si="103"/>
        <v>0.12240443928196232</v>
      </c>
      <c r="F1161" s="2">
        <f t="shared" si="107"/>
        <v>0.13908884373298774</v>
      </c>
      <c r="G1161" s="2">
        <f t="shared" si="105"/>
        <v>-1.6684404451025425E-2</v>
      </c>
      <c r="H1161" s="2" t="str">
        <f t="shared" si="106"/>
        <v>Hold</v>
      </c>
    </row>
    <row r="1162" spans="1:8" ht="13.5" x14ac:dyDescent="0.25">
      <c r="A1162" s="3">
        <v>43704</v>
      </c>
      <c r="B1162" s="2">
        <v>7.1153000000000004</v>
      </c>
      <c r="C1162" s="2">
        <f t="shared" si="102"/>
        <v>7.433556960519681</v>
      </c>
      <c r="D1162" s="2">
        <f t="shared" si="104"/>
        <v>7.3093144490449715</v>
      </c>
      <c r="E1162" s="2">
        <f t="shared" si="103"/>
        <v>0.12424251147470944</v>
      </c>
      <c r="F1162" s="2">
        <f t="shared" si="107"/>
        <v>0.13611957728133209</v>
      </c>
      <c r="G1162" s="2">
        <f t="shared" si="105"/>
        <v>-1.187706580662265E-2</v>
      </c>
      <c r="H1162" s="2" t="str">
        <f t="shared" si="106"/>
        <v>Hold</v>
      </c>
    </row>
    <row r="1163" spans="1:8" ht="13.5" x14ac:dyDescent="0.25">
      <c r="A1163" s="3">
        <v>43705</v>
      </c>
      <c r="B1163" s="2">
        <v>7.0170000000000003</v>
      </c>
      <c r="C1163" s="2">
        <f t="shared" si="102"/>
        <v>7.4068405050551149</v>
      </c>
      <c r="D1163" s="2">
        <f t="shared" si="104"/>
        <v>7.2876615268934923</v>
      </c>
      <c r="E1163" s="2">
        <f t="shared" si="103"/>
        <v>0.1191789781616226</v>
      </c>
      <c r="F1163" s="2">
        <f t="shared" si="107"/>
        <v>0.13273145745739018</v>
      </c>
      <c r="G1163" s="2">
        <f t="shared" si="105"/>
        <v>-1.3552479295767583E-2</v>
      </c>
      <c r="H1163" s="2" t="str">
        <f t="shared" si="106"/>
        <v>Hold</v>
      </c>
    </row>
    <row r="1164" spans="1:8" ht="13.5" x14ac:dyDescent="0.25">
      <c r="A1164" s="3">
        <v>43706</v>
      </c>
      <c r="B1164" s="2">
        <v>7.1094999999999997</v>
      </c>
      <c r="C1164" s="2">
        <f t="shared" si="102"/>
        <v>7.3797881196620203</v>
      </c>
      <c r="D1164" s="2">
        <f t="shared" si="104"/>
        <v>7.2744643767532331</v>
      </c>
      <c r="E1164" s="2">
        <f t="shared" si="103"/>
        <v>0.10532374290878721</v>
      </c>
      <c r="F1164" s="2">
        <f t="shared" si="107"/>
        <v>0.1272499145476696</v>
      </c>
      <c r="G1164" s="2">
        <f t="shared" si="105"/>
        <v>-2.1926171638882386E-2</v>
      </c>
      <c r="H1164" s="2" t="str">
        <f t="shared" si="106"/>
        <v>Hold</v>
      </c>
    </row>
    <row r="1165" spans="1:8" ht="13.5" x14ac:dyDescent="0.25">
      <c r="A1165" s="3">
        <v>43707</v>
      </c>
      <c r="B1165" s="2">
        <v>7.1094999999999997</v>
      </c>
      <c r="C1165" s="2">
        <f t="shared" si="102"/>
        <v>7.3480053320217094</v>
      </c>
      <c r="D1165" s="2">
        <f t="shared" si="104"/>
        <v>7.26224479329003</v>
      </c>
      <c r="E1165" s="2">
        <f t="shared" si="103"/>
        <v>8.5760538731679326E-2</v>
      </c>
      <c r="F1165" s="2">
        <f t="shared" si="107"/>
        <v>0.11895203938447155</v>
      </c>
      <c r="G1165" s="2">
        <f t="shared" si="105"/>
        <v>-3.3191500652792222E-2</v>
      </c>
      <c r="H1165" s="2" t="str">
        <f t="shared" si="106"/>
        <v>Hold</v>
      </c>
    </row>
    <row r="1166" spans="1:8" ht="13.5" x14ac:dyDescent="0.25">
      <c r="A1166" s="3">
        <v>43710</v>
      </c>
      <c r="B1166" s="2">
        <v>7.069</v>
      </c>
      <c r="C1166" s="2">
        <f t="shared" si="102"/>
        <v>7.3211122040183696</v>
      </c>
      <c r="D1166" s="2">
        <f t="shared" si="104"/>
        <v>7.2479303641574351</v>
      </c>
      <c r="E1166" s="2">
        <f t="shared" si="103"/>
        <v>7.3181839860934517E-2</v>
      </c>
      <c r="F1166" s="2">
        <f t="shared" si="107"/>
        <v>0.10979799947976415</v>
      </c>
      <c r="G1166" s="2">
        <f t="shared" si="105"/>
        <v>-3.6616159618829636E-2</v>
      </c>
      <c r="H1166" s="2" t="str">
        <f t="shared" si="106"/>
        <v>Hold</v>
      </c>
    </row>
    <row r="1167" spans="1:8" ht="13.5" x14ac:dyDescent="0.25">
      <c r="A1167" s="3">
        <v>43711</v>
      </c>
      <c r="B1167" s="2">
        <v>7.0575000000000001</v>
      </c>
      <c r="C1167" s="2">
        <f t="shared" ref="C1167:C1230" si="108">$C$4*B1157+C1166*(1-$C$4)</f>
        <v>7.2983564803232355</v>
      </c>
      <c r="D1167" s="2">
        <f t="shared" si="104"/>
        <v>7.2338244112568848</v>
      </c>
      <c r="E1167" s="2">
        <f t="shared" si="103"/>
        <v>6.4532069066350672E-2</v>
      </c>
      <c r="F1167" s="2">
        <f t="shared" si="107"/>
        <v>0.10074481339708147</v>
      </c>
      <c r="G1167" s="2">
        <f t="shared" si="105"/>
        <v>-3.6212744330730795E-2</v>
      </c>
      <c r="H1167" s="2" t="str">
        <f t="shared" si="106"/>
        <v>Hold</v>
      </c>
    </row>
    <row r="1168" spans="1:8" ht="13.5" x14ac:dyDescent="0.25">
      <c r="A1168" s="3">
        <v>43712</v>
      </c>
      <c r="B1168" s="2">
        <v>7.0228000000000002</v>
      </c>
      <c r="C1168" s="2">
        <f t="shared" si="108"/>
        <v>7.2764247141196607</v>
      </c>
      <c r="D1168" s="2">
        <f t="shared" si="104"/>
        <v>7.2181929733860049</v>
      </c>
      <c r="E1168" s="2">
        <f t="shared" si="103"/>
        <v>5.823174073365589E-2</v>
      </c>
      <c r="F1168" s="2">
        <f t="shared" si="107"/>
        <v>9.2242198864396358E-2</v>
      </c>
      <c r="G1168" s="2">
        <f t="shared" si="105"/>
        <v>-3.4010458130740467E-2</v>
      </c>
      <c r="H1168" s="2" t="str">
        <f t="shared" si="106"/>
        <v>Hold</v>
      </c>
    </row>
    <row r="1169" spans="1:8" ht="13.5" x14ac:dyDescent="0.25">
      <c r="A1169" s="3">
        <v>43713</v>
      </c>
      <c r="B1169" s="2">
        <v>7.0111999999999997</v>
      </c>
      <c r="C1169" s="2">
        <f t="shared" si="108"/>
        <v>7.2596516811781742</v>
      </c>
      <c r="D1169" s="2">
        <f t="shared" si="104"/>
        <v>7.2028601605425973</v>
      </c>
      <c r="E1169" s="2">
        <f t="shared" si="103"/>
        <v>5.6791520635576909E-2</v>
      </c>
      <c r="F1169" s="2">
        <f t="shared" si="107"/>
        <v>8.5152063218632473E-2</v>
      </c>
      <c r="G1169" s="2">
        <f t="shared" si="105"/>
        <v>-2.8360542583055565E-2</v>
      </c>
      <c r="H1169" s="2" t="str">
        <f t="shared" si="106"/>
        <v>Hold</v>
      </c>
    </row>
    <row r="1170" spans="1:8" ht="13.5" x14ac:dyDescent="0.25">
      <c r="A1170" s="3">
        <v>43714</v>
      </c>
      <c r="B1170" s="2">
        <v>6.9417999999999997</v>
      </c>
      <c r="C1170" s="2">
        <f t="shared" si="108"/>
        <v>7.2418898840738395</v>
      </c>
      <c r="D1170" s="2">
        <f t="shared" si="104"/>
        <v>7.1835223708727751</v>
      </c>
      <c r="E1170" s="2">
        <f t="shared" si="103"/>
        <v>5.8367513201064369E-2</v>
      </c>
      <c r="F1170" s="2">
        <f t="shared" si="107"/>
        <v>7.9795153215118847E-2</v>
      </c>
      <c r="G1170" s="2">
        <f t="shared" si="105"/>
        <v>-2.1427640014054478E-2</v>
      </c>
      <c r="H1170" s="2" t="str">
        <f t="shared" si="106"/>
        <v>Hold</v>
      </c>
    </row>
    <row r="1171" spans="1:8" ht="13.5" x14ac:dyDescent="0.25">
      <c r="A1171" s="3">
        <v>43717</v>
      </c>
      <c r="B1171" s="2">
        <v>6.9359999999999999</v>
      </c>
      <c r="C1171" s="2">
        <f t="shared" si="108"/>
        <v>7.2304299019086331</v>
      </c>
      <c r="D1171" s="2">
        <f t="shared" si="104"/>
        <v>7.1651873804377546</v>
      </c>
      <c r="E1171" s="2">
        <f t="shared" si="103"/>
        <v>6.5242521470878501E-2</v>
      </c>
      <c r="F1171" s="2">
        <f t="shared" si="107"/>
        <v>7.6884626866270775E-2</v>
      </c>
      <c r="G1171" s="2">
        <f t="shared" si="105"/>
        <v>-1.1642105395392274E-2</v>
      </c>
      <c r="H1171" s="2" t="str">
        <f t="shared" si="106"/>
        <v>Hold</v>
      </c>
    </row>
    <row r="1172" spans="1:8" ht="13.5" x14ac:dyDescent="0.25">
      <c r="A1172" s="3">
        <v>43718</v>
      </c>
      <c r="B1172" s="2">
        <v>6.9359999999999999</v>
      </c>
      <c r="C1172" s="2">
        <f t="shared" si="108"/>
        <v>7.2127176093073055</v>
      </c>
      <c r="D1172" s="2">
        <f t="shared" si="104"/>
        <v>7.148210537442365</v>
      </c>
      <c r="E1172" s="2">
        <f t="shared" si="103"/>
        <v>6.4507071864940535E-2</v>
      </c>
      <c r="F1172" s="2">
        <f t="shared" si="107"/>
        <v>7.4409115866004738E-2</v>
      </c>
      <c r="G1172" s="2">
        <f t="shared" si="105"/>
        <v>-9.902044001064203E-3</v>
      </c>
      <c r="H1172" s="2" t="str">
        <f t="shared" si="106"/>
        <v>Hold</v>
      </c>
    </row>
    <row r="1173" spans="1:8" ht="13.5" x14ac:dyDescent="0.25">
      <c r="A1173" s="3">
        <v>43719</v>
      </c>
      <c r="B1173" s="2">
        <v>6.9417999999999997</v>
      </c>
      <c r="C1173" s="2">
        <f t="shared" si="108"/>
        <v>7.182607207875412</v>
      </c>
      <c r="D1173" s="2">
        <f t="shared" si="104"/>
        <v>7.1329208680021896</v>
      </c>
      <c r="E1173" s="2">
        <f t="shared" si="103"/>
        <v>4.9686339873222352E-2</v>
      </c>
      <c r="F1173" s="2">
        <f t="shared" si="107"/>
        <v>6.9464560667448272E-2</v>
      </c>
      <c r="G1173" s="2">
        <f t="shared" si="105"/>
        <v>-1.977822079422592E-2</v>
      </c>
      <c r="H1173" s="2" t="str">
        <f t="shared" si="106"/>
        <v>Hold</v>
      </c>
    </row>
    <row r="1174" spans="1:8" ht="13.5" x14ac:dyDescent="0.25">
      <c r="A1174" s="3">
        <v>43720</v>
      </c>
      <c r="B1174" s="2">
        <v>6.9417999999999997</v>
      </c>
      <c r="C1174" s="2">
        <f t="shared" si="108"/>
        <v>7.1713599451253494</v>
      </c>
      <c r="D1174" s="2">
        <f t="shared" si="104"/>
        <v>7.1187637666686943</v>
      </c>
      <c r="E1174" s="2">
        <f t="shared" si="103"/>
        <v>5.2596178456655096E-2</v>
      </c>
      <c r="F1174" s="2">
        <f t="shared" si="107"/>
        <v>6.6090884225289637E-2</v>
      </c>
      <c r="G1174" s="2">
        <f t="shared" si="105"/>
        <v>-1.3494705768634541E-2</v>
      </c>
      <c r="H1174" s="2" t="str">
        <f t="shared" si="106"/>
        <v>Hold</v>
      </c>
    </row>
    <row r="1175" spans="1:8" ht="13.5" x14ac:dyDescent="0.25">
      <c r="A1175" s="3">
        <v>43721</v>
      </c>
      <c r="B1175" s="2">
        <v>6.9417999999999997</v>
      </c>
      <c r="C1175" s="2">
        <f t="shared" si="108"/>
        <v>7.1618430304906795</v>
      </c>
      <c r="D1175" s="2">
        <f t="shared" si="104"/>
        <v>7.1056553395080497</v>
      </c>
      <c r="E1175" s="2">
        <f t="shared" si="103"/>
        <v>5.6187690982629768E-2</v>
      </c>
      <c r="F1175" s="2">
        <f t="shared" si="107"/>
        <v>6.4110245576757666E-2</v>
      </c>
      <c r="G1175" s="2">
        <f t="shared" si="105"/>
        <v>-7.922554594127898E-3</v>
      </c>
      <c r="H1175" s="2" t="str">
        <f t="shared" si="106"/>
        <v>Hold</v>
      </c>
    </row>
    <row r="1176" spans="1:8" ht="13.5" x14ac:dyDescent="0.25">
      <c r="A1176" s="3">
        <v>43724</v>
      </c>
      <c r="B1176" s="2">
        <v>6.9417999999999997</v>
      </c>
      <c r="C1176" s="2">
        <f t="shared" si="108"/>
        <v>7.1475594873382668</v>
      </c>
      <c r="D1176" s="2">
        <f t="shared" si="104"/>
        <v>7.0935179069518979</v>
      </c>
      <c r="E1176" s="2">
        <f t="shared" si="103"/>
        <v>5.404158038636897E-2</v>
      </c>
      <c r="F1176" s="2">
        <f t="shared" si="107"/>
        <v>6.2096512538679934E-2</v>
      </c>
      <c r="G1176" s="2">
        <f t="shared" si="105"/>
        <v>-8.0549321523109632E-3</v>
      </c>
      <c r="H1176" s="2" t="str">
        <f t="shared" si="106"/>
        <v>Hold</v>
      </c>
    </row>
    <row r="1177" spans="1:8" ht="13.5" x14ac:dyDescent="0.25">
      <c r="A1177" s="3">
        <v>43725</v>
      </c>
      <c r="B1177" s="2">
        <v>7.0170000000000003</v>
      </c>
      <c r="C1177" s="2">
        <f t="shared" si="108"/>
        <v>7.1337041815939184</v>
      </c>
      <c r="D1177" s="2">
        <f t="shared" si="104"/>
        <v>7.0878499138443498</v>
      </c>
      <c r="E1177" s="2">
        <f t="shared" si="103"/>
        <v>4.5854267749568578E-2</v>
      </c>
      <c r="F1177" s="2">
        <f t="shared" si="107"/>
        <v>5.8848063580857667E-2</v>
      </c>
      <c r="G1177" s="2">
        <f t="shared" si="105"/>
        <v>-1.2993795831289089E-2</v>
      </c>
      <c r="H1177" s="2" t="str">
        <f t="shared" si="106"/>
        <v>Hold</v>
      </c>
    </row>
    <row r="1178" spans="1:8" ht="13.5" x14ac:dyDescent="0.25">
      <c r="A1178" s="3">
        <v>43726</v>
      </c>
      <c r="B1178" s="2">
        <v>7.0170000000000003</v>
      </c>
      <c r="C1178" s="2">
        <f t="shared" si="108"/>
        <v>7.1166419998102386</v>
      </c>
      <c r="D1178" s="2">
        <f t="shared" si="104"/>
        <v>7.0826017720781014</v>
      </c>
      <c r="E1178" s="2">
        <f t="shared" si="103"/>
        <v>3.4040227732137218E-2</v>
      </c>
      <c r="F1178" s="2">
        <f t="shared" si="107"/>
        <v>5.388649641111358E-2</v>
      </c>
      <c r="G1178" s="2">
        <f t="shared" si="105"/>
        <v>-1.9846268678976361E-2</v>
      </c>
      <c r="H1178" s="2" t="str">
        <f t="shared" si="106"/>
        <v>Hold</v>
      </c>
    </row>
    <row r="1179" spans="1:8" ht="13.5" x14ac:dyDescent="0.25">
      <c r="A1179" s="3">
        <v>43727</v>
      </c>
      <c r="B1179" s="2">
        <v>6.9591000000000003</v>
      </c>
      <c r="C1179" s="2">
        <f t="shared" si="108"/>
        <v>7.1004201536855858</v>
      </c>
      <c r="D1179" s="2">
        <f t="shared" si="104"/>
        <v>7.0734534926649086</v>
      </c>
      <c r="E1179" s="2">
        <f t="shared" si="103"/>
        <v>2.696666102067713E-2</v>
      </c>
      <c r="F1179" s="2">
        <f t="shared" si="107"/>
        <v>4.850252933302629E-2</v>
      </c>
      <c r="G1179" s="2">
        <f t="shared" si="105"/>
        <v>-2.153586831234916E-2</v>
      </c>
      <c r="H1179" s="2" t="str">
        <f t="shared" si="106"/>
        <v>Hold</v>
      </c>
    </row>
    <row r="1180" spans="1:8" ht="13.5" x14ac:dyDescent="0.25">
      <c r="A1180" s="3">
        <v>43728</v>
      </c>
      <c r="B1180" s="2">
        <v>6.9996</v>
      </c>
      <c r="C1180" s="2">
        <f t="shared" si="108"/>
        <v>7.0760170531185729</v>
      </c>
      <c r="D1180" s="2">
        <f t="shared" si="104"/>
        <v>7.067982863578619</v>
      </c>
      <c r="E1180" s="2">
        <f t="shared" ref="E1180:E1243" si="109">C1180-D1180</f>
        <v>8.0341895399538288E-3</v>
      </c>
      <c r="F1180" s="2">
        <f t="shared" si="107"/>
        <v>4.0408861374411797E-2</v>
      </c>
      <c r="G1180" s="2">
        <f t="shared" si="105"/>
        <v>-3.2374671834457969E-2</v>
      </c>
      <c r="H1180" s="2" t="str">
        <f t="shared" si="106"/>
        <v>Hold</v>
      </c>
    </row>
    <row r="1181" spans="1:8" ht="13.5" x14ac:dyDescent="0.25">
      <c r="A1181" s="3">
        <v>43731</v>
      </c>
      <c r="B1181" s="2">
        <v>6.9938000000000002</v>
      </c>
      <c r="C1181" s="2">
        <f t="shared" si="108"/>
        <v>7.0544759680234073</v>
      </c>
      <c r="D1181" s="2">
        <f t="shared" ref="D1181:D1244" si="110">$D$4*B1181+(1-$D$4)*D1180</f>
        <v>7.06248783664687</v>
      </c>
      <c r="E1181" s="2">
        <f t="shared" si="109"/>
        <v>-8.0118686234627035E-3</v>
      </c>
      <c r="F1181" s="2">
        <f t="shared" si="107"/>
        <v>3.0724715374836897E-2</v>
      </c>
      <c r="G1181" s="2">
        <f t="shared" si="105"/>
        <v>-3.8736583998299601E-2</v>
      </c>
      <c r="H1181" s="2" t="str">
        <f t="shared" si="106"/>
        <v>Hold</v>
      </c>
    </row>
    <row r="1182" spans="1:8" ht="13.5" x14ac:dyDescent="0.25">
      <c r="A1182" s="3">
        <v>43732</v>
      </c>
      <c r="B1182" s="2">
        <v>6.9938000000000002</v>
      </c>
      <c r="C1182" s="2">
        <f t="shared" si="108"/>
        <v>7.0362488960198064</v>
      </c>
      <c r="D1182" s="2">
        <f t="shared" si="110"/>
        <v>7.0573998487471021</v>
      </c>
      <c r="E1182" s="2">
        <f t="shared" si="109"/>
        <v>-2.1150952727295724E-2</v>
      </c>
      <c r="F1182" s="2">
        <f t="shared" si="107"/>
        <v>2.0349581754410373E-2</v>
      </c>
      <c r="G1182" s="2">
        <f t="shared" si="105"/>
        <v>-4.1500534481706097E-2</v>
      </c>
      <c r="H1182" s="2" t="str">
        <f t="shared" si="106"/>
        <v>Hold</v>
      </c>
    </row>
    <row r="1183" spans="1:8" ht="13.5" x14ac:dyDescent="0.25">
      <c r="A1183" s="3">
        <v>43733</v>
      </c>
      <c r="B1183" s="2">
        <v>7.0458999999999996</v>
      </c>
      <c r="C1183" s="2">
        <f t="shared" si="108"/>
        <v>7.0217182966321436</v>
      </c>
      <c r="D1183" s="2">
        <f t="shared" si="110"/>
        <v>7.0565480080991687</v>
      </c>
      <c r="E1183" s="2">
        <f t="shared" si="109"/>
        <v>-3.4829711467025071E-2</v>
      </c>
      <c r="F1183" s="2">
        <f t="shared" si="107"/>
        <v>9.3137231101232849E-3</v>
      </c>
      <c r="G1183" s="2">
        <f t="shared" si="105"/>
        <v>-4.4143434577148352E-2</v>
      </c>
      <c r="H1183" s="2" t="str">
        <f t="shared" si="106"/>
        <v>Hold</v>
      </c>
    </row>
    <row r="1184" spans="1:8" ht="13.5" x14ac:dyDescent="0.25">
      <c r="A1184" s="3">
        <v>43734</v>
      </c>
      <c r="B1184" s="2">
        <v>7.0285000000000002</v>
      </c>
      <c r="C1184" s="2">
        <f t="shared" si="108"/>
        <v>7.0094231740733521</v>
      </c>
      <c r="D1184" s="2">
        <f t="shared" si="110"/>
        <v>7.0544703778696007</v>
      </c>
      <c r="E1184" s="2">
        <f t="shared" si="109"/>
        <v>-4.5047203796248603E-2</v>
      </c>
      <c r="F1184" s="2">
        <f t="shared" si="107"/>
        <v>-1.5584622711510929E-3</v>
      </c>
      <c r="G1184" s="2">
        <f t="shared" si="105"/>
        <v>-4.3488741525097512E-2</v>
      </c>
      <c r="H1184" s="2" t="str">
        <f t="shared" si="106"/>
        <v>Hold</v>
      </c>
    </row>
    <row r="1185" spans="1:8" ht="13.5" x14ac:dyDescent="0.25">
      <c r="A1185" s="3">
        <v>43735</v>
      </c>
      <c r="B1185" s="2">
        <v>7.0111999999999997</v>
      </c>
      <c r="C1185" s="2">
        <f t="shared" si="108"/>
        <v>6.9990196088312979</v>
      </c>
      <c r="D1185" s="2">
        <f t="shared" si="110"/>
        <v>7.0512651646940743</v>
      </c>
      <c r="E1185" s="2">
        <f t="shared" si="109"/>
        <v>-5.2245555862776349E-2</v>
      </c>
      <c r="F1185" s="2">
        <f t="shared" si="107"/>
        <v>-1.1695880989476146E-2</v>
      </c>
      <c r="G1185" s="2">
        <f t="shared" si="105"/>
        <v>-4.0549674873300204E-2</v>
      </c>
      <c r="H1185" s="2" t="str">
        <f t="shared" si="106"/>
        <v>Hold</v>
      </c>
    </row>
    <row r="1186" spans="1:8" ht="13.5" x14ac:dyDescent="0.25">
      <c r="A1186" s="3">
        <v>43738</v>
      </c>
      <c r="B1186" s="2">
        <v>6.9417999999999997</v>
      </c>
      <c r="C1186" s="2">
        <f t="shared" si="108"/>
        <v>6.9902165920880215</v>
      </c>
      <c r="D1186" s="2">
        <f t="shared" si="110"/>
        <v>7.0431566339759941</v>
      </c>
      <c r="E1186" s="2">
        <f t="shared" si="109"/>
        <v>-5.2940041887972633E-2</v>
      </c>
      <c r="F1186" s="2">
        <f t="shared" si="107"/>
        <v>-1.9944713169175447E-2</v>
      </c>
      <c r="G1186" s="2">
        <f t="shared" si="105"/>
        <v>-3.2995328718797186E-2</v>
      </c>
      <c r="H1186" s="2" t="str">
        <f t="shared" si="106"/>
        <v>Hold</v>
      </c>
    </row>
    <row r="1187" spans="1:8" ht="13.5" x14ac:dyDescent="0.25">
      <c r="A1187" s="3">
        <v>43739</v>
      </c>
      <c r="B1187" s="2">
        <v>6.9417999999999997</v>
      </c>
      <c r="C1187" s="2">
        <f t="shared" si="108"/>
        <v>6.9943371163821713</v>
      </c>
      <c r="D1187" s="2">
        <f t="shared" si="110"/>
        <v>7.0356487351629573</v>
      </c>
      <c r="E1187" s="2">
        <f t="shared" si="109"/>
        <v>-4.1311618780786041E-2</v>
      </c>
      <c r="F1187" s="2">
        <f t="shared" si="107"/>
        <v>-2.4218094291497568E-2</v>
      </c>
      <c r="G1187" s="2">
        <f t="shared" si="105"/>
        <v>-1.7093524489288473E-2</v>
      </c>
      <c r="H1187" s="2" t="str">
        <f t="shared" si="106"/>
        <v>Hold</v>
      </c>
    </row>
    <row r="1188" spans="1:8" ht="13.5" x14ac:dyDescent="0.25">
      <c r="A1188" s="3">
        <v>43740</v>
      </c>
      <c r="B1188" s="2">
        <v>6.9649000000000001</v>
      </c>
      <c r="C1188" s="2">
        <f t="shared" si="108"/>
        <v>6.9978237138618375</v>
      </c>
      <c r="D1188" s="2">
        <f t="shared" si="110"/>
        <v>7.03040808811385</v>
      </c>
      <c r="E1188" s="2">
        <f t="shared" si="109"/>
        <v>-3.2584374252012438E-2</v>
      </c>
      <c r="F1188" s="2">
        <f t="shared" si="107"/>
        <v>-2.5891350283600543E-2</v>
      </c>
      <c r="G1188" s="2">
        <f t="shared" ref="G1188:G1251" si="111">E1188-F1188</f>
        <v>-6.6930239684118951E-3</v>
      </c>
      <c r="H1188" s="2" t="str">
        <f t="shared" ref="H1188:H1251" si="112">IF(G1188&lt;0,"Hold","Sell")</f>
        <v>Hold</v>
      </c>
    </row>
    <row r="1189" spans="1:8" ht="13.5" x14ac:dyDescent="0.25">
      <c r="A1189" s="3">
        <v>43741</v>
      </c>
      <c r="B1189" s="2">
        <v>6.9649000000000001</v>
      </c>
      <c r="C1189" s="2">
        <f t="shared" si="108"/>
        <v>6.9918662194215546</v>
      </c>
      <c r="D1189" s="2">
        <f t="shared" si="110"/>
        <v>7.0255556371424532</v>
      </c>
      <c r="E1189" s="2">
        <f t="shared" si="109"/>
        <v>-3.3689417720898618E-2</v>
      </c>
      <c r="F1189" s="2">
        <f t="shared" ref="F1189:F1252" si="113">(E1189*(2/(10)))+((1-(2/10))*F1188)</f>
        <v>-2.7450963771060162E-2</v>
      </c>
      <c r="G1189" s="2">
        <f t="shared" si="111"/>
        <v>-6.2384539498384559E-3</v>
      </c>
      <c r="H1189" s="2" t="str">
        <f t="shared" si="112"/>
        <v>Hold</v>
      </c>
    </row>
    <row r="1190" spans="1:8" ht="13.5" x14ac:dyDescent="0.25">
      <c r="A1190" s="3">
        <v>43742</v>
      </c>
      <c r="B1190" s="2">
        <v>6.9649000000000001</v>
      </c>
      <c r="C1190" s="2">
        <f t="shared" si="108"/>
        <v>6.9930560318182389</v>
      </c>
      <c r="D1190" s="2">
        <f t="shared" si="110"/>
        <v>7.0210626269837526</v>
      </c>
      <c r="E1190" s="2">
        <f t="shared" si="109"/>
        <v>-2.8006595165513737E-2</v>
      </c>
      <c r="F1190" s="2">
        <f t="shared" si="113"/>
        <v>-2.7562090049950878E-2</v>
      </c>
      <c r="G1190" s="2">
        <f t="shared" si="111"/>
        <v>-4.4450511556285918E-4</v>
      </c>
      <c r="H1190" s="2" t="str">
        <f t="shared" si="112"/>
        <v>Hold</v>
      </c>
    </row>
    <row r="1191" spans="1:8" ht="13.5" x14ac:dyDescent="0.25">
      <c r="A1191" s="3">
        <v>43745</v>
      </c>
      <c r="B1191" s="2">
        <v>6.9417999999999997</v>
      </c>
      <c r="C1191" s="2">
        <f t="shared" si="108"/>
        <v>6.9931704884615868</v>
      </c>
      <c r="D1191" s="2">
        <f t="shared" si="110"/>
        <v>7.015191321281252</v>
      </c>
      <c r="E1191" s="2">
        <f t="shared" si="109"/>
        <v>-2.2020832819665159E-2</v>
      </c>
      <c r="F1191" s="2">
        <f t="shared" si="113"/>
        <v>-2.6453838603893737E-2</v>
      </c>
      <c r="G1191" s="2">
        <f t="shared" si="111"/>
        <v>4.4330057842285782E-3</v>
      </c>
      <c r="H1191" s="2" t="str">
        <f t="shared" si="112"/>
        <v>Sell</v>
      </c>
    </row>
    <row r="1192" spans="1:8" ht="13.5" x14ac:dyDescent="0.25">
      <c r="A1192" s="3">
        <v>43746</v>
      </c>
      <c r="B1192" s="2">
        <v>6.9649000000000001</v>
      </c>
      <c r="C1192" s="2">
        <f t="shared" si="108"/>
        <v>6.9932673363905735</v>
      </c>
      <c r="D1192" s="2">
        <f t="shared" si="110"/>
        <v>7.0114660382233822</v>
      </c>
      <c r="E1192" s="2">
        <f t="shared" si="109"/>
        <v>-1.8198701832808695E-2</v>
      </c>
      <c r="F1192" s="2">
        <f t="shared" si="113"/>
        <v>-2.4802811249676728E-2</v>
      </c>
      <c r="G1192" s="2">
        <f t="shared" si="111"/>
        <v>6.6041094168680335E-3</v>
      </c>
      <c r="H1192" s="2" t="str">
        <f t="shared" si="112"/>
        <v>Sell</v>
      </c>
    </row>
    <row r="1193" spans="1:8" ht="13.5" x14ac:dyDescent="0.25">
      <c r="A1193" s="3">
        <v>43747</v>
      </c>
      <c r="B1193" s="2">
        <v>6.9417999999999997</v>
      </c>
      <c r="C1193" s="2">
        <f t="shared" si="108"/>
        <v>7.0013646692535625</v>
      </c>
      <c r="D1193" s="2">
        <f t="shared" si="110"/>
        <v>7.0063055909475755</v>
      </c>
      <c r="E1193" s="2">
        <f t="shared" si="109"/>
        <v>-4.9409216940130563E-3</v>
      </c>
      <c r="F1193" s="2">
        <f t="shared" si="113"/>
        <v>-2.0830433338543994E-2</v>
      </c>
      <c r="G1193" s="2">
        <f t="shared" si="111"/>
        <v>1.5889511644530938E-2</v>
      </c>
      <c r="H1193" s="2" t="str">
        <f t="shared" si="112"/>
        <v>Sell</v>
      </c>
    </row>
    <row r="1194" spans="1:8" ht="13.5" x14ac:dyDescent="0.25">
      <c r="A1194" s="3">
        <v>43748</v>
      </c>
      <c r="B1194" s="2">
        <v>6.9417999999999997</v>
      </c>
      <c r="C1194" s="2">
        <f t="shared" si="108"/>
        <v>7.0055393355222453</v>
      </c>
      <c r="D1194" s="2">
        <f t="shared" si="110"/>
        <v>7.0015273990255329</v>
      </c>
      <c r="E1194" s="2">
        <f t="shared" si="109"/>
        <v>4.0119364967123872E-3</v>
      </c>
      <c r="F1194" s="2">
        <f t="shared" si="113"/>
        <v>-1.586195937149272E-2</v>
      </c>
      <c r="G1194" s="2">
        <f t="shared" si="111"/>
        <v>1.9873895868205108E-2</v>
      </c>
      <c r="H1194" s="2" t="str">
        <f t="shared" si="112"/>
        <v>Sell</v>
      </c>
    </row>
    <row r="1195" spans="1:8" ht="13.5" x14ac:dyDescent="0.25">
      <c r="A1195" s="3">
        <v>43749</v>
      </c>
      <c r="B1195" s="2">
        <v>6.9417999999999997</v>
      </c>
      <c r="C1195" s="2">
        <f t="shared" si="108"/>
        <v>7.0064102069803607</v>
      </c>
      <c r="D1195" s="2">
        <f t="shared" si="110"/>
        <v>6.9971031472458636</v>
      </c>
      <c r="E1195" s="2">
        <f t="shared" si="109"/>
        <v>9.3070597344970807E-3</v>
      </c>
      <c r="F1195" s="2">
        <f t="shared" si="113"/>
        <v>-1.082815555029476E-2</v>
      </c>
      <c r="G1195" s="2">
        <f t="shared" si="111"/>
        <v>2.0135215284791841E-2</v>
      </c>
      <c r="H1195" s="2" t="str">
        <f t="shared" si="112"/>
        <v>Sell</v>
      </c>
    </row>
    <row r="1196" spans="1:8" ht="13.5" x14ac:dyDescent="0.25">
      <c r="A1196" s="3">
        <v>43752</v>
      </c>
      <c r="B1196" s="2">
        <v>6.9417999999999997</v>
      </c>
      <c r="C1196" s="2">
        <f t="shared" si="108"/>
        <v>6.9964701751372287</v>
      </c>
      <c r="D1196" s="2">
        <f t="shared" si="110"/>
        <v>6.9930066178202441</v>
      </c>
      <c r="E1196" s="2">
        <f t="shared" si="109"/>
        <v>3.4635573169845557E-3</v>
      </c>
      <c r="F1196" s="2">
        <f t="shared" si="113"/>
        <v>-7.9698129768388977E-3</v>
      </c>
      <c r="G1196" s="2">
        <f t="shared" si="111"/>
        <v>1.1433370293823453E-2</v>
      </c>
      <c r="H1196" s="2" t="str">
        <f t="shared" si="112"/>
        <v>Sell</v>
      </c>
    </row>
    <row r="1197" spans="1:8" ht="13.5" x14ac:dyDescent="0.25">
      <c r="A1197" s="3">
        <v>43754</v>
      </c>
      <c r="B1197" s="2">
        <v>6.9417999999999997</v>
      </c>
      <c r="C1197" s="2">
        <f t="shared" si="108"/>
        <v>6.9880593789622703</v>
      </c>
      <c r="D1197" s="2">
        <f t="shared" si="110"/>
        <v>6.9892135350187443</v>
      </c>
      <c r="E1197" s="2">
        <f t="shared" si="109"/>
        <v>-1.1541560564740649E-3</v>
      </c>
      <c r="F1197" s="2">
        <f t="shared" si="113"/>
        <v>-6.6066815927659315E-3</v>
      </c>
      <c r="G1197" s="2">
        <f t="shared" si="111"/>
        <v>5.4525255362918666E-3</v>
      </c>
      <c r="H1197" s="2" t="str">
        <f t="shared" si="112"/>
        <v>Sell</v>
      </c>
    </row>
    <row r="1198" spans="1:8" ht="13.5" x14ac:dyDescent="0.25">
      <c r="A1198" s="3">
        <v>43755</v>
      </c>
      <c r="B1198" s="2">
        <v>6.9417999999999997</v>
      </c>
      <c r="C1198" s="2">
        <f t="shared" si="108"/>
        <v>6.9844963975834595</v>
      </c>
      <c r="D1198" s="2">
        <f t="shared" si="110"/>
        <v>6.9857014213136521</v>
      </c>
      <c r="E1198" s="2">
        <f t="shared" si="109"/>
        <v>-1.2050237301926003E-3</v>
      </c>
      <c r="F1198" s="2">
        <f t="shared" si="113"/>
        <v>-5.5263500202512661E-3</v>
      </c>
      <c r="G1198" s="2">
        <f t="shared" si="111"/>
        <v>4.3213262900586658E-3</v>
      </c>
      <c r="H1198" s="2" t="str">
        <f t="shared" si="112"/>
        <v>Sell</v>
      </c>
    </row>
    <row r="1199" spans="1:8" ht="13.5" x14ac:dyDescent="0.25">
      <c r="A1199" s="3">
        <v>43756</v>
      </c>
      <c r="B1199" s="2">
        <v>6.9417999999999997</v>
      </c>
      <c r="C1199" s="2">
        <f t="shared" si="108"/>
        <v>6.9814815671860044</v>
      </c>
      <c r="D1199" s="2">
        <f t="shared" si="110"/>
        <v>6.9824494641793073</v>
      </c>
      <c r="E1199" s="2">
        <f t="shared" si="109"/>
        <v>-9.6789699330290802E-4</v>
      </c>
      <c r="F1199" s="2">
        <f t="shared" si="113"/>
        <v>-4.614659414861594E-3</v>
      </c>
      <c r="G1199" s="2">
        <f t="shared" si="111"/>
        <v>3.646762421558686E-3</v>
      </c>
      <c r="H1199" s="2" t="str">
        <f t="shared" si="112"/>
        <v>Sell</v>
      </c>
    </row>
    <row r="1200" spans="1:8" ht="13.5" x14ac:dyDescent="0.25">
      <c r="A1200" s="3">
        <v>43759</v>
      </c>
      <c r="B1200" s="2">
        <v>6.9417999999999997</v>
      </c>
      <c r="C1200" s="2">
        <f t="shared" si="108"/>
        <v>6.9789305568496962</v>
      </c>
      <c r="D1200" s="2">
        <f t="shared" si="110"/>
        <v>6.9794383927586177</v>
      </c>
      <c r="E1200" s="2">
        <f t="shared" si="109"/>
        <v>-5.0783590892145014E-4</v>
      </c>
      <c r="F1200" s="2">
        <f t="shared" si="113"/>
        <v>-3.7932947136735656E-3</v>
      </c>
      <c r="G1200" s="2">
        <f t="shared" si="111"/>
        <v>3.2854588047521154E-3</v>
      </c>
      <c r="H1200" s="2" t="str">
        <f t="shared" si="112"/>
        <v>Sell</v>
      </c>
    </row>
    <row r="1201" spans="1:8" ht="13.5" x14ac:dyDescent="0.25">
      <c r="A1201" s="3">
        <v>43760</v>
      </c>
      <c r="B1201" s="2">
        <v>6.9417999999999997</v>
      </c>
      <c r="C1201" s="2">
        <f t="shared" si="108"/>
        <v>6.9732181634882044</v>
      </c>
      <c r="D1201" s="2">
        <f t="shared" si="110"/>
        <v>6.9766503636653869</v>
      </c>
      <c r="E1201" s="2">
        <f t="shared" si="109"/>
        <v>-3.4322001771824873E-3</v>
      </c>
      <c r="F1201" s="2">
        <f t="shared" si="113"/>
        <v>-3.7210758063753501E-3</v>
      </c>
      <c r="G1201" s="2">
        <f t="shared" si="111"/>
        <v>2.8887562919286281E-4</v>
      </c>
      <c r="H1201" s="2" t="str">
        <f t="shared" si="112"/>
        <v>Sell</v>
      </c>
    </row>
    <row r="1202" spans="1:8" ht="13.5" x14ac:dyDescent="0.25">
      <c r="A1202" s="3">
        <v>43761</v>
      </c>
      <c r="B1202" s="2">
        <v>6.9417999999999997</v>
      </c>
      <c r="C1202" s="2">
        <f t="shared" si="108"/>
        <v>6.9719384460284806</v>
      </c>
      <c r="D1202" s="2">
        <f t="shared" si="110"/>
        <v>6.9740688552457284</v>
      </c>
      <c r="E1202" s="2">
        <f t="shared" si="109"/>
        <v>-2.1304092172478306E-3</v>
      </c>
      <c r="F1202" s="2">
        <f t="shared" si="113"/>
        <v>-3.4029424885498464E-3</v>
      </c>
      <c r="G1202" s="2">
        <f t="shared" si="111"/>
        <v>1.2725332713020157E-3</v>
      </c>
      <c r="H1202" s="2" t="str">
        <f t="shared" si="112"/>
        <v>Sell</v>
      </c>
    </row>
    <row r="1203" spans="1:8" ht="13.5" x14ac:dyDescent="0.25">
      <c r="A1203" s="3">
        <v>43762</v>
      </c>
      <c r="B1203" s="2">
        <v>7.0458999999999996</v>
      </c>
      <c r="C1203" s="2">
        <f t="shared" si="108"/>
        <v>6.9673017620240989</v>
      </c>
      <c r="D1203" s="2">
        <f t="shared" si="110"/>
        <v>6.9793896807830818</v>
      </c>
      <c r="E1203" s="2">
        <f t="shared" si="109"/>
        <v>-1.2087918758982852E-2</v>
      </c>
      <c r="F1203" s="2">
        <f t="shared" si="113"/>
        <v>-5.1399377426364478E-3</v>
      </c>
      <c r="G1203" s="2">
        <f t="shared" si="111"/>
        <v>-6.947981016346404E-3</v>
      </c>
      <c r="H1203" s="2" t="str">
        <f t="shared" si="112"/>
        <v>Hold</v>
      </c>
    </row>
    <row r="1204" spans="1:8" ht="13.5" x14ac:dyDescent="0.25">
      <c r="A1204" s="3">
        <v>43763</v>
      </c>
      <c r="B1204" s="2">
        <v>7.0285000000000002</v>
      </c>
      <c r="C1204" s="2">
        <f t="shared" si="108"/>
        <v>6.9633784140203918</v>
      </c>
      <c r="D1204" s="2">
        <f t="shared" si="110"/>
        <v>6.9830274822065572</v>
      </c>
      <c r="E1204" s="2">
        <f t="shared" si="109"/>
        <v>-1.9649068186165408E-2</v>
      </c>
      <c r="F1204" s="2">
        <f t="shared" si="113"/>
        <v>-8.0417638313422402E-3</v>
      </c>
      <c r="G1204" s="2">
        <f t="shared" si="111"/>
        <v>-1.1607304354823168E-2</v>
      </c>
      <c r="H1204" s="2" t="str">
        <f t="shared" si="112"/>
        <v>Hold</v>
      </c>
    </row>
    <row r="1205" spans="1:8" ht="13.5" x14ac:dyDescent="0.25">
      <c r="A1205" s="3">
        <v>43766</v>
      </c>
      <c r="B1205" s="2">
        <v>6.9474999999999998</v>
      </c>
      <c r="C1205" s="2">
        <f t="shared" si="108"/>
        <v>6.960058658017255</v>
      </c>
      <c r="D1205" s="2">
        <f t="shared" si="110"/>
        <v>6.9803958168579232</v>
      </c>
      <c r="E1205" s="2">
        <f t="shared" si="109"/>
        <v>-2.0337158840668224E-2</v>
      </c>
      <c r="F1205" s="2">
        <f t="shared" si="113"/>
        <v>-1.0500842833207437E-2</v>
      </c>
      <c r="G1205" s="2">
        <f t="shared" si="111"/>
        <v>-9.8363160074607867E-3</v>
      </c>
      <c r="H1205" s="2" t="str">
        <f t="shared" si="112"/>
        <v>Hold</v>
      </c>
    </row>
    <row r="1206" spans="1:8" ht="13.5" x14ac:dyDescent="0.25">
      <c r="A1206" s="3">
        <v>43767</v>
      </c>
      <c r="B1206" s="2">
        <v>7.0458999999999996</v>
      </c>
      <c r="C1206" s="2">
        <f t="shared" si="108"/>
        <v>6.9572496337069083</v>
      </c>
      <c r="D1206" s="2">
        <f t="shared" si="110"/>
        <v>6.9852479785721506</v>
      </c>
      <c r="E1206" s="2">
        <f t="shared" si="109"/>
        <v>-2.7998344865242331E-2</v>
      </c>
      <c r="F1206" s="2">
        <f t="shared" si="113"/>
        <v>-1.4000343239614417E-2</v>
      </c>
      <c r="G1206" s="2">
        <f t="shared" si="111"/>
        <v>-1.3998001625627914E-2</v>
      </c>
      <c r="H1206" s="2" t="str">
        <f t="shared" si="112"/>
        <v>Hold</v>
      </c>
    </row>
    <row r="1207" spans="1:8" ht="13.5" x14ac:dyDescent="0.25">
      <c r="A1207" s="3">
        <v>43768</v>
      </c>
      <c r="B1207" s="2">
        <v>6.9996</v>
      </c>
      <c r="C1207" s="2">
        <f t="shared" si="108"/>
        <v>6.9548727669827688</v>
      </c>
      <c r="D1207" s="2">
        <f t="shared" si="110"/>
        <v>6.98631109127051</v>
      </c>
      <c r="E1207" s="2">
        <f t="shared" si="109"/>
        <v>-3.1438324287741182E-2</v>
      </c>
      <c r="F1207" s="2">
        <f t="shared" si="113"/>
        <v>-1.7487939449239771E-2</v>
      </c>
      <c r="G1207" s="2">
        <f t="shared" si="111"/>
        <v>-1.395038483850141E-2</v>
      </c>
      <c r="H1207" s="2" t="str">
        <f t="shared" si="112"/>
        <v>Hold</v>
      </c>
    </row>
    <row r="1208" spans="1:8" ht="13.5" x14ac:dyDescent="0.25">
      <c r="A1208" s="3">
        <v>43769</v>
      </c>
      <c r="B1208" s="2">
        <v>7.0458999999999996</v>
      </c>
      <c r="C1208" s="2">
        <f t="shared" si="108"/>
        <v>6.9528615720623428</v>
      </c>
      <c r="D1208" s="2">
        <f t="shared" si="110"/>
        <v>6.9907250845097311</v>
      </c>
      <c r="E1208" s="2">
        <f t="shared" si="109"/>
        <v>-3.7863512447388281E-2</v>
      </c>
      <c r="F1208" s="2">
        <f t="shared" si="113"/>
        <v>-2.1563054048869476E-2</v>
      </c>
      <c r="G1208" s="2">
        <f t="shared" si="111"/>
        <v>-1.6300458398518805E-2</v>
      </c>
      <c r="H1208" s="2" t="str">
        <f t="shared" si="112"/>
        <v>Hold</v>
      </c>
    </row>
    <row r="1209" spans="1:8" ht="13.5" x14ac:dyDescent="0.25">
      <c r="A1209" s="3">
        <v>43770</v>
      </c>
      <c r="B1209" s="2">
        <v>6.9996</v>
      </c>
      <c r="C1209" s="2">
        <f t="shared" si="108"/>
        <v>6.9511597917450594</v>
      </c>
      <c r="D1209" s="2">
        <f t="shared" si="110"/>
        <v>6.9913824856571587</v>
      </c>
      <c r="E1209" s="2">
        <f t="shared" si="109"/>
        <v>-4.0222693912099317E-2</v>
      </c>
      <c r="F1209" s="2">
        <f t="shared" si="113"/>
        <v>-2.5294982021515443E-2</v>
      </c>
      <c r="G1209" s="2">
        <f t="shared" si="111"/>
        <v>-1.4927711890583874E-2</v>
      </c>
      <c r="H1209" s="2" t="str">
        <f t="shared" si="112"/>
        <v>Hold</v>
      </c>
    </row>
    <row r="1210" spans="1:8" ht="13.5" x14ac:dyDescent="0.25">
      <c r="A1210" s="3">
        <v>43773</v>
      </c>
      <c r="B1210" s="2">
        <v>6.9417999999999997</v>
      </c>
      <c r="C1210" s="2">
        <f t="shared" si="108"/>
        <v>6.9497198237842808</v>
      </c>
      <c r="D1210" s="2">
        <f t="shared" si="110"/>
        <v>6.9877097089418134</v>
      </c>
      <c r="E1210" s="2">
        <f t="shared" si="109"/>
        <v>-3.7989885157532655E-2</v>
      </c>
      <c r="F1210" s="2">
        <f t="shared" si="113"/>
        <v>-2.7833962648718888E-2</v>
      </c>
      <c r="G1210" s="2">
        <f t="shared" si="111"/>
        <v>-1.0155922508813767E-2</v>
      </c>
      <c r="H1210" s="2" t="str">
        <f t="shared" si="112"/>
        <v>Hold</v>
      </c>
    </row>
    <row r="1211" spans="1:8" ht="13.5" x14ac:dyDescent="0.25">
      <c r="A1211" s="3">
        <v>43774</v>
      </c>
      <c r="B1211" s="2">
        <v>6.9417999999999997</v>
      </c>
      <c r="C1211" s="2">
        <f t="shared" si="108"/>
        <v>6.94850138935593</v>
      </c>
      <c r="D1211" s="2">
        <f t="shared" si="110"/>
        <v>6.9843089897609385</v>
      </c>
      <c r="E1211" s="2">
        <f t="shared" si="109"/>
        <v>-3.5807600405008522E-2</v>
      </c>
      <c r="F1211" s="2">
        <f t="shared" si="113"/>
        <v>-2.9428690199976813E-2</v>
      </c>
      <c r="G1211" s="2">
        <f t="shared" si="111"/>
        <v>-6.3789102050317084E-3</v>
      </c>
      <c r="H1211" s="2" t="str">
        <f t="shared" si="112"/>
        <v>Hold</v>
      </c>
    </row>
    <row r="1212" spans="1:8" ht="13.5" x14ac:dyDescent="0.25">
      <c r="A1212" s="3">
        <v>43775</v>
      </c>
      <c r="B1212" s="2">
        <v>6.9417999999999997</v>
      </c>
      <c r="C1212" s="2">
        <f t="shared" si="108"/>
        <v>6.9474704063780948</v>
      </c>
      <c r="D1212" s="2">
        <f t="shared" si="110"/>
        <v>6.9811601757045727</v>
      </c>
      <c r="E1212" s="2">
        <f t="shared" si="109"/>
        <v>-3.3689769326477936E-2</v>
      </c>
      <c r="F1212" s="2">
        <f t="shared" si="113"/>
        <v>-3.0280906025277037E-2</v>
      </c>
      <c r="G1212" s="2">
        <f t="shared" si="111"/>
        <v>-3.4088633012008991E-3</v>
      </c>
      <c r="H1212" s="2" t="str">
        <f t="shared" si="112"/>
        <v>Hold</v>
      </c>
    </row>
    <row r="1213" spans="1:8" ht="13.5" x14ac:dyDescent="0.25">
      <c r="A1213" s="3">
        <v>43776</v>
      </c>
      <c r="B1213" s="2">
        <v>6.9417999999999997</v>
      </c>
      <c r="C1213" s="2">
        <f t="shared" si="108"/>
        <v>6.9626134207814649</v>
      </c>
      <c r="D1213" s="2">
        <f t="shared" si="110"/>
        <v>6.9782446071338633</v>
      </c>
      <c r="E1213" s="2">
        <f t="shared" si="109"/>
        <v>-1.5631186352398352E-2</v>
      </c>
      <c r="F1213" s="2">
        <f t="shared" si="113"/>
        <v>-2.73509620907013E-2</v>
      </c>
      <c r="G1213" s="2">
        <f t="shared" si="111"/>
        <v>1.1719775738302948E-2</v>
      </c>
      <c r="H1213" s="2" t="str">
        <f t="shared" si="112"/>
        <v>Sell</v>
      </c>
    </row>
    <row r="1214" spans="1:8" ht="13.5" x14ac:dyDescent="0.25">
      <c r="A1214" s="3">
        <v>43777</v>
      </c>
      <c r="B1214" s="2">
        <v>6.9302000000000001</v>
      </c>
      <c r="C1214" s="2">
        <f t="shared" si="108"/>
        <v>6.972749817584317</v>
      </c>
      <c r="D1214" s="2">
        <f t="shared" si="110"/>
        <v>6.9746857473461699</v>
      </c>
      <c r="E1214" s="2">
        <f t="shared" si="109"/>
        <v>-1.9359297618528615E-3</v>
      </c>
      <c r="F1214" s="2">
        <f t="shared" si="113"/>
        <v>-2.2267955624931616E-2</v>
      </c>
      <c r="G1214" s="2">
        <f t="shared" si="111"/>
        <v>2.0332025863078754E-2</v>
      </c>
      <c r="H1214" s="2" t="str">
        <f t="shared" si="112"/>
        <v>Sell</v>
      </c>
    </row>
    <row r="1215" spans="1:8" ht="13.5" x14ac:dyDescent="0.25">
      <c r="A1215" s="3">
        <v>43780</v>
      </c>
      <c r="B1215" s="2">
        <v>6.9417999999999997</v>
      </c>
      <c r="C1215" s="2">
        <f t="shared" si="108"/>
        <v>6.9688652302636527</v>
      </c>
      <c r="D1215" s="2">
        <f t="shared" si="110"/>
        <v>6.9722497660612683</v>
      </c>
      <c r="E1215" s="2">
        <f t="shared" si="109"/>
        <v>-3.384535797615662E-3</v>
      </c>
      <c r="F1215" s="2">
        <f t="shared" si="113"/>
        <v>-1.8491271659468424E-2</v>
      </c>
      <c r="G1215" s="2">
        <f t="shared" si="111"/>
        <v>1.5106735861852762E-2</v>
      </c>
      <c r="H1215" s="2" t="str">
        <f t="shared" si="112"/>
        <v>Sell</v>
      </c>
    </row>
    <row r="1216" spans="1:8" ht="13.5" x14ac:dyDescent="0.25">
      <c r="A1216" s="3">
        <v>43781</v>
      </c>
      <c r="B1216" s="2">
        <v>6.9417999999999997</v>
      </c>
      <c r="C1216" s="2">
        <f t="shared" si="108"/>
        <v>6.9807167333000137</v>
      </c>
      <c r="D1216" s="2">
        <f t="shared" si="110"/>
        <v>6.9699942278345075</v>
      </c>
      <c r="E1216" s="2">
        <f t="shared" si="109"/>
        <v>1.0722505465506238E-2</v>
      </c>
      <c r="F1216" s="2">
        <f t="shared" si="113"/>
        <v>-1.2648516234473493E-2</v>
      </c>
      <c r="G1216" s="2">
        <f t="shared" si="111"/>
        <v>2.3371021699979733E-2</v>
      </c>
      <c r="H1216" s="2" t="str">
        <f t="shared" si="112"/>
        <v>Sell</v>
      </c>
    </row>
    <row r="1217" spans="1:8" ht="13.5" x14ac:dyDescent="0.25">
      <c r="A1217" s="3">
        <v>43782</v>
      </c>
      <c r="B1217" s="2">
        <v>6.9302000000000001</v>
      </c>
      <c r="C1217" s="2">
        <f t="shared" si="108"/>
        <v>6.9836218512538579</v>
      </c>
      <c r="D1217" s="2">
        <f t="shared" si="110"/>
        <v>6.9670465072541727</v>
      </c>
      <c r="E1217" s="2">
        <f t="shared" si="109"/>
        <v>1.6575343999685188E-2</v>
      </c>
      <c r="F1217" s="2">
        <f t="shared" si="113"/>
        <v>-6.8037441876417568E-3</v>
      </c>
      <c r="G1217" s="2">
        <f t="shared" si="111"/>
        <v>2.3379088187326945E-2</v>
      </c>
      <c r="H1217" s="2" t="str">
        <f t="shared" si="112"/>
        <v>Sell</v>
      </c>
    </row>
    <row r="1218" spans="1:8" ht="13.5" x14ac:dyDescent="0.25">
      <c r="A1218" s="3">
        <v>43783</v>
      </c>
      <c r="B1218" s="2">
        <v>6.9302000000000001</v>
      </c>
      <c r="C1218" s="2">
        <f t="shared" si="108"/>
        <v>6.9932031049071108</v>
      </c>
      <c r="D1218" s="2">
        <f t="shared" si="110"/>
        <v>6.9643171363464571</v>
      </c>
      <c r="E1218" s="2">
        <f t="shared" si="109"/>
        <v>2.888596856065373E-2</v>
      </c>
      <c r="F1218" s="2">
        <f t="shared" si="113"/>
        <v>3.3419836201734054E-4</v>
      </c>
      <c r="G1218" s="2">
        <f t="shared" si="111"/>
        <v>2.8551770198636389E-2</v>
      </c>
      <c r="H1218" s="2" t="str">
        <f t="shared" si="112"/>
        <v>Sell</v>
      </c>
    </row>
    <row r="1219" spans="1:8" ht="13.5" x14ac:dyDescent="0.25">
      <c r="A1219" s="3">
        <v>43784</v>
      </c>
      <c r="B1219" s="2">
        <v>6.9185999999999996</v>
      </c>
      <c r="C1219" s="2">
        <f t="shared" si="108"/>
        <v>6.9941872426137088</v>
      </c>
      <c r="D1219" s="2">
        <f t="shared" si="110"/>
        <v>6.9609306818022754</v>
      </c>
      <c r="E1219" s="2">
        <f t="shared" si="109"/>
        <v>3.3256560811433467E-2</v>
      </c>
      <c r="F1219" s="2">
        <f t="shared" si="113"/>
        <v>6.9186708519005666E-3</v>
      </c>
      <c r="G1219" s="2">
        <f t="shared" si="111"/>
        <v>2.6337889959532901E-2</v>
      </c>
      <c r="H1219" s="2" t="str">
        <f t="shared" si="112"/>
        <v>Sell</v>
      </c>
    </row>
    <row r="1220" spans="1:8" ht="13.5" x14ac:dyDescent="0.25">
      <c r="A1220" s="3">
        <v>43787</v>
      </c>
      <c r="B1220" s="2">
        <v>6.8261000000000003</v>
      </c>
      <c r="C1220" s="2">
        <f t="shared" si="108"/>
        <v>6.9861276668269845</v>
      </c>
      <c r="D1220" s="2">
        <f t="shared" si="110"/>
        <v>6.9509432238909952</v>
      </c>
      <c r="E1220" s="2">
        <f t="shared" si="109"/>
        <v>3.5184442935989324E-2</v>
      </c>
      <c r="F1220" s="2">
        <f t="shared" si="113"/>
        <v>1.2571825268718318E-2</v>
      </c>
      <c r="G1220" s="2">
        <f t="shared" si="111"/>
        <v>2.2612617667271004E-2</v>
      </c>
      <c r="H1220" s="2" t="str">
        <f t="shared" si="112"/>
        <v>Sell</v>
      </c>
    </row>
    <row r="1221" spans="1:8" ht="13.5" x14ac:dyDescent="0.25">
      <c r="A1221" s="3">
        <v>43788</v>
      </c>
      <c r="B1221" s="2">
        <v>6.9013</v>
      </c>
      <c r="C1221" s="2">
        <f t="shared" si="108"/>
        <v>6.9793080257766791</v>
      </c>
      <c r="D1221" s="2">
        <f t="shared" si="110"/>
        <v>6.9472659480472174</v>
      </c>
      <c r="E1221" s="2">
        <f t="shared" si="109"/>
        <v>3.204207772946166E-2</v>
      </c>
      <c r="F1221" s="2">
        <f t="shared" si="113"/>
        <v>1.6465875760866985E-2</v>
      </c>
      <c r="G1221" s="2">
        <f t="shared" si="111"/>
        <v>1.5576201968594675E-2</v>
      </c>
      <c r="H1221" s="2" t="str">
        <f t="shared" si="112"/>
        <v>Sell</v>
      </c>
    </row>
    <row r="1222" spans="1:8" ht="13.5" x14ac:dyDescent="0.25">
      <c r="A1222" s="3">
        <v>43789</v>
      </c>
      <c r="B1222" s="2">
        <v>6.8838999999999997</v>
      </c>
      <c r="C1222" s="2">
        <f t="shared" si="108"/>
        <v>6.9735375602725744</v>
      </c>
      <c r="D1222" s="2">
        <f t="shared" si="110"/>
        <v>6.9425721741177941</v>
      </c>
      <c r="E1222" s="2">
        <f t="shared" si="109"/>
        <v>3.0965386154780283E-2</v>
      </c>
      <c r="F1222" s="2">
        <f t="shared" si="113"/>
        <v>1.9365777839649646E-2</v>
      </c>
      <c r="G1222" s="2">
        <f t="shared" si="111"/>
        <v>1.1599608315130638E-2</v>
      </c>
      <c r="H1222" s="2" t="str">
        <f t="shared" si="112"/>
        <v>Sell</v>
      </c>
    </row>
    <row r="1223" spans="1:8" ht="13.5" x14ac:dyDescent="0.25">
      <c r="A1223" s="3">
        <v>43790</v>
      </c>
      <c r="B1223" s="2">
        <v>6.8838999999999997</v>
      </c>
      <c r="C1223" s="2">
        <f t="shared" si="108"/>
        <v>6.9686548586921786</v>
      </c>
      <c r="D1223" s="2">
        <f t="shared" si="110"/>
        <v>6.9382260871461057</v>
      </c>
      <c r="E1223" s="2">
        <f t="shared" si="109"/>
        <v>3.042877154607293E-2</v>
      </c>
      <c r="F1223" s="2">
        <f t="shared" si="113"/>
        <v>2.1578376580934304E-2</v>
      </c>
      <c r="G1223" s="2">
        <f t="shared" si="111"/>
        <v>8.8503949651386263E-3</v>
      </c>
      <c r="H1223" s="2" t="str">
        <f t="shared" si="112"/>
        <v>Sell</v>
      </c>
    </row>
    <row r="1224" spans="1:8" ht="13.5" x14ac:dyDescent="0.25">
      <c r="A1224" s="3">
        <v>43791</v>
      </c>
      <c r="B1224" s="2">
        <v>6.8838999999999997</v>
      </c>
      <c r="C1224" s="2">
        <f t="shared" si="108"/>
        <v>6.9627387265856893</v>
      </c>
      <c r="D1224" s="2">
        <f t="shared" si="110"/>
        <v>6.9342019325426909</v>
      </c>
      <c r="E1224" s="2">
        <f t="shared" si="109"/>
        <v>2.8536794042998359E-2</v>
      </c>
      <c r="F1224" s="2">
        <f t="shared" si="113"/>
        <v>2.2970060073347117E-2</v>
      </c>
      <c r="G1224" s="2">
        <f t="shared" si="111"/>
        <v>5.566733969651242E-3</v>
      </c>
      <c r="H1224" s="2" t="str">
        <f t="shared" si="112"/>
        <v>Sell</v>
      </c>
    </row>
    <row r="1225" spans="1:8" ht="13.5" x14ac:dyDescent="0.25">
      <c r="A1225" s="3">
        <v>43794</v>
      </c>
      <c r="B1225" s="2">
        <v>6.8780999999999999</v>
      </c>
      <c r="C1225" s="2">
        <f t="shared" si="108"/>
        <v>6.9595173840340445</v>
      </c>
      <c r="D1225" s="2">
        <f t="shared" si="110"/>
        <v>6.9300462338358253</v>
      </c>
      <c r="E1225" s="2">
        <f t="shared" si="109"/>
        <v>2.947115019821922E-2</v>
      </c>
      <c r="F1225" s="2">
        <f t="shared" si="113"/>
        <v>2.4270278098321538E-2</v>
      </c>
      <c r="G1225" s="2">
        <f t="shared" si="111"/>
        <v>5.2008720998976826E-3</v>
      </c>
      <c r="H1225" s="2" t="str">
        <f t="shared" si="112"/>
        <v>Sell</v>
      </c>
    </row>
    <row r="1226" spans="1:8" ht="13.5" x14ac:dyDescent="0.25">
      <c r="A1226" s="3">
        <v>43795</v>
      </c>
      <c r="B1226" s="2">
        <v>6.8261000000000003</v>
      </c>
      <c r="C1226" s="2">
        <f t="shared" si="108"/>
        <v>6.9567916326441921</v>
      </c>
      <c r="D1226" s="2">
        <f t="shared" si="110"/>
        <v>6.9223465128109494</v>
      </c>
      <c r="E1226" s="2">
        <f t="shared" si="109"/>
        <v>3.4445119833242721E-2</v>
      </c>
      <c r="F1226" s="2">
        <f t="shared" si="113"/>
        <v>2.6305246445305776E-2</v>
      </c>
      <c r="G1226" s="2">
        <f t="shared" si="111"/>
        <v>8.1398733879369453E-3</v>
      </c>
      <c r="H1226" s="2" t="str">
        <f t="shared" si="112"/>
        <v>Sell</v>
      </c>
    </row>
    <row r="1227" spans="1:8" ht="13.5" x14ac:dyDescent="0.25">
      <c r="A1227" s="3">
        <v>43796</v>
      </c>
      <c r="B1227" s="2">
        <v>6.8202999999999996</v>
      </c>
      <c r="C1227" s="2">
        <f t="shared" si="108"/>
        <v>6.9527006122373933</v>
      </c>
      <c r="D1227" s="2">
        <f t="shared" si="110"/>
        <v>6.9147875118619897</v>
      </c>
      <c r="E1227" s="2">
        <f t="shared" si="109"/>
        <v>3.791310037540363E-2</v>
      </c>
      <c r="F1227" s="2">
        <f t="shared" si="113"/>
        <v>2.8626817231325347E-2</v>
      </c>
      <c r="G1227" s="2">
        <f t="shared" si="111"/>
        <v>9.2862831440782834E-3</v>
      </c>
      <c r="H1227" s="2" t="str">
        <f t="shared" si="112"/>
        <v>Sell</v>
      </c>
    </row>
    <row r="1228" spans="1:8" ht="13.5" x14ac:dyDescent="0.25">
      <c r="A1228" s="3">
        <v>43797</v>
      </c>
      <c r="B1228" s="2">
        <v>6.8202999999999996</v>
      </c>
      <c r="C1228" s="2">
        <f t="shared" si="108"/>
        <v>6.9492389795854859</v>
      </c>
      <c r="D1228" s="2">
        <f t="shared" si="110"/>
        <v>6.9077884369092502</v>
      </c>
      <c r="E1228" s="2">
        <f t="shared" si="109"/>
        <v>4.1450542676235713E-2</v>
      </c>
      <c r="F1228" s="2">
        <f t="shared" si="113"/>
        <v>3.1191562320307422E-2</v>
      </c>
      <c r="G1228" s="2">
        <f t="shared" si="111"/>
        <v>1.0258980355928291E-2</v>
      </c>
      <c r="H1228" s="2" t="str">
        <f t="shared" si="112"/>
        <v>Sell</v>
      </c>
    </row>
    <row r="1229" spans="1:8" ht="13.5" x14ac:dyDescent="0.25">
      <c r="A1229" s="3">
        <v>43798</v>
      </c>
      <c r="B1229" s="2">
        <v>6.8202999999999996</v>
      </c>
      <c r="C1229" s="2">
        <f t="shared" si="108"/>
        <v>6.944525290418488</v>
      </c>
      <c r="D1229" s="2">
        <f t="shared" si="110"/>
        <v>6.9013078119530089</v>
      </c>
      <c r="E1229" s="2">
        <f t="shared" si="109"/>
        <v>4.3217478465479076E-2</v>
      </c>
      <c r="F1229" s="2">
        <f t="shared" si="113"/>
        <v>3.3596745549341757E-2</v>
      </c>
      <c r="G1229" s="2">
        <f t="shared" si="111"/>
        <v>9.6207329161373187E-3</v>
      </c>
      <c r="H1229" s="2" t="str">
        <f t="shared" si="112"/>
        <v>Sell</v>
      </c>
    </row>
    <row r="1230" spans="1:8" ht="13.5" x14ac:dyDescent="0.25">
      <c r="A1230" s="3">
        <v>43801</v>
      </c>
      <c r="B1230" s="2">
        <v>6.8666</v>
      </c>
      <c r="C1230" s="2">
        <f t="shared" si="108"/>
        <v>6.9263060149694899</v>
      </c>
      <c r="D1230" s="2">
        <f t="shared" si="110"/>
        <v>6.8987368629194528</v>
      </c>
      <c r="E1230" s="2">
        <f t="shared" si="109"/>
        <v>2.7569152050037182E-2</v>
      </c>
      <c r="F1230" s="2">
        <f t="shared" si="113"/>
        <v>3.2391226849480842E-2</v>
      </c>
      <c r="G1230" s="2">
        <f t="shared" si="111"/>
        <v>-4.8220747994436597E-3</v>
      </c>
      <c r="H1230" s="2" t="str">
        <f t="shared" si="112"/>
        <v>Hold</v>
      </c>
    </row>
    <row r="1231" spans="1:8" ht="13.5" x14ac:dyDescent="0.25">
      <c r="A1231" s="3">
        <v>43802</v>
      </c>
      <c r="B1231" s="2">
        <v>6.8723000000000001</v>
      </c>
      <c r="C1231" s="2">
        <f t="shared" ref="C1231:C1294" si="114">$C$4*B1221+C1230*(1-$C$4)</f>
        <v>6.922458935743415</v>
      </c>
      <c r="D1231" s="2">
        <f t="shared" si="110"/>
        <v>6.8967785767772707</v>
      </c>
      <c r="E1231" s="2">
        <f t="shared" si="109"/>
        <v>2.568035896614429E-2</v>
      </c>
      <c r="F1231" s="2">
        <f t="shared" si="113"/>
        <v>3.1049053272813536E-2</v>
      </c>
      <c r="G1231" s="2">
        <f t="shared" si="111"/>
        <v>-5.3686943066692458E-3</v>
      </c>
      <c r="H1231" s="2" t="str">
        <f t="shared" si="112"/>
        <v>Hold</v>
      </c>
    </row>
    <row r="1232" spans="1:8" ht="13.5" x14ac:dyDescent="0.25">
      <c r="A1232" s="3">
        <v>43803</v>
      </c>
      <c r="B1232" s="2">
        <v>6.8666</v>
      </c>
      <c r="C1232" s="2">
        <f t="shared" si="114"/>
        <v>6.9165267917828892</v>
      </c>
      <c r="D1232" s="2">
        <f t="shared" si="110"/>
        <v>6.8945431266456207</v>
      </c>
      <c r="E1232" s="2">
        <f t="shared" si="109"/>
        <v>2.198366513726846E-2</v>
      </c>
      <c r="F1232" s="2">
        <f t="shared" si="113"/>
        <v>2.9235975645704522E-2</v>
      </c>
      <c r="G1232" s="2">
        <f t="shared" si="111"/>
        <v>-7.252310508436062E-3</v>
      </c>
      <c r="H1232" s="2" t="str">
        <f t="shared" si="112"/>
        <v>Hold</v>
      </c>
    </row>
    <row r="1233" spans="1:8" ht="13.5" x14ac:dyDescent="0.25">
      <c r="A1233" s="3">
        <v>43804</v>
      </c>
      <c r="B1233" s="2">
        <v>6.7971000000000004</v>
      </c>
      <c r="C1233" s="2">
        <f t="shared" si="114"/>
        <v>6.9115072853547526</v>
      </c>
      <c r="D1233" s="2">
        <f t="shared" si="110"/>
        <v>6.8873251172644636</v>
      </c>
      <c r="E1233" s="2">
        <f t="shared" si="109"/>
        <v>2.4182168090288947E-2</v>
      </c>
      <c r="F1233" s="2">
        <f t="shared" si="113"/>
        <v>2.822521413462141E-2</v>
      </c>
      <c r="G1233" s="2">
        <f t="shared" si="111"/>
        <v>-4.0430460443324628E-3</v>
      </c>
      <c r="H1233" s="2" t="str">
        <f t="shared" si="112"/>
        <v>Hold</v>
      </c>
    </row>
    <row r="1234" spans="1:8" ht="13.5" x14ac:dyDescent="0.25">
      <c r="A1234" s="3">
        <v>43805</v>
      </c>
      <c r="B1234" s="2">
        <v>6.8261000000000003</v>
      </c>
      <c r="C1234" s="2">
        <f t="shared" si="114"/>
        <v>6.9072600106847908</v>
      </c>
      <c r="D1234" s="2">
        <f t="shared" si="110"/>
        <v>6.8827899233930214</v>
      </c>
      <c r="E1234" s="2">
        <f t="shared" si="109"/>
        <v>2.447008729176936E-2</v>
      </c>
      <c r="F1234" s="2">
        <f t="shared" si="113"/>
        <v>2.7474188766051E-2</v>
      </c>
      <c r="G1234" s="2">
        <f t="shared" si="111"/>
        <v>-3.0041014742816403E-3</v>
      </c>
      <c r="H1234" s="2" t="str">
        <f t="shared" si="112"/>
        <v>Hold</v>
      </c>
    </row>
    <row r="1235" spans="1:8" ht="13.5" x14ac:dyDescent="0.25">
      <c r="A1235" s="3">
        <v>43808</v>
      </c>
      <c r="B1235" s="2">
        <v>6.8261000000000003</v>
      </c>
      <c r="C1235" s="2">
        <f t="shared" si="114"/>
        <v>6.9027738551948232</v>
      </c>
      <c r="D1235" s="2">
        <f t="shared" si="110"/>
        <v>6.8785906698083528</v>
      </c>
      <c r="E1235" s="2">
        <f t="shared" si="109"/>
        <v>2.4183185386470463E-2</v>
      </c>
      <c r="F1235" s="2">
        <f t="shared" si="113"/>
        <v>2.6815988090134895E-2</v>
      </c>
      <c r="G1235" s="2">
        <f t="shared" si="111"/>
        <v>-2.6328027036644323E-3</v>
      </c>
      <c r="H1235" s="2" t="str">
        <f t="shared" si="112"/>
        <v>Hold</v>
      </c>
    </row>
    <row r="1236" spans="1:8" ht="13.5" x14ac:dyDescent="0.25">
      <c r="A1236" s="3">
        <v>43809</v>
      </c>
      <c r="B1236" s="2">
        <v>6.9417999999999997</v>
      </c>
      <c r="C1236" s="2">
        <f t="shared" si="114"/>
        <v>6.890977877472543</v>
      </c>
      <c r="D1236" s="2">
        <f t="shared" si="110"/>
        <v>6.883272842415141</v>
      </c>
      <c r="E1236" s="2">
        <f t="shared" si="109"/>
        <v>7.7050350574019433E-3</v>
      </c>
      <c r="F1236" s="2">
        <f t="shared" si="113"/>
        <v>2.2993797483588308E-2</v>
      </c>
      <c r="G1236" s="2">
        <f t="shared" si="111"/>
        <v>-1.5288762426186365E-2</v>
      </c>
      <c r="H1236" s="2" t="str">
        <f t="shared" si="112"/>
        <v>Hold</v>
      </c>
    </row>
    <row r="1237" spans="1:8" ht="13.5" x14ac:dyDescent="0.25">
      <c r="A1237" s="3">
        <v>43810</v>
      </c>
      <c r="B1237" s="2">
        <v>6.9417999999999997</v>
      </c>
      <c r="C1237" s="2">
        <f t="shared" si="114"/>
        <v>6.8801043578613825</v>
      </c>
      <c r="D1237" s="2">
        <f t="shared" si="110"/>
        <v>6.887608187421427</v>
      </c>
      <c r="E1237" s="2">
        <f t="shared" si="109"/>
        <v>-7.5038295600444727E-3</v>
      </c>
      <c r="F1237" s="2">
        <f t="shared" si="113"/>
        <v>1.6894272074861754E-2</v>
      </c>
      <c r="G1237" s="2">
        <f t="shared" si="111"/>
        <v>-2.4398101634906227E-2</v>
      </c>
      <c r="H1237" s="2" t="str">
        <f t="shared" si="112"/>
        <v>Hold</v>
      </c>
    </row>
    <row r="1238" spans="1:8" ht="13.5" x14ac:dyDescent="0.25">
      <c r="A1238" s="3">
        <v>43811</v>
      </c>
      <c r="B1238" s="2">
        <v>6.9013</v>
      </c>
      <c r="C1238" s="2">
        <f t="shared" si="114"/>
        <v>6.87090368742117</v>
      </c>
      <c r="D1238" s="2">
        <f t="shared" si="110"/>
        <v>6.8886223957605806</v>
      </c>
      <c r="E1238" s="2">
        <f t="shared" si="109"/>
        <v>-1.7718708339410583E-2</v>
      </c>
      <c r="F1238" s="2">
        <f t="shared" si="113"/>
        <v>9.9716759920072864E-3</v>
      </c>
      <c r="G1238" s="2">
        <f t="shared" si="111"/>
        <v>-2.7690384331417871E-2</v>
      </c>
      <c r="H1238" s="2" t="str">
        <f t="shared" si="112"/>
        <v>Hold</v>
      </c>
    </row>
    <row r="1239" spans="1:8" ht="13.5" x14ac:dyDescent="0.25">
      <c r="A1239" s="3">
        <v>43812</v>
      </c>
      <c r="B1239" s="2">
        <v>6.9070999999999998</v>
      </c>
      <c r="C1239" s="2">
        <f t="shared" si="114"/>
        <v>6.8631185047409904</v>
      </c>
      <c r="D1239" s="2">
        <f t="shared" si="110"/>
        <v>6.8899911071857227</v>
      </c>
      <c r="E1239" s="2">
        <f t="shared" si="109"/>
        <v>-2.687260244473233E-2</v>
      </c>
      <c r="F1239" s="2">
        <f t="shared" si="113"/>
        <v>2.6028203046593633E-3</v>
      </c>
      <c r="G1239" s="2">
        <f t="shared" si="111"/>
        <v>-2.9475422749391692E-2</v>
      </c>
      <c r="H1239" s="2" t="str">
        <f t="shared" si="112"/>
        <v>Hold</v>
      </c>
    </row>
    <row r="1240" spans="1:8" ht="13.5" x14ac:dyDescent="0.25">
      <c r="A1240" s="3">
        <v>43815</v>
      </c>
      <c r="B1240" s="2">
        <v>6.9359999999999999</v>
      </c>
      <c r="C1240" s="2">
        <f t="shared" si="114"/>
        <v>6.8636541193962222</v>
      </c>
      <c r="D1240" s="2">
        <f t="shared" si="110"/>
        <v>6.8933991733201134</v>
      </c>
      <c r="E1240" s="2">
        <f t="shared" si="109"/>
        <v>-2.9745053923891263E-2</v>
      </c>
      <c r="F1240" s="2">
        <f t="shared" si="113"/>
        <v>-3.8667545410507624E-3</v>
      </c>
      <c r="G1240" s="2">
        <f t="shared" si="111"/>
        <v>-2.5878299382840499E-2</v>
      </c>
      <c r="H1240" s="2" t="str">
        <f t="shared" si="112"/>
        <v>Hold</v>
      </c>
    </row>
    <row r="1241" spans="1:8" ht="13.5" x14ac:dyDescent="0.25">
      <c r="A1241" s="3">
        <v>43816</v>
      </c>
      <c r="B1241" s="2">
        <v>6.9127999999999998</v>
      </c>
      <c r="C1241" s="2">
        <f t="shared" si="114"/>
        <v>6.8649842548737263</v>
      </c>
      <c r="D1241" s="2">
        <f t="shared" si="110"/>
        <v>6.8948362715926974</v>
      </c>
      <c r="E1241" s="2">
        <f t="shared" si="109"/>
        <v>-2.9852016718971086E-2</v>
      </c>
      <c r="F1241" s="2">
        <f t="shared" si="113"/>
        <v>-9.0638069766348275E-3</v>
      </c>
      <c r="G1241" s="2">
        <f t="shared" si="111"/>
        <v>-2.0788209742336257E-2</v>
      </c>
      <c r="H1241" s="2" t="str">
        <f t="shared" si="112"/>
        <v>Hold</v>
      </c>
    </row>
    <row r="1242" spans="1:8" ht="13.5" x14ac:dyDescent="0.25">
      <c r="A1242" s="3">
        <v>43817</v>
      </c>
      <c r="B1242" s="2">
        <v>6.8838999999999997</v>
      </c>
      <c r="C1242" s="2">
        <f t="shared" si="114"/>
        <v>6.865232831046999</v>
      </c>
      <c r="D1242" s="2">
        <f t="shared" si="110"/>
        <v>6.8940261774006455</v>
      </c>
      <c r="E1242" s="2">
        <f t="shared" si="109"/>
        <v>-2.8793346353646498E-2</v>
      </c>
      <c r="F1242" s="2">
        <f t="shared" si="113"/>
        <v>-1.3009714852037162E-2</v>
      </c>
      <c r="G1242" s="2">
        <f t="shared" si="111"/>
        <v>-1.5783631501609337E-2</v>
      </c>
      <c r="H1242" s="2" t="str">
        <f t="shared" si="112"/>
        <v>Hold</v>
      </c>
    </row>
    <row r="1243" spans="1:8" ht="13.5" x14ac:dyDescent="0.25">
      <c r="A1243" s="3">
        <v>43818</v>
      </c>
      <c r="B1243" s="2">
        <v>6.8780999999999999</v>
      </c>
      <c r="C1243" s="2">
        <f t="shared" si="114"/>
        <v>6.8547508570397682</v>
      </c>
      <c r="D1243" s="2">
        <f t="shared" si="110"/>
        <v>6.8928464605561537</v>
      </c>
      <c r="E1243" s="2">
        <f t="shared" si="109"/>
        <v>-3.8095603516385523E-2</v>
      </c>
      <c r="F1243" s="2">
        <f t="shared" si="113"/>
        <v>-1.8026892584906834E-2</v>
      </c>
      <c r="G1243" s="2">
        <f t="shared" si="111"/>
        <v>-2.0068710931478689E-2</v>
      </c>
      <c r="H1243" s="2" t="str">
        <f t="shared" si="112"/>
        <v>Hold</v>
      </c>
    </row>
    <row r="1244" spans="1:8" ht="13.5" x14ac:dyDescent="0.25">
      <c r="A1244" s="3">
        <v>43819</v>
      </c>
      <c r="B1244" s="2">
        <v>6.8723000000000001</v>
      </c>
      <c r="C1244" s="2">
        <f t="shared" si="114"/>
        <v>6.8503430328798034</v>
      </c>
      <c r="D1244" s="2">
        <f t="shared" si="110"/>
        <v>6.8913245005149566</v>
      </c>
      <c r="E1244" s="2">
        <f t="shared" ref="E1244:E1307" si="115">C1244-D1244</f>
        <v>-4.0981467635153201E-2</v>
      </c>
      <c r="F1244" s="2">
        <f t="shared" si="113"/>
        <v>-2.2617807594956109E-2</v>
      </c>
      <c r="G1244" s="2">
        <f t="shared" si="111"/>
        <v>-1.8363660040197093E-2</v>
      </c>
      <c r="H1244" s="2" t="str">
        <f t="shared" si="112"/>
        <v>Hold</v>
      </c>
    </row>
    <row r="1245" spans="1:8" ht="13.5" x14ac:dyDescent="0.25">
      <c r="A1245" s="3">
        <v>43822</v>
      </c>
      <c r="B1245" s="2">
        <v>6.8723000000000001</v>
      </c>
      <c r="C1245" s="2">
        <f t="shared" si="114"/>
        <v>6.8466133355136796</v>
      </c>
      <c r="D1245" s="2">
        <f t="shared" ref="D1245:D1308" si="116">$D$4*B1245+(1-$D$4)*D1244</f>
        <v>6.8899152782545894</v>
      </c>
      <c r="E1245" s="2">
        <f t="shared" si="115"/>
        <v>-4.3301942740909816E-2</v>
      </c>
      <c r="F1245" s="2">
        <f t="shared" si="113"/>
        <v>-2.6754634624146852E-2</v>
      </c>
      <c r="G1245" s="2">
        <f t="shared" si="111"/>
        <v>-1.6547308116762964E-2</v>
      </c>
      <c r="H1245" s="2" t="str">
        <f t="shared" si="112"/>
        <v>Hold</v>
      </c>
    </row>
    <row r="1246" spans="1:8" ht="13.5" x14ac:dyDescent="0.25">
      <c r="A1246" s="3">
        <v>43823</v>
      </c>
      <c r="B1246" s="2">
        <v>6.8723000000000001</v>
      </c>
      <c r="C1246" s="2">
        <f t="shared" si="114"/>
        <v>6.8612574377423448</v>
      </c>
      <c r="D1246" s="2">
        <f t="shared" si="116"/>
        <v>6.8886104428283232</v>
      </c>
      <c r="E1246" s="2">
        <f t="shared" si="115"/>
        <v>-2.7353005085978488E-2</v>
      </c>
      <c r="F1246" s="2">
        <f t="shared" si="113"/>
        <v>-2.6874308716513182E-2</v>
      </c>
      <c r="G1246" s="2">
        <f t="shared" si="111"/>
        <v>-4.7869636946530625E-4</v>
      </c>
      <c r="H1246" s="2" t="str">
        <f t="shared" si="112"/>
        <v>Hold</v>
      </c>
    </row>
    <row r="1247" spans="1:8" ht="13.5" x14ac:dyDescent="0.25">
      <c r="A1247" s="3">
        <v>43824</v>
      </c>
      <c r="B1247" s="2">
        <v>6.8261000000000003</v>
      </c>
      <c r="C1247" s="2">
        <f t="shared" si="114"/>
        <v>6.8736486011665994</v>
      </c>
      <c r="D1247" s="2">
        <f t="shared" si="116"/>
        <v>6.8839800396558548</v>
      </c>
      <c r="E1247" s="2">
        <f t="shared" si="115"/>
        <v>-1.033143848925544E-2</v>
      </c>
      <c r="F1247" s="2">
        <f t="shared" si="113"/>
        <v>-2.3565734671061635E-2</v>
      </c>
      <c r="G1247" s="2">
        <f t="shared" si="111"/>
        <v>1.3234296181806195E-2</v>
      </c>
      <c r="H1247" s="2" t="str">
        <f t="shared" si="112"/>
        <v>Sell</v>
      </c>
    </row>
    <row r="1248" spans="1:8" ht="13.5" x14ac:dyDescent="0.25">
      <c r="A1248" s="3">
        <v>43825</v>
      </c>
      <c r="B1248" s="2">
        <v>6.8261000000000003</v>
      </c>
      <c r="C1248" s="2">
        <f t="shared" si="114"/>
        <v>6.8779026625255844</v>
      </c>
      <c r="D1248" s="2">
        <f t="shared" si="116"/>
        <v>6.8796926293109761</v>
      </c>
      <c r="E1248" s="2">
        <f t="shared" si="115"/>
        <v>-1.7899667853917833E-3</v>
      </c>
      <c r="F1248" s="2">
        <f t="shared" si="113"/>
        <v>-1.9210581093927665E-2</v>
      </c>
      <c r="G1248" s="2">
        <f t="shared" si="111"/>
        <v>1.7420614308535882E-2</v>
      </c>
      <c r="H1248" s="2" t="str">
        <f t="shared" si="112"/>
        <v>Sell</v>
      </c>
    </row>
    <row r="1249" spans="1:8" ht="13.5" x14ac:dyDescent="0.25">
      <c r="A1249" s="3">
        <v>43826</v>
      </c>
      <c r="B1249" s="2">
        <v>6.8261000000000003</v>
      </c>
      <c r="C1249" s="2">
        <f t="shared" si="114"/>
        <v>6.8823945605985717</v>
      </c>
      <c r="D1249" s="2">
        <f t="shared" si="116"/>
        <v>6.8757228049175705</v>
      </c>
      <c r="E1249" s="2">
        <f t="shared" si="115"/>
        <v>6.6717556810012013E-3</v>
      </c>
      <c r="F1249" s="2">
        <f t="shared" si="113"/>
        <v>-1.4034113738941891E-2</v>
      </c>
      <c r="G1249" s="2">
        <f t="shared" si="111"/>
        <v>2.0705869419943092E-2</v>
      </c>
      <c r="H1249" s="2" t="str">
        <f t="shared" si="112"/>
        <v>Sell</v>
      </c>
    </row>
    <row r="1250" spans="1:8" ht="13.5" x14ac:dyDescent="0.25">
      <c r="A1250" s="3">
        <v>43829</v>
      </c>
      <c r="B1250" s="2">
        <v>6.8261000000000003</v>
      </c>
      <c r="C1250" s="2">
        <f t="shared" si="114"/>
        <v>6.8906415512757135</v>
      </c>
      <c r="D1250" s="2">
        <f t="shared" si="116"/>
        <v>6.872047041590343</v>
      </c>
      <c r="E1250" s="2">
        <f t="shared" si="115"/>
        <v>1.8594509685370575E-2</v>
      </c>
      <c r="F1250" s="2">
        <f t="shared" si="113"/>
        <v>-7.5083890540793997E-3</v>
      </c>
      <c r="G1250" s="2">
        <f t="shared" si="111"/>
        <v>2.6102898739449973E-2</v>
      </c>
      <c r="H1250" s="2" t="str">
        <f t="shared" si="112"/>
        <v>Sell</v>
      </c>
    </row>
    <row r="1251" spans="1:8" ht="13.5" x14ac:dyDescent="0.25">
      <c r="A1251" s="3">
        <v>43830</v>
      </c>
      <c r="B1251" s="2">
        <v>6.8780999999999999</v>
      </c>
      <c r="C1251" s="2">
        <f t="shared" si="114"/>
        <v>6.8940505433871424</v>
      </c>
      <c r="D1251" s="2">
        <f t="shared" si="116"/>
        <v>6.8724954088799475</v>
      </c>
      <c r="E1251" s="2">
        <f t="shared" si="115"/>
        <v>2.1555134507194929E-2</v>
      </c>
      <c r="F1251" s="2">
        <f t="shared" si="113"/>
        <v>-1.6956843418245342E-3</v>
      </c>
      <c r="G1251" s="2">
        <f t="shared" si="111"/>
        <v>2.3250818849019462E-2</v>
      </c>
      <c r="H1251" s="2" t="str">
        <f t="shared" si="112"/>
        <v>Sell</v>
      </c>
    </row>
    <row r="1252" spans="1:8" ht="13.5" x14ac:dyDescent="0.25">
      <c r="A1252" s="3">
        <v>43832</v>
      </c>
      <c r="B1252" s="2">
        <v>6.8838999999999997</v>
      </c>
      <c r="C1252" s="2">
        <f t="shared" si="114"/>
        <v>6.8924889213275815</v>
      </c>
      <c r="D1252" s="2">
        <f t="shared" si="116"/>
        <v>6.8733401934073592</v>
      </c>
      <c r="E1252" s="2">
        <f t="shared" si="115"/>
        <v>1.9148727920222264E-2</v>
      </c>
      <c r="F1252" s="2">
        <f t="shared" si="113"/>
        <v>2.4731981105848254E-3</v>
      </c>
      <c r="G1252" s="2">
        <f t="shared" ref="G1252:G1315" si="117">E1252-F1252</f>
        <v>1.6675529809637438E-2</v>
      </c>
      <c r="H1252" s="2" t="str">
        <f t="shared" ref="H1252:H1315" si="118">IF(G1252&lt;0,"Hold","Sell")</f>
        <v>Sell</v>
      </c>
    </row>
    <row r="1253" spans="1:8" ht="13.5" x14ac:dyDescent="0.25">
      <c r="A1253" s="3">
        <v>43833</v>
      </c>
      <c r="B1253" s="2">
        <v>6.8838999999999997</v>
      </c>
      <c r="C1253" s="2">
        <f t="shared" si="114"/>
        <v>6.8902752411233381</v>
      </c>
      <c r="D1253" s="2">
        <f t="shared" si="116"/>
        <v>6.8741224013031106</v>
      </c>
      <c r="E1253" s="2">
        <f t="shared" si="115"/>
        <v>1.6152839820227527E-2</v>
      </c>
      <c r="F1253" s="2">
        <f t="shared" ref="F1253:F1316" si="119">(E1253*(2/(10)))+((1-(2/10))*F1252)</f>
        <v>5.2091264525133659E-3</v>
      </c>
      <c r="G1253" s="2">
        <f t="shared" si="117"/>
        <v>1.0943713367714162E-2</v>
      </c>
      <c r="H1253" s="2" t="str">
        <f t="shared" si="118"/>
        <v>Sell</v>
      </c>
    </row>
    <row r="1254" spans="1:8" ht="13.5" x14ac:dyDescent="0.25">
      <c r="A1254" s="3">
        <v>43836</v>
      </c>
      <c r="B1254" s="2">
        <v>6.8780999999999999</v>
      </c>
      <c r="C1254" s="2">
        <f t="shared" si="114"/>
        <v>6.8875098194120552</v>
      </c>
      <c r="D1254" s="2">
        <f t="shared" si="116"/>
        <v>6.8744170382436209</v>
      </c>
      <c r="E1254" s="2">
        <f t="shared" si="115"/>
        <v>1.3092781168434264E-2</v>
      </c>
      <c r="F1254" s="2">
        <f t="shared" si="119"/>
        <v>6.7858573956975461E-3</v>
      </c>
      <c r="G1254" s="2">
        <f t="shared" si="117"/>
        <v>6.3069237727367182E-3</v>
      </c>
      <c r="H1254" s="2" t="str">
        <f t="shared" si="118"/>
        <v>Sell</v>
      </c>
    </row>
    <row r="1255" spans="1:8" ht="13.5" x14ac:dyDescent="0.25">
      <c r="A1255" s="3">
        <v>43837</v>
      </c>
      <c r="B1255" s="2">
        <v>6.8202999999999996</v>
      </c>
      <c r="C1255" s="2">
        <f t="shared" si="114"/>
        <v>6.885169847194816</v>
      </c>
      <c r="D1255" s="2">
        <f t="shared" si="116"/>
        <v>6.8704083687440942</v>
      </c>
      <c r="E1255" s="2">
        <f t="shared" si="115"/>
        <v>1.4761478450721732E-2</v>
      </c>
      <c r="F1255" s="2">
        <f t="shared" si="119"/>
        <v>8.3809816067023837E-3</v>
      </c>
      <c r="G1255" s="2">
        <f t="shared" si="117"/>
        <v>6.3804968440193486E-3</v>
      </c>
      <c r="H1255" s="2" t="str">
        <f t="shared" si="118"/>
        <v>Sell</v>
      </c>
    </row>
    <row r="1256" spans="1:8" ht="13.5" x14ac:dyDescent="0.25">
      <c r="A1256" s="3">
        <v>43838</v>
      </c>
      <c r="B1256" s="2">
        <v>6.7682000000000002</v>
      </c>
      <c r="C1256" s="2">
        <f t="shared" si="114"/>
        <v>6.8831898707033057</v>
      </c>
      <c r="D1256" s="2">
        <f t="shared" si="116"/>
        <v>6.8628373784667538</v>
      </c>
      <c r="E1256" s="2">
        <f t="shared" si="115"/>
        <v>2.0352492236551889E-2</v>
      </c>
      <c r="F1256" s="2">
        <f t="shared" si="119"/>
        <v>1.0775283732672284E-2</v>
      </c>
      <c r="G1256" s="2">
        <f t="shared" si="117"/>
        <v>9.577208503879605E-3</v>
      </c>
      <c r="H1256" s="2" t="str">
        <f t="shared" si="118"/>
        <v>Sell</v>
      </c>
    </row>
    <row r="1257" spans="1:8" ht="13.5" x14ac:dyDescent="0.25">
      <c r="A1257" s="3">
        <v>43839</v>
      </c>
      <c r="B1257" s="2">
        <v>6.7508999999999997</v>
      </c>
      <c r="C1257" s="2">
        <f t="shared" si="114"/>
        <v>6.874406813672028</v>
      </c>
      <c r="D1257" s="2">
        <f t="shared" si="116"/>
        <v>6.85454572080255</v>
      </c>
      <c r="E1257" s="2">
        <f t="shared" si="115"/>
        <v>1.9861092869478014E-2</v>
      </c>
      <c r="F1257" s="2">
        <f t="shared" si="119"/>
        <v>1.259244556003343E-2</v>
      </c>
      <c r="G1257" s="2">
        <f t="shared" si="117"/>
        <v>7.2686473094445841E-3</v>
      </c>
      <c r="H1257" s="2" t="str">
        <f t="shared" si="118"/>
        <v>Sell</v>
      </c>
    </row>
    <row r="1258" spans="1:8" ht="13.5" x14ac:dyDescent="0.25">
      <c r="A1258" s="3">
        <v>43840</v>
      </c>
      <c r="B1258" s="2">
        <v>6.7046000000000001</v>
      </c>
      <c r="C1258" s="2">
        <f t="shared" si="114"/>
        <v>6.8669749961840232</v>
      </c>
      <c r="D1258" s="2">
        <f t="shared" si="116"/>
        <v>6.8434386303727317</v>
      </c>
      <c r="E1258" s="2">
        <f t="shared" si="115"/>
        <v>2.3536365811291482E-2</v>
      </c>
      <c r="F1258" s="2">
        <f t="shared" si="119"/>
        <v>1.4781229610285041E-2</v>
      </c>
      <c r="G1258" s="2">
        <f t="shared" si="117"/>
        <v>8.7551362010064408E-3</v>
      </c>
      <c r="H1258" s="2" t="str">
        <f t="shared" si="118"/>
        <v>Sell</v>
      </c>
    </row>
    <row r="1259" spans="1:8" ht="13.5" x14ac:dyDescent="0.25">
      <c r="A1259" s="3">
        <v>43843</v>
      </c>
      <c r="B1259" s="2">
        <v>6.7046000000000001</v>
      </c>
      <c r="C1259" s="2">
        <f t="shared" si="114"/>
        <v>6.8606865352326345</v>
      </c>
      <c r="D1259" s="2">
        <f t="shared" si="116"/>
        <v>6.8331542873821594</v>
      </c>
      <c r="E1259" s="2">
        <f t="shared" si="115"/>
        <v>2.7532247850475144E-2</v>
      </c>
      <c r="F1259" s="2">
        <f t="shared" si="119"/>
        <v>1.7331433258323065E-2</v>
      </c>
      <c r="G1259" s="2">
        <f t="shared" si="117"/>
        <v>1.020081459215208E-2</v>
      </c>
      <c r="H1259" s="2" t="str">
        <f t="shared" si="118"/>
        <v>Sell</v>
      </c>
    </row>
    <row r="1260" spans="1:8" ht="13.5" x14ac:dyDescent="0.25">
      <c r="A1260" s="3">
        <v>43845</v>
      </c>
      <c r="B1260" s="2">
        <v>6.7046000000000001</v>
      </c>
      <c r="C1260" s="2">
        <f t="shared" si="114"/>
        <v>6.8553655298122287</v>
      </c>
      <c r="D1260" s="2">
        <f t="shared" si="116"/>
        <v>6.8236317475760737</v>
      </c>
      <c r="E1260" s="2">
        <f t="shared" si="115"/>
        <v>3.1733782236154973E-2</v>
      </c>
      <c r="F1260" s="2">
        <f t="shared" si="119"/>
        <v>2.0211903053889448E-2</v>
      </c>
      <c r="G1260" s="2">
        <f t="shared" si="117"/>
        <v>1.1521879182265524E-2</v>
      </c>
      <c r="H1260" s="2" t="str">
        <f t="shared" si="118"/>
        <v>Sell</v>
      </c>
    </row>
    <row r="1261" spans="1:8" ht="13.5" x14ac:dyDescent="0.25">
      <c r="A1261" s="3">
        <v>43846</v>
      </c>
      <c r="B1261" s="2">
        <v>6.6988000000000003</v>
      </c>
      <c r="C1261" s="2">
        <f t="shared" si="114"/>
        <v>6.8588631406103469</v>
      </c>
      <c r="D1261" s="2">
        <f t="shared" si="116"/>
        <v>6.8143849514593278</v>
      </c>
      <c r="E1261" s="2">
        <f t="shared" si="115"/>
        <v>4.4478189151019087E-2</v>
      </c>
      <c r="F1261" s="2">
        <f t="shared" si="119"/>
        <v>2.506516027331538E-2</v>
      </c>
      <c r="G1261" s="2">
        <f t="shared" si="117"/>
        <v>1.9413028877703707E-2</v>
      </c>
      <c r="H1261" s="2" t="str">
        <f t="shared" si="118"/>
        <v>Sell</v>
      </c>
    </row>
    <row r="1262" spans="1:8" ht="13.5" x14ac:dyDescent="0.25">
      <c r="A1262" s="3">
        <v>43847</v>
      </c>
      <c r="B1262" s="2">
        <v>6.6524999999999999</v>
      </c>
      <c r="C1262" s="2">
        <f t="shared" si="114"/>
        <v>6.8627149651318318</v>
      </c>
      <c r="D1262" s="2">
        <f t="shared" si="116"/>
        <v>6.802393473573451</v>
      </c>
      <c r="E1262" s="2">
        <f t="shared" si="115"/>
        <v>6.0321491558380735E-2</v>
      </c>
      <c r="F1262" s="2">
        <f t="shared" si="119"/>
        <v>3.2116426530328451E-2</v>
      </c>
      <c r="G1262" s="2">
        <f t="shared" si="117"/>
        <v>2.8205065028052284E-2</v>
      </c>
      <c r="H1262" s="2" t="str">
        <f t="shared" si="118"/>
        <v>Sell</v>
      </c>
    </row>
    <row r="1263" spans="1:8" ht="13.5" x14ac:dyDescent="0.25">
      <c r="A1263" s="3">
        <v>43850</v>
      </c>
      <c r="B1263" s="2">
        <v>6.6524999999999999</v>
      </c>
      <c r="C1263" s="2">
        <f t="shared" si="114"/>
        <v>6.8659742012653959</v>
      </c>
      <c r="D1263" s="2">
        <f t="shared" si="116"/>
        <v>6.7912902533087509</v>
      </c>
      <c r="E1263" s="2">
        <f t="shared" si="115"/>
        <v>7.4683947956645014E-2</v>
      </c>
      <c r="F1263" s="2">
        <f t="shared" si="119"/>
        <v>4.0629930815591769E-2</v>
      </c>
      <c r="G1263" s="2">
        <f t="shared" si="117"/>
        <v>3.4054017141053244E-2</v>
      </c>
      <c r="H1263" s="2" t="str">
        <f t="shared" si="118"/>
        <v>Sell</v>
      </c>
    </row>
    <row r="1264" spans="1:8" ht="13.5" x14ac:dyDescent="0.25">
      <c r="A1264" s="3">
        <v>43851</v>
      </c>
      <c r="B1264" s="2">
        <v>6.6524999999999999</v>
      </c>
      <c r="C1264" s="2">
        <f t="shared" si="114"/>
        <v>6.867839708763027</v>
      </c>
      <c r="D1264" s="2">
        <f t="shared" si="116"/>
        <v>6.7810094938043992</v>
      </c>
      <c r="E1264" s="2">
        <f t="shared" si="115"/>
        <v>8.6830214958627749E-2</v>
      </c>
      <c r="F1264" s="2">
        <f t="shared" si="119"/>
        <v>4.9869987644198963E-2</v>
      </c>
      <c r="G1264" s="2">
        <f t="shared" si="117"/>
        <v>3.6960227314428787E-2</v>
      </c>
      <c r="H1264" s="2" t="str">
        <f t="shared" si="118"/>
        <v>Sell</v>
      </c>
    </row>
    <row r="1265" spans="1:8" ht="13.5" x14ac:dyDescent="0.25">
      <c r="A1265" s="3">
        <v>43852</v>
      </c>
      <c r="B1265" s="2">
        <v>6.8261000000000003</v>
      </c>
      <c r="C1265" s="2">
        <f t="shared" si="114"/>
        <v>6.8605259074148695</v>
      </c>
      <c r="D1265" s="2">
        <f t="shared" si="116"/>
        <v>6.7843495313003697</v>
      </c>
      <c r="E1265" s="2">
        <f t="shared" si="115"/>
        <v>7.6176376114499789E-2</v>
      </c>
      <c r="F1265" s="2">
        <f t="shared" si="119"/>
        <v>5.5131265338259128E-2</v>
      </c>
      <c r="G1265" s="2">
        <f t="shared" si="117"/>
        <v>2.1045110776240661E-2</v>
      </c>
      <c r="H1265" s="2" t="str">
        <f t="shared" si="118"/>
        <v>Sell</v>
      </c>
    </row>
    <row r="1266" spans="1:8" ht="13.5" x14ac:dyDescent="0.25">
      <c r="A1266" s="3">
        <v>43853</v>
      </c>
      <c r="B1266" s="2">
        <v>6.7682000000000002</v>
      </c>
      <c r="C1266" s="2">
        <f t="shared" si="114"/>
        <v>6.8463219216587348</v>
      </c>
      <c r="D1266" s="2">
        <f t="shared" si="116"/>
        <v>6.7831532697225647</v>
      </c>
      <c r="E1266" s="2">
        <f t="shared" si="115"/>
        <v>6.316865193617005E-2</v>
      </c>
      <c r="F1266" s="2">
        <f t="shared" si="119"/>
        <v>5.6738742657841318E-2</v>
      </c>
      <c r="G1266" s="2">
        <f t="shared" si="117"/>
        <v>6.4299092783287326E-3</v>
      </c>
      <c r="H1266" s="2" t="str">
        <f t="shared" si="118"/>
        <v>Sell</v>
      </c>
    </row>
    <row r="1267" spans="1:8" ht="13.5" x14ac:dyDescent="0.25">
      <c r="A1267" s="3">
        <v>43854</v>
      </c>
      <c r="B1267" s="2">
        <v>6.7682000000000002</v>
      </c>
      <c r="C1267" s="2">
        <f t="shared" si="114"/>
        <v>6.8316416260189294</v>
      </c>
      <c r="D1267" s="2">
        <f t="shared" si="116"/>
        <v>6.782045620113486</v>
      </c>
      <c r="E1267" s="2">
        <f t="shared" si="115"/>
        <v>4.9596005905443441E-2</v>
      </c>
      <c r="F1267" s="2">
        <f t="shared" si="119"/>
        <v>5.5310195307361747E-2</v>
      </c>
      <c r="G1267" s="2">
        <f t="shared" si="117"/>
        <v>-5.7141894019183057E-3</v>
      </c>
      <c r="H1267" s="2" t="str">
        <f t="shared" si="118"/>
        <v>Hold</v>
      </c>
    </row>
    <row r="1268" spans="1:8" ht="13.5" x14ac:dyDescent="0.25">
      <c r="A1268" s="3">
        <v>43857</v>
      </c>
      <c r="B1268" s="2">
        <v>6.7682000000000002</v>
      </c>
      <c r="C1268" s="2">
        <f t="shared" si="114"/>
        <v>6.8120967604775551</v>
      </c>
      <c r="D1268" s="2">
        <f t="shared" si="116"/>
        <v>6.7810200186235985</v>
      </c>
      <c r="E1268" s="2">
        <f t="shared" si="115"/>
        <v>3.1076741853956591E-2</v>
      </c>
      <c r="F1268" s="2">
        <f t="shared" si="119"/>
        <v>5.046350461668072E-2</v>
      </c>
      <c r="G1268" s="2">
        <f t="shared" si="117"/>
        <v>-1.9386762762724129E-2</v>
      </c>
      <c r="H1268" s="2" t="str">
        <f t="shared" si="118"/>
        <v>Hold</v>
      </c>
    </row>
    <row r="1269" spans="1:8" ht="13.5" x14ac:dyDescent="0.25">
      <c r="A1269" s="3">
        <v>43858</v>
      </c>
      <c r="B1269" s="2">
        <v>6.7393000000000001</v>
      </c>
      <c r="C1269" s="2">
        <f t="shared" si="114"/>
        <v>6.7955587973271614</v>
      </c>
      <c r="D1269" s="2">
        <f t="shared" si="116"/>
        <v>6.7779296468737025</v>
      </c>
      <c r="E1269" s="2">
        <f t="shared" si="115"/>
        <v>1.7629150453458919E-2</v>
      </c>
      <c r="F1269" s="2">
        <f t="shared" si="119"/>
        <v>4.3896633784036361E-2</v>
      </c>
      <c r="G1269" s="2">
        <f t="shared" si="117"/>
        <v>-2.6267483330577442E-2</v>
      </c>
      <c r="H1269" s="2" t="str">
        <f t="shared" si="118"/>
        <v>Hold</v>
      </c>
    </row>
    <row r="1270" spans="1:8" ht="13.5" x14ac:dyDescent="0.25">
      <c r="A1270" s="3">
        <v>43859</v>
      </c>
      <c r="B1270" s="2">
        <v>6.7103999999999999</v>
      </c>
      <c r="C1270" s="2">
        <f t="shared" si="114"/>
        <v>6.7815651361999052</v>
      </c>
      <c r="D1270" s="2">
        <f t="shared" si="116"/>
        <v>6.7729274508089841</v>
      </c>
      <c r="E1270" s="2">
        <f t="shared" si="115"/>
        <v>8.6376853909211349E-3</v>
      </c>
      <c r="F1270" s="2">
        <f t="shared" si="119"/>
        <v>3.6844844105413312E-2</v>
      </c>
      <c r="G1270" s="2">
        <f t="shared" si="117"/>
        <v>-2.8207158714492177E-2</v>
      </c>
      <c r="H1270" s="2" t="str">
        <f t="shared" si="118"/>
        <v>Hold</v>
      </c>
    </row>
    <row r="1271" spans="1:8" ht="13.5" x14ac:dyDescent="0.25">
      <c r="A1271" s="3">
        <v>43860</v>
      </c>
      <c r="B1271" s="2">
        <v>6.7046000000000001</v>
      </c>
      <c r="C1271" s="2">
        <f t="shared" si="114"/>
        <v>6.768832038322997</v>
      </c>
      <c r="D1271" s="2">
        <f t="shared" si="116"/>
        <v>6.7678661581564672</v>
      </c>
      <c r="E1271" s="2">
        <f t="shared" si="115"/>
        <v>9.6588016652976449E-4</v>
      </c>
      <c r="F1271" s="2">
        <f t="shared" si="119"/>
        <v>2.9669051317636603E-2</v>
      </c>
      <c r="G1271" s="2">
        <f t="shared" si="117"/>
        <v>-2.8703171151106838E-2</v>
      </c>
      <c r="H1271" s="2" t="str">
        <f t="shared" si="118"/>
        <v>Hold</v>
      </c>
    </row>
    <row r="1272" spans="1:8" ht="13.5" x14ac:dyDescent="0.25">
      <c r="A1272" s="3">
        <v>43861</v>
      </c>
      <c r="B1272" s="2">
        <v>6.7393000000000001</v>
      </c>
      <c r="C1272" s="2">
        <f t="shared" si="114"/>
        <v>6.7509348016579205</v>
      </c>
      <c r="D1272" s="2">
        <f t="shared" si="116"/>
        <v>6.7657501464411736</v>
      </c>
      <c r="E1272" s="2">
        <f t="shared" si="115"/>
        <v>-1.4815344783253082E-2</v>
      </c>
      <c r="F1272" s="2">
        <f t="shared" si="119"/>
        <v>2.0772172097458668E-2</v>
      </c>
      <c r="G1272" s="2">
        <f t="shared" si="117"/>
        <v>-3.5587516880711753E-2</v>
      </c>
      <c r="H1272" s="2" t="str">
        <f t="shared" si="118"/>
        <v>Hold</v>
      </c>
    </row>
    <row r="1273" spans="1:8" ht="13.5" x14ac:dyDescent="0.25">
      <c r="A1273" s="3">
        <v>43864</v>
      </c>
      <c r="B1273" s="2">
        <v>6.6814</v>
      </c>
      <c r="C1273" s="2">
        <f t="shared" si="114"/>
        <v>6.7357909860182401</v>
      </c>
      <c r="D1273" s="2">
        <f t="shared" si="116"/>
        <v>6.7595019874455309</v>
      </c>
      <c r="E1273" s="2">
        <f t="shared" si="115"/>
        <v>-2.3711001427290768E-2</v>
      </c>
      <c r="F1273" s="2">
        <f t="shared" si="119"/>
        <v>1.1875537392508783E-2</v>
      </c>
      <c r="G1273" s="2">
        <f t="shared" si="117"/>
        <v>-3.5586538819799549E-2</v>
      </c>
      <c r="H1273" s="2" t="str">
        <f t="shared" si="118"/>
        <v>Hold</v>
      </c>
    </row>
    <row r="1274" spans="1:8" ht="13.5" x14ac:dyDescent="0.25">
      <c r="A1274" s="3">
        <v>43865</v>
      </c>
      <c r="B1274" s="2">
        <v>6.5946999999999996</v>
      </c>
      <c r="C1274" s="2">
        <f t="shared" si="114"/>
        <v>6.7229769881692798</v>
      </c>
      <c r="D1274" s="2">
        <f t="shared" si="116"/>
        <v>6.7472944328199365</v>
      </c>
      <c r="E1274" s="2">
        <f t="shared" si="115"/>
        <v>-2.4317444650656661E-2</v>
      </c>
      <c r="F1274" s="2">
        <f t="shared" si="119"/>
        <v>4.6369409838756953E-3</v>
      </c>
      <c r="G1274" s="2">
        <f t="shared" si="117"/>
        <v>-2.8954385634532356E-2</v>
      </c>
      <c r="H1274" s="2" t="str">
        <f t="shared" si="118"/>
        <v>Hold</v>
      </c>
    </row>
    <row r="1275" spans="1:8" ht="13.5" x14ac:dyDescent="0.25">
      <c r="A1275" s="3">
        <v>43866</v>
      </c>
      <c r="B1275" s="2">
        <v>6.5946999999999996</v>
      </c>
      <c r="C1275" s="2">
        <f t="shared" si="114"/>
        <v>6.7388420669124676</v>
      </c>
      <c r="D1275" s="2">
        <f t="shared" si="116"/>
        <v>6.7359911414999409</v>
      </c>
      <c r="E1275" s="2">
        <f t="shared" si="115"/>
        <v>2.8509254125266281E-3</v>
      </c>
      <c r="F1275" s="2">
        <f t="shared" si="119"/>
        <v>4.2797378696058817E-3</v>
      </c>
      <c r="G1275" s="2">
        <f t="shared" si="117"/>
        <v>-1.4288124570792536E-3</v>
      </c>
      <c r="H1275" s="2" t="str">
        <f t="shared" si="118"/>
        <v>Hold</v>
      </c>
    </row>
    <row r="1276" spans="1:8" ht="13.5" x14ac:dyDescent="0.25">
      <c r="A1276" s="3">
        <v>43867</v>
      </c>
      <c r="B1276" s="2">
        <v>6.5888999999999998</v>
      </c>
      <c r="C1276" s="2">
        <f t="shared" si="114"/>
        <v>6.7433586720028575</v>
      </c>
      <c r="D1276" s="2">
        <f t="shared" si="116"/>
        <v>6.7250955013888341</v>
      </c>
      <c r="E1276" s="2">
        <f t="shared" si="115"/>
        <v>1.8263170614023494E-2</v>
      </c>
      <c r="F1276" s="2">
        <f t="shared" si="119"/>
        <v>7.0764244184894042E-3</v>
      </c>
      <c r="G1276" s="2">
        <f t="shared" si="117"/>
        <v>1.118674619553409E-2</v>
      </c>
      <c r="H1276" s="2" t="str">
        <f t="shared" si="118"/>
        <v>Sell</v>
      </c>
    </row>
    <row r="1277" spans="1:8" ht="13.5" x14ac:dyDescent="0.25">
      <c r="A1277" s="3">
        <v>43868</v>
      </c>
      <c r="B1277" s="2">
        <v>6.6524999999999999</v>
      </c>
      <c r="C1277" s="2">
        <f t="shared" si="114"/>
        <v>6.7471804147716483</v>
      </c>
      <c r="D1277" s="2">
        <f t="shared" si="116"/>
        <v>6.7197180568415131</v>
      </c>
      <c r="E1277" s="2">
        <f t="shared" si="115"/>
        <v>2.7462357930135184E-2</v>
      </c>
      <c r="F1277" s="2">
        <f t="shared" si="119"/>
        <v>1.1153611120818561E-2</v>
      </c>
      <c r="G1277" s="2">
        <f t="shared" si="117"/>
        <v>1.6308746809316623E-2</v>
      </c>
      <c r="H1277" s="2" t="str">
        <f t="shared" si="118"/>
        <v>Sell</v>
      </c>
    </row>
    <row r="1278" spans="1:8" ht="13.5" x14ac:dyDescent="0.25">
      <c r="A1278" s="3">
        <v>43871</v>
      </c>
      <c r="B1278" s="2">
        <v>6.641</v>
      </c>
      <c r="C1278" s="2">
        <f t="shared" si="114"/>
        <v>6.7504141971144715</v>
      </c>
      <c r="D1278" s="2">
        <f t="shared" si="116"/>
        <v>6.7138870896680682</v>
      </c>
      <c r="E1278" s="2">
        <f t="shared" si="115"/>
        <v>3.6527107446403306E-2</v>
      </c>
      <c r="F1278" s="2">
        <f t="shared" si="119"/>
        <v>1.6228310385935512E-2</v>
      </c>
      <c r="G1278" s="2">
        <f t="shared" si="117"/>
        <v>2.0298797060467794E-2</v>
      </c>
      <c r="H1278" s="2" t="str">
        <f t="shared" si="118"/>
        <v>Sell</v>
      </c>
    </row>
    <row r="1279" spans="1:8" ht="13.5" x14ac:dyDescent="0.25">
      <c r="A1279" s="3">
        <v>43872</v>
      </c>
      <c r="B1279" s="2">
        <v>6.5773000000000001</v>
      </c>
      <c r="C1279" s="2">
        <f t="shared" si="114"/>
        <v>6.7487043206353219</v>
      </c>
      <c r="D1279" s="2">
        <f t="shared" si="116"/>
        <v>6.703769527470433</v>
      </c>
      <c r="E1279" s="2">
        <f t="shared" si="115"/>
        <v>4.4934793164888909E-2</v>
      </c>
      <c r="F1279" s="2">
        <f t="shared" si="119"/>
        <v>2.1969606941726193E-2</v>
      </c>
      <c r="G1279" s="2">
        <f t="shared" si="117"/>
        <v>2.2965186223162716E-2</v>
      </c>
      <c r="H1279" s="2" t="str">
        <f t="shared" si="118"/>
        <v>Sell</v>
      </c>
    </row>
    <row r="1280" spans="1:8" ht="13.5" x14ac:dyDescent="0.25">
      <c r="A1280" s="3">
        <v>43873</v>
      </c>
      <c r="B1280" s="2">
        <v>6.5773000000000001</v>
      </c>
      <c r="C1280" s="2">
        <f t="shared" si="114"/>
        <v>6.7428113482298873</v>
      </c>
      <c r="D1280" s="2">
        <f t="shared" si="116"/>
        <v>6.6944014143244743</v>
      </c>
      <c r="E1280" s="2">
        <f t="shared" si="115"/>
        <v>4.8409933905412927E-2</v>
      </c>
      <c r="F1280" s="2">
        <f t="shared" si="119"/>
        <v>2.7257672334463544E-2</v>
      </c>
      <c r="G1280" s="2">
        <f t="shared" si="117"/>
        <v>2.1152261570949384E-2</v>
      </c>
      <c r="H1280" s="2" t="str">
        <f t="shared" si="118"/>
        <v>Sell</v>
      </c>
    </row>
    <row r="1281" spans="1:8" ht="13.5" x14ac:dyDescent="0.25">
      <c r="A1281" s="3">
        <v>43874</v>
      </c>
      <c r="B1281" s="2">
        <v>6.6467000000000001</v>
      </c>
      <c r="C1281" s="2">
        <f t="shared" si="114"/>
        <v>6.736932679271443</v>
      </c>
      <c r="D1281" s="2">
        <f t="shared" si="116"/>
        <v>6.6908679762263645</v>
      </c>
      <c r="E1281" s="2">
        <f t="shared" si="115"/>
        <v>4.6064703045078481E-2</v>
      </c>
      <c r="F1281" s="2">
        <f t="shared" si="119"/>
        <v>3.1019078476586533E-2</v>
      </c>
      <c r="G1281" s="2">
        <f t="shared" si="117"/>
        <v>1.5045624568491948E-2</v>
      </c>
      <c r="H1281" s="2" t="str">
        <f t="shared" si="118"/>
        <v>Sell</v>
      </c>
    </row>
    <row r="1282" spans="1:8" ht="13.5" x14ac:dyDescent="0.25">
      <c r="A1282" s="3">
        <v>43875</v>
      </c>
      <c r="B1282" s="2">
        <v>6.6467000000000001</v>
      </c>
      <c r="C1282" s="2">
        <f t="shared" si="114"/>
        <v>6.737296882460452</v>
      </c>
      <c r="D1282" s="2">
        <f t="shared" si="116"/>
        <v>6.6875962742836705</v>
      </c>
      <c r="E1282" s="2">
        <f t="shared" si="115"/>
        <v>4.9700608176781458E-2</v>
      </c>
      <c r="F1282" s="2">
        <f t="shared" si="119"/>
        <v>3.4755384416625519E-2</v>
      </c>
      <c r="G1282" s="2">
        <f t="shared" si="117"/>
        <v>1.4945223760155939E-2</v>
      </c>
      <c r="H1282" s="2" t="str">
        <f t="shared" si="118"/>
        <v>Sell</v>
      </c>
    </row>
    <row r="1283" spans="1:8" ht="13.5" x14ac:dyDescent="0.25">
      <c r="A1283" s="3">
        <v>43878</v>
      </c>
      <c r="B1283" s="2">
        <v>6.6352000000000002</v>
      </c>
      <c r="C1283" s="2">
        <f t="shared" si="114"/>
        <v>6.7286973620819204</v>
      </c>
      <c r="D1283" s="2">
        <f t="shared" si="116"/>
        <v>6.6837150687811766</v>
      </c>
      <c r="E1283" s="2">
        <f t="shared" si="115"/>
        <v>4.498229330074377E-2</v>
      </c>
      <c r="F1283" s="2">
        <f t="shared" si="119"/>
        <v>3.6800766193449172E-2</v>
      </c>
      <c r="G1283" s="2">
        <f t="shared" si="117"/>
        <v>8.1815271072945978E-3</v>
      </c>
      <c r="H1283" s="2" t="str">
        <f t="shared" si="118"/>
        <v>Sell</v>
      </c>
    </row>
    <row r="1284" spans="1:8" ht="13.5" x14ac:dyDescent="0.25">
      <c r="A1284" s="3">
        <v>43879</v>
      </c>
      <c r="B1284" s="2">
        <v>6.5658000000000003</v>
      </c>
      <c r="C1284" s="2">
        <f t="shared" si="114"/>
        <v>6.708082383300086</v>
      </c>
      <c r="D1284" s="2">
        <f t="shared" si="116"/>
        <v>6.6749806192418308</v>
      </c>
      <c r="E1284" s="2">
        <f t="shared" si="115"/>
        <v>3.3101764058255156E-2</v>
      </c>
      <c r="F1284" s="2">
        <f t="shared" si="119"/>
        <v>3.6060965766410373E-2</v>
      </c>
      <c r="G1284" s="2">
        <f t="shared" si="117"/>
        <v>-2.9592017081552166E-3</v>
      </c>
      <c r="H1284" s="2" t="str">
        <f t="shared" si="118"/>
        <v>Hold</v>
      </c>
    </row>
    <row r="1285" spans="1:8" ht="13.5" x14ac:dyDescent="0.25">
      <c r="A1285" s="3">
        <v>43880</v>
      </c>
      <c r="B1285" s="2">
        <v>6.6352000000000002</v>
      </c>
      <c r="C1285" s="2">
        <f t="shared" si="114"/>
        <v>6.6906389397154573</v>
      </c>
      <c r="D1285" s="2">
        <f t="shared" si="116"/>
        <v>6.6720339067053995</v>
      </c>
      <c r="E1285" s="2">
        <f t="shared" si="115"/>
        <v>1.8605033010057781E-2</v>
      </c>
      <c r="F1285" s="2">
        <f t="shared" si="119"/>
        <v>3.2569779215139857E-2</v>
      </c>
      <c r="G1285" s="2">
        <f t="shared" si="117"/>
        <v>-1.3964746205082076E-2</v>
      </c>
      <c r="H1285" s="2" t="str">
        <f t="shared" si="118"/>
        <v>Hold</v>
      </c>
    </row>
    <row r="1286" spans="1:8" ht="13.5" x14ac:dyDescent="0.25">
      <c r="A1286" s="3">
        <v>43881</v>
      </c>
      <c r="B1286" s="2">
        <v>6.6177999999999999</v>
      </c>
      <c r="C1286" s="2">
        <f t="shared" si="114"/>
        <v>6.6749867951438482</v>
      </c>
      <c r="D1286" s="2">
        <f t="shared" si="116"/>
        <v>6.6680165802827771</v>
      </c>
      <c r="E1286" s="2">
        <f t="shared" si="115"/>
        <v>6.9702148610710779E-3</v>
      </c>
      <c r="F1286" s="2">
        <f t="shared" si="119"/>
        <v>2.7449866344326106E-2</v>
      </c>
      <c r="G1286" s="2">
        <f t="shared" si="117"/>
        <v>-2.0479651483255028E-2</v>
      </c>
      <c r="H1286" s="2" t="str">
        <f t="shared" si="118"/>
        <v>Hold</v>
      </c>
    </row>
    <row r="1287" spans="1:8" ht="13.5" x14ac:dyDescent="0.25">
      <c r="A1287" s="3">
        <v>43882</v>
      </c>
      <c r="B1287" s="2">
        <v>6.6988000000000003</v>
      </c>
      <c r="C1287" s="2">
        <f t="shared" si="114"/>
        <v>6.6715272881986412</v>
      </c>
      <c r="D1287" s="2">
        <f t="shared" si="116"/>
        <v>6.670296833595164</v>
      </c>
      <c r="E1287" s="2">
        <f t="shared" si="115"/>
        <v>1.2304546034771491E-3</v>
      </c>
      <c r="F1287" s="2">
        <f t="shared" si="119"/>
        <v>2.2205983996156316E-2</v>
      </c>
      <c r="G1287" s="2">
        <f t="shared" si="117"/>
        <v>-2.0975529392679167E-2</v>
      </c>
      <c r="H1287" s="2" t="str">
        <f t="shared" si="118"/>
        <v>Hold</v>
      </c>
    </row>
    <row r="1288" spans="1:8" ht="13.5" x14ac:dyDescent="0.25">
      <c r="A1288" s="3">
        <v>43885</v>
      </c>
      <c r="B1288" s="2">
        <v>6.6929999999999996</v>
      </c>
      <c r="C1288" s="2">
        <f t="shared" si="114"/>
        <v>6.6668307823219273</v>
      </c>
      <c r="D1288" s="2">
        <f t="shared" si="116"/>
        <v>6.6719785496251518</v>
      </c>
      <c r="E1288" s="2">
        <f t="shared" si="115"/>
        <v>-5.1477673032245264E-3</v>
      </c>
      <c r="F1288" s="2">
        <f t="shared" si="119"/>
        <v>1.6735233736280147E-2</v>
      </c>
      <c r="G1288" s="2">
        <f t="shared" si="117"/>
        <v>-2.1883001039504673E-2</v>
      </c>
      <c r="H1288" s="2" t="str">
        <f t="shared" si="118"/>
        <v>Hold</v>
      </c>
    </row>
    <row r="1289" spans="1:8" ht="13.5" x14ac:dyDescent="0.25">
      <c r="A1289" s="3">
        <v>43886</v>
      </c>
      <c r="B1289" s="2">
        <v>6.6467000000000001</v>
      </c>
      <c r="C1289" s="2">
        <f t="shared" si="114"/>
        <v>6.6530568158108618</v>
      </c>
      <c r="D1289" s="2">
        <f t="shared" si="116"/>
        <v>6.670106064467733</v>
      </c>
      <c r="E1289" s="2">
        <f t="shared" si="115"/>
        <v>-1.7049248656871185E-2</v>
      </c>
      <c r="F1289" s="2">
        <f t="shared" si="119"/>
        <v>9.9783372576498809E-3</v>
      </c>
      <c r="G1289" s="2">
        <f t="shared" si="117"/>
        <v>-2.7027585914521066E-2</v>
      </c>
      <c r="H1289" s="2" t="str">
        <f t="shared" si="118"/>
        <v>Hold</v>
      </c>
    </row>
    <row r="1290" spans="1:8" ht="13.5" x14ac:dyDescent="0.25">
      <c r="A1290" s="3">
        <v>43887</v>
      </c>
      <c r="B1290" s="2">
        <v>6.6352000000000002</v>
      </c>
      <c r="C1290" s="2">
        <f t="shared" si="114"/>
        <v>6.6414019210707291</v>
      </c>
      <c r="D1290" s="2">
        <f t="shared" si="116"/>
        <v>6.6675204300627158</v>
      </c>
      <c r="E1290" s="2">
        <f t="shared" si="115"/>
        <v>-2.6118508991986644E-2</v>
      </c>
      <c r="F1290" s="2">
        <f t="shared" si="119"/>
        <v>2.7589680077225757E-3</v>
      </c>
      <c r="G1290" s="2">
        <f t="shared" si="117"/>
        <v>-2.8877476999709221E-2</v>
      </c>
      <c r="H1290" s="2" t="str">
        <f t="shared" si="118"/>
        <v>Hold</v>
      </c>
    </row>
    <row r="1291" spans="1:8" ht="13.5" x14ac:dyDescent="0.25">
      <c r="A1291" s="3">
        <v>43888</v>
      </c>
      <c r="B1291" s="2">
        <v>6.6467000000000001</v>
      </c>
      <c r="C1291" s="2">
        <f t="shared" si="114"/>
        <v>6.642217010136771</v>
      </c>
      <c r="D1291" s="2">
        <f t="shared" si="116"/>
        <v>6.6659781759839953</v>
      </c>
      <c r="E1291" s="2">
        <f t="shared" si="115"/>
        <v>-2.3761165847224319E-2</v>
      </c>
      <c r="F1291" s="2">
        <f t="shared" si="119"/>
        <v>-2.5450587632668037E-3</v>
      </c>
      <c r="G1291" s="2">
        <f t="shared" si="117"/>
        <v>-2.1216107083957516E-2</v>
      </c>
      <c r="H1291" s="2" t="str">
        <f t="shared" si="118"/>
        <v>Hold</v>
      </c>
    </row>
    <row r="1292" spans="1:8" ht="13.5" x14ac:dyDescent="0.25">
      <c r="A1292" s="3">
        <v>43889</v>
      </c>
      <c r="B1292" s="2">
        <v>6.6988000000000003</v>
      </c>
      <c r="C1292" s="2">
        <f t="shared" si="114"/>
        <v>6.6429067008849607</v>
      </c>
      <c r="D1292" s="2">
        <f t="shared" si="116"/>
        <v>6.6684094222074028</v>
      </c>
      <c r="E1292" s="2">
        <f t="shared" si="115"/>
        <v>-2.5502721322442135E-2</v>
      </c>
      <c r="F1292" s="2">
        <f t="shared" si="119"/>
        <v>-7.1365912751018695E-3</v>
      </c>
      <c r="G1292" s="2">
        <f t="shared" si="117"/>
        <v>-1.8366130047340265E-2</v>
      </c>
      <c r="H1292" s="2" t="str">
        <f t="shared" si="118"/>
        <v>Hold</v>
      </c>
    </row>
    <row r="1293" spans="1:8" ht="13.5" x14ac:dyDescent="0.25">
      <c r="A1293" s="3">
        <v>43892</v>
      </c>
      <c r="B1293" s="2">
        <v>6.7335000000000003</v>
      </c>
      <c r="C1293" s="2">
        <f t="shared" si="114"/>
        <v>6.6417210545949672</v>
      </c>
      <c r="D1293" s="2">
        <f t="shared" si="116"/>
        <v>6.6732309464883359</v>
      </c>
      <c r="E1293" s="2">
        <f t="shared" si="115"/>
        <v>-3.1509891893368724E-2</v>
      </c>
      <c r="F1293" s="2">
        <f t="shared" si="119"/>
        <v>-1.2011251398755241E-2</v>
      </c>
      <c r="G1293" s="2">
        <f t="shared" si="117"/>
        <v>-1.9498640494613483E-2</v>
      </c>
      <c r="H1293" s="2" t="str">
        <f t="shared" si="118"/>
        <v>Hold</v>
      </c>
    </row>
    <row r="1294" spans="1:8" ht="13.5" x14ac:dyDescent="0.25">
      <c r="A1294" s="3">
        <v>43893</v>
      </c>
      <c r="B1294" s="2">
        <v>6.7103999999999999</v>
      </c>
      <c r="C1294" s="2">
        <f t="shared" si="114"/>
        <v>6.6300408923495873</v>
      </c>
      <c r="D1294" s="2">
        <f t="shared" si="116"/>
        <v>6.6759842097114221</v>
      </c>
      <c r="E1294" s="2">
        <f t="shared" si="115"/>
        <v>-4.5943317361834879E-2</v>
      </c>
      <c r="F1294" s="2">
        <f t="shared" si="119"/>
        <v>-1.8797664591371173E-2</v>
      </c>
      <c r="G1294" s="2">
        <f t="shared" si="117"/>
        <v>-2.7145652770463706E-2</v>
      </c>
      <c r="H1294" s="2" t="str">
        <f t="shared" si="118"/>
        <v>Hold</v>
      </c>
    </row>
    <row r="1295" spans="1:8" ht="13.5" x14ac:dyDescent="0.25">
      <c r="A1295" s="3">
        <v>43894</v>
      </c>
      <c r="B1295" s="2">
        <v>6.6524999999999999</v>
      </c>
      <c r="C1295" s="2">
        <f t="shared" ref="C1295:C1358" si="120">$C$4*B1285+C1294*(1-$C$4)</f>
        <v>6.6308346012188819</v>
      </c>
      <c r="D1295" s="2">
        <f t="shared" si="116"/>
        <v>6.6742446386216869</v>
      </c>
      <c r="E1295" s="2">
        <f t="shared" si="115"/>
        <v>-4.3410037402805024E-2</v>
      </c>
      <c r="F1295" s="2">
        <f t="shared" si="119"/>
        <v>-2.3720139153657942E-2</v>
      </c>
      <c r="G1295" s="2">
        <f t="shared" si="117"/>
        <v>-1.9689898249147082E-2</v>
      </c>
      <c r="H1295" s="2" t="str">
        <f t="shared" si="118"/>
        <v>Hold</v>
      </c>
    </row>
    <row r="1296" spans="1:8" ht="13.5" x14ac:dyDescent="0.25">
      <c r="A1296" s="3">
        <v>43895</v>
      </c>
      <c r="B1296" s="2">
        <v>6.6524999999999999</v>
      </c>
      <c r="C1296" s="2">
        <f t="shared" si="120"/>
        <v>6.6288292779544387</v>
      </c>
      <c r="D1296" s="2">
        <f t="shared" si="116"/>
        <v>6.6726339246497099</v>
      </c>
      <c r="E1296" s="2">
        <f t="shared" si="115"/>
        <v>-4.3804646695271288E-2</v>
      </c>
      <c r="F1296" s="2">
        <f t="shared" si="119"/>
        <v>-2.7737040661980614E-2</v>
      </c>
      <c r="G1296" s="2">
        <f t="shared" si="117"/>
        <v>-1.6067606033290674E-2</v>
      </c>
      <c r="H1296" s="2" t="str">
        <f t="shared" si="118"/>
        <v>Hold</v>
      </c>
    </row>
    <row r="1297" spans="1:8" ht="13.5" x14ac:dyDescent="0.25">
      <c r="A1297" s="3">
        <v>43896</v>
      </c>
      <c r="B1297" s="2">
        <v>6.5946999999999996</v>
      </c>
      <c r="C1297" s="2">
        <f t="shared" si="120"/>
        <v>6.6395940044229862</v>
      </c>
      <c r="D1297" s="2">
        <f t="shared" si="116"/>
        <v>6.6668610413423242</v>
      </c>
      <c r="E1297" s="2">
        <f t="shared" si="115"/>
        <v>-2.7267036919337961E-2</v>
      </c>
      <c r="F1297" s="2">
        <f t="shared" si="119"/>
        <v>-2.7643039913452086E-2</v>
      </c>
      <c r="G1297" s="2">
        <f t="shared" si="117"/>
        <v>3.7600299411412463E-4</v>
      </c>
      <c r="H1297" s="2" t="str">
        <f t="shared" si="118"/>
        <v>Sell</v>
      </c>
    </row>
    <row r="1298" spans="1:8" ht="13.5" x14ac:dyDescent="0.25">
      <c r="A1298" s="3">
        <v>43899</v>
      </c>
      <c r="B1298" s="2">
        <v>6.5831</v>
      </c>
      <c r="C1298" s="2">
        <f t="shared" si="120"/>
        <v>6.647810311434835</v>
      </c>
      <c r="D1298" s="2">
        <f t="shared" si="116"/>
        <v>6.6606565197614112</v>
      </c>
      <c r="E1298" s="2">
        <f t="shared" si="115"/>
        <v>-1.2846208326576125E-2</v>
      </c>
      <c r="F1298" s="2">
        <f t="shared" si="119"/>
        <v>-2.4683673596076896E-2</v>
      </c>
      <c r="G1298" s="2">
        <f t="shared" si="117"/>
        <v>1.1837465269500771E-2</v>
      </c>
      <c r="H1298" s="2" t="str">
        <f t="shared" si="118"/>
        <v>Sell</v>
      </c>
    </row>
    <row r="1299" spans="1:8" ht="13.5" x14ac:dyDescent="0.25">
      <c r="A1299" s="3">
        <v>43900</v>
      </c>
      <c r="B1299" s="2">
        <v>6.3864000000000001</v>
      </c>
      <c r="C1299" s="2">
        <f t="shared" si="120"/>
        <v>6.6476394942910142</v>
      </c>
      <c r="D1299" s="2">
        <f t="shared" si="116"/>
        <v>6.6403412220013074</v>
      </c>
      <c r="E1299" s="2">
        <f t="shared" si="115"/>
        <v>7.2982722897068086E-3</v>
      </c>
      <c r="F1299" s="2">
        <f t="shared" si="119"/>
        <v>-1.8287284418920156E-2</v>
      </c>
      <c r="G1299" s="2">
        <f t="shared" si="117"/>
        <v>2.5585556708626965E-2</v>
      </c>
      <c r="H1299" s="2" t="str">
        <f t="shared" si="118"/>
        <v>Sell</v>
      </c>
    </row>
    <row r="1300" spans="1:8" ht="13.5" x14ac:dyDescent="0.25">
      <c r="A1300" s="3">
        <v>43901</v>
      </c>
      <c r="B1300" s="2">
        <v>6.3632999999999997</v>
      </c>
      <c r="C1300" s="2">
        <f t="shared" si="120"/>
        <v>6.6457257259385507</v>
      </c>
      <c r="D1300" s="2">
        <f t="shared" si="116"/>
        <v>6.6198196500012108</v>
      </c>
      <c r="E1300" s="2">
        <f t="shared" si="115"/>
        <v>2.5906075937339956E-2</v>
      </c>
      <c r="F1300" s="2">
        <f t="shared" si="119"/>
        <v>-9.4486123476681342E-3</v>
      </c>
      <c r="G1300" s="2">
        <f t="shared" si="117"/>
        <v>3.5354688285008089E-2</v>
      </c>
      <c r="H1300" s="2" t="str">
        <f t="shared" si="118"/>
        <v>Sell</v>
      </c>
    </row>
    <row r="1301" spans="1:8" ht="13.5" x14ac:dyDescent="0.25">
      <c r="A1301" s="3">
        <v>43902</v>
      </c>
      <c r="B1301" s="2">
        <v>6.3459000000000003</v>
      </c>
      <c r="C1301" s="2">
        <f t="shared" si="120"/>
        <v>6.6458756142556972</v>
      </c>
      <c r="D1301" s="2">
        <f t="shared" si="116"/>
        <v>6.5995293055566773</v>
      </c>
      <c r="E1301" s="2">
        <f t="shared" si="115"/>
        <v>4.63463086990199E-2</v>
      </c>
      <c r="F1301" s="2">
        <f t="shared" si="119"/>
        <v>1.7103718616694732E-3</v>
      </c>
      <c r="G1301" s="2">
        <f t="shared" si="117"/>
        <v>4.4635936837350426E-2</v>
      </c>
      <c r="H1301" s="2" t="str">
        <f t="shared" si="118"/>
        <v>Sell</v>
      </c>
    </row>
    <row r="1302" spans="1:8" ht="13.5" x14ac:dyDescent="0.25">
      <c r="A1302" s="3">
        <v>43903</v>
      </c>
      <c r="B1302" s="2">
        <v>6.0625</v>
      </c>
      <c r="C1302" s="2">
        <f t="shared" si="120"/>
        <v>6.6540178274471282</v>
      </c>
      <c r="D1302" s="2">
        <f t="shared" si="116"/>
        <v>6.5597493569969236</v>
      </c>
      <c r="E1302" s="2">
        <f t="shared" si="115"/>
        <v>9.4268470450204589E-2</v>
      </c>
      <c r="F1302" s="2">
        <f t="shared" si="119"/>
        <v>2.02219915793765E-2</v>
      </c>
      <c r="G1302" s="2">
        <f t="shared" si="117"/>
        <v>7.4046478870828089E-2</v>
      </c>
      <c r="H1302" s="2" t="str">
        <f t="shared" si="118"/>
        <v>Sell</v>
      </c>
    </row>
    <row r="1303" spans="1:8" ht="13.5" x14ac:dyDescent="0.25">
      <c r="A1303" s="3">
        <v>43906</v>
      </c>
      <c r="B1303" s="2">
        <v>5.6980000000000004</v>
      </c>
      <c r="C1303" s="2">
        <f t="shared" si="120"/>
        <v>6.6662458539937237</v>
      </c>
      <c r="D1303" s="2">
        <f t="shared" si="116"/>
        <v>6.4959160712934478</v>
      </c>
      <c r="E1303" s="2">
        <f t="shared" si="115"/>
        <v>0.17032978270027588</v>
      </c>
      <c r="F1303" s="2">
        <f t="shared" si="119"/>
        <v>5.0243549803556373E-2</v>
      </c>
      <c r="G1303" s="2">
        <f t="shared" si="117"/>
        <v>0.12008623289671951</v>
      </c>
      <c r="H1303" s="2" t="str">
        <f t="shared" si="118"/>
        <v>Sell</v>
      </c>
    </row>
    <row r="1304" spans="1:8" ht="13.5" x14ac:dyDescent="0.25">
      <c r="A1304" s="3">
        <v>43907</v>
      </c>
      <c r="B1304" s="2">
        <v>5.4435000000000002</v>
      </c>
      <c r="C1304" s="2">
        <f t="shared" si="120"/>
        <v>6.6730387995331508</v>
      </c>
      <c r="D1304" s="2">
        <f t="shared" si="116"/>
        <v>6.4179593252717115</v>
      </c>
      <c r="E1304" s="2">
        <f t="shared" si="115"/>
        <v>0.25507947426143929</v>
      </c>
      <c r="F1304" s="2">
        <f t="shared" si="119"/>
        <v>9.1210734695132967E-2</v>
      </c>
      <c r="G1304" s="2">
        <f t="shared" si="117"/>
        <v>0.16386873956630632</v>
      </c>
      <c r="H1304" s="2" t="str">
        <f t="shared" si="118"/>
        <v>Sell</v>
      </c>
    </row>
    <row r="1305" spans="1:8" ht="13.5" x14ac:dyDescent="0.25">
      <c r="A1305" s="3">
        <v>43908</v>
      </c>
      <c r="B1305" s="2">
        <v>5.2815000000000003</v>
      </c>
      <c r="C1305" s="2">
        <f t="shared" si="120"/>
        <v>6.6698789842203583</v>
      </c>
      <c r="D1305" s="2">
        <f t="shared" si="116"/>
        <v>6.3337771530293621</v>
      </c>
      <c r="E1305" s="2">
        <f t="shared" si="115"/>
        <v>0.33610183119099624</v>
      </c>
      <c r="F1305" s="2">
        <f t="shared" si="119"/>
        <v>0.14018895399430564</v>
      </c>
      <c r="G1305" s="2">
        <f t="shared" si="117"/>
        <v>0.19591287719669059</v>
      </c>
      <c r="H1305" s="2" t="str">
        <f t="shared" si="118"/>
        <v>Sell</v>
      </c>
    </row>
    <row r="1306" spans="1:8" ht="13.5" x14ac:dyDescent="0.25">
      <c r="A1306" s="3">
        <v>43909</v>
      </c>
      <c r="B1306" s="2">
        <v>5.2526000000000002</v>
      </c>
      <c r="C1306" s="2">
        <f t="shared" si="120"/>
        <v>6.6672052943403033</v>
      </c>
      <c r="D1306" s="2">
        <f t="shared" si="116"/>
        <v>6.2536899565086683</v>
      </c>
      <c r="E1306" s="2">
        <f t="shared" si="115"/>
        <v>0.41351533783163497</v>
      </c>
      <c r="F1306" s="2">
        <f t="shared" si="119"/>
        <v>0.19485423076177152</v>
      </c>
      <c r="G1306" s="2">
        <f t="shared" si="117"/>
        <v>0.21866110706986344</v>
      </c>
      <c r="H1306" s="2" t="str">
        <f t="shared" si="118"/>
        <v>Sell</v>
      </c>
    </row>
    <row r="1307" spans="1:8" ht="13.5" x14ac:dyDescent="0.25">
      <c r="A1307" s="3">
        <v>43913</v>
      </c>
      <c r="B1307" s="2">
        <v>5.3047000000000004</v>
      </c>
      <c r="C1307" s="2">
        <f t="shared" si="120"/>
        <v>6.6560506336725638</v>
      </c>
      <c r="D1307" s="2">
        <f t="shared" si="116"/>
        <v>6.1833944041746935</v>
      </c>
      <c r="E1307" s="2">
        <f t="shared" si="115"/>
        <v>0.47265622949787023</v>
      </c>
      <c r="F1307" s="2">
        <f t="shared" si="119"/>
        <v>0.25041463050899126</v>
      </c>
      <c r="G1307" s="2">
        <f t="shared" si="117"/>
        <v>0.22224159898887896</v>
      </c>
      <c r="H1307" s="2" t="str">
        <f t="shared" si="118"/>
        <v>Sell</v>
      </c>
    </row>
    <row r="1308" spans="1:8" ht="13.5" x14ac:dyDescent="0.25">
      <c r="A1308" s="3">
        <v>43914</v>
      </c>
      <c r="B1308" s="2">
        <v>5.4029999999999996</v>
      </c>
      <c r="C1308" s="2">
        <f t="shared" si="120"/>
        <v>6.6448274592613998</v>
      </c>
      <c r="D1308" s="2">
        <f t="shared" si="116"/>
        <v>6.1255874112728641</v>
      </c>
      <c r="E1308" s="2">
        <f t="shared" ref="E1308:E1371" si="121">C1308-D1308</f>
        <v>0.51924004798853574</v>
      </c>
      <c r="F1308" s="2">
        <f t="shared" si="119"/>
        <v>0.30417971400490018</v>
      </c>
      <c r="G1308" s="2">
        <f t="shared" si="117"/>
        <v>0.21506033398363555</v>
      </c>
      <c r="H1308" s="2" t="str">
        <f t="shared" si="118"/>
        <v>Sell</v>
      </c>
    </row>
    <row r="1309" spans="1:8" ht="13.5" x14ac:dyDescent="0.25">
      <c r="A1309" s="3">
        <v>43915</v>
      </c>
      <c r="B1309" s="2">
        <v>5.4029999999999996</v>
      </c>
      <c r="C1309" s="2">
        <f t="shared" si="120"/>
        <v>6.6050693886058003</v>
      </c>
      <c r="D1309" s="2">
        <f t="shared" ref="D1309:D1372" si="122">$D$4*B1309+(1-$D$4)*D1308</f>
        <v>6.0720624178452445</v>
      </c>
      <c r="E1309" s="2">
        <f t="shared" si="121"/>
        <v>0.53300697076055581</v>
      </c>
      <c r="F1309" s="2">
        <f t="shared" si="119"/>
        <v>0.34994516535603132</v>
      </c>
      <c r="G1309" s="2">
        <f t="shared" si="117"/>
        <v>0.18306180540452449</v>
      </c>
      <c r="H1309" s="2" t="str">
        <f t="shared" si="118"/>
        <v>Sell</v>
      </c>
    </row>
    <row r="1310" spans="1:8" ht="13.5" x14ac:dyDescent="0.25">
      <c r="A1310" s="3">
        <v>43916</v>
      </c>
      <c r="B1310" s="2">
        <v>5.4377000000000004</v>
      </c>
      <c r="C1310" s="2">
        <f t="shared" si="120"/>
        <v>6.5678740980510613</v>
      </c>
      <c r="D1310" s="2">
        <f t="shared" si="122"/>
        <v>6.0250726091159672</v>
      </c>
      <c r="E1310" s="2">
        <f t="shared" si="121"/>
        <v>0.54280148893509406</v>
      </c>
      <c r="F1310" s="2">
        <f t="shared" si="119"/>
        <v>0.38851643007184389</v>
      </c>
      <c r="G1310" s="2">
        <f t="shared" si="117"/>
        <v>0.15428505886325017</v>
      </c>
      <c r="H1310" s="2" t="str">
        <f t="shared" si="118"/>
        <v>Sell</v>
      </c>
    </row>
    <row r="1311" spans="1:8" ht="13.5" x14ac:dyDescent="0.25">
      <c r="A1311" s="3">
        <v>43917</v>
      </c>
      <c r="B1311" s="2">
        <v>5.2873000000000001</v>
      </c>
      <c r="C1311" s="2">
        <f t="shared" si="120"/>
        <v>6.5337242368124366</v>
      </c>
      <c r="D1311" s="2">
        <f t="shared" si="122"/>
        <v>5.9704227862184878</v>
      </c>
      <c r="E1311" s="2">
        <f t="shared" si="121"/>
        <v>0.56330145059394887</v>
      </c>
      <c r="F1311" s="2">
        <f t="shared" si="119"/>
        <v>0.42347343417626493</v>
      </c>
      <c r="G1311" s="2">
        <f t="shared" si="117"/>
        <v>0.13982801641768394</v>
      </c>
      <c r="H1311" s="2" t="str">
        <f t="shared" si="118"/>
        <v>Sell</v>
      </c>
    </row>
    <row r="1312" spans="1:8" ht="13.5" x14ac:dyDescent="0.25">
      <c r="A1312" s="3">
        <v>43920</v>
      </c>
      <c r="B1312" s="2">
        <v>5.3741000000000003</v>
      </c>
      <c r="C1312" s="2">
        <f t="shared" si="120"/>
        <v>6.4612282003797539</v>
      </c>
      <c r="D1312" s="2">
        <f t="shared" si="122"/>
        <v>5.9262507279800811</v>
      </c>
      <c r="E1312" s="2">
        <f t="shared" si="121"/>
        <v>0.53497747239967275</v>
      </c>
      <c r="F1312" s="2">
        <f t="shared" si="119"/>
        <v>0.44577424182094655</v>
      </c>
      <c r="G1312" s="2">
        <f t="shared" si="117"/>
        <v>8.92032305787262E-2</v>
      </c>
      <c r="H1312" s="2" t="str">
        <f t="shared" si="118"/>
        <v>Sell</v>
      </c>
    </row>
    <row r="1313" spans="1:8" ht="13.5" x14ac:dyDescent="0.25">
      <c r="A1313" s="3">
        <v>43921</v>
      </c>
      <c r="B1313" s="2">
        <v>5.3856999999999999</v>
      </c>
      <c r="C1313" s="2">
        <f t="shared" si="120"/>
        <v>6.3438084772444077</v>
      </c>
      <c r="D1313" s="2">
        <f t="shared" si="122"/>
        <v>5.8862099333148894</v>
      </c>
      <c r="E1313" s="2">
        <f t="shared" si="121"/>
        <v>0.45759854392951826</v>
      </c>
      <c r="F1313" s="2">
        <f t="shared" si="119"/>
        <v>0.4481391022426609</v>
      </c>
      <c r="G1313" s="2">
        <f t="shared" si="117"/>
        <v>9.4594416868573616E-3</v>
      </c>
      <c r="H1313" s="2" t="str">
        <f t="shared" si="118"/>
        <v>Sell</v>
      </c>
    </row>
    <row r="1314" spans="1:8" ht="13.5" x14ac:dyDescent="0.25">
      <c r="A1314" s="3">
        <v>43922</v>
      </c>
      <c r="B1314" s="2">
        <v>5.3799000000000001</v>
      </c>
      <c r="C1314" s="2">
        <f t="shared" si="120"/>
        <v>6.2052994807452686</v>
      </c>
      <c r="D1314" s="2">
        <f t="shared" si="122"/>
        <v>5.8487054938100833</v>
      </c>
      <c r="E1314" s="2">
        <f t="shared" si="121"/>
        <v>0.35659398693518529</v>
      </c>
      <c r="F1314" s="2">
        <f t="shared" si="119"/>
        <v>0.42983007918116578</v>
      </c>
      <c r="G1314" s="2">
        <f t="shared" si="117"/>
        <v>-7.3236092245980489E-2</v>
      </c>
      <c r="H1314" s="2" t="str">
        <f t="shared" si="118"/>
        <v>Hold</v>
      </c>
    </row>
    <row r="1315" spans="1:8" ht="13.5" x14ac:dyDescent="0.25">
      <c r="A1315" s="3">
        <v>43923</v>
      </c>
      <c r="B1315" s="2">
        <v>5.2237</v>
      </c>
      <c r="C1315" s="2">
        <f t="shared" si="120"/>
        <v>6.0631764837075348</v>
      </c>
      <c r="D1315" s="2">
        <f t="shared" si="122"/>
        <v>5.8024087905648924</v>
      </c>
      <c r="E1315" s="2">
        <f t="shared" si="121"/>
        <v>0.26076769314264236</v>
      </c>
      <c r="F1315" s="2">
        <f t="shared" si="119"/>
        <v>0.39601760197346114</v>
      </c>
      <c r="G1315" s="2">
        <f t="shared" si="117"/>
        <v>-0.13524990883081878</v>
      </c>
      <c r="H1315" s="2" t="str">
        <f t="shared" si="118"/>
        <v>Hold</v>
      </c>
    </row>
    <row r="1316" spans="1:8" ht="13.5" x14ac:dyDescent="0.25">
      <c r="A1316" s="3">
        <v>43924</v>
      </c>
      <c r="B1316" s="2">
        <v>5.1773999999999996</v>
      </c>
      <c r="C1316" s="2">
        <f t="shared" si="120"/>
        <v>5.9384724092909904</v>
      </c>
      <c r="D1316" s="2">
        <f t="shared" si="122"/>
        <v>5.7561118431156411</v>
      </c>
      <c r="E1316" s="2">
        <f t="shared" si="121"/>
        <v>0.18236056617534935</v>
      </c>
      <c r="F1316" s="2">
        <f t="shared" si="119"/>
        <v>0.35328619481383883</v>
      </c>
      <c r="G1316" s="2">
        <f t="shared" ref="G1316:G1379" si="123">E1316-F1316</f>
        <v>-0.17092562863848948</v>
      </c>
      <c r="H1316" s="2" t="str">
        <f t="shared" ref="H1316:H1379" si="124">IF(G1316&lt;0,"Hold","Sell")</f>
        <v>Hold</v>
      </c>
    </row>
    <row r="1317" spans="1:8" ht="13.5" x14ac:dyDescent="0.25">
      <c r="A1317" s="3">
        <v>43927</v>
      </c>
      <c r="B1317" s="2">
        <v>5.2641999999999998</v>
      </c>
      <c r="C1317" s="2">
        <f t="shared" si="120"/>
        <v>5.8409689617077616</v>
      </c>
      <c r="D1317" s="2">
        <f t="shared" si="122"/>
        <v>5.7196739288107787</v>
      </c>
      <c r="E1317" s="2">
        <f t="shared" si="121"/>
        <v>0.12129503289698285</v>
      </c>
      <c r="F1317" s="2">
        <f t="shared" ref="F1317:F1380" si="125">(E1317*(2/(10)))+((1-(2/10))*F1316)</f>
        <v>0.30688796243046762</v>
      </c>
      <c r="G1317" s="2">
        <f t="shared" si="123"/>
        <v>-0.18559292953348477</v>
      </c>
      <c r="H1317" s="2" t="str">
        <f t="shared" si="124"/>
        <v>Hold</v>
      </c>
    </row>
    <row r="1318" spans="1:8" ht="13.5" x14ac:dyDescent="0.25">
      <c r="A1318" s="3">
        <v>43928</v>
      </c>
      <c r="B1318" s="2">
        <v>5.3220000000000001</v>
      </c>
      <c r="C1318" s="2">
        <f t="shared" si="120"/>
        <v>5.7735891214450294</v>
      </c>
      <c r="D1318" s="2">
        <f t="shared" si="122"/>
        <v>5.6902166007507207</v>
      </c>
      <c r="E1318" s="2">
        <f t="shared" si="121"/>
        <v>8.3372520694308783E-2</v>
      </c>
      <c r="F1318" s="2">
        <f t="shared" si="125"/>
        <v>0.26218487408323587</v>
      </c>
      <c r="G1318" s="2">
        <f t="shared" si="123"/>
        <v>-0.17881235338892709</v>
      </c>
      <c r="H1318" s="2" t="str">
        <f t="shared" si="124"/>
        <v>Hold</v>
      </c>
    </row>
    <row r="1319" spans="1:8" ht="13.5" x14ac:dyDescent="0.25">
      <c r="A1319" s="3">
        <v>43929</v>
      </c>
      <c r="B1319" s="2">
        <v>5.3105000000000002</v>
      </c>
      <c r="C1319" s="2">
        <f t="shared" si="120"/>
        <v>5.7165754104534869</v>
      </c>
      <c r="D1319" s="2">
        <f t="shared" si="122"/>
        <v>5.6620894451395554</v>
      </c>
      <c r="E1319" s="2">
        <f t="shared" si="121"/>
        <v>5.4485965313931572E-2</v>
      </c>
      <c r="F1319" s="2">
        <f t="shared" si="125"/>
        <v>0.22064509232937501</v>
      </c>
      <c r="G1319" s="2">
        <f t="shared" si="123"/>
        <v>-0.16615912701544344</v>
      </c>
      <c r="H1319" s="2" t="str">
        <f t="shared" si="124"/>
        <v>Hold</v>
      </c>
    </row>
    <row r="1320" spans="1:8" ht="13.5" x14ac:dyDescent="0.25">
      <c r="A1320" s="3">
        <v>43934</v>
      </c>
      <c r="B1320" s="2">
        <v>5.2930999999999999</v>
      </c>
      <c r="C1320" s="2">
        <f t="shared" si="120"/>
        <v>5.6736715011529508</v>
      </c>
      <c r="D1320" s="2">
        <f t="shared" si="122"/>
        <v>5.6347568936477366</v>
      </c>
      <c r="E1320" s="2">
        <f t="shared" si="121"/>
        <v>3.8914607505214249E-2</v>
      </c>
      <c r="F1320" s="2">
        <f t="shared" si="125"/>
        <v>0.18429899536454286</v>
      </c>
      <c r="G1320" s="2">
        <f t="shared" si="123"/>
        <v>-0.14538438785932861</v>
      </c>
      <c r="H1320" s="2" t="str">
        <f t="shared" si="124"/>
        <v>Hold</v>
      </c>
    </row>
    <row r="1321" spans="1:8" ht="13.5" x14ac:dyDescent="0.25">
      <c r="A1321" s="3">
        <v>43935</v>
      </c>
      <c r="B1321" s="2">
        <v>5.2815000000000003</v>
      </c>
      <c r="C1321" s="2">
        <f t="shared" si="120"/>
        <v>5.6142297317448042</v>
      </c>
      <c r="D1321" s="2">
        <f t="shared" si="122"/>
        <v>5.6085897163404965</v>
      </c>
      <c r="E1321" s="2">
        <f t="shared" si="121"/>
        <v>5.6400154043076967E-3</v>
      </c>
      <c r="F1321" s="2">
        <f t="shared" si="125"/>
        <v>0.14856719937249582</v>
      </c>
      <c r="G1321" s="2">
        <f t="shared" si="123"/>
        <v>-0.14292718396818813</v>
      </c>
      <c r="H1321" s="2" t="str">
        <f t="shared" si="124"/>
        <v>Hold</v>
      </c>
    </row>
    <row r="1322" spans="1:8" ht="13.5" x14ac:dyDescent="0.25">
      <c r="A1322" s="3">
        <v>43936</v>
      </c>
      <c r="B1322" s="2">
        <v>5.2062999999999997</v>
      </c>
      <c r="C1322" s="2">
        <f t="shared" si="120"/>
        <v>5.5772866960917575</v>
      </c>
      <c r="D1322" s="2">
        <f t="shared" si="122"/>
        <v>5.578790478093052</v>
      </c>
      <c r="E1322" s="2">
        <f t="shared" si="121"/>
        <v>-1.5037820012944181E-3</v>
      </c>
      <c r="F1322" s="2">
        <f t="shared" si="125"/>
        <v>0.11855300309773778</v>
      </c>
      <c r="G1322" s="2">
        <f t="shared" si="123"/>
        <v>-0.1200567850990322</v>
      </c>
      <c r="H1322" s="2" t="str">
        <f t="shared" si="124"/>
        <v>Hold</v>
      </c>
    </row>
    <row r="1323" spans="1:8" ht="13.5" x14ac:dyDescent="0.25">
      <c r="A1323" s="3">
        <v>43937</v>
      </c>
      <c r="B1323" s="2">
        <v>5.2641999999999998</v>
      </c>
      <c r="C1323" s="2">
        <f t="shared" si="120"/>
        <v>5.5478118197699491</v>
      </c>
      <c r="D1323" s="2">
        <f t="shared" si="122"/>
        <v>5.5554874797157892</v>
      </c>
      <c r="E1323" s="2">
        <f t="shared" si="121"/>
        <v>-7.6756599458400743E-3</v>
      </c>
      <c r="F1323" s="2">
        <f t="shared" si="125"/>
        <v>9.3307270489022209E-2</v>
      </c>
      <c r="G1323" s="2">
        <f t="shared" si="123"/>
        <v>-0.10098293043486228</v>
      </c>
      <c r="H1323" s="2" t="str">
        <f t="shared" si="124"/>
        <v>Hold</v>
      </c>
    </row>
    <row r="1324" spans="1:8" ht="13.5" x14ac:dyDescent="0.25">
      <c r="A1324" s="3">
        <v>43938</v>
      </c>
      <c r="B1324" s="2">
        <v>5.3220000000000001</v>
      </c>
      <c r="C1324" s="2">
        <f t="shared" si="120"/>
        <v>5.5219792321130337</v>
      </c>
      <c r="D1324" s="2">
        <f t="shared" si="122"/>
        <v>5.5381921108479526</v>
      </c>
      <c r="E1324" s="2">
        <f t="shared" si="121"/>
        <v>-1.6212878734918945E-2</v>
      </c>
      <c r="F1324" s="2">
        <f t="shared" si="125"/>
        <v>7.1403240644233978E-2</v>
      </c>
      <c r="G1324" s="2">
        <f t="shared" si="123"/>
        <v>-8.7616119379152924E-2</v>
      </c>
      <c r="H1324" s="2" t="str">
        <f t="shared" si="124"/>
        <v>Hold</v>
      </c>
    </row>
    <row r="1325" spans="1:8" ht="13.5" x14ac:dyDescent="0.25">
      <c r="A1325" s="3">
        <v>43941</v>
      </c>
      <c r="B1325" s="2">
        <v>5.1773999999999996</v>
      </c>
      <c r="C1325" s="2">
        <f t="shared" si="120"/>
        <v>5.4760901194802596</v>
      </c>
      <c r="D1325" s="2">
        <f t="shared" si="122"/>
        <v>5.5114667693036594</v>
      </c>
      <c r="E1325" s="2">
        <f t="shared" si="121"/>
        <v>-3.5376649823399831E-2</v>
      </c>
      <c r="F1325" s="2">
        <f t="shared" si="125"/>
        <v>5.0047262550707218E-2</v>
      </c>
      <c r="G1325" s="2">
        <f t="shared" si="123"/>
        <v>-8.5423912374107042E-2</v>
      </c>
      <c r="H1325" s="2" t="str">
        <f t="shared" si="124"/>
        <v>Hold</v>
      </c>
    </row>
    <row r="1326" spans="1:8" ht="13.5" x14ac:dyDescent="0.25">
      <c r="A1326" s="3">
        <v>43942</v>
      </c>
      <c r="B1326" s="2">
        <v>5.2930999999999999</v>
      </c>
      <c r="C1326" s="2">
        <f t="shared" si="120"/>
        <v>5.4301377934063737</v>
      </c>
      <c r="D1326" s="2">
        <f t="shared" si="122"/>
        <v>5.4952914530589441</v>
      </c>
      <c r="E1326" s="2">
        <f t="shared" si="121"/>
        <v>-6.5153659652570362E-2</v>
      </c>
      <c r="F1326" s="2">
        <f t="shared" si="125"/>
        <v>2.7007078110051708E-2</v>
      </c>
      <c r="G1326" s="2">
        <f t="shared" si="123"/>
        <v>-9.2160737762622069E-2</v>
      </c>
      <c r="H1326" s="2" t="str">
        <f t="shared" si="124"/>
        <v>Hold</v>
      </c>
    </row>
    <row r="1327" spans="1:8" ht="13.5" x14ac:dyDescent="0.25">
      <c r="A1327" s="3">
        <v>43943</v>
      </c>
      <c r="B1327" s="2">
        <v>5.1543000000000001</v>
      </c>
      <c r="C1327" s="2">
        <f t="shared" si="120"/>
        <v>5.4046089021130861</v>
      </c>
      <c r="D1327" s="2">
        <f t="shared" si="122"/>
        <v>5.4700328269064302</v>
      </c>
      <c r="E1327" s="2">
        <f t="shared" si="121"/>
        <v>-6.5423924793344135E-2</v>
      </c>
      <c r="F1327" s="2">
        <f t="shared" si="125"/>
        <v>8.5208775293725419E-3</v>
      </c>
      <c r="G1327" s="2">
        <f t="shared" si="123"/>
        <v>-7.3944802322716677E-2</v>
      </c>
      <c r="H1327" s="2" t="str">
        <f t="shared" si="124"/>
        <v>Hold</v>
      </c>
    </row>
    <row r="1328" spans="1:8" ht="13.5" x14ac:dyDescent="0.25">
      <c r="A1328" s="3">
        <v>43944</v>
      </c>
      <c r="B1328" s="2">
        <v>5.1947999999999999</v>
      </c>
      <c r="C1328" s="2">
        <f t="shared" si="120"/>
        <v>5.3918998402495344</v>
      </c>
      <c r="D1328" s="2">
        <f t="shared" si="122"/>
        <v>5.4496452100985469</v>
      </c>
      <c r="E1328" s="2">
        <f t="shared" si="121"/>
        <v>-5.7745369849012462E-2</v>
      </c>
      <c r="F1328" s="2">
        <f t="shared" si="125"/>
        <v>-4.7323719463044592E-3</v>
      </c>
      <c r="G1328" s="2">
        <f t="shared" si="123"/>
        <v>-5.3012997902708005E-2</v>
      </c>
      <c r="H1328" s="2" t="str">
        <f t="shared" si="124"/>
        <v>Hold</v>
      </c>
    </row>
    <row r="1329" spans="1:8" ht="13.5" x14ac:dyDescent="0.25">
      <c r="A1329" s="3">
        <v>43945</v>
      </c>
      <c r="B1329" s="2">
        <v>5.1947999999999999</v>
      </c>
      <c r="C1329" s="2">
        <f t="shared" si="120"/>
        <v>5.3793767879034524</v>
      </c>
      <c r="D1329" s="2">
        <f t="shared" si="122"/>
        <v>5.4307677871282847</v>
      </c>
      <c r="E1329" s="2">
        <f t="shared" si="121"/>
        <v>-5.1390999224832257E-2</v>
      </c>
      <c r="F1329" s="2">
        <f t="shared" si="125"/>
        <v>-1.406409740201002E-2</v>
      </c>
      <c r="G1329" s="2">
        <f t="shared" si="123"/>
        <v>-3.7326901822822237E-2</v>
      </c>
      <c r="H1329" s="2" t="str">
        <f t="shared" si="124"/>
        <v>Hold</v>
      </c>
    </row>
    <row r="1330" spans="1:8" ht="13.5" x14ac:dyDescent="0.25">
      <c r="A1330" s="3">
        <v>43948</v>
      </c>
      <c r="B1330" s="2">
        <v>5.2641999999999998</v>
      </c>
      <c r="C1330" s="2">
        <f t="shared" si="120"/>
        <v>5.3661034359183057</v>
      </c>
      <c r="D1330" s="2">
        <f t="shared" si="122"/>
        <v>5.4184294325261897</v>
      </c>
      <c r="E1330" s="2">
        <f t="shared" si="121"/>
        <v>-5.2325996607883951E-2</v>
      </c>
      <c r="F1330" s="2">
        <f t="shared" si="125"/>
        <v>-2.1716477243184807E-2</v>
      </c>
      <c r="G1330" s="2">
        <f t="shared" si="123"/>
        <v>-3.0609519364699144E-2</v>
      </c>
      <c r="H1330" s="2" t="str">
        <f t="shared" si="124"/>
        <v>Hold</v>
      </c>
    </row>
    <row r="1331" spans="1:8" ht="13.5" x14ac:dyDescent="0.25">
      <c r="A1331" s="3">
        <v>43949</v>
      </c>
      <c r="B1331" s="2">
        <v>5.2062999999999997</v>
      </c>
      <c r="C1331" s="2">
        <f t="shared" si="120"/>
        <v>5.3530875227001049</v>
      </c>
      <c r="D1331" s="2">
        <f t="shared" si="122"/>
        <v>5.4027161412279527</v>
      </c>
      <c r="E1331" s="2">
        <f t="shared" si="121"/>
        <v>-4.9628618527847834E-2</v>
      </c>
      <c r="F1331" s="2">
        <f t="shared" si="125"/>
        <v>-2.7298905500117411E-2</v>
      </c>
      <c r="G1331" s="2">
        <f t="shared" si="123"/>
        <v>-2.2329713027730423E-2</v>
      </c>
      <c r="H1331" s="2" t="str">
        <f t="shared" si="124"/>
        <v>Hold</v>
      </c>
    </row>
    <row r="1332" spans="1:8" ht="13.5" x14ac:dyDescent="0.25">
      <c r="A1332" s="3">
        <v>43950</v>
      </c>
      <c r="B1332" s="2">
        <v>5.1773999999999996</v>
      </c>
      <c r="C1332" s="2">
        <f t="shared" si="120"/>
        <v>5.3305048269000883</v>
      </c>
      <c r="D1332" s="2">
        <f t="shared" si="122"/>
        <v>5.3860260566925486</v>
      </c>
      <c r="E1332" s="2">
        <f t="shared" si="121"/>
        <v>-5.5521229792460325E-2</v>
      </c>
      <c r="F1332" s="2">
        <f t="shared" si="125"/>
        <v>-3.2943370358585994E-2</v>
      </c>
      <c r="G1332" s="2">
        <f t="shared" si="123"/>
        <v>-2.2577859433874331E-2</v>
      </c>
      <c r="H1332" s="2" t="str">
        <f t="shared" si="124"/>
        <v>Hold</v>
      </c>
    </row>
    <row r="1333" spans="1:8" ht="13.5" x14ac:dyDescent="0.25">
      <c r="A1333" s="3">
        <v>43951</v>
      </c>
      <c r="B1333" s="2">
        <v>5.1657999999999999</v>
      </c>
      <c r="C1333" s="2">
        <f t="shared" si="120"/>
        <v>5.3203040843000746</v>
      </c>
      <c r="D1333" s="2">
        <f t="shared" si="122"/>
        <v>5.3697130154560639</v>
      </c>
      <c r="E1333" s="2">
        <f t="shared" si="121"/>
        <v>-4.9408931155989322E-2</v>
      </c>
      <c r="F1333" s="2">
        <f t="shared" si="125"/>
        <v>-3.6236482518066659E-2</v>
      </c>
      <c r="G1333" s="2">
        <f t="shared" si="123"/>
        <v>-1.3172448637922662E-2</v>
      </c>
      <c r="H1333" s="2" t="str">
        <f t="shared" si="124"/>
        <v>Hold</v>
      </c>
    </row>
    <row r="1334" spans="1:8" ht="13.5" x14ac:dyDescent="0.25">
      <c r="A1334" s="3">
        <v>43955</v>
      </c>
      <c r="B1334" s="2">
        <v>5.1832000000000003</v>
      </c>
      <c r="C1334" s="2">
        <f t="shared" si="120"/>
        <v>5.3205649944077553</v>
      </c>
      <c r="D1334" s="2">
        <f t="shared" si="122"/>
        <v>5.3558972365333926</v>
      </c>
      <c r="E1334" s="2">
        <f t="shared" si="121"/>
        <v>-3.5332242125637237E-2</v>
      </c>
      <c r="F1334" s="2">
        <f t="shared" si="125"/>
        <v>-3.6055634439580778E-2</v>
      </c>
      <c r="G1334" s="2">
        <f t="shared" si="123"/>
        <v>7.2339231394354109E-4</v>
      </c>
      <c r="H1334" s="2" t="str">
        <f t="shared" si="124"/>
        <v>Sell</v>
      </c>
    </row>
    <row r="1335" spans="1:8" ht="13.5" x14ac:dyDescent="0.25">
      <c r="A1335" s="3">
        <v>43956</v>
      </c>
      <c r="B1335" s="2">
        <v>5.1657999999999999</v>
      </c>
      <c r="C1335" s="2">
        <f t="shared" si="120"/>
        <v>5.2985396106527158</v>
      </c>
      <c r="D1335" s="2">
        <f t="shared" si="122"/>
        <v>5.3418159597531414</v>
      </c>
      <c r="E1335" s="2">
        <f t="shared" si="121"/>
        <v>-4.3276349100425548E-2</v>
      </c>
      <c r="F1335" s="2">
        <f t="shared" si="125"/>
        <v>-3.7499777371749733E-2</v>
      </c>
      <c r="G1335" s="2">
        <f t="shared" si="123"/>
        <v>-5.7765717286758153E-3</v>
      </c>
      <c r="H1335" s="2" t="str">
        <f t="shared" si="124"/>
        <v>Hold</v>
      </c>
    </row>
    <row r="1336" spans="1:8" ht="13.5" x14ac:dyDescent="0.25">
      <c r="A1336" s="3">
        <v>43957</v>
      </c>
      <c r="B1336" s="2">
        <v>5.1485000000000003</v>
      </c>
      <c r="C1336" s="2">
        <f t="shared" si="120"/>
        <v>5.2977027474753751</v>
      </c>
      <c r="D1336" s="2">
        <f t="shared" si="122"/>
        <v>5.3274962590306867</v>
      </c>
      <c r="E1336" s="2">
        <f t="shared" si="121"/>
        <v>-2.9793511555311625E-2</v>
      </c>
      <c r="F1336" s="2">
        <f t="shared" si="125"/>
        <v>-3.5958524208462114E-2</v>
      </c>
      <c r="G1336" s="2">
        <f t="shared" si="123"/>
        <v>6.1650126531504895E-3</v>
      </c>
      <c r="H1336" s="2" t="str">
        <f t="shared" si="124"/>
        <v>Sell</v>
      </c>
    </row>
    <row r="1337" spans="1:8" ht="13.5" x14ac:dyDescent="0.25">
      <c r="A1337" s="3">
        <v>43958</v>
      </c>
      <c r="B1337" s="2">
        <v>5.1368999999999998</v>
      </c>
      <c r="C1337" s="2">
        <f t="shared" si="120"/>
        <v>5.275640786325317</v>
      </c>
      <c r="D1337" s="2">
        <f t="shared" si="122"/>
        <v>5.3133780176210061</v>
      </c>
      <c r="E1337" s="2">
        <f t="shared" si="121"/>
        <v>-3.7737231295689178E-2</v>
      </c>
      <c r="F1337" s="2">
        <f t="shared" si="125"/>
        <v>-3.6314265625907532E-2</v>
      </c>
      <c r="G1337" s="2">
        <f t="shared" si="123"/>
        <v>-1.4229656697816451E-3</v>
      </c>
      <c r="H1337" s="2" t="str">
        <f t="shared" si="124"/>
        <v>Hold</v>
      </c>
    </row>
    <row r="1338" spans="1:8" ht="13.5" x14ac:dyDescent="0.25">
      <c r="A1338" s="3">
        <v>43959</v>
      </c>
      <c r="B1338" s="2">
        <v>5.1368999999999998</v>
      </c>
      <c r="C1338" s="2">
        <f t="shared" si="120"/>
        <v>5.2632037422752678</v>
      </c>
      <c r="D1338" s="2">
        <f t="shared" si="122"/>
        <v>5.3003055718713021</v>
      </c>
      <c r="E1338" s="2">
        <f t="shared" si="121"/>
        <v>-3.7101829596034364E-2</v>
      </c>
      <c r="F1338" s="2">
        <f t="shared" si="125"/>
        <v>-3.6471778419932904E-2</v>
      </c>
      <c r="G1338" s="2">
        <f t="shared" si="123"/>
        <v>-6.3005117610145933E-4</v>
      </c>
      <c r="H1338" s="2" t="str">
        <f t="shared" si="124"/>
        <v>Hold</v>
      </c>
    </row>
    <row r="1339" spans="1:8" ht="13.5" x14ac:dyDescent="0.25">
      <c r="A1339" s="3">
        <v>43962</v>
      </c>
      <c r="B1339" s="2">
        <v>5.1485000000000003</v>
      </c>
      <c r="C1339" s="2">
        <f t="shared" si="120"/>
        <v>5.2526800896175345</v>
      </c>
      <c r="D1339" s="2">
        <f t="shared" si="122"/>
        <v>5.2890607146956503</v>
      </c>
      <c r="E1339" s="2">
        <f t="shared" si="121"/>
        <v>-3.6380625078115791E-2</v>
      </c>
      <c r="F1339" s="2">
        <f t="shared" si="125"/>
        <v>-3.6453547751569483E-2</v>
      </c>
      <c r="G1339" s="2">
        <f t="shared" si="123"/>
        <v>7.2922673453691689E-5</v>
      </c>
      <c r="H1339" s="2" t="str">
        <f t="shared" si="124"/>
        <v>Sell</v>
      </c>
    </row>
    <row r="1340" spans="1:8" ht="13.5" x14ac:dyDescent="0.25">
      <c r="A1340" s="3">
        <v>43963</v>
      </c>
      <c r="B1340" s="2">
        <v>5.2641999999999998</v>
      </c>
      <c r="C1340" s="2">
        <f t="shared" si="120"/>
        <v>5.2544523835225299</v>
      </c>
      <c r="D1340" s="2">
        <f t="shared" si="122"/>
        <v>5.2872191802737509</v>
      </c>
      <c r="E1340" s="2">
        <f t="shared" si="121"/>
        <v>-3.2766796751221072E-2</v>
      </c>
      <c r="F1340" s="2">
        <f t="shared" si="125"/>
        <v>-3.5716197551499802E-2</v>
      </c>
      <c r="G1340" s="2">
        <f t="shared" si="123"/>
        <v>2.94940080027873E-3</v>
      </c>
      <c r="H1340" s="2" t="str">
        <f t="shared" si="124"/>
        <v>Sell</v>
      </c>
    </row>
    <row r="1341" spans="1:8" ht="13.5" x14ac:dyDescent="0.25">
      <c r="A1341" s="3">
        <v>43964</v>
      </c>
      <c r="B1341" s="2">
        <v>5.2930999999999999</v>
      </c>
      <c r="C1341" s="2">
        <f t="shared" si="120"/>
        <v>5.2470443245190639</v>
      </c>
      <c r="D1341" s="2">
        <f t="shared" si="122"/>
        <v>5.2876547965497691</v>
      </c>
      <c r="E1341" s="2">
        <f t="shared" si="121"/>
        <v>-4.0610472030705225E-2</v>
      </c>
      <c r="F1341" s="2">
        <f t="shared" si="125"/>
        <v>-3.6695052447340892E-2</v>
      </c>
      <c r="G1341" s="2">
        <f t="shared" si="123"/>
        <v>-3.9154195833643324E-3</v>
      </c>
      <c r="H1341" s="2" t="str">
        <f t="shared" si="124"/>
        <v>Hold</v>
      </c>
    </row>
    <row r="1342" spans="1:8" ht="13.5" x14ac:dyDescent="0.25">
      <c r="A1342" s="3">
        <v>43965</v>
      </c>
      <c r="B1342" s="2">
        <v>5.2988999999999997</v>
      </c>
      <c r="C1342" s="2">
        <f t="shared" si="120"/>
        <v>5.2363298130545921</v>
      </c>
      <c r="D1342" s="2">
        <f t="shared" si="122"/>
        <v>5.2884877745831194</v>
      </c>
      <c r="E1342" s="2">
        <f t="shared" si="121"/>
        <v>-5.2157961528527252E-2</v>
      </c>
      <c r="F1342" s="2">
        <f t="shared" si="125"/>
        <v>-3.9787634263578162E-2</v>
      </c>
      <c r="G1342" s="2">
        <f t="shared" si="123"/>
        <v>-1.2370327264949091E-2</v>
      </c>
      <c r="H1342" s="2" t="str">
        <f t="shared" si="124"/>
        <v>Hold</v>
      </c>
    </row>
    <row r="1343" spans="1:8" ht="13.5" x14ac:dyDescent="0.25">
      <c r="A1343" s="3">
        <v>43966</v>
      </c>
      <c r="B1343" s="2">
        <v>5.2930999999999999</v>
      </c>
      <c r="C1343" s="2">
        <f t="shared" si="120"/>
        <v>5.2254790725846547</v>
      </c>
      <c r="D1343" s="2">
        <f t="shared" si="122"/>
        <v>5.2888294209102957</v>
      </c>
      <c r="E1343" s="2">
        <f t="shared" si="121"/>
        <v>-6.3350348325641015E-2</v>
      </c>
      <c r="F1343" s="2">
        <f t="shared" si="125"/>
        <v>-4.4500177075990729E-2</v>
      </c>
      <c r="G1343" s="2">
        <f t="shared" si="123"/>
        <v>-1.8850171249650285E-2</v>
      </c>
      <c r="H1343" s="2" t="str">
        <f t="shared" si="124"/>
        <v>Hold</v>
      </c>
    </row>
    <row r="1344" spans="1:8" ht="13.5" x14ac:dyDescent="0.25">
      <c r="A1344" s="3">
        <v>43969</v>
      </c>
      <c r="B1344" s="2">
        <v>5.2930999999999999</v>
      </c>
      <c r="C1344" s="2">
        <f t="shared" si="120"/>
        <v>5.2189745998793233</v>
      </c>
      <c r="D1344" s="2">
        <f t="shared" si="122"/>
        <v>5.2891457601021257</v>
      </c>
      <c r="E1344" s="2">
        <f t="shared" si="121"/>
        <v>-7.0171160222802342E-2</v>
      </c>
      <c r="F1344" s="2">
        <f t="shared" si="125"/>
        <v>-4.9634373705353049E-2</v>
      </c>
      <c r="G1344" s="2">
        <f t="shared" si="123"/>
        <v>-2.0536786517449293E-2</v>
      </c>
      <c r="H1344" s="2" t="str">
        <f t="shared" si="124"/>
        <v>Hold</v>
      </c>
    </row>
    <row r="1345" spans="1:8" ht="13.5" x14ac:dyDescent="0.25">
      <c r="A1345" s="3">
        <v>43970</v>
      </c>
      <c r="B1345" s="2">
        <v>5.2641999999999998</v>
      </c>
      <c r="C1345" s="2">
        <f t="shared" si="120"/>
        <v>5.2107938922055812</v>
      </c>
      <c r="D1345" s="2">
        <f t="shared" si="122"/>
        <v>5.2872979260204866</v>
      </c>
      <c r="E1345" s="2">
        <f t="shared" si="121"/>
        <v>-7.6504033814905448E-2</v>
      </c>
      <c r="F1345" s="2">
        <f t="shared" si="125"/>
        <v>-5.5008305727263528E-2</v>
      </c>
      <c r="G1345" s="2">
        <f t="shared" si="123"/>
        <v>-2.149572808764192E-2</v>
      </c>
      <c r="H1345" s="2" t="str">
        <f t="shared" si="124"/>
        <v>Hold</v>
      </c>
    </row>
    <row r="1346" spans="1:8" ht="13.5" x14ac:dyDescent="0.25">
      <c r="A1346" s="3">
        <v>43971</v>
      </c>
      <c r="B1346" s="2">
        <v>5.2351999999999999</v>
      </c>
      <c r="C1346" s="2">
        <f t="shared" si="120"/>
        <v>5.2012102164816456</v>
      </c>
      <c r="D1346" s="2">
        <f t="shared" si="122"/>
        <v>5.2834388203893399</v>
      </c>
      <c r="E1346" s="2">
        <f t="shared" si="121"/>
        <v>-8.2228603907694264E-2</v>
      </c>
      <c r="F1346" s="2">
        <f t="shared" si="125"/>
        <v>-6.0452365363349678E-2</v>
      </c>
      <c r="G1346" s="2">
        <f t="shared" si="123"/>
        <v>-2.1776238544344587E-2</v>
      </c>
      <c r="H1346" s="2" t="str">
        <f t="shared" si="124"/>
        <v>Hold</v>
      </c>
    </row>
    <row r="1347" spans="1:8" ht="13.5" x14ac:dyDescent="0.25">
      <c r="A1347" s="3">
        <v>43972</v>
      </c>
      <c r="B1347" s="2">
        <v>5.2351999999999999</v>
      </c>
      <c r="C1347" s="2">
        <f t="shared" si="120"/>
        <v>5.1913163370229309</v>
      </c>
      <c r="D1347" s="2">
        <f t="shared" si="122"/>
        <v>5.2798655744345746</v>
      </c>
      <c r="E1347" s="2">
        <f t="shared" si="121"/>
        <v>-8.8549237411643666E-2</v>
      </c>
      <c r="F1347" s="2">
        <f t="shared" si="125"/>
        <v>-6.6071739773008481E-2</v>
      </c>
      <c r="G1347" s="2">
        <f t="shared" si="123"/>
        <v>-2.2477497638635185E-2</v>
      </c>
      <c r="H1347" s="2" t="str">
        <f t="shared" si="124"/>
        <v>Hold</v>
      </c>
    </row>
    <row r="1348" spans="1:8" ht="13.5" x14ac:dyDescent="0.25">
      <c r="A1348" s="3">
        <v>43973</v>
      </c>
      <c r="B1348" s="2">
        <v>5.3220000000000001</v>
      </c>
      <c r="C1348" s="2">
        <f t="shared" si="120"/>
        <v>5.1829445928655575</v>
      </c>
      <c r="D1348" s="2">
        <f t="shared" si="122"/>
        <v>5.2829866429949766</v>
      </c>
      <c r="E1348" s="2">
        <f t="shared" si="121"/>
        <v>-0.10004205012941902</v>
      </c>
      <c r="F1348" s="2">
        <f t="shared" si="125"/>
        <v>-7.286580184429059E-2</v>
      </c>
      <c r="G1348" s="2">
        <f t="shared" si="123"/>
        <v>-2.7176248285128435E-2</v>
      </c>
      <c r="H1348" s="2" t="str">
        <f t="shared" si="124"/>
        <v>Hold</v>
      </c>
    </row>
    <row r="1349" spans="1:8" ht="13.5" x14ac:dyDescent="0.25">
      <c r="A1349" s="3">
        <v>43977</v>
      </c>
      <c r="B1349" s="2">
        <v>5.3162000000000003</v>
      </c>
      <c r="C1349" s="2">
        <f t="shared" si="120"/>
        <v>5.1776454247323951</v>
      </c>
      <c r="D1349" s="2">
        <f t="shared" si="122"/>
        <v>5.2854468916620148</v>
      </c>
      <c r="E1349" s="2">
        <f t="shared" si="121"/>
        <v>-0.10780146692961967</v>
      </c>
      <c r="F1349" s="2">
        <f t="shared" si="125"/>
        <v>-7.9852934861356417E-2</v>
      </c>
      <c r="G1349" s="2">
        <f t="shared" si="123"/>
        <v>-2.7948532068263254E-2</v>
      </c>
      <c r="H1349" s="2" t="str">
        <f t="shared" si="124"/>
        <v>Hold</v>
      </c>
    </row>
    <row r="1350" spans="1:8" ht="13.5" x14ac:dyDescent="0.25">
      <c r="A1350" s="3">
        <v>43978</v>
      </c>
      <c r="B1350" s="2">
        <v>5.3047000000000004</v>
      </c>
      <c r="C1350" s="2">
        <f t="shared" si="120"/>
        <v>5.1909615132351039</v>
      </c>
      <c r="D1350" s="2">
        <f t="shared" si="122"/>
        <v>5.2868730478351988</v>
      </c>
      <c r="E1350" s="2">
        <f t="shared" si="121"/>
        <v>-9.5911534600094939E-2</v>
      </c>
      <c r="F1350" s="2">
        <f t="shared" si="125"/>
        <v>-8.3064654809104119E-2</v>
      </c>
      <c r="G1350" s="2">
        <f t="shared" si="123"/>
        <v>-1.284687979099082E-2</v>
      </c>
      <c r="H1350" s="2" t="str">
        <f t="shared" si="124"/>
        <v>Hold</v>
      </c>
    </row>
    <row r="1351" spans="1:8" ht="13.5" x14ac:dyDescent="0.25">
      <c r="A1351" s="3">
        <v>43979</v>
      </c>
      <c r="B1351" s="2">
        <v>5.2062999999999997</v>
      </c>
      <c r="C1351" s="2">
        <f t="shared" si="120"/>
        <v>5.2066751265835496</v>
      </c>
      <c r="D1351" s="2">
        <f t="shared" si="122"/>
        <v>5.28090467392148</v>
      </c>
      <c r="E1351" s="2">
        <f t="shared" si="121"/>
        <v>-7.4229547337930413E-2</v>
      </c>
      <c r="F1351" s="2">
        <f t="shared" si="125"/>
        <v>-8.1297633314869389E-2</v>
      </c>
      <c r="G1351" s="2">
        <f t="shared" si="123"/>
        <v>7.0680859769389759E-3</v>
      </c>
      <c r="H1351" s="2" t="str">
        <f t="shared" si="124"/>
        <v>Sell</v>
      </c>
    </row>
    <row r="1352" spans="1:8" ht="13.5" x14ac:dyDescent="0.25">
      <c r="A1352" s="3">
        <v>43980</v>
      </c>
      <c r="B1352" s="2">
        <v>5.3624999999999998</v>
      </c>
      <c r="C1352" s="2">
        <f t="shared" si="120"/>
        <v>5.2208635686476184</v>
      </c>
      <c r="D1352" s="2">
        <f t="shared" si="122"/>
        <v>5.2869487721495183</v>
      </c>
      <c r="E1352" s="2">
        <f t="shared" si="121"/>
        <v>-6.6085203501899947E-2</v>
      </c>
      <c r="F1352" s="2">
        <f t="shared" si="125"/>
        <v>-7.8255147352275498E-2</v>
      </c>
      <c r="G1352" s="2">
        <f t="shared" si="123"/>
        <v>1.216994385037555E-2</v>
      </c>
      <c r="H1352" s="2" t="str">
        <f t="shared" si="124"/>
        <v>Sell</v>
      </c>
    </row>
    <row r="1353" spans="1:8" ht="13.5" x14ac:dyDescent="0.25">
      <c r="A1353" s="3">
        <v>43983</v>
      </c>
      <c r="B1353" s="2">
        <v>5.5186999999999999</v>
      </c>
      <c r="C1353" s="2">
        <f t="shared" si="120"/>
        <v>5.231976865778754</v>
      </c>
      <c r="D1353" s="2">
        <f t="shared" si="122"/>
        <v>5.3041155297680724</v>
      </c>
      <c r="E1353" s="2">
        <f t="shared" si="121"/>
        <v>-7.2138663989318452E-2</v>
      </c>
      <c r="F1353" s="2">
        <f t="shared" si="125"/>
        <v>-7.7031850679684086E-2</v>
      </c>
      <c r="G1353" s="2">
        <f t="shared" si="123"/>
        <v>4.8931866903656335E-3</v>
      </c>
      <c r="H1353" s="2" t="str">
        <f t="shared" si="124"/>
        <v>Sell</v>
      </c>
    </row>
    <row r="1354" spans="1:8" ht="13.5" x14ac:dyDescent="0.25">
      <c r="A1354" s="3">
        <v>43984</v>
      </c>
      <c r="B1354" s="2">
        <v>5.6806999999999999</v>
      </c>
      <c r="C1354" s="2">
        <f t="shared" si="120"/>
        <v>5.2413804248897149</v>
      </c>
      <c r="D1354" s="2">
        <f t="shared" si="122"/>
        <v>5.332010675711178</v>
      </c>
      <c r="E1354" s="2">
        <f t="shared" si="121"/>
        <v>-9.0630250821463143E-2</v>
      </c>
      <c r="F1354" s="2">
        <f t="shared" si="125"/>
        <v>-7.9751530708039906E-2</v>
      </c>
      <c r="G1354" s="2">
        <f t="shared" si="123"/>
        <v>-1.0878720113423238E-2</v>
      </c>
      <c r="H1354" s="2" t="str">
        <f t="shared" si="124"/>
        <v>Hold</v>
      </c>
    </row>
    <row r="1355" spans="1:8" ht="13.5" x14ac:dyDescent="0.25">
      <c r="A1355" s="3">
        <v>43985</v>
      </c>
      <c r="B1355" s="2">
        <v>5.6517999999999997</v>
      </c>
      <c r="C1355" s="2">
        <f t="shared" si="120"/>
        <v>5.2448911287528359</v>
      </c>
      <c r="D1355" s="2">
        <f t="shared" si="122"/>
        <v>5.3556987738066466</v>
      </c>
      <c r="E1355" s="2">
        <f t="shared" si="121"/>
        <v>-0.11080764505381069</v>
      </c>
      <c r="F1355" s="2">
        <f t="shared" si="125"/>
        <v>-8.5962753577194073E-2</v>
      </c>
      <c r="G1355" s="2">
        <f t="shared" si="123"/>
        <v>-2.4844891476616615E-2</v>
      </c>
      <c r="H1355" s="2" t="str">
        <f t="shared" si="124"/>
        <v>Hold</v>
      </c>
    </row>
    <row r="1356" spans="1:8" ht="13.5" x14ac:dyDescent="0.25">
      <c r="A1356" s="3">
        <v>43986</v>
      </c>
      <c r="B1356" s="2">
        <v>5.6113</v>
      </c>
      <c r="C1356" s="2">
        <f t="shared" si="120"/>
        <v>5.2434001858677846</v>
      </c>
      <c r="D1356" s="2">
        <f t="shared" si="122"/>
        <v>5.3746321979691167</v>
      </c>
      <c r="E1356" s="2">
        <f t="shared" si="121"/>
        <v>-0.13123201210133217</v>
      </c>
      <c r="F1356" s="2">
        <f t="shared" si="125"/>
        <v>-9.5016605282021702E-2</v>
      </c>
      <c r="G1356" s="2">
        <f t="shared" si="123"/>
        <v>-3.6215406819310472E-2</v>
      </c>
      <c r="H1356" s="2" t="str">
        <f t="shared" si="124"/>
        <v>Hold</v>
      </c>
    </row>
    <row r="1357" spans="1:8" ht="13.5" x14ac:dyDescent="0.25">
      <c r="A1357" s="3">
        <v>43987</v>
      </c>
      <c r="B1357" s="2">
        <v>5.5823</v>
      </c>
      <c r="C1357" s="2">
        <f t="shared" si="120"/>
        <v>5.2421386188112029</v>
      </c>
      <c r="D1357" s="2">
        <f t="shared" si="122"/>
        <v>5.3900149981195522</v>
      </c>
      <c r="E1357" s="2">
        <f t="shared" si="121"/>
        <v>-0.14787637930834929</v>
      </c>
      <c r="F1357" s="2">
        <f t="shared" si="125"/>
        <v>-0.10558856008728723</v>
      </c>
      <c r="G1357" s="2">
        <f t="shared" si="123"/>
        <v>-4.2287819221062062E-2</v>
      </c>
      <c r="H1357" s="2" t="str">
        <f t="shared" si="124"/>
        <v>Hold</v>
      </c>
    </row>
    <row r="1358" spans="1:8" ht="13.5" x14ac:dyDescent="0.25">
      <c r="A1358" s="3">
        <v>43990</v>
      </c>
      <c r="B1358" s="2">
        <v>5.5823</v>
      </c>
      <c r="C1358" s="2">
        <f t="shared" si="120"/>
        <v>5.2544249851479412</v>
      </c>
      <c r="D1358" s="2">
        <f t="shared" si="122"/>
        <v>5.4042583315921782</v>
      </c>
      <c r="E1358" s="2">
        <f t="shared" si="121"/>
        <v>-0.14983334644423696</v>
      </c>
      <c r="F1358" s="2">
        <f t="shared" si="125"/>
        <v>-0.11443751735867719</v>
      </c>
      <c r="G1358" s="2">
        <f t="shared" si="123"/>
        <v>-3.5395829085559771E-2</v>
      </c>
      <c r="H1358" s="2" t="str">
        <f t="shared" si="124"/>
        <v>Hold</v>
      </c>
    </row>
    <row r="1359" spans="1:8" ht="13.5" x14ac:dyDescent="0.25">
      <c r="A1359" s="3">
        <v>43991</v>
      </c>
      <c r="B1359" s="2">
        <v>5.4955999999999996</v>
      </c>
      <c r="C1359" s="2">
        <f t="shared" ref="C1359:C1422" si="126">$C$4*B1349+C1358*(1-$C$4)</f>
        <v>5.2639288335867196</v>
      </c>
      <c r="D1359" s="2">
        <f t="shared" si="122"/>
        <v>5.4110243811038687</v>
      </c>
      <c r="E1359" s="2">
        <f t="shared" si="121"/>
        <v>-0.14709554751714915</v>
      </c>
      <c r="F1359" s="2">
        <f t="shared" si="125"/>
        <v>-0.12096912339037158</v>
      </c>
      <c r="G1359" s="2">
        <f t="shared" si="123"/>
        <v>-2.612642412677757E-2</v>
      </c>
      <c r="H1359" s="2" t="str">
        <f t="shared" si="124"/>
        <v>Hold</v>
      </c>
    </row>
    <row r="1360" spans="1:8" ht="13.5" x14ac:dyDescent="0.25">
      <c r="A1360" s="3">
        <v>43992</v>
      </c>
      <c r="B1360" s="2">
        <v>5.4955999999999996</v>
      </c>
      <c r="C1360" s="2">
        <f t="shared" si="126"/>
        <v>5.2702013207272245</v>
      </c>
      <c r="D1360" s="2">
        <f t="shared" si="122"/>
        <v>5.4172892417628411</v>
      </c>
      <c r="E1360" s="2">
        <f t="shared" si="121"/>
        <v>-0.14708792103561663</v>
      </c>
      <c r="F1360" s="2">
        <f t="shared" si="125"/>
        <v>-0.1261928829194206</v>
      </c>
      <c r="G1360" s="2">
        <f t="shared" si="123"/>
        <v>-2.089503811619603E-2</v>
      </c>
      <c r="H1360" s="2" t="str">
        <f t="shared" si="124"/>
        <v>Hold</v>
      </c>
    </row>
    <row r="1361" spans="1:8" ht="13.5" x14ac:dyDescent="0.25">
      <c r="A1361" s="3">
        <v>43993</v>
      </c>
      <c r="B1361" s="2">
        <v>5.4377000000000004</v>
      </c>
      <c r="C1361" s="2">
        <f t="shared" si="126"/>
        <v>5.2603703483076512</v>
      </c>
      <c r="D1361" s="2">
        <f t="shared" si="122"/>
        <v>5.4188011497804087</v>
      </c>
      <c r="E1361" s="2">
        <f t="shared" si="121"/>
        <v>-0.15843080147275757</v>
      </c>
      <c r="F1361" s="2">
        <f t="shared" si="125"/>
        <v>-0.13264046663008799</v>
      </c>
      <c r="G1361" s="2">
        <f t="shared" si="123"/>
        <v>-2.5790334842669571E-2</v>
      </c>
      <c r="H1361" s="2" t="str">
        <f t="shared" si="124"/>
        <v>Hold</v>
      </c>
    </row>
    <row r="1362" spans="1:8" ht="13.5" x14ac:dyDescent="0.25">
      <c r="A1362" s="3">
        <v>43994</v>
      </c>
      <c r="B1362" s="2">
        <v>5.4955999999999996</v>
      </c>
      <c r="C1362" s="2">
        <f t="shared" si="126"/>
        <v>5.2760826024141663</v>
      </c>
      <c r="D1362" s="2">
        <f t="shared" si="122"/>
        <v>5.4244899535003785</v>
      </c>
      <c r="E1362" s="2">
        <f t="shared" si="121"/>
        <v>-0.14840735108621228</v>
      </c>
      <c r="F1362" s="2">
        <f t="shared" si="125"/>
        <v>-0.13579384352131285</v>
      </c>
      <c r="G1362" s="2">
        <f t="shared" si="123"/>
        <v>-1.2613507564899429E-2</v>
      </c>
      <c r="H1362" s="2" t="str">
        <f t="shared" si="124"/>
        <v>Hold</v>
      </c>
    </row>
    <row r="1363" spans="1:8" ht="13.5" x14ac:dyDescent="0.25">
      <c r="A1363" s="3">
        <v>43997</v>
      </c>
      <c r="B1363" s="2">
        <v>5.4955999999999996</v>
      </c>
      <c r="C1363" s="2">
        <f t="shared" si="126"/>
        <v>5.3134083558889103</v>
      </c>
      <c r="D1363" s="2">
        <f t="shared" si="122"/>
        <v>5.4297573643522021</v>
      </c>
      <c r="E1363" s="2">
        <f t="shared" si="121"/>
        <v>-0.11634900846329188</v>
      </c>
      <c r="F1363" s="2">
        <f t="shared" si="125"/>
        <v>-0.13190487650970867</v>
      </c>
      <c r="G1363" s="2">
        <f t="shared" si="123"/>
        <v>1.5555868046416788E-2</v>
      </c>
      <c r="H1363" s="2" t="str">
        <f t="shared" si="124"/>
        <v>Sell</v>
      </c>
    </row>
    <row r="1364" spans="1:8" ht="13.5" x14ac:dyDescent="0.25">
      <c r="A1364" s="3">
        <v>43998</v>
      </c>
      <c r="B1364" s="2">
        <v>5.4955999999999996</v>
      </c>
      <c r="C1364" s="2">
        <f t="shared" si="126"/>
        <v>5.369914762675231</v>
      </c>
      <c r="D1364" s="2">
        <f t="shared" si="122"/>
        <v>5.4346345966224092</v>
      </c>
      <c r="E1364" s="2">
        <f t="shared" si="121"/>
        <v>-6.4719833947178174E-2</v>
      </c>
      <c r="F1364" s="2">
        <f t="shared" si="125"/>
        <v>-0.11846786799720257</v>
      </c>
      <c r="G1364" s="2">
        <f t="shared" si="123"/>
        <v>5.3748034050024401E-2</v>
      </c>
      <c r="H1364" s="2" t="str">
        <f t="shared" si="124"/>
        <v>Sell</v>
      </c>
    </row>
    <row r="1365" spans="1:8" ht="13.5" x14ac:dyDescent="0.25">
      <c r="A1365" s="3">
        <v>43999</v>
      </c>
      <c r="B1365" s="2">
        <v>5.4377000000000004</v>
      </c>
      <c r="C1365" s="2">
        <f t="shared" si="126"/>
        <v>5.4132817222636573</v>
      </c>
      <c r="D1365" s="2">
        <f t="shared" si="122"/>
        <v>5.4348616635392677</v>
      </c>
      <c r="E1365" s="2">
        <f t="shared" si="121"/>
        <v>-2.1579941275610359E-2</v>
      </c>
      <c r="F1365" s="2">
        <f t="shared" si="125"/>
        <v>-9.9090282652884137E-2</v>
      </c>
      <c r="G1365" s="2">
        <f t="shared" si="123"/>
        <v>7.7510341377273778E-2</v>
      </c>
      <c r="H1365" s="2" t="str">
        <f t="shared" si="124"/>
        <v>Sell</v>
      </c>
    </row>
    <row r="1366" spans="1:8" ht="13.5" x14ac:dyDescent="0.25">
      <c r="A1366" s="3">
        <v>44000</v>
      </c>
      <c r="B1366" s="2">
        <v>5.4260999999999999</v>
      </c>
      <c r="C1366" s="2">
        <f t="shared" si="126"/>
        <v>5.4437460726846334</v>
      </c>
      <c r="D1366" s="2">
        <f t="shared" si="122"/>
        <v>5.4342126514252476</v>
      </c>
      <c r="E1366" s="2">
        <f t="shared" si="121"/>
        <v>9.5334212593858325E-3</v>
      </c>
      <c r="F1366" s="2">
        <f t="shared" si="125"/>
        <v>-7.7365541870430155E-2</v>
      </c>
      <c r="G1366" s="2">
        <f t="shared" si="123"/>
        <v>8.6898963129815987E-2</v>
      </c>
      <c r="H1366" s="2" t="str">
        <f t="shared" si="124"/>
        <v>Sell</v>
      </c>
    </row>
    <row r="1367" spans="1:8" ht="13.5" x14ac:dyDescent="0.25">
      <c r="A1367" s="3">
        <v>44001</v>
      </c>
      <c r="B1367" s="2">
        <v>5.2641999999999998</v>
      </c>
      <c r="C1367" s="2">
        <f t="shared" si="126"/>
        <v>5.4650620615023824</v>
      </c>
      <c r="D1367" s="2">
        <f t="shared" si="122"/>
        <v>5.4216191216900445</v>
      </c>
      <c r="E1367" s="2">
        <f t="shared" si="121"/>
        <v>4.3442939812337933E-2</v>
      </c>
      <c r="F1367" s="2">
        <f t="shared" si="125"/>
        <v>-5.320384553387654E-2</v>
      </c>
      <c r="G1367" s="2">
        <f t="shared" si="123"/>
        <v>9.6646785346214473E-2</v>
      </c>
      <c r="H1367" s="2" t="str">
        <f t="shared" si="124"/>
        <v>Sell</v>
      </c>
    </row>
    <row r="1368" spans="1:8" ht="13.5" x14ac:dyDescent="0.25">
      <c r="A1368" s="3">
        <v>44004</v>
      </c>
      <c r="B1368" s="2">
        <v>5.2062999999999997</v>
      </c>
      <c r="C1368" s="2">
        <f t="shared" si="126"/>
        <v>5.483098667425093</v>
      </c>
      <c r="D1368" s="2">
        <f t="shared" si="122"/>
        <v>5.4056695571204108</v>
      </c>
      <c r="E1368" s="2">
        <f t="shared" si="121"/>
        <v>7.7429110304682247E-2</v>
      </c>
      <c r="F1368" s="2">
        <f t="shared" si="125"/>
        <v>-2.7077254366164785E-2</v>
      </c>
      <c r="G1368" s="2">
        <f t="shared" si="123"/>
        <v>0.10450636467084704</v>
      </c>
      <c r="H1368" s="2" t="str">
        <f t="shared" si="124"/>
        <v>Sell</v>
      </c>
    </row>
    <row r="1369" spans="1:8" ht="13.5" x14ac:dyDescent="0.25">
      <c r="A1369" s="3">
        <v>44005</v>
      </c>
      <c r="B1369" s="2">
        <v>5.2062999999999997</v>
      </c>
      <c r="C1369" s="2">
        <f t="shared" si="126"/>
        <v>5.4850219493596937</v>
      </c>
      <c r="D1369" s="2">
        <f t="shared" si="122"/>
        <v>5.3909014417781576</v>
      </c>
      <c r="E1369" s="2">
        <f t="shared" si="121"/>
        <v>9.4120507581536117E-2</v>
      </c>
      <c r="F1369" s="2">
        <f t="shared" si="125"/>
        <v>-2.8377019766246021E-3</v>
      </c>
      <c r="G1369" s="2">
        <f t="shared" si="123"/>
        <v>9.6958209558160716E-2</v>
      </c>
      <c r="H1369" s="2" t="str">
        <f t="shared" si="124"/>
        <v>Sell</v>
      </c>
    </row>
    <row r="1370" spans="1:8" ht="13.5" x14ac:dyDescent="0.25">
      <c r="A1370" s="3">
        <v>44006</v>
      </c>
      <c r="B1370" s="2">
        <v>5.2062999999999997</v>
      </c>
      <c r="C1370" s="2">
        <f t="shared" si="126"/>
        <v>5.4866493417658946</v>
      </c>
      <c r="D1370" s="2">
        <f t="shared" si="122"/>
        <v>5.377227260905701</v>
      </c>
      <c r="E1370" s="2">
        <f t="shared" si="121"/>
        <v>0.10942208086019356</v>
      </c>
      <c r="F1370" s="2">
        <f t="shared" si="125"/>
        <v>1.9614254590739032E-2</v>
      </c>
      <c r="G1370" s="2">
        <f t="shared" si="123"/>
        <v>8.9807826269454522E-2</v>
      </c>
      <c r="H1370" s="2" t="str">
        <f t="shared" si="124"/>
        <v>Sell</v>
      </c>
    </row>
    <row r="1371" spans="1:8" ht="13.5" x14ac:dyDescent="0.25">
      <c r="A1371" s="3">
        <v>44007</v>
      </c>
      <c r="B1371" s="2">
        <v>5.1832000000000003</v>
      </c>
      <c r="C1371" s="2">
        <f t="shared" si="126"/>
        <v>5.4791186738019109</v>
      </c>
      <c r="D1371" s="2">
        <f t="shared" si="122"/>
        <v>5.3628548712089827</v>
      </c>
      <c r="E1371" s="2">
        <f t="shared" si="121"/>
        <v>0.11626380259292812</v>
      </c>
      <c r="F1371" s="2">
        <f t="shared" si="125"/>
        <v>3.8944164191176855E-2</v>
      </c>
      <c r="G1371" s="2">
        <f t="shared" si="123"/>
        <v>7.7319638401751267E-2</v>
      </c>
      <c r="H1371" s="2" t="str">
        <f t="shared" si="124"/>
        <v>Sell</v>
      </c>
    </row>
    <row r="1372" spans="1:8" ht="13.5" x14ac:dyDescent="0.25">
      <c r="A1372" s="3">
        <v>44008</v>
      </c>
      <c r="B1372" s="2">
        <v>5.1138000000000003</v>
      </c>
      <c r="C1372" s="2">
        <f t="shared" si="126"/>
        <v>5.4816542624477709</v>
      </c>
      <c r="D1372" s="2">
        <f t="shared" si="122"/>
        <v>5.34440636223054</v>
      </c>
      <c r="E1372" s="2">
        <f t="shared" ref="E1372:E1435" si="127">C1372-D1372</f>
        <v>0.13724790021723088</v>
      </c>
      <c r="F1372" s="2">
        <f t="shared" si="125"/>
        <v>5.8604911396387668E-2</v>
      </c>
      <c r="G1372" s="2">
        <f t="shared" si="123"/>
        <v>7.864298882084321E-2</v>
      </c>
      <c r="H1372" s="2" t="str">
        <f t="shared" si="124"/>
        <v>Sell</v>
      </c>
    </row>
    <row r="1373" spans="1:8" ht="13.5" x14ac:dyDescent="0.25">
      <c r="A1373" s="3">
        <v>44011</v>
      </c>
      <c r="B1373" s="2">
        <v>5.1138000000000003</v>
      </c>
      <c r="C1373" s="2">
        <f t="shared" si="126"/>
        <v>5.4837997605327287</v>
      </c>
      <c r="D1373" s="2">
        <f t="shared" ref="D1373:D1436" si="128">$D$4*B1373+(1-$D$4)*D1372</f>
        <v>5.3273244094727223</v>
      </c>
      <c r="E1373" s="2">
        <f t="shared" si="127"/>
        <v>0.15647535106000632</v>
      </c>
      <c r="F1373" s="2">
        <f t="shared" si="125"/>
        <v>7.8178999329111404E-2</v>
      </c>
      <c r="G1373" s="2">
        <f t="shared" si="123"/>
        <v>7.8296351730894914E-2</v>
      </c>
      <c r="H1373" s="2" t="str">
        <f t="shared" si="124"/>
        <v>Sell</v>
      </c>
    </row>
    <row r="1374" spans="1:8" ht="13.5" x14ac:dyDescent="0.25">
      <c r="A1374" s="3">
        <v>44012</v>
      </c>
      <c r="B1374" s="2">
        <v>5.1079999999999997</v>
      </c>
      <c r="C1374" s="2">
        <f t="shared" si="126"/>
        <v>5.4856151819892318</v>
      </c>
      <c r="D1374" s="2">
        <f t="shared" si="128"/>
        <v>5.3110781569191872</v>
      </c>
      <c r="E1374" s="2">
        <f t="shared" si="127"/>
        <v>0.17453702507004465</v>
      </c>
      <c r="F1374" s="2">
        <f t="shared" si="125"/>
        <v>9.7450604477298058E-2</v>
      </c>
      <c r="G1374" s="2">
        <f t="shared" si="123"/>
        <v>7.7086420592746591E-2</v>
      </c>
      <c r="H1374" s="2" t="str">
        <f t="shared" si="124"/>
        <v>Sell</v>
      </c>
    </row>
    <row r="1375" spans="1:8" ht="13.5" x14ac:dyDescent="0.25">
      <c r="A1375" s="3">
        <v>44013</v>
      </c>
      <c r="B1375" s="2">
        <v>5.1079999999999997</v>
      </c>
      <c r="C1375" s="2">
        <f t="shared" si="126"/>
        <v>5.4782436155293501</v>
      </c>
      <c r="D1375" s="2">
        <f t="shared" si="128"/>
        <v>5.2960353304807288</v>
      </c>
      <c r="E1375" s="2">
        <f t="shared" si="127"/>
        <v>0.1822082850486213</v>
      </c>
      <c r="F1375" s="2">
        <f t="shared" si="125"/>
        <v>0.1144021405915627</v>
      </c>
      <c r="G1375" s="2">
        <f t="shared" si="123"/>
        <v>6.7806144457058598E-2</v>
      </c>
      <c r="H1375" s="2" t="str">
        <f t="shared" si="124"/>
        <v>Sell</v>
      </c>
    </row>
    <row r="1376" spans="1:8" ht="13.5" x14ac:dyDescent="0.25">
      <c r="A1376" s="3">
        <v>44014</v>
      </c>
      <c r="B1376" s="2">
        <v>5.0906000000000002</v>
      </c>
      <c r="C1376" s="2">
        <f t="shared" si="126"/>
        <v>5.4702215208325269</v>
      </c>
      <c r="D1376" s="2">
        <f t="shared" si="128"/>
        <v>5.2808178985932681</v>
      </c>
      <c r="E1376" s="2">
        <f t="shared" si="127"/>
        <v>0.18940362223925877</v>
      </c>
      <c r="F1376" s="2">
        <f t="shared" si="125"/>
        <v>0.12940243692110193</v>
      </c>
      <c r="G1376" s="2">
        <f t="shared" si="123"/>
        <v>6.0001185318156847E-2</v>
      </c>
      <c r="H1376" s="2" t="str">
        <f t="shared" si="124"/>
        <v>Sell</v>
      </c>
    </row>
    <row r="1377" spans="1:8" ht="13.5" x14ac:dyDescent="0.25">
      <c r="A1377" s="3">
        <v>44015</v>
      </c>
      <c r="B1377" s="2">
        <v>5.2062999999999997</v>
      </c>
      <c r="C1377" s="2">
        <f t="shared" si="126"/>
        <v>5.4385259022429073</v>
      </c>
      <c r="D1377" s="2">
        <f t="shared" si="128"/>
        <v>5.2752980542530254</v>
      </c>
      <c r="E1377" s="2">
        <f t="shared" si="127"/>
        <v>0.16322784798988188</v>
      </c>
      <c r="F1377" s="2">
        <f t="shared" si="125"/>
        <v>0.13616751913485792</v>
      </c>
      <c r="G1377" s="2">
        <f t="shared" si="123"/>
        <v>2.7060328855023963E-2</v>
      </c>
      <c r="H1377" s="2" t="str">
        <f t="shared" si="124"/>
        <v>Sell</v>
      </c>
    </row>
    <row r="1378" spans="1:8" ht="13.5" x14ac:dyDescent="0.25">
      <c r="A1378" s="3">
        <v>44018</v>
      </c>
      <c r="B1378" s="2">
        <v>5.3624999999999998</v>
      </c>
      <c r="C1378" s="2">
        <f t="shared" si="126"/>
        <v>5.4027988403593827</v>
      </c>
      <c r="D1378" s="2">
        <f t="shared" si="128"/>
        <v>5.2817574576416906</v>
      </c>
      <c r="E1378" s="2">
        <f t="shared" si="127"/>
        <v>0.12104138271769216</v>
      </c>
      <c r="F1378" s="2">
        <f t="shared" si="125"/>
        <v>0.13314229185142476</v>
      </c>
      <c r="G1378" s="2">
        <f t="shared" si="123"/>
        <v>-1.2100909133732601E-2</v>
      </c>
      <c r="H1378" s="2" t="str">
        <f t="shared" si="124"/>
        <v>Hold</v>
      </c>
    </row>
    <row r="1379" spans="1:8" ht="13.5" x14ac:dyDescent="0.25">
      <c r="A1379" s="3">
        <v>44019</v>
      </c>
      <c r="B1379" s="2">
        <v>5.4203999999999999</v>
      </c>
      <c r="C1379" s="2">
        <f t="shared" si="126"/>
        <v>5.3725682495348623</v>
      </c>
      <c r="D1379" s="2">
        <f t="shared" si="128"/>
        <v>5.2920272755941573</v>
      </c>
      <c r="E1379" s="2">
        <f t="shared" si="127"/>
        <v>8.054097394070503E-2</v>
      </c>
      <c r="F1379" s="2">
        <f t="shared" si="125"/>
        <v>0.12262202826928081</v>
      </c>
      <c r="G1379" s="2">
        <f t="shared" si="123"/>
        <v>-4.2081054328575784E-2</v>
      </c>
      <c r="H1379" s="2" t="str">
        <f t="shared" si="124"/>
        <v>Hold</v>
      </c>
    </row>
    <row r="1380" spans="1:8" ht="13.5" x14ac:dyDescent="0.25">
      <c r="A1380" s="3">
        <v>44020</v>
      </c>
      <c r="B1380" s="2">
        <v>5.6113</v>
      </c>
      <c r="C1380" s="2">
        <f t="shared" si="126"/>
        <v>5.3469885188371906</v>
      </c>
      <c r="D1380" s="2">
        <f t="shared" si="128"/>
        <v>5.3156771070316271</v>
      </c>
      <c r="E1380" s="2">
        <f t="shared" si="127"/>
        <v>3.1311411805563516E-2</v>
      </c>
      <c r="F1380" s="2">
        <f t="shared" si="125"/>
        <v>0.10435990497653735</v>
      </c>
      <c r="G1380" s="2">
        <f t="shared" ref="G1380:G1443" si="129">E1380-F1380</f>
        <v>-7.3048493170973838E-2</v>
      </c>
      <c r="H1380" s="2" t="str">
        <f t="shared" ref="H1380:H1443" si="130">IF(G1380&lt;0,"Hold","Sell")</f>
        <v>Hold</v>
      </c>
    </row>
    <row r="1381" spans="1:8" ht="13.5" x14ac:dyDescent="0.25">
      <c r="A1381" s="3">
        <v>44021</v>
      </c>
      <c r="B1381" s="2">
        <v>5.5938999999999997</v>
      </c>
      <c r="C1381" s="2">
        <f t="shared" si="126"/>
        <v>5.3217902851699304</v>
      </c>
      <c r="D1381" s="2">
        <f t="shared" si="128"/>
        <v>5.3362862102144701</v>
      </c>
      <c r="E1381" s="2">
        <f t="shared" si="127"/>
        <v>-1.4495925044539781E-2</v>
      </c>
      <c r="F1381" s="2">
        <f t="shared" ref="F1381:F1444" si="131">(E1381*(2/(10)))+((1-(2/10))*F1380)</f>
        <v>8.0588738972321938E-2</v>
      </c>
      <c r="G1381" s="2">
        <f t="shared" si="129"/>
        <v>-9.508466401686172E-2</v>
      </c>
      <c r="H1381" s="2" t="str">
        <f t="shared" si="130"/>
        <v>Hold</v>
      </c>
    </row>
    <row r="1382" spans="1:8" ht="13.5" x14ac:dyDescent="0.25">
      <c r="A1382" s="3">
        <v>44022</v>
      </c>
      <c r="B1382" s="2">
        <v>5.4435000000000002</v>
      </c>
      <c r="C1382" s="2">
        <f t="shared" si="126"/>
        <v>5.289791779759172</v>
      </c>
      <c r="D1382" s="2">
        <f t="shared" si="128"/>
        <v>5.3442279724208062</v>
      </c>
      <c r="E1382" s="2">
        <f t="shared" si="127"/>
        <v>-5.4436192661634131E-2</v>
      </c>
      <c r="F1382" s="2">
        <f t="shared" si="131"/>
        <v>5.3583752645530724E-2</v>
      </c>
      <c r="G1382" s="2">
        <f t="shared" si="129"/>
        <v>-0.10801994530716486</v>
      </c>
      <c r="H1382" s="2" t="str">
        <f t="shared" si="130"/>
        <v>Hold</v>
      </c>
    </row>
    <row r="1383" spans="1:8" ht="13.5" x14ac:dyDescent="0.25">
      <c r="A1383" s="3">
        <v>44025</v>
      </c>
      <c r="B1383" s="2">
        <v>5.5361000000000002</v>
      </c>
      <c r="C1383" s="2">
        <f t="shared" si="126"/>
        <v>5.2627161213346838</v>
      </c>
      <c r="D1383" s="2">
        <f t="shared" si="128"/>
        <v>5.3584407152044502</v>
      </c>
      <c r="E1383" s="2">
        <f t="shared" si="127"/>
        <v>-9.5724593869766395E-2</v>
      </c>
      <c r="F1383" s="2">
        <f t="shared" si="131"/>
        <v>2.3722083342471299E-2</v>
      </c>
      <c r="G1383" s="2">
        <f t="shared" si="129"/>
        <v>-0.1194466772122377</v>
      </c>
      <c r="H1383" s="2" t="str">
        <f t="shared" si="130"/>
        <v>Hold</v>
      </c>
    </row>
    <row r="1384" spans="1:8" ht="13.5" x14ac:dyDescent="0.25">
      <c r="A1384" s="3">
        <v>44026</v>
      </c>
      <c r="B1384" s="2">
        <v>5.5244999999999997</v>
      </c>
      <c r="C1384" s="2">
        <f t="shared" si="126"/>
        <v>5.238913641129348</v>
      </c>
      <c r="D1384" s="2">
        <f t="shared" si="128"/>
        <v>5.3707414029670844</v>
      </c>
      <c r="E1384" s="2">
        <f t="shared" si="127"/>
        <v>-0.13182776183773637</v>
      </c>
      <c r="F1384" s="2">
        <f t="shared" si="131"/>
        <v>-7.3878856935702328E-3</v>
      </c>
      <c r="G1384" s="2">
        <f t="shared" si="129"/>
        <v>-0.12443987614416613</v>
      </c>
      <c r="H1384" s="2" t="str">
        <f t="shared" si="130"/>
        <v>Hold</v>
      </c>
    </row>
    <row r="1385" spans="1:8" ht="13.5" x14ac:dyDescent="0.25">
      <c r="A1385" s="3">
        <v>44027</v>
      </c>
      <c r="B1385" s="2">
        <v>5.4897999999999998</v>
      </c>
      <c r="C1385" s="2">
        <f t="shared" si="126"/>
        <v>5.2187730809556019</v>
      </c>
      <c r="D1385" s="2">
        <f t="shared" si="128"/>
        <v>5.3795605583028561</v>
      </c>
      <c r="E1385" s="2">
        <f t="shared" si="127"/>
        <v>-0.16078747734725418</v>
      </c>
      <c r="F1385" s="2">
        <f t="shared" si="131"/>
        <v>-3.8067804024307025E-2</v>
      </c>
      <c r="G1385" s="2">
        <f t="shared" si="129"/>
        <v>-0.12271967332294716</v>
      </c>
      <c r="H1385" s="2" t="str">
        <f t="shared" si="130"/>
        <v>Hold</v>
      </c>
    </row>
    <row r="1386" spans="1:8" ht="13.5" x14ac:dyDescent="0.25">
      <c r="A1386" s="3">
        <v>44028</v>
      </c>
      <c r="B1386" s="2">
        <v>5.4377000000000004</v>
      </c>
      <c r="C1386" s="2">
        <f t="shared" si="126"/>
        <v>5.19905414542397</v>
      </c>
      <c r="D1386" s="2">
        <f t="shared" si="128"/>
        <v>5.3838671836137557</v>
      </c>
      <c r="E1386" s="2">
        <f t="shared" si="127"/>
        <v>-0.18481303818978567</v>
      </c>
      <c r="F1386" s="2">
        <f t="shared" si="131"/>
        <v>-6.741685085740276E-2</v>
      </c>
      <c r="G1386" s="2">
        <f t="shared" si="129"/>
        <v>-0.11739618733238291</v>
      </c>
      <c r="H1386" s="2" t="str">
        <f t="shared" si="130"/>
        <v>Hold</v>
      </c>
    </row>
    <row r="1387" spans="1:8" ht="13.5" x14ac:dyDescent="0.25">
      <c r="A1387" s="3">
        <v>44029</v>
      </c>
      <c r="B1387" s="2">
        <v>5.2756999999999996</v>
      </c>
      <c r="C1387" s="2">
        <f t="shared" si="126"/>
        <v>5.2001688922818206</v>
      </c>
      <c r="D1387" s="2">
        <f t="shared" si="128"/>
        <v>5.375854799642366</v>
      </c>
      <c r="E1387" s="2">
        <f t="shared" si="127"/>
        <v>-0.17568590736054546</v>
      </c>
      <c r="F1387" s="2">
        <f t="shared" si="131"/>
        <v>-8.9070662158031305E-2</v>
      </c>
      <c r="G1387" s="2">
        <f t="shared" si="129"/>
        <v>-8.6615245202514152E-2</v>
      </c>
      <c r="H1387" s="2" t="str">
        <f t="shared" si="130"/>
        <v>Hold</v>
      </c>
    </row>
    <row r="1388" spans="1:8" ht="13.5" x14ac:dyDescent="0.25">
      <c r="A1388" s="3">
        <v>44032</v>
      </c>
      <c r="B1388" s="2">
        <v>5.2641999999999998</v>
      </c>
      <c r="C1388" s="2">
        <f t="shared" si="126"/>
        <v>5.2251429088538481</v>
      </c>
      <c r="D1388" s="2">
        <f t="shared" si="128"/>
        <v>5.3675840737429317</v>
      </c>
      <c r="E1388" s="2">
        <f t="shared" si="127"/>
        <v>-0.14244116488908354</v>
      </c>
      <c r="F1388" s="2">
        <f t="shared" si="131"/>
        <v>-9.9744762704241749E-2</v>
      </c>
      <c r="G1388" s="2">
        <f t="shared" si="129"/>
        <v>-4.2696402184841789E-2</v>
      </c>
      <c r="H1388" s="2" t="str">
        <f t="shared" si="130"/>
        <v>Hold</v>
      </c>
    </row>
    <row r="1389" spans="1:8" ht="13.5" x14ac:dyDescent="0.25">
      <c r="A1389" s="3">
        <v>44033</v>
      </c>
      <c r="B1389" s="2">
        <v>5.2641999999999998</v>
      </c>
      <c r="C1389" s="2">
        <f t="shared" si="126"/>
        <v>5.2551824613378715</v>
      </c>
      <c r="D1389" s="2">
        <f t="shared" si="128"/>
        <v>5.3599259942064181</v>
      </c>
      <c r="E1389" s="2">
        <f t="shared" si="127"/>
        <v>-0.10474353286854665</v>
      </c>
      <c r="F1389" s="2">
        <f t="shared" si="131"/>
        <v>-0.10074451673710273</v>
      </c>
      <c r="G1389" s="2">
        <f t="shared" si="129"/>
        <v>-3.9990161314439193E-3</v>
      </c>
      <c r="H1389" s="2" t="str">
        <f t="shared" si="130"/>
        <v>Hold</v>
      </c>
    </row>
    <row r="1390" spans="1:8" ht="13.5" x14ac:dyDescent="0.25">
      <c r="A1390" s="3">
        <v>44034</v>
      </c>
      <c r="B1390" s="2">
        <v>5.2756999999999996</v>
      </c>
      <c r="C1390" s="2">
        <f t="shared" si="126"/>
        <v>5.3099697749781987</v>
      </c>
      <c r="D1390" s="2">
        <f t="shared" si="128"/>
        <v>5.3536870316726093</v>
      </c>
      <c r="E1390" s="2">
        <f t="shared" si="127"/>
        <v>-4.3717256694410622E-2</v>
      </c>
      <c r="F1390" s="2">
        <f t="shared" si="131"/>
        <v>-8.9339064728564316E-2</v>
      </c>
      <c r="G1390" s="2">
        <f t="shared" si="129"/>
        <v>4.5621808034153694E-2</v>
      </c>
      <c r="H1390" s="2" t="str">
        <f t="shared" si="130"/>
        <v>Sell</v>
      </c>
    </row>
    <row r="1391" spans="1:8" ht="13.5" x14ac:dyDescent="0.25">
      <c r="A1391" s="3">
        <v>44035</v>
      </c>
      <c r="B1391" s="2">
        <v>5.2756999999999996</v>
      </c>
      <c r="C1391" s="2">
        <f t="shared" si="126"/>
        <v>5.3536513480584755</v>
      </c>
      <c r="D1391" s="2">
        <f t="shared" si="128"/>
        <v>5.3479102145116748</v>
      </c>
      <c r="E1391" s="2">
        <f t="shared" si="127"/>
        <v>5.7411335468007252E-3</v>
      </c>
      <c r="F1391" s="2">
        <f t="shared" si="131"/>
        <v>-7.0323025073491308E-2</v>
      </c>
      <c r="G1391" s="2">
        <f t="shared" si="129"/>
        <v>7.6064158620292033E-2</v>
      </c>
      <c r="H1391" s="2" t="str">
        <f t="shared" si="130"/>
        <v>Sell</v>
      </c>
    </row>
    <row r="1392" spans="1:8" ht="13.5" x14ac:dyDescent="0.25">
      <c r="A1392" s="3">
        <v>44036</v>
      </c>
      <c r="B1392" s="2">
        <v>5.2756999999999996</v>
      </c>
      <c r="C1392" s="2">
        <f t="shared" si="126"/>
        <v>5.3674742175879411</v>
      </c>
      <c r="D1392" s="2">
        <f t="shared" si="128"/>
        <v>5.342561309733032</v>
      </c>
      <c r="E1392" s="2">
        <f t="shared" si="127"/>
        <v>2.4912907854909072E-2</v>
      </c>
      <c r="F1392" s="2">
        <f t="shared" si="131"/>
        <v>-5.1275838487811233E-2</v>
      </c>
      <c r="G1392" s="2">
        <f t="shared" si="129"/>
        <v>7.6188746342720298E-2</v>
      </c>
      <c r="H1392" s="2" t="str">
        <f t="shared" si="130"/>
        <v>Sell</v>
      </c>
    </row>
    <row r="1393" spans="1:8" ht="13.5" x14ac:dyDescent="0.25">
      <c r="A1393" s="3">
        <v>44039</v>
      </c>
      <c r="B1393" s="2">
        <v>5.2641999999999998</v>
      </c>
      <c r="C1393" s="2">
        <f t="shared" si="126"/>
        <v>5.3934166456513344</v>
      </c>
      <c r="D1393" s="2">
        <f t="shared" si="128"/>
        <v>5.3367567682713259</v>
      </c>
      <c r="E1393" s="2">
        <f t="shared" si="127"/>
        <v>5.6659877380008439E-2</v>
      </c>
      <c r="F1393" s="2">
        <f t="shared" si="131"/>
        <v>-2.9688695314247296E-2</v>
      </c>
      <c r="G1393" s="2">
        <f t="shared" si="129"/>
        <v>8.6348572694255735E-2</v>
      </c>
      <c r="H1393" s="2" t="str">
        <f t="shared" si="130"/>
        <v>Sell</v>
      </c>
    </row>
    <row r="1394" spans="1:8" ht="13.5" x14ac:dyDescent="0.25">
      <c r="A1394" s="3">
        <v>44040</v>
      </c>
      <c r="B1394" s="2">
        <v>5.2526000000000002</v>
      </c>
      <c r="C1394" s="2">
        <f t="shared" si="126"/>
        <v>5.4135833155511293</v>
      </c>
      <c r="D1394" s="2">
        <f t="shared" si="128"/>
        <v>5.330522933584561</v>
      </c>
      <c r="E1394" s="2">
        <f t="shared" si="127"/>
        <v>8.3060381966568286E-2</v>
      </c>
      <c r="F1394" s="2">
        <f t="shared" si="131"/>
        <v>-7.1388798580841774E-3</v>
      </c>
      <c r="G1394" s="2">
        <f t="shared" si="129"/>
        <v>9.019926182465246E-2</v>
      </c>
      <c r="H1394" s="2" t="str">
        <f t="shared" si="130"/>
        <v>Sell</v>
      </c>
    </row>
    <row r="1395" spans="1:8" ht="13.5" x14ac:dyDescent="0.25">
      <c r="A1395" s="3">
        <v>44041</v>
      </c>
      <c r="B1395" s="2">
        <v>5.2468000000000004</v>
      </c>
      <c r="C1395" s="2">
        <f t="shared" si="126"/>
        <v>5.4253089593124937</v>
      </c>
      <c r="D1395" s="2">
        <f t="shared" si="128"/>
        <v>5.3243212348005189</v>
      </c>
      <c r="E1395" s="2">
        <f t="shared" si="127"/>
        <v>0.1009877245119748</v>
      </c>
      <c r="F1395" s="2">
        <f t="shared" si="131"/>
        <v>1.448644101592762E-2</v>
      </c>
      <c r="G1395" s="2">
        <f t="shared" si="129"/>
        <v>8.6501283496047174E-2</v>
      </c>
      <c r="H1395" s="2" t="str">
        <f t="shared" si="130"/>
        <v>Sell</v>
      </c>
    </row>
    <row r="1396" spans="1:8" ht="13.5" x14ac:dyDescent="0.25">
      <c r="A1396" s="3">
        <v>44042</v>
      </c>
      <c r="B1396" s="2">
        <v>5.2351999999999999</v>
      </c>
      <c r="C1396" s="2">
        <f t="shared" si="126"/>
        <v>5.4272152732644177</v>
      </c>
      <c r="D1396" s="2">
        <f t="shared" si="128"/>
        <v>5.3177196618523324</v>
      </c>
      <c r="E1396" s="2">
        <f t="shared" si="127"/>
        <v>0.1094956114120853</v>
      </c>
      <c r="F1396" s="2">
        <f t="shared" si="131"/>
        <v>3.3488275095159156E-2</v>
      </c>
      <c r="G1396" s="2">
        <f t="shared" si="129"/>
        <v>7.6007336316926147E-2</v>
      </c>
      <c r="H1396" s="2" t="str">
        <f t="shared" si="130"/>
        <v>Sell</v>
      </c>
    </row>
    <row r="1397" spans="1:8" ht="13.5" x14ac:dyDescent="0.25">
      <c r="A1397" s="3">
        <v>44046</v>
      </c>
      <c r="B1397" s="2">
        <v>5.2351999999999999</v>
      </c>
      <c r="C1397" s="2">
        <f t="shared" si="126"/>
        <v>5.4039052312237379</v>
      </c>
      <c r="D1397" s="2">
        <f t="shared" si="128"/>
        <v>5.3116070943077158</v>
      </c>
      <c r="E1397" s="2">
        <f t="shared" si="127"/>
        <v>9.2298136916022067E-2</v>
      </c>
      <c r="F1397" s="2">
        <f t="shared" si="131"/>
        <v>4.5250247459331747E-2</v>
      </c>
      <c r="G1397" s="2">
        <f t="shared" si="129"/>
        <v>4.704788945669032E-2</v>
      </c>
      <c r="H1397" s="2" t="str">
        <f t="shared" si="130"/>
        <v>Sell</v>
      </c>
    </row>
    <row r="1398" spans="1:8" ht="13.5" x14ac:dyDescent="0.25">
      <c r="A1398" s="3">
        <v>44047</v>
      </c>
      <c r="B1398" s="2">
        <v>4.9748999999999999</v>
      </c>
      <c r="C1398" s="2">
        <f t="shared" si="126"/>
        <v>5.3824121187277782</v>
      </c>
      <c r="D1398" s="2">
        <f t="shared" si="128"/>
        <v>5.2866658280627004</v>
      </c>
      <c r="E1398" s="2">
        <f t="shared" si="127"/>
        <v>9.5746290665077893E-2</v>
      </c>
      <c r="F1398" s="2">
        <f t="shared" si="131"/>
        <v>5.5349456100480976E-2</v>
      </c>
      <c r="G1398" s="2">
        <f t="shared" si="129"/>
        <v>4.0396834564596917E-2</v>
      </c>
      <c r="H1398" s="2" t="str">
        <f t="shared" si="130"/>
        <v>Sell</v>
      </c>
    </row>
    <row r="1399" spans="1:8" ht="13.5" x14ac:dyDescent="0.25">
      <c r="A1399" s="3">
        <v>44048</v>
      </c>
      <c r="B1399" s="2">
        <v>5.0906000000000002</v>
      </c>
      <c r="C1399" s="2">
        <f t="shared" si="126"/>
        <v>5.3642256389235046</v>
      </c>
      <c r="D1399" s="2">
        <f t="shared" si="128"/>
        <v>5.27214243339139</v>
      </c>
      <c r="E1399" s="2">
        <f t="shared" si="127"/>
        <v>9.2083205532114576E-2</v>
      </c>
      <c r="F1399" s="2">
        <f t="shared" si="131"/>
        <v>6.2696205986807696E-2</v>
      </c>
      <c r="G1399" s="2">
        <f t="shared" si="129"/>
        <v>2.938699954530688E-2</v>
      </c>
      <c r="H1399" s="2" t="str">
        <f t="shared" si="130"/>
        <v>Sell</v>
      </c>
    </row>
    <row r="1400" spans="1:8" ht="13.5" x14ac:dyDescent="0.25">
      <c r="A1400" s="3">
        <v>44049</v>
      </c>
      <c r="B1400" s="2">
        <v>4.9748999999999999</v>
      </c>
      <c r="C1400" s="2">
        <f t="shared" si="126"/>
        <v>5.3506063098583505</v>
      </c>
      <c r="D1400" s="2">
        <f t="shared" si="128"/>
        <v>5.2501244753623979</v>
      </c>
      <c r="E1400" s="2">
        <f t="shared" si="127"/>
        <v>0.1004818344959526</v>
      </c>
      <c r="F1400" s="2">
        <f t="shared" si="131"/>
        <v>7.0253331688636678E-2</v>
      </c>
      <c r="G1400" s="2">
        <f t="shared" si="129"/>
        <v>3.0228502807315927E-2</v>
      </c>
      <c r="H1400" s="2" t="str">
        <f t="shared" si="130"/>
        <v>Sell</v>
      </c>
    </row>
    <row r="1401" spans="1:8" ht="13.5" x14ac:dyDescent="0.25">
      <c r="A1401" s="3">
        <v>44050</v>
      </c>
      <c r="B1401" s="2">
        <v>4.9748999999999999</v>
      </c>
      <c r="C1401" s="2">
        <f t="shared" si="126"/>
        <v>5.3390822621878353</v>
      </c>
      <c r="D1401" s="2">
        <f t="shared" si="128"/>
        <v>5.2297374771874052</v>
      </c>
      <c r="E1401" s="2">
        <f t="shared" si="127"/>
        <v>0.1093447850004301</v>
      </c>
      <c r="F1401" s="2">
        <f t="shared" si="131"/>
        <v>7.8071622350995365E-2</v>
      </c>
      <c r="G1401" s="2">
        <f t="shared" si="129"/>
        <v>3.1273162649434735E-2</v>
      </c>
      <c r="H1401" s="2" t="str">
        <f t="shared" si="130"/>
        <v>Sell</v>
      </c>
    </row>
    <row r="1402" spans="1:8" ht="13.5" x14ac:dyDescent="0.25">
      <c r="A1402" s="3">
        <v>44053</v>
      </c>
      <c r="B1402" s="2">
        <v>5.0559000000000003</v>
      </c>
      <c r="C1402" s="2">
        <f t="shared" si="126"/>
        <v>5.3293311449281688</v>
      </c>
      <c r="D1402" s="2">
        <f t="shared" si="128"/>
        <v>5.2168606270253752</v>
      </c>
      <c r="E1402" s="2">
        <f t="shared" si="127"/>
        <v>0.11247051790279361</v>
      </c>
      <c r="F1402" s="2">
        <f t="shared" si="131"/>
        <v>8.4951401461355019E-2</v>
      </c>
      <c r="G1402" s="2">
        <f t="shared" si="129"/>
        <v>2.751911644143859E-2</v>
      </c>
      <c r="H1402" s="2" t="str">
        <f t="shared" si="130"/>
        <v>Sell</v>
      </c>
    </row>
    <row r="1403" spans="1:8" ht="13.5" x14ac:dyDescent="0.25">
      <c r="A1403" s="3">
        <v>44054</v>
      </c>
      <c r="B1403" s="2">
        <v>5.1196000000000002</v>
      </c>
      <c r="C1403" s="2">
        <f t="shared" si="126"/>
        <v>5.3193109687853735</v>
      </c>
      <c r="D1403" s="2">
        <f t="shared" si="128"/>
        <v>5.2096561361346065</v>
      </c>
      <c r="E1403" s="2">
        <f t="shared" si="127"/>
        <v>0.10965483265076692</v>
      </c>
      <c r="F1403" s="2">
        <f t="shared" si="131"/>
        <v>8.9892087699237413E-2</v>
      </c>
      <c r="G1403" s="2">
        <f t="shared" si="129"/>
        <v>1.9762744951529507E-2</v>
      </c>
      <c r="H1403" s="2" t="str">
        <f t="shared" si="130"/>
        <v>Sell</v>
      </c>
    </row>
    <row r="1404" spans="1:8" ht="13.5" x14ac:dyDescent="0.25">
      <c r="A1404" s="3">
        <v>44055</v>
      </c>
      <c r="B1404" s="2">
        <v>5.0327999999999999</v>
      </c>
      <c r="C1404" s="2">
        <f t="shared" si="126"/>
        <v>5.3090477428183922</v>
      </c>
      <c r="D1404" s="2">
        <f t="shared" si="128"/>
        <v>5.1965556816061174</v>
      </c>
      <c r="E1404" s="2">
        <f t="shared" si="127"/>
        <v>0.11249206121227484</v>
      </c>
      <c r="F1404" s="2">
        <f t="shared" si="131"/>
        <v>9.4412082401844899E-2</v>
      </c>
      <c r="G1404" s="2">
        <f t="shared" si="129"/>
        <v>1.8079978810429942E-2</v>
      </c>
      <c r="H1404" s="2" t="str">
        <f t="shared" si="130"/>
        <v>Sell</v>
      </c>
    </row>
    <row r="1405" spans="1:8" ht="13.5" x14ac:dyDescent="0.25">
      <c r="A1405" s="3">
        <v>44057</v>
      </c>
      <c r="B1405" s="2">
        <v>5.0270000000000001</v>
      </c>
      <c r="C1405" s="2">
        <f t="shared" si="126"/>
        <v>5.2994711670001777</v>
      </c>
      <c r="D1405" s="2">
        <f t="shared" si="128"/>
        <v>5.1839960014871451</v>
      </c>
      <c r="E1405" s="2">
        <f t="shared" si="127"/>
        <v>0.11547516551303261</v>
      </c>
      <c r="F1405" s="2">
        <f t="shared" si="131"/>
        <v>9.8624699024082441E-2</v>
      </c>
      <c r="G1405" s="2">
        <f t="shared" si="129"/>
        <v>1.6850466488950167E-2</v>
      </c>
      <c r="H1405" s="2" t="str">
        <f t="shared" si="130"/>
        <v>Sell</v>
      </c>
    </row>
    <row r="1406" spans="1:8" ht="13.5" x14ac:dyDescent="0.25">
      <c r="A1406" s="3">
        <v>44060</v>
      </c>
      <c r="B1406" s="2">
        <v>4.9748999999999999</v>
      </c>
      <c r="C1406" s="2">
        <f t="shared" si="126"/>
        <v>5.2895832951539967</v>
      </c>
      <c r="D1406" s="2">
        <f t="shared" si="128"/>
        <v>5.1685074087843939</v>
      </c>
      <c r="E1406" s="2">
        <f t="shared" si="127"/>
        <v>0.12107588636960287</v>
      </c>
      <c r="F1406" s="2">
        <f t="shared" si="131"/>
        <v>0.10311493649318652</v>
      </c>
      <c r="G1406" s="2">
        <f t="shared" si="129"/>
        <v>1.7960949876416346E-2</v>
      </c>
      <c r="H1406" s="2" t="str">
        <f t="shared" si="130"/>
        <v>Sell</v>
      </c>
    </row>
    <row r="1407" spans="1:8" ht="13.5" x14ac:dyDescent="0.25">
      <c r="A1407" s="3">
        <v>44061</v>
      </c>
      <c r="B1407" s="2">
        <v>4.9748999999999999</v>
      </c>
      <c r="C1407" s="2">
        <f t="shared" si="126"/>
        <v>5.2812166343610745</v>
      </c>
      <c r="D1407" s="2">
        <f t="shared" si="128"/>
        <v>5.1541661192448096</v>
      </c>
      <c r="E1407" s="2">
        <f t="shared" si="127"/>
        <v>0.12705051511626486</v>
      </c>
      <c r="F1407" s="2">
        <f t="shared" si="131"/>
        <v>0.10790205221780219</v>
      </c>
      <c r="G1407" s="2">
        <f t="shared" si="129"/>
        <v>1.914846289846267E-2</v>
      </c>
      <c r="H1407" s="2" t="str">
        <f t="shared" si="130"/>
        <v>Sell</v>
      </c>
    </row>
    <row r="1408" spans="1:8" ht="13.5" x14ac:dyDescent="0.25">
      <c r="A1408" s="3">
        <v>44062</v>
      </c>
      <c r="B1408" s="2">
        <v>4.9634</v>
      </c>
      <c r="C1408" s="2">
        <f t="shared" si="126"/>
        <v>5.2340909983055246</v>
      </c>
      <c r="D1408" s="2">
        <f t="shared" si="128"/>
        <v>5.1400352955970456</v>
      </c>
      <c r="E1408" s="2">
        <f t="shared" si="127"/>
        <v>9.4055702708478961E-2</v>
      </c>
      <c r="F1408" s="2">
        <f t="shared" si="131"/>
        <v>0.10513278231593755</v>
      </c>
      <c r="G1408" s="2">
        <f t="shared" si="129"/>
        <v>-1.1077079607458587E-2</v>
      </c>
      <c r="H1408" s="2" t="str">
        <f t="shared" si="130"/>
        <v>Hold</v>
      </c>
    </row>
    <row r="1409" spans="1:8" ht="13.5" x14ac:dyDescent="0.25">
      <c r="A1409" s="3">
        <v>44064</v>
      </c>
      <c r="B1409" s="2">
        <v>4.9691000000000001</v>
      </c>
      <c r="C1409" s="2">
        <f t="shared" si="126"/>
        <v>5.2120154601046753</v>
      </c>
      <c r="D1409" s="2">
        <f t="shared" si="128"/>
        <v>5.127373421849116</v>
      </c>
      <c r="E1409" s="2">
        <f t="shared" si="127"/>
        <v>8.4642038255559271E-2</v>
      </c>
      <c r="F1409" s="2">
        <f t="shared" si="131"/>
        <v>0.1010346335038619</v>
      </c>
      <c r="G1409" s="2">
        <f t="shared" si="129"/>
        <v>-1.6392595248302624E-2</v>
      </c>
      <c r="H1409" s="2" t="str">
        <f t="shared" si="130"/>
        <v>Hold</v>
      </c>
    </row>
    <row r="1410" spans="1:8" ht="13.5" x14ac:dyDescent="0.25">
      <c r="A1410" s="3">
        <v>44067</v>
      </c>
      <c r="B1410" s="2">
        <v>4.9691000000000001</v>
      </c>
      <c r="C1410" s="2">
        <f t="shared" si="126"/>
        <v>5.1755361585501101</v>
      </c>
      <c r="D1410" s="2">
        <f t="shared" si="128"/>
        <v>5.1156494646751076</v>
      </c>
      <c r="E1410" s="2">
        <f t="shared" si="127"/>
        <v>5.988669387500245E-2</v>
      </c>
      <c r="F1410" s="2">
        <f t="shared" si="131"/>
        <v>9.2805045578090023E-2</v>
      </c>
      <c r="G1410" s="2">
        <f t="shared" si="129"/>
        <v>-3.2918351703087573E-2</v>
      </c>
      <c r="H1410" s="2" t="str">
        <f t="shared" si="130"/>
        <v>Hold</v>
      </c>
    </row>
    <row r="1411" spans="1:8" ht="13.5" x14ac:dyDescent="0.25">
      <c r="A1411" s="3">
        <v>44068</v>
      </c>
      <c r="B1411" s="2">
        <v>4.9518000000000004</v>
      </c>
      <c r="C1411" s="2">
        <f t="shared" si="126"/>
        <v>5.1446690572347089</v>
      </c>
      <c r="D1411" s="2">
        <f t="shared" si="128"/>
        <v>5.1035124672917664</v>
      </c>
      <c r="E1411" s="2">
        <f t="shared" si="127"/>
        <v>4.1156589942942468E-2</v>
      </c>
      <c r="F1411" s="2">
        <f t="shared" si="131"/>
        <v>8.2475354451060509E-2</v>
      </c>
      <c r="G1411" s="2">
        <f t="shared" si="129"/>
        <v>-4.1318764508118042E-2</v>
      </c>
      <c r="H1411" s="2" t="str">
        <f t="shared" si="130"/>
        <v>Hold</v>
      </c>
    </row>
    <row r="1412" spans="1:8" ht="13.5" x14ac:dyDescent="0.25">
      <c r="A1412" s="3">
        <v>44069</v>
      </c>
      <c r="B1412" s="2">
        <v>4.9576000000000002</v>
      </c>
      <c r="C1412" s="2">
        <f t="shared" si="126"/>
        <v>5.1310122791986004</v>
      </c>
      <c r="D1412" s="2">
        <f t="shared" si="128"/>
        <v>5.0927041363812648</v>
      </c>
      <c r="E1412" s="2">
        <f t="shared" si="127"/>
        <v>3.8308142817335522E-2</v>
      </c>
      <c r="F1412" s="2">
        <f t="shared" si="131"/>
        <v>7.364191212431552E-2</v>
      </c>
      <c r="G1412" s="2">
        <f t="shared" si="129"/>
        <v>-3.5333769306979998E-2</v>
      </c>
      <c r="H1412" s="2" t="str">
        <f t="shared" si="130"/>
        <v>Hold</v>
      </c>
    </row>
    <row r="1413" spans="1:8" ht="13.5" x14ac:dyDescent="0.25">
      <c r="A1413" s="3">
        <v>44070</v>
      </c>
      <c r="B1413" s="2">
        <v>4.9576000000000002</v>
      </c>
      <c r="C1413" s="2">
        <f t="shared" si="126"/>
        <v>5.1292565439372773</v>
      </c>
      <c r="D1413" s="2">
        <f t="shared" si="128"/>
        <v>5.0826964225752453</v>
      </c>
      <c r="E1413" s="2">
        <f t="shared" si="127"/>
        <v>4.6560121362031914E-2</v>
      </c>
      <c r="F1413" s="2">
        <f t="shared" si="131"/>
        <v>6.8225553971858796E-2</v>
      </c>
      <c r="G1413" s="2">
        <f t="shared" si="129"/>
        <v>-2.1665432609826882E-2</v>
      </c>
      <c r="H1413" s="2" t="str">
        <f t="shared" si="130"/>
        <v>Hold</v>
      </c>
    </row>
    <row r="1414" spans="1:8" ht="13.5" x14ac:dyDescent="0.25">
      <c r="A1414" s="3">
        <v>44071</v>
      </c>
      <c r="B1414" s="2">
        <v>4.9344000000000001</v>
      </c>
      <c r="C1414" s="2">
        <f t="shared" si="126"/>
        <v>5.114417075639234</v>
      </c>
      <c r="D1414" s="2">
        <f t="shared" si="128"/>
        <v>5.0717115023844865</v>
      </c>
      <c r="E1414" s="2">
        <f t="shared" si="127"/>
        <v>4.2705573254747442E-2</v>
      </c>
      <c r="F1414" s="2">
        <f t="shared" si="131"/>
        <v>6.3121557828436523E-2</v>
      </c>
      <c r="G1414" s="2">
        <f t="shared" si="129"/>
        <v>-2.041598457368908E-2</v>
      </c>
      <c r="H1414" s="2" t="str">
        <f t="shared" si="130"/>
        <v>Hold</v>
      </c>
    </row>
    <row r="1415" spans="1:8" ht="13.5" x14ac:dyDescent="0.25">
      <c r="A1415" s="3">
        <v>44074</v>
      </c>
      <c r="B1415" s="2">
        <v>4.9401999999999999</v>
      </c>
      <c r="C1415" s="2">
        <f t="shared" si="126"/>
        <v>5.1009682947716595</v>
      </c>
      <c r="D1415" s="2">
        <f t="shared" si="128"/>
        <v>5.0619699096152653</v>
      </c>
      <c r="E1415" s="2">
        <f t="shared" si="127"/>
        <v>3.89983851563942E-2</v>
      </c>
      <c r="F1415" s="2">
        <f t="shared" si="131"/>
        <v>5.8296923294028059E-2</v>
      </c>
      <c r="G1415" s="2">
        <f t="shared" si="129"/>
        <v>-1.929853813763386E-2</v>
      </c>
      <c r="H1415" s="2" t="str">
        <f t="shared" si="130"/>
        <v>Hold</v>
      </c>
    </row>
    <row r="1416" spans="1:8" ht="13.5" x14ac:dyDescent="0.25">
      <c r="A1416" s="3">
        <v>44075</v>
      </c>
      <c r="B1416" s="2">
        <v>4.9170999999999996</v>
      </c>
      <c r="C1416" s="2">
        <f t="shared" si="126"/>
        <v>5.0815731724990965</v>
      </c>
      <c r="D1416" s="2">
        <f t="shared" si="128"/>
        <v>5.0512388051993193</v>
      </c>
      <c r="E1416" s="2">
        <f t="shared" si="127"/>
        <v>3.0334367299777121E-2</v>
      </c>
      <c r="F1416" s="2">
        <f t="shared" si="131"/>
        <v>5.2704412095177872E-2</v>
      </c>
      <c r="G1416" s="2">
        <f t="shared" si="129"/>
        <v>-2.2370044795400751E-2</v>
      </c>
      <c r="H1416" s="2" t="str">
        <f t="shared" si="130"/>
        <v>Hold</v>
      </c>
    </row>
    <row r="1417" spans="1:8" ht="13.5" x14ac:dyDescent="0.25">
      <c r="A1417" s="3">
        <v>44076</v>
      </c>
      <c r="B1417" s="2">
        <v>4.8592000000000004</v>
      </c>
      <c r="C1417" s="2">
        <f t="shared" si="126"/>
        <v>5.0651619151915437</v>
      </c>
      <c r="D1417" s="2">
        <f t="shared" si="128"/>
        <v>5.0370137085178879</v>
      </c>
      <c r="E1417" s="2">
        <f t="shared" si="127"/>
        <v>2.8148206673655807E-2</v>
      </c>
      <c r="F1417" s="2">
        <f t="shared" si="131"/>
        <v>4.7793171010873464E-2</v>
      </c>
      <c r="G1417" s="2">
        <f t="shared" si="129"/>
        <v>-1.9644964337217657E-2</v>
      </c>
      <c r="H1417" s="2" t="str">
        <f t="shared" si="130"/>
        <v>Hold</v>
      </c>
    </row>
    <row r="1418" spans="1:8" ht="13.5" x14ac:dyDescent="0.25">
      <c r="A1418" s="3">
        <v>44077</v>
      </c>
      <c r="B1418" s="2">
        <v>4.8186999999999998</v>
      </c>
      <c r="C1418" s="2">
        <f t="shared" si="126"/>
        <v>5.0495062359313065</v>
      </c>
      <c r="D1418" s="2">
        <f t="shared" si="128"/>
        <v>5.020842322701748</v>
      </c>
      <c r="E1418" s="2">
        <f t="shared" si="127"/>
        <v>2.8663913229558524E-2</v>
      </c>
      <c r="F1418" s="2">
        <f t="shared" si="131"/>
        <v>4.3967319454610479E-2</v>
      </c>
      <c r="G1418" s="2">
        <f t="shared" si="129"/>
        <v>-1.5303406225051955E-2</v>
      </c>
      <c r="H1418" s="2" t="str">
        <f t="shared" si="130"/>
        <v>Hold</v>
      </c>
    </row>
    <row r="1419" spans="1:8" ht="13.5" x14ac:dyDescent="0.25">
      <c r="A1419" s="3">
        <v>44078</v>
      </c>
      <c r="B1419" s="2">
        <v>4.7897999999999996</v>
      </c>
      <c r="C1419" s="2">
        <f t="shared" si="126"/>
        <v>5.0371360457880288</v>
      </c>
      <c r="D1419" s="2">
        <f t="shared" si="128"/>
        <v>5.0037280765756931</v>
      </c>
      <c r="E1419" s="2">
        <f t="shared" si="127"/>
        <v>3.3407969212335686E-2</v>
      </c>
      <c r="F1419" s="2">
        <f t="shared" si="131"/>
        <v>4.1855449406155522E-2</v>
      </c>
      <c r="G1419" s="2">
        <f t="shared" si="129"/>
        <v>-8.4474801938198354E-3</v>
      </c>
      <c r="H1419" s="2" t="str">
        <f t="shared" si="130"/>
        <v>Hold</v>
      </c>
    </row>
    <row r="1420" spans="1:8" ht="13.5" x14ac:dyDescent="0.25">
      <c r="A1420" s="3">
        <v>44081</v>
      </c>
      <c r="B1420" s="2">
        <v>4.7609000000000004</v>
      </c>
      <c r="C1420" s="2">
        <f t="shared" si="126"/>
        <v>5.0266689618206399</v>
      </c>
      <c r="D1420" s="2">
        <f t="shared" si="128"/>
        <v>4.9857408116441606</v>
      </c>
      <c r="E1420" s="2">
        <f t="shared" si="127"/>
        <v>4.0928150176479328E-2</v>
      </c>
      <c r="F1420" s="2">
        <f t="shared" si="131"/>
        <v>4.1669989560220291E-2</v>
      </c>
      <c r="G1420" s="2">
        <f t="shared" si="129"/>
        <v>-7.418393837409637E-4</v>
      </c>
      <c r="H1420" s="2" t="str">
        <f t="shared" si="130"/>
        <v>Hold</v>
      </c>
    </row>
    <row r="1421" spans="1:8" ht="13.5" x14ac:dyDescent="0.25">
      <c r="A1421" s="3">
        <v>44082</v>
      </c>
      <c r="B1421" s="2">
        <v>4.7839999999999998</v>
      </c>
      <c r="C1421" s="2">
        <f t="shared" si="126"/>
        <v>5.0151506600020799</v>
      </c>
      <c r="D1421" s="2">
        <f t="shared" si="128"/>
        <v>4.9707970478186674</v>
      </c>
      <c r="E1421" s="2">
        <f t="shared" si="127"/>
        <v>4.4353612183412494E-2</v>
      </c>
      <c r="F1421" s="2">
        <f t="shared" si="131"/>
        <v>4.2206714084858737E-2</v>
      </c>
      <c r="G1421" s="2">
        <f t="shared" si="129"/>
        <v>2.1468980985537567E-3</v>
      </c>
      <c r="H1421" s="2" t="str">
        <f t="shared" si="130"/>
        <v>Sell</v>
      </c>
    </row>
    <row r="1422" spans="1:8" ht="13.5" x14ac:dyDescent="0.25">
      <c r="A1422" s="3">
        <v>44083</v>
      </c>
      <c r="B1422" s="2">
        <v>4.9981</v>
      </c>
      <c r="C1422" s="2">
        <f t="shared" si="126"/>
        <v>5.0062967123094522</v>
      </c>
      <c r="D1422" s="2">
        <f t="shared" si="128"/>
        <v>4.9728194887209884</v>
      </c>
      <c r="E1422" s="2">
        <f t="shared" si="127"/>
        <v>3.3477223588463723E-2</v>
      </c>
      <c r="F1422" s="2">
        <f t="shared" si="131"/>
        <v>4.046081598557974E-2</v>
      </c>
      <c r="G1422" s="2">
        <f t="shared" si="129"/>
        <v>-6.9835923971160174E-3</v>
      </c>
      <c r="H1422" s="2" t="str">
        <f t="shared" si="130"/>
        <v>Hold</v>
      </c>
    </row>
    <row r="1423" spans="1:8" ht="13.5" x14ac:dyDescent="0.25">
      <c r="A1423" s="3">
        <v>44084</v>
      </c>
      <c r="B1423" s="2">
        <v>5.1947999999999999</v>
      </c>
      <c r="C1423" s="2">
        <f t="shared" ref="C1423:C1486" si="132">$C$4*B1413+C1422*(1-$C$4)</f>
        <v>4.9988049104156911</v>
      </c>
      <c r="D1423" s="2">
        <f t="shared" si="128"/>
        <v>4.989262489556471</v>
      </c>
      <c r="E1423" s="2">
        <f t="shared" si="127"/>
        <v>9.5424208592200799E-3</v>
      </c>
      <c r="F1423" s="2">
        <f t="shared" si="131"/>
        <v>3.4277136960307805E-2</v>
      </c>
      <c r="G1423" s="2">
        <f t="shared" si="129"/>
        <v>-2.4734716101087725E-2</v>
      </c>
      <c r="H1423" s="2" t="str">
        <f t="shared" si="130"/>
        <v>Hold</v>
      </c>
    </row>
    <row r="1424" spans="1:8" ht="13.5" x14ac:dyDescent="0.25">
      <c r="A1424" s="3">
        <v>44085</v>
      </c>
      <c r="B1424" s="2">
        <v>5.4318999999999997</v>
      </c>
      <c r="C1424" s="2">
        <f t="shared" si="132"/>
        <v>4.9888964626594312</v>
      </c>
      <c r="D1424" s="2">
        <f t="shared" si="128"/>
        <v>5.022050453293029</v>
      </c>
      <c r="E1424" s="2">
        <f t="shared" si="127"/>
        <v>-3.3153990633597807E-2</v>
      </c>
      <c r="F1424" s="2">
        <f t="shared" si="131"/>
        <v>2.0790911441526682E-2</v>
      </c>
      <c r="G1424" s="2">
        <f t="shared" si="129"/>
        <v>-5.3944902075124493E-2</v>
      </c>
      <c r="H1424" s="2" t="str">
        <f t="shared" si="130"/>
        <v>Hold</v>
      </c>
    </row>
    <row r="1425" spans="1:8" ht="13.5" x14ac:dyDescent="0.25">
      <c r="A1425" s="3">
        <v>44088</v>
      </c>
      <c r="B1425" s="2">
        <v>5.4782000000000002</v>
      </c>
      <c r="C1425" s="2">
        <f t="shared" si="132"/>
        <v>4.9814046991733649</v>
      </c>
      <c r="D1425" s="2">
        <f t="shared" si="128"/>
        <v>5.0558393086046562</v>
      </c>
      <c r="E1425" s="2">
        <f t="shared" si="127"/>
        <v>-7.4434609431291321E-2</v>
      </c>
      <c r="F1425" s="2">
        <f t="shared" si="131"/>
        <v>1.7458072669630821E-3</v>
      </c>
      <c r="G1425" s="2">
        <f t="shared" si="129"/>
        <v>-7.61804166982544E-2</v>
      </c>
      <c r="H1425" s="2" t="str">
        <f t="shared" si="130"/>
        <v>Hold</v>
      </c>
    </row>
    <row r="1426" spans="1:8" ht="13.5" x14ac:dyDescent="0.25">
      <c r="A1426" s="3">
        <v>44089</v>
      </c>
      <c r="B1426" s="2">
        <v>5.4260999999999999</v>
      </c>
      <c r="C1426" s="2">
        <f t="shared" si="132"/>
        <v>4.9715116685313081</v>
      </c>
      <c r="D1426" s="2">
        <f t="shared" si="128"/>
        <v>5.0832660264857923</v>
      </c>
      <c r="E1426" s="2">
        <f t="shared" si="127"/>
        <v>-0.11175435795448418</v>
      </c>
      <c r="F1426" s="2">
        <f t="shared" si="131"/>
        <v>-2.0954225777326373E-2</v>
      </c>
      <c r="G1426" s="2">
        <f t="shared" si="129"/>
        <v>-9.0800132177157808E-2</v>
      </c>
      <c r="H1426" s="2" t="str">
        <f t="shared" si="130"/>
        <v>Hold</v>
      </c>
    </row>
    <row r="1427" spans="1:8" ht="13.5" x14ac:dyDescent="0.25">
      <c r="A1427" s="3">
        <v>44090</v>
      </c>
      <c r="B1427" s="2">
        <v>5.4088000000000003</v>
      </c>
      <c r="C1427" s="2">
        <f t="shared" si="132"/>
        <v>4.9542329502957223</v>
      </c>
      <c r="D1427" s="2">
        <f t="shared" si="128"/>
        <v>5.1073796541535117</v>
      </c>
      <c r="E1427" s="2">
        <f t="shared" si="127"/>
        <v>-0.15314670385778939</v>
      </c>
      <c r="F1427" s="2">
        <f t="shared" si="131"/>
        <v>-4.7392721393418977E-2</v>
      </c>
      <c r="G1427" s="2">
        <f t="shared" si="129"/>
        <v>-0.10575398246437041</v>
      </c>
      <c r="H1427" s="2" t="str">
        <f t="shared" si="130"/>
        <v>Hold</v>
      </c>
    </row>
    <row r="1428" spans="1:8" ht="13.5" x14ac:dyDescent="0.25">
      <c r="A1428" s="3">
        <v>44091</v>
      </c>
      <c r="B1428" s="2">
        <v>5.3799000000000001</v>
      </c>
      <c r="C1428" s="2">
        <f t="shared" si="132"/>
        <v>4.9333817271733036</v>
      </c>
      <c r="D1428" s="2">
        <f t="shared" si="128"/>
        <v>5.1275663464384369</v>
      </c>
      <c r="E1428" s="2">
        <f t="shared" si="127"/>
        <v>-0.19418461926513331</v>
      </c>
      <c r="F1428" s="2">
        <f t="shared" si="131"/>
        <v>-7.6751100967761859E-2</v>
      </c>
      <c r="G1428" s="2">
        <f t="shared" si="129"/>
        <v>-0.11743351829737145</v>
      </c>
      <c r="H1428" s="2" t="str">
        <f t="shared" si="130"/>
        <v>Hold</v>
      </c>
    </row>
    <row r="1429" spans="1:8" ht="13.5" x14ac:dyDescent="0.25">
      <c r="A1429" s="3">
        <v>44092</v>
      </c>
      <c r="B1429" s="2">
        <v>5.4377000000000004</v>
      </c>
      <c r="C1429" s="2">
        <f t="shared" si="132"/>
        <v>4.9112922306851026</v>
      </c>
      <c r="D1429" s="2">
        <f t="shared" si="128"/>
        <v>5.1505392096652196</v>
      </c>
      <c r="E1429" s="2">
        <f t="shared" si="127"/>
        <v>-0.23924697898011704</v>
      </c>
      <c r="F1429" s="2">
        <f t="shared" si="131"/>
        <v>-0.1092502765702329</v>
      </c>
      <c r="G1429" s="2">
        <f t="shared" si="129"/>
        <v>-0.12999670240988415</v>
      </c>
      <c r="H1429" s="2" t="str">
        <f t="shared" si="130"/>
        <v>Hold</v>
      </c>
    </row>
    <row r="1430" spans="1:8" ht="13.5" x14ac:dyDescent="0.25">
      <c r="A1430" s="3">
        <v>44095</v>
      </c>
      <c r="B1430" s="2">
        <v>5.4377000000000004</v>
      </c>
      <c r="C1430" s="2">
        <f t="shared" si="132"/>
        <v>4.8881549644258557</v>
      </c>
      <c r="D1430" s="2">
        <f t="shared" si="128"/>
        <v>5.1718103793196475</v>
      </c>
      <c r="E1430" s="2">
        <f t="shared" si="127"/>
        <v>-0.28365541489379176</v>
      </c>
      <c r="F1430" s="2">
        <f t="shared" si="131"/>
        <v>-0.14413130423494469</v>
      </c>
      <c r="G1430" s="2">
        <f t="shared" si="129"/>
        <v>-0.13952411065884707</v>
      </c>
      <c r="H1430" s="2" t="str">
        <f t="shared" si="130"/>
        <v>Hold</v>
      </c>
    </row>
    <row r="1431" spans="1:8" ht="13.5" x14ac:dyDescent="0.25">
      <c r="A1431" s="3">
        <v>44096</v>
      </c>
      <c r="B1431" s="2">
        <v>5.3220000000000001</v>
      </c>
      <c r="C1431" s="2">
        <f t="shared" si="132"/>
        <v>4.8721311237449543</v>
      </c>
      <c r="D1431" s="2">
        <f t="shared" si="128"/>
        <v>5.182935536407081</v>
      </c>
      <c r="E1431" s="2">
        <f t="shared" si="127"/>
        <v>-0.31080441266212677</v>
      </c>
      <c r="F1431" s="2">
        <f t="shared" si="131"/>
        <v>-0.17746592592038113</v>
      </c>
      <c r="G1431" s="2">
        <f t="shared" si="129"/>
        <v>-0.13333848674174564</v>
      </c>
      <c r="H1431" s="2" t="str">
        <f t="shared" si="130"/>
        <v>Hold</v>
      </c>
    </row>
    <row r="1432" spans="1:8" ht="13.5" x14ac:dyDescent="0.25">
      <c r="A1432" s="3">
        <v>44097</v>
      </c>
      <c r="B1432" s="2">
        <v>5.3277999999999999</v>
      </c>
      <c r="C1432" s="2">
        <f t="shared" si="132"/>
        <v>4.8915109508611145</v>
      </c>
      <c r="D1432" s="2">
        <f t="shared" si="128"/>
        <v>5.1936662374139635</v>
      </c>
      <c r="E1432" s="2">
        <f t="shared" si="127"/>
        <v>-0.30215528655284896</v>
      </c>
      <c r="F1432" s="2">
        <f t="shared" si="131"/>
        <v>-0.20240379804687472</v>
      </c>
      <c r="G1432" s="2">
        <f t="shared" si="129"/>
        <v>-9.9751488505974234E-2</v>
      </c>
      <c r="H1432" s="2" t="str">
        <f t="shared" si="130"/>
        <v>Hold</v>
      </c>
    </row>
    <row r="1433" spans="1:8" ht="13.5" x14ac:dyDescent="0.25">
      <c r="A1433" s="3">
        <v>44098</v>
      </c>
      <c r="B1433" s="2">
        <v>5.3162000000000003</v>
      </c>
      <c r="C1433" s="2">
        <f t="shared" si="132"/>
        <v>4.9381708045747894</v>
      </c>
      <c r="D1433" s="2">
        <f t="shared" si="128"/>
        <v>5.2027428124203361</v>
      </c>
      <c r="E1433" s="2">
        <f t="shared" si="127"/>
        <v>-0.26457200784554669</v>
      </c>
      <c r="F1433" s="2">
        <f t="shared" si="131"/>
        <v>-0.21483744000660912</v>
      </c>
      <c r="G1433" s="2">
        <f t="shared" si="129"/>
        <v>-4.9734567838937566E-2</v>
      </c>
      <c r="H1433" s="2" t="str">
        <f t="shared" si="130"/>
        <v>Hold</v>
      </c>
    </row>
    <row r="1434" spans="1:8" ht="13.5" x14ac:dyDescent="0.25">
      <c r="A1434" s="3">
        <v>44099</v>
      </c>
      <c r="B1434" s="2">
        <v>5.2988999999999997</v>
      </c>
      <c r="C1434" s="2">
        <f t="shared" si="132"/>
        <v>5.0141291423325134</v>
      </c>
      <c r="D1434" s="2">
        <f t="shared" si="128"/>
        <v>5.2098655670558669</v>
      </c>
      <c r="E1434" s="2">
        <f t="shared" si="127"/>
        <v>-0.19573642472335351</v>
      </c>
      <c r="F1434" s="2">
        <f t="shared" si="131"/>
        <v>-0.21101723694995803</v>
      </c>
      <c r="G1434" s="2">
        <f t="shared" si="129"/>
        <v>1.5280812226604518E-2</v>
      </c>
      <c r="H1434" s="2" t="str">
        <f t="shared" si="130"/>
        <v>Sell</v>
      </c>
    </row>
    <row r="1435" spans="1:8" ht="13.5" x14ac:dyDescent="0.25">
      <c r="A1435" s="3">
        <v>44102</v>
      </c>
      <c r="B1435" s="2">
        <v>5.2641999999999998</v>
      </c>
      <c r="C1435" s="2">
        <f t="shared" si="132"/>
        <v>5.0855246588967429</v>
      </c>
      <c r="D1435" s="2">
        <f t="shared" si="128"/>
        <v>5.2138903398665439</v>
      </c>
      <c r="E1435" s="2">
        <f t="shared" si="127"/>
        <v>-0.12836568096980105</v>
      </c>
      <c r="F1435" s="2">
        <f t="shared" si="131"/>
        <v>-0.19448692575392665</v>
      </c>
      <c r="G1435" s="2">
        <f t="shared" si="129"/>
        <v>6.6121244784125593E-2</v>
      </c>
      <c r="H1435" s="2" t="str">
        <f t="shared" si="130"/>
        <v>Sell</v>
      </c>
    </row>
    <row r="1436" spans="1:8" ht="13.5" x14ac:dyDescent="0.25">
      <c r="A1436" s="3">
        <v>44103</v>
      </c>
      <c r="B1436" s="2">
        <v>5.2641999999999998</v>
      </c>
      <c r="C1436" s="2">
        <f t="shared" si="132"/>
        <v>5.1379208652203205</v>
      </c>
      <c r="D1436" s="2">
        <f t="shared" si="128"/>
        <v>5.217616981357911</v>
      </c>
      <c r="E1436" s="2">
        <f t="shared" ref="E1436:E1499" si="133">C1436-D1436</f>
        <v>-7.9696116137590423E-2</v>
      </c>
      <c r="F1436" s="2">
        <f t="shared" si="131"/>
        <v>-0.17152876383065943</v>
      </c>
      <c r="G1436" s="2">
        <f t="shared" si="129"/>
        <v>9.1832647693069008E-2</v>
      </c>
      <c r="H1436" s="2" t="str">
        <f t="shared" si="130"/>
        <v>Sell</v>
      </c>
    </row>
    <row r="1437" spans="1:8" ht="13.5" x14ac:dyDescent="0.25">
      <c r="A1437" s="3">
        <v>44104</v>
      </c>
      <c r="B1437" s="2">
        <v>5.2062999999999997</v>
      </c>
      <c r="C1437" s="2">
        <f t="shared" si="132"/>
        <v>5.1795945782633481</v>
      </c>
      <c r="D1437" s="2">
        <f t="shared" ref="D1437:D1500" si="134">$D$4*B1437+(1-$D$4)*D1436</f>
        <v>5.2167786864425096</v>
      </c>
      <c r="E1437" s="2">
        <f t="shared" si="133"/>
        <v>-3.7184108179161512E-2</v>
      </c>
      <c r="F1437" s="2">
        <f t="shared" si="131"/>
        <v>-0.14465983270035987</v>
      </c>
      <c r="G1437" s="2">
        <f t="shared" si="129"/>
        <v>0.10747572452119836</v>
      </c>
      <c r="H1437" s="2" t="str">
        <f t="shared" si="130"/>
        <v>Sell</v>
      </c>
    </row>
    <row r="1438" spans="1:8" ht="13.5" x14ac:dyDescent="0.25">
      <c r="A1438" s="3">
        <v>44105</v>
      </c>
      <c r="B1438" s="2">
        <v>5.1947999999999999</v>
      </c>
      <c r="C1438" s="2">
        <f t="shared" si="132"/>
        <v>5.210410796992063</v>
      </c>
      <c r="D1438" s="2">
        <f t="shared" si="134"/>
        <v>5.2151506355949167</v>
      </c>
      <c r="E1438" s="2">
        <f t="shared" si="133"/>
        <v>-4.7398386028536521E-3</v>
      </c>
      <c r="F1438" s="2">
        <f t="shared" si="131"/>
        <v>-0.11667583388085864</v>
      </c>
      <c r="G1438" s="2">
        <f t="shared" si="129"/>
        <v>0.11193599527800499</v>
      </c>
      <c r="H1438" s="2" t="str">
        <f t="shared" si="130"/>
        <v>Sell</v>
      </c>
    </row>
    <row r="1439" spans="1:8" ht="13.5" x14ac:dyDescent="0.25">
      <c r="A1439" s="3">
        <v>44106</v>
      </c>
      <c r="B1439" s="2">
        <v>5.1773999999999996</v>
      </c>
      <c r="C1439" s="2">
        <f t="shared" si="132"/>
        <v>5.2453783666855918</v>
      </c>
      <c r="D1439" s="2">
        <f t="shared" si="134"/>
        <v>5.2123542922175155</v>
      </c>
      <c r="E1439" s="2">
        <f t="shared" si="133"/>
        <v>3.3024074468076314E-2</v>
      </c>
      <c r="F1439" s="2">
        <f t="shared" si="131"/>
        <v>-8.6735852211071648E-2</v>
      </c>
      <c r="G1439" s="2">
        <f t="shared" si="129"/>
        <v>0.11975992667914796</v>
      </c>
      <c r="H1439" s="2" t="str">
        <f t="shared" si="130"/>
        <v>Sell</v>
      </c>
    </row>
    <row r="1440" spans="1:8" ht="13.5" x14ac:dyDescent="0.25">
      <c r="A1440" s="3">
        <v>44109</v>
      </c>
      <c r="B1440" s="2">
        <v>5.2062999999999997</v>
      </c>
      <c r="C1440" s="2">
        <f t="shared" si="132"/>
        <v>5.2749663102724238</v>
      </c>
      <c r="D1440" s="2">
        <f t="shared" si="134"/>
        <v>5.211905826127329</v>
      </c>
      <c r="E1440" s="2">
        <f t="shared" si="133"/>
        <v>6.3060484145094797E-2</v>
      </c>
      <c r="F1440" s="2">
        <f t="shared" si="131"/>
        <v>-5.6776584939838358E-2</v>
      </c>
      <c r="G1440" s="2">
        <f t="shared" si="129"/>
        <v>0.11983706908493316</v>
      </c>
      <c r="H1440" s="2" t="str">
        <f t="shared" si="130"/>
        <v>Sell</v>
      </c>
    </row>
    <row r="1441" spans="1:8" ht="13.5" x14ac:dyDescent="0.25">
      <c r="A1441" s="3">
        <v>44110</v>
      </c>
      <c r="B1441" s="2">
        <v>5.2062999999999997</v>
      </c>
      <c r="C1441" s="2">
        <f t="shared" si="132"/>
        <v>5.2822022625382052</v>
      </c>
      <c r="D1441" s="2">
        <f t="shared" si="134"/>
        <v>5.2114905797475268</v>
      </c>
      <c r="E1441" s="2">
        <f t="shared" si="133"/>
        <v>7.071168279067841E-2</v>
      </c>
      <c r="F1441" s="2">
        <f t="shared" si="131"/>
        <v>-3.1278931393735006E-2</v>
      </c>
      <c r="G1441" s="2">
        <f t="shared" si="129"/>
        <v>0.10199061418441341</v>
      </c>
      <c r="H1441" s="2" t="str">
        <f t="shared" si="130"/>
        <v>Sell</v>
      </c>
    </row>
    <row r="1442" spans="1:8" ht="13.5" x14ac:dyDescent="0.25">
      <c r="A1442" s="3">
        <v>44111</v>
      </c>
      <c r="B1442" s="2">
        <v>5.1485000000000003</v>
      </c>
      <c r="C1442" s="2">
        <f t="shared" si="132"/>
        <v>5.2892172990707893</v>
      </c>
      <c r="D1442" s="2">
        <f t="shared" si="134"/>
        <v>5.2068246108773399</v>
      </c>
      <c r="E1442" s="2">
        <f t="shared" si="133"/>
        <v>8.2392688193449359E-2</v>
      </c>
      <c r="F1442" s="2">
        <f t="shared" si="131"/>
        <v>-8.5446074762981321E-3</v>
      </c>
      <c r="G1442" s="2">
        <f t="shared" si="129"/>
        <v>9.0937295669747495E-2</v>
      </c>
      <c r="H1442" s="2" t="str">
        <f t="shared" si="130"/>
        <v>Sell</v>
      </c>
    </row>
    <row r="1443" spans="1:8" ht="13.5" x14ac:dyDescent="0.25">
      <c r="A1443" s="3">
        <v>44112</v>
      </c>
      <c r="B1443" s="2">
        <v>5.1947999999999999</v>
      </c>
      <c r="C1443" s="2">
        <f t="shared" si="132"/>
        <v>5.2933684838291297</v>
      </c>
      <c r="D1443" s="2">
        <f t="shared" si="134"/>
        <v>5.2059338989605006</v>
      </c>
      <c r="E1443" s="2">
        <f t="shared" si="133"/>
        <v>8.7434584868629095E-2</v>
      </c>
      <c r="F1443" s="2">
        <f t="shared" si="131"/>
        <v>1.0651230992687315E-2</v>
      </c>
      <c r="G1443" s="2">
        <f t="shared" si="129"/>
        <v>7.6783353875941776E-2</v>
      </c>
      <c r="H1443" s="2" t="str">
        <f t="shared" si="130"/>
        <v>Sell</v>
      </c>
    </row>
    <row r="1444" spans="1:8" ht="13.5" x14ac:dyDescent="0.25">
      <c r="A1444" s="3">
        <v>44113</v>
      </c>
      <c r="B1444" s="2">
        <v>5.1715999999999998</v>
      </c>
      <c r="C1444" s="2">
        <f t="shared" si="132"/>
        <v>5.2942194863169556</v>
      </c>
      <c r="D1444" s="2">
        <f t="shared" si="134"/>
        <v>5.2033906471856488</v>
      </c>
      <c r="E1444" s="2">
        <f t="shared" si="133"/>
        <v>9.0828839131306793E-2</v>
      </c>
      <c r="F1444" s="2">
        <f t="shared" si="131"/>
        <v>2.6686752620411213E-2</v>
      </c>
      <c r="G1444" s="2">
        <f t="shared" ref="G1444:G1507" si="135">E1444-F1444</f>
        <v>6.4142086510895577E-2</v>
      </c>
      <c r="H1444" s="2" t="str">
        <f t="shared" ref="H1444:H1507" si="136">IF(G1444&lt;0,"Hold","Sell")</f>
        <v>Sell</v>
      </c>
    </row>
    <row r="1445" spans="1:8" ht="13.5" x14ac:dyDescent="0.25">
      <c r="A1445" s="3">
        <v>44116</v>
      </c>
      <c r="B1445" s="2">
        <v>5.1657999999999999</v>
      </c>
      <c r="C1445" s="2">
        <f t="shared" si="132"/>
        <v>5.289601103806655</v>
      </c>
      <c r="D1445" s="2">
        <f t="shared" si="134"/>
        <v>5.2006061548015268</v>
      </c>
      <c r="E1445" s="2">
        <f t="shared" si="133"/>
        <v>8.8994949005128277E-2</v>
      </c>
      <c r="F1445" s="2">
        <f t="shared" ref="F1445:F1508" si="137">(E1445*(2/(10)))+((1-(2/10))*F1444)</f>
        <v>3.9148391897354626E-2</v>
      </c>
      <c r="G1445" s="2">
        <f t="shared" si="135"/>
        <v>4.9846557107773651E-2</v>
      </c>
      <c r="H1445" s="2" t="str">
        <f t="shared" si="136"/>
        <v>Sell</v>
      </c>
    </row>
    <row r="1446" spans="1:8" ht="13.5" x14ac:dyDescent="0.25">
      <c r="A1446" s="3">
        <v>44117</v>
      </c>
      <c r="B1446" s="2">
        <v>5.0906000000000002</v>
      </c>
      <c r="C1446" s="2">
        <f t="shared" si="132"/>
        <v>5.2856932416825542</v>
      </c>
      <c r="D1446" s="2">
        <f t="shared" si="134"/>
        <v>5.1924575507421551</v>
      </c>
      <c r="E1446" s="2">
        <f t="shared" si="133"/>
        <v>9.3235690940399074E-2</v>
      </c>
      <c r="F1446" s="2">
        <f t="shared" si="137"/>
        <v>4.9965851705963515E-2</v>
      </c>
      <c r="G1446" s="2">
        <f t="shared" si="135"/>
        <v>4.3269839234435559E-2</v>
      </c>
      <c r="H1446" s="2" t="str">
        <f t="shared" si="136"/>
        <v>Sell</v>
      </c>
    </row>
    <row r="1447" spans="1:8" ht="13.5" x14ac:dyDescent="0.25">
      <c r="A1447" s="3">
        <v>44118</v>
      </c>
      <c r="B1447" s="2">
        <v>5.1715999999999998</v>
      </c>
      <c r="C1447" s="2">
        <f t="shared" si="132"/>
        <v>5.2734788968083146</v>
      </c>
      <c r="D1447" s="2">
        <f t="shared" si="134"/>
        <v>5.1909125469834763</v>
      </c>
      <c r="E1447" s="2">
        <f t="shared" si="133"/>
        <v>8.2566349824838348E-2</v>
      </c>
      <c r="F1447" s="2">
        <f t="shared" si="137"/>
        <v>5.6485951329738479E-2</v>
      </c>
      <c r="G1447" s="2">
        <f t="shared" si="135"/>
        <v>2.6080398495099869E-2</v>
      </c>
      <c r="H1447" s="2" t="str">
        <f t="shared" si="136"/>
        <v>Sell</v>
      </c>
    </row>
    <row r="1448" spans="1:8" ht="13.5" x14ac:dyDescent="0.25">
      <c r="A1448" s="3">
        <v>44120</v>
      </c>
      <c r="B1448" s="2">
        <v>5.0212000000000003</v>
      </c>
      <c r="C1448" s="2">
        <f t="shared" si="132"/>
        <v>5.261374451145497</v>
      </c>
      <c r="D1448" s="2">
        <f t="shared" si="134"/>
        <v>5.178341247206923</v>
      </c>
      <c r="E1448" s="2">
        <f t="shared" si="133"/>
        <v>8.3033203938573941E-2</v>
      </c>
      <c r="F1448" s="2">
        <f t="shared" si="137"/>
        <v>6.1795401851505574E-2</v>
      </c>
      <c r="G1448" s="2">
        <f t="shared" si="135"/>
        <v>2.1237802087068366E-2</v>
      </c>
      <c r="H1448" s="2" t="str">
        <f t="shared" si="136"/>
        <v>Sell</v>
      </c>
    </row>
    <row r="1449" spans="1:8" ht="13.5" x14ac:dyDescent="0.25">
      <c r="A1449" s="3">
        <v>44123</v>
      </c>
      <c r="B1449" s="2">
        <v>5.1196000000000002</v>
      </c>
      <c r="C1449" s="2">
        <f t="shared" si="132"/>
        <v>5.2484553048154208</v>
      </c>
      <c r="D1449" s="2">
        <f t="shared" si="134"/>
        <v>5.1739900437101145</v>
      </c>
      <c r="E1449" s="2">
        <f t="shared" si="133"/>
        <v>7.4465261105306269E-2</v>
      </c>
      <c r="F1449" s="2">
        <f t="shared" si="137"/>
        <v>6.4329373702265713E-2</v>
      </c>
      <c r="G1449" s="2">
        <f t="shared" si="135"/>
        <v>1.0135887403040555E-2</v>
      </c>
      <c r="H1449" s="2" t="str">
        <f t="shared" si="136"/>
        <v>Sell</v>
      </c>
    </row>
    <row r="1450" spans="1:8" ht="13.5" x14ac:dyDescent="0.25">
      <c r="A1450" s="3">
        <v>44124</v>
      </c>
      <c r="B1450" s="2">
        <v>5.1138000000000003</v>
      </c>
      <c r="C1450" s="2">
        <f t="shared" si="132"/>
        <v>5.2419698733053561</v>
      </c>
      <c r="D1450" s="2">
        <f t="shared" si="134"/>
        <v>5.16953152195381</v>
      </c>
      <c r="E1450" s="2">
        <f t="shared" si="133"/>
        <v>7.2438351351546082E-2</v>
      </c>
      <c r="F1450" s="2">
        <f t="shared" si="137"/>
        <v>6.5951169232121784E-2</v>
      </c>
      <c r="G1450" s="2">
        <f t="shared" si="135"/>
        <v>6.4871821194242979E-3</v>
      </c>
      <c r="H1450" s="2" t="str">
        <f t="shared" si="136"/>
        <v>Sell</v>
      </c>
    </row>
    <row r="1451" spans="1:8" ht="13.5" x14ac:dyDescent="0.25">
      <c r="A1451" s="3">
        <v>44125</v>
      </c>
      <c r="B1451" s="2">
        <v>5.0906000000000002</v>
      </c>
      <c r="C1451" s="2">
        <f t="shared" si="132"/>
        <v>5.2364822004891476</v>
      </c>
      <c r="D1451" s="2">
        <f t="shared" si="134"/>
        <v>5.1636847425498242</v>
      </c>
      <c r="E1451" s="2">
        <f t="shared" si="133"/>
        <v>7.2797457939323351E-2</v>
      </c>
      <c r="F1451" s="2">
        <f t="shared" si="137"/>
        <v>6.7320426973562095E-2</v>
      </c>
      <c r="G1451" s="2">
        <f t="shared" si="135"/>
        <v>5.4770309657612565E-3</v>
      </c>
      <c r="H1451" s="2" t="str">
        <f t="shared" si="136"/>
        <v>Sell</v>
      </c>
    </row>
    <row r="1452" spans="1:8" ht="13.5" x14ac:dyDescent="0.25">
      <c r="A1452" s="3">
        <v>44126</v>
      </c>
      <c r="B1452" s="2">
        <v>5.0732999999999997</v>
      </c>
      <c r="C1452" s="2">
        <f t="shared" si="132"/>
        <v>5.2229464773369711</v>
      </c>
      <c r="D1452" s="2">
        <f t="shared" si="134"/>
        <v>5.1569895764350226</v>
      </c>
      <c r="E1452" s="2">
        <f t="shared" si="133"/>
        <v>6.5956900901948501E-2</v>
      </c>
      <c r="F1452" s="2">
        <f t="shared" si="137"/>
        <v>6.7047721759239384E-2</v>
      </c>
      <c r="G1452" s="2">
        <f t="shared" si="135"/>
        <v>-1.0908208572908834E-3</v>
      </c>
      <c r="H1452" s="2" t="str">
        <f t="shared" si="136"/>
        <v>Hold</v>
      </c>
    </row>
    <row r="1453" spans="1:8" ht="13.5" x14ac:dyDescent="0.25">
      <c r="A1453" s="3">
        <v>44127</v>
      </c>
      <c r="B1453" s="2">
        <v>5.0732999999999997</v>
      </c>
      <c r="C1453" s="2">
        <f t="shared" si="132"/>
        <v>5.2186162500543603</v>
      </c>
      <c r="D1453" s="2">
        <f t="shared" si="134"/>
        <v>5.150790348550947</v>
      </c>
      <c r="E1453" s="2">
        <f t="shared" si="133"/>
        <v>6.7825901503413277E-2</v>
      </c>
      <c r="F1453" s="2">
        <f t="shared" si="137"/>
        <v>6.7203357708074174E-2</v>
      </c>
      <c r="G1453" s="2">
        <f t="shared" si="135"/>
        <v>6.2254379533910331E-4</v>
      </c>
      <c r="H1453" s="2" t="str">
        <f t="shared" si="136"/>
        <v>Sell</v>
      </c>
    </row>
    <row r="1454" spans="1:8" ht="13.5" x14ac:dyDescent="0.25">
      <c r="A1454" s="3">
        <v>44130</v>
      </c>
      <c r="B1454" s="2">
        <v>4.9691000000000001</v>
      </c>
      <c r="C1454" s="2">
        <f t="shared" si="132"/>
        <v>5.2113829808152277</v>
      </c>
      <c r="D1454" s="2">
        <f t="shared" si="134"/>
        <v>5.1373318042138401</v>
      </c>
      <c r="E1454" s="2">
        <f t="shared" si="133"/>
        <v>7.4051176601387603E-2</v>
      </c>
      <c r="F1454" s="2">
        <f t="shared" si="137"/>
        <v>6.8572921486736868E-2</v>
      </c>
      <c r="G1454" s="2">
        <f t="shared" si="135"/>
        <v>5.4782551146507347E-3</v>
      </c>
      <c r="H1454" s="2" t="str">
        <f t="shared" si="136"/>
        <v>Sell</v>
      </c>
    </row>
    <row r="1455" spans="1:8" ht="13.5" x14ac:dyDescent="0.25">
      <c r="A1455" s="3">
        <v>44131</v>
      </c>
      <c r="B1455" s="2">
        <v>5.0327999999999999</v>
      </c>
      <c r="C1455" s="2">
        <f t="shared" si="132"/>
        <v>5.2043702145359614</v>
      </c>
      <c r="D1455" s="2">
        <f t="shared" si="134"/>
        <v>5.1295887076054072</v>
      </c>
      <c r="E1455" s="2">
        <f t="shared" si="133"/>
        <v>7.4781506930554187E-2</v>
      </c>
      <c r="F1455" s="2">
        <f t="shared" si="137"/>
        <v>6.981463857550034E-2</v>
      </c>
      <c r="G1455" s="2">
        <f t="shared" si="135"/>
        <v>4.9668683550538467E-3</v>
      </c>
      <c r="H1455" s="2" t="str">
        <f t="shared" si="136"/>
        <v>Sell</v>
      </c>
    </row>
    <row r="1456" spans="1:8" ht="13.5" x14ac:dyDescent="0.25">
      <c r="A1456" s="3">
        <v>44132</v>
      </c>
      <c r="B1456" s="2">
        <v>5.0327999999999999</v>
      </c>
      <c r="C1456" s="2">
        <f t="shared" si="132"/>
        <v>5.1868671046073516</v>
      </c>
      <c r="D1456" s="2">
        <f t="shared" si="134"/>
        <v>5.1224191737087104</v>
      </c>
      <c r="E1456" s="2">
        <f t="shared" si="133"/>
        <v>6.4447930898641204E-2</v>
      </c>
      <c r="F1456" s="2">
        <f t="shared" si="137"/>
        <v>6.8741297040128518E-2</v>
      </c>
      <c r="G1456" s="2">
        <f t="shared" si="135"/>
        <v>-4.2933661414873148E-3</v>
      </c>
      <c r="H1456" s="2" t="str">
        <f t="shared" si="136"/>
        <v>Hold</v>
      </c>
    </row>
    <row r="1457" spans="1:8" ht="13.5" x14ac:dyDescent="0.25">
      <c r="A1457" s="3">
        <v>44134</v>
      </c>
      <c r="B1457" s="2">
        <v>5.0270000000000001</v>
      </c>
      <c r="C1457" s="2">
        <f t="shared" si="132"/>
        <v>5.1845183192831437</v>
      </c>
      <c r="D1457" s="2">
        <f t="shared" si="134"/>
        <v>5.1153510867673244</v>
      </c>
      <c r="E1457" s="2">
        <f t="shared" si="133"/>
        <v>6.9167232515819244E-2</v>
      </c>
      <c r="F1457" s="2">
        <f t="shared" si="137"/>
        <v>6.8826484135266666E-2</v>
      </c>
      <c r="G1457" s="2">
        <f t="shared" si="135"/>
        <v>3.4074838055257739E-4</v>
      </c>
      <c r="H1457" s="2" t="str">
        <f t="shared" si="136"/>
        <v>Sell</v>
      </c>
    </row>
    <row r="1458" spans="1:8" ht="13.5" x14ac:dyDescent="0.25">
      <c r="A1458" s="3">
        <v>44137</v>
      </c>
      <c r="B1458" s="2">
        <v>5.0270000000000001</v>
      </c>
      <c r="C1458" s="2">
        <f t="shared" si="132"/>
        <v>5.1593924240088143</v>
      </c>
      <c r="D1458" s="2">
        <f t="shared" si="134"/>
        <v>5.1088065618215968</v>
      </c>
      <c r="E1458" s="2">
        <f t="shared" si="133"/>
        <v>5.0585862187217501E-2</v>
      </c>
      <c r="F1458" s="2">
        <f t="shared" si="137"/>
        <v>6.5178359745656833E-2</v>
      </c>
      <c r="G1458" s="2">
        <f t="shared" si="135"/>
        <v>-1.4592497558439332E-2</v>
      </c>
      <c r="H1458" s="2" t="str">
        <f t="shared" si="136"/>
        <v>Hold</v>
      </c>
    </row>
    <row r="1459" spans="1:8" ht="13.5" x14ac:dyDescent="0.25">
      <c r="A1459" s="3">
        <v>44138</v>
      </c>
      <c r="B1459" s="2">
        <v>4.9748999999999999</v>
      </c>
      <c r="C1459" s="2">
        <f t="shared" si="132"/>
        <v>5.1532705126228429</v>
      </c>
      <c r="D1459" s="2">
        <f t="shared" si="134"/>
        <v>5.098887557242219</v>
      </c>
      <c r="E1459" s="2">
        <f t="shared" si="133"/>
        <v>5.4382955380623876E-2</v>
      </c>
      <c r="F1459" s="2">
        <f t="shared" si="137"/>
        <v>6.3019278872650242E-2</v>
      </c>
      <c r="G1459" s="2">
        <f t="shared" si="135"/>
        <v>-8.6363234920263654E-3</v>
      </c>
      <c r="H1459" s="2" t="str">
        <f t="shared" si="136"/>
        <v>Hold</v>
      </c>
    </row>
    <row r="1460" spans="1:8" ht="13.5" x14ac:dyDescent="0.25">
      <c r="A1460" s="3">
        <v>44139</v>
      </c>
      <c r="B1460" s="2">
        <v>4.9748999999999999</v>
      </c>
      <c r="C1460" s="2">
        <f t="shared" si="132"/>
        <v>5.147198126065482</v>
      </c>
      <c r="D1460" s="2">
        <f t="shared" si="134"/>
        <v>5.0897032937427955</v>
      </c>
      <c r="E1460" s="2">
        <f t="shared" si="133"/>
        <v>5.7494832322686484E-2</v>
      </c>
      <c r="F1460" s="2">
        <f t="shared" si="137"/>
        <v>6.191438956265749E-2</v>
      </c>
      <c r="G1460" s="2">
        <f t="shared" si="135"/>
        <v>-4.4195572399710059E-3</v>
      </c>
      <c r="H1460" s="2" t="str">
        <f t="shared" si="136"/>
        <v>Hold</v>
      </c>
    </row>
    <row r="1461" spans="1:8" ht="13.5" x14ac:dyDescent="0.25">
      <c r="A1461" s="3">
        <v>44140</v>
      </c>
      <c r="B1461" s="2">
        <v>4.9748999999999999</v>
      </c>
      <c r="C1461" s="2">
        <f t="shared" si="132"/>
        <v>5.1384907220554084</v>
      </c>
      <c r="D1461" s="2">
        <f t="shared" si="134"/>
        <v>5.0811993460581437</v>
      </c>
      <c r="E1461" s="2">
        <f t="shared" si="133"/>
        <v>5.7291375997264637E-2</v>
      </c>
      <c r="F1461" s="2">
        <f t="shared" si="137"/>
        <v>6.0989786849578925E-2</v>
      </c>
      <c r="G1461" s="2">
        <f t="shared" si="135"/>
        <v>-3.6984108523142878E-3</v>
      </c>
      <c r="H1461" s="2" t="str">
        <f t="shared" si="136"/>
        <v>Hold</v>
      </c>
    </row>
    <row r="1462" spans="1:8" ht="13.5" x14ac:dyDescent="0.25">
      <c r="A1462" s="3">
        <v>44141</v>
      </c>
      <c r="B1462" s="2">
        <v>4.9634</v>
      </c>
      <c r="C1462" s="2">
        <f t="shared" si="132"/>
        <v>5.1284613802007302</v>
      </c>
      <c r="D1462" s="2">
        <f t="shared" si="134"/>
        <v>5.0724734685723556</v>
      </c>
      <c r="E1462" s="2">
        <f t="shared" si="133"/>
        <v>5.5987911628374576E-2</v>
      </c>
      <c r="F1462" s="2">
        <f t="shared" si="137"/>
        <v>5.998941180533806E-2</v>
      </c>
      <c r="G1462" s="2">
        <f t="shared" si="135"/>
        <v>-4.0015001769634836E-3</v>
      </c>
      <c r="H1462" s="2" t="str">
        <f t="shared" si="136"/>
        <v>Hold</v>
      </c>
    </row>
    <row r="1463" spans="1:8" ht="13.5" x14ac:dyDescent="0.25">
      <c r="A1463" s="3">
        <v>44144</v>
      </c>
      <c r="B1463" s="2">
        <v>4.9691000000000001</v>
      </c>
      <c r="C1463" s="2">
        <f t="shared" si="132"/>
        <v>5.1199750140160019</v>
      </c>
      <c r="D1463" s="2">
        <f t="shared" si="134"/>
        <v>5.064816174604033</v>
      </c>
      <c r="E1463" s="2">
        <f t="shared" si="133"/>
        <v>5.5158839411968863E-2</v>
      </c>
      <c r="F1463" s="2">
        <f t="shared" si="137"/>
        <v>5.9023297326664226E-2</v>
      </c>
      <c r="G1463" s="2">
        <f t="shared" si="135"/>
        <v>-3.8644579146953628E-3</v>
      </c>
      <c r="H1463" s="2" t="str">
        <f t="shared" si="136"/>
        <v>Hold</v>
      </c>
    </row>
    <row r="1464" spans="1:8" ht="13.5" x14ac:dyDescent="0.25">
      <c r="A1464" s="3">
        <v>44145</v>
      </c>
      <c r="B1464" s="2">
        <v>4.9170999999999996</v>
      </c>
      <c r="C1464" s="2">
        <f t="shared" si="132"/>
        <v>5.0967634733981555</v>
      </c>
      <c r="D1464" s="2">
        <f t="shared" si="134"/>
        <v>5.053874235744475</v>
      </c>
      <c r="E1464" s="2">
        <f t="shared" si="133"/>
        <v>4.2889237653680468E-2</v>
      </c>
      <c r="F1464" s="2">
        <f t="shared" si="137"/>
        <v>5.5796485392067476E-2</v>
      </c>
      <c r="G1464" s="2">
        <f t="shared" si="135"/>
        <v>-1.2907247738387008E-2</v>
      </c>
      <c r="H1464" s="2" t="str">
        <f t="shared" si="136"/>
        <v>Hold</v>
      </c>
    </row>
    <row r="1465" spans="1:8" ht="13.5" x14ac:dyDescent="0.25">
      <c r="A1465" s="3">
        <v>44146</v>
      </c>
      <c r="B1465" s="2">
        <v>4.9459999999999997</v>
      </c>
      <c r="C1465" s="2">
        <f t="shared" si="132"/>
        <v>5.0869229390292086</v>
      </c>
      <c r="D1465" s="2">
        <f t="shared" si="134"/>
        <v>5.0458835516152547</v>
      </c>
      <c r="E1465" s="2">
        <f t="shared" si="133"/>
        <v>4.1039387413953854E-2</v>
      </c>
      <c r="F1465" s="2">
        <f t="shared" si="137"/>
        <v>5.2845065796444754E-2</v>
      </c>
      <c r="G1465" s="2">
        <f t="shared" si="135"/>
        <v>-1.18056783824909E-2</v>
      </c>
      <c r="H1465" s="2" t="str">
        <f t="shared" si="136"/>
        <v>Hold</v>
      </c>
    </row>
    <row r="1466" spans="1:8" ht="13.5" x14ac:dyDescent="0.25">
      <c r="A1466" s="3">
        <v>44147</v>
      </c>
      <c r="B1466" s="2">
        <v>4.9170999999999996</v>
      </c>
      <c r="C1466" s="2">
        <f t="shared" si="132"/>
        <v>5.0785963330247146</v>
      </c>
      <c r="D1466" s="2">
        <f t="shared" si="134"/>
        <v>5.0363440292733834</v>
      </c>
      <c r="E1466" s="2">
        <f t="shared" si="133"/>
        <v>4.2252303751331155E-2</v>
      </c>
      <c r="F1466" s="2">
        <f t="shared" si="137"/>
        <v>5.072651338742204E-2</v>
      </c>
      <c r="G1466" s="2">
        <f t="shared" si="135"/>
        <v>-8.4742096360908847E-3</v>
      </c>
      <c r="H1466" s="2" t="str">
        <f t="shared" si="136"/>
        <v>Hold</v>
      </c>
    </row>
    <row r="1467" spans="1:8" ht="13.5" x14ac:dyDescent="0.25">
      <c r="A1467" s="3">
        <v>44148</v>
      </c>
      <c r="B1467" s="2">
        <v>4.8997000000000002</v>
      </c>
      <c r="C1467" s="2">
        <f t="shared" si="132"/>
        <v>5.0706584356362967</v>
      </c>
      <c r="D1467" s="2">
        <f t="shared" si="134"/>
        <v>5.0262222493272066</v>
      </c>
      <c r="E1467" s="2">
        <f t="shared" si="133"/>
        <v>4.4436186309090075E-2</v>
      </c>
      <c r="F1467" s="2">
        <f t="shared" si="137"/>
        <v>4.9468447971755654E-2</v>
      </c>
      <c r="G1467" s="2">
        <f t="shared" si="135"/>
        <v>-5.0322616626655783E-3</v>
      </c>
      <c r="H1467" s="2" t="str">
        <f t="shared" si="136"/>
        <v>Hold</v>
      </c>
    </row>
    <row r="1468" spans="1:8" ht="13.5" x14ac:dyDescent="0.25">
      <c r="A1468" s="3">
        <v>44151</v>
      </c>
      <c r="B1468" s="2">
        <v>4.9401999999999999</v>
      </c>
      <c r="C1468" s="2">
        <f t="shared" si="132"/>
        <v>5.0639417532307123</v>
      </c>
      <c r="D1468" s="2">
        <f t="shared" si="134"/>
        <v>5.0198502308585251</v>
      </c>
      <c r="E1468" s="2">
        <f t="shared" si="133"/>
        <v>4.4091522372187164E-2</v>
      </c>
      <c r="F1468" s="2">
        <f t="shared" si="137"/>
        <v>4.8393062851841959E-2</v>
      </c>
      <c r="G1468" s="2">
        <f t="shared" si="135"/>
        <v>-4.3015404796547946E-3</v>
      </c>
      <c r="H1468" s="2" t="str">
        <f t="shared" si="136"/>
        <v>Hold</v>
      </c>
    </row>
    <row r="1469" spans="1:8" ht="13.5" x14ac:dyDescent="0.25">
      <c r="A1469" s="3">
        <v>44152</v>
      </c>
      <c r="B1469" s="2">
        <v>4.9344000000000001</v>
      </c>
      <c r="C1469" s="2">
        <f t="shared" si="132"/>
        <v>5.050243021964449</v>
      </c>
      <c r="D1469" s="2">
        <f t="shared" si="134"/>
        <v>5.0135205841282637</v>
      </c>
      <c r="E1469" s="2">
        <f t="shared" si="133"/>
        <v>3.6722437836185229E-2</v>
      </c>
      <c r="F1469" s="2">
        <f t="shared" si="137"/>
        <v>4.6058937848710617E-2</v>
      </c>
      <c r="G1469" s="2">
        <f t="shared" si="135"/>
        <v>-9.336500012525388E-3</v>
      </c>
      <c r="H1469" s="2" t="str">
        <f t="shared" si="136"/>
        <v>Hold</v>
      </c>
    </row>
    <row r="1470" spans="1:8" ht="13.5" x14ac:dyDescent="0.25">
      <c r="A1470" s="3">
        <v>44153</v>
      </c>
      <c r="B1470" s="2">
        <v>4.8997000000000002</v>
      </c>
      <c r="C1470" s="2">
        <f t="shared" si="132"/>
        <v>5.0386517878160726</v>
      </c>
      <c r="D1470" s="2">
        <f t="shared" si="134"/>
        <v>5.0050894297483923</v>
      </c>
      <c r="E1470" s="2">
        <f t="shared" si="133"/>
        <v>3.3562358067680265E-2</v>
      </c>
      <c r="F1470" s="2">
        <f t="shared" si="137"/>
        <v>4.3559621892504549E-2</v>
      </c>
      <c r="G1470" s="2">
        <f t="shared" si="135"/>
        <v>-9.9972638248242846E-3</v>
      </c>
      <c r="H1470" s="2" t="str">
        <f t="shared" si="136"/>
        <v>Hold</v>
      </c>
    </row>
    <row r="1471" spans="1:8" ht="13.5" x14ac:dyDescent="0.25">
      <c r="A1471" s="3">
        <v>44154</v>
      </c>
      <c r="B1471" s="2">
        <v>4.9459999999999997</v>
      </c>
      <c r="C1471" s="2">
        <f t="shared" si="132"/>
        <v>5.0288438204597536</v>
      </c>
      <c r="D1471" s="2">
        <f t="shared" si="134"/>
        <v>5.0007124349522156</v>
      </c>
      <c r="E1471" s="2">
        <f t="shared" si="133"/>
        <v>2.813138550753802E-2</v>
      </c>
      <c r="F1471" s="2">
        <f t="shared" si="137"/>
        <v>4.0473974615511249E-2</v>
      </c>
      <c r="G1471" s="2">
        <f t="shared" si="135"/>
        <v>-1.2342589107973229E-2</v>
      </c>
      <c r="H1471" s="2" t="str">
        <f t="shared" si="136"/>
        <v>Hold</v>
      </c>
    </row>
    <row r="1472" spans="1:8" ht="13.5" x14ac:dyDescent="0.25">
      <c r="A1472" s="3">
        <v>44155</v>
      </c>
      <c r="B1472" s="2">
        <v>4.8882000000000003</v>
      </c>
      <c r="C1472" s="2">
        <f t="shared" si="132"/>
        <v>5.0187755403890222</v>
      </c>
      <c r="D1472" s="2">
        <f t="shared" si="134"/>
        <v>4.9923781805113103</v>
      </c>
      <c r="E1472" s="2">
        <f t="shared" si="133"/>
        <v>2.6397359877711857E-2</v>
      </c>
      <c r="F1472" s="2">
        <f t="shared" si="137"/>
        <v>3.7658651667951369E-2</v>
      </c>
      <c r="G1472" s="2">
        <f t="shared" si="135"/>
        <v>-1.1261291790239512E-2</v>
      </c>
      <c r="H1472" s="2" t="str">
        <f t="shared" si="136"/>
        <v>Hold</v>
      </c>
    </row>
    <row r="1473" spans="1:8" ht="13.5" x14ac:dyDescent="0.25">
      <c r="A1473" s="3">
        <v>44158</v>
      </c>
      <c r="B1473" s="2">
        <v>5.0617000000000001</v>
      </c>
      <c r="C1473" s="2">
        <f t="shared" si="132"/>
        <v>5.0111331495599423</v>
      </c>
      <c r="D1473" s="2">
        <f t="shared" si="134"/>
        <v>4.9975131301030649</v>
      </c>
      <c r="E1473" s="2">
        <f t="shared" si="133"/>
        <v>1.3620019456877408E-2</v>
      </c>
      <c r="F1473" s="2">
        <f t="shared" si="137"/>
        <v>3.2850925225736578E-2</v>
      </c>
      <c r="G1473" s="2">
        <f t="shared" si="135"/>
        <v>-1.923090576885917E-2</v>
      </c>
      <c r="H1473" s="2" t="str">
        <f t="shared" si="136"/>
        <v>Hold</v>
      </c>
    </row>
    <row r="1474" spans="1:8" ht="13.5" x14ac:dyDescent="0.25">
      <c r="A1474" s="3">
        <v>44159</v>
      </c>
      <c r="B1474" s="2">
        <v>5.0906000000000002</v>
      </c>
      <c r="C1474" s="2">
        <f t="shared" si="132"/>
        <v>4.9966665111661044</v>
      </c>
      <c r="D1474" s="2">
        <f t="shared" si="134"/>
        <v>5.0044084537991349</v>
      </c>
      <c r="E1474" s="2">
        <f t="shared" si="133"/>
        <v>-7.7419426330305186E-3</v>
      </c>
      <c r="F1474" s="2">
        <f t="shared" si="137"/>
        <v>2.4732351653983159E-2</v>
      </c>
      <c r="G1474" s="2">
        <f t="shared" si="135"/>
        <v>-3.2474294287013677E-2</v>
      </c>
      <c r="H1474" s="2" t="str">
        <f t="shared" si="136"/>
        <v>Hold</v>
      </c>
    </row>
    <row r="1475" spans="1:8" ht="13.5" x14ac:dyDescent="0.25">
      <c r="A1475" s="3">
        <v>44160</v>
      </c>
      <c r="B1475" s="2">
        <v>5.0906000000000002</v>
      </c>
      <c r="C1475" s="2">
        <f t="shared" si="132"/>
        <v>4.9888716632943959</v>
      </c>
      <c r="D1475" s="2">
        <f t="shared" si="134"/>
        <v>5.0107930127769773</v>
      </c>
      <c r="E1475" s="2">
        <f t="shared" si="133"/>
        <v>-2.1921349482581398E-2</v>
      </c>
      <c r="F1475" s="2">
        <f t="shared" si="137"/>
        <v>1.5401611426670247E-2</v>
      </c>
      <c r="G1475" s="2">
        <f t="shared" si="135"/>
        <v>-3.7322960909251648E-2</v>
      </c>
      <c r="H1475" s="2" t="str">
        <f t="shared" si="136"/>
        <v>Hold</v>
      </c>
    </row>
    <row r="1476" spans="1:8" ht="13.5" x14ac:dyDescent="0.25">
      <c r="A1476" s="3">
        <v>44161</v>
      </c>
      <c r="B1476" s="2">
        <v>4.9923000000000002</v>
      </c>
      <c r="C1476" s="2">
        <f t="shared" si="132"/>
        <v>4.9778298689414111</v>
      </c>
      <c r="D1476" s="2">
        <f t="shared" si="134"/>
        <v>5.0094231599786827</v>
      </c>
      <c r="E1476" s="2">
        <f t="shared" si="133"/>
        <v>-3.1593291037271598E-2</v>
      </c>
      <c r="F1476" s="2">
        <f t="shared" si="137"/>
        <v>6.0026309338818791E-3</v>
      </c>
      <c r="G1476" s="2">
        <f t="shared" si="135"/>
        <v>-3.7595921971153475E-2</v>
      </c>
      <c r="H1476" s="2" t="str">
        <f t="shared" si="136"/>
        <v>Hold</v>
      </c>
    </row>
    <row r="1477" spans="1:8" ht="13.5" x14ac:dyDescent="0.25">
      <c r="A1477" s="3">
        <v>44162</v>
      </c>
      <c r="B1477" s="2">
        <v>5.0327999999999999</v>
      </c>
      <c r="C1477" s="2">
        <f t="shared" si="132"/>
        <v>4.9658098891042712</v>
      </c>
      <c r="D1477" s="2">
        <f t="shared" si="134"/>
        <v>5.0111547777580396</v>
      </c>
      <c r="E1477" s="2">
        <f t="shared" si="133"/>
        <v>-4.53448886537684E-2</v>
      </c>
      <c r="F1477" s="2">
        <f t="shared" si="137"/>
        <v>-4.2668729836481765E-3</v>
      </c>
      <c r="G1477" s="2">
        <f t="shared" si="135"/>
        <v>-4.1078015670120226E-2</v>
      </c>
      <c r="H1477" s="2" t="str">
        <f t="shared" si="136"/>
        <v>Hold</v>
      </c>
    </row>
    <row r="1478" spans="1:8" ht="13.5" x14ac:dyDescent="0.25">
      <c r="A1478" s="3">
        <v>44165</v>
      </c>
      <c r="B1478" s="2">
        <v>5.1426999999999996</v>
      </c>
      <c r="C1478" s="2">
        <f t="shared" si="132"/>
        <v>4.9618699061651528</v>
      </c>
      <c r="D1478" s="2">
        <f t="shared" si="134"/>
        <v>5.0208988682944806</v>
      </c>
      <c r="E1478" s="2">
        <f t="shared" si="133"/>
        <v>-5.9028962129327844E-2</v>
      </c>
      <c r="F1478" s="2">
        <f t="shared" si="137"/>
        <v>-1.5219290812784111E-2</v>
      </c>
      <c r="G1478" s="2">
        <f t="shared" si="135"/>
        <v>-4.380967131654373E-2</v>
      </c>
      <c r="H1478" s="2" t="str">
        <f t="shared" si="136"/>
        <v>Hold</v>
      </c>
    </row>
    <row r="1479" spans="1:8" ht="13.5" x14ac:dyDescent="0.25">
      <c r="A1479" s="3">
        <v>44166</v>
      </c>
      <c r="B1479" s="2">
        <v>5.1715999999999998</v>
      </c>
      <c r="C1479" s="2">
        <f t="shared" si="132"/>
        <v>4.9576437667551296</v>
      </c>
      <c r="D1479" s="2">
        <f t="shared" si="134"/>
        <v>5.0320619150874819</v>
      </c>
      <c r="E1479" s="2">
        <f t="shared" si="133"/>
        <v>-7.4418148332352274E-2</v>
      </c>
      <c r="F1479" s="2">
        <f t="shared" si="137"/>
        <v>-2.7059062316697746E-2</v>
      </c>
      <c r="G1479" s="2">
        <f t="shared" si="135"/>
        <v>-4.7359086015654528E-2</v>
      </c>
      <c r="H1479" s="2" t="str">
        <f t="shared" si="136"/>
        <v>Hold</v>
      </c>
    </row>
    <row r="1480" spans="1:8" ht="13.5" x14ac:dyDescent="0.25">
      <c r="A1480" s="3">
        <v>44167</v>
      </c>
      <c r="B1480" s="2">
        <v>5.1311</v>
      </c>
      <c r="C1480" s="2">
        <f t="shared" si="132"/>
        <v>4.9487293411004947</v>
      </c>
      <c r="D1480" s="2">
        <f t="shared" si="134"/>
        <v>5.039398069525447</v>
      </c>
      <c r="E1480" s="2">
        <f t="shared" si="133"/>
        <v>-9.0668728424952327E-2</v>
      </c>
      <c r="F1480" s="2">
        <f t="shared" si="137"/>
        <v>-3.9780995538348664E-2</v>
      </c>
      <c r="G1480" s="2">
        <f t="shared" si="135"/>
        <v>-5.0887732886603664E-2</v>
      </c>
      <c r="H1480" s="2" t="str">
        <f t="shared" si="136"/>
        <v>Hold</v>
      </c>
    </row>
    <row r="1481" spans="1:8" ht="13.5" x14ac:dyDescent="0.25">
      <c r="A1481" s="3">
        <v>44168</v>
      </c>
      <c r="B1481" s="2">
        <v>5.1021999999999998</v>
      </c>
      <c r="C1481" s="2">
        <f t="shared" si="132"/>
        <v>4.9483094424696494</v>
      </c>
      <c r="D1481" s="2">
        <f t="shared" si="134"/>
        <v>5.0440500643754138</v>
      </c>
      <c r="E1481" s="2">
        <f t="shared" si="133"/>
        <v>-9.5740621905764378E-2</v>
      </c>
      <c r="F1481" s="2">
        <f t="shared" si="137"/>
        <v>-5.0972920811831808E-2</v>
      </c>
      <c r="G1481" s="2">
        <f t="shared" si="135"/>
        <v>-4.476770109393257E-2</v>
      </c>
      <c r="H1481" s="2" t="str">
        <f t="shared" si="136"/>
        <v>Hold</v>
      </c>
    </row>
    <row r="1482" spans="1:8" ht="13.5" x14ac:dyDescent="0.25">
      <c r="A1482" s="3">
        <v>44169</v>
      </c>
      <c r="B1482" s="2">
        <v>5.0906000000000002</v>
      </c>
      <c r="C1482" s="2">
        <f t="shared" si="132"/>
        <v>4.9390618359358571</v>
      </c>
      <c r="D1482" s="2">
        <f t="shared" si="134"/>
        <v>5.0474982077550132</v>
      </c>
      <c r="E1482" s="2">
        <f t="shared" si="133"/>
        <v>-0.10843637181915611</v>
      </c>
      <c r="F1482" s="2">
        <f t="shared" si="137"/>
        <v>-6.2465611013296674E-2</v>
      </c>
      <c r="G1482" s="2">
        <f t="shared" si="135"/>
        <v>-4.5970760805859434E-2</v>
      </c>
      <c r="H1482" s="2" t="str">
        <f t="shared" si="136"/>
        <v>Hold</v>
      </c>
    </row>
    <row r="1483" spans="1:8" ht="13.5" x14ac:dyDescent="0.25">
      <c r="A1483" s="3">
        <v>44172</v>
      </c>
      <c r="B1483" s="2">
        <v>5.0848000000000004</v>
      </c>
      <c r="C1483" s="2">
        <f t="shared" si="132"/>
        <v>4.9579292457918793</v>
      </c>
      <c r="D1483" s="2">
        <f t="shared" si="134"/>
        <v>5.050261303476864</v>
      </c>
      <c r="E1483" s="2">
        <f t="shared" si="133"/>
        <v>-9.2332057684984647E-2</v>
      </c>
      <c r="F1483" s="2">
        <f t="shared" si="137"/>
        <v>-6.8438900347634279E-2</v>
      </c>
      <c r="G1483" s="2">
        <f t="shared" si="135"/>
        <v>-2.3893157337350368E-2</v>
      </c>
      <c r="H1483" s="2" t="str">
        <f t="shared" si="136"/>
        <v>Hold</v>
      </c>
    </row>
    <row r="1484" spans="1:8" ht="13.5" x14ac:dyDescent="0.25">
      <c r="A1484" s="3">
        <v>44173</v>
      </c>
      <c r="B1484" s="2">
        <v>5.0791000000000004</v>
      </c>
      <c r="C1484" s="2">
        <f t="shared" si="132"/>
        <v>4.9783401310546669</v>
      </c>
      <c r="D1484" s="2">
        <f t="shared" si="134"/>
        <v>5.0523975032193187</v>
      </c>
      <c r="E1484" s="2">
        <f t="shared" si="133"/>
        <v>-7.4057372164651802E-2</v>
      </c>
      <c r="F1484" s="2">
        <f t="shared" si="137"/>
        <v>-6.956259471103779E-2</v>
      </c>
      <c r="G1484" s="2">
        <f t="shared" si="135"/>
        <v>-4.4947774536140128E-3</v>
      </c>
      <c r="H1484" s="2" t="str">
        <f t="shared" si="136"/>
        <v>Hold</v>
      </c>
    </row>
    <row r="1485" spans="1:8" ht="13.5" x14ac:dyDescent="0.25">
      <c r="A1485" s="3">
        <v>44174</v>
      </c>
      <c r="B1485" s="2">
        <v>5.0327999999999999</v>
      </c>
      <c r="C1485" s="2">
        <f t="shared" si="132"/>
        <v>4.9956108801231789</v>
      </c>
      <c r="D1485" s="2">
        <f t="shared" si="134"/>
        <v>5.0509458363141837</v>
      </c>
      <c r="E1485" s="2">
        <f t="shared" si="133"/>
        <v>-5.5334956191004814E-2</v>
      </c>
      <c r="F1485" s="2">
        <f t="shared" si="137"/>
        <v>-6.67170670070312E-2</v>
      </c>
      <c r="G1485" s="2">
        <f t="shared" si="135"/>
        <v>1.1382110816026386E-2</v>
      </c>
      <c r="H1485" s="2" t="str">
        <f t="shared" si="136"/>
        <v>Sell</v>
      </c>
    </row>
    <row r="1486" spans="1:8" ht="13.5" x14ac:dyDescent="0.25">
      <c r="A1486" s="3">
        <v>44175</v>
      </c>
      <c r="B1486" s="2">
        <v>5.0617000000000001</v>
      </c>
      <c r="C1486" s="2">
        <f t="shared" si="132"/>
        <v>4.9951015139503818</v>
      </c>
      <c r="D1486" s="2">
        <f t="shared" si="134"/>
        <v>5.0517424410316512</v>
      </c>
      <c r="E1486" s="2">
        <f t="shared" si="133"/>
        <v>-5.6640927081269332E-2</v>
      </c>
      <c r="F1486" s="2">
        <f t="shared" si="137"/>
        <v>-6.4701839021878829E-2</v>
      </c>
      <c r="G1486" s="2">
        <f t="shared" si="135"/>
        <v>8.060911940609497E-3</v>
      </c>
      <c r="H1486" s="2" t="str">
        <f t="shared" si="136"/>
        <v>Sell</v>
      </c>
    </row>
    <row r="1487" spans="1:8" ht="13.5" x14ac:dyDescent="0.25">
      <c r="A1487" s="3">
        <v>44176</v>
      </c>
      <c r="B1487" s="2">
        <v>5.0327999999999999</v>
      </c>
      <c r="C1487" s="2">
        <f t="shared" ref="C1487:C1550" si="138">$C$4*B1477+C1486*(1-$C$4)</f>
        <v>5.0009012810349383</v>
      </c>
      <c r="D1487" s="2">
        <f t="shared" si="134"/>
        <v>5.0503392972515284</v>
      </c>
      <c r="E1487" s="2">
        <f t="shared" si="133"/>
        <v>-4.9438016216590164E-2</v>
      </c>
      <c r="F1487" s="2">
        <f t="shared" si="137"/>
        <v>-6.1649074460821102E-2</v>
      </c>
      <c r="G1487" s="2">
        <f t="shared" si="135"/>
        <v>1.2211058244230938E-2</v>
      </c>
      <c r="H1487" s="2" t="str">
        <f t="shared" si="136"/>
        <v>Sell</v>
      </c>
    </row>
    <row r="1488" spans="1:8" ht="13.5" x14ac:dyDescent="0.25">
      <c r="A1488" s="3">
        <v>44179</v>
      </c>
      <c r="B1488" s="2">
        <v>4.9170999999999996</v>
      </c>
      <c r="C1488" s="2">
        <f t="shared" si="138"/>
        <v>5.0227164685680252</v>
      </c>
      <c r="D1488" s="2">
        <f t="shared" si="134"/>
        <v>5.0404697196773407</v>
      </c>
      <c r="E1488" s="2">
        <f t="shared" si="133"/>
        <v>-1.7753251109315471E-2</v>
      </c>
      <c r="F1488" s="2">
        <f t="shared" si="137"/>
        <v>-5.2869909790519976E-2</v>
      </c>
      <c r="G1488" s="2">
        <f t="shared" si="135"/>
        <v>3.5116658681204505E-2</v>
      </c>
      <c r="H1488" s="2" t="str">
        <f t="shared" si="136"/>
        <v>Sell</v>
      </c>
    </row>
    <row r="1489" spans="1:8" ht="13.5" x14ac:dyDescent="0.25">
      <c r="A1489" s="3">
        <v>44180</v>
      </c>
      <c r="B1489" s="2">
        <v>5.0559000000000003</v>
      </c>
      <c r="C1489" s="2">
        <f t="shared" si="138"/>
        <v>5.0456216272498668</v>
      </c>
      <c r="D1489" s="2">
        <f t="shared" si="134"/>
        <v>5.0416127034049456</v>
      </c>
      <c r="E1489" s="2">
        <f t="shared" si="133"/>
        <v>4.0089238449212417E-3</v>
      </c>
      <c r="F1489" s="2">
        <f t="shared" si="137"/>
        <v>-4.1494143063431729E-2</v>
      </c>
      <c r="G1489" s="2">
        <f t="shared" si="135"/>
        <v>4.5503066908352971E-2</v>
      </c>
      <c r="H1489" s="2" t="str">
        <f t="shared" si="136"/>
        <v>Sell</v>
      </c>
    </row>
    <row r="1490" spans="1:8" ht="13.5" x14ac:dyDescent="0.25">
      <c r="A1490" s="3">
        <v>44181</v>
      </c>
      <c r="B1490" s="2">
        <v>5.0906000000000002</v>
      </c>
      <c r="C1490" s="2">
        <f t="shared" si="138"/>
        <v>5.0587721461345021</v>
      </c>
      <c r="D1490" s="2">
        <f t="shared" si="134"/>
        <v>5.0452413920416168</v>
      </c>
      <c r="E1490" s="2">
        <f t="shared" si="133"/>
        <v>1.3530754092885289E-2</v>
      </c>
      <c r="F1490" s="2">
        <f t="shared" si="137"/>
        <v>-3.0489163632168324E-2</v>
      </c>
      <c r="G1490" s="2">
        <f t="shared" si="135"/>
        <v>4.4019917725053613E-2</v>
      </c>
      <c r="H1490" s="2" t="str">
        <f t="shared" si="136"/>
        <v>Sell</v>
      </c>
    </row>
    <row r="1491" spans="1:8" ht="13.5" x14ac:dyDescent="0.25">
      <c r="A1491" s="3">
        <v>44182</v>
      </c>
      <c r="B1491" s="2">
        <v>5.1253000000000002</v>
      </c>
      <c r="C1491" s="2">
        <f t="shared" si="138"/>
        <v>5.0654533544215017</v>
      </c>
      <c r="D1491" s="2">
        <f t="shared" si="134"/>
        <v>5.0511716592977933</v>
      </c>
      <c r="E1491" s="2">
        <f t="shared" si="133"/>
        <v>1.428169512370836E-2</v>
      </c>
      <c r="F1491" s="2">
        <f t="shared" si="137"/>
        <v>-2.1534991880992987E-2</v>
      </c>
      <c r="G1491" s="2">
        <f t="shared" si="135"/>
        <v>3.581668700470135E-2</v>
      </c>
      <c r="H1491" s="2" t="str">
        <f t="shared" si="136"/>
        <v>Sell</v>
      </c>
    </row>
    <row r="1492" spans="1:8" ht="13.5" x14ac:dyDescent="0.25">
      <c r="A1492" s="3">
        <v>44183</v>
      </c>
      <c r="B1492" s="2">
        <v>5.0848000000000004</v>
      </c>
      <c r="C1492" s="2">
        <f t="shared" si="138"/>
        <v>5.0693220691258869</v>
      </c>
      <c r="D1492" s="2">
        <f t="shared" si="134"/>
        <v>5.0536626474979567</v>
      </c>
      <c r="E1492" s="2">
        <f t="shared" si="133"/>
        <v>1.5659421627930215E-2</v>
      </c>
      <c r="F1492" s="2">
        <f t="shared" si="137"/>
        <v>-1.4096109179208349E-2</v>
      </c>
      <c r="G1492" s="2">
        <f t="shared" si="135"/>
        <v>2.9755530807138563E-2</v>
      </c>
      <c r="H1492" s="2" t="str">
        <f t="shared" si="136"/>
        <v>Sell</v>
      </c>
    </row>
    <row r="1493" spans="1:8" ht="13.5" x14ac:dyDescent="0.25">
      <c r="A1493" s="3">
        <v>44186</v>
      </c>
      <c r="B1493" s="2">
        <v>5.0906000000000002</v>
      </c>
      <c r="C1493" s="2">
        <f t="shared" si="138"/>
        <v>5.0717032892603653</v>
      </c>
      <c r="D1493" s="2">
        <f t="shared" si="134"/>
        <v>5.0563987476832937</v>
      </c>
      <c r="E1493" s="2">
        <f t="shared" si="133"/>
        <v>1.5304541577071618E-2</v>
      </c>
      <c r="F1493" s="2">
        <f t="shared" si="137"/>
        <v>-8.2159790279523557E-3</v>
      </c>
      <c r="G1493" s="2">
        <f t="shared" si="135"/>
        <v>2.3520520605023972E-2</v>
      </c>
      <c r="H1493" s="2" t="str">
        <f t="shared" si="136"/>
        <v>Sell</v>
      </c>
    </row>
    <row r="1494" spans="1:8" ht="13.5" x14ac:dyDescent="0.25">
      <c r="A1494" s="3">
        <v>44187</v>
      </c>
      <c r="B1494" s="2">
        <v>4.9865000000000004</v>
      </c>
      <c r="C1494" s="2">
        <f t="shared" si="138"/>
        <v>5.0728412447587701</v>
      </c>
      <c r="D1494" s="2">
        <f t="shared" si="134"/>
        <v>5.0512210626697165</v>
      </c>
      <c r="E1494" s="2">
        <f t="shared" si="133"/>
        <v>2.1620182089053586E-2</v>
      </c>
      <c r="F1494" s="2">
        <f t="shared" si="137"/>
        <v>-2.2487468045511673E-3</v>
      </c>
      <c r="G1494" s="2">
        <f t="shared" si="135"/>
        <v>2.3868928893604754E-2</v>
      </c>
      <c r="H1494" s="2" t="str">
        <f t="shared" si="136"/>
        <v>Sell</v>
      </c>
    </row>
    <row r="1495" spans="1:8" ht="13.5" x14ac:dyDescent="0.25">
      <c r="A1495" s="3">
        <v>44188</v>
      </c>
      <c r="B1495" s="2">
        <v>5.0270000000000001</v>
      </c>
      <c r="C1495" s="2">
        <f t="shared" si="138"/>
        <v>5.0666810532574207</v>
      </c>
      <c r="D1495" s="2">
        <f t="shared" si="134"/>
        <v>5.0494269098793669</v>
      </c>
      <c r="E1495" s="2">
        <f t="shared" si="133"/>
        <v>1.7254143378053755E-2</v>
      </c>
      <c r="F1495" s="2">
        <f t="shared" si="137"/>
        <v>1.6518312319698169E-3</v>
      </c>
      <c r="G1495" s="2">
        <f t="shared" si="135"/>
        <v>1.5602312146083937E-2</v>
      </c>
      <c r="H1495" s="2" t="str">
        <f t="shared" si="136"/>
        <v>Sell</v>
      </c>
    </row>
    <row r="1496" spans="1:8" ht="13.5" x14ac:dyDescent="0.25">
      <c r="A1496" s="3">
        <v>44189</v>
      </c>
      <c r="B1496" s="2">
        <v>4.9748999999999999</v>
      </c>
      <c r="C1496" s="2">
        <f t="shared" si="138"/>
        <v>5.0659147373716635</v>
      </c>
      <c r="D1496" s="2">
        <f t="shared" si="134"/>
        <v>5.0439063980364507</v>
      </c>
      <c r="E1496" s="2">
        <f t="shared" si="133"/>
        <v>2.2008339335212845E-2</v>
      </c>
      <c r="F1496" s="2">
        <f t="shared" si="137"/>
        <v>5.7231328526184226E-3</v>
      </c>
      <c r="G1496" s="2">
        <f t="shared" si="135"/>
        <v>1.6285206482594423E-2</v>
      </c>
      <c r="H1496" s="2" t="str">
        <f t="shared" si="136"/>
        <v>Sell</v>
      </c>
    </row>
    <row r="1497" spans="1:8" ht="13.5" x14ac:dyDescent="0.25">
      <c r="A1497" s="3">
        <v>44190</v>
      </c>
      <c r="B1497" s="2">
        <v>5.0327999999999999</v>
      </c>
      <c r="C1497" s="2">
        <f t="shared" si="138"/>
        <v>5.0608201623914075</v>
      </c>
      <c r="D1497" s="2">
        <f t="shared" si="134"/>
        <v>5.0430837018856023</v>
      </c>
      <c r="E1497" s="2">
        <f t="shared" si="133"/>
        <v>1.773646050580524E-2</v>
      </c>
      <c r="F1497" s="2">
        <f t="shared" si="137"/>
        <v>8.1257983832557865E-3</v>
      </c>
      <c r="G1497" s="2">
        <f t="shared" si="135"/>
        <v>9.6106621225494539E-3</v>
      </c>
      <c r="H1497" s="2" t="str">
        <f t="shared" si="136"/>
        <v>Sell</v>
      </c>
    </row>
    <row r="1498" spans="1:8" ht="13.5" x14ac:dyDescent="0.25">
      <c r="A1498" s="3">
        <v>44193</v>
      </c>
      <c r="B1498" s="2">
        <v>5.0559000000000003</v>
      </c>
      <c r="C1498" s="2">
        <f t="shared" si="138"/>
        <v>5.0387093681773454</v>
      </c>
      <c r="D1498" s="2">
        <f t="shared" si="134"/>
        <v>5.0440330573014842</v>
      </c>
      <c r="E1498" s="2">
        <f t="shared" si="133"/>
        <v>-5.3236891241388307E-3</v>
      </c>
      <c r="F1498" s="2">
        <f t="shared" si="137"/>
        <v>5.4359008817768629E-3</v>
      </c>
      <c r="G1498" s="2">
        <f t="shared" si="135"/>
        <v>-1.0759590005915694E-2</v>
      </c>
      <c r="H1498" s="2" t="str">
        <f t="shared" si="136"/>
        <v>Hold</v>
      </c>
    </row>
    <row r="1499" spans="1:8" ht="13.5" x14ac:dyDescent="0.25">
      <c r="A1499" s="3">
        <v>44194</v>
      </c>
      <c r="B1499" s="2">
        <v>5.0327999999999999</v>
      </c>
      <c r="C1499" s="2">
        <f t="shared" si="138"/>
        <v>5.041354080765446</v>
      </c>
      <c r="D1499" s="2">
        <f t="shared" si="134"/>
        <v>5.0432009789828554</v>
      </c>
      <c r="E1499" s="2">
        <f t="shared" si="133"/>
        <v>-1.846898217409354E-3</v>
      </c>
      <c r="F1499" s="2">
        <f t="shared" si="137"/>
        <v>3.9793410619396201E-3</v>
      </c>
      <c r="G1499" s="2">
        <f t="shared" si="135"/>
        <v>-5.8262392793489741E-3</v>
      </c>
      <c r="H1499" s="2" t="str">
        <f t="shared" si="136"/>
        <v>Hold</v>
      </c>
    </row>
    <row r="1500" spans="1:8" ht="13.5" x14ac:dyDescent="0.25">
      <c r="A1500" s="3">
        <v>44195</v>
      </c>
      <c r="B1500" s="2">
        <v>5.0327999999999999</v>
      </c>
      <c r="C1500" s="2">
        <f t="shared" si="138"/>
        <v>5.0489303760323008</v>
      </c>
      <c r="D1500" s="2">
        <f t="shared" si="134"/>
        <v>5.0424305360952362</v>
      </c>
      <c r="E1500" s="2">
        <f t="shared" ref="E1500:E1563" si="139">C1500-D1500</f>
        <v>6.4998399370645998E-3</v>
      </c>
      <c r="F1500" s="2">
        <f t="shared" si="137"/>
        <v>4.4834408369646157E-3</v>
      </c>
      <c r="G1500" s="2">
        <f t="shared" si="135"/>
        <v>2.0163991000999842E-3</v>
      </c>
      <c r="H1500" s="2" t="str">
        <f t="shared" si="136"/>
        <v>Sell</v>
      </c>
    </row>
    <row r="1501" spans="1:8" ht="13.5" x14ac:dyDescent="0.25">
      <c r="A1501" s="3">
        <v>44196</v>
      </c>
      <c r="B1501" s="2">
        <v>5.1138000000000003</v>
      </c>
      <c r="C1501" s="2">
        <f t="shared" si="138"/>
        <v>5.0606795489504082</v>
      </c>
      <c r="D1501" s="2">
        <f t="shared" ref="D1501:D1564" si="140">$D$4*B1501+(1-$D$4)*D1500</f>
        <v>5.0477171630511446</v>
      </c>
      <c r="E1501" s="2">
        <f t="shared" si="139"/>
        <v>1.2962385899263573E-2</v>
      </c>
      <c r="F1501" s="2">
        <f t="shared" si="137"/>
        <v>6.1792298494244072E-3</v>
      </c>
      <c r="G1501" s="2">
        <f t="shared" si="135"/>
        <v>6.783156049839166E-3</v>
      </c>
      <c r="H1501" s="2" t="str">
        <f t="shared" si="136"/>
        <v>Sell</v>
      </c>
    </row>
    <row r="1502" spans="1:8" ht="13.5" x14ac:dyDescent="0.25">
      <c r="A1502" s="3">
        <v>44200</v>
      </c>
      <c r="B1502" s="2">
        <v>4.9748999999999999</v>
      </c>
      <c r="C1502" s="2">
        <f t="shared" si="138"/>
        <v>5.0643903875734217</v>
      </c>
      <c r="D1502" s="2">
        <f t="shared" si="140"/>
        <v>5.0423232991214304</v>
      </c>
      <c r="E1502" s="2">
        <f t="shared" si="139"/>
        <v>2.2067088451991346E-2</v>
      </c>
      <c r="F1502" s="2">
        <f t="shared" si="137"/>
        <v>9.3568015699377963E-3</v>
      </c>
      <c r="G1502" s="2">
        <f t="shared" si="135"/>
        <v>1.2710286882053549E-2</v>
      </c>
      <c r="H1502" s="2" t="str">
        <f t="shared" si="136"/>
        <v>Sell</v>
      </c>
    </row>
    <row r="1503" spans="1:8" ht="13.5" x14ac:dyDescent="0.25">
      <c r="A1503" s="3">
        <v>44201</v>
      </c>
      <c r="B1503" s="2">
        <v>4.9170999999999996</v>
      </c>
      <c r="C1503" s="2">
        <f t="shared" si="138"/>
        <v>5.0684226356390489</v>
      </c>
      <c r="D1503" s="2">
        <f t="shared" si="140"/>
        <v>5.0330474991865088</v>
      </c>
      <c r="E1503" s="2">
        <f t="shared" si="139"/>
        <v>3.537513645254009E-2</v>
      </c>
      <c r="F1503" s="2">
        <f t="shared" si="137"/>
        <v>1.4560468546458255E-2</v>
      </c>
      <c r="G1503" s="2">
        <f t="shared" si="135"/>
        <v>2.0814667906081837E-2</v>
      </c>
      <c r="H1503" s="2" t="str">
        <f t="shared" si="136"/>
        <v>Sell</v>
      </c>
    </row>
    <row r="1504" spans="1:8" ht="13.5" x14ac:dyDescent="0.25">
      <c r="A1504" s="3">
        <v>44202</v>
      </c>
      <c r="B1504" s="2">
        <v>4.9691000000000001</v>
      </c>
      <c r="C1504" s="2">
        <f t="shared" si="138"/>
        <v>5.055819153233041</v>
      </c>
      <c r="D1504" s="2">
        <f t="shared" si="140"/>
        <v>5.0283106473949157</v>
      </c>
      <c r="E1504" s="2">
        <f t="shared" si="139"/>
        <v>2.7508505838125252E-2</v>
      </c>
      <c r="F1504" s="2">
        <f t="shared" si="137"/>
        <v>1.7150076004791653E-2</v>
      </c>
      <c r="G1504" s="2">
        <f t="shared" si="135"/>
        <v>1.0358429833333599E-2</v>
      </c>
      <c r="H1504" s="2" t="str">
        <f t="shared" si="136"/>
        <v>Sell</v>
      </c>
    </row>
    <row r="1505" spans="1:8" ht="13.5" x14ac:dyDescent="0.25">
      <c r="A1505" s="3">
        <v>44203</v>
      </c>
      <c r="B1505" s="2">
        <v>4.9634</v>
      </c>
      <c r="C1505" s="2">
        <f t="shared" si="138"/>
        <v>5.0513854373510343</v>
      </c>
      <c r="D1505" s="2">
        <f t="shared" si="140"/>
        <v>5.0235024512915887</v>
      </c>
      <c r="E1505" s="2">
        <f t="shared" si="139"/>
        <v>2.7882986059445614E-2</v>
      </c>
      <c r="F1505" s="2">
        <f t="shared" si="137"/>
        <v>1.9296658015722445E-2</v>
      </c>
      <c r="G1505" s="2">
        <f t="shared" si="135"/>
        <v>8.5863280437231682E-3</v>
      </c>
      <c r="H1505" s="2" t="str">
        <f t="shared" si="136"/>
        <v>Sell</v>
      </c>
    </row>
    <row r="1506" spans="1:8" ht="13.5" x14ac:dyDescent="0.25">
      <c r="A1506" s="3">
        <v>44204</v>
      </c>
      <c r="B1506" s="2">
        <v>4.8650000000000002</v>
      </c>
      <c r="C1506" s="2">
        <f t="shared" si="138"/>
        <v>5.039618446989337</v>
      </c>
      <c r="D1506" s="2">
        <f t="shared" si="140"/>
        <v>5.0117615289736932</v>
      </c>
      <c r="E1506" s="2">
        <f t="shared" si="139"/>
        <v>2.7856918015643828E-2</v>
      </c>
      <c r="F1506" s="2">
        <f t="shared" si="137"/>
        <v>2.1008710015706724E-2</v>
      </c>
      <c r="G1506" s="2">
        <f t="shared" si="135"/>
        <v>6.8482079999371039E-3</v>
      </c>
      <c r="H1506" s="2" t="str">
        <f t="shared" si="136"/>
        <v>Sell</v>
      </c>
    </row>
    <row r="1507" spans="1:8" ht="13.5" x14ac:dyDescent="0.25">
      <c r="A1507" s="3">
        <v>44207</v>
      </c>
      <c r="B1507" s="2">
        <v>4.8418999999999999</v>
      </c>
      <c r="C1507" s="2">
        <f t="shared" si="138"/>
        <v>5.038569455144823</v>
      </c>
      <c r="D1507" s="2">
        <f t="shared" si="140"/>
        <v>4.999179193494161</v>
      </c>
      <c r="E1507" s="2">
        <f t="shared" si="139"/>
        <v>3.9390261650662062E-2</v>
      </c>
      <c r="F1507" s="2">
        <f t="shared" si="137"/>
        <v>2.4685020342697796E-2</v>
      </c>
      <c r="G1507" s="2">
        <f t="shared" si="135"/>
        <v>1.4705241307964266E-2</v>
      </c>
      <c r="H1507" s="2" t="str">
        <f t="shared" si="136"/>
        <v>Sell</v>
      </c>
    </row>
    <row r="1508" spans="1:8" ht="13.5" x14ac:dyDescent="0.25">
      <c r="A1508" s="3">
        <v>44208</v>
      </c>
      <c r="B1508" s="2">
        <v>4.8882000000000003</v>
      </c>
      <c r="C1508" s="2">
        <f t="shared" si="138"/>
        <v>5.0412356928148503</v>
      </c>
      <c r="D1508" s="2">
        <f t="shared" si="140"/>
        <v>4.9909585124945934</v>
      </c>
      <c r="E1508" s="2">
        <f t="shared" si="139"/>
        <v>5.0277180320256853E-2</v>
      </c>
      <c r="F1508" s="2">
        <f t="shared" si="137"/>
        <v>2.9803452338209607E-2</v>
      </c>
      <c r="G1508" s="2">
        <f t="shared" ref="G1508:G1571" si="141">E1508-F1508</f>
        <v>2.0473727982047246E-2</v>
      </c>
      <c r="H1508" s="2" t="str">
        <f t="shared" ref="H1508:H1571" si="142">IF(G1508&lt;0,"Hold","Sell")</f>
        <v>Sell</v>
      </c>
    </row>
    <row r="1509" spans="1:8" ht="13.5" x14ac:dyDescent="0.25">
      <c r="A1509" s="3">
        <v>44209</v>
      </c>
      <c r="B1509" s="2">
        <v>4.8244999999999996</v>
      </c>
      <c r="C1509" s="2">
        <f t="shared" si="138"/>
        <v>5.0399378939202579</v>
      </c>
      <c r="D1509" s="2">
        <f t="shared" si="140"/>
        <v>4.9786282523098091</v>
      </c>
      <c r="E1509" s="2">
        <f t="shared" si="139"/>
        <v>6.1309641610448828E-2</v>
      </c>
      <c r="F1509" s="2">
        <f t="shared" ref="F1509:F1572" si="143">(E1509*(2/(10)))+((1-(2/10))*F1508)</f>
        <v>3.6104690192657454E-2</v>
      </c>
      <c r="G1509" s="2">
        <f t="shared" si="141"/>
        <v>2.5204951417791374E-2</v>
      </c>
      <c r="H1509" s="2" t="str">
        <f t="shared" si="142"/>
        <v>Sell</v>
      </c>
    </row>
    <row r="1510" spans="1:8" ht="13.5" x14ac:dyDescent="0.25">
      <c r="A1510" s="3">
        <v>44211</v>
      </c>
      <c r="B1510" s="2">
        <v>4.8765999999999998</v>
      </c>
      <c r="C1510" s="2">
        <f t="shared" si="138"/>
        <v>5.0388397563940641</v>
      </c>
      <c r="D1510" s="2">
        <f t="shared" si="140"/>
        <v>4.9710706039905643</v>
      </c>
      <c r="E1510" s="2">
        <f t="shared" si="139"/>
        <v>6.7769152403499788E-2</v>
      </c>
      <c r="F1510" s="2">
        <f t="shared" si="143"/>
        <v>4.2437582634825922E-2</v>
      </c>
      <c r="G1510" s="2">
        <f t="shared" si="141"/>
        <v>2.5331569768673866E-2</v>
      </c>
      <c r="H1510" s="2" t="str">
        <f t="shared" si="142"/>
        <v>Sell</v>
      </c>
    </row>
    <row r="1511" spans="1:8" ht="13.5" x14ac:dyDescent="0.25">
      <c r="A1511" s="3">
        <v>44214</v>
      </c>
      <c r="B1511" s="2">
        <v>4.7320000000000002</v>
      </c>
      <c r="C1511" s="2">
        <f t="shared" si="138"/>
        <v>5.050372101564208</v>
      </c>
      <c r="D1511" s="2">
        <f t="shared" si="140"/>
        <v>4.9533616703616339</v>
      </c>
      <c r="E1511" s="2">
        <f t="shared" si="139"/>
        <v>9.7010431202574132E-2</v>
      </c>
      <c r="F1511" s="2">
        <f t="shared" si="143"/>
        <v>5.3352152348375571E-2</v>
      </c>
      <c r="G1511" s="2">
        <f t="shared" si="141"/>
        <v>4.3658278854198561E-2</v>
      </c>
      <c r="H1511" s="2" t="str">
        <f t="shared" si="142"/>
        <v>Sell</v>
      </c>
    </row>
    <row r="1512" spans="1:8" ht="13.5" x14ac:dyDescent="0.25">
      <c r="A1512" s="3">
        <v>44215</v>
      </c>
      <c r="B1512" s="2">
        <v>4.6277999999999997</v>
      </c>
      <c r="C1512" s="2">
        <f t="shared" si="138"/>
        <v>5.0387610090158681</v>
      </c>
      <c r="D1512" s="2">
        <f t="shared" si="140"/>
        <v>4.9292459910755868</v>
      </c>
      <c r="E1512" s="2">
        <f t="shared" si="139"/>
        <v>0.10951501794028129</v>
      </c>
      <c r="F1512" s="2">
        <f t="shared" si="143"/>
        <v>6.4584725466756726E-2</v>
      </c>
      <c r="G1512" s="2">
        <f t="shared" si="141"/>
        <v>4.4930292473524563E-2</v>
      </c>
      <c r="H1512" s="2" t="str">
        <f t="shared" si="142"/>
        <v>Sell</v>
      </c>
    </row>
    <row r="1513" spans="1:8" ht="13.5" x14ac:dyDescent="0.25">
      <c r="A1513" s="3">
        <v>44216</v>
      </c>
      <c r="B1513" s="2">
        <v>4.57</v>
      </c>
      <c r="C1513" s="2">
        <f t="shared" si="138"/>
        <v>5.0200439307057341</v>
      </c>
      <c r="D1513" s="2">
        <f t="shared" si="140"/>
        <v>4.9026351769218399</v>
      </c>
      <c r="E1513" s="2">
        <f t="shared" si="139"/>
        <v>0.11740875378389415</v>
      </c>
      <c r="F1513" s="2">
        <f t="shared" si="143"/>
        <v>7.5149531130184216E-2</v>
      </c>
      <c r="G1513" s="2">
        <f t="shared" si="141"/>
        <v>4.2259222653709932E-2</v>
      </c>
      <c r="H1513" s="2" t="str">
        <f t="shared" si="142"/>
        <v>Sell</v>
      </c>
    </row>
    <row r="1514" spans="1:8" ht="13.5" x14ac:dyDescent="0.25">
      <c r="A1514" s="3">
        <v>44217</v>
      </c>
      <c r="B1514" s="2">
        <v>4.5583999999999998</v>
      </c>
      <c r="C1514" s="2">
        <f t="shared" si="138"/>
        <v>5.0122064029048525</v>
      </c>
      <c r="D1514" s="2">
        <f t="shared" si="140"/>
        <v>4.8771362749276292</v>
      </c>
      <c r="E1514" s="2">
        <f t="shared" si="139"/>
        <v>0.13507012797722329</v>
      </c>
      <c r="F1514" s="2">
        <f t="shared" si="143"/>
        <v>8.7133650499592041E-2</v>
      </c>
      <c r="G1514" s="2">
        <f t="shared" si="141"/>
        <v>4.7936477477631245E-2</v>
      </c>
      <c r="H1514" s="2" t="str">
        <f t="shared" si="142"/>
        <v>Sell</v>
      </c>
    </row>
    <row r="1515" spans="1:8" ht="13.5" x14ac:dyDescent="0.25">
      <c r="A1515" s="3">
        <v>44218</v>
      </c>
      <c r="B1515" s="2">
        <v>4.5121000000000002</v>
      </c>
      <c r="C1515" s="2">
        <f t="shared" si="138"/>
        <v>5.004697725534875</v>
      </c>
      <c r="D1515" s="2">
        <f t="shared" si="140"/>
        <v>4.8500965508589164</v>
      </c>
      <c r="E1515" s="2">
        <f t="shared" si="139"/>
        <v>0.15460117467595857</v>
      </c>
      <c r="F1515" s="2">
        <f t="shared" si="143"/>
        <v>0.10062715533486535</v>
      </c>
      <c r="G1515" s="2">
        <f t="shared" si="141"/>
        <v>5.3974019341093221E-2</v>
      </c>
      <c r="H1515" s="2" t="str">
        <f t="shared" si="142"/>
        <v>Sell</v>
      </c>
    </row>
    <row r="1516" spans="1:8" ht="13.5" x14ac:dyDescent="0.25">
      <c r="A1516" s="3">
        <v>44221</v>
      </c>
      <c r="B1516" s="2">
        <v>4.5064000000000002</v>
      </c>
      <c r="C1516" s="2">
        <f t="shared" si="138"/>
        <v>4.9832057677602783</v>
      </c>
      <c r="D1516" s="2">
        <f t="shared" si="140"/>
        <v>4.8246375470915899</v>
      </c>
      <c r="E1516" s="2">
        <f t="shared" si="139"/>
        <v>0.15856822066868848</v>
      </c>
      <c r="F1516" s="2">
        <f t="shared" si="143"/>
        <v>0.11221536840162999</v>
      </c>
      <c r="G1516" s="2">
        <f t="shared" si="141"/>
        <v>4.6352852267058486E-2</v>
      </c>
      <c r="H1516" s="2" t="str">
        <f t="shared" si="142"/>
        <v>Sell</v>
      </c>
    </row>
    <row r="1517" spans="1:8" ht="13.5" x14ac:dyDescent="0.25">
      <c r="A1517" s="3">
        <v>44222</v>
      </c>
      <c r="B1517" s="2">
        <v>4.5121000000000002</v>
      </c>
      <c r="C1517" s="2">
        <f t="shared" si="138"/>
        <v>4.9614664188740818</v>
      </c>
      <c r="D1517" s="2">
        <f t="shared" si="140"/>
        <v>4.8014866176773987</v>
      </c>
      <c r="E1517" s="2">
        <f t="shared" si="139"/>
        <v>0.15997980119668309</v>
      </c>
      <c r="F1517" s="2">
        <f t="shared" si="143"/>
        <v>0.12176825496064062</v>
      </c>
      <c r="G1517" s="2">
        <f t="shared" si="141"/>
        <v>3.8211546236042476E-2</v>
      </c>
      <c r="H1517" s="2" t="str">
        <f t="shared" si="142"/>
        <v>Sell</v>
      </c>
    </row>
    <row r="1518" spans="1:8" ht="13.5" x14ac:dyDescent="0.25">
      <c r="A1518" s="3">
        <v>44223</v>
      </c>
      <c r="B1518" s="2">
        <v>4.5641999999999996</v>
      </c>
      <c r="C1518" s="2">
        <f t="shared" si="138"/>
        <v>4.9501946621242228</v>
      </c>
      <c r="D1518" s="2">
        <f t="shared" si="140"/>
        <v>4.7839098311827764</v>
      </c>
      <c r="E1518" s="2">
        <f t="shared" si="139"/>
        <v>0.16628483094144642</v>
      </c>
      <c r="F1518" s="2">
        <f t="shared" si="143"/>
        <v>0.13067157015680178</v>
      </c>
      <c r="G1518" s="2">
        <f t="shared" si="141"/>
        <v>3.5613260784644635E-2</v>
      </c>
      <c r="H1518" s="2" t="str">
        <f t="shared" si="142"/>
        <v>Sell</v>
      </c>
    </row>
    <row r="1519" spans="1:8" ht="13.5" x14ac:dyDescent="0.25">
      <c r="A1519" s="3">
        <v>44224</v>
      </c>
      <c r="B1519" s="2">
        <v>4.5758000000000001</v>
      </c>
      <c r="C1519" s="2">
        <f t="shared" si="138"/>
        <v>4.9308570217974186</v>
      </c>
      <c r="D1519" s="2">
        <f t="shared" si="140"/>
        <v>4.7684942881322003</v>
      </c>
      <c r="E1519" s="2">
        <f t="shared" si="139"/>
        <v>0.16236273366521825</v>
      </c>
      <c r="F1519" s="2">
        <f t="shared" si="143"/>
        <v>0.13700980285848507</v>
      </c>
      <c r="G1519" s="2">
        <f t="shared" si="141"/>
        <v>2.5352930806733176E-2</v>
      </c>
      <c r="H1519" s="2" t="str">
        <f t="shared" si="142"/>
        <v>Sell</v>
      </c>
    </row>
    <row r="1520" spans="1:8" ht="13.5" x14ac:dyDescent="0.25">
      <c r="A1520" s="3">
        <v>44225</v>
      </c>
      <c r="B1520" s="2">
        <v>4.57</v>
      </c>
      <c r="C1520" s="2">
        <f t="shared" si="138"/>
        <v>4.9225097876747395</v>
      </c>
      <c r="D1520" s="2">
        <f t="shared" si="140"/>
        <v>4.7537910075298146</v>
      </c>
      <c r="E1520" s="2">
        <f t="shared" si="139"/>
        <v>0.16871878014492481</v>
      </c>
      <c r="F1520" s="2">
        <f t="shared" si="143"/>
        <v>0.14335159831577302</v>
      </c>
      <c r="G1520" s="2">
        <f t="shared" si="141"/>
        <v>2.5367181829151791E-2</v>
      </c>
      <c r="H1520" s="2" t="str">
        <f t="shared" si="142"/>
        <v>Sell</v>
      </c>
    </row>
    <row r="1521" spans="1:8" ht="13.5" x14ac:dyDescent="0.25">
      <c r="A1521" s="3">
        <v>44228</v>
      </c>
      <c r="B1521" s="2">
        <v>4.5930999999999997</v>
      </c>
      <c r="C1521" s="2">
        <f t="shared" si="138"/>
        <v>4.8932005895709327</v>
      </c>
      <c r="D1521" s="2">
        <f t="shared" si="140"/>
        <v>4.7418879699350134</v>
      </c>
      <c r="E1521" s="2">
        <f t="shared" si="139"/>
        <v>0.15131261963591935</v>
      </c>
      <c r="F1521" s="2">
        <f t="shared" si="143"/>
        <v>0.14494380257980227</v>
      </c>
      <c r="G1521" s="2">
        <f t="shared" si="141"/>
        <v>6.368817056117082E-3</v>
      </c>
      <c r="H1521" s="2" t="str">
        <f t="shared" si="142"/>
        <v>Sell</v>
      </c>
    </row>
    <row r="1522" spans="1:8" ht="13.5" x14ac:dyDescent="0.25">
      <c r="A1522" s="3">
        <v>44229</v>
      </c>
      <c r="B1522" s="2">
        <v>4.5872999999999999</v>
      </c>
      <c r="C1522" s="2">
        <f t="shared" si="138"/>
        <v>4.8523697296369432</v>
      </c>
      <c r="D1522" s="2">
        <f t="shared" si="140"/>
        <v>4.7304370091990871</v>
      </c>
      <c r="E1522" s="2">
        <f t="shared" si="139"/>
        <v>0.12193272043785619</v>
      </c>
      <c r="F1522" s="2">
        <f t="shared" si="143"/>
        <v>0.14034158615141307</v>
      </c>
      <c r="G1522" s="2">
        <f t="shared" si="141"/>
        <v>-1.8408865713556877E-2</v>
      </c>
      <c r="H1522" s="2" t="str">
        <f t="shared" si="142"/>
        <v>Hold</v>
      </c>
    </row>
    <row r="1523" spans="1:8" ht="13.5" x14ac:dyDescent="0.25">
      <c r="A1523" s="3">
        <v>44230</v>
      </c>
      <c r="B1523" s="2">
        <v>4.5641999999999996</v>
      </c>
      <c r="C1523" s="2">
        <f t="shared" si="138"/>
        <v>4.8089282327697216</v>
      </c>
      <c r="D1523" s="2">
        <f t="shared" si="140"/>
        <v>4.718123156665821</v>
      </c>
      <c r="E1523" s="2">
        <f t="shared" si="139"/>
        <v>9.0805076103900539E-2</v>
      </c>
      <c r="F1523" s="2">
        <f t="shared" si="143"/>
        <v>0.13043428414191058</v>
      </c>
      <c r="G1523" s="2">
        <f t="shared" si="141"/>
        <v>-3.9629208038010039E-2</v>
      </c>
      <c r="H1523" s="2" t="str">
        <f t="shared" si="142"/>
        <v>Hold</v>
      </c>
    </row>
    <row r="1524" spans="1:8" ht="13.5" x14ac:dyDescent="0.25">
      <c r="A1524" s="3">
        <v>44231</v>
      </c>
      <c r="B1524" s="2">
        <v>4.5526</v>
      </c>
      <c r="C1524" s="2">
        <f t="shared" si="138"/>
        <v>4.7703854277282263</v>
      </c>
      <c r="D1524" s="2">
        <f t="shared" si="140"/>
        <v>4.7058621820979827</v>
      </c>
      <c r="E1524" s="2">
        <f t="shared" si="139"/>
        <v>6.4523245630243586E-2</v>
      </c>
      <c r="F1524" s="2">
        <f t="shared" si="143"/>
        <v>0.11725207643957719</v>
      </c>
      <c r="G1524" s="2">
        <f t="shared" si="141"/>
        <v>-5.2728830809333604E-2</v>
      </c>
      <c r="H1524" s="2" t="str">
        <f t="shared" si="142"/>
        <v>Hold</v>
      </c>
    </row>
    <row r="1525" spans="1:8" ht="13.5" x14ac:dyDescent="0.25">
      <c r="A1525" s="3">
        <v>44232</v>
      </c>
      <c r="B1525" s="2">
        <v>4.57</v>
      </c>
      <c r="C1525" s="2">
        <f t="shared" si="138"/>
        <v>4.7306492080777298</v>
      </c>
      <c r="D1525" s="2">
        <f t="shared" si="140"/>
        <v>4.6957983167573909</v>
      </c>
      <c r="E1525" s="2">
        <f t="shared" si="139"/>
        <v>3.4850891320338917E-2</v>
      </c>
      <c r="F1525" s="2">
        <f t="shared" si="143"/>
        <v>0.10077183941572955</v>
      </c>
      <c r="G1525" s="2">
        <f t="shared" si="141"/>
        <v>-6.5920948095390633E-2</v>
      </c>
      <c r="H1525" s="2" t="str">
        <f t="shared" si="142"/>
        <v>Hold</v>
      </c>
    </row>
    <row r="1526" spans="1:8" ht="13.5" x14ac:dyDescent="0.25">
      <c r="A1526" s="3">
        <v>44235</v>
      </c>
      <c r="B1526" s="2">
        <v>4.4542999999999999</v>
      </c>
      <c r="C1526" s="2">
        <f t="shared" si="138"/>
        <v>4.6961493299119255</v>
      </c>
      <c r="D1526" s="2">
        <f t="shared" si="140"/>
        <v>4.6779095525531398</v>
      </c>
      <c r="E1526" s="2">
        <f t="shared" si="139"/>
        <v>1.823977735878568E-2</v>
      </c>
      <c r="F1526" s="2">
        <f t="shared" si="143"/>
        <v>8.4265427004340782E-2</v>
      </c>
      <c r="G1526" s="2">
        <f t="shared" si="141"/>
        <v>-6.6025649645555101E-2</v>
      </c>
      <c r="H1526" s="2" t="str">
        <f t="shared" si="142"/>
        <v>Hold</v>
      </c>
    </row>
    <row r="1527" spans="1:8" ht="13.5" x14ac:dyDescent="0.25">
      <c r="A1527" s="3">
        <v>44236</v>
      </c>
      <c r="B1527" s="2">
        <v>4.5411000000000001</v>
      </c>
      <c r="C1527" s="2">
        <f t="shared" si="138"/>
        <v>4.6678340483870144</v>
      </c>
      <c r="D1527" s="2">
        <f t="shared" si="140"/>
        <v>4.6677755116232778</v>
      </c>
      <c r="E1527" s="2">
        <f t="shared" si="139"/>
        <v>5.8536763736682929E-5</v>
      </c>
      <c r="F1527" s="2">
        <f t="shared" si="143"/>
        <v>6.7424048956219965E-2</v>
      </c>
      <c r="G1527" s="2">
        <f t="shared" si="141"/>
        <v>-6.7365512192483282E-2</v>
      </c>
      <c r="H1527" s="2" t="str">
        <f t="shared" si="142"/>
        <v>Hold</v>
      </c>
    </row>
    <row r="1528" spans="1:8" ht="13.5" x14ac:dyDescent="0.25">
      <c r="A1528" s="3">
        <v>44237</v>
      </c>
      <c r="B1528" s="2">
        <v>4.4832000000000001</v>
      </c>
      <c r="C1528" s="2">
        <f t="shared" si="138"/>
        <v>4.6518903486351659</v>
      </c>
      <c r="D1528" s="2">
        <f t="shared" si="140"/>
        <v>4.6541032515030345</v>
      </c>
      <c r="E1528" s="2">
        <f t="shared" si="139"/>
        <v>-2.2129028678685714E-3</v>
      </c>
      <c r="F1528" s="2">
        <f t="shared" si="143"/>
        <v>5.3496658591402263E-2</v>
      </c>
      <c r="G1528" s="2">
        <f t="shared" si="141"/>
        <v>-5.5709561459270834E-2</v>
      </c>
      <c r="H1528" s="2" t="str">
        <f t="shared" si="142"/>
        <v>Hold</v>
      </c>
    </row>
    <row r="1529" spans="1:8" ht="13.5" x14ac:dyDescent="0.25">
      <c r="A1529" s="3">
        <v>44238</v>
      </c>
      <c r="B1529" s="2">
        <v>4.5121000000000002</v>
      </c>
      <c r="C1529" s="2">
        <f t="shared" si="138"/>
        <v>4.6401841411528331</v>
      </c>
      <c r="D1529" s="2">
        <f t="shared" si="140"/>
        <v>4.6435844921324394</v>
      </c>
      <c r="E1529" s="2">
        <f t="shared" si="139"/>
        <v>-3.4003509796063369E-3</v>
      </c>
      <c r="F1529" s="2">
        <f t="shared" si="143"/>
        <v>4.2117256677200544E-2</v>
      </c>
      <c r="G1529" s="2">
        <f t="shared" si="141"/>
        <v>-4.5517607656806881E-2</v>
      </c>
      <c r="H1529" s="2" t="str">
        <f t="shared" si="142"/>
        <v>Hold</v>
      </c>
    </row>
    <row r="1530" spans="1:8" ht="13.5" x14ac:dyDescent="0.25">
      <c r="A1530" s="3">
        <v>44239</v>
      </c>
      <c r="B1530" s="2">
        <v>4.5121000000000002</v>
      </c>
      <c r="C1530" s="2">
        <f t="shared" si="138"/>
        <v>4.6293865809754742</v>
      </c>
      <c r="D1530" s="2">
        <f t="shared" si="140"/>
        <v>4.6338449001226296</v>
      </c>
      <c r="E1530" s="2">
        <f t="shared" si="139"/>
        <v>-4.4583191471554429E-3</v>
      </c>
      <c r="F1530" s="2">
        <f t="shared" si="143"/>
        <v>3.2802141512329352E-2</v>
      </c>
      <c r="G1530" s="2">
        <f t="shared" si="141"/>
        <v>-3.7260460659484795E-2</v>
      </c>
      <c r="H1530" s="2" t="str">
        <f t="shared" si="142"/>
        <v>Hold</v>
      </c>
    </row>
    <row r="1531" spans="1:8" ht="13.5" x14ac:dyDescent="0.25">
      <c r="A1531" s="3">
        <v>44242</v>
      </c>
      <c r="B1531" s="2">
        <v>4.5064000000000002</v>
      </c>
      <c r="C1531" s="2">
        <f t="shared" si="138"/>
        <v>4.6238040300561707</v>
      </c>
      <c r="D1531" s="2">
        <f t="shared" si="140"/>
        <v>4.6244045371505829</v>
      </c>
      <c r="E1531" s="2">
        <f t="shared" si="139"/>
        <v>-6.0050709441217265E-4</v>
      </c>
      <c r="F1531" s="2">
        <f t="shared" si="143"/>
        <v>2.6121611790981051E-2</v>
      </c>
      <c r="G1531" s="2">
        <f t="shared" si="141"/>
        <v>-2.6722118885393224E-2</v>
      </c>
      <c r="H1531" s="2" t="str">
        <f t="shared" si="142"/>
        <v>Hold</v>
      </c>
    </row>
    <row r="1532" spans="1:8" ht="13.5" x14ac:dyDescent="0.25">
      <c r="A1532" s="3">
        <v>44243</v>
      </c>
      <c r="B1532" s="2">
        <v>4.4947999999999997</v>
      </c>
      <c r="C1532" s="2">
        <f t="shared" si="138"/>
        <v>4.6181880254321444</v>
      </c>
      <c r="D1532" s="2">
        <f t="shared" si="140"/>
        <v>4.6148042010653541</v>
      </c>
      <c r="E1532" s="2">
        <f t="shared" si="139"/>
        <v>3.3838243667903001E-3</v>
      </c>
      <c r="F1532" s="2">
        <f t="shared" si="143"/>
        <v>2.1574054306142901E-2</v>
      </c>
      <c r="G1532" s="2">
        <f t="shared" si="141"/>
        <v>-1.8190229939352601E-2</v>
      </c>
      <c r="H1532" s="2" t="str">
        <f t="shared" si="142"/>
        <v>Hold</v>
      </c>
    </row>
    <row r="1533" spans="1:8" ht="13.5" x14ac:dyDescent="0.25">
      <c r="A1533" s="3">
        <v>44244</v>
      </c>
      <c r="B1533" s="2">
        <v>4.5064000000000002</v>
      </c>
      <c r="C1533" s="2">
        <f t="shared" si="138"/>
        <v>4.6098821753656605</v>
      </c>
      <c r="D1533" s="2">
        <f t="shared" si="140"/>
        <v>4.6067742602456985</v>
      </c>
      <c r="E1533" s="2">
        <f t="shared" si="139"/>
        <v>3.1079151199620014E-3</v>
      </c>
      <c r="F1533" s="2">
        <f t="shared" si="143"/>
        <v>1.7880826468906721E-2</v>
      </c>
      <c r="G1533" s="2">
        <f t="shared" si="141"/>
        <v>-1.477291134894472E-2</v>
      </c>
      <c r="H1533" s="2" t="str">
        <f t="shared" si="142"/>
        <v>Hold</v>
      </c>
    </row>
    <row r="1534" spans="1:8" ht="13.5" x14ac:dyDescent="0.25">
      <c r="A1534" s="3">
        <v>44245</v>
      </c>
      <c r="B1534" s="2">
        <v>4.5064000000000002</v>
      </c>
      <c r="C1534" s="2">
        <f t="shared" si="138"/>
        <v>4.6010695330017128</v>
      </c>
      <c r="D1534" s="2">
        <f t="shared" si="140"/>
        <v>4.5993391298571282</v>
      </c>
      <c r="E1534" s="2">
        <f t="shared" si="139"/>
        <v>1.7304031445846135E-3</v>
      </c>
      <c r="F1534" s="2">
        <f t="shared" si="143"/>
        <v>1.46507418040423E-2</v>
      </c>
      <c r="G1534" s="2">
        <f t="shared" si="141"/>
        <v>-1.2920338659457686E-2</v>
      </c>
      <c r="H1534" s="2" t="str">
        <f t="shared" si="142"/>
        <v>Hold</v>
      </c>
    </row>
    <row r="1535" spans="1:8" ht="13.5" x14ac:dyDescent="0.25">
      <c r="A1535" s="3">
        <v>44246</v>
      </c>
      <c r="B1535" s="2">
        <v>4.4542999999999999</v>
      </c>
      <c r="C1535" s="2">
        <f t="shared" si="138"/>
        <v>4.5962896048476036</v>
      </c>
      <c r="D1535" s="2">
        <f t="shared" si="140"/>
        <v>4.5885954906084514</v>
      </c>
      <c r="E1535" s="2">
        <f t="shared" si="139"/>
        <v>7.6941142391522277E-3</v>
      </c>
      <c r="F1535" s="2">
        <f t="shared" si="143"/>
        <v>1.3259416291064285E-2</v>
      </c>
      <c r="G1535" s="2">
        <f t="shared" si="141"/>
        <v>-5.5653020519120574E-3</v>
      </c>
      <c r="H1535" s="2" t="str">
        <f t="shared" si="142"/>
        <v>Hold</v>
      </c>
    </row>
    <row r="1536" spans="1:8" ht="13.5" x14ac:dyDescent="0.25">
      <c r="A1536" s="3">
        <v>44249</v>
      </c>
      <c r="B1536" s="2">
        <v>4.4253999999999998</v>
      </c>
      <c r="C1536" s="2">
        <f t="shared" si="138"/>
        <v>4.5744450502556644</v>
      </c>
      <c r="D1536" s="2">
        <f t="shared" si="140"/>
        <v>4.5765069357485659</v>
      </c>
      <c r="E1536" s="2">
        <f t="shared" si="139"/>
        <v>-2.0618854929015384E-3</v>
      </c>
      <c r="F1536" s="2">
        <f t="shared" si="143"/>
        <v>1.0195155934271121E-2</v>
      </c>
      <c r="G1536" s="2">
        <f t="shared" si="141"/>
        <v>-1.225704142717266E-2</v>
      </c>
      <c r="H1536" s="2" t="str">
        <f t="shared" si="142"/>
        <v>Hold</v>
      </c>
    </row>
    <row r="1537" spans="1:8" ht="13.5" x14ac:dyDescent="0.25">
      <c r="A1537" s="3">
        <v>44250</v>
      </c>
      <c r="B1537" s="2">
        <v>4.4774000000000003</v>
      </c>
      <c r="C1537" s="2">
        <f t="shared" si="138"/>
        <v>4.5693150425240239</v>
      </c>
      <c r="D1537" s="2">
        <f t="shared" si="140"/>
        <v>4.5691656812486725</v>
      </c>
      <c r="E1537" s="2">
        <f t="shared" si="139"/>
        <v>1.4936127535136734E-4</v>
      </c>
      <c r="F1537" s="2">
        <f t="shared" si="143"/>
        <v>8.1859970024871723E-3</v>
      </c>
      <c r="G1537" s="2">
        <f t="shared" si="141"/>
        <v>-8.036635727135805E-3</v>
      </c>
      <c r="H1537" s="2" t="str">
        <f t="shared" si="142"/>
        <v>Hold</v>
      </c>
    </row>
    <row r="1538" spans="1:8" ht="13.5" x14ac:dyDescent="0.25">
      <c r="A1538" s="3">
        <v>44251</v>
      </c>
      <c r="B1538" s="2">
        <v>4.4600999999999997</v>
      </c>
      <c r="C1538" s="2">
        <f t="shared" si="138"/>
        <v>4.5560665744434043</v>
      </c>
      <c r="D1538" s="2">
        <f t="shared" si="140"/>
        <v>4.5610867418969185</v>
      </c>
      <c r="E1538" s="2">
        <f t="shared" si="139"/>
        <v>-5.0201674535141905E-3</v>
      </c>
      <c r="F1538" s="2">
        <f t="shared" si="143"/>
        <v>5.5447641112868996E-3</v>
      </c>
      <c r="G1538" s="2">
        <f t="shared" si="141"/>
        <v>-1.0564931564801091E-2</v>
      </c>
      <c r="H1538" s="2" t="str">
        <f t="shared" si="142"/>
        <v>Hold</v>
      </c>
    </row>
    <row r="1539" spans="1:8" ht="13.5" x14ac:dyDescent="0.25">
      <c r="A1539" s="3">
        <v>44252</v>
      </c>
      <c r="B1539" s="2">
        <v>4.4542999999999999</v>
      </c>
      <c r="C1539" s="2">
        <f t="shared" si="138"/>
        <v>4.5493024860674964</v>
      </c>
      <c r="D1539" s="2">
        <f t="shared" si="140"/>
        <v>4.5531766128675173</v>
      </c>
      <c r="E1539" s="2">
        <f t="shared" si="139"/>
        <v>-3.8741268000208606E-3</v>
      </c>
      <c r="F1539" s="2">
        <f t="shared" si="143"/>
        <v>3.6609859290253474E-3</v>
      </c>
      <c r="G1539" s="2">
        <f t="shared" si="141"/>
        <v>-7.535112729046208E-3</v>
      </c>
      <c r="H1539" s="2" t="str">
        <f t="shared" si="142"/>
        <v>Hold</v>
      </c>
    </row>
    <row r="1540" spans="1:8" ht="13.5" x14ac:dyDescent="0.25">
      <c r="A1540" s="3">
        <v>44253</v>
      </c>
      <c r="B1540" s="2">
        <v>4.4542999999999999</v>
      </c>
      <c r="C1540" s="2">
        <f t="shared" si="138"/>
        <v>4.5435790266724965</v>
      </c>
      <c r="D1540" s="2">
        <f t="shared" si="140"/>
        <v>4.5458524193217746</v>
      </c>
      <c r="E1540" s="2">
        <f t="shared" si="139"/>
        <v>-2.273392649278172E-3</v>
      </c>
      <c r="F1540" s="2">
        <f t="shared" si="143"/>
        <v>2.4741102133646435E-3</v>
      </c>
      <c r="G1540" s="2">
        <f t="shared" si="141"/>
        <v>-4.7475028626428155E-3</v>
      </c>
      <c r="H1540" s="2" t="str">
        <f t="shared" si="142"/>
        <v>Hold</v>
      </c>
    </row>
    <row r="1541" spans="1:8" ht="13.5" x14ac:dyDescent="0.25">
      <c r="A1541" s="3">
        <v>44256</v>
      </c>
      <c r="B1541" s="2">
        <v>4.3385999999999996</v>
      </c>
      <c r="C1541" s="2">
        <f t="shared" si="138"/>
        <v>4.5378591764151892</v>
      </c>
      <c r="D1541" s="2">
        <f t="shared" si="140"/>
        <v>4.5305003882609016</v>
      </c>
      <c r="E1541" s="2">
        <f t="shared" si="139"/>
        <v>7.3587881542875877E-3</v>
      </c>
      <c r="F1541" s="2">
        <f t="shared" si="143"/>
        <v>3.4510458015492322E-3</v>
      </c>
      <c r="G1541" s="2">
        <f t="shared" si="141"/>
        <v>3.9077423527383555E-3</v>
      </c>
      <c r="H1541" s="2" t="str">
        <f t="shared" si="142"/>
        <v>Sell</v>
      </c>
    </row>
    <row r="1542" spans="1:8" ht="13.5" x14ac:dyDescent="0.25">
      <c r="A1542" s="3">
        <v>44257</v>
      </c>
      <c r="B1542" s="2">
        <v>4.3385999999999996</v>
      </c>
      <c r="C1542" s="2">
        <f t="shared" si="138"/>
        <v>4.5312346877359291</v>
      </c>
      <c r="D1542" s="2">
        <f t="shared" si="140"/>
        <v>4.5162855446860197</v>
      </c>
      <c r="E1542" s="2">
        <f t="shared" si="139"/>
        <v>1.4949143049909352E-2</v>
      </c>
      <c r="F1542" s="2">
        <f t="shared" si="143"/>
        <v>5.7506652512212559E-3</v>
      </c>
      <c r="G1542" s="2">
        <f t="shared" si="141"/>
        <v>9.1984777986880966E-3</v>
      </c>
      <c r="H1542" s="2" t="str">
        <f t="shared" si="142"/>
        <v>Sell</v>
      </c>
    </row>
    <row r="1543" spans="1:8" ht="13.5" x14ac:dyDescent="0.25">
      <c r="A1543" s="3">
        <v>44258</v>
      </c>
      <c r="B1543" s="2">
        <v>4.2229000000000001</v>
      </c>
      <c r="C1543" s="2">
        <f t="shared" si="138"/>
        <v>4.5274139665457866</v>
      </c>
      <c r="D1543" s="2">
        <f t="shared" si="140"/>
        <v>4.4945532821166854</v>
      </c>
      <c r="E1543" s="2">
        <f t="shared" si="139"/>
        <v>3.2860684429101283E-2</v>
      </c>
      <c r="F1543" s="2">
        <f t="shared" si="143"/>
        <v>1.1172669086797262E-2</v>
      </c>
      <c r="G1543" s="2">
        <f t="shared" si="141"/>
        <v>2.1688015342304023E-2</v>
      </c>
      <c r="H1543" s="2" t="str">
        <f t="shared" si="142"/>
        <v>Sell</v>
      </c>
    </row>
    <row r="1544" spans="1:8" ht="13.5" x14ac:dyDescent="0.25">
      <c r="A1544" s="3">
        <v>44259</v>
      </c>
      <c r="B1544" s="2">
        <v>4.3212000000000002</v>
      </c>
      <c r="C1544" s="2">
        <f t="shared" si="138"/>
        <v>4.5241810486156657</v>
      </c>
      <c r="D1544" s="2">
        <f t="shared" si="140"/>
        <v>4.4817122982561903</v>
      </c>
      <c r="E1544" s="2">
        <f t="shared" si="139"/>
        <v>4.2468750359475393E-2</v>
      </c>
      <c r="F1544" s="2">
        <f t="shared" si="143"/>
        <v>1.743188534133289E-2</v>
      </c>
      <c r="G1544" s="2">
        <f t="shared" si="141"/>
        <v>2.5036865018142503E-2</v>
      </c>
      <c r="H1544" s="2" t="str">
        <f t="shared" si="142"/>
        <v>Sell</v>
      </c>
    </row>
    <row r="1545" spans="1:8" ht="13.5" x14ac:dyDescent="0.25">
      <c r="A1545" s="3">
        <v>44260</v>
      </c>
      <c r="B1545" s="2">
        <v>4.3038999999999996</v>
      </c>
      <c r="C1545" s="2">
        <f t="shared" si="138"/>
        <v>4.5134301180594099</v>
      </c>
      <c r="D1545" s="2">
        <f t="shared" si="140"/>
        <v>4.4685410169038793</v>
      </c>
      <c r="E1545" s="2">
        <f t="shared" si="139"/>
        <v>4.4889101155530575E-2</v>
      </c>
      <c r="F1545" s="2">
        <f t="shared" si="143"/>
        <v>2.2923328504172429E-2</v>
      </c>
      <c r="G1545" s="2">
        <f t="shared" si="141"/>
        <v>2.1965772651358146E-2</v>
      </c>
      <c r="H1545" s="2" t="str">
        <f t="shared" si="142"/>
        <v>Sell</v>
      </c>
    </row>
    <row r="1546" spans="1:8" ht="13.5" x14ac:dyDescent="0.25">
      <c r="A1546" s="3">
        <v>44263</v>
      </c>
      <c r="B1546" s="2">
        <v>4.2980999999999998</v>
      </c>
      <c r="C1546" s="2">
        <f t="shared" si="138"/>
        <v>4.499887022973347</v>
      </c>
      <c r="D1546" s="2">
        <f t="shared" si="140"/>
        <v>4.4559157563924812</v>
      </c>
      <c r="E1546" s="2">
        <f t="shared" si="139"/>
        <v>4.3971266580865809E-2</v>
      </c>
      <c r="F1546" s="2">
        <f t="shared" si="143"/>
        <v>2.7132916119511106E-2</v>
      </c>
      <c r="G1546" s="2">
        <f t="shared" si="141"/>
        <v>1.6838350461354703E-2</v>
      </c>
      <c r="H1546" s="2" t="str">
        <f t="shared" si="142"/>
        <v>Sell</v>
      </c>
    </row>
    <row r="1547" spans="1:8" ht="13.5" x14ac:dyDescent="0.25">
      <c r="A1547" s="3">
        <v>44264</v>
      </c>
      <c r="B1547" s="2">
        <v>4.1765999999999996</v>
      </c>
      <c r="C1547" s="2">
        <f t="shared" si="138"/>
        <v>4.4964274809774478</v>
      </c>
      <c r="D1547" s="2">
        <f t="shared" si="140"/>
        <v>4.4352257003634081</v>
      </c>
      <c r="E1547" s="2">
        <f t="shared" si="139"/>
        <v>6.1201780614039691E-2</v>
      </c>
      <c r="F1547" s="2">
        <f t="shared" si="143"/>
        <v>3.3946689018416826E-2</v>
      </c>
      <c r="G1547" s="2">
        <f t="shared" si="141"/>
        <v>2.7255091595622866E-2</v>
      </c>
      <c r="H1547" s="2" t="str">
        <f t="shared" si="142"/>
        <v>Sell</v>
      </c>
    </row>
    <row r="1548" spans="1:8" ht="13.5" x14ac:dyDescent="0.25">
      <c r="A1548" s="3">
        <v>44265</v>
      </c>
      <c r="B1548" s="2">
        <v>4.1071999999999997</v>
      </c>
      <c r="C1548" s="2">
        <f t="shared" si="138"/>
        <v>4.4908386377501479</v>
      </c>
      <c r="D1548" s="2">
        <f t="shared" si="140"/>
        <v>4.4109275003364887</v>
      </c>
      <c r="E1548" s="2">
        <f t="shared" si="139"/>
        <v>7.9911137413659183E-2</v>
      </c>
      <c r="F1548" s="2">
        <f t="shared" si="143"/>
        <v>4.3139578697465306E-2</v>
      </c>
      <c r="G1548" s="2">
        <f t="shared" si="141"/>
        <v>3.6771558716193878E-2</v>
      </c>
      <c r="H1548" s="2" t="str">
        <f t="shared" si="142"/>
        <v>Sell</v>
      </c>
    </row>
    <row r="1549" spans="1:8" ht="13.5" x14ac:dyDescent="0.25">
      <c r="A1549" s="3">
        <v>44266</v>
      </c>
      <c r="B1549" s="2">
        <v>4.1650999999999998</v>
      </c>
      <c r="C1549" s="2">
        <f t="shared" si="138"/>
        <v>4.4852173088655096</v>
      </c>
      <c r="D1549" s="2">
        <f t="shared" si="140"/>
        <v>4.3927180558671193</v>
      </c>
      <c r="E1549" s="2">
        <f t="shared" si="139"/>
        <v>9.2499252998390347E-2</v>
      </c>
      <c r="F1549" s="2">
        <f t="shared" si="143"/>
        <v>5.3011513557650318E-2</v>
      </c>
      <c r="G1549" s="2">
        <f t="shared" si="141"/>
        <v>3.9487739440740029E-2</v>
      </c>
      <c r="H1549" s="2" t="str">
        <f t="shared" si="142"/>
        <v>Sell</v>
      </c>
    </row>
    <row r="1550" spans="1:8" ht="13.5" x14ac:dyDescent="0.25">
      <c r="A1550" s="3">
        <v>44267</v>
      </c>
      <c r="B1550" s="2">
        <v>4.1650999999999998</v>
      </c>
      <c r="C1550" s="2">
        <f t="shared" si="138"/>
        <v>4.4804607998092774</v>
      </c>
      <c r="D1550" s="2">
        <f t="shared" si="140"/>
        <v>4.3758574591362214</v>
      </c>
      <c r="E1550" s="2">
        <f t="shared" si="139"/>
        <v>0.10460334067305599</v>
      </c>
      <c r="F1550" s="2">
        <f t="shared" si="143"/>
        <v>6.332987898073146E-2</v>
      </c>
      <c r="G1550" s="2">
        <f t="shared" si="141"/>
        <v>4.1273461692324528E-2</v>
      </c>
      <c r="H1550" s="2" t="str">
        <f t="shared" si="142"/>
        <v>Sell</v>
      </c>
    </row>
    <row r="1551" spans="1:8" ht="13.5" x14ac:dyDescent="0.25">
      <c r="A1551" s="3">
        <v>44270</v>
      </c>
      <c r="B1551" s="2">
        <v>4.1650999999999998</v>
      </c>
      <c r="C1551" s="2">
        <f t="shared" ref="C1551:C1614" si="144">$C$4*B1541+C1550*(1-$C$4)</f>
        <v>4.4586360613770815</v>
      </c>
      <c r="D1551" s="2">
        <f t="shared" si="140"/>
        <v>4.3602457954965006</v>
      </c>
      <c r="E1551" s="2">
        <f t="shared" si="139"/>
        <v>9.8390265880580863E-2</v>
      </c>
      <c r="F1551" s="2">
        <f t="shared" si="143"/>
        <v>7.0341956360701341E-2</v>
      </c>
      <c r="G1551" s="2">
        <f t="shared" si="141"/>
        <v>2.8048309519879522E-2</v>
      </c>
      <c r="H1551" s="2" t="str">
        <f t="shared" si="142"/>
        <v>Sell</v>
      </c>
    </row>
    <row r="1552" spans="1:8" ht="13.5" x14ac:dyDescent="0.25">
      <c r="A1552" s="3">
        <v>44271</v>
      </c>
      <c r="B1552" s="2">
        <v>4.1071999999999997</v>
      </c>
      <c r="C1552" s="2">
        <f t="shared" si="144"/>
        <v>4.4401689750113764</v>
      </c>
      <c r="D1552" s="2">
        <f t="shared" si="140"/>
        <v>4.3415016624967597</v>
      </c>
      <c r="E1552" s="2">
        <f t="shared" si="139"/>
        <v>9.866731251461669E-2</v>
      </c>
      <c r="F1552" s="2">
        <f t="shared" si="143"/>
        <v>7.6007027591484408E-2</v>
      </c>
      <c r="G1552" s="2">
        <f t="shared" si="141"/>
        <v>2.2660284923132282E-2</v>
      </c>
      <c r="H1552" s="2" t="str">
        <f t="shared" si="142"/>
        <v>Sell</v>
      </c>
    </row>
    <row r="1553" spans="1:8" ht="13.5" x14ac:dyDescent="0.25">
      <c r="A1553" s="3">
        <v>44272</v>
      </c>
      <c r="B1553" s="2">
        <v>4.1013999999999999</v>
      </c>
      <c r="C1553" s="2">
        <f t="shared" si="144"/>
        <v>4.4067429788557799</v>
      </c>
      <c r="D1553" s="2">
        <f t="shared" si="140"/>
        <v>4.3237163541636665</v>
      </c>
      <c r="E1553" s="2">
        <f t="shared" si="139"/>
        <v>8.3026624692113415E-2</v>
      </c>
      <c r="F1553" s="2">
        <f t="shared" si="143"/>
        <v>7.7410947011610221E-2</v>
      </c>
      <c r="G1553" s="2">
        <f t="shared" si="141"/>
        <v>5.6156776805031949E-3</v>
      </c>
      <c r="H1553" s="2" t="str">
        <f t="shared" si="142"/>
        <v>Sell</v>
      </c>
    </row>
    <row r="1554" spans="1:8" ht="13.5" x14ac:dyDescent="0.25">
      <c r="A1554" s="3">
        <v>44273</v>
      </c>
      <c r="B1554" s="2">
        <v>4.1013999999999999</v>
      </c>
      <c r="C1554" s="2">
        <f t="shared" si="144"/>
        <v>4.3935825205702752</v>
      </c>
      <c r="D1554" s="2">
        <f t="shared" si="140"/>
        <v>4.3072484760774685</v>
      </c>
      <c r="E1554" s="2">
        <f t="shared" si="139"/>
        <v>8.6334044492806683E-2</v>
      </c>
      <c r="F1554" s="2">
        <f t="shared" si="143"/>
        <v>7.9195566507849507E-2</v>
      </c>
      <c r="G1554" s="2">
        <f t="shared" si="141"/>
        <v>7.1384779849571756E-3</v>
      </c>
      <c r="H1554" s="2" t="str">
        <f t="shared" si="142"/>
        <v>Sell</v>
      </c>
    </row>
    <row r="1555" spans="1:8" ht="13.5" x14ac:dyDescent="0.25">
      <c r="A1555" s="3">
        <v>44274</v>
      </c>
      <c r="B1555" s="2">
        <v>4.1071999999999997</v>
      </c>
      <c r="C1555" s="2">
        <f t="shared" si="144"/>
        <v>4.3797852097133099</v>
      </c>
      <c r="D1555" s="2">
        <f t="shared" si="140"/>
        <v>4.2924300704421006</v>
      </c>
      <c r="E1555" s="2">
        <f t="shared" si="139"/>
        <v>8.7355139271209303E-2</v>
      </c>
      <c r="F1555" s="2">
        <f t="shared" si="143"/>
        <v>8.0827481060521469E-2</v>
      </c>
      <c r="G1555" s="2">
        <f t="shared" si="141"/>
        <v>6.5276582106878339E-3</v>
      </c>
      <c r="H1555" s="2" t="str">
        <f t="shared" si="142"/>
        <v>Sell</v>
      </c>
    </row>
    <row r="1556" spans="1:8" ht="13.5" x14ac:dyDescent="0.25">
      <c r="A1556" s="3">
        <v>44277</v>
      </c>
      <c r="B1556" s="2">
        <v>4.2055999999999996</v>
      </c>
      <c r="C1556" s="2">
        <f t="shared" si="144"/>
        <v>4.3672182543728004</v>
      </c>
      <c r="D1556" s="2">
        <f t="shared" si="140"/>
        <v>4.2859982133723156</v>
      </c>
      <c r="E1556" s="2">
        <f t="shared" si="139"/>
        <v>8.1220041000484855E-2</v>
      </c>
      <c r="F1556" s="2">
        <f t="shared" si="143"/>
        <v>8.0905993048514147E-2</v>
      </c>
      <c r="G1556" s="2">
        <f t="shared" si="141"/>
        <v>3.1404795197070845E-4</v>
      </c>
      <c r="H1556" s="2" t="str">
        <f t="shared" si="142"/>
        <v>Sell</v>
      </c>
    </row>
    <row r="1557" spans="1:8" ht="13.5" x14ac:dyDescent="0.25">
      <c r="A1557" s="3">
        <v>44278</v>
      </c>
      <c r="B1557" s="2">
        <v>4.2229000000000001</v>
      </c>
      <c r="C1557" s="2">
        <f t="shared" si="144"/>
        <v>4.3378923690846776</v>
      </c>
      <c r="D1557" s="2">
        <f t="shared" si="140"/>
        <v>4.2813242716410329</v>
      </c>
      <c r="E1557" s="2">
        <f t="shared" si="139"/>
        <v>5.656809744364466E-2</v>
      </c>
      <c r="F1557" s="2">
        <f t="shared" si="143"/>
        <v>7.6038413927540252E-2</v>
      </c>
      <c r="G1557" s="2">
        <f t="shared" si="141"/>
        <v>-1.9470316483895592E-2</v>
      </c>
      <c r="H1557" s="2" t="str">
        <f t="shared" si="142"/>
        <v>Hold</v>
      </c>
    </row>
    <row r="1558" spans="1:8" ht="13.5" x14ac:dyDescent="0.25">
      <c r="A1558" s="3">
        <v>44279</v>
      </c>
      <c r="B1558" s="2">
        <v>4.4774000000000003</v>
      </c>
      <c r="C1558" s="2">
        <f t="shared" si="144"/>
        <v>4.3024012353793424</v>
      </c>
      <c r="D1558" s="2">
        <f t="shared" si="140"/>
        <v>4.2958483996676229</v>
      </c>
      <c r="E1558" s="2">
        <f t="shared" si="139"/>
        <v>6.5528357117194957E-3</v>
      </c>
      <c r="F1558" s="2">
        <f t="shared" si="143"/>
        <v>6.2141298284376104E-2</v>
      </c>
      <c r="G1558" s="2">
        <f t="shared" si="141"/>
        <v>-5.5588462572656608E-2</v>
      </c>
      <c r="H1558" s="2" t="str">
        <f t="shared" si="142"/>
        <v>Hold</v>
      </c>
    </row>
    <row r="1559" spans="1:8" ht="13.5" x14ac:dyDescent="0.25">
      <c r="A1559" s="3">
        <v>44280</v>
      </c>
      <c r="B1559" s="2">
        <v>4.6105</v>
      </c>
      <c r="C1559" s="2">
        <f t="shared" si="144"/>
        <v>4.2812779683979052</v>
      </c>
      <c r="D1559" s="2">
        <f t="shared" si="140"/>
        <v>4.3191559256181691</v>
      </c>
      <c r="E1559" s="2">
        <f t="shared" si="139"/>
        <v>-3.787795722026388E-2</v>
      </c>
      <c r="F1559" s="2">
        <f t="shared" si="143"/>
        <v>4.2137447183448112E-2</v>
      </c>
      <c r="G1559" s="2">
        <f t="shared" si="141"/>
        <v>-8.0015404403711993E-2</v>
      </c>
      <c r="H1559" s="2" t="str">
        <f t="shared" si="142"/>
        <v>Hold</v>
      </c>
    </row>
    <row r="1560" spans="1:8" ht="13.5" x14ac:dyDescent="0.25">
      <c r="A1560" s="3">
        <v>44281</v>
      </c>
      <c r="B1560" s="2">
        <v>4.4889999999999999</v>
      </c>
      <c r="C1560" s="2">
        <f t="shared" si="144"/>
        <v>4.2634044347982272</v>
      </c>
      <c r="D1560" s="2">
        <f t="shared" si="140"/>
        <v>4.3317369681649716</v>
      </c>
      <c r="E1560" s="2">
        <f t="shared" si="139"/>
        <v>-6.8332533366744386E-2</v>
      </c>
      <c r="F1560" s="2">
        <f t="shared" si="143"/>
        <v>2.0043451073409616E-2</v>
      </c>
      <c r="G1560" s="2">
        <f t="shared" si="141"/>
        <v>-8.8375984440154001E-2</v>
      </c>
      <c r="H1560" s="2" t="str">
        <f t="shared" si="142"/>
        <v>Hold</v>
      </c>
    </row>
    <row r="1561" spans="1:8" ht="13.5" x14ac:dyDescent="0.25">
      <c r="A1561" s="3">
        <v>44284</v>
      </c>
      <c r="B1561" s="2">
        <v>4.5583999999999998</v>
      </c>
      <c r="C1561" s="2">
        <f t="shared" si="144"/>
        <v>4.2482806755985001</v>
      </c>
      <c r="D1561" s="2">
        <f t="shared" si="140"/>
        <v>4.3485268223749731</v>
      </c>
      <c r="E1561" s="2">
        <f t="shared" si="139"/>
        <v>-0.10024614677647303</v>
      </c>
      <c r="F1561" s="2">
        <f t="shared" si="143"/>
        <v>-4.0144684965669163E-3</v>
      </c>
      <c r="G1561" s="2">
        <f t="shared" si="141"/>
        <v>-9.6231678279906113E-2</v>
      </c>
      <c r="H1561" s="2" t="str">
        <f t="shared" si="142"/>
        <v>Hold</v>
      </c>
    </row>
    <row r="1562" spans="1:8" ht="13.5" x14ac:dyDescent="0.25">
      <c r="A1562" s="3">
        <v>44285</v>
      </c>
      <c r="B1562" s="2">
        <v>4.4542999999999999</v>
      </c>
      <c r="C1562" s="2">
        <f t="shared" si="144"/>
        <v>4.2265759562756537</v>
      </c>
      <c r="D1562" s="2">
        <f t="shared" si="140"/>
        <v>4.3563618725694191</v>
      </c>
      <c r="E1562" s="2">
        <f t="shared" si="139"/>
        <v>-0.12978591629376535</v>
      </c>
      <c r="F1562" s="2">
        <f t="shared" si="143"/>
        <v>-2.9168758056006602E-2</v>
      </c>
      <c r="G1562" s="2">
        <f t="shared" si="141"/>
        <v>-0.10061715823775874</v>
      </c>
      <c r="H1562" s="2" t="str">
        <f t="shared" si="142"/>
        <v>Hold</v>
      </c>
    </row>
    <row r="1563" spans="1:8" ht="13.5" x14ac:dyDescent="0.25">
      <c r="A1563" s="3">
        <v>44286</v>
      </c>
      <c r="B1563" s="2">
        <v>4.3385999999999996</v>
      </c>
      <c r="C1563" s="2">
        <f t="shared" si="144"/>
        <v>4.2073181168486302</v>
      </c>
      <c r="D1563" s="2">
        <f t="shared" si="140"/>
        <v>4.3550461783050176</v>
      </c>
      <c r="E1563" s="2">
        <f t="shared" si="139"/>
        <v>-0.14772806145638739</v>
      </c>
      <c r="F1563" s="2">
        <f t="shared" si="143"/>
        <v>-5.2880618736082761E-2</v>
      </c>
      <c r="G1563" s="2">
        <f t="shared" si="141"/>
        <v>-9.4847442720304626E-2</v>
      </c>
      <c r="H1563" s="2" t="str">
        <f t="shared" si="142"/>
        <v>Hold</v>
      </c>
    </row>
    <row r="1564" spans="1:8" ht="13.5" x14ac:dyDescent="0.25">
      <c r="A1564" s="3">
        <v>44287</v>
      </c>
      <c r="B1564" s="2">
        <v>4.3155000000000001</v>
      </c>
      <c r="C1564" s="2">
        <f t="shared" si="144"/>
        <v>4.1910230219488405</v>
      </c>
      <c r="D1564" s="2">
        <f t="shared" si="140"/>
        <v>4.3521168317639054</v>
      </c>
      <c r="E1564" s="2">
        <f t="shared" ref="E1564:E1627" si="145">C1564-D1564</f>
        <v>-0.16109380981506494</v>
      </c>
      <c r="F1564" s="2">
        <f t="shared" si="143"/>
        <v>-7.4523256951879197E-2</v>
      </c>
      <c r="G1564" s="2">
        <f t="shared" si="141"/>
        <v>-8.657055286318574E-2</v>
      </c>
      <c r="H1564" s="2" t="str">
        <f t="shared" si="142"/>
        <v>Hold</v>
      </c>
    </row>
    <row r="1565" spans="1:8" ht="13.5" x14ac:dyDescent="0.25">
      <c r="A1565" s="3">
        <v>44288</v>
      </c>
      <c r="B1565" s="2">
        <v>4.3385999999999996</v>
      </c>
      <c r="C1565" s="2">
        <f t="shared" si="144"/>
        <v>4.1781271724182494</v>
      </c>
      <c r="D1565" s="2">
        <f t="shared" ref="D1565:D1628" si="146">$D$4*B1565+(1-$D$4)*D1564</f>
        <v>4.3511155849665784</v>
      </c>
      <c r="E1565" s="2">
        <f t="shared" si="145"/>
        <v>-0.17298841254832897</v>
      </c>
      <c r="F1565" s="2">
        <f t="shared" si="143"/>
        <v>-9.4216288071169163E-2</v>
      </c>
      <c r="G1565" s="2">
        <f t="shared" si="141"/>
        <v>-7.8772124477159811E-2</v>
      </c>
      <c r="H1565" s="2" t="str">
        <f t="shared" si="142"/>
        <v>Hold</v>
      </c>
    </row>
    <row r="1566" spans="1:8" ht="13.5" x14ac:dyDescent="0.25">
      <c r="A1566" s="3">
        <v>44291</v>
      </c>
      <c r="B1566" s="2">
        <v>4.3212000000000002</v>
      </c>
      <c r="C1566" s="2">
        <f t="shared" si="144"/>
        <v>4.1823537612769801</v>
      </c>
      <c r="D1566" s="2">
        <f t="shared" si="146"/>
        <v>4.3488996157097946</v>
      </c>
      <c r="E1566" s="2">
        <f t="shared" si="145"/>
        <v>-0.16654585443281444</v>
      </c>
      <c r="F1566" s="2">
        <f t="shared" si="143"/>
        <v>-0.10868220134349822</v>
      </c>
      <c r="G1566" s="2">
        <f t="shared" si="141"/>
        <v>-5.7863653089316222E-2</v>
      </c>
      <c r="H1566" s="2" t="str">
        <f t="shared" si="142"/>
        <v>Hold</v>
      </c>
    </row>
    <row r="1567" spans="1:8" ht="13.5" x14ac:dyDescent="0.25">
      <c r="A1567" s="3">
        <v>44292</v>
      </c>
      <c r="B1567" s="2">
        <v>4.194</v>
      </c>
      <c r="C1567" s="2">
        <f t="shared" si="144"/>
        <v>4.1885916441574444</v>
      </c>
      <c r="D1567" s="2">
        <f t="shared" si="146"/>
        <v>4.3374255701016615</v>
      </c>
      <c r="E1567" s="2">
        <f t="shared" si="145"/>
        <v>-0.14883392594421707</v>
      </c>
      <c r="F1567" s="2">
        <f t="shared" si="143"/>
        <v>-0.116712546263642</v>
      </c>
      <c r="G1567" s="2">
        <f t="shared" si="141"/>
        <v>-3.2121379680575074E-2</v>
      </c>
      <c r="H1567" s="2" t="str">
        <f t="shared" si="142"/>
        <v>Hold</v>
      </c>
    </row>
    <row r="1568" spans="1:8" ht="13.5" x14ac:dyDescent="0.25">
      <c r="A1568" s="3">
        <v>44293</v>
      </c>
      <c r="B1568" s="2">
        <v>4.2633999999999999</v>
      </c>
      <c r="C1568" s="2">
        <f t="shared" si="144"/>
        <v>4.2330236989024534</v>
      </c>
      <c r="D1568" s="2">
        <f t="shared" si="146"/>
        <v>4.3319421945385761</v>
      </c>
      <c r="E1568" s="2">
        <f t="shared" si="145"/>
        <v>-9.891849563612265E-2</v>
      </c>
      <c r="F1568" s="2">
        <f t="shared" si="143"/>
        <v>-0.11315373613813814</v>
      </c>
      <c r="G1568" s="2">
        <f t="shared" si="141"/>
        <v>1.4235240502015495E-2</v>
      </c>
      <c r="H1568" s="2" t="str">
        <f t="shared" si="142"/>
        <v>Sell</v>
      </c>
    </row>
    <row r="1569" spans="1:8" ht="13.5" x14ac:dyDescent="0.25">
      <c r="A1569" s="3">
        <v>44294</v>
      </c>
      <c r="B1569" s="2">
        <v>4.2229000000000001</v>
      </c>
      <c r="C1569" s="2">
        <f t="shared" si="144"/>
        <v>4.2910969759943836</v>
      </c>
      <c r="D1569" s="2">
        <f t="shared" si="146"/>
        <v>4.3238649949431265</v>
      </c>
      <c r="E1569" s="2">
        <f t="shared" si="145"/>
        <v>-3.2768018948742927E-2</v>
      </c>
      <c r="F1569" s="2">
        <f t="shared" si="143"/>
        <v>-9.7076592700259118E-2</v>
      </c>
      <c r="G1569" s="2">
        <f t="shared" si="141"/>
        <v>6.430857375151619E-2</v>
      </c>
      <c r="H1569" s="2" t="str">
        <f t="shared" si="142"/>
        <v>Sell</v>
      </c>
    </row>
    <row r="1570" spans="1:8" ht="13.5" x14ac:dyDescent="0.25">
      <c r="A1570" s="3">
        <v>44298</v>
      </c>
      <c r="B1570" s="2">
        <v>4.1997999999999998</v>
      </c>
      <c r="C1570" s="2">
        <f t="shared" si="144"/>
        <v>4.3215435950721712</v>
      </c>
      <c r="D1570" s="2">
        <f t="shared" si="146"/>
        <v>4.3146749953177093</v>
      </c>
      <c r="E1570" s="2">
        <f t="shared" si="145"/>
        <v>6.8685997544619681E-3</v>
      </c>
      <c r="F1570" s="2">
        <f t="shared" si="143"/>
        <v>-7.6287554209314906E-2</v>
      </c>
      <c r="G1570" s="2">
        <f t="shared" si="141"/>
        <v>8.3156153963776874E-2</v>
      </c>
      <c r="H1570" s="2" t="str">
        <f t="shared" si="142"/>
        <v>Sell</v>
      </c>
    </row>
    <row r="1571" spans="1:8" ht="13.5" x14ac:dyDescent="0.25">
      <c r="A1571" s="3">
        <v>44299</v>
      </c>
      <c r="B1571" s="2">
        <v>4.2229000000000001</v>
      </c>
      <c r="C1571" s="2">
        <f t="shared" si="144"/>
        <v>4.357983041984145</v>
      </c>
      <c r="D1571" s="2">
        <f t="shared" si="146"/>
        <v>4.3078768475163978</v>
      </c>
      <c r="E1571" s="2">
        <f t="shared" si="145"/>
        <v>5.0106194467747223E-2</v>
      </c>
      <c r="F1571" s="2">
        <f t="shared" si="143"/>
        <v>-5.1008804473902485E-2</v>
      </c>
      <c r="G1571" s="2">
        <f t="shared" si="141"/>
        <v>0.10111499894164971</v>
      </c>
      <c r="H1571" s="2" t="str">
        <f t="shared" si="142"/>
        <v>Sell</v>
      </c>
    </row>
    <row r="1572" spans="1:8" ht="13.5" x14ac:dyDescent="0.25">
      <c r="A1572" s="3">
        <v>44300</v>
      </c>
      <c r="B1572" s="2">
        <v>4.2229000000000001</v>
      </c>
      <c r="C1572" s="2">
        <f t="shared" si="144"/>
        <v>4.372801035525046</v>
      </c>
      <c r="D1572" s="2">
        <f t="shared" si="146"/>
        <v>4.3015822662188867</v>
      </c>
      <c r="E1572" s="2">
        <f t="shared" si="145"/>
        <v>7.1218769306159224E-2</v>
      </c>
      <c r="F1572" s="2">
        <f t="shared" si="143"/>
        <v>-2.656328971789014E-2</v>
      </c>
      <c r="G1572" s="2">
        <f t="shared" ref="G1572:G1635" si="147">E1572-F1572</f>
        <v>9.7782059024049364E-2</v>
      </c>
      <c r="H1572" s="2" t="str">
        <f t="shared" ref="H1572:H1635" si="148">IF(G1572&lt;0,"Hold","Sell")</f>
        <v>Sell</v>
      </c>
    </row>
    <row r="1573" spans="1:8" ht="13.5" x14ac:dyDescent="0.25">
      <c r="A1573" s="3">
        <v>44301</v>
      </c>
      <c r="B1573" s="2">
        <v>4.194</v>
      </c>
      <c r="C1573" s="2">
        <f t="shared" si="144"/>
        <v>4.3675393377519622</v>
      </c>
      <c r="D1573" s="2">
        <f t="shared" si="146"/>
        <v>4.2936132094619328</v>
      </c>
      <c r="E1573" s="2">
        <f t="shared" si="145"/>
        <v>7.3926128290029425E-2</v>
      </c>
      <c r="F1573" s="2">
        <f t="shared" ref="F1573:F1636" si="149">(E1573*(2/(10)))+((1-(2/10))*F1572)</f>
        <v>-6.4654061163062285E-3</v>
      </c>
      <c r="G1573" s="2">
        <f t="shared" si="147"/>
        <v>8.0391534406335646E-2</v>
      </c>
      <c r="H1573" s="2" t="str">
        <f t="shared" si="148"/>
        <v>Sell</v>
      </c>
    </row>
    <row r="1574" spans="1:8" ht="13.5" x14ac:dyDescent="0.25">
      <c r="A1574" s="3">
        <v>44302</v>
      </c>
      <c r="B1574" s="2">
        <v>4.1477000000000004</v>
      </c>
      <c r="C1574" s="2">
        <f t="shared" si="144"/>
        <v>4.3595332857901221</v>
      </c>
      <c r="D1574" s="2">
        <f t="shared" si="146"/>
        <v>4.282804823575864</v>
      </c>
      <c r="E1574" s="2">
        <f t="shared" si="145"/>
        <v>7.6728462214258109E-2</v>
      </c>
      <c r="F1574" s="2">
        <f t="shared" si="149"/>
        <v>1.017336754980664E-2</v>
      </c>
      <c r="G1574" s="2">
        <f t="shared" si="147"/>
        <v>6.6555094664451475E-2</v>
      </c>
      <c r="H1574" s="2" t="str">
        <f t="shared" si="148"/>
        <v>Sell</v>
      </c>
    </row>
    <row r="1575" spans="1:8" ht="13.5" x14ac:dyDescent="0.25">
      <c r="A1575" s="3">
        <v>44305</v>
      </c>
      <c r="B1575" s="2">
        <v>4.1650999999999998</v>
      </c>
      <c r="C1575" s="2">
        <f t="shared" si="144"/>
        <v>4.3563127802839494</v>
      </c>
      <c r="D1575" s="2">
        <f t="shared" si="146"/>
        <v>4.2740859477554292</v>
      </c>
      <c r="E1575" s="2">
        <f t="shared" si="145"/>
        <v>8.2226832528520255E-2</v>
      </c>
      <c r="F1575" s="2">
        <f t="shared" si="149"/>
        <v>2.4584060545549364E-2</v>
      </c>
      <c r="G1575" s="2">
        <f t="shared" si="147"/>
        <v>5.7642771982970895E-2</v>
      </c>
      <c r="H1575" s="2" t="str">
        <f t="shared" si="148"/>
        <v>Sell</v>
      </c>
    </row>
    <row r="1576" spans="1:8" ht="13.5" x14ac:dyDescent="0.25">
      <c r="A1576" s="3">
        <v>44306</v>
      </c>
      <c r="B1576" s="2">
        <v>4.1071999999999997</v>
      </c>
      <c r="C1576" s="2">
        <f t="shared" si="144"/>
        <v>4.3509108140864186</v>
      </c>
      <c r="D1576" s="2">
        <f t="shared" si="146"/>
        <v>4.2617240256994711</v>
      </c>
      <c r="E1576" s="2">
        <f t="shared" si="145"/>
        <v>8.9186788386947491E-2</v>
      </c>
      <c r="F1576" s="2">
        <f t="shared" si="149"/>
        <v>3.7504606113828998E-2</v>
      </c>
      <c r="G1576" s="2">
        <f t="shared" si="147"/>
        <v>5.1682182273118493E-2</v>
      </c>
      <c r="H1576" s="2" t="str">
        <f t="shared" si="148"/>
        <v>Sell</v>
      </c>
    </row>
    <row r="1577" spans="1:8" ht="13.5" x14ac:dyDescent="0.25">
      <c r="A1577" s="3">
        <v>44307</v>
      </c>
      <c r="B1577" s="2">
        <v>4.0956000000000001</v>
      </c>
      <c r="C1577" s="2">
        <f t="shared" si="144"/>
        <v>4.3267706888423545</v>
      </c>
      <c r="D1577" s="2">
        <f t="shared" si="146"/>
        <v>4.2494185423143254</v>
      </c>
      <c r="E1577" s="2">
        <f t="shared" si="145"/>
        <v>7.7352146528029131E-2</v>
      </c>
      <c r="F1577" s="2">
        <f t="shared" si="149"/>
        <v>4.5474114196669024E-2</v>
      </c>
      <c r="G1577" s="2">
        <f t="shared" si="147"/>
        <v>3.1878032331360107E-2</v>
      </c>
      <c r="H1577" s="2" t="str">
        <f t="shared" si="148"/>
        <v>Sell</v>
      </c>
    </row>
    <row r="1578" spans="1:8" ht="13.5" x14ac:dyDescent="0.25">
      <c r="A1578" s="3">
        <v>44308</v>
      </c>
      <c r="B1578" s="2">
        <v>4.1535000000000002</v>
      </c>
      <c r="C1578" s="2">
        <f t="shared" si="144"/>
        <v>4.3170213520973766</v>
      </c>
      <c r="D1578" s="2">
        <f t="shared" si="146"/>
        <v>4.2423134651058572</v>
      </c>
      <c r="E1578" s="2">
        <f t="shared" si="145"/>
        <v>7.4707886991519423E-2</v>
      </c>
      <c r="F1578" s="2">
        <f t="shared" si="149"/>
        <v>5.1320868755639105E-2</v>
      </c>
      <c r="G1578" s="2">
        <f t="shared" si="147"/>
        <v>2.3387018235880318E-2</v>
      </c>
      <c r="H1578" s="2" t="str">
        <f t="shared" si="148"/>
        <v>Sell</v>
      </c>
    </row>
    <row r="1579" spans="1:8" ht="13.5" x14ac:dyDescent="0.25">
      <c r="A1579" s="3">
        <v>44309</v>
      </c>
      <c r="B1579" s="2">
        <v>4.3791000000000002</v>
      </c>
      <c r="C1579" s="2">
        <f t="shared" si="144"/>
        <v>4.3025411440823955</v>
      </c>
      <c r="D1579" s="2">
        <f t="shared" si="146"/>
        <v>4.2524458010239421</v>
      </c>
      <c r="E1579" s="2">
        <f t="shared" si="145"/>
        <v>5.0095343058453423E-2</v>
      </c>
      <c r="F1579" s="2">
        <f t="shared" si="149"/>
        <v>5.1075763616201968E-2</v>
      </c>
      <c r="G1579" s="2">
        <f t="shared" si="147"/>
        <v>-9.8042055774854447E-4</v>
      </c>
      <c r="H1579" s="2" t="str">
        <f t="shared" si="148"/>
        <v>Hold</v>
      </c>
    </row>
    <row r="1580" spans="1:8" ht="13.5" x14ac:dyDescent="0.25">
      <c r="A1580" s="3">
        <v>44312</v>
      </c>
      <c r="B1580" s="2">
        <v>4.4311999999999996</v>
      </c>
      <c r="C1580" s="2">
        <f t="shared" si="144"/>
        <v>4.2867348142235651</v>
      </c>
      <c r="D1580" s="2">
        <f t="shared" si="146"/>
        <v>4.2656868527999459</v>
      </c>
      <c r="E1580" s="2">
        <f t="shared" si="145"/>
        <v>2.1047961423619199E-2</v>
      </c>
      <c r="F1580" s="2">
        <f t="shared" si="149"/>
        <v>4.5070203177685418E-2</v>
      </c>
      <c r="G1580" s="2">
        <f t="shared" si="147"/>
        <v>-2.4022241754066219E-2</v>
      </c>
      <c r="H1580" s="2" t="str">
        <f t="shared" si="148"/>
        <v>Hold</v>
      </c>
    </row>
    <row r="1581" spans="1:8" ht="13.5" x14ac:dyDescent="0.25">
      <c r="A1581" s="3">
        <v>44313</v>
      </c>
      <c r="B1581" s="2">
        <v>4.3964999999999996</v>
      </c>
      <c r="C1581" s="2">
        <f t="shared" si="144"/>
        <v>4.2769140735737858</v>
      </c>
      <c r="D1581" s="2">
        <f t="shared" si="146"/>
        <v>4.2753767155555051</v>
      </c>
      <c r="E1581" s="2">
        <f t="shared" si="145"/>
        <v>1.537358018280699E-3</v>
      </c>
      <c r="F1581" s="2">
        <f t="shared" si="149"/>
        <v>3.6363634145804478E-2</v>
      </c>
      <c r="G1581" s="2">
        <f t="shared" si="147"/>
        <v>-3.4826276127523779E-2</v>
      </c>
      <c r="H1581" s="2" t="str">
        <f t="shared" si="148"/>
        <v>Hold</v>
      </c>
    </row>
    <row r="1582" spans="1:8" ht="13.5" x14ac:dyDescent="0.25">
      <c r="A1582" s="3">
        <v>44314</v>
      </c>
      <c r="B1582" s="2">
        <v>4.3733000000000004</v>
      </c>
      <c r="C1582" s="2">
        <f t="shared" si="144"/>
        <v>4.2686042161008952</v>
      </c>
      <c r="D1582" s="2">
        <f t="shared" si="146"/>
        <v>4.2826302921810235</v>
      </c>
      <c r="E1582" s="2">
        <f t="shared" si="145"/>
        <v>-1.4026076080128291E-2</v>
      </c>
      <c r="F1582" s="2">
        <f t="shared" si="149"/>
        <v>2.6285692100617927E-2</v>
      </c>
      <c r="G1582" s="2">
        <f t="shared" si="147"/>
        <v>-4.0311768180746221E-2</v>
      </c>
      <c r="H1582" s="2" t="str">
        <f t="shared" si="148"/>
        <v>Hold</v>
      </c>
    </row>
    <row r="1583" spans="1:8" ht="13.5" x14ac:dyDescent="0.25">
      <c r="A1583" s="3">
        <v>44315</v>
      </c>
      <c r="B1583" s="2">
        <v>4.3327999999999998</v>
      </c>
      <c r="C1583" s="2">
        <f t="shared" si="144"/>
        <v>4.2571266443930655</v>
      </c>
      <c r="D1583" s="2">
        <f t="shared" si="146"/>
        <v>4.2863465668342808</v>
      </c>
      <c r="E1583" s="2">
        <f t="shared" si="145"/>
        <v>-2.9219922441215296E-2</v>
      </c>
      <c r="F1583" s="2">
        <f t="shared" si="149"/>
        <v>1.5184569192251283E-2</v>
      </c>
      <c r="G1583" s="2">
        <f t="shared" si="147"/>
        <v>-4.4404491633466575E-2</v>
      </c>
      <c r="H1583" s="2" t="str">
        <f t="shared" si="148"/>
        <v>Hold</v>
      </c>
    </row>
    <row r="1584" spans="1:8" ht="13.5" x14ac:dyDescent="0.25">
      <c r="A1584" s="3">
        <v>44316</v>
      </c>
      <c r="B1584" s="2">
        <v>4.3385999999999996</v>
      </c>
      <c r="C1584" s="2">
        <f t="shared" si="144"/>
        <v>4.2402917760249021</v>
      </c>
      <c r="D1584" s="2">
        <f t="shared" si="146"/>
        <v>4.2902171915132223</v>
      </c>
      <c r="E1584" s="2">
        <f t="shared" si="145"/>
        <v>-4.9925415488320191E-2</v>
      </c>
      <c r="F1584" s="2">
        <f t="shared" si="149"/>
        <v>2.1625722561369881E-3</v>
      </c>
      <c r="G1584" s="2">
        <f t="shared" si="147"/>
        <v>-5.2087987744457179E-2</v>
      </c>
      <c r="H1584" s="2" t="str">
        <f t="shared" si="148"/>
        <v>Hold</v>
      </c>
    </row>
    <row r="1585" spans="1:8" ht="13.5" x14ac:dyDescent="0.25">
      <c r="A1585" s="3">
        <v>44319</v>
      </c>
      <c r="B1585" s="2">
        <v>4.3964999999999996</v>
      </c>
      <c r="C1585" s="2">
        <f t="shared" si="144"/>
        <v>4.2287238104826095</v>
      </c>
      <c r="D1585" s="2">
        <f t="shared" si="146"/>
        <v>4.2980899921418727</v>
      </c>
      <c r="E1585" s="2">
        <f t="shared" si="145"/>
        <v>-6.9366181659263226E-2</v>
      </c>
      <c r="F1585" s="2">
        <f t="shared" si="149"/>
        <v>-1.2143178526943056E-2</v>
      </c>
      <c r="G1585" s="2">
        <f t="shared" si="147"/>
        <v>-5.722300313232017E-2</v>
      </c>
      <c r="H1585" s="2" t="str">
        <f t="shared" si="148"/>
        <v>Hold</v>
      </c>
    </row>
    <row r="1586" spans="1:8" ht="13.5" x14ac:dyDescent="0.25">
      <c r="A1586" s="3">
        <v>44320</v>
      </c>
      <c r="B1586" s="2">
        <v>4.5236999999999998</v>
      </c>
      <c r="C1586" s="2">
        <f t="shared" si="144"/>
        <v>4.2100278396391309</v>
      </c>
      <c r="D1586" s="2">
        <f t="shared" si="146"/>
        <v>4.3148018445758076</v>
      </c>
      <c r="E1586" s="2">
        <f t="shared" si="145"/>
        <v>-0.10477400493667677</v>
      </c>
      <c r="F1586" s="2">
        <f t="shared" si="149"/>
        <v>-3.0669343808889801E-2</v>
      </c>
      <c r="G1586" s="2">
        <f t="shared" si="147"/>
        <v>-7.4104661127786964E-2</v>
      </c>
      <c r="H1586" s="2" t="str">
        <f t="shared" si="148"/>
        <v>Hold</v>
      </c>
    </row>
    <row r="1587" spans="1:8" ht="13.5" x14ac:dyDescent="0.25">
      <c r="A1587" s="3">
        <v>44321</v>
      </c>
      <c r="B1587" s="2">
        <v>4.5815999999999999</v>
      </c>
      <c r="C1587" s="2">
        <f t="shared" si="144"/>
        <v>4.1924235566177259</v>
      </c>
      <c r="D1587" s="2">
        <f t="shared" si="146"/>
        <v>4.3345646709035259</v>
      </c>
      <c r="E1587" s="2">
        <f t="shared" si="145"/>
        <v>-0.14214111428580001</v>
      </c>
      <c r="F1587" s="2">
        <f t="shared" si="149"/>
        <v>-5.2963697904271842E-2</v>
      </c>
      <c r="G1587" s="2">
        <f t="shared" si="147"/>
        <v>-8.9177416381528166E-2</v>
      </c>
      <c r="H1587" s="2" t="str">
        <f t="shared" si="148"/>
        <v>Hold</v>
      </c>
    </row>
    <row r="1588" spans="1:8" ht="13.5" x14ac:dyDescent="0.25">
      <c r="A1588" s="3">
        <v>44322</v>
      </c>
      <c r="B1588" s="2">
        <v>4.5989000000000004</v>
      </c>
      <c r="C1588" s="2">
        <f t="shared" si="144"/>
        <v>4.1864353171380762</v>
      </c>
      <c r="D1588" s="2">
        <f t="shared" si="146"/>
        <v>4.3541450656514122</v>
      </c>
      <c r="E1588" s="2">
        <f t="shared" si="145"/>
        <v>-0.16770974851333609</v>
      </c>
      <c r="F1588" s="2">
        <f t="shared" si="149"/>
        <v>-7.5912908026084691E-2</v>
      </c>
      <c r="G1588" s="2">
        <f t="shared" si="147"/>
        <v>-9.1796840487251397E-2</v>
      </c>
      <c r="H1588" s="2" t="str">
        <f t="shared" si="148"/>
        <v>Hold</v>
      </c>
    </row>
    <row r="1589" spans="1:8" ht="13.5" x14ac:dyDescent="0.25">
      <c r="A1589" s="3">
        <v>44323</v>
      </c>
      <c r="B1589" s="2">
        <v>4.5989000000000004</v>
      </c>
      <c r="C1589" s="2">
        <f t="shared" si="144"/>
        <v>4.2160760375783717</v>
      </c>
      <c r="D1589" s="2">
        <f t="shared" si="146"/>
        <v>4.3722750607883443</v>
      </c>
      <c r="E1589" s="2">
        <f t="shared" si="145"/>
        <v>-0.15619902320997259</v>
      </c>
      <c r="F1589" s="2">
        <f t="shared" si="149"/>
        <v>-9.1970131062862281E-2</v>
      </c>
      <c r="G1589" s="2">
        <f t="shared" si="147"/>
        <v>-6.4228892147110306E-2</v>
      </c>
      <c r="H1589" s="2" t="str">
        <f t="shared" si="148"/>
        <v>Hold</v>
      </c>
    </row>
    <row r="1590" spans="1:8" ht="13.5" x14ac:dyDescent="0.25">
      <c r="A1590" s="3">
        <v>44326</v>
      </c>
      <c r="B1590" s="2">
        <v>4.6856999999999998</v>
      </c>
      <c r="C1590" s="2">
        <f t="shared" si="144"/>
        <v>4.2491720317970838</v>
      </c>
      <c r="D1590" s="2">
        <f t="shared" si="146"/>
        <v>4.3954917229521708</v>
      </c>
      <c r="E1590" s="2">
        <f t="shared" si="145"/>
        <v>-0.14631969115508703</v>
      </c>
      <c r="F1590" s="2">
        <f t="shared" si="149"/>
        <v>-0.10284004308130723</v>
      </c>
      <c r="G1590" s="2">
        <f t="shared" si="147"/>
        <v>-4.3479648073779797E-2</v>
      </c>
      <c r="H1590" s="2" t="str">
        <f t="shared" si="148"/>
        <v>Hold</v>
      </c>
    </row>
    <row r="1591" spans="1:8" ht="13.5" x14ac:dyDescent="0.25">
      <c r="A1591" s="3">
        <v>44327</v>
      </c>
      <c r="B1591" s="2">
        <v>4.7320000000000002</v>
      </c>
      <c r="C1591" s="2">
        <f t="shared" si="144"/>
        <v>4.2718378730590709</v>
      </c>
      <c r="D1591" s="2">
        <f t="shared" si="146"/>
        <v>4.4204182619927508</v>
      </c>
      <c r="E1591" s="2">
        <f t="shared" si="145"/>
        <v>-0.14858038893367986</v>
      </c>
      <c r="F1591" s="2">
        <f t="shared" si="149"/>
        <v>-0.11198811225178176</v>
      </c>
      <c r="G1591" s="2">
        <f t="shared" si="147"/>
        <v>-3.65922766818981E-2</v>
      </c>
      <c r="H1591" s="2" t="str">
        <f t="shared" si="148"/>
        <v>Hold</v>
      </c>
    </row>
    <row r="1592" spans="1:8" ht="13.5" x14ac:dyDescent="0.25">
      <c r="A1592" s="3">
        <v>44333</v>
      </c>
      <c r="B1592" s="2">
        <v>4.6798999999999999</v>
      </c>
      <c r="C1592" s="2">
        <f t="shared" si="144"/>
        <v>4.2874474310499826</v>
      </c>
      <c r="D1592" s="2">
        <f t="shared" si="146"/>
        <v>4.4396391314747694</v>
      </c>
      <c r="E1592" s="2">
        <f t="shared" si="145"/>
        <v>-0.1521917004247868</v>
      </c>
      <c r="F1592" s="2">
        <f t="shared" si="149"/>
        <v>-0.12002882988638278</v>
      </c>
      <c r="G1592" s="2">
        <f t="shared" si="147"/>
        <v>-3.2162870538404026E-2</v>
      </c>
      <c r="H1592" s="2" t="str">
        <f t="shared" si="148"/>
        <v>Hold</v>
      </c>
    </row>
    <row r="1593" spans="1:8" ht="13.5" x14ac:dyDescent="0.25">
      <c r="A1593" s="3">
        <v>44334</v>
      </c>
      <c r="B1593" s="2">
        <v>4.6105</v>
      </c>
      <c r="C1593" s="2">
        <f t="shared" si="144"/>
        <v>4.294424749349985</v>
      </c>
      <c r="D1593" s="2">
        <f t="shared" si="146"/>
        <v>4.4522954921062681</v>
      </c>
      <c r="E1593" s="2">
        <f t="shared" si="145"/>
        <v>-0.1578707427562831</v>
      </c>
      <c r="F1593" s="2">
        <f t="shared" si="149"/>
        <v>-0.12759721246036285</v>
      </c>
      <c r="G1593" s="2">
        <f t="shared" si="147"/>
        <v>-3.0273530295920253E-2</v>
      </c>
      <c r="H1593" s="2" t="str">
        <f t="shared" si="148"/>
        <v>Hold</v>
      </c>
    </row>
    <row r="1594" spans="1:8" ht="13.5" x14ac:dyDescent="0.25">
      <c r="A1594" s="3">
        <v>44335</v>
      </c>
      <c r="B1594" s="2">
        <v>4.5989000000000004</v>
      </c>
      <c r="C1594" s="2">
        <f t="shared" si="144"/>
        <v>4.3012209417576797</v>
      </c>
      <c r="D1594" s="2">
        <f t="shared" si="146"/>
        <v>4.4631550852835815</v>
      </c>
      <c r="E1594" s="2">
        <f t="shared" si="145"/>
        <v>-0.16193414352590185</v>
      </c>
      <c r="F1594" s="2">
        <f t="shared" si="149"/>
        <v>-0.13446459867347066</v>
      </c>
      <c r="G1594" s="2">
        <f t="shared" si="147"/>
        <v>-2.7469544852431194E-2</v>
      </c>
      <c r="H1594" s="2" t="str">
        <f t="shared" si="148"/>
        <v>Hold</v>
      </c>
    </row>
    <row r="1595" spans="1:8" ht="13.5" x14ac:dyDescent="0.25">
      <c r="A1595" s="3">
        <v>44336</v>
      </c>
      <c r="B1595" s="2">
        <v>4.5641999999999996</v>
      </c>
      <c r="C1595" s="2">
        <f t="shared" si="144"/>
        <v>4.3158792584103445</v>
      </c>
      <c r="D1595" s="2">
        <f t="shared" si="146"/>
        <v>4.4706398937810938</v>
      </c>
      <c r="E1595" s="2">
        <f t="shared" si="145"/>
        <v>-0.15476063537074936</v>
      </c>
      <c r="F1595" s="2">
        <f t="shared" si="149"/>
        <v>-0.13852380601292641</v>
      </c>
      <c r="G1595" s="2">
        <f t="shared" si="147"/>
        <v>-1.6236829357822946E-2</v>
      </c>
      <c r="H1595" s="2" t="str">
        <f t="shared" si="148"/>
        <v>Hold</v>
      </c>
    </row>
    <row r="1596" spans="1:8" ht="13.5" x14ac:dyDescent="0.25">
      <c r="A1596" s="3">
        <v>44337</v>
      </c>
      <c r="B1596" s="2">
        <v>4.7435</v>
      </c>
      <c r="C1596" s="2">
        <f t="shared" si="144"/>
        <v>4.3478516801933687</v>
      </c>
      <c r="D1596" s="2">
        <f t="shared" si="146"/>
        <v>4.4908517535010128</v>
      </c>
      <c r="E1596" s="2">
        <f t="shared" si="145"/>
        <v>-0.14300007330764419</v>
      </c>
      <c r="F1596" s="2">
        <f t="shared" si="149"/>
        <v>-0.13941905947186997</v>
      </c>
      <c r="G1596" s="2">
        <f t="shared" si="147"/>
        <v>-3.5810138357742216E-3</v>
      </c>
      <c r="H1596" s="2" t="str">
        <f t="shared" si="148"/>
        <v>Hold</v>
      </c>
    </row>
    <row r="1597" spans="1:8" ht="13.5" x14ac:dyDescent="0.25">
      <c r="A1597" s="3">
        <v>44340</v>
      </c>
      <c r="B1597" s="2">
        <v>4.8418999999999999</v>
      </c>
      <c r="C1597" s="2">
        <f t="shared" si="144"/>
        <v>4.3838129601636195</v>
      </c>
      <c r="D1597" s="2">
        <f t="shared" si="146"/>
        <v>4.5168553273157528</v>
      </c>
      <c r="E1597" s="2">
        <f t="shared" si="145"/>
        <v>-0.13304236715213325</v>
      </c>
      <c r="F1597" s="2">
        <f t="shared" si="149"/>
        <v>-0.13814372100792263</v>
      </c>
      <c r="G1597" s="2">
        <f t="shared" si="147"/>
        <v>5.1013538557893867E-3</v>
      </c>
      <c r="H1597" s="2" t="str">
        <f t="shared" si="148"/>
        <v>Sell</v>
      </c>
    </row>
    <row r="1598" spans="1:8" ht="13.5" x14ac:dyDescent="0.25">
      <c r="A1598" s="3">
        <v>44341</v>
      </c>
      <c r="B1598" s="2">
        <v>4.8418999999999999</v>
      </c>
      <c r="C1598" s="2">
        <f t="shared" si="144"/>
        <v>4.4169032739846017</v>
      </c>
      <c r="D1598" s="2">
        <f t="shared" si="146"/>
        <v>4.5409327104775485</v>
      </c>
      <c r="E1598" s="2">
        <f t="shared" si="145"/>
        <v>-0.12402943649294684</v>
      </c>
      <c r="F1598" s="2">
        <f t="shared" si="149"/>
        <v>-0.13532086410492747</v>
      </c>
      <c r="G1598" s="2">
        <f t="shared" si="147"/>
        <v>1.1291427611980626E-2</v>
      </c>
      <c r="H1598" s="2" t="str">
        <f t="shared" si="148"/>
        <v>Sell</v>
      </c>
    </row>
    <row r="1599" spans="1:8" ht="13.5" x14ac:dyDescent="0.25">
      <c r="A1599" s="3">
        <v>44342</v>
      </c>
      <c r="B1599" s="2">
        <v>4.8014000000000001</v>
      </c>
      <c r="C1599" s="2">
        <f t="shared" si="144"/>
        <v>4.4449027702946635</v>
      </c>
      <c r="D1599" s="2">
        <f t="shared" si="146"/>
        <v>4.560226583775508</v>
      </c>
      <c r="E1599" s="2">
        <f t="shared" si="145"/>
        <v>-0.11532381348084453</v>
      </c>
      <c r="F1599" s="2">
        <f t="shared" si="149"/>
        <v>-0.13132145398011089</v>
      </c>
      <c r="G1599" s="2">
        <f t="shared" si="147"/>
        <v>1.5997640499266358E-2</v>
      </c>
      <c r="H1599" s="2" t="str">
        <f t="shared" si="148"/>
        <v>Sell</v>
      </c>
    </row>
    <row r="1600" spans="1:8" ht="13.5" x14ac:dyDescent="0.25">
      <c r="A1600" s="3">
        <v>44343</v>
      </c>
      <c r="B1600" s="2">
        <v>4.7725</v>
      </c>
      <c r="C1600" s="2">
        <f t="shared" si="144"/>
        <v>4.4819484979416382</v>
      </c>
      <c r="D1600" s="2">
        <f t="shared" si="146"/>
        <v>4.5759505405328778</v>
      </c>
      <c r="E1600" s="2">
        <f t="shared" si="145"/>
        <v>-9.4002042591239565E-2</v>
      </c>
      <c r="F1600" s="2">
        <f t="shared" si="149"/>
        <v>-0.12385757170233663</v>
      </c>
      <c r="G1600" s="2">
        <f t="shared" si="147"/>
        <v>2.9855529111097068E-2</v>
      </c>
      <c r="H1600" s="2" t="str">
        <f t="shared" si="148"/>
        <v>Sell</v>
      </c>
    </row>
    <row r="1601" spans="1:8" ht="13.5" x14ac:dyDescent="0.25">
      <c r="A1601" s="3">
        <v>44344</v>
      </c>
      <c r="B1601" s="2">
        <v>4.7725</v>
      </c>
      <c r="C1601" s="2">
        <f t="shared" si="144"/>
        <v>4.5204179597967711</v>
      </c>
      <c r="D1601" s="2">
        <f t="shared" si="146"/>
        <v>4.5905097597526643</v>
      </c>
      <c r="E1601" s="2">
        <f t="shared" si="145"/>
        <v>-7.0091799955893208E-2</v>
      </c>
      <c r="F1601" s="2">
        <f t="shared" si="149"/>
        <v>-0.11310441735304796</v>
      </c>
      <c r="G1601" s="2">
        <f t="shared" si="147"/>
        <v>4.3012617397154757E-2</v>
      </c>
      <c r="H1601" s="2" t="str">
        <f t="shared" si="148"/>
        <v>Sell</v>
      </c>
    </row>
    <row r="1602" spans="1:8" ht="13.5" x14ac:dyDescent="0.25">
      <c r="A1602" s="3">
        <v>44347</v>
      </c>
      <c r="B1602" s="2">
        <v>4.7435</v>
      </c>
      <c r="C1602" s="2">
        <f t="shared" si="144"/>
        <v>4.5449536582895753</v>
      </c>
      <c r="D1602" s="2">
        <f t="shared" si="146"/>
        <v>4.6018423701413553</v>
      </c>
      <c r="E1602" s="2">
        <f t="shared" si="145"/>
        <v>-5.6888711851780016E-2</v>
      </c>
      <c r="F1602" s="2">
        <f t="shared" si="149"/>
        <v>-0.10186127625279438</v>
      </c>
      <c r="G1602" s="2">
        <f t="shared" si="147"/>
        <v>4.4972564401014367E-2</v>
      </c>
      <c r="H1602" s="2" t="str">
        <f t="shared" si="148"/>
        <v>Sell</v>
      </c>
    </row>
    <row r="1603" spans="1:8" ht="13.5" x14ac:dyDescent="0.25">
      <c r="A1603" s="3">
        <v>44348</v>
      </c>
      <c r="B1603" s="2">
        <v>4.7435</v>
      </c>
      <c r="C1603" s="2">
        <f t="shared" si="144"/>
        <v>4.5550377108604101</v>
      </c>
      <c r="D1603" s="2">
        <f t="shared" si="146"/>
        <v>4.6123355279086624</v>
      </c>
      <c r="E1603" s="2">
        <f t="shared" si="145"/>
        <v>-5.729781704825232E-2</v>
      </c>
      <c r="F1603" s="2">
        <f t="shared" si="149"/>
        <v>-9.2948584411885971E-2</v>
      </c>
      <c r="G1603" s="2">
        <f t="shared" si="147"/>
        <v>3.5650767363633651E-2</v>
      </c>
      <c r="H1603" s="2" t="str">
        <f t="shared" si="148"/>
        <v>Sell</v>
      </c>
    </row>
    <row r="1604" spans="1:8" ht="13.5" x14ac:dyDescent="0.25">
      <c r="A1604" s="3">
        <v>44349</v>
      </c>
      <c r="B1604" s="2">
        <v>4.6626000000000003</v>
      </c>
      <c r="C1604" s="2">
        <f t="shared" si="144"/>
        <v>4.5617857553434238</v>
      </c>
      <c r="D1604" s="2">
        <f t="shared" si="146"/>
        <v>4.6160588221376511</v>
      </c>
      <c r="E1604" s="2">
        <f t="shared" si="145"/>
        <v>-5.4273066794227276E-2</v>
      </c>
      <c r="F1604" s="2">
        <f t="shared" si="149"/>
        <v>-8.5213480888354232E-2</v>
      </c>
      <c r="G1604" s="2">
        <f t="shared" si="147"/>
        <v>3.0940414094126956E-2</v>
      </c>
      <c r="H1604" s="2" t="str">
        <f t="shared" si="148"/>
        <v>Sell</v>
      </c>
    </row>
    <row r="1605" spans="1:8" ht="13.5" x14ac:dyDescent="0.25">
      <c r="A1605" s="3">
        <v>44350</v>
      </c>
      <c r="B1605" s="2">
        <v>4.6856999999999998</v>
      </c>
      <c r="C1605" s="2">
        <f t="shared" si="144"/>
        <v>4.5621571775982819</v>
      </c>
      <c r="D1605" s="2">
        <f t="shared" si="146"/>
        <v>4.6212174279052327</v>
      </c>
      <c r="E1605" s="2">
        <f t="shared" si="145"/>
        <v>-5.9060250306950834E-2</v>
      </c>
      <c r="F1605" s="2">
        <f t="shared" si="149"/>
        <v>-7.9982834772073547E-2</v>
      </c>
      <c r="G1605" s="2">
        <f t="shared" si="147"/>
        <v>2.0922584465122712E-2</v>
      </c>
      <c r="H1605" s="2" t="str">
        <f t="shared" si="148"/>
        <v>Sell</v>
      </c>
    </row>
    <row r="1606" spans="1:8" ht="13.5" x14ac:dyDescent="0.25">
      <c r="A1606" s="3">
        <v>44351</v>
      </c>
      <c r="B1606" s="2">
        <v>4.6220999999999997</v>
      </c>
      <c r="C1606" s="2">
        <f t="shared" si="144"/>
        <v>4.5900560733523923</v>
      </c>
      <c r="D1606" s="2">
        <f t="shared" si="146"/>
        <v>4.6212828036159568</v>
      </c>
      <c r="E1606" s="2">
        <f t="shared" si="145"/>
        <v>-3.1226730263564484E-2</v>
      </c>
      <c r="F1606" s="2">
        <f t="shared" si="149"/>
        <v>-7.0231613870371745E-2</v>
      </c>
      <c r="G1606" s="2">
        <f t="shared" si="147"/>
        <v>3.9004883606807261E-2</v>
      </c>
      <c r="H1606" s="2" t="str">
        <f t="shared" si="148"/>
        <v>Sell</v>
      </c>
    </row>
    <row r="1607" spans="1:8" ht="13.5" x14ac:dyDescent="0.25">
      <c r="A1607" s="3">
        <v>44354</v>
      </c>
      <c r="B1607" s="2">
        <v>4.5411000000000001</v>
      </c>
      <c r="C1607" s="2">
        <f t="shared" si="144"/>
        <v>4.6288012928366395</v>
      </c>
      <c r="D1607" s="2">
        <f t="shared" si="146"/>
        <v>4.615343336681442</v>
      </c>
      <c r="E1607" s="2">
        <f t="shared" si="145"/>
        <v>1.3457956155197515E-2</v>
      </c>
      <c r="F1607" s="2">
        <f t="shared" si="149"/>
        <v>-5.3493699865257899E-2</v>
      </c>
      <c r="G1607" s="2">
        <f t="shared" si="147"/>
        <v>6.6951656020455413E-2</v>
      </c>
      <c r="H1607" s="2" t="str">
        <f t="shared" si="148"/>
        <v>Sell</v>
      </c>
    </row>
    <row r="1608" spans="1:8" ht="13.5" x14ac:dyDescent="0.25">
      <c r="A1608" s="3">
        <v>44355</v>
      </c>
      <c r="B1608" s="2">
        <v>4.6626000000000003</v>
      </c>
      <c r="C1608" s="2">
        <f t="shared" si="144"/>
        <v>4.66158570932331</v>
      </c>
      <c r="D1608" s="2">
        <f t="shared" si="146"/>
        <v>4.6188438302605945</v>
      </c>
      <c r="E1608" s="2">
        <f t="shared" si="145"/>
        <v>4.2741879062715427E-2</v>
      </c>
      <c r="F1608" s="2">
        <f t="shared" si="149"/>
        <v>-3.4246584079663238E-2</v>
      </c>
      <c r="G1608" s="2">
        <f t="shared" si="147"/>
        <v>7.6988463142378671E-2</v>
      </c>
      <c r="H1608" s="2" t="str">
        <f t="shared" si="148"/>
        <v>Sell</v>
      </c>
    </row>
    <row r="1609" spans="1:8" ht="13.5" x14ac:dyDescent="0.25">
      <c r="A1609" s="3">
        <v>44356</v>
      </c>
      <c r="B1609" s="2">
        <v>4.6567999999999996</v>
      </c>
      <c r="C1609" s="2">
        <f t="shared" si="144"/>
        <v>4.6830956001966468</v>
      </c>
      <c r="D1609" s="2">
        <f t="shared" si="146"/>
        <v>4.6216553983894393</v>
      </c>
      <c r="E1609" s="2">
        <f t="shared" si="145"/>
        <v>6.1440201807207551E-2</v>
      </c>
      <c r="F1609" s="2">
        <f t="shared" si="149"/>
        <v>-1.5109226902289082E-2</v>
      </c>
      <c r="G1609" s="2">
        <f t="shared" si="147"/>
        <v>7.6549428709496631E-2</v>
      </c>
      <c r="H1609" s="2" t="str">
        <f t="shared" si="148"/>
        <v>Sell</v>
      </c>
    </row>
    <row r="1610" spans="1:8" ht="13.5" x14ac:dyDescent="0.25">
      <c r="A1610" s="3">
        <v>44357</v>
      </c>
      <c r="B1610" s="2">
        <v>4.5989000000000004</v>
      </c>
      <c r="C1610" s="2">
        <f t="shared" si="144"/>
        <v>4.6968501232433164</v>
      </c>
      <c r="D1610" s="2">
        <f t="shared" si="146"/>
        <v>4.6199698133235545</v>
      </c>
      <c r="E1610" s="2">
        <f t="shared" si="145"/>
        <v>7.6880309919761913E-2</v>
      </c>
      <c r="F1610" s="2">
        <f t="shared" si="149"/>
        <v>3.2886804621211161E-3</v>
      </c>
      <c r="G1610" s="2">
        <f t="shared" si="147"/>
        <v>7.3591629457640792E-2</v>
      </c>
      <c r="H1610" s="2" t="str">
        <f t="shared" si="148"/>
        <v>Sell</v>
      </c>
    </row>
    <row r="1611" spans="1:8" ht="13.5" x14ac:dyDescent="0.25">
      <c r="A1611" s="3">
        <v>44358</v>
      </c>
      <c r="B1611" s="2">
        <v>4.6567999999999996</v>
      </c>
      <c r="C1611" s="2">
        <f t="shared" si="144"/>
        <v>4.7084885658212681</v>
      </c>
      <c r="D1611" s="2">
        <f t="shared" si="146"/>
        <v>4.6226979752995883</v>
      </c>
      <c r="E1611" s="2">
        <f t="shared" si="145"/>
        <v>8.579059052167981E-2</v>
      </c>
      <c r="F1611" s="2">
        <f t="shared" si="149"/>
        <v>1.9789062474032858E-2</v>
      </c>
      <c r="G1611" s="2">
        <f t="shared" si="147"/>
        <v>6.6001528047646946E-2</v>
      </c>
      <c r="H1611" s="2" t="str">
        <f t="shared" si="148"/>
        <v>Sell</v>
      </c>
    </row>
    <row r="1612" spans="1:8" ht="13.5" x14ac:dyDescent="0.25">
      <c r="A1612" s="3">
        <v>44361</v>
      </c>
      <c r="B1612" s="2">
        <v>4.6856999999999998</v>
      </c>
      <c r="C1612" s="2">
        <f t="shared" si="144"/>
        <v>4.713874940310304</v>
      </c>
      <c r="D1612" s="2">
        <f t="shared" si="146"/>
        <v>4.6273647919440632</v>
      </c>
      <c r="E1612" s="2">
        <f t="shared" si="145"/>
        <v>8.6510148366240713E-2</v>
      </c>
      <c r="F1612" s="2">
        <f t="shared" si="149"/>
        <v>3.313327965247443E-2</v>
      </c>
      <c r="G1612" s="2">
        <f t="shared" si="147"/>
        <v>5.3376868713766283E-2</v>
      </c>
      <c r="H1612" s="2" t="str">
        <f t="shared" si="148"/>
        <v>Sell</v>
      </c>
    </row>
    <row r="1613" spans="1:8" ht="13.5" x14ac:dyDescent="0.25">
      <c r="A1613" s="3">
        <v>44362</v>
      </c>
      <c r="B1613" s="2">
        <v>4.6336000000000004</v>
      </c>
      <c r="C1613" s="2">
        <f t="shared" si="144"/>
        <v>4.7184326418010265</v>
      </c>
      <c r="D1613" s="2">
        <f t="shared" si="146"/>
        <v>4.6278266592074653</v>
      </c>
      <c r="E1613" s="2">
        <f t="shared" si="145"/>
        <v>9.060598259356123E-2</v>
      </c>
      <c r="F1613" s="2">
        <f t="shared" si="149"/>
        <v>4.4627820240691791E-2</v>
      </c>
      <c r="G1613" s="2">
        <f t="shared" si="147"/>
        <v>4.5978162352869438E-2</v>
      </c>
      <c r="H1613" s="2" t="str">
        <f t="shared" si="148"/>
        <v>Sell</v>
      </c>
    </row>
    <row r="1614" spans="1:8" ht="13.5" x14ac:dyDescent="0.25">
      <c r="A1614" s="3">
        <v>44363</v>
      </c>
      <c r="B1614" s="2">
        <v>4.6394000000000002</v>
      </c>
      <c r="C1614" s="2">
        <f t="shared" si="144"/>
        <v>4.7098430046008684</v>
      </c>
      <c r="D1614" s="2">
        <f t="shared" si="146"/>
        <v>4.628683943710616</v>
      </c>
      <c r="E1614" s="2">
        <f t="shared" si="145"/>
        <v>8.1159060890252377E-2</v>
      </c>
      <c r="F1614" s="2">
        <f t="shared" si="149"/>
        <v>5.1934068370603909E-2</v>
      </c>
      <c r="G1614" s="2">
        <f t="shared" si="147"/>
        <v>2.9224992519648468E-2</v>
      </c>
      <c r="H1614" s="2" t="str">
        <f t="shared" si="148"/>
        <v>Sell</v>
      </c>
    </row>
    <row r="1615" spans="1:8" ht="13.5" x14ac:dyDescent="0.25">
      <c r="A1615" s="3">
        <v>44364</v>
      </c>
      <c r="B1615" s="2">
        <v>4.6856999999999998</v>
      </c>
      <c r="C1615" s="2">
        <f t="shared" ref="C1615:C1678" si="150">$C$4*B1605+C1614*(1-$C$4)</f>
        <v>4.7061286962007349</v>
      </c>
      <c r="D1615" s="2">
        <f t="shared" si="146"/>
        <v>4.6329073552876077</v>
      </c>
      <c r="E1615" s="2">
        <f t="shared" si="145"/>
        <v>7.3221340913127264E-2</v>
      </c>
      <c r="F1615" s="2">
        <f t="shared" si="149"/>
        <v>5.6191522879108578E-2</v>
      </c>
      <c r="G1615" s="2">
        <f t="shared" si="147"/>
        <v>1.7029818034018686E-2</v>
      </c>
      <c r="H1615" s="2" t="str">
        <f t="shared" si="148"/>
        <v>Sell</v>
      </c>
    </row>
    <row r="1616" spans="1:8" ht="13.5" x14ac:dyDescent="0.25">
      <c r="A1616" s="3">
        <v>44365</v>
      </c>
      <c r="B1616" s="2">
        <v>4.6914999999999996</v>
      </c>
      <c r="C1616" s="2">
        <f t="shared" si="150"/>
        <v>4.6932012044775453</v>
      </c>
      <c r="D1616" s="2">
        <f t="shared" si="146"/>
        <v>4.63724755119223</v>
      </c>
      <c r="E1616" s="2">
        <f t="shared" si="145"/>
        <v>5.5953653285315319E-2</v>
      </c>
      <c r="F1616" s="2">
        <f t="shared" si="149"/>
        <v>5.6143948960349931E-2</v>
      </c>
      <c r="G1616" s="2">
        <f t="shared" si="147"/>
        <v>-1.9029567503461159E-4</v>
      </c>
      <c r="H1616" s="2" t="str">
        <f t="shared" si="148"/>
        <v>Hold</v>
      </c>
    </row>
    <row r="1617" spans="1:8" ht="13.5" x14ac:dyDescent="0.25">
      <c r="A1617" s="3">
        <v>44368</v>
      </c>
      <c r="B1617" s="2">
        <v>4.7088000000000001</v>
      </c>
      <c r="C1617" s="2">
        <f t="shared" si="150"/>
        <v>4.669801019173307</v>
      </c>
      <c r="D1617" s="2">
        <f t="shared" si="146"/>
        <v>4.6425477325853981</v>
      </c>
      <c r="E1617" s="2">
        <f t="shared" si="145"/>
        <v>2.7253286587908931E-2</v>
      </c>
      <c r="F1617" s="2">
        <f t="shared" si="149"/>
        <v>5.0365816485861734E-2</v>
      </c>
      <c r="G1617" s="2">
        <f t="shared" si="147"/>
        <v>-2.3112529897952802E-2</v>
      </c>
      <c r="H1617" s="2" t="str">
        <f t="shared" si="148"/>
        <v>Hold</v>
      </c>
    </row>
    <row r="1618" spans="1:8" ht="13.5" x14ac:dyDescent="0.25">
      <c r="A1618" s="3">
        <v>44369</v>
      </c>
      <c r="B1618" s="2">
        <v>4.6856999999999998</v>
      </c>
      <c r="C1618" s="2">
        <f t="shared" si="150"/>
        <v>4.6686931700697212</v>
      </c>
      <c r="D1618" s="2">
        <f t="shared" si="146"/>
        <v>4.645744196838332</v>
      </c>
      <c r="E1618" s="2">
        <f t="shared" si="145"/>
        <v>2.2948973231389225E-2</v>
      </c>
      <c r="F1618" s="2">
        <f t="shared" si="149"/>
        <v>4.4882447834967233E-2</v>
      </c>
      <c r="G1618" s="2">
        <f t="shared" si="147"/>
        <v>-2.1933474603578008E-2</v>
      </c>
      <c r="H1618" s="2" t="str">
        <f t="shared" si="148"/>
        <v>Hold</v>
      </c>
    </row>
    <row r="1619" spans="1:8" ht="13.5" x14ac:dyDescent="0.25">
      <c r="A1619" s="3">
        <v>44370</v>
      </c>
      <c r="B1619" s="2">
        <v>4.5411000000000001</v>
      </c>
      <c r="C1619" s="2">
        <f t="shared" si="150"/>
        <v>4.6668634515974565</v>
      </c>
      <c r="D1619" s="2">
        <f t="shared" si="146"/>
        <v>4.6379927748503071</v>
      </c>
      <c r="E1619" s="2">
        <f t="shared" si="145"/>
        <v>2.8870676747149382E-2</v>
      </c>
      <c r="F1619" s="2">
        <f t="shared" si="149"/>
        <v>4.1680093617403671E-2</v>
      </c>
      <c r="G1619" s="2">
        <f t="shared" si="147"/>
        <v>-1.2809416870254289E-2</v>
      </c>
      <c r="H1619" s="2" t="str">
        <f t="shared" si="148"/>
        <v>Hold</v>
      </c>
    </row>
    <row r="1620" spans="1:8" ht="13.5" x14ac:dyDescent="0.25">
      <c r="A1620" s="3">
        <v>44371</v>
      </c>
      <c r="B1620" s="2">
        <v>4.5411000000000001</v>
      </c>
      <c r="C1620" s="2">
        <f t="shared" si="150"/>
        <v>4.6564075359670785</v>
      </c>
      <c r="D1620" s="2">
        <f t="shared" si="146"/>
        <v>4.6308155322688034</v>
      </c>
      <c r="E1620" s="2">
        <f t="shared" si="145"/>
        <v>2.5592003698275079E-2</v>
      </c>
      <c r="F1620" s="2">
        <f t="shared" si="149"/>
        <v>3.846247563357795E-2</v>
      </c>
      <c r="G1620" s="2">
        <f t="shared" si="147"/>
        <v>-1.2870471935302871E-2</v>
      </c>
      <c r="H1620" s="2" t="str">
        <f t="shared" si="148"/>
        <v>Hold</v>
      </c>
    </row>
    <row r="1621" spans="1:8" ht="13.5" x14ac:dyDescent="0.25">
      <c r="A1621" s="3">
        <v>44372</v>
      </c>
      <c r="B1621" s="2">
        <v>4.6277999999999997</v>
      </c>
      <c r="C1621" s="2">
        <f t="shared" si="150"/>
        <v>4.6564679150490669</v>
      </c>
      <c r="D1621" s="2">
        <f t="shared" si="146"/>
        <v>4.6305921595081507</v>
      </c>
      <c r="E1621" s="2">
        <f t="shared" si="145"/>
        <v>2.5875755540916145E-2</v>
      </c>
      <c r="F1621" s="2">
        <f t="shared" si="149"/>
        <v>3.5945131615045589E-2</v>
      </c>
      <c r="G1621" s="2">
        <f t="shared" si="147"/>
        <v>-1.0069376074129444E-2</v>
      </c>
      <c r="H1621" s="2" t="str">
        <f t="shared" si="148"/>
        <v>Hold</v>
      </c>
    </row>
    <row r="1622" spans="1:8" ht="13.5" x14ac:dyDescent="0.25">
      <c r="A1622" s="3">
        <v>44375</v>
      </c>
      <c r="B1622" s="2">
        <v>4.6277999999999997</v>
      </c>
      <c r="C1622" s="2">
        <f t="shared" si="150"/>
        <v>4.6609651588876719</v>
      </c>
      <c r="D1622" s="2">
        <f t="shared" si="146"/>
        <v>4.6303853328779168</v>
      </c>
      <c r="E1622" s="2">
        <f t="shared" si="145"/>
        <v>3.0579826009755173E-2</v>
      </c>
      <c r="F1622" s="2">
        <f t="shared" si="149"/>
        <v>3.4872070493987509E-2</v>
      </c>
      <c r="G1622" s="2">
        <f t="shared" si="147"/>
        <v>-4.2922444842323354E-3</v>
      </c>
      <c r="H1622" s="2" t="str">
        <f t="shared" si="148"/>
        <v>Hold</v>
      </c>
    </row>
    <row r="1623" spans="1:8" ht="13.5" x14ac:dyDescent="0.25">
      <c r="A1623" s="3">
        <v>44376</v>
      </c>
      <c r="B1623" s="2">
        <v>4.4889999999999999</v>
      </c>
      <c r="C1623" s="2">
        <f t="shared" si="150"/>
        <v>4.656755134443415</v>
      </c>
      <c r="D1623" s="2">
        <f t="shared" si="146"/>
        <v>4.6199123452573296</v>
      </c>
      <c r="E1623" s="2">
        <f t="shared" si="145"/>
        <v>3.6842789186085412E-2</v>
      </c>
      <c r="F1623" s="2">
        <f t="shared" si="149"/>
        <v>3.5266214232407091E-2</v>
      </c>
      <c r="G1623" s="2">
        <f t="shared" si="147"/>
        <v>1.5765749536783211E-3</v>
      </c>
      <c r="H1623" s="2" t="str">
        <f t="shared" si="148"/>
        <v>Sell</v>
      </c>
    </row>
    <row r="1624" spans="1:8" ht="13.5" x14ac:dyDescent="0.25">
      <c r="A1624" s="3">
        <v>44377</v>
      </c>
      <c r="B1624" s="2">
        <v>4.4080000000000004</v>
      </c>
      <c r="C1624" s="2">
        <f t="shared" si="150"/>
        <v>4.6540851137598125</v>
      </c>
      <c r="D1624" s="2">
        <f t="shared" si="146"/>
        <v>4.6042151344975277</v>
      </c>
      <c r="E1624" s="2">
        <f t="shared" si="145"/>
        <v>4.9869979262284758E-2</v>
      </c>
      <c r="F1624" s="2">
        <f t="shared" si="149"/>
        <v>3.8186967238382621E-2</v>
      </c>
      <c r="G1624" s="2">
        <f t="shared" si="147"/>
        <v>1.1683012023902137E-2</v>
      </c>
      <c r="H1624" s="2" t="str">
        <f t="shared" si="148"/>
        <v>Sell</v>
      </c>
    </row>
    <row r="1625" spans="1:8" ht="13.5" x14ac:dyDescent="0.25">
      <c r="A1625" s="3">
        <v>44378</v>
      </c>
      <c r="B1625" s="2">
        <v>4.4275000000000002</v>
      </c>
      <c r="C1625" s="2">
        <f t="shared" si="150"/>
        <v>4.6589489424121489</v>
      </c>
      <c r="D1625" s="2">
        <f t="shared" si="146"/>
        <v>4.5911251245347477</v>
      </c>
      <c r="E1625" s="2">
        <f t="shared" si="145"/>
        <v>6.7823817877401105E-2</v>
      </c>
      <c r="F1625" s="2">
        <f t="shared" si="149"/>
        <v>4.4114337366186321E-2</v>
      </c>
      <c r="G1625" s="2">
        <f t="shared" si="147"/>
        <v>2.3709480511214784E-2</v>
      </c>
      <c r="H1625" s="2" t="str">
        <f t="shared" si="148"/>
        <v>Sell</v>
      </c>
    </row>
    <row r="1626" spans="1:8" ht="13.5" x14ac:dyDescent="0.25">
      <c r="A1626" s="3">
        <v>44379</v>
      </c>
      <c r="B1626" s="2">
        <v>4.5326000000000004</v>
      </c>
      <c r="C1626" s="2">
        <f t="shared" si="150"/>
        <v>4.6639567974256639</v>
      </c>
      <c r="D1626" s="2">
        <f t="shared" si="146"/>
        <v>4.586789930124767</v>
      </c>
      <c r="E1626" s="2">
        <f t="shared" si="145"/>
        <v>7.7166867300896946E-2</v>
      </c>
      <c r="F1626" s="2">
        <f t="shared" si="149"/>
        <v>5.0724843353128449E-2</v>
      </c>
      <c r="G1626" s="2">
        <f t="shared" si="147"/>
        <v>2.6442023947768498E-2</v>
      </c>
      <c r="H1626" s="2" t="str">
        <f t="shared" si="148"/>
        <v>Sell</v>
      </c>
    </row>
    <row r="1627" spans="1:8" ht="13.5" x14ac:dyDescent="0.25">
      <c r="A1627" s="3">
        <v>44382</v>
      </c>
      <c r="B1627" s="2">
        <v>4.5141</v>
      </c>
      <c r="C1627" s="2">
        <f t="shared" si="150"/>
        <v>4.6708557516678697</v>
      </c>
      <c r="D1627" s="2">
        <f t="shared" si="146"/>
        <v>4.581405490856266</v>
      </c>
      <c r="E1627" s="2">
        <f t="shared" si="145"/>
        <v>8.9450260811603677E-2</v>
      </c>
      <c r="F1627" s="2">
        <f t="shared" si="149"/>
        <v>5.8469926844823501E-2</v>
      </c>
      <c r="G1627" s="2">
        <f t="shared" si="147"/>
        <v>3.0980333966780176E-2</v>
      </c>
      <c r="H1627" s="2" t="str">
        <f t="shared" si="148"/>
        <v>Sell</v>
      </c>
    </row>
    <row r="1628" spans="1:8" ht="13.5" x14ac:dyDescent="0.25">
      <c r="A1628" s="3">
        <v>44383</v>
      </c>
      <c r="B1628" s="2">
        <v>4.8449999999999998</v>
      </c>
      <c r="C1628" s="2">
        <f t="shared" si="150"/>
        <v>4.6731394821805052</v>
      </c>
      <c r="D1628" s="2">
        <f t="shared" si="146"/>
        <v>4.6009310100520979</v>
      </c>
      <c r="E1628" s="2">
        <f t="shared" ref="E1628:E1691" si="151">C1628-D1628</f>
        <v>7.2208472128407308E-2</v>
      </c>
      <c r="F1628" s="2">
        <f t="shared" si="149"/>
        <v>6.1217635901540265E-2</v>
      </c>
      <c r="G1628" s="2">
        <f t="shared" si="147"/>
        <v>1.0990836226867043E-2</v>
      </c>
      <c r="H1628" s="2" t="str">
        <f t="shared" si="148"/>
        <v>Sell</v>
      </c>
    </row>
    <row r="1629" spans="1:8" ht="13.5" x14ac:dyDescent="0.25">
      <c r="A1629" s="3">
        <v>44384</v>
      </c>
      <c r="B1629" s="2">
        <v>4.8117999999999999</v>
      </c>
      <c r="C1629" s="2">
        <f t="shared" si="150"/>
        <v>4.652825715691197</v>
      </c>
      <c r="D1629" s="2">
        <f t="shared" ref="D1629:D1692" si="152">$D$4*B1629+(1-$D$4)*D1628</f>
        <v>4.6165509352334242</v>
      </c>
      <c r="E1629" s="2">
        <f t="shared" si="151"/>
        <v>3.6274780457772771E-2</v>
      </c>
      <c r="F1629" s="2">
        <f t="shared" si="149"/>
        <v>5.6229064812786771E-2</v>
      </c>
      <c r="G1629" s="2">
        <f t="shared" si="147"/>
        <v>-1.9954284355014E-2</v>
      </c>
      <c r="H1629" s="2" t="str">
        <f t="shared" si="148"/>
        <v>Hold</v>
      </c>
    </row>
    <row r="1630" spans="1:8" ht="13.5" x14ac:dyDescent="0.25">
      <c r="A1630" s="3">
        <v>44385</v>
      </c>
      <c r="B1630" s="2">
        <v>4.8316999999999997</v>
      </c>
      <c r="C1630" s="2">
        <f t="shared" si="150"/>
        <v>4.635637144046397</v>
      </c>
      <c r="D1630" s="2">
        <f t="shared" si="152"/>
        <v>4.632487902993911</v>
      </c>
      <c r="E1630" s="2">
        <f t="shared" si="151"/>
        <v>3.1492410524860404E-3</v>
      </c>
      <c r="F1630" s="2">
        <f t="shared" si="149"/>
        <v>4.5613100060726622E-2</v>
      </c>
      <c r="G1630" s="2">
        <f t="shared" si="147"/>
        <v>-4.2463859008240581E-2</v>
      </c>
      <c r="H1630" s="2" t="str">
        <f t="shared" si="148"/>
        <v>Hold</v>
      </c>
    </row>
    <row r="1631" spans="1:8" ht="13.5" x14ac:dyDescent="0.25">
      <c r="A1631" s="3">
        <v>44386</v>
      </c>
      <c r="B1631" s="2">
        <v>4.7984999999999998</v>
      </c>
      <c r="C1631" s="2">
        <f t="shared" si="150"/>
        <v>4.6344314295777203</v>
      </c>
      <c r="D1631" s="2">
        <f t="shared" si="152"/>
        <v>4.6447850953647318</v>
      </c>
      <c r="E1631" s="2">
        <f t="shared" si="151"/>
        <v>-1.0353665787011579E-2</v>
      </c>
      <c r="F1631" s="2">
        <f t="shared" si="149"/>
        <v>3.4419746891178979E-2</v>
      </c>
      <c r="G1631" s="2">
        <f t="shared" si="147"/>
        <v>-4.4773412678190558E-2</v>
      </c>
      <c r="H1631" s="2" t="str">
        <f t="shared" si="148"/>
        <v>Hold</v>
      </c>
    </row>
    <row r="1632" spans="1:8" ht="13.5" x14ac:dyDescent="0.25">
      <c r="A1632" s="3">
        <v>44389</v>
      </c>
      <c r="B1632" s="2">
        <v>4.7786</v>
      </c>
      <c r="C1632" s="2">
        <f t="shared" si="150"/>
        <v>4.633411209642686</v>
      </c>
      <c r="D1632" s="2">
        <f t="shared" si="152"/>
        <v>4.6546973105228995</v>
      </c>
      <c r="E1632" s="2">
        <f t="shared" si="151"/>
        <v>-2.1286100880213432E-2</v>
      </c>
      <c r="F1632" s="2">
        <f t="shared" si="149"/>
        <v>2.3278577336900499E-2</v>
      </c>
      <c r="G1632" s="2">
        <f t="shared" si="147"/>
        <v>-4.4564678217113934E-2</v>
      </c>
      <c r="H1632" s="2" t="str">
        <f t="shared" si="148"/>
        <v>Hold</v>
      </c>
    </row>
    <row r="1633" spans="1:8" ht="13.5" x14ac:dyDescent="0.25">
      <c r="A1633" s="3">
        <v>44390</v>
      </c>
      <c r="B1633" s="2">
        <v>4.8250999999999999</v>
      </c>
      <c r="C1633" s="2">
        <f t="shared" si="150"/>
        <v>4.6111941004668884</v>
      </c>
      <c r="D1633" s="2">
        <f t="shared" si="152"/>
        <v>4.6673197319656481</v>
      </c>
      <c r="E1633" s="2">
        <f t="shared" si="151"/>
        <v>-5.6125631498759709E-2</v>
      </c>
      <c r="F1633" s="2">
        <f t="shared" si="149"/>
        <v>7.3977355697684589E-3</v>
      </c>
      <c r="G1633" s="2">
        <f t="shared" si="147"/>
        <v>-6.3523367068528167E-2</v>
      </c>
      <c r="H1633" s="2" t="str">
        <f t="shared" si="148"/>
        <v>Hold</v>
      </c>
    </row>
    <row r="1634" spans="1:8" ht="13.5" x14ac:dyDescent="0.25">
      <c r="A1634" s="3">
        <v>44391</v>
      </c>
      <c r="B1634" s="2">
        <v>4.7786</v>
      </c>
      <c r="C1634" s="2">
        <f t="shared" si="150"/>
        <v>4.5799334696258285</v>
      </c>
      <c r="D1634" s="2">
        <f t="shared" si="152"/>
        <v>4.6755627147830072</v>
      </c>
      <c r="E1634" s="2">
        <f t="shared" si="151"/>
        <v>-9.5629245157178744E-2</v>
      </c>
      <c r="F1634" s="2">
        <f t="shared" si="149"/>
        <v>-1.3207660575620983E-2</v>
      </c>
      <c r="G1634" s="2">
        <f t="shared" si="147"/>
        <v>-8.2421584581557766E-2</v>
      </c>
      <c r="H1634" s="2" t="str">
        <f t="shared" si="148"/>
        <v>Hold</v>
      </c>
    </row>
    <row r="1635" spans="1:8" ht="13.5" x14ac:dyDescent="0.25">
      <c r="A1635" s="3">
        <v>44392</v>
      </c>
      <c r="B1635" s="2">
        <v>4.8117999999999999</v>
      </c>
      <c r="C1635" s="2">
        <f t="shared" si="150"/>
        <v>4.5564821666064699</v>
      </c>
      <c r="D1635" s="2">
        <f t="shared" si="152"/>
        <v>4.685654365539822</v>
      </c>
      <c r="E1635" s="2">
        <f t="shared" si="151"/>
        <v>-0.12917219893335208</v>
      </c>
      <c r="F1635" s="2">
        <f t="shared" si="149"/>
        <v>-3.6400568247167205E-2</v>
      </c>
      <c r="G1635" s="2">
        <f t="shared" si="147"/>
        <v>-9.2771630686184881E-2</v>
      </c>
      <c r="H1635" s="2" t="str">
        <f t="shared" si="148"/>
        <v>Hold</v>
      </c>
    </row>
    <row r="1636" spans="1:8" ht="13.5" x14ac:dyDescent="0.25">
      <c r="A1636" s="3">
        <v>44393</v>
      </c>
      <c r="B1636" s="2">
        <v>4.8117999999999999</v>
      </c>
      <c r="C1636" s="2">
        <f t="shared" si="150"/>
        <v>4.5528079871285518</v>
      </c>
      <c r="D1636" s="2">
        <f t="shared" si="152"/>
        <v>4.6949984866109462</v>
      </c>
      <c r="E1636" s="2">
        <f t="shared" si="151"/>
        <v>-0.14219049948239437</v>
      </c>
      <c r="F1636" s="2">
        <f t="shared" si="149"/>
        <v>-5.7558554494212641E-2</v>
      </c>
      <c r="G1636" s="2">
        <f t="shared" ref="G1636:G1699" si="153">E1636-F1636</f>
        <v>-8.4631944988181732E-2</v>
      </c>
      <c r="H1636" s="2" t="str">
        <f t="shared" ref="H1636:H1699" si="154">IF(G1636&lt;0,"Hold","Sell")</f>
        <v>Hold</v>
      </c>
    </row>
    <row r="1637" spans="1:8" ht="13.5" x14ac:dyDescent="0.25">
      <c r="A1637" s="3">
        <v>44396</v>
      </c>
      <c r="B1637" s="2">
        <v>4.7786</v>
      </c>
      <c r="C1637" s="2">
        <f t="shared" si="150"/>
        <v>4.546852912185698</v>
      </c>
      <c r="D1637" s="2">
        <f t="shared" si="152"/>
        <v>4.7011911913064317</v>
      </c>
      <c r="E1637" s="2">
        <f t="shared" si="151"/>
        <v>-0.15433827912073372</v>
      </c>
      <c r="F1637" s="2">
        <f t="shared" ref="F1637:F1700" si="155">(E1637*(2/(10)))+((1-(2/10))*F1636)</f>
        <v>-7.6914499419516863E-2</v>
      </c>
      <c r="G1637" s="2">
        <f t="shared" si="153"/>
        <v>-7.742377970121686E-2</v>
      </c>
      <c r="H1637" s="2" t="str">
        <f t="shared" si="154"/>
        <v>Hold</v>
      </c>
    </row>
    <row r="1638" spans="1:8" ht="13.5" x14ac:dyDescent="0.25">
      <c r="A1638" s="3">
        <v>44399</v>
      </c>
      <c r="B1638" s="2">
        <v>4.7786</v>
      </c>
      <c r="C1638" s="2">
        <f t="shared" si="150"/>
        <v>4.5927216949263601</v>
      </c>
      <c r="D1638" s="2">
        <f t="shared" si="152"/>
        <v>4.7069251771355844</v>
      </c>
      <c r="E1638" s="2">
        <f t="shared" si="151"/>
        <v>-0.11420348220922438</v>
      </c>
      <c r="F1638" s="2">
        <f t="shared" si="155"/>
        <v>-8.4372295977458364E-2</v>
      </c>
      <c r="G1638" s="2">
        <f t="shared" si="153"/>
        <v>-2.9831186231766019E-2</v>
      </c>
      <c r="H1638" s="2" t="str">
        <f t="shared" si="154"/>
        <v>Hold</v>
      </c>
    </row>
    <row r="1639" spans="1:8" ht="13.5" x14ac:dyDescent="0.25">
      <c r="A1639" s="3">
        <v>44400</v>
      </c>
      <c r="B1639" s="2">
        <v>4.7720000000000002</v>
      </c>
      <c r="C1639" s="2">
        <f t="shared" si="150"/>
        <v>4.626426049553074</v>
      </c>
      <c r="D1639" s="2">
        <f t="shared" si="152"/>
        <v>4.7117455343848009</v>
      </c>
      <c r="E1639" s="2">
        <f t="shared" si="151"/>
        <v>-8.5319484831726911E-2</v>
      </c>
      <c r="F1639" s="2">
        <f t="shared" si="155"/>
        <v>-8.4561733748312079E-2</v>
      </c>
      <c r="G1639" s="2">
        <f t="shared" si="153"/>
        <v>-7.5775108341483155E-4</v>
      </c>
      <c r="H1639" s="2" t="str">
        <f t="shared" si="154"/>
        <v>Hold</v>
      </c>
    </row>
    <row r="1640" spans="1:8" ht="13.5" x14ac:dyDescent="0.25">
      <c r="A1640" s="3">
        <v>44403</v>
      </c>
      <c r="B1640" s="2">
        <v>4.7255000000000003</v>
      </c>
      <c r="C1640" s="2">
        <f t="shared" si="150"/>
        <v>4.6580066573141394</v>
      </c>
      <c r="D1640" s="2">
        <f t="shared" si="152"/>
        <v>4.7127643836896302</v>
      </c>
      <c r="E1640" s="2">
        <f t="shared" si="151"/>
        <v>-5.4757726375490812E-2</v>
      </c>
      <c r="F1640" s="2">
        <f t="shared" si="155"/>
        <v>-7.8600932273747828E-2</v>
      </c>
      <c r="G1640" s="2">
        <f t="shared" si="153"/>
        <v>2.3843205898257017E-2</v>
      </c>
      <c r="H1640" s="2" t="str">
        <f t="shared" si="154"/>
        <v>Sell</v>
      </c>
    </row>
    <row r="1641" spans="1:8" ht="13.5" x14ac:dyDescent="0.25">
      <c r="A1641" s="3">
        <v>44404</v>
      </c>
      <c r="B1641" s="2">
        <v>4.7521000000000004</v>
      </c>
      <c r="C1641" s="2">
        <f t="shared" si="150"/>
        <v>4.6796210177273485</v>
      </c>
      <c r="D1641" s="2">
        <f t="shared" si="152"/>
        <v>4.7156781330459543</v>
      </c>
      <c r="E1641" s="2">
        <f t="shared" si="151"/>
        <v>-3.6057115318605781E-2</v>
      </c>
      <c r="F1641" s="2">
        <f t="shared" si="155"/>
        <v>-7.0092168882719422E-2</v>
      </c>
      <c r="G1641" s="2">
        <f t="shared" si="153"/>
        <v>3.403505356411364E-2</v>
      </c>
      <c r="H1641" s="2" t="str">
        <f t="shared" si="154"/>
        <v>Sell</v>
      </c>
    </row>
    <row r="1642" spans="1:8" ht="13.5" x14ac:dyDescent="0.25">
      <c r="A1642" s="3">
        <v>44405</v>
      </c>
      <c r="B1642" s="2">
        <v>4.7122000000000002</v>
      </c>
      <c r="C1642" s="2">
        <f t="shared" si="150"/>
        <v>4.6948485534616022</v>
      </c>
      <c r="D1642" s="2">
        <f t="shared" si="152"/>
        <v>4.7154204935610684</v>
      </c>
      <c r="E1642" s="2">
        <f t="shared" si="151"/>
        <v>-2.0571940099466168E-2</v>
      </c>
      <c r="F1642" s="2">
        <f t="shared" si="155"/>
        <v>-6.0188123126068777E-2</v>
      </c>
      <c r="G1642" s="2">
        <f t="shared" si="153"/>
        <v>3.9616183026602608E-2</v>
      </c>
      <c r="H1642" s="2" t="str">
        <f t="shared" si="154"/>
        <v>Sell</v>
      </c>
    </row>
    <row r="1643" spans="1:8" ht="13.5" x14ac:dyDescent="0.25">
      <c r="A1643" s="3">
        <v>44406</v>
      </c>
      <c r="B1643" s="2">
        <v>4.7122000000000002</v>
      </c>
      <c r="C1643" s="2">
        <f t="shared" si="150"/>
        <v>4.7148872375444322</v>
      </c>
      <c r="D1643" s="2">
        <f t="shared" si="152"/>
        <v>4.7151819384824707</v>
      </c>
      <c r="E1643" s="2">
        <f t="shared" si="151"/>
        <v>-2.9470093803851682E-4</v>
      </c>
      <c r="F1643" s="2">
        <f t="shared" si="155"/>
        <v>-4.8209438688462725E-2</v>
      </c>
      <c r="G1643" s="2">
        <f t="shared" si="153"/>
        <v>4.7914737750424208E-2</v>
      </c>
      <c r="H1643" s="2" t="str">
        <f t="shared" si="154"/>
        <v>Sell</v>
      </c>
    </row>
    <row r="1644" spans="1:8" ht="13.5" x14ac:dyDescent="0.25">
      <c r="A1644" s="3">
        <v>44407</v>
      </c>
      <c r="B1644" s="2">
        <v>4.7122000000000002</v>
      </c>
      <c r="C1644" s="2">
        <f t="shared" si="150"/>
        <v>4.7246892009991353</v>
      </c>
      <c r="D1644" s="2">
        <f t="shared" si="152"/>
        <v>4.7149610541504359</v>
      </c>
      <c r="E1644" s="2">
        <f t="shared" si="151"/>
        <v>9.7281468486993816E-3</v>
      </c>
      <c r="F1644" s="2">
        <f t="shared" si="155"/>
        <v>-3.6621921581030309E-2</v>
      </c>
      <c r="G1644" s="2">
        <f t="shared" si="153"/>
        <v>4.6350068429729691E-2</v>
      </c>
      <c r="H1644" s="2" t="str">
        <f t="shared" si="154"/>
        <v>Sell</v>
      </c>
    </row>
    <row r="1645" spans="1:8" ht="13.5" x14ac:dyDescent="0.25">
      <c r="A1645" s="3">
        <v>44410</v>
      </c>
      <c r="B1645" s="2">
        <v>4.7122000000000002</v>
      </c>
      <c r="C1645" s="2">
        <f t="shared" si="150"/>
        <v>4.7380908623838831</v>
      </c>
      <c r="D1645" s="2">
        <f t="shared" si="152"/>
        <v>4.7147565316207736</v>
      </c>
      <c r="E1645" s="2">
        <f t="shared" si="151"/>
        <v>2.3334330763109534E-2</v>
      </c>
      <c r="F1645" s="2">
        <f t="shared" si="155"/>
        <v>-2.4630671112202341E-2</v>
      </c>
      <c r="G1645" s="2">
        <f t="shared" si="153"/>
        <v>4.7965001875311872E-2</v>
      </c>
      <c r="H1645" s="2" t="str">
        <f t="shared" si="154"/>
        <v>Sell</v>
      </c>
    </row>
    <row r="1646" spans="1:8" ht="13.5" x14ac:dyDescent="0.25">
      <c r="A1646" s="3">
        <v>44411</v>
      </c>
      <c r="B1646" s="2">
        <v>4.7055999999999996</v>
      </c>
      <c r="C1646" s="2">
        <f t="shared" si="150"/>
        <v>4.7494307297094398</v>
      </c>
      <c r="D1646" s="2">
        <f t="shared" si="152"/>
        <v>4.7140782700192352</v>
      </c>
      <c r="E1646" s="2">
        <f t="shared" si="151"/>
        <v>3.5352459690204618E-2</v>
      </c>
      <c r="F1646" s="2">
        <f t="shared" si="155"/>
        <v>-1.2634044951720949E-2</v>
      </c>
      <c r="G1646" s="2">
        <f t="shared" si="153"/>
        <v>4.7986504641925568E-2</v>
      </c>
      <c r="H1646" s="2" t="str">
        <f t="shared" si="154"/>
        <v>Sell</v>
      </c>
    </row>
    <row r="1647" spans="1:8" ht="13.5" x14ac:dyDescent="0.25">
      <c r="A1647" s="3">
        <v>44412</v>
      </c>
      <c r="B1647" s="2">
        <v>4.6459000000000001</v>
      </c>
      <c r="C1647" s="2">
        <f t="shared" si="150"/>
        <v>4.7539183097541411</v>
      </c>
      <c r="D1647" s="2">
        <f t="shared" si="152"/>
        <v>4.7090280277955889</v>
      </c>
      <c r="E1647" s="2">
        <f t="shared" si="151"/>
        <v>4.4890281958552158E-2</v>
      </c>
      <c r="F1647" s="2">
        <f t="shared" si="155"/>
        <v>-1.129179569666329E-3</v>
      </c>
      <c r="G1647" s="2">
        <f t="shared" si="153"/>
        <v>4.6019461528218487E-2</v>
      </c>
      <c r="H1647" s="2" t="str">
        <f t="shared" si="154"/>
        <v>Sell</v>
      </c>
    </row>
    <row r="1648" spans="1:8" ht="13.5" x14ac:dyDescent="0.25">
      <c r="A1648" s="3">
        <v>44413</v>
      </c>
      <c r="B1648" s="2">
        <v>4.7122000000000002</v>
      </c>
      <c r="C1648" s="2">
        <f t="shared" si="150"/>
        <v>4.7577154928688881</v>
      </c>
      <c r="D1648" s="2">
        <f t="shared" si="152"/>
        <v>4.7092629886996189</v>
      </c>
      <c r="E1648" s="2">
        <f t="shared" si="151"/>
        <v>4.8452504169269162E-2</v>
      </c>
      <c r="F1648" s="2">
        <f t="shared" si="155"/>
        <v>8.7871571781207702E-3</v>
      </c>
      <c r="G1648" s="2">
        <f t="shared" si="153"/>
        <v>3.966534699114839E-2</v>
      </c>
      <c r="H1648" s="2" t="str">
        <f t="shared" si="154"/>
        <v>Sell</v>
      </c>
    </row>
    <row r="1649" spans="1:8" ht="13.5" x14ac:dyDescent="0.25">
      <c r="A1649" s="3">
        <v>44414</v>
      </c>
      <c r="B1649" s="2">
        <v>4.6459000000000001</v>
      </c>
      <c r="C1649" s="2">
        <f t="shared" si="150"/>
        <v>4.759913109350598</v>
      </c>
      <c r="D1649" s="2">
        <f t="shared" si="152"/>
        <v>4.7045694339811286</v>
      </c>
      <c r="E1649" s="2">
        <f t="shared" si="151"/>
        <v>5.5343675369469381E-2</v>
      </c>
      <c r="F1649" s="2">
        <f t="shared" si="155"/>
        <v>1.8098460816390494E-2</v>
      </c>
      <c r="G1649" s="2">
        <f t="shared" si="153"/>
        <v>3.7245214553078887E-2</v>
      </c>
      <c r="H1649" s="2" t="str">
        <f t="shared" si="154"/>
        <v>Sell</v>
      </c>
    </row>
    <row r="1650" spans="1:8" ht="13.5" x14ac:dyDescent="0.25">
      <c r="A1650" s="3">
        <v>44417</v>
      </c>
      <c r="B1650" s="2">
        <v>4.6459000000000001</v>
      </c>
      <c r="C1650" s="2">
        <f t="shared" si="150"/>
        <v>4.754618784835122</v>
      </c>
      <c r="D1650" s="2">
        <f t="shared" si="152"/>
        <v>4.7002235499825264</v>
      </c>
      <c r="E1650" s="2">
        <f t="shared" si="151"/>
        <v>5.4395234852595564E-2</v>
      </c>
      <c r="F1650" s="2">
        <f t="shared" si="155"/>
        <v>2.5357815623631506E-2</v>
      </c>
      <c r="G1650" s="2">
        <f t="shared" si="153"/>
        <v>2.9037419228964058E-2</v>
      </c>
      <c r="H1650" s="2" t="str">
        <f t="shared" si="154"/>
        <v>Sell</v>
      </c>
    </row>
    <row r="1651" spans="1:8" ht="13.5" x14ac:dyDescent="0.25">
      <c r="A1651" s="3">
        <v>44419</v>
      </c>
      <c r="B1651" s="2">
        <v>4.6459000000000001</v>
      </c>
      <c r="C1651" s="2">
        <f t="shared" si="150"/>
        <v>4.7542312794758725</v>
      </c>
      <c r="D1651" s="2">
        <f t="shared" si="152"/>
        <v>4.6961995833171546</v>
      </c>
      <c r="E1651" s="2">
        <f t="shared" si="151"/>
        <v>5.8031696158717949E-2</v>
      </c>
      <c r="F1651" s="2">
        <f t="shared" si="155"/>
        <v>3.1892591730648796E-2</v>
      </c>
      <c r="G1651" s="2">
        <f t="shared" si="153"/>
        <v>2.6139104428069153E-2</v>
      </c>
      <c r="H1651" s="2" t="str">
        <f t="shared" si="154"/>
        <v>Sell</v>
      </c>
    </row>
    <row r="1652" spans="1:8" ht="13.5" x14ac:dyDescent="0.25">
      <c r="A1652" s="3">
        <v>44420</v>
      </c>
      <c r="B1652" s="2">
        <v>4.6127000000000002</v>
      </c>
      <c r="C1652" s="2">
        <f t="shared" si="150"/>
        <v>4.7477649287872765</v>
      </c>
      <c r="D1652" s="2">
        <f t="shared" si="152"/>
        <v>4.6900144289973653</v>
      </c>
      <c r="E1652" s="2">
        <f t="shared" si="151"/>
        <v>5.7750499789911203E-2</v>
      </c>
      <c r="F1652" s="2">
        <f t="shared" si="155"/>
        <v>3.7064173342501283E-2</v>
      </c>
      <c r="G1652" s="2">
        <f t="shared" si="153"/>
        <v>2.068632644740992E-2</v>
      </c>
      <c r="H1652" s="2" t="str">
        <f t="shared" si="154"/>
        <v>Sell</v>
      </c>
    </row>
    <row r="1653" spans="1:8" ht="13.5" x14ac:dyDescent="0.25">
      <c r="A1653" s="3">
        <v>44424</v>
      </c>
      <c r="B1653" s="2">
        <v>4.6459000000000001</v>
      </c>
      <c r="C1653" s="2">
        <f t="shared" si="150"/>
        <v>4.7422934012815414</v>
      </c>
      <c r="D1653" s="2">
        <f t="shared" si="152"/>
        <v>4.6867466935160795</v>
      </c>
      <c r="E1653" s="2">
        <f t="shared" si="151"/>
        <v>5.5546707765461889E-2</v>
      </c>
      <c r="F1653" s="2">
        <f t="shared" si="155"/>
        <v>4.0760680227093407E-2</v>
      </c>
      <c r="G1653" s="2">
        <f t="shared" si="153"/>
        <v>1.4786027538368482E-2</v>
      </c>
      <c r="H1653" s="2" t="str">
        <f t="shared" si="154"/>
        <v>Sell</v>
      </c>
    </row>
    <row r="1654" spans="1:8" ht="13.5" x14ac:dyDescent="0.25">
      <c r="A1654" s="3">
        <v>44425</v>
      </c>
      <c r="B1654" s="2">
        <v>4.6459000000000001</v>
      </c>
      <c r="C1654" s="2">
        <f t="shared" si="150"/>
        <v>4.737663647238227</v>
      </c>
      <c r="D1654" s="2">
        <f t="shared" si="152"/>
        <v>4.6837210125148889</v>
      </c>
      <c r="E1654" s="2">
        <f t="shared" si="151"/>
        <v>5.3942634723338045E-2</v>
      </c>
      <c r="F1654" s="2">
        <f t="shared" si="155"/>
        <v>4.3397071126342335E-2</v>
      </c>
      <c r="G1654" s="2">
        <f t="shared" si="153"/>
        <v>1.0545563596995711E-2</v>
      </c>
      <c r="H1654" s="2" t="str">
        <f t="shared" si="154"/>
        <v>Sell</v>
      </c>
    </row>
    <row r="1655" spans="1:8" ht="13.5" x14ac:dyDescent="0.25">
      <c r="A1655" s="3">
        <v>44426</v>
      </c>
      <c r="B1655" s="2">
        <v>4.7055999999999996</v>
      </c>
      <c r="C1655" s="2">
        <f t="shared" si="150"/>
        <v>4.73374616304773</v>
      </c>
      <c r="D1655" s="2">
        <f t="shared" si="152"/>
        <v>4.6853416782545265</v>
      </c>
      <c r="E1655" s="2">
        <f t="shared" si="151"/>
        <v>4.8404484793203473E-2</v>
      </c>
      <c r="F1655" s="2">
        <f t="shared" si="155"/>
        <v>4.4398553859714564E-2</v>
      </c>
      <c r="G1655" s="2">
        <f t="shared" si="153"/>
        <v>4.005930933488909E-3</v>
      </c>
      <c r="H1655" s="2" t="str">
        <f t="shared" si="154"/>
        <v>Sell</v>
      </c>
    </row>
    <row r="1656" spans="1:8" ht="13.5" x14ac:dyDescent="0.25">
      <c r="A1656" s="3">
        <v>44427</v>
      </c>
      <c r="B1656" s="2">
        <v>4.8383000000000003</v>
      </c>
      <c r="C1656" s="2">
        <f t="shared" si="150"/>
        <v>4.7294159841173098</v>
      </c>
      <c r="D1656" s="2">
        <f t="shared" si="152"/>
        <v>4.6966719243097472</v>
      </c>
      <c r="E1656" s="2">
        <f t="shared" si="151"/>
        <v>3.2744059807562564E-2</v>
      </c>
      <c r="F1656" s="2">
        <f t="shared" si="155"/>
        <v>4.2067655049284169E-2</v>
      </c>
      <c r="G1656" s="2">
        <f t="shared" si="153"/>
        <v>-9.323595241721605E-3</v>
      </c>
      <c r="H1656" s="2" t="str">
        <f t="shared" si="154"/>
        <v>Hold</v>
      </c>
    </row>
    <row r="1657" spans="1:8" ht="13.5" x14ac:dyDescent="0.25">
      <c r="A1657" s="3">
        <v>44428</v>
      </c>
      <c r="B1657" s="2">
        <v>4.8383000000000003</v>
      </c>
      <c r="C1657" s="2">
        <f t="shared" si="150"/>
        <v>4.7165673711761853</v>
      </c>
      <c r="D1657" s="2">
        <f t="shared" si="152"/>
        <v>4.7071628928793956</v>
      </c>
      <c r="E1657" s="2">
        <f t="shared" si="151"/>
        <v>9.4044782967896978E-3</v>
      </c>
      <c r="F1657" s="2">
        <f t="shared" si="155"/>
        <v>3.5535019698785274E-2</v>
      </c>
      <c r="G1657" s="2">
        <f t="shared" si="153"/>
        <v>-2.6130541401995576E-2</v>
      </c>
      <c r="H1657" s="2" t="str">
        <f t="shared" si="154"/>
        <v>Hold</v>
      </c>
    </row>
    <row r="1658" spans="1:8" ht="13.5" x14ac:dyDescent="0.25">
      <c r="A1658" s="3">
        <v>44431</v>
      </c>
      <c r="B1658" s="2">
        <v>4.7720000000000002</v>
      </c>
      <c r="C1658" s="2">
        <f t="shared" si="150"/>
        <v>4.7158954679183109</v>
      </c>
      <c r="D1658" s="2">
        <f t="shared" si="152"/>
        <v>4.711965641554996</v>
      </c>
      <c r="E1658" s="2">
        <f t="shared" si="151"/>
        <v>3.9298263633149588E-3</v>
      </c>
      <c r="F1658" s="2">
        <f t="shared" si="155"/>
        <v>2.9213981031691212E-2</v>
      </c>
      <c r="G1658" s="2">
        <f t="shared" si="153"/>
        <v>-2.5284154668376253E-2</v>
      </c>
      <c r="H1658" s="2" t="str">
        <f t="shared" si="154"/>
        <v>Hold</v>
      </c>
    </row>
    <row r="1659" spans="1:8" ht="13.5" x14ac:dyDescent="0.25">
      <c r="A1659" s="3">
        <v>44432</v>
      </c>
      <c r="B1659" s="2">
        <v>4.7652999999999999</v>
      </c>
      <c r="C1659" s="2">
        <f t="shared" si="150"/>
        <v>4.7051269343924167</v>
      </c>
      <c r="D1659" s="2">
        <f t="shared" si="152"/>
        <v>4.7159163347731443</v>
      </c>
      <c r="E1659" s="2">
        <f t="shared" si="151"/>
        <v>-1.0789400380727621E-2</v>
      </c>
      <c r="F1659" s="2">
        <f t="shared" si="155"/>
        <v>2.1213304749207445E-2</v>
      </c>
      <c r="G1659" s="2">
        <f t="shared" si="153"/>
        <v>-3.2002705129935069E-2</v>
      </c>
      <c r="H1659" s="2" t="str">
        <f t="shared" si="154"/>
        <v>Hold</v>
      </c>
    </row>
    <row r="1660" spans="1:8" ht="13.5" x14ac:dyDescent="0.25">
      <c r="A1660" s="3">
        <v>44433</v>
      </c>
      <c r="B1660" s="2">
        <v>4.6989999999999998</v>
      </c>
      <c r="C1660" s="2">
        <f t="shared" si="150"/>
        <v>4.6960150983320448</v>
      </c>
      <c r="D1660" s="2">
        <f t="shared" si="152"/>
        <v>4.7146632729380968</v>
      </c>
      <c r="E1660" s="2">
        <f t="shared" si="151"/>
        <v>-1.8648174606052059E-2</v>
      </c>
      <c r="F1660" s="2">
        <f t="shared" si="155"/>
        <v>1.3241008878155543E-2</v>
      </c>
      <c r="G1660" s="2">
        <f t="shared" si="153"/>
        <v>-3.1889183484207606E-2</v>
      </c>
      <c r="H1660" s="2" t="str">
        <f t="shared" si="154"/>
        <v>Hold</v>
      </c>
    </row>
    <row r="1661" spans="1:8" ht="13.5" x14ac:dyDescent="0.25">
      <c r="A1661" s="3">
        <v>44434</v>
      </c>
      <c r="B1661" s="2">
        <v>4.6657999999999999</v>
      </c>
      <c r="C1661" s="2">
        <f t="shared" si="150"/>
        <v>4.688305083204038</v>
      </c>
      <c r="D1661" s="2">
        <f t="shared" si="152"/>
        <v>4.7110437712389786</v>
      </c>
      <c r="E1661" s="2">
        <f t="shared" si="151"/>
        <v>-2.2738688034940502E-2</v>
      </c>
      <c r="F1661" s="2">
        <f t="shared" si="155"/>
        <v>6.0450694955363352E-3</v>
      </c>
      <c r="G1661" s="2">
        <f t="shared" si="153"/>
        <v>-2.8783757530476836E-2</v>
      </c>
      <c r="H1661" s="2" t="str">
        <f t="shared" si="154"/>
        <v>Hold</v>
      </c>
    </row>
    <row r="1662" spans="1:8" ht="13.5" x14ac:dyDescent="0.25">
      <c r="A1662" s="3">
        <v>44435</v>
      </c>
      <c r="B1662" s="2">
        <v>4.6856999999999998</v>
      </c>
      <c r="C1662" s="2">
        <f t="shared" si="150"/>
        <v>4.6766735319418782</v>
      </c>
      <c r="D1662" s="2">
        <f t="shared" si="152"/>
        <v>4.709166454850906</v>
      </c>
      <c r="E1662" s="2">
        <f t="shared" si="151"/>
        <v>-3.2492922909027833E-2</v>
      </c>
      <c r="F1662" s="2">
        <f t="shared" si="155"/>
        <v>-1.6625289853764991E-3</v>
      </c>
      <c r="G1662" s="2">
        <f t="shared" si="153"/>
        <v>-3.0830393923651334E-2</v>
      </c>
      <c r="H1662" s="2" t="str">
        <f t="shared" si="154"/>
        <v>Hold</v>
      </c>
    </row>
    <row r="1663" spans="1:8" ht="13.5" x14ac:dyDescent="0.25">
      <c r="A1663" s="3">
        <v>44438</v>
      </c>
      <c r="B1663" s="2">
        <v>4.6791</v>
      </c>
      <c r="C1663" s="2">
        <f t="shared" si="150"/>
        <v>4.6719391424123584</v>
      </c>
      <c r="D1663" s="2">
        <f t="shared" si="152"/>
        <v>4.7069393100471348</v>
      </c>
      <c r="E1663" s="2">
        <f t="shared" si="151"/>
        <v>-3.5000167634776425E-2</v>
      </c>
      <c r="F1663" s="2">
        <f t="shared" si="155"/>
        <v>-8.3300567152564849E-3</v>
      </c>
      <c r="G1663" s="2">
        <f t="shared" si="153"/>
        <v>-2.667011091951994E-2</v>
      </c>
      <c r="H1663" s="2" t="str">
        <f t="shared" si="154"/>
        <v>Hold</v>
      </c>
    </row>
    <row r="1664" spans="1:8" ht="13.5" x14ac:dyDescent="0.25">
      <c r="A1664" s="3">
        <v>44439</v>
      </c>
      <c r="B1664" s="2">
        <v>4.6791</v>
      </c>
      <c r="C1664" s="2">
        <f t="shared" si="150"/>
        <v>4.6679331205027648</v>
      </c>
      <c r="D1664" s="2">
        <f t="shared" si="152"/>
        <v>4.7048771389325319</v>
      </c>
      <c r="E1664" s="2">
        <f t="shared" si="151"/>
        <v>-3.6944018429767134E-2</v>
      </c>
      <c r="F1664" s="2">
        <f t="shared" si="155"/>
        <v>-1.4052849058158616E-2</v>
      </c>
      <c r="G1664" s="2">
        <f t="shared" si="153"/>
        <v>-2.2891169371608518E-2</v>
      </c>
      <c r="H1664" s="2" t="str">
        <f t="shared" si="154"/>
        <v>Hold</v>
      </c>
    </row>
    <row r="1665" spans="1:8" ht="13.5" x14ac:dyDescent="0.25">
      <c r="A1665" s="3">
        <v>44440</v>
      </c>
      <c r="B1665" s="2">
        <v>4.6459000000000001</v>
      </c>
      <c r="C1665" s="2">
        <f t="shared" si="150"/>
        <v>4.6737280250408011</v>
      </c>
      <c r="D1665" s="2">
        <f t="shared" si="152"/>
        <v>4.7005084619745672</v>
      </c>
      <c r="E1665" s="2">
        <f t="shared" si="151"/>
        <v>-2.6780436933766083E-2</v>
      </c>
      <c r="F1665" s="2">
        <f t="shared" si="155"/>
        <v>-1.6598366633280112E-2</v>
      </c>
      <c r="G1665" s="2">
        <f t="shared" si="153"/>
        <v>-1.0182070300485971E-2</v>
      </c>
      <c r="H1665" s="2" t="str">
        <f t="shared" si="154"/>
        <v>Hold</v>
      </c>
    </row>
    <row r="1666" spans="1:8" ht="13.5" x14ac:dyDescent="0.25">
      <c r="A1666" s="3">
        <v>44441</v>
      </c>
      <c r="B1666" s="2">
        <v>4.7720000000000002</v>
      </c>
      <c r="C1666" s="2">
        <f t="shared" si="150"/>
        <v>4.6990467904191391</v>
      </c>
      <c r="D1666" s="2">
        <f t="shared" si="152"/>
        <v>4.7058041314579331</v>
      </c>
      <c r="E1666" s="2">
        <f t="shared" si="151"/>
        <v>-6.7573410387939958E-3</v>
      </c>
      <c r="F1666" s="2">
        <f t="shared" si="155"/>
        <v>-1.463016151438289E-2</v>
      </c>
      <c r="G1666" s="2">
        <f t="shared" si="153"/>
        <v>7.8728204755888938E-3</v>
      </c>
      <c r="H1666" s="2" t="str">
        <f t="shared" si="154"/>
        <v>Sell</v>
      </c>
    </row>
    <row r="1667" spans="1:8" ht="13.5" x14ac:dyDescent="0.25">
      <c r="A1667" s="3">
        <v>44442</v>
      </c>
      <c r="B1667" s="2">
        <v>4.8383000000000003</v>
      </c>
      <c r="C1667" s="2">
        <f t="shared" si="150"/>
        <v>4.720470361123887</v>
      </c>
      <c r="D1667" s="2">
        <f t="shared" si="152"/>
        <v>4.7156186402388265</v>
      </c>
      <c r="E1667" s="2">
        <f t="shared" si="151"/>
        <v>4.8517208850604732E-3</v>
      </c>
      <c r="F1667" s="2">
        <f t="shared" si="155"/>
        <v>-1.0733785034494219E-2</v>
      </c>
      <c r="G1667" s="2">
        <f t="shared" si="153"/>
        <v>1.5585505919554692E-2</v>
      </c>
      <c r="H1667" s="2" t="str">
        <f t="shared" si="154"/>
        <v>Sell</v>
      </c>
    </row>
    <row r="1668" spans="1:8" ht="13.5" x14ac:dyDescent="0.25">
      <c r="A1668" s="3">
        <v>44445</v>
      </c>
      <c r="B1668" s="2">
        <v>4.8449999999999998</v>
      </c>
      <c r="C1668" s="2">
        <f t="shared" si="150"/>
        <v>4.7283979978740582</v>
      </c>
      <c r="D1668" s="2">
        <f t="shared" si="152"/>
        <v>4.7252024446655803</v>
      </c>
      <c r="E1668" s="2">
        <f t="shared" si="151"/>
        <v>3.1955532084779747E-3</v>
      </c>
      <c r="F1668" s="2">
        <f t="shared" si="155"/>
        <v>-7.9479173858997814E-3</v>
      </c>
      <c r="G1668" s="2">
        <f t="shared" si="153"/>
        <v>1.1143470594377756E-2</v>
      </c>
      <c r="H1668" s="2" t="str">
        <f t="shared" si="154"/>
        <v>Sell</v>
      </c>
    </row>
    <row r="1669" spans="1:8" ht="13.5" x14ac:dyDescent="0.25">
      <c r="A1669" s="3">
        <v>44446</v>
      </c>
      <c r="B1669" s="2">
        <v>4.7454000000000001</v>
      </c>
      <c r="C1669" s="2">
        <f t="shared" si="150"/>
        <v>4.7340752289703572</v>
      </c>
      <c r="D1669" s="2">
        <f t="shared" si="152"/>
        <v>4.7266985598755369</v>
      </c>
      <c r="E1669" s="2">
        <f t="shared" si="151"/>
        <v>7.3766690948202651E-3</v>
      </c>
      <c r="F1669" s="2">
        <f t="shared" si="155"/>
        <v>-4.8830000897557724E-3</v>
      </c>
      <c r="G1669" s="2">
        <f t="shared" si="153"/>
        <v>1.2259669184576038E-2</v>
      </c>
      <c r="H1669" s="2" t="str">
        <f t="shared" si="154"/>
        <v>Sell</v>
      </c>
    </row>
    <row r="1670" spans="1:8" ht="13.5" x14ac:dyDescent="0.25">
      <c r="A1670" s="3">
        <v>44447</v>
      </c>
      <c r="B1670" s="2">
        <v>4.7454000000000001</v>
      </c>
      <c r="C1670" s="2">
        <f t="shared" si="150"/>
        <v>4.7286790398979939</v>
      </c>
      <c r="D1670" s="2">
        <f t="shared" si="152"/>
        <v>4.7280838517366082</v>
      </c>
      <c r="E1670" s="2">
        <f t="shared" si="151"/>
        <v>5.9518816138570685E-4</v>
      </c>
      <c r="F1670" s="2">
        <f t="shared" si="155"/>
        <v>-3.7873624395274763E-3</v>
      </c>
      <c r="G1670" s="2">
        <f t="shared" si="153"/>
        <v>4.3825506009131827E-3</v>
      </c>
      <c r="H1670" s="2" t="str">
        <f t="shared" si="154"/>
        <v>Sell</v>
      </c>
    </row>
    <row r="1671" spans="1:8" ht="13.5" x14ac:dyDescent="0.25">
      <c r="A1671" s="3">
        <v>44448</v>
      </c>
      <c r="B1671" s="2">
        <v>4.7255000000000003</v>
      </c>
      <c r="C1671" s="2">
        <f t="shared" si="150"/>
        <v>4.7190053414521484</v>
      </c>
      <c r="D1671" s="2">
        <f t="shared" si="152"/>
        <v>4.7278924553116743</v>
      </c>
      <c r="E1671" s="2">
        <f t="shared" si="151"/>
        <v>-8.8871138595258969E-3</v>
      </c>
      <c r="F1671" s="2">
        <f t="shared" si="155"/>
        <v>-4.8073127235271611E-3</v>
      </c>
      <c r="G1671" s="2">
        <f t="shared" si="153"/>
        <v>-4.0798011359987358E-3</v>
      </c>
      <c r="H1671" s="2" t="str">
        <f t="shared" si="154"/>
        <v>Hold</v>
      </c>
    </row>
    <row r="1672" spans="1:8" ht="13.5" x14ac:dyDescent="0.25">
      <c r="A1672" s="3">
        <v>44449</v>
      </c>
      <c r="B1672" s="2">
        <v>4.7255000000000003</v>
      </c>
      <c r="C1672" s="2">
        <f t="shared" si="150"/>
        <v>4.7138814427672022</v>
      </c>
      <c r="D1672" s="2">
        <f t="shared" si="152"/>
        <v>4.7277152363996988</v>
      </c>
      <c r="E1672" s="2">
        <f t="shared" si="151"/>
        <v>-1.3833793632496594E-2</v>
      </c>
      <c r="F1672" s="2">
        <f t="shared" si="155"/>
        <v>-6.612608905321048E-3</v>
      </c>
      <c r="G1672" s="2">
        <f t="shared" si="153"/>
        <v>-7.2211847271755458E-3</v>
      </c>
      <c r="H1672" s="2" t="str">
        <f t="shared" si="154"/>
        <v>Hold</v>
      </c>
    </row>
    <row r="1673" spans="1:8" ht="13.5" x14ac:dyDescent="0.25">
      <c r="A1673" s="3">
        <v>44452</v>
      </c>
      <c r="B1673" s="2">
        <v>4.7255000000000003</v>
      </c>
      <c r="C1673" s="2">
        <f t="shared" si="150"/>
        <v>4.7085304515722477</v>
      </c>
      <c r="D1673" s="2">
        <f t="shared" si="152"/>
        <v>4.7275511448145355</v>
      </c>
      <c r="E1673" s="2">
        <f t="shared" si="151"/>
        <v>-1.9020693242287834E-2</v>
      </c>
      <c r="F1673" s="2">
        <f t="shared" si="155"/>
        <v>-9.0942257727144055E-3</v>
      </c>
      <c r="G1673" s="2">
        <f t="shared" si="153"/>
        <v>-9.9264674695734283E-3</v>
      </c>
      <c r="H1673" s="2" t="str">
        <f t="shared" si="154"/>
        <v>Hold</v>
      </c>
    </row>
    <row r="1674" spans="1:8" ht="13.5" x14ac:dyDescent="0.25">
      <c r="A1674" s="3">
        <v>44453</v>
      </c>
      <c r="B1674" s="2">
        <v>4.7188999999999997</v>
      </c>
      <c r="C1674" s="2">
        <f t="shared" si="150"/>
        <v>4.7040026897919018</v>
      </c>
      <c r="D1674" s="2">
        <f t="shared" si="152"/>
        <v>4.7269103192727187</v>
      </c>
      <c r="E1674" s="2">
        <f t="shared" si="151"/>
        <v>-2.2907629480816816E-2</v>
      </c>
      <c r="F1674" s="2">
        <f t="shared" si="155"/>
        <v>-1.1856906514334888E-2</v>
      </c>
      <c r="G1674" s="2">
        <f t="shared" si="153"/>
        <v>-1.1050722966481928E-2</v>
      </c>
      <c r="H1674" s="2" t="str">
        <f t="shared" si="154"/>
        <v>Hold</v>
      </c>
    </row>
    <row r="1675" spans="1:8" ht="13.5" x14ac:dyDescent="0.25">
      <c r="A1675" s="3">
        <v>44454</v>
      </c>
      <c r="B1675" s="2">
        <v>4.7521000000000004</v>
      </c>
      <c r="C1675" s="2">
        <f t="shared" si="150"/>
        <v>4.695063814439302</v>
      </c>
      <c r="D1675" s="2">
        <f t="shared" si="152"/>
        <v>4.7287762215488138</v>
      </c>
      <c r="E1675" s="2">
        <f t="shared" si="151"/>
        <v>-3.3712407109511844E-2</v>
      </c>
      <c r="F1675" s="2">
        <f t="shared" si="155"/>
        <v>-1.622800663337028E-2</v>
      </c>
      <c r="G1675" s="2">
        <f t="shared" si="153"/>
        <v>-1.7484400476141564E-2</v>
      </c>
      <c r="H1675" s="2" t="str">
        <f t="shared" si="154"/>
        <v>Hold</v>
      </c>
    </row>
    <row r="1676" spans="1:8" ht="13.5" x14ac:dyDescent="0.25">
      <c r="A1676" s="3">
        <v>44455</v>
      </c>
      <c r="B1676" s="2">
        <v>4.7454000000000001</v>
      </c>
      <c r="C1676" s="2">
        <f t="shared" si="150"/>
        <v>4.7069001506794095</v>
      </c>
      <c r="D1676" s="2">
        <f t="shared" si="152"/>
        <v>4.7300076125451982</v>
      </c>
      <c r="E1676" s="2">
        <f t="shared" si="151"/>
        <v>-2.3107461865788714E-2</v>
      </c>
      <c r="F1676" s="2">
        <f t="shared" si="155"/>
        <v>-1.7603897679853969E-2</v>
      </c>
      <c r="G1676" s="2">
        <f t="shared" si="153"/>
        <v>-5.5035641859347458E-3</v>
      </c>
      <c r="H1676" s="2" t="str">
        <f t="shared" si="154"/>
        <v>Hold</v>
      </c>
    </row>
    <row r="1677" spans="1:8" ht="13.5" x14ac:dyDescent="0.25">
      <c r="A1677" s="3">
        <v>44456</v>
      </c>
      <c r="B1677" s="2">
        <v>4.7454000000000001</v>
      </c>
      <c r="C1677" s="2">
        <f t="shared" si="150"/>
        <v>4.7271155121133468</v>
      </c>
      <c r="D1677" s="2">
        <f t="shared" si="152"/>
        <v>4.7311477893937015</v>
      </c>
      <c r="E1677" s="2">
        <f t="shared" si="151"/>
        <v>-4.0322772803547124E-3</v>
      </c>
      <c r="F1677" s="2">
        <f t="shared" si="155"/>
        <v>-1.4889573599954117E-2</v>
      </c>
      <c r="G1677" s="2">
        <f t="shared" si="153"/>
        <v>1.0857296319599405E-2</v>
      </c>
      <c r="H1677" s="2" t="str">
        <f t="shared" si="154"/>
        <v>Sell</v>
      </c>
    </row>
    <row r="1678" spans="1:8" ht="13.5" x14ac:dyDescent="0.25">
      <c r="A1678" s="3">
        <v>44459</v>
      </c>
      <c r="B1678" s="2">
        <v>4.7454000000000001</v>
      </c>
      <c r="C1678" s="2">
        <f t="shared" si="150"/>
        <v>4.7452515871728318</v>
      </c>
      <c r="D1678" s="2">
        <f t="shared" si="152"/>
        <v>4.7322035086978715</v>
      </c>
      <c r="E1678" s="2">
        <f t="shared" si="151"/>
        <v>1.3048078474960256E-2</v>
      </c>
      <c r="F1678" s="2">
        <f t="shared" si="155"/>
        <v>-9.3020431849712443E-3</v>
      </c>
      <c r="G1678" s="2">
        <f t="shared" si="153"/>
        <v>2.2350121659931499E-2</v>
      </c>
      <c r="H1678" s="2" t="str">
        <f t="shared" si="154"/>
        <v>Sell</v>
      </c>
    </row>
    <row r="1679" spans="1:8" ht="13.5" x14ac:dyDescent="0.25">
      <c r="A1679" s="3">
        <v>44460</v>
      </c>
      <c r="B1679" s="2">
        <v>4.7720000000000002</v>
      </c>
      <c r="C1679" s="2">
        <f t="shared" ref="C1679:C1742" si="156">$C$4*B1669+C1678*(1-$C$4)</f>
        <v>4.7452744199154733</v>
      </c>
      <c r="D1679" s="2">
        <f t="shared" si="152"/>
        <v>4.7351513969424737</v>
      </c>
      <c r="E1679" s="2">
        <f t="shared" si="151"/>
        <v>1.0123022972999607E-2</v>
      </c>
      <c r="F1679" s="2">
        <f t="shared" si="155"/>
        <v>-5.4170299533770746E-3</v>
      </c>
      <c r="G1679" s="2">
        <f t="shared" si="153"/>
        <v>1.5540052926376682E-2</v>
      </c>
      <c r="H1679" s="2" t="str">
        <f t="shared" si="154"/>
        <v>Sell</v>
      </c>
    </row>
    <row r="1680" spans="1:8" ht="13.5" x14ac:dyDescent="0.25">
      <c r="A1680" s="3">
        <v>44461</v>
      </c>
      <c r="B1680" s="2">
        <v>4.7786</v>
      </c>
      <c r="C1680" s="2">
        <f t="shared" si="156"/>
        <v>4.7452937399284778</v>
      </c>
      <c r="D1680" s="2">
        <f t="shared" si="152"/>
        <v>4.7383698119837723</v>
      </c>
      <c r="E1680" s="2">
        <f t="shared" si="151"/>
        <v>6.9239279447055324E-3</v>
      </c>
      <c r="F1680" s="2">
        <f t="shared" si="155"/>
        <v>-2.9488383737605534E-3</v>
      </c>
      <c r="G1680" s="2">
        <f t="shared" si="153"/>
        <v>9.8727663184660849E-3</v>
      </c>
      <c r="H1680" s="2" t="str">
        <f t="shared" si="154"/>
        <v>Sell</v>
      </c>
    </row>
    <row r="1681" spans="1:8" ht="13.5" x14ac:dyDescent="0.25">
      <c r="A1681" s="3">
        <v>44462</v>
      </c>
      <c r="B1681" s="2">
        <v>4.8250999999999999</v>
      </c>
      <c r="C1681" s="2">
        <f t="shared" si="156"/>
        <v>4.7422485491702506</v>
      </c>
      <c r="D1681" s="2">
        <f t="shared" si="152"/>
        <v>4.744794270355345</v>
      </c>
      <c r="E1681" s="2">
        <f t="shared" si="151"/>
        <v>-2.5457211850943295E-3</v>
      </c>
      <c r="F1681" s="2">
        <f t="shared" si="155"/>
        <v>-2.8682149360273086E-3</v>
      </c>
      <c r="G1681" s="2">
        <f t="shared" si="153"/>
        <v>3.2249375093297908E-4</v>
      </c>
      <c r="H1681" s="2" t="str">
        <f t="shared" si="154"/>
        <v>Sell</v>
      </c>
    </row>
    <row r="1682" spans="1:8" ht="13.5" x14ac:dyDescent="0.25">
      <c r="A1682" s="3">
        <v>44463</v>
      </c>
      <c r="B1682" s="2">
        <v>4.8117999999999999</v>
      </c>
      <c r="C1682" s="2">
        <f t="shared" si="156"/>
        <v>4.7396718492979044</v>
      </c>
      <c r="D1682" s="2">
        <f t="shared" si="152"/>
        <v>4.7497576577364304</v>
      </c>
      <c r="E1682" s="2">
        <f t="shared" si="151"/>
        <v>-1.0085808438526023E-2</v>
      </c>
      <c r="F1682" s="2">
        <f t="shared" si="155"/>
        <v>-4.3117336365270514E-3</v>
      </c>
      <c r="G1682" s="2">
        <f t="shared" si="153"/>
        <v>-5.7740748019989713E-3</v>
      </c>
      <c r="H1682" s="2" t="str">
        <f t="shared" si="154"/>
        <v>Hold</v>
      </c>
    </row>
    <row r="1683" spans="1:8" ht="13.5" x14ac:dyDescent="0.25">
      <c r="A1683" s="3">
        <v>44466</v>
      </c>
      <c r="B1683" s="2">
        <v>4.8183999999999996</v>
      </c>
      <c r="C1683" s="2">
        <f t="shared" si="156"/>
        <v>4.7374915647905347</v>
      </c>
      <c r="D1683" s="2">
        <f t="shared" si="152"/>
        <v>4.75484227568188</v>
      </c>
      <c r="E1683" s="2">
        <f t="shared" si="151"/>
        <v>-1.7350710891345322E-2</v>
      </c>
      <c r="F1683" s="2">
        <f t="shared" si="155"/>
        <v>-6.9195290874907063E-3</v>
      </c>
      <c r="G1683" s="2">
        <f t="shared" si="153"/>
        <v>-1.0431181803854616E-2</v>
      </c>
      <c r="H1683" s="2" t="str">
        <f t="shared" si="154"/>
        <v>Hold</v>
      </c>
    </row>
    <row r="1684" spans="1:8" ht="13.5" x14ac:dyDescent="0.25">
      <c r="A1684" s="3">
        <v>44467</v>
      </c>
      <c r="B1684" s="2">
        <v>4.9710999999999999</v>
      </c>
      <c r="C1684" s="2">
        <f t="shared" si="156"/>
        <v>4.7346313240535292</v>
      </c>
      <c r="D1684" s="2">
        <f t="shared" si="152"/>
        <v>4.7708613663721113</v>
      </c>
      <c r="E1684" s="2">
        <f t="shared" si="151"/>
        <v>-3.6230042318582178E-2</v>
      </c>
      <c r="F1684" s="2">
        <f t="shared" si="155"/>
        <v>-1.2781631733709001E-2</v>
      </c>
      <c r="G1684" s="2">
        <f t="shared" si="153"/>
        <v>-2.3448410584873177E-2</v>
      </c>
      <c r="H1684" s="2" t="str">
        <f t="shared" si="154"/>
        <v>Hold</v>
      </c>
    </row>
    <row r="1685" spans="1:8" ht="13.5" x14ac:dyDescent="0.25">
      <c r="A1685" s="3">
        <v>44468</v>
      </c>
      <c r="B1685" s="2">
        <v>5.1303999999999998</v>
      </c>
      <c r="C1685" s="2">
        <f t="shared" si="156"/>
        <v>4.7373188126606784</v>
      </c>
      <c r="D1685" s="2">
        <f t="shared" si="152"/>
        <v>4.797493857751955</v>
      </c>
      <c r="E1685" s="2">
        <f t="shared" si="151"/>
        <v>-6.017504509127658E-2</v>
      </c>
      <c r="F1685" s="2">
        <f t="shared" si="155"/>
        <v>-2.2260314405222519E-2</v>
      </c>
      <c r="G1685" s="2">
        <f t="shared" si="153"/>
        <v>-3.7914730686054061E-2</v>
      </c>
      <c r="H1685" s="2" t="str">
        <f t="shared" si="154"/>
        <v>Hold</v>
      </c>
    </row>
    <row r="1686" spans="1:8" ht="13.5" x14ac:dyDescent="0.25">
      <c r="A1686" s="3">
        <v>44469</v>
      </c>
      <c r="B1686" s="2">
        <v>5.0904999999999996</v>
      </c>
      <c r="C1686" s="2">
        <f t="shared" si="156"/>
        <v>4.7385620722513435</v>
      </c>
      <c r="D1686" s="2">
        <f t="shared" si="152"/>
        <v>4.8191980164369959</v>
      </c>
      <c r="E1686" s="2">
        <f t="shared" si="151"/>
        <v>-8.0635944185652342E-2</v>
      </c>
      <c r="F1686" s="2">
        <f t="shared" si="155"/>
        <v>-3.393544036130848E-2</v>
      </c>
      <c r="G1686" s="2">
        <f t="shared" si="153"/>
        <v>-4.6700503824343861E-2</v>
      </c>
      <c r="H1686" s="2" t="str">
        <f t="shared" si="154"/>
        <v>Hold</v>
      </c>
    </row>
    <row r="1687" spans="1:8" ht="13.5" x14ac:dyDescent="0.25">
      <c r="A1687" s="3">
        <v>44470</v>
      </c>
      <c r="B1687" s="2">
        <v>5.0705999999999998</v>
      </c>
      <c r="C1687" s="2">
        <f t="shared" si="156"/>
        <v>4.739614061135752</v>
      </c>
      <c r="D1687" s="2">
        <f t="shared" si="152"/>
        <v>4.8378203855898114</v>
      </c>
      <c r="E1687" s="2">
        <f t="shared" si="151"/>
        <v>-9.8206324454059413E-2</v>
      </c>
      <c r="F1687" s="2">
        <f t="shared" si="155"/>
        <v>-4.6789617179858675E-2</v>
      </c>
      <c r="G1687" s="2">
        <f t="shared" si="153"/>
        <v>-5.1416707274200737E-2</v>
      </c>
      <c r="H1687" s="2" t="str">
        <f t="shared" si="154"/>
        <v>Hold</v>
      </c>
    </row>
    <row r="1688" spans="1:8" ht="13.5" x14ac:dyDescent="0.25">
      <c r="A1688" s="3">
        <v>44473</v>
      </c>
      <c r="B1688" s="2">
        <v>5.1105</v>
      </c>
      <c r="C1688" s="2">
        <f t="shared" si="156"/>
        <v>4.7405042055764053</v>
      </c>
      <c r="D1688" s="2">
        <f t="shared" si="152"/>
        <v>4.8580188755461222</v>
      </c>
      <c r="E1688" s="2">
        <f t="shared" si="151"/>
        <v>-0.11751466996971693</v>
      </c>
      <c r="F1688" s="2">
        <f t="shared" si="155"/>
        <v>-6.093462773783033E-2</v>
      </c>
      <c r="G1688" s="2">
        <f t="shared" si="153"/>
        <v>-5.6580042231886604E-2</v>
      </c>
      <c r="H1688" s="2" t="str">
        <f t="shared" si="154"/>
        <v>Hold</v>
      </c>
    </row>
    <row r="1689" spans="1:8" ht="13.5" x14ac:dyDescent="0.25">
      <c r="A1689" s="3">
        <v>44474</v>
      </c>
      <c r="B1689" s="2">
        <v>5.2697000000000003</v>
      </c>
      <c r="C1689" s="2">
        <f t="shared" si="156"/>
        <v>4.7453497124108051</v>
      </c>
      <c r="D1689" s="2">
        <f t="shared" si="152"/>
        <v>4.8885137736538171</v>
      </c>
      <c r="E1689" s="2">
        <f t="shared" si="151"/>
        <v>-0.14316406124301206</v>
      </c>
      <c r="F1689" s="2">
        <f t="shared" si="155"/>
        <v>-7.7380514438866677E-2</v>
      </c>
      <c r="G1689" s="2">
        <f t="shared" si="153"/>
        <v>-6.5783546804145387E-2</v>
      </c>
      <c r="H1689" s="2" t="str">
        <f t="shared" si="154"/>
        <v>Hold</v>
      </c>
    </row>
    <row r="1690" spans="1:8" ht="13.5" x14ac:dyDescent="0.25">
      <c r="A1690" s="3">
        <v>44475</v>
      </c>
      <c r="B1690" s="2">
        <v>5.2431999999999999</v>
      </c>
      <c r="C1690" s="2">
        <f t="shared" si="156"/>
        <v>4.7504651412706806</v>
      </c>
      <c r="D1690" s="2">
        <f t="shared" si="152"/>
        <v>4.9147868274572382</v>
      </c>
      <c r="E1690" s="2">
        <f t="shared" si="151"/>
        <v>-0.16432168618655751</v>
      </c>
      <c r="F1690" s="2">
        <f t="shared" si="155"/>
        <v>-9.4768748788404855E-2</v>
      </c>
      <c r="G1690" s="2">
        <f t="shared" si="153"/>
        <v>-6.9552937398152659E-2</v>
      </c>
      <c r="H1690" s="2" t="str">
        <f t="shared" si="154"/>
        <v>Hold</v>
      </c>
    </row>
    <row r="1691" spans="1:8" ht="13.5" x14ac:dyDescent="0.25">
      <c r="A1691" s="3">
        <v>44476</v>
      </c>
      <c r="B1691" s="2">
        <v>5.1105</v>
      </c>
      <c r="C1691" s="2">
        <f t="shared" si="156"/>
        <v>4.7619474272290372</v>
      </c>
      <c r="D1691" s="2">
        <f t="shared" si="152"/>
        <v>4.9292840994974432</v>
      </c>
      <c r="E1691" s="2">
        <f t="shared" si="151"/>
        <v>-0.16733667226840598</v>
      </c>
      <c r="F1691" s="2">
        <f t="shared" si="155"/>
        <v>-0.10928233348440508</v>
      </c>
      <c r="G1691" s="2">
        <f t="shared" si="153"/>
        <v>-5.8054338784000903E-2</v>
      </c>
      <c r="H1691" s="2" t="str">
        <f t="shared" si="154"/>
        <v>Hold</v>
      </c>
    </row>
    <row r="1692" spans="1:8" ht="13.5" x14ac:dyDescent="0.25">
      <c r="A1692" s="3">
        <v>44477</v>
      </c>
      <c r="B1692" s="2">
        <v>5.0904999999999996</v>
      </c>
      <c r="C1692" s="2">
        <f t="shared" si="156"/>
        <v>4.7696170538091849</v>
      </c>
      <c r="D1692" s="2">
        <f t="shared" si="152"/>
        <v>4.9412260180531886</v>
      </c>
      <c r="E1692" s="2">
        <f t="shared" ref="E1692:E1755" si="157">C1692-D1692</f>
        <v>-0.17160896424400374</v>
      </c>
      <c r="F1692" s="2">
        <f t="shared" si="155"/>
        <v>-0.12174765963632481</v>
      </c>
      <c r="G1692" s="2">
        <f t="shared" si="153"/>
        <v>-4.986130460767893E-2</v>
      </c>
      <c r="H1692" s="2" t="str">
        <f t="shared" si="154"/>
        <v>Hold</v>
      </c>
    </row>
    <row r="1693" spans="1:8" ht="13.5" x14ac:dyDescent="0.25">
      <c r="A1693" s="3">
        <v>44480</v>
      </c>
      <c r="B1693" s="2">
        <v>4.9976000000000003</v>
      </c>
      <c r="C1693" s="2">
        <f t="shared" si="156"/>
        <v>4.7771221224539255</v>
      </c>
      <c r="D1693" s="2">
        <f t="shared" ref="D1693:D1756" si="158">$D$4*B1693+(1-$D$4)*D1692</f>
        <v>4.9454018685677665</v>
      </c>
      <c r="E1693" s="2">
        <f t="shared" si="157"/>
        <v>-0.168279746113841</v>
      </c>
      <c r="F1693" s="2">
        <f t="shared" si="155"/>
        <v>-0.13105407693182805</v>
      </c>
      <c r="G1693" s="2">
        <f t="shared" si="153"/>
        <v>-3.7225669182012949E-2</v>
      </c>
      <c r="H1693" s="2" t="str">
        <f t="shared" si="154"/>
        <v>Hold</v>
      </c>
    </row>
    <row r="1694" spans="1:8" ht="13.5" x14ac:dyDescent="0.25">
      <c r="A1694" s="3">
        <v>44481</v>
      </c>
      <c r="B1694" s="2">
        <v>5.0242000000000004</v>
      </c>
      <c r="C1694" s="2">
        <f t="shared" si="156"/>
        <v>4.8069648728456293</v>
      </c>
      <c r="D1694" s="2">
        <f t="shared" si="158"/>
        <v>4.9512387671923763</v>
      </c>
      <c r="E1694" s="2">
        <f t="shared" si="157"/>
        <v>-0.14427389434674698</v>
      </c>
      <c r="F1694" s="2">
        <f t="shared" si="155"/>
        <v>-0.13369804041481184</v>
      </c>
      <c r="G1694" s="2">
        <f t="shared" si="153"/>
        <v>-1.0575853931935136E-2</v>
      </c>
      <c r="H1694" s="2" t="str">
        <f t="shared" si="154"/>
        <v>Hold</v>
      </c>
    </row>
    <row r="1695" spans="1:8" ht="13.5" x14ac:dyDescent="0.25">
      <c r="A1695" s="3">
        <v>44482</v>
      </c>
      <c r="B1695" s="2">
        <v>4.9512</v>
      </c>
      <c r="C1695" s="2">
        <f t="shared" si="156"/>
        <v>4.856724123177071</v>
      </c>
      <c r="D1695" s="2">
        <f t="shared" si="158"/>
        <v>4.9512358955484972</v>
      </c>
      <c r="E1695" s="2">
        <f t="shared" si="157"/>
        <v>-9.4511772371426161E-2</v>
      </c>
      <c r="F1695" s="2">
        <f t="shared" si="155"/>
        <v>-0.12586078680613472</v>
      </c>
      <c r="G1695" s="2">
        <f t="shared" si="153"/>
        <v>3.1349014434708555E-2</v>
      </c>
      <c r="H1695" s="2" t="str">
        <f t="shared" si="154"/>
        <v>Sell</v>
      </c>
    </row>
    <row r="1696" spans="1:8" ht="13.5" x14ac:dyDescent="0.25">
      <c r="A1696" s="3">
        <v>44483</v>
      </c>
      <c r="B1696" s="2">
        <v>4.9776999999999996</v>
      </c>
      <c r="C1696" s="2">
        <f t="shared" si="156"/>
        <v>4.8926896426882909</v>
      </c>
      <c r="D1696" s="2">
        <f t="shared" si="158"/>
        <v>4.9531961995819414</v>
      </c>
      <c r="E1696" s="2">
        <f t="shared" si="157"/>
        <v>-6.0506556893650476E-2</v>
      </c>
      <c r="F1696" s="2">
        <f t="shared" si="155"/>
        <v>-0.11278994082363787</v>
      </c>
      <c r="G1696" s="2">
        <f t="shared" si="153"/>
        <v>5.2283383929987395E-2</v>
      </c>
      <c r="H1696" s="2" t="str">
        <f t="shared" si="154"/>
        <v>Sell</v>
      </c>
    </row>
    <row r="1697" spans="1:8" ht="13.5" x14ac:dyDescent="0.25">
      <c r="A1697" s="3">
        <v>44488</v>
      </c>
      <c r="B1697" s="2">
        <v>4.9710999999999999</v>
      </c>
      <c r="C1697" s="2">
        <f t="shared" si="156"/>
        <v>4.9200604668900922</v>
      </c>
      <c r="D1697" s="2">
        <f t="shared" si="158"/>
        <v>4.954522407020316</v>
      </c>
      <c r="E1697" s="2">
        <f t="shared" si="157"/>
        <v>-3.4461940130223745E-2</v>
      </c>
      <c r="F1697" s="2">
        <f t="shared" si="155"/>
        <v>-9.7124340684955054E-2</v>
      </c>
      <c r="G1697" s="2">
        <f t="shared" si="153"/>
        <v>6.266240055473131E-2</v>
      </c>
      <c r="H1697" s="2" t="str">
        <f t="shared" si="154"/>
        <v>Sell</v>
      </c>
    </row>
    <row r="1698" spans="1:8" ht="13.5" x14ac:dyDescent="0.25">
      <c r="A1698" s="3">
        <v>44489</v>
      </c>
      <c r="B1698" s="2">
        <v>4.9444999999999997</v>
      </c>
      <c r="C1698" s="2">
        <f t="shared" si="156"/>
        <v>4.949358856599309</v>
      </c>
      <c r="D1698" s="2">
        <f t="shared" si="158"/>
        <v>4.9537800065002919</v>
      </c>
      <c r="E1698" s="2">
        <f t="shared" si="157"/>
        <v>-4.421149900982968E-3</v>
      </c>
      <c r="F1698" s="2">
        <f t="shared" si="155"/>
        <v>-7.8583702528160645E-2</v>
      </c>
      <c r="G1698" s="2">
        <f t="shared" si="153"/>
        <v>7.4162552627177677E-2</v>
      </c>
      <c r="H1698" s="2" t="str">
        <f t="shared" si="154"/>
        <v>Sell</v>
      </c>
    </row>
    <row r="1699" spans="1:8" ht="13.5" x14ac:dyDescent="0.25">
      <c r="A1699" s="3">
        <v>44490</v>
      </c>
      <c r="B1699" s="2">
        <v>4.9379</v>
      </c>
      <c r="C1699" s="2">
        <f t="shared" si="156"/>
        <v>4.9986421094301843</v>
      </c>
      <c r="D1699" s="2">
        <f t="shared" si="158"/>
        <v>4.9526037097224922</v>
      </c>
      <c r="E1699" s="2">
        <f t="shared" si="157"/>
        <v>4.6038399707692079E-2</v>
      </c>
      <c r="F1699" s="2">
        <f t="shared" si="155"/>
        <v>-5.3659282080990106E-2</v>
      </c>
      <c r="G1699" s="2">
        <f t="shared" si="153"/>
        <v>9.9697681788682185E-2</v>
      </c>
      <c r="H1699" s="2" t="str">
        <f t="shared" si="154"/>
        <v>Sell</v>
      </c>
    </row>
    <row r="1700" spans="1:8" ht="13.5" x14ac:dyDescent="0.25">
      <c r="A1700" s="3">
        <v>44491</v>
      </c>
      <c r="B1700" s="2">
        <v>4.9047000000000001</v>
      </c>
      <c r="C1700" s="2">
        <f t="shared" si="156"/>
        <v>5.0362664002870794</v>
      </c>
      <c r="D1700" s="2">
        <f t="shared" si="158"/>
        <v>4.9490552867800854</v>
      </c>
      <c r="E1700" s="2">
        <f t="shared" si="157"/>
        <v>8.7211113506993954E-2</v>
      </c>
      <c r="F1700" s="2">
        <f t="shared" si="155"/>
        <v>-2.5485202963393298E-2</v>
      </c>
      <c r="G1700" s="2">
        <f t="shared" ref="G1700:G1763" si="159">E1700-F1700</f>
        <v>0.11269631647038725</v>
      </c>
      <c r="H1700" s="2" t="str">
        <f t="shared" ref="H1700:H1763" si="160">IF(G1700&lt;0,"Hold","Sell")</f>
        <v>Sell</v>
      </c>
    </row>
    <row r="1701" spans="1:8" ht="13.5" x14ac:dyDescent="0.25">
      <c r="A1701" s="3">
        <v>44494</v>
      </c>
      <c r="B1701" s="2">
        <v>4.8914</v>
      </c>
      <c r="C1701" s="2">
        <f t="shared" si="156"/>
        <v>5.047686954089067</v>
      </c>
      <c r="D1701" s="2">
        <f t="shared" si="158"/>
        <v>4.9447845247963746</v>
      </c>
      <c r="E1701" s="2">
        <f t="shared" si="157"/>
        <v>0.10290242929269233</v>
      </c>
      <c r="F1701" s="2">
        <f t="shared" ref="F1701:F1764" si="161">(E1701*(2/(10)))+((1-(2/10))*F1700)</f>
        <v>1.9232348782382766E-4</v>
      </c>
      <c r="G1701" s="2">
        <f t="shared" si="159"/>
        <v>0.1027101058048685</v>
      </c>
      <c r="H1701" s="2" t="str">
        <f t="shared" si="160"/>
        <v>Sell</v>
      </c>
    </row>
    <row r="1702" spans="1:8" ht="13.5" x14ac:dyDescent="0.25">
      <c r="A1702" s="3">
        <v>44495</v>
      </c>
      <c r="B1702" s="2">
        <v>4.8648999999999996</v>
      </c>
      <c r="C1702" s="2">
        <f t="shared" si="156"/>
        <v>5.0542735765369029</v>
      </c>
      <c r="D1702" s="2">
        <f t="shared" si="158"/>
        <v>4.9388671525892356</v>
      </c>
      <c r="E1702" s="2">
        <f t="shared" si="157"/>
        <v>0.11540642394766731</v>
      </c>
      <c r="F1702" s="2">
        <f t="shared" si="161"/>
        <v>2.3235143579792526E-2</v>
      </c>
      <c r="G1702" s="2">
        <f t="shared" si="159"/>
        <v>9.2171280367874781E-2</v>
      </c>
      <c r="H1702" s="2" t="str">
        <f t="shared" si="160"/>
        <v>Sell</v>
      </c>
    </row>
    <row r="1703" spans="1:8" ht="13.5" x14ac:dyDescent="0.25">
      <c r="A1703" s="3">
        <v>44496</v>
      </c>
      <c r="B1703" s="2">
        <v>4.8449999999999998</v>
      </c>
      <c r="C1703" s="2">
        <f t="shared" si="156"/>
        <v>5.0455545647619946</v>
      </c>
      <c r="D1703" s="2">
        <f t="shared" si="158"/>
        <v>4.9319140301752187</v>
      </c>
      <c r="E1703" s="2">
        <f t="shared" si="157"/>
        <v>0.11364053458677592</v>
      </c>
      <c r="F1703" s="2">
        <f t="shared" si="161"/>
        <v>4.1316221781189211E-2</v>
      </c>
      <c r="G1703" s="2">
        <f t="shared" si="159"/>
        <v>7.232431280558671E-2</v>
      </c>
      <c r="H1703" s="2" t="str">
        <f t="shared" si="160"/>
        <v>Sell</v>
      </c>
    </row>
    <row r="1704" spans="1:8" ht="13.5" x14ac:dyDescent="0.25">
      <c r="A1704" s="3">
        <v>44497</v>
      </c>
      <c r="B1704" s="2">
        <v>4.8449999999999998</v>
      </c>
      <c r="C1704" s="2">
        <f t="shared" si="156"/>
        <v>5.0422692471063026</v>
      </c>
      <c r="D1704" s="2">
        <f t="shared" si="158"/>
        <v>4.9254759538659432</v>
      </c>
      <c r="E1704" s="2">
        <f t="shared" si="157"/>
        <v>0.11679329324035947</v>
      </c>
      <c r="F1704" s="2">
        <f t="shared" si="161"/>
        <v>5.6411636073023269E-2</v>
      </c>
      <c r="G1704" s="2">
        <f t="shared" si="159"/>
        <v>6.0381657167336206E-2</v>
      </c>
      <c r="H1704" s="2" t="str">
        <f t="shared" si="160"/>
        <v>Sell</v>
      </c>
    </row>
    <row r="1705" spans="1:8" ht="13.5" x14ac:dyDescent="0.25">
      <c r="A1705" s="3">
        <v>44498</v>
      </c>
      <c r="B1705" s="2">
        <v>4.8715000000000002</v>
      </c>
      <c r="C1705" s="2">
        <f t="shared" si="156"/>
        <v>5.028258593705333</v>
      </c>
      <c r="D1705" s="2">
        <f t="shared" si="158"/>
        <v>4.9214777350610586</v>
      </c>
      <c r="E1705" s="2">
        <f t="shared" si="157"/>
        <v>0.10678085864427445</v>
      </c>
      <c r="F1705" s="2">
        <f t="shared" si="161"/>
        <v>6.6485480587273507E-2</v>
      </c>
      <c r="G1705" s="2">
        <f t="shared" si="159"/>
        <v>4.0295378057000938E-2</v>
      </c>
      <c r="H1705" s="2" t="str">
        <f t="shared" si="160"/>
        <v>Sell</v>
      </c>
    </row>
    <row r="1706" spans="1:8" ht="13.5" x14ac:dyDescent="0.25">
      <c r="A1706" s="3">
        <v>44501</v>
      </c>
      <c r="B1706" s="2">
        <v>4.8582000000000001</v>
      </c>
      <c r="C1706" s="2">
        <f t="shared" si="156"/>
        <v>5.0204803485198966</v>
      </c>
      <c r="D1706" s="2">
        <f t="shared" si="158"/>
        <v>4.9167904954269064</v>
      </c>
      <c r="E1706" s="2">
        <f t="shared" si="157"/>
        <v>0.10368985309299017</v>
      </c>
      <c r="F1706" s="2">
        <f t="shared" si="161"/>
        <v>7.3926355088416842E-2</v>
      </c>
      <c r="G1706" s="2">
        <f t="shared" si="159"/>
        <v>2.9763498004573327E-2</v>
      </c>
      <c r="H1706" s="2" t="str">
        <f t="shared" si="160"/>
        <v>Sell</v>
      </c>
    </row>
    <row r="1707" spans="1:8" ht="13.5" x14ac:dyDescent="0.25">
      <c r="A1707" s="3">
        <v>44502</v>
      </c>
      <c r="B1707" s="2">
        <v>4.8516000000000004</v>
      </c>
      <c r="C1707" s="2">
        <f t="shared" si="156"/>
        <v>5.0128833718245271</v>
      </c>
      <c r="D1707" s="2">
        <f t="shared" si="158"/>
        <v>4.9119615698397281</v>
      </c>
      <c r="E1707" s="2">
        <f t="shared" si="157"/>
        <v>0.10092180198479905</v>
      </c>
      <c r="F1707" s="2">
        <f t="shared" si="161"/>
        <v>7.9325444467693296E-2</v>
      </c>
      <c r="G1707" s="2">
        <f t="shared" si="159"/>
        <v>2.1596357517105758E-2</v>
      </c>
      <c r="H1707" s="2" t="str">
        <f t="shared" si="160"/>
        <v>Sell</v>
      </c>
    </row>
    <row r="1708" spans="1:8" ht="13.5" x14ac:dyDescent="0.25">
      <c r="A1708" s="3">
        <v>44503</v>
      </c>
      <c r="B1708" s="2">
        <v>4.8582000000000001</v>
      </c>
      <c r="C1708" s="2">
        <f t="shared" si="156"/>
        <v>5.0023628530822926</v>
      </c>
      <c r="D1708" s="2">
        <f t="shared" si="158"/>
        <v>4.9079792313330817</v>
      </c>
      <c r="E1708" s="2">
        <f t="shared" si="157"/>
        <v>9.4383621749210889E-2</v>
      </c>
      <c r="F1708" s="2">
        <f t="shared" si="161"/>
        <v>8.2337079923996817E-2</v>
      </c>
      <c r="G1708" s="2">
        <f t="shared" si="159"/>
        <v>1.2046541825214072E-2</v>
      </c>
      <c r="H1708" s="2" t="str">
        <f t="shared" si="160"/>
        <v>Sell</v>
      </c>
    </row>
    <row r="1709" spans="1:8" ht="13.5" x14ac:dyDescent="0.25">
      <c r="A1709" s="3">
        <v>44504</v>
      </c>
      <c r="B1709" s="2">
        <v>4.8582000000000001</v>
      </c>
      <c r="C1709" s="2">
        <f t="shared" si="156"/>
        <v>4.9924454910696321</v>
      </c>
      <c r="D1709" s="2">
        <f t="shared" si="158"/>
        <v>4.9042918808639646</v>
      </c>
      <c r="E1709" s="2">
        <f t="shared" si="157"/>
        <v>8.8153610205667476E-2</v>
      </c>
      <c r="F1709" s="2">
        <f t="shared" si="161"/>
        <v>8.3500385980330952E-2</v>
      </c>
      <c r="G1709" s="2">
        <f t="shared" si="159"/>
        <v>4.6532242253365247E-3</v>
      </c>
      <c r="H1709" s="2" t="str">
        <f t="shared" si="160"/>
        <v>Sell</v>
      </c>
    </row>
    <row r="1710" spans="1:8" ht="13.5" x14ac:dyDescent="0.25">
      <c r="A1710" s="3">
        <v>44505</v>
      </c>
      <c r="B1710" s="2">
        <v>4.8449999999999998</v>
      </c>
      <c r="C1710" s="2">
        <f t="shared" si="156"/>
        <v>4.9789461847512264</v>
      </c>
      <c r="D1710" s="2">
        <f t="shared" si="158"/>
        <v>4.8998998896888564</v>
      </c>
      <c r="E1710" s="2">
        <f t="shared" si="157"/>
        <v>7.9046295062370042E-2</v>
      </c>
      <c r="F1710" s="2">
        <f t="shared" si="161"/>
        <v>8.2609567796738781E-2</v>
      </c>
      <c r="G1710" s="2">
        <f t="shared" si="159"/>
        <v>-3.5632727343687387E-3</v>
      </c>
      <c r="H1710" s="2" t="str">
        <f t="shared" si="160"/>
        <v>Hold</v>
      </c>
    </row>
    <row r="1711" spans="1:8" ht="13.5" x14ac:dyDescent="0.25">
      <c r="A1711" s="3">
        <v>44508</v>
      </c>
      <c r="B1711" s="2">
        <v>4.8383000000000003</v>
      </c>
      <c r="C1711" s="2">
        <f t="shared" si="156"/>
        <v>4.9654775409433451</v>
      </c>
      <c r="D1711" s="2">
        <f t="shared" si="158"/>
        <v>4.8953369348970899</v>
      </c>
      <c r="E1711" s="2">
        <f t="shared" si="157"/>
        <v>7.0140606046255272E-2</v>
      </c>
      <c r="F1711" s="2">
        <f t="shared" si="161"/>
        <v>8.0115775446642085E-2</v>
      </c>
      <c r="G1711" s="2">
        <f t="shared" si="159"/>
        <v>-9.975169400386813E-3</v>
      </c>
      <c r="H1711" s="2" t="str">
        <f t="shared" si="160"/>
        <v>Hold</v>
      </c>
    </row>
    <row r="1712" spans="1:8" ht="13.5" x14ac:dyDescent="0.25">
      <c r="A1712" s="3">
        <v>44509</v>
      </c>
      <c r="B1712" s="2">
        <v>5.0242000000000004</v>
      </c>
      <c r="C1712" s="2">
        <f t="shared" si="156"/>
        <v>4.9500040731059078</v>
      </c>
      <c r="D1712" s="2">
        <f t="shared" si="158"/>
        <v>4.9048823471269349</v>
      </c>
      <c r="E1712" s="2">
        <f t="shared" si="157"/>
        <v>4.5121725978972904E-2</v>
      </c>
      <c r="F1712" s="2">
        <f t="shared" si="161"/>
        <v>7.3116965553108246E-2</v>
      </c>
      <c r="G1712" s="2">
        <f t="shared" si="159"/>
        <v>-2.7995239574135342E-2</v>
      </c>
      <c r="H1712" s="2" t="str">
        <f t="shared" si="160"/>
        <v>Hold</v>
      </c>
    </row>
    <row r="1713" spans="1:8" ht="13.5" x14ac:dyDescent="0.25">
      <c r="A1713" s="3">
        <v>44510</v>
      </c>
      <c r="B1713" s="2">
        <v>5.0308000000000002</v>
      </c>
      <c r="C1713" s="2">
        <f t="shared" si="156"/>
        <v>4.933849600320384</v>
      </c>
      <c r="D1713" s="2">
        <f t="shared" si="158"/>
        <v>4.9142095806730879</v>
      </c>
      <c r="E1713" s="2">
        <f t="shared" si="157"/>
        <v>1.9640019647296114E-2</v>
      </c>
      <c r="F1713" s="2">
        <f t="shared" si="161"/>
        <v>6.2421576371945821E-2</v>
      </c>
      <c r="G1713" s="2">
        <f t="shared" si="159"/>
        <v>-4.2781556724649707E-2</v>
      </c>
      <c r="H1713" s="2" t="str">
        <f t="shared" si="160"/>
        <v>Hold</v>
      </c>
    </row>
    <row r="1714" spans="1:8" ht="13.5" x14ac:dyDescent="0.25">
      <c r="A1714" s="3">
        <v>44511</v>
      </c>
      <c r="B1714" s="2">
        <v>4.9776999999999996</v>
      </c>
      <c r="C1714" s="2">
        <f t="shared" si="156"/>
        <v>4.9201804310403254</v>
      </c>
      <c r="D1714" s="2">
        <f t="shared" si="158"/>
        <v>4.9189125746973037</v>
      </c>
      <c r="E1714" s="2">
        <f t="shared" si="157"/>
        <v>1.2678563430217338E-3</v>
      </c>
      <c r="F1714" s="2">
        <f t="shared" si="161"/>
        <v>5.0190832366161009E-2</v>
      </c>
      <c r="G1714" s="2">
        <f t="shared" si="159"/>
        <v>-4.8922976023139275E-2</v>
      </c>
      <c r="H1714" s="2" t="str">
        <f t="shared" si="160"/>
        <v>Hold</v>
      </c>
    </row>
    <row r="1715" spans="1:8" ht="13.5" x14ac:dyDescent="0.25">
      <c r="A1715" s="3">
        <v>44512</v>
      </c>
      <c r="B1715" s="2">
        <v>4.9776999999999996</v>
      </c>
      <c r="C1715" s="2">
        <f t="shared" si="156"/>
        <v>4.9126911339571988</v>
      </c>
      <c r="D1715" s="2">
        <f t="shared" si="158"/>
        <v>4.9232671987937993</v>
      </c>
      <c r="E1715" s="2">
        <f t="shared" si="157"/>
        <v>-1.0576064836600452E-2</v>
      </c>
      <c r="F1715" s="2">
        <f t="shared" si="161"/>
        <v>3.8037452925608721E-2</v>
      </c>
      <c r="G1715" s="2">
        <f t="shared" si="159"/>
        <v>-4.8613517762209173E-2</v>
      </c>
      <c r="H1715" s="2" t="str">
        <f t="shared" si="160"/>
        <v>Hold</v>
      </c>
    </row>
    <row r="1716" spans="1:8" ht="13.5" x14ac:dyDescent="0.25">
      <c r="A1716" s="3">
        <v>44515</v>
      </c>
      <c r="B1716" s="2">
        <v>4.9776999999999996</v>
      </c>
      <c r="C1716" s="2">
        <f t="shared" si="156"/>
        <v>4.9043078825791682</v>
      </c>
      <c r="D1716" s="2">
        <f t="shared" si="158"/>
        <v>4.9272992581424067</v>
      </c>
      <c r="E1716" s="2">
        <f t="shared" si="157"/>
        <v>-2.2991375563238492E-2</v>
      </c>
      <c r="F1716" s="2">
        <f t="shared" si="161"/>
        <v>2.5831687227839278E-2</v>
      </c>
      <c r="G1716" s="2">
        <f t="shared" si="159"/>
        <v>-4.8823062791077773E-2</v>
      </c>
      <c r="H1716" s="2" t="str">
        <f t="shared" si="160"/>
        <v>Hold</v>
      </c>
    </row>
    <row r="1717" spans="1:8" ht="13.5" x14ac:dyDescent="0.25">
      <c r="A1717" s="3">
        <v>44516</v>
      </c>
      <c r="B1717" s="2">
        <v>5.0441000000000003</v>
      </c>
      <c r="C1717" s="2">
        <f t="shared" si="156"/>
        <v>4.8961989775669892</v>
      </c>
      <c r="D1717" s="2">
        <f t="shared" si="158"/>
        <v>4.9359511649466725</v>
      </c>
      <c r="E1717" s="2">
        <f t="shared" si="157"/>
        <v>-3.9752187379683335E-2</v>
      </c>
      <c r="F1717" s="2">
        <f t="shared" si="161"/>
        <v>1.2714912306334756E-2</v>
      </c>
      <c r="G1717" s="2">
        <f t="shared" si="159"/>
        <v>-5.2467099686018093E-2</v>
      </c>
      <c r="H1717" s="2" t="str">
        <f t="shared" si="160"/>
        <v>Hold</v>
      </c>
    </row>
    <row r="1718" spans="1:8" ht="13.5" x14ac:dyDescent="0.25">
      <c r="A1718" s="3">
        <v>44517</v>
      </c>
      <c r="B1718" s="2">
        <v>4.9776999999999996</v>
      </c>
      <c r="C1718" s="2">
        <f t="shared" si="156"/>
        <v>4.8903529810182222</v>
      </c>
      <c r="D1718" s="2">
        <f t="shared" si="158"/>
        <v>4.9390436712469183</v>
      </c>
      <c r="E1718" s="2">
        <f t="shared" si="157"/>
        <v>-4.8690690228696099E-2</v>
      </c>
      <c r="F1718" s="2">
        <f t="shared" si="161"/>
        <v>4.337917993285853E-4</v>
      </c>
      <c r="G1718" s="2">
        <f t="shared" si="159"/>
        <v>-4.9124482028024684E-2</v>
      </c>
      <c r="H1718" s="2" t="str">
        <f t="shared" si="160"/>
        <v>Hold</v>
      </c>
    </row>
    <row r="1719" spans="1:8" ht="13.5" x14ac:dyDescent="0.25">
      <c r="A1719" s="3">
        <v>44518</v>
      </c>
      <c r="B1719" s="2">
        <v>4.9909999999999997</v>
      </c>
      <c r="C1719" s="2">
        <f t="shared" si="156"/>
        <v>4.8854063685538804</v>
      </c>
      <c r="D1719" s="2">
        <f t="shared" si="158"/>
        <v>4.9428922881915911</v>
      </c>
      <c r="E1719" s="2">
        <f t="shared" si="157"/>
        <v>-5.7485919637710658E-2</v>
      </c>
      <c r="F1719" s="2">
        <f t="shared" si="161"/>
        <v>-1.1150150488079264E-2</v>
      </c>
      <c r="G1719" s="2">
        <f t="shared" si="159"/>
        <v>-4.6335769149631396E-2</v>
      </c>
      <c r="H1719" s="2" t="str">
        <f t="shared" si="160"/>
        <v>Hold</v>
      </c>
    </row>
    <row r="1720" spans="1:8" ht="13.5" x14ac:dyDescent="0.25">
      <c r="A1720" s="3">
        <v>44519</v>
      </c>
      <c r="B1720" s="2">
        <v>5.0175000000000001</v>
      </c>
      <c r="C1720" s="2">
        <f t="shared" si="156"/>
        <v>4.8791900041609759</v>
      </c>
      <c r="D1720" s="2">
        <f t="shared" si="158"/>
        <v>4.9484187853625849</v>
      </c>
      <c r="E1720" s="2">
        <f t="shared" si="157"/>
        <v>-6.9228781201609024E-2</v>
      </c>
      <c r="F1720" s="2">
        <f t="shared" si="161"/>
        <v>-2.2765876630785217E-2</v>
      </c>
      <c r="G1720" s="2">
        <f t="shared" si="159"/>
        <v>-4.6462904570823804E-2</v>
      </c>
      <c r="H1720" s="2" t="str">
        <f t="shared" si="160"/>
        <v>Hold</v>
      </c>
    </row>
    <row r="1721" spans="1:8" ht="13.5" x14ac:dyDescent="0.25">
      <c r="A1721" s="3">
        <v>44522</v>
      </c>
      <c r="B1721" s="2">
        <v>4.9379</v>
      </c>
      <c r="C1721" s="2">
        <f t="shared" si="156"/>
        <v>4.8728992342900561</v>
      </c>
      <c r="D1721" s="2">
        <f t="shared" si="158"/>
        <v>4.9476396160764677</v>
      </c>
      <c r="E1721" s="2">
        <f t="shared" si="157"/>
        <v>-7.4740381786411625E-2</v>
      </c>
      <c r="F1721" s="2">
        <f t="shared" si="161"/>
        <v>-3.3160777661910501E-2</v>
      </c>
      <c r="G1721" s="2">
        <f t="shared" si="159"/>
        <v>-4.1579604124501124E-2</v>
      </c>
      <c r="H1721" s="2" t="str">
        <f t="shared" si="160"/>
        <v>Hold</v>
      </c>
    </row>
    <row r="1722" spans="1:8" ht="13.5" x14ac:dyDescent="0.25">
      <c r="A1722" s="3">
        <v>44523</v>
      </c>
      <c r="B1722" s="2">
        <v>4.9444999999999997</v>
      </c>
      <c r="C1722" s="2">
        <f t="shared" si="156"/>
        <v>4.896176275168509</v>
      </c>
      <c r="D1722" s="2">
        <f t="shared" si="158"/>
        <v>4.9474070519226547</v>
      </c>
      <c r="E1722" s="2">
        <f t="shared" si="157"/>
        <v>-5.1230776754145779E-2</v>
      </c>
      <c r="F1722" s="2">
        <f t="shared" si="161"/>
        <v>-3.6774777480357561E-2</v>
      </c>
      <c r="G1722" s="2">
        <f t="shared" si="159"/>
        <v>-1.4455999273788218E-2</v>
      </c>
      <c r="H1722" s="2" t="str">
        <f t="shared" si="160"/>
        <v>Hold</v>
      </c>
    </row>
    <row r="1723" spans="1:8" ht="13.5" x14ac:dyDescent="0.25">
      <c r="A1723" s="3">
        <v>44524</v>
      </c>
      <c r="B1723" s="2">
        <v>4.9909999999999997</v>
      </c>
      <c r="C1723" s="2">
        <f t="shared" si="156"/>
        <v>4.9168876174502767</v>
      </c>
      <c r="D1723" s="2">
        <f t="shared" si="158"/>
        <v>4.9506361591876429</v>
      </c>
      <c r="E1723" s="2">
        <f t="shared" si="157"/>
        <v>-3.3748541737366189E-2</v>
      </c>
      <c r="F1723" s="2">
        <f t="shared" si="161"/>
        <v>-3.6169530331759292E-2</v>
      </c>
      <c r="G1723" s="2">
        <f t="shared" si="159"/>
        <v>2.4209885943931031E-3</v>
      </c>
      <c r="H1723" s="2" t="str">
        <f t="shared" si="160"/>
        <v>Sell</v>
      </c>
    </row>
    <row r="1724" spans="1:8" ht="13.5" x14ac:dyDescent="0.25">
      <c r="A1724" s="3">
        <v>44525</v>
      </c>
      <c r="B1724" s="2">
        <v>4.9909999999999997</v>
      </c>
      <c r="C1724" s="2">
        <f t="shared" si="156"/>
        <v>4.9262433686117717</v>
      </c>
      <c r="D1724" s="2">
        <f t="shared" si="158"/>
        <v>4.9536260733218915</v>
      </c>
      <c r="E1724" s="2">
        <f t="shared" si="157"/>
        <v>-2.7382704710119832E-2</v>
      </c>
      <c r="F1724" s="2">
        <f t="shared" si="161"/>
        <v>-3.44121652074314E-2</v>
      </c>
      <c r="G1724" s="2">
        <f t="shared" si="159"/>
        <v>7.0294604973115682E-3</v>
      </c>
      <c r="H1724" s="2" t="str">
        <f t="shared" si="160"/>
        <v>Sell</v>
      </c>
    </row>
    <row r="1725" spans="1:8" ht="13.5" x14ac:dyDescent="0.25">
      <c r="A1725" s="3">
        <v>44526</v>
      </c>
      <c r="B1725" s="2">
        <v>4.9776999999999996</v>
      </c>
      <c r="C1725" s="2">
        <f t="shared" si="156"/>
        <v>4.9341597734407294</v>
      </c>
      <c r="D1725" s="2">
        <f t="shared" si="158"/>
        <v>4.9554093271498996</v>
      </c>
      <c r="E1725" s="2">
        <f t="shared" si="157"/>
        <v>-2.1249553709170144E-2</v>
      </c>
      <c r="F1725" s="2">
        <f t="shared" si="161"/>
        <v>-3.1779642907779147E-2</v>
      </c>
      <c r="G1725" s="2">
        <f t="shared" si="159"/>
        <v>1.0530089198609004E-2</v>
      </c>
      <c r="H1725" s="2" t="str">
        <f t="shared" si="160"/>
        <v>Sell</v>
      </c>
    </row>
    <row r="1726" spans="1:8" ht="13.5" x14ac:dyDescent="0.25">
      <c r="A1726" s="3">
        <v>44529</v>
      </c>
      <c r="B1726" s="2">
        <v>4.9776999999999996</v>
      </c>
      <c r="C1726" s="2">
        <f t="shared" si="156"/>
        <v>4.9408582698344627</v>
      </c>
      <c r="D1726" s="2">
        <f t="shared" si="158"/>
        <v>4.9570604881017584</v>
      </c>
      <c r="E1726" s="2">
        <f t="shared" si="157"/>
        <v>-1.6202218267295621E-2</v>
      </c>
      <c r="F1726" s="2">
        <f t="shared" si="161"/>
        <v>-2.8664157979682442E-2</v>
      </c>
      <c r="G1726" s="2">
        <f t="shared" si="159"/>
        <v>1.2461939712386821E-2</v>
      </c>
      <c r="H1726" s="2" t="str">
        <f t="shared" si="160"/>
        <v>Sell</v>
      </c>
    </row>
    <row r="1727" spans="1:8" ht="13.5" x14ac:dyDescent="0.25">
      <c r="A1727" s="3">
        <v>44530</v>
      </c>
      <c r="B1727" s="2">
        <v>4.9776999999999996</v>
      </c>
      <c r="C1727" s="2">
        <f t="shared" si="156"/>
        <v>4.9567416129368533</v>
      </c>
      <c r="D1727" s="2">
        <f t="shared" si="158"/>
        <v>4.9585893408349611</v>
      </c>
      <c r="E1727" s="2">
        <f t="shared" si="157"/>
        <v>-1.8477278981077205E-3</v>
      </c>
      <c r="F1727" s="2">
        <f t="shared" si="161"/>
        <v>-2.3300871963367498E-2</v>
      </c>
      <c r="G1727" s="2">
        <f t="shared" si="159"/>
        <v>2.1453144065259777E-2</v>
      </c>
      <c r="H1727" s="2" t="str">
        <f t="shared" si="160"/>
        <v>Sell</v>
      </c>
    </row>
    <row r="1728" spans="1:8" ht="13.5" x14ac:dyDescent="0.25">
      <c r="A1728" s="3">
        <v>44531</v>
      </c>
      <c r="B1728" s="2">
        <v>4.9710999999999999</v>
      </c>
      <c r="C1728" s="2">
        <f t="shared" si="156"/>
        <v>4.959965980177337</v>
      </c>
      <c r="D1728" s="2">
        <f t="shared" si="158"/>
        <v>4.9595160563286678</v>
      </c>
      <c r="E1728" s="2">
        <f t="shared" si="157"/>
        <v>4.4992384866926471E-4</v>
      </c>
      <c r="F1728" s="2">
        <f t="shared" si="161"/>
        <v>-1.8550712800960146E-2</v>
      </c>
      <c r="G1728" s="2">
        <f t="shared" si="159"/>
        <v>1.9000636649629411E-2</v>
      </c>
      <c r="H1728" s="2" t="str">
        <f t="shared" si="160"/>
        <v>Sell</v>
      </c>
    </row>
    <row r="1729" spans="1:8" ht="13.5" x14ac:dyDescent="0.25">
      <c r="A1729" s="3">
        <v>44532</v>
      </c>
      <c r="B1729" s="2">
        <v>4.9644000000000004</v>
      </c>
      <c r="C1729" s="2">
        <f t="shared" si="156"/>
        <v>4.9647404447654395</v>
      </c>
      <c r="D1729" s="2">
        <f t="shared" si="158"/>
        <v>4.9598778299339523</v>
      </c>
      <c r="E1729" s="2">
        <f t="shared" si="157"/>
        <v>4.8626148314871998E-3</v>
      </c>
      <c r="F1729" s="2">
        <f t="shared" si="161"/>
        <v>-1.3868047274470678E-2</v>
      </c>
      <c r="G1729" s="2">
        <f t="shared" si="159"/>
        <v>1.8730662105957877E-2</v>
      </c>
      <c r="H1729" s="2" t="str">
        <f t="shared" si="160"/>
        <v>Sell</v>
      </c>
    </row>
    <row r="1730" spans="1:8" ht="13.5" x14ac:dyDescent="0.25">
      <c r="A1730" s="3">
        <v>44533</v>
      </c>
      <c r="B1730" s="2">
        <v>4.9710999999999999</v>
      </c>
      <c r="C1730" s="2">
        <f t="shared" si="156"/>
        <v>4.9728572994169102</v>
      </c>
      <c r="D1730" s="2">
        <f t="shared" si="158"/>
        <v>4.9607091017906964</v>
      </c>
      <c r="E1730" s="2">
        <f t="shared" si="157"/>
        <v>1.2148197626213886E-2</v>
      </c>
      <c r="F1730" s="2">
        <f t="shared" si="161"/>
        <v>-8.664798294333767E-3</v>
      </c>
      <c r="G1730" s="2">
        <f t="shared" si="159"/>
        <v>2.0812995920547653E-2</v>
      </c>
      <c r="H1730" s="2" t="str">
        <f t="shared" si="160"/>
        <v>Sell</v>
      </c>
    </row>
    <row r="1731" spans="1:8" ht="13.5" x14ac:dyDescent="0.25">
      <c r="A1731" s="3">
        <v>44536</v>
      </c>
      <c r="B1731" s="2">
        <v>4.8848000000000003</v>
      </c>
      <c r="C1731" s="2">
        <f t="shared" si="156"/>
        <v>4.9674792533527699</v>
      </c>
      <c r="D1731" s="2">
        <f t="shared" si="158"/>
        <v>4.9550862053617557</v>
      </c>
      <c r="E1731" s="2">
        <f t="shared" si="157"/>
        <v>1.239304799101415E-2</v>
      </c>
      <c r="F1731" s="2">
        <f t="shared" si="161"/>
        <v>-4.4532290372641843E-3</v>
      </c>
      <c r="G1731" s="2">
        <f t="shared" si="159"/>
        <v>1.6846277028278334E-2</v>
      </c>
      <c r="H1731" s="2" t="str">
        <f t="shared" si="160"/>
        <v>Sell</v>
      </c>
    </row>
    <row r="1732" spans="1:8" ht="13.5" x14ac:dyDescent="0.25">
      <c r="A1732" s="3">
        <v>44537</v>
      </c>
      <c r="B1732" s="2">
        <v>4.9577999999999998</v>
      </c>
      <c r="C1732" s="2">
        <f t="shared" si="156"/>
        <v>4.9639439836061898</v>
      </c>
      <c r="D1732" s="2">
        <f t="shared" si="158"/>
        <v>4.9552872271868109</v>
      </c>
      <c r="E1732" s="2">
        <f t="shared" si="157"/>
        <v>8.6567564193789082E-3</v>
      </c>
      <c r="F1732" s="2">
        <f t="shared" si="161"/>
        <v>-1.831231945935566E-3</v>
      </c>
      <c r="G1732" s="2">
        <f t="shared" si="159"/>
        <v>1.0487988365314473E-2</v>
      </c>
      <c r="H1732" s="2" t="str">
        <f t="shared" si="160"/>
        <v>Sell</v>
      </c>
    </row>
    <row r="1733" spans="1:8" ht="13.5" x14ac:dyDescent="0.25">
      <c r="A1733" s="3">
        <v>44538</v>
      </c>
      <c r="B1733" s="2">
        <v>5.0441000000000003</v>
      </c>
      <c r="C1733" s="2">
        <f t="shared" si="156"/>
        <v>4.9681064476667762</v>
      </c>
      <c r="D1733" s="2">
        <f t="shared" si="158"/>
        <v>4.9618659510988987</v>
      </c>
      <c r="E1733" s="2">
        <f t="shared" si="157"/>
        <v>6.2404965678775071E-3</v>
      </c>
      <c r="F1733" s="2">
        <f t="shared" si="161"/>
        <v>-2.1688624317295151E-4</v>
      </c>
      <c r="G1733" s="2">
        <f t="shared" si="159"/>
        <v>6.4573828110504588E-3</v>
      </c>
      <c r="H1733" s="2" t="str">
        <f t="shared" si="160"/>
        <v>Sell</v>
      </c>
    </row>
    <row r="1734" spans="1:8" ht="13.5" x14ac:dyDescent="0.25">
      <c r="A1734" s="3">
        <v>44539</v>
      </c>
      <c r="B1734" s="2">
        <v>5.0308000000000002</v>
      </c>
      <c r="C1734" s="2">
        <f t="shared" si="156"/>
        <v>4.9716285326411187</v>
      </c>
      <c r="D1734" s="2">
        <f t="shared" si="158"/>
        <v>4.9669721769434245</v>
      </c>
      <c r="E1734" s="2">
        <f t="shared" si="157"/>
        <v>4.6563556976941811E-3</v>
      </c>
      <c r="F1734" s="2">
        <f t="shared" si="161"/>
        <v>7.5776214500047499E-4</v>
      </c>
      <c r="G1734" s="2">
        <f t="shared" si="159"/>
        <v>3.898593552693706E-3</v>
      </c>
      <c r="H1734" s="2" t="str">
        <f t="shared" si="160"/>
        <v>Sell</v>
      </c>
    </row>
    <row r="1735" spans="1:8" ht="13.5" x14ac:dyDescent="0.25">
      <c r="A1735" s="3">
        <v>44540</v>
      </c>
      <c r="B1735" s="2">
        <v>4.9776999999999996</v>
      </c>
      <c r="C1735" s="2">
        <f t="shared" si="156"/>
        <v>4.9725626045424844</v>
      </c>
      <c r="D1735" s="2">
        <f t="shared" si="158"/>
        <v>4.9677668305031704</v>
      </c>
      <c r="E1735" s="2">
        <f t="shared" si="157"/>
        <v>4.7957740393140824E-3</v>
      </c>
      <c r="F1735" s="2">
        <f t="shared" si="161"/>
        <v>1.5653645238631964E-3</v>
      </c>
      <c r="G1735" s="2">
        <f t="shared" si="159"/>
        <v>3.230409515450886E-3</v>
      </c>
      <c r="H1735" s="2" t="str">
        <f t="shared" si="160"/>
        <v>Sell</v>
      </c>
    </row>
    <row r="1736" spans="1:8" ht="13.5" x14ac:dyDescent="0.25">
      <c r="A1736" s="3">
        <v>44543</v>
      </c>
      <c r="B1736" s="2">
        <v>4.9710999999999999</v>
      </c>
      <c r="C1736" s="2">
        <f t="shared" si="156"/>
        <v>4.9733529730744097</v>
      </c>
      <c r="D1736" s="2">
        <f t="shared" si="158"/>
        <v>4.9680137319473801</v>
      </c>
      <c r="E1736" s="2">
        <f t="shared" si="157"/>
        <v>5.3392411270296591E-3</v>
      </c>
      <c r="F1736" s="2">
        <f t="shared" si="161"/>
        <v>2.3201398444964889E-3</v>
      </c>
      <c r="G1736" s="2">
        <f t="shared" si="159"/>
        <v>3.0191012825331702E-3</v>
      </c>
      <c r="H1736" s="2" t="str">
        <f t="shared" si="160"/>
        <v>Sell</v>
      </c>
    </row>
    <row r="1737" spans="1:8" ht="13.5" x14ac:dyDescent="0.25">
      <c r="A1737" s="3">
        <v>44544</v>
      </c>
      <c r="B1737" s="2">
        <v>5.0308000000000002</v>
      </c>
      <c r="C1737" s="2">
        <f t="shared" si="156"/>
        <v>4.9740217464475771</v>
      </c>
      <c r="D1737" s="2">
        <f t="shared" si="158"/>
        <v>4.9726645666179445</v>
      </c>
      <c r="E1737" s="2">
        <f t="shared" si="157"/>
        <v>1.357179829632571E-3</v>
      </c>
      <c r="F1737" s="2">
        <f t="shared" si="161"/>
        <v>2.1275478415237054E-3</v>
      </c>
      <c r="G1737" s="2">
        <f t="shared" si="159"/>
        <v>-7.7036801189113435E-4</v>
      </c>
      <c r="H1737" s="2" t="str">
        <f t="shared" si="160"/>
        <v>Hold</v>
      </c>
    </row>
    <row r="1738" spans="1:8" ht="13.5" x14ac:dyDescent="0.25">
      <c r="A1738" s="3">
        <v>44545</v>
      </c>
      <c r="B1738" s="2">
        <v>5.0373999999999999</v>
      </c>
      <c r="C1738" s="2">
        <f t="shared" si="156"/>
        <v>4.9735722469941042</v>
      </c>
      <c r="D1738" s="2">
        <f t="shared" si="158"/>
        <v>4.9774597839055046</v>
      </c>
      <c r="E1738" s="2">
        <f t="shared" si="157"/>
        <v>-3.8875369114004243E-3</v>
      </c>
      <c r="F1738" s="2">
        <f t="shared" si="161"/>
        <v>9.2453089093887933E-4</v>
      </c>
      <c r="G1738" s="2">
        <f t="shared" si="159"/>
        <v>-4.8120678023393041E-3</v>
      </c>
      <c r="H1738" s="2" t="str">
        <f t="shared" si="160"/>
        <v>Hold</v>
      </c>
    </row>
    <row r="1739" spans="1:8" ht="13.5" x14ac:dyDescent="0.25">
      <c r="A1739" s="3">
        <v>44546</v>
      </c>
      <c r="B1739" s="2">
        <v>4.9776999999999996</v>
      </c>
      <c r="C1739" s="2">
        <f t="shared" si="156"/>
        <v>4.9721611320719337</v>
      </c>
      <c r="D1739" s="2">
        <f t="shared" si="158"/>
        <v>4.9774775776902818</v>
      </c>
      <c r="E1739" s="2">
        <f t="shared" si="157"/>
        <v>-5.3164456183480979E-3</v>
      </c>
      <c r="F1739" s="2">
        <f t="shared" si="161"/>
        <v>-3.2366441091851621E-4</v>
      </c>
      <c r="G1739" s="2">
        <f t="shared" si="159"/>
        <v>-4.9927812074295821E-3</v>
      </c>
      <c r="H1739" s="2" t="str">
        <f t="shared" si="160"/>
        <v>Hold</v>
      </c>
    </row>
    <row r="1740" spans="1:8" ht="13.5" x14ac:dyDescent="0.25">
      <c r="A1740" s="3">
        <v>44550</v>
      </c>
      <c r="B1740" s="2">
        <v>4.9710999999999999</v>
      </c>
      <c r="C1740" s="2">
        <f t="shared" si="156"/>
        <v>4.9719978809839436</v>
      </c>
      <c r="D1740" s="2">
        <f t="shared" si="158"/>
        <v>4.9770051645280384</v>
      </c>
      <c r="E1740" s="2">
        <f t="shared" si="157"/>
        <v>-5.0072835440948538E-3</v>
      </c>
      <c r="F1740" s="2">
        <f t="shared" si="161"/>
        <v>-1.2603882375537838E-3</v>
      </c>
      <c r="G1740" s="2">
        <f t="shared" si="159"/>
        <v>-3.74689530654107E-3</v>
      </c>
      <c r="H1740" s="2" t="str">
        <f t="shared" si="160"/>
        <v>Hold</v>
      </c>
    </row>
    <row r="1741" spans="1:8" ht="13.5" x14ac:dyDescent="0.25">
      <c r="A1741" s="3">
        <v>44551</v>
      </c>
      <c r="B1741" s="2">
        <v>4.9710999999999999</v>
      </c>
      <c r="C1741" s="2">
        <f t="shared" si="156"/>
        <v>4.9585828223710289</v>
      </c>
      <c r="D1741" s="2">
        <f t="shared" si="158"/>
        <v>4.9765677449333694</v>
      </c>
      <c r="E1741" s="2">
        <f t="shared" si="157"/>
        <v>-1.7984922562340522E-2</v>
      </c>
      <c r="F1741" s="2">
        <f t="shared" si="161"/>
        <v>-4.6052951025111321E-3</v>
      </c>
      <c r="G1741" s="2">
        <f t="shared" si="159"/>
        <v>-1.337962745982939E-2</v>
      </c>
      <c r="H1741" s="2" t="str">
        <f t="shared" si="160"/>
        <v>Hold</v>
      </c>
    </row>
    <row r="1742" spans="1:8" ht="13.5" x14ac:dyDescent="0.25">
      <c r="A1742" s="3">
        <v>44552</v>
      </c>
      <c r="B1742" s="2">
        <v>4.9112999999999998</v>
      </c>
      <c r="C1742" s="2">
        <f t="shared" si="156"/>
        <v>4.9584623881601013</v>
      </c>
      <c r="D1742" s="2">
        <f t="shared" si="158"/>
        <v>4.971733097160528</v>
      </c>
      <c r="E1742" s="2">
        <f t="shared" si="157"/>
        <v>-1.3270709000426706E-2</v>
      </c>
      <c r="F1742" s="2">
        <f t="shared" si="161"/>
        <v>-6.3383778820942475E-3</v>
      </c>
      <c r="G1742" s="2">
        <f t="shared" si="159"/>
        <v>-6.9323311183324583E-3</v>
      </c>
      <c r="H1742" s="2" t="str">
        <f t="shared" si="160"/>
        <v>Hold</v>
      </c>
    </row>
    <row r="1743" spans="1:8" ht="13.5" x14ac:dyDescent="0.25">
      <c r="A1743" s="3">
        <v>44553</v>
      </c>
      <c r="B1743" s="2">
        <v>4.9112999999999998</v>
      </c>
      <c r="C1743" s="2">
        <f t="shared" ref="C1743:C1806" si="162">$C$4*B1733+C1742*(1-$C$4)</f>
        <v>4.9716374053662395</v>
      </c>
      <c r="D1743" s="2">
        <f t="shared" si="158"/>
        <v>4.9672565714449339</v>
      </c>
      <c r="E1743" s="2">
        <f t="shared" si="157"/>
        <v>4.3808339213056158E-3</v>
      </c>
      <c r="F1743" s="2">
        <f t="shared" si="161"/>
        <v>-4.1945355214142747E-3</v>
      </c>
      <c r="G1743" s="2">
        <f t="shared" si="159"/>
        <v>8.5753694427198913E-3</v>
      </c>
      <c r="H1743" s="2" t="str">
        <f t="shared" si="160"/>
        <v>Sell</v>
      </c>
    </row>
    <row r="1744" spans="1:8" ht="13.5" x14ac:dyDescent="0.25">
      <c r="A1744" s="3">
        <v>44554</v>
      </c>
      <c r="B1744" s="2">
        <v>4.9710999999999999</v>
      </c>
      <c r="C1744" s="2">
        <f t="shared" si="162"/>
        <v>4.9807393430022024</v>
      </c>
      <c r="D1744" s="2">
        <f t="shared" si="158"/>
        <v>4.9675412698564205</v>
      </c>
      <c r="E1744" s="2">
        <f t="shared" si="157"/>
        <v>1.3198073145781919E-2</v>
      </c>
      <c r="F1744" s="2">
        <f t="shared" si="161"/>
        <v>-7.1601378797503607E-4</v>
      </c>
      <c r="G1744" s="2">
        <f t="shared" si="159"/>
        <v>1.3914086933756955E-2</v>
      </c>
      <c r="H1744" s="2" t="str">
        <f t="shared" si="160"/>
        <v>Sell</v>
      </c>
    </row>
    <row r="1745" spans="1:8" ht="13.5" x14ac:dyDescent="0.25">
      <c r="A1745" s="3">
        <v>44557</v>
      </c>
      <c r="B1745" s="2">
        <v>5.1369999999999996</v>
      </c>
      <c r="C1745" s="2">
        <f t="shared" si="162"/>
        <v>4.9802717517710935</v>
      </c>
      <c r="D1745" s="2">
        <f t="shared" si="158"/>
        <v>4.9800937683855739</v>
      </c>
      <c r="E1745" s="2">
        <f t="shared" si="157"/>
        <v>1.7798338551955339E-4</v>
      </c>
      <c r="F1745" s="2">
        <f t="shared" si="161"/>
        <v>-5.3721435327611826E-4</v>
      </c>
      <c r="G1745" s="2">
        <f t="shared" si="159"/>
        <v>7.1519773879567166E-4</v>
      </c>
      <c r="H1745" s="2" t="str">
        <f t="shared" si="160"/>
        <v>Sell</v>
      </c>
    </row>
    <row r="1746" spans="1:8" ht="13.5" x14ac:dyDescent="0.25">
      <c r="A1746" s="3">
        <v>44558</v>
      </c>
      <c r="B1746" s="2">
        <v>5.1768000000000001</v>
      </c>
      <c r="C1746" s="2">
        <f t="shared" si="162"/>
        <v>4.9788607130370792</v>
      </c>
      <c r="D1746" s="2">
        <f t="shared" si="158"/>
        <v>4.9946646003570132</v>
      </c>
      <c r="E1746" s="2">
        <f t="shared" si="157"/>
        <v>-1.5803887319933985E-2</v>
      </c>
      <c r="F1746" s="2">
        <f t="shared" si="161"/>
        <v>-3.5905489466076914E-3</v>
      </c>
      <c r="G1746" s="2">
        <f t="shared" si="159"/>
        <v>-1.2213338373326294E-2</v>
      </c>
      <c r="H1746" s="2" t="str">
        <f t="shared" si="160"/>
        <v>Hold</v>
      </c>
    </row>
    <row r="1747" spans="1:8" ht="13.5" x14ac:dyDescent="0.25">
      <c r="A1747" s="3">
        <v>44559</v>
      </c>
      <c r="B1747" s="2">
        <v>5.2034000000000002</v>
      </c>
      <c r="C1747" s="2">
        <f t="shared" si="162"/>
        <v>4.986851372569836</v>
      </c>
      <c r="D1747" s="2">
        <f t="shared" si="158"/>
        <v>5.0101264818120494</v>
      </c>
      <c r="E1747" s="2">
        <f t="shared" si="157"/>
        <v>-2.3275109242213432E-2</v>
      </c>
      <c r="F1747" s="2">
        <f t="shared" si="161"/>
        <v>-7.5274610057288402E-3</v>
      </c>
      <c r="G1747" s="2">
        <f t="shared" si="159"/>
        <v>-1.5747648236484592E-2</v>
      </c>
      <c r="H1747" s="2" t="str">
        <f t="shared" si="160"/>
        <v>Hold</v>
      </c>
    </row>
    <row r="1748" spans="1:8" ht="13.5" x14ac:dyDescent="0.25">
      <c r="A1748" s="3">
        <v>44560</v>
      </c>
      <c r="B1748" s="2">
        <v>5.2962999999999996</v>
      </c>
      <c r="C1748" s="2">
        <f t="shared" si="162"/>
        <v>4.9946280844821684</v>
      </c>
      <c r="D1748" s="2">
        <f t="shared" si="158"/>
        <v>5.0313245201963417</v>
      </c>
      <c r="E1748" s="2">
        <f t="shared" si="157"/>
        <v>-3.6696435714173248E-2</v>
      </c>
      <c r="F1748" s="2">
        <f t="shared" si="161"/>
        <v>-1.3361255947417723E-2</v>
      </c>
      <c r="G1748" s="2">
        <f t="shared" si="159"/>
        <v>-2.3335179766755525E-2</v>
      </c>
      <c r="H1748" s="2" t="str">
        <f t="shared" si="160"/>
        <v>Hold</v>
      </c>
    </row>
    <row r="1749" spans="1:8" ht="13.5" x14ac:dyDescent="0.25">
      <c r="A1749" s="3">
        <v>44561</v>
      </c>
      <c r="B1749" s="2">
        <v>4.9909999999999997</v>
      </c>
      <c r="C1749" s="2">
        <f t="shared" si="162"/>
        <v>4.9920237637926039</v>
      </c>
      <c r="D1749" s="2">
        <f t="shared" si="158"/>
        <v>5.0283375187003161</v>
      </c>
      <c r="E1749" s="2">
        <f t="shared" si="157"/>
        <v>-3.6313754907712159E-2</v>
      </c>
      <c r="F1749" s="2">
        <f t="shared" si="161"/>
        <v>-1.7951755739476612E-2</v>
      </c>
      <c r="G1749" s="2">
        <f t="shared" si="159"/>
        <v>-1.8361999168235547E-2</v>
      </c>
      <c r="H1749" s="2" t="str">
        <f t="shared" si="160"/>
        <v>Hold</v>
      </c>
    </row>
    <row r="1750" spans="1:8" ht="13.5" x14ac:dyDescent="0.25">
      <c r="A1750" s="3">
        <v>44564</v>
      </c>
      <c r="B1750" s="2">
        <v>5.1105</v>
      </c>
      <c r="C1750" s="2">
        <f t="shared" si="162"/>
        <v>4.9888047232091264</v>
      </c>
      <c r="D1750" s="2">
        <f t="shared" si="158"/>
        <v>5.0344236284262189</v>
      </c>
      <c r="E1750" s="2">
        <f t="shared" si="157"/>
        <v>-4.5618905217092554E-2</v>
      </c>
      <c r="F1750" s="2">
        <f t="shared" si="161"/>
        <v>-2.3485185634999801E-2</v>
      </c>
      <c r="G1750" s="2">
        <f t="shared" si="159"/>
        <v>-2.2133719582092752E-2</v>
      </c>
      <c r="H1750" s="2" t="str">
        <f t="shared" si="160"/>
        <v>Hold</v>
      </c>
    </row>
    <row r="1751" spans="1:8" ht="13.5" x14ac:dyDescent="0.25">
      <c r="A1751" s="3">
        <v>44565</v>
      </c>
      <c r="B1751" s="2">
        <v>5.0441000000000003</v>
      </c>
      <c r="C1751" s="2">
        <f t="shared" si="162"/>
        <v>4.986080919638491</v>
      </c>
      <c r="D1751" s="2">
        <f t="shared" si="158"/>
        <v>5.0351403966909434</v>
      </c>
      <c r="E1751" s="2">
        <f t="shared" si="157"/>
        <v>-4.9059477052452394E-2</v>
      </c>
      <c r="F1751" s="2">
        <f t="shared" si="161"/>
        <v>-2.8600043918490321E-2</v>
      </c>
      <c r="G1751" s="2">
        <f t="shared" si="159"/>
        <v>-2.0459433133962073E-2</v>
      </c>
      <c r="H1751" s="2" t="str">
        <f t="shared" si="160"/>
        <v>Hold</v>
      </c>
    </row>
    <row r="1752" spans="1:8" ht="13.5" x14ac:dyDescent="0.25">
      <c r="A1752" s="3">
        <v>44566</v>
      </c>
      <c r="B1752" s="2">
        <v>5.0441000000000003</v>
      </c>
      <c r="C1752" s="2">
        <f t="shared" si="162"/>
        <v>4.9745761627710303</v>
      </c>
      <c r="D1752" s="2">
        <f t="shared" si="158"/>
        <v>5.0358040710101326</v>
      </c>
      <c r="E1752" s="2">
        <f t="shared" si="157"/>
        <v>-6.1227908239102291E-2</v>
      </c>
      <c r="F1752" s="2">
        <f t="shared" si="161"/>
        <v>-3.5125616782612716E-2</v>
      </c>
      <c r="G1752" s="2">
        <f t="shared" si="159"/>
        <v>-2.6102291456489575E-2</v>
      </c>
      <c r="H1752" s="2" t="str">
        <f t="shared" si="160"/>
        <v>Hold</v>
      </c>
    </row>
    <row r="1753" spans="1:8" ht="13.5" x14ac:dyDescent="0.25">
      <c r="A1753" s="3">
        <v>44567</v>
      </c>
      <c r="B1753" s="2">
        <v>5.0308000000000002</v>
      </c>
      <c r="C1753" s="2">
        <f t="shared" si="162"/>
        <v>4.9648413684985639</v>
      </c>
      <c r="D1753" s="2">
        <f t="shared" si="158"/>
        <v>5.0354333990834554</v>
      </c>
      <c r="E1753" s="2">
        <f t="shared" si="157"/>
        <v>-7.0592030584891496E-2</v>
      </c>
      <c r="F1753" s="2">
        <f t="shared" si="161"/>
        <v>-4.2218899543068476E-2</v>
      </c>
      <c r="G1753" s="2">
        <f t="shared" si="159"/>
        <v>-2.837313104182302E-2</v>
      </c>
      <c r="H1753" s="2" t="str">
        <f t="shared" si="160"/>
        <v>Hold</v>
      </c>
    </row>
    <row r="1754" spans="1:8" ht="13.5" x14ac:dyDescent="0.25">
      <c r="A1754" s="3">
        <v>44568</v>
      </c>
      <c r="B1754" s="2">
        <v>5.1436000000000002</v>
      </c>
      <c r="C1754" s="2">
        <f t="shared" si="162"/>
        <v>4.9658042348834002</v>
      </c>
      <c r="D1754" s="2">
        <f t="shared" si="158"/>
        <v>5.0434457398920891</v>
      </c>
      <c r="E1754" s="2">
        <f t="shared" si="157"/>
        <v>-7.7641505008688938E-2</v>
      </c>
      <c r="F1754" s="2">
        <f t="shared" si="161"/>
        <v>-4.9303420636192571E-2</v>
      </c>
      <c r="G1754" s="2">
        <f t="shared" si="159"/>
        <v>-2.8338084372496367E-2</v>
      </c>
      <c r="H1754" s="2" t="str">
        <f t="shared" si="160"/>
        <v>Hold</v>
      </c>
    </row>
    <row r="1755" spans="1:8" ht="13.5" x14ac:dyDescent="0.25">
      <c r="A1755" s="3">
        <v>44571</v>
      </c>
      <c r="B1755" s="2">
        <v>5.1105</v>
      </c>
      <c r="C1755" s="2">
        <f t="shared" si="162"/>
        <v>4.9921420449013389</v>
      </c>
      <c r="D1755" s="2">
        <f t="shared" si="158"/>
        <v>5.048412722122305</v>
      </c>
      <c r="E1755" s="2">
        <f t="shared" si="157"/>
        <v>-5.6270677220966014E-2</v>
      </c>
      <c r="F1755" s="2">
        <f t="shared" si="161"/>
        <v>-5.069687195314726E-2</v>
      </c>
      <c r="G1755" s="2">
        <f t="shared" si="159"/>
        <v>-5.5738052678187544E-3</v>
      </c>
      <c r="H1755" s="2" t="str">
        <f t="shared" si="160"/>
        <v>Hold</v>
      </c>
    </row>
    <row r="1756" spans="1:8" ht="13.5" x14ac:dyDescent="0.25">
      <c r="A1756" s="3">
        <v>44572</v>
      </c>
      <c r="B1756" s="2">
        <v>5.1369999999999996</v>
      </c>
      <c r="C1756" s="2">
        <f t="shared" si="162"/>
        <v>5.0205509610703629</v>
      </c>
      <c r="D1756" s="2">
        <f t="shared" si="158"/>
        <v>5.0549747427058378</v>
      </c>
      <c r="E1756" s="2">
        <f t="shared" ref="E1756:E1819" si="163">C1756-D1756</f>
        <v>-3.4423781635474882E-2</v>
      </c>
      <c r="F1756" s="2">
        <f t="shared" si="161"/>
        <v>-4.7442253889612783E-2</v>
      </c>
      <c r="G1756" s="2">
        <f t="shared" si="159"/>
        <v>1.3018472254137901E-2</v>
      </c>
      <c r="H1756" s="2" t="str">
        <f t="shared" si="160"/>
        <v>Sell</v>
      </c>
    </row>
    <row r="1757" spans="1:8" ht="13.5" x14ac:dyDescent="0.25">
      <c r="A1757" s="3">
        <v>44573</v>
      </c>
      <c r="B1757" s="2">
        <v>5.1105</v>
      </c>
      <c r="C1757" s="2">
        <f t="shared" si="162"/>
        <v>5.0486815824441535</v>
      </c>
      <c r="D1757" s="2">
        <f t="shared" ref="D1757:D1820" si="164">$D$4*B1757+(1-$D$4)*D1756</f>
        <v>5.059087724727628</v>
      </c>
      <c r="E1757" s="2">
        <f t="shared" si="163"/>
        <v>-1.0406142283474473E-2</v>
      </c>
      <c r="F1757" s="2">
        <f t="shared" si="161"/>
        <v>-4.0035031568385122E-2</v>
      </c>
      <c r="G1757" s="2">
        <f t="shared" si="159"/>
        <v>2.9628889284910649E-2</v>
      </c>
      <c r="H1757" s="2" t="str">
        <f t="shared" si="160"/>
        <v>Sell</v>
      </c>
    </row>
    <row r="1758" spans="1:8" ht="13.5" x14ac:dyDescent="0.25">
      <c r="A1758" s="3">
        <v>44574</v>
      </c>
      <c r="B1758" s="2">
        <v>5.1105</v>
      </c>
      <c r="C1758" s="2">
        <f t="shared" si="162"/>
        <v>5.0867767236065911</v>
      </c>
      <c r="D1758" s="2">
        <f t="shared" si="164"/>
        <v>5.0628960414144704</v>
      </c>
      <c r="E1758" s="2">
        <f t="shared" si="163"/>
        <v>2.3880682192120695E-2</v>
      </c>
      <c r="F1758" s="2">
        <f t="shared" si="161"/>
        <v>-2.7251888816283959E-2</v>
      </c>
      <c r="G1758" s="2">
        <f t="shared" si="159"/>
        <v>5.1132571008404654E-2</v>
      </c>
      <c r="H1758" s="2" t="str">
        <f t="shared" si="160"/>
        <v>Sell</v>
      </c>
    </row>
    <row r="1759" spans="1:8" ht="13.5" x14ac:dyDescent="0.25">
      <c r="A1759" s="3">
        <v>44575</v>
      </c>
      <c r="B1759" s="2">
        <v>5.1105</v>
      </c>
      <c r="C1759" s="2">
        <f t="shared" si="162"/>
        <v>5.0720418430517311</v>
      </c>
      <c r="D1759" s="2">
        <f t="shared" si="164"/>
        <v>5.0664222605689542</v>
      </c>
      <c r="E1759" s="2">
        <f t="shared" si="163"/>
        <v>5.6195824827769414E-3</v>
      </c>
      <c r="F1759" s="2">
        <f t="shared" si="161"/>
        <v>-2.0677594556471779E-2</v>
      </c>
      <c r="G1759" s="2">
        <f t="shared" si="159"/>
        <v>2.629717703924872E-2</v>
      </c>
      <c r="H1759" s="2" t="str">
        <f t="shared" si="160"/>
        <v>Sell</v>
      </c>
    </row>
    <row r="1760" spans="1:8" ht="13.5" x14ac:dyDescent="0.25">
      <c r="A1760" s="3">
        <v>44578</v>
      </c>
      <c r="B1760" s="2">
        <v>5.0373999999999999</v>
      </c>
      <c r="C1760" s="2">
        <f t="shared" si="162"/>
        <v>5.0779584825822344</v>
      </c>
      <c r="D1760" s="2">
        <f t="shared" si="164"/>
        <v>5.0642724634897727</v>
      </c>
      <c r="E1760" s="2">
        <f t="shared" si="163"/>
        <v>1.3686019092461699E-2</v>
      </c>
      <c r="F1760" s="2">
        <f t="shared" si="161"/>
        <v>-1.3804871826685085E-2</v>
      </c>
      <c r="G1760" s="2">
        <f t="shared" si="159"/>
        <v>2.7490890919146783E-2</v>
      </c>
      <c r="H1760" s="2" t="str">
        <f t="shared" si="160"/>
        <v>Sell</v>
      </c>
    </row>
    <row r="1761" spans="1:8" ht="13.5" x14ac:dyDescent="0.25">
      <c r="A1761" s="3">
        <v>44579</v>
      </c>
      <c r="B1761" s="2">
        <v>5.0972</v>
      </c>
      <c r="C1761" s="2">
        <f t="shared" si="162"/>
        <v>5.0727494852618911</v>
      </c>
      <c r="D1761" s="2">
        <f t="shared" si="164"/>
        <v>5.0667115402683081</v>
      </c>
      <c r="E1761" s="2">
        <f t="shared" si="163"/>
        <v>6.037944993583011E-3</v>
      </c>
      <c r="F1761" s="2">
        <f t="shared" si="161"/>
        <v>-9.8363084626314663E-3</v>
      </c>
      <c r="G1761" s="2">
        <f t="shared" si="159"/>
        <v>1.5874253456214477E-2</v>
      </c>
      <c r="H1761" s="2" t="str">
        <f t="shared" si="160"/>
        <v>Sell</v>
      </c>
    </row>
    <row r="1762" spans="1:8" ht="13.5" x14ac:dyDescent="0.25">
      <c r="A1762" s="3">
        <v>44580</v>
      </c>
      <c r="B1762" s="2">
        <v>5.0972</v>
      </c>
      <c r="C1762" s="2">
        <f t="shared" si="162"/>
        <v>5.0683418721446776</v>
      </c>
      <c r="D1762" s="2">
        <f t="shared" si="164"/>
        <v>5.0689699446928778</v>
      </c>
      <c r="E1762" s="2">
        <f t="shared" si="163"/>
        <v>-6.2807254820018699E-4</v>
      </c>
      <c r="F1762" s="2">
        <f t="shared" si="161"/>
        <v>-7.9946612797452115E-3</v>
      </c>
      <c r="G1762" s="2">
        <f t="shared" si="159"/>
        <v>7.3665887315450245E-3</v>
      </c>
      <c r="H1762" s="2" t="str">
        <f t="shared" si="160"/>
        <v>Sell</v>
      </c>
    </row>
    <row r="1763" spans="1:8" ht="13.5" x14ac:dyDescent="0.25">
      <c r="A1763" s="3">
        <v>44581</v>
      </c>
      <c r="B1763" s="2">
        <v>5.0773000000000001</v>
      </c>
      <c r="C1763" s="2">
        <f t="shared" si="162"/>
        <v>5.0625661995070343</v>
      </c>
      <c r="D1763" s="2">
        <f t="shared" si="164"/>
        <v>5.0695869858267386</v>
      </c>
      <c r="E1763" s="2">
        <f t="shared" si="163"/>
        <v>-7.0207863197042641E-3</v>
      </c>
      <c r="F1763" s="2">
        <f t="shared" si="161"/>
        <v>-7.7998862877370224E-3</v>
      </c>
      <c r="G1763" s="2">
        <f t="shared" si="159"/>
        <v>7.7909996803275823E-4</v>
      </c>
      <c r="H1763" s="2" t="str">
        <f t="shared" si="160"/>
        <v>Sell</v>
      </c>
    </row>
    <row r="1764" spans="1:8" ht="13.5" x14ac:dyDescent="0.25">
      <c r="A1764" s="3">
        <v>44582</v>
      </c>
      <c r="B1764" s="2">
        <v>5.0773000000000001</v>
      </c>
      <c r="C1764" s="2">
        <f t="shared" si="162"/>
        <v>5.0750329380444139</v>
      </c>
      <c r="D1764" s="2">
        <f t="shared" si="164"/>
        <v>5.0701583202099432</v>
      </c>
      <c r="E1764" s="2">
        <f t="shared" si="163"/>
        <v>4.8746178344707403E-3</v>
      </c>
      <c r="F1764" s="2">
        <f t="shared" si="161"/>
        <v>-5.2649854632954704E-3</v>
      </c>
      <c r="G1764" s="2">
        <f t="shared" ref="G1764:G1827" si="165">E1764-F1764</f>
        <v>1.0139603297766211E-2</v>
      </c>
      <c r="H1764" s="2" t="str">
        <f t="shared" ref="H1764:H1827" si="166">IF(G1764&lt;0,"Hold","Sell")</f>
        <v>Sell</v>
      </c>
    </row>
    <row r="1765" spans="1:8" ht="13.5" x14ac:dyDescent="0.25">
      <c r="A1765" s="3">
        <v>44585</v>
      </c>
      <c r="B1765" s="2">
        <v>5.0773000000000001</v>
      </c>
      <c r="C1765" s="2">
        <f t="shared" si="162"/>
        <v>5.0804894091145041</v>
      </c>
      <c r="D1765" s="2">
        <f t="shared" si="164"/>
        <v>5.0706873335277249</v>
      </c>
      <c r="E1765" s="2">
        <f t="shared" si="163"/>
        <v>9.8020755867791465E-3</v>
      </c>
      <c r="F1765" s="2">
        <f t="shared" ref="F1765:F1828" si="167">(E1765*(2/(10)))+((1-(2/10))*F1764)</f>
        <v>-2.2515732532805469E-3</v>
      </c>
      <c r="G1765" s="2">
        <f t="shared" si="165"/>
        <v>1.2053648840059694E-2</v>
      </c>
      <c r="H1765" s="2" t="str">
        <f t="shared" si="166"/>
        <v>Sell</v>
      </c>
    </row>
    <row r="1766" spans="1:8" ht="13.5" x14ac:dyDescent="0.25">
      <c r="A1766" s="3">
        <v>44586</v>
      </c>
      <c r="B1766" s="2">
        <v>5.0773000000000001</v>
      </c>
      <c r="C1766" s="2">
        <f t="shared" si="162"/>
        <v>5.0891833461738107</v>
      </c>
      <c r="D1766" s="2">
        <f t="shared" si="164"/>
        <v>5.0711771606738196</v>
      </c>
      <c r="E1766" s="2">
        <f t="shared" si="163"/>
        <v>1.8006185499991112E-2</v>
      </c>
      <c r="F1766" s="2">
        <f t="shared" si="167"/>
        <v>1.799978497373785E-3</v>
      </c>
      <c r="G1766" s="2">
        <f t="shared" si="165"/>
        <v>1.6206207002617327E-2</v>
      </c>
      <c r="H1766" s="2" t="str">
        <f t="shared" si="166"/>
        <v>Sell</v>
      </c>
    </row>
    <row r="1767" spans="1:8" ht="13.5" x14ac:dyDescent="0.25">
      <c r="A1767" s="3">
        <v>44587</v>
      </c>
      <c r="B1767" s="2">
        <v>5.0838999999999999</v>
      </c>
      <c r="C1767" s="2">
        <f t="shared" si="162"/>
        <v>5.0924628313778397</v>
      </c>
      <c r="D1767" s="2">
        <f t="shared" si="164"/>
        <v>5.0721195932164997</v>
      </c>
      <c r="E1767" s="2">
        <f t="shared" si="163"/>
        <v>2.0343238161339983E-2</v>
      </c>
      <c r="F1767" s="2">
        <f t="shared" si="167"/>
        <v>5.5086304301670249E-3</v>
      </c>
      <c r="G1767" s="2">
        <f t="shared" si="165"/>
        <v>1.4834607731172959E-2</v>
      </c>
      <c r="H1767" s="2" t="str">
        <f t="shared" si="166"/>
        <v>Sell</v>
      </c>
    </row>
    <row r="1768" spans="1:8" ht="13.5" x14ac:dyDescent="0.25">
      <c r="A1768" s="3">
        <v>44588</v>
      </c>
      <c r="B1768" s="2">
        <v>5.1702000000000004</v>
      </c>
      <c r="C1768" s="2">
        <f t="shared" si="162"/>
        <v>5.0952377803966336</v>
      </c>
      <c r="D1768" s="2">
        <f t="shared" si="164"/>
        <v>5.0793848085337956</v>
      </c>
      <c r="E1768" s="2">
        <f t="shared" si="163"/>
        <v>1.5852971862837961E-2</v>
      </c>
      <c r="F1768" s="2">
        <f t="shared" si="167"/>
        <v>7.5774987167012125E-3</v>
      </c>
      <c r="G1768" s="2">
        <f t="shared" si="165"/>
        <v>8.2754731461367487E-3</v>
      </c>
      <c r="H1768" s="2" t="str">
        <f t="shared" si="166"/>
        <v>Sell</v>
      </c>
    </row>
    <row r="1769" spans="1:8" ht="13.5" x14ac:dyDescent="0.25">
      <c r="A1769" s="3">
        <v>44589</v>
      </c>
      <c r="B1769" s="2">
        <v>5.1702000000000004</v>
      </c>
      <c r="C1769" s="2">
        <f t="shared" si="162"/>
        <v>5.0975858141817669</v>
      </c>
      <c r="D1769" s="2">
        <f t="shared" si="164"/>
        <v>5.0861118597535144</v>
      </c>
      <c r="E1769" s="2">
        <f t="shared" si="163"/>
        <v>1.1473954428252497E-2</v>
      </c>
      <c r="F1769" s="2">
        <f t="shared" si="167"/>
        <v>8.3567898590114695E-3</v>
      </c>
      <c r="G1769" s="2">
        <f t="shared" si="165"/>
        <v>3.117164569241028E-3</v>
      </c>
      <c r="H1769" s="2" t="str">
        <f t="shared" si="166"/>
        <v>Sell</v>
      </c>
    </row>
    <row r="1770" spans="1:8" ht="13.5" x14ac:dyDescent="0.25">
      <c r="A1770" s="3">
        <v>44592</v>
      </c>
      <c r="B1770" s="2">
        <v>5.1436000000000002</v>
      </c>
      <c r="C1770" s="2">
        <f t="shared" si="162"/>
        <v>5.0883264581538024</v>
      </c>
      <c r="D1770" s="2">
        <f t="shared" si="164"/>
        <v>5.090370240512514</v>
      </c>
      <c r="E1770" s="2">
        <f t="shared" si="163"/>
        <v>-2.04378235871161E-3</v>
      </c>
      <c r="F1770" s="2">
        <f t="shared" si="167"/>
        <v>6.2766754154668543E-3</v>
      </c>
      <c r="G1770" s="2">
        <f t="shared" si="165"/>
        <v>-8.3204577741784642E-3</v>
      </c>
      <c r="H1770" s="2" t="str">
        <f t="shared" si="166"/>
        <v>Hold</v>
      </c>
    </row>
    <row r="1771" spans="1:8" ht="13.5" x14ac:dyDescent="0.25">
      <c r="A1771" s="3">
        <v>44593</v>
      </c>
      <c r="B1771" s="2">
        <v>5.1436000000000002</v>
      </c>
      <c r="C1771" s="2">
        <f t="shared" si="162"/>
        <v>5.0896916184378327</v>
      </c>
      <c r="D1771" s="2">
        <f t="shared" si="164"/>
        <v>5.0943131856597352</v>
      </c>
      <c r="E1771" s="2">
        <f t="shared" si="163"/>
        <v>-4.621567221902545E-3</v>
      </c>
      <c r="F1771" s="2">
        <f t="shared" si="167"/>
        <v>4.0970268879929744E-3</v>
      </c>
      <c r="G1771" s="2">
        <f t="shared" si="165"/>
        <v>-8.7185941098955194E-3</v>
      </c>
      <c r="H1771" s="2" t="str">
        <f t="shared" si="166"/>
        <v>Hold</v>
      </c>
    </row>
    <row r="1772" spans="1:8" ht="13.5" x14ac:dyDescent="0.25">
      <c r="A1772" s="3">
        <v>44594</v>
      </c>
      <c r="B1772" s="2">
        <v>5.1237000000000004</v>
      </c>
      <c r="C1772" s="2">
        <f t="shared" si="162"/>
        <v>5.0908467540627811</v>
      </c>
      <c r="D1772" s="2">
        <f t="shared" si="164"/>
        <v>5.0964899867219771</v>
      </c>
      <c r="E1772" s="2">
        <f t="shared" si="163"/>
        <v>-5.6432326591959736E-3</v>
      </c>
      <c r="F1772" s="2">
        <f t="shared" si="167"/>
        <v>2.1489749785551849E-3</v>
      </c>
      <c r="G1772" s="2">
        <f t="shared" si="165"/>
        <v>-7.7922076377511581E-3</v>
      </c>
      <c r="H1772" s="2" t="str">
        <f t="shared" si="166"/>
        <v>Hold</v>
      </c>
    </row>
    <row r="1773" spans="1:8" ht="13.5" x14ac:dyDescent="0.25">
      <c r="A1773" s="3">
        <v>44595</v>
      </c>
      <c r="B1773" s="2">
        <v>5.1237000000000004</v>
      </c>
      <c r="C1773" s="2">
        <f t="shared" si="162"/>
        <v>5.0887626380531223</v>
      </c>
      <c r="D1773" s="2">
        <f t="shared" si="164"/>
        <v>5.0985055432610906</v>
      </c>
      <c r="E1773" s="2">
        <f t="shared" si="163"/>
        <v>-9.7429052079682776E-3</v>
      </c>
      <c r="F1773" s="2">
        <f t="shared" si="167"/>
        <v>-2.294010587495076E-4</v>
      </c>
      <c r="G1773" s="2">
        <f t="shared" si="165"/>
        <v>-9.51350414921877E-3</v>
      </c>
      <c r="H1773" s="2" t="str">
        <f t="shared" si="166"/>
        <v>Hold</v>
      </c>
    </row>
    <row r="1774" spans="1:8" ht="13.5" x14ac:dyDescent="0.25">
      <c r="A1774" s="3">
        <v>44596</v>
      </c>
      <c r="B1774" s="2">
        <v>5.1237000000000004</v>
      </c>
      <c r="C1774" s="2">
        <f t="shared" si="162"/>
        <v>5.086999155275719</v>
      </c>
      <c r="D1774" s="2">
        <f t="shared" si="164"/>
        <v>5.1003717993158251</v>
      </c>
      <c r="E1774" s="2">
        <f t="shared" si="163"/>
        <v>-1.3372644040106074E-2</v>
      </c>
      <c r="F1774" s="2">
        <f t="shared" si="167"/>
        <v>-2.8580496550208211E-3</v>
      </c>
      <c r="G1774" s="2">
        <f t="shared" si="165"/>
        <v>-1.0514594385085254E-2</v>
      </c>
      <c r="H1774" s="2" t="str">
        <f t="shared" si="166"/>
        <v>Hold</v>
      </c>
    </row>
    <row r="1775" spans="1:8" ht="13.5" x14ac:dyDescent="0.25">
      <c r="A1775" s="3">
        <v>44599</v>
      </c>
      <c r="B1775" s="2">
        <v>5.1105</v>
      </c>
      <c r="C1775" s="2">
        <f t="shared" si="162"/>
        <v>5.0855069775409927</v>
      </c>
      <c r="D1775" s="2">
        <f t="shared" si="164"/>
        <v>5.1011220364035417</v>
      </c>
      <c r="E1775" s="2">
        <f t="shared" si="163"/>
        <v>-1.5615058862548992E-2</v>
      </c>
      <c r="F1775" s="2">
        <f t="shared" si="167"/>
        <v>-5.4094514965264554E-3</v>
      </c>
      <c r="G1775" s="2">
        <f t="shared" si="165"/>
        <v>-1.0205607366022537E-2</v>
      </c>
      <c r="H1775" s="2" t="str">
        <f t="shared" si="166"/>
        <v>Hold</v>
      </c>
    </row>
    <row r="1776" spans="1:8" ht="13.5" x14ac:dyDescent="0.25">
      <c r="A1776" s="3">
        <v>44600</v>
      </c>
      <c r="B1776" s="2">
        <v>5.1037999999999997</v>
      </c>
      <c r="C1776" s="2">
        <f t="shared" si="162"/>
        <v>5.0842443656116094</v>
      </c>
      <c r="D1776" s="2">
        <f t="shared" si="164"/>
        <v>5.1013204040773532</v>
      </c>
      <c r="E1776" s="2">
        <f t="shared" si="163"/>
        <v>-1.7076038465743792E-2</v>
      </c>
      <c r="F1776" s="2">
        <f t="shared" si="167"/>
        <v>-7.7427688903699233E-3</v>
      </c>
      <c r="G1776" s="2">
        <f t="shared" si="165"/>
        <v>-9.3332695753738683E-3</v>
      </c>
      <c r="H1776" s="2" t="str">
        <f t="shared" si="166"/>
        <v>Hold</v>
      </c>
    </row>
    <row r="1777" spans="1:8" ht="13.5" x14ac:dyDescent="0.25">
      <c r="A1777" s="3">
        <v>44601</v>
      </c>
      <c r="B1777" s="2">
        <v>5.2763999999999998</v>
      </c>
      <c r="C1777" s="2">
        <f t="shared" si="162"/>
        <v>5.0841913862867463</v>
      </c>
      <c r="D1777" s="2">
        <f t="shared" si="164"/>
        <v>5.1142892630345864</v>
      </c>
      <c r="E1777" s="2">
        <f t="shared" si="163"/>
        <v>-3.0097876747840147E-2</v>
      </c>
      <c r="F1777" s="2">
        <f t="shared" si="167"/>
        <v>-1.2213790461863969E-2</v>
      </c>
      <c r="G1777" s="2">
        <f t="shared" si="165"/>
        <v>-1.7884086285976177E-2</v>
      </c>
      <c r="H1777" s="2" t="str">
        <f t="shared" si="166"/>
        <v>Hold</v>
      </c>
    </row>
    <row r="1778" spans="1:8" ht="13.5" x14ac:dyDescent="0.25">
      <c r="A1778" s="3">
        <v>44602</v>
      </c>
      <c r="B1778" s="2">
        <v>5.4555999999999996</v>
      </c>
      <c r="C1778" s="2">
        <f t="shared" si="162"/>
        <v>5.0974234807041707</v>
      </c>
      <c r="D1778" s="2">
        <f t="shared" si="164"/>
        <v>5.1395715398468393</v>
      </c>
      <c r="E1778" s="2">
        <f t="shared" si="163"/>
        <v>-4.2148059142668615E-2</v>
      </c>
      <c r="F1778" s="2">
        <f t="shared" si="167"/>
        <v>-1.8200644198024897E-2</v>
      </c>
      <c r="G1778" s="2">
        <f t="shared" si="165"/>
        <v>-2.3947414944643718E-2</v>
      </c>
      <c r="H1778" s="2" t="str">
        <f t="shared" si="166"/>
        <v>Hold</v>
      </c>
    </row>
    <row r="1779" spans="1:8" ht="13.5" x14ac:dyDescent="0.25">
      <c r="A1779" s="3">
        <v>44603</v>
      </c>
      <c r="B1779" s="2">
        <v>5.5087000000000002</v>
      </c>
      <c r="C1779" s="2">
        <f t="shared" si="162"/>
        <v>5.1086198682881445</v>
      </c>
      <c r="D1779" s="2">
        <f t="shared" si="164"/>
        <v>5.166914388747073</v>
      </c>
      <c r="E1779" s="2">
        <f t="shared" si="163"/>
        <v>-5.8294520458928467E-2</v>
      </c>
      <c r="F1779" s="2">
        <f t="shared" si="167"/>
        <v>-2.6219419450205613E-2</v>
      </c>
      <c r="G1779" s="2">
        <f t="shared" si="165"/>
        <v>-3.2075101008722851E-2</v>
      </c>
      <c r="H1779" s="2" t="str">
        <f t="shared" si="166"/>
        <v>Hold</v>
      </c>
    </row>
    <row r="1780" spans="1:8" ht="13.5" x14ac:dyDescent="0.25">
      <c r="A1780" s="3">
        <v>44606</v>
      </c>
      <c r="B1780" s="2">
        <v>5.5683999999999996</v>
      </c>
      <c r="C1780" s="2">
        <f t="shared" si="162"/>
        <v>5.1140014270130454</v>
      </c>
      <c r="D1780" s="2">
        <f t="shared" si="164"/>
        <v>5.1966540636546963</v>
      </c>
      <c r="E1780" s="2">
        <f t="shared" si="163"/>
        <v>-8.2652636641650901E-2</v>
      </c>
      <c r="F1780" s="2">
        <f t="shared" si="167"/>
        <v>-3.7506062888494673E-2</v>
      </c>
      <c r="G1780" s="2">
        <f t="shared" si="165"/>
        <v>-4.5146573753156227E-2</v>
      </c>
      <c r="H1780" s="2" t="str">
        <f t="shared" si="166"/>
        <v>Hold</v>
      </c>
    </row>
    <row r="1781" spans="1:8" ht="13.5" x14ac:dyDescent="0.25">
      <c r="A1781" s="3">
        <v>44607</v>
      </c>
      <c r="B1781" s="2">
        <v>5.5218999999999996</v>
      </c>
      <c r="C1781" s="2">
        <f t="shared" si="162"/>
        <v>5.118555053626423</v>
      </c>
      <c r="D1781" s="2">
        <f t="shared" si="164"/>
        <v>5.2207463552358302</v>
      </c>
      <c r="E1781" s="2">
        <f t="shared" si="163"/>
        <v>-0.10219130160940715</v>
      </c>
      <c r="F1781" s="2">
        <f t="shared" si="167"/>
        <v>-5.0443110632677174E-2</v>
      </c>
      <c r="G1781" s="2">
        <f t="shared" si="165"/>
        <v>-5.1748190976729974E-2</v>
      </c>
      <c r="H1781" s="2" t="str">
        <f t="shared" si="166"/>
        <v>Hold</v>
      </c>
    </row>
    <row r="1782" spans="1:8" ht="13.5" x14ac:dyDescent="0.25">
      <c r="A1782" s="3">
        <v>44608</v>
      </c>
      <c r="B1782" s="2">
        <v>5.4755000000000003</v>
      </c>
      <c r="C1782" s="2">
        <f t="shared" si="162"/>
        <v>5.1193465838377428</v>
      </c>
      <c r="D1782" s="2">
        <f t="shared" si="164"/>
        <v>5.2396169955887313</v>
      </c>
      <c r="E1782" s="2">
        <f t="shared" si="163"/>
        <v>-0.12027041175098852</v>
      </c>
      <c r="F1782" s="2">
        <f t="shared" si="167"/>
        <v>-6.4408570856339442E-2</v>
      </c>
      <c r="G1782" s="2">
        <f t="shared" si="165"/>
        <v>-5.5861840894649073E-2</v>
      </c>
      <c r="H1782" s="2" t="str">
        <f t="shared" si="166"/>
        <v>Hold</v>
      </c>
    </row>
    <row r="1783" spans="1:8" ht="13.5" x14ac:dyDescent="0.25">
      <c r="A1783" s="3">
        <v>44609</v>
      </c>
      <c r="B1783" s="2">
        <v>5.5087000000000002</v>
      </c>
      <c r="C1783" s="2">
        <f t="shared" si="162"/>
        <v>5.1200163401703982</v>
      </c>
      <c r="D1783" s="2">
        <f t="shared" si="164"/>
        <v>5.259549069989566</v>
      </c>
      <c r="E1783" s="2">
        <f t="shared" si="163"/>
        <v>-0.13953272981916776</v>
      </c>
      <c r="F1783" s="2">
        <f t="shared" si="167"/>
        <v>-7.943340264890511E-2</v>
      </c>
      <c r="G1783" s="2">
        <f t="shared" si="165"/>
        <v>-6.0099327170262645E-2</v>
      </c>
      <c r="H1783" s="2" t="str">
        <f t="shared" si="166"/>
        <v>Hold</v>
      </c>
    </row>
    <row r="1784" spans="1:8" ht="13.5" x14ac:dyDescent="0.25">
      <c r="A1784" s="3">
        <v>44610</v>
      </c>
      <c r="B1784" s="2">
        <v>5.5750000000000002</v>
      </c>
      <c r="C1784" s="2">
        <f t="shared" si="162"/>
        <v>5.1205830570672601</v>
      </c>
      <c r="D1784" s="2">
        <f t="shared" si="164"/>
        <v>5.282915805545894</v>
      </c>
      <c r="E1784" s="2">
        <f t="shared" si="163"/>
        <v>-0.16233274847863388</v>
      </c>
      <c r="F1784" s="2">
        <f t="shared" si="167"/>
        <v>-9.6013271814850865E-2</v>
      </c>
      <c r="G1784" s="2">
        <f t="shared" si="165"/>
        <v>-6.6319476663783017E-2</v>
      </c>
      <c r="H1784" s="2" t="str">
        <f t="shared" si="166"/>
        <v>Hold</v>
      </c>
    </row>
    <row r="1785" spans="1:8" ht="13.5" x14ac:dyDescent="0.25">
      <c r="A1785" s="3">
        <v>44613</v>
      </c>
      <c r="B1785" s="2">
        <v>5.5949999999999998</v>
      </c>
      <c r="C1785" s="2">
        <f t="shared" si="162"/>
        <v>5.1190318175184508</v>
      </c>
      <c r="D1785" s="2">
        <f t="shared" si="164"/>
        <v>5.3060331532832352</v>
      </c>
      <c r="E1785" s="2">
        <f t="shared" si="163"/>
        <v>-0.18700133576478439</v>
      </c>
      <c r="F1785" s="2">
        <f t="shared" si="167"/>
        <v>-0.11421088460483758</v>
      </c>
      <c r="G1785" s="2">
        <f t="shared" si="165"/>
        <v>-7.2790451159946812E-2</v>
      </c>
      <c r="H1785" s="2" t="str">
        <f t="shared" si="166"/>
        <v>Hold</v>
      </c>
    </row>
    <row r="1786" spans="1:8" ht="13.5" x14ac:dyDescent="0.25">
      <c r="A1786" s="3">
        <v>44614</v>
      </c>
      <c r="B1786" s="2">
        <v>5.6016000000000004</v>
      </c>
      <c r="C1786" s="2">
        <f t="shared" si="162"/>
        <v>5.1166884609771506</v>
      </c>
      <c r="D1786" s="2">
        <f t="shared" si="164"/>
        <v>5.3279269937807729</v>
      </c>
      <c r="E1786" s="2">
        <f t="shared" si="163"/>
        <v>-0.21123853280362237</v>
      </c>
      <c r="F1786" s="2">
        <f t="shared" si="167"/>
        <v>-0.13361641424459453</v>
      </c>
      <c r="G1786" s="2">
        <f t="shared" si="165"/>
        <v>-7.7622118559027842E-2</v>
      </c>
      <c r="H1786" s="2" t="str">
        <f t="shared" si="166"/>
        <v>Hold</v>
      </c>
    </row>
    <row r="1787" spans="1:8" ht="13.5" x14ac:dyDescent="0.25">
      <c r="A1787" s="3">
        <v>44615</v>
      </c>
      <c r="B1787" s="2">
        <v>5.5617999999999999</v>
      </c>
      <c r="C1787" s="2">
        <f t="shared" si="162"/>
        <v>5.1412594669806655</v>
      </c>
      <c r="D1787" s="2">
        <f t="shared" si="164"/>
        <v>5.3452509201673823</v>
      </c>
      <c r="E1787" s="2">
        <f t="shared" si="163"/>
        <v>-0.20399145318671685</v>
      </c>
      <c r="F1787" s="2">
        <f t="shared" si="167"/>
        <v>-0.14769142203301899</v>
      </c>
      <c r="G1787" s="2">
        <f t="shared" si="165"/>
        <v>-5.630003115369786E-2</v>
      </c>
      <c r="H1787" s="2" t="str">
        <f t="shared" si="166"/>
        <v>Hold</v>
      </c>
    </row>
    <row r="1788" spans="1:8" ht="13.5" x14ac:dyDescent="0.25">
      <c r="A1788" s="3">
        <v>44616</v>
      </c>
      <c r="B1788" s="2">
        <v>5.5286</v>
      </c>
      <c r="C1788" s="2">
        <f t="shared" si="162"/>
        <v>5.1896195489836403</v>
      </c>
      <c r="D1788" s="2">
        <f t="shared" si="164"/>
        <v>5.3588323334883166</v>
      </c>
      <c r="E1788" s="2">
        <f t="shared" si="163"/>
        <v>-0.16921278450467625</v>
      </c>
      <c r="F1788" s="2">
        <f t="shared" si="167"/>
        <v>-0.15199569452735046</v>
      </c>
      <c r="G1788" s="2">
        <f t="shared" si="165"/>
        <v>-1.7217089977325795E-2</v>
      </c>
      <c r="H1788" s="2" t="str">
        <f t="shared" si="166"/>
        <v>Hold</v>
      </c>
    </row>
    <row r="1789" spans="1:8" ht="13.5" x14ac:dyDescent="0.25">
      <c r="A1789" s="3">
        <v>44617</v>
      </c>
      <c r="B1789" s="2">
        <v>5.5087000000000002</v>
      </c>
      <c r="C1789" s="2">
        <f t="shared" si="162"/>
        <v>5.2387088491400036</v>
      </c>
      <c r="D1789" s="2">
        <f t="shared" si="164"/>
        <v>5.3699336421188111</v>
      </c>
      <c r="E1789" s="2">
        <f t="shared" si="163"/>
        <v>-0.13122479297880751</v>
      </c>
      <c r="F1789" s="2">
        <f t="shared" si="167"/>
        <v>-0.14784151421764188</v>
      </c>
      <c r="G1789" s="2">
        <f t="shared" si="165"/>
        <v>1.661672123883437E-2</v>
      </c>
      <c r="H1789" s="2" t="str">
        <f t="shared" si="166"/>
        <v>Sell</v>
      </c>
    </row>
    <row r="1790" spans="1:8" ht="13.5" x14ac:dyDescent="0.25">
      <c r="A1790" s="3">
        <v>44620</v>
      </c>
      <c r="B1790" s="2">
        <v>5.4687999999999999</v>
      </c>
      <c r="C1790" s="2">
        <f t="shared" si="162"/>
        <v>5.2894305646569268</v>
      </c>
      <c r="D1790" s="2">
        <f t="shared" si="164"/>
        <v>5.3772570760359359</v>
      </c>
      <c r="E1790" s="2">
        <f t="shared" si="163"/>
        <v>-8.7826511379009098E-2</v>
      </c>
      <c r="F1790" s="2">
        <f t="shared" si="167"/>
        <v>-0.13583851364991534</v>
      </c>
      <c r="G1790" s="2">
        <f t="shared" si="165"/>
        <v>4.801200227090624E-2</v>
      </c>
      <c r="H1790" s="2" t="str">
        <f t="shared" si="166"/>
        <v>Sell</v>
      </c>
    </row>
    <row r="1791" spans="1:8" ht="13.5" x14ac:dyDescent="0.25">
      <c r="A1791" s="3">
        <v>44621</v>
      </c>
      <c r="B1791" s="2">
        <v>5.5019999999999998</v>
      </c>
      <c r="C1791" s="2">
        <f t="shared" si="162"/>
        <v>5.3251950931712457</v>
      </c>
      <c r="D1791" s="2">
        <f t="shared" si="164"/>
        <v>5.386497292625867</v>
      </c>
      <c r="E1791" s="2">
        <f t="shared" si="163"/>
        <v>-6.1302199454621231E-2</v>
      </c>
      <c r="F1791" s="2">
        <f t="shared" si="167"/>
        <v>-0.12093125081085652</v>
      </c>
      <c r="G1791" s="2">
        <f t="shared" si="165"/>
        <v>5.9629051356235294E-2</v>
      </c>
      <c r="H1791" s="2" t="str">
        <f t="shared" si="166"/>
        <v>Sell</v>
      </c>
    </row>
    <row r="1792" spans="1:8" ht="13.5" x14ac:dyDescent="0.25">
      <c r="A1792" s="3">
        <v>44622</v>
      </c>
      <c r="B1792" s="2">
        <v>5.4954000000000001</v>
      </c>
      <c r="C1792" s="2">
        <f t="shared" si="162"/>
        <v>5.3483189249910543</v>
      </c>
      <c r="D1792" s="2">
        <f t="shared" si="164"/>
        <v>5.3945641598387652</v>
      </c>
      <c r="E1792" s="2">
        <f t="shared" si="163"/>
        <v>-4.6245234847710925E-2</v>
      </c>
      <c r="F1792" s="2">
        <f t="shared" si="167"/>
        <v>-0.10599404761822741</v>
      </c>
      <c r="G1792" s="2">
        <f t="shared" si="165"/>
        <v>5.9748812770516482E-2</v>
      </c>
      <c r="H1792" s="2" t="str">
        <f t="shared" si="166"/>
        <v>Sell</v>
      </c>
    </row>
    <row r="1793" spans="1:8" ht="13.5" x14ac:dyDescent="0.25">
      <c r="A1793" s="3">
        <v>44623</v>
      </c>
      <c r="B1793" s="2">
        <v>5.4423000000000004</v>
      </c>
      <c r="C1793" s="2">
        <f t="shared" si="162"/>
        <v>5.3729929365308919</v>
      </c>
      <c r="D1793" s="2">
        <f t="shared" si="164"/>
        <v>5.3981001479988571</v>
      </c>
      <c r="E1793" s="2">
        <f t="shared" si="163"/>
        <v>-2.5107211467965129E-2</v>
      </c>
      <c r="F1793" s="2">
        <f t="shared" si="167"/>
        <v>-8.981668038817496E-2</v>
      </c>
      <c r="G1793" s="2">
        <f t="shared" si="165"/>
        <v>6.4709468920209831E-2</v>
      </c>
      <c r="H1793" s="2" t="str">
        <f t="shared" si="166"/>
        <v>Sell</v>
      </c>
    </row>
    <row r="1794" spans="1:8" ht="13.5" x14ac:dyDescent="0.25">
      <c r="A1794" s="3">
        <v>44624</v>
      </c>
      <c r="B1794" s="2">
        <v>5.3693</v>
      </c>
      <c r="C1794" s="2">
        <f t="shared" si="162"/>
        <v>5.40407094629537</v>
      </c>
      <c r="D1794" s="2">
        <f t="shared" si="164"/>
        <v>5.3959668037026454</v>
      </c>
      <c r="E1794" s="2">
        <f t="shared" si="163"/>
        <v>8.104142592724628E-3</v>
      </c>
      <c r="F1794" s="2">
        <f t="shared" si="167"/>
        <v>-7.0232515791995048E-2</v>
      </c>
      <c r="G1794" s="2">
        <f t="shared" si="165"/>
        <v>7.8336658384719676E-2</v>
      </c>
      <c r="H1794" s="2" t="str">
        <f t="shared" si="166"/>
        <v>Sell</v>
      </c>
    </row>
    <row r="1795" spans="1:8" ht="13.5" x14ac:dyDescent="0.25">
      <c r="A1795" s="3">
        <v>44627</v>
      </c>
      <c r="B1795" s="2">
        <v>5.3095999999999997</v>
      </c>
      <c r="C1795" s="2">
        <f t="shared" si="162"/>
        <v>5.433444646865313</v>
      </c>
      <c r="D1795" s="2">
        <f t="shared" si="164"/>
        <v>5.389569262687635</v>
      </c>
      <c r="E1795" s="2">
        <f t="shared" si="163"/>
        <v>4.3875384177678001E-2</v>
      </c>
      <c r="F1795" s="2">
        <f t="shared" si="167"/>
        <v>-4.7410935798060445E-2</v>
      </c>
      <c r="G1795" s="2">
        <f t="shared" si="165"/>
        <v>9.1286319975738439E-2</v>
      </c>
      <c r="H1795" s="2" t="str">
        <f t="shared" si="166"/>
        <v>Sell</v>
      </c>
    </row>
    <row r="1796" spans="1:8" ht="13.5" x14ac:dyDescent="0.25">
      <c r="A1796" s="3">
        <v>44628</v>
      </c>
      <c r="B1796" s="2">
        <v>5.3758999999999997</v>
      </c>
      <c r="C1796" s="2">
        <f t="shared" si="162"/>
        <v>5.4593147011937262</v>
      </c>
      <c r="D1796" s="2">
        <f t="shared" si="164"/>
        <v>5.3885567247107735</v>
      </c>
      <c r="E1796" s="2">
        <f t="shared" si="163"/>
        <v>7.0757976482952678E-2</v>
      </c>
      <c r="F1796" s="2">
        <f t="shared" si="167"/>
        <v>-2.3777153341857826E-2</v>
      </c>
      <c r="G1796" s="2">
        <f t="shared" si="165"/>
        <v>9.4535129824810507E-2</v>
      </c>
      <c r="H1796" s="2" t="str">
        <f t="shared" si="166"/>
        <v>Sell</v>
      </c>
    </row>
    <row r="1797" spans="1:8" ht="13.5" x14ac:dyDescent="0.25">
      <c r="A1797" s="3">
        <v>44629</v>
      </c>
      <c r="B1797" s="2">
        <v>5.3826000000000001</v>
      </c>
      <c r="C1797" s="2">
        <f t="shared" si="162"/>
        <v>5.4750816702408454</v>
      </c>
      <c r="D1797" s="2">
        <f t="shared" si="164"/>
        <v>5.3881154858433087</v>
      </c>
      <c r="E1797" s="2">
        <f t="shared" si="163"/>
        <v>8.6966184397536672E-2</v>
      </c>
      <c r="F1797" s="2">
        <f t="shared" si="167"/>
        <v>-1.6284857939789267E-3</v>
      </c>
      <c r="G1797" s="2">
        <f t="shared" si="165"/>
        <v>8.8594670191515595E-2</v>
      </c>
      <c r="H1797" s="2" t="str">
        <f t="shared" si="166"/>
        <v>Sell</v>
      </c>
    </row>
    <row r="1798" spans="1:8" ht="13.5" x14ac:dyDescent="0.25">
      <c r="A1798" s="3">
        <v>44630</v>
      </c>
      <c r="B1798" s="2">
        <v>5.4024999999999999</v>
      </c>
      <c r="C1798" s="2">
        <f t="shared" si="162"/>
        <v>5.4833152594345611</v>
      </c>
      <c r="D1798" s="2">
        <f t="shared" si="164"/>
        <v>5.389181005410471</v>
      </c>
      <c r="E1798" s="2">
        <f t="shared" si="163"/>
        <v>9.4134254024090147E-2</v>
      </c>
      <c r="F1798" s="2">
        <f t="shared" si="167"/>
        <v>1.7524062169634889E-2</v>
      </c>
      <c r="G1798" s="2">
        <f t="shared" si="165"/>
        <v>7.6610191854455251E-2</v>
      </c>
      <c r="H1798" s="2" t="str">
        <f t="shared" si="166"/>
        <v>Sell</v>
      </c>
    </row>
    <row r="1799" spans="1:8" ht="13.5" x14ac:dyDescent="0.25">
      <c r="A1799" s="3">
        <v>44631</v>
      </c>
      <c r="B1799" s="2">
        <v>5.4090999999999996</v>
      </c>
      <c r="C1799" s="2">
        <f t="shared" si="162"/>
        <v>5.4872206041369367</v>
      </c>
      <c r="D1799" s="2">
        <f t="shared" si="164"/>
        <v>5.390656486491177</v>
      </c>
      <c r="E1799" s="2">
        <f t="shared" si="163"/>
        <v>9.6564117645759673E-2</v>
      </c>
      <c r="F1799" s="2">
        <f t="shared" si="167"/>
        <v>3.3332073264859846E-2</v>
      </c>
      <c r="G1799" s="2">
        <f t="shared" si="165"/>
        <v>6.3232044380899827E-2</v>
      </c>
      <c r="H1799" s="2" t="str">
        <f t="shared" si="166"/>
        <v>Sell</v>
      </c>
    </row>
    <row r="1800" spans="1:8" ht="13.5" x14ac:dyDescent="0.25">
      <c r="A1800" s="3">
        <v>44634</v>
      </c>
      <c r="B1800" s="2">
        <v>5.4888000000000003</v>
      </c>
      <c r="C1800" s="2">
        <f t="shared" si="162"/>
        <v>5.4843866650389463</v>
      </c>
      <c r="D1800" s="2">
        <f t="shared" si="164"/>
        <v>5.3979263763807195</v>
      </c>
      <c r="E1800" s="2">
        <f t="shared" si="163"/>
        <v>8.6460288658226858E-2</v>
      </c>
      <c r="F1800" s="2">
        <f t="shared" si="167"/>
        <v>4.3957716343533251E-2</v>
      </c>
      <c r="G1800" s="2">
        <f t="shared" si="165"/>
        <v>4.2502572314693607E-2</v>
      </c>
      <c r="H1800" s="2" t="str">
        <f t="shared" si="166"/>
        <v>Sell</v>
      </c>
    </row>
    <row r="1801" spans="1:8" ht="13.5" x14ac:dyDescent="0.25">
      <c r="A1801" s="3">
        <v>44635</v>
      </c>
      <c r="B1801" s="2">
        <v>5.4555999999999996</v>
      </c>
      <c r="C1801" s="2">
        <f t="shared" si="162"/>
        <v>5.4870964088791077</v>
      </c>
      <c r="D1801" s="2">
        <f t="shared" si="164"/>
        <v>5.4021984966488139</v>
      </c>
      <c r="E1801" s="2">
        <f t="shared" si="163"/>
        <v>8.4897912230293748E-2</v>
      </c>
      <c r="F1801" s="2">
        <f t="shared" si="167"/>
        <v>5.2145755520885351E-2</v>
      </c>
      <c r="G1801" s="2">
        <f t="shared" si="165"/>
        <v>3.2752156709408398E-2</v>
      </c>
      <c r="H1801" s="2" t="str">
        <f t="shared" si="166"/>
        <v>Sell</v>
      </c>
    </row>
    <row r="1802" spans="1:8" ht="13.5" x14ac:dyDescent="0.25">
      <c r="A1802" s="3">
        <v>44636</v>
      </c>
      <c r="B1802" s="2">
        <v>5.4423000000000004</v>
      </c>
      <c r="C1802" s="2">
        <f t="shared" si="162"/>
        <v>5.488373884436168</v>
      </c>
      <c r="D1802" s="2">
        <f t="shared" si="164"/>
        <v>5.4051689783785317</v>
      </c>
      <c r="E1802" s="2">
        <f t="shared" si="163"/>
        <v>8.3204906057636308E-2</v>
      </c>
      <c r="F1802" s="2">
        <f t="shared" si="167"/>
        <v>5.835758562823555E-2</v>
      </c>
      <c r="G1802" s="2">
        <f t="shared" si="165"/>
        <v>2.4847320429400757E-2</v>
      </c>
      <c r="H1802" s="2" t="str">
        <f t="shared" si="166"/>
        <v>Sell</v>
      </c>
    </row>
    <row r="1803" spans="1:8" ht="13.5" x14ac:dyDescent="0.25">
      <c r="A1803" s="3">
        <v>44637</v>
      </c>
      <c r="B1803" s="2">
        <v>5.4888000000000003</v>
      </c>
      <c r="C1803" s="2">
        <f t="shared" si="162"/>
        <v>5.4812855945229115</v>
      </c>
      <c r="D1803" s="2">
        <f t="shared" si="164"/>
        <v>5.4113638688690111</v>
      </c>
      <c r="E1803" s="2">
        <f t="shared" si="163"/>
        <v>6.9921725653900424E-2</v>
      </c>
      <c r="F1803" s="2">
        <f t="shared" si="167"/>
        <v>6.0670413633368524E-2</v>
      </c>
      <c r="G1803" s="2">
        <f t="shared" si="165"/>
        <v>9.2513120205319002E-3</v>
      </c>
      <c r="H1803" s="2" t="str">
        <f t="shared" si="166"/>
        <v>Sell</v>
      </c>
    </row>
    <row r="1804" spans="1:8" ht="13.5" x14ac:dyDescent="0.25">
      <c r="A1804" s="3">
        <v>44638</v>
      </c>
      <c r="B1804" s="2">
        <v>5.5419</v>
      </c>
      <c r="C1804" s="2">
        <f t="shared" si="162"/>
        <v>5.4640570415193874</v>
      </c>
      <c r="D1804" s="2">
        <f t="shared" si="164"/>
        <v>5.4210332119157512</v>
      </c>
      <c r="E1804" s="2">
        <f t="shared" si="163"/>
        <v>4.3023829603636266E-2</v>
      </c>
      <c r="F1804" s="2">
        <f t="shared" si="167"/>
        <v>5.7141096827422071E-2</v>
      </c>
      <c r="G1804" s="2">
        <f t="shared" si="165"/>
        <v>-1.4117267223785805E-2</v>
      </c>
      <c r="H1804" s="2" t="str">
        <f t="shared" si="166"/>
        <v>Hold</v>
      </c>
    </row>
    <row r="1805" spans="1:8" ht="13.5" x14ac:dyDescent="0.25">
      <c r="A1805" s="3">
        <v>44641</v>
      </c>
      <c r="B1805" s="2">
        <v>5.6348000000000003</v>
      </c>
      <c r="C1805" s="2">
        <f t="shared" si="162"/>
        <v>5.4402944197471745</v>
      </c>
      <c r="D1805" s="2">
        <f t="shared" si="164"/>
        <v>5.4368677888108801</v>
      </c>
      <c r="E1805" s="2">
        <f t="shared" si="163"/>
        <v>3.4266309362944725E-3</v>
      </c>
      <c r="F1805" s="2">
        <f t="shared" si="167"/>
        <v>4.6398203649196557E-2</v>
      </c>
      <c r="G1805" s="2">
        <f t="shared" si="165"/>
        <v>-4.2971572712902084E-2</v>
      </c>
      <c r="H1805" s="2" t="str">
        <f t="shared" si="166"/>
        <v>Hold</v>
      </c>
    </row>
    <row r="1806" spans="1:8" ht="13.5" x14ac:dyDescent="0.25">
      <c r="A1806" s="3">
        <v>44642</v>
      </c>
      <c r="B1806" s="2">
        <v>5.6082000000000001</v>
      </c>
      <c r="C1806" s="2">
        <f t="shared" si="162"/>
        <v>5.4303875859399167</v>
      </c>
      <c r="D1806" s="2">
        <f t="shared" si="164"/>
        <v>5.4495590637137781</v>
      </c>
      <c r="E1806" s="2">
        <f t="shared" si="163"/>
        <v>-1.9171477773861412E-2</v>
      </c>
      <c r="F1806" s="2">
        <f t="shared" si="167"/>
        <v>3.3284267364584959E-2</v>
      </c>
      <c r="G1806" s="2">
        <f t="shared" si="165"/>
        <v>-5.245574513844637E-2</v>
      </c>
      <c r="H1806" s="2" t="str">
        <f t="shared" si="166"/>
        <v>Hold</v>
      </c>
    </row>
    <row r="1807" spans="1:8" ht="13.5" x14ac:dyDescent="0.25">
      <c r="A1807" s="3">
        <v>44643</v>
      </c>
      <c r="B1807" s="2">
        <v>5.6348000000000003</v>
      </c>
      <c r="C1807" s="2">
        <f t="shared" ref="C1807:C1870" si="168">$C$4*B1797+C1806*(1-$C$4)</f>
        <v>5.4230356496414682</v>
      </c>
      <c r="D1807" s="2">
        <f t="shared" si="164"/>
        <v>5.4632806145497943</v>
      </c>
      <c r="E1807" s="2">
        <f t="shared" si="163"/>
        <v>-4.0244964908326075E-2</v>
      </c>
      <c r="F1807" s="2">
        <f t="shared" si="167"/>
        <v>1.8578420910002752E-2</v>
      </c>
      <c r="G1807" s="2">
        <f t="shared" si="165"/>
        <v>-5.8823385818328827E-2</v>
      </c>
      <c r="H1807" s="2" t="str">
        <f t="shared" si="166"/>
        <v>Hold</v>
      </c>
    </row>
    <row r="1808" spans="1:8" ht="13.5" x14ac:dyDescent="0.25">
      <c r="A1808" s="3">
        <v>44644</v>
      </c>
      <c r="B1808" s="2">
        <v>5.5750000000000002</v>
      </c>
      <c r="C1808" s="2">
        <f t="shared" si="168"/>
        <v>5.419876318927396</v>
      </c>
      <c r="D1808" s="2">
        <f t="shared" si="164"/>
        <v>5.4715561245831426</v>
      </c>
      <c r="E1808" s="2">
        <f t="shared" si="163"/>
        <v>-5.1679805655746591E-2</v>
      </c>
      <c r="F1808" s="2">
        <f t="shared" si="167"/>
        <v>4.5267755968528833E-3</v>
      </c>
      <c r="G1808" s="2">
        <f t="shared" si="165"/>
        <v>-5.6206581252599475E-2</v>
      </c>
      <c r="H1808" s="2" t="str">
        <f t="shared" si="166"/>
        <v>Hold</v>
      </c>
    </row>
    <row r="1809" spans="1:8" ht="13.5" x14ac:dyDescent="0.25">
      <c r="A1809" s="3">
        <v>44645</v>
      </c>
      <c r="B1809" s="2">
        <v>5.6016000000000004</v>
      </c>
      <c r="C1809" s="2">
        <f t="shared" si="168"/>
        <v>5.4182184237077964</v>
      </c>
      <c r="D1809" s="2">
        <f t="shared" si="164"/>
        <v>5.4811890042436504</v>
      </c>
      <c r="E1809" s="2">
        <f t="shared" si="163"/>
        <v>-6.2970580535854026E-2</v>
      </c>
      <c r="F1809" s="2">
        <f t="shared" si="167"/>
        <v>-8.9726956296884985E-3</v>
      </c>
      <c r="G1809" s="2">
        <f t="shared" si="165"/>
        <v>-5.3997884906165527E-2</v>
      </c>
      <c r="H1809" s="2" t="str">
        <f t="shared" si="166"/>
        <v>Hold</v>
      </c>
    </row>
    <row r="1810" spans="1:8" ht="13.5" x14ac:dyDescent="0.25">
      <c r="A1810" s="3">
        <v>44648</v>
      </c>
      <c r="B1810" s="2">
        <v>5.4888000000000003</v>
      </c>
      <c r="C1810" s="2">
        <f t="shared" si="168"/>
        <v>5.4290771277527501</v>
      </c>
      <c r="D1810" s="2">
        <f t="shared" si="164"/>
        <v>5.4817527817070832</v>
      </c>
      <c r="E1810" s="2">
        <f t="shared" si="163"/>
        <v>-5.2675653954333157E-2</v>
      </c>
      <c r="F1810" s="2">
        <f t="shared" si="167"/>
        <v>-1.7713287294617432E-2</v>
      </c>
      <c r="G1810" s="2">
        <f t="shared" si="165"/>
        <v>-3.4962366659715721E-2</v>
      </c>
      <c r="H1810" s="2" t="str">
        <f t="shared" si="166"/>
        <v>Hold</v>
      </c>
    </row>
    <row r="1811" spans="1:8" ht="13.5" x14ac:dyDescent="0.25">
      <c r="A1811" s="3">
        <v>44649</v>
      </c>
      <c r="B1811" s="2">
        <v>5.5750000000000002</v>
      </c>
      <c r="C1811" s="2">
        <f t="shared" si="168"/>
        <v>5.4331575696369425</v>
      </c>
      <c r="D1811" s="2">
        <f t="shared" si="164"/>
        <v>5.4886599830621146</v>
      </c>
      <c r="E1811" s="2">
        <f t="shared" si="163"/>
        <v>-5.5502413425172037E-2</v>
      </c>
      <c r="F1811" s="2">
        <f t="shared" si="167"/>
        <v>-2.5271112520728355E-2</v>
      </c>
      <c r="G1811" s="2">
        <f t="shared" si="165"/>
        <v>-3.0231300904443682E-2</v>
      </c>
      <c r="H1811" s="2" t="str">
        <f t="shared" si="166"/>
        <v>Hold</v>
      </c>
    </row>
    <row r="1812" spans="1:8" ht="13.5" x14ac:dyDescent="0.25">
      <c r="A1812" s="3">
        <v>44650</v>
      </c>
      <c r="B1812" s="2">
        <v>5.6082000000000001</v>
      </c>
      <c r="C1812" s="2">
        <f t="shared" si="168"/>
        <v>5.4345640973851053</v>
      </c>
      <c r="D1812" s="2">
        <f t="shared" si="164"/>
        <v>5.4975147991315874</v>
      </c>
      <c r="E1812" s="2">
        <f t="shared" si="163"/>
        <v>-6.2950701746482096E-2</v>
      </c>
      <c r="F1812" s="2">
        <f t="shared" si="167"/>
        <v>-3.2807030365879106E-2</v>
      </c>
      <c r="G1812" s="2">
        <f t="shared" si="165"/>
        <v>-3.014367138060299E-2</v>
      </c>
      <c r="H1812" s="2" t="str">
        <f t="shared" si="166"/>
        <v>Hold</v>
      </c>
    </row>
    <row r="1813" spans="1:8" ht="13.5" x14ac:dyDescent="0.25">
      <c r="A1813" s="3">
        <v>44651</v>
      </c>
      <c r="B1813" s="2">
        <v>5.5883000000000003</v>
      </c>
      <c r="C1813" s="2">
        <f t="shared" si="168"/>
        <v>5.4429080824027807</v>
      </c>
      <c r="D1813" s="2">
        <f t="shared" si="164"/>
        <v>5.5042396288255437</v>
      </c>
      <c r="E1813" s="2">
        <f t="shared" si="163"/>
        <v>-6.1331546422763061E-2</v>
      </c>
      <c r="F1813" s="2">
        <f t="shared" si="167"/>
        <v>-3.8511933577255901E-2</v>
      </c>
      <c r="G1813" s="2">
        <f t="shared" si="165"/>
        <v>-2.281961284550716E-2</v>
      </c>
      <c r="H1813" s="2" t="str">
        <f t="shared" si="166"/>
        <v>Hold</v>
      </c>
    </row>
    <row r="1814" spans="1:8" ht="13.5" x14ac:dyDescent="0.25">
      <c r="A1814" s="3">
        <v>44652</v>
      </c>
      <c r="B1814" s="2">
        <v>5.6082000000000001</v>
      </c>
      <c r="C1814" s="2">
        <f t="shared" si="168"/>
        <v>5.4581376081869681</v>
      </c>
      <c r="D1814" s="2">
        <f t="shared" si="164"/>
        <v>5.5119403970606884</v>
      </c>
      <c r="E1814" s="2">
        <f t="shared" si="163"/>
        <v>-5.3802788873720253E-2</v>
      </c>
      <c r="F1814" s="2">
        <f t="shared" si="167"/>
        <v>-4.1570104636548769E-2</v>
      </c>
      <c r="G1814" s="2">
        <f t="shared" si="165"/>
        <v>-1.2232684237171484E-2</v>
      </c>
      <c r="H1814" s="2" t="str">
        <f t="shared" si="166"/>
        <v>Hold</v>
      </c>
    </row>
    <row r="1815" spans="1:8" ht="13.5" x14ac:dyDescent="0.25">
      <c r="A1815" s="3">
        <v>44655</v>
      </c>
      <c r="B1815" s="2">
        <v>5.5750000000000002</v>
      </c>
      <c r="C1815" s="2">
        <f t="shared" si="168"/>
        <v>5.4853164376966657</v>
      </c>
      <c r="D1815" s="2">
        <f t="shared" si="164"/>
        <v>5.5166114787598968</v>
      </c>
      <c r="E1815" s="2">
        <f t="shared" si="163"/>
        <v>-3.129504106323111E-2</v>
      </c>
      <c r="F1815" s="2">
        <f t="shared" si="167"/>
        <v>-3.9515091921885237E-2</v>
      </c>
      <c r="G1815" s="2">
        <f t="shared" si="165"/>
        <v>8.2200508586541265E-3</v>
      </c>
      <c r="H1815" s="2" t="str">
        <f t="shared" si="166"/>
        <v>Sell</v>
      </c>
    </row>
    <row r="1816" spans="1:8" ht="13.5" x14ac:dyDescent="0.25">
      <c r="A1816" s="3">
        <v>44656</v>
      </c>
      <c r="B1816" s="2">
        <v>5.7740999999999998</v>
      </c>
      <c r="C1816" s="2">
        <f t="shared" si="168"/>
        <v>5.5042216011279477</v>
      </c>
      <c r="D1816" s="2">
        <f t="shared" si="164"/>
        <v>5.5356847025554599</v>
      </c>
      <c r="E1816" s="2">
        <f t="shared" si="163"/>
        <v>-3.1463101427512186E-2</v>
      </c>
      <c r="F1816" s="2">
        <f t="shared" si="167"/>
        <v>-3.7904693823010628E-2</v>
      </c>
      <c r="G1816" s="2">
        <f t="shared" si="165"/>
        <v>6.4415923954984425E-3</v>
      </c>
      <c r="H1816" s="2" t="str">
        <f t="shared" si="166"/>
        <v>Sell</v>
      </c>
    </row>
    <row r="1817" spans="1:8" ht="13.5" x14ac:dyDescent="0.25">
      <c r="A1817" s="3">
        <v>44657</v>
      </c>
      <c r="B1817" s="2">
        <v>5.7675000000000001</v>
      </c>
      <c r="C1817" s="2">
        <f t="shared" si="168"/>
        <v>5.5243105855698023</v>
      </c>
      <c r="D1817" s="2">
        <f t="shared" si="164"/>
        <v>5.5528562060698707</v>
      </c>
      <c r="E1817" s="2">
        <f t="shared" si="163"/>
        <v>-2.854562050006848E-2</v>
      </c>
      <c r="F1817" s="2">
        <f t="shared" si="167"/>
        <v>-3.6032879158422203E-2</v>
      </c>
      <c r="G1817" s="2">
        <f t="shared" si="165"/>
        <v>7.4872586583537223E-3</v>
      </c>
      <c r="H1817" s="2" t="str">
        <f t="shared" si="166"/>
        <v>Sell</v>
      </c>
    </row>
    <row r="1818" spans="1:8" ht="13.5" x14ac:dyDescent="0.25">
      <c r="A1818" s="3">
        <v>44658</v>
      </c>
      <c r="B1818" s="2">
        <v>5.7740999999999998</v>
      </c>
      <c r="C1818" s="2">
        <f t="shared" si="168"/>
        <v>5.5321089570206023</v>
      </c>
      <c r="D1818" s="2">
        <f t="shared" si="164"/>
        <v>5.5692446352498806</v>
      </c>
      <c r="E1818" s="2">
        <f t="shared" si="163"/>
        <v>-3.7135678229278213E-2</v>
      </c>
      <c r="F1818" s="2">
        <f t="shared" si="167"/>
        <v>-3.6253438972593408E-2</v>
      </c>
      <c r="G1818" s="2">
        <f t="shared" si="165"/>
        <v>-8.822392566848053E-4</v>
      </c>
      <c r="H1818" s="2" t="str">
        <f t="shared" si="166"/>
        <v>Hold</v>
      </c>
    </row>
    <row r="1819" spans="1:8" ht="13.5" x14ac:dyDescent="0.25">
      <c r="A1819" s="3">
        <v>44659</v>
      </c>
      <c r="B1819" s="2">
        <v>5.8537999999999997</v>
      </c>
      <c r="C1819" s="2">
        <f t="shared" si="168"/>
        <v>5.5427998867097408</v>
      </c>
      <c r="D1819" s="2">
        <f t="shared" si="164"/>
        <v>5.5903228104165565</v>
      </c>
      <c r="E1819" s="2">
        <f t="shared" si="163"/>
        <v>-4.7522923706815767E-2</v>
      </c>
      <c r="F1819" s="2">
        <f t="shared" si="167"/>
        <v>-3.8507335919437884E-2</v>
      </c>
      <c r="G1819" s="2">
        <f t="shared" si="165"/>
        <v>-9.0155877873778836E-3</v>
      </c>
      <c r="H1819" s="2" t="str">
        <f t="shared" si="166"/>
        <v>Hold</v>
      </c>
    </row>
    <row r="1820" spans="1:8" ht="13.5" x14ac:dyDescent="0.25">
      <c r="A1820" s="3">
        <v>44662</v>
      </c>
      <c r="B1820" s="2">
        <v>5.9069000000000003</v>
      </c>
      <c r="C1820" s="2">
        <f t="shared" si="168"/>
        <v>5.5344922118313189</v>
      </c>
      <c r="D1820" s="2">
        <f t="shared" si="164"/>
        <v>5.6137729726079231</v>
      </c>
      <c r="E1820" s="2">
        <f t="shared" ref="E1820:E1883" si="169">C1820-D1820</f>
        <v>-7.9280760776604176E-2</v>
      </c>
      <c r="F1820" s="2">
        <f t="shared" si="167"/>
        <v>-4.6662020890871139E-2</v>
      </c>
      <c r="G1820" s="2">
        <f t="shared" si="165"/>
        <v>-3.2618739885733036E-2</v>
      </c>
      <c r="H1820" s="2" t="str">
        <f t="shared" si="166"/>
        <v>Hold</v>
      </c>
    </row>
    <row r="1821" spans="1:8" ht="13.5" x14ac:dyDescent="0.25">
      <c r="A1821" s="3">
        <v>44663</v>
      </c>
      <c r="B1821" s="2">
        <v>6.0197000000000003</v>
      </c>
      <c r="C1821" s="2">
        <f t="shared" si="168"/>
        <v>5.5407241792418844</v>
      </c>
      <c r="D1821" s="2">
        <f t="shared" ref="D1821:D1884" si="170">$D$4*B1821+(1-$D$4)*D1820</f>
        <v>5.6438416413036325</v>
      </c>
      <c r="E1821" s="2">
        <f t="shared" si="169"/>
        <v>-0.1031174620617481</v>
      </c>
      <c r="F1821" s="2">
        <f t="shared" si="167"/>
        <v>-5.7953109125046531E-2</v>
      </c>
      <c r="G1821" s="2">
        <f t="shared" si="165"/>
        <v>-4.5164352936701568E-2</v>
      </c>
      <c r="H1821" s="2" t="str">
        <f t="shared" si="166"/>
        <v>Hold</v>
      </c>
    </row>
    <row r="1822" spans="1:8" ht="13.5" x14ac:dyDescent="0.25">
      <c r="A1822" s="3">
        <v>44664</v>
      </c>
      <c r="B1822" s="2">
        <v>6.1657000000000002</v>
      </c>
      <c r="C1822" s="2">
        <f t="shared" si="168"/>
        <v>5.5511050747431332</v>
      </c>
      <c r="D1822" s="2">
        <f t="shared" si="170"/>
        <v>5.6824978160218818</v>
      </c>
      <c r="E1822" s="2">
        <f t="shared" si="169"/>
        <v>-0.13139274127874856</v>
      </c>
      <c r="F1822" s="2">
        <f t="shared" si="167"/>
        <v>-7.2641035555786937E-2</v>
      </c>
      <c r="G1822" s="2">
        <f t="shared" si="165"/>
        <v>-5.8751705722961622E-2</v>
      </c>
      <c r="H1822" s="2" t="str">
        <f t="shared" si="166"/>
        <v>Hold</v>
      </c>
    </row>
    <row r="1823" spans="1:8" ht="13.5" x14ac:dyDescent="0.25">
      <c r="A1823" s="3">
        <v>44665</v>
      </c>
      <c r="B1823" s="2">
        <v>6.1657000000000002</v>
      </c>
      <c r="C1823" s="2">
        <f t="shared" si="168"/>
        <v>5.5568273709364977</v>
      </c>
      <c r="D1823" s="2">
        <f t="shared" si="170"/>
        <v>5.7182905703906313</v>
      </c>
      <c r="E1823" s="2">
        <f t="shared" si="169"/>
        <v>-0.16146319945413357</v>
      </c>
      <c r="F1823" s="2">
        <f t="shared" si="167"/>
        <v>-9.0405468335456263E-2</v>
      </c>
      <c r="G1823" s="2">
        <f t="shared" si="165"/>
        <v>-7.1057731118677303E-2</v>
      </c>
      <c r="H1823" s="2" t="str">
        <f t="shared" si="166"/>
        <v>Hold</v>
      </c>
    </row>
    <row r="1824" spans="1:8" ht="13.5" x14ac:dyDescent="0.25">
      <c r="A1824" s="3">
        <v>44666</v>
      </c>
      <c r="B1824" s="2">
        <v>5.9733000000000001</v>
      </c>
      <c r="C1824" s="2">
        <f t="shared" si="168"/>
        <v>5.5647308523308823</v>
      </c>
      <c r="D1824" s="2">
        <f t="shared" si="170"/>
        <v>5.7371801577691031</v>
      </c>
      <c r="E1824" s="2">
        <f t="shared" si="169"/>
        <v>-0.17244930543822079</v>
      </c>
      <c r="F1824" s="2">
        <f t="shared" si="167"/>
        <v>-0.10681423575600918</v>
      </c>
      <c r="G1824" s="2">
        <f t="shared" si="165"/>
        <v>-6.5635069682211611E-2</v>
      </c>
      <c r="H1824" s="2" t="str">
        <f t="shared" si="166"/>
        <v>Hold</v>
      </c>
    </row>
    <row r="1825" spans="1:8" ht="13.5" x14ac:dyDescent="0.25">
      <c r="A1825" s="3">
        <v>44669</v>
      </c>
      <c r="B1825" s="2">
        <v>5.8537999999999997</v>
      </c>
      <c r="C1825" s="2">
        <f t="shared" si="168"/>
        <v>5.5663107212030543</v>
      </c>
      <c r="D1825" s="2">
        <f t="shared" si="170"/>
        <v>5.7458186646010221</v>
      </c>
      <c r="E1825" s="2">
        <f t="shared" si="169"/>
        <v>-0.17950794339796783</v>
      </c>
      <c r="F1825" s="2">
        <f t="shared" si="167"/>
        <v>-0.12135297728440092</v>
      </c>
      <c r="G1825" s="2">
        <f t="shared" si="165"/>
        <v>-5.8154966113566908E-2</v>
      </c>
      <c r="H1825" s="2" t="str">
        <f t="shared" si="166"/>
        <v>Hold</v>
      </c>
    </row>
    <row r="1826" spans="1:8" ht="13.5" x14ac:dyDescent="0.25">
      <c r="A1826" s="3">
        <v>44670</v>
      </c>
      <c r="B1826" s="2">
        <v>5.9733000000000001</v>
      </c>
      <c r="C1826" s="2">
        <f t="shared" si="168"/>
        <v>5.5982783025564302</v>
      </c>
      <c r="D1826" s="2">
        <f t="shared" si="170"/>
        <v>5.762669133889835</v>
      </c>
      <c r="E1826" s="2">
        <f t="shared" si="169"/>
        <v>-0.16439083133340482</v>
      </c>
      <c r="F1826" s="2">
        <f t="shared" si="167"/>
        <v>-0.12996054809420171</v>
      </c>
      <c r="G1826" s="2">
        <f t="shared" si="165"/>
        <v>-3.4430283239203108E-2</v>
      </c>
      <c r="H1826" s="2" t="str">
        <f t="shared" si="166"/>
        <v>Hold</v>
      </c>
    </row>
    <row r="1827" spans="1:8" ht="13.5" x14ac:dyDescent="0.25">
      <c r="A1827" s="3">
        <v>44671</v>
      </c>
      <c r="B1827" s="2">
        <v>5.9733000000000001</v>
      </c>
      <c r="C1827" s="2">
        <f t="shared" si="168"/>
        <v>5.6243124098554418</v>
      </c>
      <c r="D1827" s="2">
        <f t="shared" si="170"/>
        <v>5.7782714202683652</v>
      </c>
      <c r="E1827" s="2">
        <f t="shared" si="169"/>
        <v>-0.15395901041292337</v>
      </c>
      <c r="F1827" s="2">
        <f t="shared" si="167"/>
        <v>-0.13476024055794605</v>
      </c>
      <c r="G1827" s="2">
        <f t="shared" si="165"/>
        <v>-1.9198769854977316E-2</v>
      </c>
      <c r="H1827" s="2" t="str">
        <f t="shared" si="166"/>
        <v>Hold</v>
      </c>
    </row>
    <row r="1828" spans="1:8" ht="13.5" x14ac:dyDescent="0.25">
      <c r="A1828" s="3">
        <v>44672</v>
      </c>
      <c r="B1828" s="2">
        <v>5.9733000000000001</v>
      </c>
      <c r="C1828" s="2">
        <f t="shared" si="168"/>
        <v>5.6473566544930662</v>
      </c>
      <c r="D1828" s="2">
        <f t="shared" si="170"/>
        <v>5.7927179817299672</v>
      </c>
      <c r="E1828" s="2">
        <f t="shared" si="169"/>
        <v>-0.14536132723690098</v>
      </c>
      <c r="F1828" s="2">
        <f t="shared" si="167"/>
        <v>-0.13688045789373704</v>
      </c>
      <c r="G1828" s="2">
        <f t="shared" ref="G1828:G1891" si="171">E1828-F1828</f>
        <v>-8.4808693431639437E-3</v>
      </c>
      <c r="H1828" s="2" t="str">
        <f t="shared" ref="H1828:H1891" si="172">IF(G1828&lt;0,"Hold","Sell")</f>
        <v>Hold</v>
      </c>
    </row>
    <row r="1829" spans="1:8" ht="13.5" x14ac:dyDescent="0.25">
      <c r="A1829" s="3">
        <v>44673</v>
      </c>
      <c r="B1829" s="2">
        <v>5.9997999999999996</v>
      </c>
      <c r="C1829" s="2">
        <f t="shared" si="168"/>
        <v>5.6791171691864406</v>
      </c>
      <c r="D1829" s="2">
        <f t="shared" si="170"/>
        <v>5.8080573904907107</v>
      </c>
      <c r="E1829" s="2">
        <f t="shared" si="169"/>
        <v>-0.12894022130427008</v>
      </c>
      <c r="F1829" s="2">
        <f t="shared" ref="F1829:F1892" si="173">(E1829*(2/(10)))+((1-(2/10))*F1828)</f>
        <v>-0.13529241057584365</v>
      </c>
      <c r="G1829" s="2">
        <f t="shared" si="171"/>
        <v>6.3521892715735773E-3</v>
      </c>
      <c r="H1829" s="2" t="str">
        <f t="shared" si="172"/>
        <v>Sell</v>
      </c>
    </row>
    <row r="1830" spans="1:8" ht="13.5" x14ac:dyDescent="0.25">
      <c r="A1830" s="3">
        <v>44676</v>
      </c>
      <c r="B1830" s="2">
        <v>5.9733000000000001</v>
      </c>
      <c r="C1830" s="2">
        <f t="shared" si="168"/>
        <v>5.7141606816192958</v>
      </c>
      <c r="D1830" s="2">
        <f t="shared" si="170"/>
        <v>5.8202975837876947</v>
      </c>
      <c r="E1830" s="2">
        <f t="shared" si="169"/>
        <v>-0.10613690216839888</v>
      </c>
      <c r="F1830" s="2">
        <f t="shared" si="173"/>
        <v>-0.1294613088943547</v>
      </c>
      <c r="G1830" s="2">
        <f t="shared" si="171"/>
        <v>2.3324406725955815E-2</v>
      </c>
      <c r="H1830" s="2" t="str">
        <f t="shared" si="172"/>
        <v>Sell</v>
      </c>
    </row>
    <row r="1831" spans="1:8" ht="13.5" x14ac:dyDescent="0.25">
      <c r="A1831" s="3">
        <v>44677</v>
      </c>
      <c r="B1831" s="2">
        <v>5.9733000000000001</v>
      </c>
      <c r="C1831" s="2">
        <f t="shared" si="168"/>
        <v>5.7611667306009426</v>
      </c>
      <c r="D1831" s="2">
        <f t="shared" si="170"/>
        <v>5.8316310960997173</v>
      </c>
      <c r="E1831" s="2">
        <f t="shared" si="169"/>
        <v>-7.0464365498774661E-2</v>
      </c>
      <c r="F1831" s="2">
        <f t="shared" si="173"/>
        <v>-0.11766192021523869</v>
      </c>
      <c r="G1831" s="2">
        <f t="shared" si="171"/>
        <v>4.719755471646403E-2</v>
      </c>
      <c r="H1831" s="2" t="str">
        <f t="shared" si="172"/>
        <v>Sell</v>
      </c>
    </row>
    <row r="1832" spans="1:8" ht="13.5" x14ac:dyDescent="0.25">
      <c r="A1832" s="3">
        <v>44678</v>
      </c>
      <c r="B1832" s="2">
        <v>6.0728</v>
      </c>
      <c r="C1832" s="2">
        <f t="shared" si="168"/>
        <v>5.823402618200797</v>
      </c>
      <c r="D1832" s="2">
        <f t="shared" si="170"/>
        <v>5.8494954593515898</v>
      </c>
      <c r="E1832" s="2">
        <f t="shared" si="169"/>
        <v>-2.60928411507928E-2</v>
      </c>
      <c r="F1832" s="2">
        <f t="shared" si="173"/>
        <v>-9.9348104402349521E-2</v>
      </c>
      <c r="G1832" s="2">
        <f t="shared" si="171"/>
        <v>7.3255263251556721E-2</v>
      </c>
      <c r="H1832" s="2" t="str">
        <f t="shared" si="172"/>
        <v>Sell</v>
      </c>
    </row>
    <row r="1833" spans="1:8" ht="13.5" x14ac:dyDescent="0.25">
      <c r="A1833" s="3">
        <v>44679</v>
      </c>
      <c r="B1833" s="2">
        <v>6.1059999999999999</v>
      </c>
      <c r="C1833" s="2">
        <f t="shared" si="168"/>
        <v>5.876063753862212</v>
      </c>
      <c r="D1833" s="2">
        <f t="shared" si="170"/>
        <v>5.8684957956959165</v>
      </c>
      <c r="E1833" s="2">
        <f t="shared" si="169"/>
        <v>7.5679581662955187E-3</v>
      </c>
      <c r="F1833" s="2">
        <f t="shared" si="173"/>
        <v>-7.7964891888620519E-2</v>
      </c>
      <c r="G1833" s="2">
        <f t="shared" si="171"/>
        <v>8.5532850054916038E-2</v>
      </c>
      <c r="H1833" s="2" t="str">
        <f t="shared" si="172"/>
        <v>Sell</v>
      </c>
    </row>
    <row r="1834" spans="1:8" ht="13.5" x14ac:dyDescent="0.25">
      <c r="A1834" s="3">
        <v>44680</v>
      </c>
      <c r="B1834" s="2">
        <v>5.9733000000000001</v>
      </c>
      <c r="C1834" s="2">
        <f t="shared" si="168"/>
        <v>5.891023176344949</v>
      </c>
      <c r="D1834" s="2">
        <f t="shared" si="170"/>
        <v>5.8762590700888113</v>
      </c>
      <c r="E1834" s="2">
        <f t="shared" si="169"/>
        <v>1.4764106256137666E-2</v>
      </c>
      <c r="F1834" s="2">
        <f t="shared" si="173"/>
        <v>-5.9419092259668883E-2</v>
      </c>
      <c r="G1834" s="2">
        <f t="shared" si="171"/>
        <v>7.4183198515806542E-2</v>
      </c>
      <c r="H1834" s="2" t="str">
        <f t="shared" si="172"/>
        <v>Sell</v>
      </c>
    </row>
    <row r="1835" spans="1:8" ht="13.5" x14ac:dyDescent="0.25">
      <c r="A1835" s="3">
        <v>44685</v>
      </c>
      <c r="B1835" s="2">
        <v>5.9733000000000001</v>
      </c>
      <c r="C1835" s="2">
        <f t="shared" si="168"/>
        <v>5.8852965338303411</v>
      </c>
      <c r="D1835" s="2">
        <f t="shared" si="170"/>
        <v>5.8834472871192691</v>
      </c>
      <c r="E1835" s="2">
        <f t="shared" si="169"/>
        <v>1.8492467110720057E-3</v>
      </c>
      <c r="F1835" s="2">
        <f t="shared" si="173"/>
        <v>-4.716542446552071E-2</v>
      </c>
      <c r="G1835" s="2">
        <f t="shared" si="171"/>
        <v>4.9014671176592715E-2</v>
      </c>
      <c r="H1835" s="2" t="str">
        <f t="shared" si="172"/>
        <v>Sell</v>
      </c>
    </row>
    <row r="1836" spans="1:8" ht="13.5" x14ac:dyDescent="0.25">
      <c r="A1836" s="3">
        <v>44686</v>
      </c>
      <c r="B1836" s="2">
        <v>5.9733000000000001</v>
      </c>
      <c r="C1836" s="2">
        <f t="shared" si="168"/>
        <v>5.8988355286256731</v>
      </c>
      <c r="D1836" s="2">
        <f t="shared" si="170"/>
        <v>5.8901030436289528</v>
      </c>
      <c r="E1836" s="2">
        <f t="shared" si="169"/>
        <v>8.7324849967203022E-3</v>
      </c>
      <c r="F1836" s="2">
        <f t="shared" si="173"/>
        <v>-3.598584257307251E-2</v>
      </c>
      <c r="G1836" s="2">
        <f t="shared" si="171"/>
        <v>4.4718327569792812E-2</v>
      </c>
      <c r="H1836" s="2" t="str">
        <f t="shared" si="172"/>
        <v>Sell</v>
      </c>
    </row>
    <row r="1837" spans="1:8" ht="13.5" x14ac:dyDescent="0.25">
      <c r="A1837" s="3">
        <v>44687</v>
      </c>
      <c r="B1837" s="2">
        <v>6.0994000000000002</v>
      </c>
      <c r="C1837" s="2">
        <f t="shared" si="168"/>
        <v>5.9102916011448006</v>
      </c>
      <c r="D1837" s="2">
        <f t="shared" si="170"/>
        <v>5.90560652187866</v>
      </c>
      <c r="E1837" s="2">
        <f t="shared" si="169"/>
        <v>4.6850792661405904E-3</v>
      </c>
      <c r="F1837" s="2">
        <f t="shared" si="173"/>
        <v>-2.785165820522989E-2</v>
      </c>
      <c r="G1837" s="2">
        <f t="shared" si="171"/>
        <v>3.253673747137048E-2</v>
      </c>
      <c r="H1837" s="2" t="str">
        <f t="shared" si="172"/>
        <v>Sell</v>
      </c>
    </row>
    <row r="1838" spans="1:8" ht="13.5" x14ac:dyDescent="0.25">
      <c r="A1838" s="3">
        <v>44690</v>
      </c>
      <c r="B1838" s="2">
        <v>6.0396000000000001</v>
      </c>
      <c r="C1838" s="2">
        <f t="shared" si="168"/>
        <v>5.9199852009686778</v>
      </c>
      <c r="D1838" s="2">
        <f t="shared" si="170"/>
        <v>5.9155319647024625</v>
      </c>
      <c r="E1838" s="2">
        <f t="shared" si="169"/>
        <v>4.4532362662152991E-3</v>
      </c>
      <c r="F1838" s="2">
        <f t="shared" si="173"/>
        <v>-2.1390679310940852E-2</v>
      </c>
      <c r="G1838" s="2">
        <f t="shared" si="171"/>
        <v>2.5843915577156151E-2</v>
      </c>
      <c r="H1838" s="2" t="str">
        <f t="shared" si="172"/>
        <v>Sell</v>
      </c>
    </row>
    <row r="1839" spans="1:8" ht="13.5" x14ac:dyDescent="0.25">
      <c r="A1839" s="3">
        <v>44691</v>
      </c>
      <c r="B1839" s="2">
        <v>6.0861000000000001</v>
      </c>
      <c r="C1839" s="2">
        <f t="shared" si="168"/>
        <v>5.9322644008196503</v>
      </c>
      <c r="D1839" s="2">
        <f t="shared" si="170"/>
        <v>5.9281666339837615</v>
      </c>
      <c r="E1839" s="2">
        <f t="shared" si="169"/>
        <v>4.0977668358888053E-3</v>
      </c>
      <c r="F1839" s="2">
        <f t="shared" si="173"/>
        <v>-1.6292990081574921E-2</v>
      </c>
      <c r="G1839" s="2">
        <f t="shared" si="171"/>
        <v>2.0390756917463726E-2</v>
      </c>
      <c r="H1839" s="2" t="str">
        <f t="shared" si="172"/>
        <v>Sell</v>
      </c>
    </row>
    <row r="1840" spans="1:8" ht="13.5" x14ac:dyDescent="0.25">
      <c r="A1840" s="3">
        <v>44692</v>
      </c>
      <c r="B1840" s="2">
        <v>6.0861000000000001</v>
      </c>
      <c r="C1840" s="2">
        <f t="shared" si="168"/>
        <v>5.9385775699243197</v>
      </c>
      <c r="D1840" s="2">
        <f t="shared" si="170"/>
        <v>5.9398654018368164</v>
      </c>
      <c r="E1840" s="2">
        <f t="shared" si="169"/>
        <v>-1.2878319124967064E-3</v>
      </c>
      <c r="F1840" s="2">
        <f t="shared" si="173"/>
        <v>-1.3291958447759279E-2</v>
      </c>
      <c r="G1840" s="2">
        <f t="shared" si="171"/>
        <v>1.2004126535262572E-2</v>
      </c>
      <c r="H1840" s="2" t="str">
        <f t="shared" si="172"/>
        <v>Sell</v>
      </c>
    </row>
    <row r="1841" spans="1:8" ht="13.5" x14ac:dyDescent="0.25">
      <c r="A1841" s="3">
        <v>44693</v>
      </c>
      <c r="B1841" s="2">
        <v>6.0861000000000001</v>
      </c>
      <c r="C1841" s="2">
        <f t="shared" si="168"/>
        <v>5.943919482243655</v>
      </c>
      <c r="D1841" s="2">
        <f t="shared" si="170"/>
        <v>5.9506975942933487</v>
      </c>
      <c r="E1841" s="2">
        <f t="shared" si="169"/>
        <v>-6.7781120496936964E-3</v>
      </c>
      <c r="F1841" s="2">
        <f t="shared" si="173"/>
        <v>-1.1989189168146164E-2</v>
      </c>
      <c r="G1841" s="2">
        <f t="shared" si="171"/>
        <v>5.211077118452468E-3</v>
      </c>
      <c r="H1841" s="2" t="str">
        <f t="shared" si="172"/>
        <v>Sell</v>
      </c>
    </row>
    <row r="1842" spans="1:8" ht="13.5" x14ac:dyDescent="0.25">
      <c r="A1842" s="3">
        <v>44694</v>
      </c>
      <c r="B1842" s="2">
        <v>6.0861000000000001</v>
      </c>
      <c r="C1842" s="2">
        <f t="shared" si="168"/>
        <v>5.9637472542061696</v>
      </c>
      <c r="D1842" s="2">
        <f t="shared" si="170"/>
        <v>5.9607274021234709</v>
      </c>
      <c r="E1842" s="2">
        <f t="shared" si="169"/>
        <v>3.0198520826987263E-3</v>
      </c>
      <c r="F1842" s="2">
        <f t="shared" si="173"/>
        <v>-8.987380917977187E-3</v>
      </c>
      <c r="G1842" s="2">
        <f t="shared" si="171"/>
        <v>1.2007233000675913E-2</v>
      </c>
      <c r="H1842" s="2" t="str">
        <f t="shared" si="172"/>
        <v>Sell</v>
      </c>
    </row>
    <row r="1843" spans="1:8" ht="13.5" x14ac:dyDescent="0.25">
      <c r="A1843" s="3">
        <v>44697</v>
      </c>
      <c r="B1843" s="2">
        <v>6.0861000000000001</v>
      </c>
      <c r="C1843" s="2">
        <f t="shared" si="168"/>
        <v>5.9856322920206049</v>
      </c>
      <c r="D1843" s="2">
        <f t="shared" si="170"/>
        <v>5.9700142612254359</v>
      </c>
      <c r="E1843" s="2">
        <f t="shared" si="169"/>
        <v>1.5618030795168991E-2</v>
      </c>
      <c r="F1843" s="2">
        <f t="shared" si="173"/>
        <v>-4.0662985753479519E-3</v>
      </c>
      <c r="G1843" s="2">
        <f t="shared" si="171"/>
        <v>1.9684329370516944E-2</v>
      </c>
      <c r="H1843" s="2" t="str">
        <f t="shared" si="172"/>
        <v>Sell</v>
      </c>
    </row>
    <row r="1844" spans="1:8" ht="13.5" x14ac:dyDescent="0.25">
      <c r="A1844" s="3">
        <v>44698</v>
      </c>
      <c r="B1844" s="2">
        <v>6.0793999999999997</v>
      </c>
      <c r="C1844" s="2">
        <f t="shared" si="168"/>
        <v>5.9837350163251273</v>
      </c>
      <c r="D1844" s="2">
        <f t="shared" si="170"/>
        <v>5.97811690854207</v>
      </c>
      <c r="E1844" s="2">
        <f t="shared" si="169"/>
        <v>5.618107783057269E-3</v>
      </c>
      <c r="F1844" s="2">
        <f t="shared" si="173"/>
        <v>-2.1294173036669082E-3</v>
      </c>
      <c r="G1844" s="2">
        <f t="shared" si="171"/>
        <v>7.7475250867241772E-3</v>
      </c>
      <c r="H1844" s="2" t="str">
        <f t="shared" si="172"/>
        <v>Sell</v>
      </c>
    </row>
    <row r="1845" spans="1:8" ht="13.5" x14ac:dyDescent="0.25">
      <c r="A1845" s="3">
        <v>44699</v>
      </c>
      <c r="B1845" s="2">
        <v>6.0662000000000003</v>
      </c>
      <c r="C1845" s="2">
        <f t="shared" si="168"/>
        <v>5.9821296291981847</v>
      </c>
      <c r="D1845" s="2">
        <f t="shared" si="170"/>
        <v>5.9846415819833982</v>
      </c>
      <c r="E1845" s="2">
        <f t="shared" si="169"/>
        <v>-2.5119527852135448E-3</v>
      </c>
      <c r="F1845" s="2">
        <f t="shared" si="173"/>
        <v>-2.2059243999762359E-3</v>
      </c>
      <c r="G1845" s="2">
        <f t="shared" si="171"/>
        <v>-3.0602838523730892E-4</v>
      </c>
      <c r="H1845" s="2" t="str">
        <f t="shared" si="172"/>
        <v>Hold</v>
      </c>
    </row>
    <row r="1846" spans="1:8" ht="13.5" x14ac:dyDescent="0.25">
      <c r="A1846" s="3">
        <v>44700</v>
      </c>
      <c r="B1846" s="2">
        <v>6.0662000000000003</v>
      </c>
      <c r="C1846" s="2">
        <f t="shared" si="168"/>
        <v>5.9807712247061566</v>
      </c>
      <c r="D1846" s="2">
        <f t="shared" si="170"/>
        <v>5.9906829462809243</v>
      </c>
      <c r="E1846" s="2">
        <f t="shared" si="169"/>
        <v>-9.9117215747677179E-3</v>
      </c>
      <c r="F1846" s="2">
        <f t="shared" si="173"/>
        <v>-3.7470838349345325E-3</v>
      </c>
      <c r="G1846" s="2">
        <f t="shared" si="171"/>
        <v>-6.1646377398331849E-3</v>
      </c>
      <c r="H1846" s="2" t="str">
        <f t="shared" si="172"/>
        <v>Hold</v>
      </c>
    </row>
    <row r="1847" spans="1:8" ht="13.5" x14ac:dyDescent="0.25">
      <c r="A1847" s="3">
        <v>44701</v>
      </c>
      <c r="B1847" s="2">
        <v>6.0861000000000001</v>
      </c>
      <c r="C1847" s="2">
        <f t="shared" si="168"/>
        <v>5.9990218055205942</v>
      </c>
      <c r="D1847" s="2">
        <f t="shared" si="170"/>
        <v>5.997750876186041</v>
      </c>
      <c r="E1847" s="2">
        <f t="shared" si="169"/>
        <v>1.2709293345531947E-3</v>
      </c>
      <c r="F1847" s="2">
        <f t="shared" si="173"/>
        <v>-2.7434812010369873E-3</v>
      </c>
      <c r="G1847" s="2">
        <f t="shared" si="171"/>
        <v>4.014410535590182E-3</v>
      </c>
      <c r="H1847" s="2" t="str">
        <f t="shared" si="172"/>
        <v>Sell</v>
      </c>
    </row>
    <row r="1848" spans="1:8" ht="13.5" x14ac:dyDescent="0.25">
      <c r="A1848" s="3">
        <v>44704</v>
      </c>
      <c r="B1848" s="2">
        <v>6.1102999999999996</v>
      </c>
      <c r="C1848" s="2">
        <f t="shared" si="168"/>
        <v>6.0052646046712725</v>
      </c>
      <c r="D1848" s="2">
        <f t="shared" si="170"/>
        <v>6.0060878483204077</v>
      </c>
      <c r="E1848" s="2">
        <f t="shared" si="169"/>
        <v>-8.2324364913510806E-4</v>
      </c>
      <c r="F1848" s="2">
        <f t="shared" si="173"/>
        <v>-2.3594336906566115E-3</v>
      </c>
      <c r="G1848" s="2">
        <f t="shared" si="171"/>
        <v>1.5361900415215035E-3</v>
      </c>
      <c r="H1848" s="2" t="str">
        <f t="shared" si="172"/>
        <v>Sell</v>
      </c>
    </row>
    <row r="1849" spans="1:8" ht="13.5" x14ac:dyDescent="0.25">
      <c r="A1849" s="3">
        <v>44705</v>
      </c>
      <c r="B1849" s="2">
        <v>6.0957999999999997</v>
      </c>
      <c r="C1849" s="2">
        <f t="shared" si="168"/>
        <v>6.0177008193372306</v>
      </c>
      <c r="D1849" s="2">
        <f t="shared" si="170"/>
        <v>6.0127331928892662</v>
      </c>
      <c r="E1849" s="2">
        <f t="shared" si="169"/>
        <v>4.9676264479643351E-3</v>
      </c>
      <c r="F1849" s="2">
        <f t="shared" si="173"/>
        <v>-8.9402166293242212E-4</v>
      </c>
      <c r="G1849" s="2">
        <f t="shared" si="171"/>
        <v>5.8616481108967576E-3</v>
      </c>
      <c r="H1849" s="2" t="str">
        <f t="shared" si="172"/>
        <v>Sell</v>
      </c>
    </row>
    <row r="1850" spans="1:8" ht="13.5" x14ac:dyDescent="0.25">
      <c r="A1850" s="3">
        <v>44706</v>
      </c>
      <c r="B1850" s="2">
        <v>6.0376000000000003</v>
      </c>
      <c r="C1850" s="2">
        <f t="shared" si="168"/>
        <v>6.0282237702084256</v>
      </c>
      <c r="D1850" s="2">
        <f t="shared" si="170"/>
        <v>6.0145751786011719</v>
      </c>
      <c r="E1850" s="2">
        <f t="shared" si="169"/>
        <v>1.3648591607253735E-2</v>
      </c>
      <c r="F1850" s="2">
        <f t="shared" si="173"/>
        <v>2.0145009911048091E-3</v>
      </c>
      <c r="G1850" s="2">
        <f t="shared" si="171"/>
        <v>1.1634090616148927E-2</v>
      </c>
      <c r="H1850" s="2" t="str">
        <f t="shared" si="172"/>
        <v>Sell</v>
      </c>
    </row>
    <row r="1851" spans="1:8" ht="13.5" x14ac:dyDescent="0.25">
      <c r="A1851" s="3">
        <v>44707</v>
      </c>
      <c r="B1851" s="2">
        <v>6.0156999999999998</v>
      </c>
      <c r="C1851" s="2">
        <f t="shared" si="168"/>
        <v>6.0371278055609761</v>
      </c>
      <c r="D1851" s="2">
        <f t="shared" si="170"/>
        <v>6.0146584987047884</v>
      </c>
      <c r="E1851" s="2">
        <f t="shared" si="169"/>
        <v>2.2469306856187643E-2</v>
      </c>
      <c r="F1851" s="2">
        <f t="shared" si="173"/>
        <v>6.1054621641213761E-3</v>
      </c>
      <c r="G1851" s="2">
        <f t="shared" si="171"/>
        <v>1.6363844692066268E-2</v>
      </c>
      <c r="H1851" s="2" t="str">
        <f t="shared" si="172"/>
        <v>Sell</v>
      </c>
    </row>
    <row r="1852" spans="1:8" ht="13.5" x14ac:dyDescent="0.25">
      <c r="A1852" s="3">
        <v>44708</v>
      </c>
      <c r="B1852" s="2">
        <v>6.0376000000000003</v>
      </c>
      <c r="C1852" s="2">
        <f t="shared" si="168"/>
        <v>6.0446619893208258</v>
      </c>
      <c r="D1852" s="2">
        <f t="shared" si="170"/>
        <v>6.0163578691711006</v>
      </c>
      <c r="E1852" s="2">
        <f t="shared" si="169"/>
        <v>2.8304120149725165E-2</v>
      </c>
      <c r="F1852" s="2">
        <f t="shared" si="173"/>
        <v>1.0545193761242135E-2</v>
      </c>
      <c r="G1852" s="2">
        <f t="shared" si="171"/>
        <v>1.7758926388483032E-2</v>
      </c>
      <c r="H1852" s="2" t="str">
        <f t="shared" si="172"/>
        <v>Sell</v>
      </c>
    </row>
    <row r="1853" spans="1:8" ht="13.5" x14ac:dyDescent="0.25">
      <c r="A1853" s="3">
        <v>44711</v>
      </c>
      <c r="B1853" s="2">
        <v>6.0884999999999998</v>
      </c>
      <c r="C1853" s="2">
        <f t="shared" si="168"/>
        <v>6.0510370678868526</v>
      </c>
      <c r="D1853" s="2">
        <f t="shared" si="170"/>
        <v>6.021701730713982</v>
      </c>
      <c r="E1853" s="2">
        <f t="shared" si="169"/>
        <v>2.9335337172870624E-2</v>
      </c>
      <c r="F1853" s="2">
        <f t="shared" si="173"/>
        <v>1.4303222443567833E-2</v>
      </c>
      <c r="G1853" s="2">
        <f t="shared" si="171"/>
        <v>1.5032114729302791E-2</v>
      </c>
      <c r="H1853" s="2" t="str">
        <f t="shared" si="172"/>
        <v>Sell</v>
      </c>
    </row>
    <row r="1854" spans="1:8" ht="13.5" x14ac:dyDescent="0.25">
      <c r="A1854" s="3">
        <v>44712</v>
      </c>
      <c r="B1854" s="2">
        <v>6.0084999999999997</v>
      </c>
      <c r="C1854" s="2">
        <f t="shared" si="168"/>
        <v>6.0554005959042598</v>
      </c>
      <c r="D1854" s="2">
        <f t="shared" si="170"/>
        <v>6.0207238247351684</v>
      </c>
      <c r="E1854" s="2">
        <f t="shared" si="169"/>
        <v>3.4676771169091403E-2</v>
      </c>
      <c r="F1854" s="2">
        <f t="shared" si="173"/>
        <v>1.8377932188672549E-2</v>
      </c>
      <c r="G1854" s="2">
        <f t="shared" si="171"/>
        <v>1.6298838980418853E-2</v>
      </c>
      <c r="H1854" s="2" t="str">
        <f t="shared" si="172"/>
        <v>Sell</v>
      </c>
    </row>
    <row r="1855" spans="1:8" ht="13.5" x14ac:dyDescent="0.25">
      <c r="A1855" s="3">
        <v>44713</v>
      </c>
      <c r="B1855" s="2">
        <v>6.0376000000000003</v>
      </c>
      <c r="C1855" s="2">
        <f t="shared" si="168"/>
        <v>6.0570620426882193</v>
      </c>
      <c r="D1855" s="2">
        <f t="shared" si="170"/>
        <v>6.0219739117918225</v>
      </c>
      <c r="E1855" s="2">
        <f t="shared" si="169"/>
        <v>3.5088130896396841E-2</v>
      </c>
      <c r="F1855" s="2">
        <f t="shared" si="173"/>
        <v>2.1719971930217408E-2</v>
      </c>
      <c r="G1855" s="2">
        <f t="shared" si="171"/>
        <v>1.3368158966179433E-2</v>
      </c>
      <c r="H1855" s="2" t="str">
        <f t="shared" si="172"/>
        <v>Sell</v>
      </c>
    </row>
    <row r="1856" spans="1:8" ht="13.5" x14ac:dyDescent="0.25">
      <c r="A1856" s="3">
        <v>44714</v>
      </c>
      <c r="B1856" s="2">
        <v>6.0739000000000001</v>
      </c>
      <c r="C1856" s="2">
        <f t="shared" si="168"/>
        <v>6.0584678822746474</v>
      </c>
      <c r="D1856" s="2">
        <f t="shared" si="170"/>
        <v>6.0258202886961314</v>
      </c>
      <c r="E1856" s="2">
        <f t="shared" si="169"/>
        <v>3.2647593578515988E-2</v>
      </c>
      <c r="F1856" s="2">
        <f t="shared" si="173"/>
        <v>2.3905496259877125E-2</v>
      </c>
      <c r="G1856" s="2">
        <f t="shared" si="171"/>
        <v>8.7420973186388626E-3</v>
      </c>
      <c r="H1856" s="2" t="str">
        <f t="shared" si="172"/>
        <v>Sell</v>
      </c>
    </row>
    <row r="1857" spans="1:8" ht="13.5" x14ac:dyDescent="0.25">
      <c r="A1857" s="3">
        <v>44715</v>
      </c>
      <c r="B1857" s="2">
        <v>6.0376000000000003</v>
      </c>
      <c r="C1857" s="2">
        <f t="shared" si="168"/>
        <v>6.0627189773093164</v>
      </c>
      <c r="D1857" s="2">
        <f t="shared" si="170"/>
        <v>6.0266928599038252</v>
      </c>
      <c r="E1857" s="2">
        <f t="shared" si="169"/>
        <v>3.602611740549122E-2</v>
      </c>
      <c r="F1857" s="2">
        <f t="shared" si="173"/>
        <v>2.6329620488999946E-2</v>
      </c>
      <c r="G1857" s="2">
        <f t="shared" si="171"/>
        <v>9.6964969164912741E-3</v>
      </c>
      <c r="H1857" s="2" t="str">
        <f t="shared" si="172"/>
        <v>Sell</v>
      </c>
    </row>
    <row r="1858" spans="1:8" ht="13.5" x14ac:dyDescent="0.25">
      <c r="A1858" s="3">
        <v>44718</v>
      </c>
      <c r="B1858" s="2">
        <v>6.0376000000000003</v>
      </c>
      <c r="C1858" s="2">
        <f t="shared" si="168"/>
        <v>6.0700391346463451</v>
      </c>
      <c r="D1858" s="2">
        <f t="shared" si="170"/>
        <v>6.0275007962072458</v>
      </c>
      <c r="E1858" s="2">
        <f t="shared" si="169"/>
        <v>4.2538338439099377E-2</v>
      </c>
      <c r="F1858" s="2">
        <f t="shared" si="173"/>
        <v>2.9571364079019835E-2</v>
      </c>
      <c r="G1858" s="2">
        <f t="shared" si="171"/>
        <v>1.2966974360079542E-2</v>
      </c>
      <c r="H1858" s="2" t="str">
        <f t="shared" si="172"/>
        <v>Sell</v>
      </c>
    </row>
    <row r="1859" spans="1:8" ht="13.5" x14ac:dyDescent="0.25">
      <c r="A1859" s="3">
        <v>44719</v>
      </c>
      <c r="B1859" s="2">
        <v>6.0376000000000003</v>
      </c>
      <c r="C1859" s="2">
        <f t="shared" si="168"/>
        <v>6.0740023447007534</v>
      </c>
      <c r="D1859" s="2">
        <f t="shared" si="170"/>
        <v>6.0282488853770788</v>
      </c>
      <c r="E1859" s="2">
        <f t="shared" si="169"/>
        <v>4.5753459323674583E-2</v>
      </c>
      <c r="F1859" s="2">
        <f t="shared" si="173"/>
        <v>3.2807783127950789E-2</v>
      </c>
      <c r="G1859" s="2">
        <f t="shared" si="171"/>
        <v>1.2945676195723795E-2</v>
      </c>
      <c r="H1859" s="2" t="str">
        <f t="shared" si="172"/>
        <v>Sell</v>
      </c>
    </row>
    <row r="1860" spans="1:8" ht="13.5" x14ac:dyDescent="0.25">
      <c r="A1860" s="3">
        <v>44720</v>
      </c>
      <c r="B1860" s="2">
        <v>6.0303000000000004</v>
      </c>
      <c r="C1860" s="2">
        <f t="shared" si="168"/>
        <v>6.0684019839775605</v>
      </c>
      <c r="D1860" s="2">
        <f t="shared" si="170"/>
        <v>6.0284008197935917</v>
      </c>
      <c r="E1860" s="2">
        <f t="shared" si="169"/>
        <v>4.0001164183968818E-2</v>
      </c>
      <c r="F1860" s="2">
        <f t="shared" si="173"/>
        <v>3.4246459339154399E-2</v>
      </c>
      <c r="G1860" s="2">
        <f t="shared" si="171"/>
        <v>5.7547048448144192E-3</v>
      </c>
      <c r="H1860" s="2" t="str">
        <f t="shared" si="172"/>
        <v>Sell</v>
      </c>
    </row>
    <row r="1861" spans="1:8" ht="13.5" x14ac:dyDescent="0.25">
      <c r="A1861" s="3">
        <v>44721</v>
      </c>
      <c r="B1861" s="2">
        <v>6.0376000000000003</v>
      </c>
      <c r="C1861" s="2">
        <f t="shared" si="168"/>
        <v>6.0602939864425505</v>
      </c>
      <c r="D1861" s="2">
        <f t="shared" si="170"/>
        <v>6.0290822405496218</v>
      </c>
      <c r="E1861" s="2">
        <f t="shared" si="169"/>
        <v>3.1211745892928633E-2</v>
      </c>
      <c r="F1861" s="2">
        <f t="shared" si="173"/>
        <v>3.3639516649909246E-2</v>
      </c>
      <c r="G1861" s="2">
        <f t="shared" si="171"/>
        <v>-2.4277707569806128E-3</v>
      </c>
      <c r="H1861" s="2" t="str">
        <f t="shared" si="172"/>
        <v>Hold</v>
      </c>
    </row>
    <row r="1862" spans="1:8" ht="13.5" x14ac:dyDescent="0.25">
      <c r="A1862" s="3">
        <v>44722</v>
      </c>
      <c r="B1862" s="2">
        <v>6.0011999999999999</v>
      </c>
      <c r="C1862" s="2">
        <f t="shared" si="168"/>
        <v>6.0568026039129279</v>
      </c>
      <c r="D1862" s="2">
        <f t="shared" si="170"/>
        <v>6.0270168893977978</v>
      </c>
      <c r="E1862" s="2">
        <f t="shared" si="169"/>
        <v>2.9785714515130124E-2</v>
      </c>
      <c r="F1862" s="2">
        <f t="shared" si="173"/>
        <v>3.2868756222953426E-2</v>
      </c>
      <c r="G1862" s="2">
        <f t="shared" si="171"/>
        <v>-3.0830417078233016E-3</v>
      </c>
      <c r="H1862" s="2" t="str">
        <f t="shared" si="172"/>
        <v>Hold</v>
      </c>
    </row>
    <row r="1863" spans="1:8" ht="13.5" x14ac:dyDescent="0.25">
      <c r="A1863" s="3">
        <v>44725</v>
      </c>
      <c r="B1863" s="2">
        <v>6.0011999999999999</v>
      </c>
      <c r="C1863" s="2">
        <f t="shared" si="168"/>
        <v>6.0616791263878627</v>
      </c>
      <c r="D1863" s="2">
        <f t="shared" si="170"/>
        <v>6.0251045272201829</v>
      </c>
      <c r="E1863" s="2">
        <f t="shared" si="169"/>
        <v>3.65745991676798E-2</v>
      </c>
      <c r="F1863" s="2">
        <f t="shared" si="173"/>
        <v>3.36099248118987E-2</v>
      </c>
      <c r="G1863" s="2">
        <f t="shared" si="171"/>
        <v>2.9646743557810995E-3</v>
      </c>
      <c r="H1863" s="2" t="str">
        <f t="shared" si="172"/>
        <v>Sell</v>
      </c>
    </row>
    <row r="1864" spans="1:8" ht="13.5" x14ac:dyDescent="0.25">
      <c r="A1864" s="3">
        <v>44726</v>
      </c>
      <c r="B1864" s="2">
        <v>6.0303000000000004</v>
      </c>
      <c r="C1864" s="2">
        <f t="shared" si="168"/>
        <v>6.0534977223281912</v>
      </c>
      <c r="D1864" s="2">
        <f t="shared" si="170"/>
        <v>6.0254893770557247</v>
      </c>
      <c r="E1864" s="2">
        <f t="shared" si="169"/>
        <v>2.8008345272466428E-2</v>
      </c>
      <c r="F1864" s="2">
        <f t="shared" si="173"/>
        <v>3.248960890401225E-2</v>
      </c>
      <c r="G1864" s="2">
        <f t="shared" si="171"/>
        <v>-4.4812636315458218E-3</v>
      </c>
      <c r="H1864" s="2" t="str">
        <f t="shared" si="172"/>
        <v>Hold</v>
      </c>
    </row>
    <row r="1865" spans="1:8" ht="13.5" x14ac:dyDescent="0.25">
      <c r="A1865" s="3">
        <v>44727</v>
      </c>
      <c r="B1865" s="2">
        <v>6.0376000000000003</v>
      </c>
      <c r="C1865" s="2">
        <f t="shared" si="168"/>
        <v>6.0510519188930854</v>
      </c>
      <c r="D1865" s="2">
        <f t="shared" si="170"/>
        <v>6.0263864602367816</v>
      </c>
      <c r="E1865" s="2">
        <f t="shared" si="169"/>
        <v>2.4665458656303763E-2</v>
      </c>
      <c r="F1865" s="2">
        <f t="shared" si="173"/>
        <v>3.0924778854470557E-2</v>
      </c>
      <c r="G1865" s="2">
        <f t="shared" si="171"/>
        <v>-6.2593201981667942E-3</v>
      </c>
      <c r="H1865" s="2" t="str">
        <f t="shared" si="172"/>
        <v>Hold</v>
      </c>
    </row>
    <row r="1866" spans="1:8" ht="13.5" x14ac:dyDescent="0.25">
      <c r="A1866" s="3">
        <v>44728</v>
      </c>
      <c r="B1866" s="2">
        <v>6.0229999999999997</v>
      </c>
      <c r="C1866" s="2">
        <f t="shared" si="168"/>
        <v>6.054567008294149</v>
      </c>
      <c r="D1866" s="2">
        <f t="shared" si="170"/>
        <v>6.0261356113303535</v>
      </c>
      <c r="E1866" s="2">
        <f t="shared" si="169"/>
        <v>2.8431396963795486E-2</v>
      </c>
      <c r="F1866" s="2">
        <f t="shared" si="173"/>
        <v>3.0426102476335544E-2</v>
      </c>
      <c r="G1866" s="2">
        <f t="shared" si="171"/>
        <v>-1.9947055125400584E-3</v>
      </c>
      <c r="H1866" s="2" t="str">
        <f t="shared" si="172"/>
        <v>Hold</v>
      </c>
    </row>
    <row r="1867" spans="1:8" ht="13.5" x14ac:dyDescent="0.25">
      <c r="A1867" s="3">
        <v>44729</v>
      </c>
      <c r="B1867" s="2">
        <v>6.0303000000000004</v>
      </c>
      <c r="C1867" s="2">
        <f t="shared" si="168"/>
        <v>6.0519566993258183</v>
      </c>
      <c r="D1867" s="2">
        <f t="shared" si="170"/>
        <v>6.0264440845651421</v>
      </c>
      <c r="E1867" s="2">
        <f t="shared" si="169"/>
        <v>2.5512614760676122E-2</v>
      </c>
      <c r="F1867" s="2">
        <f t="shared" si="173"/>
        <v>2.944340493320366E-2</v>
      </c>
      <c r="G1867" s="2">
        <f t="shared" si="171"/>
        <v>-3.9307901725275374E-3</v>
      </c>
      <c r="H1867" s="2" t="str">
        <f t="shared" si="172"/>
        <v>Hold</v>
      </c>
    </row>
    <row r="1868" spans="1:8" ht="13.5" x14ac:dyDescent="0.25">
      <c r="A1868" s="3">
        <v>44732</v>
      </c>
      <c r="B1868" s="2">
        <v>6.0229999999999997</v>
      </c>
      <c r="C1868" s="2">
        <f t="shared" si="168"/>
        <v>6.0497479763526156</v>
      </c>
      <c r="D1868" s="2">
        <f t="shared" si="170"/>
        <v>6.0261889671899462</v>
      </c>
      <c r="E1868" s="2">
        <f t="shared" si="169"/>
        <v>2.3559009162669398E-2</v>
      </c>
      <c r="F1868" s="2">
        <f t="shared" si="173"/>
        <v>2.8266525779096809E-2</v>
      </c>
      <c r="G1868" s="2">
        <f t="shared" si="171"/>
        <v>-4.707516616427411E-3</v>
      </c>
      <c r="H1868" s="2" t="str">
        <f t="shared" si="172"/>
        <v>Hold</v>
      </c>
    </row>
    <row r="1869" spans="1:8" ht="13.5" x14ac:dyDescent="0.25">
      <c r="A1869" s="3">
        <v>44733</v>
      </c>
      <c r="B1869" s="2">
        <v>6.0084999999999997</v>
      </c>
      <c r="C1869" s="2">
        <f t="shared" si="168"/>
        <v>6.0478790569137519</v>
      </c>
      <c r="D1869" s="2">
        <f t="shared" si="170"/>
        <v>6.0248786733240243</v>
      </c>
      <c r="E1869" s="2">
        <f t="shared" si="169"/>
        <v>2.3000383589727669E-2</v>
      </c>
      <c r="F1869" s="2">
        <f t="shared" si="173"/>
        <v>2.7213297341222981E-2</v>
      </c>
      <c r="G1869" s="2">
        <f t="shared" si="171"/>
        <v>-4.2129137514953126E-3</v>
      </c>
      <c r="H1869" s="2" t="str">
        <f t="shared" si="172"/>
        <v>Hold</v>
      </c>
    </row>
    <row r="1870" spans="1:8" ht="13.5" x14ac:dyDescent="0.25">
      <c r="A1870" s="3">
        <v>44734</v>
      </c>
      <c r="B1870" s="2">
        <v>6.0376000000000003</v>
      </c>
      <c r="C1870" s="2">
        <f t="shared" si="168"/>
        <v>6.0451745866193285</v>
      </c>
      <c r="D1870" s="2">
        <f t="shared" si="170"/>
        <v>6.0258209938185407</v>
      </c>
      <c r="E1870" s="2">
        <f t="shared" si="169"/>
        <v>1.9353592800787744E-2</v>
      </c>
      <c r="F1870" s="2">
        <f t="shared" si="173"/>
        <v>2.5641356433135934E-2</v>
      </c>
      <c r="G1870" s="2">
        <f t="shared" si="171"/>
        <v>-6.2877636323481895E-3</v>
      </c>
      <c r="H1870" s="2" t="str">
        <f t="shared" si="172"/>
        <v>Hold</v>
      </c>
    </row>
    <row r="1871" spans="1:8" ht="13.5" x14ac:dyDescent="0.25">
      <c r="A1871" s="3">
        <v>44735</v>
      </c>
      <c r="B1871" s="2">
        <v>6.0376000000000003</v>
      </c>
      <c r="C1871" s="2">
        <f t="shared" ref="C1871:C1934" si="174">$C$4*B1861+C1870*(1-$C$4)</f>
        <v>6.0440092656009705</v>
      </c>
      <c r="D1871" s="2">
        <f t="shared" si="170"/>
        <v>6.026693512794945</v>
      </c>
      <c r="E1871" s="2">
        <f t="shared" si="169"/>
        <v>1.7315752806025486E-2</v>
      </c>
      <c r="F1871" s="2">
        <f t="shared" si="173"/>
        <v>2.3976235707713848E-2</v>
      </c>
      <c r="G1871" s="2">
        <f t="shared" si="171"/>
        <v>-6.6604829016883617E-3</v>
      </c>
      <c r="H1871" s="2" t="str">
        <f t="shared" si="172"/>
        <v>Hold</v>
      </c>
    </row>
    <row r="1872" spans="1:8" ht="13.5" x14ac:dyDescent="0.25">
      <c r="A1872" s="3">
        <v>44736</v>
      </c>
      <c r="B1872" s="2">
        <v>6.0376000000000003</v>
      </c>
      <c r="C1872" s="2">
        <f t="shared" si="174"/>
        <v>6.0374232247392827</v>
      </c>
      <c r="D1872" s="2">
        <f t="shared" si="170"/>
        <v>6.0275014007360603</v>
      </c>
      <c r="E1872" s="2">
        <f t="shared" si="169"/>
        <v>9.9218240032223903E-3</v>
      </c>
      <c r="F1872" s="2">
        <f t="shared" si="173"/>
        <v>2.1165353366815555E-2</v>
      </c>
      <c r="G1872" s="2">
        <f t="shared" si="171"/>
        <v>-1.1243529363593165E-2</v>
      </c>
      <c r="H1872" s="2" t="str">
        <f t="shared" si="172"/>
        <v>Hold</v>
      </c>
    </row>
    <row r="1873" spans="1:8" ht="13.5" x14ac:dyDescent="0.25">
      <c r="A1873" s="3">
        <v>44739</v>
      </c>
      <c r="B1873" s="2">
        <v>6.0376000000000003</v>
      </c>
      <c r="C1873" s="2">
        <f t="shared" si="174"/>
        <v>6.0318504209332389</v>
      </c>
      <c r="D1873" s="2">
        <f t="shared" si="170"/>
        <v>6.028249445125982</v>
      </c>
      <c r="E1873" s="2">
        <f t="shared" si="169"/>
        <v>3.6009758072568232E-3</v>
      </c>
      <c r="F1873" s="2">
        <f t="shared" si="173"/>
        <v>1.7652477854903811E-2</v>
      </c>
      <c r="G1873" s="2">
        <f t="shared" si="171"/>
        <v>-1.4051502047646987E-2</v>
      </c>
      <c r="H1873" s="2" t="str">
        <f t="shared" si="172"/>
        <v>Hold</v>
      </c>
    </row>
    <row r="1874" spans="1:8" ht="13.5" x14ac:dyDescent="0.25">
      <c r="A1874" s="3">
        <v>44740</v>
      </c>
      <c r="B1874" s="2">
        <v>6.0011999999999999</v>
      </c>
      <c r="C1874" s="2">
        <f t="shared" si="174"/>
        <v>6.0316118946358177</v>
      </c>
      <c r="D1874" s="2">
        <f t="shared" si="170"/>
        <v>6.0262457825240574</v>
      </c>
      <c r="E1874" s="2">
        <f t="shared" si="169"/>
        <v>5.3661121117603017E-3</v>
      </c>
      <c r="F1874" s="2">
        <f t="shared" si="173"/>
        <v>1.519520470627511E-2</v>
      </c>
      <c r="G1874" s="2">
        <f t="shared" si="171"/>
        <v>-9.8290925945148083E-3</v>
      </c>
      <c r="H1874" s="2" t="str">
        <f t="shared" si="172"/>
        <v>Hold</v>
      </c>
    </row>
    <row r="1875" spans="1:8" ht="13.5" x14ac:dyDescent="0.25">
      <c r="A1875" s="3">
        <v>44741</v>
      </c>
      <c r="B1875" s="2">
        <v>6.0084999999999997</v>
      </c>
      <c r="C1875" s="2">
        <f t="shared" si="174"/>
        <v>6.0325331416149233</v>
      </c>
      <c r="D1875" s="2">
        <f t="shared" si="170"/>
        <v>6.0249312801148678</v>
      </c>
      <c r="E1875" s="2">
        <f t="shared" si="169"/>
        <v>7.6018615000554846E-3</v>
      </c>
      <c r="F1875" s="2">
        <f t="shared" si="173"/>
        <v>1.3676536065031185E-2</v>
      </c>
      <c r="G1875" s="2">
        <f t="shared" si="171"/>
        <v>-6.0746745649757003E-3</v>
      </c>
      <c r="H1875" s="2" t="str">
        <f t="shared" si="172"/>
        <v>Hold</v>
      </c>
    </row>
    <row r="1876" spans="1:8" ht="13.5" x14ac:dyDescent="0.25">
      <c r="A1876" s="3">
        <v>44742</v>
      </c>
      <c r="B1876" s="2">
        <v>6.0303000000000004</v>
      </c>
      <c r="C1876" s="2">
        <f t="shared" si="174"/>
        <v>6.0310665044433964</v>
      </c>
      <c r="D1876" s="2">
        <f t="shared" si="170"/>
        <v>6.0253289630693221</v>
      </c>
      <c r="E1876" s="2">
        <f t="shared" si="169"/>
        <v>5.7375413740743397E-3</v>
      </c>
      <c r="F1876" s="2">
        <f t="shared" si="173"/>
        <v>1.2088737126839815E-2</v>
      </c>
      <c r="G1876" s="2">
        <f t="shared" si="171"/>
        <v>-6.3511957527654754E-3</v>
      </c>
      <c r="H1876" s="2" t="str">
        <f t="shared" si="172"/>
        <v>Hold</v>
      </c>
    </row>
    <row r="1877" spans="1:8" ht="13.5" x14ac:dyDescent="0.25">
      <c r="A1877" s="3">
        <v>44743</v>
      </c>
      <c r="B1877" s="2">
        <v>6.0303000000000004</v>
      </c>
      <c r="C1877" s="2">
        <f t="shared" si="174"/>
        <v>6.0309485806828738</v>
      </c>
      <c r="D1877" s="2">
        <f t="shared" si="170"/>
        <v>6.0256971880271495</v>
      </c>
      <c r="E1877" s="2">
        <f t="shared" si="169"/>
        <v>5.2513926557242741E-3</v>
      </c>
      <c r="F1877" s="2">
        <f t="shared" si="173"/>
        <v>1.0721268232616708E-2</v>
      </c>
      <c r="G1877" s="2">
        <f t="shared" si="171"/>
        <v>-5.4698755768924339E-3</v>
      </c>
      <c r="H1877" s="2" t="str">
        <f t="shared" si="172"/>
        <v>Hold</v>
      </c>
    </row>
    <row r="1878" spans="1:8" ht="13.5" x14ac:dyDescent="0.25">
      <c r="A1878" s="3">
        <v>44746</v>
      </c>
      <c r="B1878" s="2">
        <v>6.0229999999999997</v>
      </c>
      <c r="C1878" s="2">
        <f t="shared" si="174"/>
        <v>6.0297257221162779</v>
      </c>
      <c r="D1878" s="2">
        <f t="shared" si="170"/>
        <v>6.0254973963214349</v>
      </c>
      <c r="E1878" s="2">
        <f t="shared" si="169"/>
        <v>4.228325794843002E-3</v>
      </c>
      <c r="F1878" s="2">
        <f t="shared" si="173"/>
        <v>9.4226797450619685E-3</v>
      </c>
      <c r="G1878" s="2">
        <f t="shared" si="171"/>
        <v>-5.1943539502189665E-3</v>
      </c>
      <c r="H1878" s="2" t="str">
        <f t="shared" si="172"/>
        <v>Hold</v>
      </c>
    </row>
    <row r="1879" spans="1:8" ht="13.5" x14ac:dyDescent="0.25">
      <c r="A1879" s="3">
        <v>44747</v>
      </c>
      <c r="B1879" s="2">
        <v>5.9866000000000001</v>
      </c>
      <c r="C1879" s="2">
        <f t="shared" si="174"/>
        <v>6.0264602264060807</v>
      </c>
      <c r="D1879" s="2">
        <f t="shared" si="170"/>
        <v>6.0226161077050326</v>
      </c>
      <c r="E1879" s="2">
        <f t="shared" si="169"/>
        <v>3.8441187010480604E-3</v>
      </c>
      <c r="F1879" s="2">
        <f t="shared" si="173"/>
        <v>8.3069675362591865E-3</v>
      </c>
      <c r="G1879" s="2">
        <f t="shared" si="171"/>
        <v>-4.4628488352111261E-3</v>
      </c>
      <c r="H1879" s="2" t="str">
        <f t="shared" si="172"/>
        <v>Hold</v>
      </c>
    </row>
    <row r="1880" spans="1:8" ht="13.5" x14ac:dyDescent="0.25">
      <c r="A1880" s="3">
        <v>44748</v>
      </c>
      <c r="B1880" s="2">
        <v>5.9794</v>
      </c>
      <c r="C1880" s="2">
        <f t="shared" si="174"/>
        <v>6.0281740377282222</v>
      </c>
      <c r="D1880" s="2">
        <f t="shared" si="170"/>
        <v>6.0194149145416969</v>
      </c>
      <c r="E1880" s="2">
        <f t="shared" si="169"/>
        <v>8.759123186525386E-3</v>
      </c>
      <c r="F1880" s="2">
        <f t="shared" si="173"/>
        <v>8.3973986663124275E-3</v>
      </c>
      <c r="G1880" s="2">
        <f t="shared" si="171"/>
        <v>3.6172452021295855E-4</v>
      </c>
      <c r="H1880" s="2" t="str">
        <f t="shared" si="172"/>
        <v>Sell</v>
      </c>
    </row>
    <row r="1881" spans="1:8" ht="13.5" x14ac:dyDescent="0.25">
      <c r="A1881" s="3">
        <v>44749</v>
      </c>
      <c r="B1881" s="2">
        <v>6.0229999999999997</v>
      </c>
      <c r="C1881" s="2">
        <f t="shared" si="174"/>
        <v>6.0296241857700341</v>
      </c>
      <c r="D1881" s="2">
        <f t="shared" si="170"/>
        <v>6.0196804764274967</v>
      </c>
      <c r="E1881" s="2">
        <f t="shared" si="169"/>
        <v>9.9437093425374101E-3</v>
      </c>
      <c r="F1881" s="2">
        <f t="shared" si="173"/>
        <v>8.7066608015574243E-3</v>
      </c>
      <c r="G1881" s="2">
        <f t="shared" si="171"/>
        <v>1.2370485409799858E-3</v>
      </c>
      <c r="H1881" s="2" t="str">
        <f t="shared" si="172"/>
        <v>Sell</v>
      </c>
    </row>
    <row r="1882" spans="1:8" ht="13.5" x14ac:dyDescent="0.25">
      <c r="A1882" s="3">
        <v>44750</v>
      </c>
      <c r="B1882" s="2">
        <v>6.0229999999999997</v>
      </c>
      <c r="C1882" s="2">
        <f t="shared" si="174"/>
        <v>6.030851234113106</v>
      </c>
      <c r="D1882" s="2">
        <f t="shared" si="170"/>
        <v>6.0199263670624967</v>
      </c>
      <c r="E1882" s="2">
        <f t="shared" si="169"/>
        <v>1.0924867050609244E-2</v>
      </c>
      <c r="F1882" s="2">
        <f t="shared" si="173"/>
        <v>9.1503020513677893E-3</v>
      </c>
      <c r="G1882" s="2">
        <f t="shared" si="171"/>
        <v>1.7745649992414545E-3</v>
      </c>
      <c r="H1882" s="2" t="str">
        <f t="shared" si="172"/>
        <v>Sell</v>
      </c>
    </row>
    <row r="1883" spans="1:8" ht="13.5" x14ac:dyDescent="0.25">
      <c r="A1883" s="3">
        <v>44753</v>
      </c>
      <c r="B1883" s="2">
        <v>5.9794</v>
      </c>
      <c r="C1883" s="2">
        <f t="shared" si="174"/>
        <v>6.0318895057880129</v>
      </c>
      <c r="D1883" s="2">
        <f t="shared" si="170"/>
        <v>6.0169244139467564</v>
      </c>
      <c r="E1883" s="2">
        <f t="shared" si="169"/>
        <v>1.4965091841256495E-2</v>
      </c>
      <c r="F1883" s="2">
        <f t="shared" si="173"/>
        <v>1.0313260009345531E-2</v>
      </c>
      <c r="G1883" s="2">
        <f t="shared" si="171"/>
        <v>4.6518318319109641E-3</v>
      </c>
      <c r="H1883" s="2" t="str">
        <f t="shared" si="172"/>
        <v>Sell</v>
      </c>
    </row>
    <row r="1884" spans="1:8" ht="13.5" x14ac:dyDescent="0.25">
      <c r="A1884" s="3">
        <v>44754</v>
      </c>
      <c r="B1884" s="2">
        <v>5.9939</v>
      </c>
      <c r="C1884" s="2">
        <f t="shared" si="174"/>
        <v>6.0271680433590875</v>
      </c>
      <c r="D1884" s="2">
        <f t="shared" si="170"/>
        <v>6.0152189018025517</v>
      </c>
      <c r="E1884" s="2">
        <f t="shared" ref="E1884:E1947" si="175">C1884-D1884</f>
        <v>1.1949141556535814E-2</v>
      </c>
      <c r="F1884" s="2">
        <f t="shared" si="173"/>
        <v>1.0640436318783588E-2</v>
      </c>
      <c r="G1884" s="2">
        <f t="shared" si="171"/>
        <v>1.3087052377522262E-3</v>
      </c>
      <c r="H1884" s="2" t="str">
        <f t="shared" si="172"/>
        <v>Sell</v>
      </c>
    </row>
    <row r="1885" spans="1:8" ht="13.5" x14ac:dyDescent="0.25">
      <c r="A1885" s="3">
        <v>44755</v>
      </c>
      <c r="B1885" s="2">
        <v>6.0376000000000003</v>
      </c>
      <c r="C1885" s="2">
        <f t="shared" si="174"/>
        <v>6.0242960366884581</v>
      </c>
      <c r="D1885" s="2">
        <f t="shared" ref="D1885:D1948" si="176">$D$4*B1885+(1-$D$4)*D1884</f>
        <v>6.0168767609282883</v>
      </c>
      <c r="E1885" s="2">
        <f t="shared" si="175"/>
        <v>7.4192757601698744E-3</v>
      </c>
      <c r="F1885" s="2">
        <f t="shared" si="173"/>
        <v>9.9962042070608458E-3</v>
      </c>
      <c r="G1885" s="2">
        <f t="shared" si="171"/>
        <v>-2.5769284468909713E-3</v>
      </c>
      <c r="H1885" s="2" t="str">
        <f t="shared" si="172"/>
        <v>Hold</v>
      </c>
    </row>
    <row r="1886" spans="1:8" ht="13.5" x14ac:dyDescent="0.25">
      <c r="A1886" s="3">
        <v>44756</v>
      </c>
      <c r="B1886" s="2">
        <v>5.9794</v>
      </c>
      <c r="C1886" s="2">
        <f t="shared" si="174"/>
        <v>6.0252197233517721</v>
      </c>
      <c r="D1886" s="2">
        <f t="shared" si="176"/>
        <v>6.01410070456323</v>
      </c>
      <c r="E1886" s="2">
        <f t="shared" si="175"/>
        <v>1.1119018788542157E-2</v>
      </c>
      <c r="F1886" s="2">
        <f t="shared" si="173"/>
        <v>1.0220767123357108E-2</v>
      </c>
      <c r="G1886" s="2">
        <f t="shared" si="171"/>
        <v>8.9825166518504862E-4</v>
      </c>
      <c r="H1886" s="2" t="str">
        <f t="shared" si="172"/>
        <v>Sell</v>
      </c>
    </row>
    <row r="1887" spans="1:8" ht="13.5" x14ac:dyDescent="0.25">
      <c r="A1887" s="3">
        <v>44757</v>
      </c>
      <c r="B1887" s="2">
        <v>6.0229999999999997</v>
      </c>
      <c r="C1887" s="2">
        <f t="shared" si="174"/>
        <v>6.0260013043745762</v>
      </c>
      <c r="D1887" s="2">
        <f t="shared" si="176"/>
        <v>6.0147599116326198</v>
      </c>
      <c r="E1887" s="2">
        <f t="shared" si="175"/>
        <v>1.1241392741956346E-2</v>
      </c>
      <c r="F1887" s="2">
        <f t="shared" si="173"/>
        <v>1.0424892247076956E-2</v>
      </c>
      <c r="G1887" s="2">
        <f t="shared" si="171"/>
        <v>8.1650049487939046E-4</v>
      </c>
      <c r="H1887" s="2" t="str">
        <f t="shared" si="172"/>
        <v>Sell</v>
      </c>
    </row>
    <row r="1888" spans="1:8" ht="13.5" x14ac:dyDescent="0.25">
      <c r="A1888" s="3">
        <v>44760</v>
      </c>
      <c r="B1888" s="2">
        <v>6.0229999999999997</v>
      </c>
      <c r="C1888" s="2">
        <f t="shared" si="174"/>
        <v>6.0255395652400265</v>
      </c>
      <c r="D1888" s="2">
        <f t="shared" si="176"/>
        <v>6.0153702885487217</v>
      </c>
      <c r="E1888" s="2">
        <f t="shared" si="175"/>
        <v>1.0169276691304852E-2</v>
      </c>
      <c r="F1888" s="2">
        <f t="shared" si="173"/>
        <v>1.0373769135922535E-2</v>
      </c>
      <c r="G1888" s="2">
        <f t="shared" si="171"/>
        <v>-2.0449244461768351E-4</v>
      </c>
      <c r="H1888" s="2" t="str">
        <f t="shared" si="172"/>
        <v>Hold</v>
      </c>
    </row>
    <row r="1889" spans="1:8" ht="13.5" x14ac:dyDescent="0.25">
      <c r="A1889" s="3">
        <v>44761</v>
      </c>
      <c r="B1889" s="2">
        <v>6.0229999999999997</v>
      </c>
      <c r="C1889" s="2">
        <f t="shared" si="174"/>
        <v>6.019548862895407</v>
      </c>
      <c r="D1889" s="2">
        <f t="shared" si="176"/>
        <v>6.0159354523599271</v>
      </c>
      <c r="E1889" s="2">
        <f t="shared" si="175"/>
        <v>3.6134105354799217E-3</v>
      </c>
      <c r="F1889" s="2">
        <f t="shared" si="173"/>
        <v>9.0216974158340117E-3</v>
      </c>
      <c r="G1889" s="2">
        <f t="shared" si="171"/>
        <v>-5.40828688035409E-3</v>
      </c>
      <c r="H1889" s="2" t="str">
        <f t="shared" si="172"/>
        <v>Hold</v>
      </c>
    </row>
    <row r="1890" spans="1:8" ht="13.5" x14ac:dyDescent="0.25">
      <c r="A1890" s="3">
        <v>44762</v>
      </c>
      <c r="B1890" s="2">
        <v>6.0376000000000003</v>
      </c>
      <c r="C1890" s="2">
        <f t="shared" si="174"/>
        <v>6.0133721147576518</v>
      </c>
      <c r="D1890" s="2">
        <f t="shared" si="176"/>
        <v>6.0175402336665993</v>
      </c>
      <c r="E1890" s="2">
        <f t="shared" si="175"/>
        <v>-4.1681189089475268E-3</v>
      </c>
      <c r="F1890" s="2">
        <f t="shared" si="173"/>
        <v>6.3837341508777047E-3</v>
      </c>
      <c r="G1890" s="2">
        <f t="shared" si="171"/>
        <v>-1.0551853059825232E-2</v>
      </c>
      <c r="H1890" s="2" t="str">
        <f t="shared" si="172"/>
        <v>Hold</v>
      </c>
    </row>
    <row r="1891" spans="1:8" ht="13.5" x14ac:dyDescent="0.25">
      <c r="A1891" s="3">
        <v>44763</v>
      </c>
      <c r="B1891" s="2">
        <v>6.0521000000000003</v>
      </c>
      <c r="C1891" s="2">
        <f t="shared" si="174"/>
        <v>6.014853327871859</v>
      </c>
      <c r="D1891" s="2">
        <f t="shared" si="176"/>
        <v>6.020100216357962</v>
      </c>
      <c r="E1891" s="2">
        <f t="shared" si="175"/>
        <v>-5.2468884861029963E-3</v>
      </c>
      <c r="F1891" s="2">
        <f t="shared" si="173"/>
        <v>4.0576096234815643E-3</v>
      </c>
      <c r="G1891" s="2">
        <f t="shared" si="171"/>
        <v>-9.3044981095845615E-3</v>
      </c>
      <c r="H1891" s="2" t="str">
        <f t="shared" si="172"/>
        <v>Hold</v>
      </c>
    </row>
    <row r="1892" spans="1:8" ht="13.5" x14ac:dyDescent="0.25">
      <c r="A1892" s="3">
        <v>44764</v>
      </c>
      <c r="B1892" s="2">
        <v>6.1102999999999996</v>
      </c>
      <c r="C1892" s="2">
        <f t="shared" si="174"/>
        <v>6.0161066620454191</v>
      </c>
      <c r="D1892" s="2">
        <f t="shared" si="176"/>
        <v>6.0267816818129276</v>
      </c>
      <c r="E1892" s="2">
        <f t="shared" si="175"/>
        <v>-1.0675019767508509E-2</v>
      </c>
      <c r="F1892" s="2">
        <f t="shared" si="173"/>
        <v>1.1110837452835498E-3</v>
      </c>
      <c r="G1892" s="2">
        <f t="shared" ref="G1892:G1955" si="177">E1892-F1892</f>
        <v>-1.1786103512792058E-2</v>
      </c>
      <c r="H1892" s="2" t="str">
        <f t="shared" ref="H1892:H1955" si="178">IF(G1892&lt;0,"Hold","Sell")</f>
        <v>Hold</v>
      </c>
    </row>
    <row r="1893" spans="1:8" ht="13.5" x14ac:dyDescent="0.25">
      <c r="A1893" s="3">
        <v>44768</v>
      </c>
      <c r="B1893" s="2">
        <v>6.0594000000000001</v>
      </c>
      <c r="C1893" s="2">
        <f t="shared" si="174"/>
        <v>6.0104594832692007</v>
      </c>
      <c r="D1893" s="2">
        <f t="shared" si="176"/>
        <v>6.029197853530488</v>
      </c>
      <c r="E1893" s="2">
        <f t="shared" si="175"/>
        <v>-1.8738370261287329E-2</v>
      </c>
      <c r="F1893" s="2">
        <f t="shared" ref="F1893:F1956" si="179">(E1893*(2/(10)))+((1-(2/10))*F1892)</f>
        <v>-2.858807056030626E-3</v>
      </c>
      <c r="G1893" s="2">
        <f t="shared" si="177"/>
        <v>-1.5879563205256703E-2</v>
      </c>
      <c r="H1893" s="2" t="str">
        <f t="shared" si="178"/>
        <v>Hold</v>
      </c>
    </row>
    <row r="1894" spans="1:8" ht="13.5" x14ac:dyDescent="0.25">
      <c r="A1894" s="3">
        <v>44769</v>
      </c>
      <c r="B1894" s="2">
        <v>6.1829999999999998</v>
      </c>
      <c r="C1894" s="2">
        <f t="shared" si="174"/>
        <v>6.007911870458555</v>
      </c>
      <c r="D1894" s="2">
        <f t="shared" si="176"/>
        <v>6.0405906051208227</v>
      </c>
      <c r="E1894" s="2">
        <f t="shared" si="175"/>
        <v>-3.2678734662267672E-2</v>
      </c>
      <c r="F1894" s="2">
        <f t="shared" si="179"/>
        <v>-8.8227925772780356E-3</v>
      </c>
      <c r="G1894" s="2">
        <f t="shared" si="177"/>
        <v>-2.3855942084989638E-2</v>
      </c>
      <c r="H1894" s="2" t="str">
        <f t="shared" si="178"/>
        <v>Hold</v>
      </c>
    </row>
    <row r="1895" spans="1:8" ht="13.5" x14ac:dyDescent="0.25">
      <c r="A1895" s="3">
        <v>44770</v>
      </c>
      <c r="B1895" s="2">
        <v>6.1829999999999998</v>
      </c>
      <c r="C1895" s="2">
        <f t="shared" si="174"/>
        <v>6.0124792750033933</v>
      </c>
      <c r="D1895" s="2">
        <f t="shared" si="176"/>
        <v>6.0511394491859472</v>
      </c>
      <c r="E1895" s="2">
        <f t="shared" si="175"/>
        <v>-3.8660174182553853E-2</v>
      </c>
      <c r="F1895" s="2">
        <f t="shared" si="179"/>
        <v>-1.47902688983332E-2</v>
      </c>
      <c r="G1895" s="2">
        <f t="shared" si="177"/>
        <v>-2.3869905284220651E-2</v>
      </c>
      <c r="H1895" s="2" t="str">
        <f t="shared" si="178"/>
        <v>Hold</v>
      </c>
    </row>
    <row r="1896" spans="1:8" ht="13.5" x14ac:dyDescent="0.25">
      <c r="A1896" s="3">
        <v>44771</v>
      </c>
      <c r="B1896" s="2">
        <v>6.3140000000000001</v>
      </c>
      <c r="C1896" s="2">
        <f t="shared" si="174"/>
        <v>6.0073901557721019</v>
      </c>
      <c r="D1896" s="2">
        <f t="shared" si="176"/>
        <v>6.0706106010980987</v>
      </c>
      <c r="E1896" s="2">
        <f t="shared" si="175"/>
        <v>-6.3220445325996799E-2</v>
      </c>
      <c r="F1896" s="2">
        <f t="shared" si="179"/>
        <v>-2.447630418386592E-2</v>
      </c>
      <c r="G1896" s="2">
        <f t="shared" si="177"/>
        <v>-3.8744141142130879E-2</v>
      </c>
      <c r="H1896" s="2" t="str">
        <f t="shared" si="178"/>
        <v>Hold</v>
      </c>
    </row>
    <row r="1897" spans="1:8" ht="13.5" x14ac:dyDescent="0.25">
      <c r="A1897" s="3">
        <v>44774</v>
      </c>
      <c r="B1897" s="2">
        <v>6.2484999999999999</v>
      </c>
      <c r="C1897" s="2">
        <f t="shared" si="174"/>
        <v>6.0097916702687018</v>
      </c>
      <c r="D1897" s="2">
        <f t="shared" si="176"/>
        <v>6.0837875936093511</v>
      </c>
      <c r="E1897" s="2">
        <f t="shared" si="175"/>
        <v>-7.3995923340649306E-2</v>
      </c>
      <c r="F1897" s="2">
        <f t="shared" si="179"/>
        <v>-3.43802280152226E-2</v>
      </c>
      <c r="G1897" s="2">
        <f t="shared" si="177"/>
        <v>-3.9615695325426706E-2</v>
      </c>
      <c r="H1897" s="2" t="str">
        <f t="shared" si="178"/>
        <v>Hold</v>
      </c>
    </row>
    <row r="1898" spans="1:8" ht="13.5" x14ac:dyDescent="0.25">
      <c r="A1898" s="3">
        <v>44775</v>
      </c>
      <c r="B1898" s="2">
        <v>6.2194000000000003</v>
      </c>
      <c r="C1898" s="2">
        <f t="shared" si="174"/>
        <v>6.0118237209965937</v>
      </c>
      <c r="D1898" s="2">
        <f t="shared" si="176"/>
        <v>6.0938329570456959</v>
      </c>
      <c r="E1898" s="2">
        <f t="shared" si="175"/>
        <v>-8.2009236049102263E-2</v>
      </c>
      <c r="F1898" s="2">
        <f t="shared" si="179"/>
        <v>-4.3906029621998535E-2</v>
      </c>
      <c r="G1898" s="2">
        <f t="shared" si="177"/>
        <v>-3.8103206427103728E-2</v>
      </c>
      <c r="H1898" s="2" t="str">
        <f t="shared" si="178"/>
        <v>Hold</v>
      </c>
    </row>
    <row r="1899" spans="1:8" ht="13.5" x14ac:dyDescent="0.25">
      <c r="A1899" s="3">
        <v>44776</v>
      </c>
      <c r="B1899" s="2">
        <v>6.2194000000000003</v>
      </c>
      <c r="C1899" s="2">
        <f t="shared" si="174"/>
        <v>6.0135431485355797</v>
      </c>
      <c r="D1899" s="2">
        <f t="shared" si="176"/>
        <v>6.1031342194867557</v>
      </c>
      <c r="E1899" s="2">
        <f t="shared" si="175"/>
        <v>-8.9591070951176022E-2</v>
      </c>
      <c r="F1899" s="2">
        <f t="shared" si="179"/>
        <v>-5.3043037887834037E-2</v>
      </c>
      <c r="G1899" s="2">
        <f t="shared" si="177"/>
        <v>-3.6548033063341985E-2</v>
      </c>
      <c r="H1899" s="2" t="str">
        <f t="shared" si="178"/>
        <v>Hold</v>
      </c>
    </row>
    <row r="1900" spans="1:8" ht="13.5" x14ac:dyDescent="0.25">
      <c r="A1900" s="3">
        <v>44777</v>
      </c>
      <c r="B1900" s="2">
        <v>6.2049000000000003</v>
      </c>
      <c r="C1900" s="2">
        <f t="shared" si="174"/>
        <v>6.0172442026070296</v>
      </c>
      <c r="D1900" s="2">
        <f t="shared" si="176"/>
        <v>6.1106724254506997</v>
      </c>
      <c r="E1900" s="2">
        <f t="shared" si="175"/>
        <v>-9.3428222843670028E-2</v>
      </c>
      <c r="F1900" s="2">
        <f t="shared" si="179"/>
        <v>-6.1120074879001236E-2</v>
      </c>
      <c r="G1900" s="2">
        <f t="shared" si="177"/>
        <v>-3.2308147964668792E-2</v>
      </c>
      <c r="H1900" s="2" t="str">
        <f t="shared" si="178"/>
        <v>Hold</v>
      </c>
    </row>
    <row r="1901" spans="1:8" ht="13.5" x14ac:dyDescent="0.25">
      <c r="A1901" s="3">
        <v>44778</v>
      </c>
      <c r="B1901" s="2">
        <v>6.1829999999999998</v>
      </c>
      <c r="C1901" s="2">
        <f t="shared" si="174"/>
        <v>6.0226066329751786</v>
      </c>
      <c r="D1901" s="2">
        <f t="shared" si="176"/>
        <v>6.1160300235654628</v>
      </c>
      <c r="E1901" s="2">
        <f t="shared" si="175"/>
        <v>-9.342339059028415E-2</v>
      </c>
      <c r="F1901" s="2">
        <f t="shared" si="179"/>
        <v>-6.758073802125783E-2</v>
      </c>
      <c r="G1901" s="2">
        <f t="shared" si="177"/>
        <v>-2.584265256902632E-2</v>
      </c>
      <c r="H1901" s="2" t="str">
        <f t="shared" si="178"/>
        <v>Hold</v>
      </c>
    </row>
    <row r="1902" spans="1:8" ht="13.5" x14ac:dyDescent="0.25">
      <c r="A1902" s="3">
        <v>44781</v>
      </c>
      <c r="B1902" s="2">
        <v>6.1829999999999998</v>
      </c>
      <c r="C1902" s="2">
        <f t="shared" si="174"/>
        <v>6.0360979202097669</v>
      </c>
      <c r="D1902" s="2">
        <f t="shared" si="176"/>
        <v>6.1209907625606137</v>
      </c>
      <c r="E1902" s="2">
        <f t="shared" si="175"/>
        <v>-8.489284235084682E-2</v>
      </c>
      <c r="F1902" s="2">
        <f t="shared" si="179"/>
        <v>-7.1043158887175634E-2</v>
      </c>
      <c r="G1902" s="2">
        <f t="shared" si="177"/>
        <v>-1.3849683463671186E-2</v>
      </c>
      <c r="H1902" s="2" t="str">
        <f t="shared" si="178"/>
        <v>Hold</v>
      </c>
    </row>
    <row r="1903" spans="1:8" ht="13.5" x14ac:dyDescent="0.25">
      <c r="A1903" s="3">
        <v>44782</v>
      </c>
      <c r="B1903" s="2">
        <v>6.1102999999999996</v>
      </c>
      <c r="C1903" s="2">
        <f t="shared" si="174"/>
        <v>6.0396828555621109</v>
      </c>
      <c r="D1903" s="2">
        <f t="shared" si="176"/>
        <v>6.1201988542227896</v>
      </c>
      <c r="E1903" s="2">
        <f t="shared" si="175"/>
        <v>-8.0515998660678711E-2</v>
      </c>
      <c r="F1903" s="2">
        <f t="shared" si="179"/>
        <v>-7.2937726841876258E-2</v>
      </c>
      <c r="G1903" s="2">
        <f t="shared" si="177"/>
        <v>-7.5782718188024539E-3</v>
      </c>
      <c r="H1903" s="2" t="str">
        <f t="shared" si="178"/>
        <v>Hold</v>
      </c>
    </row>
    <row r="1904" spans="1:8" ht="13.5" x14ac:dyDescent="0.25">
      <c r="A1904" s="3">
        <v>44783</v>
      </c>
      <c r="B1904" s="2">
        <v>6.1394000000000002</v>
      </c>
      <c r="C1904" s="2">
        <f t="shared" si="174"/>
        <v>6.0617316470140938</v>
      </c>
      <c r="D1904" s="2">
        <f t="shared" si="176"/>
        <v>6.1216211613173979</v>
      </c>
      <c r="E1904" s="2">
        <f t="shared" si="175"/>
        <v>-5.9889514303304026E-2</v>
      </c>
      <c r="F1904" s="2">
        <f t="shared" si="179"/>
        <v>-7.0328084334161822E-2</v>
      </c>
      <c r="G1904" s="2">
        <f t="shared" si="177"/>
        <v>1.0438570030857797E-2</v>
      </c>
      <c r="H1904" s="2" t="str">
        <f t="shared" si="178"/>
        <v>Sell</v>
      </c>
    </row>
    <row r="1905" spans="1:8" ht="13.5" x14ac:dyDescent="0.25">
      <c r="A1905" s="3">
        <v>44784</v>
      </c>
      <c r="B1905" s="2">
        <v>6.1684999999999999</v>
      </c>
      <c r="C1905" s="2">
        <f t="shared" si="174"/>
        <v>6.0803883167042336</v>
      </c>
      <c r="D1905" s="2">
        <f t="shared" si="176"/>
        <v>6.12509366788648</v>
      </c>
      <c r="E1905" s="2">
        <f t="shared" si="175"/>
        <v>-4.4705351182246389E-2</v>
      </c>
      <c r="F1905" s="2">
        <f t="shared" si="179"/>
        <v>-6.5203537703778736E-2</v>
      </c>
      <c r="G1905" s="2">
        <f t="shared" si="177"/>
        <v>2.0498186521532347E-2</v>
      </c>
      <c r="H1905" s="2" t="str">
        <f t="shared" si="178"/>
        <v>Sell</v>
      </c>
    </row>
    <row r="1906" spans="1:8" ht="13.5" x14ac:dyDescent="0.25">
      <c r="A1906" s="3">
        <v>44785</v>
      </c>
      <c r="B1906" s="2">
        <v>6.1321000000000003</v>
      </c>
      <c r="C1906" s="2">
        <f t="shared" si="174"/>
        <v>6.1163285756728136</v>
      </c>
      <c r="D1906" s="2">
        <f t="shared" si="176"/>
        <v>6.1256126554504444</v>
      </c>
      <c r="E1906" s="2">
        <f t="shared" si="175"/>
        <v>-9.2840797776307937E-3</v>
      </c>
      <c r="F1906" s="2">
        <f t="shared" si="179"/>
        <v>-5.4019646118549147E-2</v>
      </c>
      <c r="G1906" s="2">
        <f t="shared" si="177"/>
        <v>4.4735566340918353E-2</v>
      </c>
      <c r="H1906" s="2" t="str">
        <f t="shared" si="178"/>
        <v>Sell</v>
      </c>
    </row>
    <row r="1907" spans="1:8" ht="13.5" x14ac:dyDescent="0.25">
      <c r="A1907" s="3">
        <v>44788</v>
      </c>
      <c r="B1907" s="2">
        <v>6.1249000000000002</v>
      </c>
      <c r="C1907" s="2">
        <f t="shared" si="174"/>
        <v>6.1366626409539196</v>
      </c>
      <c r="D1907" s="2">
        <f t="shared" si="176"/>
        <v>6.1255598661578183</v>
      </c>
      <c r="E1907" s="2">
        <f t="shared" si="175"/>
        <v>1.1102774796101222E-2</v>
      </c>
      <c r="F1907" s="2">
        <f t="shared" si="179"/>
        <v>-4.0995161935619077E-2</v>
      </c>
      <c r="G1907" s="2">
        <f t="shared" si="177"/>
        <v>5.20979367317203E-2</v>
      </c>
      <c r="H1907" s="2" t="str">
        <f t="shared" si="178"/>
        <v>Sell</v>
      </c>
    </row>
    <row r="1908" spans="1:8" ht="13.5" x14ac:dyDescent="0.25">
      <c r="A1908" s="3">
        <v>44789</v>
      </c>
      <c r="B1908" s="2">
        <v>6.1829999999999998</v>
      </c>
      <c r="C1908" s="2">
        <f t="shared" si="174"/>
        <v>6.1493914654225481</v>
      </c>
      <c r="D1908" s="2">
        <f t="shared" si="176"/>
        <v>6.1298146908868691</v>
      </c>
      <c r="E1908" s="2">
        <f t="shared" si="175"/>
        <v>1.9576774535678965E-2</v>
      </c>
      <c r="F1908" s="2">
        <f t="shared" si="179"/>
        <v>-2.888077464135947E-2</v>
      </c>
      <c r="G1908" s="2">
        <f t="shared" si="177"/>
        <v>4.8457549177038435E-2</v>
      </c>
      <c r="H1908" s="2" t="str">
        <f t="shared" si="178"/>
        <v>Sell</v>
      </c>
    </row>
    <row r="1909" spans="1:8" ht="13.5" x14ac:dyDescent="0.25">
      <c r="A1909" s="3">
        <v>44790</v>
      </c>
      <c r="B1909" s="2">
        <v>6.2557999999999998</v>
      </c>
      <c r="C1909" s="2">
        <f t="shared" si="174"/>
        <v>6.1601620092036953</v>
      </c>
      <c r="D1909" s="2">
        <f t="shared" si="176"/>
        <v>6.1391469360063606</v>
      </c>
      <c r="E1909" s="2">
        <f t="shared" si="175"/>
        <v>2.1015073197334644E-2</v>
      </c>
      <c r="F1909" s="2">
        <f t="shared" si="179"/>
        <v>-1.890160507362065E-2</v>
      </c>
      <c r="G1909" s="2">
        <f t="shared" si="177"/>
        <v>3.9916678270955297E-2</v>
      </c>
      <c r="H1909" s="2" t="str">
        <f t="shared" si="178"/>
        <v>Sell</v>
      </c>
    </row>
    <row r="1910" spans="1:8" ht="13.5" x14ac:dyDescent="0.25">
      <c r="A1910" s="3">
        <v>44791</v>
      </c>
      <c r="B1910" s="2">
        <v>6.2849000000000004</v>
      </c>
      <c r="C1910" s="2">
        <f t="shared" si="174"/>
        <v>6.1670447770185115</v>
      </c>
      <c r="D1910" s="2">
        <f t="shared" si="176"/>
        <v>6.149943459265149</v>
      </c>
      <c r="E1910" s="2">
        <f t="shared" si="175"/>
        <v>1.7101317753362544E-2</v>
      </c>
      <c r="F1910" s="2">
        <f t="shared" si="179"/>
        <v>-1.1701020508224011E-2</v>
      </c>
      <c r="G1910" s="2">
        <f t="shared" si="177"/>
        <v>2.8802338261586555E-2</v>
      </c>
      <c r="H1910" s="2" t="str">
        <f t="shared" si="178"/>
        <v>Sell</v>
      </c>
    </row>
    <row r="1911" spans="1:8" ht="13.5" x14ac:dyDescent="0.25">
      <c r="A1911" s="3">
        <v>44792</v>
      </c>
      <c r="B1911" s="2">
        <v>6.4013</v>
      </c>
      <c r="C1911" s="2">
        <f t="shared" si="174"/>
        <v>6.1694994267079712</v>
      </c>
      <c r="D1911" s="2">
        <f t="shared" si="176"/>
        <v>6.1685624622825461</v>
      </c>
      <c r="E1911" s="2">
        <f t="shared" si="175"/>
        <v>9.3696442542512415E-4</v>
      </c>
      <c r="F1911" s="2">
        <f t="shared" si="179"/>
        <v>-9.1734235214941846E-3</v>
      </c>
      <c r="G1911" s="2">
        <f t="shared" si="177"/>
        <v>1.0110387946919309E-2</v>
      </c>
      <c r="H1911" s="2" t="str">
        <f t="shared" si="178"/>
        <v>Sell</v>
      </c>
    </row>
    <row r="1912" spans="1:8" ht="13.5" x14ac:dyDescent="0.25">
      <c r="A1912" s="3">
        <v>44795</v>
      </c>
      <c r="B1912" s="2">
        <v>6.3285</v>
      </c>
      <c r="C1912" s="2">
        <f t="shared" si="174"/>
        <v>6.171576437983668</v>
      </c>
      <c r="D1912" s="2">
        <f t="shared" si="176"/>
        <v>6.1804096872986536</v>
      </c>
      <c r="E1912" s="2">
        <f t="shared" si="175"/>
        <v>-8.8332493149856361E-3</v>
      </c>
      <c r="F1912" s="2">
        <f t="shared" si="179"/>
        <v>-9.1053886801924742E-3</v>
      </c>
      <c r="G1912" s="2">
        <f t="shared" si="177"/>
        <v>2.721393652068381E-4</v>
      </c>
      <c r="H1912" s="2" t="str">
        <f t="shared" si="178"/>
        <v>Sell</v>
      </c>
    </row>
    <row r="1913" spans="1:8" ht="13.5" x14ac:dyDescent="0.25">
      <c r="A1913" s="3">
        <v>44796</v>
      </c>
      <c r="B1913" s="2">
        <v>6.3212999999999999</v>
      </c>
      <c r="C1913" s="2">
        <f t="shared" si="174"/>
        <v>6.162149293678489</v>
      </c>
      <c r="D1913" s="2">
        <f t="shared" si="176"/>
        <v>6.1908460067580124</v>
      </c>
      <c r="E1913" s="2">
        <f t="shared" si="175"/>
        <v>-2.8696713079523484E-2</v>
      </c>
      <c r="F1913" s="2">
        <f t="shared" si="179"/>
        <v>-1.3023653560058676E-2</v>
      </c>
      <c r="G1913" s="2">
        <f t="shared" si="177"/>
        <v>-1.5673059519464808E-2</v>
      </c>
      <c r="H1913" s="2" t="str">
        <f t="shared" si="178"/>
        <v>Hold</v>
      </c>
    </row>
    <row r="1914" spans="1:8" ht="13.5" x14ac:dyDescent="0.25">
      <c r="A1914" s="3">
        <v>44797</v>
      </c>
      <c r="B1914" s="2">
        <v>6.3212999999999999</v>
      </c>
      <c r="C1914" s="2">
        <f t="shared" si="174"/>
        <v>6.1586494023433369</v>
      </c>
      <c r="D1914" s="2">
        <f t="shared" si="176"/>
        <v>6.2005092655166782</v>
      </c>
      <c r="E1914" s="2">
        <f t="shared" si="175"/>
        <v>-4.1859863173341338E-2</v>
      </c>
      <c r="F1914" s="2">
        <f t="shared" si="179"/>
        <v>-1.879089548271521E-2</v>
      </c>
      <c r="G1914" s="2">
        <f t="shared" si="177"/>
        <v>-2.3068967690626128E-2</v>
      </c>
      <c r="H1914" s="2" t="str">
        <f t="shared" si="178"/>
        <v>Hold</v>
      </c>
    </row>
    <row r="1915" spans="1:8" ht="13.5" x14ac:dyDescent="0.25">
      <c r="A1915" s="3">
        <v>44798</v>
      </c>
      <c r="B1915" s="2">
        <v>6.3285</v>
      </c>
      <c r="C1915" s="2">
        <f t="shared" si="174"/>
        <v>6.1601648789059</v>
      </c>
      <c r="D1915" s="2">
        <f t="shared" si="176"/>
        <v>6.2099900606635909</v>
      </c>
      <c r="E1915" s="2">
        <f t="shared" si="175"/>
        <v>-4.9825181757690906E-2</v>
      </c>
      <c r="F1915" s="2">
        <f t="shared" si="179"/>
        <v>-2.4997752737710349E-2</v>
      </c>
      <c r="G1915" s="2">
        <f t="shared" si="177"/>
        <v>-2.4827429019980557E-2</v>
      </c>
      <c r="H1915" s="2" t="str">
        <f t="shared" si="178"/>
        <v>Hold</v>
      </c>
    </row>
    <row r="1916" spans="1:8" ht="13.5" x14ac:dyDescent="0.25">
      <c r="A1916" s="3">
        <v>44799</v>
      </c>
      <c r="B1916" s="2">
        <v>6.2994000000000003</v>
      </c>
      <c r="C1916" s="2">
        <f t="shared" si="174"/>
        <v>6.1558472052280697</v>
      </c>
      <c r="D1916" s="2">
        <f t="shared" si="176"/>
        <v>6.2166130191329545</v>
      </c>
      <c r="E1916" s="2">
        <f t="shared" si="175"/>
        <v>-6.076581390488478E-2</v>
      </c>
      <c r="F1916" s="2">
        <f t="shared" si="179"/>
        <v>-3.2151364971145235E-2</v>
      </c>
      <c r="G1916" s="2">
        <f t="shared" si="177"/>
        <v>-2.8614448933739545E-2</v>
      </c>
      <c r="H1916" s="2" t="str">
        <f t="shared" si="178"/>
        <v>Hold</v>
      </c>
    </row>
    <row r="1917" spans="1:8" ht="13.5" x14ac:dyDescent="0.25">
      <c r="A1917" s="3">
        <v>44802</v>
      </c>
      <c r="B1917" s="2">
        <v>6.2922000000000002</v>
      </c>
      <c r="C1917" s="2">
        <f t="shared" si="174"/>
        <v>6.1510860967314436</v>
      </c>
      <c r="D1917" s="2">
        <f t="shared" si="176"/>
        <v>6.2222120547527355</v>
      </c>
      <c r="E1917" s="2">
        <f t="shared" si="175"/>
        <v>-7.1125958021291957E-2</v>
      </c>
      <c r="F1917" s="2">
        <f t="shared" si="179"/>
        <v>-3.994628358117458E-2</v>
      </c>
      <c r="G1917" s="2">
        <f t="shared" si="177"/>
        <v>-3.1179674440117378E-2</v>
      </c>
      <c r="H1917" s="2" t="str">
        <f t="shared" si="178"/>
        <v>Hold</v>
      </c>
    </row>
    <row r="1918" spans="1:8" ht="13.5" x14ac:dyDescent="0.25">
      <c r="A1918" s="3">
        <v>44803</v>
      </c>
      <c r="B1918" s="2">
        <v>6.2194000000000003</v>
      </c>
      <c r="C1918" s="2">
        <f t="shared" si="174"/>
        <v>6.155995928003529</v>
      </c>
      <c r="D1918" s="2">
        <f t="shared" si="176"/>
        <v>6.2220037544006814</v>
      </c>
      <c r="E1918" s="2">
        <f t="shared" si="175"/>
        <v>-6.6007826397152414E-2</v>
      </c>
      <c r="F1918" s="2">
        <f t="shared" si="179"/>
        <v>-4.5158592144370152E-2</v>
      </c>
      <c r="G1918" s="2">
        <f t="shared" si="177"/>
        <v>-2.0849234252782262E-2</v>
      </c>
      <c r="H1918" s="2" t="str">
        <f t="shared" si="178"/>
        <v>Hold</v>
      </c>
    </row>
    <row r="1919" spans="1:8" ht="13.5" x14ac:dyDescent="0.25">
      <c r="A1919" s="3">
        <v>44804</v>
      </c>
      <c r="B1919" s="2">
        <v>6.3285</v>
      </c>
      <c r="C1919" s="2">
        <f t="shared" si="174"/>
        <v>6.1713504006183708</v>
      </c>
      <c r="D1919" s="2">
        <f t="shared" si="176"/>
        <v>6.2298923651858162</v>
      </c>
      <c r="E1919" s="2">
        <f t="shared" si="175"/>
        <v>-5.8541964567445426E-2</v>
      </c>
      <c r="F1919" s="2">
        <f t="shared" si="179"/>
        <v>-4.7835266628985212E-2</v>
      </c>
      <c r="G1919" s="2">
        <f t="shared" si="177"/>
        <v>-1.0706697938460213E-2</v>
      </c>
      <c r="H1919" s="2" t="str">
        <f t="shared" si="178"/>
        <v>Hold</v>
      </c>
    </row>
    <row r="1920" spans="1:8" ht="13.5" x14ac:dyDescent="0.25">
      <c r="A1920" s="3">
        <v>44805</v>
      </c>
      <c r="B1920" s="2">
        <v>6.4740000000000002</v>
      </c>
      <c r="C1920" s="2">
        <f t="shared" si="174"/>
        <v>6.1888195697540063</v>
      </c>
      <c r="D1920" s="2">
        <f t="shared" si="176"/>
        <v>6.2479744122090892</v>
      </c>
      <c r="E1920" s="2">
        <f t="shared" si="175"/>
        <v>-5.9154842455082957E-2</v>
      </c>
      <c r="F1920" s="2">
        <f t="shared" si="179"/>
        <v>-5.0099181794204764E-2</v>
      </c>
      <c r="G1920" s="2">
        <f t="shared" si="177"/>
        <v>-9.0556606608781925E-3</v>
      </c>
      <c r="H1920" s="2" t="str">
        <f t="shared" si="178"/>
        <v>Hold</v>
      </c>
    </row>
    <row r="1921" spans="1:8" ht="13.5" x14ac:dyDescent="0.25">
      <c r="A1921" s="3">
        <v>44806</v>
      </c>
      <c r="B1921" s="2">
        <v>6.4448999999999996</v>
      </c>
      <c r="C1921" s="2">
        <f t="shared" si="174"/>
        <v>6.2215088667149292</v>
      </c>
      <c r="D1921" s="2">
        <f t="shared" si="176"/>
        <v>6.2625614927861939</v>
      </c>
      <c r="E1921" s="2">
        <f t="shared" si="175"/>
        <v>-4.1052626071264697E-2</v>
      </c>
      <c r="F1921" s="2">
        <f t="shared" si="179"/>
        <v>-4.8289870649616755E-2</v>
      </c>
      <c r="G1921" s="2">
        <f t="shared" si="177"/>
        <v>7.2372445783520575E-3</v>
      </c>
      <c r="H1921" s="2" t="str">
        <f t="shared" si="178"/>
        <v>Sell</v>
      </c>
    </row>
    <row r="1922" spans="1:8" ht="13.5" x14ac:dyDescent="0.25">
      <c r="A1922" s="3">
        <v>44809</v>
      </c>
      <c r="B1922" s="2">
        <v>6.4813000000000001</v>
      </c>
      <c r="C1922" s="2">
        <f t="shared" si="174"/>
        <v>6.2379690410664788</v>
      </c>
      <c r="D1922" s="2">
        <f t="shared" si="176"/>
        <v>6.2787643451724016</v>
      </c>
      <c r="E1922" s="2">
        <f t="shared" si="175"/>
        <v>-4.0795304105922803E-2</v>
      </c>
      <c r="F1922" s="2">
        <f t="shared" si="179"/>
        <v>-4.6790957340877966E-2</v>
      </c>
      <c r="G1922" s="2">
        <f t="shared" si="177"/>
        <v>5.9956532349551631E-3</v>
      </c>
      <c r="H1922" s="2" t="str">
        <f t="shared" si="178"/>
        <v>Sell</v>
      </c>
    </row>
    <row r="1923" spans="1:8" ht="13.5" x14ac:dyDescent="0.25">
      <c r="A1923" s="3">
        <v>44810</v>
      </c>
      <c r="B1923" s="2">
        <v>6.4013</v>
      </c>
      <c r="C1923" s="2">
        <f t="shared" si="174"/>
        <v>6.2507891885947124</v>
      </c>
      <c r="D1923" s="2">
        <f t="shared" si="176"/>
        <v>6.2878410603448156</v>
      </c>
      <c r="E1923" s="2">
        <f t="shared" si="175"/>
        <v>-3.705187175010316E-2</v>
      </c>
      <c r="F1923" s="2">
        <f t="shared" si="179"/>
        <v>-4.484314022272301E-2</v>
      </c>
      <c r="G1923" s="2">
        <f t="shared" si="177"/>
        <v>7.79126847261985E-3</v>
      </c>
      <c r="H1923" s="2" t="str">
        <f t="shared" si="178"/>
        <v>Sell</v>
      </c>
    </row>
    <row r="1924" spans="1:8" ht="13.5" x14ac:dyDescent="0.25">
      <c r="A1924" s="3">
        <v>44811</v>
      </c>
      <c r="B1924" s="2">
        <v>6.4013</v>
      </c>
      <c r="C1924" s="2">
        <f t="shared" si="174"/>
        <v>6.261637005733987</v>
      </c>
      <c r="D1924" s="2">
        <f t="shared" si="176"/>
        <v>6.2962454262451999</v>
      </c>
      <c r="E1924" s="2">
        <f t="shared" si="175"/>
        <v>-3.4608420511212934E-2</v>
      </c>
      <c r="F1924" s="2">
        <f t="shared" si="179"/>
        <v>-4.2796196280420994E-2</v>
      </c>
      <c r="G1924" s="2">
        <f t="shared" si="177"/>
        <v>8.1877757692080597E-3</v>
      </c>
      <c r="H1924" s="2" t="str">
        <f t="shared" si="178"/>
        <v>Sell</v>
      </c>
    </row>
    <row r="1925" spans="1:8" ht="13.5" x14ac:dyDescent="0.25">
      <c r="A1925" s="3">
        <v>44812</v>
      </c>
      <c r="B1925" s="2">
        <v>6.3285</v>
      </c>
      <c r="C1925" s="2">
        <f t="shared" si="174"/>
        <v>6.2719236202364508</v>
      </c>
      <c r="D1925" s="2">
        <f t="shared" si="176"/>
        <v>6.2986346539307405</v>
      </c>
      <c r="E1925" s="2">
        <f t="shared" si="175"/>
        <v>-2.6711033694289732E-2</v>
      </c>
      <c r="F1925" s="2">
        <f t="shared" si="179"/>
        <v>-3.9579163763194744E-2</v>
      </c>
      <c r="G1925" s="2">
        <f t="shared" si="177"/>
        <v>1.2868130068905012E-2</v>
      </c>
      <c r="H1925" s="2" t="str">
        <f t="shared" si="178"/>
        <v>Sell</v>
      </c>
    </row>
    <row r="1926" spans="1:8" ht="13.5" x14ac:dyDescent="0.25">
      <c r="A1926" s="3">
        <v>44813</v>
      </c>
      <c r="B1926" s="2">
        <v>6.3067000000000002</v>
      </c>
      <c r="C1926" s="2">
        <f t="shared" si="174"/>
        <v>6.2761507555846894</v>
      </c>
      <c r="D1926" s="2">
        <f t="shared" si="176"/>
        <v>6.2992320869729079</v>
      </c>
      <c r="E1926" s="2">
        <f t="shared" si="175"/>
        <v>-2.3081331388218551E-2</v>
      </c>
      <c r="F1926" s="2">
        <f t="shared" si="179"/>
        <v>-3.6279597288199503E-2</v>
      </c>
      <c r="G1926" s="2">
        <f t="shared" si="177"/>
        <v>1.3198265899980952E-2</v>
      </c>
      <c r="H1926" s="2" t="str">
        <f t="shared" si="178"/>
        <v>Sell</v>
      </c>
    </row>
    <row r="1927" spans="1:8" ht="13.5" x14ac:dyDescent="0.25">
      <c r="A1927" s="3">
        <v>44816</v>
      </c>
      <c r="B1927" s="2">
        <v>6.2194000000000003</v>
      </c>
      <c r="C1927" s="2">
        <f t="shared" si="174"/>
        <v>6.2786198701101217</v>
      </c>
      <c r="D1927" s="2">
        <f t="shared" si="176"/>
        <v>6.2933185990489893</v>
      </c>
      <c r="E1927" s="2">
        <f t="shared" si="175"/>
        <v>-1.4698728938867589E-2</v>
      </c>
      <c r="F1927" s="2">
        <f t="shared" si="179"/>
        <v>-3.1963423618333126E-2</v>
      </c>
      <c r="G1927" s="2">
        <f t="shared" si="177"/>
        <v>1.7264694679465536E-2</v>
      </c>
      <c r="H1927" s="2" t="str">
        <f t="shared" si="178"/>
        <v>Sell</v>
      </c>
    </row>
    <row r="1928" spans="1:8" ht="13.5" x14ac:dyDescent="0.25">
      <c r="A1928" s="3">
        <v>44817</v>
      </c>
      <c r="B1928" s="2">
        <v>6.2194000000000003</v>
      </c>
      <c r="C1928" s="2">
        <f t="shared" si="174"/>
        <v>6.269509120862411</v>
      </c>
      <c r="D1928" s="2">
        <f t="shared" si="176"/>
        <v>6.2878431472675826</v>
      </c>
      <c r="E1928" s="2">
        <f t="shared" si="175"/>
        <v>-1.8334026405171677E-2</v>
      </c>
      <c r="F1928" s="2">
        <f t="shared" si="179"/>
        <v>-2.923754417570084E-2</v>
      </c>
      <c r="G1928" s="2">
        <f t="shared" si="177"/>
        <v>1.0903517770529163E-2</v>
      </c>
      <c r="H1928" s="2" t="str">
        <f t="shared" si="178"/>
        <v>Sell</v>
      </c>
    </row>
    <row r="1929" spans="1:8" ht="13.5" x14ac:dyDescent="0.25">
      <c r="A1929" s="3">
        <v>44818</v>
      </c>
      <c r="B1929" s="2">
        <v>6.1467000000000001</v>
      </c>
      <c r="C1929" s="2">
        <f t="shared" si="174"/>
        <v>6.2785846407297319</v>
      </c>
      <c r="D1929" s="2">
        <f t="shared" si="176"/>
        <v>6.2773880993218363</v>
      </c>
      <c r="E1929" s="2">
        <f t="shared" si="175"/>
        <v>1.1965414078956016E-3</v>
      </c>
      <c r="F1929" s="2">
        <f t="shared" si="179"/>
        <v>-2.3150727058981552E-2</v>
      </c>
      <c r="G1929" s="2">
        <f t="shared" si="177"/>
        <v>2.4347268466877153E-2</v>
      </c>
      <c r="H1929" s="2" t="str">
        <f t="shared" si="178"/>
        <v>Sell</v>
      </c>
    </row>
    <row r="1930" spans="1:8" ht="13.5" x14ac:dyDescent="0.25">
      <c r="A1930" s="3">
        <v>44819</v>
      </c>
      <c r="B1930" s="2">
        <v>6.1102999999999996</v>
      </c>
      <c r="C1930" s="2">
        <f t="shared" si="174"/>
        <v>6.3086485421559271</v>
      </c>
      <c r="D1930" s="2">
        <f t="shared" si="176"/>
        <v>6.2650112030757743</v>
      </c>
      <c r="E1930" s="2">
        <f t="shared" si="175"/>
        <v>4.3637339080152771E-2</v>
      </c>
      <c r="F1930" s="2">
        <f t="shared" si="179"/>
        <v>-9.7931138311546859E-3</v>
      </c>
      <c r="G1930" s="2">
        <f t="shared" si="177"/>
        <v>5.3430452911307456E-2</v>
      </c>
      <c r="H1930" s="2" t="str">
        <f t="shared" si="178"/>
        <v>Sell</v>
      </c>
    </row>
    <row r="1931" spans="1:8" ht="13.5" x14ac:dyDescent="0.25">
      <c r="A1931" s="3">
        <v>44820</v>
      </c>
      <c r="B1931" s="2">
        <v>6.0376000000000003</v>
      </c>
      <c r="C1931" s="2">
        <f t="shared" si="174"/>
        <v>6.3296103049011689</v>
      </c>
      <c r="D1931" s="2">
        <f t="shared" si="176"/>
        <v>6.2481659287738651</v>
      </c>
      <c r="E1931" s="2">
        <f t="shared" si="175"/>
        <v>8.1444376127303819E-2</v>
      </c>
      <c r="F1931" s="2">
        <f t="shared" si="179"/>
        <v>8.4543841605370165E-3</v>
      </c>
      <c r="G1931" s="2">
        <f t="shared" si="177"/>
        <v>7.298999196676681E-2</v>
      </c>
      <c r="H1931" s="2" t="str">
        <f t="shared" si="178"/>
        <v>Sell</v>
      </c>
    </row>
    <row r="1932" spans="1:8" ht="13.5" x14ac:dyDescent="0.25">
      <c r="A1932" s="3">
        <v>44823</v>
      </c>
      <c r="B1932" s="2">
        <v>6.0303000000000004</v>
      </c>
      <c r="C1932" s="2">
        <f t="shared" si="174"/>
        <v>6.3529471810702196</v>
      </c>
      <c r="D1932" s="2">
        <f t="shared" si="176"/>
        <v>6.2320277118276524</v>
      </c>
      <c r="E1932" s="2">
        <f t="shared" si="175"/>
        <v>0.12091946924256725</v>
      </c>
      <c r="F1932" s="2">
        <f t="shared" si="179"/>
        <v>3.0947401176943064E-2</v>
      </c>
      <c r="G1932" s="2">
        <f t="shared" si="177"/>
        <v>8.9972068065624189E-2</v>
      </c>
      <c r="H1932" s="2" t="str">
        <f t="shared" si="178"/>
        <v>Sell</v>
      </c>
    </row>
    <row r="1933" spans="1:8" ht="13.5" x14ac:dyDescent="0.25">
      <c r="A1933" s="3">
        <v>44824</v>
      </c>
      <c r="B1933" s="2">
        <v>6.0376000000000003</v>
      </c>
      <c r="C1933" s="2">
        <f t="shared" si="174"/>
        <v>6.3603860762901849</v>
      </c>
      <c r="D1933" s="2">
        <f t="shared" si="176"/>
        <v>6.2176256590996779</v>
      </c>
      <c r="E1933" s="2">
        <f t="shared" si="175"/>
        <v>0.14276041719050703</v>
      </c>
      <c r="F1933" s="2">
        <f t="shared" si="179"/>
        <v>5.3310004379655856E-2</v>
      </c>
      <c r="G1933" s="2">
        <f t="shared" si="177"/>
        <v>8.9450412810851171E-2</v>
      </c>
      <c r="H1933" s="2" t="str">
        <f t="shared" si="178"/>
        <v>Sell</v>
      </c>
    </row>
    <row r="1934" spans="1:8" ht="13.5" x14ac:dyDescent="0.25">
      <c r="A1934" s="3">
        <v>44825</v>
      </c>
      <c r="B1934" s="2">
        <v>6.1467000000000001</v>
      </c>
      <c r="C1934" s="2">
        <f t="shared" si="174"/>
        <v>6.3666805260916952</v>
      </c>
      <c r="D1934" s="2">
        <f t="shared" si="176"/>
        <v>6.2123719065737761</v>
      </c>
      <c r="E1934" s="2">
        <f t="shared" si="175"/>
        <v>0.15430861951791908</v>
      </c>
      <c r="F1934" s="2">
        <f t="shared" si="179"/>
        <v>7.3509727407308503E-2</v>
      </c>
      <c r="G1934" s="2">
        <f t="shared" si="177"/>
        <v>8.0798892110610573E-2</v>
      </c>
      <c r="H1934" s="2" t="str">
        <f t="shared" si="178"/>
        <v>Sell</v>
      </c>
    </row>
    <row r="1935" spans="1:8" ht="13.5" x14ac:dyDescent="0.25">
      <c r="A1935" s="3">
        <v>44826</v>
      </c>
      <c r="B1935" s="2">
        <v>6.1829999999999998</v>
      </c>
      <c r="C1935" s="2">
        <f t="shared" ref="C1935:C1998" si="180">$C$4*B1925+C1934*(1-$C$4)</f>
        <v>6.3608065990006653</v>
      </c>
      <c r="D1935" s="2">
        <f t="shared" si="176"/>
        <v>6.2101962097905341</v>
      </c>
      <c r="E1935" s="2">
        <f t="shared" si="175"/>
        <v>0.15061038921013115</v>
      </c>
      <c r="F1935" s="2">
        <f t="shared" si="179"/>
        <v>8.8929859767873043E-2</v>
      </c>
      <c r="G1935" s="2">
        <f t="shared" si="177"/>
        <v>6.1680529442258103E-2</v>
      </c>
      <c r="H1935" s="2" t="str">
        <f t="shared" si="178"/>
        <v>Sell</v>
      </c>
    </row>
    <row r="1936" spans="1:8" ht="13.5" x14ac:dyDescent="0.25">
      <c r="A1936" s="3">
        <v>44827</v>
      </c>
      <c r="B1936" s="2">
        <v>6.1612</v>
      </c>
      <c r="C1936" s="2">
        <f t="shared" si="180"/>
        <v>6.3524825068467168</v>
      </c>
      <c r="D1936" s="2">
        <f t="shared" si="176"/>
        <v>6.2065668609171611</v>
      </c>
      <c r="E1936" s="2">
        <f t="shared" si="175"/>
        <v>0.14591564592955564</v>
      </c>
      <c r="F1936" s="2">
        <f t="shared" si="179"/>
        <v>0.10032701700020957</v>
      </c>
      <c r="G1936" s="2">
        <f t="shared" si="177"/>
        <v>4.5588628929346064E-2</v>
      </c>
      <c r="H1936" s="2" t="str">
        <f t="shared" si="178"/>
        <v>Sell</v>
      </c>
    </row>
    <row r="1937" spans="1:8" ht="13.5" x14ac:dyDescent="0.25">
      <c r="A1937" s="3">
        <v>44830</v>
      </c>
      <c r="B1937" s="2">
        <v>6.1829999999999998</v>
      </c>
      <c r="C1937" s="2">
        <f t="shared" si="180"/>
        <v>6.3320082750241458</v>
      </c>
      <c r="D1937" s="2">
        <f t="shared" si="176"/>
        <v>6.20482116751589</v>
      </c>
      <c r="E1937" s="2">
        <f t="shared" si="175"/>
        <v>0.12718710750825579</v>
      </c>
      <c r="F1937" s="2">
        <f t="shared" si="179"/>
        <v>0.10569903510181883</v>
      </c>
      <c r="G1937" s="2">
        <f t="shared" si="177"/>
        <v>2.1488072406436964E-2</v>
      </c>
      <c r="H1937" s="2" t="str">
        <f t="shared" si="178"/>
        <v>Sell</v>
      </c>
    </row>
    <row r="1938" spans="1:8" ht="13.5" x14ac:dyDescent="0.25">
      <c r="A1938" s="3">
        <v>44831</v>
      </c>
      <c r="B1938" s="2">
        <v>6.2557999999999998</v>
      </c>
      <c r="C1938" s="2">
        <f t="shared" si="180"/>
        <v>6.3146839250204305</v>
      </c>
      <c r="D1938" s="2">
        <f t="shared" si="176"/>
        <v>6.2085973773295278</v>
      </c>
      <c r="E1938" s="2">
        <f t="shared" si="175"/>
        <v>0.10608654769090275</v>
      </c>
      <c r="F1938" s="2">
        <f t="shared" si="179"/>
        <v>0.10577653761963562</v>
      </c>
      <c r="G1938" s="2">
        <f t="shared" si="177"/>
        <v>3.1001007126713054E-4</v>
      </c>
      <c r="H1938" s="2" t="str">
        <f t="shared" si="178"/>
        <v>Sell</v>
      </c>
    </row>
    <row r="1939" spans="1:8" ht="13.5" x14ac:dyDescent="0.25">
      <c r="A1939" s="3">
        <v>44832</v>
      </c>
      <c r="B1939" s="2">
        <v>6.1321000000000003</v>
      </c>
      <c r="C1939" s="2">
        <f t="shared" si="180"/>
        <v>6.288840244248056</v>
      </c>
      <c r="D1939" s="2">
        <f t="shared" si="176"/>
        <v>6.2029309049347487</v>
      </c>
      <c r="E1939" s="2">
        <f t="shared" si="175"/>
        <v>8.5909339313307242E-2</v>
      </c>
      <c r="F1939" s="2">
        <f t="shared" si="179"/>
        <v>0.10180309795836995</v>
      </c>
      <c r="G1939" s="2">
        <f t="shared" si="177"/>
        <v>-1.5893758645062706E-2</v>
      </c>
      <c r="H1939" s="2" t="str">
        <f t="shared" si="178"/>
        <v>Hold</v>
      </c>
    </row>
    <row r="1940" spans="1:8" ht="13.5" x14ac:dyDescent="0.25">
      <c r="A1940" s="3">
        <v>44833</v>
      </c>
      <c r="B1940" s="2">
        <v>6.1539000000000001</v>
      </c>
      <c r="C1940" s="2">
        <f t="shared" si="180"/>
        <v>6.2613725143637398</v>
      </c>
      <c r="D1940" s="2">
        <f t="shared" si="176"/>
        <v>6.1992989860506933</v>
      </c>
      <c r="E1940" s="2">
        <f t="shared" si="175"/>
        <v>6.2073528313046467E-2</v>
      </c>
      <c r="F1940" s="2">
        <f t="shared" si="179"/>
        <v>9.3857184029305263E-2</v>
      </c>
      <c r="G1940" s="2">
        <f t="shared" si="177"/>
        <v>-3.1783655716258796E-2</v>
      </c>
      <c r="H1940" s="2" t="str">
        <f t="shared" si="178"/>
        <v>Hold</v>
      </c>
    </row>
    <row r="1941" spans="1:8" ht="13.5" x14ac:dyDescent="0.25">
      <c r="A1941" s="3">
        <v>44834</v>
      </c>
      <c r="B1941" s="2">
        <v>6.0376000000000003</v>
      </c>
      <c r="C1941" s="2">
        <f t="shared" si="180"/>
        <v>6.2269459736923958</v>
      </c>
      <c r="D1941" s="2">
        <f t="shared" si="176"/>
        <v>6.1873212833802711</v>
      </c>
      <c r="E1941" s="2">
        <f t="shared" si="175"/>
        <v>3.9624690312124677E-2</v>
      </c>
      <c r="F1941" s="2">
        <f t="shared" si="179"/>
        <v>8.3010685285869149E-2</v>
      </c>
      <c r="G1941" s="2">
        <f t="shared" si="177"/>
        <v>-4.3385994973744471E-2</v>
      </c>
      <c r="H1941" s="2" t="str">
        <f t="shared" si="178"/>
        <v>Hold</v>
      </c>
    </row>
    <row r="1942" spans="1:8" ht="13.5" x14ac:dyDescent="0.25">
      <c r="A1942" s="3">
        <v>44837</v>
      </c>
      <c r="B1942" s="2">
        <v>6.0739000000000001</v>
      </c>
      <c r="C1942" s="2">
        <f t="shared" si="180"/>
        <v>6.1966927469704887</v>
      </c>
      <c r="D1942" s="2">
        <f t="shared" si="176"/>
        <v>6.1789197068335842</v>
      </c>
      <c r="E1942" s="2">
        <f t="shared" si="175"/>
        <v>1.7773040136904505E-2</v>
      </c>
      <c r="F1942" s="2">
        <f t="shared" si="179"/>
        <v>6.9963156256076228E-2</v>
      </c>
      <c r="G1942" s="2">
        <f t="shared" si="177"/>
        <v>-5.2190116119171723E-2</v>
      </c>
      <c r="H1942" s="2" t="str">
        <f t="shared" si="178"/>
        <v>Hold</v>
      </c>
    </row>
    <row r="1943" spans="1:8" ht="13.5" x14ac:dyDescent="0.25">
      <c r="A1943" s="3">
        <v>44838</v>
      </c>
      <c r="B1943" s="2">
        <v>6.0303000000000004</v>
      </c>
      <c r="C1943" s="2">
        <f t="shared" si="180"/>
        <v>6.1722169397442599</v>
      </c>
      <c r="D1943" s="2">
        <f t="shared" si="176"/>
        <v>6.1679108396607258</v>
      </c>
      <c r="E1943" s="2">
        <f t="shared" si="175"/>
        <v>4.3061000835340479E-3</v>
      </c>
      <c r="F1943" s="2">
        <f t="shared" si="179"/>
        <v>5.6831745021567799E-2</v>
      </c>
      <c r="G1943" s="2">
        <f t="shared" si="177"/>
        <v>-5.2525644938033751E-2</v>
      </c>
      <c r="H1943" s="2" t="str">
        <f t="shared" si="178"/>
        <v>Hold</v>
      </c>
    </row>
    <row r="1944" spans="1:8" ht="13.5" x14ac:dyDescent="0.25">
      <c r="A1944" s="3">
        <v>44839</v>
      </c>
      <c r="B1944" s="2">
        <v>5.9648000000000003</v>
      </c>
      <c r="C1944" s="2">
        <f t="shared" si="180"/>
        <v>6.1682912567066808</v>
      </c>
      <c r="D1944" s="2">
        <f t="shared" si="176"/>
        <v>6.1528655922784496</v>
      </c>
      <c r="E1944" s="2">
        <f t="shared" si="175"/>
        <v>1.5425664428231123E-2</v>
      </c>
      <c r="F1944" s="2">
        <f t="shared" si="179"/>
        <v>4.8550528902900472E-2</v>
      </c>
      <c r="G1944" s="2">
        <f t="shared" si="177"/>
        <v>-3.3124864474669349E-2</v>
      </c>
      <c r="H1944" s="2" t="str">
        <f t="shared" si="178"/>
        <v>Hold</v>
      </c>
    </row>
    <row r="1945" spans="1:8" ht="13.5" x14ac:dyDescent="0.25">
      <c r="A1945" s="3">
        <v>44840</v>
      </c>
      <c r="B1945" s="2">
        <v>5.9648000000000003</v>
      </c>
      <c r="C1945" s="2">
        <f t="shared" si="180"/>
        <v>6.1705541402902684</v>
      </c>
      <c r="D1945" s="2">
        <f t="shared" si="176"/>
        <v>6.1389348076652315</v>
      </c>
      <c r="E1945" s="2">
        <f t="shared" si="175"/>
        <v>3.1619332625036911E-2</v>
      </c>
      <c r="F1945" s="2">
        <f t="shared" si="179"/>
        <v>4.5164289647327764E-2</v>
      </c>
      <c r="G1945" s="2">
        <f t="shared" si="177"/>
        <v>-1.3544957022290853E-2</v>
      </c>
      <c r="H1945" s="2" t="str">
        <f t="shared" si="178"/>
        <v>Hold</v>
      </c>
    </row>
    <row r="1946" spans="1:8" ht="13.5" x14ac:dyDescent="0.25">
      <c r="A1946" s="3">
        <v>44841</v>
      </c>
      <c r="B1946" s="2">
        <v>5.9648000000000003</v>
      </c>
      <c r="C1946" s="2">
        <f t="shared" si="180"/>
        <v>6.1691150417840737</v>
      </c>
      <c r="D1946" s="2">
        <f t="shared" si="176"/>
        <v>6.1260359330233625</v>
      </c>
      <c r="E1946" s="2">
        <f t="shared" si="175"/>
        <v>4.3079108760711193E-2</v>
      </c>
      <c r="F1946" s="2">
        <f t="shared" si="179"/>
        <v>4.4747253470004453E-2</v>
      </c>
      <c r="G1946" s="2">
        <f t="shared" si="177"/>
        <v>-1.6681447092932594E-3</v>
      </c>
      <c r="H1946" s="2" t="str">
        <f t="shared" si="178"/>
        <v>Hold</v>
      </c>
    </row>
    <row r="1947" spans="1:8" ht="13.5" x14ac:dyDescent="0.25">
      <c r="A1947" s="3">
        <v>44844</v>
      </c>
      <c r="B1947" s="2">
        <v>5.9648000000000003</v>
      </c>
      <c r="C1947" s="2">
        <f t="shared" si="180"/>
        <v>6.1712511892019091</v>
      </c>
      <c r="D1947" s="2">
        <f t="shared" si="176"/>
        <v>6.1140925305771878</v>
      </c>
      <c r="E1947" s="2">
        <f t="shared" si="175"/>
        <v>5.7158658624721248E-2</v>
      </c>
      <c r="F1947" s="2">
        <f t="shared" si="179"/>
        <v>4.7229534500947815E-2</v>
      </c>
      <c r="G1947" s="2">
        <f t="shared" si="177"/>
        <v>9.9291241237734335E-3</v>
      </c>
      <c r="H1947" s="2" t="str">
        <f t="shared" si="178"/>
        <v>Sell</v>
      </c>
    </row>
    <row r="1948" spans="1:8" ht="13.5" x14ac:dyDescent="0.25">
      <c r="A1948" s="3">
        <v>44845</v>
      </c>
      <c r="B1948" s="2">
        <v>5.9648000000000003</v>
      </c>
      <c r="C1948" s="2">
        <f t="shared" si="180"/>
        <v>6.1842586985554613</v>
      </c>
      <c r="D1948" s="2">
        <f t="shared" si="176"/>
        <v>6.1030338246085076</v>
      </c>
      <c r="E1948" s="2">
        <f t="shared" ref="E1948:E2011" si="181">C1948-D1948</f>
        <v>8.1224873946953657E-2</v>
      </c>
      <c r="F1948" s="2">
        <f t="shared" si="179"/>
        <v>5.4028602390148991E-2</v>
      </c>
      <c r="G1948" s="2">
        <f t="shared" si="177"/>
        <v>2.7196271556804666E-2</v>
      </c>
      <c r="H1948" s="2" t="str">
        <f t="shared" si="178"/>
        <v>Sell</v>
      </c>
    </row>
    <row r="1949" spans="1:8" ht="13.5" x14ac:dyDescent="0.25">
      <c r="A1949" s="3">
        <v>44846</v>
      </c>
      <c r="B1949" s="2">
        <v>6.0011999999999999</v>
      </c>
      <c r="C1949" s="2">
        <f t="shared" si="180"/>
        <v>6.1762342833930832</v>
      </c>
      <c r="D1949" s="2">
        <f t="shared" ref="D1949:D2012" si="182">$D$4*B1949+(1-$D$4)*D1948</f>
        <v>6.0954905783412103</v>
      </c>
      <c r="E1949" s="2">
        <f t="shared" si="181"/>
        <v>8.0743705051872894E-2</v>
      </c>
      <c r="F1949" s="2">
        <f t="shared" si="179"/>
        <v>5.9371622922493775E-2</v>
      </c>
      <c r="G1949" s="2">
        <f t="shared" si="177"/>
        <v>2.1372082129379119E-2</v>
      </c>
      <c r="H1949" s="2" t="str">
        <f t="shared" si="178"/>
        <v>Sell</v>
      </c>
    </row>
    <row r="1950" spans="1:8" ht="13.5" x14ac:dyDescent="0.25">
      <c r="A1950" s="3">
        <v>44847</v>
      </c>
      <c r="B1950" s="2">
        <v>6.0376000000000003</v>
      </c>
      <c r="C1950" s="2">
        <f t="shared" si="180"/>
        <v>6.1727982397941474</v>
      </c>
      <c r="D1950" s="2">
        <f t="shared" si="182"/>
        <v>6.0912023873529719</v>
      </c>
      <c r="E1950" s="2">
        <f t="shared" si="181"/>
        <v>8.1595852441175509E-2</v>
      </c>
      <c r="F1950" s="2">
        <f t="shared" si="179"/>
        <v>6.3816468826230127E-2</v>
      </c>
      <c r="G1950" s="2">
        <f t="shared" si="177"/>
        <v>1.7779383614945382E-2</v>
      </c>
      <c r="H1950" s="2" t="str">
        <f t="shared" si="178"/>
        <v>Sell</v>
      </c>
    </row>
    <row r="1951" spans="1:8" ht="13.5" x14ac:dyDescent="0.25">
      <c r="A1951" s="3">
        <v>44848</v>
      </c>
      <c r="B1951" s="2">
        <v>6.0376000000000003</v>
      </c>
      <c r="C1951" s="2">
        <f t="shared" si="180"/>
        <v>6.1519985105950479</v>
      </c>
      <c r="D1951" s="2">
        <f t="shared" si="182"/>
        <v>6.0872318401416408</v>
      </c>
      <c r="E1951" s="2">
        <f t="shared" si="181"/>
        <v>6.4766670453407116E-2</v>
      </c>
      <c r="F1951" s="2">
        <f t="shared" si="179"/>
        <v>6.400650915166553E-2</v>
      </c>
      <c r="G1951" s="2">
        <f t="shared" si="177"/>
        <v>7.6016130174158536E-4</v>
      </c>
      <c r="H1951" s="2" t="str">
        <f t="shared" si="178"/>
        <v>Sell</v>
      </c>
    </row>
    <row r="1952" spans="1:8" ht="13.5" x14ac:dyDescent="0.25">
      <c r="A1952" s="3">
        <v>44851</v>
      </c>
      <c r="B1952" s="2">
        <v>5.9648000000000003</v>
      </c>
      <c r="C1952" s="2">
        <f t="shared" si="180"/>
        <v>6.1399833551188863</v>
      </c>
      <c r="D1952" s="2">
        <f t="shared" si="182"/>
        <v>6.0781628149459639</v>
      </c>
      <c r="E1952" s="2">
        <f t="shared" si="181"/>
        <v>6.1820540172922378E-2</v>
      </c>
      <c r="F1952" s="2">
        <f t="shared" si="179"/>
        <v>6.3569315355916908E-2</v>
      </c>
      <c r="G1952" s="2">
        <f t="shared" si="177"/>
        <v>-1.7487751829945303E-3</v>
      </c>
      <c r="H1952" s="2" t="str">
        <f t="shared" si="178"/>
        <v>Hold</v>
      </c>
    </row>
    <row r="1953" spans="1:8" ht="13.5" x14ac:dyDescent="0.25">
      <c r="A1953" s="3">
        <v>44852</v>
      </c>
      <c r="B1953" s="2">
        <v>5.9648000000000003</v>
      </c>
      <c r="C1953" s="2">
        <f t="shared" si="180"/>
        <v>6.1231089927929032</v>
      </c>
      <c r="D1953" s="2">
        <f t="shared" si="182"/>
        <v>6.069765569394411</v>
      </c>
      <c r="E1953" s="2">
        <f t="shared" si="181"/>
        <v>5.3343423398492185E-2</v>
      </c>
      <c r="F1953" s="2">
        <f t="shared" si="179"/>
        <v>6.1524136964431972E-2</v>
      </c>
      <c r="G1953" s="2">
        <f t="shared" si="177"/>
        <v>-8.1807135659397873E-3</v>
      </c>
      <c r="H1953" s="2" t="str">
        <f t="shared" si="178"/>
        <v>Hold</v>
      </c>
    </row>
    <row r="1954" spans="1:8" ht="13.5" x14ac:dyDescent="0.25">
      <c r="A1954" s="3">
        <v>44853</v>
      </c>
      <c r="B1954" s="2">
        <v>6.0156999999999998</v>
      </c>
      <c r="C1954" s="2">
        <f t="shared" si="180"/>
        <v>6.0987537631324562</v>
      </c>
      <c r="D1954" s="2">
        <f t="shared" si="182"/>
        <v>6.0657607124022324</v>
      </c>
      <c r="E1954" s="2">
        <f t="shared" si="181"/>
        <v>3.299305073022385E-2</v>
      </c>
      <c r="F1954" s="2">
        <f t="shared" si="179"/>
        <v>5.5817919717590349E-2</v>
      </c>
      <c r="G1954" s="2">
        <f t="shared" si="177"/>
        <v>-2.2824868987366499E-2</v>
      </c>
      <c r="H1954" s="2" t="str">
        <f t="shared" si="178"/>
        <v>Hold</v>
      </c>
    </row>
    <row r="1955" spans="1:8" ht="13.5" x14ac:dyDescent="0.25">
      <c r="A1955" s="3">
        <v>44854</v>
      </c>
      <c r="B1955" s="2">
        <v>5.9648000000000003</v>
      </c>
      <c r="C1955" s="2">
        <f t="shared" si="180"/>
        <v>6.0781454918813091</v>
      </c>
      <c r="D1955" s="2">
        <f t="shared" si="182"/>
        <v>6.0582821411131782</v>
      </c>
      <c r="E1955" s="2">
        <f t="shared" si="181"/>
        <v>1.986335076813095E-2</v>
      </c>
      <c r="F1955" s="2">
        <f t="shared" si="179"/>
        <v>4.8627005927698475E-2</v>
      </c>
      <c r="G1955" s="2">
        <f t="shared" si="177"/>
        <v>-2.8763655159567525E-2</v>
      </c>
      <c r="H1955" s="2" t="str">
        <f t="shared" si="178"/>
        <v>Hold</v>
      </c>
    </row>
    <row r="1956" spans="1:8" ht="13.5" x14ac:dyDescent="0.25">
      <c r="A1956" s="3">
        <v>44855</v>
      </c>
      <c r="B1956" s="2">
        <v>5.9648000000000003</v>
      </c>
      <c r="C1956" s="2">
        <f t="shared" si="180"/>
        <v>6.0607077238995695</v>
      </c>
      <c r="D1956" s="2">
        <f t="shared" si="182"/>
        <v>6.0513575380677578</v>
      </c>
      <c r="E1956" s="2">
        <f t="shared" si="181"/>
        <v>9.3501858318116859E-3</v>
      </c>
      <c r="F1956" s="2">
        <f t="shared" si="179"/>
        <v>4.0771641908521124E-2</v>
      </c>
      <c r="G1956" s="2">
        <f t="shared" ref="G1956:G2019" si="183">E1956-F1956</f>
        <v>-3.1421456076709438E-2</v>
      </c>
      <c r="H1956" s="2" t="str">
        <f t="shared" ref="H1956:H2019" si="184">IF(G1956&lt;0,"Hold","Sell")</f>
        <v>Hold</v>
      </c>
    </row>
    <row r="1957" spans="1:8" ht="13.5" x14ac:dyDescent="0.25">
      <c r="A1957" s="3">
        <v>44858</v>
      </c>
      <c r="B1957" s="2">
        <v>5.9503000000000004</v>
      </c>
      <c r="C1957" s="2">
        <f t="shared" si="180"/>
        <v>6.0459526894534816</v>
      </c>
      <c r="D1957" s="2">
        <f t="shared" si="182"/>
        <v>6.0438717945071829</v>
      </c>
      <c r="E1957" s="2">
        <f t="shared" si="181"/>
        <v>2.0808949462987059E-3</v>
      </c>
      <c r="F1957" s="2">
        <f t="shared" ref="F1957:F2020" si="185">(E1957*(2/(10)))+((1-(2/10))*F1956)</f>
        <v>3.3033492516076637E-2</v>
      </c>
      <c r="G1957" s="2">
        <f t="shared" si="183"/>
        <v>-3.0952597569777932E-2</v>
      </c>
      <c r="H1957" s="2" t="str">
        <f t="shared" si="184"/>
        <v>Hold</v>
      </c>
    </row>
    <row r="1958" spans="1:8" ht="13.5" x14ac:dyDescent="0.25">
      <c r="A1958" s="3">
        <v>44859</v>
      </c>
      <c r="B1958" s="2">
        <v>5.9066000000000001</v>
      </c>
      <c r="C1958" s="2">
        <f t="shared" si="180"/>
        <v>6.0334676603067923</v>
      </c>
      <c r="D1958" s="2">
        <f t="shared" si="182"/>
        <v>6.0337035134325774</v>
      </c>
      <c r="E1958" s="2">
        <f t="shared" si="181"/>
        <v>-2.3585312578511264E-4</v>
      </c>
      <c r="F1958" s="2">
        <f t="shared" si="185"/>
        <v>2.637962338770429E-2</v>
      </c>
      <c r="G1958" s="2">
        <f t="shared" si="183"/>
        <v>-2.6615476513489403E-2</v>
      </c>
      <c r="H1958" s="2" t="str">
        <f t="shared" si="184"/>
        <v>Hold</v>
      </c>
    </row>
    <row r="1959" spans="1:8" ht="13.5" x14ac:dyDescent="0.25">
      <c r="A1959" s="3">
        <v>44860</v>
      </c>
      <c r="B1959" s="2">
        <v>5.9648000000000003</v>
      </c>
      <c r="C1959" s="2">
        <f t="shared" si="180"/>
        <v>6.0285034048749777</v>
      </c>
      <c r="D1959" s="2">
        <f t="shared" si="182"/>
        <v>6.0285995494746087</v>
      </c>
      <c r="E1959" s="2">
        <f t="shared" si="181"/>
        <v>-9.6144599631031724E-5</v>
      </c>
      <c r="F1959" s="2">
        <f t="shared" si="185"/>
        <v>2.1084469790237224E-2</v>
      </c>
      <c r="G1959" s="2">
        <f t="shared" si="183"/>
        <v>-2.1180614389868256E-2</v>
      </c>
      <c r="H1959" s="2" t="str">
        <f t="shared" si="184"/>
        <v>Hold</v>
      </c>
    </row>
    <row r="1960" spans="1:8" ht="13.5" x14ac:dyDescent="0.25">
      <c r="A1960" s="3">
        <v>44861</v>
      </c>
      <c r="B1960" s="2">
        <v>5.9648000000000003</v>
      </c>
      <c r="C1960" s="2">
        <f t="shared" si="180"/>
        <v>6.0299028810480584</v>
      </c>
      <c r="D1960" s="2">
        <f t="shared" si="182"/>
        <v>6.0238736569209337</v>
      </c>
      <c r="E1960" s="2">
        <f t="shared" si="181"/>
        <v>6.0292241271246994E-3</v>
      </c>
      <c r="F1960" s="2">
        <f t="shared" si="185"/>
        <v>1.8073420657614723E-2</v>
      </c>
      <c r="G1960" s="2">
        <f t="shared" si="183"/>
        <v>-1.2044196530490024E-2</v>
      </c>
      <c r="H1960" s="2" t="str">
        <f t="shared" si="184"/>
        <v>Hold</v>
      </c>
    </row>
    <row r="1961" spans="1:8" ht="13.5" x14ac:dyDescent="0.25">
      <c r="A1961" s="3">
        <v>44862</v>
      </c>
      <c r="B1961" s="2">
        <v>5.9648000000000003</v>
      </c>
      <c r="C1961" s="2">
        <f t="shared" si="180"/>
        <v>6.0310870531945113</v>
      </c>
      <c r="D1961" s="2">
        <f t="shared" si="182"/>
        <v>6.0194978304823463</v>
      </c>
      <c r="E1961" s="2">
        <f t="shared" si="181"/>
        <v>1.1589222712165004E-2</v>
      </c>
      <c r="F1961" s="2">
        <f t="shared" si="185"/>
        <v>1.6776581068524782E-2</v>
      </c>
      <c r="G1961" s="2">
        <f t="shared" si="183"/>
        <v>-5.187358356359778E-3</v>
      </c>
      <c r="H1961" s="2" t="str">
        <f t="shared" si="184"/>
        <v>Hold</v>
      </c>
    </row>
    <row r="1962" spans="1:8" ht="13.5" x14ac:dyDescent="0.25">
      <c r="A1962" s="3">
        <v>44865</v>
      </c>
      <c r="B1962" s="2">
        <v>5.9648000000000003</v>
      </c>
      <c r="C1962" s="2">
        <f t="shared" si="180"/>
        <v>6.0208890450107404</v>
      </c>
      <c r="D1962" s="2">
        <f t="shared" si="182"/>
        <v>6.0154461393355056</v>
      </c>
      <c r="E1962" s="2">
        <f t="shared" si="181"/>
        <v>5.4429056752347549E-3</v>
      </c>
      <c r="F1962" s="2">
        <f t="shared" si="185"/>
        <v>1.4509845989866777E-2</v>
      </c>
      <c r="G1962" s="2">
        <f t="shared" si="183"/>
        <v>-9.0669403146320226E-3</v>
      </c>
      <c r="H1962" s="2" t="str">
        <f t="shared" si="184"/>
        <v>Hold</v>
      </c>
    </row>
    <row r="1963" spans="1:8" ht="13.5" x14ac:dyDescent="0.25">
      <c r="A1963" s="3">
        <v>44866</v>
      </c>
      <c r="B1963" s="2">
        <v>5.9648000000000003</v>
      </c>
      <c r="C1963" s="2">
        <f t="shared" si="180"/>
        <v>6.0122599611629344</v>
      </c>
      <c r="D1963" s="2">
        <f t="shared" si="182"/>
        <v>6.0116945734588016</v>
      </c>
      <c r="E1963" s="2">
        <f t="shared" si="181"/>
        <v>5.6538770413272488E-4</v>
      </c>
      <c r="F1963" s="2">
        <f t="shared" si="185"/>
        <v>1.1720954332719967E-2</v>
      </c>
      <c r="G1963" s="2">
        <f t="shared" si="183"/>
        <v>-1.1155566628587242E-2</v>
      </c>
      <c r="H1963" s="2" t="str">
        <f t="shared" si="184"/>
        <v>Hold</v>
      </c>
    </row>
    <row r="1964" spans="1:8" ht="13.5" x14ac:dyDescent="0.25">
      <c r="A1964" s="3">
        <v>44867</v>
      </c>
      <c r="B1964" s="2">
        <v>5.9648000000000003</v>
      </c>
      <c r="C1964" s="2">
        <f t="shared" si="180"/>
        <v>6.0127891979070975</v>
      </c>
      <c r="D1964" s="2">
        <f t="shared" si="182"/>
        <v>6.0082209013507422</v>
      </c>
      <c r="E1964" s="2">
        <f t="shared" si="181"/>
        <v>4.5682965563553779E-3</v>
      </c>
      <c r="F1964" s="2">
        <f t="shared" si="185"/>
        <v>1.029042277744705E-2</v>
      </c>
      <c r="G1964" s="2">
        <f t="shared" si="183"/>
        <v>-5.722126221091672E-3</v>
      </c>
      <c r="H1964" s="2" t="str">
        <f t="shared" si="184"/>
        <v>Hold</v>
      </c>
    </row>
    <row r="1965" spans="1:8" ht="13.5" x14ac:dyDescent="0.25">
      <c r="A1965" s="3">
        <v>44868</v>
      </c>
      <c r="B1965" s="2">
        <v>6.1102999999999996</v>
      </c>
      <c r="C1965" s="2">
        <f t="shared" si="180"/>
        <v>6.0054062443829288</v>
      </c>
      <c r="D1965" s="2">
        <f t="shared" si="182"/>
        <v>6.0157823160655015</v>
      </c>
      <c r="E1965" s="2">
        <f t="shared" si="181"/>
        <v>-1.0376071682572707E-2</v>
      </c>
      <c r="F1965" s="2">
        <f t="shared" si="185"/>
        <v>6.1571238854430986E-3</v>
      </c>
      <c r="G1965" s="2">
        <f t="shared" si="183"/>
        <v>-1.6533195568015805E-2</v>
      </c>
      <c r="H1965" s="2" t="str">
        <f t="shared" si="184"/>
        <v>Hold</v>
      </c>
    </row>
    <row r="1966" spans="1:8" ht="13.5" x14ac:dyDescent="0.25">
      <c r="A1966" s="3">
        <v>44869</v>
      </c>
      <c r="B1966" s="2">
        <v>6.1029999999999998</v>
      </c>
      <c r="C1966" s="2">
        <f t="shared" si="180"/>
        <v>5.9991591298624778</v>
      </c>
      <c r="D1966" s="2">
        <f t="shared" si="182"/>
        <v>6.0222428852458343</v>
      </c>
      <c r="E1966" s="2">
        <f t="shared" si="181"/>
        <v>-2.3083755383356497E-2</v>
      </c>
      <c r="F1966" s="2">
        <f t="shared" si="185"/>
        <v>3.0894803168318025E-4</v>
      </c>
      <c r="G1966" s="2">
        <f t="shared" si="183"/>
        <v>-2.3392703415039677E-2</v>
      </c>
      <c r="H1966" s="2" t="str">
        <f t="shared" si="184"/>
        <v>Hold</v>
      </c>
    </row>
    <row r="1967" spans="1:8" ht="13.5" x14ac:dyDescent="0.25">
      <c r="A1967" s="3">
        <v>44872</v>
      </c>
      <c r="B1967" s="2">
        <v>6.0957999999999997</v>
      </c>
      <c r="C1967" s="2">
        <f t="shared" si="180"/>
        <v>5.9916423406528656</v>
      </c>
      <c r="D1967" s="2">
        <f t="shared" si="182"/>
        <v>6.0276915604128094</v>
      </c>
      <c r="E1967" s="2">
        <f t="shared" si="181"/>
        <v>-3.6049219759943796E-2</v>
      </c>
      <c r="F1967" s="2">
        <f t="shared" si="185"/>
        <v>-6.9626855266422148E-3</v>
      </c>
      <c r="G1967" s="2">
        <f t="shared" si="183"/>
        <v>-2.908653423330158E-2</v>
      </c>
      <c r="H1967" s="2" t="str">
        <f t="shared" si="184"/>
        <v>Hold</v>
      </c>
    </row>
    <row r="1968" spans="1:8" ht="13.5" x14ac:dyDescent="0.25">
      <c r="A1968" s="3">
        <v>44873</v>
      </c>
      <c r="B1968" s="2">
        <v>6.0957999999999997</v>
      </c>
      <c r="C1968" s="2">
        <f t="shared" si="180"/>
        <v>5.9785589036293478</v>
      </c>
      <c r="D1968" s="2">
        <f t="shared" si="182"/>
        <v>6.0327366300118603</v>
      </c>
      <c r="E1968" s="2">
        <f t="shared" si="181"/>
        <v>-5.4177726382512503E-2</v>
      </c>
      <c r="F1968" s="2">
        <f t="shared" si="185"/>
        <v>-1.6405693697816276E-2</v>
      </c>
      <c r="G1968" s="2">
        <f t="shared" si="183"/>
        <v>-3.7772032684696227E-2</v>
      </c>
      <c r="H1968" s="2" t="str">
        <f t="shared" si="184"/>
        <v>Hold</v>
      </c>
    </row>
    <row r="1969" spans="1:8" ht="13.5" x14ac:dyDescent="0.25">
      <c r="A1969" s="3">
        <v>44874</v>
      </c>
      <c r="B1969" s="2">
        <v>6.1176000000000004</v>
      </c>
      <c r="C1969" s="2">
        <f t="shared" si="180"/>
        <v>5.976442149224833</v>
      </c>
      <c r="D1969" s="2">
        <f t="shared" si="182"/>
        <v>6.0390228055665371</v>
      </c>
      <c r="E1969" s="2">
        <f t="shared" si="181"/>
        <v>-6.2580656341704177E-2</v>
      </c>
      <c r="F1969" s="2">
        <f t="shared" si="185"/>
        <v>-2.5640686226593858E-2</v>
      </c>
      <c r="G1969" s="2">
        <f t="shared" si="183"/>
        <v>-3.693997011511032E-2</v>
      </c>
      <c r="H1969" s="2" t="str">
        <f t="shared" si="184"/>
        <v>Hold</v>
      </c>
    </row>
    <row r="1970" spans="1:8" ht="13.5" x14ac:dyDescent="0.25">
      <c r="A1970" s="3">
        <v>44875</v>
      </c>
      <c r="B1970" s="2">
        <v>6.0884999999999998</v>
      </c>
      <c r="C1970" s="2">
        <f t="shared" si="180"/>
        <v>5.9746510493440894</v>
      </c>
      <c r="D1970" s="2">
        <f t="shared" si="182"/>
        <v>6.0426877829319787</v>
      </c>
      <c r="E1970" s="2">
        <f t="shared" si="181"/>
        <v>-6.8036733587889309E-2</v>
      </c>
      <c r="F1970" s="2">
        <f t="shared" si="185"/>
        <v>-3.4119895698852952E-2</v>
      </c>
      <c r="G1970" s="2">
        <f t="shared" si="183"/>
        <v>-3.3916837889036357E-2</v>
      </c>
      <c r="H1970" s="2" t="str">
        <f t="shared" si="184"/>
        <v>Hold</v>
      </c>
    </row>
    <row r="1971" spans="1:8" ht="13.5" x14ac:dyDescent="0.25">
      <c r="A1971" s="3">
        <v>44876</v>
      </c>
      <c r="B1971" s="2">
        <v>6.0957999999999997</v>
      </c>
      <c r="C1971" s="2">
        <f t="shared" si="180"/>
        <v>5.9731355032911519</v>
      </c>
      <c r="D1971" s="2">
        <f t="shared" si="182"/>
        <v>6.046622021233313</v>
      </c>
      <c r="E1971" s="2">
        <f t="shared" si="181"/>
        <v>-7.34865179421611E-2</v>
      </c>
      <c r="F1971" s="2">
        <f t="shared" si="185"/>
        <v>-4.1993220147514582E-2</v>
      </c>
      <c r="G1971" s="2">
        <f t="shared" si="183"/>
        <v>-3.1493297794646519E-2</v>
      </c>
      <c r="H1971" s="2" t="str">
        <f t="shared" si="184"/>
        <v>Hold</v>
      </c>
    </row>
    <row r="1972" spans="1:8" ht="13.5" x14ac:dyDescent="0.25">
      <c r="A1972" s="3">
        <v>44879</v>
      </c>
      <c r="B1972" s="2">
        <v>6.0739000000000001</v>
      </c>
      <c r="C1972" s="2">
        <f t="shared" si="180"/>
        <v>5.9718531181694363</v>
      </c>
      <c r="D1972" s="2">
        <f t="shared" si="182"/>
        <v>6.048642612253067</v>
      </c>
      <c r="E1972" s="2">
        <f t="shared" si="181"/>
        <v>-7.6789494083630672E-2</v>
      </c>
      <c r="F1972" s="2">
        <f t="shared" si="185"/>
        <v>-4.8952474934737797E-2</v>
      </c>
      <c r="G1972" s="2">
        <f t="shared" si="183"/>
        <v>-2.7837019148892875E-2</v>
      </c>
      <c r="H1972" s="2" t="str">
        <f t="shared" si="184"/>
        <v>Hold</v>
      </c>
    </row>
    <row r="1973" spans="1:8" ht="13.5" x14ac:dyDescent="0.25">
      <c r="A1973" s="3">
        <v>44880</v>
      </c>
      <c r="B1973" s="2">
        <v>6.0884999999999998</v>
      </c>
      <c r="C1973" s="2">
        <f t="shared" si="180"/>
        <v>5.9707680230664462</v>
      </c>
      <c r="D1973" s="2">
        <f t="shared" si="182"/>
        <v>6.051595011345432</v>
      </c>
      <c r="E1973" s="2">
        <f t="shared" si="181"/>
        <v>-8.0826988278985823E-2</v>
      </c>
      <c r="F1973" s="2">
        <f t="shared" si="185"/>
        <v>-5.5327377603587406E-2</v>
      </c>
      <c r="G1973" s="2">
        <f t="shared" si="183"/>
        <v>-2.5499610675398417E-2</v>
      </c>
      <c r="H1973" s="2" t="str">
        <f t="shared" si="184"/>
        <v>Hold</v>
      </c>
    </row>
    <row r="1974" spans="1:8" ht="13.5" x14ac:dyDescent="0.25">
      <c r="A1974" s="3">
        <v>44881</v>
      </c>
      <c r="B1974" s="2">
        <v>6.0667</v>
      </c>
      <c r="C1974" s="2">
        <f t="shared" si="180"/>
        <v>5.9698498656716081</v>
      </c>
      <c r="D1974" s="2">
        <f t="shared" si="182"/>
        <v>6.0527138993939182</v>
      </c>
      <c r="E1974" s="2">
        <f t="shared" si="181"/>
        <v>-8.2864033722310104E-2</v>
      </c>
      <c r="F1974" s="2">
        <f t="shared" si="185"/>
        <v>-6.0834708827331947E-2</v>
      </c>
      <c r="G1974" s="2">
        <f t="shared" si="183"/>
        <v>-2.2029324894978157E-2</v>
      </c>
      <c r="H1974" s="2" t="str">
        <f t="shared" si="184"/>
        <v>Hold</v>
      </c>
    </row>
    <row r="1975" spans="1:8" ht="13.5" x14ac:dyDescent="0.25">
      <c r="A1975" s="3">
        <v>44882</v>
      </c>
      <c r="B1975" s="2">
        <v>6.1902999999999997</v>
      </c>
      <c r="C1975" s="2">
        <f t="shared" si="180"/>
        <v>5.9914575786452069</v>
      </c>
      <c r="D1975" s="2">
        <f t="shared" si="182"/>
        <v>6.0629054624017762</v>
      </c>
      <c r="E1975" s="2">
        <f t="shared" si="181"/>
        <v>-7.1447883756569297E-2</v>
      </c>
      <c r="F1975" s="2">
        <f t="shared" si="185"/>
        <v>-6.2957343813179426E-2</v>
      </c>
      <c r="G1975" s="2">
        <f t="shared" si="183"/>
        <v>-8.4905399433898715E-3</v>
      </c>
      <c r="H1975" s="2" t="str">
        <f t="shared" si="184"/>
        <v>Hold</v>
      </c>
    </row>
    <row r="1976" spans="1:8" ht="13.5" x14ac:dyDescent="0.25">
      <c r="A1976" s="3">
        <v>44883</v>
      </c>
      <c r="B1976" s="2">
        <v>6.3867000000000003</v>
      </c>
      <c r="C1976" s="2">
        <f t="shared" si="180"/>
        <v>6.0086179511613285</v>
      </c>
      <c r="D1976" s="2">
        <f t="shared" si="182"/>
        <v>6.086890242964607</v>
      </c>
      <c r="E1976" s="2">
        <f t="shared" si="181"/>
        <v>-7.8272291803278549E-2</v>
      </c>
      <c r="F1976" s="2">
        <f t="shared" si="185"/>
        <v>-6.6020333411199256E-2</v>
      </c>
      <c r="G1976" s="2">
        <f t="shared" si="183"/>
        <v>-1.2251958392079293E-2</v>
      </c>
      <c r="H1976" s="2" t="str">
        <f t="shared" si="184"/>
        <v>Hold</v>
      </c>
    </row>
    <row r="1977" spans="1:8" ht="13.5" x14ac:dyDescent="0.25">
      <c r="A1977" s="3">
        <v>44886</v>
      </c>
      <c r="B1977" s="2">
        <v>6.5831</v>
      </c>
      <c r="C1977" s="2">
        <f t="shared" si="180"/>
        <v>6.0220305740595856</v>
      </c>
      <c r="D1977" s="2">
        <f t="shared" si="182"/>
        <v>6.1236465212635247</v>
      </c>
      <c r="E1977" s="2">
        <f t="shared" si="181"/>
        <v>-0.10161594720393907</v>
      </c>
      <c r="F1977" s="2">
        <f t="shared" si="185"/>
        <v>-7.3139456169747222E-2</v>
      </c>
      <c r="G1977" s="2">
        <f t="shared" si="183"/>
        <v>-2.847649103419185E-2</v>
      </c>
      <c r="H1977" s="2" t="str">
        <f t="shared" si="184"/>
        <v>Hold</v>
      </c>
    </row>
    <row r="1978" spans="1:8" ht="13.5" x14ac:dyDescent="0.25">
      <c r="A1978" s="3">
        <v>44887</v>
      </c>
      <c r="B1978" s="2">
        <v>6.4522000000000004</v>
      </c>
      <c r="C1978" s="2">
        <f t="shared" si="180"/>
        <v>6.0333797165119565</v>
      </c>
      <c r="D1978" s="2">
        <f t="shared" si="182"/>
        <v>6.1479838159847455</v>
      </c>
      <c r="E1978" s="2">
        <f t="shared" si="181"/>
        <v>-0.11460409947278904</v>
      </c>
      <c r="F1978" s="2">
        <f t="shared" si="185"/>
        <v>-8.1432384830355586E-2</v>
      </c>
      <c r="G1978" s="2">
        <f t="shared" si="183"/>
        <v>-3.3171714642433459E-2</v>
      </c>
      <c r="H1978" s="2" t="str">
        <f t="shared" si="184"/>
        <v>Hold</v>
      </c>
    </row>
    <row r="1979" spans="1:8" ht="13.5" x14ac:dyDescent="0.25">
      <c r="A1979" s="3">
        <v>44888</v>
      </c>
      <c r="B1979" s="2">
        <v>6.4740000000000002</v>
      </c>
      <c r="C1979" s="2">
        <f t="shared" si="180"/>
        <v>6.0463366832024246</v>
      </c>
      <c r="D1979" s="2">
        <f t="shared" si="182"/>
        <v>6.172133162948839</v>
      </c>
      <c r="E1979" s="2">
        <f t="shared" si="181"/>
        <v>-0.12579647974641439</v>
      </c>
      <c r="F1979" s="2">
        <f t="shared" si="185"/>
        <v>-9.0305203813567353E-2</v>
      </c>
      <c r="G1979" s="2">
        <f t="shared" si="183"/>
        <v>-3.5491275932847038E-2</v>
      </c>
      <c r="H1979" s="2" t="str">
        <f t="shared" si="184"/>
        <v>Hold</v>
      </c>
    </row>
    <row r="1980" spans="1:8" ht="13.5" x14ac:dyDescent="0.25">
      <c r="A1980" s="3">
        <v>44889</v>
      </c>
      <c r="B1980" s="2">
        <v>6.4375999999999998</v>
      </c>
      <c r="C1980" s="2">
        <f t="shared" si="180"/>
        <v>6.0528233473251287</v>
      </c>
      <c r="D1980" s="2">
        <f t="shared" si="182"/>
        <v>6.1917973731007772</v>
      </c>
      <c r="E1980" s="2">
        <f t="shared" si="181"/>
        <v>-0.13897402577564844</v>
      </c>
      <c r="F1980" s="2">
        <f t="shared" si="185"/>
        <v>-0.10003896820598358</v>
      </c>
      <c r="G1980" s="2">
        <f t="shared" si="183"/>
        <v>-3.8935057569664852E-2</v>
      </c>
      <c r="H1980" s="2" t="str">
        <f t="shared" si="184"/>
        <v>Hold</v>
      </c>
    </row>
    <row r="1981" spans="1:8" ht="13.5" x14ac:dyDescent="0.25">
      <c r="A1981" s="3">
        <v>44890</v>
      </c>
      <c r="B1981" s="2">
        <v>6.4013</v>
      </c>
      <c r="C1981" s="2">
        <f t="shared" si="180"/>
        <v>6.0594351400443394</v>
      </c>
      <c r="D1981" s="2">
        <f t="shared" si="182"/>
        <v>6.2073160862044237</v>
      </c>
      <c r="E1981" s="2">
        <f t="shared" si="181"/>
        <v>-0.14788094616008429</v>
      </c>
      <c r="F1981" s="2">
        <f t="shared" si="185"/>
        <v>-0.10960736379680372</v>
      </c>
      <c r="G1981" s="2">
        <f t="shared" si="183"/>
        <v>-3.8273582363280573E-2</v>
      </c>
      <c r="H1981" s="2" t="str">
        <f t="shared" si="184"/>
        <v>Hold</v>
      </c>
    </row>
    <row r="1982" spans="1:8" ht="13.5" x14ac:dyDescent="0.25">
      <c r="A1982" s="3">
        <v>44893</v>
      </c>
      <c r="B1982" s="2">
        <v>6.3867000000000003</v>
      </c>
      <c r="C1982" s="2">
        <f t="shared" si="180"/>
        <v>6.0616605031144406</v>
      </c>
      <c r="D1982" s="2">
        <f t="shared" si="182"/>
        <v>6.2206037835226144</v>
      </c>
      <c r="E1982" s="2">
        <f t="shared" si="181"/>
        <v>-0.15894328040817385</v>
      </c>
      <c r="F1982" s="2">
        <f t="shared" si="185"/>
        <v>-0.11947454711907776</v>
      </c>
      <c r="G1982" s="2">
        <f t="shared" si="183"/>
        <v>-3.9468733289096086E-2</v>
      </c>
      <c r="H1982" s="2" t="str">
        <f t="shared" si="184"/>
        <v>Hold</v>
      </c>
    </row>
    <row r="1983" spans="1:8" ht="13.5" x14ac:dyDescent="0.25">
      <c r="A1983" s="3">
        <v>44894</v>
      </c>
      <c r="B1983" s="2">
        <v>6.4740000000000002</v>
      </c>
      <c r="C1983" s="2">
        <f t="shared" si="180"/>
        <v>6.0657896564814502</v>
      </c>
      <c r="D1983" s="2">
        <f t="shared" si="182"/>
        <v>6.2393738736320508</v>
      </c>
      <c r="E1983" s="2">
        <f t="shared" si="181"/>
        <v>-0.17358421715060057</v>
      </c>
      <c r="F1983" s="2">
        <f t="shared" si="185"/>
        <v>-0.13029648112538234</v>
      </c>
      <c r="G1983" s="2">
        <f t="shared" si="183"/>
        <v>-4.3287736025218237E-2</v>
      </c>
      <c r="H1983" s="2" t="str">
        <f t="shared" si="184"/>
        <v>Hold</v>
      </c>
    </row>
    <row r="1984" spans="1:8" ht="13.5" x14ac:dyDescent="0.25">
      <c r="A1984" s="3">
        <v>44895</v>
      </c>
      <c r="B1984" s="2">
        <v>6.4740000000000002</v>
      </c>
      <c r="C1984" s="2">
        <f t="shared" si="180"/>
        <v>6.0659297093304581</v>
      </c>
      <c r="D1984" s="2">
        <f t="shared" si="182"/>
        <v>6.2567535866963437</v>
      </c>
      <c r="E1984" s="2">
        <f t="shared" si="181"/>
        <v>-0.19082387736588569</v>
      </c>
      <c r="F1984" s="2">
        <f t="shared" si="185"/>
        <v>-0.14240196037348302</v>
      </c>
      <c r="G1984" s="2">
        <f t="shared" si="183"/>
        <v>-4.8421916992402669E-2</v>
      </c>
      <c r="H1984" s="2" t="str">
        <f t="shared" si="184"/>
        <v>Hold</v>
      </c>
    </row>
    <row r="1985" spans="1:8" ht="13.5" x14ac:dyDescent="0.25">
      <c r="A1985" s="3">
        <v>44896</v>
      </c>
      <c r="B1985" s="2">
        <v>6.4740000000000002</v>
      </c>
      <c r="C1985" s="2">
        <f t="shared" si="180"/>
        <v>6.0850636002026954</v>
      </c>
      <c r="D1985" s="2">
        <f t="shared" si="182"/>
        <v>6.2728459136077257</v>
      </c>
      <c r="E1985" s="2">
        <f t="shared" si="181"/>
        <v>-0.18778231340503027</v>
      </c>
      <c r="F1985" s="2">
        <f t="shared" si="185"/>
        <v>-0.15147803097979246</v>
      </c>
      <c r="G1985" s="2">
        <f t="shared" si="183"/>
        <v>-3.630428242523781E-2</v>
      </c>
      <c r="H1985" s="2" t="str">
        <f t="shared" si="184"/>
        <v>Hold</v>
      </c>
    </row>
    <row r="1986" spans="1:8" ht="13.5" x14ac:dyDescent="0.25">
      <c r="A1986" s="3">
        <v>44897</v>
      </c>
      <c r="B1986" s="2">
        <v>6.4667000000000003</v>
      </c>
      <c r="C1986" s="2">
        <f t="shared" si="180"/>
        <v>6.1314692001715114</v>
      </c>
      <c r="D1986" s="2">
        <f t="shared" si="182"/>
        <v>6.2872054755627094</v>
      </c>
      <c r="E1986" s="2">
        <f t="shared" si="181"/>
        <v>-0.15573627539119794</v>
      </c>
      <c r="F1986" s="2">
        <f t="shared" si="185"/>
        <v>-0.15232967986207355</v>
      </c>
      <c r="G1986" s="2">
        <f t="shared" si="183"/>
        <v>-3.4065955291243954E-3</v>
      </c>
      <c r="H1986" s="2" t="str">
        <f t="shared" si="184"/>
        <v>Hold</v>
      </c>
    </row>
    <row r="1987" spans="1:8" ht="13.5" x14ac:dyDescent="0.25">
      <c r="A1987" s="3">
        <v>44900</v>
      </c>
      <c r="B1987" s="2">
        <v>6.4375999999999998</v>
      </c>
      <c r="C1987" s="2">
        <f t="shared" si="180"/>
        <v>6.2009508616835864</v>
      </c>
      <c r="D1987" s="2">
        <f t="shared" si="182"/>
        <v>6.2983458107062127</v>
      </c>
      <c r="E1987" s="2">
        <f t="shared" si="181"/>
        <v>-9.7394949022626243E-2</v>
      </c>
      <c r="F1987" s="2">
        <f t="shared" si="185"/>
        <v>-0.1413427336941841</v>
      </c>
      <c r="G1987" s="2">
        <f t="shared" si="183"/>
        <v>4.3947784671557855E-2</v>
      </c>
      <c r="H1987" s="2" t="str">
        <f t="shared" si="184"/>
        <v>Sell</v>
      </c>
    </row>
    <row r="1988" spans="1:8" ht="13.5" x14ac:dyDescent="0.25">
      <c r="A1988" s="3">
        <v>44901</v>
      </c>
      <c r="B1988" s="2">
        <v>6.4013</v>
      </c>
      <c r="C1988" s="2">
        <f t="shared" si="180"/>
        <v>6.239604575270727</v>
      </c>
      <c r="D1988" s="2">
        <f t="shared" si="182"/>
        <v>6.3059720469501972</v>
      </c>
      <c r="E1988" s="2">
        <f t="shared" si="181"/>
        <v>-6.6367471679470214E-2</v>
      </c>
      <c r="F1988" s="2">
        <f t="shared" si="185"/>
        <v>-0.12634768129124133</v>
      </c>
      <c r="G1988" s="2">
        <f t="shared" si="183"/>
        <v>5.9980209611771113E-2</v>
      </c>
      <c r="H1988" s="2" t="str">
        <f t="shared" si="184"/>
        <v>Sell</v>
      </c>
    </row>
    <row r="1989" spans="1:8" ht="13.5" x14ac:dyDescent="0.25">
      <c r="A1989" s="3">
        <v>44902</v>
      </c>
      <c r="B1989" s="2">
        <v>6.3867000000000003</v>
      </c>
      <c r="C1989" s="2">
        <f t="shared" si="180"/>
        <v>6.2756654098444615</v>
      </c>
      <c r="D1989" s="2">
        <f t="shared" si="182"/>
        <v>6.3119518953242562</v>
      </c>
      <c r="E1989" s="2">
        <f t="shared" si="181"/>
        <v>-3.6286485479794628E-2</v>
      </c>
      <c r="F1989" s="2">
        <f t="shared" si="185"/>
        <v>-0.10833544212895199</v>
      </c>
      <c r="G1989" s="2">
        <f t="shared" si="183"/>
        <v>7.2048956649157364E-2</v>
      </c>
      <c r="H1989" s="2" t="str">
        <f t="shared" si="184"/>
        <v>Sell</v>
      </c>
    </row>
    <row r="1990" spans="1:8" ht="13.5" x14ac:dyDescent="0.25">
      <c r="A1990" s="3">
        <v>44903</v>
      </c>
      <c r="B1990" s="2">
        <v>6.3648999999999996</v>
      </c>
      <c r="C1990" s="2">
        <f t="shared" si="180"/>
        <v>6.3005784237145441</v>
      </c>
      <c r="D1990" s="2">
        <f t="shared" si="182"/>
        <v>6.3158739771520889</v>
      </c>
      <c r="E1990" s="2">
        <f t="shared" si="181"/>
        <v>-1.529555343754474E-2</v>
      </c>
      <c r="F1990" s="2">
        <f t="shared" si="185"/>
        <v>-8.9727464390670544E-2</v>
      </c>
      <c r="G1990" s="2">
        <f t="shared" si="183"/>
        <v>7.4431910953125804E-2</v>
      </c>
      <c r="H1990" s="2" t="str">
        <f t="shared" si="184"/>
        <v>Sell</v>
      </c>
    </row>
    <row r="1991" spans="1:8" ht="13.5" x14ac:dyDescent="0.25">
      <c r="A1991" s="3">
        <v>44904</v>
      </c>
      <c r="B1991" s="2">
        <v>6.3575999999999997</v>
      </c>
      <c r="C1991" s="2">
        <f t="shared" si="180"/>
        <v>6.3160740508353843</v>
      </c>
      <c r="D1991" s="2">
        <f t="shared" si="182"/>
        <v>6.3189647936593412</v>
      </c>
      <c r="E1991" s="2">
        <f t="shared" si="181"/>
        <v>-2.8907428239568489E-3</v>
      </c>
      <c r="F1991" s="2">
        <f t="shared" si="185"/>
        <v>-7.2360120077327811E-2</v>
      </c>
      <c r="G1991" s="2">
        <f t="shared" si="183"/>
        <v>6.9469377253370962E-2</v>
      </c>
      <c r="H1991" s="2" t="str">
        <f t="shared" si="184"/>
        <v>Sell</v>
      </c>
    </row>
    <row r="1992" spans="1:8" ht="13.5" x14ac:dyDescent="0.25">
      <c r="A1992" s="3">
        <v>44907</v>
      </c>
      <c r="B1992" s="2">
        <v>6.3575999999999997</v>
      </c>
      <c r="C1992" s="2">
        <f t="shared" si="180"/>
        <v>6.3269395814760943</v>
      </c>
      <c r="D1992" s="2">
        <f t="shared" si="182"/>
        <v>6.3218266607956863</v>
      </c>
      <c r="E1992" s="2">
        <f t="shared" si="181"/>
        <v>5.1129206804079175E-3</v>
      </c>
      <c r="F1992" s="2">
        <f t="shared" si="185"/>
        <v>-5.6865511925780668E-2</v>
      </c>
      <c r="G1992" s="2">
        <f t="shared" si="183"/>
        <v>6.1978432606188585E-2</v>
      </c>
      <c r="H1992" s="2" t="str">
        <f t="shared" si="184"/>
        <v>Sell</v>
      </c>
    </row>
    <row r="1993" spans="1:8" ht="13.5" x14ac:dyDescent="0.25">
      <c r="A1993" s="3">
        <v>44908</v>
      </c>
      <c r="B1993" s="2">
        <v>6.3430999999999997</v>
      </c>
      <c r="C1993" s="2">
        <f t="shared" si="180"/>
        <v>6.3495642612490029</v>
      </c>
      <c r="D1993" s="2">
        <f t="shared" si="182"/>
        <v>6.3234024636997095</v>
      </c>
      <c r="E1993" s="2">
        <f t="shared" si="181"/>
        <v>2.6161797549293375E-2</v>
      </c>
      <c r="F1993" s="2">
        <f t="shared" si="185"/>
        <v>-4.0260050030765861E-2</v>
      </c>
      <c r="G1993" s="2">
        <f t="shared" si="183"/>
        <v>6.6421847580059229E-2</v>
      </c>
      <c r="H1993" s="2" t="str">
        <f t="shared" si="184"/>
        <v>Sell</v>
      </c>
    </row>
    <row r="1994" spans="1:8" ht="13.5" x14ac:dyDescent="0.25">
      <c r="A1994" s="3">
        <v>44909</v>
      </c>
      <c r="B1994" s="2">
        <v>6.3285</v>
      </c>
      <c r="C1994" s="2">
        <f t="shared" si="180"/>
        <v>6.3687082210568491</v>
      </c>
      <c r="D1994" s="2">
        <f t="shared" si="182"/>
        <v>6.3237800589812121</v>
      </c>
      <c r="E1994" s="2">
        <f t="shared" si="181"/>
        <v>4.492816207563699E-2</v>
      </c>
      <c r="F1994" s="2">
        <f t="shared" si="185"/>
        <v>-2.3222407609485289E-2</v>
      </c>
      <c r="G1994" s="2">
        <f t="shared" si="183"/>
        <v>6.8150569685122286E-2</v>
      </c>
      <c r="H1994" s="2" t="str">
        <f t="shared" si="184"/>
        <v>Sell</v>
      </c>
    </row>
    <row r="1995" spans="1:8" ht="13.5" x14ac:dyDescent="0.25">
      <c r="A1995" s="3">
        <v>44910</v>
      </c>
      <c r="B1995" s="2">
        <v>6.3140000000000001</v>
      </c>
      <c r="C1995" s="2">
        <f t="shared" si="180"/>
        <v>6.3849069562788729</v>
      </c>
      <c r="D1995" s="2">
        <f t="shared" si="182"/>
        <v>6.3230556101677884</v>
      </c>
      <c r="E1995" s="2">
        <f t="shared" si="181"/>
        <v>6.185134611108456E-2</v>
      </c>
      <c r="F1995" s="2">
        <f t="shared" si="185"/>
        <v>-6.2076568653713204E-3</v>
      </c>
      <c r="G1995" s="2">
        <f t="shared" si="183"/>
        <v>6.8059002976455882E-2</v>
      </c>
      <c r="H1995" s="2" t="str">
        <f t="shared" si="184"/>
        <v>Sell</v>
      </c>
    </row>
    <row r="1996" spans="1:8" ht="13.5" x14ac:dyDescent="0.25">
      <c r="A1996" s="3">
        <v>44911</v>
      </c>
      <c r="B1996" s="2">
        <v>6.3285</v>
      </c>
      <c r="C1996" s="2">
        <f t="shared" si="180"/>
        <v>6.3974905014667387</v>
      </c>
      <c r="D1996" s="2">
        <f t="shared" si="182"/>
        <v>6.3234588983035076</v>
      </c>
      <c r="E1996" s="2">
        <f t="shared" si="181"/>
        <v>7.4031603163231097E-2</v>
      </c>
      <c r="F1996" s="2">
        <f t="shared" si="185"/>
        <v>9.8401951403491623E-3</v>
      </c>
      <c r="G1996" s="2">
        <f t="shared" si="183"/>
        <v>6.4191408022881938E-2</v>
      </c>
      <c r="H1996" s="2" t="str">
        <f t="shared" si="184"/>
        <v>Sell</v>
      </c>
    </row>
    <row r="1997" spans="1:8" ht="13.5" x14ac:dyDescent="0.25">
      <c r="A1997" s="3">
        <v>44914</v>
      </c>
      <c r="B1997" s="2">
        <v>6.4013</v>
      </c>
      <c r="C1997" s="2">
        <f t="shared" si="180"/>
        <v>6.4036611935487793</v>
      </c>
      <c r="D1997" s="2">
        <f t="shared" si="182"/>
        <v>6.3292249058365808</v>
      </c>
      <c r="E1997" s="2">
        <f t="shared" si="181"/>
        <v>7.4436287712198457E-2</v>
      </c>
      <c r="F1997" s="2">
        <f t="shared" si="185"/>
        <v>2.2759413654719021E-2</v>
      </c>
      <c r="G1997" s="2">
        <f t="shared" si="183"/>
        <v>5.1676874057479436E-2</v>
      </c>
      <c r="H1997" s="2" t="str">
        <f t="shared" si="184"/>
        <v>Sell</v>
      </c>
    </row>
    <row r="1998" spans="1:8" ht="13.5" x14ac:dyDescent="0.25">
      <c r="A1998" s="3">
        <v>44915</v>
      </c>
      <c r="B1998" s="2">
        <v>6.3867000000000003</v>
      </c>
      <c r="C1998" s="2">
        <f t="shared" si="180"/>
        <v>6.403297933002813</v>
      </c>
      <c r="D1998" s="2">
        <f t="shared" si="182"/>
        <v>6.3334823202190567</v>
      </c>
      <c r="E1998" s="2">
        <f t="shared" si="181"/>
        <v>6.9815612783756364E-2</v>
      </c>
      <c r="F1998" s="2">
        <f t="shared" si="185"/>
        <v>3.2170653480526494E-2</v>
      </c>
      <c r="G1998" s="2">
        <f t="shared" si="183"/>
        <v>3.764495930322987E-2</v>
      </c>
      <c r="H1998" s="2" t="str">
        <f t="shared" si="184"/>
        <v>Sell</v>
      </c>
    </row>
    <row r="1999" spans="1:8" ht="13.5" x14ac:dyDescent="0.25">
      <c r="A1999" s="3">
        <v>44916</v>
      </c>
      <c r="B1999" s="2">
        <v>6.3503999999999996</v>
      </c>
      <c r="C1999" s="2">
        <f t="shared" ref="C1999:C2062" si="186">$C$4*B1989+C1998*(1-$C$4)</f>
        <v>6.4007444048485347</v>
      </c>
      <c r="D1999" s="2">
        <f t="shared" si="182"/>
        <v>6.3347354816843113</v>
      </c>
      <c r="E1999" s="2">
        <f t="shared" si="181"/>
        <v>6.6008923164223354E-2</v>
      </c>
      <c r="F1999" s="2">
        <f t="shared" si="185"/>
        <v>3.8938307417265866E-2</v>
      </c>
      <c r="G1999" s="2">
        <f t="shared" si="183"/>
        <v>2.7070615746957488E-2</v>
      </c>
      <c r="H1999" s="2" t="str">
        <f t="shared" si="184"/>
        <v>Sell</v>
      </c>
    </row>
    <row r="2000" spans="1:8" ht="13.5" x14ac:dyDescent="0.25">
      <c r="A2000" s="3">
        <v>44917</v>
      </c>
      <c r="B2000" s="2">
        <v>6.3212999999999999</v>
      </c>
      <c r="C2000" s="2">
        <f t="shared" si="186"/>
        <v>6.3952298810256831</v>
      </c>
      <c r="D2000" s="2">
        <f t="shared" si="182"/>
        <v>6.3337402608188063</v>
      </c>
      <c r="E2000" s="2">
        <f t="shared" si="181"/>
        <v>6.1489620206876872E-2</v>
      </c>
      <c r="F2000" s="2">
        <f t="shared" si="185"/>
        <v>4.3448569975188069E-2</v>
      </c>
      <c r="G2000" s="2">
        <f t="shared" si="183"/>
        <v>1.8041050231688803E-2</v>
      </c>
      <c r="H2000" s="2" t="str">
        <f t="shared" si="184"/>
        <v>Sell</v>
      </c>
    </row>
    <row r="2001" spans="1:8" ht="13.5" x14ac:dyDescent="0.25">
      <c r="A2001" s="3">
        <v>44918</v>
      </c>
      <c r="B2001" s="2">
        <v>6.3575999999999997</v>
      </c>
      <c r="C2001" s="2">
        <f t="shared" si="186"/>
        <v>6.3894406685601934</v>
      </c>
      <c r="D2001" s="2">
        <f t="shared" si="182"/>
        <v>6.3355076489063018</v>
      </c>
      <c r="E2001" s="2">
        <f t="shared" si="181"/>
        <v>5.3933019653891634E-2</v>
      </c>
      <c r="F2001" s="2">
        <f t="shared" si="185"/>
        <v>4.5545459910928787E-2</v>
      </c>
      <c r="G2001" s="2">
        <f t="shared" si="183"/>
        <v>8.3875597429628468E-3</v>
      </c>
      <c r="H2001" s="2" t="str">
        <f t="shared" si="184"/>
        <v>Sell</v>
      </c>
    </row>
    <row r="2002" spans="1:8" ht="13.5" x14ac:dyDescent="0.25">
      <c r="A2002" s="3">
        <v>44921</v>
      </c>
      <c r="B2002" s="2">
        <v>6.3575999999999997</v>
      </c>
      <c r="C2002" s="2">
        <f t="shared" si="186"/>
        <v>6.3845421041663171</v>
      </c>
      <c r="D2002" s="2">
        <f t="shared" si="182"/>
        <v>6.3371441193576867</v>
      </c>
      <c r="E2002" s="2">
        <f t="shared" si="181"/>
        <v>4.7397984808630333E-2</v>
      </c>
      <c r="F2002" s="2">
        <f t="shared" si="185"/>
        <v>4.5915964890469098E-2</v>
      </c>
      <c r="G2002" s="2">
        <f t="shared" si="183"/>
        <v>1.4820199181612356E-3</v>
      </c>
      <c r="H2002" s="2" t="str">
        <f t="shared" si="184"/>
        <v>Sell</v>
      </c>
    </row>
    <row r="2003" spans="1:8" ht="13.5" x14ac:dyDescent="0.25">
      <c r="A2003" s="3">
        <v>44922</v>
      </c>
      <c r="B2003" s="2">
        <v>6.3285</v>
      </c>
      <c r="C2003" s="2">
        <f t="shared" si="186"/>
        <v>6.3781663958330377</v>
      </c>
      <c r="D2003" s="2">
        <f t="shared" si="182"/>
        <v>6.3365038142200802</v>
      </c>
      <c r="E2003" s="2">
        <f t="shared" si="181"/>
        <v>4.1662581612957439E-2</v>
      </c>
      <c r="F2003" s="2">
        <f t="shared" si="185"/>
        <v>4.5065288234966763E-2</v>
      </c>
      <c r="G2003" s="2">
        <f t="shared" si="183"/>
        <v>-3.4027066220093244E-3</v>
      </c>
      <c r="H2003" s="2" t="str">
        <f t="shared" si="184"/>
        <v>Hold</v>
      </c>
    </row>
    <row r="2004" spans="1:8" ht="13.5" x14ac:dyDescent="0.25">
      <c r="A2004" s="3">
        <v>44923</v>
      </c>
      <c r="B2004" s="2">
        <v>6.3285</v>
      </c>
      <c r="C2004" s="2">
        <f t="shared" si="186"/>
        <v>6.3705254118587238</v>
      </c>
      <c r="D2004" s="2">
        <f t="shared" si="182"/>
        <v>6.3359109390926669</v>
      </c>
      <c r="E2004" s="2">
        <f t="shared" si="181"/>
        <v>3.4614472766056892E-2</v>
      </c>
      <c r="F2004" s="2">
        <f t="shared" si="185"/>
        <v>4.2975125141184789E-2</v>
      </c>
      <c r="G2004" s="2">
        <f t="shared" si="183"/>
        <v>-8.3606523751278972E-3</v>
      </c>
      <c r="H2004" s="2" t="str">
        <f t="shared" si="184"/>
        <v>Hold</v>
      </c>
    </row>
    <row r="2005" spans="1:8" ht="13.5" x14ac:dyDescent="0.25">
      <c r="A2005" s="3">
        <v>44924</v>
      </c>
      <c r="B2005" s="2">
        <v>6.3503999999999996</v>
      </c>
      <c r="C2005" s="2">
        <f t="shared" si="186"/>
        <v>6.3618291946496894</v>
      </c>
      <c r="D2005" s="2">
        <f t="shared" si="182"/>
        <v>6.3369842028635803</v>
      </c>
      <c r="E2005" s="2">
        <f t="shared" si="181"/>
        <v>2.4844991786109105E-2</v>
      </c>
      <c r="F2005" s="2">
        <f t="shared" si="185"/>
        <v>3.9349098470169659E-2</v>
      </c>
      <c r="G2005" s="2">
        <f t="shared" si="183"/>
        <v>-1.4504106684060554E-2</v>
      </c>
      <c r="H2005" s="2" t="str">
        <f t="shared" si="184"/>
        <v>Hold</v>
      </c>
    </row>
    <row r="2006" spans="1:8" ht="13.5" x14ac:dyDescent="0.25">
      <c r="A2006" s="3">
        <v>44925</v>
      </c>
      <c r="B2006" s="2">
        <v>6.3940000000000001</v>
      </c>
      <c r="C2006" s="2">
        <f t="shared" si="186"/>
        <v>6.356701626242045</v>
      </c>
      <c r="D2006" s="2">
        <f t="shared" si="182"/>
        <v>6.3412075952440556</v>
      </c>
      <c r="E2006" s="2">
        <f t="shared" si="181"/>
        <v>1.5494030997989405E-2</v>
      </c>
      <c r="F2006" s="2">
        <f t="shared" si="185"/>
        <v>3.4578084975733614E-2</v>
      </c>
      <c r="G2006" s="2">
        <f t="shared" si="183"/>
        <v>-1.9084053977744209E-2</v>
      </c>
      <c r="H2006" s="2" t="str">
        <f t="shared" si="184"/>
        <v>Hold</v>
      </c>
    </row>
    <row r="2007" spans="1:8" ht="13.5" x14ac:dyDescent="0.25">
      <c r="A2007" s="3">
        <v>44928</v>
      </c>
      <c r="B2007" s="2">
        <v>6.3285</v>
      </c>
      <c r="C2007" s="2">
        <f t="shared" si="186"/>
        <v>6.3635629145124994</v>
      </c>
      <c r="D2007" s="2">
        <f t="shared" si="182"/>
        <v>6.340266291892644</v>
      </c>
      <c r="E2007" s="2">
        <f t="shared" si="181"/>
        <v>2.3296622619855434E-2</v>
      </c>
      <c r="F2007" s="2">
        <f t="shared" si="185"/>
        <v>3.2321792504557981E-2</v>
      </c>
      <c r="G2007" s="2">
        <f t="shared" si="183"/>
        <v>-9.0251698847025469E-3</v>
      </c>
      <c r="H2007" s="2" t="str">
        <f t="shared" si="184"/>
        <v>Hold</v>
      </c>
    </row>
    <row r="2008" spans="1:8" ht="13.5" x14ac:dyDescent="0.25">
      <c r="A2008" s="3">
        <v>44929</v>
      </c>
      <c r="B2008" s="2">
        <v>6.3285</v>
      </c>
      <c r="C2008" s="2">
        <f t="shared" si="186"/>
        <v>6.3671224661259611</v>
      </c>
      <c r="D2008" s="2">
        <f t="shared" si="182"/>
        <v>6.3393947147154108</v>
      </c>
      <c r="E2008" s="2">
        <f t="shared" si="181"/>
        <v>2.7727751410550283E-2</v>
      </c>
      <c r="F2008" s="2">
        <f t="shared" si="185"/>
        <v>3.1402984285756441E-2</v>
      </c>
      <c r="G2008" s="2">
        <f t="shared" si="183"/>
        <v>-3.675232875206158E-3</v>
      </c>
      <c r="H2008" s="2" t="str">
        <f t="shared" si="184"/>
        <v>Hold</v>
      </c>
    </row>
    <row r="2009" spans="1:8" ht="13.5" x14ac:dyDescent="0.25">
      <c r="A2009" s="3">
        <v>44930</v>
      </c>
      <c r="B2009" s="2">
        <v>6.2702999999999998</v>
      </c>
      <c r="C2009" s="2">
        <f t="shared" si="186"/>
        <v>6.3645497790296588</v>
      </c>
      <c r="D2009" s="2">
        <f t="shared" si="182"/>
        <v>6.3342765876994545</v>
      </c>
      <c r="E2009" s="2">
        <f t="shared" si="181"/>
        <v>3.0273191330204341E-2</v>
      </c>
      <c r="F2009" s="2">
        <f t="shared" si="185"/>
        <v>3.1177025694646022E-2</v>
      </c>
      <c r="G2009" s="2">
        <f t="shared" si="183"/>
        <v>-9.0383436444168089E-4</v>
      </c>
      <c r="H2009" s="2" t="str">
        <f t="shared" si="184"/>
        <v>Hold</v>
      </c>
    </row>
    <row r="2010" spans="1:8" ht="13.5" x14ac:dyDescent="0.25">
      <c r="A2010" s="3">
        <v>44931</v>
      </c>
      <c r="B2010" s="2">
        <v>6.3212999999999999</v>
      </c>
      <c r="C2010" s="2">
        <f t="shared" si="186"/>
        <v>6.3578959668712498</v>
      </c>
      <c r="D2010" s="2">
        <f t="shared" si="182"/>
        <v>6.3333153589809763</v>
      </c>
      <c r="E2010" s="2">
        <f t="shared" si="181"/>
        <v>2.4580607890273498E-2</v>
      </c>
      <c r="F2010" s="2">
        <f t="shared" si="185"/>
        <v>2.9857742133771518E-2</v>
      </c>
      <c r="G2010" s="2">
        <f t="shared" si="183"/>
        <v>-5.2771342434980197E-3</v>
      </c>
      <c r="H2010" s="2" t="str">
        <f t="shared" si="184"/>
        <v>Hold</v>
      </c>
    </row>
    <row r="2011" spans="1:8" ht="13.5" x14ac:dyDescent="0.25">
      <c r="A2011" s="3">
        <v>44932</v>
      </c>
      <c r="B2011" s="2">
        <v>6.3067000000000002</v>
      </c>
      <c r="C2011" s="2">
        <f t="shared" si="186"/>
        <v>6.3578504335064414</v>
      </c>
      <c r="D2011" s="2">
        <f t="shared" si="182"/>
        <v>6.3313438509083113</v>
      </c>
      <c r="E2011" s="2">
        <f t="shared" si="181"/>
        <v>2.6506582598130102E-2</v>
      </c>
      <c r="F2011" s="2">
        <f t="shared" si="185"/>
        <v>2.9187510226643235E-2</v>
      </c>
      <c r="G2011" s="2">
        <f t="shared" si="183"/>
        <v>-2.6809276285131335E-3</v>
      </c>
      <c r="H2011" s="2" t="str">
        <f t="shared" si="184"/>
        <v>Hold</v>
      </c>
    </row>
    <row r="2012" spans="1:8" ht="13.5" x14ac:dyDescent="0.25">
      <c r="A2012" s="3">
        <v>44935</v>
      </c>
      <c r="B2012" s="2">
        <v>6.2922000000000002</v>
      </c>
      <c r="C2012" s="2">
        <f t="shared" si="186"/>
        <v>6.3578119052746809</v>
      </c>
      <c r="D2012" s="2">
        <f t="shared" si="182"/>
        <v>6.3284443063965847</v>
      </c>
      <c r="E2012" s="2">
        <f t="shared" ref="E2012:E2075" si="187">C2012-D2012</f>
        <v>2.9367598878096146E-2</v>
      </c>
      <c r="F2012" s="2">
        <f t="shared" si="185"/>
        <v>2.922352795693382E-2</v>
      </c>
      <c r="G2012" s="2">
        <f t="shared" si="183"/>
        <v>1.4407092116232659E-4</v>
      </c>
      <c r="H2012" s="2" t="str">
        <f t="shared" si="184"/>
        <v>Sell</v>
      </c>
    </row>
    <row r="2013" spans="1:8" ht="13.5" x14ac:dyDescent="0.25">
      <c r="A2013" s="3">
        <v>44936</v>
      </c>
      <c r="B2013" s="2">
        <v>6.2194000000000003</v>
      </c>
      <c r="C2013" s="2">
        <f t="shared" si="186"/>
        <v>6.3533023813862686</v>
      </c>
      <c r="D2013" s="2">
        <f t="shared" ref="D2013:D2076" si="188">$D$4*B2013+(1-$D$4)*D2012</f>
        <v>6.320366950367208</v>
      </c>
      <c r="E2013" s="2">
        <f t="shared" si="187"/>
        <v>3.2935431019060601E-2</v>
      </c>
      <c r="F2013" s="2">
        <f t="shared" si="185"/>
        <v>2.9965908569359177E-2</v>
      </c>
      <c r="G2013" s="2">
        <f t="shared" si="183"/>
        <v>2.9695224497014241E-3</v>
      </c>
      <c r="H2013" s="2" t="str">
        <f t="shared" si="184"/>
        <v>Sell</v>
      </c>
    </row>
    <row r="2014" spans="1:8" ht="13.5" x14ac:dyDescent="0.25">
      <c r="A2014" s="3">
        <v>44937</v>
      </c>
      <c r="B2014" s="2">
        <v>6.1829999999999998</v>
      </c>
      <c r="C2014" s="2">
        <f t="shared" si="186"/>
        <v>6.3494866304037654</v>
      </c>
      <c r="D2014" s="2">
        <f t="shared" si="188"/>
        <v>6.3101916207103779</v>
      </c>
      <c r="E2014" s="2">
        <f t="shared" si="187"/>
        <v>3.9295009693387506E-2</v>
      </c>
      <c r="F2014" s="2">
        <f t="shared" si="185"/>
        <v>3.1831728794164849E-2</v>
      </c>
      <c r="G2014" s="2">
        <f t="shared" si="183"/>
        <v>7.4632808992226574E-3</v>
      </c>
      <c r="H2014" s="2" t="str">
        <f t="shared" si="184"/>
        <v>Sell</v>
      </c>
    </row>
    <row r="2015" spans="1:8" ht="13.5" x14ac:dyDescent="0.25">
      <c r="A2015" s="3">
        <v>44938</v>
      </c>
      <c r="B2015" s="2">
        <v>6.3140000000000001</v>
      </c>
      <c r="C2015" s="2">
        <f t="shared" si="186"/>
        <v>6.3496271488031857</v>
      </c>
      <c r="D2015" s="2">
        <f t="shared" si="188"/>
        <v>6.310473722879979</v>
      </c>
      <c r="E2015" s="2">
        <f t="shared" si="187"/>
        <v>3.9153425923206697E-2</v>
      </c>
      <c r="F2015" s="2">
        <f t="shared" si="185"/>
        <v>3.3296068219973218E-2</v>
      </c>
      <c r="G2015" s="2">
        <f t="shared" si="183"/>
        <v>5.8573577032334789E-3</v>
      </c>
      <c r="H2015" s="2" t="str">
        <f t="shared" si="184"/>
        <v>Sell</v>
      </c>
    </row>
    <row r="2016" spans="1:8" ht="13.5" x14ac:dyDescent="0.25">
      <c r="A2016" s="3">
        <v>44939</v>
      </c>
      <c r="B2016" s="2">
        <v>6.3212999999999999</v>
      </c>
      <c r="C2016" s="2">
        <f t="shared" si="186"/>
        <v>6.3564537412950033</v>
      </c>
      <c r="D2016" s="2">
        <f t="shared" si="188"/>
        <v>6.3112756693333134</v>
      </c>
      <c r="E2016" s="2">
        <f t="shared" si="187"/>
        <v>4.5178071961689881E-2</v>
      </c>
      <c r="F2016" s="2">
        <f t="shared" si="185"/>
        <v>3.5672468968316551E-2</v>
      </c>
      <c r="G2016" s="2">
        <f t="shared" si="183"/>
        <v>9.5056029933733299E-3</v>
      </c>
      <c r="H2016" s="2" t="str">
        <f t="shared" si="184"/>
        <v>Sell</v>
      </c>
    </row>
    <row r="2017" spans="1:8" ht="13.5" x14ac:dyDescent="0.25">
      <c r="A2017" s="3">
        <v>44942</v>
      </c>
      <c r="B2017" s="2">
        <v>6.5758999999999999</v>
      </c>
      <c r="C2017" s="2">
        <f t="shared" si="186"/>
        <v>6.3521531657111563</v>
      </c>
      <c r="D2017" s="2">
        <f t="shared" si="188"/>
        <v>6.3308774716049196</v>
      </c>
      <c r="E2017" s="2">
        <f t="shared" si="187"/>
        <v>2.1275694106236642E-2</v>
      </c>
      <c r="F2017" s="2">
        <f t="shared" si="185"/>
        <v>3.2793113995900569E-2</v>
      </c>
      <c r="G2017" s="2">
        <f t="shared" si="183"/>
        <v>-1.1517419889663927E-2</v>
      </c>
      <c r="H2017" s="2" t="str">
        <f t="shared" si="184"/>
        <v>Hold</v>
      </c>
    </row>
    <row r="2018" spans="1:8" ht="13.5" x14ac:dyDescent="0.25">
      <c r="A2018" s="3">
        <v>44943</v>
      </c>
      <c r="B2018" s="2">
        <v>6.5468000000000002</v>
      </c>
      <c r="C2018" s="2">
        <f t="shared" si="186"/>
        <v>6.3485142171402087</v>
      </c>
      <c r="D2018" s="2">
        <f t="shared" si="188"/>
        <v>6.3468717329675179</v>
      </c>
      <c r="E2018" s="2">
        <f t="shared" si="187"/>
        <v>1.6424841726907502E-3</v>
      </c>
      <c r="F2018" s="2">
        <f t="shared" si="185"/>
        <v>2.6562988031258609E-2</v>
      </c>
      <c r="G2018" s="2">
        <f t="shared" si="183"/>
        <v>-2.4920503858567859E-2</v>
      </c>
      <c r="H2018" s="2" t="str">
        <f t="shared" si="184"/>
        <v>Hold</v>
      </c>
    </row>
    <row r="2019" spans="1:8" ht="13.5" x14ac:dyDescent="0.25">
      <c r="A2019" s="3">
        <v>44944</v>
      </c>
      <c r="B2019" s="2">
        <v>6.5831</v>
      </c>
      <c r="C2019" s="2">
        <f t="shared" si="186"/>
        <v>6.3364812606571004</v>
      </c>
      <c r="D2019" s="2">
        <f t="shared" si="188"/>
        <v>6.3643701231180723</v>
      </c>
      <c r="E2019" s="2">
        <f t="shared" si="187"/>
        <v>-2.7888862460971886E-2</v>
      </c>
      <c r="F2019" s="2">
        <f t="shared" si="185"/>
        <v>1.5672617932812511E-2</v>
      </c>
      <c r="G2019" s="2">
        <f t="shared" si="183"/>
        <v>-4.3561480393784394E-2</v>
      </c>
      <c r="H2019" s="2" t="str">
        <f t="shared" si="184"/>
        <v>Hold</v>
      </c>
    </row>
    <row r="2020" spans="1:8" ht="13.5" x14ac:dyDescent="0.25">
      <c r="A2020" s="3">
        <v>44945</v>
      </c>
      <c r="B2020" s="2">
        <v>6.5468000000000002</v>
      </c>
      <c r="C2020" s="2">
        <f t="shared" si="186"/>
        <v>6.3341456820944693</v>
      </c>
      <c r="D2020" s="2">
        <f t="shared" si="188"/>
        <v>6.3778834473315484</v>
      </c>
      <c r="E2020" s="2">
        <f t="shared" si="187"/>
        <v>-4.3737765237079174E-2</v>
      </c>
      <c r="F2020" s="2">
        <f t="shared" si="185"/>
        <v>3.7905412988341741E-3</v>
      </c>
      <c r="G2020" s="2">
        <f t="shared" ref="G2020:G2083" si="189">E2020-F2020</f>
        <v>-4.7528306535913348E-2</v>
      </c>
      <c r="H2020" s="2" t="str">
        <f t="shared" ref="H2020:H2083" si="190">IF(G2020&lt;0,"Hold","Sell")</f>
        <v>Hold</v>
      </c>
    </row>
    <row r="2021" spans="1:8" ht="13.5" x14ac:dyDescent="0.25">
      <c r="A2021" s="3">
        <v>44946</v>
      </c>
      <c r="B2021" s="2">
        <v>6.5468000000000002</v>
      </c>
      <c r="C2021" s="2">
        <f t="shared" si="186"/>
        <v>6.3299232694645511</v>
      </c>
      <c r="D2021" s="2">
        <f t="shared" si="188"/>
        <v>6.3903957845662482</v>
      </c>
      <c r="E2021" s="2">
        <f t="shared" si="187"/>
        <v>-6.0472515101697155E-2</v>
      </c>
      <c r="F2021" s="2">
        <f t="shared" ref="F2021:F2084" si="191">(E2021*(2/(10)))+((1-(2/10))*F2020)</f>
        <v>-9.0620699812720921E-3</v>
      </c>
      <c r="G2021" s="2">
        <f t="shared" si="189"/>
        <v>-5.1410445120425065E-2</v>
      </c>
      <c r="H2021" s="2" t="str">
        <f t="shared" si="190"/>
        <v>Hold</v>
      </c>
    </row>
    <row r="2022" spans="1:8" ht="13.5" x14ac:dyDescent="0.25">
      <c r="A2022" s="3">
        <v>44949</v>
      </c>
      <c r="B2022" s="2">
        <v>6.2702999999999998</v>
      </c>
      <c r="C2022" s="2">
        <f t="shared" si="186"/>
        <v>6.3241196895469276</v>
      </c>
      <c r="D2022" s="2">
        <f t="shared" si="188"/>
        <v>6.3814998005243035</v>
      </c>
      <c r="E2022" s="2">
        <f t="shared" si="187"/>
        <v>-5.7380110977375942E-2</v>
      </c>
      <c r="F2022" s="2">
        <f t="shared" si="191"/>
        <v>-1.8725678180492863E-2</v>
      </c>
      <c r="G2022" s="2">
        <f t="shared" si="189"/>
        <v>-3.8654432796883076E-2</v>
      </c>
      <c r="H2022" s="2" t="str">
        <f t="shared" si="190"/>
        <v>Hold</v>
      </c>
    </row>
    <row r="2023" spans="1:8" ht="13.5" x14ac:dyDescent="0.25">
      <c r="A2023" s="3">
        <v>44950</v>
      </c>
      <c r="B2023" s="2">
        <v>6.4013</v>
      </c>
      <c r="C2023" s="2">
        <f t="shared" si="186"/>
        <v>6.3080089680781697</v>
      </c>
      <c r="D2023" s="2">
        <f t="shared" si="188"/>
        <v>6.3829664819669478</v>
      </c>
      <c r="E2023" s="2">
        <f t="shared" si="187"/>
        <v>-7.4957513888778138E-2</v>
      </c>
      <c r="F2023" s="2">
        <f t="shared" si="191"/>
        <v>-2.9972045322149921E-2</v>
      </c>
      <c r="G2023" s="2">
        <f t="shared" si="189"/>
        <v>-4.4985468566628217E-2</v>
      </c>
      <c r="H2023" s="2" t="str">
        <f t="shared" si="190"/>
        <v>Hold</v>
      </c>
    </row>
    <row r="2024" spans="1:8" ht="13.5" x14ac:dyDescent="0.25">
      <c r="A2024" s="3">
        <v>44951</v>
      </c>
      <c r="B2024" s="2">
        <v>6.4013</v>
      </c>
      <c r="C2024" s="2">
        <f t="shared" si="186"/>
        <v>6.2887768191430666</v>
      </c>
      <c r="D2024" s="2">
        <f t="shared" si="188"/>
        <v>6.3843245203397672</v>
      </c>
      <c r="E2024" s="2">
        <f t="shared" si="187"/>
        <v>-9.554770119670053E-2</v>
      </c>
      <c r="F2024" s="2">
        <f t="shared" si="191"/>
        <v>-4.3087176497060051E-2</v>
      </c>
      <c r="G2024" s="2">
        <f t="shared" si="189"/>
        <v>-5.2460524699640479E-2</v>
      </c>
      <c r="H2024" s="2" t="str">
        <f t="shared" si="190"/>
        <v>Hold</v>
      </c>
    </row>
    <row r="2025" spans="1:8" ht="13.5" x14ac:dyDescent="0.25">
      <c r="A2025" s="3">
        <v>44952</v>
      </c>
      <c r="B2025" s="2">
        <v>6.5468000000000002</v>
      </c>
      <c r="C2025" s="2">
        <f t="shared" si="186"/>
        <v>6.2926573085056718</v>
      </c>
      <c r="D2025" s="2">
        <f t="shared" si="188"/>
        <v>6.3963597410553401</v>
      </c>
      <c r="E2025" s="2">
        <f t="shared" si="187"/>
        <v>-0.10370243254966827</v>
      </c>
      <c r="F2025" s="2">
        <f t="shared" si="191"/>
        <v>-5.5210227707581695E-2</v>
      </c>
      <c r="G2025" s="2">
        <f t="shared" si="189"/>
        <v>-4.8492204842086571E-2</v>
      </c>
      <c r="H2025" s="2" t="str">
        <f t="shared" si="190"/>
        <v>Hold</v>
      </c>
    </row>
    <row r="2026" spans="1:8" ht="13.5" x14ac:dyDescent="0.25">
      <c r="A2026" s="3">
        <v>44953</v>
      </c>
      <c r="B2026" s="2">
        <v>6.4740000000000002</v>
      </c>
      <c r="C2026" s="2">
        <f t="shared" si="186"/>
        <v>6.2970638764278757</v>
      </c>
      <c r="D2026" s="2">
        <f t="shared" si="188"/>
        <v>6.4021108713475376</v>
      </c>
      <c r="E2026" s="2">
        <f t="shared" si="187"/>
        <v>-0.10504699491966196</v>
      </c>
      <c r="F2026" s="2">
        <f t="shared" si="191"/>
        <v>-6.5177581149997749E-2</v>
      </c>
      <c r="G2026" s="2">
        <f t="shared" si="189"/>
        <v>-3.9869413769664214E-2</v>
      </c>
      <c r="H2026" s="2" t="str">
        <f t="shared" si="190"/>
        <v>Hold</v>
      </c>
    </row>
    <row r="2027" spans="1:8" ht="13.5" x14ac:dyDescent="0.25">
      <c r="A2027" s="3">
        <v>44956</v>
      </c>
      <c r="B2027" s="2">
        <v>6.4013</v>
      </c>
      <c r="C2027" s="2">
        <f t="shared" si="186"/>
        <v>6.339961741592818</v>
      </c>
      <c r="D2027" s="2">
        <f t="shared" si="188"/>
        <v>6.4020508068032758</v>
      </c>
      <c r="E2027" s="2">
        <f t="shared" si="187"/>
        <v>-6.2089065210457761E-2</v>
      </c>
      <c r="F2027" s="2">
        <f t="shared" si="191"/>
        <v>-6.4559877962089757E-2</v>
      </c>
      <c r="G2027" s="2">
        <f t="shared" si="189"/>
        <v>2.4708127516319955E-3</v>
      </c>
      <c r="H2027" s="2" t="str">
        <f t="shared" si="190"/>
        <v>Sell</v>
      </c>
    </row>
    <row r="2028" spans="1:8" ht="13.5" x14ac:dyDescent="0.25">
      <c r="A2028" s="3">
        <v>44957</v>
      </c>
      <c r="B2028" s="2">
        <v>6.4013</v>
      </c>
      <c r="C2028" s="2">
        <f t="shared" si="186"/>
        <v>6.3717830121169996</v>
      </c>
      <c r="D2028" s="2">
        <f t="shared" si="188"/>
        <v>6.4019951914845148</v>
      </c>
      <c r="E2028" s="2">
        <f t="shared" si="187"/>
        <v>-3.0212179367515191E-2</v>
      </c>
      <c r="F2028" s="2">
        <f t="shared" si="191"/>
        <v>-5.7690338243174849E-2</v>
      </c>
      <c r="G2028" s="2">
        <f t="shared" si="189"/>
        <v>2.7478158875659658E-2</v>
      </c>
      <c r="H2028" s="2" t="str">
        <f t="shared" si="190"/>
        <v>Sell</v>
      </c>
    </row>
    <row r="2029" spans="1:8" ht="13.5" x14ac:dyDescent="0.25">
      <c r="A2029" s="3">
        <v>44958</v>
      </c>
      <c r="B2029" s="2">
        <v>6.4667000000000003</v>
      </c>
      <c r="C2029" s="2">
        <f t="shared" si="186"/>
        <v>6.4042933179451529</v>
      </c>
      <c r="D2029" s="2">
        <f t="shared" si="188"/>
        <v>6.4067881402634397</v>
      </c>
      <c r="E2029" s="2">
        <f t="shared" si="187"/>
        <v>-2.4948223182867935E-3</v>
      </c>
      <c r="F2029" s="2">
        <f t="shared" si="191"/>
        <v>-4.6651235058197245E-2</v>
      </c>
      <c r="G2029" s="2">
        <f t="shared" si="189"/>
        <v>4.4156412739910451E-2</v>
      </c>
      <c r="H2029" s="2" t="str">
        <f t="shared" si="190"/>
        <v>Sell</v>
      </c>
    </row>
    <row r="2030" spans="1:8" ht="13.5" x14ac:dyDescent="0.25">
      <c r="A2030" s="3">
        <v>44959</v>
      </c>
      <c r="B2030" s="2">
        <v>6.3867000000000003</v>
      </c>
      <c r="C2030" s="2">
        <f t="shared" si="186"/>
        <v>6.4262174228766682</v>
      </c>
      <c r="D2030" s="2">
        <f t="shared" si="188"/>
        <v>6.4053001298735559</v>
      </c>
      <c r="E2030" s="2">
        <f t="shared" si="187"/>
        <v>2.0917293003112292E-2</v>
      </c>
      <c r="F2030" s="2">
        <f t="shared" si="191"/>
        <v>-3.3137529445935343E-2</v>
      </c>
      <c r="G2030" s="2">
        <f t="shared" si="189"/>
        <v>5.4054822449047635E-2</v>
      </c>
      <c r="H2030" s="2" t="str">
        <f t="shared" si="190"/>
        <v>Sell</v>
      </c>
    </row>
    <row r="2031" spans="1:8" ht="13.5" x14ac:dyDescent="0.25">
      <c r="A2031" s="3">
        <v>44960</v>
      </c>
      <c r="B2031" s="2">
        <v>6.3212999999999999</v>
      </c>
      <c r="C2031" s="2">
        <f t="shared" si="186"/>
        <v>6.4447685885879498</v>
      </c>
      <c r="D2031" s="2">
        <f t="shared" si="188"/>
        <v>6.3990778980310701</v>
      </c>
      <c r="E2031" s="2">
        <f t="shared" si="187"/>
        <v>4.5690690556879687E-2</v>
      </c>
      <c r="F2031" s="2">
        <f t="shared" si="191"/>
        <v>-1.737188544537234E-2</v>
      </c>
      <c r="G2031" s="2">
        <f t="shared" si="189"/>
        <v>6.3062576002252027E-2</v>
      </c>
      <c r="H2031" s="2" t="str">
        <f t="shared" si="190"/>
        <v>Sell</v>
      </c>
    </row>
    <row r="2032" spans="1:8" ht="13.5" x14ac:dyDescent="0.25">
      <c r="A2032" s="3">
        <v>44963</v>
      </c>
      <c r="B2032" s="2">
        <v>6.2484999999999999</v>
      </c>
      <c r="C2032" s="2">
        <f t="shared" si="186"/>
        <v>6.4179272672667267</v>
      </c>
      <c r="D2032" s="2">
        <f t="shared" si="188"/>
        <v>6.3879239796583986</v>
      </c>
      <c r="E2032" s="2">
        <f t="shared" si="187"/>
        <v>3.0003287608328044E-2</v>
      </c>
      <c r="F2032" s="2">
        <f t="shared" si="191"/>
        <v>-7.896850834632263E-3</v>
      </c>
      <c r="G2032" s="2">
        <f t="shared" si="189"/>
        <v>3.7900138442960307E-2</v>
      </c>
      <c r="H2032" s="2" t="str">
        <f t="shared" si="190"/>
        <v>Sell</v>
      </c>
    </row>
    <row r="2033" spans="1:8" ht="13.5" x14ac:dyDescent="0.25">
      <c r="A2033" s="3">
        <v>44964</v>
      </c>
      <c r="B2033" s="2">
        <v>6.3285</v>
      </c>
      <c r="C2033" s="2">
        <f t="shared" si="186"/>
        <v>6.4153692261487691</v>
      </c>
      <c r="D2033" s="2">
        <f t="shared" si="188"/>
        <v>6.3835222033874057</v>
      </c>
      <c r="E2033" s="2">
        <f t="shared" si="187"/>
        <v>3.1847022761363419E-2</v>
      </c>
      <c r="F2033" s="2">
        <f t="shared" si="191"/>
        <v>5.1923884566873468E-5</v>
      </c>
      <c r="G2033" s="2">
        <f t="shared" si="189"/>
        <v>3.1795098876796546E-2</v>
      </c>
      <c r="H2033" s="2" t="str">
        <f t="shared" si="190"/>
        <v>Sell</v>
      </c>
    </row>
    <row r="2034" spans="1:8" ht="13.5" x14ac:dyDescent="0.25">
      <c r="A2034" s="3">
        <v>44965</v>
      </c>
      <c r="B2034" s="2">
        <v>6.234</v>
      </c>
      <c r="C2034" s="2">
        <f t="shared" si="186"/>
        <v>6.4132047298181885</v>
      </c>
      <c r="D2034" s="2">
        <f t="shared" si="188"/>
        <v>6.372446484617968</v>
      </c>
      <c r="E2034" s="2">
        <f t="shared" si="187"/>
        <v>4.0758245200220422E-2</v>
      </c>
      <c r="F2034" s="2">
        <f t="shared" si="191"/>
        <v>8.1931881476975839E-3</v>
      </c>
      <c r="G2034" s="2">
        <f t="shared" si="189"/>
        <v>3.2565057052522842E-2</v>
      </c>
      <c r="H2034" s="2" t="str">
        <f t="shared" si="190"/>
        <v>Sell</v>
      </c>
    </row>
    <row r="2035" spans="1:8" ht="13.5" x14ac:dyDescent="0.25">
      <c r="A2035" s="3">
        <v>44966</v>
      </c>
      <c r="B2035" s="2">
        <v>6.3212999999999999</v>
      </c>
      <c r="C2035" s="2">
        <f t="shared" si="186"/>
        <v>6.4337578483076978</v>
      </c>
      <c r="D2035" s="2">
        <f t="shared" si="188"/>
        <v>6.368657856127748</v>
      </c>
      <c r="E2035" s="2">
        <f t="shared" si="187"/>
        <v>6.5099992179949773E-2</v>
      </c>
      <c r="F2035" s="2">
        <f t="shared" si="191"/>
        <v>1.9574548954148022E-2</v>
      </c>
      <c r="G2035" s="2">
        <f t="shared" si="189"/>
        <v>4.5525443225801751E-2</v>
      </c>
      <c r="H2035" s="2" t="str">
        <f t="shared" si="190"/>
        <v>Sell</v>
      </c>
    </row>
    <row r="2036" spans="1:8" ht="13.5" x14ac:dyDescent="0.25">
      <c r="A2036" s="3">
        <v>44967</v>
      </c>
      <c r="B2036" s="2">
        <v>6.3212999999999999</v>
      </c>
      <c r="C2036" s="2">
        <f t="shared" si="186"/>
        <v>6.4399489485680528</v>
      </c>
      <c r="D2036" s="2">
        <f t="shared" si="188"/>
        <v>6.365149866784952</v>
      </c>
      <c r="E2036" s="2">
        <f t="shared" si="187"/>
        <v>7.4799081783100796E-2</v>
      </c>
      <c r="F2036" s="2">
        <f t="shared" si="191"/>
        <v>3.0619455519938575E-2</v>
      </c>
      <c r="G2036" s="2">
        <f t="shared" si="189"/>
        <v>4.4179626263162221E-2</v>
      </c>
      <c r="H2036" s="2" t="str">
        <f t="shared" si="190"/>
        <v>Sell</v>
      </c>
    </row>
    <row r="2037" spans="1:8" ht="13.5" x14ac:dyDescent="0.25">
      <c r="A2037" s="3">
        <v>44970</v>
      </c>
      <c r="B2037" s="2">
        <v>6.3212999999999999</v>
      </c>
      <c r="C2037" s="2">
        <f t="shared" si="186"/>
        <v>6.4340029564806596</v>
      </c>
      <c r="D2037" s="2">
        <f t="shared" si="188"/>
        <v>6.3619017285045851</v>
      </c>
      <c r="E2037" s="2">
        <f t="shared" si="187"/>
        <v>7.2101227976074433E-2</v>
      </c>
      <c r="F2037" s="2">
        <f t="shared" si="191"/>
        <v>3.8915810011165751E-2</v>
      </c>
      <c r="G2037" s="2">
        <f t="shared" si="189"/>
        <v>3.3185417964908683E-2</v>
      </c>
      <c r="H2037" s="2" t="str">
        <f t="shared" si="190"/>
        <v>Sell</v>
      </c>
    </row>
    <row r="2038" spans="1:8" ht="13.5" x14ac:dyDescent="0.25">
      <c r="A2038" s="3">
        <v>44971</v>
      </c>
      <c r="B2038" s="2">
        <v>6.3575999999999997</v>
      </c>
      <c r="C2038" s="2">
        <f t="shared" si="186"/>
        <v>6.4289717324067119</v>
      </c>
      <c r="D2038" s="2">
        <f t="shared" si="188"/>
        <v>6.36158308194869</v>
      </c>
      <c r="E2038" s="2">
        <f t="shared" si="187"/>
        <v>6.7388650458021893E-2</v>
      </c>
      <c r="F2038" s="2">
        <f t="shared" si="191"/>
        <v>4.4610378100536981E-2</v>
      </c>
      <c r="G2038" s="2">
        <f t="shared" si="189"/>
        <v>2.2778272357484912E-2</v>
      </c>
      <c r="H2038" s="2" t="str">
        <f t="shared" si="190"/>
        <v>Sell</v>
      </c>
    </row>
    <row r="2039" spans="1:8" ht="13.5" x14ac:dyDescent="0.25">
      <c r="A2039" s="3">
        <v>44972</v>
      </c>
      <c r="B2039" s="2">
        <v>6.3503999999999996</v>
      </c>
      <c r="C2039" s="2">
        <f t="shared" si="186"/>
        <v>6.4347760812672172</v>
      </c>
      <c r="D2039" s="2">
        <f t="shared" si="188"/>
        <v>6.3607547055080458</v>
      </c>
      <c r="E2039" s="2">
        <f t="shared" si="187"/>
        <v>7.4021375759171448E-2</v>
      </c>
      <c r="F2039" s="2">
        <f t="shared" si="191"/>
        <v>5.0492577632263877E-2</v>
      </c>
      <c r="G2039" s="2">
        <f t="shared" si="189"/>
        <v>2.3528798126907571E-2</v>
      </c>
      <c r="H2039" s="2" t="str">
        <f t="shared" si="190"/>
        <v>Sell</v>
      </c>
    </row>
    <row r="2040" spans="1:8" ht="13.5" x14ac:dyDescent="0.25">
      <c r="A2040" s="3">
        <v>44973</v>
      </c>
      <c r="B2040" s="2">
        <v>6.3212999999999999</v>
      </c>
      <c r="C2040" s="2">
        <f t="shared" si="186"/>
        <v>6.4273797610722614</v>
      </c>
      <c r="D2040" s="2">
        <f t="shared" si="188"/>
        <v>6.357832134729672</v>
      </c>
      <c r="E2040" s="2">
        <f t="shared" si="187"/>
        <v>6.9547626342589375E-2</v>
      </c>
      <c r="F2040" s="2">
        <f t="shared" si="191"/>
        <v>5.4303587374328978E-2</v>
      </c>
      <c r="G2040" s="2">
        <f t="shared" si="189"/>
        <v>1.5244038968260397E-2</v>
      </c>
      <c r="H2040" s="2" t="str">
        <f t="shared" si="190"/>
        <v>Sell</v>
      </c>
    </row>
    <row r="2041" spans="1:8" ht="13.5" x14ac:dyDescent="0.25">
      <c r="A2041" s="3">
        <v>44974</v>
      </c>
      <c r="B2041" s="2">
        <v>6.3357999999999999</v>
      </c>
      <c r="C2041" s="2">
        <f t="shared" si="186"/>
        <v>6.4110597978303749</v>
      </c>
      <c r="D2041" s="2">
        <f t="shared" si="188"/>
        <v>6.3562001247496962</v>
      </c>
      <c r="E2041" s="2">
        <f t="shared" si="187"/>
        <v>5.4859673080678739E-2</v>
      </c>
      <c r="F2041" s="2">
        <f t="shared" si="191"/>
        <v>5.4414804515598936E-2</v>
      </c>
      <c r="G2041" s="2">
        <f t="shared" si="189"/>
        <v>4.4486856507980344E-4</v>
      </c>
      <c r="H2041" s="2" t="str">
        <f t="shared" si="190"/>
        <v>Sell</v>
      </c>
    </row>
    <row r="2042" spans="1:8" ht="13.5" x14ac:dyDescent="0.25">
      <c r="A2042" s="3">
        <v>44977</v>
      </c>
      <c r="B2042" s="2">
        <v>6.3212999999999999</v>
      </c>
      <c r="C2042" s="2">
        <f t="shared" si="186"/>
        <v>6.3860505981641635</v>
      </c>
      <c r="D2042" s="2">
        <f t="shared" si="188"/>
        <v>6.3536149303237925</v>
      </c>
      <c r="E2042" s="2">
        <f t="shared" si="187"/>
        <v>3.2435667840370996E-2</v>
      </c>
      <c r="F2042" s="2">
        <f t="shared" si="191"/>
        <v>5.0018977180553349E-2</v>
      </c>
      <c r="G2042" s="2">
        <f t="shared" si="189"/>
        <v>-1.7583309340182353E-2</v>
      </c>
      <c r="H2042" s="2" t="str">
        <f t="shared" si="190"/>
        <v>Hold</v>
      </c>
    </row>
    <row r="2043" spans="1:8" ht="13.5" x14ac:dyDescent="0.25">
      <c r="A2043" s="3">
        <v>44978</v>
      </c>
      <c r="B2043" s="2">
        <v>6.2557999999999998</v>
      </c>
      <c r="C2043" s="2">
        <f t="shared" si="186"/>
        <v>6.3771966599850609</v>
      </c>
      <c r="D2043" s="2">
        <f t="shared" si="188"/>
        <v>6.3463693799294374</v>
      </c>
      <c r="E2043" s="2">
        <f t="shared" si="187"/>
        <v>3.0827280055623518E-2</v>
      </c>
      <c r="F2043" s="2">
        <f t="shared" si="191"/>
        <v>4.618063775556739E-2</v>
      </c>
      <c r="G2043" s="2">
        <f t="shared" si="189"/>
        <v>-1.5353357699943872E-2</v>
      </c>
      <c r="H2043" s="2" t="str">
        <f t="shared" si="190"/>
        <v>Hold</v>
      </c>
    </row>
    <row r="2044" spans="1:8" ht="13.5" x14ac:dyDescent="0.25">
      <c r="A2044" s="3">
        <v>44979</v>
      </c>
      <c r="B2044" s="2">
        <v>6.2557999999999998</v>
      </c>
      <c r="C2044" s="2">
        <f t="shared" si="186"/>
        <v>6.3551664046027438</v>
      </c>
      <c r="D2044" s="2">
        <f t="shared" si="188"/>
        <v>6.3396605369717012</v>
      </c>
      <c r="E2044" s="2">
        <f t="shared" si="187"/>
        <v>1.5505867631042669E-2</v>
      </c>
      <c r="F2044" s="2">
        <f t="shared" si="191"/>
        <v>4.0045683730662446E-2</v>
      </c>
      <c r="G2044" s="2">
        <f t="shared" si="189"/>
        <v>-2.4539816099619777E-2</v>
      </c>
      <c r="H2044" s="2" t="str">
        <f t="shared" si="190"/>
        <v>Hold</v>
      </c>
    </row>
    <row r="2045" spans="1:8" ht="13.5" x14ac:dyDescent="0.25">
      <c r="A2045" s="3">
        <v>44980</v>
      </c>
      <c r="B2045" s="2">
        <v>6.2922000000000002</v>
      </c>
      <c r="C2045" s="2">
        <f t="shared" si="186"/>
        <v>6.3499561885100135</v>
      </c>
      <c r="D2045" s="2">
        <f t="shared" si="188"/>
        <v>6.3361449416404643</v>
      </c>
      <c r="E2045" s="2">
        <f t="shared" si="187"/>
        <v>1.3811246869549265E-2</v>
      </c>
      <c r="F2045" s="2">
        <f t="shared" si="191"/>
        <v>3.4798796358439812E-2</v>
      </c>
      <c r="G2045" s="2">
        <f t="shared" si="189"/>
        <v>-2.0987549488890547E-2</v>
      </c>
      <c r="H2045" s="2" t="str">
        <f t="shared" si="190"/>
        <v>Hold</v>
      </c>
    </row>
    <row r="2046" spans="1:8" ht="13.5" x14ac:dyDescent="0.25">
      <c r="A2046" s="3">
        <v>44981</v>
      </c>
      <c r="B2046" s="2">
        <v>6.2994000000000003</v>
      </c>
      <c r="C2046" s="2">
        <f t="shared" si="186"/>
        <v>6.3455475441238578</v>
      </c>
      <c r="D2046" s="2">
        <f t="shared" si="188"/>
        <v>6.3334230941115406</v>
      </c>
      <c r="E2046" s="2">
        <f t="shared" si="187"/>
        <v>1.2124450012317212E-2</v>
      </c>
      <c r="F2046" s="2">
        <f t="shared" si="191"/>
        <v>3.0263927089215294E-2</v>
      </c>
      <c r="G2046" s="2">
        <f t="shared" si="189"/>
        <v>-1.8139477076898083E-2</v>
      </c>
      <c r="H2046" s="2" t="str">
        <f t="shared" si="190"/>
        <v>Hold</v>
      </c>
    </row>
    <row r="2047" spans="1:8" ht="13.5" x14ac:dyDescent="0.25">
      <c r="A2047" s="3">
        <v>44984</v>
      </c>
      <c r="B2047" s="2">
        <v>6.2557999999999998</v>
      </c>
      <c r="C2047" s="2">
        <f t="shared" si="186"/>
        <v>6.3418171527201874</v>
      </c>
      <c r="D2047" s="2">
        <f t="shared" si="188"/>
        <v>6.3276732352884633</v>
      </c>
      <c r="E2047" s="2">
        <f t="shared" si="187"/>
        <v>1.4143917431724162E-2</v>
      </c>
      <c r="F2047" s="2">
        <f t="shared" si="191"/>
        <v>2.7039925157717071E-2</v>
      </c>
      <c r="G2047" s="2">
        <f t="shared" si="189"/>
        <v>-1.2896007725992909E-2</v>
      </c>
      <c r="H2047" s="2" t="str">
        <f t="shared" si="190"/>
        <v>Hold</v>
      </c>
    </row>
    <row r="2048" spans="1:8" ht="13.5" x14ac:dyDescent="0.25">
      <c r="A2048" s="3">
        <v>44985</v>
      </c>
      <c r="B2048" s="2">
        <v>6.2267000000000001</v>
      </c>
      <c r="C2048" s="2">
        <f t="shared" si="186"/>
        <v>6.3442452830709275</v>
      </c>
      <c r="D2048" s="2">
        <f t="shared" si="188"/>
        <v>6.320193736378207</v>
      </c>
      <c r="E2048" s="2">
        <f t="shared" si="187"/>
        <v>2.4051546692720471E-2</v>
      </c>
      <c r="F2048" s="2">
        <f t="shared" si="191"/>
        <v>2.6442249464717751E-2</v>
      </c>
      <c r="G2048" s="2">
        <f t="shared" si="189"/>
        <v>-2.3907027719972801E-3</v>
      </c>
      <c r="H2048" s="2" t="str">
        <f t="shared" si="190"/>
        <v>Hold</v>
      </c>
    </row>
    <row r="2049" spans="1:8" ht="13.5" x14ac:dyDescent="0.25">
      <c r="A2049" s="3">
        <v>44986</v>
      </c>
      <c r="B2049" s="2">
        <v>6.1176000000000004</v>
      </c>
      <c r="C2049" s="2">
        <f t="shared" si="186"/>
        <v>6.3451921625984768</v>
      </c>
      <c r="D2049" s="2">
        <f t="shared" si="188"/>
        <v>6.3051867929427843</v>
      </c>
      <c r="E2049" s="2">
        <f t="shared" si="187"/>
        <v>4.0005369655692569E-2</v>
      </c>
      <c r="F2049" s="2">
        <f t="shared" si="191"/>
        <v>2.9154873502912716E-2</v>
      </c>
      <c r="G2049" s="2">
        <f t="shared" si="189"/>
        <v>1.0850496152779852E-2</v>
      </c>
      <c r="H2049" s="2" t="str">
        <f t="shared" si="190"/>
        <v>Sell</v>
      </c>
    </row>
    <row r="2050" spans="1:8" ht="13.5" x14ac:dyDescent="0.25">
      <c r="A2050" s="3">
        <v>44987</v>
      </c>
      <c r="B2050" s="2">
        <v>6.2557999999999998</v>
      </c>
      <c r="C2050" s="2">
        <f t="shared" si="186"/>
        <v>6.3415164452756345</v>
      </c>
      <c r="D2050" s="2">
        <f t="shared" si="188"/>
        <v>6.3015285119840598</v>
      </c>
      <c r="E2050" s="2">
        <f t="shared" si="187"/>
        <v>3.9987933291574684E-2</v>
      </c>
      <c r="F2050" s="2">
        <f t="shared" si="191"/>
        <v>3.1321485460645108E-2</v>
      </c>
      <c r="G2050" s="2">
        <f t="shared" si="189"/>
        <v>8.6664478309295759E-3</v>
      </c>
      <c r="H2050" s="2" t="str">
        <f t="shared" si="190"/>
        <v>Sell</v>
      </c>
    </row>
    <row r="2051" spans="1:8" ht="13.5" x14ac:dyDescent="0.25">
      <c r="A2051" s="3">
        <v>44988</v>
      </c>
      <c r="B2051" s="2">
        <v>6.2121000000000004</v>
      </c>
      <c r="C2051" s="2">
        <f t="shared" si="186"/>
        <v>6.3406369921563055</v>
      </c>
      <c r="D2051" s="2">
        <f t="shared" si="188"/>
        <v>6.2949041777630184</v>
      </c>
      <c r="E2051" s="2">
        <f t="shared" si="187"/>
        <v>4.5732814393287136E-2</v>
      </c>
      <c r="F2051" s="2">
        <f t="shared" si="191"/>
        <v>3.4203751247173515E-2</v>
      </c>
      <c r="G2051" s="2">
        <f t="shared" si="189"/>
        <v>1.152906314611362E-2</v>
      </c>
      <c r="H2051" s="2" t="str">
        <f t="shared" si="190"/>
        <v>Sell</v>
      </c>
    </row>
    <row r="2052" spans="1:8" ht="13.5" x14ac:dyDescent="0.25">
      <c r="A2052" s="3">
        <v>44991</v>
      </c>
      <c r="B2052" s="2">
        <v>6.2121000000000004</v>
      </c>
      <c r="C2052" s="2">
        <f t="shared" si="186"/>
        <v>6.3376620702861048</v>
      </c>
      <c r="D2052" s="2">
        <f t="shared" si="188"/>
        <v>6.2887705349657574</v>
      </c>
      <c r="E2052" s="2">
        <f t="shared" si="187"/>
        <v>4.8891535320347401E-2</v>
      </c>
      <c r="F2052" s="2">
        <f t="shared" si="191"/>
        <v>3.7141308061808292E-2</v>
      </c>
      <c r="G2052" s="2">
        <f t="shared" si="189"/>
        <v>1.1750227258539109E-2</v>
      </c>
      <c r="H2052" s="2" t="str">
        <f t="shared" si="190"/>
        <v>Sell</v>
      </c>
    </row>
    <row r="2053" spans="1:8" ht="13.5" x14ac:dyDescent="0.25">
      <c r="A2053" s="3">
        <v>44992</v>
      </c>
      <c r="B2053" s="2">
        <v>6.1176000000000004</v>
      </c>
      <c r="C2053" s="2">
        <f t="shared" si="186"/>
        <v>6.3250679056267041</v>
      </c>
      <c r="D2053" s="2">
        <f t="shared" si="188"/>
        <v>6.2760912360794059</v>
      </c>
      <c r="E2053" s="2">
        <f t="shared" si="187"/>
        <v>4.8976669547298179E-2</v>
      </c>
      <c r="F2053" s="2">
        <f t="shared" si="191"/>
        <v>3.9508380358906275E-2</v>
      </c>
      <c r="G2053" s="2">
        <f t="shared" si="189"/>
        <v>9.468289188391904E-3</v>
      </c>
      <c r="H2053" s="2" t="str">
        <f t="shared" si="190"/>
        <v>Sell</v>
      </c>
    </row>
    <row r="2054" spans="1:8" ht="13.5" x14ac:dyDescent="0.25">
      <c r="A2054" s="3">
        <v>44993</v>
      </c>
      <c r="B2054" s="2">
        <v>6.0011999999999999</v>
      </c>
      <c r="C2054" s="2">
        <f t="shared" si="186"/>
        <v>6.3144113047610571</v>
      </c>
      <c r="D2054" s="2">
        <f t="shared" si="188"/>
        <v>6.255728922295746</v>
      </c>
      <c r="E2054" s="2">
        <f t="shared" si="187"/>
        <v>5.86823824653111E-2</v>
      </c>
      <c r="F2054" s="2">
        <f t="shared" si="191"/>
        <v>4.3343180780187243E-2</v>
      </c>
      <c r="G2054" s="2">
        <f t="shared" si="189"/>
        <v>1.5339201685123857E-2</v>
      </c>
      <c r="H2054" s="2" t="str">
        <f t="shared" si="190"/>
        <v>Sell</v>
      </c>
    </row>
    <row r="2055" spans="1:8" ht="13.5" x14ac:dyDescent="0.25">
      <c r="A2055" s="3">
        <v>44994</v>
      </c>
      <c r="B2055" s="2">
        <v>6.1467000000000001</v>
      </c>
      <c r="C2055" s="2">
        <f t="shared" si="186"/>
        <v>6.3109941809516634</v>
      </c>
      <c r="D2055" s="2">
        <f t="shared" si="188"/>
        <v>6.2476527058293945</v>
      </c>
      <c r="E2055" s="2">
        <f t="shared" si="187"/>
        <v>6.3341475122268953E-2</v>
      </c>
      <c r="F2055" s="2">
        <f t="shared" si="191"/>
        <v>4.7342839648603585E-2</v>
      </c>
      <c r="G2055" s="2">
        <f t="shared" si="189"/>
        <v>1.5998635473665368E-2</v>
      </c>
      <c r="H2055" s="2" t="str">
        <f t="shared" si="190"/>
        <v>Sell</v>
      </c>
    </row>
    <row r="2056" spans="1:8" ht="13.5" x14ac:dyDescent="0.25">
      <c r="A2056" s="3">
        <v>44995</v>
      </c>
      <c r="B2056" s="2">
        <v>6.1394000000000002</v>
      </c>
      <c r="C2056" s="2">
        <f t="shared" si="186"/>
        <v>6.3092104608052537</v>
      </c>
      <c r="D2056" s="2">
        <f t="shared" si="188"/>
        <v>6.2396339868790696</v>
      </c>
      <c r="E2056" s="2">
        <f t="shared" si="187"/>
        <v>6.9576473926184157E-2</v>
      </c>
      <c r="F2056" s="2">
        <f t="shared" si="191"/>
        <v>5.17895665041197E-2</v>
      </c>
      <c r="G2056" s="2">
        <f t="shared" si="189"/>
        <v>1.7786907422064457E-2</v>
      </c>
      <c r="H2056" s="2" t="str">
        <f t="shared" si="190"/>
        <v>Sell</v>
      </c>
    </row>
    <row r="2057" spans="1:8" ht="13.5" x14ac:dyDescent="0.25">
      <c r="A2057" s="3">
        <v>44998</v>
      </c>
      <c r="B2057" s="2">
        <v>6.1684999999999999</v>
      </c>
      <c r="C2057" s="2">
        <f t="shared" si="186"/>
        <v>6.300993466835215</v>
      </c>
      <c r="D2057" s="2">
        <f t="shared" si="188"/>
        <v>6.2343648026658052</v>
      </c>
      <c r="E2057" s="2">
        <f t="shared" si="187"/>
        <v>6.6628664169409824E-2</v>
      </c>
      <c r="F2057" s="2">
        <f t="shared" si="191"/>
        <v>5.4757386037177724E-2</v>
      </c>
      <c r="G2057" s="2">
        <f t="shared" si="189"/>
        <v>1.1871278132232099E-2</v>
      </c>
      <c r="H2057" s="2" t="str">
        <f t="shared" si="190"/>
        <v>Sell</v>
      </c>
    </row>
    <row r="2058" spans="1:8" ht="13.5" x14ac:dyDescent="0.25">
      <c r="A2058" s="3">
        <v>44999</v>
      </c>
      <c r="B2058" s="2">
        <v>6.2994000000000003</v>
      </c>
      <c r="C2058" s="2">
        <f t="shared" si="186"/>
        <v>6.2895637027067206</v>
      </c>
      <c r="D2058" s="2">
        <f t="shared" si="188"/>
        <v>6.2391822246905599</v>
      </c>
      <c r="E2058" s="2">
        <f t="shared" si="187"/>
        <v>5.0381478016160663E-2</v>
      </c>
      <c r="F2058" s="2">
        <f t="shared" si="191"/>
        <v>5.3882204432974312E-2</v>
      </c>
      <c r="G2058" s="2">
        <f t="shared" si="189"/>
        <v>-3.5007264168136487E-3</v>
      </c>
      <c r="H2058" s="2" t="str">
        <f t="shared" si="190"/>
        <v>Hold</v>
      </c>
    </row>
    <row r="2059" spans="1:8" ht="13.5" x14ac:dyDescent="0.25">
      <c r="A2059" s="3">
        <v>45000</v>
      </c>
      <c r="B2059" s="2">
        <v>6.2194000000000003</v>
      </c>
      <c r="C2059" s="2">
        <f t="shared" si="186"/>
        <v>6.2631077484441482</v>
      </c>
      <c r="D2059" s="2">
        <f t="shared" si="188"/>
        <v>6.2377168747134819</v>
      </c>
      <c r="E2059" s="2">
        <f t="shared" si="187"/>
        <v>2.5390873730666286E-2</v>
      </c>
      <c r="F2059" s="2">
        <f t="shared" si="191"/>
        <v>4.8183938292512711E-2</v>
      </c>
      <c r="G2059" s="2">
        <f t="shared" si="189"/>
        <v>-2.2793064561846425E-2</v>
      </c>
      <c r="H2059" s="2" t="str">
        <f t="shared" si="190"/>
        <v>Hold</v>
      </c>
    </row>
    <row r="2060" spans="1:8" ht="13.5" x14ac:dyDescent="0.25">
      <c r="A2060" s="3">
        <v>45001</v>
      </c>
      <c r="B2060" s="2">
        <v>6.1757999999999997</v>
      </c>
      <c r="C2060" s="2">
        <f t="shared" si="186"/>
        <v>6.2619834794527405</v>
      </c>
      <c r="D2060" s="2">
        <f t="shared" si="188"/>
        <v>6.2331304395495204</v>
      </c>
      <c r="E2060" s="2">
        <f t="shared" si="187"/>
        <v>2.8853039903220079E-2</v>
      </c>
      <c r="F2060" s="2">
        <f t="shared" si="191"/>
        <v>4.4317758614654187E-2</v>
      </c>
      <c r="G2060" s="2">
        <f t="shared" si="189"/>
        <v>-1.5464718711434108E-2</v>
      </c>
      <c r="H2060" s="2" t="str">
        <f t="shared" si="190"/>
        <v>Hold</v>
      </c>
    </row>
    <row r="2061" spans="1:8" ht="13.5" x14ac:dyDescent="0.25">
      <c r="A2061" s="3">
        <v>45002</v>
      </c>
      <c r="B2061" s="2">
        <v>6.1467000000000001</v>
      </c>
      <c r="C2061" s="2">
        <f t="shared" si="186"/>
        <v>6.2543090979984726</v>
      </c>
      <c r="D2061" s="2">
        <f t="shared" si="188"/>
        <v>6.2267281847680751</v>
      </c>
      <c r="E2061" s="2">
        <f t="shared" si="187"/>
        <v>2.7580913230397464E-2</v>
      </c>
      <c r="F2061" s="2">
        <f t="shared" si="191"/>
        <v>4.097038953780284E-2</v>
      </c>
      <c r="G2061" s="2">
        <f t="shared" si="189"/>
        <v>-1.3389476307405376E-2</v>
      </c>
      <c r="H2061" s="2" t="str">
        <f t="shared" si="190"/>
        <v>Hold</v>
      </c>
    </row>
    <row r="2062" spans="1:8" ht="13.5" x14ac:dyDescent="0.25">
      <c r="A2062" s="3">
        <v>45006</v>
      </c>
      <c r="B2062" s="2">
        <v>6.2194000000000003</v>
      </c>
      <c r="C2062" s="2">
        <f t="shared" si="186"/>
        <v>6.2478153906140923</v>
      </c>
      <c r="D2062" s="2">
        <f t="shared" si="188"/>
        <v>6.2261853562667362</v>
      </c>
      <c r="E2062" s="2">
        <f t="shared" si="187"/>
        <v>2.1630034347356109E-2</v>
      </c>
      <c r="F2062" s="2">
        <f t="shared" si="191"/>
        <v>3.7102318499713495E-2</v>
      </c>
      <c r="G2062" s="2">
        <f t="shared" si="189"/>
        <v>-1.5472284152357386E-2</v>
      </c>
      <c r="H2062" s="2" t="str">
        <f t="shared" si="190"/>
        <v>Hold</v>
      </c>
    </row>
    <row r="2063" spans="1:8" ht="13.5" x14ac:dyDescent="0.25">
      <c r="A2063" s="3">
        <v>45007</v>
      </c>
      <c r="B2063" s="2">
        <v>6.1757999999999997</v>
      </c>
      <c r="C2063" s="2">
        <f t="shared" ref="C2063:C2126" si="192">$C$4*B2053+C2062*(1-$C$4)</f>
        <v>6.2277822535965397</v>
      </c>
      <c r="D2063" s="2">
        <f t="shared" si="188"/>
        <v>6.2224531076543856</v>
      </c>
      <c r="E2063" s="2">
        <f t="shared" si="187"/>
        <v>5.3291459421540566E-3</v>
      </c>
      <c r="F2063" s="2">
        <f t="shared" si="191"/>
        <v>3.0747683988201609E-2</v>
      </c>
      <c r="G2063" s="2">
        <f t="shared" si="189"/>
        <v>-2.5418538046047552E-2</v>
      </c>
      <c r="H2063" s="2" t="str">
        <f t="shared" si="190"/>
        <v>Hold</v>
      </c>
    </row>
    <row r="2064" spans="1:8" ht="13.5" x14ac:dyDescent="0.25">
      <c r="A2064" s="3">
        <v>45008</v>
      </c>
      <c r="B2064" s="2">
        <v>6.1757999999999997</v>
      </c>
      <c r="C2064" s="2">
        <f t="shared" si="192"/>
        <v>6.1929234453509183</v>
      </c>
      <c r="D2064" s="2">
        <f t="shared" si="188"/>
        <v>6.2189973219022088</v>
      </c>
      <c r="E2064" s="2">
        <f t="shared" si="187"/>
        <v>-2.6073876551290454E-2</v>
      </c>
      <c r="F2064" s="2">
        <f t="shared" si="191"/>
        <v>1.9383371880303198E-2</v>
      </c>
      <c r="G2064" s="2">
        <f t="shared" si="189"/>
        <v>-4.5457248431593655E-2</v>
      </c>
      <c r="H2064" s="2" t="str">
        <f t="shared" si="190"/>
        <v>Hold</v>
      </c>
    </row>
    <row r="2065" spans="1:8" ht="13.5" x14ac:dyDescent="0.25">
      <c r="A2065" s="3">
        <v>45009</v>
      </c>
      <c r="B2065" s="2">
        <v>6.1467000000000001</v>
      </c>
      <c r="C2065" s="2">
        <f t="shared" si="192"/>
        <v>6.1858121460661613</v>
      </c>
      <c r="D2065" s="2">
        <f t="shared" si="188"/>
        <v>6.2136419647242676</v>
      </c>
      <c r="E2065" s="2">
        <f t="shared" si="187"/>
        <v>-2.7829818658106298E-2</v>
      </c>
      <c r="F2065" s="2">
        <f t="shared" si="191"/>
        <v>9.9407337726212987E-3</v>
      </c>
      <c r="G2065" s="2">
        <f t="shared" si="189"/>
        <v>-3.7770552430727598E-2</v>
      </c>
      <c r="H2065" s="2" t="str">
        <f t="shared" si="190"/>
        <v>Hold</v>
      </c>
    </row>
    <row r="2066" spans="1:8" ht="13.5" x14ac:dyDescent="0.25">
      <c r="A2066" s="3">
        <v>45012</v>
      </c>
      <c r="B2066" s="2">
        <v>6.1394000000000002</v>
      </c>
      <c r="C2066" s="2">
        <f t="shared" si="192"/>
        <v>6.1786718159021365</v>
      </c>
      <c r="D2066" s="2">
        <f t="shared" si="188"/>
        <v>6.2081425599298781</v>
      </c>
      <c r="E2066" s="2">
        <f t="shared" si="187"/>
        <v>-2.9470744027741524E-2</v>
      </c>
      <c r="F2066" s="2">
        <f t="shared" si="191"/>
        <v>2.0584382125487348E-3</v>
      </c>
      <c r="G2066" s="2">
        <f t="shared" si="189"/>
        <v>-3.1529182240290263E-2</v>
      </c>
      <c r="H2066" s="2" t="str">
        <f t="shared" si="190"/>
        <v>Hold</v>
      </c>
    </row>
    <row r="2067" spans="1:8" ht="13.5" x14ac:dyDescent="0.25">
      <c r="A2067" s="3">
        <v>45013</v>
      </c>
      <c r="B2067" s="2">
        <v>6.0957999999999997</v>
      </c>
      <c r="C2067" s="2">
        <f t="shared" si="192"/>
        <v>6.1771069211479617</v>
      </c>
      <c r="D2067" s="2">
        <f t="shared" si="188"/>
        <v>6.199820888823961</v>
      </c>
      <c r="E2067" s="2">
        <f t="shared" si="187"/>
        <v>-2.2713967675999314E-2</v>
      </c>
      <c r="F2067" s="2">
        <f t="shared" si="191"/>
        <v>-2.8960429651608745E-3</v>
      </c>
      <c r="G2067" s="2">
        <f t="shared" si="189"/>
        <v>-1.9817924710838437E-2</v>
      </c>
      <c r="H2067" s="2" t="str">
        <f t="shared" si="190"/>
        <v>Hold</v>
      </c>
    </row>
    <row r="2068" spans="1:8" ht="13.5" x14ac:dyDescent="0.25">
      <c r="A2068" s="3">
        <v>45014</v>
      </c>
      <c r="B2068" s="2">
        <v>6.0739000000000001</v>
      </c>
      <c r="C2068" s="2">
        <f t="shared" si="192"/>
        <v>6.1959212409713524</v>
      </c>
      <c r="D2068" s="2">
        <f t="shared" si="188"/>
        <v>6.1904934155777411</v>
      </c>
      <c r="E2068" s="2">
        <f t="shared" si="187"/>
        <v>5.4278253936113074E-3</v>
      </c>
      <c r="F2068" s="2">
        <f t="shared" si="191"/>
        <v>-1.2312692934064381E-3</v>
      </c>
      <c r="G2068" s="2">
        <f t="shared" si="189"/>
        <v>6.6590946870177456E-3</v>
      </c>
      <c r="H2068" s="2" t="str">
        <f t="shared" si="190"/>
        <v>Sell</v>
      </c>
    </row>
    <row r="2069" spans="1:8" ht="13.5" x14ac:dyDescent="0.25">
      <c r="A2069" s="3">
        <v>45015</v>
      </c>
      <c r="B2069" s="2">
        <v>6.1467000000000001</v>
      </c>
      <c r="C2069" s="2">
        <f t="shared" si="192"/>
        <v>6.1995333577449898</v>
      </c>
      <c r="D2069" s="2">
        <f t="shared" si="188"/>
        <v>6.1872494588682789</v>
      </c>
      <c r="E2069" s="2">
        <f t="shared" si="187"/>
        <v>1.2283898876710886E-2</v>
      </c>
      <c r="F2069" s="2">
        <f t="shared" si="191"/>
        <v>1.4717643406170267E-3</v>
      </c>
      <c r="G2069" s="2">
        <f t="shared" si="189"/>
        <v>1.081213453609386E-2</v>
      </c>
      <c r="H2069" s="2" t="str">
        <f t="shared" si="190"/>
        <v>Sell</v>
      </c>
    </row>
    <row r="2070" spans="1:8" ht="13.5" x14ac:dyDescent="0.25">
      <c r="A2070" s="3">
        <v>45016</v>
      </c>
      <c r="B2070" s="2">
        <v>6.1467000000000001</v>
      </c>
      <c r="C2070" s="2">
        <f t="shared" si="192"/>
        <v>6.1958820719380689</v>
      </c>
      <c r="D2070" s="2">
        <f t="shared" si="188"/>
        <v>6.1842457952484065</v>
      </c>
      <c r="E2070" s="2">
        <f t="shared" si="187"/>
        <v>1.1636276689662495E-2</v>
      </c>
      <c r="F2070" s="2">
        <f t="shared" si="191"/>
        <v>3.5046668104261203E-3</v>
      </c>
      <c r="G2070" s="2">
        <f t="shared" si="189"/>
        <v>8.1316098792363744E-3</v>
      </c>
      <c r="H2070" s="2" t="str">
        <f t="shared" si="190"/>
        <v>Sell</v>
      </c>
    </row>
    <row r="2071" spans="1:8" ht="13.5" x14ac:dyDescent="0.25">
      <c r="A2071" s="3">
        <v>45019</v>
      </c>
      <c r="B2071" s="2">
        <v>6.1394000000000002</v>
      </c>
      <c r="C2071" s="2">
        <f t="shared" si="192"/>
        <v>6.1883155993322116</v>
      </c>
      <c r="D2071" s="2">
        <f t="shared" si="188"/>
        <v>6.1809238844892658</v>
      </c>
      <c r="E2071" s="2">
        <f t="shared" si="187"/>
        <v>7.3917148429458734E-3</v>
      </c>
      <c r="F2071" s="2">
        <f t="shared" si="191"/>
        <v>4.2820764169300713E-3</v>
      </c>
      <c r="G2071" s="2">
        <f t="shared" si="189"/>
        <v>3.1096384260158021E-3</v>
      </c>
      <c r="H2071" s="2" t="str">
        <f t="shared" si="190"/>
        <v>Sell</v>
      </c>
    </row>
    <row r="2072" spans="1:8" ht="13.5" x14ac:dyDescent="0.25">
      <c r="A2072" s="3">
        <v>45020</v>
      </c>
      <c r="B2072" s="2">
        <v>6.1102999999999996</v>
      </c>
      <c r="C2072" s="2">
        <f t="shared" si="192"/>
        <v>6.1930978148195646</v>
      </c>
      <c r="D2072" s="2">
        <f t="shared" si="188"/>
        <v>6.1756924856382085</v>
      </c>
      <c r="E2072" s="2">
        <f t="shared" si="187"/>
        <v>1.7405329181356066E-2</v>
      </c>
      <c r="F2072" s="2">
        <f t="shared" si="191"/>
        <v>6.9067269698152708E-3</v>
      </c>
      <c r="G2072" s="2">
        <f t="shared" si="189"/>
        <v>1.0498602211540795E-2</v>
      </c>
      <c r="H2072" s="2" t="str">
        <f t="shared" si="190"/>
        <v>Sell</v>
      </c>
    </row>
    <row r="2073" spans="1:8" ht="13.5" x14ac:dyDescent="0.25">
      <c r="A2073" s="3">
        <v>45021</v>
      </c>
      <c r="B2073" s="2">
        <v>6.1029999999999998</v>
      </c>
      <c r="C2073" s="2">
        <f t="shared" si="192"/>
        <v>6.1904366125396315</v>
      </c>
      <c r="D2073" s="2">
        <f t="shared" si="188"/>
        <v>6.170307857072415</v>
      </c>
      <c r="E2073" s="2">
        <f t="shared" si="187"/>
        <v>2.0128755467216486E-2</v>
      </c>
      <c r="F2073" s="2">
        <f t="shared" si="191"/>
        <v>9.5511326692955152E-3</v>
      </c>
      <c r="G2073" s="2">
        <f t="shared" si="189"/>
        <v>1.0577622797920971E-2</v>
      </c>
      <c r="H2073" s="2" t="str">
        <f t="shared" si="190"/>
        <v>Sell</v>
      </c>
    </row>
    <row r="2074" spans="1:8" ht="13.5" x14ac:dyDescent="0.25">
      <c r="A2074" s="3">
        <v>45022</v>
      </c>
      <c r="B2074" s="2">
        <v>6.0957999999999997</v>
      </c>
      <c r="C2074" s="2">
        <f t="shared" si="192"/>
        <v>6.1881848259950729</v>
      </c>
      <c r="D2074" s="2">
        <f t="shared" si="188"/>
        <v>6.164788756548532</v>
      </c>
      <c r="E2074" s="2">
        <f t="shared" si="187"/>
        <v>2.3396069446540935E-2</v>
      </c>
      <c r="F2074" s="2">
        <f t="shared" si="191"/>
        <v>1.2320120024744599E-2</v>
      </c>
      <c r="G2074" s="2">
        <f t="shared" si="189"/>
        <v>1.1075949421796336E-2</v>
      </c>
      <c r="H2074" s="2" t="str">
        <f t="shared" si="190"/>
        <v>Sell</v>
      </c>
    </row>
    <row r="2075" spans="1:8" ht="13.5" x14ac:dyDescent="0.25">
      <c r="A2075" s="3">
        <v>45023</v>
      </c>
      <c r="B2075" s="2">
        <v>6.0957999999999997</v>
      </c>
      <c r="C2075" s="2">
        <f t="shared" si="192"/>
        <v>6.1818025450727534</v>
      </c>
      <c r="D2075" s="2">
        <f t="shared" si="188"/>
        <v>6.1596784782856773</v>
      </c>
      <c r="E2075" s="2">
        <f t="shared" si="187"/>
        <v>2.2124066787076124E-2</v>
      </c>
      <c r="F2075" s="2">
        <f t="shared" si="191"/>
        <v>1.4280909377210906E-2</v>
      </c>
      <c r="G2075" s="2">
        <f t="shared" si="189"/>
        <v>7.8431574098652181E-3</v>
      </c>
      <c r="H2075" s="2" t="str">
        <f t="shared" si="190"/>
        <v>Sell</v>
      </c>
    </row>
    <row r="2076" spans="1:8" ht="13.5" x14ac:dyDescent="0.25">
      <c r="A2076" s="3">
        <v>45026</v>
      </c>
      <c r="B2076" s="2">
        <v>6.0376000000000003</v>
      </c>
      <c r="C2076" s="2">
        <f t="shared" si="192"/>
        <v>6.1752790766000221</v>
      </c>
      <c r="D2076" s="2">
        <f t="shared" si="188"/>
        <v>6.150635628042294</v>
      </c>
      <c r="E2076" s="2">
        <f t="shared" ref="E2076:E2139" si="193">C2076-D2076</f>
        <v>2.4643448557728043E-2</v>
      </c>
      <c r="F2076" s="2">
        <f t="shared" si="191"/>
        <v>1.6353417213314334E-2</v>
      </c>
      <c r="G2076" s="2">
        <f t="shared" si="189"/>
        <v>8.2900313444137091E-3</v>
      </c>
      <c r="H2076" s="2" t="str">
        <f t="shared" si="190"/>
        <v>Sell</v>
      </c>
    </row>
    <row r="2077" spans="1:8" ht="13.5" x14ac:dyDescent="0.25">
      <c r="A2077" s="3">
        <v>45027</v>
      </c>
      <c r="B2077" s="2">
        <v>6.0957999999999997</v>
      </c>
      <c r="C2077" s="2">
        <f t="shared" si="192"/>
        <v>6.1630515263538648</v>
      </c>
      <c r="D2077" s="2">
        <f t="shared" ref="D2077:D2140" si="194">$D$4*B2077+(1-$D$4)*D2076</f>
        <v>6.1465737296687903</v>
      </c>
      <c r="E2077" s="2">
        <f t="shared" si="193"/>
        <v>1.6477796685074431E-2</v>
      </c>
      <c r="F2077" s="2">
        <f t="shared" si="191"/>
        <v>1.6378293107666354E-2</v>
      </c>
      <c r="G2077" s="2">
        <f t="shared" si="189"/>
        <v>9.9503577408076999E-5</v>
      </c>
      <c r="H2077" s="2" t="str">
        <f t="shared" si="190"/>
        <v>Sell</v>
      </c>
    </row>
    <row r="2078" spans="1:8" ht="13.5" x14ac:dyDescent="0.25">
      <c r="A2078" s="3">
        <v>45028</v>
      </c>
      <c r="B2078" s="2">
        <v>6.0448000000000004</v>
      </c>
      <c r="C2078" s="2">
        <f t="shared" si="192"/>
        <v>6.1493359069148088</v>
      </c>
      <c r="D2078" s="2">
        <f t="shared" si="194"/>
        <v>6.1390349348785094</v>
      </c>
      <c r="E2078" s="2">
        <f t="shared" si="193"/>
        <v>1.0300972036299427E-2</v>
      </c>
      <c r="F2078" s="2">
        <f t="shared" si="191"/>
        <v>1.5162828893392969E-2</v>
      </c>
      <c r="G2078" s="2">
        <f t="shared" si="189"/>
        <v>-4.8618568570935414E-3</v>
      </c>
      <c r="H2078" s="2" t="str">
        <f t="shared" si="190"/>
        <v>Hold</v>
      </c>
    </row>
    <row r="2079" spans="1:8" ht="13.5" x14ac:dyDescent="0.25">
      <c r="A2079" s="3">
        <v>45029</v>
      </c>
      <c r="B2079" s="2">
        <v>6.0811999999999999</v>
      </c>
      <c r="C2079" s="2">
        <f t="shared" si="192"/>
        <v>6.1489303827740684</v>
      </c>
      <c r="D2079" s="2">
        <f t="shared" si="194"/>
        <v>6.1347508656282494</v>
      </c>
      <c r="E2079" s="2">
        <f t="shared" si="193"/>
        <v>1.4179517145818998E-2</v>
      </c>
      <c r="F2079" s="2">
        <f t="shared" si="191"/>
        <v>1.4966166543878175E-2</v>
      </c>
      <c r="G2079" s="2">
        <f t="shared" si="189"/>
        <v>-7.8664939805917627E-4</v>
      </c>
      <c r="H2079" s="2" t="str">
        <f t="shared" si="190"/>
        <v>Hold</v>
      </c>
    </row>
    <row r="2080" spans="1:8" ht="13.5" x14ac:dyDescent="0.25">
      <c r="A2080" s="3">
        <v>45030</v>
      </c>
      <c r="B2080" s="2">
        <v>6.0667</v>
      </c>
      <c r="C2080" s="2">
        <f t="shared" si="192"/>
        <v>6.1485872469626726</v>
      </c>
      <c r="D2080" s="2">
        <f t="shared" si="194"/>
        <v>6.1297100607668975</v>
      </c>
      <c r="E2080" s="2">
        <f t="shared" si="193"/>
        <v>1.8877186195775053E-2</v>
      </c>
      <c r="F2080" s="2">
        <f t="shared" si="191"/>
        <v>1.5748370474257551E-2</v>
      </c>
      <c r="G2080" s="2">
        <f t="shared" si="189"/>
        <v>3.1288157215175021E-3</v>
      </c>
      <c r="H2080" s="2" t="str">
        <f t="shared" si="190"/>
        <v>Sell</v>
      </c>
    </row>
    <row r="2081" spans="1:8" ht="13.5" x14ac:dyDescent="0.25">
      <c r="A2081" s="3">
        <v>45033</v>
      </c>
      <c r="B2081" s="2">
        <v>6.1757999999999997</v>
      </c>
      <c r="C2081" s="2">
        <f t="shared" si="192"/>
        <v>6.1471738243530307</v>
      </c>
      <c r="D2081" s="2">
        <f t="shared" si="194"/>
        <v>6.1331241303397199</v>
      </c>
      <c r="E2081" s="2">
        <f t="shared" si="193"/>
        <v>1.4049694013310798E-2</v>
      </c>
      <c r="F2081" s="2">
        <f t="shared" si="191"/>
        <v>1.5408635182068201E-2</v>
      </c>
      <c r="G2081" s="2">
        <f t="shared" si="189"/>
        <v>-1.3589411687574028E-3</v>
      </c>
      <c r="H2081" s="2" t="str">
        <f t="shared" si="190"/>
        <v>Hold</v>
      </c>
    </row>
    <row r="2082" spans="1:8" ht="13.5" x14ac:dyDescent="0.25">
      <c r="A2082" s="3">
        <v>45034</v>
      </c>
      <c r="B2082" s="2">
        <v>6.3503999999999996</v>
      </c>
      <c r="C2082" s="2">
        <f t="shared" si="192"/>
        <v>6.1415009282987185</v>
      </c>
      <c r="D2082" s="2">
        <f t="shared" si="194"/>
        <v>6.1492186392034442</v>
      </c>
      <c r="E2082" s="2">
        <f t="shared" si="193"/>
        <v>-7.7177109047257275E-3</v>
      </c>
      <c r="F2082" s="2">
        <f t="shared" si="191"/>
        <v>1.0783365964709416E-2</v>
      </c>
      <c r="G2082" s="2">
        <f t="shared" si="189"/>
        <v>-1.8501076869435144E-2</v>
      </c>
      <c r="H2082" s="2" t="str">
        <f t="shared" si="190"/>
        <v>Hold</v>
      </c>
    </row>
    <row r="2083" spans="1:8" ht="13.5" x14ac:dyDescent="0.25">
      <c r="A2083" s="3">
        <v>45035</v>
      </c>
      <c r="B2083" s="2">
        <v>6.2484999999999999</v>
      </c>
      <c r="C2083" s="2">
        <f t="shared" si="192"/>
        <v>6.1355777085604535</v>
      </c>
      <c r="D2083" s="2">
        <f t="shared" si="194"/>
        <v>6.1565728140772631</v>
      </c>
      <c r="E2083" s="2">
        <f t="shared" si="193"/>
        <v>-2.0995105516809609E-2</v>
      </c>
      <c r="F2083" s="2">
        <f t="shared" si="191"/>
        <v>4.4276716684056115E-3</v>
      </c>
      <c r="G2083" s="2">
        <f t="shared" si="189"/>
        <v>-2.5422777185215219E-2</v>
      </c>
      <c r="H2083" s="2" t="str">
        <f t="shared" si="190"/>
        <v>Hold</v>
      </c>
    </row>
    <row r="2084" spans="1:8" ht="13.5" x14ac:dyDescent="0.25">
      <c r="A2084" s="3">
        <v>45036</v>
      </c>
      <c r="B2084" s="2">
        <v>6.2702999999999998</v>
      </c>
      <c r="C2084" s="2">
        <f t="shared" si="192"/>
        <v>6.1294580610896139</v>
      </c>
      <c r="D2084" s="2">
        <f t="shared" si="194"/>
        <v>6.1649970500715394</v>
      </c>
      <c r="E2084" s="2">
        <f t="shared" si="193"/>
        <v>-3.5538988981925534E-2</v>
      </c>
      <c r="F2084" s="2">
        <f t="shared" si="191"/>
        <v>-3.5656604616606177E-3</v>
      </c>
      <c r="G2084" s="2">
        <f t="shared" ref="G2084:G2147" si="195">E2084-F2084</f>
        <v>-3.1973328520264917E-2</v>
      </c>
      <c r="H2084" s="2" t="str">
        <f t="shared" ref="H2084:H2147" si="196">IF(G2084&lt;0,"Hold","Sell")</f>
        <v>Hold</v>
      </c>
    </row>
    <row r="2085" spans="1:8" ht="13.5" x14ac:dyDescent="0.25">
      <c r="A2085" s="3">
        <v>45040</v>
      </c>
      <c r="B2085" s="2">
        <v>6.3285</v>
      </c>
      <c r="C2085" s="2">
        <f t="shared" si="192"/>
        <v>6.1242798978450574</v>
      </c>
      <c r="D2085" s="2">
        <f t="shared" si="194"/>
        <v>6.1771083796958699</v>
      </c>
      <c r="E2085" s="2">
        <f t="shared" si="193"/>
        <v>-5.2828481850812459E-2</v>
      </c>
      <c r="F2085" s="2">
        <f t="shared" ref="F2085:F2148" si="197">(E2085*(2/(10)))+((1-(2/10))*F2084)</f>
        <v>-1.3418224739490987E-2</v>
      </c>
      <c r="G2085" s="2">
        <f t="shared" si="195"/>
        <v>-3.941025711132147E-2</v>
      </c>
      <c r="H2085" s="2" t="str">
        <f t="shared" si="196"/>
        <v>Hold</v>
      </c>
    </row>
    <row r="2086" spans="1:8" ht="13.5" x14ac:dyDescent="0.25">
      <c r="A2086" s="3">
        <v>45041</v>
      </c>
      <c r="B2086" s="2">
        <v>6.2557999999999998</v>
      </c>
      <c r="C2086" s="2">
        <f t="shared" si="192"/>
        <v>6.1109445289458177</v>
      </c>
      <c r="D2086" s="2">
        <f t="shared" si="194"/>
        <v>6.1829373886072867</v>
      </c>
      <c r="E2086" s="2">
        <f t="shared" si="193"/>
        <v>-7.1992859661468955E-2</v>
      </c>
      <c r="F2086" s="2">
        <f t="shared" si="197"/>
        <v>-2.5133151723886582E-2</v>
      </c>
      <c r="G2086" s="2">
        <f t="shared" si="195"/>
        <v>-4.6859707937582373E-2</v>
      </c>
      <c r="H2086" s="2" t="str">
        <f t="shared" si="196"/>
        <v>Hold</v>
      </c>
    </row>
    <row r="2087" spans="1:8" ht="13.5" x14ac:dyDescent="0.25">
      <c r="A2087" s="3">
        <v>45042</v>
      </c>
      <c r="B2087" s="2">
        <v>6.2412000000000001</v>
      </c>
      <c r="C2087" s="2">
        <f t="shared" si="192"/>
        <v>6.1086146014156917</v>
      </c>
      <c r="D2087" s="2">
        <f t="shared" si="194"/>
        <v>6.1872531375993391</v>
      </c>
      <c r="E2087" s="2">
        <f t="shared" si="193"/>
        <v>-7.8638536183647467E-2</v>
      </c>
      <c r="F2087" s="2">
        <f t="shared" si="197"/>
        <v>-3.5834228615838765E-2</v>
      </c>
      <c r="G2087" s="2">
        <f t="shared" si="195"/>
        <v>-4.2804307567808703E-2</v>
      </c>
      <c r="H2087" s="2" t="str">
        <f t="shared" si="196"/>
        <v>Hold</v>
      </c>
    </row>
    <row r="2088" spans="1:8" ht="13.5" x14ac:dyDescent="0.25">
      <c r="A2088" s="3">
        <v>45043</v>
      </c>
      <c r="B2088" s="2">
        <v>6.2484999999999999</v>
      </c>
      <c r="C2088" s="2">
        <f t="shared" si="192"/>
        <v>6.0987969704286629</v>
      </c>
      <c r="D2088" s="2">
        <f t="shared" si="194"/>
        <v>6.1917899422216101</v>
      </c>
      <c r="E2088" s="2">
        <f t="shared" si="193"/>
        <v>-9.2992971792947188E-2</v>
      </c>
      <c r="F2088" s="2">
        <f t="shared" si="197"/>
        <v>-4.7265977251260451E-2</v>
      </c>
      <c r="G2088" s="2">
        <f t="shared" si="195"/>
        <v>-4.5726994541686737E-2</v>
      </c>
      <c r="H2088" s="2" t="str">
        <f t="shared" si="196"/>
        <v>Hold</v>
      </c>
    </row>
    <row r="2089" spans="1:8" ht="13.5" x14ac:dyDescent="0.25">
      <c r="A2089" s="3">
        <v>45044</v>
      </c>
      <c r="B2089" s="2">
        <v>6.1829999999999998</v>
      </c>
      <c r="C2089" s="2">
        <f t="shared" si="192"/>
        <v>6.096089744208868</v>
      </c>
      <c r="D2089" s="2">
        <f t="shared" si="194"/>
        <v>6.1911388353903796</v>
      </c>
      <c r="E2089" s="2">
        <f t="shared" si="193"/>
        <v>-9.5049091181511614E-2</v>
      </c>
      <c r="F2089" s="2">
        <f t="shared" si="197"/>
        <v>-5.6822600037310683E-2</v>
      </c>
      <c r="G2089" s="2">
        <f t="shared" si="195"/>
        <v>-3.822649114420093E-2</v>
      </c>
      <c r="H2089" s="2" t="str">
        <f t="shared" si="196"/>
        <v>Hold</v>
      </c>
    </row>
    <row r="2090" spans="1:8" ht="13.5" x14ac:dyDescent="0.25">
      <c r="A2090" s="3">
        <v>45048</v>
      </c>
      <c r="B2090" s="2">
        <v>6.1102999999999996</v>
      </c>
      <c r="C2090" s="2">
        <f t="shared" si="192"/>
        <v>6.0915682450998112</v>
      </c>
      <c r="D2090" s="2">
        <f t="shared" si="194"/>
        <v>6.1851507735096103</v>
      </c>
      <c r="E2090" s="2">
        <f t="shared" si="193"/>
        <v>-9.3582528409799082E-2</v>
      </c>
      <c r="F2090" s="2">
        <f t="shared" si="197"/>
        <v>-6.4174585711808368E-2</v>
      </c>
      <c r="G2090" s="2">
        <f t="shared" si="195"/>
        <v>-2.9407942697990713E-2</v>
      </c>
      <c r="H2090" s="2" t="str">
        <f t="shared" si="196"/>
        <v>Hold</v>
      </c>
    </row>
    <row r="2091" spans="1:8" ht="13.5" x14ac:dyDescent="0.25">
      <c r="A2091" s="3">
        <v>45049</v>
      </c>
      <c r="B2091" s="2">
        <v>6.1394000000000002</v>
      </c>
      <c r="C2091" s="2">
        <f t="shared" si="192"/>
        <v>6.1045269766229175</v>
      </c>
      <c r="D2091" s="2">
        <f t="shared" si="194"/>
        <v>6.1817618273237134</v>
      </c>
      <c r="E2091" s="2">
        <f t="shared" si="193"/>
        <v>-7.7234850700795832E-2</v>
      </c>
      <c r="F2091" s="2">
        <f t="shared" si="197"/>
        <v>-6.6786638709605856E-2</v>
      </c>
      <c r="G2091" s="2">
        <f t="shared" si="195"/>
        <v>-1.0448211991189976E-2</v>
      </c>
      <c r="H2091" s="2" t="str">
        <f t="shared" si="196"/>
        <v>Hold</v>
      </c>
    </row>
    <row r="2092" spans="1:8" ht="13.5" x14ac:dyDescent="0.25">
      <c r="A2092" s="3">
        <v>45050</v>
      </c>
      <c r="B2092" s="2">
        <v>6.1029999999999998</v>
      </c>
      <c r="C2092" s="2">
        <f t="shared" si="192"/>
        <v>6.142353595604007</v>
      </c>
      <c r="D2092" s="2">
        <f t="shared" si="194"/>
        <v>6.1759276178923264</v>
      </c>
      <c r="E2092" s="2">
        <f t="shared" si="193"/>
        <v>-3.3574022288319405E-2</v>
      </c>
      <c r="F2092" s="2">
        <f t="shared" si="197"/>
        <v>-6.0144115425348574E-2</v>
      </c>
      <c r="G2092" s="2">
        <f t="shared" si="195"/>
        <v>2.6570093137029169E-2</v>
      </c>
      <c r="H2092" s="2" t="str">
        <f t="shared" si="196"/>
        <v>Sell</v>
      </c>
    </row>
    <row r="2093" spans="1:8" ht="13.5" x14ac:dyDescent="0.25">
      <c r="A2093" s="3">
        <v>45051</v>
      </c>
      <c r="B2093" s="2">
        <v>6.1539000000000001</v>
      </c>
      <c r="C2093" s="2">
        <f t="shared" si="192"/>
        <v>6.158683811664929</v>
      </c>
      <c r="D2093" s="2">
        <f t="shared" si="194"/>
        <v>6.1742959424928952</v>
      </c>
      <c r="E2093" s="2">
        <f t="shared" si="193"/>
        <v>-1.5612130827966197E-2</v>
      </c>
      <c r="F2093" s="2">
        <f t="shared" si="197"/>
        <v>-5.1237718505872103E-2</v>
      </c>
      <c r="G2093" s="2">
        <f t="shared" si="195"/>
        <v>3.5625587677905905E-2</v>
      </c>
      <c r="H2093" s="2" t="str">
        <f t="shared" si="196"/>
        <v>Sell</v>
      </c>
    </row>
    <row r="2094" spans="1:8" ht="13.5" x14ac:dyDescent="0.25">
      <c r="A2094" s="3">
        <v>45054</v>
      </c>
      <c r="B2094" s="2">
        <v>6.1757999999999997</v>
      </c>
      <c r="C2094" s="2">
        <f t="shared" si="192"/>
        <v>6.1758555329472475</v>
      </c>
      <c r="D2094" s="2">
        <f t="shared" si="194"/>
        <v>6.1744073541600883</v>
      </c>
      <c r="E2094" s="2">
        <f t="shared" si="193"/>
        <v>1.4481787871591933E-3</v>
      </c>
      <c r="F2094" s="2">
        <f t="shared" si="197"/>
        <v>-4.0700539047265852E-2</v>
      </c>
      <c r="G2094" s="2">
        <f t="shared" si="195"/>
        <v>4.2148717834425045E-2</v>
      </c>
      <c r="H2094" s="2" t="str">
        <f t="shared" si="196"/>
        <v>Sell</v>
      </c>
    </row>
    <row r="2095" spans="1:8" ht="13.5" x14ac:dyDescent="0.25">
      <c r="A2095" s="3">
        <v>45055</v>
      </c>
      <c r="B2095" s="2">
        <v>6.1467000000000001</v>
      </c>
      <c r="C2095" s="2">
        <f t="shared" si="192"/>
        <v>6.1993392971092094</v>
      </c>
      <c r="D2095" s="2">
        <f t="shared" si="194"/>
        <v>6.1723549575556378</v>
      </c>
      <c r="E2095" s="2">
        <f t="shared" si="193"/>
        <v>2.6984339553571601E-2</v>
      </c>
      <c r="F2095" s="2">
        <f t="shared" si="197"/>
        <v>-2.716356332709836E-2</v>
      </c>
      <c r="G2095" s="2">
        <f t="shared" si="195"/>
        <v>5.4147902880669965E-2</v>
      </c>
      <c r="H2095" s="2" t="str">
        <f t="shared" si="196"/>
        <v>Sell</v>
      </c>
    </row>
    <row r="2096" spans="1:8" ht="13.5" x14ac:dyDescent="0.25">
      <c r="A2096" s="3">
        <v>45056</v>
      </c>
      <c r="B2096" s="2">
        <v>6.1539000000000001</v>
      </c>
      <c r="C2096" s="2">
        <f t="shared" si="192"/>
        <v>6.2080255590924081</v>
      </c>
      <c r="D2096" s="2">
        <f t="shared" si="194"/>
        <v>6.1709879236626275</v>
      </c>
      <c r="E2096" s="2">
        <f t="shared" si="193"/>
        <v>3.7037635429780558E-2</v>
      </c>
      <c r="F2096" s="2">
        <f t="shared" si="197"/>
        <v>-1.432332357572258E-2</v>
      </c>
      <c r="G2096" s="2">
        <f t="shared" si="195"/>
        <v>5.1360959005503137E-2</v>
      </c>
      <c r="H2096" s="2" t="str">
        <f t="shared" si="196"/>
        <v>Sell</v>
      </c>
    </row>
    <row r="2097" spans="1:8" ht="13.5" x14ac:dyDescent="0.25">
      <c r="A2097" s="3">
        <v>45057</v>
      </c>
      <c r="B2097" s="2">
        <v>6.1029999999999998</v>
      </c>
      <c r="C2097" s="2">
        <f t="shared" si="192"/>
        <v>6.2131293192320376</v>
      </c>
      <c r="D2097" s="2">
        <f t="shared" si="194"/>
        <v>6.1659517811690989</v>
      </c>
      <c r="E2097" s="2">
        <f t="shared" si="193"/>
        <v>4.7177538062938673E-2</v>
      </c>
      <c r="F2097" s="2">
        <f t="shared" si="197"/>
        <v>-2.0231512479903287E-3</v>
      </c>
      <c r="G2097" s="2">
        <f t="shared" si="195"/>
        <v>4.9200689310929004E-2</v>
      </c>
      <c r="H2097" s="2" t="str">
        <f t="shared" si="196"/>
        <v>Sell</v>
      </c>
    </row>
    <row r="2098" spans="1:8" ht="13.5" x14ac:dyDescent="0.25">
      <c r="A2098" s="3">
        <v>45058</v>
      </c>
      <c r="B2098" s="2">
        <v>5.7393000000000001</v>
      </c>
      <c r="C2098" s="2">
        <f t="shared" si="192"/>
        <v>6.2185709624271093</v>
      </c>
      <c r="D2098" s="2">
        <f t="shared" si="194"/>
        <v>6.134347945526943</v>
      </c>
      <c r="E2098" s="2">
        <f t="shared" si="193"/>
        <v>8.4223016900166314E-2</v>
      </c>
      <c r="F2098" s="2">
        <f t="shared" si="197"/>
        <v>1.5226082381641002E-2</v>
      </c>
      <c r="G2098" s="2">
        <f t="shared" si="195"/>
        <v>6.8996934518525316E-2</v>
      </c>
      <c r="H2098" s="2" t="str">
        <f t="shared" si="196"/>
        <v>Sell</v>
      </c>
    </row>
    <row r="2099" spans="1:8" ht="13.5" x14ac:dyDescent="0.25">
      <c r="A2099" s="3">
        <v>45061</v>
      </c>
      <c r="B2099" s="2">
        <v>5.6665999999999999</v>
      </c>
      <c r="C2099" s="2">
        <f t="shared" si="192"/>
        <v>6.2130985066690929</v>
      </c>
      <c r="D2099" s="2">
        <f t="shared" si="194"/>
        <v>6.0996999495619839</v>
      </c>
      <c r="E2099" s="2">
        <f t="shared" si="193"/>
        <v>0.113398557107109</v>
      </c>
      <c r="F2099" s="2">
        <f t="shared" si="197"/>
        <v>3.4860577326734601E-2</v>
      </c>
      <c r="G2099" s="2">
        <f t="shared" si="195"/>
        <v>7.8537979780374398E-2</v>
      </c>
      <c r="H2099" s="2" t="str">
        <f t="shared" si="196"/>
        <v>Sell</v>
      </c>
    </row>
    <row r="2100" spans="1:8" ht="13.5" x14ac:dyDescent="0.25">
      <c r="A2100" s="3">
        <v>45062</v>
      </c>
      <c r="B2100" s="2">
        <v>5.8193000000000001</v>
      </c>
      <c r="C2100" s="2">
        <f t="shared" si="192"/>
        <v>6.1972833517969255</v>
      </c>
      <c r="D2100" s="2">
        <f t="shared" si="194"/>
        <v>6.0789295829277634</v>
      </c>
      <c r="E2100" s="2">
        <f t="shared" si="193"/>
        <v>0.11835376886916205</v>
      </c>
      <c r="F2100" s="2">
        <f t="shared" si="197"/>
        <v>5.155921563522009E-2</v>
      </c>
      <c r="G2100" s="2">
        <f t="shared" si="195"/>
        <v>6.6794553233941956E-2</v>
      </c>
      <c r="H2100" s="2" t="str">
        <f t="shared" si="196"/>
        <v>Sell</v>
      </c>
    </row>
    <row r="2101" spans="1:8" ht="13.5" x14ac:dyDescent="0.25">
      <c r="A2101" s="3">
        <v>45063</v>
      </c>
      <c r="B2101" s="2">
        <v>5.8193000000000001</v>
      </c>
      <c r="C2101" s="2">
        <f t="shared" si="192"/>
        <v>6.188378220751245</v>
      </c>
      <c r="D2101" s="2">
        <f t="shared" si="194"/>
        <v>6.0596977619701509</v>
      </c>
      <c r="E2101" s="2">
        <f t="shared" si="193"/>
        <v>0.12868045878109413</v>
      </c>
      <c r="F2101" s="2">
        <f t="shared" si="197"/>
        <v>6.6983464264394901E-2</v>
      </c>
      <c r="G2101" s="2">
        <f t="shared" si="195"/>
        <v>6.169699451669923E-2</v>
      </c>
      <c r="H2101" s="2" t="str">
        <f t="shared" si="196"/>
        <v>Sell</v>
      </c>
    </row>
    <row r="2102" spans="1:8" ht="13.5" x14ac:dyDescent="0.25">
      <c r="A2102" s="3">
        <v>45064</v>
      </c>
      <c r="B2102" s="2">
        <v>5.8048000000000002</v>
      </c>
      <c r="C2102" s="2">
        <f t="shared" si="192"/>
        <v>6.1752431098664378</v>
      </c>
      <c r="D2102" s="2">
        <f t="shared" si="194"/>
        <v>6.040816446268658</v>
      </c>
      <c r="E2102" s="2">
        <f t="shared" si="193"/>
        <v>0.13442666359777977</v>
      </c>
      <c r="F2102" s="2">
        <f t="shared" si="197"/>
        <v>8.0472104131071878E-2</v>
      </c>
      <c r="G2102" s="2">
        <f t="shared" si="195"/>
        <v>5.3954559466707894E-2</v>
      </c>
      <c r="H2102" s="2" t="str">
        <f t="shared" si="196"/>
        <v>Sell</v>
      </c>
    </row>
    <row r="2103" spans="1:8" ht="13.5" x14ac:dyDescent="0.25">
      <c r="A2103" s="3">
        <v>45065</v>
      </c>
      <c r="B2103" s="2">
        <v>5.6883999999999997</v>
      </c>
      <c r="C2103" s="2">
        <f t="shared" si="192"/>
        <v>6.1719595545023704</v>
      </c>
      <c r="D2103" s="2">
        <f t="shared" si="194"/>
        <v>6.0147115243228315</v>
      </c>
      <c r="E2103" s="2">
        <f t="shared" si="193"/>
        <v>0.15724803017953892</v>
      </c>
      <c r="F2103" s="2">
        <f t="shared" si="197"/>
        <v>9.5827289340765287E-2</v>
      </c>
      <c r="G2103" s="2">
        <f t="shared" si="195"/>
        <v>6.1420740838773635E-2</v>
      </c>
      <c r="H2103" s="2" t="str">
        <f t="shared" si="196"/>
        <v>Sell</v>
      </c>
    </row>
    <row r="2104" spans="1:8" ht="13.5" x14ac:dyDescent="0.25">
      <c r="A2104" s="3">
        <v>45068</v>
      </c>
      <c r="B2104" s="2">
        <v>5.7756999999999996</v>
      </c>
      <c r="C2104" s="2">
        <f t="shared" si="192"/>
        <v>6.172550392271237</v>
      </c>
      <c r="D2104" s="2">
        <f t="shared" si="194"/>
        <v>5.9970069669655848</v>
      </c>
      <c r="E2104" s="2">
        <f t="shared" si="193"/>
        <v>0.17554342530565226</v>
      </c>
      <c r="F2104" s="2">
        <f t="shared" si="197"/>
        <v>0.1117705165337427</v>
      </c>
      <c r="G2104" s="2">
        <f t="shared" si="195"/>
        <v>6.3772908771909553E-2</v>
      </c>
      <c r="H2104" s="2" t="str">
        <f t="shared" si="196"/>
        <v>Sell</v>
      </c>
    </row>
    <row r="2105" spans="1:8" ht="13.5" x14ac:dyDescent="0.25">
      <c r="A2105" s="3">
        <v>45069</v>
      </c>
      <c r="B2105" s="2">
        <v>5.7465999999999999</v>
      </c>
      <c r="C2105" s="2">
        <f t="shared" si="192"/>
        <v>6.1685734088448925</v>
      </c>
      <c r="D2105" s="2">
        <f t="shared" si="194"/>
        <v>5.9784583027459117</v>
      </c>
      <c r="E2105" s="2">
        <f t="shared" si="193"/>
        <v>0.19011510609898075</v>
      </c>
      <c r="F2105" s="2">
        <f t="shared" si="197"/>
        <v>0.12743943444679032</v>
      </c>
      <c r="G2105" s="2">
        <f t="shared" si="195"/>
        <v>6.2675671652190429E-2</v>
      </c>
      <c r="H2105" s="2" t="str">
        <f t="shared" si="196"/>
        <v>Sell</v>
      </c>
    </row>
    <row r="2106" spans="1:8" ht="13.5" x14ac:dyDescent="0.25">
      <c r="A2106" s="3">
        <v>45070</v>
      </c>
      <c r="B2106" s="2">
        <v>5.7102000000000004</v>
      </c>
      <c r="C2106" s="2">
        <f t="shared" si="192"/>
        <v>6.1663159613302945</v>
      </c>
      <c r="D2106" s="2">
        <f t="shared" si="194"/>
        <v>5.9585873173573258</v>
      </c>
      <c r="E2106" s="2">
        <f t="shared" si="193"/>
        <v>0.20772864397296864</v>
      </c>
      <c r="F2106" s="2">
        <f t="shared" si="197"/>
        <v>0.14349727635202597</v>
      </c>
      <c r="G2106" s="2">
        <f t="shared" si="195"/>
        <v>6.423136762094267E-2</v>
      </c>
      <c r="H2106" s="2" t="str">
        <f t="shared" si="196"/>
        <v>Sell</v>
      </c>
    </row>
    <row r="2107" spans="1:8" ht="13.5" x14ac:dyDescent="0.25">
      <c r="A2107" s="3">
        <v>45071</v>
      </c>
      <c r="B2107" s="2">
        <v>5.7830000000000004</v>
      </c>
      <c r="C2107" s="2">
        <f t="shared" si="192"/>
        <v>6.1565750442025564</v>
      </c>
      <c r="D2107" s="2">
        <f t="shared" si="194"/>
        <v>5.9455808494049309</v>
      </c>
      <c r="E2107" s="2">
        <f t="shared" si="193"/>
        <v>0.21099419479762549</v>
      </c>
      <c r="F2107" s="2">
        <f t="shared" si="197"/>
        <v>0.15699666004114587</v>
      </c>
      <c r="G2107" s="2">
        <f t="shared" si="195"/>
        <v>5.3997534756479615E-2</v>
      </c>
      <c r="H2107" s="2" t="str">
        <f t="shared" si="196"/>
        <v>Sell</v>
      </c>
    </row>
    <row r="2108" spans="1:8" ht="13.5" x14ac:dyDescent="0.25">
      <c r="A2108" s="3">
        <v>45072</v>
      </c>
      <c r="B2108" s="2">
        <v>5.7756999999999996</v>
      </c>
      <c r="C2108" s="2">
        <f t="shared" si="192"/>
        <v>6.0923788835560089</v>
      </c>
      <c r="D2108" s="2">
        <f t="shared" si="194"/>
        <v>5.9329970827823431</v>
      </c>
      <c r="E2108" s="2">
        <f t="shared" si="193"/>
        <v>0.15938180077366582</v>
      </c>
      <c r="F2108" s="2">
        <f t="shared" si="197"/>
        <v>0.15747368818764987</v>
      </c>
      <c r="G2108" s="2">
        <f t="shared" si="195"/>
        <v>1.9081125860159476E-3</v>
      </c>
      <c r="H2108" s="2" t="str">
        <f t="shared" si="196"/>
        <v>Sell</v>
      </c>
    </row>
    <row r="2109" spans="1:8" ht="13.5" x14ac:dyDescent="0.25">
      <c r="A2109" s="3">
        <v>45075</v>
      </c>
      <c r="B2109" s="2">
        <v>6.1176000000000004</v>
      </c>
      <c r="C2109" s="2">
        <f t="shared" si="192"/>
        <v>6.0268744399320076</v>
      </c>
      <c r="D2109" s="2">
        <f t="shared" si="194"/>
        <v>5.9466713729466143</v>
      </c>
      <c r="E2109" s="2">
        <f t="shared" si="193"/>
        <v>8.0203066985393257E-2</v>
      </c>
      <c r="F2109" s="2">
        <f t="shared" si="197"/>
        <v>0.14201956394719856</v>
      </c>
      <c r="G2109" s="2">
        <f t="shared" si="195"/>
        <v>-6.1816496961805301E-2</v>
      </c>
      <c r="H2109" s="2" t="str">
        <f t="shared" si="196"/>
        <v>Hold</v>
      </c>
    </row>
    <row r="2110" spans="1:8" ht="13.5" x14ac:dyDescent="0.25">
      <c r="A2110" s="3">
        <v>45076</v>
      </c>
      <c r="B2110" s="2">
        <v>6.2121000000000004</v>
      </c>
      <c r="C2110" s="2">
        <f t="shared" si="192"/>
        <v>5.9949399107116985</v>
      </c>
      <c r="D2110" s="2">
        <f t="shared" si="194"/>
        <v>5.9663327527283467</v>
      </c>
      <c r="E2110" s="2">
        <f t="shared" si="193"/>
        <v>2.8607157983351783E-2</v>
      </c>
      <c r="F2110" s="2">
        <f t="shared" si="197"/>
        <v>0.1193370827544292</v>
      </c>
      <c r="G2110" s="2">
        <f t="shared" si="195"/>
        <v>-9.0729924771077414E-2</v>
      </c>
      <c r="H2110" s="2" t="str">
        <f t="shared" si="196"/>
        <v>Hold</v>
      </c>
    </row>
    <row r="2111" spans="1:8" ht="13.5" x14ac:dyDescent="0.25">
      <c r="A2111" s="3">
        <v>45077</v>
      </c>
      <c r="B2111" s="2">
        <v>6.1829999999999998</v>
      </c>
      <c r="C2111" s="2">
        <f t="shared" si="192"/>
        <v>5.9679183859868221</v>
      </c>
      <c r="D2111" s="2">
        <f t="shared" si="194"/>
        <v>5.9823821784521733</v>
      </c>
      <c r="E2111" s="2">
        <f t="shared" si="193"/>
        <v>-1.4463792465351233E-2</v>
      </c>
      <c r="F2111" s="2">
        <f t="shared" si="197"/>
        <v>9.2576907710473111E-2</v>
      </c>
      <c r="G2111" s="2">
        <f t="shared" si="195"/>
        <v>-0.10704070017582434</v>
      </c>
      <c r="H2111" s="2" t="str">
        <f t="shared" si="196"/>
        <v>Hold</v>
      </c>
    </row>
    <row r="2112" spans="1:8" ht="13.5" x14ac:dyDescent="0.25">
      <c r="A2112" s="3">
        <v>45078</v>
      </c>
      <c r="B2112" s="2">
        <v>6.1102999999999996</v>
      </c>
      <c r="C2112" s="2">
        <f t="shared" si="192"/>
        <v>5.9428232496811573</v>
      </c>
      <c r="D2112" s="2">
        <f t="shared" si="194"/>
        <v>5.9918575726409005</v>
      </c>
      <c r="E2112" s="2">
        <f t="shared" si="193"/>
        <v>-4.9034322959743193E-2</v>
      </c>
      <c r="F2112" s="2">
        <f t="shared" si="197"/>
        <v>6.4254661576429853E-2</v>
      </c>
      <c r="G2112" s="2">
        <f t="shared" si="195"/>
        <v>-0.11328898453617305</v>
      </c>
      <c r="H2112" s="2" t="str">
        <f t="shared" si="196"/>
        <v>Hold</v>
      </c>
    </row>
    <row r="2113" spans="1:8" ht="13.5" x14ac:dyDescent="0.25">
      <c r="A2113" s="3">
        <v>45079</v>
      </c>
      <c r="B2113" s="2">
        <v>6.0376000000000003</v>
      </c>
      <c r="C2113" s="2">
        <f t="shared" si="192"/>
        <v>5.9036812112686716</v>
      </c>
      <c r="D2113" s="2">
        <f t="shared" si="194"/>
        <v>5.9952459005934262</v>
      </c>
      <c r="E2113" s="2">
        <f t="shared" si="193"/>
        <v>-9.1564689324754589E-2</v>
      </c>
      <c r="F2113" s="2">
        <f t="shared" si="197"/>
        <v>3.3090791396192969E-2</v>
      </c>
      <c r="G2113" s="2">
        <f t="shared" si="195"/>
        <v>-0.12465548072094756</v>
      </c>
      <c r="H2113" s="2" t="str">
        <f t="shared" si="196"/>
        <v>Hold</v>
      </c>
    </row>
    <row r="2114" spans="1:8" ht="13.5" x14ac:dyDescent="0.25">
      <c r="A2114" s="3">
        <v>45082</v>
      </c>
      <c r="B2114" s="2">
        <v>6.1029999999999998</v>
      </c>
      <c r="C2114" s="2">
        <f t="shared" si="192"/>
        <v>5.8839917941504147</v>
      </c>
      <c r="D2114" s="2">
        <f t="shared" si="194"/>
        <v>6.0032276857346538</v>
      </c>
      <c r="E2114" s="2">
        <f t="shared" si="193"/>
        <v>-0.11923589158423908</v>
      </c>
      <c r="F2114" s="2">
        <f t="shared" si="197"/>
        <v>2.6254548001065567E-3</v>
      </c>
      <c r="G2114" s="2">
        <f t="shared" si="195"/>
        <v>-0.12186134638434565</v>
      </c>
      <c r="H2114" s="2" t="str">
        <f t="shared" si="196"/>
        <v>Hold</v>
      </c>
    </row>
    <row r="2115" spans="1:8" ht="13.5" x14ac:dyDescent="0.25">
      <c r="A2115" s="3">
        <v>45083</v>
      </c>
      <c r="B2115" s="2">
        <v>6.0303000000000004</v>
      </c>
      <c r="C2115" s="2">
        <f t="shared" si="192"/>
        <v>5.8628545950503508</v>
      </c>
      <c r="D2115" s="2">
        <f t="shared" si="194"/>
        <v>6.0052330423469016</v>
      </c>
      <c r="E2115" s="2">
        <f t="shared" si="193"/>
        <v>-0.1423784472965508</v>
      </c>
      <c r="F2115" s="2">
        <f t="shared" si="197"/>
        <v>-2.6375325619224916E-2</v>
      </c>
      <c r="G2115" s="2">
        <f t="shared" si="195"/>
        <v>-0.11600312167732589</v>
      </c>
      <c r="H2115" s="2" t="str">
        <f t="shared" si="196"/>
        <v>Hold</v>
      </c>
    </row>
    <row r="2116" spans="1:8" ht="13.5" x14ac:dyDescent="0.25">
      <c r="A2116" s="3">
        <v>45084</v>
      </c>
      <c r="B2116" s="2">
        <v>6.0667</v>
      </c>
      <c r="C2116" s="2">
        <f t="shared" si="192"/>
        <v>5.8393692727349125</v>
      </c>
      <c r="D2116" s="2">
        <f t="shared" si="194"/>
        <v>6.0097861503212053</v>
      </c>
      <c r="E2116" s="2">
        <f t="shared" si="193"/>
        <v>-0.17041687758629287</v>
      </c>
      <c r="F2116" s="2">
        <f t="shared" si="197"/>
        <v>-5.5183636012638509E-2</v>
      </c>
      <c r="G2116" s="2">
        <f t="shared" si="195"/>
        <v>-0.11523324157365436</v>
      </c>
      <c r="H2116" s="2" t="str">
        <f t="shared" si="196"/>
        <v>Hold</v>
      </c>
    </row>
    <row r="2117" spans="1:8" ht="13.5" x14ac:dyDescent="0.25">
      <c r="A2117" s="3">
        <v>45085</v>
      </c>
      <c r="B2117" s="2">
        <v>6.1029999999999998</v>
      </c>
      <c r="C2117" s="2">
        <f t="shared" si="192"/>
        <v>5.8306970769295408</v>
      </c>
      <c r="D2117" s="2">
        <f t="shared" si="194"/>
        <v>6.016690879927042</v>
      </c>
      <c r="E2117" s="2">
        <f t="shared" si="193"/>
        <v>-0.18599380299750123</v>
      </c>
      <c r="F2117" s="2">
        <f t="shared" si="197"/>
        <v>-8.1345669409611049E-2</v>
      </c>
      <c r="G2117" s="2">
        <f t="shared" si="195"/>
        <v>-0.10464813358789019</v>
      </c>
      <c r="H2117" s="2" t="str">
        <f t="shared" si="196"/>
        <v>Hold</v>
      </c>
    </row>
    <row r="2118" spans="1:8" ht="13.5" x14ac:dyDescent="0.25">
      <c r="A2118" s="3">
        <v>45086</v>
      </c>
      <c r="B2118" s="2">
        <v>6.0739000000000001</v>
      </c>
      <c r="C2118" s="2">
        <f t="shared" si="192"/>
        <v>5.8222359881711494</v>
      </c>
      <c r="D2118" s="2">
        <f t="shared" si="194"/>
        <v>6.0209285925250384</v>
      </c>
      <c r="E2118" s="2">
        <f t="shared" si="193"/>
        <v>-0.19869260435388902</v>
      </c>
      <c r="F2118" s="2">
        <f t="shared" si="197"/>
        <v>-0.10481505639846665</v>
      </c>
      <c r="G2118" s="2">
        <f t="shared" si="195"/>
        <v>-9.3877547955422372E-2</v>
      </c>
      <c r="H2118" s="2" t="str">
        <f t="shared" si="196"/>
        <v>Hold</v>
      </c>
    </row>
    <row r="2119" spans="1:8" ht="13.5" x14ac:dyDescent="0.25">
      <c r="A2119" s="3">
        <v>45089</v>
      </c>
      <c r="B2119" s="2">
        <v>6.1684999999999999</v>
      </c>
      <c r="C2119" s="2">
        <f t="shared" si="192"/>
        <v>5.8676766053755882</v>
      </c>
      <c r="D2119" s="2">
        <f t="shared" si="194"/>
        <v>6.0318598078935546</v>
      </c>
      <c r="E2119" s="2">
        <f t="shared" si="193"/>
        <v>-0.16418320251796636</v>
      </c>
      <c r="F2119" s="2">
        <f t="shared" si="197"/>
        <v>-0.11668868562236659</v>
      </c>
      <c r="G2119" s="2">
        <f t="shared" si="195"/>
        <v>-4.7494516895599775E-2</v>
      </c>
      <c r="H2119" s="2" t="str">
        <f t="shared" si="196"/>
        <v>Hold</v>
      </c>
    </row>
    <row r="2120" spans="1:8" ht="13.5" x14ac:dyDescent="0.25">
      <c r="A2120" s="3">
        <v>45090</v>
      </c>
      <c r="B2120" s="2">
        <v>6.1102999999999996</v>
      </c>
      <c r="C2120" s="2">
        <f t="shared" si="192"/>
        <v>5.9206648199331902</v>
      </c>
      <c r="D2120" s="2">
        <f t="shared" si="194"/>
        <v>6.0376701924940317</v>
      </c>
      <c r="E2120" s="2">
        <f t="shared" si="193"/>
        <v>-0.11700537256084154</v>
      </c>
      <c r="F2120" s="2">
        <f t="shared" si="197"/>
        <v>-0.11675202301006157</v>
      </c>
      <c r="G2120" s="2">
        <f t="shared" si="195"/>
        <v>-2.5334955077996324E-4</v>
      </c>
      <c r="H2120" s="2" t="str">
        <f t="shared" si="196"/>
        <v>Hold</v>
      </c>
    </row>
    <row r="2121" spans="1:8" ht="13.5" x14ac:dyDescent="0.25">
      <c r="A2121" s="3">
        <v>45091</v>
      </c>
      <c r="B2121" s="2">
        <v>6.1102999999999996</v>
      </c>
      <c r="C2121" s="2">
        <f t="shared" si="192"/>
        <v>5.961024078405007</v>
      </c>
      <c r="D2121" s="2">
        <f t="shared" si="194"/>
        <v>6.0430501782352142</v>
      </c>
      <c r="E2121" s="2">
        <f t="shared" si="193"/>
        <v>-8.2026099830207144E-2</v>
      </c>
      <c r="F2121" s="2">
        <f t="shared" si="197"/>
        <v>-0.10980683837409069</v>
      </c>
      <c r="G2121" s="2">
        <f t="shared" si="195"/>
        <v>2.7780738543883549E-2</v>
      </c>
      <c r="H2121" s="2" t="str">
        <f t="shared" si="196"/>
        <v>Sell</v>
      </c>
    </row>
    <row r="2122" spans="1:8" ht="13.5" x14ac:dyDescent="0.25">
      <c r="A2122" s="3">
        <v>45092</v>
      </c>
      <c r="B2122" s="2">
        <v>6.1249000000000002</v>
      </c>
      <c r="C2122" s="2">
        <f t="shared" si="192"/>
        <v>5.9839896048042371</v>
      </c>
      <c r="D2122" s="2">
        <f t="shared" si="194"/>
        <v>6.0491131279955681</v>
      </c>
      <c r="E2122" s="2">
        <f t="shared" si="193"/>
        <v>-6.5123523191330968E-2</v>
      </c>
      <c r="F2122" s="2">
        <f t="shared" si="197"/>
        <v>-0.10087017533753875</v>
      </c>
      <c r="G2122" s="2">
        <f t="shared" si="195"/>
        <v>3.5746652146207786E-2</v>
      </c>
      <c r="H2122" s="2" t="str">
        <f t="shared" si="196"/>
        <v>Sell</v>
      </c>
    </row>
    <row r="2123" spans="1:8" ht="13.5" x14ac:dyDescent="0.25">
      <c r="A2123" s="3">
        <v>45093</v>
      </c>
      <c r="B2123" s="2">
        <v>6.0957999999999997</v>
      </c>
      <c r="C2123" s="2">
        <f t="shared" si="192"/>
        <v>5.9922373579112778</v>
      </c>
      <c r="D2123" s="2">
        <f t="shared" si="194"/>
        <v>6.0525714148107106</v>
      </c>
      <c r="E2123" s="2">
        <f t="shared" si="193"/>
        <v>-6.0334056899432831E-2</v>
      </c>
      <c r="F2123" s="2">
        <f t="shared" si="197"/>
        <v>-9.2762951649917574E-2</v>
      </c>
      <c r="G2123" s="2">
        <f t="shared" si="195"/>
        <v>3.2428894750484744E-2</v>
      </c>
      <c r="H2123" s="2" t="str">
        <f t="shared" si="196"/>
        <v>Sell</v>
      </c>
    </row>
    <row r="2124" spans="1:8" ht="13.5" x14ac:dyDescent="0.25">
      <c r="A2124" s="3">
        <v>45096</v>
      </c>
      <c r="B2124" s="2">
        <v>6.0739000000000001</v>
      </c>
      <c r="C2124" s="2">
        <f t="shared" si="192"/>
        <v>6.0092777643864652</v>
      </c>
      <c r="D2124" s="2">
        <f t="shared" si="194"/>
        <v>6.0541513100099165</v>
      </c>
      <c r="E2124" s="2">
        <f t="shared" si="193"/>
        <v>-4.487354562345125E-2</v>
      </c>
      <c r="F2124" s="2">
        <f t="shared" si="197"/>
        <v>-8.3185070444624323E-2</v>
      </c>
      <c r="G2124" s="2">
        <f t="shared" si="195"/>
        <v>3.8311524821173074E-2</v>
      </c>
      <c r="H2124" s="2" t="str">
        <f t="shared" si="196"/>
        <v>Sell</v>
      </c>
    </row>
    <row r="2125" spans="1:8" ht="13.5" x14ac:dyDescent="0.25">
      <c r="A2125" s="3">
        <v>45097</v>
      </c>
      <c r="B2125" s="2">
        <v>6.1829999999999998</v>
      </c>
      <c r="C2125" s="2">
        <f t="shared" si="192"/>
        <v>6.0125119544808552</v>
      </c>
      <c r="D2125" s="2">
        <f t="shared" si="194"/>
        <v>6.0636956574165897</v>
      </c>
      <c r="E2125" s="2">
        <f t="shared" si="193"/>
        <v>-5.1183702935734487E-2</v>
      </c>
      <c r="F2125" s="2">
        <f t="shared" si="197"/>
        <v>-7.6784796942846359E-2</v>
      </c>
      <c r="G2125" s="2">
        <f t="shared" si="195"/>
        <v>2.5601094007111871E-2</v>
      </c>
      <c r="H2125" s="2" t="str">
        <f t="shared" si="196"/>
        <v>Sell</v>
      </c>
    </row>
    <row r="2126" spans="1:8" ht="13.5" x14ac:dyDescent="0.25">
      <c r="A2126" s="3">
        <v>45098</v>
      </c>
      <c r="B2126" s="2">
        <v>6.1829999999999998</v>
      </c>
      <c r="C2126" s="2">
        <f t="shared" si="192"/>
        <v>6.0208485768684161</v>
      </c>
      <c r="D2126" s="2">
        <f t="shared" si="194"/>
        <v>6.0725330161264726</v>
      </c>
      <c r="E2126" s="2">
        <f t="shared" si="193"/>
        <v>-5.1684439258056436E-2</v>
      </c>
      <c r="F2126" s="2">
        <f t="shared" si="197"/>
        <v>-7.176472540588838E-2</v>
      </c>
      <c r="G2126" s="2">
        <f t="shared" si="195"/>
        <v>2.0080286147831944E-2</v>
      </c>
      <c r="H2126" s="2" t="str">
        <f t="shared" si="196"/>
        <v>Sell</v>
      </c>
    </row>
    <row r="2127" spans="1:8" ht="13.5" x14ac:dyDescent="0.25">
      <c r="A2127" s="3">
        <v>45099</v>
      </c>
      <c r="B2127" s="2">
        <v>6.1757999999999997</v>
      </c>
      <c r="C2127" s="2">
        <f t="shared" ref="C2127:C2190" si="198">$C$4*B2117+C2126*(1-$C$4)</f>
        <v>6.0334872573501981</v>
      </c>
      <c r="D2127" s="2">
        <f t="shared" si="194"/>
        <v>6.0801824223393268</v>
      </c>
      <c r="E2127" s="2">
        <f t="shared" si="193"/>
        <v>-4.6695164989128735E-2</v>
      </c>
      <c r="F2127" s="2">
        <f t="shared" si="197"/>
        <v>-6.6750813322536448E-2</v>
      </c>
      <c r="G2127" s="2">
        <f t="shared" si="195"/>
        <v>2.0055648333407713E-2</v>
      </c>
      <c r="H2127" s="2" t="str">
        <f t="shared" si="196"/>
        <v>Sell</v>
      </c>
    </row>
    <row r="2128" spans="1:8" ht="13.5" x14ac:dyDescent="0.25">
      <c r="A2128" s="3">
        <v>45100</v>
      </c>
      <c r="B2128" s="2">
        <v>6.1757999999999997</v>
      </c>
      <c r="C2128" s="2">
        <f t="shared" si="198"/>
        <v>6.0397046023732441</v>
      </c>
      <c r="D2128" s="2">
        <f t="shared" si="194"/>
        <v>6.0872652058697474</v>
      </c>
      <c r="E2128" s="2">
        <f t="shared" si="193"/>
        <v>-4.7560603496503262E-2</v>
      </c>
      <c r="F2128" s="2">
        <f t="shared" si="197"/>
        <v>-6.2912771357329811E-2</v>
      </c>
      <c r="G2128" s="2">
        <f t="shared" si="195"/>
        <v>1.5352167860826549E-2</v>
      </c>
      <c r="H2128" s="2" t="str">
        <f t="shared" si="196"/>
        <v>Sell</v>
      </c>
    </row>
    <row r="2129" spans="1:8" ht="13.5" x14ac:dyDescent="0.25">
      <c r="A2129" s="3">
        <v>45103</v>
      </c>
      <c r="B2129" s="2">
        <v>6.1757999999999997</v>
      </c>
      <c r="C2129" s="2">
        <f t="shared" si="198"/>
        <v>6.059519278931206</v>
      </c>
      <c r="D2129" s="2">
        <f t="shared" si="194"/>
        <v>6.093823338768285</v>
      </c>
      <c r="E2129" s="2">
        <f t="shared" si="193"/>
        <v>-3.430405983707896E-2</v>
      </c>
      <c r="F2129" s="2">
        <f t="shared" si="197"/>
        <v>-5.7191029053279649E-2</v>
      </c>
      <c r="G2129" s="2">
        <f t="shared" si="195"/>
        <v>2.2886969216200689E-2</v>
      </c>
      <c r="H2129" s="2" t="str">
        <f t="shared" si="196"/>
        <v>Sell</v>
      </c>
    </row>
    <row r="2130" spans="1:8" ht="13.5" x14ac:dyDescent="0.25">
      <c r="A2130" s="3">
        <v>45104</v>
      </c>
      <c r="B2130" s="2">
        <v>6.1829999999999998</v>
      </c>
      <c r="C2130" s="2">
        <f t="shared" si="198"/>
        <v>6.0673316975571749</v>
      </c>
      <c r="D2130" s="2">
        <f t="shared" si="194"/>
        <v>6.1004290173780422</v>
      </c>
      <c r="E2130" s="2">
        <f t="shared" si="193"/>
        <v>-3.3097319820867277E-2</v>
      </c>
      <c r="F2130" s="2">
        <f t="shared" si="197"/>
        <v>-5.237228720679718E-2</v>
      </c>
      <c r="G2130" s="2">
        <f t="shared" si="195"/>
        <v>1.9274967385929903E-2</v>
      </c>
      <c r="H2130" s="2" t="str">
        <f t="shared" si="196"/>
        <v>Sell</v>
      </c>
    </row>
    <row r="2131" spans="1:8" ht="13.5" x14ac:dyDescent="0.25">
      <c r="A2131" s="3">
        <v>45107</v>
      </c>
      <c r="B2131" s="2">
        <v>6.1829999999999998</v>
      </c>
      <c r="C2131" s="2">
        <f t="shared" si="198"/>
        <v>6.0739422056253023</v>
      </c>
      <c r="D2131" s="2">
        <f t="shared" si="194"/>
        <v>6.1065453864611507</v>
      </c>
      <c r="E2131" s="2">
        <f t="shared" si="193"/>
        <v>-3.2603180835848455E-2</v>
      </c>
      <c r="F2131" s="2">
        <f t="shared" si="197"/>
        <v>-4.8418465932607437E-2</v>
      </c>
      <c r="G2131" s="2">
        <f t="shared" si="195"/>
        <v>1.5815285096758981E-2</v>
      </c>
      <c r="H2131" s="2" t="str">
        <f t="shared" si="196"/>
        <v>Sell</v>
      </c>
    </row>
    <row r="2132" spans="1:8" ht="13.5" x14ac:dyDescent="0.25">
      <c r="A2132" s="3">
        <v>45110</v>
      </c>
      <c r="B2132" s="2">
        <v>6.1829999999999998</v>
      </c>
      <c r="C2132" s="2">
        <f t="shared" si="198"/>
        <v>6.0817818662983321</v>
      </c>
      <c r="D2132" s="2">
        <f t="shared" si="194"/>
        <v>6.1122086911677327</v>
      </c>
      <c r="E2132" s="2">
        <f t="shared" si="193"/>
        <v>-3.0426824869400626E-2</v>
      </c>
      <c r="F2132" s="2">
        <f t="shared" si="197"/>
        <v>-4.4820137719966076E-2</v>
      </c>
      <c r="G2132" s="2">
        <f t="shared" si="195"/>
        <v>1.439331285056545E-2</v>
      </c>
      <c r="H2132" s="2" t="str">
        <f t="shared" si="196"/>
        <v>Sell</v>
      </c>
    </row>
    <row r="2133" spans="1:8" ht="13.5" x14ac:dyDescent="0.25">
      <c r="A2133" s="3">
        <v>45111</v>
      </c>
      <c r="B2133" s="2">
        <v>6.1757999999999997</v>
      </c>
      <c r="C2133" s="2">
        <f t="shared" si="198"/>
        <v>6.083938502252435</v>
      </c>
      <c r="D2133" s="2">
        <f t="shared" si="194"/>
        <v>6.116919158488642</v>
      </c>
      <c r="E2133" s="2">
        <f t="shared" si="193"/>
        <v>-3.298065623620694E-2</v>
      </c>
      <c r="F2133" s="2">
        <f t="shared" si="197"/>
        <v>-4.2452241423214257E-2</v>
      </c>
      <c r="G2133" s="2">
        <f t="shared" si="195"/>
        <v>9.471585187007317E-3</v>
      </c>
      <c r="H2133" s="2" t="str">
        <f t="shared" si="196"/>
        <v>Sell</v>
      </c>
    </row>
    <row r="2134" spans="1:8" ht="13.5" x14ac:dyDescent="0.25">
      <c r="A2134" s="3">
        <v>45112</v>
      </c>
      <c r="B2134" s="2">
        <v>6.1757999999999997</v>
      </c>
      <c r="C2134" s="2">
        <f t="shared" si="198"/>
        <v>6.082394117290522</v>
      </c>
      <c r="D2134" s="2">
        <f t="shared" si="194"/>
        <v>6.1212807023042988</v>
      </c>
      <c r="E2134" s="2">
        <f t="shared" si="193"/>
        <v>-3.8886585013776731E-2</v>
      </c>
      <c r="F2134" s="2">
        <f t="shared" si="197"/>
        <v>-4.1739110141326752E-2</v>
      </c>
      <c r="G2134" s="2">
        <f t="shared" si="195"/>
        <v>2.8525251275500207E-3</v>
      </c>
      <c r="H2134" s="2" t="str">
        <f t="shared" si="196"/>
        <v>Sell</v>
      </c>
    </row>
    <row r="2135" spans="1:8" ht="13.5" x14ac:dyDescent="0.25">
      <c r="A2135" s="3">
        <v>45113</v>
      </c>
      <c r="B2135" s="2">
        <v>6.1684999999999999</v>
      </c>
      <c r="C2135" s="2">
        <f t="shared" si="198"/>
        <v>6.0978719453996728</v>
      </c>
      <c r="D2135" s="2">
        <f t="shared" si="194"/>
        <v>6.1247784280595363</v>
      </c>
      <c r="E2135" s="2">
        <f t="shared" si="193"/>
        <v>-2.6906482659863507E-2</v>
      </c>
      <c r="F2135" s="2">
        <f t="shared" si="197"/>
        <v>-3.8772584645034108E-2</v>
      </c>
      <c r="G2135" s="2">
        <f t="shared" si="195"/>
        <v>1.1866101985170602E-2</v>
      </c>
      <c r="H2135" s="2" t="str">
        <f t="shared" si="196"/>
        <v>Sell</v>
      </c>
    </row>
    <row r="2136" spans="1:8" ht="13.5" x14ac:dyDescent="0.25">
      <c r="A2136" s="3">
        <v>45114</v>
      </c>
      <c r="B2136" s="2">
        <v>6.1467000000000001</v>
      </c>
      <c r="C2136" s="2">
        <f t="shared" si="198"/>
        <v>6.1109685691843385</v>
      </c>
      <c r="D2136" s="2">
        <f t="shared" si="194"/>
        <v>6.1264022482032745</v>
      </c>
      <c r="E2136" s="2">
        <f t="shared" si="193"/>
        <v>-1.5433679018935997E-2</v>
      </c>
      <c r="F2136" s="2">
        <f t="shared" si="197"/>
        <v>-3.4104803519814486E-2</v>
      </c>
      <c r="G2136" s="2">
        <f t="shared" si="195"/>
        <v>1.8671124500878489E-2</v>
      </c>
      <c r="H2136" s="2" t="str">
        <f t="shared" si="196"/>
        <v>Sell</v>
      </c>
    </row>
    <row r="2137" spans="1:8" ht="13.5" x14ac:dyDescent="0.25">
      <c r="A2137" s="3">
        <v>45117</v>
      </c>
      <c r="B2137" s="2">
        <v>6.1829999999999998</v>
      </c>
      <c r="C2137" s="2">
        <f t="shared" si="198"/>
        <v>6.1209426354636713</v>
      </c>
      <c r="D2137" s="2">
        <f t="shared" si="194"/>
        <v>6.1305946742622917</v>
      </c>
      <c r="E2137" s="2">
        <f t="shared" si="193"/>
        <v>-9.6520387986203104E-3</v>
      </c>
      <c r="F2137" s="2">
        <f t="shared" si="197"/>
        <v>-2.9214250575575654E-2</v>
      </c>
      <c r="G2137" s="2">
        <f t="shared" si="195"/>
        <v>1.9562211776955343E-2</v>
      </c>
      <c r="H2137" s="2" t="str">
        <f t="shared" si="196"/>
        <v>Sell</v>
      </c>
    </row>
    <row r="2138" spans="1:8" ht="13.5" x14ac:dyDescent="0.25">
      <c r="A2138" s="3">
        <v>45118</v>
      </c>
      <c r="B2138" s="2">
        <v>6.2194000000000003</v>
      </c>
      <c r="C2138" s="2">
        <f t="shared" si="198"/>
        <v>6.1293822300077219</v>
      </c>
      <c r="D2138" s="2">
        <f t="shared" si="194"/>
        <v>6.1371728465391593</v>
      </c>
      <c r="E2138" s="2">
        <f t="shared" si="193"/>
        <v>-7.7906165314374221E-3</v>
      </c>
      <c r="F2138" s="2">
        <f t="shared" si="197"/>
        <v>-2.4929523766748007E-2</v>
      </c>
      <c r="G2138" s="2">
        <f t="shared" si="195"/>
        <v>1.7138907235310585E-2</v>
      </c>
      <c r="H2138" s="2" t="str">
        <f t="shared" si="196"/>
        <v>Sell</v>
      </c>
    </row>
    <row r="2139" spans="1:8" ht="13.5" x14ac:dyDescent="0.25">
      <c r="A2139" s="3">
        <v>45119</v>
      </c>
      <c r="B2139" s="2">
        <v>6.3041</v>
      </c>
      <c r="C2139" s="2">
        <f t="shared" si="198"/>
        <v>6.1365234253911494</v>
      </c>
      <c r="D2139" s="2">
        <f t="shared" si="194"/>
        <v>6.1495378208695923</v>
      </c>
      <c r="E2139" s="2">
        <f t="shared" si="193"/>
        <v>-1.3014395478442964E-2</v>
      </c>
      <c r="F2139" s="2">
        <f t="shared" si="197"/>
        <v>-2.2546498109087001E-2</v>
      </c>
      <c r="G2139" s="2">
        <f t="shared" si="195"/>
        <v>9.5321026306440376E-3</v>
      </c>
      <c r="H2139" s="2" t="str">
        <f t="shared" si="196"/>
        <v>Sell</v>
      </c>
    </row>
    <row r="2140" spans="1:8" ht="13.5" x14ac:dyDescent="0.25">
      <c r="A2140" s="3">
        <v>45120</v>
      </c>
      <c r="B2140" s="2">
        <v>6.2317999999999998</v>
      </c>
      <c r="C2140" s="2">
        <f t="shared" si="198"/>
        <v>6.143673667638665</v>
      </c>
      <c r="D2140" s="2">
        <f t="shared" si="194"/>
        <v>6.1556313156199929</v>
      </c>
      <c r="E2140" s="2">
        <f t="shared" ref="E2140:E2203" si="199">C2140-D2140</f>
        <v>-1.1957647981327924E-2</v>
      </c>
      <c r="F2140" s="2">
        <f t="shared" si="197"/>
        <v>-2.0428728083535186E-2</v>
      </c>
      <c r="G2140" s="2">
        <f t="shared" si="195"/>
        <v>8.4710801022072624E-3</v>
      </c>
      <c r="H2140" s="2" t="str">
        <f t="shared" si="196"/>
        <v>Sell</v>
      </c>
    </row>
    <row r="2141" spans="1:8" ht="13.5" x14ac:dyDescent="0.25">
      <c r="A2141" s="3">
        <v>45121</v>
      </c>
      <c r="B2141" s="2">
        <v>6.2237999999999998</v>
      </c>
      <c r="C2141" s="2">
        <f t="shared" si="198"/>
        <v>6.149723872617332</v>
      </c>
      <c r="D2141" s="2">
        <f t="shared" ref="D2141:D2204" si="200">$D$4*B2141+(1-$D$4)*D2140</f>
        <v>6.1606808477962893</v>
      </c>
      <c r="E2141" s="2">
        <f t="shared" si="199"/>
        <v>-1.0956975178957329E-2</v>
      </c>
      <c r="F2141" s="2">
        <f t="shared" si="197"/>
        <v>-1.8534377502619614E-2</v>
      </c>
      <c r="G2141" s="2">
        <f t="shared" si="195"/>
        <v>7.5774023236622849E-3</v>
      </c>
      <c r="H2141" s="2" t="str">
        <f t="shared" si="196"/>
        <v>Sell</v>
      </c>
    </row>
    <row r="2142" spans="1:8" ht="13.5" x14ac:dyDescent="0.25">
      <c r="A2142" s="3">
        <v>45124</v>
      </c>
      <c r="B2142" s="2">
        <v>6.3762999999999996</v>
      </c>
      <c r="C2142" s="2">
        <f t="shared" si="198"/>
        <v>6.1548432768300501</v>
      </c>
      <c r="D2142" s="2">
        <f t="shared" si="200"/>
        <v>6.1766526368484156</v>
      </c>
      <c r="E2142" s="2">
        <f t="shared" si="199"/>
        <v>-2.1809360018365531E-2</v>
      </c>
      <c r="F2142" s="2">
        <f t="shared" si="197"/>
        <v>-1.9189374005768797E-2</v>
      </c>
      <c r="G2142" s="2">
        <f t="shared" si="195"/>
        <v>-2.6199860125967339E-3</v>
      </c>
      <c r="H2142" s="2" t="str">
        <f t="shared" si="196"/>
        <v>Hold</v>
      </c>
    </row>
    <row r="2143" spans="1:8" ht="13.5" x14ac:dyDescent="0.25">
      <c r="A2143" s="3">
        <v>45125</v>
      </c>
      <c r="B2143" s="2">
        <v>6.3361999999999998</v>
      </c>
      <c r="C2143" s="2">
        <f t="shared" si="198"/>
        <v>6.1580673880869661</v>
      </c>
      <c r="D2143" s="2">
        <f t="shared" si="200"/>
        <v>6.1884709600448291</v>
      </c>
      <c r="E2143" s="2">
        <f t="shared" si="199"/>
        <v>-3.0403571957863029E-2</v>
      </c>
      <c r="F2143" s="2">
        <f t="shared" si="197"/>
        <v>-2.1432213596187643E-2</v>
      </c>
      <c r="G2143" s="2">
        <f t="shared" si="195"/>
        <v>-8.9713583616753863E-3</v>
      </c>
      <c r="H2143" s="2" t="str">
        <f t="shared" si="196"/>
        <v>Hold</v>
      </c>
    </row>
    <row r="2144" spans="1:8" ht="13.5" x14ac:dyDescent="0.25">
      <c r="A2144" s="3">
        <v>45127</v>
      </c>
      <c r="B2144" s="2">
        <v>6.28</v>
      </c>
      <c r="C2144" s="2">
        <f t="shared" si="198"/>
        <v>6.1607954822274333</v>
      </c>
      <c r="D2144" s="2">
        <f t="shared" si="200"/>
        <v>6.1952508889303974</v>
      </c>
      <c r="E2144" s="2">
        <f t="shared" si="199"/>
        <v>-3.4455406702964098E-2</v>
      </c>
      <c r="F2144" s="2">
        <f t="shared" si="197"/>
        <v>-2.4036852217542932E-2</v>
      </c>
      <c r="G2144" s="2">
        <f t="shared" si="195"/>
        <v>-1.0418554485421165E-2</v>
      </c>
      <c r="H2144" s="2" t="str">
        <f t="shared" si="196"/>
        <v>Hold</v>
      </c>
    </row>
    <row r="2145" spans="1:8" ht="13.5" x14ac:dyDescent="0.25">
      <c r="A2145" s="3">
        <v>45128</v>
      </c>
      <c r="B2145" s="2">
        <v>6.2638999999999996</v>
      </c>
      <c r="C2145" s="2">
        <f t="shared" si="198"/>
        <v>6.1619807926539822</v>
      </c>
      <c r="D2145" s="2">
        <f t="shared" si="200"/>
        <v>6.2003360082688861</v>
      </c>
      <c r="E2145" s="2">
        <f t="shared" si="199"/>
        <v>-3.8355215614903848E-2</v>
      </c>
      <c r="F2145" s="2">
        <f t="shared" si="197"/>
        <v>-2.6900524897015117E-2</v>
      </c>
      <c r="G2145" s="2">
        <f t="shared" si="195"/>
        <v>-1.1454690717888731E-2</v>
      </c>
      <c r="H2145" s="2" t="str">
        <f t="shared" si="196"/>
        <v>Hold</v>
      </c>
    </row>
    <row r="2146" spans="1:8" ht="13.5" x14ac:dyDescent="0.25">
      <c r="A2146" s="3">
        <v>45131</v>
      </c>
      <c r="B2146" s="2">
        <v>6.2638999999999996</v>
      </c>
      <c r="C2146" s="2">
        <f t="shared" si="198"/>
        <v>6.1596299014764462</v>
      </c>
      <c r="D2146" s="2">
        <f t="shared" si="200"/>
        <v>6.2050444521008199</v>
      </c>
      <c r="E2146" s="2">
        <f t="shared" si="199"/>
        <v>-4.5414550624373717E-2</v>
      </c>
      <c r="F2146" s="2">
        <f t="shared" si="197"/>
        <v>-3.0603330042486838E-2</v>
      </c>
      <c r="G2146" s="2">
        <f t="shared" si="195"/>
        <v>-1.4811220581886879E-2</v>
      </c>
      <c r="H2146" s="2" t="str">
        <f t="shared" si="196"/>
        <v>Hold</v>
      </c>
    </row>
    <row r="2147" spans="1:8" ht="13.5" x14ac:dyDescent="0.25">
      <c r="A2147" s="3">
        <v>45133</v>
      </c>
      <c r="B2147" s="2">
        <v>6.2558999999999996</v>
      </c>
      <c r="C2147" s="2">
        <f t="shared" si="198"/>
        <v>6.1632253012493008</v>
      </c>
      <c r="D2147" s="2">
        <f t="shared" si="200"/>
        <v>6.2088115297229818</v>
      </c>
      <c r="E2147" s="2">
        <f t="shared" si="199"/>
        <v>-4.558622847368099E-2</v>
      </c>
      <c r="F2147" s="2">
        <f t="shared" si="197"/>
        <v>-3.3599909728725674E-2</v>
      </c>
      <c r="G2147" s="2">
        <f t="shared" si="195"/>
        <v>-1.1986318744955315E-2</v>
      </c>
      <c r="H2147" s="2" t="str">
        <f t="shared" si="196"/>
        <v>Hold</v>
      </c>
    </row>
    <row r="2148" spans="1:8" ht="13.5" x14ac:dyDescent="0.25">
      <c r="A2148" s="3">
        <v>45134</v>
      </c>
      <c r="B2148" s="2">
        <v>6.2558999999999996</v>
      </c>
      <c r="C2148" s="2">
        <f t="shared" si="198"/>
        <v>6.1718675625955619</v>
      </c>
      <c r="D2148" s="2">
        <f t="shared" si="200"/>
        <v>6.2122995645583163</v>
      </c>
      <c r="E2148" s="2">
        <f t="shared" si="199"/>
        <v>-4.0432001962754427E-2</v>
      </c>
      <c r="F2148" s="2">
        <f t="shared" si="197"/>
        <v>-3.4966328175531428E-2</v>
      </c>
      <c r="G2148" s="2">
        <f t="shared" ref="G2148:G2211" si="201">E2148-F2148</f>
        <v>-5.4656737872229993E-3</v>
      </c>
      <c r="H2148" s="2" t="str">
        <f t="shared" ref="H2148:H2211" si="202">IF(G2148&lt;0,"Hold","Sell")</f>
        <v>Hold</v>
      </c>
    </row>
    <row r="2149" spans="1:8" ht="13.5" x14ac:dyDescent="0.25">
      <c r="A2149" s="3">
        <v>45135</v>
      </c>
      <c r="B2149" s="2">
        <v>6.2558999999999996</v>
      </c>
      <c r="C2149" s="2">
        <f t="shared" si="198"/>
        <v>6.1922110145039371</v>
      </c>
      <c r="D2149" s="2">
        <f t="shared" si="200"/>
        <v>6.2155292264428859</v>
      </c>
      <c r="E2149" s="2">
        <f t="shared" si="199"/>
        <v>-2.3318211938948785E-2</v>
      </c>
      <c r="F2149" s="2">
        <f t="shared" ref="F2149:F2212" si="203">(E2149*(2/(10)))+((1-(2/10))*F2148)</f>
        <v>-3.2636704928214896E-2</v>
      </c>
      <c r="G2149" s="2">
        <f t="shared" si="201"/>
        <v>9.3184929892661111E-3</v>
      </c>
      <c r="H2149" s="2" t="str">
        <f t="shared" si="202"/>
        <v>Sell</v>
      </c>
    </row>
    <row r="2150" spans="1:8" ht="13.5" x14ac:dyDescent="0.25">
      <c r="A2150" s="3">
        <v>45138</v>
      </c>
      <c r="B2150" s="2">
        <v>6.2638999999999996</v>
      </c>
      <c r="C2150" s="2">
        <f t="shared" si="198"/>
        <v>6.1983016276571767</v>
      </c>
      <c r="D2150" s="2">
        <f t="shared" si="200"/>
        <v>6.2191122467063753</v>
      </c>
      <c r="E2150" s="2">
        <f t="shared" si="199"/>
        <v>-2.0810619049198564E-2</v>
      </c>
      <c r="F2150" s="2">
        <f t="shared" si="203"/>
        <v>-3.0271487752411633E-2</v>
      </c>
      <c r="G2150" s="2">
        <f t="shared" si="201"/>
        <v>9.4608687032130684E-3</v>
      </c>
      <c r="H2150" s="2" t="str">
        <f t="shared" si="202"/>
        <v>Sell</v>
      </c>
    </row>
    <row r="2151" spans="1:8" ht="13.5" x14ac:dyDescent="0.25">
      <c r="A2151" s="3">
        <v>45139</v>
      </c>
      <c r="B2151" s="2">
        <v>6.2397999999999998</v>
      </c>
      <c r="C2151" s="2">
        <f t="shared" si="198"/>
        <v>6.2022244541714571</v>
      </c>
      <c r="D2151" s="2">
        <f t="shared" si="200"/>
        <v>6.2206446728762739</v>
      </c>
      <c r="E2151" s="2">
        <f t="shared" si="199"/>
        <v>-1.8420218704816804E-2</v>
      </c>
      <c r="F2151" s="2">
        <f t="shared" si="203"/>
        <v>-2.7901233942892668E-2</v>
      </c>
      <c r="G2151" s="2">
        <f t="shared" si="201"/>
        <v>9.4810152380758635E-3</v>
      </c>
      <c r="H2151" s="2" t="str">
        <f t="shared" si="202"/>
        <v>Sell</v>
      </c>
    </row>
    <row r="2152" spans="1:8" ht="13.5" x14ac:dyDescent="0.25">
      <c r="A2152" s="3">
        <v>45140</v>
      </c>
      <c r="B2152" s="2">
        <v>6.2638999999999996</v>
      </c>
      <c r="C2152" s="2">
        <f t="shared" si="198"/>
        <v>6.2290053073758482</v>
      </c>
      <c r="D2152" s="2">
        <f t="shared" si="200"/>
        <v>6.2238487711817356</v>
      </c>
      <c r="E2152" s="2">
        <f t="shared" si="199"/>
        <v>5.1565361941126042E-3</v>
      </c>
      <c r="F2152" s="2">
        <f t="shared" si="203"/>
        <v>-2.1289679915491615E-2</v>
      </c>
      <c r="G2152" s="2">
        <f t="shared" si="201"/>
        <v>2.644621610960422E-2</v>
      </c>
      <c r="H2152" s="2" t="str">
        <f t="shared" si="202"/>
        <v>Sell</v>
      </c>
    </row>
    <row r="2153" spans="1:8" ht="13.5" x14ac:dyDescent="0.25">
      <c r="A2153" s="3">
        <v>45141</v>
      </c>
      <c r="B2153" s="2">
        <v>6.2558999999999996</v>
      </c>
      <c r="C2153" s="2">
        <f t="shared" si="198"/>
        <v>6.2454967985487944</v>
      </c>
      <c r="D2153" s="2">
        <f t="shared" si="200"/>
        <v>6.2262229362793846</v>
      </c>
      <c r="E2153" s="2">
        <f t="shared" si="199"/>
        <v>1.9273862269409747E-2</v>
      </c>
      <c r="F2153" s="2">
        <f t="shared" si="203"/>
        <v>-1.3176971478511344E-2</v>
      </c>
      <c r="G2153" s="2">
        <f t="shared" si="201"/>
        <v>3.2450833747921091E-2</v>
      </c>
      <c r="H2153" s="2" t="str">
        <f t="shared" si="202"/>
        <v>Sell</v>
      </c>
    </row>
    <row r="2154" spans="1:8" ht="13.5" x14ac:dyDescent="0.25">
      <c r="A2154" s="3">
        <v>45142</v>
      </c>
      <c r="B2154" s="2">
        <v>6.2478999999999996</v>
      </c>
      <c r="C2154" s="2">
        <f t="shared" si="198"/>
        <v>6.2508049833874413</v>
      </c>
      <c r="D2154" s="2">
        <f t="shared" si="200"/>
        <v>6.2278286447031332</v>
      </c>
      <c r="E2154" s="2">
        <f t="shared" si="199"/>
        <v>2.297633868430804E-2</v>
      </c>
      <c r="F2154" s="2">
        <f t="shared" si="203"/>
        <v>-5.9463094459474685E-3</v>
      </c>
      <c r="G2154" s="2">
        <f t="shared" si="201"/>
        <v>2.892264813025551E-2</v>
      </c>
      <c r="H2154" s="2" t="str">
        <f t="shared" si="202"/>
        <v>Sell</v>
      </c>
    </row>
    <row r="2155" spans="1:8" ht="13.5" x14ac:dyDescent="0.25">
      <c r="A2155" s="3">
        <v>45145</v>
      </c>
      <c r="B2155" s="2">
        <v>6.2478999999999996</v>
      </c>
      <c r="C2155" s="2">
        <f t="shared" si="198"/>
        <v>6.2528196013278343</v>
      </c>
      <c r="D2155" s="2">
        <f t="shared" si="200"/>
        <v>6.2293154117621601</v>
      </c>
      <c r="E2155" s="2">
        <f t="shared" si="199"/>
        <v>2.3504189565674238E-2</v>
      </c>
      <c r="F2155" s="2">
        <f t="shared" si="203"/>
        <v>-5.620964362312679E-5</v>
      </c>
      <c r="G2155" s="2">
        <f t="shared" si="201"/>
        <v>2.3560399209297367E-2</v>
      </c>
      <c r="H2155" s="2" t="str">
        <f t="shared" si="202"/>
        <v>Sell</v>
      </c>
    </row>
    <row r="2156" spans="1:8" ht="13.5" x14ac:dyDescent="0.25">
      <c r="A2156" s="3">
        <v>45146</v>
      </c>
      <c r="B2156" s="2">
        <v>6.2397999999999998</v>
      </c>
      <c r="C2156" s="2">
        <f t="shared" si="198"/>
        <v>6.2545242780466284</v>
      </c>
      <c r="D2156" s="2">
        <f t="shared" si="200"/>
        <v>6.2300920479279265</v>
      </c>
      <c r="E2156" s="2">
        <f t="shared" si="199"/>
        <v>2.4432230118701881E-2</v>
      </c>
      <c r="F2156" s="2">
        <f t="shared" si="203"/>
        <v>4.8414783088418754E-3</v>
      </c>
      <c r="G2156" s="2">
        <f t="shared" si="201"/>
        <v>1.9590751809860005E-2</v>
      </c>
      <c r="H2156" s="2" t="str">
        <f t="shared" si="202"/>
        <v>Sell</v>
      </c>
    </row>
    <row r="2157" spans="1:8" ht="13.5" x14ac:dyDescent="0.25">
      <c r="A2157" s="3">
        <v>45147</v>
      </c>
      <c r="B2157" s="2">
        <v>6.2317999999999998</v>
      </c>
      <c r="C2157" s="2">
        <f t="shared" si="198"/>
        <v>6.254735927577916</v>
      </c>
      <c r="D2157" s="2">
        <f t="shared" si="200"/>
        <v>6.2302185628962281</v>
      </c>
      <c r="E2157" s="2">
        <f t="shared" si="199"/>
        <v>2.4517364681687859E-2</v>
      </c>
      <c r="F2157" s="2">
        <f t="shared" si="203"/>
        <v>8.7766555834110725E-3</v>
      </c>
      <c r="G2157" s="2">
        <f t="shared" si="201"/>
        <v>1.5740709098276788E-2</v>
      </c>
      <c r="H2157" s="2" t="str">
        <f t="shared" si="202"/>
        <v>Sell</v>
      </c>
    </row>
    <row r="2158" spans="1:8" ht="13.5" x14ac:dyDescent="0.25">
      <c r="A2158" s="3">
        <v>45148</v>
      </c>
      <c r="B2158" s="2">
        <v>6.2237999999999998</v>
      </c>
      <c r="C2158" s="2">
        <f t="shared" si="198"/>
        <v>6.2549150156428519</v>
      </c>
      <c r="D2158" s="2">
        <f t="shared" si="200"/>
        <v>6.2297431137928037</v>
      </c>
      <c r="E2158" s="2">
        <f t="shared" si="199"/>
        <v>2.5171901850048251E-2</v>
      </c>
      <c r="F2158" s="2">
        <f t="shared" si="203"/>
        <v>1.2055704836738509E-2</v>
      </c>
      <c r="G2158" s="2">
        <f t="shared" si="201"/>
        <v>1.3116197013309742E-2</v>
      </c>
      <c r="H2158" s="2" t="str">
        <f t="shared" si="202"/>
        <v>Sell</v>
      </c>
    </row>
    <row r="2159" spans="1:8" ht="13.5" x14ac:dyDescent="0.25">
      <c r="A2159" s="3">
        <v>45149</v>
      </c>
      <c r="B2159" s="2">
        <v>6.1997</v>
      </c>
      <c r="C2159" s="2">
        <f t="shared" si="198"/>
        <v>6.255066551697797</v>
      </c>
      <c r="D2159" s="2">
        <f t="shared" si="200"/>
        <v>6.2275176979562996</v>
      </c>
      <c r="E2159" s="2">
        <f t="shared" si="199"/>
        <v>2.7548853741497403E-2</v>
      </c>
      <c r="F2159" s="2">
        <f t="shared" si="203"/>
        <v>1.515433461769029E-2</v>
      </c>
      <c r="G2159" s="2">
        <f t="shared" si="201"/>
        <v>1.2394519123807114E-2</v>
      </c>
      <c r="H2159" s="2" t="str">
        <f t="shared" si="202"/>
        <v>Sell</v>
      </c>
    </row>
    <row r="2160" spans="1:8" ht="13.5" x14ac:dyDescent="0.25">
      <c r="A2160" s="3">
        <v>45152</v>
      </c>
      <c r="B2160" s="2">
        <v>6.1756000000000002</v>
      </c>
      <c r="C2160" s="2">
        <f t="shared" si="198"/>
        <v>6.2564255437442897</v>
      </c>
      <c r="D2160" s="2">
        <f t="shared" si="200"/>
        <v>6.2236719425521292</v>
      </c>
      <c r="E2160" s="2">
        <f t="shared" si="199"/>
        <v>3.2753601192160531E-2</v>
      </c>
      <c r="F2160" s="2">
        <f t="shared" si="203"/>
        <v>1.8674187932584338E-2</v>
      </c>
      <c r="G2160" s="2">
        <f t="shared" si="201"/>
        <v>1.4079413259576193E-2</v>
      </c>
      <c r="H2160" s="2" t="str">
        <f t="shared" si="202"/>
        <v>Sell</v>
      </c>
    </row>
    <row r="2161" spans="1:8" ht="13.5" x14ac:dyDescent="0.25">
      <c r="A2161" s="3">
        <v>45153</v>
      </c>
      <c r="B2161" s="2">
        <v>6.1595000000000004</v>
      </c>
      <c r="C2161" s="2">
        <f t="shared" si="198"/>
        <v>6.2538677677836292</v>
      </c>
      <c r="D2161" s="2">
        <f t="shared" si="200"/>
        <v>6.2189184653260456</v>
      </c>
      <c r="E2161" s="2">
        <f t="shared" si="199"/>
        <v>3.4949302457583542E-2</v>
      </c>
      <c r="F2161" s="2">
        <f t="shared" si="203"/>
        <v>2.192921083758418E-2</v>
      </c>
      <c r="G2161" s="2">
        <f t="shared" si="201"/>
        <v>1.3020091619999362E-2</v>
      </c>
      <c r="H2161" s="2" t="str">
        <f t="shared" si="202"/>
        <v>Sell</v>
      </c>
    </row>
    <row r="2162" spans="1:8" ht="13.5" x14ac:dyDescent="0.25">
      <c r="A2162" s="3">
        <v>45154</v>
      </c>
      <c r="B2162" s="2">
        <v>6.1435000000000004</v>
      </c>
      <c r="C2162" s="2">
        <f t="shared" si="198"/>
        <v>6.2554111881246088</v>
      </c>
      <c r="D2162" s="2">
        <f t="shared" si="200"/>
        <v>6.2133319123389308</v>
      </c>
      <c r="E2162" s="2">
        <f t="shared" si="199"/>
        <v>4.207927578567805E-2</v>
      </c>
      <c r="F2162" s="2">
        <f t="shared" si="203"/>
        <v>2.5959223827202955E-2</v>
      </c>
      <c r="G2162" s="2">
        <f t="shared" si="201"/>
        <v>1.6120051958475094E-2</v>
      </c>
      <c r="H2162" s="2" t="str">
        <f t="shared" si="202"/>
        <v>Sell</v>
      </c>
    </row>
    <row r="2163" spans="1:8" ht="13.5" x14ac:dyDescent="0.25">
      <c r="A2163" s="3">
        <v>45155</v>
      </c>
      <c r="B2163" s="2">
        <v>6.1273999999999997</v>
      </c>
      <c r="C2163" s="2">
        <f t="shared" si="198"/>
        <v>6.2554863899515913</v>
      </c>
      <c r="D2163" s="2">
        <f t="shared" si="200"/>
        <v>6.2069665854990097</v>
      </c>
      <c r="E2163" s="2">
        <f t="shared" si="199"/>
        <v>4.8519804452581639E-2</v>
      </c>
      <c r="F2163" s="2">
        <f t="shared" si="203"/>
        <v>3.0471339952278693E-2</v>
      </c>
      <c r="G2163" s="2">
        <f t="shared" si="201"/>
        <v>1.8048464500302945E-2</v>
      </c>
      <c r="H2163" s="2" t="str">
        <f t="shared" si="202"/>
        <v>Sell</v>
      </c>
    </row>
    <row r="2164" spans="1:8" ht="13.5" x14ac:dyDescent="0.25">
      <c r="A2164" s="3">
        <v>45156</v>
      </c>
      <c r="B2164" s="2">
        <v>6.1836000000000002</v>
      </c>
      <c r="C2164" s="2">
        <f t="shared" si="198"/>
        <v>6.2543192530359626</v>
      </c>
      <c r="D2164" s="2">
        <f t="shared" si="200"/>
        <v>6.2052357273138972</v>
      </c>
      <c r="E2164" s="2">
        <f t="shared" si="199"/>
        <v>4.9083525722065424E-2</v>
      </c>
      <c r="F2164" s="2">
        <f t="shared" si="203"/>
        <v>3.4193777106236042E-2</v>
      </c>
      <c r="G2164" s="2">
        <f t="shared" si="201"/>
        <v>1.4889748615829382E-2</v>
      </c>
      <c r="H2164" s="2" t="str">
        <f t="shared" si="202"/>
        <v>Sell</v>
      </c>
    </row>
    <row r="2165" spans="1:8" ht="13.5" x14ac:dyDescent="0.25">
      <c r="A2165" s="3">
        <v>45159</v>
      </c>
      <c r="B2165" s="2">
        <v>6.2157</v>
      </c>
      <c r="C2165" s="2">
        <f t="shared" si="198"/>
        <v>6.2533316756458142</v>
      </c>
      <c r="D2165" s="2">
        <f t="shared" si="200"/>
        <v>6.2060108586239791</v>
      </c>
      <c r="E2165" s="2">
        <f t="shared" si="199"/>
        <v>4.7320817021835104E-2</v>
      </c>
      <c r="F2165" s="2">
        <f t="shared" si="203"/>
        <v>3.681918508935586E-2</v>
      </c>
      <c r="G2165" s="2">
        <f t="shared" si="201"/>
        <v>1.0501631932479244E-2</v>
      </c>
      <c r="H2165" s="2" t="str">
        <f t="shared" si="202"/>
        <v>Sell</v>
      </c>
    </row>
    <row r="2166" spans="1:8" ht="13.5" x14ac:dyDescent="0.25">
      <c r="A2166" s="3">
        <v>45160</v>
      </c>
      <c r="B2166" s="2">
        <v>6.1836000000000002</v>
      </c>
      <c r="C2166" s="2">
        <f t="shared" si="198"/>
        <v>6.2512498793926117</v>
      </c>
      <c r="D2166" s="2">
        <f t="shared" si="200"/>
        <v>6.2043507950222025</v>
      </c>
      <c r="E2166" s="2">
        <f t="shared" si="199"/>
        <v>4.6899084370409128E-2</v>
      </c>
      <c r="F2166" s="2">
        <f t="shared" si="203"/>
        <v>3.8835164945566519E-2</v>
      </c>
      <c r="G2166" s="2">
        <f t="shared" si="201"/>
        <v>8.0639194248426083E-3</v>
      </c>
      <c r="H2166" s="2" t="str">
        <f t="shared" si="202"/>
        <v>Sell</v>
      </c>
    </row>
    <row r="2167" spans="1:8" ht="13.5" x14ac:dyDescent="0.25">
      <c r="A2167" s="3">
        <v>45161</v>
      </c>
      <c r="B2167" s="2">
        <v>6.1756000000000002</v>
      </c>
      <c r="C2167" s="2">
        <f t="shared" si="198"/>
        <v>6.248257590255287</v>
      </c>
      <c r="D2167" s="2">
        <f t="shared" si="200"/>
        <v>6.2022211065020398</v>
      </c>
      <c r="E2167" s="2">
        <f t="shared" si="199"/>
        <v>4.6036483753247204E-2</v>
      </c>
      <c r="F2167" s="2">
        <f t="shared" si="203"/>
        <v>4.0275428707102656E-2</v>
      </c>
      <c r="G2167" s="2">
        <f t="shared" si="201"/>
        <v>5.7610550461445476E-3</v>
      </c>
      <c r="H2167" s="2" t="str">
        <f t="shared" si="202"/>
        <v>Sell</v>
      </c>
    </row>
    <row r="2168" spans="1:8" ht="13.5" x14ac:dyDescent="0.25">
      <c r="A2168" s="3">
        <v>45162</v>
      </c>
      <c r="B2168" s="2">
        <v>6.1756000000000002</v>
      </c>
      <c r="C2168" s="2">
        <f t="shared" si="198"/>
        <v>6.2444948840621661</v>
      </c>
      <c r="D2168" s="2">
        <f t="shared" si="200"/>
        <v>6.2002491726870739</v>
      </c>
      <c r="E2168" s="2">
        <f t="shared" si="199"/>
        <v>4.4245711375092256E-2</v>
      </c>
      <c r="F2168" s="2">
        <f t="shared" si="203"/>
        <v>4.1069485240700573E-2</v>
      </c>
      <c r="G2168" s="2">
        <f t="shared" si="201"/>
        <v>3.1762261343916826E-3</v>
      </c>
      <c r="H2168" s="2" t="str">
        <f t="shared" si="202"/>
        <v>Sell</v>
      </c>
    </row>
    <row r="2169" spans="1:8" ht="13.5" x14ac:dyDescent="0.25">
      <c r="A2169" s="3">
        <v>45163</v>
      </c>
      <c r="B2169" s="2">
        <v>6.1836000000000002</v>
      </c>
      <c r="C2169" s="2">
        <f t="shared" si="198"/>
        <v>6.2376033634372172</v>
      </c>
      <c r="D2169" s="2">
        <f t="shared" si="200"/>
        <v>6.1990159006361791</v>
      </c>
      <c r="E2169" s="2">
        <f t="shared" si="199"/>
        <v>3.8587462801038086E-2</v>
      </c>
      <c r="F2169" s="2">
        <f t="shared" si="203"/>
        <v>4.0573080752768075E-2</v>
      </c>
      <c r="G2169" s="2">
        <f t="shared" si="201"/>
        <v>-1.9856179517299885E-3</v>
      </c>
      <c r="H2169" s="2" t="str">
        <f t="shared" si="202"/>
        <v>Hold</v>
      </c>
    </row>
    <row r="2170" spans="1:8" ht="13.5" x14ac:dyDescent="0.25">
      <c r="A2170" s="3">
        <v>45166</v>
      </c>
      <c r="B2170" s="2">
        <v>6.1836000000000002</v>
      </c>
      <c r="C2170" s="2">
        <f t="shared" si="198"/>
        <v>6.2280643844468759</v>
      </c>
      <c r="D2170" s="2">
        <f t="shared" si="200"/>
        <v>6.1978739820705355</v>
      </c>
      <c r="E2170" s="2">
        <f t="shared" si="199"/>
        <v>3.0190402376340408E-2</v>
      </c>
      <c r="F2170" s="2">
        <f t="shared" si="203"/>
        <v>3.8496545077482541E-2</v>
      </c>
      <c r="G2170" s="2">
        <f t="shared" si="201"/>
        <v>-8.3061427011421329E-3</v>
      </c>
      <c r="H2170" s="2" t="str">
        <f t="shared" si="202"/>
        <v>Hold</v>
      </c>
    </row>
    <row r="2171" spans="1:8" ht="13.5" x14ac:dyDescent="0.25">
      <c r="A2171" s="3">
        <v>45167</v>
      </c>
      <c r="B2171" s="2">
        <v>6.1756000000000002</v>
      </c>
      <c r="C2171" s="2">
        <f t="shared" si="198"/>
        <v>6.2175160176088955</v>
      </c>
      <c r="D2171" s="2">
        <f t="shared" si="200"/>
        <v>6.1962240574727181</v>
      </c>
      <c r="E2171" s="2">
        <f t="shared" si="199"/>
        <v>2.1291960136177401E-2</v>
      </c>
      <c r="F2171" s="2">
        <f t="shared" si="203"/>
        <v>3.5055628089221511E-2</v>
      </c>
      <c r="G2171" s="2">
        <f t="shared" si="201"/>
        <v>-1.3763667953044109E-2</v>
      </c>
      <c r="H2171" s="2" t="str">
        <f t="shared" si="202"/>
        <v>Hold</v>
      </c>
    </row>
    <row r="2172" spans="1:8" ht="13.5" x14ac:dyDescent="0.25">
      <c r="A2172" s="3">
        <v>45168</v>
      </c>
      <c r="B2172" s="2">
        <v>6.1435000000000004</v>
      </c>
      <c r="C2172" s="2">
        <f t="shared" si="198"/>
        <v>6.2061289379767572</v>
      </c>
      <c r="D2172" s="2">
        <f t="shared" si="200"/>
        <v>6.1923185717339981</v>
      </c>
      <c r="E2172" s="2">
        <f t="shared" si="199"/>
        <v>1.3810366242759109E-2</v>
      </c>
      <c r="F2172" s="2">
        <f t="shared" si="203"/>
        <v>3.0806575719929032E-2</v>
      </c>
      <c r="G2172" s="2">
        <f t="shared" si="201"/>
        <v>-1.6996209477169923E-2</v>
      </c>
      <c r="H2172" s="2" t="str">
        <f t="shared" si="202"/>
        <v>Hold</v>
      </c>
    </row>
    <row r="2173" spans="1:8" ht="13.5" x14ac:dyDescent="0.25">
      <c r="A2173" s="3">
        <v>45169</v>
      </c>
      <c r="B2173" s="2">
        <v>6.1353999999999997</v>
      </c>
      <c r="C2173" s="2">
        <f t="shared" si="198"/>
        <v>6.1940167936726409</v>
      </c>
      <c r="D2173" s="2">
        <f t="shared" si="200"/>
        <v>6.1881023812351836</v>
      </c>
      <c r="E2173" s="2">
        <f t="shared" si="199"/>
        <v>5.9144124374572726E-3</v>
      </c>
      <c r="F2173" s="2">
        <f t="shared" si="203"/>
        <v>2.5828143063434679E-2</v>
      </c>
      <c r="G2173" s="2">
        <f t="shared" si="201"/>
        <v>-1.9913730625977406E-2</v>
      </c>
      <c r="H2173" s="2" t="str">
        <f t="shared" si="202"/>
        <v>Hold</v>
      </c>
    </row>
    <row r="2174" spans="1:8" ht="13.5" x14ac:dyDescent="0.25">
      <c r="A2174" s="3">
        <v>45170</v>
      </c>
      <c r="B2174" s="2">
        <v>6.1353999999999997</v>
      </c>
      <c r="C2174" s="2">
        <f t="shared" si="198"/>
        <v>6.1924142100306963</v>
      </c>
      <c r="D2174" s="2">
        <f t="shared" si="200"/>
        <v>6.1841985011436886</v>
      </c>
      <c r="E2174" s="2">
        <f t="shared" si="199"/>
        <v>8.2157088870076223E-3</v>
      </c>
      <c r="F2174" s="2">
        <f t="shared" si="203"/>
        <v>2.230565622814927E-2</v>
      </c>
      <c r="G2174" s="2">
        <f t="shared" si="201"/>
        <v>-1.4089947341141648E-2</v>
      </c>
      <c r="H2174" s="2" t="str">
        <f t="shared" si="202"/>
        <v>Hold</v>
      </c>
    </row>
    <row r="2175" spans="1:8" ht="13.5" x14ac:dyDescent="0.25">
      <c r="A2175" s="3">
        <v>45173</v>
      </c>
      <c r="B2175" s="2">
        <v>6.0068999999999999</v>
      </c>
      <c r="C2175" s="2">
        <f t="shared" si="198"/>
        <v>6.1959966392567427</v>
      </c>
      <c r="D2175" s="2">
        <f t="shared" si="200"/>
        <v>6.1710652788367488</v>
      </c>
      <c r="E2175" s="2">
        <f t="shared" si="199"/>
        <v>2.4931360419993887E-2</v>
      </c>
      <c r="F2175" s="2">
        <f t="shared" si="203"/>
        <v>2.2830797066518194E-2</v>
      </c>
      <c r="G2175" s="2">
        <f t="shared" si="201"/>
        <v>2.1005633534756929E-3</v>
      </c>
      <c r="H2175" s="2" t="str">
        <f t="shared" si="202"/>
        <v>Sell</v>
      </c>
    </row>
    <row r="2176" spans="1:8" ht="13.5" x14ac:dyDescent="0.25">
      <c r="A2176" s="3">
        <v>45174</v>
      </c>
      <c r="B2176" s="2">
        <v>5.9347000000000003</v>
      </c>
      <c r="C2176" s="2">
        <f t="shared" si="198"/>
        <v>6.194089463986475</v>
      </c>
      <c r="D2176" s="2">
        <f t="shared" si="200"/>
        <v>6.1535567396636557</v>
      </c>
      <c r="E2176" s="2">
        <f t="shared" si="199"/>
        <v>4.0532724322819291E-2</v>
      </c>
      <c r="F2176" s="2">
        <f t="shared" si="203"/>
        <v>2.6371182517778414E-2</v>
      </c>
      <c r="G2176" s="2">
        <f t="shared" si="201"/>
        <v>1.4161541805040877E-2</v>
      </c>
      <c r="H2176" s="2" t="str">
        <f t="shared" si="202"/>
        <v>Sell</v>
      </c>
    </row>
    <row r="2177" spans="1:8" ht="13.5" x14ac:dyDescent="0.25">
      <c r="A2177" s="3">
        <v>45175</v>
      </c>
      <c r="B2177" s="2">
        <v>5.8544</v>
      </c>
      <c r="C2177" s="2">
        <f t="shared" si="198"/>
        <v>6.1912449310654791</v>
      </c>
      <c r="D2177" s="2">
        <f t="shared" si="200"/>
        <v>6.1313969811700515</v>
      </c>
      <c r="E2177" s="2">
        <f t="shared" si="199"/>
        <v>5.9847949895427632E-2</v>
      </c>
      <c r="F2177" s="2">
        <f t="shared" si="203"/>
        <v>3.3066535993308263E-2</v>
      </c>
      <c r="G2177" s="2">
        <f t="shared" si="201"/>
        <v>2.6781413902119369E-2</v>
      </c>
      <c r="H2177" s="2" t="str">
        <f t="shared" si="202"/>
        <v>Sell</v>
      </c>
    </row>
    <row r="2178" spans="1:8" ht="13.5" x14ac:dyDescent="0.25">
      <c r="A2178" s="3">
        <v>45176</v>
      </c>
      <c r="B2178" s="2">
        <v>5.9347000000000003</v>
      </c>
      <c r="C2178" s="2">
        <f t="shared" si="198"/>
        <v>6.1888380185938674</v>
      </c>
      <c r="D2178" s="2">
        <f t="shared" si="200"/>
        <v>6.116826834416714</v>
      </c>
      <c r="E2178" s="2">
        <f t="shared" si="199"/>
        <v>7.2011184177153353E-2</v>
      </c>
      <c r="F2178" s="2">
        <f t="shared" si="203"/>
        <v>4.0855465630077283E-2</v>
      </c>
      <c r="G2178" s="2">
        <f t="shared" si="201"/>
        <v>3.1155718547076071E-2</v>
      </c>
      <c r="H2178" s="2" t="str">
        <f t="shared" si="202"/>
        <v>Sell</v>
      </c>
    </row>
    <row r="2179" spans="1:8" ht="13.5" x14ac:dyDescent="0.25">
      <c r="A2179" s="3">
        <v>45177</v>
      </c>
      <c r="B2179" s="2">
        <v>6.1595000000000004</v>
      </c>
      <c r="C2179" s="2">
        <f t="shared" si="198"/>
        <v>6.1880321695794267</v>
      </c>
      <c r="D2179" s="2">
        <f t="shared" si="200"/>
        <v>6.1199878096451057</v>
      </c>
      <c r="E2179" s="2">
        <f t="shared" si="199"/>
        <v>6.8044359934321008E-2</v>
      </c>
      <c r="F2179" s="2">
        <f t="shared" si="203"/>
        <v>4.6293244490926033E-2</v>
      </c>
      <c r="G2179" s="2">
        <f t="shared" si="201"/>
        <v>2.1751115443394975E-2</v>
      </c>
      <c r="H2179" s="2" t="str">
        <f t="shared" si="202"/>
        <v>Sell</v>
      </c>
    </row>
    <row r="2180" spans="1:8" ht="13.5" x14ac:dyDescent="0.25">
      <c r="A2180" s="3">
        <v>45180</v>
      </c>
      <c r="B2180" s="2">
        <v>6.1032999999999999</v>
      </c>
      <c r="C2180" s="2">
        <f t="shared" si="198"/>
        <v>6.1873502973364385</v>
      </c>
      <c r="D2180" s="2">
        <f t="shared" si="200"/>
        <v>6.1187516755973199</v>
      </c>
      <c r="E2180" s="2">
        <f t="shared" si="199"/>
        <v>6.859862173911857E-2</v>
      </c>
      <c r="F2180" s="2">
        <f t="shared" si="203"/>
        <v>5.0754319940564542E-2</v>
      </c>
      <c r="G2180" s="2">
        <f t="shared" si="201"/>
        <v>1.7844301798554028E-2</v>
      </c>
      <c r="H2180" s="2" t="str">
        <f t="shared" si="202"/>
        <v>Sell</v>
      </c>
    </row>
    <row r="2181" spans="1:8" ht="13.5" x14ac:dyDescent="0.25">
      <c r="A2181" s="3">
        <v>45181</v>
      </c>
      <c r="B2181" s="2">
        <v>6.1032999999999999</v>
      </c>
      <c r="C2181" s="2">
        <f t="shared" si="198"/>
        <v>6.1855425592846789</v>
      </c>
      <c r="D2181" s="2">
        <f t="shared" si="200"/>
        <v>6.117607107034555</v>
      </c>
      <c r="E2181" s="2">
        <f t="shared" si="199"/>
        <v>6.7935452250123873E-2</v>
      </c>
      <c r="F2181" s="2">
        <f t="shared" si="203"/>
        <v>5.4190546402476412E-2</v>
      </c>
      <c r="G2181" s="2">
        <f t="shared" si="201"/>
        <v>1.3744905847647461E-2</v>
      </c>
      <c r="H2181" s="2" t="str">
        <f t="shared" si="202"/>
        <v>Sell</v>
      </c>
    </row>
    <row r="2182" spans="1:8" ht="13.5" x14ac:dyDescent="0.25">
      <c r="A2182" s="3">
        <v>45182</v>
      </c>
      <c r="B2182" s="2">
        <v>6.1032999999999999</v>
      </c>
      <c r="C2182" s="2">
        <f t="shared" si="198"/>
        <v>6.179074473240882</v>
      </c>
      <c r="D2182" s="2">
        <f t="shared" si="200"/>
        <v>6.1165473213282917</v>
      </c>
      <c r="E2182" s="2">
        <f t="shared" si="199"/>
        <v>6.2527151912590284E-2</v>
      </c>
      <c r="F2182" s="2">
        <f t="shared" si="203"/>
        <v>5.5857867504499191E-2</v>
      </c>
      <c r="G2182" s="2">
        <f t="shared" si="201"/>
        <v>6.6692844080910932E-3</v>
      </c>
      <c r="H2182" s="2" t="str">
        <f t="shared" si="202"/>
        <v>Sell</v>
      </c>
    </row>
    <row r="2183" spans="1:8" ht="13.5" x14ac:dyDescent="0.25">
      <c r="A2183" s="3">
        <v>45183</v>
      </c>
      <c r="B2183" s="2">
        <v>6.0792000000000002</v>
      </c>
      <c r="C2183" s="2">
        <f t="shared" si="198"/>
        <v>6.1723553235115158</v>
      </c>
      <c r="D2183" s="2">
        <f t="shared" si="200"/>
        <v>6.1137808530817512</v>
      </c>
      <c r="E2183" s="2">
        <f t="shared" si="199"/>
        <v>5.8574470429764602E-2</v>
      </c>
      <c r="F2183" s="2">
        <f t="shared" si="203"/>
        <v>5.640118808955228E-2</v>
      </c>
      <c r="G2183" s="2">
        <f t="shared" si="201"/>
        <v>2.1732823402123222E-3</v>
      </c>
      <c r="H2183" s="2" t="str">
        <f t="shared" si="202"/>
        <v>Sell</v>
      </c>
    </row>
    <row r="2184" spans="1:8" ht="13.5" x14ac:dyDescent="0.25">
      <c r="A2184" s="3">
        <v>45184</v>
      </c>
      <c r="B2184" s="2">
        <v>6.0551000000000004</v>
      </c>
      <c r="C2184" s="2">
        <f t="shared" si="198"/>
        <v>6.1666698891251288</v>
      </c>
      <c r="D2184" s="2">
        <f t="shared" si="200"/>
        <v>6.1094341232238438</v>
      </c>
      <c r="E2184" s="2">
        <f t="shared" si="199"/>
        <v>5.7235765901284985E-2</v>
      </c>
      <c r="F2184" s="2">
        <f t="shared" si="203"/>
        <v>5.6568103651898828E-2</v>
      </c>
      <c r="G2184" s="2">
        <f t="shared" si="201"/>
        <v>6.6766224938615698E-4</v>
      </c>
      <c r="H2184" s="2" t="str">
        <f t="shared" si="202"/>
        <v>Sell</v>
      </c>
    </row>
    <row r="2185" spans="1:8" ht="13.5" x14ac:dyDescent="0.25">
      <c r="A2185" s="3">
        <v>45187</v>
      </c>
      <c r="B2185" s="2">
        <v>5.8544</v>
      </c>
      <c r="C2185" s="2">
        <f t="shared" si="198"/>
        <v>6.1420899061828012</v>
      </c>
      <c r="D2185" s="2">
        <f t="shared" si="200"/>
        <v>6.0905427066887441</v>
      </c>
      <c r="E2185" s="2">
        <f t="shared" si="199"/>
        <v>5.1547199494057061E-2</v>
      </c>
      <c r="F2185" s="2">
        <f t="shared" si="203"/>
        <v>5.5563922820330479E-2</v>
      </c>
      <c r="G2185" s="2">
        <f t="shared" si="201"/>
        <v>-4.0167233262734178E-3</v>
      </c>
      <c r="H2185" s="2" t="str">
        <f t="shared" si="202"/>
        <v>Hold</v>
      </c>
    </row>
    <row r="2186" spans="1:8" ht="13.5" x14ac:dyDescent="0.25">
      <c r="A2186" s="3">
        <v>45188</v>
      </c>
      <c r="B2186" s="2">
        <v>5.9668000000000001</v>
      </c>
      <c r="C2186" s="2">
        <f t="shared" si="198"/>
        <v>6.1101837667700618</v>
      </c>
      <c r="D2186" s="2">
        <f t="shared" si="200"/>
        <v>6.0813765802673556</v>
      </c>
      <c r="E2186" s="2">
        <f t="shared" si="199"/>
        <v>2.8807186502706195E-2</v>
      </c>
      <c r="F2186" s="2">
        <f t="shared" si="203"/>
        <v>5.0212575556805625E-2</v>
      </c>
      <c r="G2186" s="2">
        <f t="shared" si="201"/>
        <v>-2.140538905409943E-2</v>
      </c>
      <c r="H2186" s="2" t="str">
        <f t="shared" si="202"/>
        <v>Hold</v>
      </c>
    </row>
    <row r="2187" spans="1:8" ht="13.5" x14ac:dyDescent="0.25">
      <c r="A2187" s="3">
        <v>45189</v>
      </c>
      <c r="B2187" s="2">
        <v>5.9347000000000003</v>
      </c>
      <c r="C2187" s="2">
        <f t="shared" si="198"/>
        <v>6.0708324180362059</v>
      </c>
      <c r="D2187" s="2">
        <f t="shared" si="200"/>
        <v>6.0705116483956996</v>
      </c>
      <c r="E2187" s="2">
        <f t="shared" si="199"/>
        <v>3.2076964050631318E-4</v>
      </c>
      <c r="F2187" s="2">
        <f t="shared" si="203"/>
        <v>4.0234214373545761E-2</v>
      </c>
      <c r="G2187" s="2">
        <f t="shared" si="201"/>
        <v>-3.9913444733039448E-2</v>
      </c>
      <c r="H2187" s="2" t="str">
        <f t="shared" si="202"/>
        <v>Hold</v>
      </c>
    </row>
    <row r="2188" spans="1:8" ht="13.5" x14ac:dyDescent="0.25">
      <c r="A2188" s="3">
        <v>45190</v>
      </c>
      <c r="B2188" s="2">
        <v>5.9347000000000003</v>
      </c>
      <c r="C2188" s="2">
        <f t="shared" si="198"/>
        <v>6.0498889691075597</v>
      </c>
      <c r="D2188" s="2">
        <f t="shared" si="200"/>
        <v>6.0604515262923142</v>
      </c>
      <c r="E2188" s="2">
        <f t="shared" si="199"/>
        <v>-1.0562557184754517E-2</v>
      </c>
      <c r="F2188" s="2">
        <f t="shared" si="203"/>
        <v>3.0074860061885707E-2</v>
      </c>
      <c r="G2188" s="2">
        <f t="shared" si="201"/>
        <v>-4.0637417246640224E-2</v>
      </c>
      <c r="H2188" s="2" t="str">
        <f t="shared" si="202"/>
        <v>Hold</v>
      </c>
    </row>
    <row r="2189" spans="1:8" ht="13.5" x14ac:dyDescent="0.25">
      <c r="A2189" s="3">
        <v>45191</v>
      </c>
      <c r="B2189" s="2">
        <v>5.9185999999999996</v>
      </c>
      <c r="C2189" s="2">
        <f t="shared" si="198"/>
        <v>6.0667522046294735</v>
      </c>
      <c r="D2189" s="2">
        <f t="shared" si="200"/>
        <v>6.0499440058262168</v>
      </c>
      <c r="E2189" s="2">
        <f t="shared" si="199"/>
        <v>1.680819880325668E-2</v>
      </c>
      <c r="F2189" s="2">
        <f t="shared" si="203"/>
        <v>2.7421527810159902E-2</v>
      </c>
      <c r="G2189" s="2">
        <f t="shared" si="201"/>
        <v>-1.0613329006903222E-2</v>
      </c>
      <c r="H2189" s="2" t="str">
        <f t="shared" si="202"/>
        <v>Hold</v>
      </c>
    </row>
    <row r="2190" spans="1:8" ht="13.5" x14ac:dyDescent="0.25">
      <c r="A2190" s="3">
        <v>45194</v>
      </c>
      <c r="B2190" s="2">
        <v>5.774</v>
      </c>
      <c r="C2190" s="2">
        <f t="shared" si="198"/>
        <v>6.0723749423787847</v>
      </c>
      <c r="D2190" s="2">
        <f t="shared" si="200"/>
        <v>6.029503709098349</v>
      </c>
      <c r="E2190" s="2">
        <f t="shared" si="199"/>
        <v>4.2871233280435739E-2</v>
      </c>
      <c r="F2190" s="2">
        <f t="shared" si="203"/>
        <v>3.0511468904215071E-2</v>
      </c>
      <c r="G2190" s="2">
        <f t="shared" si="201"/>
        <v>1.2359764376220668E-2</v>
      </c>
      <c r="H2190" s="2" t="str">
        <f t="shared" si="202"/>
        <v>Sell</v>
      </c>
    </row>
    <row r="2191" spans="1:8" ht="13.5" x14ac:dyDescent="0.25">
      <c r="A2191" s="3">
        <v>45195</v>
      </c>
      <c r="B2191" s="2">
        <v>5.7018000000000004</v>
      </c>
      <c r="C2191" s="2">
        <f t="shared" ref="C2191:C2254" si="204">$C$4*B2181+C2190*(1-$C$4)</f>
        <v>6.0771326435512787</v>
      </c>
      <c r="D2191" s="2">
        <f t="shared" si="200"/>
        <v>6.0052293602762497</v>
      </c>
      <c r="E2191" s="2">
        <f t="shared" si="199"/>
        <v>7.190328327502904E-2</v>
      </c>
      <c r="F2191" s="2">
        <f t="shared" si="203"/>
        <v>3.8789831778377866E-2</v>
      </c>
      <c r="G2191" s="2">
        <f t="shared" si="201"/>
        <v>3.3113451496651174E-2</v>
      </c>
      <c r="H2191" s="2" t="str">
        <f t="shared" si="202"/>
        <v>Sell</v>
      </c>
    </row>
    <row r="2192" spans="1:8" ht="13.5" x14ac:dyDescent="0.25">
      <c r="A2192" s="3">
        <v>45197</v>
      </c>
      <c r="B2192" s="2">
        <v>5.774</v>
      </c>
      <c r="C2192" s="2">
        <f t="shared" si="204"/>
        <v>6.0811583906972357</v>
      </c>
      <c r="D2192" s="2">
        <f t="shared" si="200"/>
        <v>5.9881012595150453</v>
      </c>
      <c r="E2192" s="2">
        <f t="shared" si="199"/>
        <v>9.3057131182190389E-2</v>
      </c>
      <c r="F2192" s="2">
        <f t="shared" si="203"/>
        <v>4.9643291659140373E-2</v>
      </c>
      <c r="G2192" s="2">
        <f t="shared" si="201"/>
        <v>4.3413839523050016E-2</v>
      </c>
      <c r="H2192" s="2" t="str">
        <f t="shared" si="202"/>
        <v>Sell</v>
      </c>
    </row>
    <row r="2193" spans="1:8" ht="13.5" x14ac:dyDescent="0.25">
      <c r="A2193" s="3">
        <v>45198</v>
      </c>
      <c r="B2193" s="2">
        <v>5.774</v>
      </c>
      <c r="C2193" s="2">
        <f t="shared" si="204"/>
        <v>6.0808570998207383</v>
      </c>
      <c r="D2193" s="2">
        <f t="shared" si="200"/>
        <v>5.9722419069583754</v>
      </c>
      <c r="E2193" s="2">
        <f t="shared" si="199"/>
        <v>0.10861519286236287</v>
      </c>
      <c r="F2193" s="2">
        <f t="shared" si="203"/>
        <v>6.1437671899784878E-2</v>
      </c>
      <c r="G2193" s="2">
        <f t="shared" si="201"/>
        <v>4.7177520962577997E-2</v>
      </c>
      <c r="H2193" s="2" t="str">
        <f t="shared" si="202"/>
        <v>Sell</v>
      </c>
    </row>
    <row r="2194" spans="1:8" ht="13.5" x14ac:dyDescent="0.25">
      <c r="A2194" s="3">
        <v>45201</v>
      </c>
      <c r="B2194" s="2">
        <v>5.8221999999999996</v>
      </c>
      <c r="C2194" s="2">
        <f t="shared" si="204"/>
        <v>6.0768944690790869</v>
      </c>
      <c r="D2194" s="2">
        <f t="shared" si="200"/>
        <v>5.9611276916281257</v>
      </c>
      <c r="E2194" s="2">
        <f t="shared" si="199"/>
        <v>0.1157667774509612</v>
      </c>
      <c r="F2194" s="2">
        <f t="shared" si="203"/>
        <v>7.2303493010020148E-2</v>
      </c>
      <c r="G2194" s="2">
        <f t="shared" si="201"/>
        <v>4.3463284440941052E-2</v>
      </c>
      <c r="H2194" s="2" t="str">
        <f t="shared" si="202"/>
        <v>Sell</v>
      </c>
    </row>
    <row r="2195" spans="1:8" ht="13.5" x14ac:dyDescent="0.25">
      <c r="A2195" s="3">
        <v>45202</v>
      </c>
      <c r="B2195" s="2">
        <v>5.8221999999999996</v>
      </c>
      <c r="C2195" s="2">
        <f t="shared" si="204"/>
        <v>6.0426645507592278</v>
      </c>
      <c r="D2195" s="2">
        <f t="shared" si="200"/>
        <v>5.9508367515075236</v>
      </c>
      <c r="E2195" s="2">
        <f t="shared" si="199"/>
        <v>9.1827799251704256E-2</v>
      </c>
      <c r="F2195" s="2">
        <f t="shared" si="203"/>
        <v>7.6208354258356981E-2</v>
      </c>
      <c r="G2195" s="2">
        <f t="shared" si="201"/>
        <v>1.5619444993347276E-2</v>
      </c>
      <c r="H2195" s="2" t="str">
        <f t="shared" si="202"/>
        <v>Sell</v>
      </c>
    </row>
    <row r="2196" spans="1:8" ht="13.5" x14ac:dyDescent="0.25">
      <c r="A2196" s="3">
        <v>45203</v>
      </c>
      <c r="B2196" s="2">
        <v>5.7098000000000004</v>
      </c>
      <c r="C2196" s="2">
        <f t="shared" si="204"/>
        <v>6.0309930814116539</v>
      </c>
      <c r="D2196" s="2">
        <f t="shared" si="200"/>
        <v>5.9329821773217812</v>
      </c>
      <c r="E2196" s="2">
        <f t="shared" si="199"/>
        <v>9.8010904089872675E-2</v>
      </c>
      <c r="F2196" s="2">
        <f t="shared" si="203"/>
        <v>8.0568864224660128E-2</v>
      </c>
      <c r="G2196" s="2">
        <f t="shared" si="201"/>
        <v>1.7442039865212547E-2</v>
      </c>
      <c r="H2196" s="2" t="str">
        <f t="shared" si="202"/>
        <v>Sell</v>
      </c>
    </row>
    <row r="2197" spans="1:8" ht="13.5" x14ac:dyDescent="0.25">
      <c r="A2197" s="3">
        <v>45204</v>
      </c>
      <c r="B2197" s="2">
        <v>5.7098000000000004</v>
      </c>
      <c r="C2197" s="2">
        <f t="shared" si="204"/>
        <v>6.0161787611944764</v>
      </c>
      <c r="D2197" s="2">
        <f t="shared" si="200"/>
        <v>5.9164501641868341</v>
      </c>
      <c r="E2197" s="2">
        <f t="shared" si="199"/>
        <v>9.972859700764225E-2</v>
      </c>
      <c r="F2197" s="2">
        <f t="shared" si="203"/>
        <v>8.4400810781256552E-2</v>
      </c>
      <c r="G2197" s="2">
        <f t="shared" si="201"/>
        <v>1.5327786226385698E-2</v>
      </c>
      <c r="H2197" s="2" t="str">
        <f t="shared" si="202"/>
        <v>Sell</v>
      </c>
    </row>
    <row r="2198" spans="1:8" ht="13.5" x14ac:dyDescent="0.25">
      <c r="A2198" s="3">
        <v>45205</v>
      </c>
      <c r="B2198" s="2">
        <v>5.7098000000000004</v>
      </c>
      <c r="C2198" s="2">
        <f t="shared" si="204"/>
        <v>6.0036435671645574</v>
      </c>
      <c r="D2198" s="2">
        <f t="shared" si="200"/>
        <v>5.9011427446174389</v>
      </c>
      <c r="E2198" s="2">
        <f t="shared" si="199"/>
        <v>0.10250082254711845</v>
      </c>
      <c r="F2198" s="2">
        <f t="shared" si="203"/>
        <v>8.8020813134428944E-2</v>
      </c>
      <c r="G2198" s="2">
        <f t="shared" si="201"/>
        <v>1.448000941268951E-2</v>
      </c>
      <c r="H2198" s="2" t="str">
        <f t="shared" si="202"/>
        <v>Sell</v>
      </c>
    </row>
    <row r="2199" spans="1:8" ht="13.5" x14ac:dyDescent="0.25">
      <c r="A2199" s="3">
        <v>45208</v>
      </c>
      <c r="B2199" s="2">
        <v>5.7098000000000004</v>
      </c>
      <c r="C2199" s="2">
        <f t="shared" si="204"/>
        <v>5.990559941446933</v>
      </c>
      <c r="D2199" s="2">
        <f t="shared" si="200"/>
        <v>5.8869692079791101</v>
      </c>
      <c r="E2199" s="2">
        <f t="shared" si="199"/>
        <v>0.10359073346782299</v>
      </c>
      <c r="F2199" s="2">
        <f t="shared" si="203"/>
        <v>9.1134797201107759E-2</v>
      </c>
      <c r="G2199" s="2">
        <f t="shared" si="201"/>
        <v>1.2455936266715234E-2</v>
      </c>
      <c r="H2199" s="2" t="str">
        <f t="shared" si="202"/>
        <v>Sell</v>
      </c>
    </row>
    <row r="2200" spans="1:8" ht="13.5" x14ac:dyDescent="0.25">
      <c r="A2200" s="3">
        <v>45209</v>
      </c>
      <c r="B2200" s="2">
        <v>5.7098000000000004</v>
      </c>
      <c r="C2200" s="2">
        <f t="shared" si="204"/>
        <v>5.9572430273781736</v>
      </c>
      <c r="D2200" s="2">
        <f t="shared" si="200"/>
        <v>5.8738455629436199</v>
      </c>
      <c r="E2200" s="2">
        <f t="shared" si="199"/>
        <v>8.3397464434553648E-2</v>
      </c>
      <c r="F2200" s="2">
        <f t="shared" si="203"/>
        <v>8.9587330647796934E-2</v>
      </c>
      <c r="G2200" s="2">
        <f t="shared" si="201"/>
        <v>-6.1898662132432863E-3</v>
      </c>
      <c r="H2200" s="2" t="str">
        <f t="shared" si="202"/>
        <v>Hold</v>
      </c>
    </row>
    <row r="2201" spans="1:8" ht="13.5" x14ac:dyDescent="0.25">
      <c r="A2201" s="3">
        <v>45210</v>
      </c>
      <c r="B2201" s="2">
        <v>5.7018000000000004</v>
      </c>
      <c r="C2201" s="2">
        <f t="shared" si="204"/>
        <v>5.9179441000892243</v>
      </c>
      <c r="D2201" s="2">
        <f t="shared" si="200"/>
        <v>5.8611014471700189</v>
      </c>
      <c r="E2201" s="2">
        <f t="shared" si="199"/>
        <v>5.6842652919205428E-2</v>
      </c>
      <c r="F2201" s="2">
        <f t="shared" si="203"/>
        <v>8.3038395102078638E-2</v>
      </c>
      <c r="G2201" s="2">
        <f t="shared" si="201"/>
        <v>-2.6195742182873211E-2</v>
      </c>
      <c r="H2201" s="2" t="str">
        <f t="shared" si="202"/>
        <v>Hold</v>
      </c>
    </row>
    <row r="2202" spans="1:8" ht="13.5" x14ac:dyDescent="0.25">
      <c r="A2202" s="3">
        <v>45211</v>
      </c>
      <c r="B2202" s="2">
        <v>5.7098000000000004</v>
      </c>
      <c r="C2202" s="2">
        <f t="shared" si="204"/>
        <v>5.8957988539216508</v>
      </c>
      <c r="D2202" s="2">
        <f t="shared" si="200"/>
        <v>5.8498939325648323</v>
      </c>
      <c r="E2202" s="2">
        <f t="shared" si="199"/>
        <v>4.5904921356818562E-2</v>
      </c>
      <c r="F2202" s="2">
        <f t="shared" si="203"/>
        <v>7.5611700353026626E-2</v>
      </c>
      <c r="G2202" s="2">
        <f t="shared" si="201"/>
        <v>-2.9706778996208064E-2</v>
      </c>
      <c r="H2202" s="2" t="str">
        <f t="shared" si="202"/>
        <v>Hold</v>
      </c>
    </row>
    <row r="2203" spans="1:8" ht="13.5" x14ac:dyDescent="0.25">
      <c r="A2203" s="3">
        <v>45212</v>
      </c>
      <c r="B2203" s="2">
        <v>5.7098000000000004</v>
      </c>
      <c r="C2203" s="2">
        <f t="shared" si="204"/>
        <v>5.8770605687029356</v>
      </c>
      <c r="D2203" s="2">
        <f t="shared" si="200"/>
        <v>5.8395166042266959</v>
      </c>
      <c r="E2203" s="2">
        <f t="shared" si="199"/>
        <v>3.7543964476239644E-2</v>
      </c>
      <c r="F2203" s="2">
        <f t="shared" si="203"/>
        <v>6.7998153177669232E-2</v>
      </c>
      <c r="G2203" s="2">
        <f t="shared" si="201"/>
        <v>-3.0454188701429588E-2</v>
      </c>
      <c r="H2203" s="2" t="str">
        <f t="shared" si="202"/>
        <v>Hold</v>
      </c>
    </row>
    <row r="2204" spans="1:8" ht="13.5" x14ac:dyDescent="0.25">
      <c r="A2204" s="3">
        <v>45215</v>
      </c>
      <c r="B2204" s="2">
        <v>5.7098000000000004</v>
      </c>
      <c r="C2204" s="2">
        <f t="shared" si="204"/>
        <v>5.8686204812101765</v>
      </c>
      <c r="D2204" s="2">
        <f t="shared" si="200"/>
        <v>5.8299079668765703</v>
      </c>
      <c r="E2204" s="2">
        <f t="shared" ref="E2204:E2267" si="205">C2204-D2204</f>
        <v>3.8712514333606229E-2</v>
      </c>
      <c r="F2204" s="2">
        <f t="shared" si="203"/>
        <v>6.2141025408856639E-2</v>
      </c>
      <c r="G2204" s="2">
        <f t="shared" si="201"/>
        <v>-2.3428511075250409E-2</v>
      </c>
      <c r="H2204" s="2" t="str">
        <f t="shared" si="202"/>
        <v>Hold</v>
      </c>
    </row>
    <row r="2205" spans="1:8" ht="13.5" x14ac:dyDescent="0.25">
      <c r="A2205" s="3">
        <v>45216</v>
      </c>
      <c r="B2205" s="2">
        <v>5.7098000000000004</v>
      </c>
      <c r="C2205" s="2">
        <f t="shared" si="204"/>
        <v>5.8614788687163033</v>
      </c>
      <c r="D2205" s="2">
        <f t="shared" ref="D2205:D2268" si="206">$D$4*B2205+(1-$D$4)*D2204</f>
        <v>5.8210110804412682</v>
      </c>
      <c r="E2205" s="2">
        <f t="shared" si="205"/>
        <v>4.0467788275035055E-2</v>
      </c>
      <c r="F2205" s="2">
        <f t="shared" si="203"/>
        <v>5.780637798209233E-2</v>
      </c>
      <c r="G2205" s="2">
        <f t="shared" si="201"/>
        <v>-1.7338589707057275E-2</v>
      </c>
      <c r="H2205" s="2" t="str">
        <f t="shared" si="202"/>
        <v>Hold</v>
      </c>
    </row>
    <row r="2206" spans="1:8" ht="13.5" x14ac:dyDescent="0.25">
      <c r="A2206" s="3">
        <v>45217</v>
      </c>
      <c r="B2206" s="2">
        <v>5.7098000000000004</v>
      </c>
      <c r="C2206" s="2">
        <f t="shared" si="204"/>
        <v>5.8381436581445643</v>
      </c>
      <c r="D2206" s="2">
        <f t="shared" si="206"/>
        <v>5.8127732226308035</v>
      </c>
      <c r="E2206" s="2">
        <f t="shared" si="205"/>
        <v>2.5370435513760725E-2</v>
      </c>
      <c r="F2206" s="2">
        <f t="shared" si="203"/>
        <v>5.1319189488426009E-2</v>
      </c>
      <c r="G2206" s="2">
        <f t="shared" si="201"/>
        <v>-2.5948753974665284E-2</v>
      </c>
      <c r="H2206" s="2" t="str">
        <f t="shared" si="202"/>
        <v>Hold</v>
      </c>
    </row>
    <row r="2207" spans="1:8" ht="13.5" x14ac:dyDescent="0.25">
      <c r="A2207" s="3">
        <v>45218</v>
      </c>
      <c r="B2207" s="2">
        <v>5.6936999999999998</v>
      </c>
      <c r="C2207" s="2">
        <f t="shared" si="204"/>
        <v>5.8183984799684776</v>
      </c>
      <c r="D2207" s="2">
        <f t="shared" si="206"/>
        <v>5.8039529839174104</v>
      </c>
      <c r="E2207" s="2">
        <f t="shared" si="205"/>
        <v>1.4445496051067153E-2</v>
      </c>
      <c r="F2207" s="2">
        <f t="shared" si="203"/>
        <v>4.3944450800954236E-2</v>
      </c>
      <c r="G2207" s="2">
        <f t="shared" si="201"/>
        <v>-2.9498954749887084E-2</v>
      </c>
      <c r="H2207" s="2" t="str">
        <f t="shared" si="202"/>
        <v>Hold</v>
      </c>
    </row>
    <row r="2208" spans="1:8" ht="13.5" x14ac:dyDescent="0.25">
      <c r="A2208" s="3">
        <v>45219</v>
      </c>
      <c r="B2208" s="2">
        <v>5.7419000000000002</v>
      </c>
      <c r="C2208" s="2">
        <f t="shared" si="204"/>
        <v>5.8016910215117887</v>
      </c>
      <c r="D2208" s="2">
        <f t="shared" si="206"/>
        <v>5.7993564665901953</v>
      </c>
      <c r="E2208" s="2">
        <f t="shared" si="205"/>
        <v>2.3345549215934014E-3</v>
      </c>
      <c r="F2208" s="2">
        <f t="shared" si="203"/>
        <v>3.5622471625082072E-2</v>
      </c>
      <c r="G2208" s="2">
        <f t="shared" si="201"/>
        <v>-3.3287916703488671E-2</v>
      </c>
      <c r="H2208" s="2" t="str">
        <f t="shared" si="202"/>
        <v>Hold</v>
      </c>
    </row>
    <row r="2209" spans="1:8" ht="13.5" x14ac:dyDescent="0.25">
      <c r="A2209" s="3">
        <v>45222</v>
      </c>
      <c r="B2209" s="2">
        <v>6.0068999999999999</v>
      </c>
      <c r="C2209" s="2">
        <f t="shared" si="204"/>
        <v>5.7875539412792065</v>
      </c>
      <c r="D2209" s="2">
        <f t="shared" si="206"/>
        <v>5.8147300616575883</v>
      </c>
      <c r="E2209" s="2">
        <f t="shared" si="205"/>
        <v>-2.7176120378381796E-2</v>
      </c>
      <c r="F2209" s="2">
        <f t="shared" si="203"/>
        <v>2.3062753224389301E-2</v>
      </c>
      <c r="G2209" s="2">
        <f t="shared" si="201"/>
        <v>-5.02388736027711E-2</v>
      </c>
      <c r="H2209" s="2" t="str">
        <f t="shared" si="202"/>
        <v>Hold</v>
      </c>
    </row>
    <row r="2210" spans="1:8" ht="13.5" x14ac:dyDescent="0.25">
      <c r="A2210" s="3">
        <v>45223</v>
      </c>
      <c r="B2210" s="2">
        <v>6.0068999999999999</v>
      </c>
      <c r="C2210" s="2">
        <f t="shared" si="204"/>
        <v>5.7755917964670216</v>
      </c>
      <c r="D2210" s="2">
        <f t="shared" si="206"/>
        <v>5.8289648719051748</v>
      </c>
      <c r="E2210" s="2">
        <f t="shared" si="205"/>
        <v>-5.3373075438153172E-2</v>
      </c>
      <c r="F2210" s="2">
        <f t="shared" si="203"/>
        <v>7.7755874918808057E-3</v>
      </c>
      <c r="G2210" s="2">
        <f t="shared" si="201"/>
        <v>-6.114866293003398E-2</v>
      </c>
      <c r="H2210" s="2" t="str">
        <f t="shared" si="202"/>
        <v>Hold</v>
      </c>
    </row>
    <row r="2211" spans="1:8" ht="13.5" x14ac:dyDescent="0.25">
      <c r="A2211" s="3">
        <v>45224</v>
      </c>
      <c r="B2211" s="2">
        <v>6.0149999999999997</v>
      </c>
      <c r="C2211" s="2">
        <f t="shared" si="204"/>
        <v>5.7642392123951725</v>
      </c>
      <c r="D2211" s="2">
        <f t="shared" si="206"/>
        <v>5.8427452517640504</v>
      </c>
      <c r="E2211" s="2">
        <f t="shared" si="205"/>
        <v>-7.85060393688779E-2</v>
      </c>
      <c r="F2211" s="2">
        <f t="shared" si="203"/>
        <v>-9.4807378802709355E-3</v>
      </c>
      <c r="G2211" s="2">
        <f t="shared" si="201"/>
        <v>-6.9025301488606972E-2</v>
      </c>
      <c r="H2211" s="2" t="str">
        <f t="shared" si="202"/>
        <v>Hold</v>
      </c>
    </row>
    <row r="2212" spans="1:8" ht="13.5" x14ac:dyDescent="0.25">
      <c r="A2212" s="3">
        <v>45225</v>
      </c>
      <c r="B2212" s="2">
        <v>5.9427000000000003</v>
      </c>
      <c r="C2212" s="2">
        <f t="shared" si="204"/>
        <v>5.7558639489497612</v>
      </c>
      <c r="D2212" s="2">
        <f t="shared" si="206"/>
        <v>5.8501493071889357</v>
      </c>
      <c r="E2212" s="2">
        <f t="shared" si="205"/>
        <v>-9.4285358239174499E-2</v>
      </c>
      <c r="F2212" s="2">
        <f t="shared" si="203"/>
        <v>-2.6441661952051648E-2</v>
      </c>
      <c r="G2212" s="2">
        <f t="shared" ref="G2212:G2275" si="207">E2212-F2212</f>
        <v>-6.7843696287122848E-2</v>
      </c>
      <c r="H2212" s="2" t="str">
        <f t="shared" ref="H2212:H2275" si="208">IF(G2212&lt;0,"Hold","Sell")</f>
        <v>Hold</v>
      </c>
    </row>
    <row r="2213" spans="1:8" ht="13.5" x14ac:dyDescent="0.25">
      <c r="A2213" s="3">
        <v>45226</v>
      </c>
      <c r="B2213" s="2">
        <v>5.9427000000000003</v>
      </c>
      <c r="C2213" s="2">
        <f t="shared" si="204"/>
        <v>5.748777187572875</v>
      </c>
      <c r="D2213" s="2">
        <f t="shared" si="206"/>
        <v>5.8570049140638289</v>
      </c>
      <c r="E2213" s="2">
        <f t="shared" si="205"/>
        <v>-0.10822772649095391</v>
      </c>
      <c r="F2213" s="2">
        <f t="shared" ref="F2213:F2276" si="209">(E2213*(2/(10)))+((1-(2/10))*F2212)</f>
        <v>-4.2798874859832102E-2</v>
      </c>
      <c r="G2213" s="2">
        <f t="shared" si="207"/>
        <v>-6.5428851631121804E-2</v>
      </c>
      <c r="H2213" s="2" t="str">
        <f t="shared" si="208"/>
        <v>Hold</v>
      </c>
    </row>
    <row r="2214" spans="1:8" ht="13.5" x14ac:dyDescent="0.25">
      <c r="A2214" s="3">
        <v>45229</v>
      </c>
      <c r="B2214" s="2">
        <v>5.9265999999999996</v>
      </c>
      <c r="C2214" s="2">
        <f t="shared" si="204"/>
        <v>5.7427806971770483</v>
      </c>
      <c r="D2214" s="2">
        <f t="shared" si="206"/>
        <v>5.8621601056146568</v>
      </c>
      <c r="E2214" s="2">
        <f t="shared" si="205"/>
        <v>-0.11937940843760853</v>
      </c>
      <c r="F2214" s="2">
        <f t="shared" si="209"/>
        <v>-5.8114981575387394E-2</v>
      </c>
      <c r="G2214" s="2">
        <f t="shared" si="207"/>
        <v>-6.1264426862221132E-2</v>
      </c>
      <c r="H2214" s="2" t="str">
        <f t="shared" si="208"/>
        <v>Hold</v>
      </c>
    </row>
    <row r="2215" spans="1:8" ht="13.5" x14ac:dyDescent="0.25">
      <c r="A2215" s="3">
        <v>45230</v>
      </c>
      <c r="B2215" s="2">
        <v>5.9347000000000003</v>
      </c>
      <c r="C2215" s="2">
        <f t="shared" si="204"/>
        <v>5.7377067437651954</v>
      </c>
      <c r="D2215" s="2">
        <f t="shared" si="206"/>
        <v>5.8675334311246816</v>
      </c>
      <c r="E2215" s="2">
        <f t="shared" si="205"/>
        <v>-0.12982668735948621</v>
      </c>
      <c r="F2215" s="2">
        <f t="shared" si="209"/>
        <v>-7.2457322732207161E-2</v>
      </c>
      <c r="G2215" s="2">
        <f t="shared" si="207"/>
        <v>-5.7369364627279054E-2</v>
      </c>
      <c r="H2215" s="2" t="str">
        <f t="shared" si="208"/>
        <v>Hold</v>
      </c>
    </row>
    <row r="2216" spans="1:8" ht="13.5" x14ac:dyDescent="0.25">
      <c r="A2216" s="3">
        <v>45231</v>
      </c>
      <c r="B2216" s="2">
        <v>5.9265999999999996</v>
      </c>
      <c r="C2216" s="2">
        <f t="shared" si="204"/>
        <v>5.7334133985705504</v>
      </c>
      <c r="D2216" s="2">
        <f t="shared" si="206"/>
        <v>5.8719087325228534</v>
      </c>
      <c r="E2216" s="2">
        <f t="shared" si="205"/>
        <v>-0.13849533395230296</v>
      </c>
      <c r="F2216" s="2">
        <f t="shared" si="209"/>
        <v>-8.5664924976226325E-2</v>
      </c>
      <c r="G2216" s="2">
        <f t="shared" si="207"/>
        <v>-5.2830408976076632E-2</v>
      </c>
      <c r="H2216" s="2" t="str">
        <f t="shared" si="208"/>
        <v>Hold</v>
      </c>
    </row>
    <row r="2217" spans="1:8" ht="13.5" x14ac:dyDescent="0.25">
      <c r="A2217" s="3">
        <v>45232</v>
      </c>
      <c r="B2217" s="2">
        <v>5.9265999999999996</v>
      </c>
      <c r="C2217" s="2">
        <f t="shared" si="204"/>
        <v>5.7273036449443122</v>
      </c>
      <c r="D2217" s="2">
        <f t="shared" si="206"/>
        <v>5.8759599375211611</v>
      </c>
      <c r="E2217" s="2">
        <f t="shared" si="205"/>
        <v>-0.14865629257684887</v>
      </c>
      <c r="F2217" s="2">
        <f t="shared" si="209"/>
        <v>-9.8263198496350831E-2</v>
      </c>
      <c r="G2217" s="2">
        <f t="shared" si="207"/>
        <v>-5.0393094080498038E-2</v>
      </c>
      <c r="H2217" s="2" t="str">
        <f t="shared" si="208"/>
        <v>Hold</v>
      </c>
    </row>
    <row r="2218" spans="1:8" ht="13.5" x14ac:dyDescent="0.25">
      <c r="A2218" s="3">
        <v>45233</v>
      </c>
      <c r="B2218" s="2">
        <v>5.9265999999999996</v>
      </c>
      <c r="C2218" s="2">
        <f t="shared" si="204"/>
        <v>5.7295492380298025</v>
      </c>
      <c r="D2218" s="2">
        <f t="shared" si="206"/>
        <v>5.8797110532603343</v>
      </c>
      <c r="E2218" s="2">
        <f t="shared" si="205"/>
        <v>-0.15016181523053174</v>
      </c>
      <c r="F2218" s="2">
        <f t="shared" si="209"/>
        <v>-0.10864292184318702</v>
      </c>
      <c r="G2218" s="2">
        <f t="shared" si="207"/>
        <v>-4.1518893387344713E-2</v>
      </c>
      <c r="H2218" s="2" t="str">
        <f t="shared" si="208"/>
        <v>Hold</v>
      </c>
    </row>
    <row r="2219" spans="1:8" ht="13.5" x14ac:dyDescent="0.25">
      <c r="A2219" s="3">
        <v>45236</v>
      </c>
      <c r="B2219" s="2">
        <v>5.8624000000000001</v>
      </c>
      <c r="C2219" s="2">
        <f t="shared" si="204"/>
        <v>5.7722185860252173</v>
      </c>
      <c r="D2219" s="2">
        <f t="shared" si="206"/>
        <v>5.8784287530188282</v>
      </c>
      <c r="E2219" s="2">
        <f t="shared" si="205"/>
        <v>-0.10621016699361086</v>
      </c>
      <c r="F2219" s="2">
        <f t="shared" si="209"/>
        <v>-0.1081563708732718</v>
      </c>
      <c r="G2219" s="2">
        <f t="shared" si="207"/>
        <v>1.9462038796609488E-3</v>
      </c>
      <c r="H2219" s="2" t="str">
        <f t="shared" si="208"/>
        <v>Sell</v>
      </c>
    </row>
    <row r="2220" spans="1:8" ht="13.5" x14ac:dyDescent="0.25">
      <c r="A2220" s="3">
        <v>45237</v>
      </c>
      <c r="B2220" s="2">
        <v>5.7419000000000002</v>
      </c>
      <c r="C2220" s="2">
        <f t="shared" si="204"/>
        <v>5.8083234189444148</v>
      </c>
      <c r="D2220" s="2">
        <f t="shared" si="206"/>
        <v>5.8683155120544708</v>
      </c>
      <c r="E2220" s="2">
        <f t="shared" si="205"/>
        <v>-5.9992093110055933E-2</v>
      </c>
      <c r="F2220" s="2">
        <f t="shared" si="209"/>
        <v>-9.8523515320628641E-2</v>
      </c>
      <c r="G2220" s="2">
        <f t="shared" si="207"/>
        <v>3.8531422210572708E-2</v>
      </c>
      <c r="H2220" s="2" t="str">
        <f t="shared" si="208"/>
        <v>Sell</v>
      </c>
    </row>
    <row r="2221" spans="1:8" ht="13.5" x14ac:dyDescent="0.25">
      <c r="A2221" s="3">
        <v>45238</v>
      </c>
      <c r="B2221" s="2">
        <v>5.9427000000000003</v>
      </c>
      <c r="C2221" s="2">
        <f t="shared" si="204"/>
        <v>5.8401198160298895</v>
      </c>
      <c r="D2221" s="2">
        <f t="shared" si="206"/>
        <v>5.8738254741245095</v>
      </c>
      <c r="E2221" s="2">
        <f t="shared" si="205"/>
        <v>-3.3705658094620006E-2</v>
      </c>
      <c r="F2221" s="2">
        <f t="shared" si="209"/>
        <v>-8.5559943875426925E-2</v>
      </c>
      <c r="G2221" s="2">
        <f t="shared" si="207"/>
        <v>5.1854285780806919E-2</v>
      </c>
      <c r="H2221" s="2" t="str">
        <f t="shared" si="208"/>
        <v>Sell</v>
      </c>
    </row>
    <row r="2222" spans="1:8" ht="13.5" x14ac:dyDescent="0.25">
      <c r="A2222" s="3">
        <v>45239</v>
      </c>
      <c r="B2222" s="2">
        <v>6.0068999999999999</v>
      </c>
      <c r="C2222" s="2">
        <f t="shared" si="204"/>
        <v>5.8559013827945217</v>
      </c>
      <c r="D2222" s="2">
        <f t="shared" si="206"/>
        <v>5.8836828464115829</v>
      </c>
      <c r="E2222" s="2">
        <f t="shared" si="205"/>
        <v>-2.7781463617061242E-2</v>
      </c>
      <c r="F2222" s="2">
        <f t="shared" si="209"/>
        <v>-7.4004247823753797E-2</v>
      </c>
      <c r="G2222" s="2">
        <f t="shared" si="207"/>
        <v>4.6222784206692555E-2</v>
      </c>
      <c r="H2222" s="2" t="str">
        <f t="shared" si="208"/>
        <v>Sell</v>
      </c>
    </row>
    <row r="2223" spans="1:8" ht="13.5" x14ac:dyDescent="0.25">
      <c r="A2223" s="3">
        <v>45240</v>
      </c>
      <c r="B2223" s="2">
        <v>6.0068999999999999</v>
      </c>
      <c r="C2223" s="2">
        <f t="shared" si="204"/>
        <v>5.8692550162107491</v>
      </c>
      <c r="D2223" s="2">
        <f t="shared" si="206"/>
        <v>5.8928100429736876</v>
      </c>
      <c r="E2223" s="2">
        <f t="shared" si="205"/>
        <v>-2.3555026762938525E-2</v>
      </c>
      <c r="F2223" s="2">
        <f t="shared" si="209"/>
        <v>-6.3914403611590745E-2</v>
      </c>
      <c r="G2223" s="2">
        <f t="shared" si="207"/>
        <v>4.035937684865222E-2</v>
      </c>
      <c r="H2223" s="2" t="str">
        <f t="shared" si="208"/>
        <v>Sell</v>
      </c>
    </row>
    <row r="2224" spans="1:8" ht="13.5" x14ac:dyDescent="0.25">
      <c r="A2224" s="3">
        <v>45243</v>
      </c>
      <c r="B2224" s="2">
        <v>5.9988999999999999</v>
      </c>
      <c r="C2224" s="2">
        <f t="shared" si="204"/>
        <v>5.8780773214090951</v>
      </c>
      <c r="D2224" s="2">
        <f t="shared" si="206"/>
        <v>5.9006685583089693</v>
      </c>
      <c r="E2224" s="2">
        <f t="shared" si="205"/>
        <v>-2.259123689987419E-2</v>
      </c>
      <c r="F2224" s="2">
        <f t="shared" si="209"/>
        <v>-5.5649770269247438E-2</v>
      </c>
      <c r="G2224" s="2">
        <f t="shared" si="207"/>
        <v>3.3058533369373248E-2</v>
      </c>
      <c r="H2224" s="2" t="str">
        <f t="shared" si="208"/>
        <v>Sell</v>
      </c>
    </row>
    <row r="2225" spans="1:8" ht="13.5" x14ac:dyDescent="0.25">
      <c r="A2225" s="3">
        <v>45244</v>
      </c>
      <c r="B2225" s="2">
        <v>5.9427000000000003</v>
      </c>
      <c r="C2225" s="2">
        <f t="shared" si="204"/>
        <v>5.8867885027307736</v>
      </c>
      <c r="D2225" s="2">
        <f t="shared" si="206"/>
        <v>5.9037819984342308</v>
      </c>
      <c r="E2225" s="2">
        <f t="shared" si="205"/>
        <v>-1.6993495703457207E-2</v>
      </c>
      <c r="F2225" s="2">
        <f t="shared" si="209"/>
        <v>-4.7918515356089396E-2</v>
      </c>
      <c r="G2225" s="2">
        <f t="shared" si="207"/>
        <v>3.0925019652632189E-2</v>
      </c>
      <c r="H2225" s="2" t="str">
        <f t="shared" si="208"/>
        <v>Sell</v>
      </c>
    </row>
    <row r="2226" spans="1:8" ht="13.5" x14ac:dyDescent="0.25">
      <c r="A2226" s="3">
        <v>45245</v>
      </c>
      <c r="B2226" s="2">
        <v>6.0068999999999999</v>
      </c>
      <c r="C2226" s="2">
        <f t="shared" si="204"/>
        <v>5.8929133484645009</v>
      </c>
      <c r="D2226" s="2">
        <f t="shared" si="206"/>
        <v>5.9114203689205844</v>
      </c>
      <c r="E2226" s="2">
        <f t="shared" si="205"/>
        <v>-1.8507020456083545E-2</v>
      </c>
      <c r="F2226" s="2">
        <f t="shared" si="209"/>
        <v>-4.2036216376088224E-2</v>
      </c>
      <c r="G2226" s="2">
        <f t="shared" si="207"/>
        <v>2.3529195920004679E-2</v>
      </c>
      <c r="H2226" s="2" t="str">
        <f t="shared" si="208"/>
        <v>Sell</v>
      </c>
    </row>
    <row r="2227" spans="1:8" ht="13.5" x14ac:dyDescent="0.25">
      <c r="A2227" s="3">
        <v>45246</v>
      </c>
      <c r="B2227" s="2">
        <v>6.0068999999999999</v>
      </c>
      <c r="C2227" s="2">
        <f t="shared" si="204"/>
        <v>5.898095910239193</v>
      </c>
      <c r="D2227" s="2">
        <f t="shared" si="206"/>
        <v>5.9184929341857266</v>
      </c>
      <c r="E2227" s="2">
        <f t="shared" si="205"/>
        <v>-2.0397023946533643E-2</v>
      </c>
      <c r="F2227" s="2">
        <f t="shared" si="209"/>
        <v>-3.7708377890177308E-2</v>
      </c>
      <c r="G2227" s="2">
        <f t="shared" si="207"/>
        <v>1.7311353943643665E-2</v>
      </c>
      <c r="H2227" s="2" t="str">
        <f t="shared" si="208"/>
        <v>Sell</v>
      </c>
    </row>
    <row r="2228" spans="1:8" ht="13.5" x14ac:dyDescent="0.25">
      <c r="A2228" s="3">
        <v>45247</v>
      </c>
      <c r="B2228" s="2">
        <v>6.0149999999999997</v>
      </c>
      <c r="C2228" s="2">
        <f t="shared" si="204"/>
        <v>5.902481154817778</v>
      </c>
      <c r="D2228" s="2">
        <f t="shared" si="206"/>
        <v>5.9256416057275239</v>
      </c>
      <c r="E2228" s="2">
        <f t="shared" si="205"/>
        <v>-2.3160450909745833E-2</v>
      </c>
      <c r="F2228" s="2">
        <f t="shared" si="209"/>
        <v>-3.4798792494091013E-2</v>
      </c>
      <c r="G2228" s="2">
        <f t="shared" si="207"/>
        <v>1.163834158434518E-2</v>
      </c>
      <c r="H2228" s="2" t="str">
        <f t="shared" si="208"/>
        <v>Sell</v>
      </c>
    </row>
    <row r="2229" spans="1:8" ht="13.5" x14ac:dyDescent="0.25">
      <c r="A2229" s="3">
        <v>45250</v>
      </c>
      <c r="B2229" s="2">
        <v>6.0068999999999999</v>
      </c>
      <c r="C2229" s="2">
        <f t="shared" si="204"/>
        <v>5.8963148233073506</v>
      </c>
      <c r="D2229" s="2">
        <f t="shared" si="206"/>
        <v>5.9316607460440034</v>
      </c>
      <c r="E2229" s="2">
        <f t="shared" si="205"/>
        <v>-3.5345922736652824E-2</v>
      </c>
      <c r="F2229" s="2">
        <f t="shared" si="209"/>
        <v>-3.4908218542603377E-2</v>
      </c>
      <c r="G2229" s="2">
        <f t="shared" si="207"/>
        <v>-4.3770419404944721E-4</v>
      </c>
      <c r="H2229" s="2" t="str">
        <f t="shared" si="208"/>
        <v>Hold</v>
      </c>
    </row>
    <row r="2230" spans="1:8" ht="13.5" x14ac:dyDescent="0.25">
      <c r="A2230" s="3">
        <v>45251</v>
      </c>
      <c r="B2230" s="2">
        <v>6.3361999999999998</v>
      </c>
      <c r="C2230" s="2">
        <f t="shared" si="204"/>
        <v>5.8725586966446812</v>
      </c>
      <c r="D2230" s="2">
        <f t="shared" si="206"/>
        <v>5.9616266167074103</v>
      </c>
      <c r="E2230" s="2">
        <f t="shared" si="205"/>
        <v>-8.9067920062729122E-2</v>
      </c>
      <c r="F2230" s="2">
        <f t="shared" si="209"/>
        <v>-4.5740158846628527E-2</v>
      </c>
      <c r="G2230" s="2">
        <f t="shared" si="207"/>
        <v>-4.3327761216100595E-2</v>
      </c>
      <c r="H2230" s="2" t="str">
        <f t="shared" si="208"/>
        <v>Hold</v>
      </c>
    </row>
    <row r="2231" spans="1:8" ht="13.5" x14ac:dyDescent="0.25">
      <c r="A2231" s="3">
        <v>45252</v>
      </c>
      <c r="B2231" s="2">
        <v>6.3281999999999998</v>
      </c>
      <c r="C2231" s="2">
        <f t="shared" si="204"/>
        <v>5.8833496663916529</v>
      </c>
      <c r="D2231" s="2">
        <f t="shared" si="206"/>
        <v>5.9887802006550093</v>
      </c>
      <c r="E2231" s="2">
        <f t="shared" si="205"/>
        <v>-0.10543053426335636</v>
      </c>
      <c r="F2231" s="2">
        <f t="shared" si="209"/>
        <v>-5.76782339299741E-2</v>
      </c>
      <c r="G2231" s="2">
        <f t="shared" si="207"/>
        <v>-4.7752300333382257E-2</v>
      </c>
      <c r="H2231" s="2" t="str">
        <f t="shared" si="208"/>
        <v>Hold</v>
      </c>
    </row>
    <row r="2232" spans="1:8" ht="13.5" x14ac:dyDescent="0.25">
      <c r="A2232" s="3">
        <v>45253</v>
      </c>
      <c r="B2232" s="2">
        <v>6.5850999999999997</v>
      </c>
      <c r="C2232" s="2">
        <f t="shared" si="204"/>
        <v>5.9023574100237068</v>
      </c>
      <c r="D2232" s="2">
        <f t="shared" si="206"/>
        <v>6.0329520376435273</v>
      </c>
      <c r="E2232" s="2">
        <f t="shared" si="205"/>
        <v>-0.13059462761982044</v>
      </c>
      <c r="F2232" s="2">
        <f t="shared" si="209"/>
        <v>-7.2261512667943367E-2</v>
      </c>
      <c r="G2232" s="2">
        <f t="shared" si="207"/>
        <v>-5.8333114951877069E-2</v>
      </c>
      <c r="H2232" s="2" t="str">
        <f t="shared" si="208"/>
        <v>Hold</v>
      </c>
    </row>
    <row r="2233" spans="1:8" ht="13.5" x14ac:dyDescent="0.25">
      <c r="A2233" s="3">
        <v>45254</v>
      </c>
      <c r="B2233" s="2">
        <v>6.5770999999999997</v>
      </c>
      <c r="C2233" s="2">
        <f t="shared" si="204"/>
        <v>5.9184408854046753</v>
      </c>
      <c r="D2233" s="2">
        <f t="shared" si="206"/>
        <v>6.0732592941143766</v>
      </c>
      <c r="E2233" s="2">
        <f t="shared" si="205"/>
        <v>-0.15481840870970132</v>
      </c>
      <c r="F2233" s="2">
        <f t="shared" si="209"/>
        <v>-8.877289187629496E-2</v>
      </c>
      <c r="G2233" s="2">
        <f t="shared" si="207"/>
        <v>-6.6045516833406356E-2</v>
      </c>
      <c r="H2233" s="2" t="str">
        <f t="shared" si="208"/>
        <v>Hold</v>
      </c>
    </row>
    <row r="2234" spans="1:8" ht="13.5" x14ac:dyDescent="0.25">
      <c r="A2234" s="3">
        <v>45257</v>
      </c>
      <c r="B2234" s="2">
        <v>6.5770999999999997</v>
      </c>
      <c r="C2234" s="2">
        <f t="shared" si="204"/>
        <v>5.9308192107270328</v>
      </c>
      <c r="D2234" s="2">
        <f t="shared" si="206"/>
        <v>6.1105808278836813</v>
      </c>
      <c r="E2234" s="2">
        <f t="shared" si="205"/>
        <v>-0.17976161715664851</v>
      </c>
      <c r="F2234" s="2">
        <f t="shared" si="209"/>
        <v>-0.10697063693236568</v>
      </c>
      <c r="G2234" s="2">
        <f t="shared" si="207"/>
        <v>-7.2790980224282834E-2</v>
      </c>
      <c r="H2234" s="2" t="str">
        <f t="shared" si="208"/>
        <v>Hold</v>
      </c>
    </row>
    <row r="2235" spans="1:8" ht="13.5" x14ac:dyDescent="0.25">
      <c r="A2235" s="3">
        <v>45258</v>
      </c>
      <c r="B2235" s="2">
        <v>6.5209000000000001</v>
      </c>
      <c r="C2235" s="2">
        <f t="shared" si="204"/>
        <v>5.9326470244613354</v>
      </c>
      <c r="D2235" s="2">
        <f t="shared" si="206"/>
        <v>6.1409748406330378</v>
      </c>
      <c r="E2235" s="2">
        <f t="shared" si="205"/>
        <v>-0.20832781617170237</v>
      </c>
      <c r="F2235" s="2">
        <f t="shared" si="209"/>
        <v>-0.12724207278023303</v>
      </c>
      <c r="G2235" s="2">
        <f t="shared" si="207"/>
        <v>-8.1085743391469345E-2</v>
      </c>
      <c r="H2235" s="2" t="str">
        <f t="shared" si="208"/>
        <v>Hold</v>
      </c>
    </row>
    <row r="2236" spans="1:8" ht="13.5" x14ac:dyDescent="0.25">
      <c r="A2236" s="3">
        <v>45259</v>
      </c>
      <c r="B2236" s="2">
        <v>6.6333000000000002</v>
      </c>
      <c r="C2236" s="2">
        <f t="shared" si="204"/>
        <v>5.9440705591595915</v>
      </c>
      <c r="D2236" s="2">
        <f t="shared" si="206"/>
        <v>6.1774433709565164</v>
      </c>
      <c r="E2236" s="2">
        <f t="shared" si="205"/>
        <v>-0.23337281179692493</v>
      </c>
      <c r="F2236" s="2">
        <f t="shared" si="209"/>
        <v>-0.14846822058357143</v>
      </c>
      <c r="G2236" s="2">
        <f t="shared" si="207"/>
        <v>-8.4904591213353503E-2</v>
      </c>
      <c r="H2236" s="2" t="str">
        <f t="shared" si="208"/>
        <v>Hold</v>
      </c>
    </row>
    <row r="2237" spans="1:8" ht="13.5" x14ac:dyDescent="0.25">
      <c r="A2237" s="3">
        <v>45260</v>
      </c>
      <c r="B2237" s="2">
        <v>6.7297000000000002</v>
      </c>
      <c r="C2237" s="2">
        <f t="shared" si="204"/>
        <v>5.9537366269811933</v>
      </c>
      <c r="D2237" s="2">
        <f t="shared" si="206"/>
        <v>6.2183512694041818</v>
      </c>
      <c r="E2237" s="2">
        <f t="shared" si="205"/>
        <v>-0.26461464242298849</v>
      </c>
      <c r="F2237" s="2">
        <f t="shared" si="209"/>
        <v>-0.17169750495145486</v>
      </c>
      <c r="G2237" s="2">
        <f t="shared" si="207"/>
        <v>-9.2917137471533628E-2</v>
      </c>
      <c r="H2237" s="2" t="str">
        <f t="shared" si="208"/>
        <v>Hold</v>
      </c>
    </row>
    <row r="2238" spans="1:8" ht="13.5" x14ac:dyDescent="0.25">
      <c r="A2238" s="3">
        <v>45261</v>
      </c>
      <c r="B2238" s="2">
        <v>6.7135999999999996</v>
      </c>
      <c r="C2238" s="2">
        <f t="shared" si="204"/>
        <v>5.9631617612917793</v>
      </c>
      <c r="D2238" s="2">
        <f t="shared" si="206"/>
        <v>6.2550363605594281</v>
      </c>
      <c r="E2238" s="2">
        <f t="shared" si="205"/>
        <v>-0.2918745992676488</v>
      </c>
      <c r="F2238" s="2">
        <f t="shared" si="209"/>
        <v>-0.19573292381469368</v>
      </c>
      <c r="G2238" s="2">
        <f t="shared" si="207"/>
        <v>-9.6141675452955128E-2</v>
      </c>
      <c r="H2238" s="2" t="str">
        <f t="shared" si="208"/>
        <v>Hold</v>
      </c>
    </row>
    <row r="2239" spans="1:8" ht="13.5" x14ac:dyDescent="0.25">
      <c r="A2239" s="3">
        <v>45264</v>
      </c>
      <c r="B2239" s="2">
        <v>6.6253000000000002</v>
      </c>
      <c r="C2239" s="2">
        <f t="shared" si="204"/>
        <v>5.9698907210930443</v>
      </c>
      <c r="D2239" s="2">
        <f t="shared" si="206"/>
        <v>6.2824632968142851</v>
      </c>
      <c r="E2239" s="2">
        <f t="shared" si="205"/>
        <v>-0.31257257572124075</v>
      </c>
      <c r="F2239" s="2">
        <f t="shared" si="209"/>
        <v>-0.21910085419600311</v>
      </c>
      <c r="G2239" s="2">
        <f t="shared" si="207"/>
        <v>-9.3471721525237639E-2</v>
      </c>
      <c r="H2239" s="2" t="str">
        <f t="shared" si="208"/>
        <v>Hold</v>
      </c>
    </row>
    <row r="2240" spans="1:8" ht="13.5" x14ac:dyDescent="0.25">
      <c r="A2240" s="3">
        <v>45265</v>
      </c>
      <c r="B2240" s="2">
        <v>6.6253000000000002</v>
      </c>
      <c r="C2240" s="2">
        <f t="shared" si="204"/>
        <v>6.0262459947710374</v>
      </c>
      <c r="D2240" s="2">
        <f t="shared" si="206"/>
        <v>6.307858608161375</v>
      </c>
      <c r="E2240" s="2">
        <f t="shared" si="205"/>
        <v>-0.28161261339033761</v>
      </c>
      <c r="F2240" s="2">
        <f t="shared" si="209"/>
        <v>-0.23160320603487003</v>
      </c>
      <c r="G2240" s="2">
        <f t="shared" si="207"/>
        <v>-5.0009407355467578E-2</v>
      </c>
      <c r="H2240" s="2" t="str">
        <f t="shared" si="208"/>
        <v>Hold</v>
      </c>
    </row>
    <row r="2241" spans="1:8" ht="13.5" x14ac:dyDescent="0.25">
      <c r="A2241" s="3">
        <v>45266</v>
      </c>
      <c r="B2241" s="2">
        <v>6.6253000000000002</v>
      </c>
      <c r="C2241" s="2">
        <f t="shared" si="204"/>
        <v>6.0727004571139549</v>
      </c>
      <c r="D2241" s="2">
        <f t="shared" si="206"/>
        <v>6.3313727853346062</v>
      </c>
      <c r="E2241" s="2">
        <f t="shared" si="205"/>
        <v>-0.25867232822065134</v>
      </c>
      <c r="F2241" s="2">
        <f t="shared" si="209"/>
        <v>-0.23701703047202632</v>
      </c>
      <c r="G2241" s="2">
        <f t="shared" si="207"/>
        <v>-2.1655297748625013E-2</v>
      </c>
      <c r="H2241" s="2" t="str">
        <f t="shared" si="208"/>
        <v>Hold</v>
      </c>
    </row>
    <row r="2242" spans="1:8" ht="13.5" x14ac:dyDescent="0.25">
      <c r="A2242" s="3">
        <v>45267</v>
      </c>
      <c r="B2242" s="2">
        <v>6.5048000000000004</v>
      </c>
      <c r="C2242" s="2">
        <f t="shared" si="204"/>
        <v>6.1515311560194998</v>
      </c>
      <c r="D2242" s="2">
        <f t="shared" si="206"/>
        <v>6.3442192456801907</v>
      </c>
      <c r="E2242" s="2">
        <f t="shared" si="205"/>
        <v>-0.19268808966069084</v>
      </c>
      <c r="F2242" s="2">
        <f t="shared" si="209"/>
        <v>-0.22815124230975925</v>
      </c>
      <c r="G2242" s="2">
        <f t="shared" si="207"/>
        <v>3.5463152649068408E-2</v>
      </c>
      <c r="H2242" s="2" t="str">
        <f t="shared" si="208"/>
        <v>Sell</v>
      </c>
    </row>
    <row r="2243" spans="1:8" ht="13.5" x14ac:dyDescent="0.25">
      <c r="A2243" s="3">
        <v>45268</v>
      </c>
      <c r="B2243" s="2">
        <v>6.6414</v>
      </c>
      <c r="C2243" s="2">
        <f t="shared" si="204"/>
        <v>6.2170032858626536</v>
      </c>
      <c r="D2243" s="2">
        <f t="shared" si="206"/>
        <v>6.366232634889065</v>
      </c>
      <c r="E2243" s="2">
        <f t="shared" si="205"/>
        <v>-0.14922934902641138</v>
      </c>
      <c r="F2243" s="2">
        <f t="shared" si="209"/>
        <v>-0.21236686365308968</v>
      </c>
      <c r="G2243" s="2">
        <f t="shared" si="207"/>
        <v>6.3137514626678298E-2</v>
      </c>
      <c r="H2243" s="2" t="str">
        <f t="shared" si="208"/>
        <v>Sell</v>
      </c>
    </row>
    <row r="2244" spans="1:8" ht="13.5" x14ac:dyDescent="0.25">
      <c r="A2244" s="3">
        <v>45271</v>
      </c>
      <c r="B2244" s="2">
        <v>6.6494</v>
      </c>
      <c r="C2244" s="2">
        <f t="shared" si="204"/>
        <v>6.2724027803453222</v>
      </c>
      <c r="D2244" s="2">
        <f t="shared" si="206"/>
        <v>6.3872079952676533</v>
      </c>
      <c r="E2244" s="2">
        <f t="shared" si="205"/>
        <v>-0.11480521492233109</v>
      </c>
      <c r="F2244" s="2">
        <f t="shared" si="209"/>
        <v>-0.19285453390693796</v>
      </c>
      <c r="G2244" s="2">
        <f t="shared" si="207"/>
        <v>7.8049318984606875E-2</v>
      </c>
      <c r="H2244" s="2" t="str">
        <f t="shared" si="208"/>
        <v>Sell</v>
      </c>
    </row>
    <row r="2245" spans="1:8" ht="13.5" x14ac:dyDescent="0.25">
      <c r="A2245" s="3">
        <v>45272</v>
      </c>
      <c r="B2245" s="2">
        <v>6.6253000000000002</v>
      </c>
      <c r="C2245" s="2">
        <f t="shared" si="204"/>
        <v>6.3106331218306577</v>
      </c>
      <c r="D2245" s="2">
        <f t="shared" si="206"/>
        <v>6.4048444400626421</v>
      </c>
      <c r="E2245" s="2">
        <f t="shared" si="205"/>
        <v>-9.4211318231984365E-2</v>
      </c>
      <c r="F2245" s="2">
        <f t="shared" si="209"/>
        <v>-0.17312589077194726</v>
      </c>
      <c r="G2245" s="2">
        <f t="shared" si="207"/>
        <v>7.8914572539962896E-2</v>
      </c>
      <c r="H2245" s="2" t="str">
        <f t="shared" si="208"/>
        <v>Sell</v>
      </c>
    </row>
    <row r="2246" spans="1:8" ht="13.5" x14ac:dyDescent="0.25">
      <c r="A2246" s="3">
        <v>45273</v>
      </c>
      <c r="B2246" s="2">
        <v>6.6253000000000002</v>
      </c>
      <c r="C2246" s="2">
        <f t="shared" si="204"/>
        <v>6.3602741800105562</v>
      </c>
      <c r="D2246" s="2">
        <f t="shared" si="206"/>
        <v>6.4211744815394836</v>
      </c>
      <c r="E2246" s="2">
        <f t="shared" si="205"/>
        <v>-6.0900301528927336E-2</v>
      </c>
      <c r="F2246" s="2">
        <f t="shared" si="209"/>
        <v>-0.15068077292334328</v>
      </c>
      <c r="G2246" s="2">
        <f t="shared" si="207"/>
        <v>8.9780471394415945E-2</v>
      </c>
      <c r="H2246" s="2" t="str">
        <f t="shared" si="208"/>
        <v>Sell</v>
      </c>
    </row>
    <row r="2247" spans="1:8" ht="13.5" x14ac:dyDescent="0.25">
      <c r="A2247" s="3">
        <v>45274</v>
      </c>
      <c r="B2247" s="2">
        <v>6.6253000000000002</v>
      </c>
      <c r="C2247" s="2">
        <f t="shared" si="204"/>
        <v>6.4171089215473938</v>
      </c>
      <c r="D2247" s="2">
        <f t="shared" si="206"/>
        <v>6.4362948903143362</v>
      </c>
      <c r="E2247" s="2">
        <f t="shared" si="205"/>
        <v>-1.9185968766942452E-2</v>
      </c>
      <c r="F2247" s="2">
        <f t="shared" si="209"/>
        <v>-0.12438181209206313</v>
      </c>
      <c r="G2247" s="2">
        <f t="shared" si="207"/>
        <v>0.10519584332512068</v>
      </c>
      <c r="H2247" s="2" t="str">
        <f t="shared" si="208"/>
        <v>Sell</v>
      </c>
    </row>
    <row r="2248" spans="1:8" ht="13.5" x14ac:dyDescent="0.25">
      <c r="A2248" s="3">
        <v>45275</v>
      </c>
      <c r="B2248" s="2">
        <v>6.5850999999999997</v>
      </c>
      <c r="C2248" s="2">
        <f t="shared" si="204"/>
        <v>6.4627229336170249</v>
      </c>
      <c r="D2248" s="2">
        <f t="shared" si="206"/>
        <v>6.447317491031793</v>
      </c>
      <c r="E2248" s="2">
        <f t="shared" si="205"/>
        <v>1.540544258523191E-2</v>
      </c>
      <c r="F2248" s="2">
        <f t="shared" si="209"/>
        <v>-9.6424361156604119E-2</v>
      </c>
      <c r="G2248" s="2">
        <f t="shared" si="207"/>
        <v>0.11182980374183603</v>
      </c>
      <c r="H2248" s="2" t="str">
        <f t="shared" si="208"/>
        <v>Sell</v>
      </c>
    </row>
    <row r="2249" spans="1:8" ht="13.5" x14ac:dyDescent="0.25">
      <c r="A2249" s="3">
        <v>45278</v>
      </c>
      <c r="B2249" s="2">
        <v>6.5770999999999997</v>
      </c>
      <c r="C2249" s="2">
        <f t="shared" si="204"/>
        <v>6.4877347899836364</v>
      </c>
      <c r="D2249" s="2">
        <f t="shared" si="206"/>
        <v>6.4569310102146229</v>
      </c>
      <c r="E2249" s="2">
        <f t="shared" si="205"/>
        <v>3.0803779769013495E-2</v>
      </c>
      <c r="F2249" s="2">
        <f t="shared" si="209"/>
        <v>-7.0978732971480607E-2</v>
      </c>
      <c r="G2249" s="2">
        <f t="shared" si="207"/>
        <v>0.1017825127404941</v>
      </c>
      <c r="H2249" s="2" t="str">
        <f t="shared" si="208"/>
        <v>Sell</v>
      </c>
    </row>
    <row r="2250" spans="1:8" ht="13.5" x14ac:dyDescent="0.25">
      <c r="A2250" s="3">
        <v>45279</v>
      </c>
      <c r="B2250" s="2">
        <v>6.5770999999999997</v>
      </c>
      <c r="C2250" s="2">
        <f t="shared" si="204"/>
        <v>6.5088986684476922</v>
      </c>
      <c r="D2250" s="2">
        <f t="shared" si="206"/>
        <v>6.4658324168653909</v>
      </c>
      <c r="E2250" s="2">
        <f t="shared" si="205"/>
        <v>4.3066251582301263E-2</v>
      </c>
      <c r="F2250" s="2">
        <f t="shared" si="209"/>
        <v>-4.8169736060724236E-2</v>
      </c>
      <c r="G2250" s="2">
        <f t="shared" si="207"/>
        <v>9.1235987643025498E-2</v>
      </c>
      <c r="H2250" s="2" t="str">
        <f t="shared" si="208"/>
        <v>Sell</v>
      </c>
    </row>
    <row r="2251" spans="1:8" ht="13.5" x14ac:dyDescent="0.25">
      <c r="A2251" s="3">
        <v>45280</v>
      </c>
      <c r="B2251" s="2">
        <v>6.5850999999999997</v>
      </c>
      <c r="C2251" s="2">
        <f t="shared" si="204"/>
        <v>6.5268065656095855</v>
      </c>
      <c r="D2251" s="2">
        <f t="shared" si="206"/>
        <v>6.4746670526531398</v>
      </c>
      <c r="E2251" s="2">
        <f t="shared" si="205"/>
        <v>5.2139512956445699E-2</v>
      </c>
      <c r="F2251" s="2">
        <f t="shared" si="209"/>
        <v>-2.810788625729025E-2</v>
      </c>
      <c r="G2251" s="2">
        <f t="shared" si="207"/>
        <v>8.0247399213735943E-2</v>
      </c>
      <c r="H2251" s="2" t="str">
        <f t="shared" si="208"/>
        <v>Sell</v>
      </c>
    </row>
    <row r="2252" spans="1:8" ht="13.5" x14ac:dyDescent="0.25">
      <c r="A2252" s="3">
        <v>45281</v>
      </c>
      <c r="B2252" s="2">
        <v>6.5449999999999999</v>
      </c>
      <c r="C2252" s="2">
        <f t="shared" si="204"/>
        <v>6.5234209401311878</v>
      </c>
      <c r="D2252" s="2">
        <f t="shared" si="206"/>
        <v>6.4798769006047587</v>
      </c>
      <c r="E2252" s="2">
        <f t="shared" si="205"/>
        <v>4.3544039526429046E-2</v>
      </c>
      <c r="F2252" s="2">
        <f t="shared" si="209"/>
        <v>-1.3777501100546393E-2</v>
      </c>
      <c r="G2252" s="2">
        <f t="shared" si="207"/>
        <v>5.7321540626975441E-2</v>
      </c>
      <c r="H2252" s="2" t="str">
        <f t="shared" si="208"/>
        <v>Sell</v>
      </c>
    </row>
    <row r="2253" spans="1:8" ht="13.5" x14ac:dyDescent="0.25">
      <c r="A2253" s="3">
        <v>45282</v>
      </c>
      <c r="B2253" s="2">
        <v>6.5048000000000004</v>
      </c>
      <c r="C2253" s="2">
        <f t="shared" si="204"/>
        <v>6.5415715647263895</v>
      </c>
      <c r="D2253" s="2">
        <f t="shared" si="206"/>
        <v>6.4817230561155172</v>
      </c>
      <c r="E2253" s="2">
        <f t="shared" si="205"/>
        <v>5.9848508610872209E-2</v>
      </c>
      <c r="F2253" s="2">
        <f t="shared" si="209"/>
        <v>9.4770084173732665E-4</v>
      </c>
      <c r="G2253" s="2">
        <f t="shared" si="207"/>
        <v>5.890080776913488E-2</v>
      </c>
      <c r="H2253" s="2" t="str">
        <f t="shared" si="208"/>
        <v>Sell</v>
      </c>
    </row>
    <row r="2254" spans="1:8" ht="13.5" x14ac:dyDescent="0.25">
      <c r="A2254" s="3">
        <v>45285</v>
      </c>
      <c r="B2254" s="2">
        <v>6.5369999999999999</v>
      </c>
      <c r="C2254" s="2">
        <f t="shared" si="204"/>
        <v>6.5581605547684836</v>
      </c>
      <c r="D2254" s="2">
        <f t="shared" si="206"/>
        <v>6.4858176445514042</v>
      </c>
      <c r="E2254" s="2">
        <f t="shared" si="205"/>
        <v>7.2342910217079393E-2</v>
      </c>
      <c r="F2254" s="2">
        <f t="shared" si="209"/>
        <v>1.5226742716805741E-2</v>
      </c>
      <c r="G2254" s="2">
        <f t="shared" si="207"/>
        <v>5.7116167500273651E-2</v>
      </c>
      <c r="H2254" s="2" t="str">
        <f t="shared" si="208"/>
        <v>Sell</v>
      </c>
    </row>
    <row r="2255" spans="1:8" ht="13.5" x14ac:dyDescent="0.25">
      <c r="A2255" s="3">
        <v>45286</v>
      </c>
      <c r="B2255" s="2">
        <v>6.5048000000000004</v>
      </c>
      <c r="C2255" s="2">
        <f t="shared" ref="C2255:C2318" si="210">$C$4*B2245+C2254*(1-$C$4)</f>
        <v>6.5684897001887164</v>
      </c>
      <c r="D2255" s="2">
        <f t="shared" si="206"/>
        <v>6.4872237449550036</v>
      </c>
      <c r="E2255" s="2">
        <f t="shared" si="205"/>
        <v>8.1265955233712717E-2</v>
      </c>
      <c r="F2255" s="2">
        <f t="shared" si="209"/>
        <v>2.8434585220187138E-2</v>
      </c>
      <c r="G2255" s="2">
        <f t="shared" si="207"/>
        <v>5.2831370013525579E-2</v>
      </c>
      <c r="H2255" s="2" t="str">
        <f t="shared" si="208"/>
        <v>Sell</v>
      </c>
    </row>
    <row r="2256" spans="1:8" ht="13.5" x14ac:dyDescent="0.25">
      <c r="A2256" s="3">
        <v>45287</v>
      </c>
      <c r="B2256" s="2">
        <v>6.5048000000000004</v>
      </c>
      <c r="C2256" s="2">
        <f t="shared" si="210"/>
        <v>6.5772297463135292</v>
      </c>
      <c r="D2256" s="2">
        <f t="shared" si="206"/>
        <v>6.4885256897731516</v>
      </c>
      <c r="E2256" s="2">
        <f t="shared" si="205"/>
        <v>8.8704056540377607E-2</v>
      </c>
      <c r="F2256" s="2">
        <f t="shared" si="209"/>
        <v>4.0488479484225237E-2</v>
      </c>
      <c r="G2256" s="2">
        <f t="shared" si="207"/>
        <v>4.821557705615237E-2</v>
      </c>
      <c r="H2256" s="2" t="str">
        <f t="shared" si="208"/>
        <v>Sell</v>
      </c>
    </row>
    <row r="2257" spans="1:8" ht="13.5" x14ac:dyDescent="0.25">
      <c r="A2257" s="3">
        <v>45288</v>
      </c>
      <c r="B2257" s="2">
        <v>6.5369999999999999</v>
      </c>
      <c r="C2257" s="2">
        <f t="shared" si="210"/>
        <v>6.5846251699576017</v>
      </c>
      <c r="D2257" s="2">
        <f t="shared" si="206"/>
        <v>6.4921163794195849</v>
      </c>
      <c r="E2257" s="2">
        <f t="shared" si="205"/>
        <v>9.2508790538016861E-2</v>
      </c>
      <c r="F2257" s="2">
        <f t="shared" si="209"/>
        <v>5.089254169498357E-2</v>
      </c>
      <c r="G2257" s="2">
        <f t="shared" si="207"/>
        <v>4.1616248843033291E-2</v>
      </c>
      <c r="H2257" s="2" t="str">
        <f t="shared" si="208"/>
        <v>Sell</v>
      </c>
    </row>
    <row r="2258" spans="1:8" ht="13.5" x14ac:dyDescent="0.25">
      <c r="A2258" s="3">
        <v>45289</v>
      </c>
      <c r="B2258" s="2">
        <v>6.5289000000000001</v>
      </c>
      <c r="C2258" s="2">
        <f t="shared" si="210"/>
        <v>6.5846982207333546</v>
      </c>
      <c r="D2258" s="2">
        <f t="shared" si="206"/>
        <v>6.4948410920551716</v>
      </c>
      <c r="E2258" s="2">
        <f t="shared" si="205"/>
        <v>8.9857128678183074E-2</v>
      </c>
      <c r="F2258" s="2">
        <f t="shared" si="209"/>
        <v>5.8685459091623482E-2</v>
      </c>
      <c r="G2258" s="2">
        <f t="shared" si="207"/>
        <v>3.1171669586559592E-2</v>
      </c>
      <c r="H2258" s="2" t="str">
        <f t="shared" si="208"/>
        <v>Sell</v>
      </c>
    </row>
    <row r="2259" spans="1:8" ht="13.5" x14ac:dyDescent="0.25">
      <c r="A2259" s="3">
        <v>45293</v>
      </c>
      <c r="B2259" s="2">
        <v>6.5209000000000001</v>
      </c>
      <c r="C2259" s="2">
        <f t="shared" si="210"/>
        <v>6.5835292636974536</v>
      </c>
      <c r="D2259" s="2">
        <f t="shared" si="206"/>
        <v>6.4967713815325663</v>
      </c>
      <c r="E2259" s="2">
        <f t="shared" si="205"/>
        <v>8.6757882164887334E-2</v>
      </c>
      <c r="F2259" s="2">
        <f t="shared" si="209"/>
        <v>6.4299943706276258E-2</v>
      </c>
      <c r="G2259" s="2">
        <f t="shared" si="207"/>
        <v>2.2457938458611076E-2</v>
      </c>
      <c r="H2259" s="2" t="str">
        <f t="shared" si="208"/>
        <v>Sell</v>
      </c>
    </row>
    <row r="2260" spans="1:8" ht="13.5" x14ac:dyDescent="0.25">
      <c r="A2260" s="3">
        <v>45294</v>
      </c>
      <c r="B2260" s="2">
        <v>6.5048000000000004</v>
      </c>
      <c r="C2260" s="2">
        <f t="shared" si="210"/>
        <v>6.5825401462055373</v>
      </c>
      <c r="D2260" s="2">
        <f t="shared" si="206"/>
        <v>6.4973660940116353</v>
      </c>
      <c r="E2260" s="2">
        <f t="shared" si="205"/>
        <v>8.517405219390195E-2</v>
      </c>
      <c r="F2260" s="2">
        <f t="shared" si="209"/>
        <v>6.8474765403801402E-2</v>
      </c>
      <c r="G2260" s="2">
        <f t="shared" si="207"/>
        <v>1.6699286790100548E-2</v>
      </c>
      <c r="H2260" s="2" t="str">
        <f t="shared" si="208"/>
        <v>Sell</v>
      </c>
    </row>
    <row r="2261" spans="1:8" ht="13.5" x14ac:dyDescent="0.25">
      <c r="A2261" s="3">
        <v>45295</v>
      </c>
      <c r="B2261" s="2">
        <v>6.4968000000000004</v>
      </c>
      <c r="C2261" s="2">
        <f t="shared" si="210"/>
        <v>6.5829339698662235</v>
      </c>
      <c r="D2261" s="2">
        <f t="shared" si="206"/>
        <v>6.4973241611218846</v>
      </c>
      <c r="E2261" s="2">
        <f t="shared" si="205"/>
        <v>8.5609808744338878E-2</v>
      </c>
      <c r="F2261" s="2">
        <f t="shared" si="209"/>
        <v>7.1901774071908897E-2</v>
      </c>
      <c r="G2261" s="2">
        <f t="shared" si="207"/>
        <v>1.3708034672429981E-2</v>
      </c>
      <c r="H2261" s="2" t="str">
        <f t="shared" si="208"/>
        <v>Sell</v>
      </c>
    </row>
    <row r="2262" spans="1:8" ht="13.5" x14ac:dyDescent="0.25">
      <c r="A2262" s="3">
        <v>45296</v>
      </c>
      <c r="B2262" s="2">
        <v>6.4245000000000001</v>
      </c>
      <c r="C2262" s="2">
        <f t="shared" si="210"/>
        <v>6.5770979745021894</v>
      </c>
      <c r="D2262" s="2">
        <f t="shared" si="206"/>
        <v>6.4919297788165604</v>
      </c>
      <c r="E2262" s="2">
        <f t="shared" si="205"/>
        <v>8.5168195685628945E-2</v>
      </c>
      <c r="F2262" s="2">
        <f t="shared" si="209"/>
        <v>7.4555058394652915E-2</v>
      </c>
      <c r="G2262" s="2">
        <f t="shared" si="207"/>
        <v>1.061313729097603E-2</v>
      </c>
      <c r="H2262" s="2" t="str">
        <f t="shared" si="208"/>
        <v>Sell</v>
      </c>
    </row>
    <row r="2263" spans="1:8" ht="13.5" x14ac:dyDescent="0.25">
      <c r="A2263" s="3">
        <v>45299</v>
      </c>
      <c r="B2263" s="2">
        <v>6.3682999999999996</v>
      </c>
      <c r="C2263" s="2">
        <f t="shared" si="210"/>
        <v>6.5659752091941606</v>
      </c>
      <c r="D2263" s="2">
        <f t="shared" si="206"/>
        <v>6.4827720174227412</v>
      </c>
      <c r="E2263" s="2">
        <f t="shared" si="205"/>
        <v>8.3203191771419327E-2</v>
      </c>
      <c r="F2263" s="2">
        <f t="shared" si="209"/>
        <v>7.62846850700062E-2</v>
      </c>
      <c r="G2263" s="2">
        <f t="shared" si="207"/>
        <v>6.9185067014131268E-3</v>
      </c>
      <c r="H2263" s="2" t="str">
        <f t="shared" si="208"/>
        <v>Sell</v>
      </c>
    </row>
    <row r="2264" spans="1:8" ht="13.5" x14ac:dyDescent="0.25">
      <c r="A2264" s="3">
        <v>45300</v>
      </c>
      <c r="B2264" s="2">
        <v>6.3682999999999996</v>
      </c>
      <c r="C2264" s="2">
        <f t="shared" si="210"/>
        <v>6.5615174847027511</v>
      </c>
      <c r="D2264" s="2">
        <f t="shared" si="206"/>
        <v>6.4742926087247596</v>
      </c>
      <c r="E2264" s="2">
        <f t="shared" si="205"/>
        <v>8.7224875977991445E-2</v>
      </c>
      <c r="F2264" s="2">
        <f t="shared" si="209"/>
        <v>7.847272325160326E-2</v>
      </c>
      <c r="G2264" s="2">
        <f t="shared" si="207"/>
        <v>8.7521527263881849E-3</v>
      </c>
      <c r="H2264" s="2" t="str">
        <f t="shared" si="208"/>
        <v>Sell</v>
      </c>
    </row>
    <row r="2265" spans="1:8" ht="13.5" x14ac:dyDescent="0.25">
      <c r="A2265" s="3">
        <v>45301</v>
      </c>
      <c r="B2265" s="2">
        <v>6.3602999999999996</v>
      </c>
      <c r="C2265" s="2">
        <f t="shared" si="210"/>
        <v>6.5527917178254054</v>
      </c>
      <c r="D2265" s="2">
        <f t="shared" si="206"/>
        <v>6.4658487117821846</v>
      </c>
      <c r="E2265" s="2">
        <f t="shared" si="205"/>
        <v>8.6943006043220805E-2</v>
      </c>
      <c r="F2265" s="2">
        <f t="shared" si="209"/>
        <v>8.0166779809926772E-2</v>
      </c>
      <c r="G2265" s="2">
        <f t="shared" si="207"/>
        <v>6.7762262332940332E-3</v>
      </c>
      <c r="H2265" s="2" t="str">
        <f t="shared" si="208"/>
        <v>Sell</v>
      </c>
    </row>
    <row r="2266" spans="1:8" ht="13.5" x14ac:dyDescent="0.25">
      <c r="A2266" s="3">
        <v>45302</v>
      </c>
      <c r="B2266" s="2">
        <v>6.3441999999999998</v>
      </c>
      <c r="C2266" s="2">
        <f t="shared" si="210"/>
        <v>6.5454083766214968</v>
      </c>
      <c r="D2266" s="2">
        <f t="shared" si="206"/>
        <v>6.4568376960946159</v>
      </c>
      <c r="E2266" s="2">
        <f t="shared" si="205"/>
        <v>8.8570680526880885E-2</v>
      </c>
      <c r="F2266" s="2">
        <f t="shared" si="209"/>
        <v>8.1847559953317606E-2</v>
      </c>
      <c r="G2266" s="2">
        <f t="shared" si="207"/>
        <v>6.7231205735632793E-3</v>
      </c>
      <c r="H2266" s="2" t="str">
        <f t="shared" si="208"/>
        <v>Sell</v>
      </c>
    </row>
    <row r="2267" spans="1:8" ht="13.5" x14ac:dyDescent="0.25">
      <c r="A2267" s="3">
        <v>45303</v>
      </c>
      <c r="B2267" s="2">
        <v>6.3361999999999998</v>
      </c>
      <c r="C2267" s="2">
        <f t="shared" si="210"/>
        <v>6.54411478021819</v>
      </c>
      <c r="D2267" s="2">
        <f t="shared" si="206"/>
        <v>6.4479015704579776</v>
      </c>
      <c r="E2267" s="2">
        <f t="shared" si="205"/>
        <v>9.6213209760212415E-2</v>
      </c>
      <c r="F2267" s="2">
        <f t="shared" si="209"/>
        <v>8.4720689914696584E-2</v>
      </c>
      <c r="G2267" s="2">
        <f t="shared" si="207"/>
        <v>1.1492519845515831E-2</v>
      </c>
      <c r="H2267" s="2" t="str">
        <f t="shared" si="208"/>
        <v>Sell</v>
      </c>
    </row>
    <row r="2268" spans="1:8" ht="13.5" x14ac:dyDescent="0.25">
      <c r="A2268" s="3">
        <v>45306</v>
      </c>
      <c r="B2268" s="2">
        <v>6.3281999999999998</v>
      </c>
      <c r="C2268" s="2">
        <f t="shared" si="210"/>
        <v>6.5417740448000075</v>
      </c>
      <c r="D2268" s="2">
        <f t="shared" si="206"/>
        <v>6.4390347874610896</v>
      </c>
      <c r="E2268" s="2">
        <f t="shared" ref="E2268:E2331" si="211">C2268-D2268</f>
        <v>0.10273925733891787</v>
      </c>
      <c r="F2268" s="2">
        <f t="shared" si="209"/>
        <v>8.8324403399540841E-2</v>
      </c>
      <c r="G2268" s="2">
        <f t="shared" si="207"/>
        <v>1.4414853939377026E-2</v>
      </c>
      <c r="H2268" s="2" t="str">
        <f t="shared" si="208"/>
        <v>Sell</v>
      </c>
    </row>
    <row r="2269" spans="1:8" ht="13.5" x14ac:dyDescent="0.25">
      <c r="A2269" s="3">
        <v>45307</v>
      </c>
      <c r="B2269" s="2">
        <v>6.2638999999999996</v>
      </c>
      <c r="C2269" s="2">
        <f t="shared" si="210"/>
        <v>6.5385626532923142</v>
      </c>
      <c r="D2269" s="2">
        <f t="shared" ref="D2269:D2332" si="212">$D$4*B2269+(1-$D$4)*D2268</f>
        <v>6.4260618402417489</v>
      </c>
      <c r="E2269" s="2">
        <f t="shared" si="211"/>
        <v>0.11250081305056536</v>
      </c>
      <c r="F2269" s="2">
        <f t="shared" si="209"/>
        <v>9.3159685329745751E-2</v>
      </c>
      <c r="G2269" s="2">
        <f t="shared" si="207"/>
        <v>1.9341127720819612E-2</v>
      </c>
      <c r="H2269" s="2" t="str">
        <f t="shared" si="208"/>
        <v>Sell</v>
      </c>
    </row>
    <row r="2270" spans="1:8" ht="13.5" x14ac:dyDescent="0.25">
      <c r="A2270" s="3">
        <v>45308</v>
      </c>
      <c r="B2270" s="2">
        <v>6.0631000000000004</v>
      </c>
      <c r="C2270" s="2">
        <f t="shared" si="210"/>
        <v>6.5333683989396505</v>
      </c>
      <c r="D2270" s="2">
        <f t="shared" si="212"/>
        <v>6.3991757780016192</v>
      </c>
      <c r="E2270" s="2">
        <f t="shared" si="211"/>
        <v>0.1341926209380313</v>
      </c>
      <c r="F2270" s="2">
        <f t="shared" si="209"/>
        <v>0.10136627245140287</v>
      </c>
      <c r="G2270" s="2">
        <f t="shared" si="207"/>
        <v>3.2826348486628437E-2</v>
      </c>
      <c r="H2270" s="2" t="str">
        <f t="shared" si="208"/>
        <v>Sell</v>
      </c>
    </row>
    <row r="2271" spans="1:8" ht="13.5" x14ac:dyDescent="0.25">
      <c r="A2271" s="3">
        <v>45309</v>
      </c>
      <c r="B2271" s="2">
        <v>6.0229999999999997</v>
      </c>
      <c r="C2271" s="2">
        <f t="shared" si="210"/>
        <v>6.5277424914104731</v>
      </c>
      <c r="D2271" s="2">
        <f t="shared" si="212"/>
        <v>6.3713109055570545</v>
      </c>
      <c r="E2271" s="2">
        <f t="shared" si="211"/>
        <v>0.15643158585341865</v>
      </c>
      <c r="F2271" s="2">
        <f t="shared" si="209"/>
        <v>0.11237933513180604</v>
      </c>
      <c r="G2271" s="2">
        <f t="shared" si="207"/>
        <v>4.4052250721612618E-2</v>
      </c>
      <c r="H2271" s="2" t="str">
        <f t="shared" si="208"/>
        <v>Sell</v>
      </c>
    </row>
    <row r="2272" spans="1:8" ht="13.5" x14ac:dyDescent="0.25">
      <c r="A2272" s="3">
        <v>45310</v>
      </c>
      <c r="B2272" s="2">
        <v>6.2397999999999998</v>
      </c>
      <c r="C2272" s="2">
        <f t="shared" si="210"/>
        <v>6.5118590311934774</v>
      </c>
      <c r="D2272" s="2">
        <f t="shared" si="212"/>
        <v>6.3615693569972729</v>
      </c>
      <c r="E2272" s="2">
        <f t="shared" si="211"/>
        <v>0.15028967419620454</v>
      </c>
      <c r="F2272" s="2">
        <f t="shared" si="209"/>
        <v>0.11996140294468574</v>
      </c>
      <c r="G2272" s="2">
        <f t="shared" si="207"/>
        <v>3.0328271251518796E-2</v>
      </c>
      <c r="H2272" s="2" t="str">
        <f t="shared" si="208"/>
        <v>Sell</v>
      </c>
    </row>
    <row r="2273" spans="1:8" ht="13.5" x14ac:dyDescent="0.25">
      <c r="A2273" s="3">
        <v>45313</v>
      </c>
      <c r="B2273" s="2">
        <v>6.2638999999999996</v>
      </c>
      <c r="C2273" s="2">
        <f t="shared" si="210"/>
        <v>6.4897730263944808</v>
      </c>
      <c r="D2273" s="2">
        <f t="shared" si="212"/>
        <v>6.3543345898122894</v>
      </c>
      <c r="E2273" s="2">
        <f t="shared" si="211"/>
        <v>0.13543843658219146</v>
      </c>
      <c r="F2273" s="2">
        <f t="shared" si="209"/>
        <v>0.12305680967218689</v>
      </c>
      <c r="G2273" s="2">
        <f t="shared" si="207"/>
        <v>1.2381626910004565E-2</v>
      </c>
      <c r="H2273" s="2" t="str">
        <f t="shared" si="208"/>
        <v>Sell</v>
      </c>
    </row>
    <row r="2274" spans="1:8" ht="13.5" x14ac:dyDescent="0.25">
      <c r="A2274" s="3">
        <v>45314</v>
      </c>
      <c r="B2274" s="2">
        <v>6.2157</v>
      </c>
      <c r="C2274" s="2">
        <f t="shared" si="210"/>
        <v>6.4710848684876376</v>
      </c>
      <c r="D2274" s="2">
        <f t="shared" si="212"/>
        <v>6.3440653609373054</v>
      </c>
      <c r="E2274" s="2">
        <f t="shared" si="211"/>
        <v>0.1270195075503322</v>
      </c>
      <c r="F2274" s="2">
        <f t="shared" si="209"/>
        <v>0.12384934924781596</v>
      </c>
      <c r="G2274" s="2">
        <f t="shared" si="207"/>
        <v>3.1701583025162405E-3</v>
      </c>
      <c r="H2274" s="2" t="str">
        <f t="shared" si="208"/>
        <v>Sell</v>
      </c>
    </row>
    <row r="2275" spans="1:8" ht="13.5" x14ac:dyDescent="0.25">
      <c r="A2275" s="3">
        <v>45315</v>
      </c>
      <c r="B2275" s="2">
        <v>6.2237999999999998</v>
      </c>
      <c r="C2275" s="2">
        <f t="shared" si="210"/>
        <v>6.4540410425664625</v>
      </c>
      <c r="D2275" s="2">
        <f t="shared" si="212"/>
        <v>6.3351568156826898</v>
      </c>
      <c r="E2275" s="2">
        <f t="shared" si="211"/>
        <v>0.11888422688377265</v>
      </c>
      <c r="F2275" s="2">
        <f t="shared" si="209"/>
        <v>0.12285632477500731</v>
      </c>
      <c r="G2275" s="2">
        <f t="shared" si="207"/>
        <v>-3.9720978912346633E-3</v>
      </c>
      <c r="H2275" s="2" t="str">
        <f t="shared" si="208"/>
        <v>Hold</v>
      </c>
    </row>
    <row r="2276" spans="1:8" ht="13.5" x14ac:dyDescent="0.25">
      <c r="A2276" s="3">
        <v>45316</v>
      </c>
      <c r="B2276" s="2">
        <v>6.2157</v>
      </c>
      <c r="C2276" s="2">
        <f t="shared" si="210"/>
        <v>6.4371424206331609</v>
      </c>
      <c r="D2276" s="2">
        <f t="shared" si="212"/>
        <v>6.3263081626691573</v>
      </c>
      <c r="E2276" s="2">
        <f t="shared" si="211"/>
        <v>0.11083425796400359</v>
      </c>
      <c r="F2276" s="2">
        <f t="shared" si="209"/>
        <v>0.12045191141280656</v>
      </c>
      <c r="G2276" s="2">
        <f t="shared" ref="G2276:G2339" si="213">E2276-F2276</f>
        <v>-9.6176534488029708E-3</v>
      </c>
      <c r="H2276" s="2" t="str">
        <f t="shared" ref="H2276:H2339" si="214">IF(G2276&lt;0,"Hold","Sell")</f>
        <v>Hold</v>
      </c>
    </row>
    <row r="2277" spans="1:8" ht="13.5" x14ac:dyDescent="0.25">
      <c r="A2277" s="3">
        <v>45317</v>
      </c>
      <c r="B2277" s="2">
        <v>6.2317999999999998</v>
      </c>
      <c r="C2277" s="2">
        <f t="shared" si="210"/>
        <v>6.4216128174588283</v>
      </c>
      <c r="D2277" s="2">
        <f t="shared" si="212"/>
        <v>6.3193075580269973</v>
      </c>
      <c r="E2277" s="2">
        <f t="shared" si="211"/>
        <v>0.102305259431831</v>
      </c>
      <c r="F2277" s="2">
        <f t="shared" ref="F2277:F2340" si="215">(E2277*(2/(10)))+((1-(2/10))*F2276)</f>
        <v>0.11682258101661146</v>
      </c>
      <c r="G2277" s="2">
        <f t="shared" si="213"/>
        <v>-1.451732158478046E-2</v>
      </c>
      <c r="H2277" s="2" t="str">
        <f t="shared" si="214"/>
        <v>Hold</v>
      </c>
    </row>
    <row r="2278" spans="1:8" ht="13.5" x14ac:dyDescent="0.25">
      <c r="A2278" s="3">
        <v>45320</v>
      </c>
      <c r="B2278" s="2">
        <v>6.2237999999999998</v>
      </c>
      <c r="C2278" s="2">
        <f t="shared" si="210"/>
        <v>6.4072416147728548</v>
      </c>
      <c r="D2278" s="2">
        <f t="shared" si="212"/>
        <v>6.3122329240990709</v>
      </c>
      <c r="E2278" s="2">
        <f t="shared" si="211"/>
        <v>9.5008690673783924E-2</v>
      </c>
      <c r="F2278" s="2">
        <f t="shared" si="215"/>
        <v>0.11245980294804594</v>
      </c>
      <c r="G2278" s="2">
        <f t="shared" si="213"/>
        <v>-1.7451112274262021E-2</v>
      </c>
      <c r="H2278" s="2" t="str">
        <f t="shared" si="214"/>
        <v>Hold</v>
      </c>
    </row>
    <row r="2279" spans="1:8" ht="13.5" x14ac:dyDescent="0.25">
      <c r="A2279" s="3">
        <v>45321</v>
      </c>
      <c r="B2279" s="2">
        <v>6.1032999999999999</v>
      </c>
      <c r="C2279" s="2">
        <f t="shared" si="210"/>
        <v>6.3851890586539541</v>
      </c>
      <c r="D2279" s="2">
        <f t="shared" si="212"/>
        <v>6.2967564112028436</v>
      </c>
      <c r="E2279" s="2">
        <f t="shared" si="211"/>
        <v>8.8432647451110569E-2</v>
      </c>
      <c r="F2279" s="2">
        <f t="shared" si="215"/>
        <v>0.10765437184865888</v>
      </c>
      <c r="G2279" s="2">
        <f t="shared" si="213"/>
        <v>-1.9221724397548309E-2</v>
      </c>
      <c r="H2279" s="2" t="str">
        <f t="shared" si="214"/>
        <v>Hold</v>
      </c>
    </row>
    <row r="2280" spans="1:8" ht="13.5" x14ac:dyDescent="0.25">
      <c r="A2280" s="3">
        <v>45322</v>
      </c>
      <c r="B2280" s="2">
        <v>6.1836000000000002</v>
      </c>
      <c r="C2280" s="2">
        <f t="shared" si="210"/>
        <v>6.3356368957841145</v>
      </c>
      <c r="D2280" s="2">
        <f t="shared" si="212"/>
        <v>6.2883744548174469</v>
      </c>
      <c r="E2280" s="2">
        <f t="shared" si="211"/>
        <v>4.726244096666754E-2</v>
      </c>
      <c r="F2280" s="2">
        <f t="shared" si="215"/>
        <v>9.5575985672260624E-2</v>
      </c>
      <c r="G2280" s="2">
        <f t="shared" si="213"/>
        <v>-4.8313544705593084E-2</v>
      </c>
      <c r="H2280" s="2" t="str">
        <f t="shared" si="214"/>
        <v>Hold</v>
      </c>
    </row>
    <row r="2281" spans="1:8" ht="13.5" x14ac:dyDescent="0.25">
      <c r="A2281" s="3">
        <v>45323</v>
      </c>
      <c r="B2281" s="2">
        <v>6.1435000000000004</v>
      </c>
      <c r="C2281" s="2">
        <f t="shared" si="210"/>
        <v>6.2875389118173279</v>
      </c>
      <c r="D2281" s="2">
        <f t="shared" si="212"/>
        <v>6.2776430137198576</v>
      </c>
      <c r="E2281" s="2">
        <f t="shared" si="211"/>
        <v>9.8958980974703792E-3</v>
      </c>
      <c r="F2281" s="2">
        <f t="shared" si="215"/>
        <v>7.8439968157302586E-2</v>
      </c>
      <c r="G2281" s="2">
        <f t="shared" si="213"/>
        <v>-6.8544070059832207E-2</v>
      </c>
      <c r="H2281" s="2" t="str">
        <f t="shared" si="214"/>
        <v>Hold</v>
      </c>
    </row>
    <row r="2282" spans="1:8" ht="13.5" x14ac:dyDescent="0.25">
      <c r="A2282" s="3">
        <v>45324</v>
      </c>
      <c r="B2282" s="2">
        <v>6.0229999999999997</v>
      </c>
      <c r="C2282" s="2">
        <f t="shared" si="210"/>
        <v>6.2801944638454312</v>
      </c>
      <c r="D2282" s="2">
        <f t="shared" si="212"/>
        <v>6.2587805682591275</v>
      </c>
      <c r="E2282" s="2">
        <f t="shared" si="211"/>
        <v>2.1413895586303688E-2</v>
      </c>
      <c r="F2282" s="2">
        <f t="shared" si="215"/>
        <v>6.703475364310281E-2</v>
      </c>
      <c r="G2282" s="2">
        <f t="shared" si="213"/>
        <v>-4.5620858056799121E-2</v>
      </c>
      <c r="H2282" s="2" t="str">
        <f t="shared" si="214"/>
        <v>Hold</v>
      </c>
    </row>
    <row r="2283" spans="1:8" ht="13.5" x14ac:dyDescent="0.25">
      <c r="A2283" s="3">
        <v>45327</v>
      </c>
      <c r="B2283" s="2">
        <v>6.0229999999999997</v>
      </c>
      <c r="C2283" s="2">
        <f t="shared" si="210"/>
        <v>6.2776876232538266</v>
      </c>
      <c r="D2283" s="2">
        <f t="shared" si="212"/>
        <v>6.2413153409806732</v>
      </c>
      <c r="E2283" s="2">
        <f t="shared" si="211"/>
        <v>3.6372282273153367E-2</v>
      </c>
      <c r="F2283" s="2">
        <f t="shared" si="215"/>
        <v>6.0902259369112921E-2</v>
      </c>
      <c r="G2283" s="2">
        <f t="shared" si="213"/>
        <v>-2.4529977095959554E-2</v>
      </c>
      <c r="H2283" s="2" t="str">
        <f t="shared" si="214"/>
        <v>Hold</v>
      </c>
    </row>
    <row r="2284" spans="1:8" ht="13.5" x14ac:dyDescent="0.25">
      <c r="A2284" s="3">
        <v>45328</v>
      </c>
      <c r="B2284" s="2">
        <v>6.0068999999999999</v>
      </c>
      <c r="C2284" s="2">
        <f t="shared" si="210"/>
        <v>6.2681510658301605</v>
      </c>
      <c r="D2284" s="2">
        <f t="shared" si="212"/>
        <v>6.2239512416487717</v>
      </c>
      <c r="E2284" s="2">
        <f t="shared" si="211"/>
        <v>4.4199824181388792E-2</v>
      </c>
      <c r="F2284" s="2">
        <f t="shared" si="215"/>
        <v>5.7561772331568103E-2</v>
      </c>
      <c r="G2284" s="2">
        <f t="shared" si="213"/>
        <v>-1.3361948150179312E-2</v>
      </c>
      <c r="H2284" s="2" t="str">
        <f t="shared" si="214"/>
        <v>Hold</v>
      </c>
    </row>
    <row r="2285" spans="1:8" ht="13.5" x14ac:dyDescent="0.25">
      <c r="A2285" s="3">
        <v>45329</v>
      </c>
      <c r="B2285" s="2">
        <v>6.1032999999999999</v>
      </c>
      <c r="C2285" s="2">
        <f t="shared" si="210"/>
        <v>6.2613278249332129</v>
      </c>
      <c r="D2285" s="2">
        <f t="shared" si="212"/>
        <v>6.2150141126377516</v>
      </c>
      <c r="E2285" s="2">
        <f t="shared" si="211"/>
        <v>4.6313712295461329E-2</v>
      </c>
      <c r="F2285" s="2">
        <f t="shared" si="215"/>
        <v>5.5312160324346757E-2</v>
      </c>
      <c r="G2285" s="2">
        <f t="shared" si="213"/>
        <v>-8.9984480288854279E-3</v>
      </c>
      <c r="H2285" s="2" t="str">
        <f t="shared" si="214"/>
        <v>Hold</v>
      </c>
    </row>
    <row r="2286" spans="1:8" ht="13.5" x14ac:dyDescent="0.25">
      <c r="A2286" s="3">
        <v>45330</v>
      </c>
      <c r="B2286" s="2">
        <v>6.1032999999999999</v>
      </c>
      <c r="C2286" s="2">
        <f t="shared" si="210"/>
        <v>6.2543081595588728</v>
      </c>
      <c r="D2286" s="2">
        <f t="shared" si="212"/>
        <v>6.2067389931831034</v>
      </c>
      <c r="E2286" s="2">
        <f t="shared" si="211"/>
        <v>4.7569166375769356E-2</v>
      </c>
      <c r="F2286" s="2">
        <f t="shared" si="215"/>
        <v>5.3763561534631278E-2</v>
      </c>
      <c r="G2286" s="2">
        <f t="shared" si="213"/>
        <v>-6.194395158861922E-3</v>
      </c>
      <c r="H2286" s="2" t="str">
        <f t="shared" si="214"/>
        <v>Hold</v>
      </c>
    </row>
    <row r="2287" spans="1:8" ht="13.5" x14ac:dyDescent="0.25">
      <c r="A2287" s="3">
        <v>45331</v>
      </c>
      <c r="B2287" s="2">
        <v>6.1032999999999999</v>
      </c>
      <c r="C2287" s="2">
        <f t="shared" si="210"/>
        <v>6.2508453657805845</v>
      </c>
      <c r="D2287" s="2">
        <f t="shared" si="212"/>
        <v>6.1990768455399099</v>
      </c>
      <c r="E2287" s="2">
        <f t="shared" si="211"/>
        <v>5.1768520240674576E-2</v>
      </c>
      <c r="F2287" s="2">
        <f t="shared" si="215"/>
        <v>5.3364553275839943E-2</v>
      </c>
      <c r="G2287" s="2">
        <f t="shared" si="213"/>
        <v>-1.5960330351653673E-3</v>
      </c>
      <c r="H2287" s="2" t="str">
        <f t="shared" si="214"/>
        <v>Hold</v>
      </c>
    </row>
    <row r="2288" spans="1:8" ht="13.5" x14ac:dyDescent="0.25">
      <c r="A2288" s="3">
        <v>45334</v>
      </c>
      <c r="B2288" s="2">
        <v>6.0229999999999997</v>
      </c>
      <c r="C2288" s="2">
        <f t="shared" si="210"/>
        <v>6.2466845402758793</v>
      </c>
      <c r="D2288" s="2">
        <f t="shared" si="212"/>
        <v>6.1860341162406574</v>
      </c>
      <c r="E2288" s="2">
        <f t="shared" si="211"/>
        <v>6.0650424035221917E-2</v>
      </c>
      <c r="F2288" s="2">
        <f t="shared" si="215"/>
        <v>5.4821727427716342E-2</v>
      </c>
      <c r="G2288" s="2">
        <f t="shared" si="213"/>
        <v>5.8286966075055749E-3</v>
      </c>
      <c r="H2288" s="2" t="str">
        <f t="shared" si="214"/>
        <v>Sell</v>
      </c>
    </row>
    <row r="2289" spans="1:8" ht="13.5" x14ac:dyDescent="0.25">
      <c r="A2289" s="3">
        <v>45335</v>
      </c>
      <c r="B2289" s="2">
        <v>6.0229999999999997</v>
      </c>
      <c r="C2289" s="2">
        <f t="shared" si="210"/>
        <v>6.2246253802334364</v>
      </c>
      <c r="D2289" s="2">
        <f t="shared" si="212"/>
        <v>6.1739575150376451</v>
      </c>
      <c r="E2289" s="2">
        <f t="shared" si="211"/>
        <v>5.0667865195791251E-2</v>
      </c>
      <c r="F2289" s="2">
        <f t="shared" si="215"/>
        <v>5.3990954981331329E-2</v>
      </c>
      <c r="G2289" s="2">
        <f t="shared" si="213"/>
        <v>-3.3230897855400787E-3</v>
      </c>
      <c r="H2289" s="2" t="str">
        <f t="shared" si="214"/>
        <v>Hold</v>
      </c>
    </row>
    <row r="2290" spans="1:8" ht="13.5" x14ac:dyDescent="0.25">
      <c r="A2290" s="3">
        <v>45336</v>
      </c>
      <c r="B2290" s="2">
        <v>6.2638999999999996</v>
      </c>
      <c r="C2290" s="2">
        <f t="shared" si="210"/>
        <v>6.2183137832744464</v>
      </c>
      <c r="D2290" s="2">
        <f t="shared" si="212"/>
        <v>6.1806199213311537</v>
      </c>
      <c r="E2290" s="2">
        <f t="shared" si="211"/>
        <v>3.7693861943292717E-2</v>
      </c>
      <c r="F2290" s="2">
        <f t="shared" si="215"/>
        <v>5.0731536373723608E-2</v>
      </c>
      <c r="G2290" s="2">
        <f t="shared" si="213"/>
        <v>-1.3037674430430891E-2</v>
      </c>
      <c r="H2290" s="2" t="str">
        <f t="shared" si="214"/>
        <v>Hold</v>
      </c>
    </row>
    <row r="2291" spans="1:8" ht="13.5" x14ac:dyDescent="0.25">
      <c r="A2291" s="3">
        <v>45337</v>
      </c>
      <c r="B2291" s="2">
        <v>6.1032999999999999</v>
      </c>
      <c r="C2291" s="2">
        <f t="shared" si="210"/>
        <v>6.2068039704629925</v>
      </c>
      <c r="D2291" s="2">
        <f t="shared" si="212"/>
        <v>6.1748925197510678</v>
      </c>
      <c r="E2291" s="2">
        <f t="shared" si="211"/>
        <v>3.1911450711924694E-2</v>
      </c>
      <c r="F2291" s="2">
        <f t="shared" si="215"/>
        <v>4.6967519241363831E-2</v>
      </c>
      <c r="G2291" s="2">
        <f t="shared" si="213"/>
        <v>-1.5056068529439137E-2</v>
      </c>
      <c r="H2291" s="2" t="str">
        <f t="shared" si="214"/>
        <v>Hold</v>
      </c>
    </row>
    <row r="2292" spans="1:8" ht="13.5" x14ac:dyDescent="0.25">
      <c r="A2292" s="3">
        <v>45338</v>
      </c>
      <c r="B2292" s="2">
        <v>6.0229999999999997</v>
      </c>
      <c r="C2292" s="2">
        <f t="shared" si="210"/>
        <v>6.1785264365456092</v>
      </c>
      <c r="D2292" s="2">
        <f t="shared" si="212"/>
        <v>6.1636412219917291</v>
      </c>
      <c r="E2292" s="2">
        <f t="shared" si="211"/>
        <v>1.4885214553880033E-2</v>
      </c>
      <c r="F2292" s="2">
        <f t="shared" si="215"/>
        <v>4.0551058303867078E-2</v>
      </c>
      <c r="G2292" s="2">
        <f t="shared" si="213"/>
        <v>-2.5665843749987045E-2</v>
      </c>
      <c r="H2292" s="2" t="str">
        <f t="shared" si="214"/>
        <v>Hold</v>
      </c>
    </row>
    <row r="2293" spans="1:8" ht="13.5" x14ac:dyDescent="0.25">
      <c r="A2293" s="3">
        <v>45341</v>
      </c>
      <c r="B2293" s="2">
        <v>6.2638999999999996</v>
      </c>
      <c r="C2293" s="2">
        <f t="shared" si="210"/>
        <v>6.1545992924616693</v>
      </c>
      <c r="D2293" s="2">
        <f t="shared" si="212"/>
        <v>6.1710677981404896</v>
      </c>
      <c r="E2293" s="2">
        <f t="shared" si="211"/>
        <v>-1.64685056788203E-2</v>
      </c>
      <c r="F2293" s="2">
        <f t="shared" si="215"/>
        <v>2.9147145507329605E-2</v>
      </c>
      <c r="G2293" s="2">
        <f t="shared" si="213"/>
        <v>-4.5615651186149908E-2</v>
      </c>
      <c r="H2293" s="2" t="str">
        <f t="shared" si="214"/>
        <v>Hold</v>
      </c>
    </row>
    <row r="2294" spans="1:8" ht="13.5" x14ac:dyDescent="0.25">
      <c r="A2294" s="3">
        <v>45342</v>
      </c>
      <c r="B2294" s="2">
        <v>6.5369999999999999</v>
      </c>
      <c r="C2294" s="2">
        <f t="shared" si="210"/>
        <v>6.1318763243906433</v>
      </c>
      <c r="D2294" s="2">
        <f t="shared" si="212"/>
        <v>6.1981738871671199</v>
      </c>
      <c r="E2294" s="2">
        <f t="shared" si="211"/>
        <v>-6.6297562776476582E-2</v>
      </c>
      <c r="F2294" s="2">
        <f t="shared" si="215"/>
        <v>1.0058203850568367E-2</v>
      </c>
      <c r="G2294" s="2">
        <f t="shared" si="213"/>
        <v>-7.6355766627044949E-2</v>
      </c>
      <c r="H2294" s="2" t="str">
        <f t="shared" si="214"/>
        <v>Hold</v>
      </c>
    </row>
    <row r="2295" spans="1:8" ht="13.5" x14ac:dyDescent="0.25">
      <c r="A2295" s="3">
        <v>45343</v>
      </c>
      <c r="B2295" s="2">
        <v>6.4245000000000001</v>
      </c>
      <c r="C2295" s="2">
        <f t="shared" si="210"/>
        <v>6.127479966792083</v>
      </c>
      <c r="D2295" s="2">
        <f t="shared" si="212"/>
        <v>6.2149387844140005</v>
      </c>
      <c r="E2295" s="2">
        <f t="shared" si="211"/>
        <v>-8.7458817621917539E-2</v>
      </c>
      <c r="F2295" s="2">
        <f t="shared" si="215"/>
        <v>-9.4452004439288147E-3</v>
      </c>
      <c r="G2295" s="2">
        <f t="shared" si="213"/>
        <v>-7.8013617177988728E-2</v>
      </c>
      <c r="H2295" s="2" t="str">
        <f t="shared" si="214"/>
        <v>Hold</v>
      </c>
    </row>
    <row r="2296" spans="1:8" ht="13.5" x14ac:dyDescent="0.25">
      <c r="A2296" s="3">
        <v>45344</v>
      </c>
      <c r="B2296" s="2">
        <v>6.4245000000000001</v>
      </c>
      <c r="C2296" s="2">
        <f t="shared" si="210"/>
        <v>6.1237599719009932</v>
      </c>
      <c r="D2296" s="2">
        <f t="shared" si="212"/>
        <v>6.2304618374203713</v>
      </c>
      <c r="E2296" s="2">
        <f t="shared" si="211"/>
        <v>-0.1067018655193781</v>
      </c>
      <c r="F2296" s="2">
        <f t="shared" si="215"/>
        <v>-2.8896533459018676E-2</v>
      </c>
      <c r="G2296" s="2">
        <f t="shared" si="213"/>
        <v>-7.7805332060359431E-2</v>
      </c>
      <c r="H2296" s="2" t="str">
        <f t="shared" si="214"/>
        <v>Hold</v>
      </c>
    </row>
    <row r="2297" spans="1:8" ht="13.5" x14ac:dyDescent="0.25">
      <c r="A2297" s="3">
        <v>45345</v>
      </c>
      <c r="B2297" s="2">
        <v>6.4245000000000001</v>
      </c>
      <c r="C2297" s="2">
        <f t="shared" si="210"/>
        <v>6.1206122839162251</v>
      </c>
      <c r="D2297" s="2">
        <f t="shared" si="212"/>
        <v>6.2448350346484922</v>
      </c>
      <c r="E2297" s="2">
        <f t="shared" si="211"/>
        <v>-0.12422275073226707</v>
      </c>
      <c r="F2297" s="2">
        <f t="shared" si="215"/>
        <v>-4.7961776913668361E-2</v>
      </c>
      <c r="G2297" s="2">
        <f t="shared" si="213"/>
        <v>-7.6260973818598712E-2</v>
      </c>
      <c r="H2297" s="2" t="str">
        <f t="shared" si="214"/>
        <v>Hold</v>
      </c>
    </row>
    <row r="2298" spans="1:8" ht="13.5" x14ac:dyDescent="0.25">
      <c r="A2298" s="3">
        <v>45348</v>
      </c>
      <c r="B2298" s="2">
        <v>6.4245000000000001</v>
      </c>
      <c r="C2298" s="2">
        <f t="shared" si="210"/>
        <v>6.1055950094675753</v>
      </c>
      <c r="D2298" s="2">
        <f t="shared" si="212"/>
        <v>6.2581435506004564</v>
      </c>
      <c r="E2298" s="2">
        <f t="shared" si="211"/>
        <v>-0.15254854113288108</v>
      </c>
      <c r="F2298" s="2">
        <f t="shared" si="215"/>
        <v>-6.8879129757510912E-2</v>
      </c>
      <c r="G2298" s="2">
        <f t="shared" si="213"/>
        <v>-8.3669411375370165E-2</v>
      </c>
      <c r="H2298" s="2" t="str">
        <f t="shared" si="214"/>
        <v>Hold</v>
      </c>
    </row>
    <row r="2299" spans="1:8" ht="13.5" x14ac:dyDescent="0.25">
      <c r="A2299" s="3">
        <v>45349</v>
      </c>
      <c r="B2299" s="2">
        <v>6.4245000000000001</v>
      </c>
      <c r="C2299" s="2">
        <f t="shared" si="210"/>
        <v>6.0928880849341027</v>
      </c>
      <c r="D2299" s="2">
        <f t="shared" si="212"/>
        <v>6.2704662505559785</v>
      </c>
      <c r="E2299" s="2">
        <f t="shared" si="211"/>
        <v>-0.17757816562187578</v>
      </c>
      <c r="F2299" s="2">
        <f t="shared" si="215"/>
        <v>-9.0618936930383892E-2</v>
      </c>
      <c r="G2299" s="2">
        <f t="shared" si="213"/>
        <v>-8.6959228691491891E-2</v>
      </c>
      <c r="H2299" s="2" t="str">
        <f t="shared" si="214"/>
        <v>Hold</v>
      </c>
    </row>
    <row r="2300" spans="1:8" ht="13.5" x14ac:dyDescent="0.25">
      <c r="A2300" s="3">
        <v>45350</v>
      </c>
      <c r="B2300" s="2">
        <v>6.3441999999999998</v>
      </c>
      <c r="C2300" s="2">
        <f t="shared" si="210"/>
        <v>6.1191976103288557</v>
      </c>
      <c r="D2300" s="2">
        <f t="shared" si="212"/>
        <v>6.2759280097740548</v>
      </c>
      <c r="E2300" s="2">
        <f t="shared" si="211"/>
        <v>-0.15673039944519918</v>
      </c>
      <c r="F2300" s="2">
        <f t="shared" si="215"/>
        <v>-0.10384122943334695</v>
      </c>
      <c r="G2300" s="2">
        <f t="shared" si="213"/>
        <v>-5.2889170011852227E-2</v>
      </c>
      <c r="H2300" s="2" t="str">
        <f t="shared" si="214"/>
        <v>Hold</v>
      </c>
    </row>
    <row r="2301" spans="1:8" ht="13.5" x14ac:dyDescent="0.25">
      <c r="A2301" s="3">
        <v>45351</v>
      </c>
      <c r="B2301" s="2">
        <v>6.4004000000000003</v>
      </c>
      <c r="C2301" s="2">
        <f t="shared" si="210"/>
        <v>6.1167518241244156</v>
      </c>
      <c r="D2301" s="2">
        <f t="shared" si="212"/>
        <v>6.2851481571981989</v>
      </c>
      <c r="E2301" s="2">
        <f t="shared" si="211"/>
        <v>-0.16839633307378321</v>
      </c>
      <c r="F2301" s="2">
        <f t="shared" si="215"/>
        <v>-0.1167522501614342</v>
      </c>
      <c r="G2301" s="2">
        <f t="shared" si="213"/>
        <v>-5.164408291234901E-2</v>
      </c>
      <c r="H2301" s="2" t="str">
        <f t="shared" si="214"/>
        <v>Hold</v>
      </c>
    </row>
    <row r="2302" spans="1:8" ht="13.5" x14ac:dyDescent="0.25">
      <c r="A2302" s="3">
        <v>45352</v>
      </c>
      <c r="B2302" s="2">
        <v>6.4004000000000003</v>
      </c>
      <c r="C2302" s="2">
        <f t="shared" si="210"/>
        <v>6.1023284665668136</v>
      </c>
      <c r="D2302" s="2">
        <f t="shared" si="212"/>
        <v>6.2936853307390734</v>
      </c>
      <c r="E2302" s="2">
        <f t="shared" si="211"/>
        <v>-0.19135686417225983</v>
      </c>
      <c r="F2302" s="2">
        <f t="shared" si="215"/>
        <v>-0.13167317296359934</v>
      </c>
      <c r="G2302" s="2">
        <f t="shared" si="213"/>
        <v>-5.9683691208660489E-2</v>
      </c>
      <c r="H2302" s="2" t="str">
        <f t="shared" si="214"/>
        <v>Hold</v>
      </c>
    </row>
    <row r="2303" spans="1:8" ht="13.5" x14ac:dyDescent="0.25">
      <c r="A2303" s="3">
        <v>45355</v>
      </c>
      <c r="B2303" s="2">
        <v>6.4004000000000003</v>
      </c>
      <c r="C2303" s="2">
        <f t="shared" si="210"/>
        <v>6.1271856255565345</v>
      </c>
      <c r="D2303" s="2">
        <f t="shared" si="212"/>
        <v>6.3015901210546978</v>
      </c>
      <c r="E2303" s="2">
        <f t="shared" si="211"/>
        <v>-0.17440449549816339</v>
      </c>
      <c r="F2303" s="2">
        <f t="shared" si="215"/>
        <v>-0.14021943747051216</v>
      </c>
      <c r="G2303" s="2">
        <f t="shared" si="213"/>
        <v>-3.4185058027651233E-2</v>
      </c>
      <c r="H2303" s="2" t="str">
        <f t="shared" si="214"/>
        <v>Hold</v>
      </c>
    </row>
    <row r="2304" spans="1:8" ht="13.5" x14ac:dyDescent="0.25">
      <c r="A2304" s="3">
        <v>45356</v>
      </c>
      <c r="B2304" s="2">
        <v>6.3441999999999998</v>
      </c>
      <c r="C2304" s="2">
        <f t="shared" si="210"/>
        <v>6.1902339908555293</v>
      </c>
      <c r="D2304" s="2">
        <f t="shared" si="212"/>
        <v>6.3047464083839797</v>
      </c>
      <c r="E2304" s="2">
        <f t="shared" si="211"/>
        <v>-0.11451241752845043</v>
      </c>
      <c r="F2304" s="2">
        <f t="shared" si="215"/>
        <v>-0.13507803348209982</v>
      </c>
      <c r="G2304" s="2">
        <f t="shared" si="213"/>
        <v>2.0565615953649391E-2</v>
      </c>
      <c r="H2304" s="2" t="str">
        <f t="shared" si="214"/>
        <v>Sell</v>
      </c>
    </row>
    <row r="2305" spans="1:8" ht="13.5" x14ac:dyDescent="0.25">
      <c r="A2305" s="3">
        <v>45357</v>
      </c>
      <c r="B2305" s="2">
        <v>6.3281999999999998</v>
      </c>
      <c r="C2305" s="2">
        <f t="shared" si="210"/>
        <v>6.2262749153392933</v>
      </c>
      <c r="D2305" s="2">
        <f t="shared" si="212"/>
        <v>6.3064837114666474</v>
      </c>
      <c r="E2305" s="2">
        <f t="shared" si="211"/>
        <v>-8.0208796127354098E-2</v>
      </c>
      <c r="F2305" s="2">
        <f t="shared" si="215"/>
        <v>-0.12410418601115068</v>
      </c>
      <c r="G2305" s="2">
        <f t="shared" si="213"/>
        <v>4.3895389883796584E-2</v>
      </c>
      <c r="H2305" s="2" t="str">
        <f t="shared" si="214"/>
        <v>Sell</v>
      </c>
    </row>
    <row r="2306" spans="1:8" ht="13.5" x14ac:dyDescent="0.25">
      <c r="A2306" s="3">
        <v>45358</v>
      </c>
      <c r="B2306" s="2">
        <v>6.3281999999999998</v>
      </c>
      <c r="C2306" s="2">
        <f t="shared" si="210"/>
        <v>6.2567710822101708</v>
      </c>
      <c r="D2306" s="2">
        <f t="shared" si="212"/>
        <v>6.3080923254320806</v>
      </c>
      <c r="E2306" s="2">
        <f t="shared" si="211"/>
        <v>-5.1321243221909896E-2</v>
      </c>
      <c r="F2306" s="2">
        <f t="shared" si="215"/>
        <v>-0.10954759745330253</v>
      </c>
      <c r="G2306" s="2">
        <f t="shared" si="213"/>
        <v>5.8226354231392635E-2</v>
      </c>
      <c r="H2306" s="2" t="str">
        <f t="shared" si="214"/>
        <v>Sell</v>
      </c>
    </row>
    <row r="2307" spans="1:8" ht="13.5" x14ac:dyDescent="0.25">
      <c r="A2307" s="3">
        <v>45359</v>
      </c>
      <c r="B2307" s="2">
        <v>6.3281999999999998</v>
      </c>
      <c r="C2307" s="2">
        <f t="shared" si="210"/>
        <v>6.282575531100913</v>
      </c>
      <c r="D2307" s="2">
        <f t="shared" si="212"/>
        <v>6.3095817828074816</v>
      </c>
      <c r="E2307" s="2">
        <f t="shared" si="211"/>
        <v>-2.7006251706568563E-2</v>
      </c>
      <c r="F2307" s="2">
        <f t="shared" si="215"/>
        <v>-9.303932830395574E-2</v>
      </c>
      <c r="G2307" s="2">
        <f t="shared" si="213"/>
        <v>6.6033076597387177E-2</v>
      </c>
      <c r="H2307" s="2" t="str">
        <f t="shared" si="214"/>
        <v>Sell</v>
      </c>
    </row>
    <row r="2308" spans="1:8" ht="13.5" x14ac:dyDescent="0.25">
      <c r="A2308" s="3">
        <v>45362</v>
      </c>
      <c r="B2308" s="2">
        <v>6.2638999999999996</v>
      </c>
      <c r="C2308" s="2">
        <f t="shared" si="210"/>
        <v>6.3044100647776951</v>
      </c>
      <c r="D2308" s="2">
        <f t="shared" si="212"/>
        <v>6.3061979470439642</v>
      </c>
      <c r="E2308" s="2">
        <f t="shared" si="211"/>
        <v>-1.7878822662691363E-3</v>
      </c>
      <c r="F2308" s="2">
        <f t="shared" si="215"/>
        <v>-7.4789039096418417E-2</v>
      </c>
      <c r="G2308" s="2">
        <f t="shared" si="213"/>
        <v>7.300115683014928E-2</v>
      </c>
      <c r="H2308" s="2" t="str">
        <f t="shared" si="214"/>
        <v>Sell</v>
      </c>
    </row>
    <row r="2309" spans="1:8" ht="13.5" x14ac:dyDescent="0.25">
      <c r="A2309" s="3">
        <v>45363</v>
      </c>
      <c r="B2309" s="2">
        <v>6.2558999999999996</v>
      </c>
      <c r="C2309" s="2">
        <f t="shared" si="210"/>
        <v>6.3228854394272798</v>
      </c>
      <c r="D2309" s="2">
        <f t="shared" si="212"/>
        <v>6.302472173188856</v>
      </c>
      <c r="E2309" s="2">
        <f t="shared" si="211"/>
        <v>2.0413266238423766E-2</v>
      </c>
      <c r="F2309" s="2">
        <f t="shared" si="215"/>
        <v>-5.5748578029449984E-2</v>
      </c>
      <c r="G2309" s="2">
        <f t="shared" si="213"/>
        <v>7.6161844267873757E-2</v>
      </c>
      <c r="H2309" s="2" t="str">
        <f t="shared" si="214"/>
        <v>Sell</v>
      </c>
    </row>
    <row r="2310" spans="1:8" ht="13.5" x14ac:dyDescent="0.25">
      <c r="A2310" s="3">
        <v>45364</v>
      </c>
      <c r="B2310" s="2">
        <v>6.0712000000000002</v>
      </c>
      <c r="C2310" s="2">
        <f t="shared" si="210"/>
        <v>6.3261646025923142</v>
      </c>
      <c r="D2310" s="2">
        <f t="shared" si="212"/>
        <v>6.2853409011007928</v>
      </c>
      <c r="E2310" s="2">
        <f t="shared" si="211"/>
        <v>4.0823701491521369E-2</v>
      </c>
      <c r="F2310" s="2">
        <f t="shared" si="215"/>
        <v>-3.6434122125255715E-2</v>
      </c>
      <c r="G2310" s="2">
        <f t="shared" si="213"/>
        <v>7.7257823616777077E-2</v>
      </c>
      <c r="H2310" s="2" t="str">
        <f t="shared" si="214"/>
        <v>Sell</v>
      </c>
    </row>
    <row r="2311" spans="1:8" ht="13.5" x14ac:dyDescent="0.25">
      <c r="A2311" s="3">
        <v>45365</v>
      </c>
      <c r="B2311" s="2">
        <v>6.0952999999999999</v>
      </c>
      <c r="C2311" s="2">
        <f t="shared" si="210"/>
        <v>6.3375854329627277</v>
      </c>
      <c r="D2311" s="2">
        <f t="shared" si="212"/>
        <v>6.2712637973155489</v>
      </c>
      <c r="E2311" s="2">
        <f t="shared" si="211"/>
        <v>6.6321635647178745E-2</v>
      </c>
      <c r="F2311" s="2">
        <f t="shared" si="215"/>
        <v>-1.5882970570768824E-2</v>
      </c>
      <c r="G2311" s="2">
        <f t="shared" si="213"/>
        <v>8.2204606217947562E-2</v>
      </c>
      <c r="H2311" s="2" t="str">
        <f t="shared" si="214"/>
        <v>Sell</v>
      </c>
    </row>
    <row r="2312" spans="1:8" ht="13.5" x14ac:dyDescent="0.25">
      <c r="A2312" s="3">
        <v>45366</v>
      </c>
      <c r="B2312" s="2">
        <v>6.1756000000000002</v>
      </c>
      <c r="C2312" s="2">
        <f t="shared" si="210"/>
        <v>6.3472492125069238</v>
      </c>
      <c r="D2312" s="2">
        <f t="shared" si="212"/>
        <v>6.26417759010699</v>
      </c>
      <c r="E2312" s="2">
        <f t="shared" si="211"/>
        <v>8.3071622399933709E-2</v>
      </c>
      <c r="F2312" s="2">
        <f t="shared" si="215"/>
        <v>3.907948023371681E-3</v>
      </c>
      <c r="G2312" s="2">
        <f t="shared" si="213"/>
        <v>7.9163674376562021E-2</v>
      </c>
      <c r="H2312" s="2" t="str">
        <f t="shared" si="214"/>
        <v>Sell</v>
      </c>
    </row>
    <row r="2313" spans="1:8" ht="13.5" x14ac:dyDescent="0.25">
      <c r="A2313" s="3">
        <v>45369</v>
      </c>
      <c r="B2313" s="2">
        <v>6.1032999999999999</v>
      </c>
      <c r="C2313" s="2">
        <f t="shared" si="210"/>
        <v>6.355426256736628</v>
      </c>
      <c r="D2313" s="2">
        <f t="shared" si="212"/>
        <v>6.2522607315805461</v>
      </c>
      <c r="E2313" s="2">
        <f t="shared" si="211"/>
        <v>0.10316552515608191</v>
      </c>
      <c r="F2313" s="2">
        <f t="shared" si="215"/>
        <v>2.3759463449913726E-2</v>
      </c>
      <c r="G2313" s="2">
        <f t="shared" si="213"/>
        <v>7.9406061706168179E-2</v>
      </c>
      <c r="H2313" s="2" t="str">
        <f t="shared" si="214"/>
        <v>Sell</v>
      </c>
    </row>
    <row r="2314" spans="1:8" ht="13.5" x14ac:dyDescent="0.25">
      <c r="A2314" s="3">
        <v>45370</v>
      </c>
      <c r="B2314" s="2">
        <v>6.0952999999999999</v>
      </c>
      <c r="C2314" s="2">
        <f t="shared" si="210"/>
        <v>6.3536991403156087</v>
      </c>
      <c r="D2314" s="2">
        <f t="shared" si="212"/>
        <v>6.2406340107227285</v>
      </c>
      <c r="E2314" s="2">
        <f t="shared" si="211"/>
        <v>0.11306512959288018</v>
      </c>
      <c r="F2314" s="2">
        <f t="shared" si="215"/>
        <v>4.1620596678507017E-2</v>
      </c>
      <c r="G2314" s="2">
        <f t="shared" si="213"/>
        <v>7.1444532914373166E-2</v>
      </c>
      <c r="H2314" s="2" t="str">
        <f t="shared" si="214"/>
        <v>Sell</v>
      </c>
    </row>
    <row r="2315" spans="1:8" ht="13.5" x14ac:dyDescent="0.25">
      <c r="A2315" s="3">
        <v>45372</v>
      </c>
      <c r="B2315" s="2">
        <v>6.1032999999999999</v>
      </c>
      <c r="C2315" s="2">
        <f t="shared" si="210"/>
        <v>6.3497761956516685</v>
      </c>
      <c r="D2315" s="2">
        <f t="shared" si="212"/>
        <v>6.2304611210395633</v>
      </c>
      <c r="E2315" s="2">
        <f t="shared" si="211"/>
        <v>0.11931507461210522</v>
      </c>
      <c r="F2315" s="2">
        <f t="shared" si="215"/>
        <v>5.7159492265226659E-2</v>
      </c>
      <c r="G2315" s="2">
        <f t="shared" si="213"/>
        <v>6.2155582346878561E-2</v>
      </c>
      <c r="H2315" s="2" t="str">
        <f t="shared" si="214"/>
        <v>Sell</v>
      </c>
    </row>
    <row r="2316" spans="1:8" ht="13.5" x14ac:dyDescent="0.25">
      <c r="A2316" s="3">
        <v>45373</v>
      </c>
      <c r="B2316" s="2">
        <v>6.1435000000000004</v>
      </c>
      <c r="C2316" s="2">
        <f t="shared" si="210"/>
        <v>6.3464567809360268</v>
      </c>
      <c r="D2316" s="2">
        <f t="shared" si="212"/>
        <v>6.2240195565181136</v>
      </c>
      <c r="E2316" s="2">
        <f t="shared" si="211"/>
        <v>0.12243722441791327</v>
      </c>
      <c r="F2316" s="2">
        <f t="shared" si="215"/>
        <v>7.0215038695763982E-2</v>
      </c>
      <c r="G2316" s="2">
        <f t="shared" si="213"/>
        <v>5.2222185722149289E-2</v>
      </c>
      <c r="H2316" s="2" t="str">
        <f t="shared" si="214"/>
        <v>Sell</v>
      </c>
    </row>
    <row r="2317" spans="1:8" ht="13.5" x14ac:dyDescent="0.25">
      <c r="A2317" s="3">
        <v>45376</v>
      </c>
      <c r="B2317" s="2">
        <v>6.3762999999999996</v>
      </c>
      <c r="C2317" s="2">
        <f t="shared" si="210"/>
        <v>6.3436480454074076</v>
      </c>
      <c r="D2317" s="2">
        <f t="shared" si="212"/>
        <v>6.2352995893686236</v>
      </c>
      <c r="E2317" s="2">
        <f t="shared" si="211"/>
        <v>0.10834845603878396</v>
      </c>
      <c r="F2317" s="2">
        <f t="shared" si="215"/>
        <v>7.784172216436798E-2</v>
      </c>
      <c r="G2317" s="2">
        <f t="shared" si="213"/>
        <v>3.0506733874415978E-2</v>
      </c>
      <c r="H2317" s="2" t="str">
        <f t="shared" si="214"/>
        <v>Sell</v>
      </c>
    </row>
    <row r="2318" spans="1:8" ht="13.5" x14ac:dyDescent="0.25">
      <c r="A2318" s="3">
        <v>45377</v>
      </c>
      <c r="B2318" s="2">
        <v>6.3441999999999998</v>
      </c>
      <c r="C2318" s="2">
        <f t="shared" si="210"/>
        <v>6.3313791153447294</v>
      </c>
      <c r="D2318" s="2">
        <f t="shared" si="212"/>
        <v>6.2433662864524297</v>
      </c>
      <c r="E2318" s="2">
        <f t="shared" si="211"/>
        <v>8.8012828892299666E-2</v>
      </c>
      <c r="F2318" s="2">
        <f t="shared" si="215"/>
        <v>7.987594350995432E-2</v>
      </c>
      <c r="G2318" s="2">
        <f t="shared" si="213"/>
        <v>8.1368853823453463E-3</v>
      </c>
      <c r="H2318" s="2" t="str">
        <f t="shared" si="214"/>
        <v>Sell</v>
      </c>
    </row>
    <row r="2319" spans="1:8" ht="13.5" x14ac:dyDescent="0.25">
      <c r="A2319" s="3">
        <v>45378</v>
      </c>
      <c r="B2319" s="2">
        <v>6.3281999999999998</v>
      </c>
      <c r="C2319" s="2">
        <f t="shared" ref="C2319:C2382" si="216">$C$4*B2309+C2318*(1-$C$4)</f>
        <v>6.3197669437532324</v>
      </c>
      <c r="D2319" s="2">
        <f t="shared" si="212"/>
        <v>6.2496502652337309</v>
      </c>
      <c r="E2319" s="2">
        <f t="shared" si="211"/>
        <v>7.0116678519501541E-2</v>
      </c>
      <c r="F2319" s="2">
        <f t="shared" si="215"/>
        <v>7.7924090511863775E-2</v>
      </c>
      <c r="G2319" s="2">
        <f t="shared" si="213"/>
        <v>-7.8074119923622343E-3</v>
      </c>
      <c r="H2319" s="2" t="str">
        <f t="shared" si="214"/>
        <v>Hold</v>
      </c>
    </row>
    <row r="2320" spans="1:8" ht="13.5" x14ac:dyDescent="0.25">
      <c r="A2320" s="3">
        <v>45379</v>
      </c>
      <c r="B2320" s="2">
        <v>6.1836000000000002</v>
      </c>
      <c r="C2320" s="2">
        <f t="shared" si="216"/>
        <v>6.2815258754835046</v>
      </c>
      <c r="D2320" s="2">
        <f t="shared" si="212"/>
        <v>6.2447576529941946</v>
      </c>
      <c r="E2320" s="2">
        <f t="shared" si="211"/>
        <v>3.6768222489309998E-2</v>
      </c>
      <c r="F2320" s="2">
        <f t="shared" si="215"/>
        <v>6.969291690735302E-2</v>
      </c>
      <c r="G2320" s="2">
        <f t="shared" si="213"/>
        <v>-3.2924694418043021E-2</v>
      </c>
      <c r="H2320" s="2" t="str">
        <f t="shared" si="214"/>
        <v>Hold</v>
      </c>
    </row>
    <row r="2321" spans="1:8" ht="13.5" x14ac:dyDescent="0.25">
      <c r="A2321" s="3">
        <v>45380</v>
      </c>
      <c r="B2321" s="2">
        <v>6.1836000000000002</v>
      </c>
      <c r="C2321" s="2">
        <f t="shared" si="216"/>
        <v>6.2528757407937352</v>
      </c>
      <c r="D2321" s="2">
        <f t="shared" si="212"/>
        <v>6.2402274564761058</v>
      </c>
      <c r="E2321" s="2">
        <f t="shared" si="211"/>
        <v>1.2648284317629432E-2</v>
      </c>
      <c r="F2321" s="2">
        <f t="shared" si="215"/>
        <v>5.8283990389408305E-2</v>
      </c>
      <c r="G2321" s="2">
        <f t="shared" si="213"/>
        <v>-4.5635706071778873E-2</v>
      </c>
      <c r="H2321" s="2" t="str">
        <f t="shared" si="214"/>
        <v>Hold</v>
      </c>
    </row>
    <row r="2322" spans="1:8" ht="13.5" x14ac:dyDescent="0.25">
      <c r="A2322" s="3">
        <v>45383</v>
      </c>
      <c r="B2322" s="2">
        <v>6.1032999999999999</v>
      </c>
      <c r="C2322" s="2">
        <f t="shared" si="216"/>
        <v>6.2409871652870068</v>
      </c>
      <c r="D2322" s="2">
        <f t="shared" si="212"/>
        <v>6.2300846819223201</v>
      </c>
      <c r="E2322" s="2">
        <f t="shared" si="211"/>
        <v>1.0902483364686688E-2</v>
      </c>
      <c r="F2322" s="2">
        <f t="shared" si="215"/>
        <v>4.8807688984463984E-2</v>
      </c>
      <c r="G2322" s="2">
        <f t="shared" si="213"/>
        <v>-3.7905205619777296E-2</v>
      </c>
      <c r="H2322" s="2" t="str">
        <f t="shared" si="214"/>
        <v>Hold</v>
      </c>
    </row>
    <row r="2323" spans="1:8" ht="13.5" x14ac:dyDescent="0.25">
      <c r="A2323" s="3">
        <v>45384</v>
      </c>
      <c r="B2323" s="2">
        <v>6.1836000000000002</v>
      </c>
      <c r="C2323" s="2">
        <f t="shared" si="216"/>
        <v>6.2198045244736209</v>
      </c>
      <c r="D2323" s="2">
        <f t="shared" si="212"/>
        <v>6.2266413721502962</v>
      </c>
      <c r="E2323" s="2">
        <f t="shared" si="211"/>
        <v>-6.8368476766753616E-3</v>
      </c>
      <c r="F2323" s="2">
        <f t="shared" si="215"/>
        <v>3.7678781652236114E-2</v>
      </c>
      <c r="G2323" s="2">
        <f t="shared" si="213"/>
        <v>-4.4515629328911475E-2</v>
      </c>
      <c r="H2323" s="2" t="str">
        <f t="shared" si="214"/>
        <v>Hold</v>
      </c>
    </row>
    <row r="2324" spans="1:8" ht="13.5" x14ac:dyDescent="0.25">
      <c r="A2324" s="3">
        <v>45385</v>
      </c>
      <c r="B2324" s="2">
        <v>6.1836000000000002</v>
      </c>
      <c r="C2324" s="2">
        <f t="shared" si="216"/>
        <v>6.2006499822469099</v>
      </c>
      <c r="D2324" s="2">
        <f t="shared" si="212"/>
        <v>6.2234531223613851</v>
      </c>
      <c r="E2324" s="2">
        <f t="shared" si="211"/>
        <v>-2.2803140114475262E-2</v>
      </c>
      <c r="F2324" s="2">
        <f t="shared" si="215"/>
        <v>2.558239729889384E-2</v>
      </c>
      <c r="G2324" s="2">
        <f t="shared" si="213"/>
        <v>-4.8385537413369102E-2</v>
      </c>
      <c r="H2324" s="2" t="str">
        <f t="shared" si="214"/>
        <v>Hold</v>
      </c>
    </row>
    <row r="2325" spans="1:8" ht="13.5" x14ac:dyDescent="0.25">
      <c r="A2325" s="3">
        <v>45386</v>
      </c>
      <c r="B2325" s="2">
        <v>6.4888000000000003</v>
      </c>
      <c r="C2325" s="2">
        <f t="shared" si="216"/>
        <v>6.1856730619012312</v>
      </c>
      <c r="D2325" s="2">
        <f t="shared" si="212"/>
        <v>6.2431084466309121</v>
      </c>
      <c r="E2325" s="2">
        <f t="shared" si="211"/>
        <v>-5.7435384729680905E-2</v>
      </c>
      <c r="F2325" s="2">
        <f t="shared" si="215"/>
        <v>8.9788408931788903E-3</v>
      </c>
      <c r="G2325" s="2">
        <f t="shared" si="213"/>
        <v>-6.6414225622859799E-2</v>
      </c>
      <c r="H2325" s="2" t="str">
        <f t="shared" si="214"/>
        <v>Hold</v>
      </c>
    </row>
    <row r="2326" spans="1:8" ht="13.5" x14ac:dyDescent="0.25">
      <c r="A2326" s="3">
        <v>45387</v>
      </c>
      <c r="B2326" s="2">
        <v>6.4888000000000003</v>
      </c>
      <c r="C2326" s="2">
        <f t="shared" si="216"/>
        <v>6.179184898531811</v>
      </c>
      <c r="D2326" s="2">
        <f t="shared" si="212"/>
        <v>6.2613078209545483</v>
      </c>
      <c r="E2326" s="2">
        <f t="shared" si="211"/>
        <v>-8.2122922422737332E-2</v>
      </c>
      <c r="F2326" s="2">
        <f t="shared" si="215"/>
        <v>-9.2415117700043545E-3</v>
      </c>
      <c r="G2326" s="2">
        <f t="shared" si="213"/>
        <v>-7.2881410652732972E-2</v>
      </c>
      <c r="H2326" s="2" t="str">
        <f t="shared" si="214"/>
        <v>Hold</v>
      </c>
    </row>
    <row r="2327" spans="1:8" ht="13.5" x14ac:dyDescent="0.25">
      <c r="A2327" s="3">
        <v>45390</v>
      </c>
      <c r="B2327" s="2">
        <v>6.6654</v>
      </c>
      <c r="C2327" s="2">
        <f t="shared" si="216"/>
        <v>6.2095102987576869</v>
      </c>
      <c r="D2327" s="2">
        <f t="shared" si="212"/>
        <v>6.2912405749579152</v>
      </c>
      <c r="E2327" s="2">
        <f t="shared" si="211"/>
        <v>-8.1730276200228325E-2</v>
      </c>
      <c r="F2327" s="2">
        <f t="shared" si="215"/>
        <v>-2.3739264656049149E-2</v>
      </c>
      <c r="G2327" s="2">
        <f t="shared" si="213"/>
        <v>-5.7991011544179176E-2</v>
      </c>
      <c r="H2327" s="2" t="str">
        <f t="shared" si="214"/>
        <v>Hold</v>
      </c>
    </row>
    <row r="2328" spans="1:8" ht="13.5" x14ac:dyDescent="0.25">
      <c r="A2328" s="3">
        <v>45394</v>
      </c>
      <c r="B2328" s="2">
        <v>6.6173000000000002</v>
      </c>
      <c r="C2328" s="2">
        <f t="shared" si="216"/>
        <v>6.2302317912565046</v>
      </c>
      <c r="D2328" s="2">
        <f t="shared" si="212"/>
        <v>6.315393124961032</v>
      </c>
      <c r="E2328" s="2">
        <f t="shared" si="211"/>
        <v>-8.5161333704527387E-2</v>
      </c>
      <c r="F2328" s="2">
        <f t="shared" si="215"/>
        <v>-3.6023678465744793E-2</v>
      </c>
      <c r="G2328" s="2">
        <f t="shared" si="213"/>
        <v>-4.9137655238782593E-2</v>
      </c>
      <c r="H2328" s="2" t="str">
        <f t="shared" si="214"/>
        <v>Hold</v>
      </c>
    </row>
    <row r="2329" spans="1:8" ht="13.5" x14ac:dyDescent="0.25">
      <c r="A2329" s="3">
        <v>45397</v>
      </c>
      <c r="B2329" s="2">
        <v>6.5048000000000004</v>
      </c>
      <c r="C2329" s="2">
        <f t="shared" si="216"/>
        <v>6.2453038233708886</v>
      </c>
      <c r="D2329" s="2">
        <f t="shared" si="212"/>
        <v>6.3294232638528074</v>
      </c>
      <c r="E2329" s="2">
        <f t="shared" si="211"/>
        <v>-8.4119440481918772E-2</v>
      </c>
      <c r="F2329" s="2">
        <f t="shared" si="215"/>
        <v>-4.5642830868979592E-2</v>
      </c>
      <c r="G2329" s="2">
        <f t="shared" si="213"/>
        <v>-3.847660961293918E-2</v>
      </c>
      <c r="H2329" s="2" t="str">
        <f t="shared" si="214"/>
        <v>Hold</v>
      </c>
    </row>
    <row r="2330" spans="1:8" ht="13.5" x14ac:dyDescent="0.25">
      <c r="A2330" s="3">
        <v>45398</v>
      </c>
      <c r="B2330" s="2">
        <v>6.6574</v>
      </c>
      <c r="C2330" s="2">
        <f t="shared" si="216"/>
        <v>6.235810927467675</v>
      </c>
      <c r="D2330" s="2">
        <f t="shared" si="212"/>
        <v>6.3537178369007483</v>
      </c>
      <c r="E2330" s="2">
        <f t="shared" si="211"/>
        <v>-0.11790690943307336</v>
      </c>
      <c r="F2330" s="2">
        <f t="shared" si="215"/>
        <v>-6.0095646581798348E-2</v>
      </c>
      <c r="G2330" s="2">
        <f t="shared" si="213"/>
        <v>-5.7811262851275011E-2</v>
      </c>
      <c r="H2330" s="2" t="str">
        <f t="shared" si="214"/>
        <v>Hold</v>
      </c>
    </row>
    <row r="2331" spans="1:8" ht="13.5" x14ac:dyDescent="0.25">
      <c r="A2331" s="3">
        <v>45399</v>
      </c>
      <c r="B2331" s="2">
        <v>7.0509000000000004</v>
      </c>
      <c r="C2331" s="2">
        <f t="shared" si="216"/>
        <v>6.2277784770880329</v>
      </c>
      <c r="D2331" s="2">
        <f t="shared" si="212"/>
        <v>6.4053609600932857</v>
      </c>
      <c r="E2331" s="2">
        <f t="shared" si="211"/>
        <v>-0.17758248300525281</v>
      </c>
      <c r="F2331" s="2">
        <f t="shared" si="215"/>
        <v>-8.3593013866489249E-2</v>
      </c>
      <c r="G2331" s="2">
        <f t="shared" si="213"/>
        <v>-9.3989469138763562E-2</v>
      </c>
      <c r="H2331" s="2" t="str">
        <f t="shared" si="214"/>
        <v>Hold</v>
      </c>
    </row>
    <row r="2332" spans="1:8" ht="13.5" x14ac:dyDescent="0.25">
      <c r="A2332" s="3">
        <v>45400</v>
      </c>
      <c r="B2332" s="2">
        <v>7.2918000000000003</v>
      </c>
      <c r="C2332" s="2">
        <f t="shared" si="216"/>
        <v>6.2086279421514119</v>
      </c>
      <c r="D2332" s="2">
        <f t="shared" si="212"/>
        <v>6.4710231111974865</v>
      </c>
      <c r="E2332" s="2">
        <f t="shared" ref="E2332:E2395" si="217">C2332-D2332</f>
        <v>-0.26239516904607463</v>
      </c>
      <c r="F2332" s="2">
        <f t="shared" si="215"/>
        <v>-0.11935344490240633</v>
      </c>
      <c r="G2332" s="2">
        <f t="shared" si="213"/>
        <v>-0.14304172414366828</v>
      </c>
      <c r="H2332" s="2" t="str">
        <f t="shared" si="214"/>
        <v>Hold</v>
      </c>
    </row>
    <row r="2333" spans="1:8" ht="13.5" x14ac:dyDescent="0.25">
      <c r="A2333" s="3">
        <v>45401</v>
      </c>
      <c r="B2333" s="2">
        <v>7.2275999999999998</v>
      </c>
      <c r="C2333" s="2">
        <f t="shared" si="216"/>
        <v>6.2047774895127334</v>
      </c>
      <c r="D2333" s="2">
        <f t="shared" ref="D2333:D2396" si="218">$D$4*B2333+(1-$D$4)*D2332</f>
        <v>6.5270658437013767</v>
      </c>
      <c r="E2333" s="2">
        <f t="shared" si="217"/>
        <v>-0.32228835418864321</v>
      </c>
      <c r="F2333" s="2">
        <f t="shared" si="215"/>
        <v>-0.1599404267596537</v>
      </c>
      <c r="G2333" s="2">
        <f t="shared" si="213"/>
        <v>-0.16234792742898951</v>
      </c>
      <c r="H2333" s="2" t="str">
        <f t="shared" si="214"/>
        <v>Hold</v>
      </c>
    </row>
    <row r="2334" spans="1:8" ht="13.5" x14ac:dyDescent="0.25">
      <c r="A2334" s="3">
        <v>45404</v>
      </c>
      <c r="B2334" s="2">
        <v>7.3079000000000001</v>
      </c>
      <c r="C2334" s="2">
        <f t="shared" si="216"/>
        <v>6.2015194142030827</v>
      </c>
      <c r="D2334" s="2">
        <f t="shared" si="218"/>
        <v>6.5849054108346081</v>
      </c>
      <c r="E2334" s="2">
        <f t="shared" si="217"/>
        <v>-0.38338599663152539</v>
      </c>
      <c r="F2334" s="2">
        <f t="shared" si="215"/>
        <v>-0.20462954073402806</v>
      </c>
      <c r="G2334" s="2">
        <f t="shared" si="213"/>
        <v>-0.17875645589749733</v>
      </c>
      <c r="H2334" s="2" t="str">
        <f t="shared" si="214"/>
        <v>Hold</v>
      </c>
    </row>
    <row r="2335" spans="1:8" ht="13.5" x14ac:dyDescent="0.25">
      <c r="A2335" s="3">
        <v>45405</v>
      </c>
      <c r="B2335" s="2">
        <v>7.2918000000000003</v>
      </c>
      <c r="C2335" s="2">
        <f t="shared" si="216"/>
        <v>6.2457164274026082</v>
      </c>
      <c r="D2335" s="2">
        <f t="shared" si="218"/>
        <v>6.6372679729950077</v>
      </c>
      <c r="E2335" s="2">
        <f t="shared" si="217"/>
        <v>-0.39155154559239946</v>
      </c>
      <c r="F2335" s="2">
        <f t="shared" si="215"/>
        <v>-0.24201394170570234</v>
      </c>
      <c r="G2335" s="2">
        <f t="shared" si="213"/>
        <v>-0.14953760388669712</v>
      </c>
      <c r="H2335" s="2" t="str">
        <f t="shared" si="214"/>
        <v>Hold</v>
      </c>
    </row>
    <row r="2336" spans="1:8" ht="13.5" x14ac:dyDescent="0.25">
      <c r="A2336" s="3">
        <v>45406</v>
      </c>
      <c r="B2336" s="2">
        <v>7.4283999999999999</v>
      </c>
      <c r="C2336" s="2">
        <f t="shared" si="216"/>
        <v>6.2831139001098988</v>
      </c>
      <c r="D2336" s="2">
        <f t="shared" si="218"/>
        <v>6.6958703453657478</v>
      </c>
      <c r="E2336" s="2">
        <f t="shared" si="217"/>
        <v>-0.41275644525584898</v>
      </c>
      <c r="F2336" s="2">
        <f t="shared" si="215"/>
        <v>-0.27616244241573168</v>
      </c>
      <c r="G2336" s="2">
        <f t="shared" si="213"/>
        <v>-0.1365940028401173</v>
      </c>
      <c r="H2336" s="2" t="str">
        <f t="shared" si="214"/>
        <v>Hold</v>
      </c>
    </row>
    <row r="2337" spans="1:8" ht="13.5" x14ac:dyDescent="0.25">
      <c r="A2337" s="3">
        <v>45407</v>
      </c>
      <c r="B2337" s="2">
        <v>7.4043000000000001</v>
      </c>
      <c r="C2337" s="2">
        <f t="shared" si="216"/>
        <v>6.3419271462468378</v>
      </c>
      <c r="D2337" s="2">
        <f t="shared" si="218"/>
        <v>6.7483466160793952</v>
      </c>
      <c r="E2337" s="2">
        <f t="shared" si="217"/>
        <v>-0.40641946983255739</v>
      </c>
      <c r="F2337" s="2">
        <f t="shared" si="215"/>
        <v>-0.30221384789909683</v>
      </c>
      <c r="G2337" s="2">
        <f t="shared" si="213"/>
        <v>-0.10420562193346056</v>
      </c>
      <c r="H2337" s="2" t="str">
        <f t="shared" si="214"/>
        <v>Hold</v>
      </c>
    </row>
    <row r="2338" spans="1:8" ht="13.5" x14ac:dyDescent="0.25">
      <c r="A2338" s="3">
        <v>45408</v>
      </c>
      <c r="B2338" s="2">
        <v>7.3480999999999996</v>
      </c>
      <c r="C2338" s="2">
        <f t="shared" si="216"/>
        <v>6.3842922006704006</v>
      </c>
      <c r="D2338" s="2">
        <f t="shared" si="218"/>
        <v>6.7927727926661063</v>
      </c>
      <c r="E2338" s="2">
        <f t="shared" si="217"/>
        <v>-0.40848059199570574</v>
      </c>
      <c r="F2338" s="2">
        <f t="shared" si="215"/>
        <v>-0.32346719671841861</v>
      </c>
      <c r="G2338" s="2">
        <f t="shared" si="213"/>
        <v>-8.5013395277287129E-2</v>
      </c>
      <c r="H2338" s="2" t="str">
        <f t="shared" si="214"/>
        <v>Hold</v>
      </c>
    </row>
    <row r="2339" spans="1:8" ht="13.5" x14ac:dyDescent="0.25">
      <c r="A2339" s="3">
        <v>45411</v>
      </c>
      <c r="B2339" s="2">
        <v>7.3882000000000003</v>
      </c>
      <c r="C2339" s="2">
        <f t="shared" si="216"/>
        <v>6.4028318621057236</v>
      </c>
      <c r="D2339" s="2">
        <f t="shared" si="218"/>
        <v>6.8368785117278756</v>
      </c>
      <c r="E2339" s="2">
        <f t="shared" si="217"/>
        <v>-0.434046649622152</v>
      </c>
      <c r="F2339" s="2">
        <f t="shared" si="215"/>
        <v>-0.34558308729916531</v>
      </c>
      <c r="G2339" s="2">
        <f t="shared" si="213"/>
        <v>-8.8463562322986689E-2</v>
      </c>
      <c r="H2339" s="2" t="str">
        <f t="shared" si="214"/>
        <v>Hold</v>
      </c>
    </row>
    <row r="2340" spans="1:8" ht="13.5" x14ac:dyDescent="0.25">
      <c r="A2340" s="3">
        <v>45412</v>
      </c>
      <c r="B2340" s="2">
        <v>7.3720999999999997</v>
      </c>
      <c r="C2340" s="2">
        <f t="shared" si="216"/>
        <v>6.4419961910125352</v>
      </c>
      <c r="D2340" s="2">
        <f t="shared" si="218"/>
        <v>6.8765245478961807</v>
      </c>
      <c r="E2340" s="2">
        <f t="shared" si="217"/>
        <v>-0.43452835688364555</v>
      </c>
      <c r="F2340" s="2">
        <f t="shared" si="215"/>
        <v>-0.36337214121606137</v>
      </c>
      <c r="G2340" s="2">
        <f t="shared" ref="G2340:G2403" si="219">E2340-F2340</f>
        <v>-7.1156215667584177E-2</v>
      </c>
      <c r="H2340" s="2" t="str">
        <f t="shared" ref="H2340:H2403" si="220">IF(G2340&lt;0,"Hold","Sell")</f>
        <v>Hold</v>
      </c>
    </row>
    <row r="2341" spans="1:8" ht="13.5" x14ac:dyDescent="0.25">
      <c r="A2341" s="3">
        <v>45414</v>
      </c>
      <c r="B2341" s="2">
        <v>7.2195999999999998</v>
      </c>
      <c r="C2341" s="2">
        <f t="shared" si="216"/>
        <v>6.5356737000875302</v>
      </c>
      <c r="D2341" s="2">
        <f t="shared" si="218"/>
        <v>6.9019375443483151</v>
      </c>
      <c r="E2341" s="2">
        <f t="shared" si="217"/>
        <v>-0.36626384426078484</v>
      </c>
      <c r="F2341" s="2">
        <f t="shared" ref="F2341:F2404" si="221">(E2341*(2/(10)))+((1-(2/10))*F2340)</f>
        <v>-0.36395048182500611</v>
      </c>
      <c r="G2341" s="2">
        <f t="shared" si="219"/>
        <v>-2.3133624357787319E-3</v>
      </c>
      <c r="H2341" s="2" t="str">
        <f t="shared" si="220"/>
        <v>Hold</v>
      </c>
    </row>
    <row r="2342" spans="1:8" ht="13.5" x14ac:dyDescent="0.25">
      <c r="A2342" s="3">
        <v>45415</v>
      </c>
      <c r="B2342" s="2">
        <v>7.1473000000000004</v>
      </c>
      <c r="C2342" s="2">
        <f t="shared" si="216"/>
        <v>6.6520008231509875</v>
      </c>
      <c r="D2342" s="2">
        <f t="shared" si="218"/>
        <v>6.9201125410632551</v>
      </c>
      <c r="E2342" s="2">
        <f t="shared" si="217"/>
        <v>-0.26811171791226762</v>
      </c>
      <c r="F2342" s="2">
        <f t="shared" si="221"/>
        <v>-0.34478272904245844</v>
      </c>
      <c r="G2342" s="2">
        <f t="shared" si="219"/>
        <v>7.6671011130190814E-2</v>
      </c>
      <c r="H2342" s="2" t="str">
        <f t="shared" si="220"/>
        <v>Sell</v>
      </c>
    </row>
    <row r="2343" spans="1:8" ht="13.5" x14ac:dyDescent="0.25">
      <c r="A2343" s="3">
        <v>45418</v>
      </c>
      <c r="B2343" s="2">
        <v>7.0750000000000002</v>
      </c>
      <c r="C2343" s="2">
        <f t="shared" si="216"/>
        <v>6.7405545426662208</v>
      </c>
      <c r="D2343" s="2">
        <f t="shared" si="218"/>
        <v>6.9315856861696803</v>
      </c>
      <c r="E2343" s="2">
        <f t="shared" si="217"/>
        <v>-0.19103114350345951</v>
      </c>
      <c r="F2343" s="2">
        <f t="shared" si="221"/>
        <v>-0.31403241193465864</v>
      </c>
      <c r="G2343" s="2">
        <f t="shared" si="219"/>
        <v>0.12300126843119913</v>
      </c>
      <c r="H2343" s="2" t="str">
        <f t="shared" si="220"/>
        <v>Sell</v>
      </c>
    </row>
    <row r="2344" spans="1:8" ht="13.5" x14ac:dyDescent="0.25">
      <c r="A2344" s="3">
        <v>45419</v>
      </c>
      <c r="B2344" s="2">
        <v>7.0267999999999997</v>
      </c>
      <c r="C2344" s="2">
        <f t="shared" si="216"/>
        <v>6.8278384591791097</v>
      </c>
      <c r="D2344" s="2">
        <f t="shared" si="218"/>
        <v>6.9386385983052596</v>
      </c>
      <c r="E2344" s="2">
        <f t="shared" si="217"/>
        <v>-0.11080013912614994</v>
      </c>
      <c r="F2344" s="2">
        <f t="shared" si="221"/>
        <v>-0.2733859573729569</v>
      </c>
      <c r="G2344" s="2">
        <f t="shared" si="219"/>
        <v>0.16258581824680696</v>
      </c>
      <c r="H2344" s="2" t="str">
        <f t="shared" si="220"/>
        <v>Sell</v>
      </c>
    </row>
    <row r="2345" spans="1:8" ht="13.5" x14ac:dyDescent="0.25">
      <c r="A2345" s="3">
        <v>45420</v>
      </c>
      <c r="B2345" s="2">
        <v>7.1632999999999996</v>
      </c>
      <c r="C2345" s="2">
        <f t="shared" si="216"/>
        <v>6.8992171577669392</v>
      </c>
      <c r="D2345" s="2">
        <f t="shared" si="218"/>
        <v>6.9552801836159812</v>
      </c>
      <c r="E2345" s="2">
        <f t="shared" si="217"/>
        <v>-5.6063025849041992E-2</v>
      </c>
      <c r="F2345" s="2">
        <f t="shared" si="221"/>
        <v>-0.22992137106817392</v>
      </c>
      <c r="G2345" s="2">
        <f t="shared" si="219"/>
        <v>0.17385834521913193</v>
      </c>
      <c r="H2345" s="2" t="str">
        <f t="shared" si="220"/>
        <v>Sell</v>
      </c>
    </row>
    <row r="2346" spans="1:8" ht="13.5" x14ac:dyDescent="0.25">
      <c r="A2346" s="3">
        <v>45421</v>
      </c>
      <c r="B2346" s="2">
        <v>7.1473000000000004</v>
      </c>
      <c r="C2346" s="2">
        <f t="shared" si="216"/>
        <v>6.9806299027258714</v>
      </c>
      <c r="D2346" s="2">
        <f t="shared" si="218"/>
        <v>6.9695038737185016</v>
      </c>
      <c r="E2346" s="2">
        <f t="shared" si="217"/>
        <v>1.1126029007369809E-2</v>
      </c>
      <c r="F2346" s="2">
        <f t="shared" si="221"/>
        <v>-0.18171189105306521</v>
      </c>
      <c r="G2346" s="2">
        <f t="shared" si="219"/>
        <v>0.19283792006043501</v>
      </c>
      <c r="H2346" s="2" t="str">
        <f t="shared" si="220"/>
        <v>Sell</v>
      </c>
    </row>
    <row r="2347" spans="1:8" ht="13.5" x14ac:dyDescent="0.25">
      <c r="A2347" s="3">
        <v>45422</v>
      </c>
      <c r="B2347" s="2">
        <v>7.1874000000000002</v>
      </c>
      <c r="C2347" s="2">
        <f t="shared" si="216"/>
        <v>7.0458099176911215</v>
      </c>
      <c r="D2347" s="2">
        <f t="shared" si="218"/>
        <v>6.9856443275171314</v>
      </c>
      <c r="E2347" s="2">
        <f t="shared" si="217"/>
        <v>6.0165590173990147E-2</v>
      </c>
      <c r="F2347" s="2">
        <f t="shared" si="221"/>
        <v>-0.13333639480765413</v>
      </c>
      <c r="G2347" s="2">
        <f t="shared" si="219"/>
        <v>0.19350198498164428</v>
      </c>
      <c r="H2347" s="2" t="str">
        <f t="shared" si="220"/>
        <v>Sell</v>
      </c>
    </row>
    <row r="2348" spans="1:8" ht="13.5" x14ac:dyDescent="0.25">
      <c r="A2348" s="3">
        <v>45425</v>
      </c>
      <c r="B2348" s="2">
        <v>7.2115</v>
      </c>
      <c r="C2348" s="2">
        <f t="shared" si="216"/>
        <v>7.0923160842001796</v>
      </c>
      <c r="D2348" s="2">
        <f t="shared" si="218"/>
        <v>7.0023743773306775</v>
      </c>
      <c r="E2348" s="2">
        <f t="shared" si="217"/>
        <v>8.9941706869502092E-2</v>
      </c>
      <c r="F2348" s="2">
        <f t="shared" si="221"/>
        <v>-8.8680774472222904E-2</v>
      </c>
      <c r="G2348" s="2">
        <f t="shared" si="219"/>
        <v>0.17862248134172498</v>
      </c>
      <c r="H2348" s="2" t="str">
        <f t="shared" si="220"/>
        <v>Sell</v>
      </c>
    </row>
    <row r="2349" spans="1:8" ht="13.5" x14ac:dyDescent="0.25">
      <c r="A2349" s="3">
        <v>45426</v>
      </c>
      <c r="B2349" s="2">
        <v>7.2275999999999998</v>
      </c>
      <c r="C2349" s="2">
        <f t="shared" si="216"/>
        <v>7.1378366866309211</v>
      </c>
      <c r="D2349" s="2">
        <f t="shared" si="218"/>
        <v>7.0190577567876646</v>
      </c>
      <c r="E2349" s="2">
        <f t="shared" si="217"/>
        <v>0.11877892984325644</v>
      </c>
      <c r="F2349" s="2">
        <f t="shared" si="221"/>
        <v>-4.718883360912704E-2</v>
      </c>
      <c r="G2349" s="2">
        <f t="shared" si="219"/>
        <v>0.16596776345238348</v>
      </c>
      <c r="H2349" s="2" t="str">
        <f t="shared" si="220"/>
        <v>Sell</v>
      </c>
    </row>
    <row r="2350" spans="1:8" ht="13.5" x14ac:dyDescent="0.25">
      <c r="A2350" s="3">
        <v>45427</v>
      </c>
      <c r="B2350" s="2">
        <v>7.2596999999999996</v>
      </c>
      <c r="C2350" s="2">
        <f t="shared" si="216"/>
        <v>7.1738771963800101</v>
      </c>
      <c r="D2350" s="2">
        <f t="shared" si="218"/>
        <v>7.0368831081367258</v>
      </c>
      <c r="E2350" s="2">
        <f t="shared" si="217"/>
        <v>0.1369940882432843</v>
      </c>
      <c r="F2350" s="2">
        <f t="shared" si="221"/>
        <v>-1.0352249238644775E-2</v>
      </c>
      <c r="G2350" s="2">
        <f t="shared" si="219"/>
        <v>0.14734633748192907</v>
      </c>
      <c r="H2350" s="2" t="str">
        <f t="shared" si="220"/>
        <v>Sell</v>
      </c>
    </row>
    <row r="2351" spans="1:8" ht="13.5" x14ac:dyDescent="0.25">
      <c r="A2351" s="3">
        <v>45428</v>
      </c>
      <c r="B2351" s="2">
        <v>7.2838000000000003</v>
      </c>
      <c r="C2351" s="2">
        <f t="shared" si="216"/>
        <v>7.1809114738600091</v>
      </c>
      <c r="D2351" s="2">
        <f t="shared" si="218"/>
        <v>7.0551732482747456</v>
      </c>
      <c r="E2351" s="2">
        <f t="shared" si="217"/>
        <v>0.12573822558526349</v>
      </c>
      <c r="F2351" s="2">
        <f t="shared" si="221"/>
        <v>1.6865845726136877E-2</v>
      </c>
      <c r="G2351" s="2">
        <f t="shared" si="219"/>
        <v>0.10887237985912661</v>
      </c>
      <c r="H2351" s="2" t="str">
        <f t="shared" si="220"/>
        <v>Sell</v>
      </c>
    </row>
    <row r="2352" spans="1:8" ht="13.5" x14ac:dyDescent="0.25">
      <c r="A2352" s="3">
        <v>45429</v>
      </c>
      <c r="B2352" s="2">
        <v>7.2758000000000003</v>
      </c>
      <c r="C2352" s="2">
        <f t="shared" si="216"/>
        <v>7.1757404778815461</v>
      </c>
      <c r="D2352" s="2">
        <f t="shared" si="218"/>
        <v>7.0715159706247643</v>
      </c>
      <c r="E2352" s="2">
        <f t="shared" si="217"/>
        <v>0.10422450725678178</v>
      </c>
      <c r="F2352" s="2">
        <f t="shared" si="221"/>
        <v>3.4337578032265864E-2</v>
      </c>
      <c r="G2352" s="2">
        <f t="shared" si="219"/>
        <v>6.988692922451592E-2</v>
      </c>
      <c r="H2352" s="2" t="str">
        <f t="shared" si="220"/>
        <v>Sell</v>
      </c>
    </row>
    <row r="2353" spans="1:8" ht="13.5" x14ac:dyDescent="0.25">
      <c r="A2353" s="3">
        <v>45432</v>
      </c>
      <c r="B2353" s="2">
        <v>7.2275999999999998</v>
      </c>
      <c r="C2353" s="2">
        <f t="shared" si="216"/>
        <v>7.1602419428228465</v>
      </c>
      <c r="D2353" s="2">
        <f t="shared" si="218"/>
        <v>7.0830777505784859</v>
      </c>
      <c r="E2353" s="2">
        <f t="shared" si="217"/>
        <v>7.7164192244360663E-2</v>
      </c>
      <c r="F2353" s="2">
        <f t="shared" si="221"/>
        <v>4.2902900874684825E-2</v>
      </c>
      <c r="G2353" s="2">
        <f t="shared" si="219"/>
        <v>3.4261291369675838E-2</v>
      </c>
      <c r="H2353" s="2" t="str">
        <f t="shared" si="220"/>
        <v>Sell</v>
      </c>
    </row>
    <row r="2354" spans="1:8" ht="13.5" x14ac:dyDescent="0.25">
      <c r="A2354" s="3">
        <v>45433</v>
      </c>
      <c r="B2354" s="2">
        <v>7.2275999999999998</v>
      </c>
      <c r="C2354" s="2">
        <f t="shared" si="216"/>
        <v>7.1397124131577936</v>
      </c>
      <c r="D2354" s="2">
        <f t="shared" si="218"/>
        <v>7.0937831023874871</v>
      </c>
      <c r="E2354" s="2">
        <f t="shared" si="217"/>
        <v>4.5929310770306486E-2</v>
      </c>
      <c r="F2354" s="2">
        <f t="shared" si="221"/>
        <v>4.3508182853809155E-2</v>
      </c>
      <c r="G2354" s="2">
        <f t="shared" si="219"/>
        <v>2.4211279164973315E-3</v>
      </c>
      <c r="H2354" s="2" t="str">
        <f t="shared" si="220"/>
        <v>Sell</v>
      </c>
    </row>
    <row r="2355" spans="1:8" ht="13.5" x14ac:dyDescent="0.25">
      <c r="A2355" s="3">
        <v>45434</v>
      </c>
      <c r="B2355" s="2">
        <v>7.2275999999999998</v>
      </c>
      <c r="C2355" s="2">
        <f t="shared" si="216"/>
        <v>7.1433412726719796</v>
      </c>
      <c r="D2355" s="2">
        <f t="shared" si="218"/>
        <v>7.1036954651735993</v>
      </c>
      <c r="E2355" s="2">
        <f t="shared" si="217"/>
        <v>3.9645807498380314E-2</v>
      </c>
      <c r="F2355" s="2">
        <f t="shared" si="221"/>
        <v>4.2735707782723384E-2</v>
      </c>
      <c r="G2355" s="2">
        <f t="shared" si="219"/>
        <v>-3.0899002843430695E-3</v>
      </c>
      <c r="H2355" s="2" t="str">
        <f t="shared" si="220"/>
        <v>Hold</v>
      </c>
    </row>
    <row r="2356" spans="1:8" ht="13.5" x14ac:dyDescent="0.25">
      <c r="A2356" s="3">
        <v>45435</v>
      </c>
      <c r="B2356" s="2">
        <v>7.2275999999999998</v>
      </c>
      <c r="C2356" s="2">
        <f t="shared" si="216"/>
        <v>7.1439503076455209</v>
      </c>
      <c r="D2356" s="2">
        <f t="shared" si="218"/>
        <v>7.1128735788644439</v>
      </c>
      <c r="E2356" s="2">
        <f t="shared" si="217"/>
        <v>3.1076728781076923E-2</v>
      </c>
      <c r="F2356" s="2">
        <f t="shared" si="221"/>
        <v>4.0403911982394097E-2</v>
      </c>
      <c r="G2356" s="2">
        <f t="shared" si="219"/>
        <v>-9.327183201317174E-3</v>
      </c>
      <c r="H2356" s="2" t="str">
        <f t="shared" si="220"/>
        <v>Hold</v>
      </c>
    </row>
    <row r="2357" spans="1:8" ht="13.5" x14ac:dyDescent="0.25">
      <c r="A2357" s="3">
        <v>45436</v>
      </c>
      <c r="B2357" s="2">
        <v>7.2596999999999996</v>
      </c>
      <c r="C2357" s="2">
        <f t="shared" si="216"/>
        <v>7.1506348757000566</v>
      </c>
      <c r="D2357" s="2">
        <f t="shared" si="218"/>
        <v>7.1237496100596704</v>
      </c>
      <c r="E2357" s="2">
        <f t="shared" si="217"/>
        <v>2.688526564038618E-2</v>
      </c>
      <c r="F2357" s="2">
        <f t="shared" si="221"/>
        <v>3.7700182713992517E-2</v>
      </c>
      <c r="G2357" s="2">
        <f t="shared" si="219"/>
        <v>-1.0814917073606337E-2</v>
      </c>
      <c r="H2357" s="2" t="str">
        <f t="shared" si="220"/>
        <v>Hold</v>
      </c>
    </row>
    <row r="2358" spans="1:8" ht="13.5" x14ac:dyDescent="0.25">
      <c r="A2358" s="3">
        <v>45439</v>
      </c>
      <c r="B2358" s="2">
        <v>7.2596999999999996</v>
      </c>
      <c r="C2358" s="2">
        <f t="shared" si="216"/>
        <v>7.1599987409769703</v>
      </c>
      <c r="D2358" s="2">
        <f t="shared" si="218"/>
        <v>7.1338200093145101</v>
      </c>
      <c r="E2358" s="2">
        <f t="shared" si="217"/>
        <v>2.6178731662460208E-2</v>
      </c>
      <c r="F2358" s="2">
        <f t="shared" si="221"/>
        <v>3.5395892503686056E-2</v>
      </c>
      <c r="G2358" s="2">
        <f t="shared" si="219"/>
        <v>-9.2171608412258479E-3</v>
      </c>
      <c r="H2358" s="2" t="str">
        <f t="shared" si="220"/>
        <v>Hold</v>
      </c>
    </row>
    <row r="2359" spans="1:8" ht="13.5" x14ac:dyDescent="0.25">
      <c r="A2359" s="3">
        <v>45440</v>
      </c>
      <c r="B2359" s="2">
        <v>7.2275999999999998</v>
      </c>
      <c r="C2359" s="2">
        <f t="shared" si="216"/>
        <v>7.1703989346728214</v>
      </c>
      <c r="D2359" s="2">
        <f t="shared" si="218"/>
        <v>7.1407666752912133</v>
      </c>
      <c r="E2359" s="2">
        <f t="shared" si="217"/>
        <v>2.9632259381608073E-2</v>
      </c>
      <c r="F2359" s="2">
        <f t="shared" si="221"/>
        <v>3.4243165879270461E-2</v>
      </c>
      <c r="G2359" s="2">
        <f t="shared" si="219"/>
        <v>-4.6109064976623884E-3</v>
      </c>
      <c r="H2359" s="2" t="str">
        <f t="shared" si="220"/>
        <v>Hold</v>
      </c>
    </row>
    <row r="2360" spans="1:8" ht="13.5" x14ac:dyDescent="0.25">
      <c r="A2360" s="3">
        <v>45441</v>
      </c>
      <c r="B2360" s="2">
        <v>7.2838000000000003</v>
      </c>
      <c r="C2360" s="2">
        <f t="shared" si="216"/>
        <v>7.1841375601077715</v>
      </c>
      <c r="D2360" s="2">
        <f t="shared" si="218"/>
        <v>7.1513617363807525</v>
      </c>
      <c r="E2360" s="2">
        <f t="shared" si="217"/>
        <v>3.2775823727019038E-2</v>
      </c>
      <c r="F2360" s="2">
        <f t="shared" si="221"/>
        <v>3.3949697448820176E-2</v>
      </c>
      <c r="G2360" s="2">
        <f t="shared" si="219"/>
        <v>-1.1738737218011386E-3</v>
      </c>
      <c r="H2360" s="2" t="str">
        <f t="shared" si="220"/>
        <v>Hold</v>
      </c>
    </row>
    <row r="2361" spans="1:8" ht="13.5" x14ac:dyDescent="0.25">
      <c r="A2361" s="3">
        <v>45442</v>
      </c>
      <c r="B2361" s="2">
        <v>7.2838000000000003</v>
      </c>
      <c r="C2361" s="2">
        <f t="shared" si="216"/>
        <v>7.1994702431681139</v>
      </c>
      <c r="D2361" s="2">
        <f t="shared" si="218"/>
        <v>7.1611719781303265</v>
      </c>
      <c r="E2361" s="2">
        <f t="shared" si="217"/>
        <v>3.8298265037787438E-2</v>
      </c>
      <c r="F2361" s="2">
        <f t="shared" si="221"/>
        <v>3.4819410966613631E-2</v>
      </c>
      <c r="G2361" s="2">
        <f t="shared" si="219"/>
        <v>3.4788540711738064E-3</v>
      </c>
      <c r="H2361" s="2" t="str">
        <f t="shared" si="220"/>
        <v>Sell</v>
      </c>
    </row>
    <row r="2362" spans="1:8" ht="13.5" x14ac:dyDescent="0.25">
      <c r="A2362" s="3">
        <v>45443</v>
      </c>
      <c r="B2362" s="2">
        <v>7.2838000000000003</v>
      </c>
      <c r="C2362" s="2">
        <f t="shared" si="216"/>
        <v>7.2112132826807116</v>
      </c>
      <c r="D2362" s="2">
        <f t="shared" si="218"/>
        <v>7.1702555353058575</v>
      </c>
      <c r="E2362" s="2">
        <f t="shared" si="217"/>
        <v>4.0957747374854137E-2</v>
      </c>
      <c r="F2362" s="2">
        <f t="shared" si="221"/>
        <v>3.6047078248261734E-2</v>
      </c>
      <c r="G2362" s="2">
        <f t="shared" si="219"/>
        <v>4.9106691265924027E-3</v>
      </c>
      <c r="H2362" s="2" t="str">
        <f t="shared" si="220"/>
        <v>Sell</v>
      </c>
    </row>
    <row r="2363" spans="1:8" ht="13.5" x14ac:dyDescent="0.25">
      <c r="A2363" s="3">
        <v>45446</v>
      </c>
      <c r="B2363" s="2">
        <v>7.2758000000000003</v>
      </c>
      <c r="C2363" s="2">
        <f t="shared" si="216"/>
        <v>7.2137343161144489</v>
      </c>
      <c r="D2363" s="2">
        <f t="shared" si="218"/>
        <v>7.1780736438017199</v>
      </c>
      <c r="E2363" s="2">
        <f t="shared" si="217"/>
        <v>3.5660672312729069E-2</v>
      </c>
      <c r="F2363" s="2">
        <f t="shared" si="221"/>
        <v>3.5969797061155204E-2</v>
      </c>
      <c r="G2363" s="2">
        <f t="shared" si="219"/>
        <v>-3.0912474842613447E-4</v>
      </c>
      <c r="H2363" s="2" t="str">
        <f t="shared" si="220"/>
        <v>Hold</v>
      </c>
    </row>
    <row r="2364" spans="1:8" ht="13.5" x14ac:dyDescent="0.25">
      <c r="A2364" s="3">
        <v>45447</v>
      </c>
      <c r="B2364" s="2">
        <v>7.2758000000000003</v>
      </c>
      <c r="C2364" s="2">
        <f t="shared" si="216"/>
        <v>7.2158674982506881</v>
      </c>
      <c r="D2364" s="2">
        <f t="shared" si="218"/>
        <v>7.1853126331497412</v>
      </c>
      <c r="E2364" s="2">
        <f t="shared" si="217"/>
        <v>3.0554865100946849E-2</v>
      </c>
      <c r="F2364" s="2">
        <f t="shared" si="221"/>
        <v>3.4886810669113533E-2</v>
      </c>
      <c r="G2364" s="2">
        <f t="shared" si="219"/>
        <v>-4.3319455681666841E-3</v>
      </c>
      <c r="H2364" s="2" t="str">
        <f t="shared" si="220"/>
        <v>Hold</v>
      </c>
    </row>
    <row r="2365" spans="1:8" ht="13.5" x14ac:dyDescent="0.25">
      <c r="A2365" s="3">
        <v>45448</v>
      </c>
      <c r="B2365" s="2">
        <v>7.2838000000000003</v>
      </c>
      <c r="C2365" s="2">
        <f t="shared" si="216"/>
        <v>7.2176724985198124</v>
      </c>
      <c r="D2365" s="2">
        <f t="shared" si="218"/>
        <v>7.1926079936571679</v>
      </c>
      <c r="E2365" s="2">
        <f t="shared" si="217"/>
        <v>2.5064504862644554E-2</v>
      </c>
      <c r="F2365" s="2">
        <f t="shared" si="221"/>
        <v>3.2922349507819741E-2</v>
      </c>
      <c r="G2365" s="2">
        <f t="shared" si="219"/>
        <v>-7.8578446451751868E-3</v>
      </c>
      <c r="H2365" s="2" t="str">
        <f t="shared" si="220"/>
        <v>Hold</v>
      </c>
    </row>
    <row r="2366" spans="1:8" ht="13.5" x14ac:dyDescent="0.25">
      <c r="A2366" s="3">
        <v>45449</v>
      </c>
      <c r="B2366" s="2">
        <v>7.2275999999999998</v>
      </c>
      <c r="C2366" s="2">
        <f t="shared" si="216"/>
        <v>7.2191998064398408</v>
      </c>
      <c r="D2366" s="2">
        <f t="shared" si="218"/>
        <v>7.1951999941270071</v>
      </c>
      <c r="E2366" s="2">
        <f t="shared" si="217"/>
        <v>2.3999812312833768E-2</v>
      </c>
      <c r="F2366" s="2">
        <f t="shared" si="221"/>
        <v>3.1137842068822547E-2</v>
      </c>
      <c r="G2366" s="2">
        <f t="shared" si="219"/>
        <v>-7.1380297559887791E-3</v>
      </c>
      <c r="H2366" s="2" t="str">
        <f t="shared" si="220"/>
        <v>Hold</v>
      </c>
    </row>
    <row r="2367" spans="1:8" ht="13.5" x14ac:dyDescent="0.25">
      <c r="A2367" s="3">
        <v>45450</v>
      </c>
      <c r="B2367" s="2">
        <v>7.2275999999999998</v>
      </c>
      <c r="C2367" s="2">
        <f t="shared" si="216"/>
        <v>7.2254306054490955</v>
      </c>
      <c r="D2367" s="2">
        <f t="shared" si="218"/>
        <v>7.1975999945620437</v>
      </c>
      <c r="E2367" s="2">
        <f t="shared" si="217"/>
        <v>2.7830610887051854E-2</v>
      </c>
      <c r="F2367" s="2">
        <f t="shared" si="221"/>
        <v>3.047639583246841E-2</v>
      </c>
      <c r="G2367" s="2">
        <f t="shared" si="219"/>
        <v>-2.6457849454165558E-3</v>
      </c>
      <c r="H2367" s="2" t="str">
        <f t="shared" si="220"/>
        <v>Hold</v>
      </c>
    </row>
    <row r="2368" spans="1:8" ht="13.5" x14ac:dyDescent="0.25">
      <c r="A2368" s="3">
        <v>45453</v>
      </c>
      <c r="B2368" s="2">
        <v>7.2275999999999998</v>
      </c>
      <c r="C2368" s="2">
        <f t="shared" si="216"/>
        <v>7.230702819995388</v>
      </c>
      <c r="D2368" s="2">
        <f t="shared" si="218"/>
        <v>7.1998222171870774</v>
      </c>
      <c r="E2368" s="2">
        <f t="shared" si="217"/>
        <v>3.088060280831062E-2</v>
      </c>
      <c r="F2368" s="2">
        <f t="shared" si="221"/>
        <v>3.0557237227636851E-2</v>
      </c>
      <c r="G2368" s="2">
        <f t="shared" si="219"/>
        <v>3.2336558067376855E-4</v>
      </c>
      <c r="H2368" s="2" t="str">
        <f t="shared" si="220"/>
        <v>Sell</v>
      </c>
    </row>
    <row r="2369" spans="1:8" ht="13.5" x14ac:dyDescent="0.25">
      <c r="A2369" s="3">
        <v>45454</v>
      </c>
      <c r="B2369" s="2">
        <v>7.2275999999999998</v>
      </c>
      <c r="C2369" s="2">
        <f t="shared" si="216"/>
        <v>7.2302254630730207</v>
      </c>
      <c r="D2369" s="2">
        <f t="shared" si="218"/>
        <v>7.2018798307287755</v>
      </c>
      <c r="E2369" s="2">
        <f t="shared" si="217"/>
        <v>2.8345632344245253E-2</v>
      </c>
      <c r="F2369" s="2">
        <f t="shared" si="221"/>
        <v>3.0114916250958534E-2</v>
      </c>
      <c r="G2369" s="2">
        <f t="shared" si="219"/>
        <v>-1.7692839067132808E-3</v>
      </c>
      <c r="H2369" s="2" t="str">
        <f t="shared" si="220"/>
        <v>Hold</v>
      </c>
    </row>
    <row r="2370" spans="1:8" ht="13.5" x14ac:dyDescent="0.25">
      <c r="A2370" s="3">
        <v>45455</v>
      </c>
      <c r="B2370" s="2">
        <v>7.2275999999999998</v>
      </c>
      <c r="C2370" s="2">
        <f t="shared" si="216"/>
        <v>7.2384676995233255</v>
      </c>
      <c r="D2370" s="2">
        <f t="shared" si="218"/>
        <v>7.20378502845257</v>
      </c>
      <c r="E2370" s="2">
        <f t="shared" si="217"/>
        <v>3.4682671070755511E-2</v>
      </c>
      <c r="F2370" s="2">
        <f t="shared" si="221"/>
        <v>3.1028467214917928E-2</v>
      </c>
      <c r="G2370" s="2">
        <f t="shared" si="219"/>
        <v>3.6542038558375831E-3</v>
      </c>
      <c r="H2370" s="2" t="str">
        <f t="shared" si="220"/>
        <v>Sell</v>
      </c>
    </row>
    <row r="2371" spans="1:8" ht="13.5" x14ac:dyDescent="0.25">
      <c r="A2371" s="3">
        <v>45456</v>
      </c>
      <c r="B2371" s="2">
        <v>7.1473000000000004</v>
      </c>
      <c r="C2371" s="2">
        <f t="shared" si="216"/>
        <v>7.2454418995966599</v>
      </c>
      <c r="D2371" s="2">
        <f t="shared" si="218"/>
        <v>7.1996009522708979</v>
      </c>
      <c r="E2371" s="2">
        <f t="shared" si="217"/>
        <v>4.5840947325761938E-2</v>
      </c>
      <c r="F2371" s="2">
        <f t="shared" si="221"/>
        <v>3.3990963237086731E-2</v>
      </c>
      <c r="G2371" s="2">
        <f t="shared" si="219"/>
        <v>1.1849984088675207E-2</v>
      </c>
      <c r="H2371" s="2" t="str">
        <f t="shared" si="220"/>
        <v>Sell</v>
      </c>
    </row>
    <row r="2372" spans="1:8" ht="13.5" x14ac:dyDescent="0.25">
      <c r="A2372" s="3">
        <v>45457</v>
      </c>
      <c r="B2372" s="2">
        <v>7.1393000000000004</v>
      </c>
      <c r="C2372" s="2">
        <f t="shared" si="216"/>
        <v>7.2513431458125579</v>
      </c>
      <c r="D2372" s="2">
        <f t="shared" si="218"/>
        <v>7.1951342150656457</v>
      </c>
      <c r="E2372" s="2">
        <f t="shared" si="217"/>
        <v>5.6208930746912245E-2</v>
      </c>
      <c r="F2372" s="2">
        <f t="shared" si="221"/>
        <v>3.8434556739051835E-2</v>
      </c>
      <c r="G2372" s="2">
        <f t="shared" si="219"/>
        <v>1.7774374007860409E-2</v>
      </c>
      <c r="H2372" s="2" t="str">
        <f t="shared" si="220"/>
        <v>Sell</v>
      </c>
    </row>
    <row r="2373" spans="1:8" ht="13.5" x14ac:dyDescent="0.25">
      <c r="A2373" s="3">
        <v>45461</v>
      </c>
      <c r="B2373" s="2">
        <v>7.2275999999999998</v>
      </c>
      <c r="C2373" s="2">
        <f t="shared" si="216"/>
        <v>7.2551057387644722</v>
      </c>
      <c r="D2373" s="2">
        <f t="shared" si="218"/>
        <v>7.1975390880237455</v>
      </c>
      <c r="E2373" s="2">
        <f t="shared" si="217"/>
        <v>5.7566650740726644E-2</v>
      </c>
      <c r="F2373" s="2">
        <f t="shared" si="221"/>
        <v>4.2260975539386798E-2</v>
      </c>
      <c r="G2373" s="2">
        <f t="shared" si="219"/>
        <v>1.5305675201339845E-2</v>
      </c>
      <c r="H2373" s="2" t="str">
        <f t="shared" si="220"/>
        <v>Sell</v>
      </c>
    </row>
    <row r="2374" spans="1:8" ht="13.5" x14ac:dyDescent="0.25">
      <c r="A2374" s="3">
        <v>45462</v>
      </c>
      <c r="B2374" s="2">
        <v>7.2275999999999998</v>
      </c>
      <c r="C2374" s="2">
        <f t="shared" si="216"/>
        <v>7.2582894712622466</v>
      </c>
      <c r="D2374" s="2">
        <f t="shared" si="218"/>
        <v>7.1997658222442089</v>
      </c>
      <c r="E2374" s="2">
        <f t="shared" si="217"/>
        <v>5.8523649018037638E-2</v>
      </c>
      <c r="F2374" s="2">
        <f t="shared" si="221"/>
        <v>4.5513510235116975E-2</v>
      </c>
      <c r="G2374" s="2">
        <f t="shared" si="219"/>
        <v>1.3010138782920663E-2</v>
      </c>
      <c r="H2374" s="2" t="str">
        <f t="shared" si="220"/>
        <v>Sell</v>
      </c>
    </row>
    <row r="2375" spans="1:8" ht="13.5" x14ac:dyDescent="0.25">
      <c r="A2375" s="3">
        <v>45463</v>
      </c>
      <c r="B2375" s="2">
        <v>7.0911</v>
      </c>
      <c r="C2375" s="2">
        <f t="shared" si="216"/>
        <v>7.2622141679911314</v>
      </c>
      <c r="D2375" s="2">
        <f t="shared" si="218"/>
        <v>7.1917165020779716</v>
      </c>
      <c r="E2375" s="2">
        <f t="shared" si="217"/>
        <v>7.0497665913159757E-2</v>
      </c>
      <c r="F2375" s="2">
        <f t="shared" si="221"/>
        <v>5.0510341370725534E-2</v>
      </c>
      <c r="G2375" s="2">
        <f t="shared" si="219"/>
        <v>1.9987324542434223E-2</v>
      </c>
      <c r="H2375" s="2" t="str">
        <f t="shared" si="220"/>
        <v>Sell</v>
      </c>
    </row>
    <row r="2376" spans="1:8" ht="13.5" x14ac:dyDescent="0.25">
      <c r="A2376" s="3">
        <v>45464</v>
      </c>
      <c r="B2376" s="2">
        <v>7.1473000000000004</v>
      </c>
      <c r="C2376" s="2">
        <f t="shared" si="216"/>
        <v>7.2568889113771107</v>
      </c>
      <c r="D2376" s="2">
        <f t="shared" si="218"/>
        <v>7.1884263908129364</v>
      </c>
      <c r="E2376" s="2">
        <f t="shared" si="217"/>
        <v>6.8462520564174234E-2</v>
      </c>
      <c r="F2376" s="2">
        <f t="shared" si="221"/>
        <v>5.4100777209415279E-2</v>
      </c>
      <c r="G2376" s="2">
        <f t="shared" si="219"/>
        <v>1.4361743354758955E-2</v>
      </c>
      <c r="H2376" s="2" t="str">
        <f t="shared" si="220"/>
        <v>Sell</v>
      </c>
    </row>
    <row r="2377" spans="1:8" ht="13.5" x14ac:dyDescent="0.25">
      <c r="A2377" s="3">
        <v>45467</v>
      </c>
      <c r="B2377" s="2">
        <v>7.1473000000000004</v>
      </c>
      <c r="C2377" s="2">
        <f t="shared" si="216"/>
        <v>7.2523829250114016</v>
      </c>
      <c r="D2377" s="2">
        <f t="shared" si="218"/>
        <v>7.18537999149346</v>
      </c>
      <c r="E2377" s="2">
        <f t="shared" si="217"/>
        <v>6.7002933517941621E-2</v>
      </c>
      <c r="F2377" s="2">
        <f t="shared" si="221"/>
        <v>5.6681208471120549E-2</v>
      </c>
      <c r="G2377" s="2">
        <f t="shared" si="219"/>
        <v>1.0321725046821072E-2</v>
      </c>
      <c r="H2377" s="2" t="str">
        <f t="shared" si="220"/>
        <v>Sell</v>
      </c>
    </row>
    <row r="2378" spans="1:8" ht="13.5" x14ac:dyDescent="0.25">
      <c r="A2378" s="3">
        <v>45468</v>
      </c>
      <c r="B2378" s="2">
        <v>7.34</v>
      </c>
      <c r="C2378" s="2">
        <f t="shared" si="216"/>
        <v>7.2485701673173395</v>
      </c>
      <c r="D2378" s="2">
        <f t="shared" si="218"/>
        <v>7.1968333254569075</v>
      </c>
      <c r="E2378" s="2">
        <f t="shared" si="217"/>
        <v>5.1736841860432037E-2</v>
      </c>
      <c r="F2378" s="2">
        <f t="shared" si="221"/>
        <v>5.5692335148982849E-2</v>
      </c>
      <c r="G2378" s="2">
        <f t="shared" si="219"/>
        <v>-3.9554932885508126E-3</v>
      </c>
      <c r="H2378" s="2" t="str">
        <f t="shared" si="220"/>
        <v>Hold</v>
      </c>
    </row>
    <row r="2379" spans="1:8" ht="13.5" x14ac:dyDescent="0.25">
      <c r="A2379" s="3">
        <v>45469</v>
      </c>
      <c r="B2379" s="2">
        <v>7.34</v>
      </c>
      <c r="C2379" s="2">
        <f t="shared" si="216"/>
        <v>7.2453439877300561</v>
      </c>
      <c r="D2379" s="2">
        <f t="shared" si="218"/>
        <v>7.2074382643119517</v>
      </c>
      <c r="E2379" s="2">
        <f t="shared" si="217"/>
        <v>3.7905723418104387E-2</v>
      </c>
      <c r="F2379" s="2">
        <f t="shared" si="221"/>
        <v>5.2135012802807162E-2</v>
      </c>
      <c r="G2379" s="2">
        <f t="shared" si="219"/>
        <v>-1.4229289384702776E-2</v>
      </c>
      <c r="H2379" s="2" t="str">
        <f t="shared" si="220"/>
        <v>Hold</v>
      </c>
    </row>
    <row r="2380" spans="1:8" ht="13.5" x14ac:dyDescent="0.25">
      <c r="A2380" s="3">
        <v>45470</v>
      </c>
      <c r="B2380" s="2">
        <v>7.2918000000000003</v>
      </c>
      <c r="C2380" s="2">
        <f t="shared" si="216"/>
        <v>7.2426141434638929</v>
      </c>
      <c r="D2380" s="2">
        <f t="shared" si="218"/>
        <v>7.2136872817703255</v>
      </c>
      <c r="E2380" s="2">
        <f t="shared" si="217"/>
        <v>2.8926861693567396E-2</v>
      </c>
      <c r="F2380" s="2">
        <f t="shared" si="221"/>
        <v>4.7493382580959212E-2</v>
      </c>
      <c r="G2380" s="2">
        <f t="shared" si="219"/>
        <v>-1.8566520887391816E-2</v>
      </c>
      <c r="H2380" s="2" t="str">
        <f t="shared" si="220"/>
        <v>Hold</v>
      </c>
    </row>
    <row r="2381" spans="1:8" ht="13.5" x14ac:dyDescent="0.25">
      <c r="A2381" s="3">
        <v>45471</v>
      </c>
      <c r="B2381" s="2">
        <v>7.2676999999999996</v>
      </c>
      <c r="C2381" s="2">
        <f t="shared" si="216"/>
        <v>7.2279504290848324</v>
      </c>
      <c r="D2381" s="2">
        <f t="shared" si="218"/>
        <v>7.217688223861412</v>
      </c>
      <c r="E2381" s="2">
        <f t="shared" si="217"/>
        <v>1.0262205223420473E-2</v>
      </c>
      <c r="F2381" s="2">
        <f t="shared" si="221"/>
        <v>4.0047147109451467E-2</v>
      </c>
      <c r="G2381" s="2">
        <f t="shared" si="219"/>
        <v>-2.9784941886030994E-2</v>
      </c>
      <c r="H2381" s="2" t="str">
        <f t="shared" si="220"/>
        <v>Hold</v>
      </c>
    </row>
    <row r="2382" spans="1:8" ht="13.5" x14ac:dyDescent="0.25">
      <c r="A2382" s="3">
        <v>45474</v>
      </c>
      <c r="B2382" s="2">
        <v>7.2195999999999998</v>
      </c>
      <c r="C2382" s="2">
        <f t="shared" si="216"/>
        <v>7.2143119015333195</v>
      </c>
      <c r="D2382" s="2">
        <f t="shared" si="218"/>
        <v>7.2178298369087148</v>
      </c>
      <c r="E2382" s="2">
        <f t="shared" si="217"/>
        <v>-3.5179353753953535E-3</v>
      </c>
      <c r="F2382" s="2">
        <f t="shared" si="221"/>
        <v>3.1334130612482101E-2</v>
      </c>
      <c r="G2382" s="2">
        <f t="shared" si="219"/>
        <v>-3.4852065987877455E-2</v>
      </c>
      <c r="H2382" s="2" t="str">
        <f t="shared" si="220"/>
        <v>Hold</v>
      </c>
    </row>
    <row r="2383" spans="1:8" ht="13.5" x14ac:dyDescent="0.25">
      <c r="A2383" s="3">
        <v>45475</v>
      </c>
      <c r="B2383" s="2">
        <v>7.1967999999999996</v>
      </c>
      <c r="C2383" s="2">
        <f t="shared" ref="C2383:C2446" si="222">$C$4*B2373+C2382*(1-$C$4)</f>
        <v>7.2163562243743478</v>
      </c>
      <c r="D2383" s="2">
        <f t="shared" si="218"/>
        <v>7.2162720712117734</v>
      </c>
      <c r="E2383" s="2">
        <f t="shared" si="217"/>
        <v>8.4153162574374107E-5</v>
      </c>
      <c r="F2383" s="2">
        <f t="shared" si="221"/>
        <v>2.5084135122500559E-2</v>
      </c>
      <c r="G2383" s="2">
        <f t="shared" si="219"/>
        <v>-2.4999981959926185E-2</v>
      </c>
      <c r="H2383" s="2" t="str">
        <f t="shared" si="220"/>
        <v>Hold</v>
      </c>
    </row>
    <row r="2384" spans="1:8" ht="13.5" x14ac:dyDescent="0.25">
      <c r="A2384" s="3">
        <v>45476</v>
      </c>
      <c r="B2384" s="2">
        <v>7.1344000000000003</v>
      </c>
      <c r="C2384" s="2">
        <f t="shared" si="222"/>
        <v>7.2180860360090637</v>
      </c>
      <c r="D2384" s="2">
        <f t="shared" si="218"/>
        <v>7.2102074733442345</v>
      </c>
      <c r="E2384" s="2">
        <f t="shared" si="217"/>
        <v>7.8785626648292251E-3</v>
      </c>
      <c r="F2384" s="2">
        <f t="shared" si="221"/>
        <v>2.1643020630966292E-2</v>
      </c>
      <c r="G2384" s="2">
        <f t="shared" si="219"/>
        <v>-1.3764457966137067E-2</v>
      </c>
      <c r="H2384" s="2" t="str">
        <f t="shared" si="220"/>
        <v>Hold</v>
      </c>
    </row>
    <row r="2385" spans="1:8" ht="13.5" x14ac:dyDescent="0.25">
      <c r="A2385" s="3">
        <v>45477</v>
      </c>
      <c r="B2385" s="2">
        <v>7.1254999999999997</v>
      </c>
      <c r="C2385" s="2">
        <f t="shared" si="222"/>
        <v>7.1985497227768995</v>
      </c>
      <c r="D2385" s="2">
        <f t="shared" si="218"/>
        <v>7.2039328456891063</v>
      </c>
      <c r="E2385" s="2">
        <f t="shared" si="217"/>
        <v>-5.3831229122067725E-3</v>
      </c>
      <c r="F2385" s="2">
        <f t="shared" si="221"/>
        <v>1.6237791922331681E-2</v>
      </c>
      <c r="G2385" s="2">
        <f t="shared" si="219"/>
        <v>-2.1620914834538454E-2</v>
      </c>
      <c r="H2385" s="2" t="str">
        <f t="shared" si="220"/>
        <v>Hold</v>
      </c>
    </row>
    <row r="2386" spans="1:8" ht="13.5" x14ac:dyDescent="0.25">
      <c r="A2386" s="3">
        <v>45478</v>
      </c>
      <c r="B2386" s="2">
        <v>7.3128000000000002</v>
      </c>
      <c r="C2386" s="2">
        <f t="shared" si="222"/>
        <v>7.1906651500419922</v>
      </c>
      <c r="D2386" s="2">
        <f t="shared" si="218"/>
        <v>7.2119970793417654</v>
      </c>
      <c r="E2386" s="2">
        <f t="shared" si="217"/>
        <v>-2.1331929299773122E-2</v>
      </c>
      <c r="F2386" s="2">
        <f t="shared" si="221"/>
        <v>8.7238476779107205E-3</v>
      </c>
      <c r="G2386" s="2">
        <f t="shared" si="219"/>
        <v>-3.0055776977683843E-2</v>
      </c>
      <c r="H2386" s="2" t="str">
        <f t="shared" si="220"/>
        <v>Hold</v>
      </c>
    </row>
    <row r="2387" spans="1:8" ht="13.5" x14ac:dyDescent="0.25">
      <c r="A2387" s="3">
        <v>45481</v>
      </c>
      <c r="B2387" s="2">
        <v>7.4465000000000003</v>
      </c>
      <c r="C2387" s="2">
        <f t="shared" si="222"/>
        <v>7.1839935884970707</v>
      </c>
      <c r="D2387" s="2">
        <f t="shared" si="218"/>
        <v>7.2293676660571897</v>
      </c>
      <c r="E2387" s="2">
        <f t="shared" si="217"/>
        <v>-4.5374077560119019E-2</v>
      </c>
      <c r="F2387" s="2">
        <f t="shared" si="221"/>
        <v>-2.095737369695227E-3</v>
      </c>
      <c r="G2387" s="2">
        <f t="shared" si="219"/>
        <v>-4.3278340190423793E-2</v>
      </c>
      <c r="H2387" s="2" t="str">
        <f t="shared" si="220"/>
        <v>Hold</v>
      </c>
    </row>
    <row r="2388" spans="1:8" ht="13.5" x14ac:dyDescent="0.25">
      <c r="A2388" s="3">
        <v>45482</v>
      </c>
      <c r="B2388" s="2">
        <v>7.4911000000000003</v>
      </c>
      <c r="C2388" s="2">
        <f t="shared" si="222"/>
        <v>7.2079945748821368</v>
      </c>
      <c r="D2388" s="2">
        <f t="shared" si="218"/>
        <v>7.2487552463492495</v>
      </c>
      <c r="E2388" s="2">
        <f t="shared" si="217"/>
        <v>-4.0760671467112708E-2</v>
      </c>
      <c r="F2388" s="2">
        <f t="shared" si="221"/>
        <v>-9.8287241891787235E-3</v>
      </c>
      <c r="G2388" s="2">
        <f t="shared" si="219"/>
        <v>-3.0931947277933983E-2</v>
      </c>
      <c r="H2388" s="2" t="str">
        <f t="shared" si="220"/>
        <v>Hold</v>
      </c>
    </row>
    <row r="2389" spans="1:8" ht="13.5" x14ac:dyDescent="0.25">
      <c r="A2389" s="3">
        <v>45483</v>
      </c>
      <c r="B2389" s="2">
        <v>7.5357000000000003</v>
      </c>
      <c r="C2389" s="2">
        <f t="shared" si="222"/>
        <v>7.2283031018233466</v>
      </c>
      <c r="D2389" s="2">
        <f t="shared" si="218"/>
        <v>7.2700104132863421</v>
      </c>
      <c r="E2389" s="2">
        <f t="shared" si="217"/>
        <v>-4.1707311462995555E-2</v>
      </c>
      <c r="F2389" s="2">
        <f t="shared" si="221"/>
        <v>-1.6204441643942091E-2</v>
      </c>
      <c r="G2389" s="2">
        <f t="shared" si="219"/>
        <v>-2.5502869819053465E-2</v>
      </c>
      <c r="H2389" s="2" t="str">
        <f t="shared" si="220"/>
        <v>Hold</v>
      </c>
    </row>
    <row r="2390" spans="1:8" ht="13.5" x14ac:dyDescent="0.25">
      <c r="A2390" s="3">
        <v>45484</v>
      </c>
      <c r="B2390" s="2">
        <v>7.4911000000000003</v>
      </c>
      <c r="C2390" s="2">
        <f t="shared" si="222"/>
        <v>7.2380718553889851</v>
      </c>
      <c r="D2390" s="2">
        <f t="shared" si="218"/>
        <v>7.2863874197095759</v>
      </c>
      <c r="E2390" s="2">
        <f t="shared" si="217"/>
        <v>-4.8315564320590809E-2</v>
      </c>
      <c r="F2390" s="2">
        <f t="shared" si="221"/>
        <v>-2.2626666179271837E-2</v>
      </c>
      <c r="G2390" s="2">
        <f t="shared" si="219"/>
        <v>-2.5688898141318972E-2</v>
      </c>
      <c r="H2390" s="2" t="str">
        <f t="shared" si="220"/>
        <v>Hold</v>
      </c>
    </row>
    <row r="2391" spans="1:8" ht="13.5" x14ac:dyDescent="0.25">
      <c r="A2391" s="3">
        <v>45485</v>
      </c>
      <c r="B2391" s="2">
        <v>7.4911000000000003</v>
      </c>
      <c r="C2391" s="2">
        <f t="shared" si="222"/>
        <v>7.242630031482987</v>
      </c>
      <c r="D2391" s="2">
        <f t="shared" si="218"/>
        <v>7.3015513145459039</v>
      </c>
      <c r="E2391" s="2">
        <f t="shared" si="217"/>
        <v>-5.8921283062916885E-2</v>
      </c>
      <c r="F2391" s="2">
        <f t="shared" si="221"/>
        <v>-2.9885589556000847E-2</v>
      </c>
      <c r="G2391" s="2">
        <f t="shared" si="219"/>
        <v>-2.9035693506916038E-2</v>
      </c>
      <c r="H2391" s="2" t="str">
        <f t="shared" si="220"/>
        <v>Hold</v>
      </c>
    </row>
    <row r="2392" spans="1:8" ht="13.5" x14ac:dyDescent="0.25">
      <c r="A2392" s="3">
        <v>45488</v>
      </c>
      <c r="B2392" s="2">
        <v>7.4465000000000003</v>
      </c>
      <c r="C2392" s="2">
        <f t="shared" si="222"/>
        <v>7.2390869497163735</v>
      </c>
      <c r="D2392" s="2">
        <f t="shared" si="218"/>
        <v>7.3122882542091698</v>
      </c>
      <c r="E2392" s="2">
        <f t="shared" si="217"/>
        <v>-7.3201304492796382E-2</v>
      </c>
      <c r="F2392" s="2">
        <f t="shared" si="221"/>
        <v>-3.8548732543359956E-2</v>
      </c>
      <c r="G2392" s="2">
        <f t="shared" si="219"/>
        <v>-3.4652571949436425E-2</v>
      </c>
      <c r="H2392" s="2" t="str">
        <f t="shared" si="220"/>
        <v>Hold</v>
      </c>
    </row>
    <row r="2393" spans="1:8" ht="13.5" x14ac:dyDescent="0.25">
      <c r="A2393" s="3">
        <v>45489</v>
      </c>
      <c r="B2393" s="2">
        <v>7.5267999999999997</v>
      </c>
      <c r="C2393" s="2">
        <f t="shared" si="222"/>
        <v>7.2325812651446233</v>
      </c>
      <c r="D2393" s="2">
        <f t="shared" si="218"/>
        <v>7.3281780131566379</v>
      </c>
      <c r="E2393" s="2">
        <f t="shared" si="217"/>
        <v>-9.5596748012014565E-2</v>
      </c>
      <c r="F2393" s="2">
        <f t="shared" si="221"/>
        <v>-4.995833563709088E-2</v>
      </c>
      <c r="G2393" s="2">
        <f t="shared" si="219"/>
        <v>-4.5638412374923686E-2</v>
      </c>
      <c r="H2393" s="2" t="str">
        <f t="shared" si="220"/>
        <v>Hold</v>
      </c>
    </row>
    <row r="2394" spans="1:8" ht="13.5" x14ac:dyDescent="0.25">
      <c r="A2394" s="3">
        <v>45490</v>
      </c>
      <c r="B2394" s="2">
        <v>7.5267999999999997</v>
      </c>
      <c r="C2394" s="2">
        <f t="shared" si="222"/>
        <v>7.2174764551223731</v>
      </c>
      <c r="D2394" s="2">
        <f t="shared" si="218"/>
        <v>7.3428907529228127</v>
      </c>
      <c r="E2394" s="2">
        <f t="shared" si="217"/>
        <v>-0.12541429780043956</v>
      </c>
      <c r="F2394" s="2">
        <f t="shared" si="221"/>
        <v>-6.5049528069760609E-2</v>
      </c>
      <c r="G2394" s="2">
        <f t="shared" si="219"/>
        <v>-6.0364769730678947E-2</v>
      </c>
      <c r="H2394" s="2" t="str">
        <f t="shared" si="220"/>
        <v>Hold</v>
      </c>
    </row>
    <row r="2395" spans="1:8" ht="13.5" x14ac:dyDescent="0.25">
      <c r="A2395" s="3">
        <v>45491</v>
      </c>
      <c r="B2395" s="2">
        <v>7.4911000000000003</v>
      </c>
      <c r="C2395" s="2">
        <f t="shared" si="222"/>
        <v>7.2033262312573925</v>
      </c>
      <c r="D2395" s="2">
        <f t="shared" si="218"/>
        <v>7.3538692156692713</v>
      </c>
      <c r="E2395" s="2">
        <f t="shared" si="217"/>
        <v>-0.15054298441187886</v>
      </c>
      <c r="F2395" s="2">
        <f t="shared" si="221"/>
        <v>-8.2148219338184253E-2</v>
      </c>
      <c r="G2395" s="2">
        <f t="shared" si="219"/>
        <v>-6.8394765073694602E-2</v>
      </c>
      <c r="H2395" s="2" t="str">
        <f t="shared" si="220"/>
        <v>Hold</v>
      </c>
    </row>
    <row r="2396" spans="1:8" ht="13.5" x14ac:dyDescent="0.25">
      <c r="A2396" s="3">
        <v>45492</v>
      </c>
      <c r="B2396" s="2">
        <v>7.5357000000000003</v>
      </c>
      <c r="C2396" s="2">
        <f t="shared" si="222"/>
        <v>7.220168349525486</v>
      </c>
      <c r="D2396" s="2">
        <f t="shared" si="218"/>
        <v>7.3673381626567327</v>
      </c>
      <c r="E2396" s="2">
        <f t="shared" ref="E2396:E2459" si="223">C2396-D2396</f>
        <v>-0.14716981313124666</v>
      </c>
      <c r="F2396" s="2">
        <f t="shared" si="221"/>
        <v>-9.5152538096796746E-2</v>
      </c>
      <c r="G2396" s="2">
        <f t="shared" si="219"/>
        <v>-5.2017275034449917E-2</v>
      </c>
      <c r="H2396" s="2" t="str">
        <f t="shared" si="220"/>
        <v>Hold</v>
      </c>
    </row>
    <row r="2397" spans="1:8" ht="13.5" x14ac:dyDescent="0.25">
      <c r="A2397" s="3">
        <v>45495</v>
      </c>
      <c r="B2397" s="2">
        <v>7.5267999999999997</v>
      </c>
      <c r="C2397" s="2">
        <f t="shared" si="222"/>
        <v>7.2549886034446427</v>
      </c>
      <c r="D2397" s="2">
        <f t="shared" ref="D2397:D2460" si="224">$D$4*B2397+(1-$D$4)*D2396</f>
        <v>7.3791501506080852</v>
      </c>
      <c r="E2397" s="2">
        <f t="shared" si="223"/>
        <v>-0.12416154716344252</v>
      </c>
      <c r="F2397" s="2">
        <f t="shared" si="221"/>
        <v>-0.10095433991012591</v>
      </c>
      <c r="G2397" s="2">
        <f t="shared" si="219"/>
        <v>-2.3207207253316611E-2</v>
      </c>
      <c r="H2397" s="2" t="str">
        <f t="shared" si="220"/>
        <v>Hold</v>
      </c>
    </row>
    <row r="2398" spans="1:8" ht="13.5" x14ac:dyDescent="0.25">
      <c r="A2398" s="3">
        <v>45496</v>
      </c>
      <c r="B2398" s="2">
        <v>7.4911000000000003</v>
      </c>
      <c r="C2398" s="2">
        <f t="shared" si="222"/>
        <v>7.2913134336839285</v>
      </c>
      <c r="D2398" s="2">
        <f t="shared" si="224"/>
        <v>7.3874427320445237</v>
      </c>
      <c r="E2398" s="2">
        <f t="shared" si="223"/>
        <v>-9.612929836059525E-2</v>
      </c>
      <c r="F2398" s="2">
        <f t="shared" si="221"/>
        <v>-9.9989331600219791E-2</v>
      </c>
      <c r="G2398" s="2">
        <f t="shared" si="219"/>
        <v>3.8600332396245413E-3</v>
      </c>
      <c r="H2398" s="2" t="str">
        <f t="shared" si="220"/>
        <v>Sell</v>
      </c>
    </row>
    <row r="2399" spans="1:8" ht="13.5" x14ac:dyDescent="0.25">
      <c r="A2399" s="3">
        <v>45497</v>
      </c>
      <c r="B2399" s="2">
        <v>7.4911000000000003</v>
      </c>
      <c r="C2399" s="2">
        <f t="shared" si="222"/>
        <v>7.3289113669633243</v>
      </c>
      <c r="D2399" s="2">
        <f t="shared" si="224"/>
        <v>7.3951210481893739</v>
      </c>
      <c r="E2399" s="2">
        <f t="shared" si="223"/>
        <v>-6.6209681226049533E-2</v>
      </c>
      <c r="F2399" s="2">
        <f t="shared" si="221"/>
        <v>-9.3233401525385742E-2</v>
      </c>
      <c r="G2399" s="2">
        <f t="shared" si="219"/>
        <v>2.702372029933621E-2</v>
      </c>
      <c r="H2399" s="2" t="str">
        <f t="shared" si="220"/>
        <v>Sell</v>
      </c>
    </row>
    <row r="2400" spans="1:8" ht="13.5" x14ac:dyDescent="0.25">
      <c r="A2400" s="3">
        <v>45499</v>
      </c>
      <c r="B2400" s="2">
        <v>7.4554</v>
      </c>
      <c r="C2400" s="2">
        <f t="shared" si="222"/>
        <v>7.3538634643535827</v>
      </c>
      <c r="D2400" s="2">
        <f t="shared" si="224"/>
        <v>7.3995861557309013</v>
      </c>
      <c r="E2400" s="2">
        <f t="shared" si="223"/>
        <v>-4.5722691377318547E-2</v>
      </c>
      <c r="F2400" s="2">
        <f t="shared" si="221"/>
        <v>-8.3731259495772314E-2</v>
      </c>
      <c r="G2400" s="2">
        <f t="shared" si="219"/>
        <v>3.8008568118453767E-2</v>
      </c>
      <c r="H2400" s="2" t="str">
        <f t="shared" si="220"/>
        <v>Sell</v>
      </c>
    </row>
    <row r="2401" spans="1:8" ht="13.5" x14ac:dyDescent="0.25">
      <c r="A2401" s="3">
        <v>45502</v>
      </c>
      <c r="B2401" s="2">
        <v>7.3395000000000001</v>
      </c>
      <c r="C2401" s="2">
        <f t="shared" si="222"/>
        <v>7.3749767775299553</v>
      </c>
      <c r="D2401" s="2">
        <f t="shared" si="224"/>
        <v>7.395135329380464</v>
      </c>
      <c r="E2401" s="2">
        <f t="shared" si="223"/>
        <v>-2.0158551850508744E-2</v>
      </c>
      <c r="F2401" s="2">
        <f t="shared" si="221"/>
        <v>-7.10167179667196E-2</v>
      </c>
      <c r="G2401" s="2">
        <f t="shared" si="219"/>
        <v>5.0858166116210857E-2</v>
      </c>
      <c r="H2401" s="2" t="str">
        <f t="shared" si="220"/>
        <v>Sell</v>
      </c>
    </row>
    <row r="2402" spans="1:8" ht="13.5" x14ac:dyDescent="0.25">
      <c r="A2402" s="3">
        <v>45503</v>
      </c>
      <c r="B2402" s="2">
        <v>7.3574000000000002</v>
      </c>
      <c r="C2402" s="2">
        <f t="shared" si="222"/>
        <v>7.385980350217654</v>
      </c>
      <c r="D2402" s="2">
        <f t="shared" si="224"/>
        <v>7.3923401197967262</v>
      </c>
      <c r="E2402" s="2">
        <f t="shared" si="223"/>
        <v>-6.3597695790722497E-3</v>
      </c>
      <c r="F2402" s="2">
        <f t="shared" si="221"/>
        <v>-5.8085328289190136E-2</v>
      </c>
      <c r="G2402" s="2">
        <f t="shared" si="219"/>
        <v>5.1725558710117886E-2</v>
      </c>
      <c r="H2402" s="2" t="str">
        <f t="shared" si="220"/>
        <v>Sell</v>
      </c>
    </row>
    <row r="2403" spans="1:8" ht="13.5" x14ac:dyDescent="0.25">
      <c r="A2403" s="3">
        <v>45504</v>
      </c>
      <c r="B2403" s="2">
        <v>7.4465000000000003</v>
      </c>
      <c r="C2403" s="2">
        <f t="shared" si="222"/>
        <v>7.4076449117226302</v>
      </c>
      <c r="D2403" s="2">
        <f t="shared" si="224"/>
        <v>7.3963519627747463</v>
      </c>
      <c r="E2403" s="2">
        <f t="shared" si="223"/>
        <v>1.1292948947883907E-2</v>
      </c>
      <c r="F2403" s="2">
        <f t="shared" si="221"/>
        <v>-4.4209672841775328E-2</v>
      </c>
      <c r="G2403" s="2">
        <f t="shared" si="219"/>
        <v>5.5502621789659236E-2</v>
      </c>
      <c r="H2403" s="2" t="str">
        <f t="shared" si="220"/>
        <v>Sell</v>
      </c>
    </row>
    <row r="2404" spans="1:8" ht="13.5" x14ac:dyDescent="0.25">
      <c r="A2404" s="3">
        <v>45505</v>
      </c>
      <c r="B2404" s="2">
        <v>7.4287000000000001</v>
      </c>
      <c r="C2404" s="2">
        <f t="shared" si="222"/>
        <v>7.4259764637653021</v>
      </c>
      <c r="D2404" s="2">
        <f t="shared" si="224"/>
        <v>7.3987481136803206</v>
      </c>
      <c r="E2404" s="2">
        <f t="shared" si="223"/>
        <v>2.7228350084981479E-2</v>
      </c>
      <c r="F2404" s="2">
        <f t="shared" si="221"/>
        <v>-2.9922068256423965E-2</v>
      </c>
      <c r="G2404" s="2">
        <f t="shared" ref="G2404:G2467" si="225">E2404-F2404</f>
        <v>5.715041834140544E-2</v>
      </c>
      <c r="H2404" s="2" t="str">
        <f t="shared" ref="H2404:H2467" si="226">IF(G2404&lt;0,"Hold","Sell")</f>
        <v>Sell</v>
      </c>
    </row>
    <row r="2405" spans="1:8" ht="13.5" x14ac:dyDescent="0.25">
      <c r="A2405" s="3">
        <v>45506</v>
      </c>
      <c r="B2405" s="2">
        <v>7.3128000000000002</v>
      </c>
      <c r="C2405" s="2">
        <f t="shared" si="222"/>
        <v>7.4359954693398711</v>
      </c>
      <c r="D2405" s="2">
        <f t="shared" si="224"/>
        <v>7.3923815867410383</v>
      </c>
      <c r="E2405" s="2">
        <f t="shared" si="223"/>
        <v>4.3613882598832809E-2</v>
      </c>
      <c r="F2405" s="2">
        <f t="shared" ref="F2405:F2468" si="227">(E2405*(2/(10)))+((1-(2/10))*F2404)</f>
        <v>-1.5214878085372611E-2</v>
      </c>
      <c r="G2405" s="2">
        <f t="shared" si="225"/>
        <v>5.8828760684205422E-2</v>
      </c>
      <c r="H2405" s="2" t="str">
        <f t="shared" si="226"/>
        <v>Sell</v>
      </c>
    </row>
    <row r="2406" spans="1:8" ht="13.5" x14ac:dyDescent="0.25">
      <c r="A2406" s="3">
        <v>45509</v>
      </c>
      <c r="B2406" s="2">
        <v>7.2770999999999999</v>
      </c>
      <c r="C2406" s="2">
        <f t="shared" si="222"/>
        <v>7.451334627902968</v>
      </c>
      <c r="D2406" s="2">
        <f t="shared" si="224"/>
        <v>7.3838422099454055</v>
      </c>
      <c r="E2406" s="2">
        <f t="shared" si="223"/>
        <v>6.7492417957562445E-2</v>
      </c>
      <c r="F2406" s="2">
        <f t="shared" si="227"/>
        <v>1.3265811232144008E-3</v>
      </c>
      <c r="G2406" s="2">
        <f t="shared" si="225"/>
        <v>6.6165836834348041E-2</v>
      </c>
      <c r="H2406" s="2" t="str">
        <f t="shared" si="226"/>
        <v>Sell</v>
      </c>
    </row>
    <row r="2407" spans="1:8" ht="13.5" x14ac:dyDescent="0.25">
      <c r="A2407" s="3">
        <v>45510</v>
      </c>
      <c r="B2407" s="2">
        <v>7.2859999999999996</v>
      </c>
      <c r="C2407" s="2">
        <f t="shared" si="222"/>
        <v>7.4629446851486652</v>
      </c>
      <c r="D2407" s="2">
        <f t="shared" si="224"/>
        <v>7.3765946388383385</v>
      </c>
      <c r="E2407" s="2">
        <f t="shared" si="223"/>
        <v>8.6350046310326611E-2</v>
      </c>
      <c r="F2407" s="2">
        <f t="shared" si="227"/>
        <v>1.8331274160636846E-2</v>
      </c>
      <c r="G2407" s="2">
        <f t="shared" si="225"/>
        <v>6.8018772149689766E-2</v>
      </c>
      <c r="H2407" s="2" t="str">
        <f t="shared" si="226"/>
        <v>Sell</v>
      </c>
    </row>
    <row r="2408" spans="1:8" ht="13.5" x14ac:dyDescent="0.25">
      <c r="A2408" s="3">
        <v>45511</v>
      </c>
      <c r="B2408" s="2">
        <v>7.3037999999999998</v>
      </c>
      <c r="C2408" s="2">
        <f t="shared" si="222"/>
        <v>7.4672762720488706</v>
      </c>
      <c r="D2408" s="2">
        <f t="shared" si="224"/>
        <v>7.3712024433688317</v>
      </c>
      <c r="E2408" s="2">
        <f t="shared" si="223"/>
        <v>9.6073828680038886E-2</v>
      </c>
      <c r="F2408" s="2">
        <f t="shared" si="227"/>
        <v>3.3879785064517255E-2</v>
      </c>
      <c r="G2408" s="2">
        <f t="shared" si="225"/>
        <v>6.2194043615521631E-2</v>
      </c>
      <c r="H2408" s="2" t="str">
        <f t="shared" si="226"/>
        <v>Sell</v>
      </c>
    </row>
    <row r="2409" spans="1:8" ht="13.5" x14ac:dyDescent="0.25">
      <c r="A2409" s="3">
        <v>45512</v>
      </c>
      <c r="B2409" s="2">
        <v>7.2859999999999996</v>
      </c>
      <c r="C2409" s="2">
        <f t="shared" si="222"/>
        <v>7.4709414609644291</v>
      </c>
      <c r="D2409" s="2">
        <f t="shared" si="224"/>
        <v>7.3648911512674369</v>
      </c>
      <c r="E2409" s="2">
        <f t="shared" si="223"/>
        <v>0.10605030969699225</v>
      </c>
      <c r="F2409" s="2">
        <f t="shared" si="227"/>
        <v>4.8313889991012257E-2</v>
      </c>
      <c r="G2409" s="2">
        <f t="shared" si="225"/>
        <v>5.7736419705979994E-2</v>
      </c>
      <c r="H2409" s="2" t="str">
        <f t="shared" si="226"/>
        <v>Sell</v>
      </c>
    </row>
    <row r="2410" spans="1:8" ht="13.5" x14ac:dyDescent="0.25">
      <c r="A2410" s="3">
        <v>45513</v>
      </c>
      <c r="B2410" s="2">
        <v>7.2859999999999996</v>
      </c>
      <c r="C2410" s="2">
        <f t="shared" si="222"/>
        <v>7.4685504669699014</v>
      </c>
      <c r="D2410" s="2">
        <f t="shared" si="224"/>
        <v>7.3590473622846639</v>
      </c>
      <c r="E2410" s="2">
        <f t="shared" si="223"/>
        <v>0.1095031046852375</v>
      </c>
      <c r="F2410" s="2">
        <f t="shared" si="227"/>
        <v>6.0551732929857313E-2</v>
      </c>
      <c r="G2410" s="2">
        <f t="shared" si="225"/>
        <v>4.8951371755380182E-2</v>
      </c>
      <c r="H2410" s="2" t="str">
        <f t="shared" si="226"/>
        <v>Sell</v>
      </c>
    </row>
    <row r="2411" spans="1:8" ht="13.5" x14ac:dyDescent="0.25">
      <c r="A2411" s="3">
        <v>45516</v>
      </c>
      <c r="B2411" s="2">
        <v>7.2949000000000002</v>
      </c>
      <c r="C2411" s="2">
        <f t="shared" si="222"/>
        <v>7.4486965489745316</v>
      </c>
      <c r="D2411" s="2">
        <f t="shared" si="224"/>
        <v>7.3542957058191334</v>
      </c>
      <c r="E2411" s="2">
        <f t="shared" si="223"/>
        <v>9.4400843155398206E-2</v>
      </c>
      <c r="F2411" s="2">
        <f t="shared" si="227"/>
        <v>6.7321554974965503E-2</v>
      </c>
      <c r="G2411" s="2">
        <f t="shared" si="225"/>
        <v>2.7079288180432703E-2</v>
      </c>
      <c r="H2411" s="2" t="str">
        <f t="shared" si="226"/>
        <v>Sell</v>
      </c>
    </row>
    <row r="2412" spans="1:8" ht="13.5" x14ac:dyDescent="0.25">
      <c r="A2412" s="3">
        <v>45518</v>
      </c>
      <c r="B2412" s="2">
        <v>7.4465000000000003</v>
      </c>
      <c r="C2412" s="2">
        <f t="shared" si="222"/>
        <v>7.4346509260553724</v>
      </c>
      <c r="D2412" s="2">
        <f t="shared" si="224"/>
        <v>7.3611256535362344</v>
      </c>
      <c r="E2412" s="2">
        <f t="shared" si="223"/>
        <v>7.3525272519137985E-2</v>
      </c>
      <c r="F2412" s="2">
        <f t="shared" si="227"/>
        <v>6.8562298483800008E-2</v>
      </c>
      <c r="G2412" s="2">
        <f t="shared" si="225"/>
        <v>4.9629740353379775E-3</v>
      </c>
      <c r="H2412" s="2" t="str">
        <f t="shared" si="226"/>
        <v>Sell</v>
      </c>
    </row>
    <row r="2413" spans="1:8" ht="13.5" x14ac:dyDescent="0.25">
      <c r="A2413" s="3">
        <v>45519</v>
      </c>
      <c r="B2413" s="2">
        <v>7.4019000000000004</v>
      </c>
      <c r="C2413" s="2">
        <f t="shared" si="222"/>
        <v>7.4364738605083929</v>
      </c>
      <c r="D2413" s="2">
        <f t="shared" si="224"/>
        <v>7.3641459754965135</v>
      </c>
      <c r="E2413" s="2">
        <f t="shared" si="223"/>
        <v>7.2327885011879367E-2</v>
      </c>
      <c r="F2413" s="2">
        <f t="shared" si="227"/>
        <v>6.9315415789415885E-2</v>
      </c>
      <c r="G2413" s="2">
        <f t="shared" si="225"/>
        <v>3.0124692224634819E-3</v>
      </c>
      <c r="H2413" s="2" t="str">
        <f t="shared" si="226"/>
        <v>Sell</v>
      </c>
    </row>
    <row r="2414" spans="1:8" ht="13.5" x14ac:dyDescent="0.25">
      <c r="A2414" s="3">
        <v>45520</v>
      </c>
      <c r="B2414" s="2">
        <v>7.2592999999999996</v>
      </c>
      <c r="C2414" s="2">
        <f t="shared" si="222"/>
        <v>7.4352778819686396</v>
      </c>
      <c r="D2414" s="2">
        <f t="shared" si="224"/>
        <v>7.3563796069412168</v>
      </c>
      <c r="E2414" s="2">
        <f t="shared" si="223"/>
        <v>7.8898275027422748E-2</v>
      </c>
      <c r="F2414" s="2">
        <f t="shared" si="227"/>
        <v>7.1231987637017255E-2</v>
      </c>
      <c r="G2414" s="2">
        <f t="shared" si="225"/>
        <v>7.6662873904054935E-3</v>
      </c>
      <c r="H2414" s="2" t="str">
        <f t="shared" si="226"/>
        <v>Sell</v>
      </c>
    </row>
    <row r="2415" spans="1:8" ht="13.5" x14ac:dyDescent="0.25">
      <c r="A2415" s="3">
        <v>45523</v>
      </c>
      <c r="B2415" s="2">
        <v>7.2503000000000002</v>
      </c>
      <c r="C2415" s="2">
        <f t="shared" si="222"/>
        <v>7.4164351308965415</v>
      </c>
      <c r="D2415" s="2">
        <f t="shared" si="224"/>
        <v>7.3485218582789047</v>
      </c>
      <c r="E2415" s="2">
        <f t="shared" si="223"/>
        <v>6.79132726176368E-2</v>
      </c>
      <c r="F2415" s="2">
        <f t="shared" si="227"/>
        <v>7.0568244633141167E-2</v>
      </c>
      <c r="G2415" s="2">
        <f t="shared" si="225"/>
        <v>-2.6549720155043671E-3</v>
      </c>
      <c r="H2415" s="2" t="str">
        <f t="shared" si="226"/>
        <v>Hold</v>
      </c>
    </row>
    <row r="2416" spans="1:8" ht="13.5" x14ac:dyDescent="0.25">
      <c r="A2416" s="3">
        <v>45524</v>
      </c>
      <c r="B2416" s="2">
        <v>7.2682000000000002</v>
      </c>
      <c r="C2416" s="2">
        <f t="shared" si="222"/>
        <v>7.3949989569124579</v>
      </c>
      <c r="D2416" s="2">
        <f t="shared" si="224"/>
        <v>7.3425720909989858</v>
      </c>
      <c r="E2416" s="2">
        <f t="shared" si="223"/>
        <v>5.242686591347212E-2</v>
      </c>
      <c r="F2416" s="2">
        <f t="shared" si="227"/>
        <v>6.6939968889207363E-2</v>
      </c>
      <c r="G2416" s="2">
        <f t="shared" si="225"/>
        <v>-1.4513102975735243E-2</v>
      </c>
      <c r="H2416" s="2" t="str">
        <f t="shared" si="226"/>
        <v>Hold</v>
      </c>
    </row>
    <row r="2417" spans="1:8" ht="13.5" x14ac:dyDescent="0.25">
      <c r="A2417" s="3">
        <v>45525</v>
      </c>
      <c r="B2417" s="2">
        <v>7.3128000000000002</v>
      </c>
      <c r="C2417" s="2">
        <f t="shared" si="222"/>
        <v>7.3782298866182341</v>
      </c>
      <c r="D2417" s="2">
        <f t="shared" si="224"/>
        <v>7.3403667509249875</v>
      </c>
      <c r="E2417" s="2">
        <f t="shared" si="223"/>
        <v>3.7863135693246619E-2</v>
      </c>
      <c r="F2417" s="2">
        <f t="shared" si="227"/>
        <v>6.1124602250015217E-2</v>
      </c>
      <c r="G2417" s="2">
        <f t="shared" si="225"/>
        <v>-2.3261466556768598E-2</v>
      </c>
      <c r="H2417" s="2" t="str">
        <f t="shared" si="226"/>
        <v>Hold</v>
      </c>
    </row>
    <row r="2418" spans="1:8" ht="13.5" x14ac:dyDescent="0.25">
      <c r="A2418" s="3">
        <v>45526</v>
      </c>
      <c r="B2418" s="2">
        <v>7.2949000000000002</v>
      </c>
      <c r="C2418" s="2">
        <f t="shared" si="222"/>
        <v>7.3667791348308134</v>
      </c>
      <c r="D2418" s="2">
        <f t="shared" si="224"/>
        <v>7.3369988434490621</v>
      </c>
      <c r="E2418" s="2">
        <f t="shared" si="223"/>
        <v>2.9780291381751312E-2</v>
      </c>
      <c r="F2418" s="2">
        <f t="shared" si="227"/>
        <v>5.4855740076362437E-2</v>
      </c>
      <c r="G2418" s="2">
        <f t="shared" si="225"/>
        <v>-2.5075448694611126E-2</v>
      </c>
      <c r="H2418" s="2" t="str">
        <f t="shared" si="226"/>
        <v>Hold</v>
      </c>
    </row>
    <row r="2419" spans="1:8" ht="13.5" x14ac:dyDescent="0.25">
      <c r="A2419" s="3">
        <v>45527</v>
      </c>
      <c r="B2419" s="2">
        <v>7.3305999999999996</v>
      </c>
      <c r="C2419" s="2">
        <f t="shared" si="222"/>
        <v>7.3543515756260733</v>
      </c>
      <c r="D2419" s="2">
        <f t="shared" si="224"/>
        <v>7.3365248550454281</v>
      </c>
      <c r="E2419" s="2">
        <f t="shared" si="223"/>
        <v>1.7826720580645272E-2</v>
      </c>
      <c r="F2419" s="2">
        <f t="shared" si="227"/>
        <v>4.7449936177219008E-2</v>
      </c>
      <c r="G2419" s="2">
        <f t="shared" si="225"/>
        <v>-2.9623215596573736E-2</v>
      </c>
      <c r="H2419" s="2" t="str">
        <f t="shared" si="226"/>
        <v>Hold</v>
      </c>
    </row>
    <row r="2420" spans="1:8" ht="13.5" x14ac:dyDescent="0.25">
      <c r="A2420" s="3">
        <v>45530</v>
      </c>
      <c r="B2420" s="2">
        <v>7.2859999999999996</v>
      </c>
      <c r="C2420" s="2">
        <f t="shared" si="222"/>
        <v>7.343835948606678</v>
      </c>
      <c r="D2420" s="2">
        <f t="shared" si="224"/>
        <v>7.3327822731902108</v>
      </c>
      <c r="E2420" s="2">
        <f t="shared" si="223"/>
        <v>1.1053675416467179E-2</v>
      </c>
      <c r="F2420" s="2">
        <f t="shared" si="227"/>
        <v>4.017068402506864E-2</v>
      </c>
      <c r="G2420" s="2">
        <f t="shared" si="225"/>
        <v>-2.9117008608601461E-2</v>
      </c>
      <c r="H2420" s="2" t="str">
        <f t="shared" si="226"/>
        <v>Hold</v>
      </c>
    </row>
    <row r="2421" spans="1:8" ht="13.5" x14ac:dyDescent="0.25">
      <c r="A2421" s="3">
        <v>45531</v>
      </c>
      <c r="B2421" s="2">
        <v>7.2682000000000002</v>
      </c>
      <c r="C2421" s="2">
        <f t="shared" si="222"/>
        <v>7.3363073411287276</v>
      </c>
      <c r="D2421" s="2">
        <f t="shared" si="224"/>
        <v>7.3279984011020476</v>
      </c>
      <c r="E2421" s="2">
        <f t="shared" si="223"/>
        <v>8.308940026680034E-3</v>
      </c>
      <c r="F2421" s="2">
        <f t="shared" si="227"/>
        <v>3.379833522539092E-2</v>
      </c>
      <c r="G2421" s="2">
        <f t="shared" si="225"/>
        <v>-2.5489395198710886E-2</v>
      </c>
      <c r="H2421" s="2" t="str">
        <f t="shared" si="226"/>
        <v>Hold</v>
      </c>
    </row>
    <row r="2422" spans="1:8" ht="13.5" x14ac:dyDescent="0.25">
      <c r="A2422" s="3">
        <v>45532</v>
      </c>
      <c r="B2422" s="2">
        <v>7.2859999999999996</v>
      </c>
      <c r="C2422" s="2">
        <f t="shared" si="222"/>
        <v>7.3532600578781544</v>
      </c>
      <c r="D2422" s="2">
        <f t="shared" si="224"/>
        <v>7.3248874084278217</v>
      </c>
      <c r="E2422" s="2">
        <f t="shared" si="223"/>
        <v>2.8372649450332688E-2</v>
      </c>
      <c r="F2422" s="2">
        <f t="shared" si="227"/>
        <v>3.2713198070379278E-2</v>
      </c>
      <c r="G2422" s="2">
        <f t="shared" si="225"/>
        <v>-4.3405486200465901E-3</v>
      </c>
      <c r="H2422" s="2" t="str">
        <f t="shared" si="226"/>
        <v>Hold</v>
      </c>
    </row>
    <row r="2423" spans="1:8" ht="13.5" x14ac:dyDescent="0.25">
      <c r="A2423" s="3">
        <v>45533</v>
      </c>
      <c r="B2423" s="2">
        <v>7.2770999999999999</v>
      </c>
      <c r="C2423" s="2">
        <f t="shared" si="222"/>
        <v>7.3607431258968994</v>
      </c>
      <c r="D2423" s="2">
        <f t="shared" si="224"/>
        <v>7.3213476003961313</v>
      </c>
      <c r="E2423" s="2">
        <f t="shared" si="223"/>
        <v>3.939552550076808E-2</v>
      </c>
      <c r="F2423" s="2">
        <f t="shared" si="227"/>
        <v>3.4049663556457041E-2</v>
      </c>
      <c r="G2423" s="2">
        <f t="shared" si="225"/>
        <v>5.3458619443110394E-3</v>
      </c>
      <c r="H2423" s="2" t="str">
        <f t="shared" si="226"/>
        <v>Sell</v>
      </c>
    </row>
    <row r="2424" spans="1:8" ht="13.5" x14ac:dyDescent="0.25">
      <c r="A2424" s="3">
        <v>45534</v>
      </c>
      <c r="B2424" s="2">
        <v>7.2770999999999999</v>
      </c>
      <c r="C2424" s="2">
        <f t="shared" si="222"/>
        <v>7.3451364911435304</v>
      </c>
      <c r="D2424" s="2">
        <f t="shared" si="224"/>
        <v>7.318070000366788</v>
      </c>
      <c r="E2424" s="2">
        <f t="shared" si="223"/>
        <v>2.7066490776742391E-2</v>
      </c>
      <c r="F2424" s="2">
        <f t="shared" si="227"/>
        <v>3.2653029000514117E-2</v>
      </c>
      <c r="G2424" s="2">
        <f t="shared" si="225"/>
        <v>-5.5865382237717254E-3</v>
      </c>
      <c r="H2424" s="2" t="str">
        <f t="shared" si="226"/>
        <v>Hold</v>
      </c>
    </row>
    <row r="2425" spans="1:8" ht="13.5" x14ac:dyDescent="0.25">
      <c r="A2425" s="3">
        <v>45537</v>
      </c>
      <c r="B2425" s="2">
        <v>7.2770999999999999</v>
      </c>
      <c r="C2425" s="2">
        <f t="shared" si="222"/>
        <v>7.3305462617368331</v>
      </c>
      <c r="D2425" s="2">
        <f t="shared" si="224"/>
        <v>7.3150351855248035</v>
      </c>
      <c r="E2425" s="2">
        <f t="shared" si="223"/>
        <v>1.5511076212029629E-2</v>
      </c>
      <c r="F2425" s="2">
        <f t="shared" si="227"/>
        <v>2.9224638442817221E-2</v>
      </c>
      <c r="G2425" s="2">
        <f t="shared" si="225"/>
        <v>-1.3713562230787592E-2</v>
      </c>
      <c r="H2425" s="2" t="str">
        <f t="shared" si="226"/>
        <v>Hold</v>
      </c>
    </row>
    <row r="2426" spans="1:8" ht="13.5" x14ac:dyDescent="0.25">
      <c r="A2426" s="3">
        <v>45538</v>
      </c>
      <c r="B2426" s="2">
        <v>7.2592999999999996</v>
      </c>
      <c r="C2426" s="2">
        <f t="shared" si="222"/>
        <v>7.320954529161936</v>
      </c>
      <c r="D2426" s="2">
        <f t="shared" si="224"/>
        <v>7.3109066532637073</v>
      </c>
      <c r="E2426" s="2">
        <f t="shared" si="223"/>
        <v>1.0047875898228753E-2</v>
      </c>
      <c r="F2426" s="2">
        <f t="shared" si="227"/>
        <v>2.5389285933899528E-2</v>
      </c>
      <c r="G2426" s="2">
        <f t="shared" si="225"/>
        <v>-1.5341410035670775E-2</v>
      </c>
      <c r="H2426" s="2" t="str">
        <f t="shared" si="226"/>
        <v>Hold</v>
      </c>
    </row>
    <row r="2427" spans="1:8" ht="13.5" x14ac:dyDescent="0.25">
      <c r="A2427" s="3">
        <v>45539</v>
      </c>
      <c r="B2427" s="2">
        <v>7.1700999999999997</v>
      </c>
      <c r="C2427" s="2">
        <f t="shared" si="222"/>
        <v>7.319699986213946</v>
      </c>
      <c r="D2427" s="2">
        <f t="shared" si="224"/>
        <v>7.3004765307997284</v>
      </c>
      <c r="E2427" s="2">
        <f t="shared" si="223"/>
        <v>1.9223455414217661E-2</v>
      </c>
      <c r="F2427" s="2">
        <f t="shared" si="227"/>
        <v>2.4156119829963154E-2</v>
      </c>
      <c r="G2427" s="2">
        <f t="shared" si="225"/>
        <v>-4.9326644157454934E-3</v>
      </c>
      <c r="H2427" s="2" t="str">
        <f t="shared" si="226"/>
        <v>Hold</v>
      </c>
    </row>
    <row r="2428" spans="1:8" ht="13.5" x14ac:dyDescent="0.25">
      <c r="A2428" s="3">
        <v>45540</v>
      </c>
      <c r="B2428" s="2">
        <v>7.2236000000000002</v>
      </c>
      <c r="C2428" s="2">
        <f t="shared" si="222"/>
        <v>7.3158846037194927</v>
      </c>
      <c r="D2428" s="2">
        <f t="shared" si="224"/>
        <v>7.2947819729627117</v>
      </c>
      <c r="E2428" s="2">
        <f t="shared" si="223"/>
        <v>2.1102630756780982E-2</v>
      </c>
      <c r="F2428" s="2">
        <f t="shared" si="227"/>
        <v>2.3545422015326722E-2</v>
      </c>
      <c r="G2428" s="2">
        <f t="shared" si="225"/>
        <v>-2.4427912585457401E-3</v>
      </c>
      <c r="H2428" s="2" t="str">
        <f t="shared" si="226"/>
        <v>Hold</v>
      </c>
    </row>
    <row r="2429" spans="1:8" ht="13.5" x14ac:dyDescent="0.25">
      <c r="A2429" s="3">
        <v>45541</v>
      </c>
      <c r="B2429" s="2">
        <v>7.2859999999999996</v>
      </c>
      <c r="C2429" s="2">
        <f t="shared" si="222"/>
        <v>7.3181485108395705</v>
      </c>
      <c r="D2429" s="2">
        <f t="shared" si="224"/>
        <v>7.294131456446955</v>
      </c>
      <c r="E2429" s="2">
        <f t="shared" si="223"/>
        <v>2.4017054392615478E-2</v>
      </c>
      <c r="F2429" s="2">
        <f t="shared" si="227"/>
        <v>2.3639748490784474E-2</v>
      </c>
      <c r="G2429" s="2">
        <f t="shared" si="225"/>
        <v>3.7730590183100363E-4</v>
      </c>
      <c r="H2429" s="2" t="str">
        <f t="shared" si="226"/>
        <v>Sell</v>
      </c>
    </row>
    <row r="2430" spans="1:8" ht="13.5" x14ac:dyDescent="0.25">
      <c r="A2430" s="3">
        <v>45544</v>
      </c>
      <c r="B2430" s="2">
        <v>7.2236000000000002</v>
      </c>
      <c r="C2430" s="2">
        <f t="shared" si="222"/>
        <v>7.3132025860950209</v>
      </c>
      <c r="D2430" s="2">
        <f t="shared" si="224"/>
        <v>7.2889069041175505</v>
      </c>
      <c r="E2430" s="2">
        <f t="shared" si="223"/>
        <v>2.4295681977470451E-2</v>
      </c>
      <c r="F2430" s="2">
        <f t="shared" si="227"/>
        <v>2.3770935188121671E-2</v>
      </c>
      <c r="G2430" s="2">
        <f t="shared" si="225"/>
        <v>5.2474678934878033E-4</v>
      </c>
      <c r="H2430" s="2" t="str">
        <f t="shared" si="226"/>
        <v>Sell</v>
      </c>
    </row>
    <row r="2431" spans="1:8" ht="13.5" x14ac:dyDescent="0.25">
      <c r="A2431" s="3">
        <v>45545</v>
      </c>
      <c r="B2431" s="2">
        <v>7.2236000000000002</v>
      </c>
      <c r="C2431" s="2">
        <f t="shared" si="222"/>
        <v>7.3062791113111718</v>
      </c>
      <c r="D2431" s="2">
        <f t="shared" si="224"/>
        <v>7.2840693556643981</v>
      </c>
      <c r="E2431" s="2">
        <f t="shared" si="223"/>
        <v>2.2209755646773743E-2</v>
      </c>
      <c r="F2431" s="2">
        <f t="shared" si="227"/>
        <v>2.3458699279852085E-2</v>
      </c>
      <c r="G2431" s="2">
        <f t="shared" si="225"/>
        <v>-1.2489436330783421E-3</v>
      </c>
      <c r="H2431" s="2" t="str">
        <f t="shared" si="226"/>
        <v>Hold</v>
      </c>
    </row>
    <row r="2432" spans="1:8" ht="13.5" x14ac:dyDescent="0.25">
      <c r="A2432" s="3">
        <v>45546</v>
      </c>
      <c r="B2432" s="2">
        <v>7.2236000000000002</v>
      </c>
      <c r="C2432" s="2">
        <f t="shared" si="222"/>
        <v>7.3031592480325305</v>
      </c>
      <c r="D2432" s="2">
        <f t="shared" si="224"/>
        <v>7.2795901441337021</v>
      </c>
      <c r="E2432" s="2">
        <f t="shared" si="223"/>
        <v>2.3569103898828381E-2</v>
      </c>
      <c r="F2432" s="2">
        <f t="shared" si="227"/>
        <v>2.3480780203647345E-2</v>
      </c>
      <c r="G2432" s="2">
        <f t="shared" si="225"/>
        <v>8.8323695181035528E-5</v>
      </c>
      <c r="H2432" s="2" t="str">
        <f t="shared" si="226"/>
        <v>Sell</v>
      </c>
    </row>
    <row r="2433" spans="1:8" ht="13.5" x14ac:dyDescent="0.25">
      <c r="A2433" s="3">
        <v>45547</v>
      </c>
      <c r="B2433" s="2">
        <v>7.2236000000000002</v>
      </c>
      <c r="C2433" s="2">
        <f t="shared" si="222"/>
        <v>7.2991501329506026</v>
      </c>
      <c r="D2433" s="2">
        <f t="shared" si="224"/>
        <v>7.2754427260497243</v>
      </c>
      <c r="E2433" s="2">
        <f t="shared" si="223"/>
        <v>2.3707406900878247E-2</v>
      </c>
      <c r="F2433" s="2">
        <f t="shared" si="227"/>
        <v>2.3526105543093527E-2</v>
      </c>
      <c r="G2433" s="2">
        <f t="shared" si="225"/>
        <v>1.8130135778472029E-4</v>
      </c>
      <c r="H2433" s="2" t="str">
        <f t="shared" si="226"/>
        <v>Sell</v>
      </c>
    </row>
    <row r="2434" spans="1:8" ht="13.5" x14ac:dyDescent="0.25">
      <c r="A2434" s="3">
        <v>45548</v>
      </c>
      <c r="B2434" s="2">
        <v>7.2236000000000002</v>
      </c>
      <c r="C2434" s="2">
        <f t="shared" si="222"/>
        <v>7.2957578048043565</v>
      </c>
      <c r="D2434" s="2">
        <f t="shared" si="224"/>
        <v>7.271602524120115</v>
      </c>
      <c r="E2434" s="2">
        <f t="shared" si="223"/>
        <v>2.4155280684241554E-2</v>
      </c>
      <c r="F2434" s="2">
        <f t="shared" si="227"/>
        <v>2.3651940571323134E-2</v>
      </c>
      <c r="G2434" s="2">
        <f t="shared" si="225"/>
        <v>5.033401129184191E-4</v>
      </c>
      <c r="H2434" s="2" t="str">
        <f t="shared" si="226"/>
        <v>Sell</v>
      </c>
    </row>
    <row r="2435" spans="1:8" ht="13.5" x14ac:dyDescent="0.25">
      <c r="A2435" s="3">
        <v>45551</v>
      </c>
      <c r="B2435" s="2">
        <v>7.2146999999999997</v>
      </c>
      <c r="C2435" s="2">
        <f t="shared" si="222"/>
        <v>7.2928873732959945</v>
      </c>
      <c r="D2435" s="2">
        <f t="shared" si="224"/>
        <v>7.2673875223334399</v>
      </c>
      <c r="E2435" s="2">
        <f t="shared" si="223"/>
        <v>2.5499850962554582E-2</v>
      </c>
      <c r="F2435" s="2">
        <f t="shared" si="227"/>
        <v>2.4021522649569426E-2</v>
      </c>
      <c r="G2435" s="2">
        <f t="shared" si="225"/>
        <v>1.4783283129851561E-3</v>
      </c>
      <c r="H2435" s="2" t="str">
        <f t="shared" si="226"/>
        <v>Sell</v>
      </c>
    </row>
    <row r="2436" spans="1:8" ht="13.5" x14ac:dyDescent="0.25">
      <c r="A2436" s="3">
        <v>45552</v>
      </c>
      <c r="B2436" s="2">
        <v>7.1790000000000003</v>
      </c>
      <c r="C2436" s="2">
        <f t="shared" si="222"/>
        <v>7.2877200850966108</v>
      </c>
      <c r="D2436" s="2">
        <f t="shared" si="224"/>
        <v>7.2608402984568894</v>
      </c>
      <c r="E2436" s="2">
        <f t="shared" si="223"/>
        <v>2.6879786639721459E-2</v>
      </c>
      <c r="F2436" s="2">
        <f t="shared" si="227"/>
        <v>2.4593175447599834E-2</v>
      </c>
      <c r="G2436" s="2">
        <f t="shared" si="225"/>
        <v>2.2866111921216251E-3</v>
      </c>
      <c r="H2436" s="2" t="str">
        <f t="shared" si="226"/>
        <v>Sell</v>
      </c>
    </row>
    <row r="2437" spans="1:8" ht="13.5" x14ac:dyDescent="0.25">
      <c r="A2437" s="3">
        <v>45553</v>
      </c>
      <c r="B2437" s="2">
        <v>7.1344000000000003</v>
      </c>
      <c r="C2437" s="2">
        <f t="shared" si="222"/>
        <v>7.2696246873894399</v>
      </c>
      <c r="D2437" s="2">
        <f t="shared" si="224"/>
        <v>7.2514743504230461</v>
      </c>
      <c r="E2437" s="2">
        <f t="shared" si="223"/>
        <v>1.8150336966393787E-2</v>
      </c>
      <c r="F2437" s="2">
        <f t="shared" si="227"/>
        <v>2.3304607751358626E-2</v>
      </c>
      <c r="G2437" s="2">
        <f t="shared" si="225"/>
        <v>-5.1542707849648386E-3</v>
      </c>
      <c r="H2437" s="2" t="str">
        <f t="shared" si="226"/>
        <v>Hold</v>
      </c>
    </row>
    <row r="2438" spans="1:8" ht="13.5" x14ac:dyDescent="0.25">
      <c r="A2438" s="3">
        <v>45554</v>
      </c>
      <c r="B2438" s="2">
        <v>7.1344000000000003</v>
      </c>
      <c r="C2438" s="2">
        <f t="shared" si="222"/>
        <v>7.2625439662526032</v>
      </c>
      <c r="D2438" s="2">
        <f t="shared" si="224"/>
        <v>7.2428021763176353</v>
      </c>
      <c r="E2438" s="2">
        <f t="shared" si="223"/>
        <v>1.974178993496789E-2</v>
      </c>
      <c r="F2438" s="2">
        <f t="shared" si="227"/>
        <v>2.259204418808048E-2</v>
      </c>
      <c r="G2438" s="2">
        <f t="shared" si="225"/>
        <v>-2.8502542531125899E-3</v>
      </c>
      <c r="H2438" s="2" t="str">
        <f t="shared" si="226"/>
        <v>Hold</v>
      </c>
    </row>
    <row r="2439" spans="1:8" ht="13.5" x14ac:dyDescent="0.25">
      <c r="A2439" s="3">
        <v>45555</v>
      </c>
      <c r="B2439" s="2">
        <v>7.2236000000000002</v>
      </c>
      <c r="C2439" s="2">
        <f t="shared" si="222"/>
        <v>7.2661525868291257</v>
      </c>
      <c r="D2439" s="2">
        <f t="shared" si="224"/>
        <v>7.2413797928866996</v>
      </c>
      <c r="E2439" s="2">
        <f t="shared" si="223"/>
        <v>2.4772793942426041E-2</v>
      </c>
      <c r="F2439" s="2">
        <f t="shared" si="227"/>
        <v>2.3028194138949593E-2</v>
      </c>
      <c r="G2439" s="2">
        <f t="shared" si="225"/>
        <v>1.744599803476448E-3</v>
      </c>
      <c r="H2439" s="2" t="str">
        <f t="shared" si="226"/>
        <v>Sell</v>
      </c>
    </row>
    <row r="2440" spans="1:8" ht="13.5" x14ac:dyDescent="0.25">
      <c r="A2440" s="3">
        <v>45558</v>
      </c>
      <c r="B2440" s="2">
        <v>7.1254999999999997</v>
      </c>
      <c r="C2440" s="2">
        <f t="shared" si="222"/>
        <v>7.2596060350092602</v>
      </c>
      <c r="D2440" s="2">
        <f t="shared" si="224"/>
        <v>7.2327961045247218</v>
      </c>
      <c r="E2440" s="2">
        <f t="shared" si="223"/>
        <v>2.6809930484538391E-2</v>
      </c>
      <c r="F2440" s="2">
        <f t="shared" si="227"/>
        <v>2.3784541408067354E-2</v>
      </c>
      <c r="G2440" s="2">
        <f t="shared" si="225"/>
        <v>3.0253890764710377E-3</v>
      </c>
      <c r="H2440" s="2" t="str">
        <f t="shared" si="226"/>
        <v>Sell</v>
      </c>
    </row>
    <row r="2441" spans="1:8" ht="13.5" x14ac:dyDescent="0.25">
      <c r="A2441" s="3">
        <v>45559</v>
      </c>
      <c r="B2441" s="2">
        <v>7.1344000000000003</v>
      </c>
      <c r="C2441" s="2">
        <f t="shared" si="222"/>
        <v>7.2540666450078355</v>
      </c>
      <c r="D2441" s="2">
        <f t="shared" si="224"/>
        <v>7.2255075041895571</v>
      </c>
      <c r="E2441" s="2">
        <f t="shared" si="223"/>
        <v>2.8559140818278372E-2</v>
      </c>
      <c r="F2441" s="2">
        <f t="shared" si="227"/>
        <v>2.4739461290109559E-2</v>
      </c>
      <c r="G2441" s="2">
        <f t="shared" si="225"/>
        <v>3.8196795281688137E-3</v>
      </c>
      <c r="H2441" s="2" t="str">
        <f t="shared" si="226"/>
        <v>Sell</v>
      </c>
    </row>
    <row r="2442" spans="1:8" ht="13.5" x14ac:dyDescent="0.25">
      <c r="A2442" s="3">
        <v>45560</v>
      </c>
      <c r="B2442" s="2">
        <v>7.0452000000000004</v>
      </c>
      <c r="C2442" s="2">
        <f t="shared" si="222"/>
        <v>7.2493794688527844</v>
      </c>
      <c r="D2442" s="2">
        <f t="shared" si="224"/>
        <v>7.2121513927681091</v>
      </c>
      <c r="E2442" s="2">
        <f t="shared" si="223"/>
        <v>3.7228076084675266E-2</v>
      </c>
      <c r="F2442" s="2">
        <f t="shared" si="227"/>
        <v>2.7237184249022699E-2</v>
      </c>
      <c r="G2442" s="2">
        <f t="shared" si="225"/>
        <v>9.9908918356525662E-3</v>
      </c>
      <c r="H2442" s="2" t="str">
        <f t="shared" si="226"/>
        <v>Sell</v>
      </c>
    </row>
    <row r="2443" spans="1:8" ht="13.5" x14ac:dyDescent="0.25">
      <c r="A2443" s="3">
        <v>45561</v>
      </c>
      <c r="B2443" s="2">
        <v>7.1166</v>
      </c>
      <c r="C2443" s="2">
        <f t="shared" si="222"/>
        <v>7.2454133967215872</v>
      </c>
      <c r="D2443" s="2">
        <f t="shared" si="224"/>
        <v>7.2050735118223237</v>
      </c>
      <c r="E2443" s="2">
        <f t="shared" si="223"/>
        <v>4.0339884899263545E-2</v>
      </c>
      <c r="F2443" s="2">
        <f t="shared" si="227"/>
        <v>2.9857724379070867E-2</v>
      </c>
      <c r="G2443" s="2">
        <f t="shared" si="225"/>
        <v>1.0482160520192678E-2</v>
      </c>
      <c r="H2443" s="2" t="str">
        <f t="shared" si="226"/>
        <v>Sell</v>
      </c>
    </row>
    <row r="2444" spans="1:8" ht="13.5" x14ac:dyDescent="0.25">
      <c r="A2444" s="3">
        <v>45562</v>
      </c>
      <c r="B2444" s="2">
        <v>7.0808999999999997</v>
      </c>
      <c r="C2444" s="2">
        <f t="shared" si="222"/>
        <v>7.2420574895336509</v>
      </c>
      <c r="D2444" s="2">
        <f t="shared" si="224"/>
        <v>7.1958754739095587</v>
      </c>
      <c r="E2444" s="2">
        <f t="shared" si="223"/>
        <v>4.6182015624092188E-2</v>
      </c>
      <c r="F2444" s="2">
        <f t="shared" si="227"/>
        <v>3.3122582628075131E-2</v>
      </c>
      <c r="G2444" s="2">
        <f t="shared" si="225"/>
        <v>1.3059432996017056E-2</v>
      </c>
      <c r="H2444" s="2" t="str">
        <f t="shared" si="226"/>
        <v>Sell</v>
      </c>
    </row>
    <row r="2445" spans="1:8" ht="13.5" x14ac:dyDescent="0.25">
      <c r="A2445" s="3">
        <v>45565</v>
      </c>
      <c r="B2445" s="2">
        <v>7.0631000000000004</v>
      </c>
      <c r="C2445" s="2">
        <f t="shared" si="222"/>
        <v>7.237848644990013</v>
      </c>
      <c r="D2445" s="2">
        <f t="shared" si="224"/>
        <v>7.1860402536199617</v>
      </c>
      <c r="E2445" s="2">
        <f t="shared" si="223"/>
        <v>5.1808391370051332E-2</v>
      </c>
      <c r="F2445" s="2">
        <f t="shared" si="227"/>
        <v>3.6859744376470376E-2</v>
      </c>
      <c r="G2445" s="2">
        <f t="shared" si="225"/>
        <v>1.4948646993580957E-2</v>
      </c>
      <c r="H2445" s="2" t="str">
        <f t="shared" si="226"/>
        <v>Sell</v>
      </c>
    </row>
    <row r="2446" spans="1:8" ht="13.5" x14ac:dyDescent="0.25">
      <c r="A2446" s="3">
        <v>45566</v>
      </c>
      <c r="B2446" s="2">
        <v>7.0898000000000003</v>
      </c>
      <c r="C2446" s="2">
        <f t="shared" si="222"/>
        <v>7.228795007299242</v>
      </c>
      <c r="D2446" s="2">
        <f t="shared" si="224"/>
        <v>7.1789113459444085</v>
      </c>
      <c r="E2446" s="2">
        <f t="shared" si="223"/>
        <v>4.9883661354833464E-2</v>
      </c>
      <c r="F2446" s="2">
        <f t="shared" si="227"/>
        <v>3.9464527772142995E-2</v>
      </c>
      <c r="G2446" s="2">
        <f t="shared" si="225"/>
        <v>1.0419133582690469E-2</v>
      </c>
      <c r="H2446" s="2" t="str">
        <f t="shared" si="226"/>
        <v>Sell</v>
      </c>
    </row>
    <row r="2447" spans="1:8" ht="13.5" x14ac:dyDescent="0.25">
      <c r="A2447" s="3">
        <v>45567</v>
      </c>
      <c r="B2447" s="2">
        <v>7.1344000000000003</v>
      </c>
      <c r="C2447" s="2">
        <f t="shared" ref="C2447:C2510" si="228">$C$4*B2437+C2446*(1-$C$4)</f>
        <v>7.214272698483974</v>
      </c>
      <c r="D2447" s="2">
        <f t="shared" si="224"/>
        <v>7.1756142092077857</v>
      </c>
      <c r="E2447" s="2">
        <f t="shared" si="223"/>
        <v>3.8658489276188313E-2</v>
      </c>
      <c r="F2447" s="2">
        <f t="shared" si="227"/>
        <v>3.9303320072952057E-2</v>
      </c>
      <c r="G2447" s="2">
        <f t="shared" si="225"/>
        <v>-6.4483079676374427E-4</v>
      </c>
      <c r="H2447" s="2" t="str">
        <f t="shared" si="226"/>
        <v>Hold</v>
      </c>
    </row>
    <row r="2448" spans="1:8" ht="13.5" x14ac:dyDescent="0.25">
      <c r="A2448" s="3">
        <v>45568</v>
      </c>
      <c r="B2448" s="2">
        <v>7.1254999999999997</v>
      </c>
      <c r="C2448" s="2">
        <f t="shared" si="228"/>
        <v>7.2019845910249005</v>
      </c>
      <c r="D2448" s="2">
        <f t="shared" si="224"/>
        <v>7.1719020455627644</v>
      </c>
      <c r="E2448" s="2">
        <f t="shared" si="223"/>
        <v>3.0082545462136068E-2</v>
      </c>
      <c r="F2448" s="2">
        <f t="shared" si="227"/>
        <v>3.7459165150788863E-2</v>
      </c>
      <c r="G2448" s="2">
        <f t="shared" si="225"/>
        <v>-7.3766196886527954E-3</v>
      </c>
      <c r="H2448" s="2" t="str">
        <f t="shared" si="226"/>
        <v>Hold</v>
      </c>
    </row>
    <row r="2449" spans="1:8" ht="13.5" x14ac:dyDescent="0.25">
      <c r="A2449" s="3">
        <v>45569</v>
      </c>
      <c r="B2449" s="2">
        <v>7.1166</v>
      </c>
      <c r="C2449" s="2">
        <f t="shared" si="228"/>
        <v>7.2053100385595314</v>
      </c>
      <c r="D2449" s="2">
        <f t="shared" si="224"/>
        <v>7.1678055977433006</v>
      </c>
      <c r="E2449" s="2">
        <f t="shared" si="223"/>
        <v>3.7504440816230833E-2</v>
      </c>
      <c r="F2449" s="2">
        <f t="shared" si="227"/>
        <v>3.7468220283877259E-2</v>
      </c>
      <c r="G2449" s="2">
        <f t="shared" si="225"/>
        <v>3.6220532353574419E-5</v>
      </c>
      <c r="H2449" s="2" t="str">
        <f t="shared" si="226"/>
        <v>Sell</v>
      </c>
    </row>
    <row r="2450" spans="1:8" ht="13.5" x14ac:dyDescent="0.25">
      <c r="A2450" s="3">
        <v>45572</v>
      </c>
      <c r="B2450" s="2">
        <v>7.0452000000000004</v>
      </c>
      <c r="C2450" s="2">
        <f t="shared" si="228"/>
        <v>7.1930315710888344</v>
      </c>
      <c r="D2450" s="2">
        <f t="shared" si="224"/>
        <v>7.1587237016141678</v>
      </c>
      <c r="E2450" s="2">
        <f t="shared" si="223"/>
        <v>3.4307869474666575E-2</v>
      </c>
      <c r="F2450" s="2">
        <f t="shared" si="227"/>
        <v>3.6836150122035123E-2</v>
      </c>
      <c r="G2450" s="2">
        <f t="shared" si="225"/>
        <v>-2.5282806473685485E-3</v>
      </c>
      <c r="H2450" s="2" t="str">
        <f t="shared" si="226"/>
        <v>Hold</v>
      </c>
    </row>
    <row r="2451" spans="1:8" ht="13.5" x14ac:dyDescent="0.25">
      <c r="A2451" s="3">
        <v>45573</v>
      </c>
      <c r="B2451" s="2">
        <v>7.0987</v>
      </c>
      <c r="C2451" s="2">
        <f t="shared" si="228"/>
        <v>7.1840113293828596</v>
      </c>
      <c r="D2451" s="2">
        <f t="shared" si="224"/>
        <v>7.1542775014945992</v>
      </c>
      <c r="E2451" s="2">
        <f t="shared" si="223"/>
        <v>2.97338278882604E-2</v>
      </c>
      <c r="F2451" s="2">
        <f t="shared" si="227"/>
        <v>3.5415685675280181E-2</v>
      </c>
      <c r="G2451" s="2">
        <f t="shared" si="225"/>
        <v>-5.6818577870197812E-3</v>
      </c>
      <c r="H2451" s="2" t="str">
        <f t="shared" si="226"/>
        <v>Hold</v>
      </c>
    </row>
    <row r="2452" spans="1:8" ht="13.5" x14ac:dyDescent="0.25">
      <c r="A2452" s="3">
        <v>45574</v>
      </c>
      <c r="B2452" s="2">
        <v>6.9560000000000004</v>
      </c>
      <c r="C2452" s="2">
        <f t="shared" si="228"/>
        <v>7.1626557402470352</v>
      </c>
      <c r="D2452" s="2">
        <f t="shared" si="224"/>
        <v>7.1395902791616663</v>
      </c>
      <c r="E2452" s="2">
        <f t="shared" si="223"/>
        <v>2.3065461085368888E-2</v>
      </c>
      <c r="F2452" s="2">
        <f t="shared" si="227"/>
        <v>3.2945640757297924E-2</v>
      </c>
      <c r="G2452" s="2">
        <f t="shared" si="225"/>
        <v>-9.8801796719290361E-3</v>
      </c>
      <c r="H2452" s="2" t="str">
        <f t="shared" si="226"/>
        <v>Hold</v>
      </c>
    </row>
    <row r="2453" spans="1:8" ht="13.5" x14ac:dyDescent="0.25">
      <c r="A2453" s="3">
        <v>45575</v>
      </c>
      <c r="B2453" s="2">
        <v>6.9560000000000004</v>
      </c>
      <c r="C2453" s="2">
        <f t="shared" si="228"/>
        <v>7.1555702417474913</v>
      </c>
      <c r="D2453" s="2">
        <f t="shared" si="224"/>
        <v>7.1259909992237649</v>
      </c>
      <c r="E2453" s="2">
        <f t="shared" si="223"/>
        <v>2.9579242523726457E-2</v>
      </c>
      <c r="F2453" s="2">
        <f t="shared" si="227"/>
        <v>3.2272361110583632E-2</v>
      </c>
      <c r="G2453" s="2">
        <f t="shared" si="225"/>
        <v>-2.6931185868571753E-3</v>
      </c>
      <c r="H2453" s="2" t="str">
        <f t="shared" si="226"/>
        <v>Hold</v>
      </c>
    </row>
    <row r="2454" spans="1:8" ht="13.5" x14ac:dyDescent="0.25">
      <c r="A2454" s="3">
        <v>45576</v>
      </c>
      <c r="B2454" s="2">
        <v>7.1344000000000003</v>
      </c>
      <c r="C2454" s="2">
        <f t="shared" si="228"/>
        <v>7.144082512247877</v>
      </c>
      <c r="D2454" s="2">
        <f t="shared" si="224"/>
        <v>7.1266138881701524</v>
      </c>
      <c r="E2454" s="2">
        <f t="shared" si="223"/>
        <v>1.7468624077724648E-2</v>
      </c>
      <c r="F2454" s="2">
        <f t="shared" si="227"/>
        <v>2.9311613704011839E-2</v>
      </c>
      <c r="G2454" s="2">
        <f t="shared" si="225"/>
        <v>-1.184298962628719E-2</v>
      </c>
      <c r="H2454" s="2" t="str">
        <f t="shared" si="226"/>
        <v>Hold</v>
      </c>
    </row>
    <row r="2455" spans="1:8" ht="13.5" x14ac:dyDescent="0.25">
      <c r="A2455" s="3">
        <v>45579</v>
      </c>
      <c r="B2455" s="2">
        <v>7.1790000000000003</v>
      </c>
      <c r="C2455" s="2">
        <f t="shared" si="228"/>
        <v>7.1316236642097417</v>
      </c>
      <c r="D2455" s="2">
        <f t="shared" si="224"/>
        <v>7.1304943408982897</v>
      </c>
      <c r="E2455" s="2">
        <f t="shared" si="223"/>
        <v>1.1293233114519907E-3</v>
      </c>
      <c r="F2455" s="2">
        <f t="shared" si="227"/>
        <v>2.367515562549987E-2</v>
      </c>
      <c r="G2455" s="2">
        <f t="shared" si="225"/>
        <v>-2.254583231404788E-2</v>
      </c>
      <c r="H2455" s="2" t="str">
        <f t="shared" si="226"/>
        <v>Hold</v>
      </c>
    </row>
    <row r="2456" spans="1:8" ht="13.5" x14ac:dyDescent="0.25">
      <c r="A2456" s="3">
        <v>45581</v>
      </c>
      <c r="B2456" s="2">
        <v>7.1254999999999997</v>
      </c>
      <c r="C2456" s="2">
        <f t="shared" si="228"/>
        <v>7.1251892543313202</v>
      </c>
      <c r="D2456" s="2">
        <f t="shared" si="224"/>
        <v>7.1301243897206392</v>
      </c>
      <c r="E2456" s="2">
        <f t="shared" si="223"/>
        <v>-4.9351353893190009E-3</v>
      </c>
      <c r="F2456" s="2">
        <f t="shared" si="227"/>
        <v>1.7953097422536098E-2</v>
      </c>
      <c r="G2456" s="2">
        <f t="shared" si="225"/>
        <v>-2.2888232811855098E-2</v>
      </c>
      <c r="H2456" s="2" t="str">
        <f t="shared" si="226"/>
        <v>Hold</v>
      </c>
    </row>
    <row r="2457" spans="1:8" ht="13.5" x14ac:dyDescent="0.25">
      <c r="A2457" s="3">
        <v>45582</v>
      </c>
      <c r="B2457" s="2">
        <v>7.1790000000000003</v>
      </c>
      <c r="C2457" s="2">
        <f t="shared" si="228"/>
        <v>7.1266062921265014</v>
      </c>
      <c r="D2457" s="2">
        <f t="shared" si="224"/>
        <v>7.1337448052968888</v>
      </c>
      <c r="E2457" s="2">
        <f t="shared" si="223"/>
        <v>-7.1385131703873839E-3</v>
      </c>
      <c r="F2457" s="2">
        <f t="shared" si="227"/>
        <v>1.2934775303951401E-2</v>
      </c>
      <c r="G2457" s="2">
        <f t="shared" si="225"/>
        <v>-2.0073288474338785E-2</v>
      </c>
      <c r="H2457" s="2" t="str">
        <f t="shared" si="226"/>
        <v>Hold</v>
      </c>
    </row>
    <row r="2458" spans="1:8" ht="13.5" x14ac:dyDescent="0.25">
      <c r="A2458" s="3">
        <v>45583</v>
      </c>
      <c r="B2458" s="2">
        <v>7.1967999999999996</v>
      </c>
      <c r="C2458" s="2">
        <f t="shared" si="228"/>
        <v>7.1264360933378086</v>
      </c>
      <c r="D2458" s="2">
        <f t="shared" si="224"/>
        <v>7.1384155604600821</v>
      </c>
      <c r="E2458" s="2">
        <f t="shared" si="223"/>
        <v>-1.1979467122273491E-2</v>
      </c>
      <c r="F2458" s="2">
        <f t="shared" si="227"/>
        <v>7.9519268187064236E-3</v>
      </c>
      <c r="G2458" s="2">
        <f t="shared" si="225"/>
        <v>-1.9931393940979914E-2</v>
      </c>
      <c r="H2458" s="2" t="str">
        <f t="shared" si="226"/>
        <v>Hold</v>
      </c>
    </row>
    <row r="2459" spans="1:8" ht="13.5" x14ac:dyDescent="0.25">
      <c r="A2459" s="3">
        <v>45586</v>
      </c>
      <c r="B2459" s="2">
        <v>7.2057000000000002</v>
      </c>
      <c r="C2459" s="2">
        <f t="shared" si="228"/>
        <v>7.1249228482089144</v>
      </c>
      <c r="D2459" s="2">
        <f t="shared" si="224"/>
        <v>7.1433995930185947</v>
      </c>
      <c r="E2459" s="2">
        <f t="shared" si="223"/>
        <v>-1.8476744809680312E-2</v>
      </c>
      <c r="F2459" s="2">
        <f t="shared" si="227"/>
        <v>2.6661924930290767E-3</v>
      </c>
      <c r="G2459" s="2">
        <f t="shared" si="225"/>
        <v>-2.1142937302709389E-2</v>
      </c>
      <c r="H2459" s="2" t="str">
        <f t="shared" si="226"/>
        <v>Hold</v>
      </c>
    </row>
    <row r="2460" spans="1:8" ht="13.5" x14ac:dyDescent="0.25">
      <c r="A2460" s="3">
        <v>45587</v>
      </c>
      <c r="B2460" s="2">
        <v>7.1700999999999997</v>
      </c>
      <c r="C2460" s="2">
        <f t="shared" si="228"/>
        <v>7.112657794638312</v>
      </c>
      <c r="D2460" s="2">
        <f t="shared" si="224"/>
        <v>7.1453774009431426</v>
      </c>
      <c r="E2460" s="2">
        <f t="shared" ref="E2460:E2523" si="229">C2460-D2460</f>
        <v>-3.2719606304830506E-2</v>
      </c>
      <c r="F2460" s="2">
        <f t="shared" si="227"/>
        <v>-4.4109672665428399E-3</v>
      </c>
      <c r="G2460" s="2">
        <f t="shared" si="225"/>
        <v>-2.8308639038287668E-2</v>
      </c>
      <c r="H2460" s="2" t="str">
        <f t="shared" si="226"/>
        <v>Hold</v>
      </c>
    </row>
    <row r="2461" spans="1:8" ht="13.5" x14ac:dyDescent="0.25">
      <c r="A2461" s="3">
        <v>45588</v>
      </c>
      <c r="B2461" s="2">
        <v>6.9560000000000004</v>
      </c>
      <c r="C2461" s="2">
        <f t="shared" si="228"/>
        <v>7.1105104416170333</v>
      </c>
      <c r="D2461" s="2">
        <f t="shared" ref="D2461:D2524" si="230">$D$4*B2461+(1-$D$4)*D2460</f>
        <v>7.1313494453177242</v>
      </c>
      <c r="E2461" s="2">
        <f t="shared" si="229"/>
        <v>-2.0839003700690917E-2</v>
      </c>
      <c r="F2461" s="2">
        <f t="shared" si="227"/>
        <v>-7.6965745533724558E-3</v>
      </c>
      <c r="G2461" s="2">
        <f t="shared" si="225"/>
        <v>-1.314242914731846E-2</v>
      </c>
      <c r="H2461" s="2" t="str">
        <f t="shared" si="226"/>
        <v>Hold</v>
      </c>
    </row>
    <row r="2462" spans="1:8" ht="13.5" x14ac:dyDescent="0.25">
      <c r="A2462" s="3">
        <v>45589</v>
      </c>
      <c r="B2462" s="2">
        <v>7.0274000000000001</v>
      </c>
      <c r="C2462" s="2">
        <f t="shared" si="228"/>
        <v>7.0867396044451816</v>
      </c>
      <c r="D2462" s="2">
        <f t="shared" si="230"/>
        <v>7.1236494864052995</v>
      </c>
      <c r="E2462" s="2">
        <f t="shared" si="229"/>
        <v>-3.6909881960117907E-2</v>
      </c>
      <c r="F2462" s="2">
        <f t="shared" si="227"/>
        <v>-1.3539236034721548E-2</v>
      </c>
      <c r="G2462" s="2">
        <f t="shared" si="225"/>
        <v>-2.3370645925396359E-2</v>
      </c>
      <c r="H2462" s="2" t="str">
        <f t="shared" si="226"/>
        <v>Hold</v>
      </c>
    </row>
    <row r="2463" spans="1:8" ht="13.5" x14ac:dyDescent="0.25">
      <c r="A2463" s="3">
        <v>45590</v>
      </c>
      <c r="B2463" s="2">
        <v>6.9560000000000004</v>
      </c>
      <c r="C2463" s="2">
        <f t="shared" si="228"/>
        <v>7.0666258191459228</v>
      </c>
      <c r="D2463" s="2">
        <f t="shared" si="230"/>
        <v>7.1112310059308328</v>
      </c>
      <c r="E2463" s="2">
        <f t="shared" si="229"/>
        <v>-4.4605186784909989E-2</v>
      </c>
      <c r="F2463" s="2">
        <f t="shared" si="227"/>
        <v>-1.9752426184759239E-2</v>
      </c>
      <c r="G2463" s="2">
        <f t="shared" si="225"/>
        <v>-2.485276060015075E-2</v>
      </c>
      <c r="H2463" s="2" t="str">
        <f t="shared" si="226"/>
        <v>Hold</v>
      </c>
    </row>
    <row r="2464" spans="1:8" ht="13.5" x14ac:dyDescent="0.25">
      <c r="A2464" s="3">
        <v>45593</v>
      </c>
      <c r="B2464" s="2">
        <v>6.9560000000000004</v>
      </c>
      <c r="C2464" s="2">
        <f t="shared" si="228"/>
        <v>7.0770526162003957</v>
      </c>
      <c r="D2464" s="2">
        <f t="shared" si="230"/>
        <v>7.0997324128989199</v>
      </c>
      <c r="E2464" s="2">
        <f t="shared" si="229"/>
        <v>-2.2679796698524157E-2</v>
      </c>
      <c r="F2464" s="2">
        <f t="shared" si="227"/>
        <v>-2.0337900287512225E-2</v>
      </c>
      <c r="G2464" s="2">
        <f t="shared" si="225"/>
        <v>-2.3418964110119324E-3</v>
      </c>
      <c r="H2464" s="2" t="str">
        <f t="shared" si="226"/>
        <v>Hold</v>
      </c>
    </row>
    <row r="2465" spans="1:8" ht="13.5" x14ac:dyDescent="0.25">
      <c r="A2465" s="3">
        <v>45594</v>
      </c>
      <c r="B2465" s="2">
        <v>6.9560000000000004</v>
      </c>
      <c r="C2465" s="2">
        <f t="shared" si="228"/>
        <v>7.092736829092642</v>
      </c>
      <c r="D2465" s="2">
        <f t="shared" si="230"/>
        <v>7.0890855674989997</v>
      </c>
      <c r="E2465" s="2">
        <f t="shared" si="229"/>
        <v>3.6512615936423742E-3</v>
      </c>
      <c r="F2465" s="2">
        <f t="shared" si="227"/>
        <v>-1.5540067911281305E-2</v>
      </c>
      <c r="G2465" s="2">
        <f t="shared" si="225"/>
        <v>1.9191329504923679E-2</v>
      </c>
      <c r="H2465" s="2" t="str">
        <f t="shared" si="226"/>
        <v>Sell</v>
      </c>
    </row>
    <row r="2466" spans="1:8" ht="13.5" x14ac:dyDescent="0.25">
      <c r="A2466" s="3">
        <v>45595</v>
      </c>
      <c r="B2466" s="2">
        <v>6.9560000000000004</v>
      </c>
      <c r="C2466" s="2">
        <f t="shared" si="228"/>
        <v>7.0977773169245433</v>
      </c>
      <c r="D2466" s="2">
        <f t="shared" si="230"/>
        <v>7.0792273773138881</v>
      </c>
      <c r="E2466" s="2">
        <f t="shared" si="229"/>
        <v>1.8549939610655208E-2</v>
      </c>
      <c r="F2466" s="2">
        <f t="shared" si="227"/>
        <v>-8.7220664068940034E-3</v>
      </c>
      <c r="G2466" s="2">
        <f t="shared" si="225"/>
        <v>2.7272006017549213E-2</v>
      </c>
      <c r="H2466" s="2" t="str">
        <f t="shared" si="226"/>
        <v>Sell</v>
      </c>
    </row>
    <row r="2467" spans="1:8" ht="13.5" x14ac:dyDescent="0.25">
      <c r="A2467" s="3">
        <v>45596</v>
      </c>
      <c r="B2467" s="2">
        <v>6.9560000000000004</v>
      </c>
      <c r="C2467" s="2">
        <f t="shared" si="228"/>
        <v>7.1102731143207674</v>
      </c>
      <c r="D2467" s="2">
        <f t="shared" si="230"/>
        <v>7.0700994234387853</v>
      </c>
      <c r="E2467" s="2">
        <f t="shared" si="229"/>
        <v>4.0173690881982083E-2</v>
      </c>
      <c r="F2467" s="2">
        <f t="shared" si="227"/>
        <v>1.0570850508812134E-3</v>
      </c>
      <c r="G2467" s="2">
        <f t="shared" si="225"/>
        <v>3.9116605831100867E-2</v>
      </c>
      <c r="H2467" s="2" t="str">
        <f t="shared" si="226"/>
        <v>Sell</v>
      </c>
    </row>
    <row r="2468" spans="1:8" ht="13.5" x14ac:dyDescent="0.25">
      <c r="A2468" s="3">
        <v>45597</v>
      </c>
      <c r="B2468" s="2">
        <v>6.9560000000000004</v>
      </c>
      <c r="C2468" s="2">
        <f t="shared" si="228"/>
        <v>7.1235849428868026</v>
      </c>
      <c r="D2468" s="2">
        <f t="shared" si="230"/>
        <v>7.0616476142951718</v>
      </c>
      <c r="E2468" s="2">
        <f t="shared" si="229"/>
        <v>6.1937328591630703E-2</v>
      </c>
      <c r="F2468" s="2">
        <f t="shared" si="227"/>
        <v>1.3233133759031113E-2</v>
      </c>
      <c r="G2468" s="2">
        <f t="shared" ref="G2468:G2531" si="231">E2468-F2468</f>
        <v>4.8704194832599593E-2</v>
      </c>
      <c r="H2468" s="2" t="str">
        <f t="shared" ref="H2468:H2531" si="232">IF(G2468&lt;0,"Hold","Sell")</f>
        <v>Sell</v>
      </c>
    </row>
    <row r="2469" spans="1:8" ht="13.5" x14ac:dyDescent="0.25">
      <c r="A2469" s="3">
        <v>45600</v>
      </c>
      <c r="B2469" s="2">
        <v>6.9560000000000004</v>
      </c>
      <c r="C2469" s="2">
        <f t="shared" si="228"/>
        <v>7.1362180285965255</v>
      </c>
      <c r="D2469" s="2">
        <f t="shared" si="230"/>
        <v>7.053821865088123</v>
      </c>
      <c r="E2469" s="2">
        <f t="shared" si="229"/>
        <v>8.2396163508402509E-2</v>
      </c>
      <c r="F2469" s="2">
        <f t="shared" ref="F2469:F2532" si="233">(E2469*(2/(10)))+((1-(2/10))*F2468)</f>
        <v>2.7065739708905391E-2</v>
      </c>
      <c r="G2469" s="2">
        <f t="shared" si="231"/>
        <v>5.5330423799497118E-2</v>
      </c>
      <c r="H2469" s="2" t="str">
        <f t="shared" si="232"/>
        <v>Sell</v>
      </c>
    </row>
    <row r="2470" spans="1:8" ht="13.5" x14ac:dyDescent="0.25">
      <c r="A2470" s="3">
        <v>45601</v>
      </c>
      <c r="B2470" s="2">
        <v>6.9560000000000004</v>
      </c>
      <c r="C2470" s="2">
        <f t="shared" si="228"/>
        <v>7.1414306395816762</v>
      </c>
      <c r="D2470" s="2">
        <f t="shared" si="230"/>
        <v>7.0465758010075206</v>
      </c>
      <c r="E2470" s="2">
        <f t="shared" si="229"/>
        <v>9.4854838574155664E-2</v>
      </c>
      <c r="F2470" s="2">
        <f t="shared" si="233"/>
        <v>4.0623559481955451E-2</v>
      </c>
      <c r="G2470" s="2">
        <f t="shared" si="231"/>
        <v>5.4231279092200213E-2</v>
      </c>
      <c r="H2470" s="2" t="str">
        <f t="shared" si="232"/>
        <v>Sell</v>
      </c>
    </row>
    <row r="2471" spans="1:8" ht="13.5" x14ac:dyDescent="0.25">
      <c r="A2471" s="3">
        <v>45602</v>
      </c>
      <c r="B2471" s="2">
        <v>6.9024999999999999</v>
      </c>
      <c r="C2471" s="2">
        <f t="shared" si="228"/>
        <v>7.1129028488768027</v>
      </c>
      <c r="D2471" s="2">
        <f t="shared" si="230"/>
        <v>7.0359035194514083</v>
      </c>
      <c r="E2471" s="2">
        <f t="shared" si="229"/>
        <v>7.6999329425394336E-2</v>
      </c>
      <c r="F2471" s="2">
        <f t="shared" si="233"/>
        <v>4.7898713470643235E-2</v>
      </c>
      <c r="G2471" s="2">
        <f t="shared" si="231"/>
        <v>2.9100615954751101E-2</v>
      </c>
      <c r="H2471" s="2" t="str">
        <f t="shared" si="232"/>
        <v>Sell</v>
      </c>
    </row>
    <row r="2472" spans="1:8" ht="13.5" x14ac:dyDescent="0.25">
      <c r="A2472" s="3">
        <v>45603</v>
      </c>
      <c r="B2472" s="2">
        <v>6.9115000000000002</v>
      </c>
      <c r="C2472" s="2">
        <f t="shared" si="228"/>
        <v>7.0997485644342175</v>
      </c>
      <c r="D2472" s="2">
        <f t="shared" si="230"/>
        <v>7.0266884439364894</v>
      </c>
      <c r="E2472" s="2">
        <f t="shared" si="229"/>
        <v>7.3060120497728143E-2</v>
      </c>
      <c r="F2472" s="2">
        <f t="shared" si="233"/>
        <v>5.2930994876060219E-2</v>
      </c>
      <c r="G2472" s="2">
        <f t="shared" si="231"/>
        <v>2.0129125621667923E-2</v>
      </c>
      <c r="H2472" s="2" t="str">
        <f t="shared" si="232"/>
        <v>Sell</v>
      </c>
    </row>
    <row r="2473" spans="1:8" ht="13.5" x14ac:dyDescent="0.25">
      <c r="A2473" s="3">
        <v>45604</v>
      </c>
      <c r="B2473" s="2">
        <v>6.9382000000000001</v>
      </c>
      <c r="C2473" s="2">
        <f t="shared" si="228"/>
        <v>7.0776334006751069</v>
      </c>
      <c r="D2473" s="2">
        <f t="shared" si="230"/>
        <v>7.020133744385638</v>
      </c>
      <c r="E2473" s="2">
        <f t="shared" si="229"/>
        <v>5.7499656289468959E-2</v>
      </c>
      <c r="F2473" s="2">
        <f t="shared" si="233"/>
        <v>5.3844727158741973E-2</v>
      </c>
      <c r="G2473" s="2">
        <f t="shared" si="231"/>
        <v>3.654929130726986E-3</v>
      </c>
      <c r="H2473" s="2" t="str">
        <f t="shared" si="232"/>
        <v>Sell</v>
      </c>
    </row>
    <row r="2474" spans="1:8" ht="13.5" x14ac:dyDescent="0.25">
      <c r="A2474" s="3">
        <v>45607</v>
      </c>
      <c r="B2474" s="2">
        <v>6.8578999999999999</v>
      </c>
      <c r="C2474" s="2">
        <f t="shared" si="228"/>
        <v>7.0589205698020132</v>
      </c>
      <c r="D2474" s="2">
        <f t="shared" si="230"/>
        <v>7.0081164299867016</v>
      </c>
      <c r="E2474" s="2">
        <f t="shared" si="229"/>
        <v>5.0804139815311622E-2</v>
      </c>
      <c r="F2474" s="2">
        <f t="shared" si="233"/>
        <v>5.3236609690055905E-2</v>
      </c>
      <c r="G2474" s="2">
        <f t="shared" si="231"/>
        <v>-2.4324698747442836E-3</v>
      </c>
      <c r="H2474" s="2" t="str">
        <f t="shared" si="232"/>
        <v>Hold</v>
      </c>
    </row>
    <row r="2475" spans="1:8" ht="13.5" x14ac:dyDescent="0.25">
      <c r="A2475" s="3">
        <v>45608</v>
      </c>
      <c r="B2475" s="2">
        <v>6.7777000000000003</v>
      </c>
      <c r="C2475" s="2">
        <f t="shared" si="228"/>
        <v>7.0430866359863185</v>
      </c>
      <c r="D2475" s="2">
        <f t="shared" si="230"/>
        <v>6.9910485462839835</v>
      </c>
      <c r="E2475" s="2">
        <f t="shared" si="229"/>
        <v>5.2038089702334922E-2</v>
      </c>
      <c r="F2475" s="2">
        <f t="shared" si="233"/>
        <v>5.2996905692511712E-2</v>
      </c>
      <c r="G2475" s="2">
        <f t="shared" si="231"/>
        <v>-9.5881599017678953E-4</v>
      </c>
      <c r="H2475" s="2" t="str">
        <f t="shared" si="232"/>
        <v>Hold</v>
      </c>
    </row>
    <row r="2476" spans="1:8" ht="13.5" x14ac:dyDescent="0.25">
      <c r="A2476" s="3">
        <v>45609</v>
      </c>
      <c r="B2476" s="2">
        <v>6.8578999999999999</v>
      </c>
      <c r="C2476" s="2">
        <f t="shared" si="228"/>
        <v>7.0296886919884232</v>
      </c>
      <c r="D2476" s="2">
        <f t="shared" si="230"/>
        <v>6.981185691003688</v>
      </c>
      <c r="E2476" s="2">
        <f t="shared" si="229"/>
        <v>4.8503000984735145E-2</v>
      </c>
      <c r="F2476" s="2">
        <f t="shared" si="233"/>
        <v>5.2098124750956404E-2</v>
      </c>
      <c r="G2476" s="2">
        <f t="shared" si="231"/>
        <v>-3.5951237662212587E-3</v>
      </c>
      <c r="H2476" s="2" t="str">
        <f t="shared" si="232"/>
        <v>Hold</v>
      </c>
    </row>
    <row r="2477" spans="1:8" ht="13.5" x14ac:dyDescent="0.25">
      <c r="A2477" s="3">
        <v>45610</v>
      </c>
      <c r="B2477" s="2">
        <v>6.7777000000000003</v>
      </c>
      <c r="C2477" s="2">
        <f t="shared" si="228"/>
        <v>7.0183519701440504</v>
      </c>
      <c r="D2477" s="2">
        <f t="shared" si="230"/>
        <v>6.9661126768552668</v>
      </c>
      <c r="E2477" s="2">
        <f t="shared" si="229"/>
        <v>5.2239293288783628E-2</v>
      </c>
      <c r="F2477" s="2">
        <f t="shared" si="233"/>
        <v>5.2126358458521857E-2</v>
      </c>
      <c r="G2477" s="2">
        <f t="shared" si="231"/>
        <v>1.1293483026177109E-4</v>
      </c>
      <c r="H2477" s="2" t="str">
        <f t="shared" si="232"/>
        <v>Sell</v>
      </c>
    </row>
    <row r="2478" spans="1:8" ht="13.5" x14ac:dyDescent="0.25">
      <c r="A2478" s="3">
        <v>45611</v>
      </c>
      <c r="B2478" s="2">
        <v>6.7777000000000003</v>
      </c>
      <c r="C2478" s="2">
        <f t="shared" si="228"/>
        <v>7.0087593593526583</v>
      </c>
      <c r="D2478" s="2">
        <f t="shared" si="230"/>
        <v>6.952156182273395</v>
      </c>
      <c r="E2478" s="2">
        <f t="shared" si="229"/>
        <v>5.6603177079263212E-2</v>
      </c>
      <c r="F2478" s="2">
        <f t="shared" si="233"/>
        <v>5.3021722182670136E-2</v>
      </c>
      <c r="G2478" s="2">
        <f t="shared" si="231"/>
        <v>3.5814548965930754E-3</v>
      </c>
      <c r="H2478" s="2" t="str">
        <f t="shared" si="232"/>
        <v>Sell</v>
      </c>
    </row>
    <row r="2479" spans="1:8" ht="13.5" x14ac:dyDescent="0.25">
      <c r="A2479" s="3">
        <v>45614</v>
      </c>
      <c r="B2479" s="2">
        <v>6.7777000000000003</v>
      </c>
      <c r="C2479" s="2">
        <f t="shared" si="228"/>
        <v>7.0006425348368646</v>
      </c>
      <c r="D2479" s="2">
        <f t="shared" si="230"/>
        <v>6.9392335021049956</v>
      </c>
      <c r="E2479" s="2">
        <f t="shared" si="229"/>
        <v>6.140903273186904E-2</v>
      </c>
      <c r="F2479" s="2">
        <f t="shared" si="233"/>
        <v>5.4699184292509917E-2</v>
      </c>
      <c r="G2479" s="2">
        <f t="shared" si="231"/>
        <v>6.7098484393591229E-3</v>
      </c>
      <c r="H2479" s="2" t="str">
        <f t="shared" si="232"/>
        <v>Sell</v>
      </c>
    </row>
    <row r="2480" spans="1:8" ht="13.5" x14ac:dyDescent="0.25">
      <c r="A2480" s="3">
        <v>45615</v>
      </c>
      <c r="B2480" s="2">
        <v>6.7777000000000003</v>
      </c>
      <c r="C2480" s="2">
        <f t="shared" si="228"/>
        <v>6.9937744525542698</v>
      </c>
      <c r="D2480" s="2">
        <f t="shared" si="230"/>
        <v>6.9272680575046257</v>
      </c>
      <c r="E2480" s="2">
        <f t="shared" si="229"/>
        <v>6.6506395049644063E-2</v>
      </c>
      <c r="F2480" s="2">
        <f t="shared" si="233"/>
        <v>5.7060626443936752E-2</v>
      </c>
      <c r="G2480" s="2">
        <f t="shared" si="231"/>
        <v>9.4457686057073109E-3</v>
      </c>
      <c r="H2480" s="2" t="str">
        <f t="shared" si="232"/>
        <v>Sell</v>
      </c>
    </row>
    <row r="2481" spans="1:8" ht="13.5" x14ac:dyDescent="0.25">
      <c r="A2481" s="3">
        <v>45616</v>
      </c>
      <c r="B2481" s="2">
        <v>6.7777000000000003</v>
      </c>
      <c r="C2481" s="2">
        <f t="shared" si="228"/>
        <v>6.979732229084382</v>
      </c>
      <c r="D2481" s="2">
        <f t="shared" si="230"/>
        <v>6.9161889421339131</v>
      </c>
      <c r="E2481" s="2">
        <f t="shared" si="229"/>
        <v>6.3543286950468847E-2</v>
      </c>
      <c r="F2481" s="2">
        <f t="shared" si="233"/>
        <v>5.8357158545243169E-2</v>
      </c>
      <c r="G2481" s="2">
        <f t="shared" si="231"/>
        <v>5.1861284052256776E-3</v>
      </c>
      <c r="H2481" s="2" t="str">
        <f t="shared" si="232"/>
        <v>Sell</v>
      </c>
    </row>
    <row r="2482" spans="1:8" ht="13.5" x14ac:dyDescent="0.25">
      <c r="A2482" s="3">
        <v>45617</v>
      </c>
      <c r="B2482" s="2">
        <v>6.9560000000000004</v>
      </c>
      <c r="C2482" s="2">
        <f t="shared" si="228"/>
        <v>6.9692349630713997</v>
      </c>
      <c r="D2482" s="2">
        <f t="shared" si="230"/>
        <v>6.9191379093832523</v>
      </c>
      <c r="E2482" s="2">
        <f t="shared" si="229"/>
        <v>5.0097053688147319E-2</v>
      </c>
      <c r="F2482" s="2">
        <f t="shared" si="233"/>
        <v>5.6705137573824005E-2</v>
      </c>
      <c r="G2482" s="2">
        <f t="shared" si="231"/>
        <v>-6.6080838856766855E-3</v>
      </c>
      <c r="H2482" s="2" t="str">
        <f t="shared" si="232"/>
        <v>Hold</v>
      </c>
    </row>
    <row r="2483" spans="1:8" ht="13.5" x14ac:dyDescent="0.25">
      <c r="A2483" s="3">
        <v>45618</v>
      </c>
      <c r="B2483" s="2">
        <v>6.8669000000000002</v>
      </c>
      <c r="C2483" s="2">
        <f t="shared" si="228"/>
        <v>6.9644603533681071</v>
      </c>
      <c r="D2483" s="2">
        <f t="shared" si="230"/>
        <v>6.9152684346141227</v>
      </c>
      <c r="E2483" s="2">
        <f t="shared" si="229"/>
        <v>4.9191918753984432E-2</v>
      </c>
      <c r="F2483" s="2">
        <f t="shared" si="233"/>
        <v>5.5202493809856097E-2</v>
      </c>
      <c r="G2483" s="2">
        <f t="shared" si="231"/>
        <v>-6.0105750558716656E-3</v>
      </c>
      <c r="H2483" s="2" t="str">
        <f t="shared" si="232"/>
        <v>Hold</v>
      </c>
    </row>
    <row r="2484" spans="1:8" ht="13.5" x14ac:dyDescent="0.25">
      <c r="A2484" s="3">
        <v>45621</v>
      </c>
      <c r="B2484" s="2">
        <v>6.9382000000000001</v>
      </c>
      <c r="C2484" s="2">
        <f t="shared" si="228"/>
        <v>6.948066452849937</v>
      </c>
      <c r="D2484" s="2">
        <f t="shared" si="230"/>
        <v>6.9169670690871508</v>
      </c>
      <c r="E2484" s="2">
        <f t="shared" si="229"/>
        <v>3.1099383762786204E-2</v>
      </c>
      <c r="F2484" s="2">
        <f t="shared" si="233"/>
        <v>5.0381871800442124E-2</v>
      </c>
      <c r="G2484" s="2">
        <f t="shared" si="231"/>
        <v>-1.928248803765592E-2</v>
      </c>
      <c r="H2484" s="2" t="str">
        <f t="shared" si="232"/>
        <v>Hold</v>
      </c>
    </row>
    <row r="2485" spans="1:8" ht="13.5" x14ac:dyDescent="0.25">
      <c r="A2485" s="3">
        <v>45622</v>
      </c>
      <c r="B2485" s="2">
        <v>6.9382000000000001</v>
      </c>
      <c r="C2485" s="2">
        <f t="shared" si="228"/>
        <v>6.921856229334562</v>
      </c>
      <c r="D2485" s="2">
        <f t="shared" si="230"/>
        <v>6.918539878784399</v>
      </c>
      <c r="E2485" s="2">
        <f t="shared" si="229"/>
        <v>3.3163505501629942E-3</v>
      </c>
      <c r="F2485" s="2">
        <f t="shared" si="233"/>
        <v>4.0968767550386302E-2</v>
      </c>
      <c r="G2485" s="2">
        <f t="shared" si="231"/>
        <v>-3.7652417000223308E-2</v>
      </c>
      <c r="H2485" s="2" t="str">
        <f t="shared" si="232"/>
        <v>Hold</v>
      </c>
    </row>
    <row r="2486" spans="1:8" ht="13.5" x14ac:dyDescent="0.25">
      <c r="A2486" s="3">
        <v>45623</v>
      </c>
      <c r="B2486" s="2">
        <v>7.1344000000000003</v>
      </c>
      <c r="C2486" s="2">
        <f t="shared" si="228"/>
        <v>6.9120168094369374</v>
      </c>
      <c r="D2486" s="2">
        <f t="shared" si="230"/>
        <v>6.9345295173929618</v>
      </c>
      <c r="E2486" s="2">
        <f t="shared" si="229"/>
        <v>-2.2512707956024336E-2</v>
      </c>
      <c r="F2486" s="2">
        <f t="shared" si="233"/>
        <v>2.8272472449104177E-2</v>
      </c>
      <c r="G2486" s="2">
        <f t="shared" si="231"/>
        <v>-5.0785180405128513E-2</v>
      </c>
      <c r="H2486" s="2" t="str">
        <f t="shared" si="232"/>
        <v>Hold</v>
      </c>
    </row>
    <row r="2487" spans="1:8" ht="13.5" x14ac:dyDescent="0.25">
      <c r="A2487" s="3">
        <v>45624</v>
      </c>
      <c r="B2487" s="2">
        <v>7.1344000000000003</v>
      </c>
      <c r="C2487" s="2">
        <f t="shared" si="228"/>
        <v>6.8913526849081785</v>
      </c>
      <c r="D2487" s="2">
        <f t="shared" si="230"/>
        <v>6.9493347383268169</v>
      </c>
      <c r="E2487" s="2">
        <f t="shared" si="229"/>
        <v>-5.798205341863838E-2</v>
      </c>
      <c r="F2487" s="2">
        <f t="shared" si="233"/>
        <v>1.1021567275555668E-2</v>
      </c>
      <c r="G2487" s="2">
        <f t="shared" si="231"/>
        <v>-6.9003620694194051E-2</v>
      </c>
      <c r="H2487" s="2" t="str">
        <f t="shared" si="232"/>
        <v>Hold</v>
      </c>
    </row>
    <row r="2488" spans="1:8" ht="13.5" x14ac:dyDescent="0.25">
      <c r="A2488" s="3">
        <v>45625</v>
      </c>
      <c r="B2488" s="2">
        <v>7.1344000000000003</v>
      </c>
      <c r="C2488" s="2">
        <f t="shared" si="228"/>
        <v>6.8738676564607664</v>
      </c>
      <c r="D2488" s="2">
        <f t="shared" si="230"/>
        <v>6.9630432762285341</v>
      </c>
      <c r="E2488" s="2">
        <f t="shared" si="229"/>
        <v>-8.9175619767767778E-2</v>
      </c>
      <c r="F2488" s="2">
        <f t="shared" si="233"/>
        <v>-9.0178701331090228E-3</v>
      </c>
      <c r="G2488" s="2">
        <f t="shared" si="231"/>
        <v>-8.0157749634658756E-2</v>
      </c>
      <c r="H2488" s="2" t="str">
        <f t="shared" si="232"/>
        <v>Hold</v>
      </c>
    </row>
    <row r="2489" spans="1:8" ht="13.5" x14ac:dyDescent="0.25">
      <c r="A2489" s="3">
        <v>45628</v>
      </c>
      <c r="B2489" s="2">
        <v>7.1790000000000003</v>
      </c>
      <c r="C2489" s="2">
        <f t="shared" si="228"/>
        <v>6.8590726323898794</v>
      </c>
      <c r="D2489" s="2">
        <f t="shared" si="230"/>
        <v>6.9790400705819762</v>
      </c>
      <c r="E2489" s="2">
        <f t="shared" si="229"/>
        <v>-0.11996743819209676</v>
      </c>
      <c r="F2489" s="2">
        <f t="shared" si="233"/>
        <v>-3.120778374490657E-2</v>
      </c>
      <c r="G2489" s="2">
        <f t="shared" si="231"/>
        <v>-8.8759654447190195E-2</v>
      </c>
      <c r="H2489" s="2" t="str">
        <f t="shared" si="232"/>
        <v>Hold</v>
      </c>
    </row>
    <row r="2490" spans="1:8" ht="13.5" x14ac:dyDescent="0.25">
      <c r="A2490" s="3">
        <v>45629</v>
      </c>
      <c r="B2490" s="2">
        <v>7.0452000000000004</v>
      </c>
      <c r="C2490" s="2">
        <f t="shared" si="228"/>
        <v>6.84655376586836</v>
      </c>
      <c r="D2490" s="2">
        <f t="shared" si="230"/>
        <v>6.9839408060944228</v>
      </c>
      <c r="E2490" s="2">
        <f t="shared" si="229"/>
        <v>-0.13738704022606285</v>
      </c>
      <c r="F2490" s="2">
        <f t="shared" si="233"/>
        <v>-5.2443635041137832E-2</v>
      </c>
      <c r="G2490" s="2">
        <f t="shared" si="231"/>
        <v>-8.4943405184925019E-2</v>
      </c>
      <c r="H2490" s="2" t="str">
        <f t="shared" si="232"/>
        <v>Hold</v>
      </c>
    </row>
    <row r="2491" spans="1:8" ht="13.5" x14ac:dyDescent="0.25">
      <c r="A2491" s="3">
        <v>45630</v>
      </c>
      <c r="B2491" s="2">
        <v>7.3037999999999998</v>
      </c>
      <c r="C2491" s="2">
        <f t="shared" si="228"/>
        <v>6.8359608788116892</v>
      </c>
      <c r="D2491" s="2">
        <f t="shared" si="230"/>
        <v>7.0076340797170582</v>
      </c>
      <c r="E2491" s="2">
        <f t="shared" si="229"/>
        <v>-0.17167320090536897</v>
      </c>
      <c r="F2491" s="2">
        <f t="shared" si="233"/>
        <v>-7.6289548213984065E-2</v>
      </c>
      <c r="G2491" s="2">
        <f t="shared" si="231"/>
        <v>-9.5383652691384907E-2</v>
      </c>
      <c r="H2491" s="2" t="str">
        <f t="shared" si="232"/>
        <v>Hold</v>
      </c>
    </row>
    <row r="2492" spans="1:8" ht="13.5" x14ac:dyDescent="0.25">
      <c r="A2492" s="3">
        <v>45631</v>
      </c>
      <c r="B2492" s="2">
        <v>7.3128000000000002</v>
      </c>
      <c r="C2492" s="2">
        <f t="shared" si="228"/>
        <v>6.8544284359175833</v>
      </c>
      <c r="D2492" s="2">
        <f t="shared" si="230"/>
        <v>7.0302389627009791</v>
      </c>
      <c r="E2492" s="2">
        <f t="shared" si="229"/>
        <v>-0.17581052678339582</v>
      </c>
      <c r="F2492" s="2">
        <f t="shared" si="233"/>
        <v>-9.6193743927866421E-2</v>
      </c>
      <c r="G2492" s="2">
        <f t="shared" si="231"/>
        <v>-7.9616782855529394E-2</v>
      </c>
      <c r="H2492" s="2" t="str">
        <f t="shared" si="232"/>
        <v>Hold</v>
      </c>
    </row>
    <row r="2493" spans="1:8" ht="13.5" x14ac:dyDescent="0.25">
      <c r="A2493" s="3">
        <v>45632</v>
      </c>
      <c r="B2493" s="2">
        <v>7.3037999999999998</v>
      </c>
      <c r="C2493" s="2">
        <f t="shared" si="228"/>
        <v>6.856347138084109</v>
      </c>
      <c r="D2493" s="2">
        <f t="shared" si="230"/>
        <v>7.0505027432416467</v>
      </c>
      <c r="E2493" s="2">
        <f t="shared" si="229"/>
        <v>-0.19415560515753771</v>
      </c>
      <c r="F2493" s="2">
        <f t="shared" si="233"/>
        <v>-0.11578611617380069</v>
      </c>
      <c r="G2493" s="2">
        <f t="shared" si="231"/>
        <v>-7.8369488983737023E-2</v>
      </c>
      <c r="H2493" s="2" t="str">
        <f t="shared" si="232"/>
        <v>Hold</v>
      </c>
    </row>
    <row r="2494" spans="1:8" ht="13.5" x14ac:dyDescent="0.25">
      <c r="A2494" s="3">
        <v>45635</v>
      </c>
      <c r="B2494" s="2">
        <v>7.2949000000000002</v>
      </c>
      <c r="C2494" s="2">
        <f t="shared" si="228"/>
        <v>6.8689398860711686</v>
      </c>
      <c r="D2494" s="2">
        <f t="shared" si="230"/>
        <v>7.0686062437422654</v>
      </c>
      <c r="E2494" s="2">
        <f t="shared" si="229"/>
        <v>-0.19966635767109686</v>
      </c>
      <c r="F2494" s="2">
        <f t="shared" si="233"/>
        <v>-0.13256216447325994</v>
      </c>
      <c r="G2494" s="2">
        <f t="shared" si="231"/>
        <v>-6.710419319783692E-2</v>
      </c>
      <c r="H2494" s="2" t="str">
        <f t="shared" si="232"/>
        <v>Hold</v>
      </c>
    </row>
    <row r="2495" spans="1:8" ht="13.5" x14ac:dyDescent="0.25">
      <c r="A2495" s="3">
        <v>45636</v>
      </c>
      <c r="B2495" s="2">
        <v>7.2770999999999999</v>
      </c>
      <c r="C2495" s="2">
        <f t="shared" si="228"/>
        <v>6.8795952882140652</v>
      </c>
      <c r="D2495" s="2">
        <f t="shared" si="230"/>
        <v>7.0840502256872826</v>
      </c>
      <c r="E2495" s="2">
        <f t="shared" si="229"/>
        <v>-0.20445493747321741</v>
      </c>
      <c r="F2495" s="2">
        <f t="shared" si="233"/>
        <v>-0.14694071907325146</v>
      </c>
      <c r="G2495" s="2">
        <f t="shared" si="231"/>
        <v>-5.7514218399965955E-2</v>
      </c>
      <c r="H2495" s="2" t="str">
        <f t="shared" si="232"/>
        <v>Hold</v>
      </c>
    </row>
    <row r="2496" spans="1:8" ht="13.5" x14ac:dyDescent="0.25">
      <c r="A2496" s="3">
        <v>45637</v>
      </c>
      <c r="B2496" s="2">
        <v>7.2413999999999996</v>
      </c>
      <c r="C2496" s="2">
        <f t="shared" si="228"/>
        <v>6.9187960131042088</v>
      </c>
      <c r="D2496" s="2">
        <f t="shared" si="230"/>
        <v>7.0957057645252615</v>
      </c>
      <c r="E2496" s="2">
        <f t="shared" si="229"/>
        <v>-0.1769097514210527</v>
      </c>
      <c r="F2496" s="2">
        <f t="shared" si="233"/>
        <v>-0.15293452554281173</v>
      </c>
      <c r="G2496" s="2">
        <f t="shared" si="231"/>
        <v>-2.3975225878240969E-2</v>
      </c>
      <c r="H2496" s="2" t="str">
        <f t="shared" si="232"/>
        <v>Hold</v>
      </c>
    </row>
    <row r="2497" spans="1:8" ht="13.5" x14ac:dyDescent="0.25">
      <c r="A2497" s="3">
        <v>45638</v>
      </c>
      <c r="B2497" s="2">
        <v>7.2236000000000002</v>
      </c>
      <c r="C2497" s="2">
        <f t="shared" si="228"/>
        <v>6.9519658572420227</v>
      </c>
      <c r="D2497" s="2">
        <f t="shared" si="230"/>
        <v>7.1051794115974642</v>
      </c>
      <c r="E2497" s="2">
        <f t="shared" si="229"/>
        <v>-0.15321355435544159</v>
      </c>
      <c r="F2497" s="2">
        <f t="shared" si="233"/>
        <v>-0.15299033130533771</v>
      </c>
      <c r="G2497" s="2">
        <f t="shared" si="231"/>
        <v>-2.2322305010388788E-4</v>
      </c>
      <c r="H2497" s="2" t="str">
        <f t="shared" si="232"/>
        <v>Hold</v>
      </c>
    </row>
    <row r="2498" spans="1:8" ht="13.5" x14ac:dyDescent="0.25">
      <c r="A2498" s="3">
        <v>45639</v>
      </c>
      <c r="B2498" s="2">
        <v>7.2770999999999999</v>
      </c>
      <c r="C2498" s="2">
        <f t="shared" si="228"/>
        <v>6.9800326484355573</v>
      </c>
      <c r="D2498" s="2">
        <f t="shared" si="230"/>
        <v>7.1179142699976525</v>
      </c>
      <c r="E2498" s="2">
        <f t="shared" si="229"/>
        <v>-0.13788162156209527</v>
      </c>
      <c r="F2498" s="2">
        <f t="shared" si="233"/>
        <v>-0.14996858935668922</v>
      </c>
      <c r="G2498" s="2">
        <f t="shared" si="231"/>
        <v>1.208696779459395E-2</v>
      </c>
      <c r="H2498" s="2" t="str">
        <f t="shared" si="232"/>
        <v>Sell</v>
      </c>
    </row>
    <row r="2499" spans="1:8" ht="13.5" x14ac:dyDescent="0.25">
      <c r="A2499" s="3">
        <v>45642</v>
      </c>
      <c r="B2499" s="2">
        <v>7.2503000000000002</v>
      </c>
      <c r="C2499" s="2">
        <f t="shared" si="228"/>
        <v>7.0106430102147019</v>
      </c>
      <c r="D2499" s="2">
        <f t="shared" si="230"/>
        <v>7.1277206203681969</v>
      </c>
      <c r="E2499" s="2">
        <f t="shared" si="229"/>
        <v>-0.11707761015349494</v>
      </c>
      <c r="F2499" s="2">
        <f t="shared" si="233"/>
        <v>-0.14339039351605037</v>
      </c>
      <c r="G2499" s="2">
        <f t="shared" si="231"/>
        <v>2.6312783362555436E-2</v>
      </c>
      <c r="H2499" s="2" t="str">
        <f t="shared" si="232"/>
        <v>Sell</v>
      </c>
    </row>
    <row r="2500" spans="1:8" ht="13.5" x14ac:dyDescent="0.25">
      <c r="A2500" s="3">
        <v>45644</v>
      </c>
      <c r="B2500" s="2">
        <v>7.2859999999999996</v>
      </c>
      <c r="C2500" s="2">
        <f t="shared" si="228"/>
        <v>7.015959470181671</v>
      </c>
      <c r="D2500" s="2">
        <f t="shared" si="230"/>
        <v>7.1394450188594414</v>
      </c>
      <c r="E2500" s="2">
        <f t="shared" si="229"/>
        <v>-0.1234855486777704</v>
      </c>
      <c r="F2500" s="2">
        <f t="shared" si="233"/>
        <v>-0.13940942454839439</v>
      </c>
      <c r="G2500" s="2">
        <f t="shared" si="231"/>
        <v>1.5923875870623994E-2</v>
      </c>
      <c r="H2500" s="2" t="str">
        <f t="shared" si="232"/>
        <v>Sell</v>
      </c>
    </row>
    <row r="2501" spans="1:8" ht="13.5" x14ac:dyDescent="0.25">
      <c r="A2501" s="3">
        <v>45645</v>
      </c>
      <c r="B2501" s="2">
        <v>7.1344000000000003</v>
      </c>
      <c r="C2501" s="2">
        <f t="shared" si="228"/>
        <v>7.06024262861526</v>
      </c>
      <c r="D2501" s="2">
        <f t="shared" si="230"/>
        <v>7.139071313758742</v>
      </c>
      <c r="E2501" s="2">
        <f t="shared" si="229"/>
        <v>-7.8828685143482069E-2</v>
      </c>
      <c r="F2501" s="2">
        <f t="shared" si="233"/>
        <v>-0.12729327666741194</v>
      </c>
      <c r="G2501" s="2">
        <f t="shared" si="231"/>
        <v>4.8464591523929873E-2</v>
      </c>
      <c r="H2501" s="2" t="str">
        <f t="shared" si="232"/>
        <v>Sell</v>
      </c>
    </row>
    <row r="2502" spans="1:8" ht="13.5" x14ac:dyDescent="0.25">
      <c r="A2502" s="3">
        <v>45646</v>
      </c>
      <c r="B2502" s="2">
        <v>7.1344000000000003</v>
      </c>
      <c r="C2502" s="2">
        <f t="shared" si="228"/>
        <v>7.0990976088282967</v>
      </c>
      <c r="D2502" s="2">
        <f t="shared" si="230"/>
        <v>7.1387252905173542</v>
      </c>
      <c r="E2502" s="2">
        <f t="shared" si="229"/>
        <v>-3.9627681689057503E-2</v>
      </c>
      <c r="F2502" s="2">
        <f t="shared" si="233"/>
        <v>-0.10976015767174106</v>
      </c>
      <c r="G2502" s="2">
        <f t="shared" si="231"/>
        <v>7.0132475982683559E-2</v>
      </c>
      <c r="H2502" s="2" t="str">
        <f t="shared" si="232"/>
        <v>Sell</v>
      </c>
    </row>
    <row r="2503" spans="1:8" ht="13.5" x14ac:dyDescent="0.25">
      <c r="A2503" s="3">
        <v>45649</v>
      </c>
      <c r="B2503" s="2">
        <v>7.1344000000000003</v>
      </c>
      <c r="C2503" s="2">
        <f t="shared" si="228"/>
        <v>7.1305902843931745</v>
      </c>
      <c r="D2503" s="2">
        <f t="shared" si="230"/>
        <v>7.1384048986271802</v>
      </c>
      <c r="E2503" s="2">
        <f t="shared" si="229"/>
        <v>-7.8146142340056457E-3</v>
      </c>
      <c r="F2503" s="2">
        <f t="shared" si="233"/>
        <v>-8.9371048984193985E-2</v>
      </c>
      <c r="G2503" s="2">
        <f t="shared" si="231"/>
        <v>8.1556434750188339E-2</v>
      </c>
      <c r="H2503" s="2" t="str">
        <f t="shared" si="232"/>
        <v>Sell</v>
      </c>
    </row>
    <row r="2504" spans="1:8" ht="13.5" x14ac:dyDescent="0.25">
      <c r="A2504" s="3">
        <v>45650</v>
      </c>
      <c r="B2504" s="2">
        <v>7.1344000000000003</v>
      </c>
      <c r="C2504" s="2">
        <f t="shared" si="228"/>
        <v>7.1558687021788403</v>
      </c>
      <c r="D2504" s="2">
        <f t="shared" si="230"/>
        <v>7.1381082394696111</v>
      </c>
      <c r="E2504" s="2">
        <f t="shared" si="229"/>
        <v>1.7760462709229152E-2</v>
      </c>
      <c r="F2504" s="2">
        <f t="shared" si="233"/>
        <v>-6.7944746645509368E-2</v>
      </c>
      <c r="G2504" s="2">
        <f t="shared" si="231"/>
        <v>8.5705209354738521E-2</v>
      </c>
      <c r="H2504" s="2" t="str">
        <f t="shared" si="232"/>
        <v>Sell</v>
      </c>
    </row>
    <row r="2505" spans="1:8" ht="13.5" x14ac:dyDescent="0.25">
      <c r="A2505" s="3">
        <v>45651</v>
      </c>
      <c r="B2505" s="2">
        <v>7.2770999999999999</v>
      </c>
      <c r="C2505" s="2">
        <f t="shared" si="228"/>
        <v>7.1745196710744032</v>
      </c>
      <c r="D2505" s="2">
        <f t="shared" si="230"/>
        <v>7.1484039254348248</v>
      </c>
      <c r="E2505" s="2">
        <f t="shared" si="229"/>
        <v>2.6115745639578414E-2</v>
      </c>
      <c r="F2505" s="2">
        <f t="shared" si="233"/>
        <v>-4.9132648188491813E-2</v>
      </c>
      <c r="G2505" s="2">
        <f t="shared" si="231"/>
        <v>7.524839382807022E-2</v>
      </c>
      <c r="H2505" s="2" t="str">
        <f t="shared" si="232"/>
        <v>Sell</v>
      </c>
    </row>
    <row r="2506" spans="1:8" ht="13.5" x14ac:dyDescent="0.25">
      <c r="A2506" s="3">
        <v>45652</v>
      </c>
      <c r="B2506" s="2">
        <v>7.2770999999999999</v>
      </c>
      <c r="C2506" s="2">
        <f t="shared" si="228"/>
        <v>7.1848089524475718</v>
      </c>
      <c r="D2506" s="2">
        <f t="shared" si="230"/>
        <v>7.1579369679952078</v>
      </c>
      <c r="E2506" s="2">
        <f t="shared" si="229"/>
        <v>2.687198445236394E-2</v>
      </c>
      <c r="F2506" s="2">
        <f t="shared" si="233"/>
        <v>-3.3931721660320664E-2</v>
      </c>
      <c r="G2506" s="2">
        <f t="shared" si="231"/>
        <v>6.0803706112684604E-2</v>
      </c>
      <c r="H2506" s="2" t="str">
        <f t="shared" si="232"/>
        <v>Sell</v>
      </c>
    </row>
    <row r="2507" spans="1:8" ht="13.5" x14ac:dyDescent="0.25">
      <c r="A2507" s="3">
        <v>45653</v>
      </c>
      <c r="B2507" s="2">
        <v>7.2682000000000002</v>
      </c>
      <c r="C2507" s="2">
        <f t="shared" si="228"/>
        <v>7.1907768059171762</v>
      </c>
      <c r="D2507" s="2">
        <f t="shared" si="230"/>
        <v>7.1661045999955633</v>
      </c>
      <c r="E2507" s="2">
        <f t="shared" si="229"/>
        <v>2.46722059216129E-2</v>
      </c>
      <c r="F2507" s="2">
        <f t="shared" si="233"/>
        <v>-2.2210936143933952E-2</v>
      </c>
      <c r="G2507" s="2">
        <f t="shared" si="231"/>
        <v>4.6883142065546848E-2</v>
      </c>
      <c r="H2507" s="2" t="str">
        <f t="shared" si="232"/>
        <v>Sell</v>
      </c>
    </row>
    <row r="2508" spans="1:8" ht="13.5" x14ac:dyDescent="0.25">
      <c r="A2508" s="3">
        <v>45656</v>
      </c>
      <c r="B2508" s="2">
        <v>7.2949000000000002</v>
      </c>
      <c r="C2508" s="2">
        <f t="shared" si="228"/>
        <v>7.2040572973145336</v>
      </c>
      <c r="D2508" s="2">
        <f t="shared" si="230"/>
        <v>7.1756449999958916</v>
      </c>
      <c r="E2508" s="2">
        <f t="shared" si="229"/>
        <v>2.8412297318642032E-2</v>
      </c>
      <c r="F2508" s="2">
        <f t="shared" si="233"/>
        <v>-1.2086289451418757E-2</v>
      </c>
      <c r="G2508" s="2">
        <f t="shared" si="231"/>
        <v>4.0498586770060789E-2</v>
      </c>
      <c r="H2508" s="2" t="str">
        <f t="shared" si="232"/>
        <v>Sell</v>
      </c>
    </row>
    <row r="2509" spans="1:8" ht="13.5" x14ac:dyDescent="0.25">
      <c r="A2509" s="3">
        <v>45657</v>
      </c>
      <c r="B2509" s="2">
        <v>7.2949000000000002</v>
      </c>
      <c r="C2509" s="2">
        <f t="shared" si="228"/>
        <v>7.2111715592661429</v>
      </c>
      <c r="D2509" s="2">
        <f t="shared" si="230"/>
        <v>7.1844787036998996</v>
      </c>
      <c r="E2509" s="2">
        <f t="shared" si="229"/>
        <v>2.6692855566243345E-2</v>
      </c>
      <c r="F2509" s="2">
        <f t="shared" si="233"/>
        <v>-4.3304604478863369E-3</v>
      </c>
      <c r="G2509" s="2">
        <f t="shared" si="231"/>
        <v>3.1023316014129682E-2</v>
      </c>
      <c r="H2509" s="2" t="str">
        <f t="shared" si="232"/>
        <v>Sell</v>
      </c>
    </row>
    <row r="2510" spans="1:8" ht="13.5" x14ac:dyDescent="0.25">
      <c r="A2510" s="3">
        <v>45659</v>
      </c>
      <c r="B2510" s="2">
        <v>7.2592999999999996</v>
      </c>
      <c r="C2510" s="2">
        <f t="shared" si="228"/>
        <v>7.2226836270713521</v>
      </c>
      <c r="D2510" s="2">
        <f t="shared" si="230"/>
        <v>7.1900210219443519</v>
      </c>
      <c r="E2510" s="2">
        <f t="shared" si="229"/>
        <v>3.2662605127000255E-2</v>
      </c>
      <c r="F2510" s="2">
        <f t="shared" si="233"/>
        <v>3.0681526670909816E-3</v>
      </c>
      <c r="G2510" s="2">
        <f t="shared" si="231"/>
        <v>2.9594452459909274E-2</v>
      </c>
      <c r="H2510" s="2" t="str">
        <f t="shared" si="232"/>
        <v>Sell</v>
      </c>
    </row>
    <row r="2511" spans="1:8" ht="13.5" x14ac:dyDescent="0.25">
      <c r="A2511" s="3">
        <v>45660</v>
      </c>
      <c r="B2511" s="2">
        <v>7.2236000000000002</v>
      </c>
      <c r="C2511" s="2">
        <f t="shared" ref="C2511:C2574" si="234">$C$4*B2501+C2510*(1-$C$4)</f>
        <v>7.2091015305988364</v>
      </c>
      <c r="D2511" s="2">
        <f t="shared" si="230"/>
        <v>7.1925083536521779</v>
      </c>
      <c r="E2511" s="2">
        <f t="shared" si="229"/>
        <v>1.6593176946658517E-2</v>
      </c>
      <c r="F2511" s="2">
        <f t="shared" si="233"/>
        <v>5.7731575230044888E-3</v>
      </c>
      <c r="G2511" s="2">
        <f t="shared" si="231"/>
        <v>1.0820019423654029E-2</v>
      </c>
      <c r="H2511" s="2" t="str">
        <f t="shared" si="232"/>
        <v>Sell</v>
      </c>
    </row>
    <row r="2512" spans="1:8" ht="13.5" x14ac:dyDescent="0.25">
      <c r="A2512" s="3">
        <v>45663</v>
      </c>
      <c r="B2512" s="2">
        <v>7.2057000000000002</v>
      </c>
      <c r="C2512" s="2">
        <f t="shared" si="234"/>
        <v>7.1976089874297848</v>
      </c>
      <c r="D2512" s="2">
        <f t="shared" si="230"/>
        <v>7.1934855126409056</v>
      </c>
      <c r="E2512" s="2">
        <f t="shared" si="229"/>
        <v>4.1234747888792E-3</v>
      </c>
      <c r="F2512" s="2">
        <f t="shared" si="233"/>
        <v>5.4432209761794319E-3</v>
      </c>
      <c r="G2512" s="2">
        <f t="shared" si="231"/>
        <v>-1.3197461873002319E-3</v>
      </c>
      <c r="H2512" s="2" t="str">
        <f t="shared" si="232"/>
        <v>Hold</v>
      </c>
    </row>
    <row r="2513" spans="1:8" ht="13.5" x14ac:dyDescent="0.25">
      <c r="A2513" s="3">
        <v>45664</v>
      </c>
      <c r="B2513" s="2">
        <v>7.1344000000000003</v>
      </c>
      <c r="C2513" s="2">
        <f t="shared" si="234"/>
        <v>7.1878845278252026</v>
      </c>
      <c r="D2513" s="2">
        <f t="shared" si="230"/>
        <v>7.1891088080008387</v>
      </c>
      <c r="E2513" s="2">
        <f t="shared" si="229"/>
        <v>-1.2242801756361388E-3</v>
      </c>
      <c r="F2513" s="2">
        <f t="shared" si="233"/>
        <v>4.1097207458163183E-3</v>
      </c>
      <c r="G2513" s="2">
        <f t="shared" si="231"/>
        <v>-5.3340009214524571E-3</v>
      </c>
      <c r="H2513" s="2" t="str">
        <f t="shared" si="232"/>
        <v>Hold</v>
      </c>
    </row>
    <row r="2514" spans="1:8" ht="13.5" x14ac:dyDescent="0.25">
      <c r="A2514" s="3">
        <v>45665</v>
      </c>
      <c r="B2514" s="2">
        <v>7.1166</v>
      </c>
      <c r="C2514" s="2">
        <f t="shared" si="234"/>
        <v>7.1796561389290172</v>
      </c>
      <c r="D2514" s="2">
        <f t="shared" si="230"/>
        <v>7.1837377851859623</v>
      </c>
      <c r="E2514" s="2">
        <f t="shared" si="229"/>
        <v>-4.0816462569450707E-3</v>
      </c>
      <c r="F2514" s="2">
        <f t="shared" si="233"/>
        <v>2.4714473452640403E-3</v>
      </c>
      <c r="G2514" s="2">
        <f t="shared" si="231"/>
        <v>-6.553093602209111E-3</v>
      </c>
      <c r="H2514" s="2" t="str">
        <f t="shared" si="232"/>
        <v>Hold</v>
      </c>
    </row>
    <row r="2515" spans="1:8" ht="13.5" x14ac:dyDescent="0.25">
      <c r="A2515" s="3">
        <v>45666</v>
      </c>
      <c r="B2515" s="2">
        <v>7.1967999999999996</v>
      </c>
      <c r="C2515" s="2">
        <f t="shared" si="234"/>
        <v>7.1946475021707066</v>
      </c>
      <c r="D2515" s="2">
        <f t="shared" si="230"/>
        <v>7.1847053566536685</v>
      </c>
      <c r="E2515" s="2">
        <f t="shared" si="229"/>
        <v>9.9421455170380924E-3</v>
      </c>
      <c r="F2515" s="2">
        <f t="shared" si="233"/>
        <v>3.9655869796188514E-3</v>
      </c>
      <c r="G2515" s="2">
        <f t="shared" si="231"/>
        <v>5.9765585374192409E-3</v>
      </c>
      <c r="H2515" s="2" t="str">
        <f t="shared" si="232"/>
        <v>Sell</v>
      </c>
    </row>
    <row r="2516" spans="1:8" ht="13.5" x14ac:dyDescent="0.25">
      <c r="A2516" s="3">
        <v>45667</v>
      </c>
      <c r="B2516" s="2">
        <v>7.2413999999999996</v>
      </c>
      <c r="C2516" s="2">
        <f t="shared" si="234"/>
        <v>7.2073325018367518</v>
      </c>
      <c r="D2516" s="2">
        <f t="shared" si="230"/>
        <v>7.1889049598645087</v>
      </c>
      <c r="E2516" s="2">
        <f t="shared" si="229"/>
        <v>1.8427541972243056E-2</v>
      </c>
      <c r="F2516" s="2">
        <f t="shared" si="233"/>
        <v>6.8579779781436923E-3</v>
      </c>
      <c r="G2516" s="2">
        <f t="shared" si="231"/>
        <v>1.1569563994099363E-2</v>
      </c>
      <c r="H2516" s="2" t="str">
        <f t="shared" si="232"/>
        <v>Sell</v>
      </c>
    </row>
    <row r="2517" spans="1:8" ht="13.5" x14ac:dyDescent="0.25">
      <c r="A2517" s="3">
        <v>45670</v>
      </c>
      <c r="B2517" s="2">
        <v>7.2413999999999996</v>
      </c>
      <c r="C2517" s="2">
        <f t="shared" si="234"/>
        <v>7.2166967323234053</v>
      </c>
      <c r="D2517" s="2">
        <f t="shared" si="230"/>
        <v>7.192793481356027</v>
      </c>
      <c r="E2517" s="2">
        <f t="shared" si="229"/>
        <v>2.390325096737822E-2</v>
      </c>
      <c r="F2517" s="2">
        <f t="shared" si="233"/>
        <v>1.0267032575990598E-2</v>
      </c>
      <c r="G2517" s="2">
        <f t="shared" si="231"/>
        <v>1.3636218391387622E-2</v>
      </c>
      <c r="H2517" s="2" t="str">
        <f t="shared" si="232"/>
        <v>Sell</v>
      </c>
    </row>
    <row r="2518" spans="1:8" ht="13.5" x14ac:dyDescent="0.25">
      <c r="A2518" s="3">
        <v>45671</v>
      </c>
      <c r="B2518" s="2">
        <v>7.2236000000000002</v>
      </c>
      <c r="C2518" s="2">
        <f t="shared" si="234"/>
        <v>7.228728004273651</v>
      </c>
      <c r="D2518" s="2">
        <f t="shared" si="230"/>
        <v>7.1950754457000246</v>
      </c>
      <c r="E2518" s="2">
        <f t="shared" si="229"/>
        <v>3.3652558573626479E-2</v>
      </c>
      <c r="F2518" s="2">
        <f t="shared" si="233"/>
        <v>1.4944137775517775E-2</v>
      </c>
      <c r="G2518" s="2">
        <f t="shared" si="231"/>
        <v>1.8708420798108704E-2</v>
      </c>
      <c r="H2518" s="2" t="str">
        <f t="shared" si="232"/>
        <v>Sell</v>
      </c>
    </row>
    <row r="2519" spans="1:8" ht="13.5" x14ac:dyDescent="0.25">
      <c r="A2519" s="3">
        <v>45672</v>
      </c>
      <c r="B2519" s="2">
        <v>7.2682000000000002</v>
      </c>
      <c r="C2519" s="2">
        <f t="shared" si="234"/>
        <v>7.2389083113084745</v>
      </c>
      <c r="D2519" s="2">
        <f t="shared" si="230"/>
        <v>7.200492079351875</v>
      </c>
      <c r="E2519" s="2">
        <f t="shared" si="229"/>
        <v>3.8416231956599489E-2</v>
      </c>
      <c r="F2519" s="2">
        <f t="shared" si="233"/>
        <v>1.9638556611734116E-2</v>
      </c>
      <c r="G2519" s="2">
        <f t="shared" si="231"/>
        <v>1.8777675344865373E-2</v>
      </c>
      <c r="H2519" s="2" t="str">
        <f t="shared" si="232"/>
        <v>Sell</v>
      </c>
    </row>
    <row r="2520" spans="1:8" ht="13.5" x14ac:dyDescent="0.25">
      <c r="A2520" s="3">
        <v>45673</v>
      </c>
      <c r="B2520" s="2">
        <v>7.4733000000000001</v>
      </c>
      <c r="C2520" s="2">
        <f t="shared" si="234"/>
        <v>7.2420454941840937</v>
      </c>
      <c r="D2520" s="2">
        <f t="shared" si="230"/>
        <v>7.2207000734739584</v>
      </c>
      <c r="E2520" s="2">
        <f t="shared" si="229"/>
        <v>2.1345420710135343E-2</v>
      </c>
      <c r="F2520" s="2">
        <f t="shared" si="233"/>
        <v>1.9979929431414363E-2</v>
      </c>
      <c r="G2520" s="2">
        <f t="shared" si="231"/>
        <v>1.3654912787209803E-3</v>
      </c>
      <c r="H2520" s="2" t="str">
        <f t="shared" si="232"/>
        <v>Sell</v>
      </c>
    </row>
    <row r="2521" spans="1:8" ht="13.5" x14ac:dyDescent="0.25">
      <c r="A2521" s="3">
        <v>45674</v>
      </c>
      <c r="B2521" s="2">
        <v>7.4821999999999997</v>
      </c>
      <c r="C2521" s="2">
        <f t="shared" si="234"/>
        <v>7.2392077258480798</v>
      </c>
      <c r="D2521" s="2">
        <f t="shared" si="230"/>
        <v>7.2400704384018137</v>
      </c>
      <c r="E2521" s="2">
        <f t="shared" si="229"/>
        <v>-8.6271255373393529E-4</v>
      </c>
      <c r="F2521" s="2">
        <f t="shared" si="233"/>
        <v>1.5811401034384706E-2</v>
      </c>
      <c r="G2521" s="2">
        <f t="shared" si="231"/>
        <v>-1.6674113588118641E-2</v>
      </c>
      <c r="H2521" s="2" t="str">
        <f t="shared" si="232"/>
        <v>Hold</v>
      </c>
    </row>
    <row r="2522" spans="1:8" ht="13.5" x14ac:dyDescent="0.25">
      <c r="A2522" s="3">
        <v>45677</v>
      </c>
      <c r="B2522" s="2">
        <v>7.4019000000000004</v>
      </c>
      <c r="C2522" s="2">
        <f t="shared" si="234"/>
        <v>7.2340526911022209</v>
      </c>
      <c r="D2522" s="2">
        <f t="shared" si="230"/>
        <v>7.2520578133350133</v>
      </c>
      <c r="E2522" s="2">
        <f t="shared" si="229"/>
        <v>-1.8005122232792381E-2</v>
      </c>
      <c r="F2522" s="2">
        <f t="shared" si="233"/>
        <v>9.048096380949288E-3</v>
      </c>
      <c r="G2522" s="2">
        <f t="shared" si="231"/>
        <v>-2.7053218613741669E-2</v>
      </c>
      <c r="H2522" s="2" t="str">
        <f t="shared" si="232"/>
        <v>Hold</v>
      </c>
    </row>
    <row r="2523" spans="1:8" ht="13.5" x14ac:dyDescent="0.25">
      <c r="A2523" s="3">
        <v>45678</v>
      </c>
      <c r="B2523" s="2">
        <v>7.4019000000000004</v>
      </c>
      <c r="C2523" s="2">
        <f t="shared" si="234"/>
        <v>7.218721507855725</v>
      </c>
      <c r="D2523" s="2">
        <f t="shared" si="230"/>
        <v>7.2631572345694568</v>
      </c>
      <c r="E2523" s="2">
        <f t="shared" si="229"/>
        <v>-4.443572671373186E-2</v>
      </c>
      <c r="F2523" s="2">
        <f t="shared" si="233"/>
        <v>-1.6486682379869416E-3</v>
      </c>
      <c r="G2523" s="2">
        <f t="shared" si="231"/>
        <v>-4.2787058475744918E-2</v>
      </c>
      <c r="H2523" s="2" t="str">
        <f t="shared" si="232"/>
        <v>Hold</v>
      </c>
    </row>
    <row r="2524" spans="1:8" ht="13.5" x14ac:dyDescent="0.25">
      <c r="A2524" s="3">
        <v>45679</v>
      </c>
      <c r="B2524" s="2">
        <v>7.4019000000000004</v>
      </c>
      <c r="C2524" s="2">
        <f t="shared" si="234"/>
        <v>7.2030105066471517</v>
      </c>
      <c r="D2524" s="2">
        <f t="shared" si="230"/>
        <v>7.2734344764532013</v>
      </c>
      <c r="E2524" s="2">
        <f t="shared" ref="E2524:E2587" si="235">C2524-D2524</f>
        <v>-7.0423969806049591E-2</v>
      </c>
      <c r="F2524" s="2">
        <f t="shared" si="233"/>
        <v>-1.5403728551599473E-2</v>
      </c>
      <c r="G2524" s="2">
        <f t="shared" si="231"/>
        <v>-5.5020241254450118E-2</v>
      </c>
      <c r="H2524" s="2" t="str">
        <f t="shared" si="232"/>
        <v>Hold</v>
      </c>
    </row>
    <row r="2525" spans="1:8" ht="13.5" x14ac:dyDescent="0.25">
      <c r="A2525" s="3">
        <v>45680</v>
      </c>
      <c r="B2525" s="2">
        <v>7.4019000000000004</v>
      </c>
      <c r="C2525" s="2">
        <f t="shared" si="234"/>
        <v>7.2020550440860509</v>
      </c>
      <c r="D2525" s="2">
        <f t="shared" ref="D2525:D2588" si="236">$D$4*B2525+(1-$D$4)*D2524</f>
        <v>7.2829504411603718</v>
      </c>
      <c r="E2525" s="2">
        <f t="shared" si="235"/>
        <v>-8.0895397074320918E-2</v>
      </c>
      <c r="F2525" s="2">
        <f t="shared" si="233"/>
        <v>-2.8502062256143761E-2</v>
      </c>
      <c r="G2525" s="2">
        <f t="shared" si="231"/>
        <v>-5.2393334818177158E-2</v>
      </c>
      <c r="H2525" s="2" t="str">
        <f t="shared" si="232"/>
        <v>Hold</v>
      </c>
    </row>
    <row r="2526" spans="1:8" ht="13.5" x14ac:dyDescent="0.25">
      <c r="A2526" s="3">
        <v>45681</v>
      </c>
      <c r="B2526" s="2">
        <v>7.3574000000000002</v>
      </c>
      <c r="C2526" s="2">
        <f t="shared" si="234"/>
        <v>7.2081081142266576</v>
      </c>
      <c r="D2526" s="2">
        <f t="shared" si="236"/>
        <v>7.2884652232966403</v>
      </c>
      <c r="E2526" s="2">
        <f t="shared" si="235"/>
        <v>-8.0357109069982613E-2</v>
      </c>
      <c r="F2526" s="2">
        <f t="shared" si="233"/>
        <v>-3.8873071618911528E-2</v>
      </c>
      <c r="G2526" s="2">
        <f t="shared" si="231"/>
        <v>-4.1484037451071085E-2</v>
      </c>
      <c r="H2526" s="2" t="str">
        <f t="shared" si="232"/>
        <v>Hold</v>
      </c>
    </row>
    <row r="2527" spans="1:8" ht="13.5" x14ac:dyDescent="0.25">
      <c r="A2527" s="3">
        <v>45684</v>
      </c>
      <c r="B2527" s="2">
        <v>7.3574000000000002</v>
      </c>
      <c r="C2527" s="2">
        <f t="shared" si="234"/>
        <v>7.2132299428071711</v>
      </c>
      <c r="D2527" s="2">
        <f t="shared" si="236"/>
        <v>7.2935715030524442</v>
      </c>
      <c r="E2527" s="2">
        <f t="shared" si="235"/>
        <v>-8.0341560245273058E-2</v>
      </c>
      <c r="F2527" s="2">
        <f t="shared" si="233"/>
        <v>-4.7166769344183831E-2</v>
      </c>
      <c r="G2527" s="2">
        <f t="shared" si="231"/>
        <v>-3.3174790901089227E-2</v>
      </c>
      <c r="H2527" s="2" t="str">
        <f t="shared" si="232"/>
        <v>Hold</v>
      </c>
    </row>
    <row r="2528" spans="1:8" ht="13.5" x14ac:dyDescent="0.25">
      <c r="A2528" s="3">
        <v>45685</v>
      </c>
      <c r="B2528" s="2">
        <v>7.3574000000000002</v>
      </c>
      <c r="C2528" s="2">
        <f t="shared" si="234"/>
        <v>7.2148253362214527</v>
      </c>
      <c r="D2528" s="2">
        <f t="shared" si="236"/>
        <v>7.2982995398633745</v>
      </c>
      <c r="E2528" s="2">
        <f t="shared" si="235"/>
        <v>-8.3474203641921818E-2</v>
      </c>
      <c r="F2528" s="2">
        <f t="shared" si="233"/>
        <v>-5.4428256203731429E-2</v>
      </c>
      <c r="G2528" s="2">
        <f t="shared" si="231"/>
        <v>-2.9045947438190389E-2</v>
      </c>
      <c r="H2528" s="2" t="str">
        <f t="shared" si="232"/>
        <v>Hold</v>
      </c>
    </row>
    <row r="2529" spans="1:8" ht="13.5" x14ac:dyDescent="0.25">
      <c r="A2529" s="3">
        <v>45686</v>
      </c>
      <c r="B2529" s="2">
        <v>7.3841000000000001</v>
      </c>
      <c r="C2529" s="2">
        <f t="shared" si="234"/>
        <v>7.2230368229566135</v>
      </c>
      <c r="D2529" s="2">
        <f t="shared" si="236"/>
        <v>7.304655129503125</v>
      </c>
      <c r="E2529" s="2">
        <f t="shared" si="235"/>
        <v>-8.1618306546511477E-2</v>
      </c>
      <c r="F2529" s="2">
        <f t="shared" si="233"/>
        <v>-5.9866266272287444E-2</v>
      </c>
      <c r="G2529" s="2">
        <f t="shared" si="231"/>
        <v>-2.1752040274224033E-2</v>
      </c>
      <c r="H2529" s="2" t="str">
        <f t="shared" si="232"/>
        <v>Hold</v>
      </c>
    </row>
    <row r="2530" spans="1:8" ht="13.5" x14ac:dyDescent="0.25">
      <c r="A2530" s="3">
        <v>45687</v>
      </c>
      <c r="B2530" s="2">
        <v>7.3841000000000001</v>
      </c>
      <c r="C2530" s="2">
        <f t="shared" si="234"/>
        <v>7.2615388501940581</v>
      </c>
      <c r="D2530" s="2">
        <f t="shared" si="236"/>
        <v>7.3105399347251154</v>
      </c>
      <c r="E2530" s="2">
        <f t="shared" si="235"/>
        <v>-4.9001084531057337E-2</v>
      </c>
      <c r="F2530" s="2">
        <f t="shared" si="233"/>
        <v>-5.7693229924041425E-2</v>
      </c>
      <c r="G2530" s="2">
        <f t="shared" si="231"/>
        <v>8.6921453929840881E-3</v>
      </c>
      <c r="H2530" s="2" t="str">
        <f t="shared" si="232"/>
        <v>Sell</v>
      </c>
    </row>
    <row r="2531" spans="1:8" ht="13.5" x14ac:dyDescent="0.25">
      <c r="A2531" s="3">
        <v>45688</v>
      </c>
      <c r="B2531" s="2">
        <v>7.3574000000000002</v>
      </c>
      <c r="C2531" s="2">
        <f t="shared" si="234"/>
        <v>7.2954867193949724</v>
      </c>
      <c r="D2531" s="2">
        <f t="shared" si="236"/>
        <v>7.3140110506714029</v>
      </c>
      <c r="E2531" s="2">
        <f t="shared" si="235"/>
        <v>-1.8524331276430495E-2</v>
      </c>
      <c r="F2531" s="2">
        <f t="shared" si="233"/>
        <v>-4.9859450194519241E-2</v>
      </c>
      <c r="G2531" s="2">
        <f t="shared" si="231"/>
        <v>3.1335118918088746E-2</v>
      </c>
      <c r="H2531" s="2" t="str">
        <f t="shared" si="232"/>
        <v>Sell</v>
      </c>
    </row>
    <row r="2532" spans="1:8" ht="13.5" x14ac:dyDescent="0.25">
      <c r="A2532" s="3">
        <v>45691</v>
      </c>
      <c r="B2532" s="2">
        <v>7.3128000000000002</v>
      </c>
      <c r="C2532" s="2">
        <f t="shared" si="234"/>
        <v>7.3118579933342076</v>
      </c>
      <c r="D2532" s="2">
        <f t="shared" si="236"/>
        <v>7.3139213432142611</v>
      </c>
      <c r="E2532" s="2">
        <f t="shared" si="235"/>
        <v>-2.0633498800535222E-3</v>
      </c>
      <c r="F2532" s="2">
        <f t="shared" si="233"/>
        <v>-4.0300230131626105E-2</v>
      </c>
      <c r="G2532" s="2">
        <f t="shared" ref="G2532:G2595" si="237">E2532-F2532</f>
        <v>3.8236880251572583E-2</v>
      </c>
      <c r="H2532" s="2" t="str">
        <f t="shared" ref="H2532:H2595" si="238">IF(G2532&lt;0,"Hold","Sell")</f>
        <v>Sell</v>
      </c>
    </row>
    <row r="2533" spans="1:8" ht="13.5" x14ac:dyDescent="0.25">
      <c r="A2533" s="3">
        <v>45692</v>
      </c>
      <c r="B2533" s="2">
        <v>7.2949000000000002</v>
      </c>
      <c r="C2533" s="2">
        <f t="shared" si="234"/>
        <v>7.3257106097443296</v>
      </c>
      <c r="D2533" s="2">
        <f t="shared" si="236"/>
        <v>7.3125123548280193</v>
      </c>
      <c r="E2533" s="2">
        <f t="shared" si="235"/>
        <v>1.3198254916310326E-2</v>
      </c>
      <c r="F2533" s="2">
        <f t="shared" ref="F2533:F2596" si="239">(E2533*(2/(10)))+((1-(2/10))*F2532)</f>
        <v>-2.9600533122038818E-2</v>
      </c>
      <c r="G2533" s="2">
        <f t="shared" si="237"/>
        <v>4.2798788038349148E-2</v>
      </c>
      <c r="H2533" s="2" t="str">
        <f t="shared" si="238"/>
        <v>Sell</v>
      </c>
    </row>
    <row r="2534" spans="1:8" ht="13.5" x14ac:dyDescent="0.25">
      <c r="A2534" s="3">
        <v>45693</v>
      </c>
      <c r="B2534" s="2">
        <v>7.2949000000000002</v>
      </c>
      <c r="C2534" s="2">
        <f t="shared" si="234"/>
        <v>7.3374320543990477</v>
      </c>
      <c r="D2534" s="2">
        <f t="shared" si="236"/>
        <v>7.3112077359518697</v>
      </c>
      <c r="E2534" s="2">
        <f t="shared" si="235"/>
        <v>2.6224318447177986E-2</v>
      </c>
      <c r="F2534" s="2">
        <f t="shared" si="239"/>
        <v>-1.8435562808195458E-2</v>
      </c>
      <c r="G2534" s="2">
        <f t="shared" si="237"/>
        <v>4.4659881255373443E-2</v>
      </c>
      <c r="H2534" s="2" t="str">
        <f t="shared" si="238"/>
        <v>Sell</v>
      </c>
    </row>
    <row r="2535" spans="1:8" ht="13.5" x14ac:dyDescent="0.25">
      <c r="A2535" s="3">
        <v>45694</v>
      </c>
      <c r="B2535" s="2">
        <v>7.2859999999999996</v>
      </c>
      <c r="C2535" s="2">
        <f t="shared" si="234"/>
        <v>7.347350199876117</v>
      </c>
      <c r="D2535" s="2">
        <f t="shared" si="236"/>
        <v>7.309340496251731</v>
      </c>
      <c r="E2535" s="2">
        <f t="shared" si="235"/>
        <v>3.8009703624386049E-2</v>
      </c>
      <c r="F2535" s="2">
        <f t="shared" si="239"/>
        <v>-7.146509521679157E-3</v>
      </c>
      <c r="G2535" s="2">
        <f t="shared" si="237"/>
        <v>4.5156213146065202E-2</v>
      </c>
      <c r="H2535" s="2" t="str">
        <f t="shared" si="238"/>
        <v>Sell</v>
      </c>
    </row>
    <row r="2536" spans="1:8" ht="13.5" x14ac:dyDescent="0.25">
      <c r="A2536" s="3">
        <v>45695</v>
      </c>
      <c r="B2536" s="2">
        <v>7.3574000000000002</v>
      </c>
      <c r="C2536" s="2">
        <f t="shared" si="234"/>
        <v>7.3488963229720987</v>
      </c>
      <c r="D2536" s="2">
        <f t="shared" si="236"/>
        <v>7.3129004594923437</v>
      </c>
      <c r="E2536" s="2">
        <f t="shared" si="235"/>
        <v>3.599586347975503E-2</v>
      </c>
      <c r="F2536" s="2">
        <f t="shared" si="239"/>
        <v>1.4819650786076803E-3</v>
      </c>
      <c r="G2536" s="2">
        <f t="shared" si="237"/>
        <v>3.4513898401147353E-2</v>
      </c>
      <c r="H2536" s="2" t="str">
        <f t="shared" si="238"/>
        <v>Sell</v>
      </c>
    </row>
    <row r="2537" spans="1:8" ht="13.5" x14ac:dyDescent="0.25">
      <c r="A2537" s="3">
        <v>45698</v>
      </c>
      <c r="B2537" s="2">
        <v>7.3128000000000002</v>
      </c>
      <c r="C2537" s="2">
        <f t="shared" si="234"/>
        <v>7.3502045809763921</v>
      </c>
      <c r="D2537" s="2">
        <f t="shared" si="236"/>
        <v>7.3128930180484666</v>
      </c>
      <c r="E2537" s="2">
        <f t="shared" si="235"/>
        <v>3.7311562927925479E-2</v>
      </c>
      <c r="F2537" s="2">
        <f t="shared" si="239"/>
        <v>8.64788464847124E-3</v>
      </c>
      <c r="G2537" s="2">
        <f t="shared" si="237"/>
        <v>2.8663678279454239E-2</v>
      </c>
      <c r="H2537" s="2" t="str">
        <f t="shared" si="238"/>
        <v>Sell</v>
      </c>
    </row>
    <row r="2538" spans="1:8" ht="13.5" x14ac:dyDescent="0.25">
      <c r="A2538" s="3">
        <v>45699</v>
      </c>
      <c r="B2538" s="2">
        <v>7.3128000000000002</v>
      </c>
      <c r="C2538" s="2">
        <f t="shared" si="234"/>
        <v>7.3513115685184864</v>
      </c>
      <c r="D2538" s="2">
        <f t="shared" si="236"/>
        <v>7.3128861278226545</v>
      </c>
      <c r="E2538" s="2">
        <f t="shared" si="235"/>
        <v>3.8425440695831981E-2</v>
      </c>
      <c r="F2538" s="2">
        <f t="shared" si="239"/>
        <v>1.4603395857943388E-2</v>
      </c>
      <c r="G2538" s="2">
        <f t="shared" si="237"/>
        <v>2.3822044837888592E-2</v>
      </c>
      <c r="H2538" s="2" t="str">
        <f t="shared" si="238"/>
        <v>Sell</v>
      </c>
    </row>
    <row r="2539" spans="1:8" ht="13.5" x14ac:dyDescent="0.25">
      <c r="A2539" s="3">
        <v>45700</v>
      </c>
      <c r="B2539" s="2">
        <v>7.2682000000000002</v>
      </c>
      <c r="C2539" s="2">
        <f t="shared" si="234"/>
        <v>7.3563559425925655</v>
      </c>
      <c r="D2539" s="2">
        <f t="shared" si="236"/>
        <v>7.3095760442802353</v>
      </c>
      <c r="E2539" s="2">
        <f t="shared" si="235"/>
        <v>4.6779898312330204E-2</v>
      </c>
      <c r="F2539" s="2">
        <f t="shared" si="239"/>
        <v>2.1038696348820753E-2</v>
      </c>
      <c r="G2539" s="2">
        <f t="shared" si="237"/>
        <v>2.5741201963509451E-2</v>
      </c>
      <c r="H2539" s="2" t="str">
        <f t="shared" si="238"/>
        <v>Sell</v>
      </c>
    </row>
    <row r="2540" spans="1:8" ht="13.5" x14ac:dyDescent="0.25">
      <c r="A2540" s="3">
        <v>45701</v>
      </c>
      <c r="B2540" s="2">
        <v>7.4375999999999998</v>
      </c>
      <c r="C2540" s="2">
        <f t="shared" si="234"/>
        <v>7.3606242591167863</v>
      </c>
      <c r="D2540" s="2">
        <f t="shared" si="236"/>
        <v>7.319059300259477</v>
      </c>
      <c r="E2540" s="2">
        <f t="shared" si="235"/>
        <v>4.1564958857309264E-2</v>
      </c>
      <c r="F2540" s="2">
        <f t="shared" si="239"/>
        <v>2.5143948850518454E-2</v>
      </c>
      <c r="G2540" s="2">
        <f t="shared" si="237"/>
        <v>1.6421010006790811E-2</v>
      </c>
      <c r="H2540" s="2" t="str">
        <f t="shared" si="238"/>
        <v>Sell</v>
      </c>
    </row>
    <row r="2541" spans="1:8" ht="13.5" x14ac:dyDescent="0.25">
      <c r="A2541" s="3">
        <v>45702</v>
      </c>
      <c r="B2541" s="2">
        <v>7.6337999999999999</v>
      </c>
      <c r="C2541" s="2">
        <f t="shared" si="234"/>
        <v>7.3601282192526654</v>
      </c>
      <c r="D2541" s="2">
        <f t="shared" si="236"/>
        <v>7.3423734261661826</v>
      </c>
      <c r="E2541" s="2">
        <f t="shared" si="235"/>
        <v>1.7754793086482756E-2</v>
      </c>
      <c r="F2541" s="2">
        <f t="shared" si="239"/>
        <v>2.3666117697711316E-2</v>
      </c>
      <c r="G2541" s="2">
        <f t="shared" si="237"/>
        <v>-5.9113246112285599E-3</v>
      </c>
      <c r="H2541" s="2" t="str">
        <f t="shared" si="238"/>
        <v>Hold</v>
      </c>
    </row>
    <row r="2542" spans="1:8" ht="13.5" x14ac:dyDescent="0.25">
      <c r="A2542" s="3">
        <v>45705</v>
      </c>
      <c r="B2542" s="2">
        <v>7.6071</v>
      </c>
      <c r="C2542" s="2">
        <f t="shared" si="234"/>
        <v>7.3528469547522555</v>
      </c>
      <c r="D2542" s="2">
        <f t="shared" si="236"/>
        <v>7.3619828020057252</v>
      </c>
      <c r="E2542" s="2">
        <f t="shared" si="235"/>
        <v>-9.1358472534697199E-3</v>
      </c>
      <c r="F2542" s="2">
        <f t="shared" si="239"/>
        <v>1.7105724707475109E-2</v>
      </c>
      <c r="G2542" s="2">
        <f t="shared" si="237"/>
        <v>-2.6241571960944829E-2</v>
      </c>
      <c r="H2542" s="2" t="str">
        <f t="shared" si="238"/>
        <v>Hold</v>
      </c>
    </row>
    <row r="2543" spans="1:8" ht="13.5" x14ac:dyDescent="0.25">
      <c r="A2543" s="3">
        <v>45706</v>
      </c>
      <c r="B2543" s="2">
        <v>7.6249000000000002</v>
      </c>
      <c r="C2543" s="2">
        <f t="shared" si="234"/>
        <v>7.3439320386365239</v>
      </c>
      <c r="D2543" s="2">
        <f t="shared" si="236"/>
        <v>7.3814581500053009</v>
      </c>
      <c r="E2543" s="2">
        <f t="shared" si="235"/>
        <v>-3.7526111368777038E-2</v>
      </c>
      <c r="F2543" s="2">
        <f t="shared" si="239"/>
        <v>6.1793574922246793E-3</v>
      </c>
      <c r="G2543" s="2">
        <f t="shared" si="237"/>
        <v>-4.3705468861001719E-2</v>
      </c>
      <c r="H2543" s="2" t="str">
        <f t="shared" si="238"/>
        <v>Hold</v>
      </c>
    </row>
    <row r="2544" spans="1:8" ht="13.5" x14ac:dyDescent="0.25">
      <c r="A2544" s="3">
        <v>45707</v>
      </c>
      <c r="B2544" s="2">
        <v>7.5803000000000003</v>
      </c>
      <c r="C2544" s="2">
        <f t="shared" si="234"/>
        <v>7.336388648077059</v>
      </c>
      <c r="D2544" s="2">
        <f t="shared" si="236"/>
        <v>7.3961871759308337</v>
      </c>
      <c r="E2544" s="2">
        <f t="shared" si="235"/>
        <v>-5.9798527853774708E-2</v>
      </c>
      <c r="F2544" s="2">
        <f t="shared" si="239"/>
        <v>-7.0162195769751991E-3</v>
      </c>
      <c r="G2544" s="2">
        <f t="shared" si="237"/>
        <v>-5.2782308276799507E-2</v>
      </c>
      <c r="H2544" s="2" t="str">
        <f t="shared" si="238"/>
        <v>Hold</v>
      </c>
    </row>
    <row r="2545" spans="1:8" ht="13.5" x14ac:dyDescent="0.25">
      <c r="A2545" s="3">
        <v>45708</v>
      </c>
      <c r="B2545" s="2">
        <v>7.6337999999999999</v>
      </c>
      <c r="C2545" s="2">
        <f t="shared" si="234"/>
        <v>7.3286365483728959</v>
      </c>
      <c r="D2545" s="2">
        <f t="shared" si="236"/>
        <v>7.413788125861883</v>
      </c>
      <c r="E2545" s="2">
        <f t="shared" si="235"/>
        <v>-8.5151577488987051E-2</v>
      </c>
      <c r="F2545" s="2">
        <f t="shared" si="239"/>
        <v>-2.264329115937757E-2</v>
      </c>
      <c r="G2545" s="2">
        <f t="shared" si="237"/>
        <v>-6.2508286329609475E-2</v>
      </c>
      <c r="H2545" s="2" t="str">
        <f t="shared" si="238"/>
        <v>Hold</v>
      </c>
    </row>
    <row r="2546" spans="1:8" ht="13.5" x14ac:dyDescent="0.25">
      <c r="A2546" s="3">
        <v>45709</v>
      </c>
      <c r="B2546" s="2">
        <v>7.9370000000000003</v>
      </c>
      <c r="C2546" s="2">
        <f t="shared" si="234"/>
        <v>7.333061694777065</v>
      </c>
      <c r="D2546" s="2">
        <f t="shared" si="236"/>
        <v>7.4525445609832257</v>
      </c>
      <c r="E2546" s="2">
        <f t="shared" si="235"/>
        <v>-0.11948286620616067</v>
      </c>
      <c r="F2546" s="2">
        <f t="shared" si="239"/>
        <v>-4.2011206168734189E-2</v>
      </c>
      <c r="G2546" s="2">
        <f t="shared" si="237"/>
        <v>-7.7471660037426476E-2</v>
      </c>
      <c r="H2546" s="2" t="str">
        <f t="shared" si="238"/>
        <v>Hold</v>
      </c>
    </row>
    <row r="2547" spans="1:8" ht="13.5" x14ac:dyDescent="0.25">
      <c r="A2547" s="3">
        <v>45712</v>
      </c>
      <c r="B2547" s="2">
        <v>7.8033000000000001</v>
      </c>
      <c r="C2547" s="2">
        <f t="shared" si="234"/>
        <v>7.329944510965209</v>
      </c>
      <c r="D2547" s="2">
        <f t="shared" si="236"/>
        <v>7.4785264453548379</v>
      </c>
      <c r="E2547" s="2">
        <f t="shared" si="235"/>
        <v>-0.14858193438962886</v>
      </c>
      <c r="F2547" s="2">
        <f t="shared" si="239"/>
        <v>-6.3325351812913128E-2</v>
      </c>
      <c r="G2547" s="2">
        <f t="shared" si="237"/>
        <v>-8.5256582576715728E-2</v>
      </c>
      <c r="H2547" s="2" t="str">
        <f t="shared" si="238"/>
        <v>Hold</v>
      </c>
    </row>
    <row r="2548" spans="1:8" ht="13.5" x14ac:dyDescent="0.25">
      <c r="A2548" s="3">
        <v>45713</v>
      </c>
      <c r="B2548" s="2">
        <v>7.5980999999999996</v>
      </c>
      <c r="C2548" s="2">
        <f t="shared" si="234"/>
        <v>7.3273068938936383</v>
      </c>
      <c r="D2548" s="2">
        <f t="shared" si="236"/>
        <v>7.4873837456989243</v>
      </c>
      <c r="E2548" s="2">
        <f t="shared" si="235"/>
        <v>-0.16007685180528597</v>
      </c>
      <c r="F2548" s="2">
        <f t="shared" si="239"/>
        <v>-8.2675651811387696E-2</v>
      </c>
      <c r="G2548" s="2">
        <f t="shared" si="237"/>
        <v>-7.7401199993898273E-2</v>
      </c>
      <c r="H2548" s="2" t="str">
        <f t="shared" si="238"/>
        <v>Hold</v>
      </c>
    </row>
    <row r="2549" spans="1:8" ht="13.5" x14ac:dyDescent="0.25">
      <c r="A2549" s="3">
        <v>45714</v>
      </c>
      <c r="B2549" s="2">
        <v>7.6695000000000002</v>
      </c>
      <c r="C2549" s="2">
        <f t="shared" si="234"/>
        <v>7.3182135256023093</v>
      </c>
      <c r="D2549" s="2">
        <f t="shared" si="236"/>
        <v>7.500873838610115</v>
      </c>
      <c r="E2549" s="2">
        <f t="shared" si="235"/>
        <v>-0.18266031300780572</v>
      </c>
      <c r="F2549" s="2">
        <f t="shared" si="239"/>
        <v>-0.10267258405067131</v>
      </c>
      <c r="G2549" s="2">
        <f t="shared" si="237"/>
        <v>-7.9987728957134407E-2</v>
      </c>
      <c r="H2549" s="2" t="str">
        <f t="shared" si="238"/>
        <v>Hold</v>
      </c>
    </row>
    <row r="2550" spans="1:8" ht="13.5" x14ac:dyDescent="0.25">
      <c r="A2550" s="3">
        <v>45715</v>
      </c>
      <c r="B2550" s="2">
        <v>7.8478000000000003</v>
      </c>
      <c r="C2550" s="2">
        <f t="shared" si="234"/>
        <v>7.3365806755096461</v>
      </c>
      <c r="D2550" s="2">
        <f t="shared" si="236"/>
        <v>7.5265720727871432</v>
      </c>
      <c r="E2550" s="2">
        <f t="shared" si="235"/>
        <v>-0.18999139727749714</v>
      </c>
      <c r="F2550" s="2">
        <f t="shared" si="239"/>
        <v>-0.12013634669603648</v>
      </c>
      <c r="G2550" s="2">
        <f t="shared" si="237"/>
        <v>-6.9855050581460659E-2</v>
      </c>
      <c r="H2550" s="2" t="str">
        <f t="shared" si="238"/>
        <v>Hold</v>
      </c>
    </row>
    <row r="2551" spans="1:8" ht="13.5" x14ac:dyDescent="0.25">
      <c r="A2551" s="3">
        <v>45716</v>
      </c>
      <c r="B2551" s="2">
        <v>7.8388999999999998</v>
      </c>
      <c r="C2551" s="2">
        <f t="shared" si="234"/>
        <v>7.3823067254312384</v>
      </c>
      <c r="D2551" s="2">
        <f t="shared" si="236"/>
        <v>7.5497074748029105</v>
      </c>
      <c r="E2551" s="2">
        <f t="shared" si="235"/>
        <v>-0.16740074937167204</v>
      </c>
      <c r="F2551" s="2">
        <f t="shared" si="239"/>
        <v>-0.12958922723116362</v>
      </c>
      <c r="G2551" s="2">
        <f t="shared" si="237"/>
        <v>-3.7811522140508425E-2</v>
      </c>
      <c r="H2551" s="2" t="str">
        <f t="shared" si="238"/>
        <v>Hold</v>
      </c>
    </row>
    <row r="2552" spans="1:8" ht="13.5" x14ac:dyDescent="0.25">
      <c r="A2552" s="3">
        <v>45719</v>
      </c>
      <c r="B2552" s="2">
        <v>7.8033000000000001</v>
      </c>
      <c r="C2552" s="2">
        <f t="shared" si="234"/>
        <v>7.4168903061341247</v>
      </c>
      <c r="D2552" s="2">
        <f t="shared" si="236"/>
        <v>7.5684921062989918</v>
      </c>
      <c r="E2552" s="2">
        <f t="shared" si="235"/>
        <v>-0.15160180016486713</v>
      </c>
      <c r="F2552" s="2">
        <f t="shared" si="239"/>
        <v>-0.13399174181790433</v>
      </c>
      <c r="G2552" s="2">
        <f t="shared" si="237"/>
        <v>-1.7610058346962804E-2</v>
      </c>
      <c r="H2552" s="2" t="str">
        <f t="shared" si="238"/>
        <v>Hold</v>
      </c>
    </row>
    <row r="2553" spans="1:8" ht="13.5" x14ac:dyDescent="0.25">
      <c r="A2553" s="3">
        <v>45720</v>
      </c>
      <c r="B2553" s="2">
        <v>7.8388999999999998</v>
      </c>
      <c r="C2553" s="2">
        <f t="shared" si="234"/>
        <v>7.4488917974981064</v>
      </c>
      <c r="D2553" s="2">
        <f t="shared" si="236"/>
        <v>7.5885223206472148</v>
      </c>
      <c r="E2553" s="2">
        <f t="shared" si="235"/>
        <v>-0.1396305231491084</v>
      </c>
      <c r="F2553" s="2">
        <f t="shared" si="239"/>
        <v>-0.13511949808414514</v>
      </c>
      <c r="G2553" s="2">
        <f t="shared" si="237"/>
        <v>-4.5110250649632588E-3</v>
      </c>
      <c r="H2553" s="2" t="str">
        <f t="shared" si="238"/>
        <v>Hold</v>
      </c>
    </row>
    <row r="2554" spans="1:8" ht="13.5" x14ac:dyDescent="0.25">
      <c r="A2554" s="3">
        <v>45721</v>
      </c>
      <c r="B2554" s="2">
        <v>7.7942999999999998</v>
      </c>
      <c r="C2554" s="2">
        <f t="shared" si="234"/>
        <v>7.4691084440368591</v>
      </c>
      <c r="D2554" s="2">
        <f t="shared" si="236"/>
        <v>7.6037651117103833</v>
      </c>
      <c r="E2554" s="2">
        <f t="shared" si="235"/>
        <v>-0.13465666767352413</v>
      </c>
      <c r="F2554" s="2">
        <f t="shared" si="239"/>
        <v>-0.13502693200202096</v>
      </c>
      <c r="G2554" s="2">
        <f t="shared" si="237"/>
        <v>3.7026432849682211E-4</v>
      </c>
      <c r="H2554" s="2" t="str">
        <f t="shared" si="238"/>
        <v>Sell</v>
      </c>
    </row>
    <row r="2555" spans="1:8" ht="13.5" x14ac:dyDescent="0.25">
      <c r="A2555" s="3">
        <v>45722</v>
      </c>
      <c r="B2555" s="2">
        <v>7.7942999999999998</v>
      </c>
      <c r="C2555" s="2">
        <f t="shared" si="234"/>
        <v>7.494445606492727</v>
      </c>
      <c r="D2555" s="2">
        <f t="shared" si="236"/>
        <v>7.6178788071392436</v>
      </c>
      <c r="E2555" s="2">
        <f t="shared" si="235"/>
        <v>-0.12343320064651664</v>
      </c>
      <c r="F2555" s="2">
        <f t="shared" si="239"/>
        <v>-0.13270818573092008</v>
      </c>
      <c r="G2555" s="2">
        <f t="shared" si="237"/>
        <v>9.274985084403442E-3</v>
      </c>
      <c r="H2555" s="2" t="str">
        <f t="shared" si="238"/>
        <v>Sell</v>
      </c>
    </row>
    <row r="2556" spans="1:8" ht="13.5" x14ac:dyDescent="0.25">
      <c r="A2556" s="3">
        <v>45723</v>
      </c>
      <c r="B2556" s="2">
        <v>7.7854000000000001</v>
      </c>
      <c r="C2556" s="2">
        <f t="shared" si="234"/>
        <v>7.5625308978015386</v>
      </c>
      <c r="D2556" s="2">
        <f t="shared" si="236"/>
        <v>7.6302877843881882</v>
      </c>
      <c r="E2556" s="2">
        <f t="shared" si="235"/>
        <v>-6.7756886586649578E-2</v>
      </c>
      <c r="F2556" s="2">
        <f t="shared" si="239"/>
        <v>-0.11971792590206598</v>
      </c>
      <c r="G2556" s="2">
        <f t="shared" si="237"/>
        <v>5.1961039315416402E-2</v>
      </c>
      <c r="H2556" s="2" t="str">
        <f t="shared" si="238"/>
        <v>Sell</v>
      </c>
    </row>
    <row r="2557" spans="1:8" ht="13.5" x14ac:dyDescent="0.25">
      <c r="A2557" s="3">
        <v>45726</v>
      </c>
      <c r="B2557" s="2">
        <v>7.83</v>
      </c>
      <c r="C2557" s="2">
        <f t="shared" si="234"/>
        <v>7.5995722981397638</v>
      </c>
      <c r="D2557" s="2">
        <f t="shared" si="236"/>
        <v>7.6450812818409153</v>
      </c>
      <c r="E2557" s="2">
        <f t="shared" si="235"/>
        <v>-4.5508983701151529E-2</v>
      </c>
      <c r="F2557" s="2">
        <f t="shared" si="239"/>
        <v>-0.1048761374618831</v>
      </c>
      <c r="G2557" s="2">
        <f t="shared" si="237"/>
        <v>5.9367153760731567E-2</v>
      </c>
      <c r="H2557" s="2" t="str">
        <f t="shared" si="238"/>
        <v>Sell</v>
      </c>
    </row>
    <row r="2558" spans="1:8" ht="13.5" x14ac:dyDescent="0.25">
      <c r="A2558" s="3">
        <v>45727</v>
      </c>
      <c r="B2558" s="2">
        <v>7.8121999999999998</v>
      </c>
      <c r="C2558" s="2">
        <f t="shared" si="234"/>
        <v>7.5993457907336461</v>
      </c>
      <c r="D2558" s="2">
        <f t="shared" si="236"/>
        <v>7.6574604461489963</v>
      </c>
      <c r="E2558" s="2">
        <f t="shared" si="235"/>
        <v>-5.8114655415350214E-2</v>
      </c>
      <c r="F2558" s="2">
        <f t="shared" si="239"/>
        <v>-9.5523841052576525E-2</v>
      </c>
      <c r="G2558" s="2">
        <f t="shared" si="237"/>
        <v>3.7409185637226311E-2</v>
      </c>
      <c r="H2558" s="2" t="str">
        <f t="shared" si="238"/>
        <v>Sell</v>
      </c>
    </row>
    <row r="2559" spans="1:8" ht="13.5" x14ac:dyDescent="0.25">
      <c r="A2559" s="3">
        <v>45728</v>
      </c>
      <c r="B2559" s="2">
        <v>7.8121999999999998</v>
      </c>
      <c r="C2559" s="2">
        <f t="shared" si="234"/>
        <v>7.6101387460053935</v>
      </c>
      <c r="D2559" s="2">
        <f t="shared" si="236"/>
        <v>7.6689226353231454</v>
      </c>
      <c r="E2559" s="2">
        <f t="shared" si="235"/>
        <v>-5.8783889317751914E-2</v>
      </c>
      <c r="F2559" s="2">
        <f t="shared" si="239"/>
        <v>-8.8175850705611611E-2</v>
      </c>
      <c r="G2559" s="2">
        <f t="shared" si="237"/>
        <v>2.9391961387859697E-2</v>
      </c>
      <c r="H2559" s="2" t="str">
        <f t="shared" si="238"/>
        <v>Sell</v>
      </c>
    </row>
    <row r="2560" spans="1:8" ht="13.5" x14ac:dyDescent="0.25">
      <c r="A2560" s="3">
        <v>45729</v>
      </c>
      <c r="B2560" s="2">
        <v>7.7587000000000002</v>
      </c>
      <c r="C2560" s="2">
        <f t="shared" si="234"/>
        <v>7.6467020158507175</v>
      </c>
      <c r="D2560" s="2">
        <f t="shared" si="236"/>
        <v>7.6755728104843941</v>
      </c>
      <c r="E2560" s="2">
        <f t="shared" si="235"/>
        <v>-2.8870794633676589E-2</v>
      </c>
      <c r="F2560" s="2">
        <f t="shared" si="239"/>
        <v>-7.6314839491224612E-2</v>
      </c>
      <c r="G2560" s="2">
        <f t="shared" si="237"/>
        <v>4.7444044857548023E-2</v>
      </c>
      <c r="H2560" s="2" t="str">
        <f t="shared" si="238"/>
        <v>Sell</v>
      </c>
    </row>
    <row r="2561" spans="1:8" ht="13.5" x14ac:dyDescent="0.25">
      <c r="A2561" s="3">
        <v>45730</v>
      </c>
      <c r="B2561" s="2">
        <v>7.6783999999999999</v>
      </c>
      <c r="C2561" s="2">
        <f t="shared" si="234"/>
        <v>7.6762709364890682</v>
      </c>
      <c r="D2561" s="2">
        <f t="shared" si="236"/>
        <v>7.6757822319299951</v>
      </c>
      <c r="E2561" s="2">
        <f t="shared" si="235"/>
        <v>4.887045590731276E-4</v>
      </c>
      <c r="F2561" s="2">
        <f t="shared" si="239"/>
        <v>-6.0954130681165071E-2</v>
      </c>
      <c r="G2561" s="2">
        <f t="shared" si="237"/>
        <v>6.1442835240238199E-2</v>
      </c>
      <c r="H2561" s="2" t="str">
        <f t="shared" si="238"/>
        <v>Sell</v>
      </c>
    </row>
    <row r="2562" spans="1:8" ht="13.5" x14ac:dyDescent="0.25">
      <c r="A2562" s="3">
        <v>45733</v>
      </c>
      <c r="B2562" s="2">
        <v>7.7587000000000002</v>
      </c>
      <c r="C2562" s="2">
        <f t="shared" si="234"/>
        <v>7.695813869336904</v>
      </c>
      <c r="D2562" s="2">
        <f t="shared" si="236"/>
        <v>7.68192428882407</v>
      </c>
      <c r="E2562" s="2">
        <f t="shared" si="235"/>
        <v>1.3889580512834065E-2</v>
      </c>
      <c r="F2562" s="2">
        <f t="shared" si="239"/>
        <v>-4.5985388442365244E-2</v>
      </c>
      <c r="G2562" s="2">
        <f t="shared" si="237"/>
        <v>5.9874968955199309E-2</v>
      </c>
      <c r="H2562" s="2" t="str">
        <f t="shared" si="238"/>
        <v>Sell</v>
      </c>
    </row>
    <row r="2563" spans="1:8" ht="13.5" x14ac:dyDescent="0.25">
      <c r="A2563" s="3">
        <v>45734</v>
      </c>
      <c r="B2563" s="2">
        <v>7.83</v>
      </c>
      <c r="C2563" s="2">
        <f t="shared" si="234"/>
        <v>7.717827120208149</v>
      </c>
      <c r="D2563" s="2">
        <f t="shared" si="236"/>
        <v>7.6928928600222868</v>
      </c>
      <c r="E2563" s="2">
        <f t="shared" si="235"/>
        <v>2.49342601858622E-2</v>
      </c>
      <c r="F2563" s="2">
        <f t="shared" si="239"/>
        <v>-3.1801458716719758E-2</v>
      </c>
      <c r="G2563" s="2">
        <f t="shared" si="237"/>
        <v>5.6735718902581958E-2</v>
      </c>
      <c r="H2563" s="2" t="str">
        <f t="shared" si="238"/>
        <v>Sell</v>
      </c>
    </row>
    <row r="2564" spans="1:8" ht="13.5" x14ac:dyDescent="0.25">
      <c r="A2564" s="3">
        <v>45735</v>
      </c>
      <c r="B2564" s="2">
        <v>7.8033000000000001</v>
      </c>
      <c r="C2564" s="2">
        <f t="shared" si="234"/>
        <v>7.7295921786376649</v>
      </c>
      <c r="D2564" s="2">
        <f t="shared" si="236"/>
        <v>7.7010711666873028</v>
      </c>
      <c r="E2564" s="2">
        <f t="shared" si="235"/>
        <v>2.8521011950362052E-2</v>
      </c>
      <c r="F2564" s="2">
        <f t="shared" si="239"/>
        <v>-1.9736964583303398E-2</v>
      </c>
      <c r="G2564" s="2">
        <f t="shared" si="237"/>
        <v>4.8257976533665453E-2</v>
      </c>
      <c r="H2564" s="2" t="str">
        <f t="shared" si="238"/>
        <v>Sell</v>
      </c>
    </row>
    <row r="2565" spans="1:8" ht="13.5" x14ac:dyDescent="0.25">
      <c r="A2565" s="3">
        <v>45737</v>
      </c>
      <c r="B2565" s="2">
        <v>7.8033000000000001</v>
      </c>
      <c r="C2565" s="2">
        <f t="shared" si="234"/>
        <v>7.739547228078024</v>
      </c>
      <c r="D2565" s="2">
        <f t="shared" si="236"/>
        <v>7.7086436728586136</v>
      </c>
      <c r="E2565" s="2">
        <f t="shared" si="235"/>
        <v>3.090355521941035E-2</v>
      </c>
      <c r="F2565" s="2">
        <f t="shared" si="239"/>
        <v>-9.6088606227606489E-3</v>
      </c>
      <c r="G2565" s="2">
        <f t="shared" si="237"/>
        <v>4.0512415842170996E-2</v>
      </c>
      <c r="H2565" s="2" t="str">
        <f t="shared" si="238"/>
        <v>Sell</v>
      </c>
    </row>
    <row r="2566" spans="1:8" ht="13.5" x14ac:dyDescent="0.25">
      <c r="A2566" s="3">
        <v>45740</v>
      </c>
      <c r="B2566" s="2">
        <v>7.83</v>
      </c>
      <c r="C2566" s="2">
        <f t="shared" si="234"/>
        <v>7.7466015006814049</v>
      </c>
      <c r="D2566" s="2">
        <f t="shared" si="236"/>
        <v>7.7176330304246425</v>
      </c>
      <c r="E2566" s="2">
        <f t="shared" si="235"/>
        <v>2.8968470256762302E-2</v>
      </c>
      <c r="F2566" s="2">
        <f t="shared" si="239"/>
        <v>-1.8933944468560587E-3</v>
      </c>
      <c r="G2566" s="2">
        <f t="shared" si="237"/>
        <v>3.0861864703618361E-2</v>
      </c>
      <c r="H2566" s="2" t="str">
        <f t="shared" si="238"/>
        <v>Sell</v>
      </c>
    </row>
    <row r="2567" spans="1:8" ht="13.5" x14ac:dyDescent="0.25">
      <c r="A2567" s="3">
        <v>45741</v>
      </c>
      <c r="B2567" s="2">
        <v>7.7587000000000002</v>
      </c>
      <c r="C2567" s="2">
        <f t="shared" si="234"/>
        <v>7.7594320390381117</v>
      </c>
      <c r="D2567" s="2">
        <f t="shared" si="236"/>
        <v>7.7206750281709651</v>
      </c>
      <c r="E2567" s="2">
        <f t="shared" si="235"/>
        <v>3.8757010867146668E-2</v>
      </c>
      <c r="F2567" s="2">
        <f t="shared" si="239"/>
        <v>6.2366866159444872E-3</v>
      </c>
      <c r="G2567" s="2">
        <f t="shared" si="237"/>
        <v>3.252032425120218E-2</v>
      </c>
      <c r="H2567" s="2" t="str">
        <f t="shared" si="238"/>
        <v>Sell</v>
      </c>
    </row>
    <row r="2568" spans="1:8" ht="13.5" x14ac:dyDescent="0.25">
      <c r="A2568" s="3">
        <v>45742</v>
      </c>
      <c r="B2568" s="2">
        <v>7.8033000000000001</v>
      </c>
      <c r="C2568" s="2">
        <f t="shared" si="234"/>
        <v>7.7675501868784016</v>
      </c>
      <c r="D2568" s="2">
        <f t="shared" si="236"/>
        <v>7.7267953964545981</v>
      </c>
      <c r="E2568" s="2">
        <f t="shared" si="235"/>
        <v>4.0754790423803477E-2</v>
      </c>
      <c r="F2568" s="2">
        <f t="shared" si="239"/>
        <v>1.3140307377516286E-2</v>
      </c>
      <c r="G2568" s="2">
        <f t="shared" si="237"/>
        <v>2.7614483046287192E-2</v>
      </c>
      <c r="H2568" s="2" t="str">
        <f t="shared" si="238"/>
        <v>Sell</v>
      </c>
    </row>
    <row r="2569" spans="1:8" ht="13.5" x14ac:dyDescent="0.25">
      <c r="A2569" s="3">
        <v>45743</v>
      </c>
      <c r="B2569" s="2">
        <v>7.9280999999999997</v>
      </c>
      <c r="C2569" s="2">
        <f t="shared" si="234"/>
        <v>7.7744193888971092</v>
      </c>
      <c r="D2569" s="2">
        <f t="shared" si="236"/>
        <v>7.7417068485690717</v>
      </c>
      <c r="E2569" s="2">
        <f t="shared" si="235"/>
        <v>3.2712540328037498E-2</v>
      </c>
      <c r="F2569" s="2">
        <f t="shared" si="239"/>
        <v>1.7054753967620531E-2</v>
      </c>
      <c r="G2569" s="2">
        <f t="shared" si="237"/>
        <v>1.5657786360416967E-2</v>
      </c>
      <c r="H2569" s="2" t="str">
        <f t="shared" si="238"/>
        <v>Sell</v>
      </c>
    </row>
    <row r="2570" spans="1:8" ht="13.5" x14ac:dyDescent="0.25">
      <c r="A2570" s="3">
        <v>45744</v>
      </c>
      <c r="B2570" s="2">
        <v>8.0261999999999993</v>
      </c>
      <c r="C2570" s="2">
        <f t="shared" si="234"/>
        <v>7.7720010213744768</v>
      </c>
      <c r="D2570" s="2">
        <f t="shared" si="236"/>
        <v>7.7627804153417337</v>
      </c>
      <c r="E2570" s="2">
        <f t="shared" si="235"/>
        <v>9.2206060327431061E-3</v>
      </c>
      <c r="F2570" s="2">
        <f t="shared" si="239"/>
        <v>1.5487924380645047E-2</v>
      </c>
      <c r="G2570" s="2">
        <f t="shared" si="237"/>
        <v>-6.2673183479019408E-3</v>
      </c>
      <c r="H2570" s="2" t="str">
        <f t="shared" si="238"/>
        <v>Hold</v>
      </c>
    </row>
    <row r="2571" spans="1:8" ht="13.5" x14ac:dyDescent="0.25">
      <c r="A2571" s="3">
        <v>45749</v>
      </c>
      <c r="B2571" s="2">
        <v>8.0261999999999993</v>
      </c>
      <c r="C2571" s="2">
        <f t="shared" si="234"/>
        <v>7.7576008642399419</v>
      </c>
      <c r="D2571" s="2">
        <f t="shared" si="236"/>
        <v>7.7822929771682725</v>
      </c>
      <c r="E2571" s="2">
        <f t="shared" si="235"/>
        <v>-2.4692112928330623E-2</v>
      </c>
      <c r="F2571" s="2">
        <f t="shared" si="239"/>
        <v>7.451916918849914E-3</v>
      </c>
      <c r="G2571" s="2">
        <f t="shared" si="237"/>
        <v>-3.2144029847180539E-2</v>
      </c>
      <c r="H2571" s="2" t="str">
        <f t="shared" si="238"/>
        <v>Hold</v>
      </c>
    </row>
    <row r="2572" spans="1:8" ht="13.5" x14ac:dyDescent="0.25">
      <c r="A2572" s="3">
        <v>45750</v>
      </c>
      <c r="B2572" s="2">
        <v>8.0173000000000005</v>
      </c>
      <c r="C2572" s="2">
        <f t="shared" si="234"/>
        <v>7.7577699620491813</v>
      </c>
      <c r="D2572" s="2">
        <f t="shared" si="236"/>
        <v>7.7997009047854382</v>
      </c>
      <c r="E2572" s="2">
        <f t="shared" si="235"/>
        <v>-4.193094273625686E-2</v>
      </c>
      <c r="F2572" s="2">
        <f t="shared" si="239"/>
        <v>-2.4246550121714405E-3</v>
      </c>
      <c r="G2572" s="2">
        <f t="shared" si="237"/>
        <v>-3.9506287724085418E-2</v>
      </c>
      <c r="H2572" s="2" t="str">
        <f t="shared" si="238"/>
        <v>Hold</v>
      </c>
    </row>
    <row r="2573" spans="1:8" ht="13.5" x14ac:dyDescent="0.25">
      <c r="A2573" s="3">
        <v>45751</v>
      </c>
      <c r="B2573" s="2">
        <v>7.8657000000000004</v>
      </c>
      <c r="C2573" s="2">
        <f t="shared" si="234"/>
        <v>7.7688822755800766</v>
      </c>
      <c r="D2573" s="2">
        <f t="shared" si="236"/>
        <v>7.804589726653183</v>
      </c>
      <c r="E2573" s="2">
        <f t="shared" si="235"/>
        <v>-3.5707451073106355E-2</v>
      </c>
      <c r="F2573" s="2">
        <f t="shared" si="239"/>
        <v>-9.0812142243584248E-3</v>
      </c>
      <c r="G2573" s="2">
        <f t="shared" si="237"/>
        <v>-2.6626236848747931E-2</v>
      </c>
      <c r="H2573" s="2" t="str">
        <f t="shared" si="238"/>
        <v>Hold</v>
      </c>
    </row>
    <row r="2574" spans="1:8" ht="13.5" x14ac:dyDescent="0.25">
      <c r="A2574" s="3">
        <v>45754</v>
      </c>
      <c r="B2574" s="2">
        <v>7.9816000000000003</v>
      </c>
      <c r="C2574" s="2">
        <f t="shared" si="234"/>
        <v>7.7741773101062179</v>
      </c>
      <c r="D2574" s="2">
        <f t="shared" si="236"/>
        <v>7.8177015987529472</v>
      </c>
      <c r="E2574" s="2">
        <f t="shared" si="235"/>
        <v>-4.3524288646729303E-2</v>
      </c>
      <c r="F2574" s="2">
        <f t="shared" si="239"/>
        <v>-1.5969829108832601E-2</v>
      </c>
      <c r="G2574" s="2">
        <f t="shared" si="237"/>
        <v>-2.7554459537896703E-2</v>
      </c>
      <c r="H2574" s="2" t="str">
        <f t="shared" si="238"/>
        <v>Hold</v>
      </c>
    </row>
    <row r="2575" spans="1:8" ht="13.5" x14ac:dyDescent="0.25">
      <c r="A2575" s="3">
        <v>45755</v>
      </c>
      <c r="B2575" s="2">
        <v>7.9370000000000003</v>
      </c>
      <c r="C2575" s="2">
        <f t="shared" ref="C2575:C2638" si="240">$C$4*B2565+C2574*(1-$C$4)</f>
        <v>7.7786577239360302</v>
      </c>
      <c r="D2575" s="2">
        <f t="shared" si="236"/>
        <v>7.82653851736384</v>
      </c>
      <c r="E2575" s="2">
        <f t="shared" si="235"/>
        <v>-4.788079342780982E-2</v>
      </c>
      <c r="F2575" s="2">
        <f t="shared" si="239"/>
        <v>-2.2352021972628047E-2</v>
      </c>
      <c r="G2575" s="2">
        <f t="shared" si="237"/>
        <v>-2.5528771455181773E-2</v>
      </c>
      <c r="H2575" s="2" t="str">
        <f t="shared" si="238"/>
        <v>Hold</v>
      </c>
    </row>
    <row r="2576" spans="1:8" ht="13.5" x14ac:dyDescent="0.25">
      <c r="A2576" s="3">
        <v>45757</v>
      </c>
      <c r="B2576" s="2">
        <v>7.9459</v>
      </c>
      <c r="C2576" s="2">
        <f t="shared" si="240"/>
        <v>7.7865565356381792</v>
      </c>
      <c r="D2576" s="2">
        <f t="shared" si="236"/>
        <v>7.8353801086702219</v>
      </c>
      <c r="E2576" s="2">
        <f t="shared" si="235"/>
        <v>-4.8823573032042766E-2</v>
      </c>
      <c r="F2576" s="2">
        <f t="shared" si="239"/>
        <v>-2.7646332184510992E-2</v>
      </c>
      <c r="G2576" s="2">
        <f t="shared" si="237"/>
        <v>-2.1177240847531774E-2</v>
      </c>
      <c r="H2576" s="2" t="str">
        <f t="shared" si="238"/>
        <v>Hold</v>
      </c>
    </row>
    <row r="2577" spans="1:8" ht="13.5" x14ac:dyDescent="0.25">
      <c r="A2577" s="3">
        <v>45758</v>
      </c>
      <c r="B2577" s="2">
        <v>7.9993999999999996</v>
      </c>
      <c r="C2577" s="2">
        <f t="shared" si="240"/>
        <v>7.7822709147707672</v>
      </c>
      <c r="D2577" s="2">
        <f t="shared" si="236"/>
        <v>7.8475297302502049</v>
      </c>
      <c r="E2577" s="2">
        <f t="shared" si="235"/>
        <v>-6.5258815479437793E-2</v>
      </c>
      <c r="F2577" s="2">
        <f t="shared" si="239"/>
        <v>-3.5168828843496355E-2</v>
      </c>
      <c r="G2577" s="2">
        <f t="shared" si="237"/>
        <v>-3.0089986635941438E-2</v>
      </c>
      <c r="H2577" s="2" t="str">
        <f t="shared" si="238"/>
        <v>Hold</v>
      </c>
    </row>
    <row r="2578" spans="1:8" ht="13.5" x14ac:dyDescent="0.25">
      <c r="A2578" s="3">
        <v>45761</v>
      </c>
      <c r="B2578" s="2">
        <v>7.9370000000000003</v>
      </c>
      <c r="C2578" s="2">
        <f t="shared" si="240"/>
        <v>7.7855061586521881</v>
      </c>
      <c r="D2578" s="2">
        <f t="shared" si="236"/>
        <v>7.8541571576390794</v>
      </c>
      <c r="E2578" s="2">
        <f t="shared" si="235"/>
        <v>-6.865099898689131E-2</v>
      </c>
      <c r="F2578" s="2">
        <f t="shared" si="239"/>
        <v>-4.1865262872175346E-2</v>
      </c>
      <c r="G2578" s="2">
        <f t="shared" si="237"/>
        <v>-2.6785736114715963E-2</v>
      </c>
      <c r="H2578" s="2" t="str">
        <f t="shared" si="238"/>
        <v>Hold</v>
      </c>
    </row>
    <row r="2579" spans="1:8" ht="13.5" x14ac:dyDescent="0.25">
      <c r="A2579" s="3">
        <v>45762</v>
      </c>
      <c r="B2579" s="2">
        <v>8.0084</v>
      </c>
      <c r="C2579" s="2">
        <f t="shared" si="240"/>
        <v>7.8074436727056975</v>
      </c>
      <c r="D2579" s="2">
        <f t="shared" si="236"/>
        <v>7.8655825533695172</v>
      </c>
      <c r="E2579" s="2">
        <f t="shared" si="235"/>
        <v>-5.813888066381967E-2</v>
      </c>
      <c r="F2579" s="2">
        <f t="shared" si="239"/>
        <v>-4.5119986430504216E-2</v>
      </c>
      <c r="G2579" s="2">
        <f t="shared" si="237"/>
        <v>-1.3018894233315453E-2</v>
      </c>
      <c r="H2579" s="2" t="str">
        <f t="shared" si="238"/>
        <v>Hold</v>
      </c>
    </row>
    <row r="2580" spans="1:8" ht="13.5" x14ac:dyDescent="0.25">
      <c r="A2580" s="3">
        <v>45763</v>
      </c>
      <c r="B2580" s="2">
        <v>8.4809999999999999</v>
      </c>
      <c r="C2580" s="2">
        <f t="shared" si="240"/>
        <v>7.8410984922894365</v>
      </c>
      <c r="D2580" s="2">
        <f t="shared" si="236"/>
        <v>7.9111690308977005</v>
      </c>
      <c r="E2580" s="2">
        <f t="shared" si="235"/>
        <v>-7.0070538608264066E-2</v>
      </c>
      <c r="F2580" s="2">
        <f t="shared" si="239"/>
        <v>-5.0110096866056185E-2</v>
      </c>
      <c r="G2580" s="2">
        <f t="shared" si="237"/>
        <v>-1.9960441742207881E-2</v>
      </c>
      <c r="H2580" s="2" t="str">
        <f t="shared" si="238"/>
        <v>Hold</v>
      </c>
    </row>
    <row r="2581" spans="1:8" ht="13.5" x14ac:dyDescent="0.25">
      <c r="A2581" s="3">
        <v>45764</v>
      </c>
      <c r="B2581" s="2">
        <v>8.2492000000000001</v>
      </c>
      <c r="C2581" s="2">
        <f t="shared" si="240"/>
        <v>7.869575647321831</v>
      </c>
      <c r="D2581" s="2">
        <f t="shared" si="236"/>
        <v>7.9362083619423158</v>
      </c>
      <c r="E2581" s="2">
        <f t="shared" si="235"/>
        <v>-6.6632714620484812E-2</v>
      </c>
      <c r="F2581" s="2">
        <f t="shared" si="239"/>
        <v>-5.3414620416941914E-2</v>
      </c>
      <c r="G2581" s="2">
        <f t="shared" si="237"/>
        <v>-1.3218094203542897E-2</v>
      </c>
      <c r="H2581" s="2" t="str">
        <f t="shared" si="238"/>
        <v>Hold</v>
      </c>
    </row>
    <row r="2582" spans="1:8" ht="13.5" x14ac:dyDescent="0.25">
      <c r="A2582" s="3">
        <v>45765</v>
      </c>
      <c r="B2582" s="2">
        <v>8.16</v>
      </c>
      <c r="C2582" s="2">
        <f t="shared" si="240"/>
        <v>7.8923024708107796</v>
      </c>
      <c r="D2582" s="2">
        <f t="shared" si="236"/>
        <v>7.9527855203169597</v>
      </c>
      <c r="E2582" s="2">
        <f t="shared" si="235"/>
        <v>-6.0483049506180109E-2</v>
      </c>
      <c r="F2582" s="2">
        <f t="shared" si="239"/>
        <v>-5.4828306234789556E-2</v>
      </c>
      <c r="G2582" s="2">
        <f t="shared" si="237"/>
        <v>-5.6547432713905527E-3</v>
      </c>
      <c r="H2582" s="2" t="str">
        <f t="shared" si="238"/>
        <v>Hold</v>
      </c>
    </row>
    <row r="2583" spans="1:8" ht="13.5" x14ac:dyDescent="0.25">
      <c r="A2583" s="3">
        <v>45768</v>
      </c>
      <c r="B2583" s="2">
        <v>8.1510999999999996</v>
      </c>
      <c r="C2583" s="2">
        <f t="shared" si="240"/>
        <v>7.8882097829937372</v>
      </c>
      <c r="D2583" s="2">
        <f t="shared" si="236"/>
        <v>7.9674754817749625</v>
      </c>
      <c r="E2583" s="2">
        <f t="shared" si="235"/>
        <v>-7.9265698781225247E-2</v>
      </c>
      <c r="F2583" s="2">
        <f t="shared" si="239"/>
        <v>-5.9715784744076697E-2</v>
      </c>
      <c r="G2583" s="2">
        <f t="shared" si="237"/>
        <v>-1.954991403714855E-2</v>
      </c>
      <c r="H2583" s="2" t="str">
        <f t="shared" si="238"/>
        <v>Hold</v>
      </c>
    </row>
    <row r="2584" spans="1:8" ht="13.5" x14ac:dyDescent="0.25">
      <c r="A2584" s="3">
        <v>45769</v>
      </c>
      <c r="B2584" s="2">
        <v>8.1153999999999993</v>
      </c>
      <c r="C2584" s="2">
        <f t="shared" si="240"/>
        <v>7.902577508687008</v>
      </c>
      <c r="D2584" s="2">
        <f t="shared" si="236"/>
        <v>7.9784328534953355</v>
      </c>
      <c r="E2584" s="2">
        <f t="shared" si="235"/>
        <v>-7.5855344808327452E-2</v>
      </c>
      <c r="F2584" s="2">
        <f t="shared" si="239"/>
        <v>-6.2943696756926848E-2</v>
      </c>
      <c r="G2584" s="2">
        <f t="shared" si="237"/>
        <v>-1.2911648051400604E-2</v>
      </c>
      <c r="H2584" s="2" t="str">
        <f t="shared" si="238"/>
        <v>Hold</v>
      </c>
    </row>
    <row r="2585" spans="1:8" ht="13.5" x14ac:dyDescent="0.25">
      <c r="A2585" s="3">
        <v>45770</v>
      </c>
      <c r="B2585" s="2">
        <v>8.1153999999999993</v>
      </c>
      <c r="C2585" s="2">
        <f t="shared" si="240"/>
        <v>7.9078732765813147</v>
      </c>
      <c r="D2585" s="2">
        <f t="shared" si="236"/>
        <v>7.9885785680512367</v>
      </c>
      <c r="E2585" s="2">
        <f t="shared" si="235"/>
        <v>-8.0705291469922003E-2</v>
      </c>
      <c r="F2585" s="2">
        <f t="shared" si="239"/>
        <v>-6.6496015699525887E-2</v>
      </c>
      <c r="G2585" s="2">
        <f t="shared" si="237"/>
        <v>-1.4209275770396115E-2</v>
      </c>
      <c r="H2585" s="2" t="str">
        <f t="shared" si="238"/>
        <v>Hold</v>
      </c>
    </row>
    <row r="2586" spans="1:8" ht="13.5" x14ac:dyDescent="0.25">
      <c r="A2586" s="3">
        <v>45771</v>
      </c>
      <c r="B2586" s="2">
        <v>8.1153999999999993</v>
      </c>
      <c r="C2586" s="2">
        <f t="shared" si="240"/>
        <v>7.9137235417226508</v>
      </c>
      <c r="D2586" s="2">
        <f t="shared" si="236"/>
        <v>7.9979727481955898</v>
      </c>
      <c r="E2586" s="2">
        <f t="shared" si="235"/>
        <v>-8.4249206472938987E-2</v>
      </c>
      <c r="F2586" s="2">
        <f t="shared" si="239"/>
        <v>-7.004665385420851E-2</v>
      </c>
      <c r="G2586" s="2">
        <f t="shared" si="237"/>
        <v>-1.4202552618730477E-2</v>
      </c>
      <c r="H2586" s="2" t="str">
        <f t="shared" si="238"/>
        <v>Hold</v>
      </c>
    </row>
    <row r="2587" spans="1:8" ht="13.5" x14ac:dyDescent="0.25">
      <c r="A2587" s="3">
        <v>45772</v>
      </c>
      <c r="B2587" s="2">
        <v>8.0797000000000008</v>
      </c>
      <c r="C2587" s="2">
        <f t="shared" si="240"/>
        <v>7.9269045353037813</v>
      </c>
      <c r="D2587" s="2">
        <f t="shared" si="236"/>
        <v>8.004026618699621</v>
      </c>
      <c r="E2587" s="2">
        <f t="shared" si="235"/>
        <v>-7.7122083395839702E-2</v>
      </c>
      <c r="F2587" s="2">
        <f t="shared" si="239"/>
        <v>-7.1461739762534754E-2</v>
      </c>
      <c r="G2587" s="2">
        <f t="shared" si="237"/>
        <v>-5.6603436333049484E-3</v>
      </c>
      <c r="H2587" s="2" t="str">
        <f t="shared" si="238"/>
        <v>Hold</v>
      </c>
    </row>
    <row r="2588" spans="1:8" ht="13.5" x14ac:dyDescent="0.25">
      <c r="A2588" s="3">
        <v>45775</v>
      </c>
      <c r="B2588" s="2">
        <v>8.0084</v>
      </c>
      <c r="C2588" s="2">
        <f t="shared" si="240"/>
        <v>7.9284576837185847</v>
      </c>
      <c r="D2588" s="2">
        <f t="shared" si="236"/>
        <v>8.0043505728700186</v>
      </c>
      <c r="E2588" s="2">
        <f t="shared" ref="E2588:E2651" si="241">C2588-D2588</f>
        <v>-7.5892889151433884E-2</v>
      </c>
      <c r="F2588" s="2">
        <f t="shared" si="239"/>
        <v>-7.2347969640314591E-2</v>
      </c>
      <c r="G2588" s="2">
        <f t="shared" si="237"/>
        <v>-3.5449195111192933E-3</v>
      </c>
      <c r="H2588" s="2" t="str">
        <f t="shared" si="238"/>
        <v>Hold</v>
      </c>
    </row>
    <row r="2589" spans="1:8" ht="13.5" x14ac:dyDescent="0.25">
      <c r="A2589" s="3">
        <v>45776</v>
      </c>
      <c r="B2589" s="2">
        <v>7.9370000000000003</v>
      </c>
      <c r="C2589" s="2">
        <f t="shared" si="240"/>
        <v>7.9407565016080328</v>
      </c>
      <c r="D2589" s="2">
        <f t="shared" ref="D2589:D2652" si="242">$D$4*B2589+(1-$D$4)*D2588</f>
        <v>7.9993616415463134</v>
      </c>
      <c r="E2589" s="2">
        <f t="shared" si="241"/>
        <v>-5.8605139938280537E-2</v>
      </c>
      <c r="F2589" s="2">
        <f t="shared" si="239"/>
        <v>-6.9599403699907789E-2</v>
      </c>
      <c r="G2589" s="2">
        <f t="shared" si="237"/>
        <v>1.0994263761627251E-2</v>
      </c>
      <c r="H2589" s="2" t="str">
        <f t="shared" si="238"/>
        <v>Sell</v>
      </c>
    </row>
    <row r="2590" spans="1:8" ht="13.5" x14ac:dyDescent="0.25">
      <c r="A2590" s="3">
        <v>45777</v>
      </c>
      <c r="B2590" s="2">
        <v>8.2936999999999994</v>
      </c>
      <c r="C2590" s="2">
        <f t="shared" si="240"/>
        <v>8.0238708859760273</v>
      </c>
      <c r="D2590" s="2">
        <f t="shared" si="242"/>
        <v>8.0211644829132531</v>
      </c>
      <c r="E2590" s="2">
        <f t="shared" si="241"/>
        <v>2.7064030627741431E-3</v>
      </c>
      <c r="F2590" s="2">
        <f t="shared" si="239"/>
        <v>-5.51382423473714E-2</v>
      </c>
      <c r="G2590" s="2">
        <f t="shared" si="237"/>
        <v>5.7844645410145543E-2</v>
      </c>
      <c r="H2590" s="2" t="str">
        <f t="shared" si="238"/>
        <v>Sell</v>
      </c>
    </row>
    <row r="2591" spans="1:8" ht="13.5" x14ac:dyDescent="0.25">
      <c r="A2591" s="3">
        <v>45779</v>
      </c>
      <c r="B2591" s="2">
        <v>8.2045999999999992</v>
      </c>
      <c r="C2591" s="2">
        <f t="shared" si="240"/>
        <v>8.0585369035181778</v>
      </c>
      <c r="D2591" s="2">
        <f t="shared" si="242"/>
        <v>8.0347522989937534</v>
      </c>
      <c r="E2591" s="2">
        <f t="shared" si="241"/>
        <v>2.3784604524424324E-2</v>
      </c>
      <c r="F2591" s="2">
        <f t="shared" si="239"/>
        <v>-3.9353672973012253E-2</v>
      </c>
      <c r="G2591" s="2">
        <f t="shared" si="237"/>
        <v>6.3138277497436585E-2</v>
      </c>
      <c r="H2591" s="2" t="str">
        <f t="shared" si="238"/>
        <v>Sell</v>
      </c>
    </row>
    <row r="2592" spans="1:8" ht="13.5" x14ac:dyDescent="0.25">
      <c r="A2592" s="3">
        <v>45782</v>
      </c>
      <c r="B2592" s="2">
        <v>8.2936999999999994</v>
      </c>
      <c r="C2592" s="2">
        <f t="shared" si="240"/>
        <v>8.0741466106692279</v>
      </c>
      <c r="D2592" s="2">
        <f t="shared" si="242"/>
        <v>8.053933610179401</v>
      </c>
      <c r="E2592" s="2">
        <f t="shared" si="241"/>
        <v>2.0213000489826882E-2</v>
      </c>
      <c r="F2592" s="2">
        <f t="shared" si="239"/>
        <v>-2.744033828044443E-2</v>
      </c>
      <c r="G2592" s="2">
        <f t="shared" si="237"/>
        <v>4.7653338770271308E-2</v>
      </c>
      <c r="H2592" s="2" t="str">
        <f t="shared" si="238"/>
        <v>Sell</v>
      </c>
    </row>
    <row r="2593" spans="1:8" ht="13.5" x14ac:dyDescent="0.25">
      <c r="A2593" s="3">
        <v>45783</v>
      </c>
      <c r="B2593" s="2">
        <v>8.2492000000000001</v>
      </c>
      <c r="C2593" s="2">
        <f t="shared" si="240"/>
        <v>8.0859855936431924</v>
      </c>
      <c r="D2593" s="2">
        <f t="shared" si="242"/>
        <v>8.068397787203148</v>
      </c>
      <c r="E2593" s="2">
        <f t="shared" si="241"/>
        <v>1.7587806440044318E-2</v>
      </c>
      <c r="F2593" s="2">
        <f t="shared" si="239"/>
        <v>-1.843470933634668E-2</v>
      </c>
      <c r="G2593" s="2">
        <f t="shared" si="237"/>
        <v>3.6022515776390998E-2</v>
      </c>
      <c r="H2593" s="2" t="str">
        <f t="shared" si="238"/>
        <v>Sell</v>
      </c>
    </row>
    <row r="2594" spans="1:8" ht="13.5" x14ac:dyDescent="0.25">
      <c r="A2594" s="3">
        <v>45784</v>
      </c>
      <c r="B2594" s="2">
        <v>8.2045999999999992</v>
      </c>
      <c r="C2594" s="2">
        <f t="shared" si="240"/>
        <v>8.0905108869288558</v>
      </c>
      <c r="D2594" s="2">
        <f t="shared" si="242"/>
        <v>8.0784868400029151</v>
      </c>
      <c r="E2594" s="2">
        <f t="shared" si="241"/>
        <v>1.2024046925940723E-2</v>
      </c>
      <c r="F2594" s="2">
        <f t="shared" si="239"/>
        <v>-1.2342958083889201E-2</v>
      </c>
      <c r="G2594" s="2">
        <f t="shared" si="237"/>
        <v>2.4367005009829926E-2</v>
      </c>
      <c r="H2594" s="2" t="str">
        <f t="shared" si="238"/>
        <v>Sell</v>
      </c>
    </row>
    <row r="2595" spans="1:8" ht="13.5" x14ac:dyDescent="0.25">
      <c r="A2595" s="3">
        <v>45785</v>
      </c>
      <c r="B2595" s="2">
        <v>8.2492000000000001</v>
      </c>
      <c r="C2595" s="2">
        <f t="shared" si="240"/>
        <v>8.0943399812474937</v>
      </c>
      <c r="D2595" s="2">
        <f t="shared" si="242"/>
        <v>8.0911322592619577</v>
      </c>
      <c r="E2595" s="2">
        <f t="shared" si="241"/>
        <v>3.2077219855359829E-3</v>
      </c>
      <c r="F2595" s="2">
        <f t="shared" si="239"/>
        <v>-9.2328220700041638E-3</v>
      </c>
      <c r="G2595" s="2">
        <f t="shared" si="237"/>
        <v>1.2440544055540147E-2</v>
      </c>
      <c r="H2595" s="2" t="str">
        <f t="shared" si="238"/>
        <v>Sell</v>
      </c>
    </row>
    <row r="2596" spans="1:8" ht="13.5" x14ac:dyDescent="0.25">
      <c r="A2596" s="3">
        <v>45786</v>
      </c>
      <c r="B2596" s="2">
        <v>8.2045999999999992</v>
      </c>
      <c r="C2596" s="2">
        <f t="shared" si="240"/>
        <v>8.0975799841324942</v>
      </c>
      <c r="D2596" s="2">
        <f t="shared" si="242"/>
        <v>8.0995372770944059</v>
      </c>
      <c r="E2596" s="2">
        <f t="shared" si="241"/>
        <v>-1.9572929619116053E-3</v>
      </c>
      <c r="F2596" s="2">
        <f t="shared" si="239"/>
        <v>-7.7777162483856528E-3</v>
      </c>
      <c r="G2596" s="2">
        <f t="shared" ref="G2596:G2659" si="243">E2596-F2596</f>
        <v>5.8204232864740475E-3</v>
      </c>
      <c r="H2596" s="2" t="str">
        <f t="shared" ref="H2596:H2659" si="244">IF(G2596&lt;0,"Hold","Sell")</f>
        <v>Sell</v>
      </c>
    </row>
    <row r="2597" spans="1:8" ht="13.5" x14ac:dyDescent="0.25">
      <c r="A2597" s="3">
        <v>45789</v>
      </c>
      <c r="B2597" s="2">
        <v>8.2045999999999992</v>
      </c>
      <c r="C2597" s="2">
        <f t="shared" si="240"/>
        <v>8.0948292173428804</v>
      </c>
      <c r="D2597" s="2">
        <f t="shared" si="242"/>
        <v>8.1073197010133384</v>
      </c>
      <c r="E2597" s="2">
        <f t="shared" si="241"/>
        <v>-1.2490483670458019E-2</v>
      </c>
      <c r="F2597" s="2">
        <f t="shared" ref="F2597:F2660" si="245">(E2597*(2/(10)))+((1-(2/10))*F2596)</f>
        <v>-8.7202697328001271E-3</v>
      </c>
      <c r="G2597" s="2">
        <f t="shared" si="243"/>
        <v>-3.770213937657892E-3</v>
      </c>
      <c r="H2597" s="2" t="str">
        <f t="shared" si="244"/>
        <v>Hold</v>
      </c>
    </row>
    <row r="2598" spans="1:8" ht="13.5" x14ac:dyDescent="0.25">
      <c r="A2598" s="3">
        <v>45790</v>
      </c>
      <c r="B2598" s="2">
        <v>8.16</v>
      </c>
      <c r="C2598" s="2">
        <f t="shared" si="240"/>
        <v>8.0815324146747454</v>
      </c>
      <c r="D2598" s="2">
        <f t="shared" si="242"/>
        <v>8.1112219453827201</v>
      </c>
      <c r="E2598" s="2">
        <f t="shared" si="241"/>
        <v>-2.9689530707974754E-2</v>
      </c>
      <c r="F2598" s="2">
        <f t="shared" si="245"/>
        <v>-1.2914121927835052E-2</v>
      </c>
      <c r="G2598" s="2">
        <f t="shared" si="243"/>
        <v>-1.6775408780139701E-2</v>
      </c>
      <c r="H2598" s="2" t="str">
        <f t="shared" si="244"/>
        <v>Hold</v>
      </c>
    </row>
    <row r="2599" spans="1:8" ht="13.5" x14ac:dyDescent="0.25">
      <c r="A2599" s="3">
        <v>45791</v>
      </c>
      <c r="B2599" s="2">
        <v>8.1956000000000007</v>
      </c>
      <c r="C2599" s="2">
        <f t="shared" si="240"/>
        <v>8.059296658570938</v>
      </c>
      <c r="D2599" s="2">
        <f t="shared" si="242"/>
        <v>8.1174721716506664</v>
      </c>
      <c r="E2599" s="2">
        <f t="shared" si="241"/>
        <v>-5.8175513079728347E-2</v>
      </c>
      <c r="F2599" s="2">
        <f t="shared" si="245"/>
        <v>-2.1966400158213713E-2</v>
      </c>
      <c r="G2599" s="2">
        <f t="shared" si="243"/>
        <v>-3.620911292151463E-2</v>
      </c>
      <c r="H2599" s="2" t="str">
        <f t="shared" si="244"/>
        <v>Hold</v>
      </c>
    </row>
    <row r="2600" spans="1:8" ht="13.5" x14ac:dyDescent="0.25">
      <c r="A2600" s="3">
        <v>45792</v>
      </c>
      <c r="B2600" s="2">
        <v>8.2492000000000001</v>
      </c>
      <c r="C2600" s="2">
        <f t="shared" si="240"/>
        <v>8.0953587110984859</v>
      </c>
      <c r="D2600" s="2">
        <f t="shared" si="242"/>
        <v>8.1272297885654314</v>
      </c>
      <c r="E2600" s="2">
        <f t="shared" si="241"/>
        <v>-3.1871077466945508E-2</v>
      </c>
      <c r="F2600" s="2">
        <f t="shared" si="245"/>
        <v>-2.3947335619960073E-2</v>
      </c>
      <c r="G2600" s="2">
        <f t="shared" si="243"/>
        <v>-7.9237418469854347E-3</v>
      </c>
      <c r="H2600" s="2" t="str">
        <f t="shared" si="244"/>
        <v>Hold</v>
      </c>
    </row>
    <row r="2601" spans="1:8" ht="13.5" x14ac:dyDescent="0.25">
      <c r="A2601" s="3">
        <v>45793</v>
      </c>
      <c r="B2601" s="2">
        <v>8.2045999999999992</v>
      </c>
      <c r="C2601" s="2">
        <f t="shared" si="240"/>
        <v>8.11216506323718</v>
      </c>
      <c r="D2601" s="2">
        <f t="shared" si="242"/>
        <v>8.1329609153383622</v>
      </c>
      <c r="E2601" s="2">
        <f t="shared" si="241"/>
        <v>-2.0795852101182177E-2</v>
      </c>
      <c r="F2601" s="2">
        <f t="shared" si="245"/>
        <v>-2.3317038916204496E-2</v>
      </c>
      <c r="G2601" s="2">
        <f t="shared" si="243"/>
        <v>2.5211868150223186E-3</v>
      </c>
      <c r="H2601" s="2" t="str">
        <f t="shared" si="244"/>
        <v>Sell</v>
      </c>
    </row>
    <row r="2602" spans="1:8" ht="13.5" x14ac:dyDescent="0.25">
      <c r="A2602" s="3">
        <v>45796</v>
      </c>
      <c r="B2602" s="2">
        <v>8.1956000000000007</v>
      </c>
      <c r="C2602" s="2">
        <f t="shared" si="240"/>
        <v>8.1400935150468445</v>
      </c>
      <c r="D2602" s="2">
        <f t="shared" si="242"/>
        <v>8.1376008475355217</v>
      </c>
      <c r="E2602" s="2">
        <f t="shared" si="241"/>
        <v>2.4926675113228214E-3</v>
      </c>
      <c r="F2602" s="2">
        <f t="shared" si="245"/>
        <v>-1.8155097630699033E-2</v>
      </c>
      <c r="G2602" s="2">
        <f t="shared" si="243"/>
        <v>2.0647765142021855E-2</v>
      </c>
      <c r="H2602" s="2" t="str">
        <f t="shared" si="244"/>
        <v>Sell</v>
      </c>
    </row>
    <row r="2603" spans="1:8" ht="13.5" x14ac:dyDescent="0.25">
      <c r="A2603" s="3">
        <v>45797</v>
      </c>
      <c r="B2603" s="2">
        <v>8.1956000000000007</v>
      </c>
      <c r="C2603" s="2">
        <f t="shared" si="240"/>
        <v>8.1568791281165609</v>
      </c>
      <c r="D2603" s="2">
        <f t="shared" si="242"/>
        <v>8.1418970810514093</v>
      </c>
      <c r="E2603" s="2">
        <f t="shared" si="241"/>
        <v>1.4982047065151605E-2</v>
      </c>
      <c r="F2603" s="2">
        <f t="shared" si="245"/>
        <v>-1.1527668691528905E-2</v>
      </c>
      <c r="G2603" s="2">
        <f t="shared" si="243"/>
        <v>2.650971575668051E-2</v>
      </c>
      <c r="H2603" s="2" t="str">
        <f t="shared" si="244"/>
        <v>Sell</v>
      </c>
    </row>
    <row r="2604" spans="1:8" ht="13.5" x14ac:dyDescent="0.25">
      <c r="A2604" s="3">
        <v>45798</v>
      </c>
      <c r="B2604" s="2">
        <v>8.1956000000000007</v>
      </c>
      <c r="C2604" s="2">
        <f t="shared" si="240"/>
        <v>8.1642208007140127</v>
      </c>
      <c r="D2604" s="2">
        <f t="shared" si="242"/>
        <v>8.1458750750476021</v>
      </c>
      <c r="E2604" s="2">
        <f t="shared" si="241"/>
        <v>1.8345725666410573E-2</v>
      </c>
      <c r="F2604" s="2">
        <f t="shared" si="245"/>
        <v>-5.5529898199410087E-3</v>
      </c>
      <c r="G2604" s="2">
        <f t="shared" si="243"/>
        <v>2.3898715486351581E-2</v>
      </c>
      <c r="H2604" s="2" t="str">
        <f t="shared" si="244"/>
        <v>Sell</v>
      </c>
    </row>
    <row r="2605" spans="1:8" ht="13.5" x14ac:dyDescent="0.25">
      <c r="A2605" s="3">
        <v>45799</v>
      </c>
      <c r="B2605" s="2">
        <v>8.1956000000000007</v>
      </c>
      <c r="C2605" s="2">
        <f t="shared" si="240"/>
        <v>8.1772945236810877</v>
      </c>
      <c r="D2605" s="2">
        <f t="shared" si="242"/>
        <v>8.1495584028218548</v>
      </c>
      <c r="E2605" s="2">
        <f t="shared" si="241"/>
        <v>2.7736120859232827E-2</v>
      </c>
      <c r="F2605" s="2">
        <f t="shared" si="245"/>
        <v>1.1048323158937582E-3</v>
      </c>
      <c r="G2605" s="2">
        <f t="shared" si="243"/>
        <v>2.6631288543339068E-2</v>
      </c>
      <c r="H2605" s="2" t="str">
        <f t="shared" si="244"/>
        <v>Sell</v>
      </c>
    </row>
    <row r="2606" spans="1:8" ht="13.5" x14ac:dyDescent="0.25">
      <c r="A2606" s="3">
        <v>45800</v>
      </c>
      <c r="B2606" s="2">
        <v>8.1956000000000007</v>
      </c>
      <c r="C2606" s="2">
        <f t="shared" si="240"/>
        <v>8.1814953661916903</v>
      </c>
      <c r="D2606" s="2">
        <f t="shared" si="242"/>
        <v>8.1529688915017182</v>
      </c>
      <c r="E2606" s="2">
        <f t="shared" si="241"/>
        <v>2.8526474689972048E-2</v>
      </c>
      <c r="F2606" s="2">
        <f t="shared" si="245"/>
        <v>6.5891607907094165E-3</v>
      </c>
      <c r="G2606" s="2">
        <f t="shared" si="243"/>
        <v>2.193731389926263E-2</v>
      </c>
      <c r="H2606" s="2" t="str">
        <f t="shared" si="244"/>
        <v>Sell</v>
      </c>
    </row>
    <row r="2607" spans="1:8" ht="13.5" x14ac:dyDescent="0.25">
      <c r="A2607" s="3">
        <v>45803</v>
      </c>
      <c r="B2607" s="2">
        <v>8.2492000000000001</v>
      </c>
      <c r="C2607" s="2">
        <f t="shared" si="240"/>
        <v>8.185049925239122</v>
      </c>
      <c r="D2607" s="2">
        <f t="shared" si="242"/>
        <v>8.1600971217608507</v>
      </c>
      <c r="E2607" s="2">
        <f t="shared" si="241"/>
        <v>2.4952803478271335E-2</v>
      </c>
      <c r="F2607" s="2">
        <f t="shared" si="245"/>
        <v>1.02618893282218E-2</v>
      </c>
      <c r="G2607" s="2">
        <f t="shared" si="243"/>
        <v>1.4690914150049535E-2</v>
      </c>
      <c r="H2607" s="2" t="str">
        <f t="shared" si="244"/>
        <v>Sell</v>
      </c>
    </row>
    <row r="2608" spans="1:8" ht="13.5" x14ac:dyDescent="0.25">
      <c r="A2608" s="3">
        <v>45804</v>
      </c>
      <c r="B2608" s="2">
        <v>8.2401999999999997</v>
      </c>
      <c r="C2608" s="2">
        <f t="shared" si="240"/>
        <v>8.1811960905869494</v>
      </c>
      <c r="D2608" s="2">
        <f t="shared" si="242"/>
        <v>8.1660306682970845</v>
      </c>
      <c r="E2608" s="2">
        <f t="shared" si="241"/>
        <v>1.5165422289864949E-2</v>
      </c>
      <c r="F2608" s="2">
        <f t="shared" si="245"/>
        <v>1.124259592055043E-2</v>
      </c>
      <c r="G2608" s="2">
        <f t="shared" si="243"/>
        <v>3.922826369314519E-3</v>
      </c>
      <c r="H2608" s="2" t="str">
        <f t="shared" si="244"/>
        <v>Sell</v>
      </c>
    </row>
    <row r="2609" spans="1:8" ht="13.5" x14ac:dyDescent="0.25">
      <c r="A2609" s="3">
        <v>45805</v>
      </c>
      <c r="B2609" s="2">
        <v>8.2492000000000001</v>
      </c>
      <c r="C2609" s="2">
        <f t="shared" si="240"/>
        <v>8.1834120766504945</v>
      </c>
      <c r="D2609" s="2">
        <f t="shared" si="242"/>
        <v>8.1721913595343363</v>
      </c>
      <c r="E2609" s="2">
        <f t="shared" si="241"/>
        <v>1.1220717116158241E-2</v>
      </c>
      <c r="F2609" s="2">
        <f t="shared" si="245"/>
        <v>1.1238220159671993E-2</v>
      </c>
      <c r="G2609" s="2">
        <f t="shared" si="243"/>
        <v>-1.750304351375194E-5</v>
      </c>
      <c r="H2609" s="2" t="str">
        <f t="shared" si="244"/>
        <v>Hold</v>
      </c>
    </row>
    <row r="2610" spans="1:8" ht="13.5" x14ac:dyDescent="0.25">
      <c r="A2610" s="3">
        <v>45806</v>
      </c>
      <c r="B2610" s="2">
        <v>8.2312999999999992</v>
      </c>
      <c r="C2610" s="2">
        <f t="shared" si="240"/>
        <v>8.1935332956273417</v>
      </c>
      <c r="D2610" s="2">
        <f t="shared" si="242"/>
        <v>8.1765697773466073</v>
      </c>
      <c r="E2610" s="2">
        <f t="shared" si="241"/>
        <v>1.6963518280734391E-2</v>
      </c>
      <c r="F2610" s="2">
        <f t="shared" si="245"/>
        <v>1.2383279783884473E-2</v>
      </c>
      <c r="G2610" s="2">
        <f t="shared" si="243"/>
        <v>4.5802384968499175E-3</v>
      </c>
      <c r="H2610" s="2" t="str">
        <f t="shared" si="244"/>
        <v>Sell</v>
      </c>
    </row>
    <row r="2611" spans="1:8" ht="13.5" x14ac:dyDescent="0.25">
      <c r="A2611" s="3">
        <v>45807</v>
      </c>
      <c r="B2611" s="2">
        <v>8.2312999999999992</v>
      </c>
      <c r="C2611" s="2">
        <f t="shared" si="240"/>
        <v>8.1952358655308277</v>
      </c>
      <c r="D2611" s="2">
        <f t="shared" si="242"/>
        <v>8.1806238679135248</v>
      </c>
      <c r="E2611" s="2">
        <f t="shared" si="241"/>
        <v>1.4611997617302919E-2</v>
      </c>
      <c r="F2611" s="2">
        <f t="shared" si="245"/>
        <v>1.2829023350568163E-2</v>
      </c>
      <c r="G2611" s="2">
        <f t="shared" si="243"/>
        <v>1.7829742667347555E-3</v>
      </c>
      <c r="H2611" s="2" t="str">
        <f t="shared" si="244"/>
        <v>Sell</v>
      </c>
    </row>
    <row r="2612" spans="1:8" ht="13.5" x14ac:dyDescent="0.25">
      <c r="A2612" s="3">
        <v>45810</v>
      </c>
      <c r="B2612" s="2">
        <v>8.2224000000000004</v>
      </c>
      <c r="C2612" s="2">
        <f t="shared" si="240"/>
        <v>8.1952918862183921</v>
      </c>
      <c r="D2612" s="2">
        <f t="shared" si="242"/>
        <v>8.1837183962162268</v>
      </c>
      <c r="E2612" s="2">
        <f t="shared" si="241"/>
        <v>1.1573490002165343E-2</v>
      </c>
      <c r="F2612" s="2">
        <f t="shared" si="245"/>
        <v>1.25779166808876E-2</v>
      </c>
      <c r="G2612" s="2">
        <f t="shared" si="243"/>
        <v>-1.0044266787222565E-3</v>
      </c>
      <c r="H2612" s="2" t="str">
        <f t="shared" si="244"/>
        <v>Hold</v>
      </c>
    </row>
    <row r="2613" spans="1:8" ht="13.5" x14ac:dyDescent="0.25">
      <c r="A2613" s="3">
        <v>45811</v>
      </c>
      <c r="B2613" s="2">
        <v>8.3383000000000003</v>
      </c>
      <c r="C2613" s="2">
        <f t="shared" si="240"/>
        <v>8.1953392883386407</v>
      </c>
      <c r="D2613" s="2">
        <f t="shared" si="242"/>
        <v>8.1951688853853959</v>
      </c>
      <c r="E2613" s="2">
        <f t="shared" si="241"/>
        <v>1.7040295324477484E-4</v>
      </c>
      <c r="F2613" s="2">
        <f t="shared" si="245"/>
        <v>1.0096413935359035E-2</v>
      </c>
      <c r="G2613" s="2">
        <f t="shared" si="243"/>
        <v>-9.9260109821142604E-3</v>
      </c>
      <c r="H2613" s="2" t="str">
        <f t="shared" si="244"/>
        <v>Hold</v>
      </c>
    </row>
    <row r="2614" spans="1:8" ht="13.5" x14ac:dyDescent="0.25">
      <c r="A2614" s="3">
        <v>45812</v>
      </c>
      <c r="B2614" s="2">
        <v>8.3293999999999997</v>
      </c>
      <c r="C2614" s="2">
        <f t="shared" si="240"/>
        <v>8.195379397825004</v>
      </c>
      <c r="D2614" s="2">
        <f t="shared" si="242"/>
        <v>8.2051119309124037</v>
      </c>
      <c r="E2614" s="2">
        <f t="shared" si="241"/>
        <v>-9.7325330873996307E-3</v>
      </c>
      <c r="F2614" s="2">
        <f t="shared" si="245"/>
        <v>6.1306245308073029E-3</v>
      </c>
      <c r="G2614" s="2">
        <f t="shared" si="243"/>
        <v>-1.5863157618206933E-2</v>
      </c>
      <c r="H2614" s="2" t="str">
        <f t="shared" si="244"/>
        <v>Hold</v>
      </c>
    </row>
    <row r="2615" spans="1:8" ht="13.5" x14ac:dyDescent="0.25">
      <c r="A2615" s="3">
        <v>45813</v>
      </c>
      <c r="B2615" s="2">
        <v>8.4364000000000008</v>
      </c>
      <c r="C2615" s="2">
        <f t="shared" si="240"/>
        <v>8.1954133366211579</v>
      </c>
      <c r="D2615" s="2">
        <f t="shared" si="242"/>
        <v>8.2222443804744483</v>
      </c>
      <c r="E2615" s="2">
        <f t="shared" si="241"/>
        <v>-2.6831043853290382E-2</v>
      </c>
      <c r="F2615" s="2">
        <f t="shared" si="245"/>
        <v>-4.6170914601223381E-4</v>
      </c>
      <c r="G2615" s="2">
        <f t="shared" si="243"/>
        <v>-2.6369334707278147E-2</v>
      </c>
      <c r="H2615" s="2" t="str">
        <f t="shared" si="244"/>
        <v>Hold</v>
      </c>
    </row>
    <row r="2616" spans="1:8" ht="13.5" x14ac:dyDescent="0.25">
      <c r="A2616" s="3">
        <v>45817</v>
      </c>
      <c r="B2616" s="2">
        <v>8.3828999999999994</v>
      </c>
      <c r="C2616" s="2">
        <f t="shared" si="240"/>
        <v>8.1954420540640562</v>
      </c>
      <c r="D2616" s="2">
        <f t="shared" si="242"/>
        <v>8.2341447967356007</v>
      </c>
      <c r="E2616" s="2">
        <f t="shared" si="241"/>
        <v>-3.8702742671544499E-2</v>
      </c>
      <c r="F2616" s="2">
        <f t="shared" si="245"/>
        <v>-8.1099158511186865E-3</v>
      </c>
      <c r="G2616" s="2">
        <f t="shared" si="243"/>
        <v>-3.0592826820425814E-2</v>
      </c>
      <c r="H2616" s="2" t="str">
        <f t="shared" si="244"/>
        <v>Hold</v>
      </c>
    </row>
    <row r="2617" spans="1:8" ht="13.5" x14ac:dyDescent="0.25">
      <c r="A2617" s="3">
        <v>45818</v>
      </c>
      <c r="B2617" s="2">
        <v>8.3828999999999994</v>
      </c>
      <c r="C2617" s="2">
        <f t="shared" si="240"/>
        <v>8.2037125072849708</v>
      </c>
      <c r="D2617" s="2">
        <f t="shared" si="242"/>
        <v>8.2451637006811112</v>
      </c>
      <c r="E2617" s="2">
        <f t="shared" si="241"/>
        <v>-4.145119339614034E-2</v>
      </c>
      <c r="F2617" s="2">
        <f t="shared" si="245"/>
        <v>-1.4778171360123018E-2</v>
      </c>
      <c r="G2617" s="2">
        <f t="shared" si="243"/>
        <v>-2.6673022036017322E-2</v>
      </c>
      <c r="H2617" s="2" t="str">
        <f t="shared" si="244"/>
        <v>Hold</v>
      </c>
    </row>
    <row r="2618" spans="1:8" ht="13.5" x14ac:dyDescent="0.25">
      <c r="A2618" s="3">
        <v>45819</v>
      </c>
      <c r="B2618" s="2">
        <v>8.3651</v>
      </c>
      <c r="C2618" s="2">
        <f t="shared" si="240"/>
        <v>8.209325967702668</v>
      </c>
      <c r="D2618" s="2">
        <f t="shared" si="242"/>
        <v>8.2540478710010294</v>
      </c>
      <c r="E2618" s="2">
        <f t="shared" si="241"/>
        <v>-4.4721903298361454E-2</v>
      </c>
      <c r="F2618" s="2">
        <f t="shared" si="245"/>
        <v>-2.0766917747770706E-2</v>
      </c>
      <c r="G2618" s="2">
        <f t="shared" si="243"/>
        <v>-2.3954985550590748E-2</v>
      </c>
      <c r="H2618" s="2" t="str">
        <f t="shared" si="244"/>
        <v>Hold</v>
      </c>
    </row>
    <row r="2619" spans="1:8" ht="13.5" x14ac:dyDescent="0.25">
      <c r="A2619" s="3">
        <v>45820</v>
      </c>
      <c r="B2619" s="2">
        <v>8.3383000000000003</v>
      </c>
      <c r="C2619" s="2">
        <f t="shared" si="240"/>
        <v>8.21546043420995</v>
      </c>
      <c r="D2619" s="2">
        <f t="shared" si="242"/>
        <v>8.2602887694453973</v>
      </c>
      <c r="E2619" s="2">
        <f t="shared" si="241"/>
        <v>-4.482833523544727E-2</v>
      </c>
      <c r="F2619" s="2">
        <f t="shared" si="245"/>
        <v>-2.5579201245306018E-2</v>
      </c>
      <c r="G2619" s="2">
        <f t="shared" si="243"/>
        <v>-1.9249133990141252E-2</v>
      </c>
      <c r="H2619" s="2" t="str">
        <f t="shared" si="244"/>
        <v>Hold</v>
      </c>
    </row>
    <row r="2620" spans="1:8" ht="13.5" x14ac:dyDescent="0.25">
      <c r="A2620" s="3">
        <v>45821</v>
      </c>
      <c r="B2620" s="2">
        <v>8.2492000000000001</v>
      </c>
      <c r="C2620" s="2">
        <f t="shared" si="240"/>
        <v>8.2178972904853431</v>
      </c>
      <c r="D2620" s="2">
        <f t="shared" si="242"/>
        <v>8.2594673791161082</v>
      </c>
      <c r="E2620" s="2">
        <f t="shared" si="241"/>
        <v>-4.1570088630765056E-2</v>
      </c>
      <c r="F2620" s="2">
        <f t="shared" si="245"/>
        <v>-2.8777378722397828E-2</v>
      </c>
      <c r="G2620" s="2">
        <f t="shared" si="243"/>
        <v>-1.2792709908367228E-2</v>
      </c>
      <c r="H2620" s="2" t="str">
        <f t="shared" si="244"/>
        <v>Hold</v>
      </c>
    </row>
    <row r="2621" spans="1:8" ht="13.5" x14ac:dyDescent="0.25">
      <c r="A2621" s="3">
        <v>45824</v>
      </c>
      <c r="B2621" s="2">
        <v>8.1867000000000001</v>
      </c>
      <c r="C2621" s="2">
        <f t="shared" si="240"/>
        <v>8.219959245795291</v>
      </c>
      <c r="D2621" s="2">
        <f t="shared" si="242"/>
        <v>8.2540772028852842</v>
      </c>
      <c r="E2621" s="2">
        <f t="shared" si="241"/>
        <v>-3.4117957089993212E-2</v>
      </c>
      <c r="F2621" s="2">
        <f t="shared" si="245"/>
        <v>-2.9845494395916907E-2</v>
      </c>
      <c r="G2621" s="2">
        <f t="shared" si="243"/>
        <v>-4.2724626940763046E-3</v>
      </c>
      <c r="H2621" s="2" t="str">
        <f t="shared" si="244"/>
        <v>Hold</v>
      </c>
    </row>
    <row r="2622" spans="1:8" ht="13.5" x14ac:dyDescent="0.25">
      <c r="A2622" s="3">
        <v>45825</v>
      </c>
      <c r="B2622" s="2">
        <v>8.16</v>
      </c>
      <c r="C2622" s="2">
        <f t="shared" si="240"/>
        <v>8.2203347464421697</v>
      </c>
      <c r="D2622" s="2">
        <f t="shared" si="242"/>
        <v>8.2471085211900785</v>
      </c>
      <c r="E2622" s="2">
        <f t="shared" si="241"/>
        <v>-2.6773774747908874E-2</v>
      </c>
      <c r="F2622" s="2">
        <f t="shared" si="245"/>
        <v>-2.92311504663153E-2</v>
      </c>
      <c r="G2622" s="2">
        <f t="shared" si="243"/>
        <v>2.4573757184064259E-3</v>
      </c>
      <c r="H2622" s="2" t="str">
        <f t="shared" si="244"/>
        <v>Sell</v>
      </c>
    </row>
    <row r="2623" spans="1:8" ht="13.5" x14ac:dyDescent="0.25">
      <c r="A2623" s="3">
        <v>45826</v>
      </c>
      <c r="B2623" s="2">
        <v>8.07</v>
      </c>
      <c r="C2623" s="2">
        <f t="shared" si="240"/>
        <v>8.2384832469895279</v>
      </c>
      <c r="D2623" s="2">
        <f t="shared" si="242"/>
        <v>8.233989371472294</v>
      </c>
      <c r="E2623" s="2">
        <f t="shared" si="241"/>
        <v>4.4938755172339029E-3</v>
      </c>
      <c r="F2623" s="2">
        <f t="shared" si="245"/>
        <v>-2.2486145269605462E-2</v>
      </c>
      <c r="G2623" s="2">
        <f t="shared" si="243"/>
        <v>2.6980020786839365E-2</v>
      </c>
      <c r="H2623" s="2" t="str">
        <f t="shared" si="244"/>
        <v>Sell</v>
      </c>
    </row>
    <row r="2624" spans="1:8" ht="13.5" x14ac:dyDescent="0.25">
      <c r="A2624" s="3">
        <v>45827</v>
      </c>
      <c r="B2624" s="2">
        <v>7.95</v>
      </c>
      <c r="C2624" s="2">
        <f t="shared" si="240"/>
        <v>8.2524704397603692</v>
      </c>
      <c r="D2624" s="2">
        <f t="shared" si="242"/>
        <v>8.2129531217336051</v>
      </c>
      <c r="E2624" s="2">
        <f t="shared" si="241"/>
        <v>3.9517318026764059E-2</v>
      </c>
      <c r="F2624" s="2">
        <f t="shared" si="245"/>
        <v>-1.0085452610331558E-2</v>
      </c>
      <c r="G2624" s="2">
        <f t="shared" si="243"/>
        <v>4.9602770637095617E-2</v>
      </c>
      <c r="H2624" s="2" t="str">
        <f t="shared" si="244"/>
        <v>Sell</v>
      </c>
    </row>
    <row r="2625" spans="1:8" ht="13.5" x14ac:dyDescent="0.25">
      <c r="A2625" s="3">
        <v>45828</v>
      </c>
      <c r="B2625" s="2">
        <v>8</v>
      </c>
      <c r="C2625" s="2">
        <f t="shared" si="240"/>
        <v>8.2807672951818496</v>
      </c>
      <c r="D2625" s="2">
        <f t="shared" si="242"/>
        <v>8.1971788164200046</v>
      </c>
      <c r="E2625" s="2">
        <f t="shared" si="241"/>
        <v>8.3588478761845053E-2</v>
      </c>
      <c r="F2625" s="2">
        <f t="shared" si="245"/>
        <v>8.6493336641037654E-3</v>
      </c>
      <c r="G2625" s="2">
        <f t="shared" si="243"/>
        <v>7.4939145097741286E-2</v>
      </c>
      <c r="H2625" s="2" t="str">
        <f t="shared" si="244"/>
        <v>Sell</v>
      </c>
    </row>
    <row r="2626" spans="1:8" ht="13.5" x14ac:dyDescent="0.25">
      <c r="A2626" s="3">
        <v>45831</v>
      </c>
      <c r="B2626" s="2">
        <v>8.17</v>
      </c>
      <c r="C2626" s="2">
        <f t="shared" si="240"/>
        <v>8.2964800190000272</v>
      </c>
      <c r="D2626" s="2">
        <f t="shared" si="242"/>
        <v>8.1951655707592632</v>
      </c>
      <c r="E2626" s="2">
        <f t="shared" si="241"/>
        <v>0.10131444824076397</v>
      </c>
      <c r="F2626" s="2">
        <f t="shared" si="245"/>
        <v>2.7182356579435806E-2</v>
      </c>
      <c r="G2626" s="2">
        <f t="shared" si="243"/>
        <v>7.4132091661328156E-2</v>
      </c>
      <c r="H2626" s="2" t="str">
        <f t="shared" si="244"/>
        <v>Sell</v>
      </c>
    </row>
    <row r="2627" spans="1:8" ht="13.5" x14ac:dyDescent="0.25">
      <c r="A2627" s="3">
        <v>45832</v>
      </c>
      <c r="B2627" s="2">
        <v>8.34</v>
      </c>
      <c r="C2627" s="2">
        <f t="shared" si="240"/>
        <v>8.309775400692331</v>
      </c>
      <c r="D2627" s="2">
        <f t="shared" si="242"/>
        <v>8.2058940469993189</v>
      </c>
      <c r="E2627" s="2">
        <f t="shared" si="241"/>
        <v>0.1038813536930121</v>
      </c>
      <c r="F2627" s="2">
        <f t="shared" si="245"/>
        <v>4.2522156002151069E-2</v>
      </c>
      <c r="G2627" s="2">
        <f t="shared" si="243"/>
        <v>6.1359197690861032E-2</v>
      </c>
      <c r="H2627" s="2" t="str">
        <f t="shared" si="244"/>
        <v>Sell</v>
      </c>
    </row>
    <row r="2628" spans="1:8" ht="13.5" x14ac:dyDescent="0.25">
      <c r="A2628" s="3">
        <v>45833</v>
      </c>
      <c r="B2628" s="2">
        <v>8.1999999999999993</v>
      </c>
      <c r="C2628" s="2">
        <f t="shared" si="240"/>
        <v>8.3182868775088945</v>
      </c>
      <c r="D2628" s="2">
        <f t="shared" si="242"/>
        <v>8.2054574509252944</v>
      </c>
      <c r="E2628" s="2">
        <f t="shared" si="241"/>
        <v>0.11282942658360007</v>
      </c>
      <c r="F2628" s="2">
        <f t="shared" si="245"/>
        <v>5.6583610118440875E-2</v>
      </c>
      <c r="G2628" s="2">
        <f t="shared" si="243"/>
        <v>5.6245816465159193E-2</v>
      </c>
      <c r="H2628" s="2" t="str">
        <f t="shared" si="244"/>
        <v>Sell</v>
      </c>
    </row>
    <row r="2629" spans="1:8" ht="13.5" x14ac:dyDescent="0.25">
      <c r="A2629" s="3">
        <v>45835</v>
      </c>
      <c r="B2629" s="2">
        <v>8.1</v>
      </c>
      <c r="C2629" s="2">
        <f t="shared" si="240"/>
        <v>8.3213658194306035</v>
      </c>
      <c r="D2629" s="2">
        <f t="shared" si="242"/>
        <v>8.1976457878937907</v>
      </c>
      <c r="E2629" s="2">
        <f t="shared" si="241"/>
        <v>0.12372003153681277</v>
      </c>
      <c r="F2629" s="2">
        <f t="shared" si="245"/>
        <v>7.0010894402115262E-2</v>
      </c>
      <c r="G2629" s="2">
        <f t="shared" si="243"/>
        <v>5.3709137134697507E-2</v>
      </c>
      <c r="H2629" s="2" t="str">
        <f t="shared" si="244"/>
        <v>Sell</v>
      </c>
    </row>
    <row r="2630" spans="1:8" ht="13.5" x14ac:dyDescent="0.25">
      <c r="A2630" s="3">
        <v>45838</v>
      </c>
      <c r="B2630" s="2">
        <v>8.2899999999999991</v>
      </c>
      <c r="C2630" s="2">
        <f t="shared" si="240"/>
        <v>8.3102633856720498</v>
      </c>
      <c r="D2630" s="2">
        <f t="shared" si="242"/>
        <v>8.2044868406423994</v>
      </c>
      <c r="E2630" s="2">
        <f t="shared" si="241"/>
        <v>0.10577654502965039</v>
      </c>
      <c r="F2630" s="2">
        <f t="shared" si="245"/>
        <v>7.7164024527622291E-2</v>
      </c>
      <c r="G2630" s="2">
        <f t="shared" si="243"/>
        <v>2.8612520502028102E-2</v>
      </c>
      <c r="H2630" s="2" t="str">
        <f t="shared" si="244"/>
        <v>Sell</v>
      </c>
    </row>
    <row r="2631" spans="1:8" ht="13.5" x14ac:dyDescent="0.25">
      <c r="A2631" s="3">
        <v>45839</v>
      </c>
      <c r="B2631" s="2">
        <v>8.2899999999999991</v>
      </c>
      <c r="C2631" s="2">
        <f t="shared" si="240"/>
        <v>8.2912536340301966</v>
      </c>
      <c r="D2631" s="2">
        <f t="shared" si="242"/>
        <v>8.2108211487429621</v>
      </c>
      <c r="E2631" s="2">
        <f t="shared" si="241"/>
        <v>8.0432485287234456E-2</v>
      </c>
      <c r="F2631" s="2">
        <f t="shared" si="245"/>
        <v>7.7817716679544735E-2</v>
      </c>
      <c r="G2631" s="2">
        <f t="shared" si="243"/>
        <v>2.6147686076897214E-3</v>
      </c>
      <c r="H2631" s="2" t="str">
        <f t="shared" si="244"/>
        <v>Sell</v>
      </c>
    </row>
    <row r="2632" spans="1:8" ht="13.5" x14ac:dyDescent="0.25">
      <c r="A2632" s="3">
        <v>45840</v>
      </c>
      <c r="B2632" s="2">
        <v>8.3000000000000007</v>
      </c>
      <c r="C2632" s="2">
        <f t="shared" si="240"/>
        <v>8.2710607672563192</v>
      </c>
      <c r="D2632" s="2">
        <f t="shared" si="242"/>
        <v>8.2174269895768166</v>
      </c>
      <c r="E2632" s="2">
        <f t="shared" si="241"/>
        <v>5.3633777679502614E-2</v>
      </c>
      <c r="F2632" s="2">
        <f t="shared" si="245"/>
        <v>7.2980928879536305E-2</v>
      </c>
      <c r="G2632" s="2">
        <f t="shared" si="243"/>
        <v>-1.9347151200033691E-2</v>
      </c>
      <c r="H2632" s="2" t="str">
        <f t="shared" si="244"/>
        <v>Hold</v>
      </c>
    </row>
    <row r="2633" spans="1:8" ht="13.5" x14ac:dyDescent="0.25">
      <c r="A2633" s="3">
        <v>45841</v>
      </c>
      <c r="B2633" s="2">
        <v>8.25</v>
      </c>
      <c r="C2633" s="2">
        <f t="shared" si="240"/>
        <v>8.2401283415245778</v>
      </c>
      <c r="D2633" s="2">
        <f t="shared" si="242"/>
        <v>8.2198398051637191</v>
      </c>
      <c r="E2633" s="2">
        <f t="shared" si="241"/>
        <v>2.02885363608587E-2</v>
      </c>
      <c r="F2633" s="2">
        <f t="shared" si="245"/>
        <v>6.2442450375800783E-2</v>
      </c>
      <c r="G2633" s="2">
        <f t="shared" si="243"/>
        <v>-4.2153914014942083E-2</v>
      </c>
      <c r="H2633" s="2" t="str">
        <f t="shared" si="244"/>
        <v>Hold</v>
      </c>
    </row>
    <row r="2634" spans="1:8" ht="13.5" x14ac:dyDescent="0.25">
      <c r="A2634" s="3">
        <v>45842</v>
      </c>
      <c r="B2634" s="2">
        <v>8.1999999999999993</v>
      </c>
      <c r="C2634" s="2">
        <f t="shared" si="240"/>
        <v>8.1954932120592581</v>
      </c>
      <c r="D2634" s="2">
        <f t="shared" si="242"/>
        <v>8.2183701899664072</v>
      </c>
      <c r="E2634" s="2">
        <f t="shared" si="241"/>
        <v>-2.2876977907149154E-2</v>
      </c>
      <c r="F2634" s="2">
        <f t="shared" si="245"/>
        <v>4.5378564719210798E-2</v>
      </c>
      <c r="G2634" s="2">
        <f t="shared" si="243"/>
        <v>-6.8255542626359952E-2</v>
      </c>
      <c r="H2634" s="2" t="str">
        <f t="shared" si="244"/>
        <v>Hold</v>
      </c>
    </row>
    <row r="2635" spans="1:8" ht="13.5" x14ac:dyDescent="0.25">
      <c r="A2635" s="3">
        <v>45845</v>
      </c>
      <c r="B2635" s="2">
        <v>8.17</v>
      </c>
      <c r="C2635" s="2">
        <f t="shared" si="240"/>
        <v>8.1654173332809101</v>
      </c>
      <c r="D2635" s="2">
        <f t="shared" si="242"/>
        <v>8.2147872129318582</v>
      </c>
      <c r="E2635" s="2">
        <f t="shared" si="241"/>
        <v>-4.9369879650948079E-2</v>
      </c>
      <c r="F2635" s="2">
        <f t="shared" si="245"/>
        <v>2.6428875845179025E-2</v>
      </c>
      <c r="G2635" s="2">
        <f t="shared" si="243"/>
        <v>-7.5798755496127107E-2</v>
      </c>
      <c r="H2635" s="2" t="str">
        <f t="shared" si="244"/>
        <v>Hold</v>
      </c>
    </row>
    <row r="2636" spans="1:8" ht="13.5" x14ac:dyDescent="0.25">
      <c r="A2636" s="3">
        <v>45846</v>
      </c>
      <c r="B2636" s="2">
        <v>8.1999999999999993</v>
      </c>
      <c r="C2636" s="2">
        <f t="shared" si="240"/>
        <v>8.16612235893</v>
      </c>
      <c r="D2636" s="2">
        <f t="shared" si="242"/>
        <v>8.2136918638257939</v>
      </c>
      <c r="E2636" s="2">
        <f t="shared" si="241"/>
        <v>-4.7569504895793813E-2</v>
      </c>
      <c r="F2636" s="2">
        <f t="shared" si="245"/>
        <v>1.162919969698446E-2</v>
      </c>
      <c r="G2636" s="2">
        <f t="shared" si="243"/>
        <v>-5.9198704592778276E-2</v>
      </c>
      <c r="H2636" s="2" t="str">
        <f t="shared" si="244"/>
        <v>Hold</v>
      </c>
    </row>
    <row r="2637" spans="1:8" ht="13.5" x14ac:dyDescent="0.25">
      <c r="A2637" s="3">
        <v>45847</v>
      </c>
      <c r="B2637" s="2">
        <v>8.1999999999999993</v>
      </c>
      <c r="C2637" s="2">
        <f t="shared" si="240"/>
        <v>8.1928727652484614</v>
      </c>
      <c r="D2637" s="2">
        <f t="shared" si="242"/>
        <v>8.2126776516905498</v>
      </c>
      <c r="E2637" s="2">
        <f t="shared" si="241"/>
        <v>-1.9804886442088332E-2</v>
      </c>
      <c r="F2637" s="2">
        <f t="shared" si="245"/>
        <v>5.3423824691699014E-3</v>
      </c>
      <c r="G2637" s="2">
        <f t="shared" si="243"/>
        <v>-2.5147268911258232E-2</v>
      </c>
      <c r="H2637" s="2" t="str">
        <f t="shared" si="244"/>
        <v>Hold</v>
      </c>
    </row>
    <row r="2638" spans="1:8" ht="13.5" x14ac:dyDescent="0.25">
      <c r="A2638" s="3">
        <v>45848</v>
      </c>
      <c r="B2638" s="2">
        <v>8</v>
      </c>
      <c r="C2638" s="2">
        <f t="shared" si="240"/>
        <v>8.1939692629025451</v>
      </c>
      <c r="D2638" s="2">
        <f t="shared" si="242"/>
        <v>8.1969237515653237</v>
      </c>
      <c r="E2638" s="2">
        <f t="shared" si="241"/>
        <v>-2.9544886627785871E-3</v>
      </c>
      <c r="F2638" s="2">
        <f t="shared" si="245"/>
        <v>3.6830082427802037E-3</v>
      </c>
      <c r="G2638" s="2">
        <f t="shared" si="243"/>
        <v>-6.6374969055587908E-3</v>
      </c>
      <c r="H2638" s="2" t="str">
        <f t="shared" si="244"/>
        <v>Hold</v>
      </c>
    </row>
    <row r="2639" spans="1:8" ht="13.5" x14ac:dyDescent="0.25">
      <c r="A2639" s="3">
        <v>45849</v>
      </c>
      <c r="B2639" s="2">
        <v>8.15</v>
      </c>
      <c r="C2639" s="2">
        <f t="shared" ref="C2639:C2693" si="246">$C$4*B2629+C2638*(1-$C$4)</f>
        <v>8.1795124532252306</v>
      </c>
      <c r="D2639" s="2">
        <f t="shared" si="242"/>
        <v>8.1934479181160409</v>
      </c>
      <c r="E2639" s="2">
        <f t="shared" si="241"/>
        <v>-1.3935464890810323E-2</v>
      </c>
      <c r="F2639" s="2">
        <f t="shared" si="245"/>
        <v>1.5931361606209837E-4</v>
      </c>
      <c r="G2639" s="2">
        <f t="shared" si="243"/>
        <v>-1.4094778506872421E-2</v>
      </c>
      <c r="H2639" s="2" t="str">
        <f t="shared" si="244"/>
        <v>Hold</v>
      </c>
    </row>
    <row r="2640" spans="1:8" ht="13.5" x14ac:dyDescent="0.25">
      <c r="A2640" s="3">
        <v>45852</v>
      </c>
      <c r="B2640" s="2">
        <v>8.15</v>
      </c>
      <c r="C2640" s="2">
        <f t="shared" si="246"/>
        <v>8.1965105373444267</v>
      </c>
      <c r="D2640" s="2">
        <f t="shared" si="242"/>
        <v>8.1902295538111503</v>
      </c>
      <c r="E2640" s="2">
        <f t="shared" si="241"/>
        <v>6.2809835332764408E-3</v>
      </c>
      <c r="F2640" s="2">
        <f t="shared" si="245"/>
        <v>1.3836475995049669E-3</v>
      </c>
      <c r="G2640" s="2">
        <f t="shared" si="243"/>
        <v>4.8973359337714743E-3</v>
      </c>
      <c r="H2640" s="2" t="str">
        <f t="shared" si="244"/>
        <v>Sell</v>
      </c>
    </row>
    <row r="2641" spans="1:8" ht="13.5" x14ac:dyDescent="0.25">
      <c r="A2641" s="3">
        <v>45853</v>
      </c>
      <c r="B2641" s="2">
        <v>8.15</v>
      </c>
      <c r="C2641" s="2">
        <f t="shared" si="246"/>
        <v>8.2108935315991296</v>
      </c>
      <c r="D2641" s="2">
        <f t="shared" si="242"/>
        <v>8.1872495868621762</v>
      </c>
      <c r="E2641" s="2">
        <f t="shared" si="241"/>
        <v>2.3643944736953415E-2</v>
      </c>
      <c r="F2641" s="2">
        <f t="shared" si="245"/>
        <v>5.8357070269946573E-3</v>
      </c>
      <c r="G2641" s="2">
        <f t="shared" si="243"/>
        <v>1.7808237709958756E-2</v>
      </c>
      <c r="H2641" s="2" t="str">
        <f t="shared" si="244"/>
        <v>Sell</v>
      </c>
    </row>
    <row r="2642" spans="1:8" ht="13.5" x14ac:dyDescent="0.25">
      <c r="A2642" s="3">
        <v>45854</v>
      </c>
      <c r="B2642" s="2">
        <v>8.14</v>
      </c>
      <c r="C2642" s="2">
        <f t="shared" si="246"/>
        <v>8.2246022190454173</v>
      </c>
      <c r="D2642" s="2">
        <f t="shared" si="242"/>
        <v>8.1837496174649775</v>
      </c>
      <c r="E2642" s="2">
        <f t="shared" si="241"/>
        <v>4.0852601580439796E-2</v>
      </c>
      <c r="F2642" s="2">
        <f t="shared" si="245"/>
        <v>1.2839085937683686E-2</v>
      </c>
      <c r="G2642" s="2">
        <f t="shared" si="243"/>
        <v>2.8013515642756108E-2</v>
      </c>
      <c r="H2642" s="2" t="str">
        <f t="shared" si="244"/>
        <v>Sell</v>
      </c>
    </row>
    <row r="2643" spans="1:8" ht="13.5" x14ac:dyDescent="0.25">
      <c r="A2643" s="3">
        <v>45855</v>
      </c>
      <c r="B2643" s="2">
        <v>8.1</v>
      </c>
      <c r="C2643" s="2">
        <f t="shared" si="246"/>
        <v>8.2285095699615081</v>
      </c>
      <c r="D2643" s="2">
        <f t="shared" si="242"/>
        <v>8.1775459420972023</v>
      </c>
      <c r="E2643" s="2">
        <f t="shared" si="241"/>
        <v>5.0963627864305749E-2</v>
      </c>
      <c r="F2643" s="2">
        <f t="shared" si="245"/>
        <v>2.0463994323008099E-2</v>
      </c>
      <c r="G2643" s="2">
        <f t="shared" si="243"/>
        <v>3.0499633541297651E-2</v>
      </c>
      <c r="H2643" s="2" t="str">
        <f t="shared" si="244"/>
        <v>Sell</v>
      </c>
    </row>
    <row r="2644" spans="1:8" ht="13.5" x14ac:dyDescent="0.25">
      <c r="A2644" s="3">
        <v>45856</v>
      </c>
      <c r="B2644" s="2">
        <v>8.1</v>
      </c>
      <c r="C2644" s="2">
        <f t="shared" si="246"/>
        <v>8.2241234822751217</v>
      </c>
      <c r="D2644" s="2">
        <f t="shared" si="242"/>
        <v>8.1718017982381497</v>
      </c>
      <c r="E2644" s="2">
        <f t="shared" si="241"/>
        <v>5.2321684036972016E-2</v>
      </c>
      <c r="F2644" s="2">
        <f t="shared" si="245"/>
        <v>2.6835532265800884E-2</v>
      </c>
      <c r="G2644" s="2">
        <f t="shared" si="243"/>
        <v>2.5486151771171132E-2</v>
      </c>
      <c r="H2644" s="2" t="str">
        <f t="shared" si="244"/>
        <v>Sell</v>
      </c>
    </row>
    <row r="2645" spans="1:8" ht="13.5" x14ac:dyDescent="0.25">
      <c r="A2645" s="3">
        <v>45859</v>
      </c>
      <c r="B2645" s="2">
        <v>8.0500000000000007</v>
      </c>
      <c r="C2645" s="2">
        <f t="shared" si="246"/>
        <v>8.2157967926943343</v>
      </c>
      <c r="D2645" s="2">
        <f t="shared" si="242"/>
        <v>8.1627794428131022</v>
      </c>
      <c r="E2645" s="2">
        <f t="shared" si="241"/>
        <v>5.3017349881232079E-2</v>
      </c>
      <c r="F2645" s="2">
        <f t="shared" si="245"/>
        <v>3.2071895788887125E-2</v>
      </c>
      <c r="G2645" s="2">
        <f t="shared" si="243"/>
        <v>2.0945454092344953E-2</v>
      </c>
      <c r="H2645" s="2" t="str">
        <f t="shared" si="244"/>
        <v>Sell</v>
      </c>
    </row>
    <row r="2646" spans="1:8" ht="13.5" x14ac:dyDescent="0.25">
      <c r="A2646" s="3">
        <v>45860</v>
      </c>
      <c r="B2646" s="2">
        <v>8.15</v>
      </c>
      <c r="C2646" s="2">
        <f t="shared" si="246"/>
        <v>8.2133665168952064</v>
      </c>
      <c r="D2646" s="2">
        <f t="shared" si="242"/>
        <v>8.1618328174195387</v>
      </c>
      <c r="E2646" s="2">
        <f t="shared" si="241"/>
        <v>5.153369947566766E-2</v>
      </c>
      <c r="F2646" s="2">
        <f t="shared" si="245"/>
        <v>3.596425652624323E-2</v>
      </c>
      <c r="G2646" s="2">
        <f t="shared" si="243"/>
        <v>1.5569442949424431E-2</v>
      </c>
      <c r="H2646" s="2" t="str">
        <f t="shared" si="244"/>
        <v>Sell</v>
      </c>
    </row>
    <row r="2647" spans="1:8" ht="13.5" x14ac:dyDescent="0.25">
      <c r="A2647" s="3">
        <v>45861</v>
      </c>
      <c r="B2647" s="2">
        <v>8.15</v>
      </c>
      <c r="C2647" s="2">
        <f t="shared" si="246"/>
        <v>8.2113101296805588</v>
      </c>
      <c r="D2647" s="2">
        <f t="shared" si="242"/>
        <v>8.1609563124254993</v>
      </c>
      <c r="E2647" s="2">
        <f t="shared" si="241"/>
        <v>5.0353817255059496E-2</v>
      </c>
      <c r="F2647" s="2">
        <f t="shared" si="245"/>
        <v>3.8842168672006482E-2</v>
      </c>
      <c r="G2647" s="2">
        <f t="shared" si="243"/>
        <v>1.1511648583053015E-2</v>
      </c>
      <c r="H2647" s="2" t="str">
        <f t="shared" si="244"/>
        <v>Sell</v>
      </c>
    </row>
    <row r="2648" spans="1:8" ht="13.5" x14ac:dyDescent="0.25">
      <c r="A2648" s="3">
        <v>45862</v>
      </c>
      <c r="B2648" s="2">
        <v>8.1</v>
      </c>
      <c r="C2648" s="2">
        <f t="shared" si="246"/>
        <v>8.1788008789604731</v>
      </c>
      <c r="D2648" s="2">
        <f t="shared" si="242"/>
        <v>8.1564410300236112</v>
      </c>
      <c r="E2648" s="2">
        <f t="shared" si="241"/>
        <v>2.2359848936861937E-2</v>
      </c>
      <c r="F2648" s="2">
        <f t="shared" si="245"/>
        <v>3.5545704724977575E-2</v>
      </c>
      <c r="G2648" s="2">
        <f t="shared" si="243"/>
        <v>-1.3185855788115639E-2</v>
      </c>
      <c r="H2648" s="2" t="str">
        <f t="shared" si="244"/>
        <v>Hold</v>
      </c>
    </row>
    <row r="2649" spans="1:8" ht="13.5" x14ac:dyDescent="0.25">
      <c r="A2649" s="3">
        <v>45866</v>
      </c>
      <c r="B2649" s="2">
        <v>8.1</v>
      </c>
      <c r="C2649" s="2">
        <f t="shared" si="246"/>
        <v>8.1743699745050158</v>
      </c>
      <c r="D2649" s="2">
        <f t="shared" si="242"/>
        <v>8.1522602129848245</v>
      </c>
      <c r="E2649" s="2">
        <f t="shared" si="241"/>
        <v>2.2109761520191284E-2</v>
      </c>
      <c r="F2649" s="2">
        <f t="shared" si="245"/>
        <v>3.2858516084020323E-2</v>
      </c>
      <c r="G2649" s="2">
        <f t="shared" si="243"/>
        <v>-1.0748754563829038E-2</v>
      </c>
      <c r="H2649" s="2" t="str">
        <f t="shared" si="244"/>
        <v>Hold</v>
      </c>
    </row>
    <row r="2650" spans="1:8" ht="13.5" x14ac:dyDescent="0.25">
      <c r="A2650" s="3">
        <v>45867</v>
      </c>
      <c r="B2650" s="2">
        <v>8.1</v>
      </c>
      <c r="C2650" s="2">
        <f t="shared" si="246"/>
        <v>8.1706207476580914</v>
      </c>
      <c r="D2650" s="2">
        <f t="shared" si="242"/>
        <v>8.14838908609706</v>
      </c>
      <c r="E2650" s="2">
        <f t="shared" si="241"/>
        <v>2.2231661561031402E-2</v>
      </c>
      <c r="F2650" s="2">
        <f t="shared" si="245"/>
        <v>3.0733145179422543E-2</v>
      </c>
      <c r="G2650" s="2">
        <f t="shared" si="243"/>
        <v>-8.501483618391141E-3</v>
      </c>
      <c r="H2650" s="2" t="str">
        <f t="shared" si="244"/>
        <v>Hold</v>
      </c>
    </row>
    <row r="2651" spans="1:8" ht="13.5" x14ac:dyDescent="0.25">
      <c r="A2651" s="3">
        <v>45868</v>
      </c>
      <c r="B2651" s="2">
        <v>8.1</v>
      </c>
      <c r="C2651" s="2">
        <f t="shared" si="246"/>
        <v>8.1674483249414624</v>
      </c>
      <c r="D2651" s="2">
        <f t="shared" si="242"/>
        <v>8.1448047093491294</v>
      </c>
      <c r="E2651" s="2">
        <f t="shared" si="241"/>
        <v>2.2643615592333077E-2</v>
      </c>
      <c r="F2651" s="2">
        <f t="shared" si="245"/>
        <v>2.9115239262004652E-2</v>
      </c>
      <c r="G2651" s="2">
        <f t="shared" si="243"/>
        <v>-6.4716236696715744E-3</v>
      </c>
      <c r="H2651" s="2" t="str">
        <f t="shared" si="244"/>
        <v>Hold</v>
      </c>
    </row>
    <row r="2652" spans="1:8" ht="13.5" x14ac:dyDescent="0.25">
      <c r="A2652" s="3">
        <v>45869</v>
      </c>
      <c r="B2652" s="2">
        <v>8.0399999999999991</v>
      </c>
      <c r="C2652" s="2">
        <f t="shared" si="246"/>
        <v>8.1632255057196996</v>
      </c>
      <c r="D2652" s="2">
        <f t="shared" si="242"/>
        <v>8.1370413975454898</v>
      </c>
      <c r="E2652" s="2">
        <f t="shared" ref="E2652:E2693" si="247">C2652-D2652</f>
        <v>2.6184108174209797E-2</v>
      </c>
      <c r="F2652" s="2">
        <f t="shared" si="245"/>
        <v>2.8529013044445682E-2</v>
      </c>
      <c r="G2652" s="2">
        <f t="shared" si="243"/>
        <v>-2.3449048702358852E-3</v>
      </c>
      <c r="H2652" s="2" t="str">
        <f t="shared" si="244"/>
        <v>Hold</v>
      </c>
    </row>
    <row r="2653" spans="1:8" ht="13.5" x14ac:dyDescent="0.25">
      <c r="A2653" s="3">
        <v>45870</v>
      </c>
      <c r="B2653" s="2">
        <v>8.1</v>
      </c>
      <c r="C2653" s="2">
        <f t="shared" si="246"/>
        <v>8.1534985048397459</v>
      </c>
      <c r="D2653" s="2">
        <f t="shared" ref="D2653:D2693" si="248">$D$4*B2653+(1-$D$4)*D2652</f>
        <v>8.134297590319898</v>
      </c>
      <c r="E2653" s="2">
        <f t="shared" si="247"/>
        <v>1.9200914519847956E-2</v>
      </c>
      <c r="F2653" s="2">
        <f t="shared" si="245"/>
        <v>2.6663393339526137E-2</v>
      </c>
      <c r="G2653" s="2">
        <f t="shared" si="243"/>
        <v>-7.4624788196781811E-3</v>
      </c>
      <c r="H2653" s="2" t="str">
        <f t="shared" si="244"/>
        <v>Hold</v>
      </c>
    </row>
    <row r="2654" spans="1:8" ht="13.5" x14ac:dyDescent="0.25">
      <c r="A2654" s="3">
        <v>45873</v>
      </c>
      <c r="B2654" s="2">
        <v>8.08</v>
      </c>
      <c r="C2654" s="2">
        <f t="shared" si="246"/>
        <v>8.1452679656336322</v>
      </c>
      <c r="D2654" s="2">
        <f t="shared" si="248"/>
        <v>8.1302755465924985</v>
      </c>
      <c r="E2654" s="2">
        <f t="shared" si="247"/>
        <v>1.4992419041133687E-2</v>
      </c>
      <c r="F2654" s="2">
        <f t="shared" si="245"/>
        <v>2.4329198479847651E-2</v>
      </c>
      <c r="G2654" s="2">
        <f t="shared" si="243"/>
        <v>-9.3367794387139644E-3</v>
      </c>
      <c r="H2654" s="2" t="str">
        <f t="shared" si="244"/>
        <v>Hold</v>
      </c>
    </row>
    <row r="2655" spans="1:8" ht="13.5" x14ac:dyDescent="0.25">
      <c r="A2655" s="3">
        <v>45874</v>
      </c>
      <c r="B2655" s="2">
        <v>8.15</v>
      </c>
      <c r="C2655" s="2">
        <f t="shared" si="246"/>
        <v>8.1306113555361499</v>
      </c>
      <c r="D2655" s="2">
        <f t="shared" si="248"/>
        <v>8.1317366172152763</v>
      </c>
      <c r="E2655" s="2">
        <f t="shared" si="247"/>
        <v>-1.1252616791264103E-3</v>
      </c>
      <c r="F2655" s="2">
        <f t="shared" si="245"/>
        <v>1.9238306448052842E-2</v>
      </c>
      <c r="G2655" s="2">
        <f t="shared" si="243"/>
        <v>-2.0363568127179252E-2</v>
      </c>
      <c r="H2655" s="2" t="str">
        <f t="shared" si="244"/>
        <v>Hold</v>
      </c>
    </row>
    <row r="2656" spans="1:8" ht="13.5" x14ac:dyDescent="0.25">
      <c r="A2656" s="3">
        <v>45875</v>
      </c>
      <c r="B2656" s="2">
        <v>8.15</v>
      </c>
      <c r="C2656" s="2">
        <f t="shared" si="246"/>
        <v>8.1335942239152033</v>
      </c>
      <c r="D2656" s="2">
        <f t="shared" si="248"/>
        <v>8.1330894603845163</v>
      </c>
      <c r="E2656" s="2">
        <f t="shared" si="247"/>
        <v>5.0476353068695801E-4</v>
      </c>
      <c r="F2656" s="2">
        <f t="shared" si="245"/>
        <v>1.5491597864579666E-2</v>
      </c>
      <c r="G2656" s="2">
        <f t="shared" si="243"/>
        <v>-1.4986834333892708E-2</v>
      </c>
      <c r="H2656" s="2" t="str">
        <f t="shared" si="244"/>
        <v>Hold</v>
      </c>
    </row>
    <row r="2657" spans="1:8" ht="13.5" x14ac:dyDescent="0.25">
      <c r="A2657" s="3">
        <v>45876</v>
      </c>
      <c r="B2657" s="2">
        <v>8.24</v>
      </c>
      <c r="C2657" s="2">
        <f t="shared" si="246"/>
        <v>8.1361181894667105</v>
      </c>
      <c r="D2657" s="2">
        <f t="shared" si="248"/>
        <v>8.1410087596152927</v>
      </c>
      <c r="E2657" s="2">
        <f t="shared" si="247"/>
        <v>-4.8905701485821851E-3</v>
      </c>
      <c r="F2657" s="2">
        <f t="shared" si="245"/>
        <v>1.1415164261947297E-2</v>
      </c>
      <c r="G2657" s="2">
        <f t="shared" si="243"/>
        <v>-1.6305734410529481E-2</v>
      </c>
      <c r="H2657" s="2" t="str">
        <f t="shared" si="244"/>
        <v>Hold</v>
      </c>
    </row>
    <row r="2658" spans="1:8" ht="13.5" x14ac:dyDescent="0.25">
      <c r="A2658" s="3">
        <v>45877</v>
      </c>
      <c r="B2658" s="2">
        <v>8.1</v>
      </c>
      <c r="C2658" s="2">
        <f t="shared" si="246"/>
        <v>8.1305615449333715</v>
      </c>
      <c r="D2658" s="2">
        <f t="shared" si="248"/>
        <v>8.1379710737178641</v>
      </c>
      <c r="E2658" s="2">
        <f t="shared" si="247"/>
        <v>-7.4095287844926361E-3</v>
      </c>
      <c r="F2658" s="2">
        <f t="shared" si="245"/>
        <v>7.6502256526593121E-3</v>
      </c>
      <c r="G2658" s="2">
        <f t="shared" si="243"/>
        <v>-1.5059754437151948E-2</v>
      </c>
      <c r="H2658" s="2" t="str">
        <f t="shared" si="244"/>
        <v>Hold</v>
      </c>
    </row>
    <row r="2659" spans="1:8" ht="13.5" x14ac:dyDescent="0.25">
      <c r="A2659" s="3">
        <v>45880</v>
      </c>
      <c r="B2659" s="2">
        <v>8.2799999999999994</v>
      </c>
      <c r="C2659" s="2">
        <f t="shared" si="246"/>
        <v>8.1258597687897769</v>
      </c>
      <c r="D2659" s="2">
        <f t="shared" si="248"/>
        <v>8.1484917349239474</v>
      </c>
      <c r="E2659" s="2">
        <f t="shared" si="247"/>
        <v>-2.2631966134170511E-2</v>
      </c>
      <c r="F2659" s="2">
        <f t="shared" si="245"/>
        <v>1.5937872952933472E-3</v>
      </c>
      <c r="G2659" s="2">
        <f t="shared" si="243"/>
        <v>-2.4225753429463859E-2</v>
      </c>
      <c r="H2659" s="2" t="str">
        <f t="shared" si="244"/>
        <v>Hold</v>
      </c>
    </row>
    <row r="2660" spans="1:8" ht="13.5" x14ac:dyDescent="0.25">
      <c r="A2660" s="3">
        <v>45881</v>
      </c>
      <c r="B2660" s="2">
        <v>8.25</v>
      </c>
      <c r="C2660" s="2">
        <f t="shared" si="246"/>
        <v>8.1218813428221193</v>
      </c>
      <c r="D2660" s="2">
        <f t="shared" si="248"/>
        <v>8.1560108656703214</v>
      </c>
      <c r="E2660" s="2">
        <f t="shared" si="247"/>
        <v>-3.4129522848202143E-2</v>
      </c>
      <c r="F2660" s="2">
        <f t="shared" si="245"/>
        <v>-5.5508747334057518E-3</v>
      </c>
      <c r="G2660" s="2">
        <f t="shared" ref="G2660:G2693" si="249">E2660-F2660</f>
        <v>-2.8578648114796393E-2</v>
      </c>
      <c r="H2660" s="2" t="str">
        <f t="shared" ref="H2660:H2693" si="250">IF(G2660&lt;0,"Hold","Sell")</f>
        <v>Hold</v>
      </c>
    </row>
    <row r="2661" spans="1:8" ht="13.5" x14ac:dyDescent="0.25">
      <c r="A2661" s="3">
        <v>45883</v>
      </c>
      <c r="B2661" s="2">
        <v>8.2799999999999994</v>
      </c>
      <c r="C2661" s="2">
        <f t="shared" si="246"/>
        <v>8.1185149823879463</v>
      </c>
      <c r="D2661" s="2">
        <f t="shared" si="248"/>
        <v>8.165195245991038</v>
      </c>
      <c r="E2661" s="2">
        <f t="shared" si="247"/>
        <v>-4.6680263603091632E-2</v>
      </c>
      <c r="F2661" s="2">
        <f t="shared" ref="F2661:F2693" si="251">(E2661*(2/(10)))+((1-(2/10))*F2660)</f>
        <v>-1.3776752507342928E-2</v>
      </c>
      <c r="G2661" s="2">
        <f t="shared" si="249"/>
        <v>-3.2903511095748704E-2</v>
      </c>
      <c r="H2661" s="2" t="str">
        <f t="shared" si="250"/>
        <v>Hold</v>
      </c>
    </row>
    <row r="2662" spans="1:8" ht="13.5" x14ac:dyDescent="0.25">
      <c r="A2662" s="3">
        <v>45884</v>
      </c>
      <c r="B2662" s="2">
        <v>8.3000000000000007</v>
      </c>
      <c r="C2662" s="2">
        <f t="shared" si="246"/>
        <v>8.1064357543282632</v>
      </c>
      <c r="D2662" s="2">
        <f t="shared" si="248"/>
        <v>8.1751807833250361</v>
      </c>
      <c r="E2662" s="2">
        <f t="shared" si="247"/>
        <v>-6.8745028996772817E-2</v>
      </c>
      <c r="F2662" s="2">
        <f t="shared" si="251"/>
        <v>-2.4770407805228906E-2</v>
      </c>
      <c r="G2662" s="2">
        <f t="shared" si="249"/>
        <v>-4.3974621191543911E-2</v>
      </c>
      <c r="H2662" s="2" t="str">
        <f t="shared" si="250"/>
        <v>Hold</v>
      </c>
    </row>
    <row r="2663" spans="1:8" ht="13.5" x14ac:dyDescent="0.25">
      <c r="A2663" s="3">
        <v>45887</v>
      </c>
      <c r="B2663" s="2">
        <v>8.25</v>
      </c>
      <c r="C2663" s="2">
        <f t="shared" si="246"/>
        <v>8.1054456382777609</v>
      </c>
      <c r="D2663" s="2">
        <f t="shared" si="248"/>
        <v>8.1807229475231811</v>
      </c>
      <c r="E2663" s="2">
        <f t="shared" si="247"/>
        <v>-7.5277309245420199E-2</v>
      </c>
      <c r="F2663" s="2">
        <f t="shared" si="251"/>
        <v>-3.4871788093267166E-2</v>
      </c>
      <c r="G2663" s="2">
        <f t="shared" si="249"/>
        <v>-4.0405521152153033E-2</v>
      </c>
      <c r="H2663" s="2" t="str">
        <f t="shared" si="250"/>
        <v>Hold</v>
      </c>
    </row>
    <row r="2664" spans="1:8" ht="13.5" x14ac:dyDescent="0.25">
      <c r="A2664" s="3">
        <v>45888</v>
      </c>
      <c r="B2664" s="2">
        <v>8.3000000000000007</v>
      </c>
      <c r="C2664" s="2">
        <f t="shared" si="246"/>
        <v>8.1015309246965668</v>
      </c>
      <c r="D2664" s="2">
        <f t="shared" si="248"/>
        <v>8.1895582847436863</v>
      </c>
      <c r="E2664" s="2">
        <f t="shared" si="247"/>
        <v>-8.8027360047119529E-2</v>
      </c>
      <c r="F2664" s="2">
        <f t="shared" si="251"/>
        <v>-4.5502902484037641E-2</v>
      </c>
      <c r="G2664" s="2">
        <f t="shared" si="249"/>
        <v>-4.2524457563081888E-2</v>
      </c>
      <c r="H2664" s="2" t="str">
        <f t="shared" si="250"/>
        <v>Hold</v>
      </c>
    </row>
    <row r="2665" spans="1:8" ht="13.5" x14ac:dyDescent="0.25">
      <c r="A2665" s="3">
        <v>45889</v>
      </c>
      <c r="B2665" s="2">
        <v>8.3000000000000007</v>
      </c>
      <c r="C2665" s="2">
        <f t="shared" si="246"/>
        <v>8.1089877055124795</v>
      </c>
      <c r="D2665" s="2">
        <f t="shared" si="248"/>
        <v>8.1977391525404499</v>
      </c>
      <c r="E2665" s="2">
        <f t="shared" si="247"/>
        <v>-8.8751447027970443E-2</v>
      </c>
      <c r="F2665" s="2">
        <f t="shared" si="251"/>
        <v>-5.41526113928242E-2</v>
      </c>
      <c r="G2665" s="2">
        <f t="shared" si="249"/>
        <v>-3.4598835635146243E-2</v>
      </c>
      <c r="H2665" s="2" t="str">
        <f t="shared" si="250"/>
        <v>Hold</v>
      </c>
    </row>
    <row r="2666" spans="1:8" ht="13.5" x14ac:dyDescent="0.25">
      <c r="A2666" s="3">
        <v>45890</v>
      </c>
      <c r="B2666" s="2">
        <v>8.2899999999999991</v>
      </c>
      <c r="C2666" s="2">
        <f t="shared" si="246"/>
        <v>8.1152972892797912</v>
      </c>
      <c r="D2666" s="2">
        <f t="shared" si="248"/>
        <v>8.2045732893893053</v>
      </c>
      <c r="E2666" s="2">
        <f t="shared" si="247"/>
        <v>-8.9276000109514086E-2</v>
      </c>
      <c r="F2666" s="2">
        <f t="shared" si="251"/>
        <v>-6.1177289136162175E-2</v>
      </c>
      <c r="G2666" s="2">
        <f t="shared" si="249"/>
        <v>-2.8098710973351912E-2</v>
      </c>
      <c r="H2666" s="2" t="str">
        <f t="shared" si="250"/>
        <v>Hold</v>
      </c>
    </row>
    <row r="2667" spans="1:8" ht="13.5" x14ac:dyDescent="0.25">
      <c r="A2667" s="3">
        <v>45891</v>
      </c>
      <c r="B2667" s="2">
        <v>8.3000000000000007</v>
      </c>
      <c r="C2667" s="2">
        <f t="shared" si="246"/>
        <v>8.1344823216982842</v>
      </c>
      <c r="D2667" s="2">
        <f t="shared" si="248"/>
        <v>8.2116419346197276</v>
      </c>
      <c r="E2667" s="2">
        <f t="shared" si="247"/>
        <v>-7.7159612921443355E-2</v>
      </c>
      <c r="F2667" s="2">
        <f t="shared" si="251"/>
        <v>-6.4373753893218408E-2</v>
      </c>
      <c r="G2667" s="2">
        <f t="shared" si="249"/>
        <v>-1.2785859028224947E-2</v>
      </c>
      <c r="H2667" s="2" t="str">
        <f t="shared" si="250"/>
        <v>Hold</v>
      </c>
    </row>
    <row r="2668" spans="1:8" ht="13.5" x14ac:dyDescent="0.25">
      <c r="A2668" s="3">
        <v>45894</v>
      </c>
      <c r="B2668" s="2">
        <v>8.4600000000000009</v>
      </c>
      <c r="C2668" s="2">
        <f t="shared" si="246"/>
        <v>8.1291773491293178</v>
      </c>
      <c r="D2668" s="2">
        <f t="shared" si="248"/>
        <v>8.2300388283515993</v>
      </c>
      <c r="E2668" s="2">
        <f t="shared" si="247"/>
        <v>-0.1008614792222815</v>
      </c>
      <c r="F2668" s="2">
        <f t="shared" si="251"/>
        <v>-7.167129895903103E-2</v>
      </c>
      <c r="G2668" s="2">
        <f t="shared" si="249"/>
        <v>-2.9190180263250473E-2</v>
      </c>
      <c r="H2668" s="2" t="str">
        <f t="shared" si="250"/>
        <v>Hold</v>
      </c>
    </row>
    <row r="2669" spans="1:8" ht="13.5" x14ac:dyDescent="0.25">
      <c r="A2669" s="3">
        <v>45895</v>
      </c>
      <c r="B2669" s="2">
        <v>8.58</v>
      </c>
      <c r="C2669" s="2">
        <f t="shared" si="246"/>
        <v>8.1523808338786541</v>
      </c>
      <c r="D2669" s="2">
        <f t="shared" si="248"/>
        <v>8.2559618781033333</v>
      </c>
      <c r="E2669" s="2">
        <f t="shared" si="247"/>
        <v>-0.10358104422467918</v>
      </c>
      <c r="F2669" s="2">
        <f t="shared" si="251"/>
        <v>-7.8053248012160653E-2</v>
      </c>
      <c r="G2669" s="2">
        <f t="shared" si="249"/>
        <v>-2.5527796212518522E-2</v>
      </c>
      <c r="H2669" s="2" t="str">
        <f t="shared" si="250"/>
        <v>Hold</v>
      </c>
    </row>
    <row r="2670" spans="1:8" ht="13.5" x14ac:dyDescent="0.25">
      <c r="A2670" s="3">
        <v>45896</v>
      </c>
      <c r="B2670" s="2">
        <v>8.94</v>
      </c>
      <c r="C2670" s="2">
        <f t="shared" si="246"/>
        <v>8.1673991671280923</v>
      </c>
      <c r="D2670" s="2">
        <f t="shared" si="248"/>
        <v>8.3066313686141982</v>
      </c>
      <c r="E2670" s="2">
        <f t="shared" si="247"/>
        <v>-0.13923220148610582</v>
      </c>
      <c r="F2670" s="2">
        <f t="shared" si="251"/>
        <v>-9.0289038706949681E-2</v>
      </c>
      <c r="G2670" s="2">
        <f t="shared" si="249"/>
        <v>-4.8943162779156141E-2</v>
      </c>
      <c r="H2670" s="2" t="str">
        <f t="shared" si="250"/>
        <v>Hold</v>
      </c>
    </row>
    <row r="2671" spans="1:8" ht="13.5" x14ac:dyDescent="0.25">
      <c r="A2671" s="3">
        <v>45897</v>
      </c>
      <c r="B2671" s="2">
        <v>8.9499999999999993</v>
      </c>
      <c r="C2671" s="2">
        <f t="shared" si="246"/>
        <v>8.1847223721853091</v>
      </c>
      <c r="D2671" s="2">
        <f t="shared" si="248"/>
        <v>8.354288304272405</v>
      </c>
      <c r="E2671" s="2">
        <f t="shared" si="247"/>
        <v>-0.16956593208709592</v>
      </c>
      <c r="F2671" s="2">
        <f t="shared" si="251"/>
        <v>-0.10614441738297895</v>
      </c>
      <c r="G2671" s="2">
        <f t="shared" si="249"/>
        <v>-6.3421514704116971E-2</v>
      </c>
      <c r="H2671" s="2" t="str">
        <f t="shared" si="250"/>
        <v>Hold</v>
      </c>
    </row>
    <row r="2672" spans="1:8" ht="13.5" x14ac:dyDescent="0.25">
      <c r="A2672" s="3">
        <v>45898</v>
      </c>
      <c r="B2672" s="2">
        <v>8.8000000000000007</v>
      </c>
      <c r="C2672" s="2">
        <f t="shared" si="246"/>
        <v>8.2024573918491086</v>
      </c>
      <c r="D2672" s="2">
        <f t="shared" si="248"/>
        <v>8.3873039854374127</v>
      </c>
      <c r="E2672" s="2">
        <f t="shared" si="247"/>
        <v>-0.18484659358830413</v>
      </c>
      <c r="F2672" s="2">
        <f t="shared" si="251"/>
        <v>-0.121884852624044</v>
      </c>
      <c r="G2672" s="2">
        <f t="shared" si="249"/>
        <v>-6.2961740964260132E-2</v>
      </c>
      <c r="H2672" s="2" t="str">
        <f t="shared" si="250"/>
        <v>Hold</v>
      </c>
    </row>
    <row r="2673" spans="1:8" ht="13.5" x14ac:dyDescent="0.25">
      <c r="A2673" s="3">
        <v>45901</v>
      </c>
      <c r="B2673" s="2">
        <v>9.1999999999999993</v>
      </c>
      <c r="C2673" s="2">
        <f t="shared" si="246"/>
        <v>8.2097716392569389</v>
      </c>
      <c r="D2673" s="2">
        <f t="shared" si="248"/>
        <v>8.4475036902198273</v>
      </c>
      <c r="E2673" s="2">
        <f t="shared" si="247"/>
        <v>-0.23773205096288841</v>
      </c>
      <c r="F2673" s="2">
        <f t="shared" si="251"/>
        <v>-0.14505429229181288</v>
      </c>
      <c r="G2673" s="2">
        <f t="shared" si="249"/>
        <v>-9.2677758671075527E-2</v>
      </c>
      <c r="H2673" s="2" t="str">
        <f t="shared" si="250"/>
        <v>Hold</v>
      </c>
    </row>
    <row r="2674" spans="1:8" ht="13.5" x14ac:dyDescent="0.25">
      <c r="A2674" s="3">
        <v>45902</v>
      </c>
      <c r="B2674" s="2">
        <v>9.5</v>
      </c>
      <c r="C2674" s="2">
        <f t="shared" si="246"/>
        <v>8.2236529255251032</v>
      </c>
      <c r="D2674" s="2">
        <f t="shared" si="248"/>
        <v>8.5254663798331727</v>
      </c>
      <c r="E2674" s="2">
        <f t="shared" si="247"/>
        <v>-0.3018134543080695</v>
      </c>
      <c r="F2674" s="2">
        <f t="shared" si="251"/>
        <v>-0.17640612469506423</v>
      </c>
      <c r="G2674" s="2">
        <f t="shared" si="249"/>
        <v>-0.12540732961300527</v>
      </c>
      <c r="H2674" s="2" t="str">
        <f t="shared" si="250"/>
        <v>Hold</v>
      </c>
    </row>
    <row r="2675" spans="1:8" ht="13.5" x14ac:dyDescent="0.25">
      <c r="A2675" s="3">
        <v>45903</v>
      </c>
      <c r="B2675" s="2">
        <v>9.6999999999999993</v>
      </c>
      <c r="C2675" s="2">
        <f t="shared" si="246"/>
        <v>8.2353986292904722</v>
      </c>
      <c r="D2675" s="2">
        <f t="shared" si="248"/>
        <v>8.6124688702159009</v>
      </c>
      <c r="E2675" s="2">
        <f t="shared" si="247"/>
        <v>-0.37707024092542873</v>
      </c>
      <c r="F2675" s="2">
        <f t="shared" si="251"/>
        <v>-0.21653894794113715</v>
      </c>
      <c r="G2675" s="2">
        <f t="shared" si="249"/>
        <v>-0.16053129298429158</v>
      </c>
      <c r="H2675" s="2" t="str">
        <f t="shared" si="250"/>
        <v>Hold</v>
      </c>
    </row>
    <row r="2676" spans="1:8" ht="13.5" x14ac:dyDescent="0.25">
      <c r="A2676" s="3">
        <v>45905</v>
      </c>
      <c r="B2676" s="2">
        <v>9.6999999999999993</v>
      </c>
      <c r="C2676" s="2">
        <f t="shared" si="246"/>
        <v>8.2437988401688607</v>
      </c>
      <c r="D2676" s="2">
        <f t="shared" si="248"/>
        <v>8.6930267316813907</v>
      </c>
      <c r="E2676" s="2">
        <f t="shared" si="247"/>
        <v>-0.44922789151253006</v>
      </c>
      <c r="F2676" s="2">
        <f t="shared" si="251"/>
        <v>-0.26307673665541575</v>
      </c>
      <c r="G2676" s="2">
        <f t="shared" si="249"/>
        <v>-0.18615115485711431</v>
      </c>
      <c r="H2676" s="2" t="str">
        <f t="shared" si="250"/>
        <v>Hold</v>
      </c>
    </row>
    <row r="2677" spans="1:8" ht="13.5" x14ac:dyDescent="0.25">
      <c r="A2677" s="3">
        <v>45908</v>
      </c>
      <c r="B2677" s="2">
        <v>9.5</v>
      </c>
      <c r="C2677" s="2">
        <f t="shared" si="246"/>
        <v>8.2524451724505745</v>
      </c>
      <c r="D2677" s="2">
        <f t="shared" si="248"/>
        <v>8.7528025293346214</v>
      </c>
      <c r="E2677" s="2">
        <f t="shared" si="247"/>
        <v>-0.50035735688404692</v>
      </c>
      <c r="F2677" s="2">
        <f t="shared" si="251"/>
        <v>-0.310532860701142</v>
      </c>
      <c r="G2677" s="2">
        <f t="shared" si="249"/>
        <v>-0.18982449618290492</v>
      </c>
      <c r="H2677" s="2" t="str">
        <f t="shared" si="250"/>
        <v>Hold</v>
      </c>
    </row>
    <row r="2678" spans="1:8" ht="13.5" x14ac:dyDescent="0.25">
      <c r="A2678" s="3">
        <v>45909</v>
      </c>
      <c r="B2678" s="2">
        <v>9.3000000000000007</v>
      </c>
      <c r="C2678" s="2">
        <f t="shared" si="246"/>
        <v>8.2843766843812556</v>
      </c>
      <c r="D2678" s="2">
        <f t="shared" si="248"/>
        <v>8.7933356753098337</v>
      </c>
      <c r="E2678" s="2">
        <f t="shared" si="247"/>
        <v>-0.5089589909285781</v>
      </c>
      <c r="F2678" s="2">
        <f t="shared" si="251"/>
        <v>-0.35021808674662924</v>
      </c>
      <c r="G2678" s="2">
        <f t="shared" si="249"/>
        <v>-0.15874090418194886</v>
      </c>
      <c r="H2678" s="2" t="str">
        <f t="shared" si="250"/>
        <v>Hold</v>
      </c>
    </row>
    <row r="2679" spans="1:8" ht="13.5" x14ac:dyDescent="0.25">
      <c r="A2679" s="3">
        <v>45910</v>
      </c>
      <c r="B2679" s="2">
        <v>9.27</v>
      </c>
      <c r="C2679" s="2">
        <f t="shared" si="246"/>
        <v>8.3298571944764461</v>
      </c>
      <c r="D2679" s="2">
        <f t="shared" si="248"/>
        <v>8.828644143805402</v>
      </c>
      <c r="E2679" s="2">
        <f t="shared" si="247"/>
        <v>-0.49878694932895584</v>
      </c>
      <c r="F2679" s="2">
        <f t="shared" si="251"/>
        <v>-0.37993185926309458</v>
      </c>
      <c r="G2679" s="2">
        <f t="shared" si="249"/>
        <v>-0.11885509006586126</v>
      </c>
      <c r="H2679" s="2" t="str">
        <f t="shared" si="250"/>
        <v>Hold</v>
      </c>
    </row>
    <row r="2680" spans="1:8" ht="13.5" x14ac:dyDescent="0.25">
      <c r="A2680" s="3">
        <v>45911</v>
      </c>
      <c r="B2680" s="2">
        <v>9.26</v>
      </c>
      <c r="C2680" s="2">
        <f t="shared" si="246"/>
        <v>8.4237253184031466</v>
      </c>
      <c r="D2680" s="2">
        <f t="shared" si="248"/>
        <v>8.8605964294494459</v>
      </c>
      <c r="E2680" s="2">
        <f t="shared" si="247"/>
        <v>-0.43687111104629928</v>
      </c>
      <c r="F2680" s="2">
        <f t="shared" si="251"/>
        <v>-0.3913197096197355</v>
      </c>
      <c r="G2680" s="2">
        <f t="shared" si="249"/>
        <v>-4.5551401426563776E-2</v>
      </c>
      <c r="H2680" s="2" t="str">
        <f t="shared" si="250"/>
        <v>Hold</v>
      </c>
    </row>
    <row r="2681" spans="1:8" ht="13.5" x14ac:dyDescent="0.25">
      <c r="A2681" s="3">
        <v>45912</v>
      </c>
      <c r="B2681" s="2">
        <v>9.49</v>
      </c>
      <c r="C2681" s="2">
        <f t="shared" si="246"/>
        <v>8.5046906540334319</v>
      </c>
      <c r="D2681" s="2">
        <f t="shared" si="248"/>
        <v>8.9072189161568929</v>
      </c>
      <c r="E2681" s="2">
        <f t="shared" si="247"/>
        <v>-0.40252826212346093</v>
      </c>
      <c r="F2681" s="2">
        <f t="shared" si="251"/>
        <v>-0.39356142012048062</v>
      </c>
      <c r="G2681" s="2">
        <f t="shared" si="249"/>
        <v>-8.9668420029803131E-3</v>
      </c>
      <c r="H2681" s="2" t="str">
        <f t="shared" si="250"/>
        <v>Hold</v>
      </c>
    </row>
    <row r="2682" spans="1:8" ht="13.5" x14ac:dyDescent="0.25">
      <c r="A2682" s="3">
        <v>45915</v>
      </c>
      <c r="B2682" s="2">
        <v>9.6999999999999993</v>
      </c>
      <c r="C2682" s="2">
        <f t="shared" si="246"/>
        <v>8.550122861105212</v>
      </c>
      <c r="D2682" s="2">
        <f t="shared" si="248"/>
        <v>8.9659434408860115</v>
      </c>
      <c r="E2682" s="2">
        <f t="shared" si="247"/>
        <v>-0.41582057978079945</v>
      </c>
      <c r="F2682" s="2">
        <f t="shared" si="251"/>
        <v>-0.39801325205254445</v>
      </c>
      <c r="G2682" s="2">
        <f t="shared" si="249"/>
        <v>-1.7807327728254996E-2</v>
      </c>
      <c r="H2682" s="2" t="str">
        <f t="shared" si="250"/>
        <v>Hold</v>
      </c>
    </row>
    <row r="2683" spans="1:8" ht="13.5" x14ac:dyDescent="0.25">
      <c r="A2683" s="3">
        <v>45916</v>
      </c>
      <c r="B2683" s="2">
        <v>9.7200000000000006</v>
      </c>
      <c r="C2683" s="2">
        <f t="shared" si="246"/>
        <v>8.6501039593967182</v>
      </c>
      <c r="D2683" s="2">
        <f t="shared" si="248"/>
        <v>9.0217994823018639</v>
      </c>
      <c r="E2683" s="2">
        <f t="shared" si="247"/>
        <v>-0.37169552290514574</v>
      </c>
      <c r="F2683" s="2">
        <f t="shared" si="251"/>
        <v>-0.39274970622306477</v>
      </c>
      <c r="G2683" s="2">
        <f t="shared" si="249"/>
        <v>2.1054183317919029E-2</v>
      </c>
      <c r="H2683" s="2" t="str">
        <f t="shared" si="250"/>
        <v>Sell</v>
      </c>
    </row>
    <row r="2684" spans="1:8" ht="13.5" x14ac:dyDescent="0.25">
      <c r="A2684" s="3">
        <v>45917</v>
      </c>
      <c r="B2684" s="2">
        <v>10</v>
      </c>
      <c r="C2684" s="2">
        <f t="shared" si="246"/>
        <v>8.7808571964126081</v>
      </c>
      <c r="D2684" s="2">
        <f t="shared" si="248"/>
        <v>9.0942587799091328</v>
      </c>
      <c r="E2684" s="2">
        <f t="shared" si="247"/>
        <v>-0.31340158349652469</v>
      </c>
      <c r="F2684" s="2">
        <f t="shared" si="251"/>
        <v>-0.37688008167775677</v>
      </c>
      <c r="G2684" s="2">
        <f t="shared" si="249"/>
        <v>6.3478498181232079E-2</v>
      </c>
      <c r="H2684" s="2" t="str">
        <f t="shared" si="250"/>
        <v>Sell</v>
      </c>
    </row>
    <row r="2685" spans="1:8" ht="13.5" x14ac:dyDescent="0.35">
      <c r="A2685" s="3">
        <v>45918</v>
      </c>
      <c r="B2685" s="11">
        <v>10.3</v>
      </c>
      <c r="C2685" s="2">
        <f t="shared" si="246"/>
        <v>8.9222637815799004</v>
      </c>
      <c r="D2685" s="2">
        <f t="shared" si="248"/>
        <v>9.1835729443603071</v>
      </c>
      <c r="E2685" s="2">
        <f t="shared" si="247"/>
        <v>-0.26130916278040672</v>
      </c>
      <c r="F2685" s="2">
        <f t="shared" si="251"/>
        <v>-0.35376589789828677</v>
      </c>
      <c r="G2685" s="2">
        <f t="shared" si="249"/>
        <v>9.2456735117880051E-2</v>
      </c>
      <c r="H2685" s="2" t="str">
        <f t="shared" si="250"/>
        <v>Sell</v>
      </c>
    </row>
    <row r="2686" spans="1:8" ht="13.5" x14ac:dyDescent="0.35">
      <c r="A2686" s="3">
        <v>45919</v>
      </c>
      <c r="B2686" s="11">
        <v>10.68</v>
      </c>
      <c r="C2686" s="2">
        <f t="shared" si="246"/>
        <v>9.0419155074906854</v>
      </c>
      <c r="D2686" s="2">
        <f t="shared" si="248"/>
        <v>9.2944193929262102</v>
      </c>
      <c r="E2686" s="2">
        <f t="shared" si="247"/>
        <v>-0.25250388543552482</v>
      </c>
      <c r="F2686" s="2">
        <f t="shared" si="251"/>
        <v>-0.33351349540573444</v>
      </c>
      <c r="G2686" s="2">
        <f t="shared" si="249"/>
        <v>8.1009609970209617E-2</v>
      </c>
      <c r="H2686" s="2" t="str">
        <f t="shared" si="250"/>
        <v>Sell</v>
      </c>
    </row>
    <row r="2687" spans="1:8" ht="13.5" x14ac:dyDescent="0.35">
      <c r="A2687" s="3">
        <v>45922</v>
      </c>
      <c r="B2687" s="11">
        <v>10.98</v>
      </c>
      <c r="C2687" s="2">
        <f t="shared" si="246"/>
        <v>9.1123900447998096</v>
      </c>
      <c r="D2687" s="2">
        <f t="shared" si="248"/>
        <v>9.419277215672416</v>
      </c>
      <c r="E2687" s="2">
        <f t="shared" si="247"/>
        <v>-0.30688717087260642</v>
      </c>
      <c r="F2687" s="2">
        <f t="shared" si="251"/>
        <v>-0.32818823049910884</v>
      </c>
      <c r="G2687" s="2">
        <f t="shared" si="249"/>
        <v>2.1301059626502417E-2</v>
      </c>
      <c r="H2687" s="2" t="str">
        <f t="shared" si="250"/>
        <v>Sell</v>
      </c>
    </row>
    <row r="2688" spans="1:8" ht="13.5" x14ac:dyDescent="0.35">
      <c r="A2688" s="3">
        <v>45923</v>
      </c>
      <c r="B2688" s="11">
        <v>11.28</v>
      </c>
      <c r="C2688" s="2">
        <f t="shared" si="246"/>
        <v>9.141253114830608</v>
      </c>
      <c r="D2688" s="2">
        <f t="shared" si="248"/>
        <v>9.5571085330300143</v>
      </c>
      <c r="E2688" s="2">
        <f t="shared" si="247"/>
        <v>-0.4158554181994063</v>
      </c>
      <c r="F2688" s="2">
        <f t="shared" si="251"/>
        <v>-0.34572166803916837</v>
      </c>
      <c r="G2688" s="2">
        <f t="shared" si="249"/>
        <v>-7.0133750160237929E-2</v>
      </c>
      <c r="H2688" s="2" t="str">
        <f t="shared" si="250"/>
        <v>Hold</v>
      </c>
    </row>
    <row r="2689" spans="1:8" ht="13.5" x14ac:dyDescent="0.35">
      <c r="A2689" s="3">
        <v>45924</v>
      </c>
      <c r="B2689" s="11">
        <v>11.25</v>
      </c>
      <c r="C2689" s="2">
        <f t="shared" si="246"/>
        <v>9.1610603279335923</v>
      </c>
      <c r="D2689" s="2">
        <f t="shared" si="248"/>
        <v>9.682507900953718</v>
      </c>
      <c r="E2689" s="2">
        <f t="shared" si="247"/>
        <v>-0.52144757302012579</v>
      </c>
      <c r="F2689" s="2">
        <f t="shared" si="251"/>
        <v>-0.38086684903535983</v>
      </c>
      <c r="G2689" s="2">
        <f t="shared" si="249"/>
        <v>-0.14058072398476595</v>
      </c>
      <c r="H2689" s="2" t="str">
        <f t="shared" si="250"/>
        <v>Hold</v>
      </c>
    </row>
    <row r="2690" spans="1:8" ht="13.5" x14ac:dyDescent="0.35">
      <c r="A2690" s="3">
        <v>45925</v>
      </c>
      <c r="B2690" s="11">
        <v>11.1</v>
      </c>
      <c r="C2690" s="2">
        <f t="shared" si="246"/>
        <v>9.176281815943808</v>
      </c>
      <c r="D2690" s="2">
        <f t="shared" si="248"/>
        <v>9.7875073156978871</v>
      </c>
      <c r="E2690" s="2">
        <f t="shared" si="247"/>
        <v>-0.61122549975407914</v>
      </c>
      <c r="F2690" s="2">
        <f t="shared" si="251"/>
        <v>-0.42693857917910372</v>
      </c>
      <c r="G2690" s="2">
        <f t="shared" si="249"/>
        <v>-0.18428692057497542</v>
      </c>
      <c r="H2690" s="2" t="str">
        <f t="shared" si="250"/>
        <v>Hold</v>
      </c>
    </row>
    <row r="2691" spans="1:8" ht="13.5" x14ac:dyDescent="0.35">
      <c r="A2691" s="3">
        <v>45926</v>
      </c>
      <c r="B2691" s="11">
        <v>11</v>
      </c>
      <c r="C2691" s="2">
        <f t="shared" si="246"/>
        <v>9.2245461519524525</v>
      </c>
      <c r="D2691" s="2">
        <f t="shared" si="248"/>
        <v>9.8773215886091545</v>
      </c>
      <c r="E2691" s="2">
        <f t="shared" si="247"/>
        <v>-0.65277543665670201</v>
      </c>
      <c r="F2691" s="2">
        <f t="shared" si="251"/>
        <v>-0.47210595067462341</v>
      </c>
      <c r="G2691" s="2">
        <f t="shared" si="249"/>
        <v>-0.1806694859820786</v>
      </c>
      <c r="H2691" s="2" t="str">
        <f t="shared" si="250"/>
        <v>Hold</v>
      </c>
    </row>
    <row r="2692" spans="1:8" ht="13.5" x14ac:dyDescent="0.35">
      <c r="A2692" s="3">
        <v>45929</v>
      </c>
      <c r="B2692" s="11">
        <v>11.22</v>
      </c>
      <c r="C2692" s="2">
        <f t="shared" si="246"/>
        <v>9.2976928978059217</v>
      </c>
      <c r="D2692" s="2">
        <f t="shared" si="248"/>
        <v>9.9767792487121802</v>
      </c>
      <c r="E2692" s="2">
        <f t="shared" si="247"/>
        <v>-0.67908635090625857</v>
      </c>
      <c r="F2692" s="2">
        <f t="shared" si="251"/>
        <v>-0.51350203072095046</v>
      </c>
      <c r="G2692" s="2">
        <f t="shared" si="249"/>
        <v>-0.16558432018530811</v>
      </c>
      <c r="H2692" s="2" t="str">
        <f t="shared" si="250"/>
        <v>Hold</v>
      </c>
    </row>
    <row r="2693" spans="1:8" ht="13.5" x14ac:dyDescent="0.35">
      <c r="A2693" s="3">
        <v>45930</v>
      </c>
      <c r="B2693" s="11">
        <v>11</v>
      </c>
      <c r="C2693" s="2">
        <f t="shared" si="246"/>
        <v>9.3626632212203944</v>
      </c>
      <c r="D2693" s="2">
        <f t="shared" si="248"/>
        <v>10.052573378437204</v>
      </c>
      <c r="E2693" s="2">
        <f t="shared" si="247"/>
        <v>-0.68991015721680959</v>
      </c>
      <c r="F2693" s="2">
        <f t="shared" si="251"/>
        <v>-0.54878365602012236</v>
      </c>
      <c r="G2693" s="2">
        <f t="shared" si="249"/>
        <v>-0.14112650119668724</v>
      </c>
      <c r="H2693" s="2" t="str">
        <f t="shared" si="250"/>
        <v>Hold</v>
      </c>
    </row>
  </sheetData>
  <conditionalFormatting sqref="H35:H2693">
    <cfRule type="containsText" dxfId="32" priority="1" stopIfTrue="1" operator="containsText" text="Sell">
      <formula>NOT(ISERROR(SEARCH("Sell",H35)))</formula>
    </cfRule>
    <cfRule type="containsText" dxfId="31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E997-2A65-4870-85A9-BE0202366C9E}">
  <dimension ref="A1:H2693"/>
  <sheetViews>
    <sheetView topLeftCell="C1" workbookViewId="0">
      <selection activeCell="F1" sqref="F1:H65536"/>
    </sheetView>
  </sheetViews>
  <sheetFormatPr defaultRowHeight="12.5" x14ac:dyDescent="0.25"/>
  <cols>
    <col min="1" max="1" width="14.6328125" customWidth="1"/>
    <col min="2" max="2" width="16.08984375" customWidth="1"/>
    <col min="3" max="3" width="15.453125" customWidth="1"/>
    <col min="4" max="4" width="15.54296875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 ht="13.5" x14ac:dyDescent="0.25">
      <c r="A2" s="3">
        <v>42006</v>
      </c>
      <c r="B2" s="2">
        <v>7.7</v>
      </c>
      <c r="C2" s="2">
        <v>3.8782999999999999</v>
      </c>
      <c r="D2" s="2">
        <v>400</v>
      </c>
      <c r="E2" s="2">
        <f>D2</f>
        <v>400</v>
      </c>
      <c r="F2" s="17"/>
      <c r="G2" s="17"/>
      <c r="H2" s="17"/>
    </row>
    <row r="3" spans="1:8" ht="13.5" x14ac:dyDescent="0.25">
      <c r="A3" s="3">
        <v>42009</v>
      </c>
      <c r="B3" s="2">
        <v>7.92</v>
      </c>
      <c r="C3" s="2">
        <v>3.9891000000000001</v>
      </c>
      <c r="D3" s="2">
        <v>290</v>
      </c>
      <c r="E3" s="2">
        <f>IF(B3&gt;B2, E2+D3, IF(B3&lt;B2, E2-D3, E2))</f>
        <v>690</v>
      </c>
      <c r="F3" s="17"/>
      <c r="G3" s="17"/>
      <c r="H3" s="17"/>
    </row>
    <row r="4" spans="1:8" ht="13.5" x14ac:dyDescent="0.25">
      <c r="A4" s="3">
        <v>42010</v>
      </c>
      <c r="B4" s="2">
        <v>7.92</v>
      </c>
      <c r="C4" s="2">
        <v>3.9891000000000001</v>
      </c>
      <c r="D4" s="2">
        <v>0</v>
      </c>
      <c r="E4" s="2">
        <f t="shared" ref="E4:E67" si="0">IF(B4&gt;B3, E3+D4, IF(B4&lt;B3, E3-D4, E3))</f>
        <v>690</v>
      </c>
      <c r="F4" s="17"/>
      <c r="G4" s="17"/>
      <c r="H4" s="17"/>
    </row>
    <row r="5" spans="1:8" ht="13.5" x14ac:dyDescent="0.25">
      <c r="A5" s="3">
        <v>42011</v>
      </c>
      <c r="B5" s="2">
        <v>7.92</v>
      </c>
      <c r="C5" s="2">
        <v>3.9891000000000001</v>
      </c>
      <c r="D5" s="2">
        <v>0</v>
      </c>
      <c r="E5" s="2">
        <f t="shared" si="0"/>
        <v>690</v>
      </c>
      <c r="F5" s="17"/>
      <c r="G5" s="17"/>
      <c r="H5" s="17"/>
    </row>
    <row r="6" spans="1:8" ht="13.5" x14ac:dyDescent="0.25">
      <c r="A6" s="3">
        <v>42012</v>
      </c>
      <c r="B6" s="2">
        <v>7.57</v>
      </c>
      <c r="C6" s="2">
        <v>3.8128000000000002</v>
      </c>
      <c r="D6" s="2">
        <v>2750</v>
      </c>
      <c r="E6" s="2">
        <f t="shared" si="0"/>
        <v>-2060</v>
      </c>
      <c r="F6" s="17"/>
      <c r="G6" s="17"/>
      <c r="H6" s="17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v>42013</v>
      </c>
      <c r="B7" s="2">
        <v>7.79</v>
      </c>
      <c r="C7" s="2">
        <v>3.9236</v>
      </c>
      <c r="D7" s="2">
        <v>5711</v>
      </c>
      <c r="E7" s="2">
        <f t="shared" si="0"/>
        <v>3651</v>
      </c>
      <c r="F7" s="17" t="str">
        <f>IF(E7&gt;E2,"BULLISH",IF(E7&lt;E2,"BEARISH","NEUTRAL"))</f>
        <v>BULLISH</v>
      </c>
      <c r="G7" s="17" t="str">
        <f t="shared" ref="G7:G70" si="2">IF((E7-E2)/E2 &gt; 0.02, "STRONG",
 IF((E7-E2)/E2 &lt; -0.02, "WEAK", "NEUTRAL"))</f>
        <v>STRONG</v>
      </c>
      <c r="H7" s="17" t="str">
        <f t="shared" si="1"/>
        <v>CONFIRMED BULLISH</v>
      </c>
    </row>
    <row r="8" spans="1:8" ht="13.5" x14ac:dyDescent="0.25">
      <c r="A8" s="3">
        <v>42016</v>
      </c>
      <c r="B8" s="2">
        <v>7.78</v>
      </c>
      <c r="C8" s="2">
        <v>3.9186000000000001</v>
      </c>
      <c r="D8" s="2">
        <v>1355</v>
      </c>
      <c r="E8" s="2">
        <f t="shared" si="0"/>
        <v>2296</v>
      </c>
      <c r="F8" s="17" t="str">
        <f t="shared" ref="F8:F71" si="3">IF(E8&gt;E3,"BULLISH",IF(E8&lt;E3,"BEARISH","NEUTRAL"))</f>
        <v>BULLISH</v>
      </c>
      <c r="G8" s="17" t="str">
        <f t="shared" si="2"/>
        <v>STRONG</v>
      </c>
      <c r="H8" s="17" t="str">
        <f t="shared" si="1"/>
        <v>BULLISH DIVERGENCE</v>
      </c>
    </row>
    <row r="9" spans="1:8" ht="13.5" x14ac:dyDescent="0.25">
      <c r="A9" s="3">
        <v>42017</v>
      </c>
      <c r="B9" s="2">
        <v>7.7</v>
      </c>
      <c r="C9" s="2">
        <v>3.8782999999999999</v>
      </c>
      <c r="D9" s="2">
        <v>3999</v>
      </c>
      <c r="E9" s="2">
        <f t="shared" si="0"/>
        <v>-1703</v>
      </c>
      <c r="F9" s="17" t="str">
        <f t="shared" si="3"/>
        <v>BEARISH</v>
      </c>
      <c r="G9" s="17" t="str">
        <f t="shared" si="2"/>
        <v>WEAK</v>
      </c>
      <c r="H9" s="17" t="str">
        <f t="shared" si="1"/>
        <v>CONFIRMED BEARISH</v>
      </c>
    </row>
    <row r="10" spans="1:8" ht="13.5" x14ac:dyDescent="0.25">
      <c r="A10" s="3">
        <v>42019</v>
      </c>
      <c r="B10" s="2">
        <v>7.75</v>
      </c>
      <c r="C10" s="2">
        <v>3.9035000000000002</v>
      </c>
      <c r="D10" s="2">
        <v>2233</v>
      </c>
      <c r="E10" s="2">
        <f t="shared" si="0"/>
        <v>530</v>
      </c>
      <c r="F10" s="17" t="str">
        <f t="shared" si="3"/>
        <v>BEARISH</v>
      </c>
      <c r="G10" s="17" t="str">
        <f t="shared" si="2"/>
        <v>WEAK</v>
      </c>
      <c r="H10" s="17" t="str">
        <f t="shared" si="1"/>
        <v>CONFIRMED BEARISH</v>
      </c>
    </row>
    <row r="11" spans="1:8" ht="13.5" x14ac:dyDescent="0.25">
      <c r="A11" s="3">
        <v>42020</v>
      </c>
      <c r="B11" s="2">
        <v>7.7</v>
      </c>
      <c r="C11" s="2">
        <v>3.8782999999999999</v>
      </c>
      <c r="D11" s="2">
        <v>4394</v>
      </c>
      <c r="E11" s="2">
        <f t="shared" si="0"/>
        <v>-3864</v>
      </c>
      <c r="F11" s="17" t="str">
        <f t="shared" si="3"/>
        <v>BEARISH</v>
      </c>
      <c r="G11" s="17" t="str">
        <f t="shared" si="2"/>
        <v>STRONG</v>
      </c>
      <c r="H11" s="17" t="str">
        <f t="shared" si="1"/>
        <v>BEARISH DIVERGENCE</v>
      </c>
    </row>
    <row r="12" spans="1:8" ht="13.5" x14ac:dyDescent="0.25">
      <c r="A12" s="3">
        <v>42023</v>
      </c>
      <c r="B12" s="2">
        <v>7.88</v>
      </c>
      <c r="C12" s="2">
        <v>3.9689999999999999</v>
      </c>
      <c r="D12" s="2">
        <v>11</v>
      </c>
      <c r="E12" s="2">
        <f t="shared" si="0"/>
        <v>-3853</v>
      </c>
      <c r="F12" s="17" t="str">
        <f t="shared" si="3"/>
        <v>BEARISH</v>
      </c>
      <c r="G12" s="17" t="str">
        <f t="shared" si="2"/>
        <v>WEAK</v>
      </c>
      <c r="H12" s="17" t="str">
        <f t="shared" si="1"/>
        <v>BEARISH DIVERGENCE</v>
      </c>
    </row>
    <row r="13" spans="1:8" ht="13.5" x14ac:dyDescent="0.25">
      <c r="A13" s="3">
        <v>42024</v>
      </c>
      <c r="B13" s="2">
        <v>7.7</v>
      </c>
      <c r="C13" s="2">
        <v>3.8782999999999999</v>
      </c>
      <c r="D13" s="2">
        <v>3331</v>
      </c>
      <c r="E13" s="2">
        <f t="shared" si="0"/>
        <v>-7184</v>
      </c>
      <c r="F13" s="17" t="str">
        <f t="shared" si="3"/>
        <v>BEARISH</v>
      </c>
      <c r="G13" s="17" t="str">
        <f t="shared" si="2"/>
        <v>WEAK</v>
      </c>
      <c r="H13" s="17" t="str">
        <f t="shared" si="1"/>
        <v>CONFIRMED BEARISH</v>
      </c>
    </row>
    <row r="14" spans="1:8" ht="13.5" x14ac:dyDescent="0.25">
      <c r="A14" s="3">
        <v>42025</v>
      </c>
      <c r="B14" s="2">
        <v>7.7</v>
      </c>
      <c r="C14" s="2">
        <v>3.8782999999999999</v>
      </c>
      <c r="D14" s="2">
        <v>1438</v>
      </c>
      <c r="E14" s="2">
        <f t="shared" si="0"/>
        <v>-7184</v>
      </c>
      <c r="F14" s="17" t="str">
        <f t="shared" si="3"/>
        <v>BEARISH</v>
      </c>
      <c r="G14" s="17" t="str">
        <f t="shared" si="2"/>
        <v>STRONG</v>
      </c>
      <c r="H14" s="17" t="str">
        <f t="shared" si="1"/>
        <v>NEUTRAL</v>
      </c>
    </row>
    <row r="15" spans="1:8" ht="13.5" x14ac:dyDescent="0.25">
      <c r="A15" s="3">
        <v>42026</v>
      </c>
      <c r="B15" s="2">
        <v>7.6</v>
      </c>
      <c r="C15" s="2">
        <v>3.8279000000000001</v>
      </c>
      <c r="D15" s="2">
        <v>3117</v>
      </c>
      <c r="E15" s="2">
        <f t="shared" si="0"/>
        <v>-10301</v>
      </c>
      <c r="F15" s="17" t="str">
        <f t="shared" si="3"/>
        <v>BEARISH</v>
      </c>
      <c r="G15" s="17" t="str">
        <f t="shared" si="2"/>
        <v>WEAK</v>
      </c>
      <c r="H15" s="17" t="str">
        <f t="shared" si="1"/>
        <v>CONFIRMED BEARISH</v>
      </c>
    </row>
    <row r="16" spans="1:8" ht="13.5" x14ac:dyDescent="0.25">
      <c r="A16" s="3">
        <v>42027</v>
      </c>
      <c r="B16" s="2">
        <v>7.61</v>
      </c>
      <c r="C16" s="2">
        <v>3.8330000000000002</v>
      </c>
      <c r="D16" s="2">
        <v>1765</v>
      </c>
      <c r="E16" s="2">
        <f t="shared" si="0"/>
        <v>-8536</v>
      </c>
      <c r="F16" s="17" t="str">
        <f t="shared" si="3"/>
        <v>BEARISH</v>
      </c>
      <c r="G16" s="17" t="str">
        <f t="shared" si="2"/>
        <v>STRONG</v>
      </c>
      <c r="H16" s="17" t="str">
        <f t="shared" si="1"/>
        <v>CONFIRMED BEARISH</v>
      </c>
    </row>
    <row r="17" spans="1:8" ht="13.5" x14ac:dyDescent="0.25">
      <c r="A17" s="3">
        <v>42030</v>
      </c>
      <c r="B17" s="2">
        <v>7.69</v>
      </c>
      <c r="C17" s="2">
        <v>3.8733</v>
      </c>
      <c r="D17" s="2">
        <v>2002</v>
      </c>
      <c r="E17" s="2">
        <f t="shared" si="0"/>
        <v>-6534</v>
      </c>
      <c r="F17" s="17" t="str">
        <f t="shared" si="3"/>
        <v>BEARISH</v>
      </c>
      <c r="G17" s="17" t="str">
        <f t="shared" si="2"/>
        <v>STRONG</v>
      </c>
      <c r="H17" s="17" t="str">
        <f t="shared" si="1"/>
        <v>CONFIRMED BEARISH</v>
      </c>
    </row>
    <row r="18" spans="1:8" ht="13.5" x14ac:dyDescent="0.25">
      <c r="A18" s="3">
        <v>42031</v>
      </c>
      <c r="B18" s="2">
        <v>7.69</v>
      </c>
      <c r="C18" s="2">
        <v>3.8733</v>
      </c>
      <c r="D18" s="2">
        <v>0</v>
      </c>
      <c r="E18" s="2">
        <f t="shared" si="0"/>
        <v>-6534</v>
      </c>
      <c r="F18" s="17" t="str">
        <f t="shared" si="3"/>
        <v>BULLISH</v>
      </c>
      <c r="G18" s="17" t="str">
        <f t="shared" si="2"/>
        <v>WEAK</v>
      </c>
      <c r="H18" s="17" t="str">
        <f t="shared" si="1"/>
        <v>BULLISH DIVERGENCE</v>
      </c>
    </row>
    <row r="19" spans="1:8" ht="13.5" x14ac:dyDescent="0.25">
      <c r="A19" s="3">
        <v>42032</v>
      </c>
      <c r="B19" s="2">
        <v>7.6</v>
      </c>
      <c r="C19" s="2">
        <v>3.8279000000000001</v>
      </c>
      <c r="D19" s="2">
        <v>2819</v>
      </c>
      <c r="E19" s="2">
        <f t="shared" si="0"/>
        <v>-9353</v>
      </c>
      <c r="F19" s="17" t="str">
        <f t="shared" si="3"/>
        <v>BEARISH</v>
      </c>
      <c r="G19" s="17" t="str">
        <f t="shared" si="2"/>
        <v>STRONG</v>
      </c>
      <c r="H19" s="17" t="str">
        <f t="shared" si="1"/>
        <v>CONFIRMED BEARISH</v>
      </c>
    </row>
    <row r="20" spans="1:8" ht="13.5" x14ac:dyDescent="0.25">
      <c r="A20" s="3">
        <v>42033</v>
      </c>
      <c r="B20" s="2">
        <v>7.6</v>
      </c>
      <c r="C20" s="2">
        <v>3.8279000000000001</v>
      </c>
      <c r="D20" s="2">
        <v>116</v>
      </c>
      <c r="E20" s="2">
        <f t="shared" si="0"/>
        <v>-9353</v>
      </c>
      <c r="F20" s="17" t="str">
        <f t="shared" si="3"/>
        <v>BULLISH</v>
      </c>
      <c r="G20" s="17" t="str">
        <f t="shared" si="2"/>
        <v>WEAK</v>
      </c>
      <c r="H20" s="17" t="str">
        <f t="shared" si="1"/>
        <v>NEUTRAL</v>
      </c>
    </row>
    <row r="21" spans="1:8" ht="13.5" x14ac:dyDescent="0.25">
      <c r="A21" s="3">
        <v>42034</v>
      </c>
      <c r="B21" s="2">
        <v>7.61</v>
      </c>
      <c r="C21" s="2">
        <v>3.8330000000000002</v>
      </c>
      <c r="D21" s="2">
        <v>2067</v>
      </c>
      <c r="E21" s="2">
        <f t="shared" si="0"/>
        <v>-7286</v>
      </c>
      <c r="F21" s="17" t="str">
        <f t="shared" si="3"/>
        <v>BULLISH</v>
      </c>
      <c r="G21" s="17" t="str">
        <f t="shared" si="2"/>
        <v>WEAK</v>
      </c>
      <c r="H21" s="17" t="str">
        <f t="shared" si="1"/>
        <v>NEUTRAL</v>
      </c>
    </row>
    <row r="22" spans="1:8" ht="13.5" x14ac:dyDescent="0.25">
      <c r="A22" s="3">
        <v>42037</v>
      </c>
      <c r="B22" s="2">
        <v>7.69</v>
      </c>
      <c r="C22" s="2">
        <v>3.8733</v>
      </c>
      <c r="D22" s="2">
        <v>105</v>
      </c>
      <c r="E22" s="2">
        <f t="shared" si="0"/>
        <v>-7181</v>
      </c>
      <c r="F22" s="17" t="str">
        <f t="shared" si="3"/>
        <v>BEARISH</v>
      </c>
      <c r="G22" s="17" t="str">
        <f t="shared" si="2"/>
        <v>STRONG</v>
      </c>
      <c r="H22" s="17" t="str">
        <f t="shared" si="1"/>
        <v>NEUTRAL</v>
      </c>
    </row>
    <row r="23" spans="1:8" ht="13.5" x14ac:dyDescent="0.25">
      <c r="A23" s="3">
        <v>42038</v>
      </c>
      <c r="B23" s="2">
        <v>7.69</v>
      </c>
      <c r="C23" s="2">
        <v>3.8733</v>
      </c>
      <c r="D23" s="2">
        <v>0</v>
      </c>
      <c r="E23" s="2">
        <f t="shared" si="0"/>
        <v>-7181</v>
      </c>
      <c r="F23" s="17" t="str">
        <f t="shared" si="3"/>
        <v>BEARISH</v>
      </c>
      <c r="G23" s="17" t="str">
        <f t="shared" si="2"/>
        <v>STRONG</v>
      </c>
      <c r="H23" s="17" t="str">
        <f t="shared" si="1"/>
        <v>NEUTRAL</v>
      </c>
    </row>
    <row r="24" spans="1:8" ht="13.5" x14ac:dyDescent="0.25">
      <c r="A24" s="3">
        <v>42039</v>
      </c>
      <c r="B24" s="2">
        <v>7.69</v>
      </c>
      <c r="C24" s="2">
        <v>3.8733</v>
      </c>
      <c r="D24" s="2">
        <v>0</v>
      </c>
      <c r="E24" s="2">
        <f t="shared" si="0"/>
        <v>-7181</v>
      </c>
      <c r="F24" s="17" t="str">
        <f t="shared" si="3"/>
        <v>BULLISH</v>
      </c>
      <c r="G24" s="17" t="str">
        <f t="shared" si="2"/>
        <v>WEAK</v>
      </c>
      <c r="H24" s="17" t="str">
        <f t="shared" si="1"/>
        <v>CONFIRMED BULLISH</v>
      </c>
    </row>
    <row r="25" spans="1:8" ht="13.5" x14ac:dyDescent="0.25">
      <c r="A25" s="3">
        <v>42040</v>
      </c>
      <c r="B25" s="2">
        <v>7.46</v>
      </c>
      <c r="C25" s="2">
        <v>3.7574000000000001</v>
      </c>
      <c r="D25" s="2">
        <v>160</v>
      </c>
      <c r="E25" s="2">
        <f t="shared" si="0"/>
        <v>-7341</v>
      </c>
      <c r="F25" s="17" t="str">
        <f t="shared" si="3"/>
        <v>BULLISH</v>
      </c>
      <c r="G25" s="17" t="str">
        <f t="shared" si="2"/>
        <v>WEAK</v>
      </c>
      <c r="H25" s="17" t="str">
        <f t="shared" si="1"/>
        <v>BULLISH DIVERGENCE</v>
      </c>
    </row>
    <row r="26" spans="1:8" ht="13.5" x14ac:dyDescent="0.25">
      <c r="A26" s="3">
        <v>42041</v>
      </c>
      <c r="B26" s="2">
        <v>7.51</v>
      </c>
      <c r="C26" s="2">
        <v>3.7826</v>
      </c>
      <c r="D26" s="2">
        <v>272</v>
      </c>
      <c r="E26" s="2">
        <f t="shared" si="0"/>
        <v>-7069</v>
      </c>
      <c r="F26" s="17" t="str">
        <f t="shared" si="3"/>
        <v>BULLISH</v>
      </c>
      <c r="G26" s="17" t="str">
        <f t="shared" si="2"/>
        <v>WEAK</v>
      </c>
      <c r="H26" s="17" t="str">
        <f t="shared" si="1"/>
        <v>BULLISH DIVERGENCE</v>
      </c>
    </row>
    <row r="27" spans="1:8" ht="13.5" x14ac:dyDescent="0.25">
      <c r="A27" s="3">
        <v>42044</v>
      </c>
      <c r="B27" s="2">
        <v>7.52</v>
      </c>
      <c r="C27" s="2">
        <v>3.7875999999999999</v>
      </c>
      <c r="D27" s="2">
        <v>549</v>
      </c>
      <c r="E27" s="2">
        <f t="shared" si="0"/>
        <v>-6520</v>
      </c>
      <c r="F27" s="17" t="str">
        <f t="shared" si="3"/>
        <v>BULLISH</v>
      </c>
      <c r="G27" s="17" t="str">
        <f t="shared" si="2"/>
        <v>WEAK</v>
      </c>
      <c r="H27" s="17" t="str">
        <f t="shared" si="1"/>
        <v>BULLISH DIVERGENCE</v>
      </c>
    </row>
    <row r="28" spans="1:8" ht="13.5" x14ac:dyDescent="0.25">
      <c r="A28" s="3">
        <v>42045</v>
      </c>
      <c r="B28" s="2">
        <v>7.5</v>
      </c>
      <c r="C28" s="2">
        <v>3.7776000000000001</v>
      </c>
      <c r="D28" s="2">
        <v>948</v>
      </c>
      <c r="E28" s="2">
        <f t="shared" si="0"/>
        <v>-7468</v>
      </c>
      <c r="F28" s="17" t="str">
        <f t="shared" si="3"/>
        <v>BEARISH</v>
      </c>
      <c r="G28" s="17" t="str">
        <f t="shared" si="2"/>
        <v>STRONG</v>
      </c>
      <c r="H28" s="17" t="str">
        <f t="shared" si="1"/>
        <v>CONFIRMED BEARISH</v>
      </c>
    </row>
    <row r="29" spans="1:8" ht="13.5" x14ac:dyDescent="0.25">
      <c r="A29" s="3">
        <v>42046</v>
      </c>
      <c r="B29" s="2">
        <v>7.68</v>
      </c>
      <c r="C29" s="2">
        <v>3.8681999999999999</v>
      </c>
      <c r="D29" s="2">
        <v>10</v>
      </c>
      <c r="E29" s="2">
        <f t="shared" si="0"/>
        <v>-7458</v>
      </c>
      <c r="F29" s="17" t="str">
        <f t="shared" si="3"/>
        <v>BEARISH</v>
      </c>
      <c r="G29" s="17" t="str">
        <f t="shared" si="2"/>
        <v>STRONG</v>
      </c>
      <c r="H29" s="17" t="str">
        <f t="shared" si="1"/>
        <v>CONFIRMED BEARISH</v>
      </c>
    </row>
    <row r="30" spans="1:8" ht="13.5" x14ac:dyDescent="0.25">
      <c r="A30" s="3">
        <v>42047</v>
      </c>
      <c r="B30" s="2">
        <v>7.68</v>
      </c>
      <c r="C30" s="2">
        <v>3.8681999999999999</v>
      </c>
      <c r="D30" s="2">
        <v>0</v>
      </c>
      <c r="E30" s="2">
        <f t="shared" si="0"/>
        <v>-7458</v>
      </c>
      <c r="F30" s="17" t="str">
        <f t="shared" si="3"/>
        <v>BEARISH</v>
      </c>
      <c r="G30" s="17" t="str">
        <f t="shared" si="2"/>
        <v>NEUTRAL</v>
      </c>
      <c r="H30" s="17" t="str">
        <f t="shared" si="1"/>
        <v>BEARISH DIVERGENCE</v>
      </c>
    </row>
    <row r="31" spans="1:8" ht="13.5" x14ac:dyDescent="0.25">
      <c r="A31" s="3">
        <v>42048</v>
      </c>
      <c r="B31" s="2">
        <v>7.8</v>
      </c>
      <c r="C31" s="2">
        <v>3.9287000000000001</v>
      </c>
      <c r="D31" s="2">
        <v>8836</v>
      </c>
      <c r="E31" s="2">
        <f t="shared" si="0"/>
        <v>1378</v>
      </c>
      <c r="F31" s="17" t="str">
        <f t="shared" si="3"/>
        <v>BULLISH</v>
      </c>
      <c r="G31" s="17" t="str">
        <f t="shared" si="2"/>
        <v>WEAK</v>
      </c>
      <c r="H31" s="17" t="str">
        <f t="shared" si="1"/>
        <v>CONFIRMED BULLISH</v>
      </c>
    </row>
    <row r="32" spans="1:8" ht="13.5" x14ac:dyDescent="0.25">
      <c r="A32" s="3">
        <v>42051</v>
      </c>
      <c r="B32" s="2">
        <v>7.7</v>
      </c>
      <c r="C32" s="2">
        <v>3.8782999999999999</v>
      </c>
      <c r="D32" s="2">
        <v>7110</v>
      </c>
      <c r="E32" s="2">
        <f t="shared" si="0"/>
        <v>-5732</v>
      </c>
      <c r="F32" s="17" t="str">
        <f t="shared" si="3"/>
        <v>BULLISH</v>
      </c>
      <c r="G32" s="17" t="str">
        <f t="shared" si="2"/>
        <v>WEAK</v>
      </c>
      <c r="H32" s="17" t="str">
        <f t="shared" si="1"/>
        <v>CONFIRMED BULLISH</v>
      </c>
    </row>
    <row r="33" spans="1:8" ht="13.5" x14ac:dyDescent="0.25">
      <c r="A33" s="3">
        <v>42052</v>
      </c>
      <c r="B33" s="2">
        <v>7.7</v>
      </c>
      <c r="C33" s="2">
        <v>3.8782999999999999</v>
      </c>
      <c r="D33" s="2">
        <v>1720</v>
      </c>
      <c r="E33" s="2">
        <f t="shared" si="0"/>
        <v>-5732</v>
      </c>
      <c r="F33" s="17" t="str">
        <f t="shared" si="3"/>
        <v>BULLISH</v>
      </c>
      <c r="G33" s="17" t="str">
        <f t="shared" si="2"/>
        <v>WEAK</v>
      </c>
      <c r="H33" s="17" t="str">
        <f t="shared" si="1"/>
        <v>CONFIRMED BULLISH</v>
      </c>
    </row>
    <row r="34" spans="1:8" ht="13.5" x14ac:dyDescent="0.25">
      <c r="A34" s="3">
        <v>42053</v>
      </c>
      <c r="B34" s="2">
        <v>7.55</v>
      </c>
      <c r="C34" s="2">
        <v>3.8027000000000002</v>
      </c>
      <c r="D34" s="2">
        <v>34182</v>
      </c>
      <c r="E34" s="2">
        <f t="shared" si="0"/>
        <v>-39914</v>
      </c>
      <c r="F34" s="17" t="str">
        <f t="shared" si="3"/>
        <v>BEARISH</v>
      </c>
      <c r="G34" s="17" t="str">
        <f t="shared" si="2"/>
        <v>STRONG</v>
      </c>
      <c r="H34" s="17" t="str">
        <f t="shared" si="1"/>
        <v>CONFIRMED BEARISH</v>
      </c>
    </row>
    <row r="35" spans="1:8" ht="13.5" x14ac:dyDescent="0.25">
      <c r="A35" s="3">
        <v>42054</v>
      </c>
      <c r="B35" s="2">
        <v>7.55</v>
      </c>
      <c r="C35" s="2">
        <v>3.8027000000000002</v>
      </c>
      <c r="D35" s="2">
        <v>42244</v>
      </c>
      <c r="E35" s="2">
        <f t="shared" si="0"/>
        <v>-39914</v>
      </c>
      <c r="F35" s="17" t="str">
        <f t="shared" si="3"/>
        <v>BEARISH</v>
      </c>
      <c r="G35" s="17" t="str">
        <f t="shared" si="2"/>
        <v>STRONG</v>
      </c>
      <c r="H35" s="17" t="str">
        <f t="shared" si="1"/>
        <v>CONFIRMED BEARISH</v>
      </c>
    </row>
    <row r="36" spans="1:8" ht="13.5" x14ac:dyDescent="0.25">
      <c r="A36" s="3">
        <v>42055</v>
      </c>
      <c r="B36" s="2">
        <v>7.7</v>
      </c>
      <c r="C36" s="2">
        <v>3.8782999999999999</v>
      </c>
      <c r="D36" s="2">
        <v>103</v>
      </c>
      <c r="E36" s="2">
        <f t="shared" si="0"/>
        <v>-39811</v>
      </c>
      <c r="F36" s="17" t="str">
        <f t="shared" si="3"/>
        <v>BEARISH</v>
      </c>
      <c r="G36" s="17" t="str">
        <f t="shared" si="2"/>
        <v>WEAK</v>
      </c>
      <c r="H36" s="17" t="str">
        <f t="shared" si="1"/>
        <v>CONFIRMED BEARISH</v>
      </c>
    </row>
    <row r="37" spans="1:8" ht="13.5" x14ac:dyDescent="0.25">
      <c r="A37" s="3">
        <v>42058</v>
      </c>
      <c r="B37" s="2">
        <v>7.66</v>
      </c>
      <c r="C37" s="2">
        <v>3.8580999999999999</v>
      </c>
      <c r="D37" s="2">
        <v>42605</v>
      </c>
      <c r="E37" s="2">
        <f t="shared" si="0"/>
        <v>-82416</v>
      </c>
      <c r="F37" s="17" t="str">
        <f t="shared" si="3"/>
        <v>BEARISH</v>
      </c>
      <c r="G37" s="17" t="str">
        <f t="shared" si="2"/>
        <v>STRONG</v>
      </c>
      <c r="H37" s="17" t="str">
        <f t="shared" si="1"/>
        <v>CONFIRMED BEARISH</v>
      </c>
    </row>
    <row r="38" spans="1:8" ht="13.5" x14ac:dyDescent="0.25">
      <c r="A38" s="3">
        <v>42059</v>
      </c>
      <c r="B38" s="2">
        <v>7.66</v>
      </c>
      <c r="C38" s="2">
        <v>3.8580999999999999</v>
      </c>
      <c r="D38" s="2">
        <v>5740</v>
      </c>
      <c r="E38" s="2">
        <f t="shared" si="0"/>
        <v>-82416</v>
      </c>
      <c r="F38" s="17" t="str">
        <f t="shared" si="3"/>
        <v>BEARISH</v>
      </c>
      <c r="G38" s="17" t="str">
        <f t="shared" si="2"/>
        <v>STRONG</v>
      </c>
      <c r="H38" s="17" t="str">
        <f t="shared" si="1"/>
        <v>CONFIRMED BEARISH</v>
      </c>
    </row>
    <row r="39" spans="1:8" ht="13.5" x14ac:dyDescent="0.25">
      <c r="A39" s="3">
        <v>42060</v>
      </c>
      <c r="B39" s="2">
        <v>7.66</v>
      </c>
      <c r="C39" s="2">
        <v>3.8580999999999999</v>
      </c>
      <c r="D39" s="2">
        <v>0</v>
      </c>
      <c r="E39" s="2">
        <f t="shared" si="0"/>
        <v>-82416</v>
      </c>
      <c r="F39" s="17" t="str">
        <f t="shared" si="3"/>
        <v>BEARISH</v>
      </c>
      <c r="G39" s="17" t="str">
        <f t="shared" si="2"/>
        <v>STRONG</v>
      </c>
      <c r="H39" s="17" t="str">
        <f t="shared" si="1"/>
        <v>BEARISH DIVERGENCE</v>
      </c>
    </row>
    <row r="40" spans="1:8" ht="13.5" x14ac:dyDescent="0.25">
      <c r="A40" s="3">
        <v>42061</v>
      </c>
      <c r="B40" s="2">
        <v>7.64</v>
      </c>
      <c r="C40" s="2">
        <v>3.8481000000000001</v>
      </c>
      <c r="D40" s="2">
        <v>13243</v>
      </c>
      <c r="E40" s="2">
        <f t="shared" si="0"/>
        <v>-95659</v>
      </c>
      <c r="F40" s="17" t="str">
        <f t="shared" si="3"/>
        <v>BEARISH</v>
      </c>
      <c r="G40" s="17" t="str">
        <f t="shared" si="2"/>
        <v>STRONG</v>
      </c>
      <c r="H40" s="17" t="str">
        <f t="shared" si="1"/>
        <v>BEARISH DIVERGENCE</v>
      </c>
    </row>
    <row r="41" spans="1:8" ht="13.5" x14ac:dyDescent="0.25">
      <c r="A41" s="3">
        <v>42062</v>
      </c>
      <c r="B41" s="2">
        <v>8.1</v>
      </c>
      <c r="C41" s="2">
        <v>4.0797999999999996</v>
      </c>
      <c r="D41" s="2">
        <v>66721</v>
      </c>
      <c r="E41" s="2">
        <f t="shared" si="0"/>
        <v>-28938</v>
      </c>
      <c r="F41" s="17" t="str">
        <f t="shared" si="3"/>
        <v>BULLISH</v>
      </c>
      <c r="G41" s="17" t="str">
        <f t="shared" si="2"/>
        <v>WEAK</v>
      </c>
      <c r="H41" s="17" t="str">
        <f t="shared" si="1"/>
        <v>CONFIRMED BULLISH</v>
      </c>
    </row>
    <row r="42" spans="1:8" ht="13.5" x14ac:dyDescent="0.25">
      <c r="A42" s="3">
        <v>42065</v>
      </c>
      <c r="B42" s="2">
        <v>8.59</v>
      </c>
      <c r="C42" s="2">
        <v>4.3266</v>
      </c>
      <c r="D42" s="2">
        <v>72818</v>
      </c>
      <c r="E42" s="2">
        <f t="shared" si="0"/>
        <v>43880</v>
      </c>
      <c r="F42" s="17" t="str">
        <f t="shared" si="3"/>
        <v>BULLISH</v>
      </c>
      <c r="G42" s="17" t="str">
        <f t="shared" si="2"/>
        <v>WEAK</v>
      </c>
      <c r="H42" s="17" t="str">
        <f t="shared" si="1"/>
        <v>CONFIRMED BULLISH</v>
      </c>
    </row>
    <row r="43" spans="1:8" ht="13.5" x14ac:dyDescent="0.25">
      <c r="A43" s="3">
        <v>42066</v>
      </c>
      <c r="B43" s="2">
        <v>8.9700000000000006</v>
      </c>
      <c r="C43" s="2">
        <v>4.5179999999999998</v>
      </c>
      <c r="D43" s="2">
        <v>75113</v>
      </c>
      <c r="E43" s="2">
        <f t="shared" si="0"/>
        <v>118993</v>
      </c>
      <c r="F43" s="17" t="str">
        <f t="shared" si="3"/>
        <v>BULLISH</v>
      </c>
      <c r="G43" s="17" t="str">
        <f t="shared" si="2"/>
        <v>WEAK</v>
      </c>
      <c r="H43" s="17" t="str">
        <f t="shared" si="1"/>
        <v>CONFIRMED BULLISH</v>
      </c>
    </row>
    <row r="44" spans="1:8" ht="13.5" x14ac:dyDescent="0.25">
      <c r="A44" s="3">
        <v>42067</v>
      </c>
      <c r="B44" s="2">
        <v>8.84</v>
      </c>
      <c r="C44" s="2">
        <v>4.4524999999999997</v>
      </c>
      <c r="D44" s="2">
        <v>23380</v>
      </c>
      <c r="E44" s="2">
        <f t="shared" si="0"/>
        <v>95613</v>
      </c>
      <c r="F44" s="17" t="str">
        <f t="shared" si="3"/>
        <v>BULLISH</v>
      </c>
      <c r="G44" s="17" t="str">
        <f t="shared" si="2"/>
        <v>WEAK</v>
      </c>
      <c r="H44" s="17" t="str">
        <f t="shared" si="1"/>
        <v>CONFIRMED BULLISH</v>
      </c>
    </row>
    <row r="45" spans="1:8" ht="13.5" x14ac:dyDescent="0.25">
      <c r="A45" s="3">
        <v>42068</v>
      </c>
      <c r="B45" s="2">
        <v>8.8000000000000007</v>
      </c>
      <c r="C45" s="2">
        <v>4.4322999999999997</v>
      </c>
      <c r="D45" s="2">
        <v>15873</v>
      </c>
      <c r="E45" s="2">
        <f t="shared" si="0"/>
        <v>79740</v>
      </c>
      <c r="F45" s="17" t="str">
        <f t="shared" si="3"/>
        <v>BULLISH</v>
      </c>
      <c r="G45" s="17" t="str">
        <f t="shared" si="2"/>
        <v>WEAK</v>
      </c>
      <c r="H45" s="17" t="str">
        <f t="shared" si="1"/>
        <v>CONFIRMED BULLISH</v>
      </c>
    </row>
    <row r="46" spans="1:8" ht="13.5" x14ac:dyDescent="0.25">
      <c r="A46" s="3">
        <v>42069</v>
      </c>
      <c r="B46" s="2">
        <v>9.06</v>
      </c>
      <c r="C46" s="2">
        <v>4.5632999999999999</v>
      </c>
      <c r="D46" s="2">
        <v>17371</v>
      </c>
      <c r="E46" s="2">
        <f t="shared" si="0"/>
        <v>97111</v>
      </c>
      <c r="F46" s="17" t="str">
        <f t="shared" si="3"/>
        <v>BULLISH</v>
      </c>
      <c r="G46" s="17" t="str">
        <f t="shared" si="2"/>
        <v>WEAK</v>
      </c>
      <c r="H46" s="17" t="str">
        <f t="shared" si="1"/>
        <v>CONFIRMED BULLISH</v>
      </c>
    </row>
    <row r="47" spans="1:8" ht="13.5" x14ac:dyDescent="0.25">
      <c r="A47" s="3">
        <v>42072</v>
      </c>
      <c r="B47" s="2">
        <v>9.57</v>
      </c>
      <c r="C47" s="2">
        <v>4.8201999999999998</v>
      </c>
      <c r="D47" s="2">
        <v>29850</v>
      </c>
      <c r="E47" s="2">
        <f t="shared" si="0"/>
        <v>126961</v>
      </c>
      <c r="F47" s="17" t="str">
        <f t="shared" si="3"/>
        <v>BULLISH</v>
      </c>
      <c r="G47" s="17" t="str">
        <f t="shared" si="2"/>
        <v>STRONG</v>
      </c>
      <c r="H47" s="17" t="str">
        <f t="shared" si="1"/>
        <v>CONFIRMED BULLISH</v>
      </c>
    </row>
    <row r="48" spans="1:8" ht="13.5" x14ac:dyDescent="0.25">
      <c r="A48" s="3">
        <v>42073</v>
      </c>
      <c r="B48" s="2">
        <v>9.84</v>
      </c>
      <c r="C48" s="2">
        <v>4.9561999999999999</v>
      </c>
      <c r="D48" s="2">
        <v>20462</v>
      </c>
      <c r="E48" s="2">
        <f t="shared" si="0"/>
        <v>147423</v>
      </c>
      <c r="F48" s="17" t="str">
        <f t="shared" si="3"/>
        <v>BULLISH</v>
      </c>
      <c r="G48" s="17" t="str">
        <f t="shared" si="2"/>
        <v>STRONG</v>
      </c>
      <c r="H48" s="17" t="str">
        <f t="shared" si="1"/>
        <v>CONFIRMED BULLISH</v>
      </c>
    </row>
    <row r="49" spans="1:8" ht="13.5" x14ac:dyDescent="0.25">
      <c r="A49" s="3">
        <v>42074</v>
      </c>
      <c r="B49" s="2">
        <v>9.5</v>
      </c>
      <c r="C49" s="2">
        <v>4.7849000000000004</v>
      </c>
      <c r="D49" s="2">
        <v>22111</v>
      </c>
      <c r="E49" s="2">
        <f t="shared" si="0"/>
        <v>125312</v>
      </c>
      <c r="F49" s="17" t="str">
        <f t="shared" si="3"/>
        <v>BULLISH</v>
      </c>
      <c r="G49" s="17" t="str">
        <f t="shared" si="2"/>
        <v>STRONG</v>
      </c>
      <c r="H49" s="17" t="str">
        <f t="shared" si="1"/>
        <v>CONFIRMED BULLISH</v>
      </c>
    </row>
    <row r="50" spans="1:8" ht="13.5" x14ac:dyDescent="0.25">
      <c r="A50" s="3">
        <v>42075</v>
      </c>
      <c r="B50" s="2">
        <v>9.5</v>
      </c>
      <c r="C50" s="2">
        <v>4.7849000000000004</v>
      </c>
      <c r="D50" s="2">
        <v>6160</v>
      </c>
      <c r="E50" s="2">
        <f t="shared" si="0"/>
        <v>125312</v>
      </c>
      <c r="F50" s="17" t="str">
        <f t="shared" si="3"/>
        <v>BULLISH</v>
      </c>
      <c r="G50" s="17" t="str">
        <f t="shared" si="2"/>
        <v>STRONG</v>
      </c>
      <c r="H50" s="17" t="str">
        <f t="shared" si="1"/>
        <v>CONFIRMED BULLISH</v>
      </c>
    </row>
    <row r="51" spans="1:8" ht="13.5" x14ac:dyDescent="0.25">
      <c r="A51" s="3">
        <v>42076</v>
      </c>
      <c r="B51" s="2">
        <v>9.1999999999999993</v>
      </c>
      <c r="C51" s="2">
        <v>4.6337999999999999</v>
      </c>
      <c r="D51" s="2">
        <v>2868</v>
      </c>
      <c r="E51" s="2">
        <f t="shared" si="0"/>
        <v>122444</v>
      </c>
      <c r="F51" s="17" t="str">
        <f t="shared" si="3"/>
        <v>BULLISH</v>
      </c>
      <c r="G51" s="17" t="str">
        <f t="shared" si="2"/>
        <v>STRONG</v>
      </c>
      <c r="H51" s="17" t="str">
        <f t="shared" si="1"/>
        <v>CONFIRMED BULLISH</v>
      </c>
    </row>
    <row r="52" spans="1:8" ht="13.5" x14ac:dyDescent="0.25">
      <c r="A52" s="3">
        <v>42079</v>
      </c>
      <c r="B52" s="2">
        <v>9.24</v>
      </c>
      <c r="C52" s="2">
        <v>4.6539999999999999</v>
      </c>
      <c r="D52" s="2">
        <v>5276</v>
      </c>
      <c r="E52" s="2">
        <f t="shared" si="0"/>
        <v>127720</v>
      </c>
      <c r="F52" s="17" t="str">
        <f t="shared" si="3"/>
        <v>BULLISH</v>
      </c>
      <c r="G52" s="17" t="str">
        <f t="shared" si="2"/>
        <v>NEUTRAL</v>
      </c>
      <c r="H52" s="17" t="str">
        <f t="shared" si="1"/>
        <v>BULLISH DIVERGENCE</v>
      </c>
    </row>
    <row r="53" spans="1:8" ht="13.5" x14ac:dyDescent="0.25">
      <c r="A53" s="3">
        <v>42080</v>
      </c>
      <c r="B53" s="2">
        <v>9.7899999999999991</v>
      </c>
      <c r="C53" s="2">
        <v>4.931</v>
      </c>
      <c r="D53" s="2">
        <v>18466</v>
      </c>
      <c r="E53" s="2">
        <f t="shared" si="0"/>
        <v>146186</v>
      </c>
      <c r="F53" s="17" t="str">
        <f t="shared" si="3"/>
        <v>BEARISH</v>
      </c>
      <c r="G53" s="17" t="str">
        <f t="shared" si="2"/>
        <v>NEUTRAL</v>
      </c>
      <c r="H53" s="17" t="str">
        <f t="shared" si="1"/>
        <v>CONFIRMED BEARISH</v>
      </c>
    </row>
    <row r="54" spans="1:8" ht="13.5" x14ac:dyDescent="0.25">
      <c r="A54" s="3">
        <v>42081</v>
      </c>
      <c r="B54" s="2">
        <v>9.5</v>
      </c>
      <c r="C54" s="2">
        <v>4.7849000000000004</v>
      </c>
      <c r="D54" s="2">
        <v>20455</v>
      </c>
      <c r="E54" s="2">
        <f t="shared" si="0"/>
        <v>125731</v>
      </c>
      <c r="F54" s="17" t="str">
        <f t="shared" si="3"/>
        <v>BULLISH</v>
      </c>
      <c r="G54" s="17" t="str">
        <f t="shared" si="2"/>
        <v>NEUTRAL</v>
      </c>
      <c r="H54" s="17" t="str">
        <f t="shared" si="1"/>
        <v>NEUTRAL</v>
      </c>
    </row>
    <row r="55" spans="1:8" ht="13.5" x14ac:dyDescent="0.25">
      <c r="A55" s="3">
        <v>42082</v>
      </c>
      <c r="B55" s="2">
        <v>9.4700000000000006</v>
      </c>
      <c r="C55" s="2">
        <v>4.7698</v>
      </c>
      <c r="D55" s="2">
        <v>15136</v>
      </c>
      <c r="E55" s="2">
        <f t="shared" si="0"/>
        <v>110595</v>
      </c>
      <c r="F55" s="17" t="str">
        <f t="shared" si="3"/>
        <v>BEARISH</v>
      </c>
      <c r="G55" s="17" t="str">
        <f t="shared" si="2"/>
        <v>WEAK</v>
      </c>
      <c r="H55" s="17" t="str">
        <f t="shared" si="1"/>
        <v>CONFIRMED BEARISH</v>
      </c>
    </row>
    <row r="56" spans="1:8" ht="13.5" x14ac:dyDescent="0.25">
      <c r="A56" s="3">
        <v>42086</v>
      </c>
      <c r="B56" s="2">
        <v>9.49</v>
      </c>
      <c r="C56" s="2">
        <v>4.7798999999999996</v>
      </c>
      <c r="D56" s="2">
        <v>5354</v>
      </c>
      <c r="E56" s="2">
        <f t="shared" si="0"/>
        <v>115949</v>
      </c>
      <c r="F56" s="17" t="str">
        <f t="shared" si="3"/>
        <v>BEARISH</v>
      </c>
      <c r="G56" s="17" t="str">
        <f t="shared" si="2"/>
        <v>WEAK</v>
      </c>
      <c r="H56" s="17" t="str">
        <f t="shared" si="1"/>
        <v>BEARISH DIVERGENCE</v>
      </c>
    </row>
    <row r="57" spans="1:8" ht="13.5" x14ac:dyDescent="0.25">
      <c r="A57" s="3">
        <v>42087</v>
      </c>
      <c r="B57" s="2">
        <v>9.1999999999999993</v>
      </c>
      <c r="C57" s="2">
        <v>4.6337999999999999</v>
      </c>
      <c r="D57" s="2">
        <v>15536</v>
      </c>
      <c r="E57" s="2">
        <f t="shared" si="0"/>
        <v>100413</v>
      </c>
      <c r="F57" s="17" t="str">
        <f t="shared" si="3"/>
        <v>BEARISH</v>
      </c>
      <c r="G57" s="17" t="str">
        <f t="shared" si="2"/>
        <v>WEAK</v>
      </c>
      <c r="H57" s="17" t="str">
        <f t="shared" si="1"/>
        <v>CONFIRMED BEARISH</v>
      </c>
    </row>
    <row r="58" spans="1:8" ht="13.5" x14ac:dyDescent="0.25">
      <c r="A58" s="3">
        <v>42088</v>
      </c>
      <c r="B58" s="2">
        <v>9.19</v>
      </c>
      <c r="C58" s="2">
        <v>4.6288</v>
      </c>
      <c r="D58" s="2">
        <v>1091</v>
      </c>
      <c r="E58" s="2">
        <f t="shared" si="0"/>
        <v>99322</v>
      </c>
      <c r="F58" s="17" t="str">
        <f t="shared" si="3"/>
        <v>BEARISH</v>
      </c>
      <c r="G58" s="17" t="str">
        <f t="shared" si="2"/>
        <v>WEAK</v>
      </c>
      <c r="H58" s="17" t="str">
        <f t="shared" si="1"/>
        <v>CONFIRMED BEARISH</v>
      </c>
    </row>
    <row r="59" spans="1:8" ht="13.5" x14ac:dyDescent="0.25">
      <c r="A59" s="3">
        <v>42089</v>
      </c>
      <c r="B59" s="2">
        <v>9.19</v>
      </c>
      <c r="C59" s="2">
        <v>4.6288</v>
      </c>
      <c r="D59" s="2">
        <v>400</v>
      </c>
      <c r="E59" s="2">
        <f t="shared" si="0"/>
        <v>99322</v>
      </c>
      <c r="F59" s="17" t="str">
        <f t="shared" si="3"/>
        <v>BEARISH</v>
      </c>
      <c r="G59" s="17" t="str">
        <f t="shared" si="2"/>
        <v>WEAK</v>
      </c>
      <c r="H59" s="17" t="str">
        <f t="shared" si="1"/>
        <v>CONFIRMED BEARISH</v>
      </c>
    </row>
    <row r="60" spans="1:8" ht="13.5" x14ac:dyDescent="0.25">
      <c r="A60" s="3">
        <v>42090</v>
      </c>
      <c r="B60" s="2">
        <v>9.2899999999999991</v>
      </c>
      <c r="C60" s="2">
        <v>4.6791</v>
      </c>
      <c r="D60" s="2">
        <v>2124</v>
      </c>
      <c r="E60" s="2">
        <f t="shared" si="0"/>
        <v>101446</v>
      </c>
      <c r="F60" s="17" t="str">
        <f t="shared" si="3"/>
        <v>BEARISH</v>
      </c>
      <c r="G60" s="17" t="str">
        <f t="shared" si="2"/>
        <v>WEAK</v>
      </c>
      <c r="H60" s="17" t="str">
        <f t="shared" si="1"/>
        <v>CONFIRMED BEARISH</v>
      </c>
    </row>
    <row r="61" spans="1:8" ht="13.5" x14ac:dyDescent="0.25">
      <c r="A61" s="3">
        <v>42093</v>
      </c>
      <c r="B61" s="2">
        <v>9.49</v>
      </c>
      <c r="C61" s="2">
        <v>4.7798999999999996</v>
      </c>
      <c r="D61" s="2">
        <v>43890</v>
      </c>
      <c r="E61" s="2">
        <f t="shared" si="0"/>
        <v>145336</v>
      </c>
      <c r="F61" s="17" t="str">
        <f t="shared" si="3"/>
        <v>BULLISH</v>
      </c>
      <c r="G61" s="17" t="str">
        <f t="shared" si="2"/>
        <v>STRONG</v>
      </c>
      <c r="H61" s="17" t="str">
        <f t="shared" si="1"/>
        <v>NEUTRAL</v>
      </c>
    </row>
    <row r="62" spans="1:8" ht="13.5" x14ac:dyDescent="0.25">
      <c r="A62" s="3">
        <v>42094</v>
      </c>
      <c r="B62" s="2">
        <v>9.49</v>
      </c>
      <c r="C62" s="2">
        <v>4.7798999999999996</v>
      </c>
      <c r="D62" s="2">
        <v>895</v>
      </c>
      <c r="E62" s="2">
        <f t="shared" si="0"/>
        <v>145336</v>
      </c>
      <c r="F62" s="17" t="str">
        <f t="shared" si="3"/>
        <v>BULLISH</v>
      </c>
      <c r="G62" s="17" t="str">
        <f t="shared" si="2"/>
        <v>STRONG</v>
      </c>
      <c r="H62" s="17" t="str">
        <f t="shared" si="1"/>
        <v>CONFIRMED BULLISH</v>
      </c>
    </row>
    <row r="63" spans="1:8" ht="13.5" x14ac:dyDescent="0.25">
      <c r="A63" s="3">
        <v>42095</v>
      </c>
      <c r="B63" s="2">
        <v>9.4600000000000009</v>
      </c>
      <c r="C63" s="2">
        <v>4.7648000000000001</v>
      </c>
      <c r="D63" s="2">
        <v>7476</v>
      </c>
      <c r="E63" s="2">
        <f t="shared" si="0"/>
        <v>137860</v>
      </c>
      <c r="F63" s="17" t="str">
        <f t="shared" si="3"/>
        <v>BULLISH</v>
      </c>
      <c r="G63" s="17" t="str">
        <f t="shared" si="2"/>
        <v>STRONG</v>
      </c>
      <c r="H63" s="17" t="str">
        <f t="shared" si="1"/>
        <v>CONFIRMED BULLISH</v>
      </c>
    </row>
    <row r="64" spans="1:8" ht="13.5" x14ac:dyDescent="0.25">
      <c r="A64" s="3">
        <v>42096</v>
      </c>
      <c r="B64" s="2">
        <v>9.4499999999999993</v>
      </c>
      <c r="C64" s="2">
        <v>4.7596999999999996</v>
      </c>
      <c r="D64" s="2">
        <v>1778</v>
      </c>
      <c r="E64" s="2">
        <f t="shared" si="0"/>
        <v>136082</v>
      </c>
      <c r="F64" s="17" t="str">
        <f t="shared" si="3"/>
        <v>BULLISH</v>
      </c>
      <c r="G64" s="17" t="str">
        <f t="shared" si="2"/>
        <v>STRONG</v>
      </c>
      <c r="H64" s="17" t="str">
        <f t="shared" si="1"/>
        <v>CONFIRMED BULLISH</v>
      </c>
    </row>
    <row r="65" spans="1:8" ht="13.5" x14ac:dyDescent="0.25">
      <c r="A65" s="3">
        <v>42097</v>
      </c>
      <c r="B65" s="2">
        <v>9.48</v>
      </c>
      <c r="C65" s="2">
        <v>4.7747999999999999</v>
      </c>
      <c r="D65" s="2">
        <v>4493</v>
      </c>
      <c r="E65" s="2">
        <f t="shared" si="0"/>
        <v>140575</v>
      </c>
      <c r="F65" s="17" t="str">
        <f t="shared" si="3"/>
        <v>BULLISH</v>
      </c>
      <c r="G65" s="17" t="str">
        <f t="shared" si="2"/>
        <v>STRONG</v>
      </c>
      <c r="H65" s="17" t="str">
        <f t="shared" si="1"/>
        <v>CONFIRMED BULLISH</v>
      </c>
    </row>
    <row r="66" spans="1:8" ht="13.5" x14ac:dyDescent="0.25">
      <c r="A66" s="3">
        <v>42100</v>
      </c>
      <c r="B66" s="2">
        <v>9.4499999999999993</v>
      </c>
      <c r="C66" s="2">
        <v>4.7596999999999996</v>
      </c>
      <c r="D66" s="2">
        <v>4385</v>
      </c>
      <c r="E66" s="2">
        <f t="shared" si="0"/>
        <v>136190</v>
      </c>
      <c r="F66" s="17" t="str">
        <f t="shared" si="3"/>
        <v>BEARISH</v>
      </c>
      <c r="G66" s="17" t="str">
        <f t="shared" si="2"/>
        <v>WEAK</v>
      </c>
      <c r="H66" s="17" t="str">
        <f t="shared" si="1"/>
        <v>CONFIRMED BEARISH</v>
      </c>
    </row>
    <row r="67" spans="1:8" ht="13.5" x14ac:dyDescent="0.25">
      <c r="A67" s="3">
        <v>42101</v>
      </c>
      <c r="B67" s="2">
        <v>9.5</v>
      </c>
      <c r="C67" s="2">
        <v>4.7849000000000004</v>
      </c>
      <c r="D67" s="2">
        <v>8515</v>
      </c>
      <c r="E67" s="2">
        <f t="shared" si="0"/>
        <v>144705</v>
      </c>
      <c r="F67" s="17" t="str">
        <f t="shared" si="3"/>
        <v>BEARISH</v>
      </c>
      <c r="G67" s="17" t="str">
        <f t="shared" si="2"/>
        <v>NEUTRAL</v>
      </c>
      <c r="H67" s="17" t="str">
        <f t="shared" si="1"/>
        <v>BEARISH DIVERGENCE</v>
      </c>
    </row>
    <row r="68" spans="1:8" ht="13.5" x14ac:dyDescent="0.25">
      <c r="A68" s="3">
        <v>42102</v>
      </c>
      <c r="B68" s="2">
        <v>9.51</v>
      </c>
      <c r="C68" s="2">
        <v>4.7899000000000003</v>
      </c>
      <c r="D68" s="2">
        <v>24335</v>
      </c>
      <c r="E68" s="2">
        <f t="shared" ref="E68:E131" si="4">IF(B68&gt;B67, E67+D68, IF(B68&lt;B67, E67-D68, E67))</f>
        <v>169040</v>
      </c>
      <c r="F68" s="17" t="str">
        <f t="shared" si="3"/>
        <v>BULLISH</v>
      </c>
      <c r="G68" s="17" t="str">
        <f t="shared" si="2"/>
        <v>STRONG</v>
      </c>
      <c r="H68" s="17" t="str">
        <f t="shared" si="1"/>
        <v>CONFIRMED BULLISH</v>
      </c>
    </row>
    <row r="69" spans="1:8" ht="13.5" x14ac:dyDescent="0.25">
      <c r="A69" s="3">
        <v>42104</v>
      </c>
      <c r="B69" s="2">
        <v>9.43</v>
      </c>
      <c r="C69" s="2">
        <v>4.7496999999999998</v>
      </c>
      <c r="D69" s="2">
        <v>14258</v>
      </c>
      <c r="E69" s="2">
        <f t="shared" si="4"/>
        <v>154782</v>
      </c>
      <c r="F69" s="17" t="str">
        <f t="shared" si="3"/>
        <v>BULLISH</v>
      </c>
      <c r="G69" s="17" t="str">
        <f t="shared" si="2"/>
        <v>STRONG</v>
      </c>
      <c r="H69" s="17" t="str">
        <f t="shared" si="1"/>
        <v>BULLISH DIVERGENCE</v>
      </c>
    </row>
    <row r="70" spans="1:8" ht="13.5" x14ac:dyDescent="0.25">
      <c r="A70" s="3">
        <v>42107</v>
      </c>
      <c r="B70" s="2">
        <v>9.2100000000000009</v>
      </c>
      <c r="C70" s="2">
        <v>4.6387999999999998</v>
      </c>
      <c r="D70" s="2">
        <v>28100</v>
      </c>
      <c r="E70" s="2">
        <f t="shared" si="4"/>
        <v>126682</v>
      </c>
      <c r="F70" s="17" t="str">
        <f t="shared" si="3"/>
        <v>BEARISH</v>
      </c>
      <c r="G70" s="17" t="str">
        <f t="shared" si="2"/>
        <v>WEAK</v>
      </c>
      <c r="H70" s="17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v>42108</v>
      </c>
      <c r="B71" s="2">
        <v>9.27</v>
      </c>
      <c r="C71" s="2">
        <v>4.6691000000000003</v>
      </c>
      <c r="D71" s="2">
        <v>17849</v>
      </c>
      <c r="E71" s="2">
        <f t="shared" si="4"/>
        <v>144531</v>
      </c>
      <c r="F71" s="17" t="str">
        <f t="shared" si="3"/>
        <v>BULLISH</v>
      </c>
      <c r="G71" s="17" t="str">
        <f t="shared" ref="G71:G134" si="6">IF((E71-E66)/E66 &gt; 0.02, "STRONG",
 IF((E71-E66)/E66 &lt; -0.02, "WEAK", "NEUTRAL"))</f>
        <v>STRONG</v>
      </c>
      <c r="H71" s="17" t="str">
        <f t="shared" si="5"/>
        <v>BULLISH DIVERGENCE</v>
      </c>
    </row>
    <row r="72" spans="1:8" ht="13.5" x14ac:dyDescent="0.25">
      <c r="A72" s="3">
        <v>42109</v>
      </c>
      <c r="B72" s="2">
        <v>9.34</v>
      </c>
      <c r="C72" s="2">
        <v>4.7042999999999999</v>
      </c>
      <c r="D72" s="2">
        <v>1415</v>
      </c>
      <c r="E72" s="2">
        <f t="shared" si="4"/>
        <v>145946</v>
      </c>
      <c r="F72" s="17" t="str">
        <f t="shared" ref="F72:F135" si="7">IF(E72&gt;E67,"BULLISH",IF(E72&lt;E67,"BEARISH","NEUTRAL"))</f>
        <v>BULLISH</v>
      </c>
      <c r="G72" s="17" t="str">
        <f t="shared" si="6"/>
        <v>NEUTRAL</v>
      </c>
      <c r="H72" s="17" t="str">
        <f t="shared" si="5"/>
        <v>BULLISH DIVERGENCE</v>
      </c>
    </row>
    <row r="73" spans="1:8" ht="13.5" x14ac:dyDescent="0.25">
      <c r="A73" s="3">
        <v>42110</v>
      </c>
      <c r="B73" s="2">
        <v>9.5500000000000007</v>
      </c>
      <c r="C73" s="2">
        <v>4.8101000000000003</v>
      </c>
      <c r="D73" s="2">
        <v>92599</v>
      </c>
      <c r="E73" s="2">
        <f t="shared" si="4"/>
        <v>238545</v>
      </c>
      <c r="F73" s="17" t="str">
        <f t="shared" si="7"/>
        <v>BULLISH</v>
      </c>
      <c r="G73" s="17" t="str">
        <f t="shared" si="6"/>
        <v>STRONG</v>
      </c>
      <c r="H73" s="17" t="str">
        <f t="shared" si="5"/>
        <v>CONFIRMED BULLISH</v>
      </c>
    </row>
    <row r="74" spans="1:8" ht="13.5" x14ac:dyDescent="0.25">
      <c r="A74" s="3">
        <v>42111</v>
      </c>
      <c r="B74" s="2">
        <v>9.5500000000000007</v>
      </c>
      <c r="C74" s="2">
        <v>4.8101000000000003</v>
      </c>
      <c r="D74" s="2">
        <v>14012</v>
      </c>
      <c r="E74" s="2">
        <f t="shared" si="4"/>
        <v>238545</v>
      </c>
      <c r="F74" s="17" t="str">
        <f t="shared" si="7"/>
        <v>BULLISH</v>
      </c>
      <c r="G74" s="17" t="str">
        <f t="shared" si="6"/>
        <v>STRONG</v>
      </c>
      <c r="H74" s="17" t="str">
        <f t="shared" si="5"/>
        <v>CONFIRMED BULLISH</v>
      </c>
    </row>
    <row r="75" spans="1:8" ht="13.5" x14ac:dyDescent="0.25">
      <c r="A75" s="3">
        <v>42114</v>
      </c>
      <c r="B75" s="2">
        <v>9.5500000000000007</v>
      </c>
      <c r="C75" s="2">
        <v>4.8101000000000003</v>
      </c>
      <c r="D75" s="2">
        <v>2175</v>
      </c>
      <c r="E75" s="2">
        <f t="shared" si="4"/>
        <v>238545</v>
      </c>
      <c r="F75" s="17" t="str">
        <f t="shared" si="7"/>
        <v>BULLISH</v>
      </c>
      <c r="G75" s="17" t="str">
        <f t="shared" si="6"/>
        <v>STRONG</v>
      </c>
      <c r="H75" s="17" t="str">
        <f t="shared" si="5"/>
        <v>CONFIRMED BULLISH</v>
      </c>
    </row>
    <row r="76" spans="1:8" ht="13.5" x14ac:dyDescent="0.25">
      <c r="A76" s="3">
        <v>42115</v>
      </c>
      <c r="B76" s="2">
        <v>9.5</v>
      </c>
      <c r="C76" s="2">
        <v>4.7849000000000004</v>
      </c>
      <c r="D76" s="2">
        <v>6564</v>
      </c>
      <c r="E76" s="2">
        <f t="shared" si="4"/>
        <v>231981</v>
      </c>
      <c r="F76" s="17" t="str">
        <f t="shared" si="7"/>
        <v>BULLISH</v>
      </c>
      <c r="G76" s="17" t="str">
        <f t="shared" si="6"/>
        <v>STRONG</v>
      </c>
      <c r="H76" s="17" t="str">
        <f t="shared" si="5"/>
        <v>CONFIRMED BULLISH</v>
      </c>
    </row>
    <row r="77" spans="1:8" ht="13.5" x14ac:dyDescent="0.25">
      <c r="A77" s="3">
        <v>42116</v>
      </c>
      <c r="B77" s="2">
        <v>9.34</v>
      </c>
      <c r="C77" s="2">
        <v>4.7042999999999999</v>
      </c>
      <c r="D77" s="2">
        <v>41951</v>
      </c>
      <c r="E77" s="2">
        <f t="shared" si="4"/>
        <v>190030</v>
      </c>
      <c r="F77" s="17" t="str">
        <f t="shared" si="7"/>
        <v>BULLISH</v>
      </c>
      <c r="G77" s="17" t="str">
        <f t="shared" si="6"/>
        <v>STRONG</v>
      </c>
      <c r="H77" s="17" t="str">
        <f t="shared" si="5"/>
        <v>NEUTRAL</v>
      </c>
    </row>
    <row r="78" spans="1:8" ht="13.5" x14ac:dyDescent="0.25">
      <c r="A78" s="3">
        <v>42117</v>
      </c>
      <c r="B78" s="2">
        <v>9.4</v>
      </c>
      <c r="C78" s="2">
        <v>4.7344999999999997</v>
      </c>
      <c r="D78" s="2">
        <v>7160</v>
      </c>
      <c r="E78" s="2">
        <f t="shared" si="4"/>
        <v>197190</v>
      </c>
      <c r="F78" s="17" t="str">
        <f t="shared" si="7"/>
        <v>BEARISH</v>
      </c>
      <c r="G78" s="17" t="str">
        <f t="shared" si="6"/>
        <v>WEAK</v>
      </c>
      <c r="H78" s="17" t="str">
        <f t="shared" si="5"/>
        <v>CONFIRMED BEARISH</v>
      </c>
    </row>
    <row r="79" spans="1:8" ht="13.5" x14ac:dyDescent="0.25">
      <c r="A79" s="3">
        <v>42118</v>
      </c>
      <c r="B79" s="2">
        <v>9.4</v>
      </c>
      <c r="C79" s="2">
        <v>4.7344999999999997</v>
      </c>
      <c r="D79" s="2">
        <v>7385</v>
      </c>
      <c r="E79" s="2">
        <f t="shared" si="4"/>
        <v>197190</v>
      </c>
      <c r="F79" s="17" t="str">
        <f t="shared" si="7"/>
        <v>BEARISH</v>
      </c>
      <c r="G79" s="17" t="str">
        <f t="shared" si="6"/>
        <v>WEAK</v>
      </c>
      <c r="H79" s="17" t="str">
        <f t="shared" si="5"/>
        <v>CONFIRMED BEARISH</v>
      </c>
    </row>
    <row r="80" spans="1:8" ht="13.5" x14ac:dyDescent="0.25">
      <c r="A80" s="3">
        <v>42121</v>
      </c>
      <c r="B80" s="2">
        <v>9.65</v>
      </c>
      <c r="C80" s="2">
        <v>4.8605</v>
      </c>
      <c r="D80" s="2">
        <v>40745</v>
      </c>
      <c r="E80" s="2">
        <f t="shared" si="4"/>
        <v>237935</v>
      </c>
      <c r="F80" s="17" t="str">
        <f t="shared" si="7"/>
        <v>BEARISH</v>
      </c>
      <c r="G80" s="17" t="str">
        <f t="shared" si="6"/>
        <v>NEUTRAL</v>
      </c>
      <c r="H80" s="17" t="str">
        <f t="shared" si="5"/>
        <v>BEARISH DIVERGENCE</v>
      </c>
    </row>
    <row r="81" spans="1:8" ht="13.5" x14ac:dyDescent="0.25">
      <c r="A81" s="3">
        <v>42122</v>
      </c>
      <c r="B81" s="2">
        <v>9.9700000000000006</v>
      </c>
      <c r="C81" s="2">
        <v>5.0216000000000003</v>
      </c>
      <c r="D81" s="2">
        <v>96357</v>
      </c>
      <c r="E81" s="2">
        <f t="shared" si="4"/>
        <v>334292</v>
      </c>
      <c r="F81" s="17" t="str">
        <f t="shared" si="7"/>
        <v>BULLISH</v>
      </c>
      <c r="G81" s="17" t="str">
        <f t="shared" si="6"/>
        <v>STRONG</v>
      </c>
      <c r="H81" s="17" t="str">
        <f t="shared" si="5"/>
        <v>CONFIRMED BULLISH</v>
      </c>
    </row>
    <row r="82" spans="1:8" ht="13.5" x14ac:dyDescent="0.25">
      <c r="A82" s="3">
        <v>42123</v>
      </c>
      <c r="B82" s="2">
        <v>9.9700000000000006</v>
      </c>
      <c r="C82" s="2">
        <v>5.0216000000000003</v>
      </c>
      <c r="D82" s="2">
        <v>20722</v>
      </c>
      <c r="E82" s="2">
        <f t="shared" si="4"/>
        <v>334292</v>
      </c>
      <c r="F82" s="17" t="str">
        <f t="shared" si="7"/>
        <v>BULLISH</v>
      </c>
      <c r="G82" s="17" t="str">
        <f t="shared" si="6"/>
        <v>STRONG</v>
      </c>
      <c r="H82" s="17" t="str">
        <f t="shared" si="5"/>
        <v>CONFIRMED BULLISH</v>
      </c>
    </row>
    <row r="83" spans="1:8" ht="13.5" x14ac:dyDescent="0.25">
      <c r="A83" s="3">
        <v>42124</v>
      </c>
      <c r="B83" s="2">
        <v>9.8800000000000008</v>
      </c>
      <c r="C83" s="2">
        <v>4.9763000000000002</v>
      </c>
      <c r="D83" s="2">
        <v>8153</v>
      </c>
      <c r="E83" s="2">
        <f t="shared" si="4"/>
        <v>326139</v>
      </c>
      <c r="F83" s="17" t="str">
        <f t="shared" si="7"/>
        <v>BULLISH</v>
      </c>
      <c r="G83" s="17" t="str">
        <f t="shared" si="6"/>
        <v>STRONG</v>
      </c>
      <c r="H83" s="17" t="str">
        <f t="shared" si="5"/>
        <v>CONFIRMED BULLISH</v>
      </c>
    </row>
    <row r="84" spans="1:8" ht="13.5" x14ac:dyDescent="0.25">
      <c r="A84" s="3">
        <v>42128</v>
      </c>
      <c r="B84" s="2">
        <v>9.66</v>
      </c>
      <c r="C84" s="2">
        <v>4.8654999999999999</v>
      </c>
      <c r="D84" s="2">
        <v>6175</v>
      </c>
      <c r="E84" s="2">
        <f t="shared" si="4"/>
        <v>319964</v>
      </c>
      <c r="F84" s="17" t="str">
        <f t="shared" si="7"/>
        <v>BULLISH</v>
      </c>
      <c r="G84" s="17" t="str">
        <f t="shared" si="6"/>
        <v>STRONG</v>
      </c>
      <c r="H84" s="17" t="str">
        <f t="shared" si="5"/>
        <v>CONFIRMED BULLISH</v>
      </c>
    </row>
    <row r="85" spans="1:8" ht="13.5" x14ac:dyDescent="0.25">
      <c r="A85" s="3">
        <v>42129</v>
      </c>
      <c r="B85" s="2">
        <v>9.6999999999999993</v>
      </c>
      <c r="C85" s="2">
        <v>4.8856000000000002</v>
      </c>
      <c r="D85" s="2">
        <v>6258</v>
      </c>
      <c r="E85" s="2">
        <f t="shared" si="4"/>
        <v>326222</v>
      </c>
      <c r="F85" s="17" t="str">
        <f t="shared" si="7"/>
        <v>BULLISH</v>
      </c>
      <c r="G85" s="17" t="str">
        <f t="shared" si="6"/>
        <v>STRONG</v>
      </c>
      <c r="H85" s="17" t="str">
        <f t="shared" si="5"/>
        <v>CONFIRMED BULLISH</v>
      </c>
    </row>
    <row r="86" spans="1:8" ht="13.5" x14ac:dyDescent="0.25">
      <c r="A86" s="3">
        <v>42130</v>
      </c>
      <c r="B86" s="2">
        <v>9.8000000000000007</v>
      </c>
      <c r="C86" s="2">
        <v>4.9359999999999999</v>
      </c>
      <c r="D86" s="2">
        <v>85560</v>
      </c>
      <c r="E86" s="2">
        <f t="shared" si="4"/>
        <v>411782</v>
      </c>
      <c r="F86" s="17" t="str">
        <f t="shared" si="7"/>
        <v>BULLISH</v>
      </c>
      <c r="G86" s="17" t="str">
        <f t="shared" si="6"/>
        <v>STRONG</v>
      </c>
      <c r="H86" s="17" t="str">
        <f t="shared" si="5"/>
        <v>BULLISH DIVERGENCE</v>
      </c>
    </row>
    <row r="87" spans="1:8" ht="13.5" x14ac:dyDescent="0.25">
      <c r="A87" s="3">
        <v>42131</v>
      </c>
      <c r="B87" s="2">
        <v>10.09</v>
      </c>
      <c r="C87" s="2">
        <v>5.0820999999999996</v>
      </c>
      <c r="D87" s="2">
        <v>185714</v>
      </c>
      <c r="E87" s="2">
        <f t="shared" si="4"/>
        <v>597496</v>
      </c>
      <c r="F87" s="17" t="str">
        <f t="shared" si="7"/>
        <v>BULLISH</v>
      </c>
      <c r="G87" s="17" t="str">
        <f t="shared" si="6"/>
        <v>STRONG</v>
      </c>
      <c r="H87" s="17" t="str">
        <f t="shared" si="5"/>
        <v>CONFIRMED BULLISH</v>
      </c>
    </row>
    <row r="88" spans="1:8" ht="13.5" x14ac:dyDescent="0.25">
      <c r="A88" s="3">
        <v>42132</v>
      </c>
      <c r="B88" s="2">
        <v>10</v>
      </c>
      <c r="C88" s="2">
        <v>5.0366999999999997</v>
      </c>
      <c r="D88" s="2">
        <v>36650</v>
      </c>
      <c r="E88" s="2">
        <f t="shared" si="4"/>
        <v>560846</v>
      </c>
      <c r="F88" s="17" t="str">
        <f t="shared" si="7"/>
        <v>BULLISH</v>
      </c>
      <c r="G88" s="17" t="str">
        <f t="shared" si="6"/>
        <v>STRONG</v>
      </c>
      <c r="H88" s="17" t="str">
        <f t="shared" si="5"/>
        <v>CONFIRMED BULLISH</v>
      </c>
    </row>
    <row r="89" spans="1:8" ht="13.5" x14ac:dyDescent="0.25">
      <c r="A89" s="3">
        <v>42135</v>
      </c>
      <c r="B89" s="2">
        <v>10.4</v>
      </c>
      <c r="C89" s="2">
        <v>5.2382</v>
      </c>
      <c r="D89" s="2">
        <v>87824</v>
      </c>
      <c r="E89" s="2">
        <f t="shared" si="4"/>
        <v>648670</v>
      </c>
      <c r="F89" s="17" t="str">
        <f t="shared" si="7"/>
        <v>BULLISH</v>
      </c>
      <c r="G89" s="17" t="str">
        <f t="shared" si="6"/>
        <v>STRONG</v>
      </c>
      <c r="H89" s="17" t="str">
        <f t="shared" si="5"/>
        <v>CONFIRMED BULLISH</v>
      </c>
    </row>
    <row r="90" spans="1:8" ht="13.5" x14ac:dyDescent="0.25">
      <c r="A90" s="3">
        <v>42136</v>
      </c>
      <c r="B90" s="2">
        <v>10.8</v>
      </c>
      <c r="C90" s="2">
        <v>5.4397000000000002</v>
      </c>
      <c r="D90" s="2">
        <v>297658</v>
      </c>
      <c r="E90" s="2">
        <f t="shared" si="4"/>
        <v>946328</v>
      </c>
      <c r="F90" s="17" t="str">
        <f t="shared" si="7"/>
        <v>BULLISH</v>
      </c>
      <c r="G90" s="17" t="str">
        <f t="shared" si="6"/>
        <v>STRONG</v>
      </c>
      <c r="H90" s="17" t="str">
        <f t="shared" si="5"/>
        <v>CONFIRMED BULLISH</v>
      </c>
    </row>
    <row r="91" spans="1:8" ht="13.5" x14ac:dyDescent="0.25">
      <c r="A91" s="3">
        <v>42137</v>
      </c>
      <c r="B91" s="2">
        <v>10.83</v>
      </c>
      <c r="C91" s="2">
        <v>5.4547999999999996</v>
      </c>
      <c r="D91" s="2">
        <v>114649</v>
      </c>
      <c r="E91" s="2">
        <f t="shared" si="4"/>
        <v>1060977</v>
      </c>
      <c r="F91" s="17" t="str">
        <f t="shared" si="7"/>
        <v>BULLISH</v>
      </c>
      <c r="G91" s="17" t="str">
        <f t="shared" si="6"/>
        <v>STRONG</v>
      </c>
      <c r="H91" s="17" t="str">
        <f t="shared" si="5"/>
        <v>CONFIRMED BULLISH</v>
      </c>
    </row>
    <row r="92" spans="1:8" ht="13.5" x14ac:dyDescent="0.25">
      <c r="A92" s="3">
        <v>42138</v>
      </c>
      <c r="B92" s="2">
        <v>11.48</v>
      </c>
      <c r="C92" s="2">
        <v>5.7821999999999996</v>
      </c>
      <c r="D92" s="2">
        <v>588417</v>
      </c>
      <c r="E92" s="2">
        <f t="shared" si="4"/>
        <v>1649394</v>
      </c>
      <c r="F92" s="17" t="str">
        <f t="shared" si="7"/>
        <v>BULLISH</v>
      </c>
      <c r="G92" s="17" t="str">
        <f t="shared" si="6"/>
        <v>STRONG</v>
      </c>
      <c r="H92" s="17" t="str">
        <f t="shared" si="5"/>
        <v>CONFIRMED BULLISH</v>
      </c>
    </row>
    <row r="93" spans="1:8" ht="13.5" x14ac:dyDescent="0.25">
      <c r="A93" s="3">
        <v>42139</v>
      </c>
      <c r="B93" s="2">
        <v>11.78</v>
      </c>
      <c r="C93" s="2">
        <v>5.9333</v>
      </c>
      <c r="D93" s="2">
        <v>222973</v>
      </c>
      <c r="E93" s="2">
        <f t="shared" si="4"/>
        <v>1872367</v>
      </c>
      <c r="F93" s="17" t="str">
        <f t="shared" si="7"/>
        <v>BULLISH</v>
      </c>
      <c r="G93" s="17" t="str">
        <f t="shared" si="6"/>
        <v>STRONG</v>
      </c>
      <c r="H93" s="17" t="str">
        <f t="shared" si="5"/>
        <v>CONFIRMED BULLISH</v>
      </c>
    </row>
    <row r="94" spans="1:8" ht="13.5" x14ac:dyDescent="0.25">
      <c r="A94" s="3">
        <v>42142</v>
      </c>
      <c r="B94" s="2">
        <v>11.7</v>
      </c>
      <c r="C94" s="2">
        <v>5.8929999999999998</v>
      </c>
      <c r="D94" s="2">
        <v>109327</v>
      </c>
      <c r="E94" s="2">
        <f t="shared" si="4"/>
        <v>1763040</v>
      </c>
      <c r="F94" s="17" t="str">
        <f t="shared" si="7"/>
        <v>BULLISH</v>
      </c>
      <c r="G94" s="17" t="str">
        <f t="shared" si="6"/>
        <v>STRONG</v>
      </c>
      <c r="H94" s="17" t="str">
        <f t="shared" si="5"/>
        <v>CONFIRMED BULLISH</v>
      </c>
    </row>
    <row r="95" spans="1:8" ht="13.5" x14ac:dyDescent="0.25">
      <c r="A95" s="3">
        <v>42143</v>
      </c>
      <c r="B95" s="2">
        <v>11.64</v>
      </c>
      <c r="C95" s="2">
        <v>5.8628</v>
      </c>
      <c r="D95" s="2">
        <v>57888</v>
      </c>
      <c r="E95" s="2">
        <f t="shared" si="4"/>
        <v>1705152</v>
      </c>
      <c r="F95" s="17" t="str">
        <f t="shared" si="7"/>
        <v>BULLISH</v>
      </c>
      <c r="G95" s="17" t="str">
        <f t="shared" si="6"/>
        <v>STRONG</v>
      </c>
      <c r="H95" s="17" t="str">
        <f t="shared" si="5"/>
        <v>CONFIRMED BULLISH</v>
      </c>
    </row>
    <row r="96" spans="1:8" ht="13.5" x14ac:dyDescent="0.25">
      <c r="A96" s="3">
        <v>42144</v>
      </c>
      <c r="B96" s="2">
        <v>11.79</v>
      </c>
      <c r="C96" s="2">
        <v>5.9382999999999999</v>
      </c>
      <c r="D96" s="2">
        <v>42095</v>
      </c>
      <c r="E96" s="2">
        <f t="shared" si="4"/>
        <v>1747247</v>
      </c>
      <c r="F96" s="17" t="str">
        <f t="shared" si="7"/>
        <v>BULLISH</v>
      </c>
      <c r="G96" s="17" t="str">
        <f t="shared" si="6"/>
        <v>STRONG</v>
      </c>
      <c r="H96" s="17" t="str">
        <f t="shared" si="5"/>
        <v>CONFIRMED BULLISH</v>
      </c>
    </row>
    <row r="97" spans="1:8" ht="13.5" x14ac:dyDescent="0.25">
      <c r="A97" s="3">
        <v>42145</v>
      </c>
      <c r="B97" s="2">
        <v>11.63</v>
      </c>
      <c r="C97" s="2">
        <v>5.8577000000000004</v>
      </c>
      <c r="D97" s="2">
        <v>30972</v>
      </c>
      <c r="E97" s="2">
        <f t="shared" si="4"/>
        <v>1716275</v>
      </c>
      <c r="F97" s="17" t="str">
        <f t="shared" si="7"/>
        <v>BULLISH</v>
      </c>
      <c r="G97" s="17" t="str">
        <f t="shared" si="6"/>
        <v>STRONG</v>
      </c>
      <c r="H97" s="17" t="str">
        <f t="shared" si="5"/>
        <v>CONFIRMED BULLISH</v>
      </c>
    </row>
    <row r="98" spans="1:8" ht="13.5" x14ac:dyDescent="0.25">
      <c r="A98" s="3">
        <v>42146</v>
      </c>
      <c r="B98" s="2">
        <v>11.79</v>
      </c>
      <c r="C98" s="2">
        <v>5.9382999999999999</v>
      </c>
      <c r="D98" s="2">
        <v>64250</v>
      </c>
      <c r="E98" s="2">
        <f t="shared" si="4"/>
        <v>1780525</v>
      </c>
      <c r="F98" s="17" t="str">
        <f t="shared" si="7"/>
        <v>BEARISH</v>
      </c>
      <c r="G98" s="17" t="str">
        <f t="shared" si="6"/>
        <v>WEAK</v>
      </c>
      <c r="H98" s="17" t="str">
        <f t="shared" si="5"/>
        <v>BEARISH DIVERGENCE</v>
      </c>
    </row>
    <row r="99" spans="1:8" ht="13.5" x14ac:dyDescent="0.25">
      <c r="A99" s="3">
        <v>42149</v>
      </c>
      <c r="B99" s="2">
        <v>11.7</v>
      </c>
      <c r="C99" s="2">
        <v>5.8929999999999998</v>
      </c>
      <c r="D99" s="2">
        <v>30095</v>
      </c>
      <c r="E99" s="2">
        <f t="shared" si="4"/>
        <v>1750430</v>
      </c>
      <c r="F99" s="17" t="str">
        <f t="shared" si="7"/>
        <v>BEARISH</v>
      </c>
      <c r="G99" s="17" t="str">
        <f t="shared" si="6"/>
        <v>NEUTRAL</v>
      </c>
      <c r="H99" s="17" t="str">
        <f t="shared" si="5"/>
        <v>NEUTRAL</v>
      </c>
    </row>
    <row r="100" spans="1:8" ht="13.5" x14ac:dyDescent="0.25">
      <c r="A100" s="3">
        <v>42150</v>
      </c>
      <c r="B100" s="2">
        <v>11.64</v>
      </c>
      <c r="C100" s="2">
        <v>5.8628</v>
      </c>
      <c r="D100" s="2">
        <v>10770</v>
      </c>
      <c r="E100" s="2">
        <f t="shared" si="4"/>
        <v>1739660</v>
      </c>
      <c r="F100" s="17" t="str">
        <f t="shared" si="7"/>
        <v>BULLISH</v>
      </c>
      <c r="G100" s="17" t="str">
        <f t="shared" si="6"/>
        <v>STRONG</v>
      </c>
      <c r="H100" s="17" t="str">
        <f t="shared" si="5"/>
        <v>NEUTRAL</v>
      </c>
    </row>
    <row r="101" spans="1:8" ht="13.5" x14ac:dyDescent="0.25">
      <c r="A101" s="3">
        <v>42151</v>
      </c>
      <c r="B101" s="2">
        <v>11.6</v>
      </c>
      <c r="C101" s="2">
        <v>5.8426</v>
      </c>
      <c r="D101" s="2">
        <v>25715</v>
      </c>
      <c r="E101" s="2">
        <f t="shared" si="4"/>
        <v>1713945</v>
      </c>
      <c r="F101" s="17" t="str">
        <f t="shared" si="7"/>
        <v>BEARISH</v>
      </c>
      <c r="G101" s="17" t="str">
        <f t="shared" si="6"/>
        <v>NEUTRAL</v>
      </c>
      <c r="H101" s="17" t="str">
        <f t="shared" si="5"/>
        <v>CONFIRMED BEARISH</v>
      </c>
    </row>
    <row r="102" spans="1:8" ht="13.5" x14ac:dyDescent="0.25">
      <c r="A102" s="3">
        <v>42152</v>
      </c>
      <c r="B102" s="2">
        <v>11.47</v>
      </c>
      <c r="C102" s="2">
        <v>5.7770999999999999</v>
      </c>
      <c r="D102" s="2">
        <v>33441</v>
      </c>
      <c r="E102" s="2">
        <f t="shared" si="4"/>
        <v>1680504</v>
      </c>
      <c r="F102" s="17" t="str">
        <f t="shared" si="7"/>
        <v>BEARISH</v>
      </c>
      <c r="G102" s="17" t="str">
        <f t="shared" si="6"/>
        <v>WEAK</v>
      </c>
      <c r="H102" s="17" t="str">
        <f t="shared" si="5"/>
        <v>CONFIRMED BEARISH</v>
      </c>
    </row>
    <row r="103" spans="1:8" ht="13.5" x14ac:dyDescent="0.25">
      <c r="A103" s="3">
        <v>42153</v>
      </c>
      <c r="B103" s="2">
        <v>11.34</v>
      </c>
      <c r="C103" s="2">
        <v>5.7117000000000004</v>
      </c>
      <c r="D103" s="2">
        <v>11515</v>
      </c>
      <c r="E103" s="2">
        <f t="shared" si="4"/>
        <v>1668989</v>
      </c>
      <c r="F103" s="17" t="str">
        <f t="shared" si="7"/>
        <v>BEARISH</v>
      </c>
      <c r="G103" s="17" t="str">
        <f t="shared" si="6"/>
        <v>WEAK</v>
      </c>
      <c r="H103" s="17" t="str">
        <f t="shared" si="5"/>
        <v>CONFIRMED BEARISH</v>
      </c>
    </row>
    <row r="104" spans="1:8" ht="13.5" x14ac:dyDescent="0.25">
      <c r="A104" s="3">
        <v>42156</v>
      </c>
      <c r="B104" s="2">
        <v>11.39</v>
      </c>
      <c r="C104" s="2">
        <v>5.7369000000000003</v>
      </c>
      <c r="D104" s="2">
        <v>39117</v>
      </c>
      <c r="E104" s="2">
        <f t="shared" si="4"/>
        <v>1708106</v>
      </c>
      <c r="F104" s="17" t="str">
        <f t="shared" si="7"/>
        <v>BEARISH</v>
      </c>
      <c r="G104" s="17" t="str">
        <f t="shared" si="6"/>
        <v>WEAK</v>
      </c>
      <c r="H104" s="17" t="str">
        <f t="shared" si="5"/>
        <v>CONFIRMED BEARISH</v>
      </c>
    </row>
    <row r="105" spans="1:8" ht="13.5" x14ac:dyDescent="0.25">
      <c r="A105" s="3">
        <v>42157</v>
      </c>
      <c r="B105" s="2">
        <v>11.8</v>
      </c>
      <c r="C105" s="2">
        <v>5.9433999999999996</v>
      </c>
      <c r="D105" s="2">
        <v>144338</v>
      </c>
      <c r="E105" s="2">
        <f t="shared" si="4"/>
        <v>1852444</v>
      </c>
      <c r="F105" s="17" t="str">
        <f t="shared" si="7"/>
        <v>BULLISH</v>
      </c>
      <c r="G105" s="17" t="str">
        <f t="shared" si="6"/>
        <v>STRONG</v>
      </c>
      <c r="H105" s="17" t="str">
        <f t="shared" si="5"/>
        <v>CONFIRMED BULLISH</v>
      </c>
    </row>
    <row r="106" spans="1:8" ht="13.5" x14ac:dyDescent="0.25">
      <c r="A106" s="3">
        <v>42158</v>
      </c>
      <c r="B106" s="2">
        <v>12.15</v>
      </c>
      <c r="C106" s="2">
        <v>6.1196000000000002</v>
      </c>
      <c r="D106" s="2">
        <v>215608</v>
      </c>
      <c r="E106" s="2">
        <f t="shared" si="4"/>
        <v>2068052</v>
      </c>
      <c r="F106" s="17" t="str">
        <f t="shared" si="7"/>
        <v>BULLISH</v>
      </c>
      <c r="G106" s="17" t="str">
        <f t="shared" si="6"/>
        <v>STRONG</v>
      </c>
      <c r="H106" s="17" t="str">
        <f t="shared" si="5"/>
        <v>CONFIRMED BULLISH</v>
      </c>
    </row>
    <row r="107" spans="1:8" ht="13.5" x14ac:dyDescent="0.25">
      <c r="A107" s="3">
        <v>42159</v>
      </c>
      <c r="B107" s="2">
        <v>12.59</v>
      </c>
      <c r="C107" s="2">
        <v>6.3413000000000004</v>
      </c>
      <c r="D107" s="2">
        <v>279311</v>
      </c>
      <c r="E107" s="2">
        <f t="shared" si="4"/>
        <v>2347363</v>
      </c>
      <c r="F107" s="17" t="str">
        <f t="shared" si="7"/>
        <v>BULLISH</v>
      </c>
      <c r="G107" s="17" t="str">
        <f t="shared" si="6"/>
        <v>STRONG</v>
      </c>
      <c r="H107" s="17" t="str">
        <f t="shared" si="5"/>
        <v>CONFIRMED BULLISH</v>
      </c>
    </row>
    <row r="108" spans="1:8" ht="13.5" x14ac:dyDescent="0.25">
      <c r="A108" s="3">
        <v>42160</v>
      </c>
      <c r="B108" s="2">
        <v>12.45</v>
      </c>
      <c r="C108" s="2">
        <v>6.2706999999999997</v>
      </c>
      <c r="D108" s="2">
        <v>53722</v>
      </c>
      <c r="E108" s="2">
        <f t="shared" si="4"/>
        <v>2293641</v>
      </c>
      <c r="F108" s="17" t="str">
        <f t="shared" si="7"/>
        <v>BULLISH</v>
      </c>
      <c r="G108" s="17" t="str">
        <f t="shared" si="6"/>
        <v>STRONG</v>
      </c>
      <c r="H108" s="17" t="str">
        <f t="shared" si="5"/>
        <v>CONFIRMED BULLISH</v>
      </c>
    </row>
    <row r="109" spans="1:8" ht="13.5" x14ac:dyDescent="0.25">
      <c r="A109" s="3">
        <v>42163</v>
      </c>
      <c r="B109" s="2">
        <v>12.4</v>
      </c>
      <c r="C109" s="2">
        <v>6.2455999999999996</v>
      </c>
      <c r="D109" s="2">
        <v>23026</v>
      </c>
      <c r="E109" s="2">
        <f t="shared" si="4"/>
        <v>2270615</v>
      </c>
      <c r="F109" s="17" t="str">
        <f t="shared" si="7"/>
        <v>BULLISH</v>
      </c>
      <c r="G109" s="17" t="str">
        <f t="shared" si="6"/>
        <v>STRONG</v>
      </c>
      <c r="H109" s="17" t="str">
        <f t="shared" si="5"/>
        <v>CONFIRMED BULLISH</v>
      </c>
    </row>
    <row r="110" spans="1:8" ht="13.5" x14ac:dyDescent="0.25">
      <c r="A110" s="3">
        <v>42164</v>
      </c>
      <c r="B110" s="2">
        <v>12.7</v>
      </c>
      <c r="C110" s="2">
        <v>6.3967000000000001</v>
      </c>
      <c r="D110" s="2">
        <v>115658</v>
      </c>
      <c r="E110" s="2">
        <f t="shared" si="4"/>
        <v>2386273</v>
      </c>
      <c r="F110" s="17" t="str">
        <f t="shared" si="7"/>
        <v>BULLISH</v>
      </c>
      <c r="G110" s="17" t="str">
        <f t="shared" si="6"/>
        <v>STRONG</v>
      </c>
      <c r="H110" s="17" t="str">
        <f t="shared" si="5"/>
        <v>CONFIRMED BULLISH</v>
      </c>
    </row>
    <row r="111" spans="1:8" ht="13.5" x14ac:dyDescent="0.25">
      <c r="A111" s="3">
        <v>42165</v>
      </c>
      <c r="B111" s="2">
        <v>12.9</v>
      </c>
      <c r="C111" s="2">
        <v>6.4973999999999998</v>
      </c>
      <c r="D111" s="2">
        <v>51641</v>
      </c>
      <c r="E111" s="2">
        <f t="shared" si="4"/>
        <v>2437914</v>
      </c>
      <c r="F111" s="17" t="str">
        <f t="shared" si="7"/>
        <v>BULLISH</v>
      </c>
      <c r="G111" s="17" t="str">
        <f t="shared" si="6"/>
        <v>STRONG</v>
      </c>
      <c r="H111" s="17" t="str">
        <f t="shared" si="5"/>
        <v>CONFIRMED BULLISH</v>
      </c>
    </row>
    <row r="112" spans="1:8" ht="13.5" x14ac:dyDescent="0.25">
      <c r="A112" s="3">
        <v>42166</v>
      </c>
      <c r="B112" s="2">
        <v>12.93</v>
      </c>
      <c r="C112" s="2">
        <v>6.5125000000000002</v>
      </c>
      <c r="D112" s="2">
        <v>87521</v>
      </c>
      <c r="E112" s="2">
        <f t="shared" si="4"/>
        <v>2525435</v>
      </c>
      <c r="F112" s="17" t="str">
        <f t="shared" si="7"/>
        <v>BULLISH</v>
      </c>
      <c r="G112" s="17" t="str">
        <f t="shared" si="6"/>
        <v>STRONG</v>
      </c>
      <c r="H112" s="17" t="str">
        <f t="shared" si="5"/>
        <v>CONFIRMED BULLISH</v>
      </c>
    </row>
    <row r="113" spans="1:8" ht="13.5" x14ac:dyDescent="0.25">
      <c r="A113" s="3">
        <v>42167</v>
      </c>
      <c r="B113" s="2">
        <v>13</v>
      </c>
      <c r="C113" s="2">
        <v>6.5477999999999996</v>
      </c>
      <c r="D113" s="2">
        <v>130459</v>
      </c>
      <c r="E113" s="2">
        <f t="shared" si="4"/>
        <v>2655894</v>
      </c>
      <c r="F113" s="17" t="str">
        <f t="shared" si="7"/>
        <v>BULLISH</v>
      </c>
      <c r="G113" s="17" t="str">
        <f t="shared" si="6"/>
        <v>STRONG</v>
      </c>
      <c r="H113" s="17" t="str">
        <f t="shared" si="5"/>
        <v>CONFIRMED BULLISH</v>
      </c>
    </row>
    <row r="114" spans="1:8" ht="13.5" x14ac:dyDescent="0.25">
      <c r="A114" s="3">
        <v>42170</v>
      </c>
      <c r="B114" s="2">
        <v>13</v>
      </c>
      <c r="C114" s="2">
        <v>6.5477999999999996</v>
      </c>
      <c r="D114" s="2">
        <v>51781</v>
      </c>
      <c r="E114" s="2">
        <f t="shared" si="4"/>
        <v>2655894</v>
      </c>
      <c r="F114" s="17" t="str">
        <f t="shared" si="7"/>
        <v>BULLISH</v>
      </c>
      <c r="G114" s="17" t="str">
        <f t="shared" si="6"/>
        <v>STRONG</v>
      </c>
      <c r="H114" s="17" t="str">
        <f t="shared" si="5"/>
        <v>CONFIRMED BULLISH</v>
      </c>
    </row>
    <row r="115" spans="1:8" ht="13.5" x14ac:dyDescent="0.25">
      <c r="A115" s="3">
        <v>42171</v>
      </c>
      <c r="B115" s="2">
        <v>13.5</v>
      </c>
      <c r="C115" s="2">
        <v>6.7995999999999999</v>
      </c>
      <c r="D115" s="2">
        <v>112506</v>
      </c>
      <c r="E115" s="2">
        <f t="shared" si="4"/>
        <v>2768400</v>
      </c>
      <c r="F115" s="17" t="str">
        <f t="shared" si="7"/>
        <v>BULLISH</v>
      </c>
      <c r="G115" s="17" t="str">
        <f t="shared" si="6"/>
        <v>STRONG</v>
      </c>
      <c r="H115" s="17" t="str">
        <f t="shared" si="5"/>
        <v>CONFIRMED BULLISH</v>
      </c>
    </row>
    <row r="116" spans="1:8" ht="13.5" x14ac:dyDescent="0.25">
      <c r="A116" s="3">
        <v>42172</v>
      </c>
      <c r="B116" s="2">
        <v>13.5</v>
      </c>
      <c r="C116" s="2">
        <v>6.7995999999999999</v>
      </c>
      <c r="D116" s="2">
        <v>126648</v>
      </c>
      <c r="E116" s="2">
        <f t="shared" si="4"/>
        <v>2768400</v>
      </c>
      <c r="F116" s="17" t="str">
        <f t="shared" si="7"/>
        <v>BULLISH</v>
      </c>
      <c r="G116" s="17" t="str">
        <f t="shared" si="6"/>
        <v>STRONG</v>
      </c>
      <c r="H116" s="17" t="str">
        <f t="shared" si="5"/>
        <v>CONFIRMED BULLISH</v>
      </c>
    </row>
    <row r="117" spans="1:8" ht="13.5" x14ac:dyDescent="0.25">
      <c r="A117" s="3">
        <v>42173</v>
      </c>
      <c r="B117" s="2">
        <v>13.5</v>
      </c>
      <c r="C117" s="2">
        <v>6.7995999999999999</v>
      </c>
      <c r="D117" s="2">
        <v>68974</v>
      </c>
      <c r="E117" s="2">
        <f t="shared" si="4"/>
        <v>2768400</v>
      </c>
      <c r="F117" s="17" t="str">
        <f t="shared" si="7"/>
        <v>BULLISH</v>
      </c>
      <c r="G117" s="17" t="str">
        <f t="shared" si="6"/>
        <v>STRONG</v>
      </c>
      <c r="H117" s="17" t="str">
        <f t="shared" si="5"/>
        <v>CONFIRMED BULLISH</v>
      </c>
    </row>
    <row r="118" spans="1:8" ht="13.5" x14ac:dyDescent="0.25">
      <c r="A118" s="3">
        <v>42174</v>
      </c>
      <c r="B118" s="2">
        <v>13.3</v>
      </c>
      <c r="C118" s="2">
        <v>6.6989000000000001</v>
      </c>
      <c r="D118" s="2">
        <v>32201</v>
      </c>
      <c r="E118" s="2">
        <f t="shared" si="4"/>
        <v>2736199</v>
      </c>
      <c r="F118" s="17" t="str">
        <f t="shared" si="7"/>
        <v>BULLISH</v>
      </c>
      <c r="G118" s="17" t="str">
        <f t="shared" si="6"/>
        <v>STRONG</v>
      </c>
      <c r="H118" s="17" t="str">
        <f t="shared" si="5"/>
        <v>CONFIRMED BULLISH</v>
      </c>
    </row>
    <row r="119" spans="1:8" ht="13.5" x14ac:dyDescent="0.25">
      <c r="A119" s="3">
        <v>42177</v>
      </c>
      <c r="B119" s="2">
        <v>13.35</v>
      </c>
      <c r="C119" s="2">
        <v>6.7241</v>
      </c>
      <c r="D119" s="2">
        <v>13315</v>
      </c>
      <c r="E119" s="2">
        <f t="shared" si="4"/>
        <v>2749514</v>
      </c>
      <c r="F119" s="17" t="str">
        <f t="shared" si="7"/>
        <v>BULLISH</v>
      </c>
      <c r="G119" s="17" t="str">
        <f t="shared" si="6"/>
        <v>STRONG</v>
      </c>
      <c r="H119" s="17" t="str">
        <f t="shared" si="5"/>
        <v>CONFIRMED BULLISH</v>
      </c>
    </row>
    <row r="120" spans="1:8" ht="13.5" x14ac:dyDescent="0.25">
      <c r="A120" s="3">
        <v>42178</v>
      </c>
      <c r="B120" s="2">
        <v>13.36</v>
      </c>
      <c r="C120" s="2">
        <v>6.7290999999999999</v>
      </c>
      <c r="D120" s="2">
        <v>31345</v>
      </c>
      <c r="E120" s="2">
        <f t="shared" si="4"/>
        <v>2780859</v>
      </c>
      <c r="F120" s="17" t="str">
        <f t="shared" si="7"/>
        <v>BULLISH</v>
      </c>
      <c r="G120" s="17" t="str">
        <f t="shared" si="6"/>
        <v>NEUTRAL</v>
      </c>
      <c r="H120" s="17" t="str">
        <f t="shared" si="5"/>
        <v>BULLISH DIVERGENCE</v>
      </c>
    </row>
    <row r="121" spans="1:8" ht="13.5" x14ac:dyDescent="0.25">
      <c r="A121" s="3">
        <v>42179</v>
      </c>
      <c r="B121" s="2">
        <v>13.39</v>
      </c>
      <c r="C121" s="2">
        <v>6.7442000000000002</v>
      </c>
      <c r="D121" s="2">
        <v>3841</v>
      </c>
      <c r="E121" s="2">
        <f t="shared" si="4"/>
        <v>2784700</v>
      </c>
      <c r="F121" s="17" t="str">
        <f t="shared" si="7"/>
        <v>BULLISH</v>
      </c>
      <c r="G121" s="17" t="str">
        <f t="shared" si="6"/>
        <v>NEUTRAL</v>
      </c>
      <c r="H121" s="17" t="str">
        <f t="shared" si="5"/>
        <v>BULLISH DIVERGENCE</v>
      </c>
    </row>
    <row r="122" spans="1:8" ht="13.5" x14ac:dyDescent="0.25">
      <c r="A122" s="3">
        <v>42180</v>
      </c>
      <c r="B122" s="2">
        <v>13.05</v>
      </c>
      <c r="C122" s="2">
        <v>6.5730000000000004</v>
      </c>
      <c r="D122" s="2">
        <v>21155</v>
      </c>
      <c r="E122" s="2">
        <f t="shared" si="4"/>
        <v>2763545</v>
      </c>
      <c r="F122" s="17" t="str">
        <f t="shared" si="7"/>
        <v>BEARISH</v>
      </c>
      <c r="G122" s="17" t="str">
        <f t="shared" si="6"/>
        <v>NEUTRAL</v>
      </c>
      <c r="H122" s="17" t="str">
        <f t="shared" si="5"/>
        <v>CONFIRMED BEARISH</v>
      </c>
    </row>
    <row r="123" spans="1:8" ht="13.5" x14ac:dyDescent="0.25">
      <c r="A123" s="3">
        <v>42181</v>
      </c>
      <c r="B123" s="2">
        <v>12.99</v>
      </c>
      <c r="C123" s="2">
        <v>6.5427</v>
      </c>
      <c r="D123" s="2">
        <v>22347</v>
      </c>
      <c r="E123" s="2">
        <f t="shared" si="4"/>
        <v>2741198</v>
      </c>
      <c r="F123" s="17" t="str">
        <f t="shared" si="7"/>
        <v>BULLISH</v>
      </c>
      <c r="G123" s="17" t="str">
        <f t="shared" si="6"/>
        <v>NEUTRAL</v>
      </c>
      <c r="H123" s="17" t="str">
        <f t="shared" si="5"/>
        <v>BULLISH DIVERGENCE</v>
      </c>
    </row>
    <row r="124" spans="1:8" ht="13.5" x14ac:dyDescent="0.25">
      <c r="A124" s="3">
        <v>42184</v>
      </c>
      <c r="B124" s="2">
        <v>12.75</v>
      </c>
      <c r="C124" s="2">
        <v>6.4218000000000002</v>
      </c>
      <c r="D124" s="2">
        <v>21006</v>
      </c>
      <c r="E124" s="2">
        <f t="shared" si="4"/>
        <v>2720192</v>
      </c>
      <c r="F124" s="17" t="str">
        <f t="shared" si="7"/>
        <v>BEARISH</v>
      </c>
      <c r="G124" s="17" t="str">
        <f t="shared" si="6"/>
        <v>NEUTRAL</v>
      </c>
      <c r="H124" s="17" t="str">
        <f t="shared" si="5"/>
        <v>CONFIRMED BEARISH</v>
      </c>
    </row>
    <row r="125" spans="1:8" ht="13.5" x14ac:dyDescent="0.25">
      <c r="A125" s="3">
        <v>42185</v>
      </c>
      <c r="B125" s="2">
        <v>12.63</v>
      </c>
      <c r="C125" s="2">
        <v>6.3613999999999997</v>
      </c>
      <c r="D125" s="2">
        <v>16052</v>
      </c>
      <c r="E125" s="2">
        <f t="shared" si="4"/>
        <v>2704140</v>
      </c>
      <c r="F125" s="17" t="str">
        <f t="shared" si="7"/>
        <v>BEARISH</v>
      </c>
      <c r="G125" s="17" t="str">
        <f t="shared" si="6"/>
        <v>WEAK</v>
      </c>
      <c r="H125" s="17" t="str">
        <f t="shared" si="5"/>
        <v>CONFIRMED BEARISH</v>
      </c>
    </row>
    <row r="126" spans="1:8" ht="13.5" x14ac:dyDescent="0.25">
      <c r="A126" s="3">
        <v>42186</v>
      </c>
      <c r="B126" s="2">
        <v>12.5</v>
      </c>
      <c r="C126" s="2">
        <v>6.2958999999999996</v>
      </c>
      <c r="D126" s="2">
        <v>43502</v>
      </c>
      <c r="E126" s="2">
        <f t="shared" si="4"/>
        <v>2660638</v>
      </c>
      <c r="F126" s="17" t="str">
        <f t="shared" si="7"/>
        <v>BEARISH</v>
      </c>
      <c r="G126" s="17" t="str">
        <f t="shared" si="6"/>
        <v>WEAK</v>
      </c>
      <c r="H126" s="17" t="str">
        <f t="shared" si="5"/>
        <v>CONFIRMED BEARISH</v>
      </c>
    </row>
    <row r="127" spans="1:8" ht="13.5" x14ac:dyDescent="0.25">
      <c r="A127" s="3">
        <v>42187</v>
      </c>
      <c r="B127" s="2">
        <v>12.5</v>
      </c>
      <c r="C127" s="2">
        <v>6.2958999999999996</v>
      </c>
      <c r="D127" s="2">
        <v>13853</v>
      </c>
      <c r="E127" s="2">
        <f t="shared" si="4"/>
        <v>2660638</v>
      </c>
      <c r="F127" s="17" t="str">
        <f t="shared" si="7"/>
        <v>BEARISH</v>
      </c>
      <c r="G127" s="17" t="str">
        <f t="shared" si="6"/>
        <v>WEAK</v>
      </c>
      <c r="H127" s="17" t="str">
        <f t="shared" si="5"/>
        <v>CONFIRMED BEARISH</v>
      </c>
    </row>
    <row r="128" spans="1:8" ht="13.5" x14ac:dyDescent="0.25">
      <c r="A128" s="3">
        <v>42188</v>
      </c>
      <c r="B128" s="2">
        <v>12.5</v>
      </c>
      <c r="C128" s="2">
        <v>6.2958999999999996</v>
      </c>
      <c r="D128" s="2">
        <v>16816</v>
      </c>
      <c r="E128" s="2">
        <f t="shared" si="4"/>
        <v>2660638</v>
      </c>
      <c r="F128" s="17" t="str">
        <f t="shared" si="7"/>
        <v>BEARISH</v>
      </c>
      <c r="G128" s="17" t="str">
        <f t="shared" si="6"/>
        <v>WEAK</v>
      </c>
      <c r="H128" s="17" t="str">
        <f t="shared" si="5"/>
        <v>CONFIRMED BEARISH</v>
      </c>
    </row>
    <row r="129" spans="1:8" ht="13.5" x14ac:dyDescent="0.25">
      <c r="A129" s="3">
        <v>42191</v>
      </c>
      <c r="B129" s="2">
        <v>12.33</v>
      </c>
      <c r="C129" s="2">
        <v>6.2103000000000002</v>
      </c>
      <c r="D129" s="2">
        <v>10308</v>
      </c>
      <c r="E129" s="2">
        <f t="shared" si="4"/>
        <v>2650330</v>
      </c>
      <c r="F129" s="17" t="str">
        <f t="shared" si="7"/>
        <v>BEARISH</v>
      </c>
      <c r="G129" s="17" t="str">
        <f t="shared" si="6"/>
        <v>WEAK</v>
      </c>
      <c r="H129" s="17" t="str">
        <f t="shared" si="5"/>
        <v>CONFIRMED BEARISH</v>
      </c>
    </row>
    <row r="130" spans="1:8" ht="13.5" x14ac:dyDescent="0.25">
      <c r="A130" s="3">
        <v>42192</v>
      </c>
      <c r="B130" s="2">
        <v>12.33</v>
      </c>
      <c r="C130" s="2">
        <v>6.2103000000000002</v>
      </c>
      <c r="D130" s="2">
        <v>15739</v>
      </c>
      <c r="E130" s="2">
        <f t="shared" si="4"/>
        <v>2650330</v>
      </c>
      <c r="F130" s="17" t="str">
        <f t="shared" si="7"/>
        <v>BEARISH</v>
      </c>
      <c r="G130" s="17" t="str">
        <f t="shared" si="6"/>
        <v>NEUTRAL</v>
      </c>
      <c r="H130" s="17" t="str">
        <f t="shared" si="5"/>
        <v>CONFIRMED BEARISH</v>
      </c>
    </row>
    <row r="131" spans="1:8" ht="13.5" x14ac:dyDescent="0.25">
      <c r="A131" s="3">
        <v>42193</v>
      </c>
      <c r="B131" s="2">
        <v>12.29</v>
      </c>
      <c r="C131" s="2">
        <v>6.1901999999999999</v>
      </c>
      <c r="D131" s="2">
        <v>19679</v>
      </c>
      <c r="E131" s="2">
        <f t="shared" si="4"/>
        <v>2630651</v>
      </c>
      <c r="F131" s="17" t="str">
        <f t="shared" si="7"/>
        <v>BEARISH</v>
      </c>
      <c r="G131" s="17" t="str">
        <f t="shared" si="6"/>
        <v>NEUTRAL</v>
      </c>
      <c r="H131" s="17" t="str">
        <f t="shared" si="5"/>
        <v>CONFIRMED BEARISH</v>
      </c>
    </row>
    <row r="132" spans="1:8" ht="13.5" x14ac:dyDescent="0.25">
      <c r="A132" s="3">
        <v>42194</v>
      </c>
      <c r="B132" s="2">
        <v>12.65</v>
      </c>
      <c r="C132" s="2">
        <v>6.3715000000000002</v>
      </c>
      <c r="D132" s="2">
        <v>95464</v>
      </c>
      <c r="E132" s="2">
        <f t="shared" ref="E132:E195" si="8">IF(B132&gt;B131, E131+D132, IF(B132&lt;B131, E131-D132, E131))</f>
        <v>2726115</v>
      </c>
      <c r="F132" s="17" t="str">
        <f t="shared" si="7"/>
        <v>BULLISH</v>
      </c>
      <c r="G132" s="17" t="str">
        <f t="shared" si="6"/>
        <v>STRONG</v>
      </c>
      <c r="H132" s="17" t="str">
        <f t="shared" si="5"/>
        <v>CONFIRMED BULLISH</v>
      </c>
    </row>
    <row r="133" spans="1:8" ht="13.5" x14ac:dyDescent="0.25">
      <c r="A133" s="3">
        <v>42195</v>
      </c>
      <c r="B133" s="2">
        <v>12.79</v>
      </c>
      <c r="C133" s="2">
        <v>6.4420000000000002</v>
      </c>
      <c r="D133" s="2">
        <v>39968</v>
      </c>
      <c r="E133" s="2">
        <f t="shared" si="8"/>
        <v>2766083</v>
      </c>
      <c r="F133" s="17" t="str">
        <f t="shared" si="7"/>
        <v>BULLISH</v>
      </c>
      <c r="G133" s="17" t="str">
        <f t="shared" si="6"/>
        <v>STRONG</v>
      </c>
      <c r="H133" s="17" t="str">
        <f t="shared" si="5"/>
        <v>CONFIRMED BULLISH</v>
      </c>
    </row>
    <row r="134" spans="1:8" ht="13.5" x14ac:dyDescent="0.25">
      <c r="A134" s="3">
        <v>42198</v>
      </c>
      <c r="B134" s="2">
        <v>13</v>
      </c>
      <c r="C134" s="2">
        <v>6.5477999999999996</v>
      </c>
      <c r="D134" s="2">
        <v>215108</v>
      </c>
      <c r="E134" s="2">
        <f t="shared" si="8"/>
        <v>2981191</v>
      </c>
      <c r="F134" s="17" t="str">
        <f t="shared" si="7"/>
        <v>BULLISH</v>
      </c>
      <c r="G134" s="17" t="str">
        <f t="shared" si="6"/>
        <v>STRONG</v>
      </c>
      <c r="H134" s="17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BULLISH</v>
      </c>
    </row>
    <row r="135" spans="1:8" ht="13.5" x14ac:dyDescent="0.25">
      <c r="A135" s="3">
        <v>42199</v>
      </c>
      <c r="B135" s="2">
        <v>13.22</v>
      </c>
      <c r="C135" s="2">
        <v>6.6585999999999999</v>
      </c>
      <c r="D135" s="2">
        <v>215523</v>
      </c>
      <c r="E135" s="2">
        <f t="shared" si="8"/>
        <v>3196714</v>
      </c>
      <c r="F135" s="17" t="str">
        <f t="shared" si="7"/>
        <v>BULLISH</v>
      </c>
      <c r="G135" s="17" t="str">
        <f t="shared" ref="G135:G198" si="10">IF((E135-E130)/E130 &gt; 0.02, "STRONG",
 IF((E135-E130)/E130 &lt; -0.02, "WEAK", "NEUTRAL"))</f>
        <v>STRONG</v>
      </c>
      <c r="H135" s="17" t="str">
        <f t="shared" si="9"/>
        <v>CONFIRMED BULLISH</v>
      </c>
    </row>
    <row r="136" spans="1:8" ht="13.5" x14ac:dyDescent="0.25">
      <c r="A136" s="3">
        <v>42200</v>
      </c>
      <c r="B136" s="2">
        <v>13.31</v>
      </c>
      <c r="C136" s="2">
        <v>6.7039</v>
      </c>
      <c r="D136" s="2">
        <v>25756</v>
      </c>
      <c r="E136" s="2">
        <f t="shared" si="8"/>
        <v>3222470</v>
      </c>
      <c r="F136" s="17" t="str">
        <f t="shared" ref="F136:F199" si="11">IF(E136&gt;E131,"BULLISH",IF(E136&lt;E131,"BEARISH","NEUTRAL"))</f>
        <v>BULLISH</v>
      </c>
      <c r="G136" s="17" t="str">
        <f t="shared" si="10"/>
        <v>STRONG</v>
      </c>
      <c r="H136" s="17" t="str">
        <f t="shared" si="9"/>
        <v>CONFIRMED BULLISH</v>
      </c>
    </row>
    <row r="137" spans="1:8" ht="13.5" x14ac:dyDescent="0.25">
      <c r="A137" s="3">
        <v>42201</v>
      </c>
      <c r="B137" s="2">
        <v>13.7</v>
      </c>
      <c r="C137" s="2">
        <v>6.9002999999999997</v>
      </c>
      <c r="D137" s="2">
        <v>67530</v>
      </c>
      <c r="E137" s="2">
        <f t="shared" si="8"/>
        <v>3290000</v>
      </c>
      <c r="F137" s="17" t="str">
        <f t="shared" si="11"/>
        <v>BULLISH</v>
      </c>
      <c r="G137" s="17" t="str">
        <f t="shared" si="10"/>
        <v>STRONG</v>
      </c>
      <c r="H137" s="17" t="str">
        <f t="shared" si="9"/>
        <v>CONFIRMED BULLISH</v>
      </c>
    </row>
    <row r="138" spans="1:8" ht="13.5" x14ac:dyDescent="0.25">
      <c r="A138" s="3">
        <v>42205</v>
      </c>
      <c r="B138" s="2">
        <v>14.3</v>
      </c>
      <c r="C138" s="2">
        <v>7.2024999999999997</v>
      </c>
      <c r="D138" s="2">
        <v>595570</v>
      </c>
      <c r="E138" s="2">
        <f t="shared" si="8"/>
        <v>3885570</v>
      </c>
      <c r="F138" s="17" t="str">
        <f t="shared" si="11"/>
        <v>BULLISH</v>
      </c>
      <c r="G138" s="17" t="str">
        <f t="shared" si="10"/>
        <v>STRONG</v>
      </c>
      <c r="H138" s="17" t="str">
        <f t="shared" si="9"/>
        <v>CONFIRMED BULLISH</v>
      </c>
    </row>
    <row r="139" spans="1:8" ht="13.5" x14ac:dyDescent="0.25">
      <c r="A139" s="3">
        <v>42206</v>
      </c>
      <c r="B139" s="2">
        <v>14.7</v>
      </c>
      <c r="C139" s="2">
        <v>7.4039999999999999</v>
      </c>
      <c r="D139" s="2">
        <v>161851</v>
      </c>
      <c r="E139" s="2">
        <f t="shared" si="8"/>
        <v>4047421</v>
      </c>
      <c r="F139" s="17" t="str">
        <f t="shared" si="11"/>
        <v>BULLISH</v>
      </c>
      <c r="G139" s="17" t="str">
        <f t="shared" si="10"/>
        <v>STRONG</v>
      </c>
      <c r="H139" s="17" t="str">
        <f t="shared" si="9"/>
        <v>CONFIRMED BULLISH</v>
      </c>
    </row>
    <row r="140" spans="1:8" ht="13.5" x14ac:dyDescent="0.25">
      <c r="A140" s="3">
        <v>42207</v>
      </c>
      <c r="B140" s="2">
        <v>14.26</v>
      </c>
      <c r="C140" s="2">
        <v>7.1824000000000003</v>
      </c>
      <c r="D140" s="2">
        <v>100457</v>
      </c>
      <c r="E140" s="2">
        <f t="shared" si="8"/>
        <v>3946964</v>
      </c>
      <c r="F140" s="17" t="str">
        <f t="shared" si="11"/>
        <v>BULLISH</v>
      </c>
      <c r="G140" s="17" t="str">
        <f t="shared" si="10"/>
        <v>STRONG</v>
      </c>
      <c r="H140" s="17" t="str">
        <f t="shared" si="9"/>
        <v>CONFIRMED BULLISH</v>
      </c>
    </row>
    <row r="141" spans="1:8" ht="13.5" x14ac:dyDescent="0.25">
      <c r="A141" s="3">
        <v>42208</v>
      </c>
      <c r="B141" s="2">
        <v>14.3</v>
      </c>
      <c r="C141" s="2">
        <v>7.2024999999999997</v>
      </c>
      <c r="D141" s="2">
        <v>107580</v>
      </c>
      <c r="E141" s="2">
        <f t="shared" si="8"/>
        <v>4054544</v>
      </c>
      <c r="F141" s="17" t="str">
        <f t="shared" si="11"/>
        <v>BULLISH</v>
      </c>
      <c r="G141" s="17" t="str">
        <f t="shared" si="10"/>
        <v>STRONG</v>
      </c>
      <c r="H141" s="17" t="str">
        <f t="shared" si="9"/>
        <v>CONFIRMED BULLISH</v>
      </c>
    </row>
    <row r="142" spans="1:8" ht="13.5" x14ac:dyDescent="0.25">
      <c r="A142" s="3">
        <v>42209</v>
      </c>
      <c r="B142" s="2">
        <v>14.5</v>
      </c>
      <c r="C142" s="2">
        <v>7.3033000000000001</v>
      </c>
      <c r="D142" s="2">
        <v>72799</v>
      </c>
      <c r="E142" s="2">
        <f t="shared" si="8"/>
        <v>4127343</v>
      </c>
      <c r="F142" s="17" t="str">
        <f t="shared" si="11"/>
        <v>BULLISH</v>
      </c>
      <c r="G142" s="17" t="str">
        <f t="shared" si="10"/>
        <v>STRONG</v>
      </c>
      <c r="H142" s="17" t="str">
        <f t="shared" si="9"/>
        <v>CONFIRMED BULLISH</v>
      </c>
    </row>
    <row r="143" spans="1:8" ht="13.5" x14ac:dyDescent="0.25">
      <c r="A143" s="3">
        <v>42212</v>
      </c>
      <c r="B143" s="2">
        <v>14.9</v>
      </c>
      <c r="C143" s="2">
        <v>7.5046999999999997</v>
      </c>
      <c r="D143" s="2">
        <v>118336</v>
      </c>
      <c r="E143" s="2">
        <f t="shared" si="8"/>
        <v>4245679</v>
      </c>
      <c r="F143" s="17" t="str">
        <f t="shared" si="11"/>
        <v>BULLISH</v>
      </c>
      <c r="G143" s="17" t="str">
        <f t="shared" si="10"/>
        <v>STRONG</v>
      </c>
      <c r="H143" s="17" t="str">
        <f t="shared" si="9"/>
        <v>CONFIRMED BULLISH</v>
      </c>
    </row>
    <row r="144" spans="1:8" ht="13.5" x14ac:dyDescent="0.25">
      <c r="A144" s="3">
        <v>42213</v>
      </c>
      <c r="B144" s="2">
        <v>15.1</v>
      </c>
      <c r="C144" s="2">
        <v>7.6055000000000001</v>
      </c>
      <c r="D144" s="2">
        <v>199488</v>
      </c>
      <c r="E144" s="2">
        <f t="shared" si="8"/>
        <v>4445167</v>
      </c>
      <c r="F144" s="17" t="str">
        <f t="shared" si="11"/>
        <v>BULLISH</v>
      </c>
      <c r="G144" s="17" t="str">
        <f t="shared" si="10"/>
        <v>STRONG</v>
      </c>
      <c r="H144" s="17" t="str">
        <f t="shared" si="9"/>
        <v>CONFIRMED BULLISH</v>
      </c>
    </row>
    <row r="145" spans="1:8" ht="13.5" x14ac:dyDescent="0.25">
      <c r="A145" s="3">
        <v>42214</v>
      </c>
      <c r="B145" s="2">
        <v>15.1</v>
      </c>
      <c r="C145" s="2">
        <v>7.6055000000000001</v>
      </c>
      <c r="D145" s="2">
        <v>39578</v>
      </c>
      <c r="E145" s="2">
        <f t="shared" si="8"/>
        <v>4445167</v>
      </c>
      <c r="F145" s="17" t="str">
        <f t="shared" si="11"/>
        <v>BULLISH</v>
      </c>
      <c r="G145" s="17" t="str">
        <f t="shared" si="10"/>
        <v>STRONG</v>
      </c>
      <c r="H145" s="17" t="str">
        <f t="shared" si="9"/>
        <v>CONFIRMED BULLISH</v>
      </c>
    </row>
    <row r="146" spans="1:8" ht="13.5" x14ac:dyDescent="0.25">
      <c r="A146" s="3">
        <v>42215</v>
      </c>
      <c r="B146" s="2">
        <v>14.99</v>
      </c>
      <c r="C146" s="2">
        <v>7.5500999999999996</v>
      </c>
      <c r="D146" s="2">
        <v>38760</v>
      </c>
      <c r="E146" s="2">
        <f t="shared" si="8"/>
        <v>4406407</v>
      </c>
      <c r="F146" s="17" t="str">
        <f t="shared" si="11"/>
        <v>BULLISH</v>
      </c>
      <c r="G146" s="17" t="str">
        <f t="shared" si="10"/>
        <v>STRONG</v>
      </c>
      <c r="H146" s="17" t="str">
        <f t="shared" si="9"/>
        <v>CONFIRMED BULLISH</v>
      </c>
    </row>
    <row r="147" spans="1:8" ht="13.5" x14ac:dyDescent="0.25">
      <c r="A147" s="3">
        <v>42216</v>
      </c>
      <c r="B147" s="2">
        <v>14.9</v>
      </c>
      <c r="C147" s="2">
        <v>7.5046999999999997</v>
      </c>
      <c r="D147" s="2">
        <v>37563</v>
      </c>
      <c r="E147" s="2">
        <f t="shared" si="8"/>
        <v>4368844</v>
      </c>
      <c r="F147" s="17" t="str">
        <f t="shared" si="11"/>
        <v>BULLISH</v>
      </c>
      <c r="G147" s="17" t="str">
        <f t="shared" si="10"/>
        <v>STRONG</v>
      </c>
      <c r="H147" s="17" t="str">
        <f t="shared" si="9"/>
        <v>CONFIRMED BULLISH</v>
      </c>
    </row>
    <row r="148" spans="1:8" ht="13.5" x14ac:dyDescent="0.25">
      <c r="A148" s="3">
        <v>42219</v>
      </c>
      <c r="B148" s="2">
        <v>14.8</v>
      </c>
      <c r="C148" s="2">
        <v>7.4543999999999997</v>
      </c>
      <c r="D148" s="2">
        <v>43037</v>
      </c>
      <c r="E148" s="2">
        <f t="shared" si="8"/>
        <v>4325807</v>
      </c>
      <c r="F148" s="17" t="str">
        <f t="shared" si="11"/>
        <v>BULLISH</v>
      </c>
      <c r="G148" s="17" t="str">
        <f t="shared" si="10"/>
        <v>NEUTRAL</v>
      </c>
      <c r="H148" s="17" t="str">
        <f t="shared" si="9"/>
        <v>BULLISH DIVERGENCE</v>
      </c>
    </row>
    <row r="149" spans="1:8" ht="13.5" x14ac:dyDescent="0.25">
      <c r="A149" s="3">
        <v>42220</v>
      </c>
      <c r="B149" s="2">
        <v>14.5</v>
      </c>
      <c r="C149" s="2">
        <v>7.3033000000000001</v>
      </c>
      <c r="D149" s="2">
        <v>52300</v>
      </c>
      <c r="E149" s="2">
        <f t="shared" si="8"/>
        <v>4273507</v>
      </c>
      <c r="F149" s="17" t="str">
        <f t="shared" si="11"/>
        <v>BEARISH</v>
      </c>
      <c r="G149" s="17" t="str">
        <f t="shared" si="10"/>
        <v>WEAK</v>
      </c>
      <c r="H149" s="17" t="str">
        <f t="shared" si="9"/>
        <v>CONFIRMED BEARISH</v>
      </c>
    </row>
    <row r="150" spans="1:8" ht="13.5" x14ac:dyDescent="0.25">
      <c r="A150" s="3">
        <v>42221</v>
      </c>
      <c r="B150" s="2">
        <v>14.48</v>
      </c>
      <c r="C150" s="2">
        <v>7.2931999999999997</v>
      </c>
      <c r="D150" s="2">
        <v>30032</v>
      </c>
      <c r="E150" s="2">
        <f t="shared" si="8"/>
        <v>4243475</v>
      </c>
      <c r="F150" s="17" t="str">
        <f t="shared" si="11"/>
        <v>BEARISH</v>
      </c>
      <c r="G150" s="17" t="str">
        <f t="shared" si="10"/>
        <v>WEAK</v>
      </c>
      <c r="H150" s="17" t="str">
        <f t="shared" si="9"/>
        <v>CONFIRMED BEARISH</v>
      </c>
    </row>
    <row r="151" spans="1:8" ht="13.5" x14ac:dyDescent="0.25">
      <c r="A151" s="3">
        <v>42222</v>
      </c>
      <c r="B151" s="2">
        <v>14.34</v>
      </c>
      <c r="C151" s="2">
        <v>7.2226999999999997</v>
      </c>
      <c r="D151" s="2">
        <v>39881</v>
      </c>
      <c r="E151" s="2">
        <f t="shared" si="8"/>
        <v>4203594</v>
      </c>
      <c r="F151" s="17" t="str">
        <f t="shared" si="11"/>
        <v>BEARISH</v>
      </c>
      <c r="G151" s="17" t="str">
        <f t="shared" si="10"/>
        <v>WEAK</v>
      </c>
      <c r="H151" s="17" t="str">
        <f t="shared" si="9"/>
        <v>CONFIRMED BEARISH</v>
      </c>
    </row>
    <row r="152" spans="1:8" ht="13.5" x14ac:dyDescent="0.25">
      <c r="A152" s="3">
        <v>42223</v>
      </c>
      <c r="B152" s="2">
        <v>14.65</v>
      </c>
      <c r="C152" s="2">
        <v>7.3788</v>
      </c>
      <c r="D152" s="2">
        <v>47555</v>
      </c>
      <c r="E152" s="2">
        <f t="shared" si="8"/>
        <v>4251149</v>
      </c>
      <c r="F152" s="17" t="str">
        <f t="shared" si="11"/>
        <v>BEARISH</v>
      </c>
      <c r="G152" s="17" t="str">
        <f t="shared" si="10"/>
        <v>WEAK</v>
      </c>
      <c r="H152" s="17" t="str">
        <f t="shared" si="9"/>
        <v>CONFIRMED BEARISH</v>
      </c>
    </row>
    <row r="153" spans="1:8" ht="13.5" x14ac:dyDescent="0.25">
      <c r="A153" s="3">
        <v>42226</v>
      </c>
      <c r="B153" s="2">
        <v>14.6</v>
      </c>
      <c r="C153" s="2">
        <v>7.3536000000000001</v>
      </c>
      <c r="D153" s="2">
        <v>20811</v>
      </c>
      <c r="E153" s="2">
        <f t="shared" si="8"/>
        <v>4230338</v>
      </c>
      <c r="F153" s="17" t="str">
        <f t="shared" si="11"/>
        <v>BEARISH</v>
      </c>
      <c r="G153" s="17" t="str">
        <f t="shared" si="10"/>
        <v>WEAK</v>
      </c>
      <c r="H153" s="17" t="str">
        <f t="shared" si="9"/>
        <v>CONFIRMED BEARISH</v>
      </c>
    </row>
    <row r="154" spans="1:8" ht="13.5" x14ac:dyDescent="0.25">
      <c r="A154" s="3">
        <v>42227</v>
      </c>
      <c r="B154" s="2">
        <v>14.6</v>
      </c>
      <c r="C154" s="2">
        <v>7.3536000000000001</v>
      </c>
      <c r="D154" s="2">
        <v>24722</v>
      </c>
      <c r="E154" s="2">
        <f t="shared" si="8"/>
        <v>4230338</v>
      </c>
      <c r="F154" s="17" t="str">
        <f t="shared" si="11"/>
        <v>BEARISH</v>
      </c>
      <c r="G154" s="17" t="str">
        <f t="shared" si="10"/>
        <v>NEUTRAL</v>
      </c>
      <c r="H154" s="17" t="str">
        <f t="shared" si="9"/>
        <v>BEARISH DIVERGENCE</v>
      </c>
    </row>
    <row r="155" spans="1:8" ht="13.5" x14ac:dyDescent="0.25">
      <c r="A155" s="3">
        <v>42228</v>
      </c>
      <c r="B155" s="2">
        <v>14.64</v>
      </c>
      <c r="C155" s="2">
        <v>7.3738000000000001</v>
      </c>
      <c r="D155" s="2">
        <v>19652</v>
      </c>
      <c r="E155" s="2">
        <f t="shared" si="8"/>
        <v>4249990</v>
      </c>
      <c r="F155" s="17" t="str">
        <f t="shared" si="11"/>
        <v>BULLISH</v>
      </c>
      <c r="G155" s="17" t="str">
        <f t="shared" si="10"/>
        <v>NEUTRAL</v>
      </c>
      <c r="H155" s="17" t="str">
        <f t="shared" si="9"/>
        <v>CONFIRMED BULLISH</v>
      </c>
    </row>
    <row r="156" spans="1:8" ht="13.5" x14ac:dyDescent="0.25">
      <c r="A156" s="3">
        <v>42230</v>
      </c>
      <c r="B156" s="2">
        <v>14.59</v>
      </c>
      <c r="C156" s="2">
        <v>7.3486000000000002</v>
      </c>
      <c r="D156" s="2">
        <v>2100</v>
      </c>
      <c r="E156" s="2">
        <f t="shared" si="8"/>
        <v>4247890</v>
      </c>
      <c r="F156" s="17" t="str">
        <f t="shared" si="11"/>
        <v>BULLISH</v>
      </c>
      <c r="G156" s="17" t="str">
        <f t="shared" si="10"/>
        <v>NEUTRAL</v>
      </c>
      <c r="H156" s="17" t="str">
        <f t="shared" si="9"/>
        <v>CONFIRMED BULLISH</v>
      </c>
    </row>
    <row r="157" spans="1:8" ht="13.5" x14ac:dyDescent="0.25">
      <c r="A157" s="3">
        <v>42233</v>
      </c>
      <c r="B157" s="2">
        <v>14.4</v>
      </c>
      <c r="C157" s="2">
        <v>7.2529000000000003</v>
      </c>
      <c r="D157" s="2">
        <v>14251</v>
      </c>
      <c r="E157" s="2">
        <f t="shared" si="8"/>
        <v>4233639</v>
      </c>
      <c r="F157" s="17" t="str">
        <f t="shared" si="11"/>
        <v>BEARISH</v>
      </c>
      <c r="G157" s="17" t="str">
        <f t="shared" si="10"/>
        <v>NEUTRAL</v>
      </c>
      <c r="H157" s="17" t="str">
        <f t="shared" si="9"/>
        <v>CONFIRMED BEARISH</v>
      </c>
    </row>
    <row r="158" spans="1:8" ht="13.5" x14ac:dyDescent="0.25">
      <c r="A158" s="3">
        <v>42234</v>
      </c>
      <c r="B158" s="2">
        <v>14.28</v>
      </c>
      <c r="C158" s="2">
        <v>7.1924999999999999</v>
      </c>
      <c r="D158" s="2">
        <v>37646</v>
      </c>
      <c r="E158" s="2">
        <f t="shared" si="8"/>
        <v>4195993</v>
      </c>
      <c r="F158" s="17" t="str">
        <f t="shared" si="11"/>
        <v>BEARISH</v>
      </c>
      <c r="G158" s="17" t="str">
        <f t="shared" si="10"/>
        <v>NEUTRAL</v>
      </c>
      <c r="H158" s="17" t="str">
        <f t="shared" si="9"/>
        <v>CONFIRMED BEARISH</v>
      </c>
    </row>
    <row r="159" spans="1:8" ht="13.5" x14ac:dyDescent="0.25">
      <c r="A159" s="3">
        <v>42235</v>
      </c>
      <c r="B159" s="2">
        <v>14.2</v>
      </c>
      <c r="C159" s="2">
        <v>7.1521999999999997</v>
      </c>
      <c r="D159" s="2">
        <v>24532</v>
      </c>
      <c r="E159" s="2">
        <f t="shared" si="8"/>
        <v>4171461</v>
      </c>
      <c r="F159" s="17" t="str">
        <f t="shared" si="11"/>
        <v>BEARISH</v>
      </c>
      <c r="G159" s="17" t="str">
        <f t="shared" si="10"/>
        <v>NEUTRAL</v>
      </c>
      <c r="H159" s="17" t="str">
        <f t="shared" si="9"/>
        <v>CONFIRMED BEARISH</v>
      </c>
    </row>
    <row r="160" spans="1:8" ht="13.5" x14ac:dyDescent="0.25">
      <c r="A160" s="3">
        <v>42236</v>
      </c>
      <c r="B160" s="2">
        <v>14.25</v>
      </c>
      <c r="C160" s="2">
        <v>7.1773999999999996</v>
      </c>
      <c r="D160" s="2">
        <v>15272</v>
      </c>
      <c r="E160" s="2">
        <f t="shared" si="8"/>
        <v>4186733</v>
      </c>
      <c r="F160" s="17" t="str">
        <f t="shared" si="11"/>
        <v>BEARISH</v>
      </c>
      <c r="G160" s="17" t="str">
        <f t="shared" si="10"/>
        <v>NEUTRAL</v>
      </c>
      <c r="H160" s="17" t="str">
        <f t="shared" si="9"/>
        <v>CONFIRMED BEARISH</v>
      </c>
    </row>
    <row r="161" spans="1:8" ht="13.5" x14ac:dyDescent="0.25">
      <c r="A161" s="3">
        <v>42237</v>
      </c>
      <c r="B161" s="2">
        <v>14.19</v>
      </c>
      <c r="C161" s="2">
        <v>7.1471</v>
      </c>
      <c r="D161" s="2">
        <v>10641</v>
      </c>
      <c r="E161" s="2">
        <f t="shared" si="8"/>
        <v>4176092</v>
      </c>
      <c r="F161" s="17" t="str">
        <f t="shared" si="11"/>
        <v>BEARISH</v>
      </c>
      <c r="G161" s="17" t="str">
        <f t="shared" si="10"/>
        <v>NEUTRAL</v>
      </c>
      <c r="H161" s="17" t="str">
        <f t="shared" si="9"/>
        <v>CONFIRMED BEARISH</v>
      </c>
    </row>
    <row r="162" spans="1:8" ht="13.5" x14ac:dyDescent="0.25">
      <c r="A162" s="3">
        <v>42240</v>
      </c>
      <c r="B162" s="2">
        <v>14.1</v>
      </c>
      <c r="C162" s="2">
        <v>7.1017999999999999</v>
      </c>
      <c r="D162" s="2">
        <v>6297</v>
      </c>
      <c r="E162" s="2">
        <f t="shared" si="8"/>
        <v>4169795</v>
      </c>
      <c r="F162" s="17" t="str">
        <f t="shared" si="11"/>
        <v>BEARISH</v>
      </c>
      <c r="G162" s="17" t="str">
        <f t="shared" si="10"/>
        <v>NEUTRAL</v>
      </c>
      <c r="H162" s="17" t="str">
        <f t="shared" si="9"/>
        <v>CONFIRMED BEARISH</v>
      </c>
    </row>
    <row r="163" spans="1:8" ht="13.5" x14ac:dyDescent="0.25">
      <c r="A163" s="3">
        <v>42241</v>
      </c>
      <c r="B163" s="2">
        <v>14.07</v>
      </c>
      <c r="C163" s="2">
        <v>7.0867000000000004</v>
      </c>
      <c r="D163" s="2">
        <v>17969</v>
      </c>
      <c r="E163" s="2">
        <f t="shared" si="8"/>
        <v>4151826</v>
      </c>
      <c r="F163" s="17" t="str">
        <f t="shared" si="11"/>
        <v>BEARISH</v>
      </c>
      <c r="G163" s="17" t="str">
        <f t="shared" si="10"/>
        <v>NEUTRAL</v>
      </c>
      <c r="H163" s="17" t="str">
        <f t="shared" si="9"/>
        <v>CONFIRMED BEARISH</v>
      </c>
    </row>
    <row r="164" spans="1:8" ht="13.5" x14ac:dyDescent="0.25">
      <c r="A164" s="3">
        <v>42242</v>
      </c>
      <c r="B164" s="2">
        <v>14.3</v>
      </c>
      <c r="C164" s="2">
        <v>7.2024999999999997</v>
      </c>
      <c r="D164" s="2">
        <v>56950</v>
      </c>
      <c r="E164" s="2">
        <f t="shared" si="8"/>
        <v>4208776</v>
      </c>
      <c r="F164" s="17" t="str">
        <f t="shared" si="11"/>
        <v>BULLISH</v>
      </c>
      <c r="G164" s="17" t="str">
        <f t="shared" si="10"/>
        <v>NEUTRAL</v>
      </c>
      <c r="H164" s="17" t="str">
        <f t="shared" si="9"/>
        <v>CONFIRMED BULLISH</v>
      </c>
    </row>
    <row r="165" spans="1:8" ht="13.5" x14ac:dyDescent="0.25">
      <c r="A165" s="3">
        <v>42243</v>
      </c>
      <c r="B165" s="2">
        <v>14.35</v>
      </c>
      <c r="C165" s="2">
        <v>7.2276999999999996</v>
      </c>
      <c r="D165" s="2">
        <v>14284</v>
      </c>
      <c r="E165" s="2">
        <f t="shared" si="8"/>
        <v>4223060</v>
      </c>
      <c r="F165" s="17" t="str">
        <f t="shared" si="11"/>
        <v>BULLISH</v>
      </c>
      <c r="G165" s="17" t="str">
        <f t="shared" si="10"/>
        <v>NEUTRAL</v>
      </c>
      <c r="H165" s="17" t="str">
        <f t="shared" si="9"/>
        <v>CONFIRMED BULLISH</v>
      </c>
    </row>
    <row r="166" spans="1:8" ht="13.5" x14ac:dyDescent="0.25">
      <c r="A166" s="3">
        <v>42244</v>
      </c>
      <c r="B166" s="2">
        <v>14.1</v>
      </c>
      <c r="C166" s="2">
        <v>7.1017999999999999</v>
      </c>
      <c r="D166" s="2">
        <v>14352</v>
      </c>
      <c r="E166" s="2">
        <f t="shared" si="8"/>
        <v>4208708</v>
      </c>
      <c r="F166" s="17" t="str">
        <f t="shared" si="11"/>
        <v>BULLISH</v>
      </c>
      <c r="G166" s="17" t="str">
        <f t="shared" si="10"/>
        <v>NEUTRAL</v>
      </c>
      <c r="H166" s="17" t="str">
        <f t="shared" si="9"/>
        <v>BULLISH DIVERGENCE</v>
      </c>
    </row>
    <row r="167" spans="1:8" ht="13.5" x14ac:dyDescent="0.25">
      <c r="A167" s="3">
        <v>42247</v>
      </c>
      <c r="B167" s="2">
        <v>13.87</v>
      </c>
      <c r="C167" s="2">
        <v>6.9859999999999998</v>
      </c>
      <c r="D167" s="2">
        <v>5565</v>
      </c>
      <c r="E167" s="2">
        <f t="shared" si="8"/>
        <v>4203143</v>
      </c>
      <c r="F167" s="17" t="str">
        <f t="shared" si="11"/>
        <v>BULLISH</v>
      </c>
      <c r="G167" s="17" t="str">
        <f t="shared" si="10"/>
        <v>NEUTRAL</v>
      </c>
      <c r="H167" s="17" t="str">
        <f t="shared" si="9"/>
        <v>BULLISH DIVERGENCE</v>
      </c>
    </row>
    <row r="168" spans="1:8" ht="13.5" x14ac:dyDescent="0.25">
      <c r="A168" s="3">
        <v>42248</v>
      </c>
      <c r="B168" s="2">
        <v>13.45</v>
      </c>
      <c r="C168" s="2">
        <v>6.7744</v>
      </c>
      <c r="D168" s="2">
        <v>49008</v>
      </c>
      <c r="E168" s="2">
        <f t="shared" si="8"/>
        <v>4154135</v>
      </c>
      <c r="F168" s="17" t="str">
        <f t="shared" si="11"/>
        <v>BULLISH</v>
      </c>
      <c r="G168" s="17" t="str">
        <f t="shared" si="10"/>
        <v>NEUTRAL</v>
      </c>
      <c r="H168" s="17" t="str">
        <f t="shared" si="9"/>
        <v>BULLISH DIVERGENCE</v>
      </c>
    </row>
    <row r="169" spans="1:8" ht="13.5" x14ac:dyDescent="0.25">
      <c r="A169" s="3">
        <v>42249</v>
      </c>
      <c r="B169" s="2">
        <v>13.06</v>
      </c>
      <c r="C169" s="2">
        <v>6.5780000000000003</v>
      </c>
      <c r="D169" s="2">
        <v>21885</v>
      </c>
      <c r="E169" s="2">
        <f t="shared" si="8"/>
        <v>4132250</v>
      </c>
      <c r="F169" s="17" t="str">
        <f t="shared" si="11"/>
        <v>BEARISH</v>
      </c>
      <c r="G169" s="17" t="str">
        <f t="shared" si="10"/>
        <v>NEUTRAL</v>
      </c>
      <c r="H169" s="17" t="str">
        <f t="shared" si="9"/>
        <v>CONFIRMED BEARISH</v>
      </c>
    </row>
    <row r="170" spans="1:8" ht="13.5" x14ac:dyDescent="0.25">
      <c r="A170" s="3">
        <v>42250</v>
      </c>
      <c r="B170" s="2">
        <v>13.35</v>
      </c>
      <c r="C170" s="2">
        <v>6.7241</v>
      </c>
      <c r="D170" s="2">
        <v>7829</v>
      </c>
      <c r="E170" s="2">
        <f t="shared" si="8"/>
        <v>4140079</v>
      </c>
      <c r="F170" s="17" t="str">
        <f t="shared" si="11"/>
        <v>BEARISH</v>
      </c>
      <c r="G170" s="17" t="str">
        <f t="shared" si="10"/>
        <v>NEUTRAL</v>
      </c>
      <c r="H170" s="17" t="str">
        <f t="shared" si="9"/>
        <v>CONFIRMED BEARISH</v>
      </c>
    </row>
    <row r="171" spans="1:8" ht="13.5" x14ac:dyDescent="0.25">
      <c r="A171" s="3">
        <v>42251</v>
      </c>
      <c r="B171" s="2">
        <v>13.25</v>
      </c>
      <c r="C171" s="2">
        <v>6.6737000000000002</v>
      </c>
      <c r="D171" s="2">
        <v>5928</v>
      </c>
      <c r="E171" s="2">
        <f t="shared" si="8"/>
        <v>4134151</v>
      </c>
      <c r="F171" s="17" t="str">
        <f t="shared" si="11"/>
        <v>BEARISH</v>
      </c>
      <c r="G171" s="17" t="str">
        <f t="shared" si="10"/>
        <v>NEUTRAL</v>
      </c>
      <c r="H171" s="17" t="str">
        <f t="shared" si="9"/>
        <v>CONFIRMED BEARISH</v>
      </c>
    </row>
    <row r="172" spans="1:8" ht="13.5" x14ac:dyDescent="0.25">
      <c r="A172" s="3">
        <v>42254</v>
      </c>
      <c r="B172" s="2">
        <v>13.25</v>
      </c>
      <c r="C172" s="2">
        <v>6.6737000000000002</v>
      </c>
      <c r="D172" s="2">
        <v>3044</v>
      </c>
      <c r="E172" s="2">
        <f t="shared" si="8"/>
        <v>4134151</v>
      </c>
      <c r="F172" s="17" t="str">
        <f t="shared" si="11"/>
        <v>BEARISH</v>
      </c>
      <c r="G172" s="17" t="str">
        <f t="shared" si="10"/>
        <v>NEUTRAL</v>
      </c>
      <c r="H172" s="17" t="str">
        <f t="shared" si="9"/>
        <v>CONFIRMED BEARISH</v>
      </c>
    </row>
    <row r="173" spans="1:8" ht="13.5" x14ac:dyDescent="0.25">
      <c r="A173" s="3">
        <v>42255</v>
      </c>
      <c r="B173" s="2">
        <v>13.35</v>
      </c>
      <c r="C173" s="2">
        <v>6.7241</v>
      </c>
      <c r="D173" s="2">
        <v>11618</v>
      </c>
      <c r="E173" s="2">
        <f t="shared" si="8"/>
        <v>4145769</v>
      </c>
      <c r="F173" s="17" t="str">
        <f t="shared" si="11"/>
        <v>BEARISH</v>
      </c>
      <c r="G173" s="17" t="str">
        <f t="shared" si="10"/>
        <v>NEUTRAL</v>
      </c>
      <c r="H173" s="17" t="str">
        <f t="shared" si="9"/>
        <v>CONFIRMED BEARISH</v>
      </c>
    </row>
    <row r="174" spans="1:8" ht="13.5" x14ac:dyDescent="0.25">
      <c r="A174" s="3">
        <v>42256</v>
      </c>
      <c r="B174" s="2">
        <v>13.34</v>
      </c>
      <c r="C174" s="2">
        <v>6.7190000000000003</v>
      </c>
      <c r="D174" s="2">
        <v>40906</v>
      </c>
      <c r="E174" s="2">
        <f t="shared" si="8"/>
        <v>4104863</v>
      </c>
      <c r="F174" s="17" t="str">
        <f t="shared" si="11"/>
        <v>BEARISH</v>
      </c>
      <c r="G174" s="17" t="str">
        <f t="shared" si="10"/>
        <v>NEUTRAL</v>
      </c>
      <c r="H174" s="17" t="str">
        <f t="shared" si="9"/>
        <v>BEARISH DIVERGENCE</v>
      </c>
    </row>
    <row r="175" spans="1:8" ht="13.5" x14ac:dyDescent="0.25">
      <c r="A175" s="3">
        <v>42257</v>
      </c>
      <c r="B175" s="2">
        <v>13.2</v>
      </c>
      <c r="C175" s="2">
        <v>6.6485000000000003</v>
      </c>
      <c r="D175" s="2">
        <v>2607</v>
      </c>
      <c r="E175" s="2">
        <f t="shared" si="8"/>
        <v>4102256</v>
      </c>
      <c r="F175" s="17" t="str">
        <f t="shared" si="11"/>
        <v>BEARISH</v>
      </c>
      <c r="G175" s="17" t="str">
        <f t="shared" si="10"/>
        <v>NEUTRAL</v>
      </c>
      <c r="H175" s="17" t="str">
        <f t="shared" si="9"/>
        <v>CONFIRMED BEARISH</v>
      </c>
    </row>
    <row r="176" spans="1:8" ht="13.5" x14ac:dyDescent="0.25">
      <c r="A176" s="3">
        <v>42258</v>
      </c>
      <c r="B176" s="2">
        <v>13</v>
      </c>
      <c r="C176" s="2">
        <v>6.5477999999999996</v>
      </c>
      <c r="D176" s="2">
        <v>11319</v>
      </c>
      <c r="E176" s="2">
        <f t="shared" si="8"/>
        <v>4090937</v>
      </c>
      <c r="F176" s="17" t="str">
        <f t="shared" si="11"/>
        <v>BEARISH</v>
      </c>
      <c r="G176" s="17" t="str">
        <f t="shared" si="10"/>
        <v>NEUTRAL</v>
      </c>
      <c r="H176" s="17" t="str">
        <f t="shared" si="9"/>
        <v>CONFIRMED BEARISH</v>
      </c>
    </row>
    <row r="177" spans="1:8" ht="13.5" x14ac:dyDescent="0.25">
      <c r="A177" s="3">
        <v>42261</v>
      </c>
      <c r="B177" s="2">
        <v>12.73</v>
      </c>
      <c r="C177" s="2">
        <v>6.4118000000000004</v>
      </c>
      <c r="D177" s="2">
        <v>11189</v>
      </c>
      <c r="E177" s="2">
        <f t="shared" si="8"/>
        <v>4079748</v>
      </c>
      <c r="F177" s="17" t="str">
        <f t="shared" si="11"/>
        <v>BEARISH</v>
      </c>
      <c r="G177" s="17" t="str">
        <f t="shared" si="10"/>
        <v>NEUTRAL</v>
      </c>
      <c r="H177" s="17" t="str">
        <f t="shared" si="9"/>
        <v>CONFIRMED BEARISH</v>
      </c>
    </row>
    <row r="178" spans="1:8" ht="13.5" x14ac:dyDescent="0.25">
      <c r="A178" s="3">
        <v>42262</v>
      </c>
      <c r="B178" s="2">
        <v>12.6</v>
      </c>
      <c r="C178" s="2">
        <v>6.3463000000000003</v>
      </c>
      <c r="D178" s="2">
        <v>3877</v>
      </c>
      <c r="E178" s="2">
        <f t="shared" si="8"/>
        <v>4075871</v>
      </c>
      <c r="F178" s="17" t="str">
        <f t="shared" si="11"/>
        <v>BEARISH</v>
      </c>
      <c r="G178" s="17" t="str">
        <f t="shared" si="10"/>
        <v>NEUTRAL</v>
      </c>
      <c r="H178" s="17" t="str">
        <f t="shared" si="9"/>
        <v>CONFIRMED BEARISH</v>
      </c>
    </row>
    <row r="179" spans="1:8" ht="13.5" x14ac:dyDescent="0.25">
      <c r="A179" s="3">
        <v>42263</v>
      </c>
      <c r="B179" s="2">
        <v>12.9</v>
      </c>
      <c r="C179" s="2">
        <v>6.4973999999999998</v>
      </c>
      <c r="D179" s="2">
        <v>105252</v>
      </c>
      <c r="E179" s="2">
        <f t="shared" si="8"/>
        <v>4181123</v>
      </c>
      <c r="F179" s="17" t="str">
        <f t="shared" si="11"/>
        <v>BULLISH</v>
      </c>
      <c r="G179" s="17" t="str">
        <f t="shared" si="10"/>
        <v>NEUTRAL</v>
      </c>
      <c r="H179" s="17" t="str">
        <f t="shared" si="9"/>
        <v>BULLISH DIVERGENCE</v>
      </c>
    </row>
    <row r="180" spans="1:8" ht="13.5" x14ac:dyDescent="0.25">
      <c r="A180" s="3">
        <v>42264</v>
      </c>
      <c r="B180" s="2">
        <v>12.99</v>
      </c>
      <c r="C180" s="2">
        <v>6.5427</v>
      </c>
      <c r="D180" s="2">
        <v>9912</v>
      </c>
      <c r="E180" s="2">
        <f t="shared" si="8"/>
        <v>4191035</v>
      </c>
      <c r="F180" s="17" t="str">
        <f t="shared" si="11"/>
        <v>BULLISH</v>
      </c>
      <c r="G180" s="17" t="str">
        <f t="shared" si="10"/>
        <v>STRONG</v>
      </c>
      <c r="H180" s="17" t="str">
        <f t="shared" si="9"/>
        <v>BULLISH DIVERGENCE</v>
      </c>
    </row>
    <row r="181" spans="1:8" ht="13.5" x14ac:dyDescent="0.25">
      <c r="A181" s="3">
        <v>42265</v>
      </c>
      <c r="B181" s="2">
        <v>12.88</v>
      </c>
      <c r="C181" s="2">
        <v>6.4873000000000003</v>
      </c>
      <c r="D181" s="2">
        <v>6282</v>
      </c>
      <c r="E181" s="2">
        <f t="shared" si="8"/>
        <v>4184753</v>
      </c>
      <c r="F181" s="17" t="str">
        <f t="shared" si="11"/>
        <v>BULLISH</v>
      </c>
      <c r="G181" s="17" t="str">
        <f t="shared" si="10"/>
        <v>STRONG</v>
      </c>
      <c r="H181" s="17" t="str">
        <f t="shared" si="9"/>
        <v>BULLISH DIVERGENCE</v>
      </c>
    </row>
    <row r="182" spans="1:8" ht="13.5" x14ac:dyDescent="0.25">
      <c r="A182" s="3">
        <v>42268</v>
      </c>
      <c r="B182" s="2">
        <v>12.87</v>
      </c>
      <c r="C182" s="2">
        <v>6.4823000000000004</v>
      </c>
      <c r="D182" s="2">
        <v>4343</v>
      </c>
      <c r="E182" s="2">
        <f t="shared" si="8"/>
        <v>4180410</v>
      </c>
      <c r="F182" s="17" t="str">
        <f t="shared" si="11"/>
        <v>BULLISH</v>
      </c>
      <c r="G182" s="17" t="str">
        <f t="shared" si="10"/>
        <v>STRONG</v>
      </c>
      <c r="H182" s="17" t="str">
        <f t="shared" si="9"/>
        <v>CONFIRMED BULLISH</v>
      </c>
    </row>
    <row r="183" spans="1:8" ht="13.5" x14ac:dyDescent="0.25">
      <c r="A183" s="3">
        <v>42269</v>
      </c>
      <c r="B183" s="2">
        <v>12.9</v>
      </c>
      <c r="C183" s="2">
        <v>6.4973999999999998</v>
      </c>
      <c r="D183" s="2">
        <v>38318</v>
      </c>
      <c r="E183" s="2">
        <f t="shared" si="8"/>
        <v>4218728</v>
      </c>
      <c r="F183" s="17" t="str">
        <f t="shared" si="11"/>
        <v>BULLISH</v>
      </c>
      <c r="G183" s="17" t="str">
        <f t="shared" si="10"/>
        <v>STRONG</v>
      </c>
      <c r="H183" s="17" t="str">
        <f t="shared" si="9"/>
        <v>CONFIRMED BULLISH</v>
      </c>
    </row>
    <row r="184" spans="1:8" ht="13.5" x14ac:dyDescent="0.25">
      <c r="A184" s="3">
        <v>42270</v>
      </c>
      <c r="B184" s="2">
        <v>13.07</v>
      </c>
      <c r="C184" s="2">
        <v>6.5830000000000002</v>
      </c>
      <c r="D184" s="2">
        <v>10927</v>
      </c>
      <c r="E184" s="2">
        <f t="shared" si="8"/>
        <v>4229655</v>
      </c>
      <c r="F184" s="17" t="str">
        <f t="shared" si="11"/>
        <v>BULLISH</v>
      </c>
      <c r="G184" s="17" t="str">
        <f t="shared" si="10"/>
        <v>NEUTRAL</v>
      </c>
      <c r="H184" s="17" t="str">
        <f t="shared" si="9"/>
        <v>CONFIRMED BULLISH</v>
      </c>
    </row>
    <row r="185" spans="1:8" ht="13.5" x14ac:dyDescent="0.25">
      <c r="A185" s="3">
        <v>42275</v>
      </c>
      <c r="B185" s="2">
        <v>13.2</v>
      </c>
      <c r="C185" s="2">
        <v>6.6485000000000003</v>
      </c>
      <c r="D185" s="2">
        <v>88289</v>
      </c>
      <c r="E185" s="2">
        <f t="shared" si="8"/>
        <v>4317944</v>
      </c>
      <c r="F185" s="17" t="str">
        <f t="shared" si="11"/>
        <v>BULLISH</v>
      </c>
      <c r="G185" s="17" t="str">
        <f t="shared" si="10"/>
        <v>STRONG</v>
      </c>
      <c r="H185" s="17" t="str">
        <f t="shared" si="9"/>
        <v>CONFIRMED BULLISH</v>
      </c>
    </row>
    <row r="186" spans="1:8" ht="13.5" x14ac:dyDescent="0.25">
      <c r="A186" s="3">
        <v>42276</v>
      </c>
      <c r="B186" s="2">
        <v>13.18</v>
      </c>
      <c r="C186" s="2">
        <v>6.6383999999999999</v>
      </c>
      <c r="D186" s="2">
        <v>2435</v>
      </c>
      <c r="E186" s="2">
        <f t="shared" si="8"/>
        <v>4315509</v>
      </c>
      <c r="F186" s="17" t="str">
        <f t="shared" si="11"/>
        <v>BULLISH</v>
      </c>
      <c r="G186" s="17" t="str">
        <f t="shared" si="10"/>
        <v>STRONG</v>
      </c>
      <c r="H186" s="17" t="str">
        <f t="shared" si="9"/>
        <v>CONFIRMED BULLISH</v>
      </c>
    </row>
    <row r="187" spans="1:8" ht="13.5" x14ac:dyDescent="0.25">
      <c r="A187" s="3">
        <v>42277</v>
      </c>
      <c r="B187" s="2">
        <v>13.1</v>
      </c>
      <c r="C187" s="2">
        <v>6.5980999999999996</v>
      </c>
      <c r="D187" s="2">
        <v>27164</v>
      </c>
      <c r="E187" s="2">
        <f t="shared" si="8"/>
        <v>4288345</v>
      </c>
      <c r="F187" s="17" t="str">
        <f t="shared" si="11"/>
        <v>BULLISH</v>
      </c>
      <c r="G187" s="17" t="str">
        <f t="shared" si="10"/>
        <v>STRONG</v>
      </c>
      <c r="H187" s="17" t="str">
        <f t="shared" si="9"/>
        <v>CONFIRMED BULLISH</v>
      </c>
    </row>
    <row r="188" spans="1:8" ht="13.5" x14ac:dyDescent="0.25">
      <c r="A188" s="3">
        <v>42278</v>
      </c>
      <c r="B188" s="2">
        <v>12.91</v>
      </c>
      <c r="C188" s="2">
        <v>6.5023999999999997</v>
      </c>
      <c r="D188" s="2">
        <v>848</v>
      </c>
      <c r="E188" s="2">
        <f t="shared" si="8"/>
        <v>4287497</v>
      </c>
      <c r="F188" s="17" t="str">
        <f t="shared" si="11"/>
        <v>BULLISH</v>
      </c>
      <c r="G188" s="17" t="str">
        <f t="shared" si="10"/>
        <v>NEUTRAL</v>
      </c>
      <c r="H188" s="17" t="str">
        <f t="shared" si="9"/>
        <v>CONFIRMED BULLISH</v>
      </c>
    </row>
    <row r="189" spans="1:8" ht="13.5" x14ac:dyDescent="0.25">
      <c r="A189" s="3">
        <v>42279</v>
      </c>
      <c r="B189" s="2">
        <v>13.29</v>
      </c>
      <c r="C189" s="2">
        <v>6.6938000000000004</v>
      </c>
      <c r="D189" s="2">
        <v>24869</v>
      </c>
      <c r="E189" s="2">
        <f t="shared" si="8"/>
        <v>4312366</v>
      </c>
      <c r="F189" s="17" t="str">
        <f t="shared" si="11"/>
        <v>BULLISH</v>
      </c>
      <c r="G189" s="17" t="str">
        <f t="shared" si="10"/>
        <v>NEUTRAL</v>
      </c>
      <c r="H189" s="17" t="str">
        <f t="shared" si="9"/>
        <v>CONFIRMED BULLISH</v>
      </c>
    </row>
    <row r="190" spans="1:8" ht="13.5" x14ac:dyDescent="0.25">
      <c r="A190" s="3">
        <v>42282</v>
      </c>
      <c r="B190" s="2">
        <v>13.2</v>
      </c>
      <c r="C190" s="2">
        <v>6.6485000000000003</v>
      </c>
      <c r="D190" s="2">
        <v>9164</v>
      </c>
      <c r="E190" s="2">
        <f t="shared" si="8"/>
        <v>4303202</v>
      </c>
      <c r="F190" s="17" t="str">
        <f t="shared" si="11"/>
        <v>BEARISH</v>
      </c>
      <c r="G190" s="17" t="str">
        <f t="shared" si="10"/>
        <v>NEUTRAL</v>
      </c>
      <c r="H190" s="17" t="str">
        <f t="shared" si="9"/>
        <v>NEUTRAL</v>
      </c>
    </row>
    <row r="191" spans="1:8" ht="13.5" x14ac:dyDescent="0.25">
      <c r="A191" s="3">
        <v>42283</v>
      </c>
      <c r="B191" s="2">
        <v>13.27</v>
      </c>
      <c r="C191" s="2">
        <v>6.6837999999999997</v>
      </c>
      <c r="D191" s="2">
        <v>10313</v>
      </c>
      <c r="E191" s="2">
        <f t="shared" si="8"/>
        <v>4313515</v>
      </c>
      <c r="F191" s="17" t="str">
        <f t="shared" si="11"/>
        <v>BEARISH</v>
      </c>
      <c r="G191" s="17" t="str">
        <f t="shared" si="10"/>
        <v>NEUTRAL</v>
      </c>
      <c r="H191" s="17" t="str">
        <f t="shared" si="9"/>
        <v>BEARISH DIVERGENCE</v>
      </c>
    </row>
    <row r="192" spans="1:8" ht="13.5" x14ac:dyDescent="0.25">
      <c r="A192" s="3">
        <v>42284</v>
      </c>
      <c r="B192" s="2">
        <v>13.2</v>
      </c>
      <c r="C192" s="2">
        <v>6.6485000000000003</v>
      </c>
      <c r="D192" s="2">
        <v>102</v>
      </c>
      <c r="E192" s="2">
        <f t="shared" si="8"/>
        <v>4313413</v>
      </c>
      <c r="F192" s="17" t="str">
        <f t="shared" si="11"/>
        <v>BULLISH</v>
      </c>
      <c r="G192" s="17" t="str">
        <f t="shared" si="10"/>
        <v>NEUTRAL</v>
      </c>
      <c r="H192" s="17" t="str">
        <f t="shared" si="9"/>
        <v>CONFIRMED BULLISH</v>
      </c>
    </row>
    <row r="193" spans="1:8" ht="13.5" x14ac:dyDescent="0.25">
      <c r="A193" s="3">
        <v>42285</v>
      </c>
      <c r="B193" s="2">
        <v>13.19</v>
      </c>
      <c r="C193" s="2">
        <v>6.6435000000000004</v>
      </c>
      <c r="D193" s="2">
        <v>161</v>
      </c>
      <c r="E193" s="2">
        <f t="shared" si="8"/>
        <v>4313252</v>
      </c>
      <c r="F193" s="17" t="str">
        <f t="shared" si="11"/>
        <v>BULLISH</v>
      </c>
      <c r="G193" s="17" t="str">
        <f t="shared" si="10"/>
        <v>NEUTRAL</v>
      </c>
      <c r="H193" s="17" t="str">
        <f t="shared" si="9"/>
        <v>CONFIRMED BULLISH</v>
      </c>
    </row>
    <row r="194" spans="1:8" ht="13.5" x14ac:dyDescent="0.25">
      <c r="A194" s="3">
        <v>42286</v>
      </c>
      <c r="B194" s="2">
        <v>13</v>
      </c>
      <c r="C194" s="2">
        <v>6.5477999999999996</v>
      </c>
      <c r="D194" s="2">
        <v>9029</v>
      </c>
      <c r="E194" s="2">
        <f t="shared" si="8"/>
        <v>4304223</v>
      </c>
      <c r="F194" s="17" t="str">
        <f t="shared" si="11"/>
        <v>BEARISH</v>
      </c>
      <c r="G194" s="17" t="str">
        <f t="shared" si="10"/>
        <v>NEUTRAL</v>
      </c>
      <c r="H194" s="17" t="str">
        <f t="shared" si="9"/>
        <v>CONFIRMED BEARISH</v>
      </c>
    </row>
    <row r="195" spans="1:8" ht="13.5" x14ac:dyDescent="0.25">
      <c r="A195" s="3">
        <v>42289</v>
      </c>
      <c r="B195" s="2">
        <v>12.98</v>
      </c>
      <c r="C195" s="2">
        <v>6.5377000000000001</v>
      </c>
      <c r="D195" s="2">
        <v>3741</v>
      </c>
      <c r="E195" s="2">
        <f t="shared" si="8"/>
        <v>4300482</v>
      </c>
      <c r="F195" s="17" t="str">
        <f t="shared" si="11"/>
        <v>BEARISH</v>
      </c>
      <c r="G195" s="17" t="str">
        <f t="shared" si="10"/>
        <v>NEUTRAL</v>
      </c>
      <c r="H195" s="17" t="str">
        <f t="shared" si="9"/>
        <v>CONFIRMED BEARISH</v>
      </c>
    </row>
    <row r="196" spans="1:8" ht="13.5" x14ac:dyDescent="0.25">
      <c r="A196" s="3">
        <v>42290</v>
      </c>
      <c r="B196" s="2">
        <v>12.94</v>
      </c>
      <c r="C196" s="2">
        <v>6.5175000000000001</v>
      </c>
      <c r="D196" s="2">
        <v>12316</v>
      </c>
      <c r="E196" s="2">
        <f t="shared" ref="E196:E259" si="12">IF(B196&gt;B195, E195+D196, IF(B196&lt;B195, E195-D196, E195))</f>
        <v>4288166</v>
      </c>
      <c r="F196" s="17" t="str">
        <f t="shared" si="11"/>
        <v>BEARISH</v>
      </c>
      <c r="G196" s="17" t="str">
        <f t="shared" si="10"/>
        <v>NEUTRAL</v>
      </c>
      <c r="H196" s="17" t="str">
        <f t="shared" si="9"/>
        <v>CONFIRMED BEARISH</v>
      </c>
    </row>
    <row r="197" spans="1:8" ht="13.5" x14ac:dyDescent="0.25">
      <c r="A197" s="3">
        <v>42293</v>
      </c>
      <c r="B197" s="2">
        <v>12.98</v>
      </c>
      <c r="C197" s="2">
        <v>6.5377000000000001</v>
      </c>
      <c r="D197" s="2">
        <v>1955</v>
      </c>
      <c r="E197" s="2">
        <f t="shared" si="12"/>
        <v>4290121</v>
      </c>
      <c r="F197" s="17" t="str">
        <f t="shared" si="11"/>
        <v>BEARISH</v>
      </c>
      <c r="G197" s="17" t="str">
        <f t="shared" si="10"/>
        <v>NEUTRAL</v>
      </c>
      <c r="H197" s="17" t="str">
        <f t="shared" si="9"/>
        <v>CONFIRMED BEARISH</v>
      </c>
    </row>
    <row r="198" spans="1:8" ht="13.5" x14ac:dyDescent="0.25">
      <c r="A198" s="3">
        <v>42296</v>
      </c>
      <c r="B198" s="2">
        <v>12.9</v>
      </c>
      <c r="C198" s="2">
        <v>6.4973999999999998</v>
      </c>
      <c r="D198" s="2">
        <v>2474</v>
      </c>
      <c r="E198" s="2">
        <f t="shared" si="12"/>
        <v>4287647</v>
      </c>
      <c r="F198" s="17" t="str">
        <f t="shared" si="11"/>
        <v>BEARISH</v>
      </c>
      <c r="G198" s="17" t="str">
        <f t="shared" si="10"/>
        <v>NEUTRAL</v>
      </c>
      <c r="H198" s="17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v>42297</v>
      </c>
      <c r="B199" s="2">
        <v>12.75</v>
      </c>
      <c r="C199" s="2">
        <v>6.4218000000000002</v>
      </c>
      <c r="D199" s="2">
        <v>6686</v>
      </c>
      <c r="E199" s="2">
        <f t="shared" si="12"/>
        <v>4280961</v>
      </c>
      <c r="F199" s="17" t="str">
        <f t="shared" si="11"/>
        <v>BEARISH</v>
      </c>
      <c r="G199" s="17" t="str">
        <f t="shared" ref="G199:G262" si="14">IF((E199-E194)/E194 &gt; 0.02, "STRONG",
 IF((E199-E194)/E194 &lt; -0.02, "WEAK", "NEUTRAL"))</f>
        <v>NEUTRAL</v>
      </c>
      <c r="H199" s="17" t="str">
        <f t="shared" si="13"/>
        <v>CONFIRMED BEARISH</v>
      </c>
    </row>
    <row r="200" spans="1:8" ht="13.5" x14ac:dyDescent="0.25">
      <c r="A200" s="3">
        <v>42298</v>
      </c>
      <c r="B200" s="2">
        <v>12.78</v>
      </c>
      <c r="C200" s="2">
        <v>6.4370000000000003</v>
      </c>
      <c r="D200" s="2">
        <v>3009</v>
      </c>
      <c r="E200" s="2">
        <f t="shared" si="12"/>
        <v>4283970</v>
      </c>
      <c r="F200" s="17" t="str">
        <f t="shared" ref="F200:F263" si="15">IF(E200&gt;E195,"BULLISH",IF(E200&lt;E195,"BEARISH","NEUTRAL"))</f>
        <v>BEARISH</v>
      </c>
      <c r="G200" s="17" t="str">
        <f t="shared" si="14"/>
        <v>NEUTRAL</v>
      </c>
      <c r="H200" s="17" t="str">
        <f t="shared" si="13"/>
        <v>CONFIRMED BEARISH</v>
      </c>
    </row>
    <row r="201" spans="1:8" ht="13.5" x14ac:dyDescent="0.25">
      <c r="A201" s="3">
        <v>42299</v>
      </c>
      <c r="B201" s="2">
        <v>12.77</v>
      </c>
      <c r="C201" s="2">
        <v>6.4318999999999997</v>
      </c>
      <c r="D201" s="2">
        <v>660</v>
      </c>
      <c r="E201" s="2">
        <f t="shared" si="12"/>
        <v>4283310</v>
      </c>
      <c r="F201" s="17" t="str">
        <f t="shared" si="15"/>
        <v>BEARISH</v>
      </c>
      <c r="G201" s="17" t="str">
        <f t="shared" si="14"/>
        <v>NEUTRAL</v>
      </c>
      <c r="H201" s="17" t="str">
        <f t="shared" si="13"/>
        <v>CONFIRMED BEARISH</v>
      </c>
    </row>
    <row r="202" spans="1:8" ht="13.5" x14ac:dyDescent="0.25">
      <c r="A202" s="3">
        <v>42300</v>
      </c>
      <c r="B202" s="2">
        <v>12.68</v>
      </c>
      <c r="C202" s="2">
        <v>6.3865999999999996</v>
      </c>
      <c r="D202" s="2">
        <v>530</v>
      </c>
      <c r="E202" s="2">
        <f t="shared" si="12"/>
        <v>4282780</v>
      </c>
      <c r="F202" s="17" t="str">
        <f t="shared" si="15"/>
        <v>BEARISH</v>
      </c>
      <c r="G202" s="17" t="str">
        <f t="shared" si="14"/>
        <v>NEUTRAL</v>
      </c>
      <c r="H202" s="17" t="str">
        <f t="shared" si="13"/>
        <v>CONFIRMED BEARISH</v>
      </c>
    </row>
    <row r="203" spans="1:8" ht="13.5" x14ac:dyDescent="0.25">
      <c r="A203" s="3">
        <v>42303</v>
      </c>
      <c r="B203" s="2">
        <v>12.6</v>
      </c>
      <c r="C203" s="2">
        <v>6.3463000000000003</v>
      </c>
      <c r="D203" s="2">
        <v>4508</v>
      </c>
      <c r="E203" s="2">
        <f t="shared" si="12"/>
        <v>4278272</v>
      </c>
      <c r="F203" s="17" t="str">
        <f t="shared" si="15"/>
        <v>BEARISH</v>
      </c>
      <c r="G203" s="17" t="str">
        <f t="shared" si="14"/>
        <v>NEUTRAL</v>
      </c>
      <c r="H203" s="17" t="str">
        <f t="shared" si="13"/>
        <v>CONFIRMED BEARISH</v>
      </c>
    </row>
    <row r="204" spans="1:8" ht="13.5" x14ac:dyDescent="0.25">
      <c r="A204" s="3">
        <v>42304</v>
      </c>
      <c r="B204" s="2">
        <v>12.55</v>
      </c>
      <c r="C204" s="2">
        <v>6.3211000000000004</v>
      </c>
      <c r="D204" s="2">
        <v>1797</v>
      </c>
      <c r="E204" s="2">
        <f t="shared" si="12"/>
        <v>4276475</v>
      </c>
      <c r="F204" s="17" t="str">
        <f t="shared" si="15"/>
        <v>BEARISH</v>
      </c>
      <c r="G204" s="17" t="str">
        <f t="shared" si="14"/>
        <v>NEUTRAL</v>
      </c>
      <c r="H204" s="17" t="str">
        <f t="shared" si="13"/>
        <v>CONFIRMED BEARISH</v>
      </c>
    </row>
    <row r="205" spans="1:8" ht="13.5" x14ac:dyDescent="0.25">
      <c r="A205" s="3">
        <v>42305</v>
      </c>
      <c r="B205" s="2">
        <v>12.55</v>
      </c>
      <c r="C205" s="2">
        <v>6.3211000000000004</v>
      </c>
      <c r="D205" s="2">
        <v>22209</v>
      </c>
      <c r="E205" s="2">
        <f t="shared" si="12"/>
        <v>4276475</v>
      </c>
      <c r="F205" s="17" t="str">
        <f t="shared" si="15"/>
        <v>BEARISH</v>
      </c>
      <c r="G205" s="17" t="str">
        <f t="shared" si="14"/>
        <v>NEUTRAL</v>
      </c>
      <c r="H205" s="17" t="str">
        <f t="shared" si="13"/>
        <v>CONFIRMED BEARISH</v>
      </c>
    </row>
    <row r="206" spans="1:8" ht="13.5" x14ac:dyDescent="0.25">
      <c r="A206" s="3">
        <v>42306</v>
      </c>
      <c r="B206" s="2">
        <v>12.55</v>
      </c>
      <c r="C206" s="2">
        <v>6.3211000000000004</v>
      </c>
      <c r="D206" s="2">
        <v>5713</v>
      </c>
      <c r="E206" s="2">
        <f t="shared" si="12"/>
        <v>4276475</v>
      </c>
      <c r="F206" s="17" t="str">
        <f t="shared" si="15"/>
        <v>BEARISH</v>
      </c>
      <c r="G206" s="17" t="str">
        <f t="shared" si="14"/>
        <v>NEUTRAL</v>
      </c>
      <c r="H206" s="17" t="str">
        <f t="shared" si="13"/>
        <v>CONFIRMED BEARISH</v>
      </c>
    </row>
    <row r="207" spans="1:8" ht="13.5" x14ac:dyDescent="0.25">
      <c r="A207" s="3">
        <v>42307</v>
      </c>
      <c r="B207" s="2">
        <v>12.55</v>
      </c>
      <c r="C207" s="2">
        <v>6.3211000000000004</v>
      </c>
      <c r="D207" s="2">
        <v>4470</v>
      </c>
      <c r="E207" s="2">
        <f t="shared" si="12"/>
        <v>4276475</v>
      </c>
      <c r="F207" s="17" t="str">
        <f t="shared" si="15"/>
        <v>BEARISH</v>
      </c>
      <c r="G207" s="17" t="str">
        <f t="shared" si="14"/>
        <v>NEUTRAL</v>
      </c>
      <c r="H207" s="17" t="str">
        <f t="shared" si="13"/>
        <v>CONFIRMED BEARISH</v>
      </c>
    </row>
    <row r="208" spans="1:8" ht="13.5" x14ac:dyDescent="0.25">
      <c r="A208" s="3">
        <v>42310</v>
      </c>
      <c r="B208" s="2">
        <v>12.51</v>
      </c>
      <c r="C208" s="2">
        <v>6.3010000000000002</v>
      </c>
      <c r="D208" s="2">
        <v>4499</v>
      </c>
      <c r="E208" s="2">
        <f t="shared" si="12"/>
        <v>4271976</v>
      </c>
      <c r="F208" s="17" t="str">
        <f t="shared" si="15"/>
        <v>BEARISH</v>
      </c>
      <c r="G208" s="17" t="str">
        <f t="shared" si="14"/>
        <v>NEUTRAL</v>
      </c>
      <c r="H208" s="17" t="str">
        <f t="shared" si="13"/>
        <v>CONFIRMED BEARISH</v>
      </c>
    </row>
    <row r="209" spans="1:8" ht="13.5" x14ac:dyDescent="0.25">
      <c r="A209" s="3">
        <v>42311</v>
      </c>
      <c r="B209" s="2">
        <v>12.5</v>
      </c>
      <c r="C209" s="2">
        <v>6.2958999999999996</v>
      </c>
      <c r="D209" s="2">
        <v>14449</v>
      </c>
      <c r="E209" s="2">
        <f t="shared" si="12"/>
        <v>4257527</v>
      </c>
      <c r="F209" s="17" t="str">
        <f t="shared" si="15"/>
        <v>BEARISH</v>
      </c>
      <c r="G209" s="17" t="str">
        <f t="shared" si="14"/>
        <v>NEUTRAL</v>
      </c>
      <c r="H209" s="17" t="str">
        <f t="shared" si="13"/>
        <v>CONFIRMED BEARISH</v>
      </c>
    </row>
    <row r="210" spans="1:8" ht="13.5" x14ac:dyDescent="0.25">
      <c r="A210" s="3">
        <v>42312</v>
      </c>
      <c r="B210" s="2">
        <v>12.42</v>
      </c>
      <c r="C210" s="2">
        <v>6.2556000000000003</v>
      </c>
      <c r="D210" s="2">
        <v>2525</v>
      </c>
      <c r="E210" s="2">
        <f t="shared" si="12"/>
        <v>4255002</v>
      </c>
      <c r="F210" s="17" t="str">
        <f t="shared" si="15"/>
        <v>BEARISH</v>
      </c>
      <c r="G210" s="17" t="str">
        <f t="shared" si="14"/>
        <v>NEUTRAL</v>
      </c>
      <c r="H210" s="17" t="str">
        <f t="shared" si="13"/>
        <v>CONFIRMED BEARISH</v>
      </c>
    </row>
    <row r="211" spans="1:8" ht="13.5" x14ac:dyDescent="0.25">
      <c r="A211" s="3">
        <v>42313</v>
      </c>
      <c r="B211" s="2">
        <v>12.05</v>
      </c>
      <c r="C211" s="2">
        <v>6.0693000000000001</v>
      </c>
      <c r="D211" s="2">
        <v>2020</v>
      </c>
      <c r="E211" s="2">
        <f t="shared" si="12"/>
        <v>4252982</v>
      </c>
      <c r="F211" s="17" t="str">
        <f t="shared" si="15"/>
        <v>BEARISH</v>
      </c>
      <c r="G211" s="17" t="str">
        <f t="shared" si="14"/>
        <v>NEUTRAL</v>
      </c>
      <c r="H211" s="17" t="str">
        <f t="shared" si="13"/>
        <v>CONFIRMED BEARISH</v>
      </c>
    </row>
    <row r="212" spans="1:8" ht="13.5" x14ac:dyDescent="0.25">
      <c r="A212" s="3">
        <v>42314</v>
      </c>
      <c r="B212" s="2">
        <v>11.8</v>
      </c>
      <c r="C212" s="2">
        <v>5.9433999999999996</v>
      </c>
      <c r="D212" s="2">
        <v>11586</v>
      </c>
      <c r="E212" s="2">
        <f t="shared" si="12"/>
        <v>4241396</v>
      </c>
      <c r="F212" s="17" t="str">
        <f t="shared" si="15"/>
        <v>BEARISH</v>
      </c>
      <c r="G212" s="17" t="str">
        <f t="shared" si="14"/>
        <v>NEUTRAL</v>
      </c>
      <c r="H212" s="17" t="str">
        <f t="shared" si="13"/>
        <v>CONFIRMED BEARISH</v>
      </c>
    </row>
    <row r="213" spans="1:8" ht="13.5" x14ac:dyDescent="0.25">
      <c r="A213" s="3">
        <v>42317</v>
      </c>
      <c r="B213" s="2">
        <v>11.45</v>
      </c>
      <c r="C213" s="2">
        <v>5.7671000000000001</v>
      </c>
      <c r="D213" s="2">
        <v>797</v>
      </c>
      <c r="E213" s="2">
        <f t="shared" si="12"/>
        <v>4240599</v>
      </c>
      <c r="F213" s="17" t="str">
        <f t="shared" si="15"/>
        <v>BEARISH</v>
      </c>
      <c r="G213" s="17" t="str">
        <f t="shared" si="14"/>
        <v>NEUTRAL</v>
      </c>
      <c r="H213" s="17" t="str">
        <f t="shared" si="13"/>
        <v>CONFIRMED BEARISH</v>
      </c>
    </row>
    <row r="214" spans="1:8" ht="13.5" x14ac:dyDescent="0.25">
      <c r="A214" s="3">
        <v>42318</v>
      </c>
      <c r="B214" s="2">
        <v>11.28</v>
      </c>
      <c r="C214" s="2">
        <v>5.6814</v>
      </c>
      <c r="D214" s="2">
        <v>14538</v>
      </c>
      <c r="E214" s="2">
        <f t="shared" si="12"/>
        <v>4226061</v>
      </c>
      <c r="F214" s="17" t="str">
        <f t="shared" si="15"/>
        <v>BEARISH</v>
      </c>
      <c r="G214" s="17" t="str">
        <f t="shared" si="14"/>
        <v>NEUTRAL</v>
      </c>
      <c r="H214" s="17" t="str">
        <f t="shared" si="13"/>
        <v>CONFIRMED BEARISH</v>
      </c>
    </row>
    <row r="215" spans="1:8" ht="13.5" x14ac:dyDescent="0.25">
      <c r="A215" s="3">
        <v>42319</v>
      </c>
      <c r="B215" s="2">
        <v>11.44</v>
      </c>
      <c r="C215" s="2">
        <v>5.7619999999999996</v>
      </c>
      <c r="D215" s="2">
        <v>6136</v>
      </c>
      <c r="E215" s="2">
        <f t="shared" si="12"/>
        <v>4232197</v>
      </c>
      <c r="F215" s="17" t="str">
        <f t="shared" si="15"/>
        <v>BEARISH</v>
      </c>
      <c r="G215" s="17" t="str">
        <f t="shared" si="14"/>
        <v>NEUTRAL</v>
      </c>
      <c r="H215" s="17" t="str">
        <f t="shared" si="13"/>
        <v>CONFIRMED BEARISH</v>
      </c>
    </row>
    <row r="216" spans="1:8" ht="13.5" x14ac:dyDescent="0.25">
      <c r="A216" s="3">
        <v>42320</v>
      </c>
      <c r="B216" s="2">
        <v>11.4</v>
      </c>
      <c r="C216" s="2">
        <v>5.7419000000000002</v>
      </c>
      <c r="D216" s="2">
        <v>5479</v>
      </c>
      <c r="E216" s="2">
        <f t="shared" si="12"/>
        <v>4226718</v>
      </c>
      <c r="F216" s="17" t="str">
        <f t="shared" si="15"/>
        <v>BEARISH</v>
      </c>
      <c r="G216" s="17" t="str">
        <f t="shared" si="14"/>
        <v>NEUTRAL</v>
      </c>
      <c r="H216" s="17" t="str">
        <f t="shared" si="13"/>
        <v>CONFIRMED BEARISH</v>
      </c>
    </row>
    <row r="217" spans="1:8" ht="13.5" x14ac:dyDescent="0.25">
      <c r="A217" s="3">
        <v>42321</v>
      </c>
      <c r="B217" s="2">
        <v>11.67</v>
      </c>
      <c r="C217" s="2">
        <v>5.8779000000000003</v>
      </c>
      <c r="D217" s="2">
        <v>5340</v>
      </c>
      <c r="E217" s="2">
        <f t="shared" si="12"/>
        <v>4232058</v>
      </c>
      <c r="F217" s="17" t="str">
        <f t="shared" si="15"/>
        <v>BEARISH</v>
      </c>
      <c r="G217" s="17" t="str">
        <f t="shared" si="14"/>
        <v>NEUTRAL</v>
      </c>
      <c r="H217" s="17" t="str">
        <f t="shared" si="13"/>
        <v>CONFIRMED BEARISH</v>
      </c>
    </row>
    <row r="218" spans="1:8" ht="13.5" x14ac:dyDescent="0.25">
      <c r="A218" s="3">
        <v>42324</v>
      </c>
      <c r="B218" s="2">
        <v>11.66</v>
      </c>
      <c r="C218" s="2">
        <v>5.8727999999999998</v>
      </c>
      <c r="D218" s="2">
        <v>992</v>
      </c>
      <c r="E218" s="2">
        <f t="shared" si="12"/>
        <v>4231066</v>
      </c>
      <c r="F218" s="17" t="str">
        <f t="shared" si="15"/>
        <v>BEARISH</v>
      </c>
      <c r="G218" s="17" t="str">
        <f t="shared" si="14"/>
        <v>NEUTRAL</v>
      </c>
      <c r="H218" s="17" t="str">
        <f t="shared" si="13"/>
        <v>BEARISH DIVERGENCE</v>
      </c>
    </row>
    <row r="219" spans="1:8" ht="13.5" x14ac:dyDescent="0.25">
      <c r="A219" s="3">
        <v>42325</v>
      </c>
      <c r="B219" s="2">
        <v>11.75</v>
      </c>
      <c r="C219" s="2">
        <v>5.9181999999999997</v>
      </c>
      <c r="D219" s="2">
        <v>2206</v>
      </c>
      <c r="E219" s="2">
        <f t="shared" si="12"/>
        <v>4233272</v>
      </c>
      <c r="F219" s="17" t="str">
        <f t="shared" si="15"/>
        <v>BULLISH</v>
      </c>
      <c r="G219" s="17" t="str">
        <f t="shared" si="14"/>
        <v>NEUTRAL</v>
      </c>
      <c r="H219" s="17" t="str">
        <f t="shared" si="13"/>
        <v>CONFIRMED BULLISH</v>
      </c>
    </row>
    <row r="220" spans="1:8" ht="13.5" x14ac:dyDescent="0.25">
      <c r="A220" s="3">
        <v>42326</v>
      </c>
      <c r="B220" s="2">
        <v>12</v>
      </c>
      <c r="C220" s="2">
        <v>6.0441000000000003</v>
      </c>
      <c r="D220" s="2">
        <v>2240</v>
      </c>
      <c r="E220" s="2">
        <f t="shared" si="12"/>
        <v>4235512</v>
      </c>
      <c r="F220" s="17" t="str">
        <f t="shared" si="15"/>
        <v>BULLISH</v>
      </c>
      <c r="G220" s="17" t="str">
        <f t="shared" si="14"/>
        <v>NEUTRAL</v>
      </c>
      <c r="H220" s="17" t="str">
        <f t="shared" si="13"/>
        <v>CONFIRMED BULLISH</v>
      </c>
    </row>
    <row r="221" spans="1:8" ht="13.5" x14ac:dyDescent="0.25">
      <c r="A221" s="3">
        <v>42327</v>
      </c>
      <c r="B221" s="2">
        <v>11.75</v>
      </c>
      <c r="C221" s="2">
        <v>5.9181999999999997</v>
      </c>
      <c r="D221" s="2">
        <v>2038</v>
      </c>
      <c r="E221" s="2">
        <f t="shared" si="12"/>
        <v>4233474</v>
      </c>
      <c r="F221" s="17" t="str">
        <f t="shared" si="15"/>
        <v>BULLISH</v>
      </c>
      <c r="G221" s="17" t="str">
        <f t="shared" si="14"/>
        <v>NEUTRAL</v>
      </c>
      <c r="H221" s="17" t="str">
        <f t="shared" si="13"/>
        <v>CONFIRMED BULLISH</v>
      </c>
    </row>
    <row r="222" spans="1:8" ht="13.5" x14ac:dyDescent="0.25">
      <c r="A222" s="3">
        <v>42328</v>
      </c>
      <c r="B222" s="2">
        <v>11.79</v>
      </c>
      <c r="C222" s="2">
        <v>5.9382999999999999</v>
      </c>
      <c r="D222" s="2">
        <v>1575</v>
      </c>
      <c r="E222" s="2">
        <f t="shared" si="12"/>
        <v>4235049</v>
      </c>
      <c r="F222" s="17" t="str">
        <f t="shared" si="15"/>
        <v>BULLISH</v>
      </c>
      <c r="G222" s="17" t="str">
        <f t="shared" si="14"/>
        <v>NEUTRAL</v>
      </c>
      <c r="H222" s="17" t="str">
        <f t="shared" si="13"/>
        <v>CONFIRMED BULLISH</v>
      </c>
    </row>
    <row r="223" spans="1:8" ht="13.5" x14ac:dyDescent="0.25">
      <c r="A223" s="3">
        <v>42331</v>
      </c>
      <c r="B223" s="2">
        <v>11.8</v>
      </c>
      <c r="C223" s="2">
        <v>5.9433999999999996</v>
      </c>
      <c r="D223" s="2">
        <v>6286</v>
      </c>
      <c r="E223" s="2">
        <f t="shared" si="12"/>
        <v>4241335</v>
      </c>
      <c r="F223" s="17" t="str">
        <f t="shared" si="15"/>
        <v>BULLISH</v>
      </c>
      <c r="G223" s="17" t="str">
        <f t="shared" si="14"/>
        <v>NEUTRAL</v>
      </c>
      <c r="H223" s="17" t="str">
        <f t="shared" si="13"/>
        <v>CONFIRMED BULLISH</v>
      </c>
    </row>
    <row r="224" spans="1:8" ht="13.5" x14ac:dyDescent="0.25">
      <c r="A224" s="3">
        <v>42332</v>
      </c>
      <c r="B224" s="2">
        <v>12</v>
      </c>
      <c r="C224" s="2">
        <v>6.0441000000000003</v>
      </c>
      <c r="D224" s="2">
        <v>1501394</v>
      </c>
      <c r="E224" s="2">
        <f t="shared" si="12"/>
        <v>5742729</v>
      </c>
      <c r="F224" s="17" t="str">
        <f t="shared" si="15"/>
        <v>BULLISH</v>
      </c>
      <c r="G224" s="17" t="str">
        <f t="shared" si="14"/>
        <v>STRONG</v>
      </c>
      <c r="H224" s="17" t="str">
        <f t="shared" si="13"/>
        <v>CONFIRMED BULLISH</v>
      </c>
    </row>
    <row r="225" spans="1:8" ht="13.5" x14ac:dyDescent="0.25">
      <c r="A225" s="3">
        <v>42333</v>
      </c>
      <c r="B225" s="2">
        <v>11.99</v>
      </c>
      <c r="C225" s="2">
        <v>6.0391000000000004</v>
      </c>
      <c r="D225" s="2">
        <v>886</v>
      </c>
      <c r="E225" s="2">
        <f t="shared" si="12"/>
        <v>5741843</v>
      </c>
      <c r="F225" s="17" t="str">
        <f t="shared" si="15"/>
        <v>BULLISH</v>
      </c>
      <c r="G225" s="17" t="str">
        <f t="shared" si="14"/>
        <v>STRONG</v>
      </c>
      <c r="H225" s="17" t="str">
        <f t="shared" si="13"/>
        <v>BULLISH DIVERGENCE</v>
      </c>
    </row>
    <row r="226" spans="1:8" ht="13.5" x14ac:dyDescent="0.25">
      <c r="A226" s="3">
        <v>42334</v>
      </c>
      <c r="B226" s="2">
        <v>11.99</v>
      </c>
      <c r="C226" s="2">
        <v>6.0391000000000004</v>
      </c>
      <c r="D226" s="2">
        <v>40</v>
      </c>
      <c r="E226" s="2">
        <f t="shared" si="12"/>
        <v>5741843</v>
      </c>
      <c r="F226" s="17" t="str">
        <f t="shared" si="15"/>
        <v>BULLISH</v>
      </c>
      <c r="G226" s="17" t="str">
        <f t="shared" si="14"/>
        <v>STRONG</v>
      </c>
      <c r="H226" s="17" t="str">
        <f t="shared" si="13"/>
        <v>CONFIRMED BULLISH</v>
      </c>
    </row>
    <row r="227" spans="1:8" ht="13.5" x14ac:dyDescent="0.25">
      <c r="A227" s="3">
        <v>42335</v>
      </c>
      <c r="B227" s="2">
        <v>11.8</v>
      </c>
      <c r="C227" s="2">
        <v>5.9433999999999996</v>
      </c>
      <c r="D227" s="2">
        <v>2205</v>
      </c>
      <c r="E227" s="2">
        <f t="shared" si="12"/>
        <v>5739638</v>
      </c>
      <c r="F227" s="17" t="str">
        <f t="shared" si="15"/>
        <v>BULLISH</v>
      </c>
      <c r="G227" s="17" t="str">
        <f t="shared" si="14"/>
        <v>STRONG</v>
      </c>
      <c r="H227" s="17" t="str">
        <f t="shared" si="13"/>
        <v>CONFIRMED BULLISH</v>
      </c>
    </row>
    <row r="228" spans="1:8" ht="13.5" x14ac:dyDescent="0.25">
      <c r="A228" s="3">
        <v>42338</v>
      </c>
      <c r="B228" s="2">
        <v>11.75</v>
      </c>
      <c r="C228" s="2">
        <v>5.9181999999999997</v>
      </c>
      <c r="D228" s="2">
        <v>3407</v>
      </c>
      <c r="E228" s="2">
        <f t="shared" si="12"/>
        <v>5736231</v>
      </c>
      <c r="F228" s="17" t="str">
        <f t="shared" si="15"/>
        <v>BULLISH</v>
      </c>
      <c r="G228" s="17" t="str">
        <f t="shared" si="14"/>
        <v>STRONG</v>
      </c>
      <c r="H228" s="17" t="str">
        <f t="shared" si="13"/>
        <v>BULLISH DIVERGENCE</v>
      </c>
    </row>
    <row r="229" spans="1:8" ht="13.5" x14ac:dyDescent="0.25">
      <c r="A229" s="3">
        <v>42339</v>
      </c>
      <c r="B229" s="2">
        <v>11.69</v>
      </c>
      <c r="C229" s="2">
        <v>5.8879999999999999</v>
      </c>
      <c r="D229" s="2">
        <v>2808</v>
      </c>
      <c r="E229" s="2">
        <f t="shared" si="12"/>
        <v>5733423</v>
      </c>
      <c r="F229" s="17" t="str">
        <f t="shared" si="15"/>
        <v>BEARISH</v>
      </c>
      <c r="G229" s="17" t="str">
        <f t="shared" si="14"/>
        <v>NEUTRAL</v>
      </c>
      <c r="H229" s="17" t="str">
        <f t="shared" si="13"/>
        <v>CONFIRMED BEARISH</v>
      </c>
    </row>
    <row r="230" spans="1:8" ht="13.5" x14ac:dyDescent="0.25">
      <c r="A230" s="3">
        <v>42340</v>
      </c>
      <c r="B230" s="2">
        <v>11.74</v>
      </c>
      <c r="C230" s="2">
        <v>5.9131</v>
      </c>
      <c r="D230" s="2">
        <v>5295</v>
      </c>
      <c r="E230" s="2">
        <f t="shared" si="12"/>
        <v>5738718</v>
      </c>
      <c r="F230" s="17" t="str">
        <f t="shared" si="15"/>
        <v>BEARISH</v>
      </c>
      <c r="G230" s="17" t="str">
        <f t="shared" si="14"/>
        <v>NEUTRAL</v>
      </c>
      <c r="H230" s="17" t="str">
        <f t="shared" si="13"/>
        <v>CONFIRMED BEARISH</v>
      </c>
    </row>
    <row r="231" spans="1:8" ht="13.5" x14ac:dyDescent="0.25">
      <c r="A231" s="3">
        <v>42341</v>
      </c>
      <c r="B231" s="2">
        <v>11.5</v>
      </c>
      <c r="C231" s="2">
        <v>5.7923</v>
      </c>
      <c r="D231" s="2">
        <v>1850</v>
      </c>
      <c r="E231" s="2">
        <f t="shared" si="12"/>
        <v>5736868</v>
      </c>
      <c r="F231" s="17" t="str">
        <f t="shared" si="15"/>
        <v>BEARISH</v>
      </c>
      <c r="G231" s="17" t="str">
        <f t="shared" si="14"/>
        <v>NEUTRAL</v>
      </c>
      <c r="H231" s="17" t="str">
        <f t="shared" si="13"/>
        <v>CONFIRMED BEARISH</v>
      </c>
    </row>
    <row r="232" spans="1:8" ht="13.5" x14ac:dyDescent="0.25">
      <c r="A232" s="3">
        <v>42342</v>
      </c>
      <c r="B232" s="2">
        <v>11.5</v>
      </c>
      <c r="C232" s="2">
        <v>5.7923</v>
      </c>
      <c r="D232" s="2">
        <v>4512</v>
      </c>
      <c r="E232" s="2">
        <f t="shared" si="12"/>
        <v>5736868</v>
      </c>
      <c r="F232" s="17" t="str">
        <f t="shared" si="15"/>
        <v>BEARISH</v>
      </c>
      <c r="G232" s="17" t="str">
        <f t="shared" si="14"/>
        <v>NEUTRAL</v>
      </c>
      <c r="H232" s="17" t="str">
        <f t="shared" si="13"/>
        <v>CONFIRMED BEARISH</v>
      </c>
    </row>
    <row r="233" spans="1:8" ht="13.5" x14ac:dyDescent="0.25">
      <c r="A233" s="3">
        <v>42345</v>
      </c>
      <c r="B233" s="2">
        <v>11.4</v>
      </c>
      <c r="C233" s="2">
        <v>5.7419000000000002</v>
      </c>
      <c r="D233" s="2">
        <v>8860</v>
      </c>
      <c r="E233" s="2">
        <f t="shared" si="12"/>
        <v>5728008</v>
      </c>
      <c r="F233" s="17" t="str">
        <f t="shared" si="15"/>
        <v>BEARISH</v>
      </c>
      <c r="G233" s="17" t="str">
        <f t="shared" si="14"/>
        <v>NEUTRAL</v>
      </c>
      <c r="H233" s="17" t="str">
        <f t="shared" si="13"/>
        <v>CONFIRMED BEARISH</v>
      </c>
    </row>
    <row r="234" spans="1:8" ht="13.5" x14ac:dyDescent="0.25">
      <c r="A234" s="3">
        <v>42346</v>
      </c>
      <c r="B234" s="2">
        <v>11.19</v>
      </c>
      <c r="C234" s="2">
        <v>5.6360999999999999</v>
      </c>
      <c r="D234" s="2">
        <v>28250</v>
      </c>
      <c r="E234" s="2">
        <f t="shared" si="12"/>
        <v>5699758</v>
      </c>
      <c r="F234" s="17" t="str">
        <f t="shared" si="15"/>
        <v>BEARISH</v>
      </c>
      <c r="G234" s="17" t="str">
        <f t="shared" si="14"/>
        <v>NEUTRAL</v>
      </c>
      <c r="H234" s="17" t="str">
        <f t="shared" si="13"/>
        <v>CONFIRMED BEARISH</v>
      </c>
    </row>
    <row r="235" spans="1:8" ht="13.5" x14ac:dyDescent="0.25">
      <c r="A235" s="3">
        <v>42347</v>
      </c>
      <c r="B235" s="2">
        <v>10.9</v>
      </c>
      <c r="C235" s="2">
        <v>5.4901</v>
      </c>
      <c r="D235" s="2">
        <v>9460</v>
      </c>
      <c r="E235" s="2">
        <f t="shared" si="12"/>
        <v>5690298</v>
      </c>
      <c r="F235" s="17" t="str">
        <f t="shared" si="15"/>
        <v>BEARISH</v>
      </c>
      <c r="G235" s="17" t="str">
        <f t="shared" si="14"/>
        <v>NEUTRAL</v>
      </c>
      <c r="H235" s="17" t="str">
        <f t="shared" si="13"/>
        <v>CONFIRMED BEARISH</v>
      </c>
    </row>
    <row r="236" spans="1:8" ht="13.5" x14ac:dyDescent="0.25">
      <c r="A236" s="3">
        <v>42348</v>
      </c>
      <c r="B236" s="2">
        <v>10.93</v>
      </c>
      <c r="C236" s="2">
        <v>5.5052000000000003</v>
      </c>
      <c r="D236" s="2">
        <v>629</v>
      </c>
      <c r="E236" s="2">
        <f t="shared" si="12"/>
        <v>5690927</v>
      </c>
      <c r="F236" s="17" t="str">
        <f t="shared" si="15"/>
        <v>BEARISH</v>
      </c>
      <c r="G236" s="17" t="str">
        <f t="shared" si="14"/>
        <v>NEUTRAL</v>
      </c>
      <c r="H236" s="17" t="str">
        <f t="shared" si="13"/>
        <v>CONFIRMED BEARISH</v>
      </c>
    </row>
    <row r="237" spans="1:8" ht="13.5" x14ac:dyDescent="0.25">
      <c r="A237" s="3">
        <v>42349</v>
      </c>
      <c r="B237" s="2">
        <v>10.61</v>
      </c>
      <c r="C237" s="2">
        <v>5.3440000000000003</v>
      </c>
      <c r="D237" s="2">
        <v>1222</v>
      </c>
      <c r="E237" s="2">
        <f t="shared" si="12"/>
        <v>5689705</v>
      </c>
      <c r="F237" s="17" t="str">
        <f t="shared" si="15"/>
        <v>BEARISH</v>
      </c>
      <c r="G237" s="17" t="str">
        <f t="shared" si="14"/>
        <v>NEUTRAL</v>
      </c>
      <c r="H237" s="17" t="str">
        <f t="shared" si="13"/>
        <v>CONFIRMED BEARISH</v>
      </c>
    </row>
    <row r="238" spans="1:8" ht="13.5" x14ac:dyDescent="0.25">
      <c r="A238" s="3">
        <v>42352</v>
      </c>
      <c r="B238" s="2">
        <v>10.78</v>
      </c>
      <c r="C238" s="2">
        <v>5.4295999999999998</v>
      </c>
      <c r="D238" s="2">
        <v>3260</v>
      </c>
      <c r="E238" s="2">
        <f t="shared" si="12"/>
        <v>5692965</v>
      </c>
      <c r="F238" s="17" t="str">
        <f t="shared" si="15"/>
        <v>BEARISH</v>
      </c>
      <c r="G238" s="17" t="str">
        <f t="shared" si="14"/>
        <v>NEUTRAL</v>
      </c>
      <c r="H238" s="17" t="str">
        <f t="shared" si="13"/>
        <v>CONFIRMED BEARISH</v>
      </c>
    </row>
    <row r="239" spans="1:8" ht="13.5" x14ac:dyDescent="0.25">
      <c r="A239" s="3">
        <v>42353</v>
      </c>
      <c r="B239" s="2">
        <v>10.6</v>
      </c>
      <c r="C239" s="2">
        <v>5.3388999999999998</v>
      </c>
      <c r="D239" s="2">
        <v>9110</v>
      </c>
      <c r="E239" s="2">
        <f t="shared" si="12"/>
        <v>5683855</v>
      </c>
      <c r="F239" s="17" t="str">
        <f t="shared" si="15"/>
        <v>BEARISH</v>
      </c>
      <c r="G239" s="17" t="str">
        <f t="shared" si="14"/>
        <v>NEUTRAL</v>
      </c>
      <c r="H239" s="17" t="str">
        <f t="shared" si="13"/>
        <v>CONFIRMED BEARISH</v>
      </c>
    </row>
    <row r="240" spans="1:8" ht="13.5" x14ac:dyDescent="0.25">
      <c r="A240" s="3">
        <v>42354</v>
      </c>
      <c r="B240" s="2">
        <v>10.49</v>
      </c>
      <c r="C240" s="2">
        <v>5.2835000000000001</v>
      </c>
      <c r="D240" s="2">
        <v>1732</v>
      </c>
      <c r="E240" s="2">
        <f t="shared" si="12"/>
        <v>5682123</v>
      </c>
      <c r="F240" s="17" t="str">
        <f t="shared" si="15"/>
        <v>BEARISH</v>
      </c>
      <c r="G240" s="17" t="str">
        <f t="shared" si="14"/>
        <v>NEUTRAL</v>
      </c>
      <c r="H240" s="17" t="str">
        <f t="shared" si="13"/>
        <v>CONFIRMED BEARISH</v>
      </c>
    </row>
    <row r="241" spans="1:8" ht="13.5" x14ac:dyDescent="0.25">
      <c r="A241" s="3">
        <v>42355</v>
      </c>
      <c r="B241" s="2">
        <v>10.5</v>
      </c>
      <c r="C241" s="2">
        <v>5.2885999999999997</v>
      </c>
      <c r="D241" s="2">
        <v>12266</v>
      </c>
      <c r="E241" s="2">
        <f t="shared" si="12"/>
        <v>5694389</v>
      </c>
      <c r="F241" s="17" t="str">
        <f t="shared" si="15"/>
        <v>BULLISH</v>
      </c>
      <c r="G241" s="17" t="str">
        <f t="shared" si="14"/>
        <v>NEUTRAL</v>
      </c>
      <c r="H241" s="17" t="str">
        <f t="shared" si="13"/>
        <v>BULLISH DIVERGENCE</v>
      </c>
    </row>
    <row r="242" spans="1:8" ht="13.5" x14ac:dyDescent="0.25">
      <c r="A242" s="3">
        <v>42356</v>
      </c>
      <c r="B242" s="2">
        <v>10.49</v>
      </c>
      <c r="C242" s="2">
        <v>5.2835000000000001</v>
      </c>
      <c r="D242" s="2">
        <v>300</v>
      </c>
      <c r="E242" s="2">
        <f t="shared" si="12"/>
        <v>5694089</v>
      </c>
      <c r="F242" s="17" t="str">
        <f t="shared" si="15"/>
        <v>BULLISH</v>
      </c>
      <c r="G242" s="17" t="str">
        <f t="shared" si="14"/>
        <v>NEUTRAL</v>
      </c>
      <c r="H242" s="17" t="str">
        <f t="shared" si="13"/>
        <v>BULLISH DIVERGENCE</v>
      </c>
    </row>
    <row r="243" spans="1:8" ht="13.5" x14ac:dyDescent="0.25">
      <c r="A243" s="3">
        <v>42359</v>
      </c>
      <c r="B243" s="2">
        <v>10.18</v>
      </c>
      <c r="C243" s="2">
        <v>5.1273999999999997</v>
      </c>
      <c r="D243" s="2">
        <v>11163</v>
      </c>
      <c r="E243" s="2">
        <f t="shared" si="12"/>
        <v>5682926</v>
      </c>
      <c r="F243" s="17" t="str">
        <f t="shared" si="15"/>
        <v>BEARISH</v>
      </c>
      <c r="G243" s="17" t="str">
        <f t="shared" si="14"/>
        <v>NEUTRAL</v>
      </c>
      <c r="H243" s="17" t="str">
        <f t="shared" si="13"/>
        <v>CONFIRMED BEARISH</v>
      </c>
    </row>
    <row r="244" spans="1:8" ht="13.5" x14ac:dyDescent="0.25">
      <c r="A244" s="3">
        <v>42360</v>
      </c>
      <c r="B244" s="2">
        <v>10.3</v>
      </c>
      <c r="C244" s="2">
        <v>5.1878000000000002</v>
      </c>
      <c r="D244" s="2">
        <v>3048</v>
      </c>
      <c r="E244" s="2">
        <f t="shared" si="12"/>
        <v>5685974</v>
      </c>
      <c r="F244" s="17" t="str">
        <f t="shared" si="15"/>
        <v>BULLISH</v>
      </c>
      <c r="G244" s="17" t="str">
        <f t="shared" si="14"/>
        <v>NEUTRAL</v>
      </c>
      <c r="H244" s="17" t="str">
        <f t="shared" si="13"/>
        <v>BULLISH DIVERGENCE</v>
      </c>
    </row>
    <row r="245" spans="1:8" ht="13.5" x14ac:dyDescent="0.25">
      <c r="A245" s="3">
        <v>42361</v>
      </c>
      <c r="B245" s="2">
        <v>10.3</v>
      </c>
      <c r="C245" s="2">
        <v>5.1878000000000002</v>
      </c>
      <c r="D245" s="2">
        <v>14444</v>
      </c>
      <c r="E245" s="2">
        <f t="shared" si="12"/>
        <v>5685974</v>
      </c>
      <c r="F245" s="17" t="str">
        <f t="shared" si="15"/>
        <v>BULLISH</v>
      </c>
      <c r="G245" s="17" t="str">
        <f t="shared" si="14"/>
        <v>NEUTRAL</v>
      </c>
      <c r="H245" s="17" t="str">
        <f t="shared" si="13"/>
        <v>BULLISH DIVERGENCE</v>
      </c>
    </row>
    <row r="246" spans="1:8" ht="13.5" x14ac:dyDescent="0.25">
      <c r="A246" s="3">
        <v>42363</v>
      </c>
      <c r="B246" s="2">
        <v>10.199999999999999</v>
      </c>
      <c r="C246" s="2">
        <v>5.1375000000000002</v>
      </c>
      <c r="D246" s="2">
        <v>14842</v>
      </c>
      <c r="E246" s="2">
        <f t="shared" si="12"/>
        <v>5671132</v>
      </c>
      <c r="F246" s="17" t="str">
        <f t="shared" si="15"/>
        <v>BEARISH</v>
      </c>
      <c r="G246" s="17" t="str">
        <f t="shared" si="14"/>
        <v>NEUTRAL</v>
      </c>
      <c r="H246" s="17" t="str">
        <f t="shared" si="13"/>
        <v>CONFIRMED BEARISH</v>
      </c>
    </row>
    <row r="247" spans="1:8" ht="13.5" x14ac:dyDescent="0.25">
      <c r="A247" s="3">
        <v>42366</v>
      </c>
      <c r="B247" s="2">
        <v>10.48</v>
      </c>
      <c r="C247" s="2">
        <v>5.2785000000000002</v>
      </c>
      <c r="D247" s="2">
        <v>27730</v>
      </c>
      <c r="E247" s="2">
        <f t="shared" si="12"/>
        <v>5698862</v>
      </c>
      <c r="F247" s="17" t="str">
        <f t="shared" si="15"/>
        <v>BULLISH</v>
      </c>
      <c r="G247" s="17" t="str">
        <f t="shared" si="14"/>
        <v>NEUTRAL</v>
      </c>
      <c r="H247" s="17" t="str">
        <f t="shared" si="13"/>
        <v>BULLISH DIVERGENCE</v>
      </c>
    </row>
    <row r="248" spans="1:8" ht="13.5" x14ac:dyDescent="0.25">
      <c r="A248" s="3">
        <v>42367</v>
      </c>
      <c r="B248" s="2">
        <v>10.4</v>
      </c>
      <c r="C248" s="2">
        <v>5.2382</v>
      </c>
      <c r="D248" s="2">
        <v>19380</v>
      </c>
      <c r="E248" s="2">
        <f t="shared" si="12"/>
        <v>5679482</v>
      </c>
      <c r="F248" s="17" t="str">
        <f t="shared" si="15"/>
        <v>BEARISH</v>
      </c>
      <c r="G248" s="17" t="str">
        <f t="shared" si="14"/>
        <v>NEUTRAL</v>
      </c>
      <c r="H248" s="17" t="str">
        <f t="shared" si="13"/>
        <v>BEARISH DIVERGENCE</v>
      </c>
    </row>
    <row r="249" spans="1:8" ht="13.5" x14ac:dyDescent="0.25">
      <c r="A249" s="3">
        <v>42368</v>
      </c>
      <c r="B249" s="2">
        <v>10.7</v>
      </c>
      <c r="C249" s="2">
        <v>5.3893000000000004</v>
      </c>
      <c r="D249" s="2">
        <v>18519</v>
      </c>
      <c r="E249" s="2">
        <f t="shared" si="12"/>
        <v>5698001</v>
      </c>
      <c r="F249" s="17" t="str">
        <f t="shared" si="15"/>
        <v>BULLISH</v>
      </c>
      <c r="G249" s="17" t="str">
        <f t="shared" si="14"/>
        <v>NEUTRAL</v>
      </c>
      <c r="H249" s="17" t="str">
        <f t="shared" si="13"/>
        <v>CONFIRMED BULLISH</v>
      </c>
    </row>
    <row r="250" spans="1:8" ht="13.5" x14ac:dyDescent="0.25">
      <c r="A250" s="3">
        <v>42369</v>
      </c>
      <c r="B250" s="2">
        <v>11.2</v>
      </c>
      <c r="C250" s="2">
        <v>5.6412000000000004</v>
      </c>
      <c r="D250" s="2">
        <v>69711</v>
      </c>
      <c r="E250" s="2">
        <f t="shared" si="12"/>
        <v>5767712</v>
      </c>
      <c r="F250" s="17" t="str">
        <f t="shared" si="15"/>
        <v>BULLISH</v>
      </c>
      <c r="G250" s="17" t="str">
        <f t="shared" si="14"/>
        <v>NEUTRAL</v>
      </c>
      <c r="H250" s="17" t="str">
        <f t="shared" si="13"/>
        <v>CONFIRMED BULLISH</v>
      </c>
    </row>
    <row r="251" spans="1:8" ht="13.5" x14ac:dyDescent="0.25">
      <c r="A251" s="3">
        <v>42373</v>
      </c>
      <c r="B251" s="2">
        <v>11.18</v>
      </c>
      <c r="C251" s="2">
        <v>5.6311</v>
      </c>
      <c r="D251" s="2">
        <v>485</v>
      </c>
      <c r="E251" s="2">
        <f t="shared" si="12"/>
        <v>5767227</v>
      </c>
      <c r="F251" s="17" t="str">
        <f t="shared" si="15"/>
        <v>BULLISH</v>
      </c>
      <c r="G251" s="17" t="str">
        <f t="shared" si="14"/>
        <v>NEUTRAL</v>
      </c>
      <c r="H251" s="17" t="str">
        <f t="shared" si="13"/>
        <v>CONFIRMED BULLISH</v>
      </c>
    </row>
    <row r="252" spans="1:8" ht="13.5" x14ac:dyDescent="0.25">
      <c r="A252" s="3">
        <v>42374</v>
      </c>
      <c r="B252" s="2">
        <v>11</v>
      </c>
      <c r="C252" s="2">
        <v>5.5404</v>
      </c>
      <c r="D252" s="2">
        <v>11145</v>
      </c>
      <c r="E252" s="2">
        <f t="shared" si="12"/>
        <v>5756082</v>
      </c>
      <c r="F252" s="17" t="str">
        <f t="shared" si="15"/>
        <v>BULLISH</v>
      </c>
      <c r="G252" s="17" t="str">
        <f t="shared" si="14"/>
        <v>NEUTRAL</v>
      </c>
      <c r="H252" s="17" t="str">
        <f t="shared" si="13"/>
        <v>CONFIRMED BULLISH</v>
      </c>
    </row>
    <row r="253" spans="1:8" ht="13.5" x14ac:dyDescent="0.25">
      <c r="A253" s="3">
        <v>42375</v>
      </c>
      <c r="B253" s="2">
        <v>11</v>
      </c>
      <c r="C253" s="2">
        <v>5.5404</v>
      </c>
      <c r="D253" s="2">
        <v>2830</v>
      </c>
      <c r="E253" s="2">
        <f t="shared" si="12"/>
        <v>5756082</v>
      </c>
      <c r="F253" s="17" t="str">
        <f t="shared" si="15"/>
        <v>BULLISH</v>
      </c>
      <c r="G253" s="17" t="str">
        <f t="shared" si="14"/>
        <v>NEUTRAL</v>
      </c>
      <c r="H253" s="17" t="str">
        <f t="shared" si="13"/>
        <v>CONFIRMED BULLISH</v>
      </c>
    </row>
    <row r="254" spans="1:8" ht="13.5" x14ac:dyDescent="0.25">
      <c r="A254" s="3">
        <v>42376</v>
      </c>
      <c r="B254" s="2">
        <v>11.1</v>
      </c>
      <c r="C254" s="2">
        <v>5.5907999999999998</v>
      </c>
      <c r="D254" s="2">
        <v>11406</v>
      </c>
      <c r="E254" s="2">
        <f t="shared" si="12"/>
        <v>5767488</v>
      </c>
      <c r="F254" s="17" t="str">
        <f t="shared" si="15"/>
        <v>BULLISH</v>
      </c>
      <c r="G254" s="17" t="str">
        <f t="shared" si="14"/>
        <v>NEUTRAL</v>
      </c>
      <c r="H254" s="17" t="str">
        <f t="shared" si="13"/>
        <v>CONFIRMED BULLISH</v>
      </c>
    </row>
    <row r="255" spans="1:8" ht="13.5" x14ac:dyDescent="0.25">
      <c r="A255" s="3">
        <v>42377</v>
      </c>
      <c r="B255" s="2">
        <v>11.16</v>
      </c>
      <c r="C255" s="2">
        <v>5.6210000000000004</v>
      </c>
      <c r="D255" s="2">
        <v>5997</v>
      </c>
      <c r="E255" s="2">
        <f t="shared" si="12"/>
        <v>5773485</v>
      </c>
      <c r="F255" s="17" t="str">
        <f t="shared" si="15"/>
        <v>BULLISH</v>
      </c>
      <c r="G255" s="17" t="str">
        <f t="shared" si="14"/>
        <v>NEUTRAL</v>
      </c>
      <c r="H255" s="17" t="str">
        <f t="shared" si="13"/>
        <v>BULLISH DIVERGENCE</v>
      </c>
    </row>
    <row r="256" spans="1:8" ht="13.5" x14ac:dyDescent="0.25">
      <c r="A256" s="3">
        <v>42380</v>
      </c>
      <c r="B256" s="2">
        <v>11.7</v>
      </c>
      <c r="C256" s="2">
        <v>5.8929999999999998</v>
      </c>
      <c r="D256" s="2">
        <v>33282</v>
      </c>
      <c r="E256" s="2">
        <f t="shared" si="12"/>
        <v>5806767</v>
      </c>
      <c r="F256" s="17" t="str">
        <f t="shared" si="15"/>
        <v>BULLISH</v>
      </c>
      <c r="G256" s="17" t="str">
        <f t="shared" si="14"/>
        <v>NEUTRAL</v>
      </c>
      <c r="H256" s="17" t="str">
        <f t="shared" si="13"/>
        <v>CONFIRMED BULLISH</v>
      </c>
    </row>
    <row r="257" spans="1:8" ht="13.5" x14ac:dyDescent="0.25">
      <c r="A257" s="3">
        <v>42381</v>
      </c>
      <c r="B257" s="2">
        <v>12.41</v>
      </c>
      <c r="C257" s="2">
        <v>6.2506000000000004</v>
      </c>
      <c r="D257" s="2">
        <v>47266</v>
      </c>
      <c r="E257" s="2">
        <f t="shared" si="12"/>
        <v>5854033</v>
      </c>
      <c r="F257" s="17" t="str">
        <f t="shared" si="15"/>
        <v>BULLISH</v>
      </c>
      <c r="G257" s="17" t="str">
        <f t="shared" si="14"/>
        <v>NEUTRAL</v>
      </c>
      <c r="H257" s="17" t="str">
        <f t="shared" si="13"/>
        <v>CONFIRMED BULLISH</v>
      </c>
    </row>
    <row r="258" spans="1:8" ht="13.5" x14ac:dyDescent="0.25">
      <c r="A258" s="3">
        <v>42382</v>
      </c>
      <c r="B258" s="2">
        <v>13.16</v>
      </c>
      <c r="C258" s="2">
        <v>6.6284000000000001</v>
      </c>
      <c r="D258" s="2">
        <v>38161</v>
      </c>
      <c r="E258" s="2">
        <f t="shared" si="12"/>
        <v>5892194</v>
      </c>
      <c r="F258" s="17" t="str">
        <f t="shared" si="15"/>
        <v>BULLISH</v>
      </c>
      <c r="G258" s="17" t="str">
        <f t="shared" si="14"/>
        <v>STRONG</v>
      </c>
      <c r="H258" s="17" t="str">
        <f t="shared" si="13"/>
        <v>CONFIRMED BULLISH</v>
      </c>
    </row>
    <row r="259" spans="1:8" ht="13.5" x14ac:dyDescent="0.25">
      <c r="A259" s="3">
        <v>42384</v>
      </c>
      <c r="B259" s="2">
        <v>12.77</v>
      </c>
      <c r="C259" s="2">
        <v>6.4318999999999997</v>
      </c>
      <c r="D259" s="2">
        <v>21975</v>
      </c>
      <c r="E259" s="2">
        <f t="shared" si="12"/>
        <v>5870219</v>
      </c>
      <c r="F259" s="17" t="str">
        <f t="shared" si="15"/>
        <v>BULLISH</v>
      </c>
      <c r="G259" s="17" t="str">
        <f t="shared" si="14"/>
        <v>NEUTRAL</v>
      </c>
      <c r="H259" s="17" t="str">
        <f t="shared" si="13"/>
        <v>CONFIRMED BULLISH</v>
      </c>
    </row>
    <row r="260" spans="1:8" ht="13.5" x14ac:dyDescent="0.25">
      <c r="A260" s="3">
        <v>42387</v>
      </c>
      <c r="B260" s="2">
        <v>12.58</v>
      </c>
      <c r="C260" s="2">
        <v>6.3361999999999998</v>
      </c>
      <c r="D260" s="2">
        <v>9788</v>
      </c>
      <c r="E260" s="2">
        <f t="shared" ref="E260:E323" si="16">IF(B260&gt;B259, E259+D260, IF(B260&lt;B259, E259-D260, E259))</f>
        <v>5860431</v>
      </c>
      <c r="F260" s="17" t="str">
        <f t="shared" si="15"/>
        <v>BULLISH</v>
      </c>
      <c r="G260" s="17" t="str">
        <f t="shared" si="14"/>
        <v>NEUTRAL</v>
      </c>
      <c r="H260" s="17" t="str">
        <f t="shared" si="13"/>
        <v>CONFIRMED BULLISH</v>
      </c>
    </row>
    <row r="261" spans="1:8" ht="13.5" x14ac:dyDescent="0.25">
      <c r="A261" s="3">
        <v>42388</v>
      </c>
      <c r="B261" s="2">
        <v>12.38</v>
      </c>
      <c r="C261" s="2">
        <v>6.2355</v>
      </c>
      <c r="D261" s="2">
        <v>2903</v>
      </c>
      <c r="E261" s="2">
        <f t="shared" si="16"/>
        <v>5857528</v>
      </c>
      <c r="F261" s="17" t="str">
        <f t="shared" si="15"/>
        <v>BULLISH</v>
      </c>
      <c r="G261" s="17" t="str">
        <f t="shared" si="14"/>
        <v>NEUTRAL</v>
      </c>
      <c r="H261" s="17" t="str">
        <f t="shared" si="13"/>
        <v>CONFIRMED BULLISH</v>
      </c>
    </row>
    <row r="262" spans="1:8" ht="13.5" x14ac:dyDescent="0.25">
      <c r="A262" s="3">
        <v>42389</v>
      </c>
      <c r="B262" s="2">
        <v>11.9</v>
      </c>
      <c r="C262" s="2">
        <v>5.9936999999999996</v>
      </c>
      <c r="D262" s="2">
        <v>7265</v>
      </c>
      <c r="E262" s="2">
        <f t="shared" si="16"/>
        <v>5850263</v>
      </c>
      <c r="F262" s="17" t="str">
        <f t="shared" si="15"/>
        <v>BEARISH</v>
      </c>
      <c r="G262" s="17" t="str">
        <f t="shared" si="14"/>
        <v>NEUTRAL</v>
      </c>
      <c r="H262" s="17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v>42390</v>
      </c>
      <c r="B263" s="2">
        <v>11.54</v>
      </c>
      <c r="C263" s="2">
        <v>5.8124000000000002</v>
      </c>
      <c r="D263" s="2">
        <v>19227</v>
      </c>
      <c r="E263" s="2">
        <f t="shared" si="16"/>
        <v>5831036</v>
      </c>
      <c r="F263" s="17" t="str">
        <f t="shared" si="15"/>
        <v>BEARISH</v>
      </c>
      <c r="G263" s="17" t="str">
        <f t="shared" ref="G263:G326" si="18">IF((E263-E258)/E258 &gt; 0.02, "STRONG",
 IF((E263-E258)/E258 &lt; -0.02, "WEAK", "NEUTRAL"))</f>
        <v>NEUTRAL</v>
      </c>
      <c r="H263" s="17" t="str">
        <f t="shared" si="17"/>
        <v>CONFIRMED BEARISH</v>
      </c>
    </row>
    <row r="264" spans="1:8" ht="13.5" x14ac:dyDescent="0.25">
      <c r="A264" s="3">
        <v>42391</v>
      </c>
      <c r="B264" s="2">
        <v>11.15</v>
      </c>
      <c r="C264" s="2">
        <v>5.6159999999999997</v>
      </c>
      <c r="D264" s="2">
        <v>8180</v>
      </c>
      <c r="E264" s="2">
        <f t="shared" si="16"/>
        <v>5822856</v>
      </c>
      <c r="F264" s="17" t="str">
        <f t="shared" ref="F264:F327" si="19">IF(E264&gt;E259,"BULLISH",IF(E264&lt;E259,"BEARISH","NEUTRAL"))</f>
        <v>BEARISH</v>
      </c>
      <c r="G264" s="17" t="str">
        <f t="shared" si="18"/>
        <v>NEUTRAL</v>
      </c>
      <c r="H264" s="17" t="str">
        <f t="shared" si="17"/>
        <v>CONFIRMED BEARISH</v>
      </c>
    </row>
    <row r="265" spans="1:8" ht="13.5" x14ac:dyDescent="0.25">
      <c r="A265" s="3">
        <v>42394</v>
      </c>
      <c r="B265" s="2">
        <v>11.82</v>
      </c>
      <c r="C265" s="2">
        <v>5.9534000000000002</v>
      </c>
      <c r="D265" s="2">
        <v>6004</v>
      </c>
      <c r="E265" s="2">
        <f t="shared" si="16"/>
        <v>5828860</v>
      </c>
      <c r="F265" s="17" t="str">
        <f t="shared" si="19"/>
        <v>BEARISH</v>
      </c>
      <c r="G265" s="17" t="str">
        <f t="shared" si="18"/>
        <v>NEUTRAL</v>
      </c>
      <c r="H265" s="17" t="str">
        <f t="shared" si="17"/>
        <v>CONFIRMED BEARISH</v>
      </c>
    </row>
    <row r="266" spans="1:8" ht="13.5" x14ac:dyDescent="0.25">
      <c r="A266" s="3">
        <v>42395</v>
      </c>
      <c r="B266" s="2">
        <v>12.14</v>
      </c>
      <c r="C266" s="2">
        <v>6.1146000000000003</v>
      </c>
      <c r="D266" s="2">
        <v>18755</v>
      </c>
      <c r="E266" s="2">
        <f t="shared" si="16"/>
        <v>5847615</v>
      </c>
      <c r="F266" s="17" t="str">
        <f t="shared" si="19"/>
        <v>BEARISH</v>
      </c>
      <c r="G266" s="17" t="str">
        <f t="shared" si="18"/>
        <v>NEUTRAL</v>
      </c>
      <c r="H266" s="17" t="str">
        <f t="shared" si="17"/>
        <v>CONFIRMED BEARISH</v>
      </c>
    </row>
    <row r="267" spans="1:8" ht="13.5" x14ac:dyDescent="0.25">
      <c r="A267" s="3">
        <v>42396</v>
      </c>
      <c r="B267" s="2">
        <v>12</v>
      </c>
      <c r="C267" s="2">
        <v>6.0441000000000003</v>
      </c>
      <c r="D267" s="2">
        <v>2300</v>
      </c>
      <c r="E267" s="2">
        <f t="shared" si="16"/>
        <v>5845315</v>
      </c>
      <c r="F267" s="17" t="str">
        <f t="shared" si="19"/>
        <v>BEARISH</v>
      </c>
      <c r="G267" s="17" t="str">
        <f t="shared" si="18"/>
        <v>NEUTRAL</v>
      </c>
      <c r="H267" s="17" t="str">
        <f t="shared" si="17"/>
        <v>BEARISH DIVERGENCE</v>
      </c>
    </row>
    <row r="268" spans="1:8" ht="13.5" x14ac:dyDescent="0.25">
      <c r="A268" s="3">
        <v>42397</v>
      </c>
      <c r="B268" s="2">
        <v>11.67</v>
      </c>
      <c r="C268" s="2">
        <v>5.8779000000000003</v>
      </c>
      <c r="D268" s="2">
        <v>6441</v>
      </c>
      <c r="E268" s="2">
        <f t="shared" si="16"/>
        <v>5838874</v>
      </c>
      <c r="F268" s="17" t="str">
        <f t="shared" si="19"/>
        <v>BULLISH</v>
      </c>
      <c r="G268" s="17" t="str">
        <f t="shared" si="18"/>
        <v>NEUTRAL</v>
      </c>
      <c r="H268" s="17" t="str">
        <f t="shared" si="17"/>
        <v>CONFIRMED BULLISH</v>
      </c>
    </row>
    <row r="269" spans="1:8" ht="13.5" x14ac:dyDescent="0.25">
      <c r="A269" s="3">
        <v>42398</v>
      </c>
      <c r="B269" s="2">
        <v>11.65</v>
      </c>
      <c r="C269" s="2">
        <v>5.8677999999999999</v>
      </c>
      <c r="D269" s="2">
        <v>9465</v>
      </c>
      <c r="E269" s="2">
        <f t="shared" si="16"/>
        <v>5829409</v>
      </c>
      <c r="F269" s="17" t="str">
        <f t="shared" si="19"/>
        <v>BULLISH</v>
      </c>
      <c r="G269" s="17" t="str">
        <f t="shared" si="18"/>
        <v>NEUTRAL</v>
      </c>
      <c r="H269" s="17" t="str">
        <f t="shared" si="17"/>
        <v>CONFIRMED BULLISH</v>
      </c>
    </row>
    <row r="270" spans="1:8" ht="13.5" x14ac:dyDescent="0.25">
      <c r="A270" s="3">
        <v>42401</v>
      </c>
      <c r="B270" s="2">
        <v>11.34</v>
      </c>
      <c r="C270" s="2">
        <v>5.7117000000000004</v>
      </c>
      <c r="D270" s="2">
        <v>8004</v>
      </c>
      <c r="E270" s="2">
        <f t="shared" si="16"/>
        <v>5821405</v>
      </c>
      <c r="F270" s="17" t="str">
        <f t="shared" si="19"/>
        <v>BEARISH</v>
      </c>
      <c r="G270" s="17" t="str">
        <f t="shared" si="18"/>
        <v>NEUTRAL</v>
      </c>
      <c r="H270" s="17" t="str">
        <f t="shared" si="17"/>
        <v>CONFIRMED BEARISH</v>
      </c>
    </row>
    <row r="271" spans="1:8" ht="13.5" x14ac:dyDescent="0.25">
      <c r="A271" s="3">
        <v>42402</v>
      </c>
      <c r="B271" s="2">
        <v>12.02</v>
      </c>
      <c r="C271" s="2">
        <v>6.0541999999999998</v>
      </c>
      <c r="D271" s="2">
        <v>23656</v>
      </c>
      <c r="E271" s="2">
        <f t="shared" si="16"/>
        <v>5845061</v>
      </c>
      <c r="F271" s="17" t="str">
        <f t="shared" si="19"/>
        <v>BEARISH</v>
      </c>
      <c r="G271" s="17" t="str">
        <f t="shared" si="18"/>
        <v>NEUTRAL</v>
      </c>
      <c r="H271" s="17" t="str">
        <f t="shared" si="17"/>
        <v>CONFIRMED BEARISH</v>
      </c>
    </row>
    <row r="272" spans="1:8" ht="13.5" x14ac:dyDescent="0.25">
      <c r="A272" s="3">
        <v>42403</v>
      </c>
      <c r="B272" s="2">
        <v>11.66</v>
      </c>
      <c r="C272" s="2">
        <v>5.8727999999999998</v>
      </c>
      <c r="D272" s="2">
        <v>8429</v>
      </c>
      <c r="E272" s="2">
        <f t="shared" si="16"/>
        <v>5836632</v>
      </c>
      <c r="F272" s="17" t="str">
        <f t="shared" si="19"/>
        <v>BEARISH</v>
      </c>
      <c r="G272" s="17" t="str">
        <f t="shared" si="18"/>
        <v>NEUTRAL</v>
      </c>
      <c r="H272" s="17" t="str">
        <f t="shared" si="17"/>
        <v>CONFIRMED BEARISH</v>
      </c>
    </row>
    <row r="273" spans="1:8" ht="13.5" x14ac:dyDescent="0.25">
      <c r="A273" s="3">
        <v>42404</v>
      </c>
      <c r="B273" s="2">
        <v>11.3</v>
      </c>
      <c r="C273" s="2">
        <v>5.6914999999999996</v>
      </c>
      <c r="D273" s="2">
        <v>66424</v>
      </c>
      <c r="E273" s="2">
        <f t="shared" si="16"/>
        <v>5770208</v>
      </c>
      <c r="F273" s="17" t="str">
        <f t="shared" si="19"/>
        <v>BEARISH</v>
      </c>
      <c r="G273" s="17" t="str">
        <f t="shared" si="18"/>
        <v>NEUTRAL</v>
      </c>
      <c r="H273" s="17" t="str">
        <f t="shared" si="17"/>
        <v>CONFIRMED BEARISH</v>
      </c>
    </row>
    <row r="274" spans="1:8" ht="13.5" x14ac:dyDescent="0.25">
      <c r="A274" s="3">
        <v>42405</v>
      </c>
      <c r="B274" s="2">
        <v>11.35</v>
      </c>
      <c r="C274" s="2">
        <v>5.7167000000000003</v>
      </c>
      <c r="D274" s="2">
        <v>5582</v>
      </c>
      <c r="E274" s="2">
        <f t="shared" si="16"/>
        <v>5775790</v>
      </c>
      <c r="F274" s="17" t="str">
        <f t="shared" si="19"/>
        <v>BEARISH</v>
      </c>
      <c r="G274" s="17" t="str">
        <f t="shared" si="18"/>
        <v>NEUTRAL</v>
      </c>
      <c r="H274" s="17" t="str">
        <f t="shared" si="17"/>
        <v>CONFIRMED BEARISH</v>
      </c>
    </row>
    <row r="275" spans="1:8" ht="13.5" x14ac:dyDescent="0.25">
      <c r="A275" s="3">
        <v>42408</v>
      </c>
      <c r="B275" s="2">
        <v>11.45</v>
      </c>
      <c r="C275" s="2">
        <v>5.7671000000000001</v>
      </c>
      <c r="D275" s="2">
        <v>11236</v>
      </c>
      <c r="E275" s="2">
        <f t="shared" si="16"/>
        <v>5787026</v>
      </c>
      <c r="F275" s="17" t="str">
        <f t="shared" si="19"/>
        <v>BEARISH</v>
      </c>
      <c r="G275" s="17" t="str">
        <f t="shared" si="18"/>
        <v>NEUTRAL</v>
      </c>
      <c r="H275" s="17" t="str">
        <f t="shared" si="17"/>
        <v>BEARISH DIVERGENCE</v>
      </c>
    </row>
    <row r="276" spans="1:8" ht="13.5" x14ac:dyDescent="0.25">
      <c r="A276" s="3">
        <v>42409</v>
      </c>
      <c r="B276" s="2">
        <v>11.4</v>
      </c>
      <c r="C276" s="2">
        <v>5.7419000000000002</v>
      </c>
      <c r="D276" s="2">
        <v>4539</v>
      </c>
      <c r="E276" s="2">
        <f t="shared" si="16"/>
        <v>5782487</v>
      </c>
      <c r="F276" s="17" t="str">
        <f t="shared" si="19"/>
        <v>BEARISH</v>
      </c>
      <c r="G276" s="17" t="str">
        <f t="shared" si="18"/>
        <v>NEUTRAL</v>
      </c>
      <c r="H276" s="17" t="str">
        <f t="shared" si="17"/>
        <v>CONFIRMED BEARISH</v>
      </c>
    </row>
    <row r="277" spans="1:8" ht="13.5" x14ac:dyDescent="0.25">
      <c r="A277" s="3">
        <v>42410</v>
      </c>
      <c r="B277" s="2">
        <v>11.16</v>
      </c>
      <c r="C277" s="2">
        <v>5.6210000000000004</v>
      </c>
      <c r="D277" s="2">
        <v>17597</v>
      </c>
      <c r="E277" s="2">
        <f t="shared" si="16"/>
        <v>5764890</v>
      </c>
      <c r="F277" s="17" t="str">
        <f t="shared" si="19"/>
        <v>BEARISH</v>
      </c>
      <c r="G277" s="17" t="str">
        <f t="shared" si="18"/>
        <v>NEUTRAL</v>
      </c>
      <c r="H277" s="17" t="str">
        <f t="shared" si="17"/>
        <v>CONFIRMED BEARISH</v>
      </c>
    </row>
    <row r="278" spans="1:8" ht="13.5" x14ac:dyDescent="0.25">
      <c r="A278" s="3">
        <v>42411</v>
      </c>
      <c r="B278" s="2">
        <v>11</v>
      </c>
      <c r="C278" s="2">
        <v>5.5404</v>
      </c>
      <c r="D278" s="2">
        <v>10648</v>
      </c>
      <c r="E278" s="2">
        <f t="shared" si="16"/>
        <v>5754242</v>
      </c>
      <c r="F278" s="17" t="str">
        <f t="shared" si="19"/>
        <v>BEARISH</v>
      </c>
      <c r="G278" s="17" t="str">
        <f t="shared" si="18"/>
        <v>NEUTRAL</v>
      </c>
      <c r="H278" s="17" t="str">
        <f t="shared" si="17"/>
        <v>CONFIRMED BEARISH</v>
      </c>
    </row>
    <row r="279" spans="1:8" ht="13.5" x14ac:dyDescent="0.25">
      <c r="A279" s="3">
        <v>42412</v>
      </c>
      <c r="B279" s="2">
        <v>10.9</v>
      </c>
      <c r="C279" s="2">
        <v>5.4901</v>
      </c>
      <c r="D279" s="2">
        <v>6702</v>
      </c>
      <c r="E279" s="2">
        <f t="shared" si="16"/>
        <v>5747540</v>
      </c>
      <c r="F279" s="17" t="str">
        <f t="shared" si="19"/>
        <v>BEARISH</v>
      </c>
      <c r="G279" s="17" t="str">
        <f t="shared" si="18"/>
        <v>NEUTRAL</v>
      </c>
      <c r="H279" s="17" t="str">
        <f t="shared" si="17"/>
        <v>CONFIRMED BEARISH</v>
      </c>
    </row>
    <row r="280" spans="1:8" ht="13.5" x14ac:dyDescent="0.25">
      <c r="A280" s="3">
        <v>42415</v>
      </c>
      <c r="B280" s="2">
        <v>11.18</v>
      </c>
      <c r="C280" s="2">
        <v>5.6311</v>
      </c>
      <c r="D280" s="2">
        <v>7271</v>
      </c>
      <c r="E280" s="2">
        <f t="shared" si="16"/>
        <v>5754811</v>
      </c>
      <c r="F280" s="17" t="str">
        <f t="shared" si="19"/>
        <v>BEARISH</v>
      </c>
      <c r="G280" s="17" t="str">
        <f t="shared" si="18"/>
        <v>NEUTRAL</v>
      </c>
      <c r="H280" s="17" t="str">
        <f t="shared" si="17"/>
        <v>CONFIRMED BEARISH</v>
      </c>
    </row>
    <row r="281" spans="1:8" ht="13.5" x14ac:dyDescent="0.25">
      <c r="A281" s="3">
        <v>42416</v>
      </c>
      <c r="B281" s="2">
        <v>11.29</v>
      </c>
      <c r="C281" s="2">
        <v>5.6864999999999997</v>
      </c>
      <c r="D281" s="2">
        <v>5166</v>
      </c>
      <c r="E281" s="2">
        <f t="shared" si="16"/>
        <v>5759977</v>
      </c>
      <c r="F281" s="17" t="str">
        <f t="shared" si="19"/>
        <v>BEARISH</v>
      </c>
      <c r="G281" s="17" t="str">
        <f t="shared" si="18"/>
        <v>NEUTRAL</v>
      </c>
      <c r="H281" s="17" t="str">
        <f t="shared" si="17"/>
        <v>CONFIRMED BEARISH</v>
      </c>
    </row>
    <row r="282" spans="1:8" ht="13.5" x14ac:dyDescent="0.25">
      <c r="A282" s="3">
        <v>42417</v>
      </c>
      <c r="B282" s="2">
        <v>11.1</v>
      </c>
      <c r="C282" s="2">
        <v>5.5907999999999998</v>
      </c>
      <c r="D282" s="2">
        <v>3709</v>
      </c>
      <c r="E282" s="2">
        <f t="shared" si="16"/>
        <v>5756268</v>
      </c>
      <c r="F282" s="17" t="str">
        <f t="shared" si="19"/>
        <v>BEARISH</v>
      </c>
      <c r="G282" s="17" t="str">
        <f t="shared" si="18"/>
        <v>NEUTRAL</v>
      </c>
      <c r="H282" s="17" t="str">
        <f t="shared" si="17"/>
        <v>CONFIRMED BEARISH</v>
      </c>
    </row>
    <row r="283" spans="1:8" ht="13.5" x14ac:dyDescent="0.25">
      <c r="A283" s="3">
        <v>42418</v>
      </c>
      <c r="B283" s="2">
        <v>11.1</v>
      </c>
      <c r="C283" s="2">
        <v>5.5907999999999998</v>
      </c>
      <c r="D283" s="2">
        <v>8381</v>
      </c>
      <c r="E283" s="2">
        <f t="shared" si="16"/>
        <v>5756268</v>
      </c>
      <c r="F283" s="17" t="str">
        <f t="shared" si="19"/>
        <v>BULLISH</v>
      </c>
      <c r="G283" s="17" t="str">
        <f t="shared" si="18"/>
        <v>NEUTRAL</v>
      </c>
      <c r="H283" s="17" t="str">
        <f t="shared" si="17"/>
        <v>CONFIRMED BULLISH</v>
      </c>
    </row>
    <row r="284" spans="1:8" ht="13.5" x14ac:dyDescent="0.25">
      <c r="A284" s="3">
        <v>42419</v>
      </c>
      <c r="B284" s="2">
        <v>10.8</v>
      </c>
      <c r="C284" s="2">
        <v>5.4397000000000002</v>
      </c>
      <c r="D284" s="2">
        <v>14716</v>
      </c>
      <c r="E284" s="2">
        <f t="shared" si="16"/>
        <v>5741552</v>
      </c>
      <c r="F284" s="17" t="str">
        <f t="shared" si="19"/>
        <v>BEARISH</v>
      </c>
      <c r="G284" s="17" t="str">
        <f t="shared" si="18"/>
        <v>NEUTRAL</v>
      </c>
      <c r="H284" s="17" t="str">
        <f t="shared" si="17"/>
        <v>CONFIRMED BEARISH</v>
      </c>
    </row>
    <row r="285" spans="1:8" ht="13.5" x14ac:dyDescent="0.25">
      <c r="A285" s="3">
        <v>42422</v>
      </c>
      <c r="B285" s="2">
        <v>10.8</v>
      </c>
      <c r="C285" s="2">
        <v>5.4397000000000002</v>
      </c>
      <c r="D285" s="2">
        <v>8282</v>
      </c>
      <c r="E285" s="2">
        <f t="shared" si="16"/>
        <v>5741552</v>
      </c>
      <c r="F285" s="17" t="str">
        <f t="shared" si="19"/>
        <v>BEARISH</v>
      </c>
      <c r="G285" s="17" t="str">
        <f t="shared" si="18"/>
        <v>NEUTRAL</v>
      </c>
      <c r="H285" s="17" t="str">
        <f t="shared" si="17"/>
        <v>CONFIRMED BEARISH</v>
      </c>
    </row>
    <row r="286" spans="1:8" ht="13.5" x14ac:dyDescent="0.25">
      <c r="A286" s="3">
        <v>42423</v>
      </c>
      <c r="B286" s="2">
        <v>10.78</v>
      </c>
      <c r="C286" s="2">
        <v>5.4295999999999998</v>
      </c>
      <c r="D286" s="2">
        <v>2733</v>
      </c>
      <c r="E286" s="2">
        <f t="shared" si="16"/>
        <v>5738819</v>
      </c>
      <c r="F286" s="17" t="str">
        <f t="shared" si="19"/>
        <v>BEARISH</v>
      </c>
      <c r="G286" s="17" t="str">
        <f t="shared" si="18"/>
        <v>NEUTRAL</v>
      </c>
      <c r="H286" s="17" t="str">
        <f t="shared" si="17"/>
        <v>CONFIRMED BEARISH</v>
      </c>
    </row>
    <row r="287" spans="1:8" ht="13.5" x14ac:dyDescent="0.25">
      <c r="A287" s="3">
        <v>42424</v>
      </c>
      <c r="B287" s="2">
        <v>10.45</v>
      </c>
      <c r="C287" s="2">
        <v>5.2633999999999999</v>
      </c>
      <c r="D287" s="2">
        <v>7091</v>
      </c>
      <c r="E287" s="2">
        <f t="shared" si="16"/>
        <v>5731728</v>
      </c>
      <c r="F287" s="17" t="str">
        <f t="shared" si="19"/>
        <v>BEARISH</v>
      </c>
      <c r="G287" s="17" t="str">
        <f t="shared" si="18"/>
        <v>NEUTRAL</v>
      </c>
      <c r="H287" s="17" t="str">
        <f t="shared" si="17"/>
        <v>CONFIRMED BEARISH</v>
      </c>
    </row>
    <row r="288" spans="1:8" ht="13.5" x14ac:dyDescent="0.25">
      <c r="A288" s="3">
        <v>42425</v>
      </c>
      <c r="B288" s="2">
        <v>10.45</v>
      </c>
      <c r="C288" s="2">
        <v>5.2633999999999999</v>
      </c>
      <c r="D288" s="2">
        <v>3833</v>
      </c>
      <c r="E288" s="2">
        <f t="shared" si="16"/>
        <v>5731728</v>
      </c>
      <c r="F288" s="17" t="str">
        <f t="shared" si="19"/>
        <v>BEARISH</v>
      </c>
      <c r="G288" s="17" t="str">
        <f t="shared" si="18"/>
        <v>NEUTRAL</v>
      </c>
      <c r="H288" s="17" t="str">
        <f t="shared" si="17"/>
        <v>CONFIRMED BEARISH</v>
      </c>
    </row>
    <row r="289" spans="1:8" ht="13.5" x14ac:dyDescent="0.25">
      <c r="A289" s="3">
        <v>42426</v>
      </c>
      <c r="B289" s="2">
        <v>10.199999999999999</v>
      </c>
      <c r="C289" s="2">
        <v>5.1375000000000002</v>
      </c>
      <c r="D289" s="2">
        <v>5381</v>
      </c>
      <c r="E289" s="2">
        <f t="shared" si="16"/>
        <v>5726347</v>
      </c>
      <c r="F289" s="17" t="str">
        <f t="shared" si="19"/>
        <v>BEARISH</v>
      </c>
      <c r="G289" s="17" t="str">
        <f t="shared" si="18"/>
        <v>NEUTRAL</v>
      </c>
      <c r="H289" s="17" t="str">
        <f t="shared" si="17"/>
        <v>CONFIRMED BEARISH</v>
      </c>
    </row>
    <row r="290" spans="1:8" ht="13.5" x14ac:dyDescent="0.25">
      <c r="A290" s="3">
        <v>42429</v>
      </c>
      <c r="B290" s="2">
        <v>10.1</v>
      </c>
      <c r="C290" s="2">
        <v>5.0871000000000004</v>
      </c>
      <c r="D290" s="2">
        <v>3338</v>
      </c>
      <c r="E290" s="2">
        <f t="shared" si="16"/>
        <v>5723009</v>
      </c>
      <c r="F290" s="17" t="str">
        <f t="shared" si="19"/>
        <v>BEARISH</v>
      </c>
      <c r="G290" s="17" t="str">
        <f t="shared" si="18"/>
        <v>NEUTRAL</v>
      </c>
      <c r="H290" s="17" t="str">
        <f t="shared" si="17"/>
        <v>CONFIRMED BEARISH</v>
      </c>
    </row>
    <row r="291" spans="1:8" ht="13.5" x14ac:dyDescent="0.25">
      <c r="A291" s="3">
        <v>42430</v>
      </c>
      <c r="B291" s="2">
        <v>10.210000000000001</v>
      </c>
      <c r="C291" s="2">
        <v>5.1425000000000001</v>
      </c>
      <c r="D291" s="2">
        <v>38883</v>
      </c>
      <c r="E291" s="2">
        <f t="shared" si="16"/>
        <v>5761892</v>
      </c>
      <c r="F291" s="17" t="str">
        <f t="shared" si="19"/>
        <v>BULLISH</v>
      </c>
      <c r="G291" s="17" t="str">
        <f t="shared" si="18"/>
        <v>NEUTRAL</v>
      </c>
      <c r="H291" s="17" t="str">
        <f t="shared" si="17"/>
        <v>BULLISH DIVERGENCE</v>
      </c>
    </row>
    <row r="292" spans="1:8" ht="13.5" x14ac:dyDescent="0.25">
      <c r="A292" s="3">
        <v>42431</v>
      </c>
      <c r="B292" s="2">
        <v>10.71</v>
      </c>
      <c r="C292" s="2">
        <v>5.3944000000000001</v>
      </c>
      <c r="D292" s="2">
        <v>25654</v>
      </c>
      <c r="E292" s="2">
        <f t="shared" si="16"/>
        <v>5787546</v>
      </c>
      <c r="F292" s="17" t="str">
        <f t="shared" si="19"/>
        <v>BULLISH</v>
      </c>
      <c r="G292" s="17" t="str">
        <f t="shared" si="18"/>
        <v>NEUTRAL</v>
      </c>
      <c r="H292" s="17" t="str">
        <f t="shared" si="17"/>
        <v>CONFIRMED BULLISH</v>
      </c>
    </row>
    <row r="293" spans="1:8" ht="13.5" x14ac:dyDescent="0.25">
      <c r="A293" s="3">
        <v>42432</v>
      </c>
      <c r="B293" s="2">
        <v>11.15</v>
      </c>
      <c r="C293" s="2">
        <v>5.6159999999999997</v>
      </c>
      <c r="D293" s="2">
        <v>24865</v>
      </c>
      <c r="E293" s="2">
        <f t="shared" si="16"/>
        <v>5812411</v>
      </c>
      <c r="F293" s="17" t="str">
        <f t="shared" si="19"/>
        <v>BULLISH</v>
      </c>
      <c r="G293" s="17" t="str">
        <f t="shared" si="18"/>
        <v>NEUTRAL</v>
      </c>
      <c r="H293" s="17" t="str">
        <f t="shared" si="17"/>
        <v>CONFIRMED BULLISH</v>
      </c>
    </row>
    <row r="294" spans="1:8" ht="13.5" x14ac:dyDescent="0.25">
      <c r="A294" s="3">
        <v>42433</v>
      </c>
      <c r="B294" s="2">
        <v>10.85</v>
      </c>
      <c r="C294" s="2">
        <v>5.4649000000000001</v>
      </c>
      <c r="D294" s="2">
        <v>10949</v>
      </c>
      <c r="E294" s="2">
        <f t="shared" si="16"/>
        <v>5801462</v>
      </c>
      <c r="F294" s="17" t="str">
        <f t="shared" si="19"/>
        <v>BULLISH</v>
      </c>
      <c r="G294" s="17" t="str">
        <f t="shared" si="18"/>
        <v>NEUTRAL</v>
      </c>
      <c r="H294" s="17" t="str">
        <f t="shared" si="17"/>
        <v>CONFIRMED BULLISH</v>
      </c>
    </row>
    <row r="295" spans="1:8" ht="13.5" x14ac:dyDescent="0.25">
      <c r="A295" s="3">
        <v>42436</v>
      </c>
      <c r="B295" s="2">
        <v>10.8</v>
      </c>
      <c r="C295" s="2">
        <v>5.4397000000000002</v>
      </c>
      <c r="D295" s="2">
        <v>6747</v>
      </c>
      <c r="E295" s="2">
        <f t="shared" si="16"/>
        <v>5794715</v>
      </c>
      <c r="F295" s="17" t="str">
        <f t="shared" si="19"/>
        <v>BULLISH</v>
      </c>
      <c r="G295" s="17" t="str">
        <f t="shared" si="18"/>
        <v>NEUTRAL</v>
      </c>
      <c r="H295" s="17" t="str">
        <f t="shared" si="17"/>
        <v>CONFIRMED BULLISH</v>
      </c>
    </row>
    <row r="296" spans="1:8" ht="13.5" x14ac:dyDescent="0.25">
      <c r="A296" s="3">
        <v>42437</v>
      </c>
      <c r="B296" s="2">
        <v>10.62</v>
      </c>
      <c r="C296" s="2">
        <v>5.3490000000000002</v>
      </c>
      <c r="D296" s="2">
        <v>5282</v>
      </c>
      <c r="E296" s="2">
        <f t="shared" si="16"/>
        <v>5789433</v>
      </c>
      <c r="F296" s="17" t="str">
        <f t="shared" si="19"/>
        <v>BULLISH</v>
      </c>
      <c r="G296" s="17" t="str">
        <f t="shared" si="18"/>
        <v>NEUTRAL</v>
      </c>
      <c r="H296" s="17" t="str">
        <f t="shared" si="17"/>
        <v>CONFIRMED BULLISH</v>
      </c>
    </row>
    <row r="297" spans="1:8" ht="13.5" x14ac:dyDescent="0.25">
      <c r="A297" s="3">
        <v>42438</v>
      </c>
      <c r="B297" s="2">
        <v>10.68</v>
      </c>
      <c r="C297" s="2">
        <v>5.3792</v>
      </c>
      <c r="D297" s="2">
        <v>5111</v>
      </c>
      <c r="E297" s="2">
        <f t="shared" si="16"/>
        <v>5794544</v>
      </c>
      <c r="F297" s="17" t="str">
        <f t="shared" si="19"/>
        <v>BULLISH</v>
      </c>
      <c r="G297" s="17" t="str">
        <f t="shared" si="18"/>
        <v>NEUTRAL</v>
      </c>
      <c r="H297" s="17" t="str">
        <f t="shared" si="17"/>
        <v>BULLISH DIVERGENCE</v>
      </c>
    </row>
    <row r="298" spans="1:8" ht="13.5" x14ac:dyDescent="0.25">
      <c r="A298" s="3">
        <v>42439</v>
      </c>
      <c r="B298" s="2">
        <v>10.78</v>
      </c>
      <c r="C298" s="2">
        <v>5.4295999999999998</v>
      </c>
      <c r="D298" s="2">
        <v>4643</v>
      </c>
      <c r="E298" s="2">
        <f t="shared" si="16"/>
        <v>5799187</v>
      </c>
      <c r="F298" s="17" t="str">
        <f t="shared" si="19"/>
        <v>BEARISH</v>
      </c>
      <c r="G298" s="17" t="str">
        <f t="shared" si="18"/>
        <v>NEUTRAL</v>
      </c>
      <c r="H298" s="17" t="str">
        <f t="shared" si="17"/>
        <v>CONFIRMED BEARISH</v>
      </c>
    </row>
    <row r="299" spans="1:8" ht="13.5" x14ac:dyDescent="0.25">
      <c r="A299" s="3">
        <v>42440</v>
      </c>
      <c r="B299" s="2">
        <v>10.72</v>
      </c>
      <c r="C299" s="2">
        <v>5.3994</v>
      </c>
      <c r="D299" s="2">
        <v>13274</v>
      </c>
      <c r="E299" s="2">
        <f t="shared" si="16"/>
        <v>5785913</v>
      </c>
      <c r="F299" s="17" t="str">
        <f t="shared" si="19"/>
        <v>BEARISH</v>
      </c>
      <c r="G299" s="17" t="str">
        <f t="shared" si="18"/>
        <v>NEUTRAL</v>
      </c>
      <c r="H299" s="17" t="str">
        <f t="shared" si="17"/>
        <v>CONFIRMED BEARISH</v>
      </c>
    </row>
    <row r="300" spans="1:8" ht="13.5" x14ac:dyDescent="0.25">
      <c r="A300" s="3">
        <v>42443</v>
      </c>
      <c r="B300" s="2">
        <v>10.88</v>
      </c>
      <c r="C300" s="2">
        <v>5.48</v>
      </c>
      <c r="D300" s="2">
        <v>1500</v>
      </c>
      <c r="E300" s="2">
        <f t="shared" si="16"/>
        <v>5787413</v>
      </c>
      <c r="F300" s="17" t="str">
        <f t="shared" si="19"/>
        <v>BEARISH</v>
      </c>
      <c r="G300" s="17" t="str">
        <f t="shared" si="18"/>
        <v>NEUTRAL</v>
      </c>
      <c r="H300" s="17" t="str">
        <f t="shared" si="17"/>
        <v>BEARISH DIVERGENCE</v>
      </c>
    </row>
    <row r="301" spans="1:8" ht="13.5" x14ac:dyDescent="0.25">
      <c r="A301" s="3">
        <v>42444</v>
      </c>
      <c r="B301" s="2">
        <v>10.84</v>
      </c>
      <c r="C301" s="2">
        <v>5.4598000000000004</v>
      </c>
      <c r="D301" s="2">
        <v>8790</v>
      </c>
      <c r="E301" s="2">
        <f t="shared" si="16"/>
        <v>5778623</v>
      </c>
      <c r="F301" s="17" t="str">
        <f t="shared" si="19"/>
        <v>BEARISH</v>
      </c>
      <c r="G301" s="17" t="str">
        <f t="shared" si="18"/>
        <v>NEUTRAL</v>
      </c>
      <c r="H301" s="17" t="str">
        <f t="shared" si="17"/>
        <v>BEARISH DIVERGENCE</v>
      </c>
    </row>
    <row r="302" spans="1:8" ht="13.5" x14ac:dyDescent="0.25">
      <c r="A302" s="3">
        <v>42445</v>
      </c>
      <c r="B302" s="2">
        <v>10.84</v>
      </c>
      <c r="C302" s="2">
        <v>5.4598000000000004</v>
      </c>
      <c r="D302" s="2">
        <v>3502</v>
      </c>
      <c r="E302" s="2">
        <f t="shared" si="16"/>
        <v>5778623</v>
      </c>
      <c r="F302" s="17" t="str">
        <f t="shared" si="19"/>
        <v>BEARISH</v>
      </c>
      <c r="G302" s="17" t="str">
        <f t="shared" si="18"/>
        <v>NEUTRAL</v>
      </c>
      <c r="H302" s="17" t="str">
        <f t="shared" si="17"/>
        <v>BEARISH DIVERGENCE</v>
      </c>
    </row>
    <row r="303" spans="1:8" ht="13.5" x14ac:dyDescent="0.25">
      <c r="A303" s="3">
        <v>42446</v>
      </c>
      <c r="B303" s="2">
        <v>10.6</v>
      </c>
      <c r="C303" s="2">
        <v>5.3388999999999998</v>
      </c>
      <c r="D303" s="2">
        <v>20509</v>
      </c>
      <c r="E303" s="2">
        <f t="shared" si="16"/>
        <v>5758114</v>
      </c>
      <c r="F303" s="17" t="str">
        <f t="shared" si="19"/>
        <v>BEARISH</v>
      </c>
      <c r="G303" s="17" t="str">
        <f t="shared" si="18"/>
        <v>NEUTRAL</v>
      </c>
      <c r="H303" s="17" t="str">
        <f t="shared" si="17"/>
        <v>CONFIRMED BEARISH</v>
      </c>
    </row>
    <row r="304" spans="1:8" ht="13.5" x14ac:dyDescent="0.25">
      <c r="A304" s="3">
        <v>42447</v>
      </c>
      <c r="B304" s="2">
        <v>10.58</v>
      </c>
      <c r="C304" s="2">
        <v>5.3289</v>
      </c>
      <c r="D304" s="2">
        <v>6577</v>
      </c>
      <c r="E304" s="2">
        <f t="shared" si="16"/>
        <v>5751537</v>
      </c>
      <c r="F304" s="17" t="str">
        <f t="shared" si="19"/>
        <v>BEARISH</v>
      </c>
      <c r="G304" s="17" t="str">
        <f t="shared" si="18"/>
        <v>NEUTRAL</v>
      </c>
      <c r="H304" s="17" t="str">
        <f t="shared" si="17"/>
        <v>CONFIRMED BEARISH</v>
      </c>
    </row>
    <row r="305" spans="1:8" ht="13.5" x14ac:dyDescent="0.25">
      <c r="A305" s="3">
        <v>42450</v>
      </c>
      <c r="B305" s="2">
        <v>10.5</v>
      </c>
      <c r="C305" s="2">
        <v>5.2885999999999997</v>
      </c>
      <c r="D305" s="2">
        <v>14079</v>
      </c>
      <c r="E305" s="2">
        <f t="shared" si="16"/>
        <v>5737458</v>
      </c>
      <c r="F305" s="17" t="str">
        <f t="shared" si="19"/>
        <v>BEARISH</v>
      </c>
      <c r="G305" s="17" t="str">
        <f t="shared" si="18"/>
        <v>NEUTRAL</v>
      </c>
      <c r="H305" s="17" t="str">
        <f t="shared" si="17"/>
        <v>CONFIRMED BEARISH</v>
      </c>
    </row>
    <row r="306" spans="1:8" ht="13.5" x14ac:dyDescent="0.25">
      <c r="A306" s="3">
        <v>42451</v>
      </c>
      <c r="B306" s="2">
        <v>10.4</v>
      </c>
      <c r="C306" s="2">
        <v>5.2382</v>
      </c>
      <c r="D306" s="2">
        <v>11885</v>
      </c>
      <c r="E306" s="2">
        <f t="shared" si="16"/>
        <v>5725573</v>
      </c>
      <c r="F306" s="17" t="str">
        <f t="shared" si="19"/>
        <v>BEARISH</v>
      </c>
      <c r="G306" s="17" t="str">
        <f t="shared" si="18"/>
        <v>NEUTRAL</v>
      </c>
      <c r="H306" s="17" t="str">
        <f t="shared" si="17"/>
        <v>CONFIRMED BEARISH</v>
      </c>
    </row>
    <row r="307" spans="1:8" ht="13.5" x14ac:dyDescent="0.25">
      <c r="A307" s="3">
        <v>42452</v>
      </c>
      <c r="B307" s="2">
        <v>10.19</v>
      </c>
      <c r="C307" s="2">
        <v>5.1323999999999996</v>
      </c>
      <c r="D307" s="2">
        <v>5760</v>
      </c>
      <c r="E307" s="2">
        <f t="shared" si="16"/>
        <v>5719813</v>
      </c>
      <c r="F307" s="17" t="str">
        <f t="shared" si="19"/>
        <v>BEARISH</v>
      </c>
      <c r="G307" s="17" t="str">
        <f t="shared" si="18"/>
        <v>NEUTRAL</v>
      </c>
      <c r="H307" s="17" t="str">
        <f t="shared" si="17"/>
        <v>CONFIRMED BEARISH</v>
      </c>
    </row>
    <row r="308" spans="1:8" ht="13.5" x14ac:dyDescent="0.25">
      <c r="A308" s="3">
        <v>42453</v>
      </c>
      <c r="B308" s="2">
        <v>9.9600000000000009</v>
      </c>
      <c r="C308" s="2">
        <v>5.0166000000000004</v>
      </c>
      <c r="D308" s="2">
        <v>23887</v>
      </c>
      <c r="E308" s="2">
        <f t="shared" si="16"/>
        <v>5695926</v>
      </c>
      <c r="F308" s="17" t="str">
        <f t="shared" si="19"/>
        <v>BEARISH</v>
      </c>
      <c r="G308" s="17" t="str">
        <f t="shared" si="18"/>
        <v>NEUTRAL</v>
      </c>
      <c r="H308" s="17" t="str">
        <f t="shared" si="17"/>
        <v>CONFIRMED BEARISH</v>
      </c>
    </row>
    <row r="309" spans="1:8" ht="13.5" x14ac:dyDescent="0.25">
      <c r="A309" s="3">
        <v>42454</v>
      </c>
      <c r="B309" s="2">
        <v>9.8800000000000008</v>
      </c>
      <c r="C309" s="2">
        <v>4.9763000000000002</v>
      </c>
      <c r="D309" s="2">
        <v>10961</v>
      </c>
      <c r="E309" s="2">
        <f t="shared" si="16"/>
        <v>5684965</v>
      </c>
      <c r="F309" s="17" t="str">
        <f t="shared" si="19"/>
        <v>BEARISH</v>
      </c>
      <c r="G309" s="17" t="str">
        <f t="shared" si="18"/>
        <v>NEUTRAL</v>
      </c>
      <c r="H309" s="17" t="str">
        <f t="shared" si="17"/>
        <v>CONFIRMED BEARISH</v>
      </c>
    </row>
    <row r="310" spans="1:8" ht="13.5" x14ac:dyDescent="0.25">
      <c r="A310" s="3">
        <v>42457</v>
      </c>
      <c r="B310" s="2">
        <v>9.66</v>
      </c>
      <c r="C310" s="2">
        <v>4.8654999999999999</v>
      </c>
      <c r="D310" s="2">
        <v>12222</v>
      </c>
      <c r="E310" s="2">
        <f t="shared" si="16"/>
        <v>5672743</v>
      </c>
      <c r="F310" s="17" t="str">
        <f t="shared" si="19"/>
        <v>BEARISH</v>
      </c>
      <c r="G310" s="17" t="str">
        <f t="shared" si="18"/>
        <v>NEUTRAL</v>
      </c>
      <c r="H310" s="17" t="str">
        <f t="shared" si="17"/>
        <v>CONFIRMED BEARISH</v>
      </c>
    </row>
    <row r="311" spans="1:8" ht="13.5" x14ac:dyDescent="0.25">
      <c r="A311" s="3">
        <v>42458</v>
      </c>
      <c r="B311" s="2">
        <v>9.66</v>
      </c>
      <c r="C311" s="2">
        <v>4.8654999999999999</v>
      </c>
      <c r="D311" s="2">
        <v>8550</v>
      </c>
      <c r="E311" s="2">
        <f t="shared" si="16"/>
        <v>5672743</v>
      </c>
      <c r="F311" s="17" t="str">
        <f t="shared" si="19"/>
        <v>BEARISH</v>
      </c>
      <c r="G311" s="17" t="str">
        <f t="shared" si="18"/>
        <v>NEUTRAL</v>
      </c>
      <c r="H311" s="17" t="str">
        <f t="shared" si="17"/>
        <v>CONFIRMED BEARISH</v>
      </c>
    </row>
    <row r="312" spans="1:8" ht="13.5" x14ac:dyDescent="0.25">
      <c r="A312" s="3">
        <v>42459</v>
      </c>
      <c r="B312" s="2">
        <v>9.65</v>
      </c>
      <c r="C312" s="2">
        <v>4.8605</v>
      </c>
      <c r="D312" s="2">
        <v>8294</v>
      </c>
      <c r="E312" s="2">
        <f t="shared" si="16"/>
        <v>5664449</v>
      </c>
      <c r="F312" s="17" t="str">
        <f t="shared" si="19"/>
        <v>BEARISH</v>
      </c>
      <c r="G312" s="17" t="str">
        <f t="shared" si="18"/>
        <v>NEUTRAL</v>
      </c>
      <c r="H312" s="17" t="str">
        <f t="shared" si="17"/>
        <v>CONFIRMED BEARISH</v>
      </c>
    </row>
    <row r="313" spans="1:8" ht="13.5" x14ac:dyDescent="0.25">
      <c r="A313" s="3">
        <v>42460</v>
      </c>
      <c r="B313" s="2">
        <v>9.33</v>
      </c>
      <c r="C313" s="2">
        <v>4.6993</v>
      </c>
      <c r="D313" s="2">
        <v>16208</v>
      </c>
      <c r="E313" s="2">
        <f t="shared" si="16"/>
        <v>5648241</v>
      </c>
      <c r="F313" s="17" t="str">
        <f t="shared" si="19"/>
        <v>BEARISH</v>
      </c>
      <c r="G313" s="17" t="str">
        <f t="shared" si="18"/>
        <v>NEUTRAL</v>
      </c>
      <c r="H313" s="17" t="str">
        <f t="shared" si="17"/>
        <v>CONFIRMED BEARISH</v>
      </c>
    </row>
    <row r="314" spans="1:8" ht="13.5" x14ac:dyDescent="0.25">
      <c r="A314" s="3">
        <v>42461</v>
      </c>
      <c r="B314" s="2">
        <v>9.1999999999999993</v>
      </c>
      <c r="C314" s="2">
        <v>4.6337999999999999</v>
      </c>
      <c r="D314" s="2">
        <v>57065</v>
      </c>
      <c r="E314" s="2">
        <f t="shared" si="16"/>
        <v>5591176</v>
      </c>
      <c r="F314" s="17" t="str">
        <f t="shared" si="19"/>
        <v>BEARISH</v>
      </c>
      <c r="G314" s="17" t="str">
        <f t="shared" si="18"/>
        <v>NEUTRAL</v>
      </c>
      <c r="H314" s="17" t="str">
        <f t="shared" si="17"/>
        <v>CONFIRMED BEARISH</v>
      </c>
    </row>
    <row r="315" spans="1:8" ht="13.5" x14ac:dyDescent="0.25">
      <c r="A315" s="3">
        <v>42464</v>
      </c>
      <c r="B315" s="2">
        <v>9.1</v>
      </c>
      <c r="C315" s="2">
        <v>4.5834000000000001</v>
      </c>
      <c r="D315" s="2">
        <v>8750</v>
      </c>
      <c r="E315" s="2">
        <f t="shared" si="16"/>
        <v>5582426</v>
      </c>
      <c r="F315" s="17" t="str">
        <f t="shared" si="19"/>
        <v>BEARISH</v>
      </c>
      <c r="G315" s="17" t="str">
        <f t="shared" si="18"/>
        <v>NEUTRAL</v>
      </c>
      <c r="H315" s="17" t="str">
        <f t="shared" si="17"/>
        <v>CONFIRMED BEARISH</v>
      </c>
    </row>
    <row r="316" spans="1:8" ht="13.5" x14ac:dyDescent="0.25">
      <c r="A316" s="3">
        <v>42465</v>
      </c>
      <c r="B316" s="2">
        <v>8.75</v>
      </c>
      <c r="C316" s="2">
        <v>4.4071999999999996</v>
      </c>
      <c r="D316" s="2">
        <v>9879</v>
      </c>
      <c r="E316" s="2">
        <f t="shared" si="16"/>
        <v>5572547</v>
      </c>
      <c r="F316" s="17" t="str">
        <f t="shared" si="19"/>
        <v>BEARISH</v>
      </c>
      <c r="G316" s="17" t="str">
        <f t="shared" si="18"/>
        <v>NEUTRAL</v>
      </c>
      <c r="H316" s="17" t="str">
        <f t="shared" si="17"/>
        <v>CONFIRMED BEARISH</v>
      </c>
    </row>
    <row r="317" spans="1:8" ht="13.5" x14ac:dyDescent="0.25">
      <c r="A317" s="3">
        <v>42466</v>
      </c>
      <c r="B317" s="2">
        <v>9.0399999999999991</v>
      </c>
      <c r="C317" s="2">
        <v>4.5532000000000004</v>
      </c>
      <c r="D317" s="2">
        <v>19454</v>
      </c>
      <c r="E317" s="2">
        <f t="shared" si="16"/>
        <v>5592001</v>
      </c>
      <c r="F317" s="17" t="str">
        <f t="shared" si="19"/>
        <v>BEARISH</v>
      </c>
      <c r="G317" s="17" t="str">
        <f t="shared" si="18"/>
        <v>NEUTRAL</v>
      </c>
      <c r="H317" s="17" t="str">
        <f t="shared" si="17"/>
        <v>CONFIRMED BEARISH</v>
      </c>
    </row>
    <row r="318" spans="1:8" ht="13.5" x14ac:dyDescent="0.25">
      <c r="A318" s="3">
        <v>42467</v>
      </c>
      <c r="B318" s="2">
        <v>9.2200000000000006</v>
      </c>
      <c r="C318" s="2">
        <v>4.6439000000000004</v>
      </c>
      <c r="D318" s="2">
        <v>2437</v>
      </c>
      <c r="E318" s="2">
        <f t="shared" si="16"/>
        <v>5594438</v>
      </c>
      <c r="F318" s="17" t="str">
        <f t="shared" si="19"/>
        <v>BEARISH</v>
      </c>
      <c r="G318" s="17" t="str">
        <f t="shared" si="18"/>
        <v>NEUTRAL</v>
      </c>
      <c r="H318" s="17" t="str">
        <f t="shared" si="17"/>
        <v>CONFIRMED BEARISH</v>
      </c>
    </row>
    <row r="319" spans="1:8" ht="13.5" x14ac:dyDescent="0.25">
      <c r="A319" s="3">
        <v>42468</v>
      </c>
      <c r="B319" s="2">
        <v>9.25</v>
      </c>
      <c r="C319" s="2">
        <v>4.6589999999999998</v>
      </c>
      <c r="D319" s="2">
        <v>16252</v>
      </c>
      <c r="E319" s="2">
        <f t="shared" si="16"/>
        <v>5610690</v>
      </c>
      <c r="F319" s="17" t="str">
        <f t="shared" si="19"/>
        <v>BULLISH</v>
      </c>
      <c r="G319" s="17" t="str">
        <f t="shared" si="18"/>
        <v>NEUTRAL</v>
      </c>
      <c r="H319" s="17" t="str">
        <f t="shared" si="17"/>
        <v>CONFIRMED BULLISH</v>
      </c>
    </row>
    <row r="320" spans="1:8" ht="13.5" x14ac:dyDescent="0.25">
      <c r="A320" s="3">
        <v>42471</v>
      </c>
      <c r="B320" s="2">
        <v>9.1</v>
      </c>
      <c r="C320" s="2">
        <v>4.5834000000000001</v>
      </c>
      <c r="D320" s="2">
        <v>7457</v>
      </c>
      <c r="E320" s="2">
        <f t="shared" si="16"/>
        <v>5603233</v>
      </c>
      <c r="F320" s="17" t="str">
        <f t="shared" si="19"/>
        <v>BULLISH</v>
      </c>
      <c r="G320" s="17" t="str">
        <f t="shared" si="18"/>
        <v>NEUTRAL</v>
      </c>
      <c r="H320" s="17" t="str">
        <f t="shared" si="17"/>
        <v>NEUTRAL</v>
      </c>
    </row>
    <row r="321" spans="1:8" ht="13.5" x14ac:dyDescent="0.25">
      <c r="A321" s="3">
        <v>42472</v>
      </c>
      <c r="B321" s="2">
        <v>9</v>
      </c>
      <c r="C321" s="2">
        <v>4.5331000000000001</v>
      </c>
      <c r="D321" s="2">
        <v>13679</v>
      </c>
      <c r="E321" s="2">
        <f t="shared" si="16"/>
        <v>5589554</v>
      </c>
      <c r="F321" s="17" t="str">
        <f t="shared" si="19"/>
        <v>BULLISH</v>
      </c>
      <c r="G321" s="17" t="str">
        <f t="shared" si="18"/>
        <v>NEUTRAL</v>
      </c>
      <c r="H321" s="17" t="str">
        <f t="shared" si="17"/>
        <v>CONFIRMED BULLISH</v>
      </c>
    </row>
    <row r="322" spans="1:8" ht="13.5" x14ac:dyDescent="0.25">
      <c r="A322" s="3">
        <v>42473</v>
      </c>
      <c r="B322" s="2">
        <v>9</v>
      </c>
      <c r="C322" s="2">
        <v>4.5331000000000001</v>
      </c>
      <c r="D322" s="2">
        <v>8466</v>
      </c>
      <c r="E322" s="2">
        <f t="shared" si="16"/>
        <v>5589554</v>
      </c>
      <c r="F322" s="17" t="str">
        <f t="shared" si="19"/>
        <v>BEARISH</v>
      </c>
      <c r="G322" s="17" t="str">
        <f t="shared" si="18"/>
        <v>NEUTRAL</v>
      </c>
      <c r="H322" s="17" t="str">
        <f t="shared" si="17"/>
        <v>CONFIRMED BEARISH</v>
      </c>
    </row>
    <row r="323" spans="1:8" ht="13.5" x14ac:dyDescent="0.25">
      <c r="A323" s="3">
        <v>42474</v>
      </c>
      <c r="B323" s="2">
        <v>8.94</v>
      </c>
      <c r="C323" s="2">
        <v>4.5027999999999997</v>
      </c>
      <c r="D323" s="2">
        <v>7562</v>
      </c>
      <c r="E323" s="2">
        <f t="shared" si="16"/>
        <v>5581992</v>
      </c>
      <c r="F323" s="17" t="str">
        <f t="shared" si="19"/>
        <v>BEARISH</v>
      </c>
      <c r="G323" s="17" t="str">
        <f t="shared" si="18"/>
        <v>NEUTRAL</v>
      </c>
      <c r="H323" s="17" t="str">
        <f t="shared" si="17"/>
        <v>CONFIRMED BEARISH</v>
      </c>
    </row>
    <row r="324" spans="1:8" ht="13.5" x14ac:dyDescent="0.25">
      <c r="A324" s="3">
        <v>42475</v>
      </c>
      <c r="B324" s="2">
        <v>8.9</v>
      </c>
      <c r="C324" s="2">
        <v>4.4827000000000004</v>
      </c>
      <c r="D324" s="2">
        <v>4979</v>
      </c>
      <c r="E324" s="2">
        <f t="shared" ref="E324:E387" si="20">IF(B324&gt;B323, E323+D324, IF(B324&lt;B323, E323-D324, E323))</f>
        <v>5577013</v>
      </c>
      <c r="F324" s="17" t="str">
        <f t="shared" si="19"/>
        <v>BEARISH</v>
      </c>
      <c r="G324" s="17" t="str">
        <f t="shared" si="18"/>
        <v>NEUTRAL</v>
      </c>
      <c r="H324" s="17" t="str">
        <f t="shared" si="17"/>
        <v>CONFIRMED BEARISH</v>
      </c>
    </row>
    <row r="325" spans="1:8" ht="13.5" x14ac:dyDescent="0.25">
      <c r="A325" s="3">
        <v>42478</v>
      </c>
      <c r="B325" s="2">
        <v>8.84</v>
      </c>
      <c r="C325" s="2">
        <v>4.4524999999999997</v>
      </c>
      <c r="D325" s="2">
        <v>3729</v>
      </c>
      <c r="E325" s="2">
        <f t="shared" si="20"/>
        <v>5573284</v>
      </c>
      <c r="F325" s="17" t="str">
        <f t="shared" si="19"/>
        <v>BEARISH</v>
      </c>
      <c r="G325" s="17" t="str">
        <f t="shared" si="18"/>
        <v>NEUTRAL</v>
      </c>
      <c r="H325" s="17" t="str">
        <f t="shared" si="17"/>
        <v>CONFIRMED BEARISH</v>
      </c>
    </row>
    <row r="326" spans="1:8" ht="13.5" x14ac:dyDescent="0.25">
      <c r="A326" s="3">
        <v>42479</v>
      </c>
      <c r="B326" s="2">
        <v>8.9499999999999993</v>
      </c>
      <c r="C326" s="2">
        <v>4.5079000000000002</v>
      </c>
      <c r="D326" s="2">
        <v>4998</v>
      </c>
      <c r="E326" s="2">
        <f t="shared" si="20"/>
        <v>5578282</v>
      </c>
      <c r="F326" s="17" t="str">
        <f t="shared" si="19"/>
        <v>BEARISH</v>
      </c>
      <c r="G326" s="17" t="str">
        <f t="shared" si="18"/>
        <v>NEUTRAL</v>
      </c>
      <c r="H326" s="17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v>42480</v>
      </c>
      <c r="B327" s="2">
        <v>8.9499999999999993</v>
      </c>
      <c r="C327" s="2">
        <v>4.5079000000000002</v>
      </c>
      <c r="D327" s="2">
        <v>4469</v>
      </c>
      <c r="E327" s="2">
        <f t="shared" si="20"/>
        <v>5578282</v>
      </c>
      <c r="F327" s="17" t="str">
        <f t="shared" si="19"/>
        <v>BEARISH</v>
      </c>
      <c r="G327" s="17" t="str">
        <f t="shared" ref="G327:G390" si="22">IF((E327-E322)/E322 &gt; 0.02, "STRONG",
 IF((E327-E322)/E322 &lt; -0.02, "WEAK", "NEUTRAL"))</f>
        <v>NEUTRAL</v>
      </c>
      <c r="H327" s="17" t="str">
        <f t="shared" si="21"/>
        <v>CONFIRMED BEARISH</v>
      </c>
    </row>
    <row r="328" spans="1:8" ht="13.5" x14ac:dyDescent="0.25">
      <c r="A328" s="3">
        <v>42481</v>
      </c>
      <c r="B328" s="2">
        <v>9</v>
      </c>
      <c r="C328" s="2">
        <v>4.5331000000000001</v>
      </c>
      <c r="D328" s="2">
        <v>9496</v>
      </c>
      <c r="E328" s="2">
        <f t="shared" si="20"/>
        <v>5587778</v>
      </c>
      <c r="F328" s="17" t="str">
        <f t="shared" ref="F328:F391" si="23">IF(E328&gt;E323,"BULLISH",IF(E328&lt;E323,"BEARISH","NEUTRAL"))</f>
        <v>BULLISH</v>
      </c>
      <c r="G328" s="17" t="str">
        <f t="shared" si="22"/>
        <v>NEUTRAL</v>
      </c>
      <c r="H328" s="17" t="str">
        <f t="shared" si="21"/>
        <v>CONFIRMED BULLISH</v>
      </c>
    </row>
    <row r="329" spans="1:8" ht="13.5" x14ac:dyDescent="0.25">
      <c r="A329" s="3">
        <v>42482</v>
      </c>
      <c r="B329" s="2">
        <v>9.27</v>
      </c>
      <c r="C329" s="2">
        <v>4.6691000000000003</v>
      </c>
      <c r="D329" s="2">
        <v>11302</v>
      </c>
      <c r="E329" s="2">
        <f t="shared" si="20"/>
        <v>5599080</v>
      </c>
      <c r="F329" s="17" t="str">
        <f t="shared" si="23"/>
        <v>BULLISH</v>
      </c>
      <c r="G329" s="17" t="str">
        <f t="shared" si="22"/>
        <v>NEUTRAL</v>
      </c>
      <c r="H329" s="17" t="str">
        <f t="shared" si="21"/>
        <v>CONFIRMED BULLISH</v>
      </c>
    </row>
    <row r="330" spans="1:8" ht="13.5" x14ac:dyDescent="0.25">
      <c r="A330" s="3">
        <v>42485</v>
      </c>
      <c r="B330" s="2">
        <v>9.5299999999999994</v>
      </c>
      <c r="C330" s="2">
        <v>4.8</v>
      </c>
      <c r="D330" s="2">
        <v>5111</v>
      </c>
      <c r="E330" s="2">
        <f t="shared" si="20"/>
        <v>5604191</v>
      </c>
      <c r="F330" s="17" t="str">
        <f t="shared" si="23"/>
        <v>BULLISH</v>
      </c>
      <c r="G330" s="17" t="str">
        <f t="shared" si="22"/>
        <v>NEUTRAL</v>
      </c>
      <c r="H330" s="17" t="str">
        <f t="shared" si="21"/>
        <v>CONFIRMED BULLISH</v>
      </c>
    </row>
    <row r="331" spans="1:8" ht="13.5" x14ac:dyDescent="0.25">
      <c r="A331" s="3">
        <v>42486</v>
      </c>
      <c r="B331" s="2">
        <v>9.7899999999999991</v>
      </c>
      <c r="C331" s="2">
        <v>4.931</v>
      </c>
      <c r="D331" s="2">
        <v>5059</v>
      </c>
      <c r="E331" s="2">
        <f t="shared" si="20"/>
        <v>5609250</v>
      </c>
      <c r="F331" s="17" t="str">
        <f t="shared" si="23"/>
        <v>BULLISH</v>
      </c>
      <c r="G331" s="17" t="str">
        <f t="shared" si="22"/>
        <v>NEUTRAL</v>
      </c>
      <c r="H331" s="17" t="str">
        <f t="shared" si="21"/>
        <v>CONFIRMED BULLISH</v>
      </c>
    </row>
    <row r="332" spans="1:8" ht="13.5" x14ac:dyDescent="0.25">
      <c r="A332" s="3">
        <v>42487</v>
      </c>
      <c r="B332" s="2">
        <v>9.8000000000000007</v>
      </c>
      <c r="C332" s="2">
        <v>4.9359999999999999</v>
      </c>
      <c r="D332" s="2">
        <v>26167</v>
      </c>
      <c r="E332" s="2">
        <f t="shared" si="20"/>
        <v>5635417</v>
      </c>
      <c r="F332" s="17" t="str">
        <f t="shared" si="23"/>
        <v>BULLISH</v>
      </c>
      <c r="G332" s="17" t="str">
        <f t="shared" si="22"/>
        <v>NEUTRAL</v>
      </c>
      <c r="H332" s="17" t="str">
        <f t="shared" si="21"/>
        <v>CONFIRMED BULLISH</v>
      </c>
    </row>
    <row r="333" spans="1:8" ht="13.5" x14ac:dyDescent="0.25">
      <c r="A333" s="3">
        <v>42488</v>
      </c>
      <c r="B333" s="2">
        <v>9.7799999999999994</v>
      </c>
      <c r="C333" s="2">
        <v>4.9259000000000004</v>
      </c>
      <c r="D333" s="2">
        <v>2559</v>
      </c>
      <c r="E333" s="2">
        <f t="shared" si="20"/>
        <v>5632858</v>
      </c>
      <c r="F333" s="17" t="str">
        <f t="shared" si="23"/>
        <v>BULLISH</v>
      </c>
      <c r="G333" s="17" t="str">
        <f t="shared" si="22"/>
        <v>NEUTRAL</v>
      </c>
      <c r="H333" s="17" t="str">
        <f t="shared" si="21"/>
        <v>CONFIRMED BULLISH</v>
      </c>
    </row>
    <row r="334" spans="1:8" ht="13.5" x14ac:dyDescent="0.25">
      <c r="A334" s="3">
        <v>42489</v>
      </c>
      <c r="B334" s="2">
        <v>9.61</v>
      </c>
      <c r="C334" s="2">
        <v>4.8403</v>
      </c>
      <c r="D334" s="2">
        <v>4691</v>
      </c>
      <c r="E334" s="2">
        <f t="shared" si="20"/>
        <v>5628167</v>
      </c>
      <c r="F334" s="17" t="str">
        <f t="shared" si="23"/>
        <v>BULLISH</v>
      </c>
      <c r="G334" s="17" t="str">
        <f t="shared" si="22"/>
        <v>NEUTRAL</v>
      </c>
      <c r="H334" s="17" t="str">
        <f t="shared" si="21"/>
        <v>CONFIRMED BULLISH</v>
      </c>
    </row>
    <row r="335" spans="1:8" ht="13.5" x14ac:dyDescent="0.25">
      <c r="A335" s="3">
        <v>42492</v>
      </c>
      <c r="B335" s="2">
        <v>9.33</v>
      </c>
      <c r="C335" s="2">
        <v>4.6993</v>
      </c>
      <c r="D335" s="2">
        <v>11816</v>
      </c>
      <c r="E335" s="2">
        <f t="shared" si="20"/>
        <v>5616351</v>
      </c>
      <c r="F335" s="17" t="str">
        <f t="shared" si="23"/>
        <v>BULLISH</v>
      </c>
      <c r="G335" s="17" t="str">
        <f t="shared" si="22"/>
        <v>NEUTRAL</v>
      </c>
      <c r="H335" s="17" t="str">
        <f t="shared" si="21"/>
        <v>BULLISH DIVERGENCE</v>
      </c>
    </row>
    <row r="336" spans="1:8" ht="13.5" x14ac:dyDescent="0.25">
      <c r="A336" s="3">
        <v>42493</v>
      </c>
      <c r="B336" s="2">
        <v>9.4499999999999993</v>
      </c>
      <c r="C336" s="2">
        <v>4.7596999999999996</v>
      </c>
      <c r="D336" s="2">
        <v>940</v>
      </c>
      <c r="E336" s="2">
        <f t="shared" si="20"/>
        <v>5617291</v>
      </c>
      <c r="F336" s="17" t="str">
        <f t="shared" si="23"/>
        <v>BULLISH</v>
      </c>
      <c r="G336" s="17" t="str">
        <f t="shared" si="22"/>
        <v>NEUTRAL</v>
      </c>
      <c r="H336" s="17" t="str">
        <f t="shared" si="21"/>
        <v>BULLISH DIVERGENCE</v>
      </c>
    </row>
    <row r="337" spans="1:8" ht="13.5" x14ac:dyDescent="0.25">
      <c r="A337" s="3">
        <v>42494</v>
      </c>
      <c r="B337" s="2">
        <v>9.49</v>
      </c>
      <c r="C337" s="2">
        <v>4.7798999999999996</v>
      </c>
      <c r="D337" s="2">
        <v>30</v>
      </c>
      <c r="E337" s="2">
        <f t="shared" si="20"/>
        <v>5617321</v>
      </c>
      <c r="F337" s="17" t="str">
        <f t="shared" si="23"/>
        <v>BEARISH</v>
      </c>
      <c r="G337" s="17" t="str">
        <f t="shared" si="22"/>
        <v>NEUTRAL</v>
      </c>
      <c r="H337" s="17" t="str">
        <f t="shared" si="21"/>
        <v>CONFIRMED BEARISH</v>
      </c>
    </row>
    <row r="338" spans="1:8" ht="13.5" x14ac:dyDescent="0.25">
      <c r="A338" s="3">
        <v>42495</v>
      </c>
      <c r="B338" s="2">
        <v>9.33</v>
      </c>
      <c r="C338" s="2">
        <v>4.6993</v>
      </c>
      <c r="D338" s="2">
        <v>5371</v>
      </c>
      <c r="E338" s="2">
        <f t="shared" si="20"/>
        <v>5611950</v>
      </c>
      <c r="F338" s="17" t="str">
        <f t="shared" si="23"/>
        <v>BEARISH</v>
      </c>
      <c r="G338" s="17" t="str">
        <f t="shared" si="22"/>
        <v>NEUTRAL</v>
      </c>
      <c r="H338" s="17" t="str">
        <f t="shared" si="21"/>
        <v>CONFIRMED BEARISH</v>
      </c>
    </row>
    <row r="339" spans="1:8" ht="13.5" x14ac:dyDescent="0.25">
      <c r="A339" s="3">
        <v>42496</v>
      </c>
      <c r="B339" s="2">
        <v>9.25</v>
      </c>
      <c r="C339" s="2">
        <v>4.6589999999999998</v>
      </c>
      <c r="D339" s="2">
        <v>7370</v>
      </c>
      <c r="E339" s="2">
        <f t="shared" si="20"/>
        <v>5604580</v>
      </c>
      <c r="F339" s="17" t="str">
        <f t="shared" si="23"/>
        <v>BEARISH</v>
      </c>
      <c r="G339" s="17" t="str">
        <f t="shared" si="22"/>
        <v>NEUTRAL</v>
      </c>
      <c r="H339" s="17" t="str">
        <f t="shared" si="21"/>
        <v>CONFIRMED BEARISH</v>
      </c>
    </row>
    <row r="340" spans="1:8" ht="13.5" x14ac:dyDescent="0.25">
      <c r="A340" s="3">
        <v>42499</v>
      </c>
      <c r="B340" s="2">
        <v>9.43</v>
      </c>
      <c r="C340" s="2">
        <v>4.7496999999999998</v>
      </c>
      <c r="D340" s="2">
        <v>17407</v>
      </c>
      <c r="E340" s="2">
        <f t="shared" si="20"/>
        <v>5621987</v>
      </c>
      <c r="F340" s="17" t="str">
        <f t="shared" si="23"/>
        <v>BULLISH</v>
      </c>
      <c r="G340" s="17" t="str">
        <f t="shared" si="22"/>
        <v>NEUTRAL</v>
      </c>
      <c r="H340" s="17" t="str">
        <f t="shared" si="21"/>
        <v>CONFIRMED BULLISH</v>
      </c>
    </row>
    <row r="341" spans="1:8" ht="13.5" x14ac:dyDescent="0.25">
      <c r="A341" s="3">
        <v>42500</v>
      </c>
      <c r="B341" s="2">
        <v>9.3000000000000007</v>
      </c>
      <c r="C341" s="2">
        <v>4.6841999999999997</v>
      </c>
      <c r="D341" s="2">
        <v>5989</v>
      </c>
      <c r="E341" s="2">
        <f t="shared" si="20"/>
        <v>5615998</v>
      </c>
      <c r="F341" s="17" t="str">
        <f t="shared" si="23"/>
        <v>BEARISH</v>
      </c>
      <c r="G341" s="17" t="str">
        <f t="shared" si="22"/>
        <v>NEUTRAL</v>
      </c>
      <c r="H341" s="17" t="str">
        <f t="shared" si="21"/>
        <v>CONFIRMED BEARISH</v>
      </c>
    </row>
    <row r="342" spans="1:8" ht="13.5" x14ac:dyDescent="0.25">
      <c r="A342" s="3">
        <v>42501</v>
      </c>
      <c r="B342" s="2">
        <v>9.4</v>
      </c>
      <c r="C342" s="2">
        <v>4.7344999999999997</v>
      </c>
      <c r="D342" s="2">
        <v>9932</v>
      </c>
      <c r="E342" s="2">
        <f t="shared" si="20"/>
        <v>5625930</v>
      </c>
      <c r="F342" s="17" t="str">
        <f t="shared" si="23"/>
        <v>BULLISH</v>
      </c>
      <c r="G342" s="17" t="str">
        <f t="shared" si="22"/>
        <v>NEUTRAL</v>
      </c>
      <c r="H342" s="17" t="str">
        <f t="shared" si="21"/>
        <v>BULLISH DIVERGENCE</v>
      </c>
    </row>
    <row r="343" spans="1:8" ht="13.5" x14ac:dyDescent="0.25">
      <c r="A343" s="3">
        <v>42502</v>
      </c>
      <c r="B343" s="2">
        <v>9.4499999999999993</v>
      </c>
      <c r="C343" s="2">
        <v>4.7596999999999996</v>
      </c>
      <c r="D343" s="2">
        <v>8999</v>
      </c>
      <c r="E343" s="2">
        <f t="shared" si="20"/>
        <v>5634929</v>
      </c>
      <c r="F343" s="17" t="str">
        <f t="shared" si="23"/>
        <v>BULLISH</v>
      </c>
      <c r="G343" s="17" t="str">
        <f t="shared" si="22"/>
        <v>NEUTRAL</v>
      </c>
      <c r="H343" s="17" t="str">
        <f t="shared" si="21"/>
        <v>CONFIRMED BULLISH</v>
      </c>
    </row>
    <row r="344" spans="1:8" ht="13.5" x14ac:dyDescent="0.25">
      <c r="A344" s="3">
        <v>42503</v>
      </c>
      <c r="B344" s="2">
        <v>9.4700000000000006</v>
      </c>
      <c r="C344" s="2">
        <v>4.7698</v>
      </c>
      <c r="D344" s="2">
        <v>5360</v>
      </c>
      <c r="E344" s="2">
        <f t="shared" si="20"/>
        <v>5640289</v>
      </c>
      <c r="F344" s="17" t="str">
        <f t="shared" si="23"/>
        <v>BULLISH</v>
      </c>
      <c r="G344" s="17" t="str">
        <f t="shared" si="22"/>
        <v>NEUTRAL</v>
      </c>
      <c r="H344" s="17" t="str">
        <f t="shared" si="21"/>
        <v>CONFIRMED BULLISH</v>
      </c>
    </row>
    <row r="345" spans="1:8" ht="13.5" x14ac:dyDescent="0.25">
      <c r="A345" s="3">
        <v>42506</v>
      </c>
      <c r="B345" s="2">
        <v>9.4700000000000006</v>
      </c>
      <c r="C345" s="2">
        <v>4.7698</v>
      </c>
      <c r="D345" s="2">
        <v>1666</v>
      </c>
      <c r="E345" s="2">
        <f t="shared" si="20"/>
        <v>5640289</v>
      </c>
      <c r="F345" s="17" t="str">
        <f t="shared" si="23"/>
        <v>BULLISH</v>
      </c>
      <c r="G345" s="17" t="str">
        <f t="shared" si="22"/>
        <v>NEUTRAL</v>
      </c>
      <c r="H345" s="17" t="str">
        <f t="shared" si="21"/>
        <v>CONFIRMED BULLISH</v>
      </c>
    </row>
    <row r="346" spans="1:8" ht="13.5" x14ac:dyDescent="0.25">
      <c r="A346" s="3">
        <v>42507</v>
      </c>
      <c r="B346" s="2">
        <v>9.5500000000000007</v>
      </c>
      <c r="C346" s="2">
        <v>4.8101000000000003</v>
      </c>
      <c r="D346" s="2">
        <v>14386</v>
      </c>
      <c r="E346" s="2">
        <f t="shared" si="20"/>
        <v>5654675</v>
      </c>
      <c r="F346" s="17" t="str">
        <f t="shared" si="23"/>
        <v>BULLISH</v>
      </c>
      <c r="G346" s="17" t="str">
        <f t="shared" si="22"/>
        <v>NEUTRAL</v>
      </c>
      <c r="H346" s="17" t="str">
        <f t="shared" si="21"/>
        <v>CONFIRMED BULLISH</v>
      </c>
    </row>
    <row r="347" spans="1:8" ht="13.5" x14ac:dyDescent="0.25">
      <c r="A347" s="3">
        <v>42508</v>
      </c>
      <c r="B347" s="2">
        <v>9.58</v>
      </c>
      <c r="C347" s="2">
        <v>4.8251999999999997</v>
      </c>
      <c r="D347" s="2">
        <v>3751</v>
      </c>
      <c r="E347" s="2">
        <f t="shared" si="20"/>
        <v>5658426</v>
      </c>
      <c r="F347" s="17" t="str">
        <f t="shared" si="23"/>
        <v>BULLISH</v>
      </c>
      <c r="G347" s="17" t="str">
        <f t="shared" si="22"/>
        <v>NEUTRAL</v>
      </c>
      <c r="H347" s="17" t="str">
        <f t="shared" si="21"/>
        <v>CONFIRMED BULLISH</v>
      </c>
    </row>
    <row r="348" spans="1:8" ht="13.5" x14ac:dyDescent="0.25">
      <c r="A348" s="3">
        <v>42509</v>
      </c>
      <c r="B348" s="2">
        <v>9.6</v>
      </c>
      <c r="C348" s="2">
        <v>4.8353000000000002</v>
      </c>
      <c r="D348" s="2">
        <v>2685</v>
      </c>
      <c r="E348" s="2">
        <f t="shared" si="20"/>
        <v>5661111</v>
      </c>
      <c r="F348" s="17" t="str">
        <f t="shared" si="23"/>
        <v>BULLISH</v>
      </c>
      <c r="G348" s="17" t="str">
        <f t="shared" si="22"/>
        <v>NEUTRAL</v>
      </c>
      <c r="H348" s="17" t="str">
        <f t="shared" si="21"/>
        <v>CONFIRMED BULLISH</v>
      </c>
    </row>
    <row r="349" spans="1:8" ht="13.5" x14ac:dyDescent="0.25">
      <c r="A349" s="3">
        <v>42510</v>
      </c>
      <c r="B349" s="2">
        <v>9.6999999999999993</v>
      </c>
      <c r="C349" s="2">
        <v>4.8856000000000002</v>
      </c>
      <c r="D349" s="2">
        <v>5021</v>
      </c>
      <c r="E349" s="2">
        <f t="shared" si="20"/>
        <v>5666132</v>
      </c>
      <c r="F349" s="17" t="str">
        <f t="shared" si="23"/>
        <v>BULLISH</v>
      </c>
      <c r="G349" s="17" t="str">
        <f t="shared" si="22"/>
        <v>NEUTRAL</v>
      </c>
      <c r="H349" s="17" t="str">
        <f t="shared" si="21"/>
        <v>CONFIRMED BULLISH</v>
      </c>
    </row>
    <row r="350" spans="1:8" ht="13.5" x14ac:dyDescent="0.25">
      <c r="A350" s="3">
        <v>42513</v>
      </c>
      <c r="B350" s="2">
        <v>9.98</v>
      </c>
      <c r="C350" s="2">
        <v>5.0266999999999999</v>
      </c>
      <c r="D350" s="2">
        <v>8115</v>
      </c>
      <c r="E350" s="2">
        <f t="shared" si="20"/>
        <v>5674247</v>
      </c>
      <c r="F350" s="17" t="str">
        <f t="shared" si="23"/>
        <v>BULLISH</v>
      </c>
      <c r="G350" s="17" t="str">
        <f t="shared" si="22"/>
        <v>NEUTRAL</v>
      </c>
      <c r="H350" s="17" t="str">
        <f t="shared" si="21"/>
        <v>CONFIRMED BULLISH</v>
      </c>
    </row>
    <row r="351" spans="1:8" ht="13.5" x14ac:dyDescent="0.25">
      <c r="A351" s="3">
        <v>42514</v>
      </c>
      <c r="B351" s="2">
        <v>9.99</v>
      </c>
      <c r="C351" s="2">
        <v>5.0316999999999998</v>
      </c>
      <c r="D351" s="2">
        <v>1061</v>
      </c>
      <c r="E351" s="2">
        <f t="shared" si="20"/>
        <v>5675308</v>
      </c>
      <c r="F351" s="17" t="str">
        <f t="shared" si="23"/>
        <v>BULLISH</v>
      </c>
      <c r="G351" s="17" t="str">
        <f t="shared" si="22"/>
        <v>NEUTRAL</v>
      </c>
      <c r="H351" s="17" t="str">
        <f t="shared" si="21"/>
        <v>CONFIRMED BULLISH</v>
      </c>
    </row>
    <row r="352" spans="1:8" ht="13.5" x14ac:dyDescent="0.25">
      <c r="A352" s="3">
        <v>42515</v>
      </c>
      <c r="B352" s="2">
        <v>9.8000000000000007</v>
      </c>
      <c r="C352" s="2">
        <v>4.9359999999999999</v>
      </c>
      <c r="D352" s="2">
        <v>2703</v>
      </c>
      <c r="E352" s="2">
        <f t="shared" si="20"/>
        <v>5672605</v>
      </c>
      <c r="F352" s="17" t="str">
        <f t="shared" si="23"/>
        <v>BULLISH</v>
      </c>
      <c r="G352" s="17" t="str">
        <f t="shared" si="22"/>
        <v>NEUTRAL</v>
      </c>
      <c r="H352" s="17" t="str">
        <f t="shared" si="21"/>
        <v>CONFIRMED BULLISH</v>
      </c>
    </row>
    <row r="353" spans="1:8" ht="13.5" x14ac:dyDescent="0.25">
      <c r="A353" s="3">
        <v>42516</v>
      </c>
      <c r="B353" s="2">
        <v>9.5500000000000007</v>
      </c>
      <c r="C353" s="2">
        <v>4.8101000000000003</v>
      </c>
      <c r="D353" s="2">
        <v>1699</v>
      </c>
      <c r="E353" s="2">
        <f t="shared" si="20"/>
        <v>5670906</v>
      </c>
      <c r="F353" s="17" t="str">
        <f t="shared" si="23"/>
        <v>BULLISH</v>
      </c>
      <c r="G353" s="17" t="str">
        <f t="shared" si="22"/>
        <v>NEUTRAL</v>
      </c>
      <c r="H353" s="17" t="str">
        <f t="shared" si="21"/>
        <v>BULLISH DIVERGENCE</v>
      </c>
    </row>
    <row r="354" spans="1:8" ht="13.5" x14ac:dyDescent="0.25">
      <c r="A354" s="3">
        <v>42517</v>
      </c>
      <c r="B354" s="2">
        <v>9.6</v>
      </c>
      <c r="C354" s="2">
        <v>4.8353000000000002</v>
      </c>
      <c r="D354" s="2">
        <v>3366</v>
      </c>
      <c r="E354" s="2">
        <f t="shared" si="20"/>
        <v>5674272</v>
      </c>
      <c r="F354" s="17" t="str">
        <f t="shared" si="23"/>
        <v>BULLISH</v>
      </c>
      <c r="G354" s="17" t="str">
        <f t="shared" si="22"/>
        <v>NEUTRAL</v>
      </c>
      <c r="H354" s="17" t="str">
        <f t="shared" si="21"/>
        <v>BULLISH DIVERGENCE</v>
      </c>
    </row>
    <row r="355" spans="1:8" ht="13.5" x14ac:dyDescent="0.25">
      <c r="A355" s="3">
        <v>42520</v>
      </c>
      <c r="B355" s="2">
        <v>9.59</v>
      </c>
      <c r="C355" s="2">
        <v>4.8301999999999996</v>
      </c>
      <c r="D355" s="2">
        <v>7808</v>
      </c>
      <c r="E355" s="2">
        <f t="shared" si="20"/>
        <v>5666464</v>
      </c>
      <c r="F355" s="17" t="str">
        <f t="shared" si="23"/>
        <v>BEARISH</v>
      </c>
      <c r="G355" s="17" t="str">
        <f t="shared" si="22"/>
        <v>NEUTRAL</v>
      </c>
      <c r="H355" s="17" t="str">
        <f t="shared" si="21"/>
        <v>CONFIRMED BEARISH</v>
      </c>
    </row>
    <row r="356" spans="1:8" ht="13.5" x14ac:dyDescent="0.25">
      <c r="A356" s="3">
        <v>42521</v>
      </c>
      <c r="B356" s="2">
        <v>9.31</v>
      </c>
      <c r="C356" s="2">
        <v>4.6891999999999996</v>
      </c>
      <c r="D356" s="2">
        <v>9360</v>
      </c>
      <c r="E356" s="2">
        <f t="shared" si="20"/>
        <v>5657104</v>
      </c>
      <c r="F356" s="17" t="str">
        <f t="shared" si="23"/>
        <v>BEARISH</v>
      </c>
      <c r="G356" s="17" t="str">
        <f t="shared" si="22"/>
        <v>NEUTRAL</v>
      </c>
      <c r="H356" s="17" t="str">
        <f t="shared" si="21"/>
        <v>CONFIRMED BEARISH</v>
      </c>
    </row>
    <row r="357" spans="1:8" ht="13.5" x14ac:dyDescent="0.25">
      <c r="A357" s="3">
        <v>42522</v>
      </c>
      <c r="B357" s="2">
        <v>9.3000000000000007</v>
      </c>
      <c r="C357" s="2">
        <v>4.6841999999999997</v>
      </c>
      <c r="D357" s="2">
        <v>8937</v>
      </c>
      <c r="E357" s="2">
        <f t="shared" si="20"/>
        <v>5648167</v>
      </c>
      <c r="F357" s="17" t="str">
        <f t="shared" si="23"/>
        <v>BEARISH</v>
      </c>
      <c r="G357" s="17" t="str">
        <f t="shared" si="22"/>
        <v>NEUTRAL</v>
      </c>
      <c r="H357" s="17" t="str">
        <f t="shared" si="21"/>
        <v>CONFIRMED BEARISH</v>
      </c>
    </row>
    <row r="358" spans="1:8" ht="13.5" x14ac:dyDescent="0.25">
      <c r="A358" s="3">
        <v>42523</v>
      </c>
      <c r="B358" s="2">
        <v>9.27</v>
      </c>
      <c r="C358" s="2">
        <v>4.6691000000000003</v>
      </c>
      <c r="D358" s="2">
        <v>418</v>
      </c>
      <c r="E358" s="2">
        <f t="shared" si="20"/>
        <v>5647749</v>
      </c>
      <c r="F358" s="17" t="str">
        <f t="shared" si="23"/>
        <v>BEARISH</v>
      </c>
      <c r="G358" s="17" t="str">
        <f t="shared" si="22"/>
        <v>NEUTRAL</v>
      </c>
      <c r="H358" s="17" t="str">
        <f t="shared" si="21"/>
        <v>CONFIRMED BEARISH</v>
      </c>
    </row>
    <row r="359" spans="1:8" ht="13.5" x14ac:dyDescent="0.25">
      <c r="A359" s="3">
        <v>42524</v>
      </c>
      <c r="B359" s="2">
        <v>9.4</v>
      </c>
      <c r="C359" s="2">
        <v>4.7344999999999997</v>
      </c>
      <c r="D359" s="2">
        <v>34397</v>
      </c>
      <c r="E359" s="2">
        <f t="shared" si="20"/>
        <v>5682146</v>
      </c>
      <c r="F359" s="17" t="str">
        <f t="shared" si="23"/>
        <v>BULLISH</v>
      </c>
      <c r="G359" s="17" t="str">
        <f t="shared" si="22"/>
        <v>NEUTRAL</v>
      </c>
      <c r="H359" s="17" t="str">
        <f t="shared" si="21"/>
        <v>BULLISH DIVERGENCE</v>
      </c>
    </row>
    <row r="360" spans="1:8" ht="13.5" x14ac:dyDescent="0.25">
      <c r="A360" s="3">
        <v>42527</v>
      </c>
      <c r="B360" s="2">
        <v>9.4</v>
      </c>
      <c r="C360" s="2">
        <v>4.7344999999999997</v>
      </c>
      <c r="D360" s="2">
        <v>0</v>
      </c>
      <c r="E360" s="2">
        <f t="shared" si="20"/>
        <v>5682146</v>
      </c>
      <c r="F360" s="17" t="str">
        <f t="shared" si="23"/>
        <v>BULLISH</v>
      </c>
      <c r="G360" s="17" t="str">
        <f t="shared" si="22"/>
        <v>NEUTRAL</v>
      </c>
      <c r="H360" s="17" t="str">
        <f t="shared" si="21"/>
        <v>BULLISH DIVERGENCE</v>
      </c>
    </row>
    <row r="361" spans="1:8" ht="13.5" x14ac:dyDescent="0.25">
      <c r="A361" s="3">
        <v>42528</v>
      </c>
      <c r="B361" s="2">
        <v>9.35</v>
      </c>
      <c r="C361" s="2">
        <v>4.7093999999999996</v>
      </c>
      <c r="D361" s="2">
        <v>6404</v>
      </c>
      <c r="E361" s="2">
        <f t="shared" si="20"/>
        <v>5675742</v>
      </c>
      <c r="F361" s="17" t="str">
        <f t="shared" si="23"/>
        <v>BULLISH</v>
      </c>
      <c r="G361" s="17" t="str">
        <f t="shared" si="22"/>
        <v>NEUTRAL</v>
      </c>
      <c r="H361" s="17" t="str">
        <f t="shared" si="21"/>
        <v>CONFIRMED BULLISH</v>
      </c>
    </row>
    <row r="362" spans="1:8" ht="13.5" x14ac:dyDescent="0.25">
      <c r="A362" s="3">
        <v>42529</v>
      </c>
      <c r="B362" s="2">
        <v>9.1199999999999992</v>
      </c>
      <c r="C362" s="2">
        <v>4.5934999999999997</v>
      </c>
      <c r="D362" s="2">
        <v>6673</v>
      </c>
      <c r="E362" s="2">
        <f t="shared" si="20"/>
        <v>5669069</v>
      </c>
      <c r="F362" s="17" t="str">
        <f t="shared" si="23"/>
        <v>BULLISH</v>
      </c>
      <c r="G362" s="17" t="str">
        <f t="shared" si="22"/>
        <v>NEUTRAL</v>
      </c>
      <c r="H362" s="17" t="str">
        <f t="shared" si="21"/>
        <v>BULLISH DIVERGENCE</v>
      </c>
    </row>
    <row r="363" spans="1:8" ht="13.5" x14ac:dyDescent="0.25">
      <c r="A363" s="3">
        <v>42530</v>
      </c>
      <c r="B363" s="2">
        <v>9.1</v>
      </c>
      <c r="C363" s="2">
        <v>4.5834000000000001</v>
      </c>
      <c r="D363" s="2">
        <v>5195</v>
      </c>
      <c r="E363" s="2">
        <f t="shared" si="20"/>
        <v>5663874</v>
      </c>
      <c r="F363" s="17" t="str">
        <f t="shared" si="23"/>
        <v>BULLISH</v>
      </c>
      <c r="G363" s="17" t="str">
        <f t="shared" si="22"/>
        <v>NEUTRAL</v>
      </c>
      <c r="H363" s="17" t="str">
        <f t="shared" si="21"/>
        <v>BULLISH DIVERGENCE</v>
      </c>
    </row>
    <row r="364" spans="1:8" ht="13.5" x14ac:dyDescent="0.25">
      <c r="A364" s="3">
        <v>42531</v>
      </c>
      <c r="B364" s="2">
        <v>9.17</v>
      </c>
      <c r="C364" s="2">
        <v>4.6186999999999996</v>
      </c>
      <c r="D364" s="2">
        <v>1025</v>
      </c>
      <c r="E364" s="2">
        <f t="shared" si="20"/>
        <v>5664899</v>
      </c>
      <c r="F364" s="17" t="str">
        <f t="shared" si="23"/>
        <v>BEARISH</v>
      </c>
      <c r="G364" s="17" t="str">
        <f t="shared" si="22"/>
        <v>NEUTRAL</v>
      </c>
      <c r="H364" s="17" t="str">
        <f t="shared" si="21"/>
        <v>CONFIRMED BEARISH</v>
      </c>
    </row>
    <row r="365" spans="1:8" ht="13.5" x14ac:dyDescent="0.25">
      <c r="A365" s="3">
        <v>42534</v>
      </c>
      <c r="B365" s="2">
        <v>8.9600000000000009</v>
      </c>
      <c r="C365" s="2">
        <v>4.5129000000000001</v>
      </c>
      <c r="D365" s="2">
        <v>1151</v>
      </c>
      <c r="E365" s="2">
        <f t="shared" si="20"/>
        <v>5663748</v>
      </c>
      <c r="F365" s="17" t="str">
        <f t="shared" si="23"/>
        <v>BEARISH</v>
      </c>
      <c r="G365" s="17" t="str">
        <f t="shared" si="22"/>
        <v>NEUTRAL</v>
      </c>
      <c r="H365" s="17" t="str">
        <f t="shared" si="21"/>
        <v>CONFIRMED BEARISH</v>
      </c>
    </row>
    <row r="366" spans="1:8" ht="13.5" x14ac:dyDescent="0.25">
      <c r="A366" s="3">
        <v>42535</v>
      </c>
      <c r="B366" s="2">
        <v>8.9600000000000009</v>
      </c>
      <c r="C366" s="2">
        <v>4.5129000000000001</v>
      </c>
      <c r="D366" s="2">
        <v>2456</v>
      </c>
      <c r="E366" s="2">
        <f t="shared" si="20"/>
        <v>5663748</v>
      </c>
      <c r="F366" s="17" t="str">
        <f t="shared" si="23"/>
        <v>BEARISH</v>
      </c>
      <c r="G366" s="17" t="str">
        <f t="shared" si="22"/>
        <v>NEUTRAL</v>
      </c>
      <c r="H366" s="17" t="str">
        <f t="shared" si="21"/>
        <v>CONFIRMED BEARISH</v>
      </c>
    </row>
    <row r="367" spans="1:8" ht="13.5" x14ac:dyDescent="0.25">
      <c r="A367" s="3">
        <v>42536</v>
      </c>
      <c r="B367" s="2">
        <v>8.9499999999999993</v>
      </c>
      <c r="C367" s="2">
        <v>4.5079000000000002</v>
      </c>
      <c r="D367" s="2">
        <v>799</v>
      </c>
      <c r="E367" s="2">
        <f t="shared" si="20"/>
        <v>5662949</v>
      </c>
      <c r="F367" s="17" t="str">
        <f t="shared" si="23"/>
        <v>BEARISH</v>
      </c>
      <c r="G367" s="17" t="str">
        <f t="shared" si="22"/>
        <v>NEUTRAL</v>
      </c>
      <c r="H367" s="17" t="str">
        <f t="shared" si="21"/>
        <v>CONFIRMED BEARISH</v>
      </c>
    </row>
    <row r="368" spans="1:8" ht="13.5" x14ac:dyDescent="0.25">
      <c r="A368" s="3">
        <v>42537</v>
      </c>
      <c r="B368" s="2">
        <v>8.75</v>
      </c>
      <c r="C368" s="2">
        <v>4.4071999999999996</v>
      </c>
      <c r="D368" s="2">
        <v>320</v>
      </c>
      <c r="E368" s="2">
        <f t="shared" si="20"/>
        <v>5662629</v>
      </c>
      <c r="F368" s="17" t="str">
        <f t="shared" si="23"/>
        <v>BEARISH</v>
      </c>
      <c r="G368" s="17" t="str">
        <f t="shared" si="22"/>
        <v>NEUTRAL</v>
      </c>
      <c r="H368" s="17" t="str">
        <f t="shared" si="21"/>
        <v>CONFIRMED BEARISH</v>
      </c>
    </row>
    <row r="369" spans="1:8" ht="13.5" x14ac:dyDescent="0.25">
      <c r="A369" s="3">
        <v>42538</v>
      </c>
      <c r="B369" s="2">
        <v>8.8800000000000008</v>
      </c>
      <c r="C369" s="2">
        <v>4.4725999999999999</v>
      </c>
      <c r="D369" s="2">
        <v>2501</v>
      </c>
      <c r="E369" s="2">
        <f t="shared" si="20"/>
        <v>5665130</v>
      </c>
      <c r="F369" s="17" t="str">
        <f t="shared" si="23"/>
        <v>BULLISH</v>
      </c>
      <c r="G369" s="17" t="str">
        <f t="shared" si="22"/>
        <v>NEUTRAL</v>
      </c>
      <c r="H369" s="17" t="str">
        <f t="shared" si="21"/>
        <v>BULLISH DIVERGENCE</v>
      </c>
    </row>
    <row r="370" spans="1:8" ht="13.5" x14ac:dyDescent="0.25">
      <c r="A370" s="3">
        <v>42541</v>
      </c>
      <c r="B370" s="2">
        <v>8.7799999999999994</v>
      </c>
      <c r="C370" s="2">
        <v>4.4222999999999999</v>
      </c>
      <c r="D370" s="2">
        <v>1188</v>
      </c>
      <c r="E370" s="2">
        <f t="shared" si="20"/>
        <v>5663942</v>
      </c>
      <c r="F370" s="17" t="str">
        <f t="shared" si="23"/>
        <v>BULLISH</v>
      </c>
      <c r="G370" s="17" t="str">
        <f t="shared" si="22"/>
        <v>NEUTRAL</v>
      </c>
      <c r="H370" s="17" t="str">
        <f t="shared" si="21"/>
        <v>BULLISH DIVERGENCE</v>
      </c>
    </row>
    <row r="371" spans="1:8" ht="13.5" x14ac:dyDescent="0.25">
      <c r="A371" s="3">
        <v>42542</v>
      </c>
      <c r="B371" s="2">
        <v>8.76</v>
      </c>
      <c r="C371" s="2">
        <v>4.4122000000000003</v>
      </c>
      <c r="D371" s="2">
        <v>3839</v>
      </c>
      <c r="E371" s="2">
        <f t="shared" si="20"/>
        <v>5660103</v>
      </c>
      <c r="F371" s="17" t="str">
        <f t="shared" si="23"/>
        <v>BEARISH</v>
      </c>
      <c r="G371" s="17" t="str">
        <f t="shared" si="22"/>
        <v>NEUTRAL</v>
      </c>
      <c r="H371" s="17" t="str">
        <f t="shared" si="21"/>
        <v>CONFIRMED BEARISH</v>
      </c>
    </row>
    <row r="372" spans="1:8" ht="13.5" x14ac:dyDescent="0.25">
      <c r="A372" s="3">
        <v>42543</v>
      </c>
      <c r="B372" s="2">
        <v>8.56</v>
      </c>
      <c r="C372" s="2">
        <v>4.3114999999999997</v>
      </c>
      <c r="D372" s="2">
        <v>2388</v>
      </c>
      <c r="E372" s="2">
        <f t="shared" si="20"/>
        <v>5657715</v>
      </c>
      <c r="F372" s="17" t="str">
        <f t="shared" si="23"/>
        <v>BEARISH</v>
      </c>
      <c r="G372" s="17" t="str">
        <f t="shared" si="22"/>
        <v>NEUTRAL</v>
      </c>
      <c r="H372" s="17" t="str">
        <f t="shared" si="21"/>
        <v>CONFIRMED BEARISH</v>
      </c>
    </row>
    <row r="373" spans="1:8" ht="13.5" x14ac:dyDescent="0.25">
      <c r="A373" s="3">
        <v>42544</v>
      </c>
      <c r="B373" s="2">
        <v>8.4</v>
      </c>
      <c r="C373" s="2">
        <v>4.2309000000000001</v>
      </c>
      <c r="D373" s="2">
        <v>11325</v>
      </c>
      <c r="E373" s="2">
        <f t="shared" si="20"/>
        <v>5646390</v>
      </c>
      <c r="F373" s="17" t="str">
        <f t="shared" si="23"/>
        <v>BEARISH</v>
      </c>
      <c r="G373" s="17" t="str">
        <f t="shared" si="22"/>
        <v>NEUTRAL</v>
      </c>
      <c r="H373" s="17" t="str">
        <f t="shared" si="21"/>
        <v>CONFIRMED BEARISH</v>
      </c>
    </row>
    <row r="374" spans="1:8" ht="13.5" x14ac:dyDescent="0.25">
      <c r="A374" s="3">
        <v>42545</v>
      </c>
      <c r="B374" s="2">
        <v>8.49</v>
      </c>
      <c r="C374" s="2">
        <v>4.2762000000000002</v>
      </c>
      <c r="D374" s="2">
        <v>1641</v>
      </c>
      <c r="E374" s="2">
        <f t="shared" si="20"/>
        <v>5648031</v>
      </c>
      <c r="F374" s="17" t="str">
        <f t="shared" si="23"/>
        <v>BEARISH</v>
      </c>
      <c r="G374" s="17" t="str">
        <f t="shared" si="22"/>
        <v>NEUTRAL</v>
      </c>
      <c r="H374" s="17" t="str">
        <f t="shared" si="21"/>
        <v>CONFIRMED BEARISH</v>
      </c>
    </row>
    <row r="375" spans="1:8" ht="13.5" x14ac:dyDescent="0.25">
      <c r="A375" s="3">
        <v>42548</v>
      </c>
      <c r="B375" s="2">
        <v>8.75</v>
      </c>
      <c r="C375" s="2">
        <v>4.4071999999999996</v>
      </c>
      <c r="D375" s="2">
        <v>43489</v>
      </c>
      <c r="E375" s="2">
        <f t="shared" si="20"/>
        <v>5691520</v>
      </c>
      <c r="F375" s="17" t="str">
        <f t="shared" si="23"/>
        <v>BULLISH</v>
      </c>
      <c r="G375" s="17" t="str">
        <f t="shared" si="22"/>
        <v>NEUTRAL</v>
      </c>
      <c r="H375" s="17" t="str">
        <f t="shared" si="21"/>
        <v>BULLISH DIVERGENCE</v>
      </c>
    </row>
    <row r="376" spans="1:8" ht="13.5" x14ac:dyDescent="0.25">
      <c r="A376" s="3">
        <v>42549</v>
      </c>
      <c r="B376" s="2">
        <v>8.5500000000000007</v>
      </c>
      <c r="C376" s="2">
        <v>4.3064</v>
      </c>
      <c r="D376" s="2">
        <v>15076</v>
      </c>
      <c r="E376" s="2">
        <f t="shared" si="20"/>
        <v>5676444</v>
      </c>
      <c r="F376" s="17" t="str">
        <f t="shared" si="23"/>
        <v>BULLISH</v>
      </c>
      <c r="G376" s="17" t="str">
        <f t="shared" si="22"/>
        <v>NEUTRAL</v>
      </c>
      <c r="H376" s="17" t="str">
        <f t="shared" si="21"/>
        <v>BULLISH DIVERGENCE</v>
      </c>
    </row>
    <row r="377" spans="1:8" ht="13.5" x14ac:dyDescent="0.25">
      <c r="A377" s="3">
        <v>42550</v>
      </c>
      <c r="B377" s="2">
        <v>8.4</v>
      </c>
      <c r="C377" s="2">
        <v>4.2309000000000001</v>
      </c>
      <c r="D377" s="2">
        <v>13140</v>
      </c>
      <c r="E377" s="2">
        <f t="shared" si="20"/>
        <v>5663304</v>
      </c>
      <c r="F377" s="17" t="str">
        <f t="shared" si="23"/>
        <v>BULLISH</v>
      </c>
      <c r="G377" s="17" t="str">
        <f t="shared" si="22"/>
        <v>NEUTRAL</v>
      </c>
      <c r="H377" s="17" t="str">
        <f t="shared" si="21"/>
        <v>BULLISH DIVERGENCE</v>
      </c>
    </row>
    <row r="378" spans="1:8" ht="13.5" x14ac:dyDescent="0.25">
      <c r="A378" s="3">
        <v>42551</v>
      </c>
      <c r="B378" s="2">
        <v>8.35</v>
      </c>
      <c r="C378" s="2">
        <v>4.2057000000000002</v>
      </c>
      <c r="D378" s="2">
        <v>2274</v>
      </c>
      <c r="E378" s="2">
        <f t="shared" si="20"/>
        <v>5661030</v>
      </c>
      <c r="F378" s="17" t="str">
        <f t="shared" si="23"/>
        <v>BULLISH</v>
      </c>
      <c r="G378" s="17" t="str">
        <f t="shared" si="22"/>
        <v>NEUTRAL</v>
      </c>
      <c r="H378" s="17" t="str">
        <f t="shared" si="21"/>
        <v>BULLISH DIVERGENCE</v>
      </c>
    </row>
    <row r="379" spans="1:8" ht="13.5" x14ac:dyDescent="0.25">
      <c r="A379" s="3">
        <v>42552</v>
      </c>
      <c r="B379" s="2">
        <v>8.15</v>
      </c>
      <c r="C379" s="2">
        <v>4.1048999999999998</v>
      </c>
      <c r="D379" s="2">
        <v>1359</v>
      </c>
      <c r="E379" s="2">
        <f t="shared" si="20"/>
        <v>5659671</v>
      </c>
      <c r="F379" s="17" t="str">
        <f t="shared" si="23"/>
        <v>BULLISH</v>
      </c>
      <c r="G379" s="17" t="str">
        <f t="shared" si="22"/>
        <v>NEUTRAL</v>
      </c>
      <c r="H379" s="17" t="str">
        <f t="shared" si="21"/>
        <v>BULLISH DIVERGENCE</v>
      </c>
    </row>
    <row r="380" spans="1:8" ht="13.5" x14ac:dyDescent="0.25">
      <c r="A380" s="3">
        <v>42555</v>
      </c>
      <c r="B380" s="2">
        <v>8.1199999999999992</v>
      </c>
      <c r="C380" s="2">
        <v>4.0898000000000003</v>
      </c>
      <c r="D380" s="2">
        <v>625</v>
      </c>
      <c r="E380" s="2">
        <f t="shared" si="20"/>
        <v>5659046</v>
      </c>
      <c r="F380" s="17" t="str">
        <f t="shared" si="23"/>
        <v>BEARISH</v>
      </c>
      <c r="G380" s="17" t="str">
        <f t="shared" si="22"/>
        <v>NEUTRAL</v>
      </c>
      <c r="H380" s="17" t="str">
        <f t="shared" si="21"/>
        <v>CONFIRMED BEARISH</v>
      </c>
    </row>
    <row r="381" spans="1:8" ht="13.5" x14ac:dyDescent="0.25">
      <c r="A381" s="3">
        <v>42559</v>
      </c>
      <c r="B381" s="2">
        <v>8.35</v>
      </c>
      <c r="C381" s="2">
        <v>4.2057000000000002</v>
      </c>
      <c r="D381" s="2">
        <v>318</v>
      </c>
      <c r="E381" s="2">
        <f t="shared" si="20"/>
        <v>5659364</v>
      </c>
      <c r="F381" s="17" t="str">
        <f t="shared" si="23"/>
        <v>BEARISH</v>
      </c>
      <c r="G381" s="17" t="str">
        <f t="shared" si="22"/>
        <v>NEUTRAL</v>
      </c>
      <c r="H381" s="17" t="str">
        <f t="shared" si="21"/>
        <v>CONFIRMED BEARISH</v>
      </c>
    </row>
    <row r="382" spans="1:8" ht="13.5" x14ac:dyDescent="0.25">
      <c r="A382" s="3">
        <v>42562</v>
      </c>
      <c r="B382" s="2">
        <v>8.34</v>
      </c>
      <c r="C382" s="2">
        <v>4.2005999999999997</v>
      </c>
      <c r="D382" s="2">
        <v>1000</v>
      </c>
      <c r="E382" s="2">
        <f t="shared" si="20"/>
        <v>5658364</v>
      </c>
      <c r="F382" s="17" t="str">
        <f t="shared" si="23"/>
        <v>BEARISH</v>
      </c>
      <c r="G382" s="17" t="str">
        <f t="shared" si="22"/>
        <v>NEUTRAL</v>
      </c>
      <c r="H382" s="17" t="str">
        <f t="shared" si="21"/>
        <v>CONFIRMED BEARISH</v>
      </c>
    </row>
    <row r="383" spans="1:8" ht="13.5" x14ac:dyDescent="0.25">
      <c r="A383" s="3">
        <v>42563</v>
      </c>
      <c r="B383" s="2">
        <v>8.3699999999999992</v>
      </c>
      <c r="C383" s="2">
        <v>4.2157999999999998</v>
      </c>
      <c r="D383" s="2">
        <v>1825</v>
      </c>
      <c r="E383" s="2">
        <f t="shared" si="20"/>
        <v>5660189</v>
      </c>
      <c r="F383" s="17" t="str">
        <f t="shared" si="23"/>
        <v>BEARISH</v>
      </c>
      <c r="G383" s="17" t="str">
        <f t="shared" si="22"/>
        <v>NEUTRAL</v>
      </c>
      <c r="H383" s="17" t="str">
        <f t="shared" si="21"/>
        <v>BEARISH DIVERGENCE</v>
      </c>
    </row>
    <row r="384" spans="1:8" ht="13.5" x14ac:dyDescent="0.25">
      <c r="A384" s="3">
        <v>42564</v>
      </c>
      <c r="B384" s="2">
        <v>8.36</v>
      </c>
      <c r="C384" s="2">
        <v>4.2107000000000001</v>
      </c>
      <c r="D384" s="2">
        <v>1536</v>
      </c>
      <c r="E384" s="2">
        <f t="shared" si="20"/>
        <v>5658653</v>
      </c>
      <c r="F384" s="17" t="str">
        <f t="shared" si="23"/>
        <v>BEARISH</v>
      </c>
      <c r="G384" s="17" t="str">
        <f t="shared" si="22"/>
        <v>NEUTRAL</v>
      </c>
      <c r="H384" s="17" t="str">
        <f t="shared" si="21"/>
        <v>BEARISH DIVERGENCE</v>
      </c>
    </row>
    <row r="385" spans="1:8" ht="13.5" x14ac:dyDescent="0.25">
      <c r="A385" s="3">
        <v>42565</v>
      </c>
      <c r="B385" s="2">
        <v>8.3000000000000007</v>
      </c>
      <c r="C385" s="2">
        <v>4.1805000000000003</v>
      </c>
      <c r="D385" s="2">
        <v>1986</v>
      </c>
      <c r="E385" s="2">
        <f t="shared" si="20"/>
        <v>5656667</v>
      </c>
      <c r="F385" s="17" t="str">
        <f t="shared" si="23"/>
        <v>BEARISH</v>
      </c>
      <c r="G385" s="17" t="str">
        <f t="shared" si="22"/>
        <v>NEUTRAL</v>
      </c>
      <c r="H385" s="17" t="str">
        <f t="shared" si="21"/>
        <v>BEARISH DIVERGENCE</v>
      </c>
    </row>
    <row r="386" spans="1:8" ht="13.5" x14ac:dyDescent="0.25">
      <c r="A386" s="3">
        <v>42566</v>
      </c>
      <c r="B386" s="2">
        <v>8.3000000000000007</v>
      </c>
      <c r="C386" s="2">
        <v>4.1805000000000003</v>
      </c>
      <c r="D386" s="2">
        <v>2218</v>
      </c>
      <c r="E386" s="2">
        <f t="shared" si="20"/>
        <v>5656667</v>
      </c>
      <c r="F386" s="17" t="str">
        <f t="shared" si="23"/>
        <v>BEARISH</v>
      </c>
      <c r="G386" s="17" t="str">
        <f t="shared" si="22"/>
        <v>NEUTRAL</v>
      </c>
      <c r="H386" s="17" t="str">
        <f t="shared" si="21"/>
        <v>CONFIRMED BEARISH</v>
      </c>
    </row>
    <row r="387" spans="1:8" ht="13.5" x14ac:dyDescent="0.25">
      <c r="A387" s="3">
        <v>42569</v>
      </c>
      <c r="B387" s="2">
        <v>8.3000000000000007</v>
      </c>
      <c r="C387" s="2">
        <v>4.1805000000000003</v>
      </c>
      <c r="D387" s="2">
        <v>2912</v>
      </c>
      <c r="E387" s="2">
        <f t="shared" si="20"/>
        <v>5656667</v>
      </c>
      <c r="F387" s="17" t="str">
        <f t="shared" si="23"/>
        <v>BEARISH</v>
      </c>
      <c r="G387" s="17" t="str">
        <f t="shared" si="22"/>
        <v>NEUTRAL</v>
      </c>
      <c r="H387" s="17" t="str">
        <f t="shared" si="21"/>
        <v>CONFIRMED BEARISH</v>
      </c>
    </row>
    <row r="388" spans="1:8" ht="13.5" x14ac:dyDescent="0.25">
      <c r="A388" s="3">
        <v>42570</v>
      </c>
      <c r="B388" s="2">
        <v>8.43</v>
      </c>
      <c r="C388" s="2">
        <v>4.2460000000000004</v>
      </c>
      <c r="D388" s="2">
        <v>2889</v>
      </c>
      <c r="E388" s="2">
        <f t="shared" ref="E388:E451" si="24">IF(B388&gt;B387, E387+D388, IF(B388&lt;B387, E387-D388, E387))</f>
        <v>5659556</v>
      </c>
      <c r="F388" s="17" t="str">
        <f t="shared" si="23"/>
        <v>BEARISH</v>
      </c>
      <c r="G388" s="17" t="str">
        <f t="shared" si="22"/>
        <v>NEUTRAL</v>
      </c>
      <c r="H388" s="17" t="str">
        <f t="shared" si="21"/>
        <v>BEARISH DIVERGENCE</v>
      </c>
    </row>
    <row r="389" spans="1:8" ht="13.5" x14ac:dyDescent="0.25">
      <c r="A389" s="3">
        <v>42571</v>
      </c>
      <c r="B389" s="2">
        <v>8.43</v>
      </c>
      <c r="C389" s="2">
        <v>4.2460000000000004</v>
      </c>
      <c r="D389" s="2">
        <v>3593</v>
      </c>
      <c r="E389" s="2">
        <f t="shared" si="24"/>
        <v>5659556</v>
      </c>
      <c r="F389" s="17" t="str">
        <f t="shared" si="23"/>
        <v>BULLISH</v>
      </c>
      <c r="G389" s="17" t="str">
        <f t="shared" si="22"/>
        <v>NEUTRAL</v>
      </c>
      <c r="H389" s="17" t="str">
        <f t="shared" si="21"/>
        <v>CONFIRMED BULLISH</v>
      </c>
    </row>
    <row r="390" spans="1:8" ht="13.5" x14ac:dyDescent="0.25">
      <c r="A390" s="3">
        <v>42572</v>
      </c>
      <c r="B390" s="2">
        <v>8.43</v>
      </c>
      <c r="C390" s="2">
        <v>4.2460000000000004</v>
      </c>
      <c r="D390" s="2">
        <v>25</v>
      </c>
      <c r="E390" s="2">
        <f t="shared" si="24"/>
        <v>5659556</v>
      </c>
      <c r="F390" s="17" t="str">
        <f t="shared" si="23"/>
        <v>BULLISH</v>
      </c>
      <c r="G390" s="17" t="str">
        <f t="shared" si="22"/>
        <v>NEUTRAL</v>
      </c>
      <c r="H390" s="17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v>42573</v>
      </c>
      <c r="B391" s="2">
        <v>8.3000000000000007</v>
      </c>
      <c r="C391" s="2">
        <v>4.1805000000000003</v>
      </c>
      <c r="D391" s="2">
        <v>2380</v>
      </c>
      <c r="E391" s="2">
        <f t="shared" si="24"/>
        <v>5657176</v>
      </c>
      <c r="F391" s="17" t="str">
        <f t="shared" si="23"/>
        <v>BULLISH</v>
      </c>
      <c r="G391" s="17" t="str">
        <f t="shared" ref="G391:G454" si="26">IF((E391-E386)/E386 &gt; 0.02, "STRONG",
 IF((E391-E386)/E386 &lt; -0.02, "WEAK", "NEUTRAL"))</f>
        <v>NEUTRAL</v>
      </c>
      <c r="H391" s="17" t="str">
        <f t="shared" si="25"/>
        <v>NEUTRAL</v>
      </c>
    </row>
    <row r="392" spans="1:8" ht="13.5" x14ac:dyDescent="0.25">
      <c r="A392" s="3">
        <v>42577</v>
      </c>
      <c r="B392" s="2">
        <v>8.2799999999999994</v>
      </c>
      <c r="C392" s="2">
        <v>4.1703999999999999</v>
      </c>
      <c r="D392" s="2">
        <v>1810</v>
      </c>
      <c r="E392" s="2">
        <f t="shared" si="24"/>
        <v>5655366</v>
      </c>
      <c r="F392" s="17" t="str">
        <f t="shared" ref="F392:F455" si="27">IF(E392&gt;E387,"BULLISH",IF(E392&lt;E387,"BEARISH","NEUTRAL"))</f>
        <v>BEARISH</v>
      </c>
      <c r="G392" s="17" t="str">
        <f t="shared" si="26"/>
        <v>NEUTRAL</v>
      </c>
      <c r="H392" s="17" t="str">
        <f t="shared" si="25"/>
        <v>CONFIRMED BEARISH</v>
      </c>
    </row>
    <row r="393" spans="1:8" ht="13.5" x14ac:dyDescent="0.25">
      <c r="A393" s="3">
        <v>42578</v>
      </c>
      <c r="B393" s="2">
        <v>8.43</v>
      </c>
      <c r="C393" s="2">
        <v>4.2460000000000004</v>
      </c>
      <c r="D393" s="2">
        <v>6491</v>
      </c>
      <c r="E393" s="2">
        <f t="shared" si="24"/>
        <v>5661857</v>
      </c>
      <c r="F393" s="17" t="str">
        <f t="shared" si="27"/>
        <v>BULLISH</v>
      </c>
      <c r="G393" s="17" t="str">
        <f t="shared" si="26"/>
        <v>NEUTRAL</v>
      </c>
      <c r="H393" s="17" t="str">
        <f t="shared" si="25"/>
        <v>NEUTRAL</v>
      </c>
    </row>
    <row r="394" spans="1:8" ht="13.5" x14ac:dyDescent="0.25">
      <c r="A394" s="3">
        <v>42579</v>
      </c>
      <c r="B394" s="2">
        <v>8.5</v>
      </c>
      <c r="C394" s="2">
        <v>4.2812000000000001</v>
      </c>
      <c r="D394" s="2">
        <v>3784</v>
      </c>
      <c r="E394" s="2">
        <f t="shared" si="24"/>
        <v>5665641</v>
      </c>
      <c r="F394" s="17" t="str">
        <f t="shared" si="27"/>
        <v>BULLISH</v>
      </c>
      <c r="G394" s="17" t="str">
        <f t="shared" si="26"/>
        <v>NEUTRAL</v>
      </c>
      <c r="H394" s="17" t="str">
        <f t="shared" si="25"/>
        <v>CONFIRMED BULLISH</v>
      </c>
    </row>
    <row r="395" spans="1:8" ht="13.5" x14ac:dyDescent="0.25">
      <c r="A395" s="3">
        <v>42580</v>
      </c>
      <c r="B395" s="2">
        <v>8.5</v>
      </c>
      <c r="C395" s="2">
        <v>4.2812000000000001</v>
      </c>
      <c r="D395" s="2">
        <v>2891</v>
      </c>
      <c r="E395" s="2">
        <f t="shared" si="24"/>
        <v>5665641</v>
      </c>
      <c r="F395" s="17" t="str">
        <f t="shared" si="27"/>
        <v>BULLISH</v>
      </c>
      <c r="G395" s="17" t="str">
        <f t="shared" si="26"/>
        <v>NEUTRAL</v>
      </c>
      <c r="H395" s="17" t="str">
        <f t="shared" si="25"/>
        <v>CONFIRMED BULLISH</v>
      </c>
    </row>
    <row r="396" spans="1:8" ht="13.5" x14ac:dyDescent="0.25">
      <c r="A396" s="3">
        <v>42583</v>
      </c>
      <c r="B396" s="2">
        <v>8.6199999999999992</v>
      </c>
      <c r="C396" s="2">
        <v>4.3417000000000003</v>
      </c>
      <c r="D396" s="2">
        <v>1624</v>
      </c>
      <c r="E396" s="2">
        <f t="shared" si="24"/>
        <v>5667265</v>
      </c>
      <c r="F396" s="17" t="str">
        <f t="shared" si="27"/>
        <v>BULLISH</v>
      </c>
      <c r="G396" s="17" t="str">
        <f t="shared" si="26"/>
        <v>NEUTRAL</v>
      </c>
      <c r="H396" s="17" t="str">
        <f t="shared" si="25"/>
        <v>CONFIRMED BULLISH</v>
      </c>
    </row>
    <row r="397" spans="1:8" ht="13.5" x14ac:dyDescent="0.25">
      <c r="A397" s="3">
        <v>42584</v>
      </c>
      <c r="B397" s="2">
        <v>8.4</v>
      </c>
      <c r="C397" s="2">
        <v>4.2309000000000001</v>
      </c>
      <c r="D397" s="2">
        <v>3192</v>
      </c>
      <c r="E397" s="2">
        <f t="shared" si="24"/>
        <v>5664073</v>
      </c>
      <c r="F397" s="17" t="str">
        <f t="shared" si="27"/>
        <v>BULLISH</v>
      </c>
      <c r="G397" s="17" t="str">
        <f t="shared" si="26"/>
        <v>NEUTRAL</v>
      </c>
      <c r="H397" s="17" t="str">
        <f t="shared" si="25"/>
        <v>CONFIRMED BULLISH</v>
      </c>
    </row>
    <row r="398" spans="1:8" ht="13.5" x14ac:dyDescent="0.25">
      <c r="A398" s="3">
        <v>42585</v>
      </c>
      <c r="B398" s="2">
        <v>8.2899999999999991</v>
      </c>
      <c r="C398" s="2">
        <v>4.1755000000000004</v>
      </c>
      <c r="D398" s="2">
        <v>1905</v>
      </c>
      <c r="E398" s="2">
        <f t="shared" si="24"/>
        <v>5662168</v>
      </c>
      <c r="F398" s="17" t="str">
        <f t="shared" si="27"/>
        <v>BULLISH</v>
      </c>
      <c r="G398" s="17" t="str">
        <f t="shared" si="26"/>
        <v>NEUTRAL</v>
      </c>
      <c r="H398" s="17" t="str">
        <f t="shared" si="25"/>
        <v>BULLISH DIVERGENCE</v>
      </c>
    </row>
    <row r="399" spans="1:8" ht="13.5" x14ac:dyDescent="0.25">
      <c r="A399" s="3">
        <v>42586</v>
      </c>
      <c r="B399" s="2">
        <v>8.4</v>
      </c>
      <c r="C399" s="2">
        <v>4.2309000000000001</v>
      </c>
      <c r="D399" s="2">
        <v>160</v>
      </c>
      <c r="E399" s="2">
        <f t="shared" si="24"/>
        <v>5662328</v>
      </c>
      <c r="F399" s="17" t="str">
        <f t="shared" si="27"/>
        <v>BEARISH</v>
      </c>
      <c r="G399" s="17" t="str">
        <f t="shared" si="26"/>
        <v>NEUTRAL</v>
      </c>
      <c r="H399" s="17" t="str">
        <f t="shared" si="25"/>
        <v>CONFIRMED BEARISH</v>
      </c>
    </row>
    <row r="400" spans="1:8" ht="13.5" x14ac:dyDescent="0.25">
      <c r="A400" s="3">
        <v>42587</v>
      </c>
      <c r="B400" s="2">
        <v>8.6</v>
      </c>
      <c r="C400" s="2">
        <v>4.3315999999999999</v>
      </c>
      <c r="D400" s="2">
        <v>3290</v>
      </c>
      <c r="E400" s="2">
        <f t="shared" si="24"/>
        <v>5665618</v>
      </c>
      <c r="F400" s="17" t="str">
        <f t="shared" si="27"/>
        <v>BEARISH</v>
      </c>
      <c r="G400" s="17" t="str">
        <f t="shared" si="26"/>
        <v>NEUTRAL</v>
      </c>
      <c r="H400" s="17" t="str">
        <f t="shared" si="25"/>
        <v>BEARISH DIVERGENCE</v>
      </c>
    </row>
    <row r="401" spans="1:8" ht="13.5" x14ac:dyDescent="0.25">
      <c r="A401" s="3">
        <v>42590</v>
      </c>
      <c r="B401" s="2">
        <v>8.6199999999999992</v>
      </c>
      <c r="C401" s="2">
        <v>4.3417000000000003</v>
      </c>
      <c r="D401" s="2">
        <v>14317</v>
      </c>
      <c r="E401" s="2">
        <f t="shared" si="24"/>
        <v>5679935</v>
      </c>
      <c r="F401" s="17" t="str">
        <f t="shared" si="27"/>
        <v>BULLISH</v>
      </c>
      <c r="G401" s="17" t="str">
        <f t="shared" si="26"/>
        <v>NEUTRAL</v>
      </c>
      <c r="H401" s="17" t="str">
        <f t="shared" si="25"/>
        <v>NEUTRAL</v>
      </c>
    </row>
    <row r="402" spans="1:8" ht="13.5" x14ac:dyDescent="0.25">
      <c r="A402" s="3">
        <v>42591</v>
      </c>
      <c r="B402" s="2">
        <v>8.64</v>
      </c>
      <c r="C402" s="2">
        <v>4.3517000000000001</v>
      </c>
      <c r="D402" s="2">
        <v>52</v>
      </c>
      <c r="E402" s="2">
        <f t="shared" si="24"/>
        <v>5679987</v>
      </c>
      <c r="F402" s="17" t="str">
        <f t="shared" si="27"/>
        <v>BULLISH</v>
      </c>
      <c r="G402" s="17" t="str">
        <f t="shared" si="26"/>
        <v>NEUTRAL</v>
      </c>
      <c r="H402" s="17" t="str">
        <f t="shared" si="25"/>
        <v>CONFIRMED BULLISH</v>
      </c>
    </row>
    <row r="403" spans="1:8" ht="13.5" x14ac:dyDescent="0.25">
      <c r="A403" s="3">
        <v>42592</v>
      </c>
      <c r="B403" s="2">
        <v>8.6300000000000008</v>
      </c>
      <c r="C403" s="2">
        <v>4.3467000000000002</v>
      </c>
      <c r="D403" s="2">
        <v>13074</v>
      </c>
      <c r="E403" s="2">
        <f t="shared" si="24"/>
        <v>5666913</v>
      </c>
      <c r="F403" s="17" t="str">
        <f t="shared" si="27"/>
        <v>BULLISH</v>
      </c>
      <c r="G403" s="17" t="str">
        <f t="shared" si="26"/>
        <v>NEUTRAL</v>
      </c>
      <c r="H403" s="17" t="str">
        <f t="shared" si="25"/>
        <v>CONFIRMED BULLISH</v>
      </c>
    </row>
    <row r="404" spans="1:8" ht="13.5" x14ac:dyDescent="0.25">
      <c r="A404" s="3">
        <v>42593</v>
      </c>
      <c r="B404" s="2">
        <v>8.6</v>
      </c>
      <c r="C404" s="2">
        <v>4.3315999999999999</v>
      </c>
      <c r="D404" s="2">
        <v>185</v>
      </c>
      <c r="E404" s="2">
        <f t="shared" si="24"/>
        <v>5666728</v>
      </c>
      <c r="F404" s="17" t="str">
        <f t="shared" si="27"/>
        <v>BULLISH</v>
      </c>
      <c r="G404" s="17" t="str">
        <f t="shared" si="26"/>
        <v>NEUTRAL</v>
      </c>
      <c r="H404" s="17" t="str">
        <f t="shared" si="25"/>
        <v>CONFIRMED BULLISH</v>
      </c>
    </row>
    <row r="405" spans="1:8" ht="13.5" x14ac:dyDescent="0.25">
      <c r="A405" s="3">
        <v>42594</v>
      </c>
      <c r="B405" s="2">
        <v>8.6</v>
      </c>
      <c r="C405" s="2">
        <v>4.3315999999999999</v>
      </c>
      <c r="D405" s="2">
        <v>1400</v>
      </c>
      <c r="E405" s="2">
        <f t="shared" si="24"/>
        <v>5666728</v>
      </c>
      <c r="F405" s="17" t="str">
        <f t="shared" si="27"/>
        <v>BULLISH</v>
      </c>
      <c r="G405" s="17" t="str">
        <f t="shared" si="26"/>
        <v>NEUTRAL</v>
      </c>
      <c r="H405" s="17" t="str">
        <f t="shared" si="25"/>
        <v>NEUTRAL</v>
      </c>
    </row>
    <row r="406" spans="1:8" ht="13.5" x14ac:dyDescent="0.25">
      <c r="A406" s="3">
        <v>42597</v>
      </c>
      <c r="B406" s="2">
        <v>8.6</v>
      </c>
      <c r="C406" s="2">
        <v>4.3315999999999999</v>
      </c>
      <c r="D406" s="2">
        <v>4050</v>
      </c>
      <c r="E406" s="2">
        <f t="shared" si="24"/>
        <v>5666728</v>
      </c>
      <c r="F406" s="17" t="str">
        <f t="shared" si="27"/>
        <v>BEARISH</v>
      </c>
      <c r="G406" s="17" t="str">
        <f t="shared" si="26"/>
        <v>NEUTRAL</v>
      </c>
      <c r="H406" s="17" t="str">
        <f t="shared" si="25"/>
        <v>CONFIRMED BEARISH</v>
      </c>
    </row>
    <row r="407" spans="1:8" ht="13.5" x14ac:dyDescent="0.25">
      <c r="A407" s="3">
        <v>42598</v>
      </c>
      <c r="B407" s="2">
        <v>8.59</v>
      </c>
      <c r="C407" s="2">
        <v>4.3266</v>
      </c>
      <c r="D407" s="2">
        <v>29704</v>
      </c>
      <c r="E407" s="2">
        <f t="shared" si="24"/>
        <v>5637024</v>
      </c>
      <c r="F407" s="17" t="str">
        <f t="shared" si="27"/>
        <v>BEARISH</v>
      </c>
      <c r="G407" s="17" t="str">
        <f t="shared" si="26"/>
        <v>NEUTRAL</v>
      </c>
      <c r="H407" s="17" t="str">
        <f t="shared" si="25"/>
        <v>CONFIRMED BEARISH</v>
      </c>
    </row>
    <row r="408" spans="1:8" ht="13.5" x14ac:dyDescent="0.25">
      <c r="A408" s="3">
        <v>42599</v>
      </c>
      <c r="B408" s="2">
        <v>8.5500000000000007</v>
      </c>
      <c r="C408" s="2">
        <v>4.3064</v>
      </c>
      <c r="D408" s="2">
        <v>11511</v>
      </c>
      <c r="E408" s="2">
        <f t="shared" si="24"/>
        <v>5625513</v>
      </c>
      <c r="F408" s="17" t="str">
        <f t="shared" si="27"/>
        <v>BEARISH</v>
      </c>
      <c r="G408" s="17" t="str">
        <f t="shared" si="26"/>
        <v>NEUTRAL</v>
      </c>
      <c r="H408" s="17" t="str">
        <f t="shared" si="25"/>
        <v>CONFIRMED BEARISH</v>
      </c>
    </row>
    <row r="409" spans="1:8" ht="13.5" x14ac:dyDescent="0.25">
      <c r="A409" s="3">
        <v>42600</v>
      </c>
      <c r="B409" s="2">
        <v>8.5500000000000007</v>
      </c>
      <c r="C409" s="2">
        <v>4.3064</v>
      </c>
      <c r="D409" s="2">
        <v>850</v>
      </c>
      <c r="E409" s="2">
        <f t="shared" si="24"/>
        <v>5625513</v>
      </c>
      <c r="F409" s="17" t="str">
        <f t="shared" si="27"/>
        <v>BEARISH</v>
      </c>
      <c r="G409" s="17" t="str">
        <f t="shared" si="26"/>
        <v>NEUTRAL</v>
      </c>
      <c r="H409" s="17" t="str">
        <f t="shared" si="25"/>
        <v>CONFIRMED BEARISH</v>
      </c>
    </row>
    <row r="410" spans="1:8" ht="13.5" x14ac:dyDescent="0.25">
      <c r="A410" s="3">
        <v>42601</v>
      </c>
      <c r="B410" s="2">
        <v>8.5399999999999991</v>
      </c>
      <c r="C410" s="2">
        <v>4.3014000000000001</v>
      </c>
      <c r="D410" s="2">
        <v>785</v>
      </c>
      <c r="E410" s="2">
        <f t="shared" si="24"/>
        <v>5624728</v>
      </c>
      <c r="F410" s="17" t="str">
        <f t="shared" si="27"/>
        <v>BEARISH</v>
      </c>
      <c r="G410" s="17" t="str">
        <f t="shared" si="26"/>
        <v>NEUTRAL</v>
      </c>
      <c r="H410" s="17" t="str">
        <f t="shared" si="25"/>
        <v>CONFIRMED BEARISH</v>
      </c>
    </row>
    <row r="411" spans="1:8" ht="13.5" x14ac:dyDescent="0.25">
      <c r="A411" s="3">
        <v>42604</v>
      </c>
      <c r="B411" s="2">
        <v>8.5299999999999994</v>
      </c>
      <c r="C411" s="2">
        <v>4.2962999999999996</v>
      </c>
      <c r="D411" s="2">
        <v>725</v>
      </c>
      <c r="E411" s="2">
        <f t="shared" si="24"/>
        <v>5624003</v>
      </c>
      <c r="F411" s="17" t="str">
        <f t="shared" si="27"/>
        <v>BEARISH</v>
      </c>
      <c r="G411" s="17" t="str">
        <f t="shared" si="26"/>
        <v>NEUTRAL</v>
      </c>
      <c r="H411" s="17" t="str">
        <f t="shared" si="25"/>
        <v>CONFIRMED BEARISH</v>
      </c>
    </row>
    <row r="412" spans="1:8" ht="13.5" x14ac:dyDescent="0.25">
      <c r="A412" s="3">
        <v>42605</v>
      </c>
      <c r="B412" s="2">
        <v>8.43</v>
      </c>
      <c r="C412" s="2">
        <v>4.2460000000000004</v>
      </c>
      <c r="D412" s="2">
        <v>795</v>
      </c>
      <c r="E412" s="2">
        <f t="shared" si="24"/>
        <v>5623208</v>
      </c>
      <c r="F412" s="17" t="str">
        <f t="shared" si="27"/>
        <v>BEARISH</v>
      </c>
      <c r="G412" s="17" t="str">
        <f t="shared" si="26"/>
        <v>NEUTRAL</v>
      </c>
      <c r="H412" s="17" t="str">
        <f t="shared" si="25"/>
        <v>CONFIRMED BEARISH</v>
      </c>
    </row>
    <row r="413" spans="1:8" ht="13.5" x14ac:dyDescent="0.25">
      <c r="A413" s="3">
        <v>42606</v>
      </c>
      <c r="B413" s="2">
        <v>8.5</v>
      </c>
      <c r="C413" s="2">
        <v>4.2812000000000001</v>
      </c>
      <c r="D413" s="2">
        <v>1880</v>
      </c>
      <c r="E413" s="2">
        <f t="shared" si="24"/>
        <v>5625088</v>
      </c>
      <c r="F413" s="17" t="str">
        <f t="shared" si="27"/>
        <v>BEARISH</v>
      </c>
      <c r="G413" s="17" t="str">
        <f t="shared" si="26"/>
        <v>NEUTRAL</v>
      </c>
      <c r="H413" s="17" t="str">
        <f t="shared" si="25"/>
        <v>CONFIRMED BEARISH</v>
      </c>
    </row>
    <row r="414" spans="1:8" ht="13.5" x14ac:dyDescent="0.25">
      <c r="A414" s="3">
        <v>42607</v>
      </c>
      <c r="B414" s="2">
        <v>8.48</v>
      </c>
      <c r="C414" s="2">
        <v>4.2712000000000003</v>
      </c>
      <c r="D414" s="2">
        <v>640</v>
      </c>
      <c r="E414" s="2">
        <f t="shared" si="24"/>
        <v>5624448</v>
      </c>
      <c r="F414" s="17" t="str">
        <f t="shared" si="27"/>
        <v>BEARISH</v>
      </c>
      <c r="G414" s="17" t="str">
        <f t="shared" si="26"/>
        <v>NEUTRAL</v>
      </c>
      <c r="H414" s="17" t="str">
        <f t="shared" si="25"/>
        <v>CONFIRMED BEARISH</v>
      </c>
    </row>
    <row r="415" spans="1:8" ht="13.5" x14ac:dyDescent="0.25">
      <c r="A415" s="3">
        <v>42608</v>
      </c>
      <c r="B415" s="2">
        <v>8.4</v>
      </c>
      <c r="C415" s="2">
        <v>4.2309000000000001</v>
      </c>
      <c r="D415" s="2">
        <v>1382</v>
      </c>
      <c r="E415" s="2">
        <f t="shared" si="24"/>
        <v>5623066</v>
      </c>
      <c r="F415" s="17" t="str">
        <f t="shared" si="27"/>
        <v>BEARISH</v>
      </c>
      <c r="G415" s="17" t="str">
        <f t="shared" si="26"/>
        <v>NEUTRAL</v>
      </c>
      <c r="H415" s="17" t="str">
        <f t="shared" si="25"/>
        <v>CONFIRMED BEARISH</v>
      </c>
    </row>
    <row r="416" spans="1:8" ht="13.5" x14ac:dyDescent="0.25">
      <c r="A416" s="3">
        <v>42611</v>
      </c>
      <c r="B416" s="2">
        <v>8.4</v>
      </c>
      <c r="C416" s="2">
        <v>4.2309000000000001</v>
      </c>
      <c r="D416" s="2">
        <v>1030</v>
      </c>
      <c r="E416" s="2">
        <f t="shared" si="24"/>
        <v>5623066</v>
      </c>
      <c r="F416" s="17" t="str">
        <f t="shared" si="27"/>
        <v>BEARISH</v>
      </c>
      <c r="G416" s="17" t="str">
        <f t="shared" si="26"/>
        <v>NEUTRAL</v>
      </c>
      <c r="H416" s="17" t="str">
        <f t="shared" si="25"/>
        <v>CONFIRMED BEARISH</v>
      </c>
    </row>
    <row r="417" spans="1:8" ht="13.5" x14ac:dyDescent="0.25">
      <c r="A417" s="3">
        <v>42612</v>
      </c>
      <c r="B417" s="2">
        <v>8.48</v>
      </c>
      <c r="C417" s="2">
        <v>4.2712000000000003</v>
      </c>
      <c r="D417" s="2">
        <v>1601</v>
      </c>
      <c r="E417" s="2">
        <f t="shared" si="24"/>
        <v>5624667</v>
      </c>
      <c r="F417" s="17" t="str">
        <f t="shared" si="27"/>
        <v>BULLISH</v>
      </c>
      <c r="G417" s="17" t="str">
        <f t="shared" si="26"/>
        <v>NEUTRAL</v>
      </c>
      <c r="H417" s="17" t="str">
        <f t="shared" si="25"/>
        <v>CONFIRMED BULLISH</v>
      </c>
    </row>
    <row r="418" spans="1:8" ht="13.5" x14ac:dyDescent="0.25">
      <c r="A418" s="3">
        <v>42613</v>
      </c>
      <c r="B418" s="2">
        <v>8.86</v>
      </c>
      <c r="C418" s="2">
        <v>4.4626000000000001</v>
      </c>
      <c r="D418" s="2">
        <v>9457</v>
      </c>
      <c r="E418" s="2">
        <f t="shared" si="24"/>
        <v>5634124</v>
      </c>
      <c r="F418" s="17" t="str">
        <f t="shared" si="27"/>
        <v>BULLISH</v>
      </c>
      <c r="G418" s="17" t="str">
        <f t="shared" si="26"/>
        <v>NEUTRAL</v>
      </c>
      <c r="H418" s="17" t="str">
        <f t="shared" si="25"/>
        <v>CONFIRMED BULLISH</v>
      </c>
    </row>
    <row r="419" spans="1:8" ht="13.5" x14ac:dyDescent="0.25">
      <c r="A419" s="3">
        <v>42614</v>
      </c>
      <c r="B419" s="2">
        <v>9.1</v>
      </c>
      <c r="C419" s="2">
        <v>4.5834000000000001</v>
      </c>
      <c r="D419" s="2">
        <v>6593</v>
      </c>
      <c r="E419" s="2">
        <f t="shared" si="24"/>
        <v>5640717</v>
      </c>
      <c r="F419" s="17" t="str">
        <f t="shared" si="27"/>
        <v>BULLISH</v>
      </c>
      <c r="G419" s="17" t="str">
        <f t="shared" si="26"/>
        <v>NEUTRAL</v>
      </c>
      <c r="H419" s="17" t="str">
        <f t="shared" si="25"/>
        <v>CONFIRMED BULLISH</v>
      </c>
    </row>
    <row r="420" spans="1:8" ht="13.5" x14ac:dyDescent="0.25">
      <c r="A420" s="3">
        <v>42615</v>
      </c>
      <c r="B420" s="2">
        <v>9.19</v>
      </c>
      <c r="C420" s="2">
        <v>4.6288</v>
      </c>
      <c r="D420" s="2">
        <v>5231</v>
      </c>
      <c r="E420" s="2">
        <f t="shared" si="24"/>
        <v>5645948</v>
      </c>
      <c r="F420" s="17" t="str">
        <f t="shared" si="27"/>
        <v>BULLISH</v>
      </c>
      <c r="G420" s="17" t="str">
        <f t="shared" si="26"/>
        <v>NEUTRAL</v>
      </c>
      <c r="H420" s="17" t="str">
        <f t="shared" si="25"/>
        <v>CONFIRMED BULLISH</v>
      </c>
    </row>
    <row r="421" spans="1:8" ht="13.5" x14ac:dyDescent="0.25">
      <c r="A421" s="3">
        <v>42618</v>
      </c>
      <c r="B421" s="2">
        <v>9</v>
      </c>
      <c r="C421" s="2">
        <v>4.5331000000000001</v>
      </c>
      <c r="D421" s="2">
        <v>8386</v>
      </c>
      <c r="E421" s="2">
        <f t="shared" si="24"/>
        <v>5637562</v>
      </c>
      <c r="F421" s="17" t="str">
        <f t="shared" si="27"/>
        <v>BULLISH</v>
      </c>
      <c r="G421" s="17" t="str">
        <f t="shared" si="26"/>
        <v>NEUTRAL</v>
      </c>
      <c r="H421" s="17" t="str">
        <f t="shared" si="25"/>
        <v>CONFIRMED BULLISH</v>
      </c>
    </row>
    <row r="422" spans="1:8" ht="13.5" x14ac:dyDescent="0.25">
      <c r="A422" s="3">
        <v>42619</v>
      </c>
      <c r="B422" s="2">
        <v>8.94</v>
      </c>
      <c r="C422" s="2">
        <v>4.5027999999999997</v>
      </c>
      <c r="D422" s="2">
        <v>746</v>
      </c>
      <c r="E422" s="2">
        <f t="shared" si="24"/>
        <v>5636816</v>
      </c>
      <c r="F422" s="17" t="str">
        <f t="shared" si="27"/>
        <v>BULLISH</v>
      </c>
      <c r="G422" s="17" t="str">
        <f t="shared" si="26"/>
        <v>NEUTRAL</v>
      </c>
      <c r="H422" s="17" t="str">
        <f t="shared" si="25"/>
        <v>CONFIRMED BULLISH</v>
      </c>
    </row>
    <row r="423" spans="1:8" ht="13.5" x14ac:dyDescent="0.25">
      <c r="A423" s="3">
        <v>42620</v>
      </c>
      <c r="B423" s="2">
        <v>8.89</v>
      </c>
      <c r="C423" s="2">
        <v>4.4776999999999996</v>
      </c>
      <c r="D423" s="2">
        <v>1037</v>
      </c>
      <c r="E423" s="2">
        <f t="shared" si="24"/>
        <v>5635779</v>
      </c>
      <c r="F423" s="17" t="str">
        <f t="shared" si="27"/>
        <v>BULLISH</v>
      </c>
      <c r="G423" s="17" t="str">
        <f t="shared" si="26"/>
        <v>NEUTRAL</v>
      </c>
      <c r="H423" s="17" t="str">
        <f t="shared" si="25"/>
        <v>CONFIRMED BULLISH</v>
      </c>
    </row>
    <row r="424" spans="1:8" ht="13.5" x14ac:dyDescent="0.25">
      <c r="A424" s="3">
        <v>42621</v>
      </c>
      <c r="B424" s="2">
        <v>8.8000000000000007</v>
      </c>
      <c r="C424" s="2">
        <v>4.4322999999999997</v>
      </c>
      <c r="D424" s="2">
        <v>2753</v>
      </c>
      <c r="E424" s="2">
        <f t="shared" si="24"/>
        <v>5633026</v>
      </c>
      <c r="F424" s="17" t="str">
        <f t="shared" si="27"/>
        <v>BEARISH</v>
      </c>
      <c r="G424" s="17" t="str">
        <f t="shared" si="26"/>
        <v>NEUTRAL</v>
      </c>
      <c r="H424" s="17" t="str">
        <f t="shared" si="25"/>
        <v>CONFIRMED BEARISH</v>
      </c>
    </row>
    <row r="425" spans="1:8" ht="13.5" x14ac:dyDescent="0.25">
      <c r="A425" s="3">
        <v>42622</v>
      </c>
      <c r="B425" s="2">
        <v>8.75</v>
      </c>
      <c r="C425" s="2">
        <v>4.4071999999999996</v>
      </c>
      <c r="D425" s="2">
        <v>645</v>
      </c>
      <c r="E425" s="2">
        <f t="shared" si="24"/>
        <v>5632381</v>
      </c>
      <c r="F425" s="17" t="str">
        <f t="shared" si="27"/>
        <v>BEARISH</v>
      </c>
      <c r="G425" s="17" t="str">
        <f t="shared" si="26"/>
        <v>NEUTRAL</v>
      </c>
      <c r="H425" s="17" t="str">
        <f t="shared" si="25"/>
        <v>CONFIRMED BEARISH</v>
      </c>
    </row>
    <row r="426" spans="1:8" ht="13.5" x14ac:dyDescent="0.25">
      <c r="A426" s="3">
        <v>42627</v>
      </c>
      <c r="B426" s="2">
        <v>8.8000000000000007</v>
      </c>
      <c r="C426" s="2">
        <v>4.4322999999999997</v>
      </c>
      <c r="D426" s="2">
        <v>2372</v>
      </c>
      <c r="E426" s="2">
        <f t="shared" si="24"/>
        <v>5634753</v>
      </c>
      <c r="F426" s="17" t="str">
        <f t="shared" si="27"/>
        <v>BEARISH</v>
      </c>
      <c r="G426" s="17" t="str">
        <f t="shared" si="26"/>
        <v>NEUTRAL</v>
      </c>
      <c r="H426" s="17" t="str">
        <f t="shared" si="25"/>
        <v>CONFIRMED BEARISH</v>
      </c>
    </row>
    <row r="427" spans="1:8" ht="13.5" x14ac:dyDescent="0.25">
      <c r="A427" s="3">
        <v>42628</v>
      </c>
      <c r="B427" s="2">
        <v>8.75</v>
      </c>
      <c r="C427" s="2">
        <v>4.4071999999999996</v>
      </c>
      <c r="D427" s="2">
        <v>3426</v>
      </c>
      <c r="E427" s="2">
        <f t="shared" si="24"/>
        <v>5631327</v>
      </c>
      <c r="F427" s="17" t="str">
        <f t="shared" si="27"/>
        <v>BEARISH</v>
      </c>
      <c r="G427" s="17" t="str">
        <f t="shared" si="26"/>
        <v>NEUTRAL</v>
      </c>
      <c r="H427" s="17" t="str">
        <f t="shared" si="25"/>
        <v>CONFIRMED BEARISH</v>
      </c>
    </row>
    <row r="428" spans="1:8" ht="13.5" x14ac:dyDescent="0.25">
      <c r="A428" s="3">
        <v>42629</v>
      </c>
      <c r="B428" s="2">
        <v>8.73</v>
      </c>
      <c r="C428" s="2">
        <v>4.3971</v>
      </c>
      <c r="D428" s="2">
        <v>30717</v>
      </c>
      <c r="E428" s="2">
        <f t="shared" si="24"/>
        <v>5600610</v>
      </c>
      <c r="F428" s="17" t="str">
        <f t="shared" si="27"/>
        <v>BEARISH</v>
      </c>
      <c r="G428" s="17" t="str">
        <f t="shared" si="26"/>
        <v>NEUTRAL</v>
      </c>
      <c r="H428" s="17" t="str">
        <f t="shared" si="25"/>
        <v>CONFIRMED BEARISH</v>
      </c>
    </row>
    <row r="429" spans="1:8" ht="13.5" x14ac:dyDescent="0.25">
      <c r="A429" s="3">
        <v>42632</v>
      </c>
      <c r="B429" s="2">
        <v>8.6999999999999993</v>
      </c>
      <c r="C429" s="2">
        <v>4.3819999999999997</v>
      </c>
      <c r="D429" s="2">
        <v>2055</v>
      </c>
      <c r="E429" s="2">
        <f t="shared" si="24"/>
        <v>5598555</v>
      </c>
      <c r="F429" s="17" t="str">
        <f t="shared" si="27"/>
        <v>BEARISH</v>
      </c>
      <c r="G429" s="17" t="str">
        <f t="shared" si="26"/>
        <v>NEUTRAL</v>
      </c>
      <c r="H429" s="17" t="str">
        <f t="shared" si="25"/>
        <v>CONFIRMED BEARISH</v>
      </c>
    </row>
    <row r="430" spans="1:8" ht="13.5" x14ac:dyDescent="0.25">
      <c r="A430" s="3">
        <v>42633</v>
      </c>
      <c r="B430" s="2">
        <v>8.69</v>
      </c>
      <c r="C430" s="2">
        <v>4.3769</v>
      </c>
      <c r="D430" s="2">
        <v>1648</v>
      </c>
      <c r="E430" s="2">
        <f t="shared" si="24"/>
        <v>5596907</v>
      </c>
      <c r="F430" s="17" t="str">
        <f t="shared" si="27"/>
        <v>BEARISH</v>
      </c>
      <c r="G430" s="17" t="str">
        <f t="shared" si="26"/>
        <v>NEUTRAL</v>
      </c>
      <c r="H430" s="17" t="str">
        <f t="shared" si="25"/>
        <v>CONFIRMED BEARISH</v>
      </c>
    </row>
    <row r="431" spans="1:8" ht="13.5" x14ac:dyDescent="0.25">
      <c r="A431" s="3">
        <v>42634</v>
      </c>
      <c r="B431" s="2">
        <v>8.6</v>
      </c>
      <c r="C431" s="2">
        <v>4.3315999999999999</v>
      </c>
      <c r="D431" s="2">
        <v>1346</v>
      </c>
      <c r="E431" s="2">
        <f t="shared" si="24"/>
        <v>5595561</v>
      </c>
      <c r="F431" s="17" t="str">
        <f t="shared" si="27"/>
        <v>BEARISH</v>
      </c>
      <c r="G431" s="17" t="str">
        <f t="shared" si="26"/>
        <v>NEUTRAL</v>
      </c>
      <c r="H431" s="17" t="str">
        <f t="shared" si="25"/>
        <v>CONFIRMED BEARISH</v>
      </c>
    </row>
    <row r="432" spans="1:8" ht="13.5" x14ac:dyDescent="0.25">
      <c r="A432" s="3">
        <v>42635</v>
      </c>
      <c r="B432" s="2">
        <v>8.5</v>
      </c>
      <c r="C432" s="2">
        <v>4.2812000000000001</v>
      </c>
      <c r="D432" s="2">
        <v>9320</v>
      </c>
      <c r="E432" s="2">
        <f t="shared" si="24"/>
        <v>5586241</v>
      </c>
      <c r="F432" s="17" t="str">
        <f t="shared" si="27"/>
        <v>BEARISH</v>
      </c>
      <c r="G432" s="17" t="str">
        <f t="shared" si="26"/>
        <v>NEUTRAL</v>
      </c>
      <c r="H432" s="17" t="str">
        <f t="shared" si="25"/>
        <v>CONFIRMED BEARISH</v>
      </c>
    </row>
    <row r="433" spans="1:8" ht="13.5" x14ac:dyDescent="0.25">
      <c r="A433" s="3">
        <v>42636</v>
      </c>
      <c r="B433" s="2">
        <v>8.52</v>
      </c>
      <c r="C433" s="2">
        <v>4.2912999999999997</v>
      </c>
      <c r="D433" s="2">
        <v>2440</v>
      </c>
      <c r="E433" s="2">
        <f t="shared" si="24"/>
        <v>5588681</v>
      </c>
      <c r="F433" s="17" t="str">
        <f t="shared" si="27"/>
        <v>BEARISH</v>
      </c>
      <c r="G433" s="17" t="str">
        <f t="shared" si="26"/>
        <v>NEUTRAL</v>
      </c>
      <c r="H433" s="17" t="str">
        <f t="shared" si="25"/>
        <v>CONFIRMED BEARISH</v>
      </c>
    </row>
    <row r="434" spans="1:8" ht="13.5" x14ac:dyDescent="0.25">
      <c r="A434" s="3">
        <v>42639</v>
      </c>
      <c r="B434" s="2">
        <v>8.52</v>
      </c>
      <c r="C434" s="2">
        <v>4.2912999999999997</v>
      </c>
      <c r="D434" s="2">
        <v>660</v>
      </c>
      <c r="E434" s="2">
        <f t="shared" si="24"/>
        <v>5588681</v>
      </c>
      <c r="F434" s="17" t="str">
        <f t="shared" si="27"/>
        <v>BEARISH</v>
      </c>
      <c r="G434" s="17" t="str">
        <f t="shared" si="26"/>
        <v>NEUTRAL</v>
      </c>
      <c r="H434" s="17" t="str">
        <f t="shared" si="25"/>
        <v>CONFIRMED BEARISH</v>
      </c>
    </row>
    <row r="435" spans="1:8" ht="13.5" x14ac:dyDescent="0.25">
      <c r="A435" s="3">
        <v>42640</v>
      </c>
      <c r="B435" s="2">
        <v>8.52</v>
      </c>
      <c r="C435" s="2">
        <v>4.2912999999999997</v>
      </c>
      <c r="D435" s="2">
        <v>0</v>
      </c>
      <c r="E435" s="2">
        <f t="shared" si="24"/>
        <v>5588681</v>
      </c>
      <c r="F435" s="17" t="str">
        <f t="shared" si="27"/>
        <v>BEARISH</v>
      </c>
      <c r="G435" s="17" t="str">
        <f t="shared" si="26"/>
        <v>NEUTRAL</v>
      </c>
      <c r="H435" s="17" t="str">
        <f t="shared" si="25"/>
        <v>CONFIRMED BEARISH</v>
      </c>
    </row>
    <row r="436" spans="1:8" ht="13.5" x14ac:dyDescent="0.25">
      <c r="A436" s="3">
        <v>42641</v>
      </c>
      <c r="B436" s="2">
        <v>8.42</v>
      </c>
      <c r="C436" s="2">
        <v>4.2408999999999999</v>
      </c>
      <c r="D436" s="2">
        <v>4223</v>
      </c>
      <c r="E436" s="2">
        <f t="shared" si="24"/>
        <v>5584458</v>
      </c>
      <c r="F436" s="17" t="str">
        <f t="shared" si="27"/>
        <v>BEARISH</v>
      </c>
      <c r="G436" s="17" t="str">
        <f t="shared" si="26"/>
        <v>NEUTRAL</v>
      </c>
      <c r="H436" s="17" t="str">
        <f t="shared" si="25"/>
        <v>CONFIRMED BEARISH</v>
      </c>
    </row>
    <row r="437" spans="1:8" ht="13.5" x14ac:dyDescent="0.25">
      <c r="A437" s="3">
        <v>42642</v>
      </c>
      <c r="B437" s="2">
        <v>8.5</v>
      </c>
      <c r="C437" s="2">
        <v>4.2812000000000001</v>
      </c>
      <c r="D437" s="2">
        <v>745</v>
      </c>
      <c r="E437" s="2">
        <f t="shared" si="24"/>
        <v>5585203</v>
      </c>
      <c r="F437" s="17" t="str">
        <f t="shared" si="27"/>
        <v>BEARISH</v>
      </c>
      <c r="G437" s="17" t="str">
        <f t="shared" si="26"/>
        <v>NEUTRAL</v>
      </c>
      <c r="H437" s="17" t="str">
        <f t="shared" si="25"/>
        <v>NEUTRAL</v>
      </c>
    </row>
    <row r="438" spans="1:8" ht="13.5" x14ac:dyDescent="0.25">
      <c r="A438" s="3">
        <v>42643</v>
      </c>
      <c r="B438" s="2">
        <v>8.48</v>
      </c>
      <c r="C438" s="2">
        <v>4.2712000000000003</v>
      </c>
      <c r="D438" s="2">
        <v>1445</v>
      </c>
      <c r="E438" s="2">
        <f t="shared" si="24"/>
        <v>5583758</v>
      </c>
      <c r="F438" s="17" t="str">
        <f t="shared" si="27"/>
        <v>BEARISH</v>
      </c>
      <c r="G438" s="17" t="str">
        <f t="shared" si="26"/>
        <v>NEUTRAL</v>
      </c>
      <c r="H438" s="17" t="str">
        <f t="shared" si="25"/>
        <v>CONFIRMED BEARISH</v>
      </c>
    </row>
    <row r="439" spans="1:8" ht="13.5" x14ac:dyDescent="0.25">
      <c r="A439" s="3">
        <v>42647</v>
      </c>
      <c r="B439" s="2">
        <v>8.5399999999999991</v>
      </c>
      <c r="C439" s="2">
        <v>4.3014000000000001</v>
      </c>
      <c r="D439" s="2">
        <v>8543</v>
      </c>
      <c r="E439" s="2">
        <f t="shared" si="24"/>
        <v>5592301</v>
      </c>
      <c r="F439" s="17" t="str">
        <f t="shared" si="27"/>
        <v>BULLISH</v>
      </c>
      <c r="G439" s="17" t="str">
        <f t="shared" si="26"/>
        <v>NEUTRAL</v>
      </c>
      <c r="H439" s="17" t="str">
        <f t="shared" si="25"/>
        <v>CONFIRMED BULLISH</v>
      </c>
    </row>
    <row r="440" spans="1:8" ht="13.5" x14ac:dyDescent="0.25">
      <c r="A440" s="3">
        <v>42648</v>
      </c>
      <c r="B440" s="2">
        <v>8.5500000000000007</v>
      </c>
      <c r="C440" s="2">
        <v>4.3064</v>
      </c>
      <c r="D440" s="2">
        <v>23847</v>
      </c>
      <c r="E440" s="2">
        <f t="shared" si="24"/>
        <v>5616148</v>
      </c>
      <c r="F440" s="17" t="str">
        <f t="shared" si="27"/>
        <v>BULLISH</v>
      </c>
      <c r="G440" s="17" t="str">
        <f t="shared" si="26"/>
        <v>NEUTRAL</v>
      </c>
      <c r="H440" s="17" t="str">
        <f t="shared" si="25"/>
        <v>CONFIRMED BULLISH</v>
      </c>
    </row>
    <row r="441" spans="1:8" ht="13.5" x14ac:dyDescent="0.25">
      <c r="A441" s="3">
        <v>42649</v>
      </c>
      <c r="B441" s="2">
        <v>8.5500000000000007</v>
      </c>
      <c r="C441" s="2">
        <v>4.3064</v>
      </c>
      <c r="D441" s="2">
        <v>1650</v>
      </c>
      <c r="E441" s="2">
        <f t="shared" si="24"/>
        <v>5616148</v>
      </c>
      <c r="F441" s="17" t="str">
        <f t="shared" si="27"/>
        <v>BULLISH</v>
      </c>
      <c r="G441" s="17" t="str">
        <f t="shared" si="26"/>
        <v>NEUTRAL</v>
      </c>
      <c r="H441" s="17" t="str">
        <f t="shared" si="25"/>
        <v>CONFIRMED BULLISH</v>
      </c>
    </row>
    <row r="442" spans="1:8" ht="13.5" x14ac:dyDescent="0.25">
      <c r="A442" s="3">
        <v>42650</v>
      </c>
      <c r="B442" s="2">
        <v>8.48</v>
      </c>
      <c r="C442" s="2">
        <v>4.2712000000000003</v>
      </c>
      <c r="D442" s="2">
        <v>739</v>
      </c>
      <c r="E442" s="2">
        <f t="shared" si="24"/>
        <v>5615409</v>
      </c>
      <c r="F442" s="17" t="str">
        <f t="shared" si="27"/>
        <v>BULLISH</v>
      </c>
      <c r="G442" s="17" t="str">
        <f t="shared" si="26"/>
        <v>NEUTRAL</v>
      </c>
      <c r="H442" s="17" t="str">
        <f t="shared" si="25"/>
        <v>BULLISH DIVERGENCE</v>
      </c>
    </row>
    <row r="443" spans="1:8" ht="13.5" x14ac:dyDescent="0.25">
      <c r="A443" s="3">
        <v>42653</v>
      </c>
      <c r="B443" s="2">
        <v>8.5</v>
      </c>
      <c r="C443" s="2">
        <v>4.2812000000000001</v>
      </c>
      <c r="D443" s="2">
        <v>3991</v>
      </c>
      <c r="E443" s="2">
        <f t="shared" si="24"/>
        <v>5619400</v>
      </c>
      <c r="F443" s="17" t="str">
        <f t="shared" si="27"/>
        <v>BULLISH</v>
      </c>
      <c r="G443" s="17" t="str">
        <f t="shared" si="26"/>
        <v>NEUTRAL</v>
      </c>
      <c r="H443" s="17" t="str">
        <f t="shared" si="25"/>
        <v>CONFIRMED BULLISH</v>
      </c>
    </row>
    <row r="444" spans="1:8" ht="13.5" x14ac:dyDescent="0.25">
      <c r="A444" s="3">
        <v>42654</v>
      </c>
      <c r="B444" s="2">
        <v>8.3000000000000007</v>
      </c>
      <c r="C444" s="2">
        <v>4.1805000000000003</v>
      </c>
      <c r="D444" s="2">
        <v>23116</v>
      </c>
      <c r="E444" s="2">
        <f t="shared" si="24"/>
        <v>5596284</v>
      </c>
      <c r="F444" s="17" t="str">
        <f t="shared" si="27"/>
        <v>BULLISH</v>
      </c>
      <c r="G444" s="17" t="str">
        <f t="shared" si="26"/>
        <v>NEUTRAL</v>
      </c>
      <c r="H444" s="17" t="str">
        <f t="shared" si="25"/>
        <v>BULLISH DIVERGENCE</v>
      </c>
    </row>
    <row r="445" spans="1:8" ht="13.5" x14ac:dyDescent="0.25">
      <c r="A445" s="3">
        <v>42655</v>
      </c>
      <c r="B445" s="2">
        <v>8.7799999999999994</v>
      </c>
      <c r="C445" s="2">
        <v>4.4222999999999999</v>
      </c>
      <c r="D445" s="2">
        <v>75172</v>
      </c>
      <c r="E445" s="2">
        <f t="shared" si="24"/>
        <v>5671456</v>
      </c>
      <c r="F445" s="17" t="str">
        <f t="shared" si="27"/>
        <v>BULLISH</v>
      </c>
      <c r="G445" s="17" t="str">
        <f t="shared" si="26"/>
        <v>NEUTRAL</v>
      </c>
      <c r="H445" s="17" t="str">
        <f t="shared" si="25"/>
        <v>CONFIRMED BULLISH</v>
      </c>
    </row>
    <row r="446" spans="1:8" ht="13.5" x14ac:dyDescent="0.25">
      <c r="A446" s="3">
        <v>42656</v>
      </c>
      <c r="B446" s="2">
        <v>9.0500000000000007</v>
      </c>
      <c r="C446" s="2">
        <v>4.5583</v>
      </c>
      <c r="D446" s="2">
        <v>50281</v>
      </c>
      <c r="E446" s="2">
        <f t="shared" si="24"/>
        <v>5721737</v>
      </c>
      <c r="F446" s="17" t="str">
        <f t="shared" si="27"/>
        <v>BULLISH</v>
      </c>
      <c r="G446" s="17" t="str">
        <f t="shared" si="26"/>
        <v>NEUTRAL</v>
      </c>
      <c r="H446" s="17" t="str">
        <f t="shared" si="25"/>
        <v>CONFIRMED BULLISH</v>
      </c>
    </row>
    <row r="447" spans="1:8" ht="13.5" x14ac:dyDescent="0.25">
      <c r="A447" s="3">
        <v>42657</v>
      </c>
      <c r="B447" s="2">
        <v>9.07</v>
      </c>
      <c r="C447" s="2">
        <v>4.5682999999999998</v>
      </c>
      <c r="D447" s="2">
        <v>5905</v>
      </c>
      <c r="E447" s="2">
        <f t="shared" si="24"/>
        <v>5727642</v>
      </c>
      <c r="F447" s="17" t="str">
        <f t="shared" si="27"/>
        <v>BULLISH</v>
      </c>
      <c r="G447" s="17" t="str">
        <f t="shared" si="26"/>
        <v>NEUTRAL</v>
      </c>
      <c r="H447" s="17" t="str">
        <f t="shared" si="25"/>
        <v>CONFIRMED BULLISH</v>
      </c>
    </row>
    <row r="448" spans="1:8" ht="13.5" x14ac:dyDescent="0.25">
      <c r="A448" s="3">
        <v>42660</v>
      </c>
      <c r="B448" s="2">
        <v>9</v>
      </c>
      <c r="C448" s="2">
        <v>4.5331000000000001</v>
      </c>
      <c r="D448" s="2">
        <v>1828</v>
      </c>
      <c r="E448" s="2">
        <f t="shared" si="24"/>
        <v>5725814</v>
      </c>
      <c r="F448" s="17" t="str">
        <f t="shared" si="27"/>
        <v>BULLISH</v>
      </c>
      <c r="G448" s="17" t="str">
        <f t="shared" si="26"/>
        <v>NEUTRAL</v>
      </c>
      <c r="H448" s="17" t="str">
        <f t="shared" si="25"/>
        <v>CONFIRMED BULLISH</v>
      </c>
    </row>
    <row r="449" spans="1:8" ht="13.5" x14ac:dyDescent="0.25">
      <c r="A449" s="3">
        <v>42661</v>
      </c>
      <c r="B449" s="2">
        <v>8.9499999999999993</v>
      </c>
      <c r="C449" s="2">
        <v>4.5079000000000002</v>
      </c>
      <c r="D449" s="2">
        <v>3697</v>
      </c>
      <c r="E449" s="2">
        <f t="shared" si="24"/>
        <v>5722117</v>
      </c>
      <c r="F449" s="17" t="str">
        <f t="shared" si="27"/>
        <v>BULLISH</v>
      </c>
      <c r="G449" s="17" t="str">
        <f t="shared" si="26"/>
        <v>STRONG</v>
      </c>
      <c r="H449" s="17" t="str">
        <f t="shared" si="25"/>
        <v>CONFIRMED BULLISH</v>
      </c>
    </row>
    <row r="450" spans="1:8" ht="13.5" x14ac:dyDescent="0.25">
      <c r="A450" s="3">
        <v>42662</v>
      </c>
      <c r="B450" s="2">
        <v>9.18</v>
      </c>
      <c r="C450" s="2">
        <v>4.6237000000000004</v>
      </c>
      <c r="D450" s="2">
        <v>25939</v>
      </c>
      <c r="E450" s="2">
        <f t="shared" si="24"/>
        <v>5748056</v>
      </c>
      <c r="F450" s="17" t="str">
        <f t="shared" si="27"/>
        <v>BULLISH</v>
      </c>
      <c r="G450" s="17" t="str">
        <f t="shared" si="26"/>
        <v>NEUTRAL</v>
      </c>
      <c r="H450" s="17" t="str">
        <f t="shared" si="25"/>
        <v>CONFIRMED BULLISH</v>
      </c>
    </row>
    <row r="451" spans="1:8" ht="13.5" x14ac:dyDescent="0.25">
      <c r="A451" s="3">
        <v>42663</v>
      </c>
      <c r="B451" s="2">
        <v>9.27</v>
      </c>
      <c r="C451" s="2">
        <v>4.6691000000000003</v>
      </c>
      <c r="D451" s="2">
        <v>7078</v>
      </c>
      <c r="E451" s="2">
        <f t="shared" si="24"/>
        <v>5755134</v>
      </c>
      <c r="F451" s="17" t="str">
        <f t="shared" si="27"/>
        <v>BULLISH</v>
      </c>
      <c r="G451" s="17" t="str">
        <f t="shared" si="26"/>
        <v>NEUTRAL</v>
      </c>
      <c r="H451" s="17" t="str">
        <f t="shared" si="25"/>
        <v>CONFIRMED BULLISH</v>
      </c>
    </row>
    <row r="452" spans="1:8" ht="13.5" x14ac:dyDescent="0.25">
      <c r="A452" s="3">
        <v>42664</v>
      </c>
      <c r="B452" s="2">
        <v>9.33</v>
      </c>
      <c r="C452" s="2">
        <v>4.6993</v>
      </c>
      <c r="D452" s="2">
        <v>2183</v>
      </c>
      <c r="E452" s="2">
        <f t="shared" ref="E452:E515" si="28">IF(B452&gt;B451, E451+D452, IF(B452&lt;B451, E451-D452, E451))</f>
        <v>5757317</v>
      </c>
      <c r="F452" s="17" t="str">
        <f t="shared" si="27"/>
        <v>BULLISH</v>
      </c>
      <c r="G452" s="17" t="str">
        <f t="shared" si="26"/>
        <v>NEUTRAL</v>
      </c>
      <c r="H452" s="17" t="str">
        <f t="shared" si="25"/>
        <v>CONFIRMED BULLISH</v>
      </c>
    </row>
    <row r="453" spans="1:8" ht="13.5" x14ac:dyDescent="0.25">
      <c r="A453" s="3">
        <v>42667</v>
      </c>
      <c r="B453" s="2">
        <v>9.6</v>
      </c>
      <c r="C453" s="2">
        <v>4.8353000000000002</v>
      </c>
      <c r="D453" s="2">
        <v>26327</v>
      </c>
      <c r="E453" s="2">
        <f t="shared" si="28"/>
        <v>5783644</v>
      </c>
      <c r="F453" s="17" t="str">
        <f t="shared" si="27"/>
        <v>BULLISH</v>
      </c>
      <c r="G453" s="17" t="str">
        <f t="shared" si="26"/>
        <v>NEUTRAL</v>
      </c>
      <c r="H453" s="17" t="str">
        <f t="shared" si="25"/>
        <v>CONFIRMED BULLISH</v>
      </c>
    </row>
    <row r="454" spans="1:8" ht="13.5" x14ac:dyDescent="0.25">
      <c r="A454" s="3">
        <v>42668</v>
      </c>
      <c r="B454" s="2">
        <v>9.3699999999999992</v>
      </c>
      <c r="C454" s="2">
        <v>4.7194000000000003</v>
      </c>
      <c r="D454" s="2">
        <v>11596</v>
      </c>
      <c r="E454" s="2">
        <f t="shared" si="28"/>
        <v>5772048</v>
      </c>
      <c r="F454" s="17" t="str">
        <f t="shared" si="27"/>
        <v>BULLISH</v>
      </c>
      <c r="G454" s="17" t="str">
        <f t="shared" si="26"/>
        <v>NEUTRAL</v>
      </c>
      <c r="H454" s="17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v>42669</v>
      </c>
      <c r="B455" s="2">
        <v>9.3699999999999992</v>
      </c>
      <c r="C455" s="2">
        <v>4.7194000000000003</v>
      </c>
      <c r="D455" s="2">
        <v>3087</v>
      </c>
      <c r="E455" s="2">
        <f t="shared" si="28"/>
        <v>5772048</v>
      </c>
      <c r="F455" s="17" t="str">
        <f t="shared" si="27"/>
        <v>BULLISH</v>
      </c>
      <c r="G455" s="17" t="str">
        <f t="shared" ref="G455:G518" si="30">IF((E455-E450)/E450 &gt; 0.02, "STRONG",
 IF((E455-E450)/E450 &lt; -0.02, "WEAK", "NEUTRAL"))</f>
        <v>NEUTRAL</v>
      </c>
      <c r="H455" s="17" t="str">
        <f t="shared" si="29"/>
        <v>CONFIRMED BULLISH</v>
      </c>
    </row>
    <row r="456" spans="1:8" ht="13.5" x14ac:dyDescent="0.25">
      <c r="A456" s="3">
        <v>42670</v>
      </c>
      <c r="B456" s="2">
        <v>9.2899999999999991</v>
      </c>
      <c r="C456" s="2">
        <v>4.6791</v>
      </c>
      <c r="D456" s="2">
        <v>7910</v>
      </c>
      <c r="E456" s="2">
        <f t="shared" si="28"/>
        <v>5764138</v>
      </c>
      <c r="F456" s="17" t="str">
        <f t="shared" ref="F456:F519" si="31">IF(E456&gt;E451,"BULLISH",IF(E456&lt;E451,"BEARISH","NEUTRAL"))</f>
        <v>BULLISH</v>
      </c>
      <c r="G456" s="17" t="str">
        <f t="shared" si="30"/>
        <v>NEUTRAL</v>
      </c>
      <c r="H456" s="17" t="str">
        <f t="shared" si="29"/>
        <v>CONFIRMED BULLISH</v>
      </c>
    </row>
    <row r="457" spans="1:8" ht="13.5" x14ac:dyDescent="0.25">
      <c r="A457" s="3">
        <v>42671</v>
      </c>
      <c r="B457" s="2">
        <v>9.2799999999999994</v>
      </c>
      <c r="C457" s="2">
        <v>4.6741000000000001</v>
      </c>
      <c r="D457" s="2">
        <v>9679</v>
      </c>
      <c r="E457" s="2">
        <f t="shared" si="28"/>
        <v>5754459</v>
      </c>
      <c r="F457" s="17" t="str">
        <f t="shared" si="31"/>
        <v>BEARISH</v>
      </c>
      <c r="G457" s="17" t="str">
        <f t="shared" si="30"/>
        <v>NEUTRAL</v>
      </c>
      <c r="H457" s="17" t="str">
        <f t="shared" si="29"/>
        <v>CONFIRMED BEARISH</v>
      </c>
    </row>
    <row r="458" spans="1:8" ht="13.5" x14ac:dyDescent="0.25">
      <c r="A458" s="3">
        <v>42674</v>
      </c>
      <c r="B458" s="2">
        <v>9.2799999999999994</v>
      </c>
      <c r="C458" s="2">
        <v>4.6741000000000001</v>
      </c>
      <c r="D458" s="2">
        <v>8737</v>
      </c>
      <c r="E458" s="2">
        <f t="shared" si="28"/>
        <v>5754459</v>
      </c>
      <c r="F458" s="17" t="str">
        <f t="shared" si="31"/>
        <v>BEARISH</v>
      </c>
      <c r="G458" s="17" t="str">
        <f t="shared" si="30"/>
        <v>NEUTRAL</v>
      </c>
      <c r="H458" s="17" t="str">
        <f t="shared" si="29"/>
        <v>CONFIRMED BEARISH</v>
      </c>
    </row>
    <row r="459" spans="1:8" ht="13.5" x14ac:dyDescent="0.25">
      <c r="A459" s="3">
        <v>42675</v>
      </c>
      <c r="B459" s="2">
        <v>9.18</v>
      </c>
      <c r="C459" s="2">
        <v>4.6237000000000004</v>
      </c>
      <c r="D459" s="2">
        <v>9421</v>
      </c>
      <c r="E459" s="2">
        <f t="shared" si="28"/>
        <v>5745038</v>
      </c>
      <c r="F459" s="17" t="str">
        <f t="shared" si="31"/>
        <v>BEARISH</v>
      </c>
      <c r="G459" s="17" t="str">
        <f t="shared" si="30"/>
        <v>NEUTRAL</v>
      </c>
      <c r="H459" s="17" t="str">
        <f t="shared" si="29"/>
        <v>CONFIRMED BEARISH</v>
      </c>
    </row>
    <row r="460" spans="1:8" ht="13.5" x14ac:dyDescent="0.25">
      <c r="A460" s="3">
        <v>42676</v>
      </c>
      <c r="B460" s="2">
        <v>9.25</v>
      </c>
      <c r="C460" s="2">
        <v>4.6589999999999998</v>
      </c>
      <c r="D460" s="2">
        <v>18317</v>
      </c>
      <c r="E460" s="2">
        <f t="shared" si="28"/>
        <v>5763355</v>
      </c>
      <c r="F460" s="17" t="str">
        <f t="shared" si="31"/>
        <v>BEARISH</v>
      </c>
      <c r="G460" s="17" t="str">
        <f t="shared" si="30"/>
        <v>NEUTRAL</v>
      </c>
      <c r="H460" s="17" t="str">
        <f t="shared" si="29"/>
        <v>CONFIRMED BEARISH</v>
      </c>
    </row>
    <row r="461" spans="1:8" ht="13.5" x14ac:dyDescent="0.25">
      <c r="A461" s="3">
        <v>42677</v>
      </c>
      <c r="B461" s="2">
        <v>9.52</v>
      </c>
      <c r="C461" s="2">
        <v>4.7949999999999999</v>
      </c>
      <c r="D461" s="2">
        <v>37495</v>
      </c>
      <c r="E461" s="2">
        <f t="shared" si="28"/>
        <v>5800850</v>
      </c>
      <c r="F461" s="17" t="str">
        <f t="shared" si="31"/>
        <v>BULLISH</v>
      </c>
      <c r="G461" s="17" t="str">
        <f t="shared" si="30"/>
        <v>NEUTRAL</v>
      </c>
      <c r="H461" s="17" t="str">
        <f t="shared" si="29"/>
        <v>CONFIRMED BULLISH</v>
      </c>
    </row>
    <row r="462" spans="1:8" ht="13.5" x14ac:dyDescent="0.25">
      <c r="A462" s="3">
        <v>42678</v>
      </c>
      <c r="B462" s="2">
        <v>9.25</v>
      </c>
      <c r="C462" s="2">
        <v>4.6589999999999998</v>
      </c>
      <c r="D462" s="2">
        <v>536</v>
      </c>
      <c r="E462" s="2">
        <f t="shared" si="28"/>
        <v>5800314</v>
      </c>
      <c r="F462" s="17" t="str">
        <f t="shared" si="31"/>
        <v>BULLISH</v>
      </c>
      <c r="G462" s="17" t="str">
        <f t="shared" si="30"/>
        <v>NEUTRAL</v>
      </c>
      <c r="H462" s="17" t="str">
        <f t="shared" si="29"/>
        <v>BULLISH DIVERGENCE</v>
      </c>
    </row>
    <row r="463" spans="1:8" ht="13.5" x14ac:dyDescent="0.25">
      <c r="A463" s="3">
        <v>42681</v>
      </c>
      <c r="B463" s="2">
        <v>9.35</v>
      </c>
      <c r="C463" s="2">
        <v>4.7093999999999996</v>
      </c>
      <c r="D463" s="2">
        <v>715</v>
      </c>
      <c r="E463" s="2">
        <f t="shared" si="28"/>
        <v>5801029</v>
      </c>
      <c r="F463" s="17" t="str">
        <f t="shared" si="31"/>
        <v>BULLISH</v>
      </c>
      <c r="G463" s="17" t="str">
        <f t="shared" si="30"/>
        <v>NEUTRAL</v>
      </c>
      <c r="H463" s="17" t="str">
        <f t="shared" si="29"/>
        <v>CONFIRMED BULLISH</v>
      </c>
    </row>
    <row r="464" spans="1:8" ht="13.5" x14ac:dyDescent="0.25">
      <c r="A464" s="3">
        <v>42682</v>
      </c>
      <c r="B464" s="2">
        <v>9.35</v>
      </c>
      <c r="C464" s="2">
        <v>4.7093999999999996</v>
      </c>
      <c r="D464" s="2">
        <v>3036</v>
      </c>
      <c r="E464" s="2">
        <f t="shared" si="28"/>
        <v>5801029</v>
      </c>
      <c r="F464" s="17" t="str">
        <f t="shared" si="31"/>
        <v>BULLISH</v>
      </c>
      <c r="G464" s="17" t="str">
        <f t="shared" si="30"/>
        <v>NEUTRAL</v>
      </c>
      <c r="H464" s="17" t="str">
        <f t="shared" si="29"/>
        <v>CONFIRMED BULLISH</v>
      </c>
    </row>
    <row r="465" spans="1:8" ht="13.5" x14ac:dyDescent="0.25">
      <c r="A465" s="3">
        <v>42683</v>
      </c>
      <c r="B465" s="2">
        <v>9.2899999999999991</v>
      </c>
      <c r="C465" s="2">
        <v>4.6791</v>
      </c>
      <c r="D465" s="2">
        <v>2787</v>
      </c>
      <c r="E465" s="2">
        <f t="shared" si="28"/>
        <v>5798242</v>
      </c>
      <c r="F465" s="17" t="str">
        <f t="shared" si="31"/>
        <v>BULLISH</v>
      </c>
      <c r="G465" s="17" t="str">
        <f t="shared" si="30"/>
        <v>NEUTRAL</v>
      </c>
      <c r="H465" s="17" t="str">
        <f t="shared" si="29"/>
        <v>CONFIRMED BULLISH</v>
      </c>
    </row>
    <row r="466" spans="1:8" ht="13.5" x14ac:dyDescent="0.25">
      <c r="A466" s="3">
        <v>42684</v>
      </c>
      <c r="B466" s="2">
        <v>9.2899999999999991</v>
      </c>
      <c r="C466" s="2">
        <v>4.6791</v>
      </c>
      <c r="D466" s="2">
        <v>1559</v>
      </c>
      <c r="E466" s="2">
        <f t="shared" si="28"/>
        <v>5798242</v>
      </c>
      <c r="F466" s="17" t="str">
        <f t="shared" si="31"/>
        <v>BEARISH</v>
      </c>
      <c r="G466" s="17" t="str">
        <f t="shared" si="30"/>
        <v>NEUTRAL</v>
      </c>
      <c r="H466" s="17" t="str">
        <f t="shared" si="29"/>
        <v>CONFIRMED BEARISH</v>
      </c>
    </row>
    <row r="467" spans="1:8" ht="13.5" x14ac:dyDescent="0.25">
      <c r="A467" s="3">
        <v>42685</v>
      </c>
      <c r="B467" s="2">
        <v>9.32</v>
      </c>
      <c r="C467" s="2">
        <v>4.6942000000000004</v>
      </c>
      <c r="D467" s="2">
        <v>341</v>
      </c>
      <c r="E467" s="2">
        <f t="shared" si="28"/>
        <v>5798583</v>
      </c>
      <c r="F467" s="17" t="str">
        <f t="shared" si="31"/>
        <v>BEARISH</v>
      </c>
      <c r="G467" s="17" t="str">
        <f t="shared" si="30"/>
        <v>NEUTRAL</v>
      </c>
      <c r="H467" s="17" t="str">
        <f t="shared" si="29"/>
        <v>BEARISH DIVERGENCE</v>
      </c>
    </row>
    <row r="468" spans="1:8" ht="13.5" x14ac:dyDescent="0.25">
      <c r="A468" s="3">
        <v>42688</v>
      </c>
      <c r="B468" s="2">
        <v>9.43</v>
      </c>
      <c r="C468" s="2">
        <v>4.7496999999999998</v>
      </c>
      <c r="D468" s="2">
        <v>3511</v>
      </c>
      <c r="E468" s="2">
        <f t="shared" si="28"/>
        <v>5802094</v>
      </c>
      <c r="F468" s="17" t="str">
        <f t="shared" si="31"/>
        <v>BULLISH</v>
      </c>
      <c r="G468" s="17" t="str">
        <f t="shared" si="30"/>
        <v>NEUTRAL</v>
      </c>
      <c r="H468" s="17" t="str">
        <f t="shared" si="29"/>
        <v>CONFIRMED BULLISH</v>
      </c>
    </row>
    <row r="469" spans="1:8" ht="13.5" x14ac:dyDescent="0.25">
      <c r="A469" s="3">
        <v>42689</v>
      </c>
      <c r="B469" s="2">
        <v>9.6</v>
      </c>
      <c r="C469" s="2">
        <v>4.8353000000000002</v>
      </c>
      <c r="D469" s="2">
        <v>38692</v>
      </c>
      <c r="E469" s="2">
        <f t="shared" si="28"/>
        <v>5840786</v>
      </c>
      <c r="F469" s="17" t="str">
        <f t="shared" si="31"/>
        <v>BULLISH</v>
      </c>
      <c r="G469" s="17" t="str">
        <f t="shared" si="30"/>
        <v>NEUTRAL</v>
      </c>
      <c r="H469" s="17" t="str">
        <f t="shared" si="29"/>
        <v>CONFIRMED BULLISH</v>
      </c>
    </row>
    <row r="470" spans="1:8" ht="13.5" x14ac:dyDescent="0.25">
      <c r="A470" s="3">
        <v>42690</v>
      </c>
      <c r="B470" s="2">
        <v>9.6</v>
      </c>
      <c r="C470" s="2">
        <v>4.8353000000000002</v>
      </c>
      <c r="D470" s="2">
        <v>3763</v>
      </c>
      <c r="E470" s="2">
        <f t="shared" si="28"/>
        <v>5840786</v>
      </c>
      <c r="F470" s="17" t="str">
        <f t="shared" si="31"/>
        <v>BULLISH</v>
      </c>
      <c r="G470" s="17" t="str">
        <f t="shared" si="30"/>
        <v>NEUTRAL</v>
      </c>
      <c r="H470" s="17" t="str">
        <f t="shared" si="29"/>
        <v>CONFIRMED BULLISH</v>
      </c>
    </row>
    <row r="471" spans="1:8" ht="13.5" x14ac:dyDescent="0.25">
      <c r="A471" s="3">
        <v>42691</v>
      </c>
      <c r="B471" s="2">
        <v>9.58</v>
      </c>
      <c r="C471" s="2">
        <v>4.8251999999999997</v>
      </c>
      <c r="D471" s="2">
        <v>3032</v>
      </c>
      <c r="E471" s="2">
        <f t="shared" si="28"/>
        <v>5837754</v>
      </c>
      <c r="F471" s="17" t="str">
        <f t="shared" si="31"/>
        <v>BULLISH</v>
      </c>
      <c r="G471" s="17" t="str">
        <f t="shared" si="30"/>
        <v>NEUTRAL</v>
      </c>
      <c r="H471" s="17" t="str">
        <f t="shared" si="29"/>
        <v>CONFIRMED BULLISH</v>
      </c>
    </row>
    <row r="472" spans="1:8" ht="13.5" x14ac:dyDescent="0.25">
      <c r="A472" s="3">
        <v>42692</v>
      </c>
      <c r="B472" s="2">
        <v>9.4</v>
      </c>
      <c r="C472" s="2">
        <v>4.7344999999999997</v>
      </c>
      <c r="D472" s="2">
        <v>23702</v>
      </c>
      <c r="E472" s="2">
        <f t="shared" si="28"/>
        <v>5814052</v>
      </c>
      <c r="F472" s="17" t="str">
        <f t="shared" si="31"/>
        <v>BULLISH</v>
      </c>
      <c r="G472" s="17" t="str">
        <f t="shared" si="30"/>
        <v>NEUTRAL</v>
      </c>
      <c r="H472" s="17" t="str">
        <f t="shared" si="29"/>
        <v>CONFIRMED BULLISH</v>
      </c>
    </row>
    <row r="473" spans="1:8" ht="13.5" x14ac:dyDescent="0.25">
      <c r="A473" s="3">
        <v>42695</v>
      </c>
      <c r="B473" s="2">
        <v>9.2200000000000006</v>
      </c>
      <c r="C473" s="2">
        <v>4.6439000000000004</v>
      </c>
      <c r="D473" s="2">
        <v>9068</v>
      </c>
      <c r="E473" s="2">
        <f t="shared" si="28"/>
        <v>5804984</v>
      </c>
      <c r="F473" s="17" t="str">
        <f t="shared" si="31"/>
        <v>BULLISH</v>
      </c>
      <c r="G473" s="17" t="str">
        <f t="shared" si="30"/>
        <v>NEUTRAL</v>
      </c>
      <c r="H473" s="17" t="str">
        <f t="shared" si="29"/>
        <v>BULLISH DIVERGENCE</v>
      </c>
    </row>
    <row r="474" spans="1:8" ht="13.5" x14ac:dyDescent="0.25">
      <c r="A474" s="3">
        <v>42696</v>
      </c>
      <c r="B474" s="2">
        <v>9.3000000000000007</v>
      </c>
      <c r="C474" s="2">
        <v>4.6841999999999997</v>
      </c>
      <c r="D474" s="2">
        <v>13497</v>
      </c>
      <c r="E474" s="2">
        <f t="shared" si="28"/>
        <v>5818481</v>
      </c>
      <c r="F474" s="17" t="str">
        <f t="shared" si="31"/>
        <v>BEARISH</v>
      </c>
      <c r="G474" s="17" t="str">
        <f t="shared" si="30"/>
        <v>NEUTRAL</v>
      </c>
      <c r="H474" s="17" t="str">
        <f t="shared" si="29"/>
        <v>CONFIRMED BEARISH</v>
      </c>
    </row>
    <row r="475" spans="1:8" ht="13.5" x14ac:dyDescent="0.25">
      <c r="A475" s="3">
        <v>42697</v>
      </c>
      <c r="B475" s="2">
        <v>9.16</v>
      </c>
      <c r="C475" s="2">
        <v>4.6136999999999997</v>
      </c>
      <c r="D475" s="2">
        <v>18241</v>
      </c>
      <c r="E475" s="2">
        <f t="shared" si="28"/>
        <v>5800240</v>
      </c>
      <c r="F475" s="17" t="str">
        <f t="shared" si="31"/>
        <v>BEARISH</v>
      </c>
      <c r="G475" s="17" t="str">
        <f t="shared" si="30"/>
        <v>NEUTRAL</v>
      </c>
      <c r="H475" s="17" t="str">
        <f t="shared" si="29"/>
        <v>CONFIRMED BEARISH</v>
      </c>
    </row>
    <row r="476" spans="1:8" ht="13.5" x14ac:dyDescent="0.25">
      <c r="A476" s="3">
        <v>42698</v>
      </c>
      <c r="B476" s="2">
        <v>9.15</v>
      </c>
      <c r="C476" s="2">
        <v>4.6086</v>
      </c>
      <c r="D476" s="2">
        <v>2521</v>
      </c>
      <c r="E476" s="2">
        <f t="shared" si="28"/>
        <v>5797719</v>
      </c>
      <c r="F476" s="17" t="str">
        <f t="shared" si="31"/>
        <v>BEARISH</v>
      </c>
      <c r="G476" s="17" t="str">
        <f t="shared" si="30"/>
        <v>NEUTRAL</v>
      </c>
      <c r="H476" s="17" t="str">
        <f t="shared" si="29"/>
        <v>CONFIRMED BEARISH</v>
      </c>
    </row>
    <row r="477" spans="1:8" ht="13.5" x14ac:dyDescent="0.25">
      <c r="A477" s="3">
        <v>42699</v>
      </c>
      <c r="B477" s="2">
        <v>9.3000000000000007</v>
      </c>
      <c r="C477" s="2">
        <v>4.6841999999999997</v>
      </c>
      <c r="D477" s="2">
        <v>1684</v>
      </c>
      <c r="E477" s="2">
        <f t="shared" si="28"/>
        <v>5799403</v>
      </c>
      <c r="F477" s="17" t="str">
        <f t="shared" si="31"/>
        <v>BEARISH</v>
      </c>
      <c r="G477" s="17" t="str">
        <f t="shared" si="30"/>
        <v>NEUTRAL</v>
      </c>
      <c r="H477" s="17" t="str">
        <f t="shared" si="29"/>
        <v>CONFIRMED BEARISH</v>
      </c>
    </row>
    <row r="478" spans="1:8" ht="13.5" x14ac:dyDescent="0.25">
      <c r="A478" s="3">
        <v>42702</v>
      </c>
      <c r="B478" s="2">
        <v>9.25</v>
      </c>
      <c r="C478" s="2">
        <v>4.6589999999999998</v>
      </c>
      <c r="D478" s="2">
        <v>198</v>
      </c>
      <c r="E478" s="2">
        <f t="shared" si="28"/>
        <v>5799205</v>
      </c>
      <c r="F478" s="17" t="str">
        <f t="shared" si="31"/>
        <v>BEARISH</v>
      </c>
      <c r="G478" s="17" t="str">
        <f t="shared" si="30"/>
        <v>NEUTRAL</v>
      </c>
      <c r="H478" s="17" t="str">
        <f t="shared" si="29"/>
        <v>BEARISH DIVERGENCE</v>
      </c>
    </row>
    <row r="479" spans="1:8" ht="13.5" x14ac:dyDescent="0.25">
      <c r="A479" s="3">
        <v>42703</v>
      </c>
      <c r="B479" s="2">
        <v>9.15</v>
      </c>
      <c r="C479" s="2">
        <v>4.6086</v>
      </c>
      <c r="D479" s="2">
        <v>666</v>
      </c>
      <c r="E479" s="2">
        <f t="shared" si="28"/>
        <v>5798539</v>
      </c>
      <c r="F479" s="17" t="str">
        <f t="shared" si="31"/>
        <v>BEARISH</v>
      </c>
      <c r="G479" s="17" t="str">
        <f t="shared" si="30"/>
        <v>NEUTRAL</v>
      </c>
      <c r="H479" s="17" t="str">
        <f t="shared" si="29"/>
        <v>CONFIRMED BEARISH</v>
      </c>
    </row>
    <row r="480" spans="1:8" ht="13.5" x14ac:dyDescent="0.25">
      <c r="A480" s="3">
        <v>42704</v>
      </c>
      <c r="B480" s="2">
        <v>9.15</v>
      </c>
      <c r="C480" s="2">
        <v>4.6086</v>
      </c>
      <c r="D480" s="2">
        <v>8328</v>
      </c>
      <c r="E480" s="2">
        <f t="shared" si="28"/>
        <v>5798539</v>
      </c>
      <c r="F480" s="17" t="str">
        <f t="shared" si="31"/>
        <v>BEARISH</v>
      </c>
      <c r="G480" s="17" t="str">
        <f t="shared" si="30"/>
        <v>NEUTRAL</v>
      </c>
      <c r="H480" s="17" t="str">
        <f t="shared" si="29"/>
        <v>CONFIRMED BEARISH</v>
      </c>
    </row>
    <row r="481" spans="1:8" ht="13.5" x14ac:dyDescent="0.25">
      <c r="A481" s="3">
        <v>42705</v>
      </c>
      <c r="B481" s="2">
        <v>9.15</v>
      </c>
      <c r="C481" s="2">
        <v>4.6086</v>
      </c>
      <c r="D481" s="2">
        <v>1401</v>
      </c>
      <c r="E481" s="2">
        <f t="shared" si="28"/>
        <v>5798539</v>
      </c>
      <c r="F481" s="17" t="str">
        <f t="shared" si="31"/>
        <v>BULLISH</v>
      </c>
      <c r="G481" s="17" t="str">
        <f t="shared" si="30"/>
        <v>NEUTRAL</v>
      </c>
      <c r="H481" s="17" t="str">
        <f t="shared" si="29"/>
        <v>NEUTRAL</v>
      </c>
    </row>
    <row r="482" spans="1:8" ht="13.5" x14ac:dyDescent="0.25">
      <c r="A482" s="3">
        <v>42706</v>
      </c>
      <c r="B482" s="2">
        <v>9.2799999999999994</v>
      </c>
      <c r="C482" s="2">
        <v>4.6741000000000001</v>
      </c>
      <c r="D482" s="2">
        <v>468</v>
      </c>
      <c r="E482" s="2">
        <f t="shared" si="28"/>
        <v>5799007</v>
      </c>
      <c r="F482" s="17" t="str">
        <f t="shared" si="31"/>
        <v>BEARISH</v>
      </c>
      <c r="G482" s="17" t="str">
        <f t="shared" si="30"/>
        <v>NEUTRAL</v>
      </c>
      <c r="H482" s="17" t="str">
        <f t="shared" si="29"/>
        <v>CONFIRMED BEARISH</v>
      </c>
    </row>
    <row r="483" spans="1:8" ht="13.5" x14ac:dyDescent="0.25">
      <c r="A483" s="3">
        <v>42709</v>
      </c>
      <c r="B483" s="2">
        <v>9.08</v>
      </c>
      <c r="C483" s="2">
        <v>4.5734000000000004</v>
      </c>
      <c r="D483" s="2">
        <v>6463</v>
      </c>
      <c r="E483" s="2">
        <f t="shared" si="28"/>
        <v>5792544</v>
      </c>
      <c r="F483" s="17" t="str">
        <f t="shared" si="31"/>
        <v>BEARISH</v>
      </c>
      <c r="G483" s="17" t="str">
        <f t="shared" si="30"/>
        <v>NEUTRAL</v>
      </c>
      <c r="H483" s="17" t="str">
        <f t="shared" si="29"/>
        <v>CONFIRMED BEARISH</v>
      </c>
    </row>
    <row r="484" spans="1:8" ht="13.5" x14ac:dyDescent="0.25">
      <c r="A484" s="3">
        <v>42710</v>
      </c>
      <c r="B484" s="2">
        <v>9.14</v>
      </c>
      <c r="C484" s="2">
        <v>4.6036000000000001</v>
      </c>
      <c r="D484" s="2">
        <v>3471</v>
      </c>
      <c r="E484" s="2">
        <f t="shared" si="28"/>
        <v>5796015</v>
      </c>
      <c r="F484" s="17" t="str">
        <f t="shared" si="31"/>
        <v>BEARISH</v>
      </c>
      <c r="G484" s="17" t="str">
        <f t="shared" si="30"/>
        <v>NEUTRAL</v>
      </c>
      <c r="H484" s="17" t="str">
        <f t="shared" si="29"/>
        <v>CONFIRMED BEARISH</v>
      </c>
    </row>
    <row r="485" spans="1:8" ht="13.5" x14ac:dyDescent="0.25">
      <c r="A485" s="3">
        <v>42711</v>
      </c>
      <c r="B485" s="2">
        <v>9.14</v>
      </c>
      <c r="C485" s="2">
        <v>4.6036000000000001</v>
      </c>
      <c r="D485" s="2">
        <v>0</v>
      </c>
      <c r="E485" s="2">
        <f t="shared" si="28"/>
        <v>5796015</v>
      </c>
      <c r="F485" s="17" t="str">
        <f t="shared" si="31"/>
        <v>BEARISH</v>
      </c>
      <c r="G485" s="17" t="str">
        <f t="shared" si="30"/>
        <v>NEUTRAL</v>
      </c>
      <c r="H485" s="17" t="str">
        <f t="shared" si="29"/>
        <v>CONFIRMED BEARISH</v>
      </c>
    </row>
    <row r="486" spans="1:8" ht="13.5" x14ac:dyDescent="0.25">
      <c r="A486" s="3">
        <v>42712</v>
      </c>
      <c r="B486" s="2">
        <v>9.1</v>
      </c>
      <c r="C486" s="2">
        <v>4.5834000000000001</v>
      </c>
      <c r="D486" s="2">
        <v>1766</v>
      </c>
      <c r="E486" s="2">
        <f t="shared" si="28"/>
        <v>5794249</v>
      </c>
      <c r="F486" s="17" t="str">
        <f t="shared" si="31"/>
        <v>BEARISH</v>
      </c>
      <c r="G486" s="17" t="str">
        <f t="shared" si="30"/>
        <v>NEUTRAL</v>
      </c>
      <c r="H486" s="17" t="str">
        <f t="shared" si="29"/>
        <v>CONFIRMED BEARISH</v>
      </c>
    </row>
    <row r="487" spans="1:8" ht="13.5" x14ac:dyDescent="0.25">
      <c r="A487" s="3">
        <v>42713</v>
      </c>
      <c r="B487" s="2">
        <v>9.14</v>
      </c>
      <c r="C487" s="2">
        <v>4.6036000000000001</v>
      </c>
      <c r="D487" s="2">
        <v>1851</v>
      </c>
      <c r="E487" s="2">
        <f t="shared" si="28"/>
        <v>5796100</v>
      </c>
      <c r="F487" s="17" t="str">
        <f t="shared" si="31"/>
        <v>BEARISH</v>
      </c>
      <c r="G487" s="17" t="str">
        <f t="shared" si="30"/>
        <v>NEUTRAL</v>
      </c>
      <c r="H487" s="17" t="str">
        <f t="shared" si="29"/>
        <v>CONFIRMED BEARISH</v>
      </c>
    </row>
    <row r="488" spans="1:8" ht="13.5" x14ac:dyDescent="0.25">
      <c r="A488" s="3">
        <v>42717</v>
      </c>
      <c r="B488" s="2">
        <v>9.14</v>
      </c>
      <c r="C488" s="2">
        <v>4.6036000000000001</v>
      </c>
      <c r="D488" s="2">
        <v>487</v>
      </c>
      <c r="E488" s="2">
        <f t="shared" si="28"/>
        <v>5796100</v>
      </c>
      <c r="F488" s="17" t="str">
        <f t="shared" si="31"/>
        <v>BULLISH</v>
      </c>
      <c r="G488" s="17" t="str">
        <f t="shared" si="30"/>
        <v>NEUTRAL</v>
      </c>
      <c r="H488" s="17" t="str">
        <f t="shared" si="29"/>
        <v>CONFIRMED BULLISH</v>
      </c>
    </row>
    <row r="489" spans="1:8" ht="13.5" x14ac:dyDescent="0.25">
      <c r="A489" s="3">
        <v>42718</v>
      </c>
      <c r="B489" s="2">
        <v>9.14</v>
      </c>
      <c r="C489" s="2">
        <v>4.6036000000000001</v>
      </c>
      <c r="D489" s="2">
        <v>4997</v>
      </c>
      <c r="E489" s="2">
        <f t="shared" si="28"/>
        <v>5796100</v>
      </c>
      <c r="F489" s="17" t="str">
        <f t="shared" si="31"/>
        <v>BULLISH</v>
      </c>
      <c r="G489" s="17" t="str">
        <f t="shared" si="30"/>
        <v>NEUTRAL</v>
      </c>
      <c r="H489" s="17" t="str">
        <f t="shared" si="29"/>
        <v>NEUTRAL</v>
      </c>
    </row>
    <row r="490" spans="1:8" ht="13.5" x14ac:dyDescent="0.25">
      <c r="A490" s="3">
        <v>42719</v>
      </c>
      <c r="B490" s="2">
        <v>9.19</v>
      </c>
      <c r="C490" s="2">
        <v>4.6288</v>
      </c>
      <c r="D490" s="2">
        <v>1190</v>
      </c>
      <c r="E490" s="2">
        <f t="shared" si="28"/>
        <v>5797290</v>
      </c>
      <c r="F490" s="17" t="str">
        <f t="shared" si="31"/>
        <v>BULLISH</v>
      </c>
      <c r="G490" s="17" t="str">
        <f t="shared" si="30"/>
        <v>NEUTRAL</v>
      </c>
      <c r="H490" s="17" t="str">
        <f t="shared" si="29"/>
        <v>CONFIRMED BULLISH</v>
      </c>
    </row>
    <row r="491" spans="1:8" ht="13.5" x14ac:dyDescent="0.25">
      <c r="A491" s="3">
        <v>42720</v>
      </c>
      <c r="B491" s="2">
        <v>9.1</v>
      </c>
      <c r="C491" s="2">
        <v>4.5834000000000001</v>
      </c>
      <c r="D491" s="2">
        <v>16570</v>
      </c>
      <c r="E491" s="2">
        <f t="shared" si="28"/>
        <v>5780720</v>
      </c>
      <c r="F491" s="17" t="str">
        <f t="shared" si="31"/>
        <v>BEARISH</v>
      </c>
      <c r="G491" s="17" t="str">
        <f t="shared" si="30"/>
        <v>NEUTRAL</v>
      </c>
      <c r="H491" s="17" t="str">
        <f t="shared" si="29"/>
        <v>NEUTRAL</v>
      </c>
    </row>
    <row r="492" spans="1:8" ht="13.5" x14ac:dyDescent="0.25">
      <c r="A492" s="3">
        <v>42723</v>
      </c>
      <c r="B492" s="2">
        <v>9.1999999999999993</v>
      </c>
      <c r="C492" s="2">
        <v>4.6337999999999999</v>
      </c>
      <c r="D492" s="2">
        <v>4376</v>
      </c>
      <c r="E492" s="2">
        <f t="shared" si="28"/>
        <v>5785096</v>
      </c>
      <c r="F492" s="17" t="str">
        <f t="shared" si="31"/>
        <v>BEARISH</v>
      </c>
      <c r="G492" s="17" t="str">
        <f t="shared" si="30"/>
        <v>NEUTRAL</v>
      </c>
      <c r="H492" s="17" t="str">
        <f t="shared" si="29"/>
        <v>BEARISH DIVERGENCE</v>
      </c>
    </row>
    <row r="493" spans="1:8" ht="13.5" x14ac:dyDescent="0.25">
      <c r="A493" s="3">
        <v>42724</v>
      </c>
      <c r="B493" s="2">
        <v>9.25</v>
      </c>
      <c r="C493" s="2">
        <v>4.6589999999999998</v>
      </c>
      <c r="D493" s="2">
        <v>2080</v>
      </c>
      <c r="E493" s="2">
        <f t="shared" si="28"/>
        <v>5787176</v>
      </c>
      <c r="F493" s="17" t="str">
        <f t="shared" si="31"/>
        <v>BEARISH</v>
      </c>
      <c r="G493" s="17" t="str">
        <f t="shared" si="30"/>
        <v>NEUTRAL</v>
      </c>
      <c r="H493" s="17" t="str">
        <f t="shared" si="29"/>
        <v>BEARISH DIVERGENCE</v>
      </c>
    </row>
    <row r="494" spans="1:8" ht="13.5" x14ac:dyDescent="0.25">
      <c r="A494" s="3">
        <v>42725</v>
      </c>
      <c r="B494" s="2">
        <v>9.23</v>
      </c>
      <c r="C494" s="2">
        <v>4.6489000000000003</v>
      </c>
      <c r="D494" s="2">
        <v>370</v>
      </c>
      <c r="E494" s="2">
        <f t="shared" si="28"/>
        <v>5786806</v>
      </c>
      <c r="F494" s="17" t="str">
        <f t="shared" si="31"/>
        <v>BEARISH</v>
      </c>
      <c r="G494" s="17" t="str">
        <f t="shared" si="30"/>
        <v>NEUTRAL</v>
      </c>
      <c r="H494" s="17" t="str">
        <f t="shared" si="29"/>
        <v>BEARISH DIVERGENCE</v>
      </c>
    </row>
    <row r="495" spans="1:8" ht="13.5" x14ac:dyDescent="0.25">
      <c r="A495" s="3">
        <v>42726</v>
      </c>
      <c r="B495" s="2">
        <v>9.18</v>
      </c>
      <c r="C495" s="2">
        <v>4.6237000000000004</v>
      </c>
      <c r="D495" s="2">
        <v>350</v>
      </c>
      <c r="E495" s="2">
        <f t="shared" si="28"/>
        <v>5786456</v>
      </c>
      <c r="F495" s="17" t="str">
        <f t="shared" si="31"/>
        <v>BEARISH</v>
      </c>
      <c r="G495" s="17" t="str">
        <f t="shared" si="30"/>
        <v>NEUTRAL</v>
      </c>
      <c r="H495" s="17" t="str">
        <f t="shared" si="29"/>
        <v>CONFIRMED BEARISH</v>
      </c>
    </row>
    <row r="496" spans="1:8" ht="13.5" x14ac:dyDescent="0.25">
      <c r="A496" s="3">
        <v>42727</v>
      </c>
      <c r="B496" s="2">
        <v>9.1</v>
      </c>
      <c r="C496" s="2">
        <v>4.5834000000000001</v>
      </c>
      <c r="D496" s="2">
        <v>19543</v>
      </c>
      <c r="E496" s="2">
        <f t="shared" si="28"/>
        <v>5766913</v>
      </c>
      <c r="F496" s="17" t="str">
        <f t="shared" si="31"/>
        <v>BEARISH</v>
      </c>
      <c r="G496" s="17" t="str">
        <f t="shared" si="30"/>
        <v>NEUTRAL</v>
      </c>
      <c r="H496" s="17" t="str">
        <f t="shared" si="29"/>
        <v>NEUTRAL</v>
      </c>
    </row>
    <row r="497" spans="1:8" ht="13.5" x14ac:dyDescent="0.25">
      <c r="A497" s="3">
        <v>42730</v>
      </c>
      <c r="B497" s="2">
        <v>9.1</v>
      </c>
      <c r="C497" s="2">
        <v>4.5834000000000001</v>
      </c>
      <c r="D497" s="2">
        <v>9185</v>
      </c>
      <c r="E497" s="2">
        <f t="shared" si="28"/>
        <v>5766913</v>
      </c>
      <c r="F497" s="17" t="str">
        <f t="shared" si="31"/>
        <v>BEARISH</v>
      </c>
      <c r="G497" s="17" t="str">
        <f t="shared" si="30"/>
        <v>NEUTRAL</v>
      </c>
      <c r="H497" s="17" t="str">
        <f t="shared" si="29"/>
        <v>CONFIRMED BEARISH</v>
      </c>
    </row>
    <row r="498" spans="1:8" ht="13.5" x14ac:dyDescent="0.25">
      <c r="A498" s="3">
        <v>42731</v>
      </c>
      <c r="B498" s="2">
        <v>9</v>
      </c>
      <c r="C498" s="2">
        <v>4.5331000000000001</v>
      </c>
      <c r="D498" s="2">
        <v>4180</v>
      </c>
      <c r="E498" s="2">
        <f t="shared" si="28"/>
        <v>5762733</v>
      </c>
      <c r="F498" s="17" t="str">
        <f t="shared" si="31"/>
        <v>BEARISH</v>
      </c>
      <c r="G498" s="17" t="str">
        <f t="shared" si="30"/>
        <v>NEUTRAL</v>
      </c>
      <c r="H498" s="17" t="str">
        <f t="shared" si="29"/>
        <v>CONFIRMED BEARISH</v>
      </c>
    </row>
    <row r="499" spans="1:8" ht="13.5" x14ac:dyDescent="0.25">
      <c r="A499" s="3">
        <v>42732</v>
      </c>
      <c r="B499" s="2">
        <v>9</v>
      </c>
      <c r="C499" s="2">
        <v>4.5331000000000001</v>
      </c>
      <c r="D499" s="2">
        <v>7214</v>
      </c>
      <c r="E499" s="2">
        <f t="shared" si="28"/>
        <v>5762733</v>
      </c>
      <c r="F499" s="17" t="str">
        <f t="shared" si="31"/>
        <v>BEARISH</v>
      </c>
      <c r="G499" s="17" t="str">
        <f t="shared" si="30"/>
        <v>NEUTRAL</v>
      </c>
      <c r="H499" s="17" t="str">
        <f t="shared" si="29"/>
        <v>CONFIRMED BEARISH</v>
      </c>
    </row>
    <row r="500" spans="1:8" ht="13.5" x14ac:dyDescent="0.25">
      <c r="A500" s="3">
        <v>42733</v>
      </c>
      <c r="B500" s="2">
        <v>9.0399999999999991</v>
      </c>
      <c r="C500" s="2">
        <v>4.5532000000000004</v>
      </c>
      <c r="D500" s="2">
        <v>3001</v>
      </c>
      <c r="E500" s="2">
        <f t="shared" si="28"/>
        <v>5765734</v>
      </c>
      <c r="F500" s="17" t="str">
        <f t="shared" si="31"/>
        <v>BEARISH</v>
      </c>
      <c r="G500" s="17" t="str">
        <f t="shared" si="30"/>
        <v>NEUTRAL</v>
      </c>
      <c r="H500" s="17" t="str">
        <f t="shared" si="29"/>
        <v>CONFIRMED BEARISH</v>
      </c>
    </row>
    <row r="501" spans="1:8" ht="13.5" x14ac:dyDescent="0.25">
      <c r="A501" s="3">
        <v>42734</v>
      </c>
      <c r="B501" s="2">
        <v>9.09</v>
      </c>
      <c r="C501" s="2">
        <v>4.5784000000000002</v>
      </c>
      <c r="D501" s="2">
        <v>10190</v>
      </c>
      <c r="E501" s="2">
        <f t="shared" si="28"/>
        <v>5775924</v>
      </c>
      <c r="F501" s="17" t="str">
        <f t="shared" si="31"/>
        <v>BULLISH</v>
      </c>
      <c r="G501" s="17" t="str">
        <f t="shared" si="30"/>
        <v>NEUTRAL</v>
      </c>
      <c r="H501" s="17" t="str">
        <f t="shared" si="29"/>
        <v>BULLISH DIVERGENCE</v>
      </c>
    </row>
    <row r="502" spans="1:8" ht="13.5" x14ac:dyDescent="0.25">
      <c r="A502" s="3">
        <v>42737</v>
      </c>
      <c r="B502" s="2">
        <v>9.1</v>
      </c>
      <c r="C502" s="2">
        <v>4.5834000000000001</v>
      </c>
      <c r="D502" s="2">
        <v>2238</v>
      </c>
      <c r="E502" s="2">
        <f t="shared" si="28"/>
        <v>5778162</v>
      </c>
      <c r="F502" s="17" t="str">
        <f t="shared" si="31"/>
        <v>BULLISH</v>
      </c>
      <c r="G502" s="17" t="str">
        <f t="shared" si="30"/>
        <v>NEUTRAL</v>
      </c>
      <c r="H502" s="17" t="str">
        <f t="shared" si="29"/>
        <v>NEUTRAL</v>
      </c>
    </row>
    <row r="503" spans="1:8" ht="13.5" x14ac:dyDescent="0.25">
      <c r="A503" s="3">
        <v>42738</v>
      </c>
      <c r="B503" s="2">
        <v>9</v>
      </c>
      <c r="C503" s="2">
        <v>4.5331000000000001</v>
      </c>
      <c r="D503" s="2">
        <v>2430</v>
      </c>
      <c r="E503" s="2">
        <f t="shared" si="28"/>
        <v>5775732</v>
      </c>
      <c r="F503" s="17" t="str">
        <f t="shared" si="31"/>
        <v>BULLISH</v>
      </c>
      <c r="G503" s="17" t="str">
        <f t="shared" si="30"/>
        <v>NEUTRAL</v>
      </c>
      <c r="H503" s="17" t="str">
        <f t="shared" si="29"/>
        <v>NEUTRAL</v>
      </c>
    </row>
    <row r="504" spans="1:8" ht="13.5" x14ac:dyDescent="0.25">
      <c r="A504" s="3">
        <v>42739</v>
      </c>
      <c r="B504" s="2">
        <v>8.9499999999999993</v>
      </c>
      <c r="C504" s="2">
        <v>4.5079000000000002</v>
      </c>
      <c r="D504" s="2">
        <v>7015</v>
      </c>
      <c r="E504" s="2">
        <f t="shared" si="28"/>
        <v>5768717</v>
      </c>
      <c r="F504" s="17" t="str">
        <f t="shared" si="31"/>
        <v>BULLISH</v>
      </c>
      <c r="G504" s="17" t="str">
        <f t="shared" si="30"/>
        <v>NEUTRAL</v>
      </c>
      <c r="H504" s="17" t="str">
        <f t="shared" si="29"/>
        <v>BULLISH DIVERGENCE</v>
      </c>
    </row>
    <row r="505" spans="1:8" ht="13.5" x14ac:dyDescent="0.25">
      <c r="A505" s="3">
        <v>42740</v>
      </c>
      <c r="B505" s="2">
        <v>8.9499999999999993</v>
      </c>
      <c r="C505" s="2">
        <v>4.5079000000000002</v>
      </c>
      <c r="D505" s="2">
        <v>4521</v>
      </c>
      <c r="E505" s="2">
        <f t="shared" si="28"/>
        <v>5768717</v>
      </c>
      <c r="F505" s="17" t="str">
        <f t="shared" si="31"/>
        <v>BULLISH</v>
      </c>
      <c r="G505" s="17" t="str">
        <f t="shared" si="30"/>
        <v>NEUTRAL</v>
      </c>
      <c r="H505" s="17" t="str">
        <f t="shared" si="29"/>
        <v>BULLISH DIVERGENCE</v>
      </c>
    </row>
    <row r="506" spans="1:8" ht="13.5" x14ac:dyDescent="0.25">
      <c r="A506" s="3">
        <v>42741</v>
      </c>
      <c r="B506" s="2">
        <v>8.84</v>
      </c>
      <c r="C506" s="2">
        <v>4.4524999999999997</v>
      </c>
      <c r="D506" s="2">
        <v>2429</v>
      </c>
      <c r="E506" s="2">
        <f t="shared" si="28"/>
        <v>5766288</v>
      </c>
      <c r="F506" s="17" t="str">
        <f t="shared" si="31"/>
        <v>BEARISH</v>
      </c>
      <c r="G506" s="17" t="str">
        <f t="shared" si="30"/>
        <v>NEUTRAL</v>
      </c>
      <c r="H506" s="17" t="str">
        <f t="shared" si="29"/>
        <v>CONFIRMED BEARISH</v>
      </c>
    </row>
    <row r="507" spans="1:8" ht="13.5" x14ac:dyDescent="0.25">
      <c r="A507" s="3">
        <v>42744</v>
      </c>
      <c r="B507" s="2">
        <v>8.75</v>
      </c>
      <c r="C507" s="2">
        <v>4.4071999999999996</v>
      </c>
      <c r="D507" s="2">
        <v>2503</v>
      </c>
      <c r="E507" s="2">
        <f t="shared" si="28"/>
        <v>5763785</v>
      </c>
      <c r="F507" s="17" t="str">
        <f t="shared" si="31"/>
        <v>BEARISH</v>
      </c>
      <c r="G507" s="17" t="str">
        <f t="shared" si="30"/>
        <v>NEUTRAL</v>
      </c>
      <c r="H507" s="17" t="str">
        <f t="shared" si="29"/>
        <v>CONFIRMED BEARISH</v>
      </c>
    </row>
    <row r="508" spans="1:8" ht="13.5" x14ac:dyDescent="0.25">
      <c r="A508" s="3">
        <v>42745</v>
      </c>
      <c r="B508" s="2">
        <v>8.75</v>
      </c>
      <c r="C508" s="2">
        <v>4.4071999999999996</v>
      </c>
      <c r="D508" s="2">
        <v>19165</v>
      </c>
      <c r="E508" s="2">
        <f t="shared" si="28"/>
        <v>5763785</v>
      </c>
      <c r="F508" s="17" t="str">
        <f t="shared" si="31"/>
        <v>BEARISH</v>
      </c>
      <c r="G508" s="17" t="str">
        <f t="shared" si="30"/>
        <v>NEUTRAL</v>
      </c>
      <c r="H508" s="17" t="str">
        <f t="shared" si="29"/>
        <v>CONFIRMED BEARISH</v>
      </c>
    </row>
    <row r="509" spans="1:8" ht="13.5" x14ac:dyDescent="0.25">
      <c r="A509" s="3">
        <v>42746</v>
      </c>
      <c r="B509" s="2">
        <v>8.64</v>
      </c>
      <c r="C509" s="2">
        <v>4.3517000000000001</v>
      </c>
      <c r="D509" s="2">
        <v>2822</v>
      </c>
      <c r="E509" s="2">
        <f t="shared" si="28"/>
        <v>5760963</v>
      </c>
      <c r="F509" s="17" t="str">
        <f t="shared" si="31"/>
        <v>BEARISH</v>
      </c>
      <c r="G509" s="17" t="str">
        <f t="shared" si="30"/>
        <v>NEUTRAL</v>
      </c>
      <c r="H509" s="17" t="str">
        <f t="shared" si="29"/>
        <v>CONFIRMED BEARISH</v>
      </c>
    </row>
    <row r="510" spans="1:8" ht="13.5" x14ac:dyDescent="0.25">
      <c r="A510" s="3">
        <v>42747</v>
      </c>
      <c r="B510" s="2">
        <v>8.74</v>
      </c>
      <c r="C510" s="2">
        <v>4.4020999999999999</v>
      </c>
      <c r="D510" s="2">
        <v>7766</v>
      </c>
      <c r="E510" s="2">
        <f t="shared" si="28"/>
        <v>5768729</v>
      </c>
      <c r="F510" s="17" t="str">
        <f t="shared" si="31"/>
        <v>BULLISH</v>
      </c>
      <c r="G510" s="17" t="str">
        <f t="shared" si="30"/>
        <v>NEUTRAL</v>
      </c>
      <c r="H510" s="17" t="str">
        <f t="shared" si="29"/>
        <v>BULLISH DIVERGENCE</v>
      </c>
    </row>
    <row r="511" spans="1:8" ht="13.5" x14ac:dyDescent="0.25">
      <c r="A511" s="3">
        <v>42748</v>
      </c>
      <c r="B511" s="2">
        <v>8.73</v>
      </c>
      <c r="C511" s="2">
        <v>4.3971</v>
      </c>
      <c r="D511" s="2">
        <v>3330</v>
      </c>
      <c r="E511" s="2">
        <f t="shared" si="28"/>
        <v>5765399</v>
      </c>
      <c r="F511" s="17" t="str">
        <f t="shared" si="31"/>
        <v>BEARISH</v>
      </c>
      <c r="G511" s="17" t="str">
        <f t="shared" si="30"/>
        <v>NEUTRAL</v>
      </c>
      <c r="H511" s="17" t="str">
        <f t="shared" si="29"/>
        <v>CONFIRMED BEARISH</v>
      </c>
    </row>
    <row r="512" spans="1:8" ht="13.5" x14ac:dyDescent="0.25">
      <c r="A512" s="3">
        <v>42751</v>
      </c>
      <c r="B512" s="2">
        <v>8.73</v>
      </c>
      <c r="C512" s="2">
        <v>4.3971</v>
      </c>
      <c r="D512" s="2">
        <v>1650</v>
      </c>
      <c r="E512" s="2">
        <f t="shared" si="28"/>
        <v>5765399</v>
      </c>
      <c r="F512" s="17" t="str">
        <f t="shared" si="31"/>
        <v>BULLISH</v>
      </c>
      <c r="G512" s="17" t="str">
        <f t="shared" si="30"/>
        <v>NEUTRAL</v>
      </c>
      <c r="H512" s="17" t="str">
        <f t="shared" si="29"/>
        <v>BULLISH DIVERGENCE</v>
      </c>
    </row>
    <row r="513" spans="1:8" ht="13.5" x14ac:dyDescent="0.25">
      <c r="A513" s="3">
        <v>42752</v>
      </c>
      <c r="B513" s="2">
        <v>8.98</v>
      </c>
      <c r="C513" s="2">
        <v>4.5229999999999997</v>
      </c>
      <c r="D513" s="2">
        <v>3457</v>
      </c>
      <c r="E513" s="2">
        <f t="shared" si="28"/>
        <v>5768856</v>
      </c>
      <c r="F513" s="17" t="str">
        <f t="shared" si="31"/>
        <v>BULLISH</v>
      </c>
      <c r="G513" s="17" t="str">
        <f t="shared" si="30"/>
        <v>NEUTRAL</v>
      </c>
      <c r="H513" s="17" t="str">
        <f t="shared" si="29"/>
        <v>CONFIRMED BULLISH</v>
      </c>
    </row>
    <row r="514" spans="1:8" ht="13.5" x14ac:dyDescent="0.25">
      <c r="A514" s="3">
        <v>42753</v>
      </c>
      <c r="B514" s="2">
        <v>8.94</v>
      </c>
      <c r="C514" s="2">
        <v>4.5027999999999997</v>
      </c>
      <c r="D514" s="2">
        <v>18715</v>
      </c>
      <c r="E514" s="2">
        <f t="shared" si="28"/>
        <v>5750141</v>
      </c>
      <c r="F514" s="17" t="str">
        <f t="shared" si="31"/>
        <v>BEARISH</v>
      </c>
      <c r="G514" s="17" t="str">
        <f t="shared" si="30"/>
        <v>NEUTRAL</v>
      </c>
      <c r="H514" s="17" t="str">
        <f t="shared" si="29"/>
        <v>BEARISH DIVERGENCE</v>
      </c>
    </row>
    <row r="515" spans="1:8" ht="13.5" x14ac:dyDescent="0.25">
      <c r="A515" s="3">
        <v>42754</v>
      </c>
      <c r="B515" s="2">
        <v>8.8000000000000007</v>
      </c>
      <c r="C515" s="2">
        <v>4.4322999999999997</v>
      </c>
      <c r="D515" s="2">
        <v>9338</v>
      </c>
      <c r="E515" s="2">
        <f t="shared" si="28"/>
        <v>5740803</v>
      </c>
      <c r="F515" s="17" t="str">
        <f t="shared" si="31"/>
        <v>BEARISH</v>
      </c>
      <c r="G515" s="17" t="str">
        <f t="shared" si="30"/>
        <v>NEUTRAL</v>
      </c>
      <c r="H515" s="17" t="str">
        <f t="shared" si="29"/>
        <v>BEARISH DIVERGENCE</v>
      </c>
    </row>
    <row r="516" spans="1:8" ht="13.5" x14ac:dyDescent="0.25">
      <c r="A516" s="3">
        <v>42755</v>
      </c>
      <c r="B516" s="2">
        <v>8.7899999999999991</v>
      </c>
      <c r="C516" s="2">
        <v>4.4272999999999998</v>
      </c>
      <c r="D516" s="2">
        <v>32331</v>
      </c>
      <c r="E516" s="2">
        <f t="shared" ref="E516:E579" si="32">IF(B516&gt;B515, E515+D516, IF(B516&lt;B515, E515-D516, E515))</f>
        <v>5708472</v>
      </c>
      <c r="F516" s="17" t="str">
        <f t="shared" si="31"/>
        <v>BEARISH</v>
      </c>
      <c r="G516" s="17" t="str">
        <f t="shared" si="30"/>
        <v>NEUTRAL</v>
      </c>
      <c r="H516" s="17" t="str">
        <f t="shared" si="29"/>
        <v>BEARISH DIVERGENCE</v>
      </c>
    </row>
    <row r="517" spans="1:8" ht="13.5" x14ac:dyDescent="0.25">
      <c r="A517" s="3">
        <v>42758</v>
      </c>
      <c r="B517" s="2">
        <v>8.6999999999999993</v>
      </c>
      <c r="C517" s="2">
        <v>4.3819999999999997</v>
      </c>
      <c r="D517" s="2">
        <v>3390</v>
      </c>
      <c r="E517" s="2">
        <f t="shared" si="32"/>
        <v>5705082</v>
      </c>
      <c r="F517" s="17" t="str">
        <f t="shared" si="31"/>
        <v>BEARISH</v>
      </c>
      <c r="G517" s="17" t="str">
        <f t="shared" si="30"/>
        <v>NEUTRAL</v>
      </c>
      <c r="H517" s="17" t="str">
        <f t="shared" si="29"/>
        <v>CONFIRMED BEARISH</v>
      </c>
    </row>
    <row r="518" spans="1:8" ht="13.5" x14ac:dyDescent="0.25">
      <c r="A518" s="3">
        <v>42759</v>
      </c>
      <c r="B518" s="2">
        <v>8.76</v>
      </c>
      <c r="C518" s="2">
        <v>4.4122000000000003</v>
      </c>
      <c r="D518" s="2">
        <v>1552</v>
      </c>
      <c r="E518" s="2">
        <f t="shared" si="32"/>
        <v>5706634</v>
      </c>
      <c r="F518" s="17" t="str">
        <f t="shared" si="31"/>
        <v>BEARISH</v>
      </c>
      <c r="G518" s="17" t="str">
        <f t="shared" si="30"/>
        <v>NEUTRAL</v>
      </c>
      <c r="H518" s="17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v>42760</v>
      </c>
      <c r="B519" s="2">
        <v>8.65</v>
      </c>
      <c r="C519" s="2">
        <v>4.3567999999999998</v>
      </c>
      <c r="D519" s="2">
        <v>4265</v>
      </c>
      <c r="E519" s="2">
        <f t="shared" si="32"/>
        <v>5702369</v>
      </c>
      <c r="F519" s="17" t="str">
        <f t="shared" si="31"/>
        <v>BEARISH</v>
      </c>
      <c r="G519" s="17" t="str">
        <f t="shared" ref="G519:G582" si="34">IF((E519-E514)/E514 &gt; 0.02, "STRONG",
 IF((E519-E514)/E514 &lt; -0.02, "WEAK", "NEUTRAL"))</f>
        <v>NEUTRAL</v>
      </c>
      <c r="H519" s="17" t="str">
        <f t="shared" si="33"/>
        <v>CONFIRMED BEARISH</v>
      </c>
    </row>
    <row r="520" spans="1:8" ht="13.5" x14ac:dyDescent="0.25">
      <c r="A520" s="3">
        <v>42761</v>
      </c>
      <c r="B520" s="2">
        <v>8.6</v>
      </c>
      <c r="C520" s="2">
        <v>4.3315999999999999</v>
      </c>
      <c r="D520" s="2">
        <v>826</v>
      </c>
      <c r="E520" s="2">
        <f t="shared" si="32"/>
        <v>5701543</v>
      </c>
      <c r="F520" s="17" t="str">
        <f t="shared" ref="F520:F583" si="35">IF(E520&gt;E515,"BULLISH",IF(E520&lt;E515,"BEARISH","NEUTRAL"))</f>
        <v>BEARISH</v>
      </c>
      <c r="G520" s="17" t="str">
        <f t="shared" si="34"/>
        <v>NEUTRAL</v>
      </c>
      <c r="H520" s="17" t="str">
        <f t="shared" si="33"/>
        <v>CONFIRMED BEARISH</v>
      </c>
    </row>
    <row r="521" spans="1:8" ht="13.5" x14ac:dyDescent="0.25">
      <c r="A521" s="3">
        <v>42762</v>
      </c>
      <c r="B521" s="2">
        <v>8.5399999999999991</v>
      </c>
      <c r="C521" s="2">
        <v>4.3014000000000001</v>
      </c>
      <c r="D521" s="2">
        <v>5028</v>
      </c>
      <c r="E521" s="2">
        <f t="shared" si="32"/>
        <v>5696515</v>
      </c>
      <c r="F521" s="17" t="str">
        <f t="shared" si="35"/>
        <v>BEARISH</v>
      </c>
      <c r="G521" s="17" t="str">
        <f t="shared" si="34"/>
        <v>NEUTRAL</v>
      </c>
      <c r="H521" s="17" t="str">
        <f t="shared" si="33"/>
        <v>CONFIRMED BEARISH</v>
      </c>
    </row>
    <row r="522" spans="1:8" ht="13.5" x14ac:dyDescent="0.25">
      <c r="A522" s="3">
        <v>42765</v>
      </c>
      <c r="B522" s="2">
        <v>8.5</v>
      </c>
      <c r="C522" s="2">
        <v>4.2812000000000001</v>
      </c>
      <c r="D522" s="2">
        <v>330</v>
      </c>
      <c r="E522" s="2">
        <f t="shared" si="32"/>
        <v>5696185</v>
      </c>
      <c r="F522" s="17" t="str">
        <f t="shared" si="35"/>
        <v>BEARISH</v>
      </c>
      <c r="G522" s="17" t="str">
        <f t="shared" si="34"/>
        <v>NEUTRAL</v>
      </c>
      <c r="H522" s="17" t="str">
        <f t="shared" si="33"/>
        <v>CONFIRMED BEARISH</v>
      </c>
    </row>
    <row r="523" spans="1:8" ht="13.5" x14ac:dyDescent="0.25">
      <c r="A523" s="3">
        <v>42766</v>
      </c>
      <c r="B523" s="2">
        <v>8.4</v>
      </c>
      <c r="C523" s="2">
        <v>4.2309000000000001</v>
      </c>
      <c r="D523" s="2">
        <v>4913</v>
      </c>
      <c r="E523" s="2">
        <f t="shared" si="32"/>
        <v>5691272</v>
      </c>
      <c r="F523" s="17" t="str">
        <f t="shared" si="35"/>
        <v>BEARISH</v>
      </c>
      <c r="G523" s="17" t="str">
        <f t="shared" si="34"/>
        <v>NEUTRAL</v>
      </c>
      <c r="H523" s="17" t="str">
        <f t="shared" si="33"/>
        <v>CONFIRMED BEARISH</v>
      </c>
    </row>
    <row r="524" spans="1:8" ht="13.5" x14ac:dyDescent="0.25">
      <c r="A524" s="3">
        <v>42767</v>
      </c>
      <c r="B524" s="2">
        <v>8.39</v>
      </c>
      <c r="C524" s="2">
        <v>4.2257999999999996</v>
      </c>
      <c r="D524" s="2">
        <v>1045</v>
      </c>
      <c r="E524" s="2">
        <f t="shared" si="32"/>
        <v>5690227</v>
      </c>
      <c r="F524" s="17" t="str">
        <f t="shared" si="35"/>
        <v>BEARISH</v>
      </c>
      <c r="G524" s="17" t="str">
        <f t="shared" si="34"/>
        <v>NEUTRAL</v>
      </c>
      <c r="H524" s="17" t="str">
        <f t="shared" si="33"/>
        <v>CONFIRMED BEARISH</v>
      </c>
    </row>
    <row r="525" spans="1:8" ht="13.5" x14ac:dyDescent="0.25">
      <c r="A525" s="3">
        <v>42768</v>
      </c>
      <c r="B525" s="2">
        <v>8.39</v>
      </c>
      <c r="C525" s="2">
        <v>4.2257999999999996</v>
      </c>
      <c r="D525" s="2">
        <v>534</v>
      </c>
      <c r="E525" s="2">
        <f t="shared" si="32"/>
        <v>5690227</v>
      </c>
      <c r="F525" s="17" t="str">
        <f t="shared" si="35"/>
        <v>BEARISH</v>
      </c>
      <c r="G525" s="17" t="str">
        <f t="shared" si="34"/>
        <v>NEUTRAL</v>
      </c>
      <c r="H525" s="17" t="str">
        <f t="shared" si="33"/>
        <v>CONFIRMED BEARISH</v>
      </c>
    </row>
    <row r="526" spans="1:8" ht="13.5" x14ac:dyDescent="0.25">
      <c r="A526" s="3">
        <v>42769</v>
      </c>
      <c r="B526" s="2">
        <v>8.5500000000000007</v>
      </c>
      <c r="C526" s="2">
        <v>4.3064</v>
      </c>
      <c r="D526" s="2">
        <v>232</v>
      </c>
      <c r="E526" s="2">
        <f t="shared" si="32"/>
        <v>5690459</v>
      </c>
      <c r="F526" s="17" t="str">
        <f t="shared" si="35"/>
        <v>BEARISH</v>
      </c>
      <c r="G526" s="17" t="str">
        <f t="shared" si="34"/>
        <v>NEUTRAL</v>
      </c>
      <c r="H526" s="17" t="str">
        <f t="shared" si="33"/>
        <v>BEARISH DIVERGENCE</v>
      </c>
    </row>
    <row r="527" spans="1:8" ht="13.5" x14ac:dyDescent="0.25">
      <c r="A527" s="3">
        <v>42772</v>
      </c>
      <c r="B527" s="2">
        <v>8.36</v>
      </c>
      <c r="C527" s="2">
        <v>4.2107000000000001</v>
      </c>
      <c r="D527" s="2">
        <v>1098</v>
      </c>
      <c r="E527" s="2">
        <f t="shared" si="32"/>
        <v>5689361</v>
      </c>
      <c r="F527" s="17" t="str">
        <f t="shared" si="35"/>
        <v>BEARISH</v>
      </c>
      <c r="G527" s="17" t="str">
        <f t="shared" si="34"/>
        <v>NEUTRAL</v>
      </c>
      <c r="H527" s="17" t="str">
        <f t="shared" si="33"/>
        <v>CONFIRMED BEARISH</v>
      </c>
    </row>
    <row r="528" spans="1:8" ht="13.5" x14ac:dyDescent="0.25">
      <c r="A528" s="3">
        <v>42773</v>
      </c>
      <c r="B528" s="2">
        <v>8.5</v>
      </c>
      <c r="C528" s="2">
        <v>4.2812000000000001</v>
      </c>
      <c r="D528" s="2">
        <v>3970</v>
      </c>
      <c r="E528" s="2">
        <f t="shared" si="32"/>
        <v>5693331</v>
      </c>
      <c r="F528" s="17" t="str">
        <f t="shared" si="35"/>
        <v>BULLISH</v>
      </c>
      <c r="G528" s="17" t="str">
        <f t="shared" si="34"/>
        <v>NEUTRAL</v>
      </c>
      <c r="H528" s="17" t="str">
        <f t="shared" si="33"/>
        <v>CONFIRMED BULLISH</v>
      </c>
    </row>
    <row r="529" spans="1:8" ht="13.5" x14ac:dyDescent="0.25">
      <c r="A529" s="3">
        <v>42774</v>
      </c>
      <c r="B529" s="2">
        <v>8.52</v>
      </c>
      <c r="C529" s="2">
        <v>4.2912999999999997</v>
      </c>
      <c r="D529" s="2">
        <v>1475</v>
      </c>
      <c r="E529" s="2">
        <f t="shared" si="32"/>
        <v>5694806</v>
      </c>
      <c r="F529" s="17" t="str">
        <f t="shared" si="35"/>
        <v>BULLISH</v>
      </c>
      <c r="G529" s="17" t="str">
        <f t="shared" si="34"/>
        <v>NEUTRAL</v>
      </c>
      <c r="H529" s="17" t="str">
        <f t="shared" si="33"/>
        <v>CONFIRMED BULLISH</v>
      </c>
    </row>
    <row r="530" spans="1:8" ht="13.5" x14ac:dyDescent="0.25">
      <c r="A530" s="3">
        <v>42775</v>
      </c>
      <c r="B530" s="2">
        <v>8.77</v>
      </c>
      <c r="C530" s="2">
        <v>4.4172000000000002</v>
      </c>
      <c r="D530" s="2">
        <v>6913</v>
      </c>
      <c r="E530" s="2">
        <f t="shared" si="32"/>
        <v>5701719</v>
      </c>
      <c r="F530" s="17" t="str">
        <f t="shared" si="35"/>
        <v>BULLISH</v>
      </c>
      <c r="G530" s="17" t="str">
        <f t="shared" si="34"/>
        <v>NEUTRAL</v>
      </c>
      <c r="H530" s="17" t="str">
        <f t="shared" si="33"/>
        <v>CONFIRMED BULLISH</v>
      </c>
    </row>
    <row r="531" spans="1:8" ht="13.5" x14ac:dyDescent="0.25">
      <c r="A531" s="3">
        <v>42776</v>
      </c>
      <c r="B531" s="2">
        <v>8.8800000000000008</v>
      </c>
      <c r="C531" s="2">
        <v>4.4725999999999999</v>
      </c>
      <c r="D531" s="2">
        <v>2107</v>
      </c>
      <c r="E531" s="2">
        <f t="shared" si="32"/>
        <v>5703826</v>
      </c>
      <c r="F531" s="17" t="str">
        <f t="shared" si="35"/>
        <v>BULLISH</v>
      </c>
      <c r="G531" s="17" t="str">
        <f t="shared" si="34"/>
        <v>NEUTRAL</v>
      </c>
      <c r="H531" s="17" t="str">
        <f t="shared" si="33"/>
        <v>CONFIRMED BULLISH</v>
      </c>
    </row>
    <row r="532" spans="1:8" ht="13.5" x14ac:dyDescent="0.25">
      <c r="A532" s="3">
        <v>42779</v>
      </c>
      <c r="B532" s="2">
        <v>8.7899999999999991</v>
      </c>
      <c r="C532" s="2">
        <v>4.4272999999999998</v>
      </c>
      <c r="D532" s="2">
        <v>273</v>
      </c>
      <c r="E532" s="2">
        <f t="shared" si="32"/>
        <v>5703553</v>
      </c>
      <c r="F532" s="17" t="str">
        <f t="shared" si="35"/>
        <v>BULLISH</v>
      </c>
      <c r="G532" s="17" t="str">
        <f t="shared" si="34"/>
        <v>NEUTRAL</v>
      </c>
      <c r="H532" s="17" t="str">
        <f t="shared" si="33"/>
        <v>CONFIRMED BULLISH</v>
      </c>
    </row>
    <row r="533" spans="1:8" ht="13.5" x14ac:dyDescent="0.25">
      <c r="A533" s="3">
        <v>42780</v>
      </c>
      <c r="B533" s="2">
        <v>8.35</v>
      </c>
      <c r="C533" s="2">
        <v>4.2057000000000002</v>
      </c>
      <c r="D533" s="2">
        <v>711</v>
      </c>
      <c r="E533" s="2">
        <f t="shared" si="32"/>
        <v>5702842</v>
      </c>
      <c r="F533" s="17" t="str">
        <f t="shared" si="35"/>
        <v>BULLISH</v>
      </c>
      <c r="G533" s="17" t="str">
        <f t="shared" si="34"/>
        <v>NEUTRAL</v>
      </c>
      <c r="H533" s="17" t="str">
        <f t="shared" si="33"/>
        <v>BULLISH DIVERGENCE</v>
      </c>
    </row>
    <row r="534" spans="1:8" ht="13.5" x14ac:dyDescent="0.25">
      <c r="A534" s="3">
        <v>42781</v>
      </c>
      <c r="B534" s="2">
        <v>8.65</v>
      </c>
      <c r="C534" s="2">
        <v>4.3567999999999998</v>
      </c>
      <c r="D534" s="2">
        <v>600</v>
      </c>
      <c r="E534" s="2">
        <f t="shared" si="32"/>
        <v>5703442</v>
      </c>
      <c r="F534" s="17" t="str">
        <f t="shared" si="35"/>
        <v>BULLISH</v>
      </c>
      <c r="G534" s="17" t="str">
        <f t="shared" si="34"/>
        <v>NEUTRAL</v>
      </c>
      <c r="H534" s="17" t="str">
        <f t="shared" si="33"/>
        <v>CONFIRMED BULLISH</v>
      </c>
    </row>
    <row r="535" spans="1:8" ht="13.5" x14ac:dyDescent="0.25">
      <c r="A535" s="3">
        <v>42782</v>
      </c>
      <c r="B535" s="2">
        <v>8.6</v>
      </c>
      <c r="C535" s="2">
        <v>4.3315999999999999</v>
      </c>
      <c r="D535" s="2">
        <v>3907</v>
      </c>
      <c r="E535" s="2">
        <f t="shared" si="32"/>
        <v>5699535</v>
      </c>
      <c r="F535" s="17" t="str">
        <f t="shared" si="35"/>
        <v>BEARISH</v>
      </c>
      <c r="G535" s="17" t="str">
        <f t="shared" si="34"/>
        <v>NEUTRAL</v>
      </c>
      <c r="H535" s="17" t="str">
        <f t="shared" si="33"/>
        <v>CONFIRMED BEARISH</v>
      </c>
    </row>
    <row r="536" spans="1:8" ht="13.5" x14ac:dyDescent="0.25">
      <c r="A536" s="3">
        <v>42783</v>
      </c>
      <c r="B536" s="2">
        <v>8.6</v>
      </c>
      <c r="C536" s="2">
        <v>4.3315999999999999</v>
      </c>
      <c r="D536" s="2">
        <v>7132</v>
      </c>
      <c r="E536" s="2">
        <f t="shared" si="32"/>
        <v>5699535</v>
      </c>
      <c r="F536" s="17" t="str">
        <f t="shared" si="35"/>
        <v>BEARISH</v>
      </c>
      <c r="G536" s="17" t="str">
        <f t="shared" si="34"/>
        <v>NEUTRAL</v>
      </c>
      <c r="H536" s="17" t="str">
        <f t="shared" si="33"/>
        <v>CONFIRMED BEARISH</v>
      </c>
    </row>
    <row r="537" spans="1:8" ht="13.5" x14ac:dyDescent="0.25">
      <c r="A537" s="3">
        <v>42786</v>
      </c>
      <c r="B537" s="2">
        <v>8.58</v>
      </c>
      <c r="C537" s="2">
        <v>4.3215000000000003</v>
      </c>
      <c r="D537" s="2">
        <v>1152</v>
      </c>
      <c r="E537" s="2">
        <f t="shared" si="32"/>
        <v>5698383</v>
      </c>
      <c r="F537" s="17" t="str">
        <f t="shared" si="35"/>
        <v>BEARISH</v>
      </c>
      <c r="G537" s="17" t="str">
        <f t="shared" si="34"/>
        <v>NEUTRAL</v>
      </c>
      <c r="H537" s="17" t="str">
        <f t="shared" si="33"/>
        <v>CONFIRMED BEARISH</v>
      </c>
    </row>
    <row r="538" spans="1:8" ht="13.5" x14ac:dyDescent="0.25">
      <c r="A538" s="3">
        <v>42787</v>
      </c>
      <c r="B538" s="2">
        <v>8.5</v>
      </c>
      <c r="C538" s="2">
        <v>4.2812000000000001</v>
      </c>
      <c r="D538" s="2">
        <v>1300</v>
      </c>
      <c r="E538" s="2">
        <f t="shared" si="32"/>
        <v>5697083</v>
      </c>
      <c r="F538" s="17" t="str">
        <f t="shared" si="35"/>
        <v>BEARISH</v>
      </c>
      <c r="G538" s="17" t="str">
        <f t="shared" si="34"/>
        <v>NEUTRAL</v>
      </c>
      <c r="H538" s="17" t="str">
        <f t="shared" si="33"/>
        <v>BEARISH DIVERGENCE</v>
      </c>
    </row>
    <row r="539" spans="1:8" ht="13.5" x14ac:dyDescent="0.25">
      <c r="A539" s="3">
        <v>42788</v>
      </c>
      <c r="B539" s="2">
        <v>8.5</v>
      </c>
      <c r="C539" s="2">
        <v>4.2812000000000001</v>
      </c>
      <c r="D539" s="2">
        <v>180</v>
      </c>
      <c r="E539" s="2">
        <f t="shared" si="32"/>
        <v>5697083</v>
      </c>
      <c r="F539" s="17" t="str">
        <f t="shared" si="35"/>
        <v>BEARISH</v>
      </c>
      <c r="G539" s="17" t="str">
        <f t="shared" si="34"/>
        <v>NEUTRAL</v>
      </c>
      <c r="H539" s="17" t="str">
        <f t="shared" si="33"/>
        <v>CONFIRMED BEARISH</v>
      </c>
    </row>
    <row r="540" spans="1:8" ht="13.5" x14ac:dyDescent="0.25">
      <c r="A540" s="3">
        <v>42789</v>
      </c>
      <c r="B540" s="2">
        <v>8.58</v>
      </c>
      <c r="C540" s="2">
        <v>4.3215000000000003</v>
      </c>
      <c r="D540" s="2">
        <v>4726</v>
      </c>
      <c r="E540" s="2">
        <f t="shared" si="32"/>
        <v>5701809</v>
      </c>
      <c r="F540" s="17" t="str">
        <f t="shared" si="35"/>
        <v>BULLISH</v>
      </c>
      <c r="G540" s="17" t="str">
        <f t="shared" si="34"/>
        <v>NEUTRAL</v>
      </c>
      <c r="H540" s="17" t="str">
        <f t="shared" si="33"/>
        <v>BULLISH DIVERGENCE</v>
      </c>
    </row>
    <row r="541" spans="1:8" ht="13.5" x14ac:dyDescent="0.25">
      <c r="A541" s="3">
        <v>42790</v>
      </c>
      <c r="B541" s="2">
        <v>8.4</v>
      </c>
      <c r="C541" s="2">
        <v>4.2309000000000001</v>
      </c>
      <c r="D541" s="2">
        <v>980</v>
      </c>
      <c r="E541" s="2">
        <f t="shared" si="32"/>
        <v>5700829</v>
      </c>
      <c r="F541" s="17" t="str">
        <f t="shared" si="35"/>
        <v>BULLISH</v>
      </c>
      <c r="G541" s="17" t="str">
        <f t="shared" si="34"/>
        <v>NEUTRAL</v>
      </c>
      <c r="H541" s="17" t="str">
        <f t="shared" si="33"/>
        <v>BULLISH DIVERGENCE</v>
      </c>
    </row>
    <row r="542" spans="1:8" ht="13.5" x14ac:dyDescent="0.25">
      <c r="A542" s="3">
        <v>42793</v>
      </c>
      <c r="B542" s="2">
        <v>8.77</v>
      </c>
      <c r="C542" s="2">
        <v>4.4172000000000002</v>
      </c>
      <c r="D542" s="2">
        <v>0</v>
      </c>
      <c r="E542" s="2">
        <f t="shared" si="32"/>
        <v>5700829</v>
      </c>
      <c r="F542" s="17" t="str">
        <f t="shared" si="35"/>
        <v>BULLISH</v>
      </c>
      <c r="G542" s="17" t="str">
        <f t="shared" si="34"/>
        <v>NEUTRAL</v>
      </c>
      <c r="H542" s="17" t="str">
        <f t="shared" si="33"/>
        <v>CONFIRMED BULLISH</v>
      </c>
    </row>
    <row r="543" spans="1:8" ht="13.5" x14ac:dyDescent="0.25">
      <c r="A543" s="3">
        <v>42794</v>
      </c>
      <c r="B543" s="2">
        <v>9.2899999999999991</v>
      </c>
      <c r="C543" s="2">
        <v>4.6791</v>
      </c>
      <c r="D543" s="2">
        <v>29370</v>
      </c>
      <c r="E543" s="2">
        <f t="shared" si="32"/>
        <v>5730199</v>
      </c>
      <c r="F543" s="17" t="str">
        <f t="shared" si="35"/>
        <v>BULLISH</v>
      </c>
      <c r="G543" s="17" t="str">
        <f t="shared" si="34"/>
        <v>NEUTRAL</v>
      </c>
      <c r="H543" s="17" t="str">
        <f t="shared" si="33"/>
        <v>CONFIRMED BULLISH</v>
      </c>
    </row>
    <row r="544" spans="1:8" ht="13.5" x14ac:dyDescent="0.25">
      <c r="A544" s="3">
        <v>42795</v>
      </c>
      <c r="B544" s="2">
        <v>9.16</v>
      </c>
      <c r="C544" s="2">
        <v>4.6136999999999997</v>
      </c>
      <c r="D544" s="2">
        <v>26833</v>
      </c>
      <c r="E544" s="2">
        <f t="shared" si="32"/>
        <v>5703366</v>
      </c>
      <c r="F544" s="17" t="str">
        <f t="shared" si="35"/>
        <v>BULLISH</v>
      </c>
      <c r="G544" s="17" t="str">
        <f t="shared" si="34"/>
        <v>NEUTRAL</v>
      </c>
      <c r="H544" s="17" t="str">
        <f t="shared" si="33"/>
        <v>CONFIRMED BULLISH</v>
      </c>
    </row>
    <row r="545" spans="1:8" ht="13.5" x14ac:dyDescent="0.25">
      <c r="A545" s="3">
        <v>42796</v>
      </c>
      <c r="B545" s="2">
        <v>8.8000000000000007</v>
      </c>
      <c r="C545" s="2">
        <v>4.4322999999999997</v>
      </c>
      <c r="D545" s="2">
        <v>5526</v>
      </c>
      <c r="E545" s="2">
        <f t="shared" si="32"/>
        <v>5697840</v>
      </c>
      <c r="F545" s="17" t="str">
        <f t="shared" si="35"/>
        <v>BEARISH</v>
      </c>
      <c r="G545" s="17" t="str">
        <f t="shared" si="34"/>
        <v>NEUTRAL</v>
      </c>
      <c r="H545" s="17" t="str">
        <f t="shared" si="33"/>
        <v>BEARISH DIVERGENCE</v>
      </c>
    </row>
    <row r="546" spans="1:8" ht="13.5" x14ac:dyDescent="0.25">
      <c r="A546" s="3">
        <v>42797</v>
      </c>
      <c r="B546" s="2">
        <v>8.8699999999999992</v>
      </c>
      <c r="C546" s="2">
        <v>4.4676</v>
      </c>
      <c r="D546" s="2">
        <v>1430</v>
      </c>
      <c r="E546" s="2">
        <f t="shared" si="32"/>
        <v>5699270</v>
      </c>
      <c r="F546" s="17" t="str">
        <f t="shared" si="35"/>
        <v>BEARISH</v>
      </c>
      <c r="G546" s="17" t="str">
        <f t="shared" si="34"/>
        <v>NEUTRAL</v>
      </c>
      <c r="H546" s="17" t="str">
        <f t="shared" si="33"/>
        <v>BEARISH DIVERGENCE</v>
      </c>
    </row>
    <row r="547" spans="1:8" ht="13.5" x14ac:dyDescent="0.25">
      <c r="A547" s="3">
        <v>42800</v>
      </c>
      <c r="B547" s="2">
        <v>8.84</v>
      </c>
      <c r="C547" s="2">
        <v>4.4524999999999997</v>
      </c>
      <c r="D547" s="2">
        <v>1026</v>
      </c>
      <c r="E547" s="2">
        <f t="shared" si="32"/>
        <v>5698244</v>
      </c>
      <c r="F547" s="17" t="str">
        <f t="shared" si="35"/>
        <v>BEARISH</v>
      </c>
      <c r="G547" s="17" t="str">
        <f t="shared" si="34"/>
        <v>NEUTRAL</v>
      </c>
      <c r="H547" s="17" t="str">
        <f t="shared" si="33"/>
        <v>BEARISH DIVERGENCE</v>
      </c>
    </row>
    <row r="548" spans="1:8" ht="13.5" x14ac:dyDescent="0.25">
      <c r="A548" s="3">
        <v>42801</v>
      </c>
      <c r="B548" s="2">
        <v>8.84</v>
      </c>
      <c r="C548" s="2">
        <v>4.4524999999999997</v>
      </c>
      <c r="D548" s="2">
        <v>465</v>
      </c>
      <c r="E548" s="2">
        <f t="shared" si="32"/>
        <v>5698244</v>
      </c>
      <c r="F548" s="17" t="str">
        <f t="shared" si="35"/>
        <v>BEARISH</v>
      </c>
      <c r="G548" s="17" t="str">
        <f t="shared" si="34"/>
        <v>NEUTRAL</v>
      </c>
      <c r="H548" s="17" t="str">
        <f t="shared" si="33"/>
        <v>CONFIRMED BEARISH</v>
      </c>
    </row>
    <row r="549" spans="1:8" ht="13.5" x14ac:dyDescent="0.25">
      <c r="A549" s="3">
        <v>42802</v>
      </c>
      <c r="B549" s="2">
        <v>8.84</v>
      </c>
      <c r="C549" s="2">
        <v>4.4524999999999997</v>
      </c>
      <c r="D549" s="2">
        <v>930</v>
      </c>
      <c r="E549" s="2">
        <f t="shared" si="32"/>
        <v>5698244</v>
      </c>
      <c r="F549" s="17" t="str">
        <f t="shared" si="35"/>
        <v>BEARISH</v>
      </c>
      <c r="G549" s="17" t="str">
        <f t="shared" si="34"/>
        <v>NEUTRAL</v>
      </c>
      <c r="H549" s="17" t="str">
        <f t="shared" si="33"/>
        <v>CONFIRMED BEARISH</v>
      </c>
    </row>
    <row r="550" spans="1:8" ht="13.5" x14ac:dyDescent="0.25">
      <c r="A550" s="3">
        <v>42803</v>
      </c>
      <c r="B550" s="2">
        <v>8.68</v>
      </c>
      <c r="C550" s="2">
        <v>4.3719000000000001</v>
      </c>
      <c r="D550" s="2">
        <v>460</v>
      </c>
      <c r="E550" s="2">
        <f t="shared" si="32"/>
        <v>5697784</v>
      </c>
      <c r="F550" s="17" t="str">
        <f t="shared" si="35"/>
        <v>BEARISH</v>
      </c>
      <c r="G550" s="17" t="str">
        <f t="shared" si="34"/>
        <v>NEUTRAL</v>
      </c>
      <c r="H550" s="17" t="str">
        <f t="shared" si="33"/>
        <v>CONFIRMED BEARISH</v>
      </c>
    </row>
    <row r="551" spans="1:8" ht="13.5" x14ac:dyDescent="0.25">
      <c r="A551" s="3">
        <v>42804</v>
      </c>
      <c r="B551" s="2">
        <v>8.6</v>
      </c>
      <c r="C551" s="2">
        <v>4.3315999999999999</v>
      </c>
      <c r="D551" s="2">
        <v>1291</v>
      </c>
      <c r="E551" s="2">
        <f t="shared" si="32"/>
        <v>5696493</v>
      </c>
      <c r="F551" s="17" t="str">
        <f t="shared" si="35"/>
        <v>BEARISH</v>
      </c>
      <c r="G551" s="17" t="str">
        <f t="shared" si="34"/>
        <v>NEUTRAL</v>
      </c>
      <c r="H551" s="17" t="str">
        <f t="shared" si="33"/>
        <v>CONFIRMED BEARISH</v>
      </c>
    </row>
    <row r="552" spans="1:8" ht="13.5" x14ac:dyDescent="0.25">
      <c r="A552" s="3">
        <v>42807</v>
      </c>
      <c r="B552" s="2">
        <v>8.69</v>
      </c>
      <c r="C552" s="2">
        <v>4.3769</v>
      </c>
      <c r="D552" s="2">
        <v>270</v>
      </c>
      <c r="E552" s="2">
        <f t="shared" si="32"/>
        <v>5696763</v>
      </c>
      <c r="F552" s="17" t="str">
        <f t="shared" si="35"/>
        <v>BEARISH</v>
      </c>
      <c r="G552" s="17" t="str">
        <f t="shared" si="34"/>
        <v>NEUTRAL</v>
      </c>
      <c r="H552" s="17" t="str">
        <f t="shared" si="33"/>
        <v>CONFIRMED BEARISH</v>
      </c>
    </row>
    <row r="553" spans="1:8" ht="13.5" x14ac:dyDescent="0.25">
      <c r="A553" s="3">
        <v>42808</v>
      </c>
      <c r="B553" s="2">
        <v>8.6999999999999993</v>
      </c>
      <c r="C553" s="2">
        <v>4.3819999999999997</v>
      </c>
      <c r="D553" s="2">
        <v>1670</v>
      </c>
      <c r="E553" s="2">
        <f t="shared" si="32"/>
        <v>5698433</v>
      </c>
      <c r="F553" s="17" t="str">
        <f t="shared" si="35"/>
        <v>BULLISH</v>
      </c>
      <c r="G553" s="17" t="str">
        <f t="shared" si="34"/>
        <v>NEUTRAL</v>
      </c>
      <c r="H553" s="17" t="str">
        <f t="shared" si="33"/>
        <v>BULLISH DIVERGENCE</v>
      </c>
    </row>
    <row r="554" spans="1:8" ht="13.5" x14ac:dyDescent="0.25">
      <c r="A554" s="3">
        <v>42809</v>
      </c>
      <c r="B554" s="2">
        <v>8.69</v>
      </c>
      <c r="C554" s="2">
        <v>4.3769</v>
      </c>
      <c r="D554" s="2">
        <v>4243</v>
      </c>
      <c r="E554" s="2">
        <f t="shared" si="32"/>
        <v>5694190</v>
      </c>
      <c r="F554" s="17" t="str">
        <f t="shared" si="35"/>
        <v>BEARISH</v>
      </c>
      <c r="G554" s="17" t="str">
        <f t="shared" si="34"/>
        <v>NEUTRAL</v>
      </c>
      <c r="H554" s="17" t="str">
        <f t="shared" si="33"/>
        <v>CONFIRMED BEARISH</v>
      </c>
    </row>
    <row r="555" spans="1:8" ht="13.5" x14ac:dyDescent="0.25">
      <c r="A555" s="3">
        <v>42810</v>
      </c>
      <c r="B555" s="2">
        <v>8.69</v>
      </c>
      <c r="C555" s="2">
        <v>4.3769</v>
      </c>
      <c r="D555" s="2">
        <v>160</v>
      </c>
      <c r="E555" s="2">
        <f t="shared" si="32"/>
        <v>5694190</v>
      </c>
      <c r="F555" s="17" t="str">
        <f t="shared" si="35"/>
        <v>BEARISH</v>
      </c>
      <c r="G555" s="17" t="str">
        <f t="shared" si="34"/>
        <v>NEUTRAL</v>
      </c>
      <c r="H555" s="17" t="str">
        <f t="shared" si="33"/>
        <v>BEARISH DIVERGENCE</v>
      </c>
    </row>
    <row r="556" spans="1:8" ht="13.5" x14ac:dyDescent="0.25">
      <c r="A556" s="3">
        <v>42811</v>
      </c>
      <c r="B556" s="2">
        <v>8.6</v>
      </c>
      <c r="C556" s="2">
        <v>4.3315999999999999</v>
      </c>
      <c r="D556" s="2">
        <v>299</v>
      </c>
      <c r="E556" s="2">
        <f t="shared" si="32"/>
        <v>5693891</v>
      </c>
      <c r="F556" s="17" t="str">
        <f t="shared" si="35"/>
        <v>BEARISH</v>
      </c>
      <c r="G556" s="17" t="str">
        <f t="shared" si="34"/>
        <v>NEUTRAL</v>
      </c>
      <c r="H556" s="17" t="str">
        <f t="shared" si="33"/>
        <v>NEUTRAL</v>
      </c>
    </row>
    <row r="557" spans="1:8" ht="13.5" x14ac:dyDescent="0.25">
      <c r="A557" s="3">
        <v>42815</v>
      </c>
      <c r="B557" s="2">
        <v>8.5</v>
      </c>
      <c r="C557" s="2">
        <v>4.2812000000000001</v>
      </c>
      <c r="D557" s="2">
        <v>5501</v>
      </c>
      <c r="E557" s="2">
        <f t="shared" si="32"/>
        <v>5688390</v>
      </c>
      <c r="F557" s="17" t="str">
        <f t="shared" si="35"/>
        <v>BEARISH</v>
      </c>
      <c r="G557" s="17" t="str">
        <f t="shared" si="34"/>
        <v>NEUTRAL</v>
      </c>
      <c r="H557" s="17" t="str">
        <f t="shared" si="33"/>
        <v>CONFIRMED BEARISH</v>
      </c>
    </row>
    <row r="558" spans="1:8" ht="13.5" x14ac:dyDescent="0.25">
      <c r="A558" s="3">
        <v>42816</v>
      </c>
      <c r="B558" s="2">
        <v>8.5</v>
      </c>
      <c r="C558" s="2">
        <v>4.2812000000000001</v>
      </c>
      <c r="D558" s="2">
        <v>1639</v>
      </c>
      <c r="E558" s="2">
        <f t="shared" si="32"/>
        <v>5688390</v>
      </c>
      <c r="F558" s="17" t="str">
        <f t="shared" si="35"/>
        <v>BEARISH</v>
      </c>
      <c r="G558" s="17" t="str">
        <f t="shared" si="34"/>
        <v>NEUTRAL</v>
      </c>
      <c r="H558" s="17" t="str">
        <f t="shared" si="33"/>
        <v>CONFIRMED BEARISH</v>
      </c>
    </row>
    <row r="559" spans="1:8" ht="13.5" x14ac:dyDescent="0.25">
      <c r="A559" s="3">
        <v>42817</v>
      </c>
      <c r="B559" s="2">
        <v>8.5</v>
      </c>
      <c r="C559" s="2">
        <v>4.2812000000000001</v>
      </c>
      <c r="D559" s="2">
        <v>1504</v>
      </c>
      <c r="E559" s="2">
        <f t="shared" si="32"/>
        <v>5688390</v>
      </c>
      <c r="F559" s="17" t="str">
        <f t="shared" si="35"/>
        <v>BEARISH</v>
      </c>
      <c r="G559" s="17" t="str">
        <f t="shared" si="34"/>
        <v>NEUTRAL</v>
      </c>
      <c r="H559" s="17" t="str">
        <f t="shared" si="33"/>
        <v>CONFIRMED BEARISH</v>
      </c>
    </row>
    <row r="560" spans="1:8" ht="13.5" x14ac:dyDescent="0.25">
      <c r="A560" s="3">
        <v>42818</v>
      </c>
      <c r="B560" s="2">
        <v>8.5</v>
      </c>
      <c r="C560" s="2">
        <v>4.2812000000000001</v>
      </c>
      <c r="D560" s="2">
        <v>175</v>
      </c>
      <c r="E560" s="2">
        <f t="shared" si="32"/>
        <v>5688390</v>
      </c>
      <c r="F560" s="17" t="str">
        <f t="shared" si="35"/>
        <v>BEARISH</v>
      </c>
      <c r="G560" s="17" t="str">
        <f t="shared" si="34"/>
        <v>NEUTRAL</v>
      </c>
      <c r="H560" s="17" t="str">
        <f t="shared" si="33"/>
        <v>CONFIRMED BEARISH</v>
      </c>
    </row>
    <row r="561" spans="1:8" ht="13.5" x14ac:dyDescent="0.25">
      <c r="A561" s="3">
        <v>42821</v>
      </c>
      <c r="B561" s="2">
        <v>8.5</v>
      </c>
      <c r="C561" s="2">
        <v>4.2812000000000001</v>
      </c>
      <c r="D561" s="2">
        <v>892</v>
      </c>
      <c r="E561" s="2">
        <f t="shared" si="32"/>
        <v>5688390</v>
      </c>
      <c r="F561" s="17" t="str">
        <f t="shared" si="35"/>
        <v>BEARISH</v>
      </c>
      <c r="G561" s="17" t="str">
        <f t="shared" si="34"/>
        <v>NEUTRAL</v>
      </c>
      <c r="H561" s="17" t="str">
        <f t="shared" si="33"/>
        <v>CONFIRMED BEARISH</v>
      </c>
    </row>
    <row r="562" spans="1:8" ht="13.5" x14ac:dyDescent="0.25">
      <c r="A562" s="3">
        <v>42822</v>
      </c>
      <c r="B562" s="2">
        <v>8.4499999999999993</v>
      </c>
      <c r="C562" s="2">
        <v>4.2560000000000002</v>
      </c>
      <c r="D562" s="2">
        <v>1365</v>
      </c>
      <c r="E562" s="2">
        <f t="shared" si="32"/>
        <v>5687025</v>
      </c>
      <c r="F562" s="17" t="str">
        <f t="shared" si="35"/>
        <v>BEARISH</v>
      </c>
      <c r="G562" s="17" t="str">
        <f t="shared" si="34"/>
        <v>NEUTRAL</v>
      </c>
      <c r="H562" s="17" t="str">
        <f t="shared" si="33"/>
        <v>CONFIRMED BEARISH</v>
      </c>
    </row>
    <row r="563" spans="1:8" ht="13.5" x14ac:dyDescent="0.25">
      <c r="A563" s="3">
        <v>42823</v>
      </c>
      <c r="B563" s="2">
        <v>8.44</v>
      </c>
      <c r="C563" s="2">
        <v>4.2510000000000003</v>
      </c>
      <c r="D563" s="2">
        <v>3967</v>
      </c>
      <c r="E563" s="2">
        <f t="shared" si="32"/>
        <v>5683058</v>
      </c>
      <c r="F563" s="17" t="str">
        <f t="shared" si="35"/>
        <v>BEARISH</v>
      </c>
      <c r="G563" s="17" t="str">
        <f t="shared" si="34"/>
        <v>NEUTRAL</v>
      </c>
      <c r="H563" s="17" t="str">
        <f t="shared" si="33"/>
        <v>CONFIRMED BEARISH</v>
      </c>
    </row>
    <row r="564" spans="1:8" ht="13.5" x14ac:dyDescent="0.25">
      <c r="A564" s="3">
        <v>42824</v>
      </c>
      <c r="B564" s="2">
        <v>8.4</v>
      </c>
      <c r="C564" s="2">
        <v>4.2309000000000001</v>
      </c>
      <c r="D564" s="2">
        <v>2680</v>
      </c>
      <c r="E564" s="2">
        <f t="shared" si="32"/>
        <v>5680378</v>
      </c>
      <c r="F564" s="17" t="str">
        <f t="shared" si="35"/>
        <v>BEARISH</v>
      </c>
      <c r="G564" s="17" t="str">
        <f t="shared" si="34"/>
        <v>NEUTRAL</v>
      </c>
      <c r="H564" s="17" t="str">
        <f t="shared" si="33"/>
        <v>CONFIRMED BEARISH</v>
      </c>
    </row>
    <row r="565" spans="1:8" ht="13.5" x14ac:dyDescent="0.25">
      <c r="A565" s="3">
        <v>42825</v>
      </c>
      <c r="B565" s="2">
        <v>8.2799999999999994</v>
      </c>
      <c r="C565" s="2">
        <v>4.1703999999999999</v>
      </c>
      <c r="D565" s="2">
        <v>1114</v>
      </c>
      <c r="E565" s="2">
        <f t="shared" si="32"/>
        <v>5679264</v>
      </c>
      <c r="F565" s="17" t="str">
        <f t="shared" si="35"/>
        <v>BEARISH</v>
      </c>
      <c r="G565" s="17" t="str">
        <f t="shared" si="34"/>
        <v>NEUTRAL</v>
      </c>
      <c r="H565" s="17" t="str">
        <f t="shared" si="33"/>
        <v>CONFIRMED BEARISH</v>
      </c>
    </row>
    <row r="566" spans="1:8" ht="13.5" x14ac:dyDescent="0.25">
      <c r="A566" s="3">
        <v>42828</v>
      </c>
      <c r="B566" s="2">
        <v>8.4</v>
      </c>
      <c r="C566" s="2">
        <v>4.2309000000000001</v>
      </c>
      <c r="D566" s="2">
        <v>600</v>
      </c>
      <c r="E566" s="2">
        <f t="shared" si="32"/>
        <v>5679864</v>
      </c>
      <c r="F566" s="17" t="str">
        <f t="shared" si="35"/>
        <v>BEARISH</v>
      </c>
      <c r="G566" s="17" t="str">
        <f t="shared" si="34"/>
        <v>NEUTRAL</v>
      </c>
      <c r="H566" s="17" t="str">
        <f t="shared" si="33"/>
        <v>CONFIRMED BEARISH</v>
      </c>
    </row>
    <row r="567" spans="1:8" ht="13.5" x14ac:dyDescent="0.25">
      <c r="A567" s="3">
        <v>42829</v>
      </c>
      <c r="B567" s="2">
        <v>8.39</v>
      </c>
      <c r="C567" s="2">
        <v>4.2257999999999996</v>
      </c>
      <c r="D567" s="2">
        <v>100</v>
      </c>
      <c r="E567" s="2">
        <f t="shared" si="32"/>
        <v>5679764</v>
      </c>
      <c r="F567" s="17" t="str">
        <f t="shared" si="35"/>
        <v>BEARISH</v>
      </c>
      <c r="G567" s="17" t="str">
        <f t="shared" si="34"/>
        <v>NEUTRAL</v>
      </c>
      <c r="H567" s="17" t="str">
        <f t="shared" si="33"/>
        <v>CONFIRMED BEARISH</v>
      </c>
    </row>
    <row r="568" spans="1:8" ht="13.5" x14ac:dyDescent="0.25">
      <c r="A568" s="3">
        <v>42830</v>
      </c>
      <c r="B568" s="2">
        <v>8.1999999999999993</v>
      </c>
      <c r="C568" s="2">
        <v>4.1300999999999997</v>
      </c>
      <c r="D568" s="2">
        <v>8000</v>
      </c>
      <c r="E568" s="2">
        <f t="shared" si="32"/>
        <v>5671764</v>
      </c>
      <c r="F568" s="17" t="str">
        <f t="shared" si="35"/>
        <v>BEARISH</v>
      </c>
      <c r="G568" s="17" t="str">
        <f t="shared" si="34"/>
        <v>NEUTRAL</v>
      </c>
      <c r="H568" s="17" t="str">
        <f t="shared" si="33"/>
        <v>CONFIRMED BEARISH</v>
      </c>
    </row>
    <row r="569" spans="1:8" ht="13.5" x14ac:dyDescent="0.25">
      <c r="A569" s="3">
        <v>42831</v>
      </c>
      <c r="B569" s="2">
        <v>8.2100000000000009</v>
      </c>
      <c r="C569" s="2">
        <v>4.1352000000000002</v>
      </c>
      <c r="D569" s="2">
        <v>300</v>
      </c>
      <c r="E569" s="2">
        <f t="shared" si="32"/>
        <v>5672064</v>
      </c>
      <c r="F569" s="17" t="str">
        <f t="shared" si="35"/>
        <v>BEARISH</v>
      </c>
      <c r="G569" s="17" t="str">
        <f t="shared" si="34"/>
        <v>NEUTRAL</v>
      </c>
      <c r="H569" s="17" t="str">
        <f t="shared" si="33"/>
        <v>CONFIRMED BEARISH</v>
      </c>
    </row>
    <row r="570" spans="1:8" ht="13.5" x14ac:dyDescent="0.25">
      <c r="A570" s="3">
        <v>42832</v>
      </c>
      <c r="B570" s="2">
        <v>8.19</v>
      </c>
      <c r="C570" s="2">
        <v>4.1250999999999998</v>
      </c>
      <c r="D570" s="2">
        <v>2275</v>
      </c>
      <c r="E570" s="2">
        <f t="shared" si="32"/>
        <v>5669789</v>
      </c>
      <c r="F570" s="17" t="str">
        <f t="shared" si="35"/>
        <v>BEARISH</v>
      </c>
      <c r="G570" s="17" t="str">
        <f t="shared" si="34"/>
        <v>NEUTRAL</v>
      </c>
      <c r="H570" s="17" t="str">
        <f t="shared" si="33"/>
        <v>CONFIRMED BEARISH</v>
      </c>
    </row>
    <row r="571" spans="1:8" ht="13.5" x14ac:dyDescent="0.25">
      <c r="A571" s="3">
        <v>42835</v>
      </c>
      <c r="B571" s="2">
        <v>8.4</v>
      </c>
      <c r="C571" s="2">
        <v>4.2309000000000001</v>
      </c>
      <c r="D571" s="2">
        <v>100</v>
      </c>
      <c r="E571" s="2">
        <f t="shared" si="32"/>
        <v>5669889</v>
      </c>
      <c r="F571" s="17" t="str">
        <f t="shared" si="35"/>
        <v>BEARISH</v>
      </c>
      <c r="G571" s="17" t="str">
        <f t="shared" si="34"/>
        <v>NEUTRAL</v>
      </c>
      <c r="H571" s="17" t="str">
        <f t="shared" si="33"/>
        <v>NEUTRAL</v>
      </c>
    </row>
    <row r="572" spans="1:8" ht="13.5" x14ac:dyDescent="0.25">
      <c r="A572" s="3">
        <v>42836</v>
      </c>
      <c r="B572" s="2">
        <v>8.2100000000000009</v>
      </c>
      <c r="C572" s="2">
        <v>4.1352000000000002</v>
      </c>
      <c r="D572" s="2">
        <v>616</v>
      </c>
      <c r="E572" s="2">
        <f t="shared" si="32"/>
        <v>5669273</v>
      </c>
      <c r="F572" s="17" t="str">
        <f t="shared" si="35"/>
        <v>BEARISH</v>
      </c>
      <c r="G572" s="17" t="str">
        <f t="shared" si="34"/>
        <v>NEUTRAL</v>
      </c>
      <c r="H572" s="17" t="str">
        <f t="shared" si="33"/>
        <v>CONFIRMED BEARISH</v>
      </c>
    </row>
    <row r="573" spans="1:8" ht="13.5" x14ac:dyDescent="0.25">
      <c r="A573" s="3">
        <v>42837</v>
      </c>
      <c r="B573" s="2">
        <v>8.2899999999999991</v>
      </c>
      <c r="C573" s="2">
        <v>4.1755000000000004</v>
      </c>
      <c r="D573" s="2">
        <v>8113</v>
      </c>
      <c r="E573" s="2">
        <f t="shared" si="32"/>
        <v>5677386</v>
      </c>
      <c r="F573" s="17" t="str">
        <f t="shared" si="35"/>
        <v>BULLISH</v>
      </c>
      <c r="G573" s="17" t="str">
        <f t="shared" si="34"/>
        <v>NEUTRAL</v>
      </c>
      <c r="H573" s="17" t="str">
        <f t="shared" si="33"/>
        <v>CONFIRMED BULLISH</v>
      </c>
    </row>
    <row r="574" spans="1:8" ht="13.5" x14ac:dyDescent="0.25">
      <c r="A574" s="3">
        <v>42838</v>
      </c>
      <c r="B574" s="2">
        <v>8.19</v>
      </c>
      <c r="C574" s="2">
        <v>4.1250999999999998</v>
      </c>
      <c r="D574" s="2">
        <v>1718</v>
      </c>
      <c r="E574" s="2">
        <f t="shared" si="32"/>
        <v>5675668</v>
      </c>
      <c r="F574" s="17" t="str">
        <f t="shared" si="35"/>
        <v>BULLISH</v>
      </c>
      <c r="G574" s="17" t="str">
        <f t="shared" si="34"/>
        <v>NEUTRAL</v>
      </c>
      <c r="H574" s="17" t="str">
        <f t="shared" si="33"/>
        <v>BULLISH DIVERGENCE</v>
      </c>
    </row>
    <row r="575" spans="1:8" ht="13.5" x14ac:dyDescent="0.25">
      <c r="A575" s="3">
        <v>42839</v>
      </c>
      <c r="B575" s="2">
        <v>8.15</v>
      </c>
      <c r="C575" s="2">
        <v>4.1048999999999998</v>
      </c>
      <c r="D575" s="2">
        <v>1350</v>
      </c>
      <c r="E575" s="2">
        <f t="shared" si="32"/>
        <v>5674318</v>
      </c>
      <c r="F575" s="17" t="str">
        <f t="shared" si="35"/>
        <v>BULLISH</v>
      </c>
      <c r="G575" s="17" t="str">
        <f t="shared" si="34"/>
        <v>NEUTRAL</v>
      </c>
      <c r="H575" s="17" t="str">
        <f t="shared" si="33"/>
        <v>BULLISH DIVERGENCE</v>
      </c>
    </row>
    <row r="576" spans="1:8" ht="13.5" x14ac:dyDescent="0.25">
      <c r="A576" s="3">
        <v>42842</v>
      </c>
      <c r="B576" s="2">
        <v>8.14</v>
      </c>
      <c r="C576" s="2">
        <v>4.0998999999999999</v>
      </c>
      <c r="D576" s="2">
        <v>1113</v>
      </c>
      <c r="E576" s="2">
        <f t="shared" si="32"/>
        <v>5673205</v>
      </c>
      <c r="F576" s="17" t="str">
        <f t="shared" si="35"/>
        <v>BULLISH</v>
      </c>
      <c r="G576" s="17" t="str">
        <f t="shared" si="34"/>
        <v>NEUTRAL</v>
      </c>
      <c r="H576" s="17" t="str">
        <f t="shared" si="33"/>
        <v>BULLISH DIVERGENCE</v>
      </c>
    </row>
    <row r="577" spans="1:8" ht="13.5" x14ac:dyDescent="0.25">
      <c r="A577" s="3">
        <v>42843</v>
      </c>
      <c r="B577" s="2">
        <v>8.14</v>
      </c>
      <c r="C577" s="2">
        <v>4.0998999999999999</v>
      </c>
      <c r="D577" s="2">
        <v>50</v>
      </c>
      <c r="E577" s="2">
        <f t="shared" si="32"/>
        <v>5673205</v>
      </c>
      <c r="F577" s="17" t="str">
        <f t="shared" si="35"/>
        <v>BULLISH</v>
      </c>
      <c r="G577" s="17" t="str">
        <f t="shared" si="34"/>
        <v>NEUTRAL</v>
      </c>
      <c r="H577" s="17" t="str">
        <f t="shared" si="33"/>
        <v>BULLISH DIVERGENCE</v>
      </c>
    </row>
    <row r="578" spans="1:8" ht="13.5" x14ac:dyDescent="0.25">
      <c r="A578" s="3">
        <v>42844</v>
      </c>
      <c r="B578" s="2">
        <v>8.1300000000000008</v>
      </c>
      <c r="C578" s="2">
        <v>4.0949</v>
      </c>
      <c r="D578" s="2">
        <v>360</v>
      </c>
      <c r="E578" s="2">
        <f t="shared" si="32"/>
        <v>5672845</v>
      </c>
      <c r="F578" s="17" t="str">
        <f t="shared" si="35"/>
        <v>BEARISH</v>
      </c>
      <c r="G578" s="17" t="str">
        <f t="shared" si="34"/>
        <v>NEUTRAL</v>
      </c>
      <c r="H578" s="17" t="str">
        <f t="shared" si="33"/>
        <v>CONFIRMED BEARISH</v>
      </c>
    </row>
    <row r="579" spans="1:8" ht="13.5" x14ac:dyDescent="0.25">
      <c r="A579" s="3">
        <v>42845</v>
      </c>
      <c r="B579" s="2">
        <v>8.14</v>
      </c>
      <c r="C579" s="2">
        <v>4.0998999999999999</v>
      </c>
      <c r="D579" s="2">
        <v>3924</v>
      </c>
      <c r="E579" s="2">
        <f t="shared" si="32"/>
        <v>5676769</v>
      </c>
      <c r="F579" s="17" t="str">
        <f t="shared" si="35"/>
        <v>BULLISH</v>
      </c>
      <c r="G579" s="17" t="str">
        <f t="shared" si="34"/>
        <v>NEUTRAL</v>
      </c>
      <c r="H579" s="17" t="str">
        <f t="shared" si="33"/>
        <v>BULLISH DIVERGENCE</v>
      </c>
    </row>
    <row r="580" spans="1:8" ht="13.5" x14ac:dyDescent="0.25">
      <c r="A580" s="3">
        <v>42846</v>
      </c>
      <c r="B580" s="2">
        <v>8.3800000000000008</v>
      </c>
      <c r="C580" s="2">
        <v>4.2207999999999997</v>
      </c>
      <c r="D580" s="2">
        <v>4051</v>
      </c>
      <c r="E580" s="2">
        <f t="shared" ref="E580:E643" si="36">IF(B580&gt;B579, E579+D580, IF(B580&lt;B579, E579-D580, E579))</f>
        <v>5680820</v>
      </c>
      <c r="F580" s="17" t="str">
        <f t="shared" si="35"/>
        <v>BULLISH</v>
      </c>
      <c r="G580" s="17" t="str">
        <f t="shared" si="34"/>
        <v>NEUTRAL</v>
      </c>
      <c r="H580" s="17" t="str">
        <f t="shared" si="33"/>
        <v>CONFIRMED BULLISH</v>
      </c>
    </row>
    <row r="581" spans="1:8" ht="13.5" x14ac:dyDescent="0.25">
      <c r="A581" s="3">
        <v>42849</v>
      </c>
      <c r="B581" s="2">
        <v>8.3699999999999992</v>
      </c>
      <c r="C581" s="2">
        <v>4.2157999999999998</v>
      </c>
      <c r="D581" s="2">
        <v>450</v>
      </c>
      <c r="E581" s="2">
        <f t="shared" si="36"/>
        <v>5680370</v>
      </c>
      <c r="F581" s="17" t="str">
        <f t="shared" si="35"/>
        <v>BULLISH</v>
      </c>
      <c r="G581" s="17" t="str">
        <f t="shared" si="34"/>
        <v>NEUTRAL</v>
      </c>
      <c r="H581" s="17" t="str">
        <f t="shared" si="33"/>
        <v>CONFIRMED BULLISH</v>
      </c>
    </row>
    <row r="582" spans="1:8" ht="13.5" x14ac:dyDescent="0.25">
      <c r="A582" s="3">
        <v>42850</v>
      </c>
      <c r="B582" s="2">
        <v>8.36</v>
      </c>
      <c r="C582" s="2">
        <v>4.2107000000000001</v>
      </c>
      <c r="D582" s="2">
        <v>1713</v>
      </c>
      <c r="E582" s="2">
        <f t="shared" si="36"/>
        <v>5678657</v>
      </c>
      <c r="F582" s="17" t="str">
        <f t="shared" si="35"/>
        <v>BULLISH</v>
      </c>
      <c r="G582" s="17" t="str">
        <f t="shared" si="34"/>
        <v>NEUTRAL</v>
      </c>
      <c r="H582" s="17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v>42851</v>
      </c>
      <c r="B583" s="2">
        <v>8.33</v>
      </c>
      <c r="C583" s="2">
        <v>4.1955999999999998</v>
      </c>
      <c r="D583" s="2">
        <v>5140</v>
      </c>
      <c r="E583" s="2">
        <f t="shared" si="36"/>
        <v>5673517</v>
      </c>
      <c r="F583" s="17" t="str">
        <f t="shared" si="35"/>
        <v>BULLISH</v>
      </c>
      <c r="G583" s="17" t="str">
        <f t="shared" ref="G583:G646" si="38">IF((E583-E578)/E578 &gt; 0.02, "STRONG",
 IF((E583-E578)/E578 &lt; -0.02, "WEAK", "NEUTRAL"))</f>
        <v>NEUTRAL</v>
      </c>
      <c r="H583" s="17" t="str">
        <f t="shared" si="37"/>
        <v>CONFIRMED BULLISH</v>
      </c>
    </row>
    <row r="584" spans="1:8" ht="13.5" x14ac:dyDescent="0.25">
      <c r="A584" s="3">
        <v>42852</v>
      </c>
      <c r="B584" s="2">
        <v>8.1999999999999993</v>
      </c>
      <c r="C584" s="2">
        <v>4.1300999999999997</v>
      </c>
      <c r="D584" s="2">
        <v>5215</v>
      </c>
      <c r="E584" s="2">
        <f t="shared" si="36"/>
        <v>5668302</v>
      </c>
      <c r="F584" s="17" t="str">
        <f t="shared" ref="F584:F647" si="39">IF(E584&gt;E579,"BULLISH",IF(E584&lt;E579,"BEARISH","NEUTRAL"))</f>
        <v>BEARISH</v>
      </c>
      <c r="G584" s="17" t="str">
        <f t="shared" si="38"/>
        <v>NEUTRAL</v>
      </c>
      <c r="H584" s="17" t="str">
        <f t="shared" si="37"/>
        <v>BEARISH DIVERGENCE</v>
      </c>
    </row>
    <row r="585" spans="1:8" ht="13.5" x14ac:dyDescent="0.25">
      <c r="A585" s="3">
        <v>42853</v>
      </c>
      <c r="B585" s="2">
        <v>8.14</v>
      </c>
      <c r="C585" s="2">
        <v>4.0998999999999999</v>
      </c>
      <c r="D585" s="2">
        <v>4111</v>
      </c>
      <c r="E585" s="2">
        <f t="shared" si="36"/>
        <v>5664191</v>
      </c>
      <c r="F585" s="17" t="str">
        <f t="shared" si="39"/>
        <v>BEARISH</v>
      </c>
      <c r="G585" s="17" t="str">
        <f t="shared" si="38"/>
        <v>NEUTRAL</v>
      </c>
      <c r="H585" s="17" t="str">
        <f t="shared" si="37"/>
        <v>CONFIRMED BEARISH</v>
      </c>
    </row>
    <row r="586" spans="1:8" ht="13.5" x14ac:dyDescent="0.25">
      <c r="A586" s="3">
        <v>42857</v>
      </c>
      <c r="B586" s="2">
        <v>8.3800000000000008</v>
      </c>
      <c r="C586" s="2">
        <v>4.2207999999999997</v>
      </c>
      <c r="D586" s="2">
        <v>10945</v>
      </c>
      <c r="E586" s="2">
        <f t="shared" si="36"/>
        <v>5675136</v>
      </c>
      <c r="F586" s="17" t="str">
        <f t="shared" si="39"/>
        <v>BEARISH</v>
      </c>
      <c r="G586" s="17" t="str">
        <f t="shared" si="38"/>
        <v>NEUTRAL</v>
      </c>
      <c r="H586" s="17" t="str">
        <f t="shared" si="37"/>
        <v>BEARISH DIVERGENCE</v>
      </c>
    </row>
    <row r="587" spans="1:8" ht="13.5" x14ac:dyDescent="0.25">
      <c r="A587" s="3">
        <v>42858</v>
      </c>
      <c r="B587" s="2">
        <v>8.36</v>
      </c>
      <c r="C587" s="2">
        <v>4.2107000000000001</v>
      </c>
      <c r="D587" s="2">
        <v>5051</v>
      </c>
      <c r="E587" s="2">
        <f t="shared" si="36"/>
        <v>5670085</v>
      </c>
      <c r="F587" s="17" t="str">
        <f t="shared" si="39"/>
        <v>BEARISH</v>
      </c>
      <c r="G587" s="17" t="str">
        <f t="shared" si="38"/>
        <v>NEUTRAL</v>
      </c>
      <c r="H587" s="17" t="str">
        <f t="shared" si="37"/>
        <v>NEUTRAL</v>
      </c>
    </row>
    <row r="588" spans="1:8" ht="13.5" x14ac:dyDescent="0.25">
      <c r="A588" s="3">
        <v>42859</v>
      </c>
      <c r="B588" s="2">
        <v>8.3000000000000007</v>
      </c>
      <c r="C588" s="2">
        <v>4.1805000000000003</v>
      </c>
      <c r="D588" s="2">
        <v>434</v>
      </c>
      <c r="E588" s="2">
        <f t="shared" si="36"/>
        <v>5669651</v>
      </c>
      <c r="F588" s="17" t="str">
        <f t="shared" si="39"/>
        <v>BEARISH</v>
      </c>
      <c r="G588" s="17" t="str">
        <f t="shared" si="38"/>
        <v>NEUTRAL</v>
      </c>
      <c r="H588" s="17" t="str">
        <f t="shared" si="37"/>
        <v>CONFIRMED BEARISH</v>
      </c>
    </row>
    <row r="589" spans="1:8" ht="13.5" x14ac:dyDescent="0.25">
      <c r="A589" s="3">
        <v>42860</v>
      </c>
      <c r="B589" s="2">
        <v>8.5399999999999991</v>
      </c>
      <c r="C589" s="2">
        <v>4.3014000000000001</v>
      </c>
      <c r="D589" s="2">
        <v>5600</v>
      </c>
      <c r="E589" s="2">
        <f t="shared" si="36"/>
        <v>5675251</v>
      </c>
      <c r="F589" s="17" t="str">
        <f t="shared" si="39"/>
        <v>BULLISH</v>
      </c>
      <c r="G589" s="17" t="str">
        <f t="shared" si="38"/>
        <v>NEUTRAL</v>
      </c>
      <c r="H589" s="17" t="str">
        <f t="shared" si="37"/>
        <v>CONFIRMED BULLISH</v>
      </c>
    </row>
    <row r="590" spans="1:8" ht="13.5" x14ac:dyDescent="0.25">
      <c r="A590" s="3">
        <v>42863</v>
      </c>
      <c r="B590" s="2">
        <v>8.66</v>
      </c>
      <c r="C590" s="2">
        <v>4.3617999999999997</v>
      </c>
      <c r="D590" s="2">
        <v>2262</v>
      </c>
      <c r="E590" s="2">
        <f t="shared" si="36"/>
        <v>5677513</v>
      </c>
      <c r="F590" s="17" t="str">
        <f t="shared" si="39"/>
        <v>BULLISH</v>
      </c>
      <c r="G590" s="17" t="str">
        <f t="shared" si="38"/>
        <v>NEUTRAL</v>
      </c>
      <c r="H590" s="17" t="str">
        <f t="shared" si="37"/>
        <v>CONFIRMED BULLISH</v>
      </c>
    </row>
    <row r="591" spans="1:8" ht="13.5" x14ac:dyDescent="0.25">
      <c r="A591" s="3">
        <v>42864</v>
      </c>
      <c r="B591" s="2">
        <v>8.7200000000000006</v>
      </c>
      <c r="C591" s="2">
        <v>4.3920000000000003</v>
      </c>
      <c r="D591" s="2">
        <v>7569</v>
      </c>
      <c r="E591" s="2">
        <f t="shared" si="36"/>
        <v>5685082</v>
      </c>
      <c r="F591" s="17" t="str">
        <f t="shared" si="39"/>
        <v>BULLISH</v>
      </c>
      <c r="G591" s="17" t="str">
        <f t="shared" si="38"/>
        <v>NEUTRAL</v>
      </c>
      <c r="H591" s="17" t="str">
        <f t="shared" si="37"/>
        <v>CONFIRMED BULLISH</v>
      </c>
    </row>
    <row r="592" spans="1:8" ht="13.5" x14ac:dyDescent="0.25">
      <c r="A592" s="3">
        <v>42865</v>
      </c>
      <c r="B592" s="2">
        <v>8.74</v>
      </c>
      <c r="C592" s="2">
        <v>4.4020999999999999</v>
      </c>
      <c r="D592" s="2">
        <v>5610</v>
      </c>
      <c r="E592" s="2">
        <f t="shared" si="36"/>
        <v>5690692</v>
      </c>
      <c r="F592" s="17" t="str">
        <f t="shared" si="39"/>
        <v>BULLISH</v>
      </c>
      <c r="G592" s="17" t="str">
        <f t="shared" si="38"/>
        <v>NEUTRAL</v>
      </c>
      <c r="H592" s="17" t="str">
        <f t="shared" si="37"/>
        <v>CONFIRMED BULLISH</v>
      </c>
    </row>
    <row r="593" spans="1:8" ht="13.5" x14ac:dyDescent="0.25">
      <c r="A593" s="3">
        <v>42866</v>
      </c>
      <c r="B593" s="2">
        <v>9</v>
      </c>
      <c r="C593" s="2">
        <v>4.5331000000000001</v>
      </c>
      <c r="D593" s="2">
        <v>13014</v>
      </c>
      <c r="E593" s="2">
        <f t="shared" si="36"/>
        <v>5703706</v>
      </c>
      <c r="F593" s="17" t="str">
        <f t="shared" si="39"/>
        <v>BULLISH</v>
      </c>
      <c r="G593" s="17" t="str">
        <f t="shared" si="38"/>
        <v>NEUTRAL</v>
      </c>
      <c r="H593" s="17" t="str">
        <f t="shared" si="37"/>
        <v>CONFIRMED BULLISH</v>
      </c>
    </row>
    <row r="594" spans="1:8" ht="13.5" x14ac:dyDescent="0.25">
      <c r="A594" s="3">
        <v>42867</v>
      </c>
      <c r="B594" s="2">
        <v>9.1</v>
      </c>
      <c r="C594" s="2">
        <v>4.5834000000000001</v>
      </c>
      <c r="D594" s="2">
        <v>451</v>
      </c>
      <c r="E594" s="2">
        <f t="shared" si="36"/>
        <v>5704157</v>
      </c>
      <c r="F594" s="17" t="str">
        <f t="shared" si="39"/>
        <v>BULLISH</v>
      </c>
      <c r="G594" s="17" t="str">
        <f t="shared" si="38"/>
        <v>NEUTRAL</v>
      </c>
      <c r="H594" s="17" t="str">
        <f t="shared" si="37"/>
        <v>CONFIRMED BULLISH</v>
      </c>
    </row>
    <row r="595" spans="1:8" ht="13.5" x14ac:dyDescent="0.25">
      <c r="A595" s="3">
        <v>42870</v>
      </c>
      <c r="B595" s="2">
        <v>9.25</v>
      </c>
      <c r="C595" s="2">
        <v>4.6589999999999998</v>
      </c>
      <c r="D595" s="2">
        <v>45830</v>
      </c>
      <c r="E595" s="2">
        <f t="shared" si="36"/>
        <v>5749987</v>
      </c>
      <c r="F595" s="17" t="str">
        <f t="shared" si="39"/>
        <v>BULLISH</v>
      </c>
      <c r="G595" s="17" t="str">
        <f t="shared" si="38"/>
        <v>NEUTRAL</v>
      </c>
      <c r="H595" s="17" t="str">
        <f t="shared" si="37"/>
        <v>CONFIRMED BULLISH</v>
      </c>
    </row>
    <row r="596" spans="1:8" ht="13.5" x14ac:dyDescent="0.25">
      <c r="A596" s="3">
        <v>42871</v>
      </c>
      <c r="B596" s="2">
        <v>9.1</v>
      </c>
      <c r="C596" s="2">
        <v>4.5834000000000001</v>
      </c>
      <c r="D596" s="2">
        <v>13926</v>
      </c>
      <c r="E596" s="2">
        <f t="shared" si="36"/>
        <v>5736061</v>
      </c>
      <c r="F596" s="17" t="str">
        <f t="shared" si="39"/>
        <v>BULLISH</v>
      </c>
      <c r="G596" s="17" t="str">
        <f t="shared" si="38"/>
        <v>NEUTRAL</v>
      </c>
      <c r="H596" s="17" t="str">
        <f t="shared" si="37"/>
        <v>CONFIRMED BULLISH</v>
      </c>
    </row>
    <row r="597" spans="1:8" ht="13.5" x14ac:dyDescent="0.25">
      <c r="A597" s="3">
        <v>42872</v>
      </c>
      <c r="B597" s="2">
        <v>9.19</v>
      </c>
      <c r="C597" s="2">
        <v>4.6288</v>
      </c>
      <c r="D597" s="2">
        <v>26354</v>
      </c>
      <c r="E597" s="2">
        <f t="shared" si="36"/>
        <v>5762415</v>
      </c>
      <c r="F597" s="17" t="str">
        <f t="shared" si="39"/>
        <v>BULLISH</v>
      </c>
      <c r="G597" s="17" t="str">
        <f t="shared" si="38"/>
        <v>NEUTRAL</v>
      </c>
      <c r="H597" s="17" t="str">
        <f t="shared" si="37"/>
        <v>CONFIRMED BULLISH</v>
      </c>
    </row>
    <row r="598" spans="1:8" ht="13.5" x14ac:dyDescent="0.25">
      <c r="A598" s="3">
        <v>42873</v>
      </c>
      <c r="B598" s="2">
        <v>9.01</v>
      </c>
      <c r="C598" s="2">
        <v>4.5381</v>
      </c>
      <c r="D598" s="2">
        <v>10671</v>
      </c>
      <c r="E598" s="2">
        <f t="shared" si="36"/>
        <v>5751744</v>
      </c>
      <c r="F598" s="17" t="str">
        <f t="shared" si="39"/>
        <v>BULLISH</v>
      </c>
      <c r="G598" s="17" t="str">
        <f t="shared" si="38"/>
        <v>NEUTRAL</v>
      </c>
      <c r="H598" s="17" t="str">
        <f t="shared" si="37"/>
        <v>CONFIRMED BULLISH</v>
      </c>
    </row>
    <row r="599" spans="1:8" ht="13.5" x14ac:dyDescent="0.25">
      <c r="A599" s="3">
        <v>42874</v>
      </c>
      <c r="B599" s="2">
        <v>8.9700000000000006</v>
      </c>
      <c r="C599" s="2">
        <v>4.5179999999999998</v>
      </c>
      <c r="D599" s="2">
        <v>1759</v>
      </c>
      <c r="E599" s="2">
        <f t="shared" si="36"/>
        <v>5749985</v>
      </c>
      <c r="F599" s="17" t="str">
        <f t="shared" si="39"/>
        <v>BULLISH</v>
      </c>
      <c r="G599" s="17" t="str">
        <f t="shared" si="38"/>
        <v>NEUTRAL</v>
      </c>
      <c r="H599" s="17" t="str">
        <f t="shared" si="37"/>
        <v>BULLISH DIVERGENCE</v>
      </c>
    </row>
    <row r="600" spans="1:8" ht="13.5" x14ac:dyDescent="0.25">
      <c r="A600" s="3">
        <v>42877</v>
      </c>
      <c r="B600" s="2">
        <v>8.7799999999999994</v>
      </c>
      <c r="C600" s="2">
        <v>4.4222999999999999</v>
      </c>
      <c r="D600" s="2">
        <v>13683</v>
      </c>
      <c r="E600" s="2">
        <f t="shared" si="36"/>
        <v>5736302</v>
      </c>
      <c r="F600" s="17" t="str">
        <f t="shared" si="39"/>
        <v>BEARISH</v>
      </c>
      <c r="G600" s="17" t="str">
        <f t="shared" si="38"/>
        <v>NEUTRAL</v>
      </c>
      <c r="H600" s="17" t="str">
        <f t="shared" si="37"/>
        <v>CONFIRMED BEARISH</v>
      </c>
    </row>
    <row r="601" spans="1:8" ht="13.5" x14ac:dyDescent="0.25">
      <c r="A601" s="3">
        <v>42878</v>
      </c>
      <c r="B601" s="2">
        <v>8.73</v>
      </c>
      <c r="C601" s="2">
        <v>4.3971</v>
      </c>
      <c r="D601" s="2">
        <v>1832</v>
      </c>
      <c r="E601" s="2">
        <f t="shared" si="36"/>
        <v>5734470</v>
      </c>
      <c r="F601" s="17" t="str">
        <f t="shared" si="39"/>
        <v>BEARISH</v>
      </c>
      <c r="G601" s="17" t="str">
        <f t="shared" si="38"/>
        <v>NEUTRAL</v>
      </c>
      <c r="H601" s="17" t="str">
        <f t="shared" si="37"/>
        <v>CONFIRMED BEARISH</v>
      </c>
    </row>
    <row r="602" spans="1:8" ht="13.5" x14ac:dyDescent="0.25">
      <c r="A602" s="3">
        <v>42879</v>
      </c>
      <c r="B602" s="2">
        <v>8.6</v>
      </c>
      <c r="C602" s="2">
        <v>4.3315999999999999</v>
      </c>
      <c r="D602" s="2">
        <v>1297</v>
      </c>
      <c r="E602" s="2">
        <f t="shared" si="36"/>
        <v>5733173</v>
      </c>
      <c r="F602" s="17" t="str">
        <f t="shared" si="39"/>
        <v>BEARISH</v>
      </c>
      <c r="G602" s="17" t="str">
        <f t="shared" si="38"/>
        <v>NEUTRAL</v>
      </c>
      <c r="H602" s="17" t="str">
        <f t="shared" si="37"/>
        <v>CONFIRMED BEARISH</v>
      </c>
    </row>
    <row r="603" spans="1:8" ht="13.5" x14ac:dyDescent="0.25">
      <c r="A603" s="3">
        <v>42880</v>
      </c>
      <c r="B603" s="2">
        <v>8.5</v>
      </c>
      <c r="C603" s="2">
        <v>4.2812000000000001</v>
      </c>
      <c r="D603" s="2">
        <v>752</v>
      </c>
      <c r="E603" s="2">
        <f t="shared" si="36"/>
        <v>5732421</v>
      </c>
      <c r="F603" s="17" t="str">
        <f t="shared" si="39"/>
        <v>BEARISH</v>
      </c>
      <c r="G603" s="17" t="str">
        <f t="shared" si="38"/>
        <v>NEUTRAL</v>
      </c>
      <c r="H603" s="17" t="str">
        <f t="shared" si="37"/>
        <v>CONFIRMED BEARISH</v>
      </c>
    </row>
    <row r="604" spans="1:8" ht="13.5" x14ac:dyDescent="0.25">
      <c r="A604" s="3">
        <v>42881</v>
      </c>
      <c r="B604" s="2">
        <v>8.5</v>
      </c>
      <c r="C604" s="2">
        <v>4.2812000000000001</v>
      </c>
      <c r="D604" s="2">
        <v>240</v>
      </c>
      <c r="E604" s="2">
        <f t="shared" si="36"/>
        <v>5732421</v>
      </c>
      <c r="F604" s="17" t="str">
        <f t="shared" si="39"/>
        <v>BEARISH</v>
      </c>
      <c r="G604" s="17" t="str">
        <f t="shared" si="38"/>
        <v>NEUTRAL</v>
      </c>
      <c r="H604" s="17" t="str">
        <f t="shared" si="37"/>
        <v>CONFIRMED BEARISH</v>
      </c>
    </row>
    <row r="605" spans="1:8" ht="13.5" x14ac:dyDescent="0.25">
      <c r="A605" s="3">
        <v>42884</v>
      </c>
      <c r="B605" s="2">
        <v>8.5</v>
      </c>
      <c r="C605" s="2">
        <v>4.2812000000000001</v>
      </c>
      <c r="D605" s="2">
        <v>20</v>
      </c>
      <c r="E605" s="2">
        <f t="shared" si="36"/>
        <v>5732421</v>
      </c>
      <c r="F605" s="17" t="str">
        <f t="shared" si="39"/>
        <v>BEARISH</v>
      </c>
      <c r="G605" s="17" t="str">
        <f t="shared" si="38"/>
        <v>NEUTRAL</v>
      </c>
      <c r="H605" s="17" t="str">
        <f t="shared" si="37"/>
        <v>CONFIRMED BEARISH</v>
      </c>
    </row>
    <row r="606" spans="1:8" ht="13.5" x14ac:dyDescent="0.25">
      <c r="A606" s="3">
        <v>42885</v>
      </c>
      <c r="B606" s="2">
        <v>8.5</v>
      </c>
      <c r="C606" s="2">
        <v>4.2812000000000001</v>
      </c>
      <c r="D606" s="2">
        <v>70</v>
      </c>
      <c r="E606" s="2">
        <f t="shared" si="36"/>
        <v>5732421</v>
      </c>
      <c r="F606" s="17" t="str">
        <f t="shared" si="39"/>
        <v>BEARISH</v>
      </c>
      <c r="G606" s="17" t="str">
        <f t="shared" si="38"/>
        <v>NEUTRAL</v>
      </c>
      <c r="H606" s="17" t="str">
        <f t="shared" si="37"/>
        <v>CONFIRMED BEARISH</v>
      </c>
    </row>
    <row r="607" spans="1:8" ht="13.5" x14ac:dyDescent="0.25">
      <c r="A607" s="3">
        <v>42886</v>
      </c>
      <c r="B607" s="2">
        <v>8.36</v>
      </c>
      <c r="C607" s="2">
        <v>4.2107000000000001</v>
      </c>
      <c r="D607" s="2">
        <v>297</v>
      </c>
      <c r="E607" s="2">
        <f t="shared" si="36"/>
        <v>5732124</v>
      </c>
      <c r="F607" s="17" t="str">
        <f t="shared" si="39"/>
        <v>BEARISH</v>
      </c>
      <c r="G607" s="17" t="str">
        <f t="shared" si="38"/>
        <v>NEUTRAL</v>
      </c>
      <c r="H607" s="17" t="str">
        <f t="shared" si="37"/>
        <v>CONFIRMED BEARISH</v>
      </c>
    </row>
    <row r="608" spans="1:8" ht="13.5" x14ac:dyDescent="0.25">
      <c r="A608" s="3">
        <v>42887</v>
      </c>
      <c r="B608" s="2">
        <v>8.3000000000000007</v>
      </c>
      <c r="C608" s="2">
        <v>4.1805000000000003</v>
      </c>
      <c r="D608" s="2">
        <v>5020</v>
      </c>
      <c r="E608" s="2">
        <f t="shared" si="36"/>
        <v>5727104</v>
      </c>
      <c r="F608" s="17" t="str">
        <f t="shared" si="39"/>
        <v>BEARISH</v>
      </c>
      <c r="G608" s="17" t="str">
        <f t="shared" si="38"/>
        <v>NEUTRAL</v>
      </c>
      <c r="H608" s="17" t="str">
        <f t="shared" si="37"/>
        <v>CONFIRMED BEARISH</v>
      </c>
    </row>
    <row r="609" spans="1:8" ht="13.5" x14ac:dyDescent="0.25">
      <c r="A609" s="3">
        <v>42888</v>
      </c>
      <c r="B609" s="2">
        <v>8.33</v>
      </c>
      <c r="C609" s="2">
        <v>4.1955999999999998</v>
      </c>
      <c r="D609" s="2">
        <v>2540</v>
      </c>
      <c r="E609" s="2">
        <f t="shared" si="36"/>
        <v>5729644</v>
      </c>
      <c r="F609" s="17" t="str">
        <f t="shared" si="39"/>
        <v>BEARISH</v>
      </c>
      <c r="G609" s="17" t="str">
        <f t="shared" si="38"/>
        <v>NEUTRAL</v>
      </c>
      <c r="H609" s="17" t="str">
        <f t="shared" si="37"/>
        <v>CONFIRMED BEARISH</v>
      </c>
    </row>
    <row r="610" spans="1:8" ht="13.5" x14ac:dyDescent="0.25">
      <c r="A610" s="3">
        <v>42891</v>
      </c>
      <c r="B610" s="2">
        <v>8.3000000000000007</v>
      </c>
      <c r="C610" s="2">
        <v>4.1805000000000003</v>
      </c>
      <c r="D610" s="2">
        <v>104</v>
      </c>
      <c r="E610" s="2">
        <f t="shared" si="36"/>
        <v>5729540</v>
      </c>
      <c r="F610" s="17" t="str">
        <f t="shared" si="39"/>
        <v>BEARISH</v>
      </c>
      <c r="G610" s="17" t="str">
        <f t="shared" si="38"/>
        <v>NEUTRAL</v>
      </c>
      <c r="H610" s="17" t="str">
        <f t="shared" si="37"/>
        <v>CONFIRMED BEARISH</v>
      </c>
    </row>
    <row r="611" spans="1:8" ht="13.5" x14ac:dyDescent="0.25">
      <c r="A611" s="3">
        <v>42892</v>
      </c>
      <c r="B611" s="2">
        <v>8.4499999999999993</v>
      </c>
      <c r="C611" s="2">
        <v>4.2560000000000002</v>
      </c>
      <c r="D611" s="2">
        <v>2402</v>
      </c>
      <c r="E611" s="2">
        <f t="shared" si="36"/>
        <v>5731942</v>
      </c>
      <c r="F611" s="17" t="str">
        <f t="shared" si="39"/>
        <v>BEARISH</v>
      </c>
      <c r="G611" s="17" t="str">
        <f t="shared" si="38"/>
        <v>NEUTRAL</v>
      </c>
      <c r="H611" s="17" t="str">
        <f t="shared" si="37"/>
        <v>CONFIRMED BEARISH</v>
      </c>
    </row>
    <row r="612" spans="1:8" ht="13.5" x14ac:dyDescent="0.25">
      <c r="A612" s="3">
        <v>42893</v>
      </c>
      <c r="B612" s="2">
        <v>8.44</v>
      </c>
      <c r="C612" s="2">
        <v>4.2510000000000003</v>
      </c>
      <c r="D612" s="2">
        <v>1050</v>
      </c>
      <c r="E612" s="2">
        <f t="shared" si="36"/>
        <v>5730892</v>
      </c>
      <c r="F612" s="17" t="str">
        <f t="shared" si="39"/>
        <v>BEARISH</v>
      </c>
      <c r="G612" s="17" t="str">
        <f t="shared" si="38"/>
        <v>NEUTRAL</v>
      </c>
      <c r="H612" s="17" t="str">
        <f t="shared" si="37"/>
        <v>BEARISH DIVERGENCE</v>
      </c>
    </row>
    <row r="613" spans="1:8" ht="13.5" x14ac:dyDescent="0.25">
      <c r="A613" s="3">
        <v>42894</v>
      </c>
      <c r="B613" s="2">
        <v>8.44</v>
      </c>
      <c r="C613" s="2">
        <v>4.2510000000000003</v>
      </c>
      <c r="D613" s="2">
        <v>6580</v>
      </c>
      <c r="E613" s="2">
        <f t="shared" si="36"/>
        <v>5730892</v>
      </c>
      <c r="F613" s="17" t="str">
        <f t="shared" si="39"/>
        <v>BULLISH</v>
      </c>
      <c r="G613" s="17" t="str">
        <f t="shared" si="38"/>
        <v>NEUTRAL</v>
      </c>
      <c r="H613" s="17" t="str">
        <f t="shared" si="37"/>
        <v>CONFIRMED BULLISH</v>
      </c>
    </row>
    <row r="614" spans="1:8" ht="13.5" x14ac:dyDescent="0.25">
      <c r="A614" s="3">
        <v>42895</v>
      </c>
      <c r="B614" s="2">
        <v>8.5</v>
      </c>
      <c r="C614" s="2">
        <v>4.2812000000000001</v>
      </c>
      <c r="D614" s="2">
        <v>1054</v>
      </c>
      <c r="E614" s="2">
        <f t="shared" si="36"/>
        <v>5731946</v>
      </c>
      <c r="F614" s="17" t="str">
        <f t="shared" si="39"/>
        <v>BULLISH</v>
      </c>
      <c r="G614" s="17" t="str">
        <f t="shared" si="38"/>
        <v>NEUTRAL</v>
      </c>
      <c r="H614" s="17" t="str">
        <f t="shared" si="37"/>
        <v>CONFIRMED BULLISH</v>
      </c>
    </row>
    <row r="615" spans="1:8" ht="13.5" x14ac:dyDescent="0.25">
      <c r="A615" s="3">
        <v>42898</v>
      </c>
      <c r="B615" s="2">
        <v>8.5</v>
      </c>
      <c r="C615" s="2">
        <v>4.2812000000000001</v>
      </c>
      <c r="D615" s="2">
        <v>2905</v>
      </c>
      <c r="E615" s="2">
        <f t="shared" si="36"/>
        <v>5731946</v>
      </c>
      <c r="F615" s="17" t="str">
        <f t="shared" si="39"/>
        <v>BULLISH</v>
      </c>
      <c r="G615" s="17" t="str">
        <f t="shared" si="38"/>
        <v>NEUTRAL</v>
      </c>
      <c r="H615" s="17" t="str">
        <f t="shared" si="37"/>
        <v>CONFIRMED BULLISH</v>
      </c>
    </row>
    <row r="616" spans="1:8" ht="13.5" x14ac:dyDescent="0.25">
      <c r="A616" s="3">
        <v>42899</v>
      </c>
      <c r="B616" s="2">
        <v>8.6999999999999993</v>
      </c>
      <c r="C616" s="2">
        <v>4.3819999999999997</v>
      </c>
      <c r="D616" s="2">
        <v>1271</v>
      </c>
      <c r="E616" s="2">
        <f t="shared" si="36"/>
        <v>5733217</v>
      </c>
      <c r="F616" s="17" t="str">
        <f t="shared" si="39"/>
        <v>BULLISH</v>
      </c>
      <c r="G616" s="17" t="str">
        <f t="shared" si="38"/>
        <v>NEUTRAL</v>
      </c>
      <c r="H616" s="17" t="str">
        <f t="shared" si="37"/>
        <v>CONFIRMED BULLISH</v>
      </c>
    </row>
    <row r="617" spans="1:8" ht="13.5" x14ac:dyDescent="0.25">
      <c r="A617" s="3">
        <v>42900</v>
      </c>
      <c r="B617" s="2">
        <v>8.86</v>
      </c>
      <c r="C617" s="2">
        <v>4.4626000000000001</v>
      </c>
      <c r="D617" s="2">
        <v>1460</v>
      </c>
      <c r="E617" s="2">
        <f t="shared" si="36"/>
        <v>5734677</v>
      </c>
      <c r="F617" s="17" t="str">
        <f t="shared" si="39"/>
        <v>BULLISH</v>
      </c>
      <c r="G617" s="17" t="str">
        <f t="shared" si="38"/>
        <v>NEUTRAL</v>
      </c>
      <c r="H617" s="17" t="str">
        <f t="shared" si="37"/>
        <v>CONFIRMED BULLISH</v>
      </c>
    </row>
    <row r="618" spans="1:8" ht="13.5" x14ac:dyDescent="0.25">
      <c r="A618" s="3">
        <v>42901</v>
      </c>
      <c r="B618" s="2">
        <v>8.86</v>
      </c>
      <c r="C618" s="2">
        <v>4.4626000000000001</v>
      </c>
      <c r="D618" s="2">
        <v>6543</v>
      </c>
      <c r="E618" s="2">
        <f t="shared" si="36"/>
        <v>5734677</v>
      </c>
      <c r="F618" s="17" t="str">
        <f t="shared" si="39"/>
        <v>BULLISH</v>
      </c>
      <c r="G618" s="17" t="str">
        <f t="shared" si="38"/>
        <v>NEUTRAL</v>
      </c>
      <c r="H618" s="17" t="str">
        <f t="shared" si="37"/>
        <v>CONFIRMED BULLISH</v>
      </c>
    </row>
    <row r="619" spans="1:8" ht="13.5" x14ac:dyDescent="0.25">
      <c r="A619" s="3">
        <v>42902</v>
      </c>
      <c r="B619" s="2">
        <v>8.85</v>
      </c>
      <c r="C619" s="2">
        <v>4.4574999999999996</v>
      </c>
      <c r="D619" s="2">
        <v>8305</v>
      </c>
      <c r="E619" s="2">
        <f t="shared" si="36"/>
        <v>5726372</v>
      </c>
      <c r="F619" s="17" t="str">
        <f t="shared" si="39"/>
        <v>BEARISH</v>
      </c>
      <c r="G619" s="17" t="str">
        <f t="shared" si="38"/>
        <v>NEUTRAL</v>
      </c>
      <c r="H619" s="17" t="str">
        <f t="shared" si="37"/>
        <v>BEARISH DIVERGENCE</v>
      </c>
    </row>
    <row r="620" spans="1:8" ht="13.5" x14ac:dyDescent="0.25">
      <c r="A620" s="3">
        <v>42905</v>
      </c>
      <c r="B620" s="2">
        <v>8.9</v>
      </c>
      <c r="C620" s="2">
        <v>4.4827000000000004</v>
      </c>
      <c r="D620" s="2">
        <v>22636</v>
      </c>
      <c r="E620" s="2">
        <f t="shared" si="36"/>
        <v>5749008</v>
      </c>
      <c r="F620" s="17" t="str">
        <f t="shared" si="39"/>
        <v>BULLISH</v>
      </c>
      <c r="G620" s="17" t="str">
        <f t="shared" si="38"/>
        <v>NEUTRAL</v>
      </c>
      <c r="H620" s="17" t="str">
        <f t="shared" si="37"/>
        <v>CONFIRMED BULLISH</v>
      </c>
    </row>
    <row r="621" spans="1:8" ht="13.5" x14ac:dyDescent="0.25">
      <c r="A621" s="3">
        <v>42906</v>
      </c>
      <c r="B621" s="2">
        <v>9</v>
      </c>
      <c r="C621" s="2">
        <v>4.5331000000000001</v>
      </c>
      <c r="D621" s="2">
        <v>40667</v>
      </c>
      <c r="E621" s="2">
        <f t="shared" si="36"/>
        <v>5789675</v>
      </c>
      <c r="F621" s="17" t="str">
        <f t="shared" si="39"/>
        <v>BULLISH</v>
      </c>
      <c r="G621" s="17" t="str">
        <f t="shared" si="38"/>
        <v>NEUTRAL</v>
      </c>
      <c r="H621" s="17" t="str">
        <f t="shared" si="37"/>
        <v>CONFIRMED BULLISH</v>
      </c>
    </row>
    <row r="622" spans="1:8" ht="13.5" x14ac:dyDescent="0.25">
      <c r="A622" s="3">
        <v>42907</v>
      </c>
      <c r="B622" s="2">
        <v>8.9499999999999993</v>
      </c>
      <c r="C622" s="2">
        <v>4.5079000000000002</v>
      </c>
      <c r="D622" s="2">
        <v>8634</v>
      </c>
      <c r="E622" s="2">
        <f t="shared" si="36"/>
        <v>5781041</v>
      </c>
      <c r="F622" s="17" t="str">
        <f t="shared" si="39"/>
        <v>BULLISH</v>
      </c>
      <c r="G622" s="17" t="str">
        <f t="shared" si="38"/>
        <v>NEUTRAL</v>
      </c>
      <c r="H622" s="17" t="str">
        <f t="shared" si="37"/>
        <v>CONFIRMED BULLISH</v>
      </c>
    </row>
    <row r="623" spans="1:8" ht="13.5" x14ac:dyDescent="0.25">
      <c r="A623" s="3">
        <v>42908</v>
      </c>
      <c r="B623" s="2">
        <v>9</v>
      </c>
      <c r="C623" s="2">
        <v>4.5331000000000001</v>
      </c>
      <c r="D623" s="2">
        <v>5149</v>
      </c>
      <c r="E623" s="2">
        <f t="shared" si="36"/>
        <v>5786190</v>
      </c>
      <c r="F623" s="17" t="str">
        <f t="shared" si="39"/>
        <v>BULLISH</v>
      </c>
      <c r="G623" s="17" t="str">
        <f t="shared" si="38"/>
        <v>NEUTRAL</v>
      </c>
      <c r="H623" s="17" t="str">
        <f t="shared" si="37"/>
        <v>CONFIRMED BULLISH</v>
      </c>
    </row>
    <row r="624" spans="1:8" ht="13.5" x14ac:dyDescent="0.25">
      <c r="A624" s="3">
        <v>42909</v>
      </c>
      <c r="B624" s="2">
        <v>8.93</v>
      </c>
      <c r="C624" s="2">
        <v>4.4977999999999998</v>
      </c>
      <c r="D624" s="2">
        <v>2190</v>
      </c>
      <c r="E624" s="2">
        <f t="shared" si="36"/>
        <v>5784000</v>
      </c>
      <c r="F624" s="17" t="str">
        <f t="shared" si="39"/>
        <v>BULLISH</v>
      </c>
      <c r="G624" s="17" t="str">
        <f t="shared" si="38"/>
        <v>NEUTRAL</v>
      </c>
      <c r="H624" s="17" t="str">
        <f t="shared" si="37"/>
        <v>CONFIRMED BULLISH</v>
      </c>
    </row>
    <row r="625" spans="1:8" ht="13.5" x14ac:dyDescent="0.25">
      <c r="A625" s="3">
        <v>42914</v>
      </c>
      <c r="B625" s="2">
        <v>9</v>
      </c>
      <c r="C625" s="2">
        <v>4.5331000000000001</v>
      </c>
      <c r="D625" s="2">
        <v>3670</v>
      </c>
      <c r="E625" s="2">
        <f t="shared" si="36"/>
        <v>5787670</v>
      </c>
      <c r="F625" s="17" t="str">
        <f t="shared" si="39"/>
        <v>BULLISH</v>
      </c>
      <c r="G625" s="17" t="str">
        <f t="shared" si="38"/>
        <v>NEUTRAL</v>
      </c>
      <c r="H625" s="17" t="str">
        <f t="shared" si="37"/>
        <v>CONFIRMED BULLISH</v>
      </c>
    </row>
    <row r="626" spans="1:8" ht="13.5" x14ac:dyDescent="0.25">
      <c r="A626" s="3">
        <v>42915</v>
      </c>
      <c r="B626" s="2">
        <v>9.08</v>
      </c>
      <c r="C626" s="2">
        <v>4.5734000000000004</v>
      </c>
      <c r="D626" s="2">
        <v>21488</v>
      </c>
      <c r="E626" s="2">
        <f t="shared" si="36"/>
        <v>5809158</v>
      </c>
      <c r="F626" s="17" t="str">
        <f t="shared" si="39"/>
        <v>BULLISH</v>
      </c>
      <c r="G626" s="17" t="str">
        <f t="shared" si="38"/>
        <v>NEUTRAL</v>
      </c>
      <c r="H626" s="17" t="str">
        <f t="shared" si="37"/>
        <v>CONFIRMED BULLISH</v>
      </c>
    </row>
    <row r="627" spans="1:8" ht="13.5" x14ac:dyDescent="0.25">
      <c r="A627" s="3">
        <v>42916</v>
      </c>
      <c r="B627" s="2">
        <v>9.1999999999999993</v>
      </c>
      <c r="C627" s="2">
        <v>4.6337999999999999</v>
      </c>
      <c r="D627" s="2">
        <v>10065</v>
      </c>
      <c r="E627" s="2">
        <f t="shared" si="36"/>
        <v>5819223</v>
      </c>
      <c r="F627" s="17" t="str">
        <f t="shared" si="39"/>
        <v>BULLISH</v>
      </c>
      <c r="G627" s="17" t="str">
        <f t="shared" si="38"/>
        <v>NEUTRAL</v>
      </c>
      <c r="H627" s="17" t="str">
        <f t="shared" si="37"/>
        <v>CONFIRMED BULLISH</v>
      </c>
    </row>
    <row r="628" spans="1:8" ht="13.5" x14ac:dyDescent="0.25">
      <c r="A628" s="3">
        <v>42919</v>
      </c>
      <c r="B628" s="2">
        <v>9.1999999999999993</v>
      </c>
      <c r="C628" s="2">
        <v>4.6337999999999999</v>
      </c>
      <c r="D628" s="2">
        <v>3990</v>
      </c>
      <c r="E628" s="2">
        <f t="shared" si="36"/>
        <v>5819223</v>
      </c>
      <c r="F628" s="17" t="str">
        <f t="shared" si="39"/>
        <v>BULLISH</v>
      </c>
      <c r="G628" s="17" t="str">
        <f t="shared" si="38"/>
        <v>NEUTRAL</v>
      </c>
      <c r="H628" s="17" t="str">
        <f t="shared" si="37"/>
        <v>CONFIRMED BULLISH</v>
      </c>
    </row>
    <row r="629" spans="1:8" ht="13.5" x14ac:dyDescent="0.25">
      <c r="A629" s="3">
        <v>42920</v>
      </c>
      <c r="B629" s="2">
        <v>9.24</v>
      </c>
      <c r="C629" s="2">
        <v>4.6539999999999999</v>
      </c>
      <c r="D629" s="2">
        <v>4353</v>
      </c>
      <c r="E629" s="2">
        <f t="shared" si="36"/>
        <v>5823576</v>
      </c>
      <c r="F629" s="17" t="str">
        <f t="shared" si="39"/>
        <v>BULLISH</v>
      </c>
      <c r="G629" s="17" t="str">
        <f t="shared" si="38"/>
        <v>NEUTRAL</v>
      </c>
      <c r="H629" s="17" t="str">
        <f t="shared" si="37"/>
        <v>CONFIRMED BULLISH</v>
      </c>
    </row>
    <row r="630" spans="1:8" ht="13.5" x14ac:dyDescent="0.25">
      <c r="A630" s="3">
        <v>42921</v>
      </c>
      <c r="B630" s="2">
        <v>9.3000000000000007</v>
      </c>
      <c r="C630" s="2">
        <v>4.6841999999999997</v>
      </c>
      <c r="D630" s="2">
        <v>8994</v>
      </c>
      <c r="E630" s="2">
        <f t="shared" si="36"/>
        <v>5832570</v>
      </c>
      <c r="F630" s="17" t="str">
        <f t="shared" si="39"/>
        <v>BULLISH</v>
      </c>
      <c r="G630" s="17" t="str">
        <f t="shared" si="38"/>
        <v>NEUTRAL</v>
      </c>
      <c r="H630" s="17" t="str">
        <f t="shared" si="37"/>
        <v>CONFIRMED BULLISH</v>
      </c>
    </row>
    <row r="631" spans="1:8" ht="13.5" x14ac:dyDescent="0.25">
      <c r="A631" s="3">
        <v>42922</v>
      </c>
      <c r="B631" s="2">
        <v>9.6300000000000008</v>
      </c>
      <c r="C631" s="2">
        <v>4.8503999999999996</v>
      </c>
      <c r="D631" s="2">
        <v>31502</v>
      </c>
      <c r="E631" s="2">
        <f t="shared" si="36"/>
        <v>5864072</v>
      </c>
      <c r="F631" s="17" t="str">
        <f t="shared" si="39"/>
        <v>BULLISH</v>
      </c>
      <c r="G631" s="17" t="str">
        <f t="shared" si="38"/>
        <v>NEUTRAL</v>
      </c>
      <c r="H631" s="17" t="str">
        <f t="shared" si="37"/>
        <v>CONFIRMED BULLISH</v>
      </c>
    </row>
    <row r="632" spans="1:8" ht="13.5" x14ac:dyDescent="0.25">
      <c r="A632" s="3">
        <v>42923</v>
      </c>
      <c r="B632" s="2">
        <v>10.130000000000001</v>
      </c>
      <c r="C632" s="2">
        <v>5.1021999999999998</v>
      </c>
      <c r="D632" s="2">
        <v>35099</v>
      </c>
      <c r="E632" s="2">
        <f t="shared" si="36"/>
        <v>5899171</v>
      </c>
      <c r="F632" s="17" t="str">
        <f t="shared" si="39"/>
        <v>BULLISH</v>
      </c>
      <c r="G632" s="17" t="str">
        <f t="shared" si="38"/>
        <v>NEUTRAL</v>
      </c>
      <c r="H632" s="17" t="str">
        <f t="shared" si="37"/>
        <v>CONFIRMED BULLISH</v>
      </c>
    </row>
    <row r="633" spans="1:8" ht="13.5" x14ac:dyDescent="0.25">
      <c r="A633" s="3">
        <v>42926</v>
      </c>
      <c r="B633" s="2">
        <v>10.74</v>
      </c>
      <c r="C633" s="2">
        <v>5.4095000000000004</v>
      </c>
      <c r="D633" s="2">
        <v>21779</v>
      </c>
      <c r="E633" s="2">
        <f t="shared" si="36"/>
        <v>5920950</v>
      </c>
      <c r="F633" s="17" t="str">
        <f t="shared" si="39"/>
        <v>BULLISH</v>
      </c>
      <c r="G633" s="17" t="str">
        <f t="shared" si="38"/>
        <v>NEUTRAL</v>
      </c>
      <c r="H633" s="17" t="str">
        <f t="shared" si="37"/>
        <v>CONFIRMED BULLISH</v>
      </c>
    </row>
    <row r="634" spans="1:8" ht="13.5" x14ac:dyDescent="0.25">
      <c r="A634" s="3">
        <v>42927</v>
      </c>
      <c r="B634" s="2">
        <v>10.9</v>
      </c>
      <c r="C634" s="2">
        <v>5.4901</v>
      </c>
      <c r="D634" s="2">
        <v>69684</v>
      </c>
      <c r="E634" s="2">
        <f t="shared" si="36"/>
        <v>5990634</v>
      </c>
      <c r="F634" s="17" t="str">
        <f t="shared" si="39"/>
        <v>BULLISH</v>
      </c>
      <c r="G634" s="17" t="str">
        <f t="shared" si="38"/>
        <v>STRONG</v>
      </c>
      <c r="H634" s="17" t="str">
        <f t="shared" si="37"/>
        <v>CONFIRMED BULLISH</v>
      </c>
    </row>
    <row r="635" spans="1:8" ht="13.5" x14ac:dyDescent="0.25">
      <c r="A635" s="3">
        <v>42928</v>
      </c>
      <c r="B635" s="2">
        <v>11</v>
      </c>
      <c r="C635" s="2">
        <v>5.5404</v>
      </c>
      <c r="D635" s="2">
        <v>23969</v>
      </c>
      <c r="E635" s="2">
        <f t="shared" si="36"/>
        <v>6014603</v>
      </c>
      <c r="F635" s="17" t="str">
        <f t="shared" si="39"/>
        <v>BULLISH</v>
      </c>
      <c r="G635" s="17" t="str">
        <f t="shared" si="38"/>
        <v>STRONG</v>
      </c>
      <c r="H635" s="17" t="str">
        <f t="shared" si="37"/>
        <v>CONFIRMED BULLISH</v>
      </c>
    </row>
    <row r="636" spans="1:8" ht="13.5" x14ac:dyDescent="0.25">
      <c r="A636" s="3">
        <v>42929</v>
      </c>
      <c r="B636" s="2">
        <v>10.67</v>
      </c>
      <c r="C636" s="2">
        <v>5.3742000000000001</v>
      </c>
      <c r="D636" s="2">
        <v>1601</v>
      </c>
      <c r="E636" s="2">
        <f t="shared" si="36"/>
        <v>6013002</v>
      </c>
      <c r="F636" s="17" t="str">
        <f t="shared" si="39"/>
        <v>BULLISH</v>
      </c>
      <c r="G636" s="17" t="str">
        <f t="shared" si="38"/>
        <v>STRONG</v>
      </c>
      <c r="H636" s="17" t="str">
        <f t="shared" si="37"/>
        <v>CONFIRMED BULLISH</v>
      </c>
    </row>
    <row r="637" spans="1:8" ht="13.5" x14ac:dyDescent="0.25">
      <c r="A637" s="3">
        <v>42930</v>
      </c>
      <c r="B637" s="2">
        <v>10.52</v>
      </c>
      <c r="C637" s="2">
        <v>5.2987000000000002</v>
      </c>
      <c r="D637" s="2">
        <v>14801</v>
      </c>
      <c r="E637" s="2">
        <f t="shared" si="36"/>
        <v>5998201</v>
      </c>
      <c r="F637" s="17" t="str">
        <f t="shared" si="39"/>
        <v>BULLISH</v>
      </c>
      <c r="G637" s="17" t="str">
        <f t="shared" si="38"/>
        <v>NEUTRAL</v>
      </c>
      <c r="H637" s="17" t="str">
        <f t="shared" si="37"/>
        <v>CONFIRMED BULLISH</v>
      </c>
    </row>
    <row r="638" spans="1:8" ht="13.5" x14ac:dyDescent="0.25">
      <c r="A638" s="3">
        <v>42933</v>
      </c>
      <c r="B638" s="2">
        <v>10.48</v>
      </c>
      <c r="C638" s="2">
        <v>5.2785000000000002</v>
      </c>
      <c r="D638" s="2">
        <v>1904</v>
      </c>
      <c r="E638" s="2">
        <f t="shared" si="36"/>
        <v>5996297</v>
      </c>
      <c r="F638" s="17" t="str">
        <f t="shared" si="39"/>
        <v>BULLISH</v>
      </c>
      <c r="G638" s="17" t="str">
        <f t="shared" si="38"/>
        <v>NEUTRAL</v>
      </c>
      <c r="H638" s="17" t="str">
        <f t="shared" si="37"/>
        <v>BULLISH DIVERGENCE</v>
      </c>
    </row>
    <row r="639" spans="1:8" ht="13.5" x14ac:dyDescent="0.25">
      <c r="A639" s="3">
        <v>42934</v>
      </c>
      <c r="B639" s="2">
        <v>10.199999999999999</v>
      </c>
      <c r="C639" s="2">
        <v>5.1375000000000002</v>
      </c>
      <c r="D639" s="2">
        <v>11850</v>
      </c>
      <c r="E639" s="2">
        <f t="shared" si="36"/>
        <v>5984447</v>
      </c>
      <c r="F639" s="17" t="str">
        <f t="shared" si="39"/>
        <v>BEARISH</v>
      </c>
      <c r="G639" s="17" t="str">
        <f t="shared" si="38"/>
        <v>NEUTRAL</v>
      </c>
      <c r="H639" s="17" t="str">
        <f t="shared" si="37"/>
        <v>CONFIRMED BEARISH</v>
      </c>
    </row>
    <row r="640" spans="1:8" ht="13.5" x14ac:dyDescent="0.25">
      <c r="A640" s="3">
        <v>42935</v>
      </c>
      <c r="B640" s="2">
        <v>10.1</v>
      </c>
      <c r="C640" s="2">
        <v>5.0871000000000004</v>
      </c>
      <c r="D640" s="2">
        <v>927</v>
      </c>
      <c r="E640" s="2">
        <f t="shared" si="36"/>
        <v>5983520</v>
      </c>
      <c r="F640" s="17" t="str">
        <f t="shared" si="39"/>
        <v>BEARISH</v>
      </c>
      <c r="G640" s="17" t="str">
        <f t="shared" si="38"/>
        <v>NEUTRAL</v>
      </c>
      <c r="H640" s="17" t="str">
        <f t="shared" si="37"/>
        <v>CONFIRMED BEARISH</v>
      </c>
    </row>
    <row r="641" spans="1:8" ht="13.5" x14ac:dyDescent="0.25">
      <c r="A641" s="3">
        <v>42936</v>
      </c>
      <c r="B641" s="2">
        <v>10.1</v>
      </c>
      <c r="C641" s="2">
        <v>5.0871000000000004</v>
      </c>
      <c r="D641" s="2">
        <v>9287</v>
      </c>
      <c r="E641" s="2">
        <f t="shared" si="36"/>
        <v>5983520</v>
      </c>
      <c r="F641" s="17" t="str">
        <f t="shared" si="39"/>
        <v>BEARISH</v>
      </c>
      <c r="G641" s="17" t="str">
        <f t="shared" si="38"/>
        <v>NEUTRAL</v>
      </c>
      <c r="H641" s="17" t="str">
        <f t="shared" si="37"/>
        <v>CONFIRMED BEARISH</v>
      </c>
    </row>
    <row r="642" spans="1:8" ht="13.5" x14ac:dyDescent="0.25">
      <c r="A642" s="3">
        <v>42937</v>
      </c>
      <c r="B642" s="2">
        <v>10</v>
      </c>
      <c r="C642" s="2">
        <v>5.0366999999999997</v>
      </c>
      <c r="D642" s="2">
        <v>740</v>
      </c>
      <c r="E642" s="2">
        <f t="shared" si="36"/>
        <v>5982780</v>
      </c>
      <c r="F642" s="17" t="str">
        <f t="shared" si="39"/>
        <v>BEARISH</v>
      </c>
      <c r="G642" s="17" t="str">
        <f t="shared" si="38"/>
        <v>NEUTRAL</v>
      </c>
      <c r="H642" s="17" t="str">
        <f t="shared" si="37"/>
        <v>CONFIRMED BEARISH</v>
      </c>
    </row>
    <row r="643" spans="1:8" ht="13.5" x14ac:dyDescent="0.25">
      <c r="A643" s="3">
        <v>42940</v>
      </c>
      <c r="B643" s="2">
        <v>10.15</v>
      </c>
      <c r="C643" s="2">
        <v>5.1123000000000003</v>
      </c>
      <c r="D643" s="2">
        <v>4980</v>
      </c>
      <c r="E643" s="2">
        <f t="shared" si="36"/>
        <v>5987760</v>
      </c>
      <c r="F643" s="17" t="str">
        <f t="shared" si="39"/>
        <v>BEARISH</v>
      </c>
      <c r="G643" s="17" t="str">
        <f t="shared" si="38"/>
        <v>NEUTRAL</v>
      </c>
      <c r="H643" s="17" t="str">
        <f t="shared" si="37"/>
        <v>CONFIRMED BEARISH</v>
      </c>
    </row>
    <row r="644" spans="1:8" ht="13.5" x14ac:dyDescent="0.25">
      <c r="A644" s="3">
        <v>42942</v>
      </c>
      <c r="B644" s="2">
        <v>10.39</v>
      </c>
      <c r="C644" s="2">
        <v>5.2332000000000001</v>
      </c>
      <c r="D644" s="2">
        <v>4663</v>
      </c>
      <c r="E644" s="2">
        <f t="shared" ref="E644:E707" si="40">IF(B644&gt;B643, E643+D644, IF(B644&lt;B643, E643-D644, E643))</f>
        <v>5992423</v>
      </c>
      <c r="F644" s="17" t="str">
        <f t="shared" si="39"/>
        <v>BULLISH</v>
      </c>
      <c r="G644" s="17" t="str">
        <f t="shared" si="38"/>
        <v>NEUTRAL</v>
      </c>
      <c r="H644" s="17" t="str">
        <f t="shared" si="37"/>
        <v>CONFIRMED BULLISH</v>
      </c>
    </row>
    <row r="645" spans="1:8" ht="13.5" x14ac:dyDescent="0.25">
      <c r="A645" s="3">
        <v>42943</v>
      </c>
      <c r="B645" s="2">
        <v>10.199999999999999</v>
      </c>
      <c r="C645" s="2">
        <v>5.1375000000000002</v>
      </c>
      <c r="D645" s="2">
        <v>26200</v>
      </c>
      <c r="E645" s="2">
        <f t="shared" si="40"/>
        <v>5966223</v>
      </c>
      <c r="F645" s="17" t="str">
        <f t="shared" si="39"/>
        <v>BEARISH</v>
      </c>
      <c r="G645" s="17" t="str">
        <f t="shared" si="38"/>
        <v>NEUTRAL</v>
      </c>
      <c r="H645" s="17" t="str">
        <f t="shared" si="37"/>
        <v>BEARISH DIVERGENCE</v>
      </c>
    </row>
    <row r="646" spans="1:8" ht="13.5" x14ac:dyDescent="0.25">
      <c r="A646" s="3">
        <v>42944</v>
      </c>
      <c r="B646" s="2">
        <v>10.47</v>
      </c>
      <c r="C646" s="2">
        <v>5.2735000000000003</v>
      </c>
      <c r="D646" s="2">
        <v>5011</v>
      </c>
      <c r="E646" s="2">
        <f t="shared" si="40"/>
        <v>5971234</v>
      </c>
      <c r="F646" s="17" t="str">
        <f t="shared" si="39"/>
        <v>BEARISH</v>
      </c>
      <c r="G646" s="17" t="str">
        <f t="shared" si="38"/>
        <v>NEUTRAL</v>
      </c>
      <c r="H646" s="17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BEARISH DIVERGENCE</v>
      </c>
    </row>
    <row r="647" spans="1:8" ht="13.5" x14ac:dyDescent="0.25">
      <c r="A647" s="3">
        <v>42947</v>
      </c>
      <c r="B647" s="2">
        <v>10.47</v>
      </c>
      <c r="C647" s="2">
        <v>5.2735000000000003</v>
      </c>
      <c r="D647" s="2">
        <v>0</v>
      </c>
      <c r="E647" s="2">
        <f t="shared" si="40"/>
        <v>5971234</v>
      </c>
      <c r="F647" s="17" t="str">
        <f t="shared" si="39"/>
        <v>BEARISH</v>
      </c>
      <c r="G647" s="17" t="str">
        <f t="shared" ref="G647:G710" si="42">IF((E647-E642)/E642 &gt; 0.02, "STRONG",
 IF((E647-E642)/E642 &lt; -0.02, "WEAK", "NEUTRAL"))</f>
        <v>NEUTRAL</v>
      </c>
      <c r="H647" s="17" t="str">
        <f t="shared" si="41"/>
        <v>BEARISH DIVERGENCE</v>
      </c>
    </row>
    <row r="648" spans="1:8" ht="13.5" x14ac:dyDescent="0.25">
      <c r="A648" s="3">
        <v>42948</v>
      </c>
      <c r="B648" s="2">
        <v>10.3</v>
      </c>
      <c r="C648" s="2">
        <v>5.1878000000000002</v>
      </c>
      <c r="D648" s="2">
        <v>2452</v>
      </c>
      <c r="E648" s="2">
        <f t="shared" si="40"/>
        <v>5968782</v>
      </c>
      <c r="F648" s="17" t="str">
        <f t="shared" ref="F648:F711" si="43">IF(E648&gt;E643,"BULLISH",IF(E648&lt;E643,"BEARISH","NEUTRAL"))</f>
        <v>BEARISH</v>
      </c>
      <c r="G648" s="17" t="str">
        <f t="shared" si="42"/>
        <v>NEUTRAL</v>
      </c>
      <c r="H648" s="17" t="str">
        <f t="shared" si="41"/>
        <v>BEARISH DIVERGENCE</v>
      </c>
    </row>
    <row r="649" spans="1:8" ht="13.5" x14ac:dyDescent="0.25">
      <c r="A649" s="3">
        <v>42949</v>
      </c>
      <c r="B649" s="2">
        <v>10.47</v>
      </c>
      <c r="C649" s="2">
        <v>5.2735000000000003</v>
      </c>
      <c r="D649" s="2">
        <v>2500</v>
      </c>
      <c r="E649" s="2">
        <f t="shared" si="40"/>
        <v>5971282</v>
      </c>
      <c r="F649" s="17" t="str">
        <f t="shared" si="43"/>
        <v>BEARISH</v>
      </c>
      <c r="G649" s="17" t="str">
        <f t="shared" si="42"/>
        <v>NEUTRAL</v>
      </c>
      <c r="H649" s="17" t="str">
        <f t="shared" si="41"/>
        <v>BEARISH DIVERGENCE</v>
      </c>
    </row>
    <row r="650" spans="1:8" ht="13.5" x14ac:dyDescent="0.25">
      <c r="A650" s="3">
        <v>42950</v>
      </c>
      <c r="B650" s="2">
        <v>10.16</v>
      </c>
      <c r="C650" s="2">
        <v>5.1173000000000002</v>
      </c>
      <c r="D650" s="2">
        <v>12096</v>
      </c>
      <c r="E650" s="2">
        <f t="shared" si="40"/>
        <v>5959186</v>
      </c>
      <c r="F650" s="17" t="str">
        <f t="shared" si="43"/>
        <v>BEARISH</v>
      </c>
      <c r="G650" s="17" t="str">
        <f t="shared" si="42"/>
        <v>NEUTRAL</v>
      </c>
      <c r="H650" s="17" t="str">
        <f t="shared" si="41"/>
        <v>CONFIRMED BEARISH</v>
      </c>
    </row>
    <row r="651" spans="1:8" ht="13.5" x14ac:dyDescent="0.25">
      <c r="A651" s="3">
        <v>42951</v>
      </c>
      <c r="B651" s="2">
        <v>10.3</v>
      </c>
      <c r="C651" s="2">
        <v>5.1878000000000002</v>
      </c>
      <c r="D651" s="2">
        <v>7013</v>
      </c>
      <c r="E651" s="2">
        <f t="shared" si="40"/>
        <v>5966199</v>
      </c>
      <c r="F651" s="17" t="str">
        <f t="shared" si="43"/>
        <v>BEARISH</v>
      </c>
      <c r="G651" s="17" t="str">
        <f t="shared" si="42"/>
        <v>NEUTRAL</v>
      </c>
      <c r="H651" s="17" t="str">
        <f t="shared" si="41"/>
        <v>CONFIRMED BEARISH</v>
      </c>
    </row>
    <row r="652" spans="1:8" ht="13.5" x14ac:dyDescent="0.25">
      <c r="A652" s="3">
        <v>42954</v>
      </c>
      <c r="B652" s="2">
        <v>10.3</v>
      </c>
      <c r="C652" s="2">
        <v>5.1878000000000002</v>
      </c>
      <c r="D652" s="2">
        <v>1650</v>
      </c>
      <c r="E652" s="2">
        <f t="shared" si="40"/>
        <v>5966199</v>
      </c>
      <c r="F652" s="17" t="str">
        <f t="shared" si="43"/>
        <v>BEARISH</v>
      </c>
      <c r="G652" s="17" t="str">
        <f t="shared" si="42"/>
        <v>NEUTRAL</v>
      </c>
      <c r="H652" s="17" t="str">
        <f t="shared" si="41"/>
        <v>CONFIRMED BEARISH</v>
      </c>
    </row>
    <row r="653" spans="1:8" ht="13.5" x14ac:dyDescent="0.25">
      <c r="A653" s="3">
        <v>42955</v>
      </c>
      <c r="B653" s="2">
        <v>10.47</v>
      </c>
      <c r="C653" s="2">
        <v>5.2735000000000003</v>
      </c>
      <c r="D653" s="2">
        <v>900</v>
      </c>
      <c r="E653" s="2">
        <f t="shared" si="40"/>
        <v>5967099</v>
      </c>
      <c r="F653" s="17" t="str">
        <f t="shared" si="43"/>
        <v>BEARISH</v>
      </c>
      <c r="G653" s="17" t="str">
        <f t="shared" si="42"/>
        <v>NEUTRAL</v>
      </c>
      <c r="H653" s="17" t="str">
        <f t="shared" si="41"/>
        <v>BEARISH DIVERGENCE</v>
      </c>
    </row>
    <row r="654" spans="1:8" ht="13.5" x14ac:dyDescent="0.25">
      <c r="A654" s="3">
        <v>42956</v>
      </c>
      <c r="B654" s="2">
        <v>10.78</v>
      </c>
      <c r="C654" s="2">
        <v>5.4295999999999998</v>
      </c>
      <c r="D654" s="2">
        <v>6943</v>
      </c>
      <c r="E654" s="2">
        <f t="shared" si="40"/>
        <v>5974042</v>
      </c>
      <c r="F654" s="17" t="str">
        <f t="shared" si="43"/>
        <v>BULLISH</v>
      </c>
      <c r="G654" s="17" t="str">
        <f t="shared" si="42"/>
        <v>NEUTRAL</v>
      </c>
      <c r="H654" s="17" t="str">
        <f t="shared" si="41"/>
        <v>CONFIRMED BULLISH</v>
      </c>
    </row>
    <row r="655" spans="1:8" ht="13.5" x14ac:dyDescent="0.25">
      <c r="A655" s="3">
        <v>42957</v>
      </c>
      <c r="B655" s="2">
        <v>10.95</v>
      </c>
      <c r="C655" s="2">
        <v>5.5152000000000001</v>
      </c>
      <c r="D655" s="2">
        <v>6926</v>
      </c>
      <c r="E655" s="2">
        <f t="shared" si="40"/>
        <v>5980968</v>
      </c>
      <c r="F655" s="17" t="str">
        <f t="shared" si="43"/>
        <v>BULLISH</v>
      </c>
      <c r="G655" s="17" t="str">
        <f t="shared" si="42"/>
        <v>NEUTRAL</v>
      </c>
      <c r="H655" s="17" t="str">
        <f t="shared" si="41"/>
        <v>CONFIRMED BULLISH</v>
      </c>
    </row>
    <row r="656" spans="1:8" ht="13.5" x14ac:dyDescent="0.25">
      <c r="A656" s="3">
        <v>42958</v>
      </c>
      <c r="B656" s="2">
        <v>10.93</v>
      </c>
      <c r="C656" s="2">
        <v>5.5052000000000003</v>
      </c>
      <c r="D656" s="2">
        <v>880</v>
      </c>
      <c r="E656" s="2">
        <f t="shared" si="40"/>
        <v>5980088</v>
      </c>
      <c r="F656" s="17" t="str">
        <f t="shared" si="43"/>
        <v>BULLISH</v>
      </c>
      <c r="G656" s="17" t="str">
        <f t="shared" si="42"/>
        <v>NEUTRAL</v>
      </c>
      <c r="H656" s="17" t="str">
        <f t="shared" si="41"/>
        <v>CONFIRMED BULLISH</v>
      </c>
    </row>
    <row r="657" spans="1:8" ht="13.5" x14ac:dyDescent="0.25">
      <c r="A657" s="3">
        <v>42961</v>
      </c>
      <c r="B657" s="2">
        <v>10.94</v>
      </c>
      <c r="C657" s="2">
        <v>5.5102000000000002</v>
      </c>
      <c r="D657" s="2">
        <v>11889</v>
      </c>
      <c r="E657" s="2">
        <f t="shared" si="40"/>
        <v>5991977</v>
      </c>
      <c r="F657" s="17" t="str">
        <f t="shared" si="43"/>
        <v>BULLISH</v>
      </c>
      <c r="G657" s="17" t="str">
        <f t="shared" si="42"/>
        <v>NEUTRAL</v>
      </c>
      <c r="H657" s="17" t="str">
        <f t="shared" si="41"/>
        <v>CONFIRMED BULLISH</v>
      </c>
    </row>
    <row r="658" spans="1:8" ht="13.5" x14ac:dyDescent="0.25">
      <c r="A658" s="3">
        <v>42962</v>
      </c>
      <c r="B658" s="2">
        <v>10.94</v>
      </c>
      <c r="C658" s="2">
        <v>5.5102000000000002</v>
      </c>
      <c r="D658" s="2">
        <v>10519</v>
      </c>
      <c r="E658" s="2">
        <f t="shared" si="40"/>
        <v>5991977</v>
      </c>
      <c r="F658" s="17" t="str">
        <f t="shared" si="43"/>
        <v>BULLISH</v>
      </c>
      <c r="G658" s="17" t="str">
        <f t="shared" si="42"/>
        <v>NEUTRAL</v>
      </c>
      <c r="H658" s="17" t="str">
        <f t="shared" si="41"/>
        <v>CONFIRMED BULLISH</v>
      </c>
    </row>
    <row r="659" spans="1:8" ht="13.5" x14ac:dyDescent="0.25">
      <c r="A659" s="3">
        <v>42963</v>
      </c>
      <c r="B659" s="2">
        <v>11</v>
      </c>
      <c r="C659" s="2">
        <v>5.5404</v>
      </c>
      <c r="D659" s="2">
        <v>7031</v>
      </c>
      <c r="E659" s="2">
        <f t="shared" si="40"/>
        <v>5999008</v>
      </c>
      <c r="F659" s="17" t="str">
        <f t="shared" si="43"/>
        <v>BULLISH</v>
      </c>
      <c r="G659" s="17" t="str">
        <f t="shared" si="42"/>
        <v>NEUTRAL</v>
      </c>
      <c r="H659" s="17" t="str">
        <f t="shared" si="41"/>
        <v>CONFIRMED BULLISH</v>
      </c>
    </row>
    <row r="660" spans="1:8" ht="13.5" x14ac:dyDescent="0.25">
      <c r="A660" s="3">
        <v>42964</v>
      </c>
      <c r="B660" s="2">
        <v>11.04</v>
      </c>
      <c r="C660" s="2">
        <v>5.5606</v>
      </c>
      <c r="D660" s="2">
        <v>17871</v>
      </c>
      <c r="E660" s="2">
        <f t="shared" si="40"/>
        <v>6016879</v>
      </c>
      <c r="F660" s="17" t="str">
        <f t="shared" si="43"/>
        <v>BULLISH</v>
      </c>
      <c r="G660" s="17" t="str">
        <f t="shared" si="42"/>
        <v>NEUTRAL</v>
      </c>
      <c r="H660" s="17" t="str">
        <f t="shared" si="41"/>
        <v>CONFIRMED BULLISH</v>
      </c>
    </row>
    <row r="661" spans="1:8" ht="13.5" x14ac:dyDescent="0.25">
      <c r="A661" s="3">
        <v>42965</v>
      </c>
      <c r="B661" s="2">
        <v>11.25</v>
      </c>
      <c r="C661" s="2">
        <v>5.6662999999999997</v>
      </c>
      <c r="D661" s="2">
        <v>13053</v>
      </c>
      <c r="E661" s="2">
        <f t="shared" si="40"/>
        <v>6029932</v>
      </c>
      <c r="F661" s="17" t="str">
        <f t="shared" si="43"/>
        <v>BULLISH</v>
      </c>
      <c r="G661" s="17" t="str">
        <f t="shared" si="42"/>
        <v>NEUTRAL</v>
      </c>
      <c r="H661" s="17" t="str">
        <f t="shared" si="41"/>
        <v>CONFIRMED BULLISH</v>
      </c>
    </row>
    <row r="662" spans="1:8" ht="13.5" x14ac:dyDescent="0.25">
      <c r="A662" s="3">
        <v>42968</v>
      </c>
      <c r="B662" s="2">
        <v>11.28</v>
      </c>
      <c r="C662" s="2">
        <v>5.6814</v>
      </c>
      <c r="D662" s="2">
        <v>25134</v>
      </c>
      <c r="E662" s="2">
        <f t="shared" si="40"/>
        <v>6055066</v>
      </c>
      <c r="F662" s="17" t="str">
        <f t="shared" si="43"/>
        <v>BULLISH</v>
      </c>
      <c r="G662" s="17" t="str">
        <f t="shared" si="42"/>
        <v>NEUTRAL</v>
      </c>
      <c r="H662" s="17" t="str">
        <f t="shared" si="41"/>
        <v>CONFIRMED BULLISH</v>
      </c>
    </row>
    <row r="663" spans="1:8" ht="13.5" x14ac:dyDescent="0.25">
      <c r="A663" s="3">
        <v>42969</v>
      </c>
      <c r="B663" s="2">
        <v>11.6</v>
      </c>
      <c r="C663" s="2">
        <v>5.8426</v>
      </c>
      <c r="D663" s="2">
        <v>32686</v>
      </c>
      <c r="E663" s="2">
        <f t="shared" si="40"/>
        <v>6087752</v>
      </c>
      <c r="F663" s="17" t="str">
        <f t="shared" si="43"/>
        <v>BULLISH</v>
      </c>
      <c r="G663" s="17" t="str">
        <f t="shared" si="42"/>
        <v>NEUTRAL</v>
      </c>
      <c r="H663" s="17" t="str">
        <f t="shared" si="41"/>
        <v>CONFIRMED BULLISH</v>
      </c>
    </row>
    <row r="664" spans="1:8" ht="13.5" x14ac:dyDescent="0.25">
      <c r="A664" s="3">
        <v>42970</v>
      </c>
      <c r="B664" s="2">
        <v>11.4</v>
      </c>
      <c r="C664" s="2">
        <v>5.7419000000000002</v>
      </c>
      <c r="D664" s="2">
        <v>17747</v>
      </c>
      <c r="E664" s="2">
        <f t="shared" si="40"/>
        <v>6070005</v>
      </c>
      <c r="F664" s="17" t="str">
        <f t="shared" si="43"/>
        <v>BULLISH</v>
      </c>
      <c r="G664" s="17" t="str">
        <f t="shared" si="42"/>
        <v>NEUTRAL</v>
      </c>
      <c r="H664" s="17" t="str">
        <f t="shared" si="41"/>
        <v>CONFIRMED BULLISH</v>
      </c>
    </row>
    <row r="665" spans="1:8" ht="13.5" x14ac:dyDescent="0.25">
      <c r="A665" s="3">
        <v>42971</v>
      </c>
      <c r="B665" s="2">
        <v>11.55</v>
      </c>
      <c r="C665" s="2">
        <v>5.8174000000000001</v>
      </c>
      <c r="D665" s="2">
        <v>6461</v>
      </c>
      <c r="E665" s="2">
        <f t="shared" si="40"/>
        <v>6076466</v>
      </c>
      <c r="F665" s="17" t="str">
        <f t="shared" si="43"/>
        <v>BULLISH</v>
      </c>
      <c r="G665" s="17" t="str">
        <f t="shared" si="42"/>
        <v>NEUTRAL</v>
      </c>
      <c r="H665" s="17" t="str">
        <f t="shared" si="41"/>
        <v>CONFIRMED BULLISH</v>
      </c>
    </row>
    <row r="666" spans="1:8" ht="13.5" x14ac:dyDescent="0.25">
      <c r="A666" s="3">
        <v>42972</v>
      </c>
      <c r="B666" s="2">
        <v>11.4</v>
      </c>
      <c r="C666" s="2">
        <v>5.7419000000000002</v>
      </c>
      <c r="D666" s="2">
        <v>17553</v>
      </c>
      <c r="E666" s="2">
        <f t="shared" si="40"/>
        <v>6058913</v>
      </c>
      <c r="F666" s="17" t="str">
        <f t="shared" si="43"/>
        <v>BULLISH</v>
      </c>
      <c r="G666" s="17" t="str">
        <f t="shared" si="42"/>
        <v>NEUTRAL</v>
      </c>
      <c r="H666" s="17" t="str">
        <f t="shared" si="41"/>
        <v>CONFIRMED BULLISH</v>
      </c>
    </row>
    <row r="667" spans="1:8" ht="13.5" x14ac:dyDescent="0.25">
      <c r="A667" s="3">
        <v>42975</v>
      </c>
      <c r="B667" s="2">
        <v>11.4</v>
      </c>
      <c r="C667" s="2">
        <v>5.7419000000000002</v>
      </c>
      <c r="D667" s="2">
        <v>16381</v>
      </c>
      <c r="E667" s="2">
        <f t="shared" si="40"/>
        <v>6058913</v>
      </c>
      <c r="F667" s="17" t="str">
        <f t="shared" si="43"/>
        <v>BULLISH</v>
      </c>
      <c r="G667" s="17" t="str">
        <f t="shared" si="42"/>
        <v>NEUTRAL</v>
      </c>
      <c r="H667" s="17" t="str">
        <f t="shared" si="41"/>
        <v>CONFIRMED BULLISH</v>
      </c>
    </row>
    <row r="668" spans="1:8" ht="13.5" x14ac:dyDescent="0.25">
      <c r="A668" s="3">
        <v>42976</v>
      </c>
      <c r="B668" s="2">
        <v>11.49</v>
      </c>
      <c r="C668" s="2">
        <v>5.7872000000000003</v>
      </c>
      <c r="D668" s="2">
        <v>4437</v>
      </c>
      <c r="E668" s="2">
        <f t="shared" si="40"/>
        <v>6063350</v>
      </c>
      <c r="F668" s="17" t="str">
        <f t="shared" si="43"/>
        <v>BEARISH</v>
      </c>
      <c r="G668" s="17" t="str">
        <f t="shared" si="42"/>
        <v>NEUTRAL</v>
      </c>
      <c r="H668" s="17" t="str">
        <f t="shared" si="41"/>
        <v>CONFIRMED BEARISH</v>
      </c>
    </row>
    <row r="669" spans="1:8" ht="13.5" x14ac:dyDescent="0.25">
      <c r="A669" s="3">
        <v>42977</v>
      </c>
      <c r="B669" s="2">
        <v>11.45</v>
      </c>
      <c r="C669" s="2">
        <v>5.7671000000000001</v>
      </c>
      <c r="D669" s="2">
        <v>5310</v>
      </c>
      <c r="E669" s="2">
        <f t="shared" si="40"/>
        <v>6058040</v>
      </c>
      <c r="F669" s="17" t="str">
        <f t="shared" si="43"/>
        <v>BEARISH</v>
      </c>
      <c r="G669" s="17" t="str">
        <f t="shared" si="42"/>
        <v>NEUTRAL</v>
      </c>
      <c r="H669" s="17" t="str">
        <f t="shared" si="41"/>
        <v>BEARISH DIVERGENCE</v>
      </c>
    </row>
    <row r="670" spans="1:8" ht="13.5" x14ac:dyDescent="0.25">
      <c r="A670" s="3">
        <v>42978</v>
      </c>
      <c r="B670" s="2">
        <v>11.4</v>
      </c>
      <c r="C670" s="2">
        <v>5.7419000000000002</v>
      </c>
      <c r="D670" s="2">
        <v>5400</v>
      </c>
      <c r="E670" s="2">
        <f t="shared" si="40"/>
        <v>6052640</v>
      </c>
      <c r="F670" s="17" t="str">
        <f t="shared" si="43"/>
        <v>BEARISH</v>
      </c>
      <c r="G670" s="17" t="str">
        <f t="shared" si="42"/>
        <v>NEUTRAL</v>
      </c>
      <c r="H670" s="17" t="str">
        <f t="shared" si="41"/>
        <v>CONFIRMED BEARISH</v>
      </c>
    </row>
    <row r="671" spans="1:8" ht="13.5" x14ac:dyDescent="0.25">
      <c r="A671" s="3">
        <v>42982</v>
      </c>
      <c r="B671" s="2">
        <v>11.5</v>
      </c>
      <c r="C671" s="2">
        <v>5.7923</v>
      </c>
      <c r="D671" s="2">
        <v>21329</v>
      </c>
      <c r="E671" s="2">
        <f t="shared" si="40"/>
        <v>6073969</v>
      </c>
      <c r="F671" s="17" t="str">
        <f t="shared" si="43"/>
        <v>BULLISH</v>
      </c>
      <c r="G671" s="17" t="str">
        <f t="shared" si="42"/>
        <v>NEUTRAL</v>
      </c>
      <c r="H671" s="17" t="str">
        <f t="shared" si="41"/>
        <v>CONFIRMED BULLISH</v>
      </c>
    </row>
    <row r="672" spans="1:8" ht="13.5" x14ac:dyDescent="0.25">
      <c r="A672" s="3">
        <v>42983</v>
      </c>
      <c r="B672" s="2">
        <v>11.6</v>
      </c>
      <c r="C672" s="2">
        <v>5.8426</v>
      </c>
      <c r="D672" s="2">
        <v>12301</v>
      </c>
      <c r="E672" s="2">
        <f t="shared" si="40"/>
        <v>6086270</v>
      </c>
      <c r="F672" s="17" t="str">
        <f t="shared" si="43"/>
        <v>BULLISH</v>
      </c>
      <c r="G672" s="17" t="str">
        <f t="shared" si="42"/>
        <v>NEUTRAL</v>
      </c>
      <c r="H672" s="17" t="str">
        <f t="shared" si="41"/>
        <v>CONFIRMED BULLISH</v>
      </c>
    </row>
    <row r="673" spans="1:8" ht="13.5" x14ac:dyDescent="0.25">
      <c r="A673" s="3">
        <v>42984</v>
      </c>
      <c r="B673" s="2">
        <v>11.7</v>
      </c>
      <c r="C673" s="2">
        <v>5.8929999999999998</v>
      </c>
      <c r="D673" s="2">
        <v>9809</v>
      </c>
      <c r="E673" s="2">
        <f t="shared" si="40"/>
        <v>6096079</v>
      </c>
      <c r="F673" s="17" t="str">
        <f t="shared" si="43"/>
        <v>BULLISH</v>
      </c>
      <c r="G673" s="17" t="str">
        <f t="shared" si="42"/>
        <v>NEUTRAL</v>
      </c>
      <c r="H673" s="17" t="str">
        <f t="shared" si="41"/>
        <v>CONFIRMED BULLISH</v>
      </c>
    </row>
    <row r="674" spans="1:8" ht="13.5" x14ac:dyDescent="0.25">
      <c r="A674" s="3">
        <v>42985</v>
      </c>
      <c r="B674" s="2">
        <v>11.8</v>
      </c>
      <c r="C674" s="2">
        <v>5.9433999999999996</v>
      </c>
      <c r="D674" s="2">
        <v>30386</v>
      </c>
      <c r="E674" s="2">
        <f t="shared" si="40"/>
        <v>6126465</v>
      </c>
      <c r="F674" s="17" t="str">
        <f t="shared" si="43"/>
        <v>BULLISH</v>
      </c>
      <c r="G674" s="17" t="str">
        <f t="shared" si="42"/>
        <v>NEUTRAL</v>
      </c>
      <c r="H674" s="17" t="str">
        <f t="shared" si="41"/>
        <v>CONFIRMED BULLISH</v>
      </c>
    </row>
    <row r="675" spans="1:8" ht="13.5" x14ac:dyDescent="0.25">
      <c r="A675" s="3">
        <v>42986</v>
      </c>
      <c r="B675" s="2">
        <v>11.6</v>
      </c>
      <c r="C675" s="2">
        <v>5.8426</v>
      </c>
      <c r="D675" s="2">
        <v>6500</v>
      </c>
      <c r="E675" s="2">
        <f t="shared" si="40"/>
        <v>6119965</v>
      </c>
      <c r="F675" s="17" t="str">
        <f t="shared" si="43"/>
        <v>BULLISH</v>
      </c>
      <c r="G675" s="17" t="str">
        <f t="shared" si="42"/>
        <v>NEUTRAL</v>
      </c>
      <c r="H675" s="17" t="str">
        <f t="shared" si="41"/>
        <v>CONFIRMED BULLISH</v>
      </c>
    </row>
    <row r="676" spans="1:8" ht="13.5" x14ac:dyDescent="0.25">
      <c r="A676" s="3">
        <v>42989</v>
      </c>
      <c r="B676" s="2">
        <v>11.6</v>
      </c>
      <c r="C676" s="2">
        <v>5.8426</v>
      </c>
      <c r="D676" s="2">
        <v>16953</v>
      </c>
      <c r="E676" s="2">
        <f t="shared" si="40"/>
        <v>6119965</v>
      </c>
      <c r="F676" s="17" t="str">
        <f t="shared" si="43"/>
        <v>BULLISH</v>
      </c>
      <c r="G676" s="17" t="str">
        <f t="shared" si="42"/>
        <v>NEUTRAL</v>
      </c>
      <c r="H676" s="17" t="str">
        <f t="shared" si="41"/>
        <v>CONFIRMED BULLISH</v>
      </c>
    </row>
    <row r="677" spans="1:8" ht="13.5" x14ac:dyDescent="0.25">
      <c r="A677" s="3">
        <v>42990</v>
      </c>
      <c r="B677" s="2">
        <v>11.6</v>
      </c>
      <c r="C677" s="2">
        <v>5.8426</v>
      </c>
      <c r="D677" s="2">
        <v>8666</v>
      </c>
      <c r="E677" s="2">
        <f t="shared" si="40"/>
        <v>6119965</v>
      </c>
      <c r="F677" s="17" t="str">
        <f t="shared" si="43"/>
        <v>BULLISH</v>
      </c>
      <c r="G677" s="17" t="str">
        <f t="shared" si="42"/>
        <v>NEUTRAL</v>
      </c>
      <c r="H677" s="17" t="str">
        <f t="shared" si="41"/>
        <v>NEUTRAL</v>
      </c>
    </row>
    <row r="678" spans="1:8" ht="13.5" x14ac:dyDescent="0.25">
      <c r="A678" s="3">
        <v>42991</v>
      </c>
      <c r="B678" s="2">
        <v>11.5</v>
      </c>
      <c r="C678" s="2">
        <v>5.7923</v>
      </c>
      <c r="D678" s="2">
        <v>36053</v>
      </c>
      <c r="E678" s="2">
        <f t="shared" si="40"/>
        <v>6083912</v>
      </c>
      <c r="F678" s="17" t="str">
        <f t="shared" si="43"/>
        <v>BEARISH</v>
      </c>
      <c r="G678" s="17" t="str">
        <f t="shared" si="42"/>
        <v>NEUTRAL</v>
      </c>
      <c r="H678" s="17" t="str">
        <f t="shared" si="41"/>
        <v>CONFIRMED BEARISH</v>
      </c>
    </row>
    <row r="679" spans="1:8" ht="13.5" x14ac:dyDescent="0.25">
      <c r="A679" s="3">
        <v>42992</v>
      </c>
      <c r="B679" s="2">
        <v>11.6</v>
      </c>
      <c r="C679" s="2">
        <v>5.8426</v>
      </c>
      <c r="D679" s="2">
        <v>11113</v>
      </c>
      <c r="E679" s="2">
        <f t="shared" si="40"/>
        <v>6095025</v>
      </c>
      <c r="F679" s="17" t="str">
        <f t="shared" si="43"/>
        <v>BEARISH</v>
      </c>
      <c r="G679" s="17" t="str">
        <f t="shared" si="42"/>
        <v>NEUTRAL</v>
      </c>
      <c r="H679" s="17" t="str">
        <f t="shared" si="41"/>
        <v>CONFIRMED BEARISH</v>
      </c>
    </row>
    <row r="680" spans="1:8" ht="13.5" x14ac:dyDescent="0.25">
      <c r="A680" s="3">
        <v>42993</v>
      </c>
      <c r="B680" s="2">
        <v>11.69</v>
      </c>
      <c r="C680" s="2">
        <v>5.8879999999999999</v>
      </c>
      <c r="D680" s="2">
        <v>31763</v>
      </c>
      <c r="E680" s="2">
        <f t="shared" si="40"/>
        <v>6126788</v>
      </c>
      <c r="F680" s="17" t="str">
        <f t="shared" si="43"/>
        <v>BULLISH</v>
      </c>
      <c r="G680" s="17" t="str">
        <f t="shared" si="42"/>
        <v>NEUTRAL</v>
      </c>
      <c r="H680" s="17" t="str">
        <f t="shared" si="41"/>
        <v>CONFIRMED BULLISH</v>
      </c>
    </row>
    <row r="681" spans="1:8" ht="13.5" x14ac:dyDescent="0.25">
      <c r="A681" s="3">
        <v>42996</v>
      </c>
      <c r="B681" s="2">
        <v>11.5</v>
      </c>
      <c r="C681" s="2">
        <v>5.7923</v>
      </c>
      <c r="D681" s="2">
        <v>7105</v>
      </c>
      <c r="E681" s="2">
        <f t="shared" si="40"/>
        <v>6119683</v>
      </c>
      <c r="F681" s="17" t="str">
        <f t="shared" si="43"/>
        <v>BEARISH</v>
      </c>
      <c r="G681" s="17" t="str">
        <f t="shared" si="42"/>
        <v>NEUTRAL</v>
      </c>
      <c r="H681" s="17" t="str">
        <f t="shared" si="41"/>
        <v>CONFIRMED BEARISH</v>
      </c>
    </row>
    <row r="682" spans="1:8" ht="13.5" x14ac:dyDescent="0.25">
      <c r="A682" s="3">
        <v>42997</v>
      </c>
      <c r="B682" s="2">
        <v>11.74</v>
      </c>
      <c r="C682" s="2">
        <v>5.9131</v>
      </c>
      <c r="D682" s="2">
        <v>9246</v>
      </c>
      <c r="E682" s="2">
        <f t="shared" si="40"/>
        <v>6128929</v>
      </c>
      <c r="F682" s="17" t="str">
        <f t="shared" si="43"/>
        <v>BULLISH</v>
      </c>
      <c r="G682" s="17" t="str">
        <f t="shared" si="42"/>
        <v>NEUTRAL</v>
      </c>
      <c r="H682" s="17" t="str">
        <f t="shared" si="41"/>
        <v>CONFIRMED BULLISH</v>
      </c>
    </row>
    <row r="683" spans="1:8" ht="13.5" x14ac:dyDescent="0.25">
      <c r="A683" s="3">
        <v>42998</v>
      </c>
      <c r="B683" s="2">
        <v>11.6</v>
      </c>
      <c r="C683" s="2">
        <v>5.8426</v>
      </c>
      <c r="D683" s="2">
        <v>18888</v>
      </c>
      <c r="E683" s="2">
        <f t="shared" si="40"/>
        <v>6110041</v>
      </c>
      <c r="F683" s="17" t="str">
        <f t="shared" si="43"/>
        <v>BULLISH</v>
      </c>
      <c r="G683" s="17" t="str">
        <f t="shared" si="42"/>
        <v>NEUTRAL</v>
      </c>
      <c r="H683" s="17" t="str">
        <f t="shared" si="41"/>
        <v>CONFIRMED BULLISH</v>
      </c>
    </row>
    <row r="684" spans="1:8" ht="13.5" x14ac:dyDescent="0.25">
      <c r="A684" s="3">
        <v>43000</v>
      </c>
      <c r="B684" s="2">
        <v>11.62</v>
      </c>
      <c r="C684" s="2">
        <v>5.8526999999999996</v>
      </c>
      <c r="D684" s="2">
        <v>8907</v>
      </c>
      <c r="E684" s="2">
        <f t="shared" si="40"/>
        <v>6118948</v>
      </c>
      <c r="F684" s="17" t="str">
        <f t="shared" si="43"/>
        <v>BULLISH</v>
      </c>
      <c r="G684" s="17" t="str">
        <f t="shared" si="42"/>
        <v>NEUTRAL</v>
      </c>
      <c r="H684" s="17" t="str">
        <f t="shared" si="41"/>
        <v>CONFIRMED BULLISH</v>
      </c>
    </row>
    <row r="685" spans="1:8" ht="13.5" x14ac:dyDescent="0.25">
      <c r="A685" s="3">
        <v>43003</v>
      </c>
      <c r="B685" s="2">
        <v>11.62</v>
      </c>
      <c r="C685" s="2">
        <v>5.8526999999999996</v>
      </c>
      <c r="D685" s="2">
        <v>5775</v>
      </c>
      <c r="E685" s="2">
        <f t="shared" si="40"/>
        <v>6118948</v>
      </c>
      <c r="F685" s="17" t="str">
        <f t="shared" si="43"/>
        <v>BEARISH</v>
      </c>
      <c r="G685" s="17" t="str">
        <f t="shared" si="42"/>
        <v>NEUTRAL</v>
      </c>
      <c r="H685" s="17" t="str">
        <f t="shared" si="41"/>
        <v>CONFIRMED BEARISH</v>
      </c>
    </row>
    <row r="686" spans="1:8" ht="13.5" x14ac:dyDescent="0.25">
      <c r="A686" s="3">
        <v>43004</v>
      </c>
      <c r="B686" s="2">
        <v>11.62</v>
      </c>
      <c r="C686" s="2">
        <v>5.8526999999999996</v>
      </c>
      <c r="D686" s="2">
        <v>11000</v>
      </c>
      <c r="E686" s="2">
        <f t="shared" si="40"/>
        <v>6118948</v>
      </c>
      <c r="F686" s="17" t="str">
        <f t="shared" si="43"/>
        <v>BEARISH</v>
      </c>
      <c r="G686" s="17" t="str">
        <f t="shared" si="42"/>
        <v>NEUTRAL</v>
      </c>
      <c r="H686" s="17" t="str">
        <f t="shared" si="41"/>
        <v>BEARISH DIVERGENCE</v>
      </c>
    </row>
    <row r="687" spans="1:8" ht="13.5" x14ac:dyDescent="0.25">
      <c r="A687" s="3">
        <v>43005</v>
      </c>
      <c r="B687" s="2">
        <v>11.5</v>
      </c>
      <c r="C687" s="2">
        <v>5.7923</v>
      </c>
      <c r="D687" s="2">
        <v>6180</v>
      </c>
      <c r="E687" s="2">
        <f t="shared" si="40"/>
        <v>6112768</v>
      </c>
      <c r="F687" s="17" t="str">
        <f t="shared" si="43"/>
        <v>BEARISH</v>
      </c>
      <c r="G687" s="17" t="str">
        <f t="shared" si="42"/>
        <v>NEUTRAL</v>
      </c>
      <c r="H687" s="17" t="str">
        <f t="shared" si="41"/>
        <v>CONFIRMED BEARISH</v>
      </c>
    </row>
    <row r="688" spans="1:8" ht="13.5" x14ac:dyDescent="0.25">
      <c r="A688" s="3">
        <v>43006</v>
      </c>
      <c r="B688" s="2">
        <v>11.5</v>
      </c>
      <c r="C688" s="2">
        <v>5.7923</v>
      </c>
      <c r="D688" s="2">
        <v>13096</v>
      </c>
      <c r="E688" s="2">
        <f t="shared" si="40"/>
        <v>6112768</v>
      </c>
      <c r="F688" s="17" t="str">
        <f t="shared" si="43"/>
        <v>BULLISH</v>
      </c>
      <c r="G688" s="17" t="str">
        <f t="shared" si="42"/>
        <v>NEUTRAL</v>
      </c>
      <c r="H688" s="17" t="str">
        <f t="shared" si="41"/>
        <v>BULLISH DIVERGENCE</v>
      </c>
    </row>
    <row r="689" spans="1:8" ht="13.5" x14ac:dyDescent="0.25">
      <c r="A689" s="3">
        <v>43007</v>
      </c>
      <c r="B689" s="2">
        <v>11.5</v>
      </c>
      <c r="C689" s="2">
        <v>5.7923</v>
      </c>
      <c r="D689" s="2">
        <v>15088</v>
      </c>
      <c r="E689" s="2">
        <f t="shared" si="40"/>
        <v>6112768</v>
      </c>
      <c r="F689" s="17" t="str">
        <f t="shared" si="43"/>
        <v>BEARISH</v>
      </c>
      <c r="G689" s="17" t="str">
        <f t="shared" si="42"/>
        <v>NEUTRAL</v>
      </c>
      <c r="H689" s="17" t="str">
        <f t="shared" si="41"/>
        <v>CONFIRMED BEARISH</v>
      </c>
    </row>
    <row r="690" spans="1:8" ht="13.5" x14ac:dyDescent="0.25">
      <c r="A690" s="3">
        <v>43010</v>
      </c>
      <c r="B690" s="2">
        <v>11.6</v>
      </c>
      <c r="C690" s="2">
        <v>5.8426</v>
      </c>
      <c r="D690" s="2">
        <v>58738</v>
      </c>
      <c r="E690" s="2">
        <f t="shared" si="40"/>
        <v>6171506</v>
      </c>
      <c r="F690" s="17" t="str">
        <f t="shared" si="43"/>
        <v>BULLISH</v>
      </c>
      <c r="G690" s="17" t="str">
        <f t="shared" si="42"/>
        <v>NEUTRAL</v>
      </c>
      <c r="H690" s="17" t="str">
        <f t="shared" si="41"/>
        <v>BULLISH DIVERGENCE</v>
      </c>
    </row>
    <row r="691" spans="1:8" ht="13.5" x14ac:dyDescent="0.25">
      <c r="A691" s="3">
        <v>43011</v>
      </c>
      <c r="B691" s="2">
        <v>11.66</v>
      </c>
      <c r="C691" s="2">
        <v>5.8727999999999998</v>
      </c>
      <c r="D691" s="2">
        <v>3750</v>
      </c>
      <c r="E691" s="2">
        <f t="shared" si="40"/>
        <v>6175256</v>
      </c>
      <c r="F691" s="17" t="str">
        <f t="shared" si="43"/>
        <v>BULLISH</v>
      </c>
      <c r="G691" s="17" t="str">
        <f t="shared" si="42"/>
        <v>NEUTRAL</v>
      </c>
      <c r="H691" s="17" t="str">
        <f t="shared" si="41"/>
        <v>CONFIRMED BULLISH</v>
      </c>
    </row>
    <row r="692" spans="1:8" ht="13.5" x14ac:dyDescent="0.25">
      <c r="A692" s="3">
        <v>43012</v>
      </c>
      <c r="B692" s="2">
        <v>11.64</v>
      </c>
      <c r="C692" s="2">
        <v>5.8628</v>
      </c>
      <c r="D692" s="2">
        <v>54178</v>
      </c>
      <c r="E692" s="2">
        <f t="shared" si="40"/>
        <v>6121078</v>
      </c>
      <c r="F692" s="17" t="str">
        <f t="shared" si="43"/>
        <v>BULLISH</v>
      </c>
      <c r="G692" s="17" t="str">
        <f t="shared" si="42"/>
        <v>NEUTRAL</v>
      </c>
      <c r="H692" s="17" t="str">
        <f t="shared" si="41"/>
        <v>CONFIRMED BULLISH</v>
      </c>
    </row>
    <row r="693" spans="1:8" ht="13.5" x14ac:dyDescent="0.25">
      <c r="A693" s="3">
        <v>43013</v>
      </c>
      <c r="B693" s="2">
        <v>11.6</v>
      </c>
      <c r="C693" s="2">
        <v>5.8426</v>
      </c>
      <c r="D693" s="2">
        <v>11283</v>
      </c>
      <c r="E693" s="2">
        <f t="shared" si="40"/>
        <v>6109795</v>
      </c>
      <c r="F693" s="17" t="str">
        <f t="shared" si="43"/>
        <v>BEARISH</v>
      </c>
      <c r="G693" s="17" t="str">
        <f t="shared" si="42"/>
        <v>NEUTRAL</v>
      </c>
      <c r="H693" s="17" t="str">
        <f t="shared" si="41"/>
        <v>BEARISH DIVERGENCE</v>
      </c>
    </row>
    <row r="694" spans="1:8" ht="13.5" x14ac:dyDescent="0.25">
      <c r="A694" s="3">
        <v>43014</v>
      </c>
      <c r="B694" s="2">
        <v>11.6</v>
      </c>
      <c r="C694" s="2">
        <v>5.8426</v>
      </c>
      <c r="D694" s="2">
        <v>11013</v>
      </c>
      <c r="E694" s="2">
        <f t="shared" si="40"/>
        <v>6109795</v>
      </c>
      <c r="F694" s="17" t="str">
        <f t="shared" si="43"/>
        <v>BEARISH</v>
      </c>
      <c r="G694" s="17" t="str">
        <f t="shared" si="42"/>
        <v>NEUTRAL</v>
      </c>
      <c r="H694" s="17" t="str">
        <f t="shared" si="41"/>
        <v>BEARISH DIVERGENCE</v>
      </c>
    </row>
    <row r="695" spans="1:8" ht="13.5" x14ac:dyDescent="0.25">
      <c r="A695" s="3">
        <v>43017</v>
      </c>
      <c r="B695" s="2">
        <v>11.65</v>
      </c>
      <c r="C695" s="2">
        <v>5.8677999999999999</v>
      </c>
      <c r="D695" s="2">
        <v>181710</v>
      </c>
      <c r="E695" s="2">
        <f t="shared" si="40"/>
        <v>6291505</v>
      </c>
      <c r="F695" s="17" t="str">
        <f t="shared" si="43"/>
        <v>BULLISH</v>
      </c>
      <c r="G695" s="17" t="str">
        <f t="shared" si="42"/>
        <v>NEUTRAL</v>
      </c>
      <c r="H695" s="17" t="str">
        <f t="shared" si="41"/>
        <v>CONFIRMED BULLISH</v>
      </c>
    </row>
    <row r="696" spans="1:8" ht="13.5" x14ac:dyDescent="0.25">
      <c r="A696" s="3">
        <v>43018</v>
      </c>
      <c r="B696" s="2">
        <v>11.56</v>
      </c>
      <c r="C696" s="2">
        <v>5.8224999999999998</v>
      </c>
      <c r="D696" s="2">
        <v>7851</v>
      </c>
      <c r="E696" s="2">
        <f t="shared" si="40"/>
        <v>6283654</v>
      </c>
      <c r="F696" s="17" t="str">
        <f t="shared" si="43"/>
        <v>BULLISH</v>
      </c>
      <c r="G696" s="17" t="str">
        <f t="shared" si="42"/>
        <v>NEUTRAL</v>
      </c>
      <c r="H696" s="17" t="str">
        <f t="shared" si="41"/>
        <v>BULLISH DIVERGENCE</v>
      </c>
    </row>
    <row r="697" spans="1:8" ht="13.5" x14ac:dyDescent="0.25">
      <c r="A697" s="3">
        <v>43019</v>
      </c>
      <c r="B697" s="2">
        <v>11.6</v>
      </c>
      <c r="C697" s="2">
        <v>5.8426</v>
      </c>
      <c r="D697" s="2">
        <v>8472</v>
      </c>
      <c r="E697" s="2">
        <f t="shared" si="40"/>
        <v>6292126</v>
      </c>
      <c r="F697" s="17" t="str">
        <f t="shared" si="43"/>
        <v>BULLISH</v>
      </c>
      <c r="G697" s="17" t="str">
        <f t="shared" si="42"/>
        <v>STRONG</v>
      </c>
      <c r="H697" s="17" t="str">
        <f t="shared" si="41"/>
        <v>BULLISH DIVERGENCE</v>
      </c>
    </row>
    <row r="698" spans="1:8" ht="13.5" x14ac:dyDescent="0.25">
      <c r="A698" s="3">
        <v>43020</v>
      </c>
      <c r="B698" s="2">
        <v>11.5</v>
      </c>
      <c r="C698" s="2">
        <v>5.7923</v>
      </c>
      <c r="D698" s="2">
        <v>4102</v>
      </c>
      <c r="E698" s="2">
        <f t="shared" si="40"/>
        <v>6288024</v>
      </c>
      <c r="F698" s="17" t="str">
        <f t="shared" si="43"/>
        <v>BULLISH</v>
      </c>
      <c r="G698" s="17" t="str">
        <f t="shared" si="42"/>
        <v>STRONG</v>
      </c>
      <c r="H698" s="17" t="str">
        <f t="shared" si="41"/>
        <v>BULLISH DIVERGENCE</v>
      </c>
    </row>
    <row r="699" spans="1:8" ht="13.5" x14ac:dyDescent="0.25">
      <c r="A699" s="3">
        <v>43021</v>
      </c>
      <c r="B699" s="2">
        <v>11.59</v>
      </c>
      <c r="C699" s="2">
        <v>5.8376000000000001</v>
      </c>
      <c r="D699" s="2">
        <v>6634</v>
      </c>
      <c r="E699" s="2">
        <f t="shared" si="40"/>
        <v>6294658</v>
      </c>
      <c r="F699" s="17" t="str">
        <f t="shared" si="43"/>
        <v>BULLISH</v>
      </c>
      <c r="G699" s="17" t="str">
        <f t="shared" si="42"/>
        <v>STRONG</v>
      </c>
      <c r="H699" s="17" t="str">
        <f t="shared" si="41"/>
        <v>BULLISH DIVERGENCE</v>
      </c>
    </row>
    <row r="700" spans="1:8" ht="13.5" x14ac:dyDescent="0.25">
      <c r="A700" s="3">
        <v>43024</v>
      </c>
      <c r="B700" s="2">
        <v>11.4</v>
      </c>
      <c r="C700" s="2">
        <v>5.7419000000000002</v>
      </c>
      <c r="D700" s="2">
        <v>12115</v>
      </c>
      <c r="E700" s="2">
        <f t="shared" si="40"/>
        <v>6282543</v>
      </c>
      <c r="F700" s="17" t="str">
        <f t="shared" si="43"/>
        <v>BEARISH</v>
      </c>
      <c r="G700" s="17" t="str">
        <f t="shared" si="42"/>
        <v>NEUTRAL</v>
      </c>
      <c r="H700" s="17" t="str">
        <f t="shared" si="41"/>
        <v>CONFIRMED BEARISH</v>
      </c>
    </row>
    <row r="701" spans="1:8" ht="13.5" x14ac:dyDescent="0.25">
      <c r="A701" s="3">
        <v>43025</v>
      </c>
      <c r="B701" s="2">
        <v>11.39</v>
      </c>
      <c r="C701" s="2">
        <v>5.7369000000000003</v>
      </c>
      <c r="D701" s="2">
        <v>2925</v>
      </c>
      <c r="E701" s="2">
        <f t="shared" si="40"/>
        <v>6279618</v>
      </c>
      <c r="F701" s="17" t="str">
        <f t="shared" si="43"/>
        <v>BEARISH</v>
      </c>
      <c r="G701" s="17" t="str">
        <f t="shared" si="42"/>
        <v>NEUTRAL</v>
      </c>
      <c r="H701" s="17" t="str">
        <f t="shared" si="41"/>
        <v>CONFIRMED BEARISH</v>
      </c>
    </row>
    <row r="702" spans="1:8" ht="13.5" x14ac:dyDescent="0.25">
      <c r="A702" s="3">
        <v>43026</v>
      </c>
      <c r="B702" s="2">
        <v>11.35</v>
      </c>
      <c r="C702" s="2">
        <v>5.7167000000000003</v>
      </c>
      <c r="D702" s="2">
        <v>10496</v>
      </c>
      <c r="E702" s="2">
        <f t="shared" si="40"/>
        <v>6269122</v>
      </c>
      <c r="F702" s="17" t="str">
        <f t="shared" si="43"/>
        <v>BEARISH</v>
      </c>
      <c r="G702" s="17" t="str">
        <f t="shared" si="42"/>
        <v>NEUTRAL</v>
      </c>
      <c r="H702" s="17" t="str">
        <f t="shared" si="41"/>
        <v>CONFIRMED BEARISH</v>
      </c>
    </row>
    <row r="703" spans="1:8" ht="13.5" x14ac:dyDescent="0.25">
      <c r="A703" s="3">
        <v>43027</v>
      </c>
      <c r="B703" s="2">
        <v>11.33</v>
      </c>
      <c r="C703" s="2">
        <v>5.7065999999999999</v>
      </c>
      <c r="D703" s="2">
        <v>1608</v>
      </c>
      <c r="E703" s="2">
        <f t="shared" si="40"/>
        <v>6267514</v>
      </c>
      <c r="F703" s="17" t="str">
        <f t="shared" si="43"/>
        <v>BEARISH</v>
      </c>
      <c r="G703" s="17" t="str">
        <f t="shared" si="42"/>
        <v>NEUTRAL</v>
      </c>
      <c r="H703" s="17" t="str">
        <f t="shared" si="41"/>
        <v>CONFIRMED BEARISH</v>
      </c>
    </row>
    <row r="704" spans="1:8" ht="13.5" x14ac:dyDescent="0.25">
      <c r="A704" s="3">
        <v>43028</v>
      </c>
      <c r="B704" s="2">
        <v>11.33</v>
      </c>
      <c r="C704" s="2">
        <v>5.7065999999999999</v>
      </c>
      <c r="D704" s="2">
        <v>3150</v>
      </c>
      <c r="E704" s="2">
        <f t="shared" si="40"/>
        <v>6267514</v>
      </c>
      <c r="F704" s="17" t="str">
        <f t="shared" si="43"/>
        <v>BEARISH</v>
      </c>
      <c r="G704" s="17" t="str">
        <f t="shared" si="42"/>
        <v>NEUTRAL</v>
      </c>
      <c r="H704" s="17" t="str">
        <f t="shared" si="41"/>
        <v>CONFIRMED BEARISH</v>
      </c>
    </row>
    <row r="705" spans="1:8" ht="13.5" x14ac:dyDescent="0.25">
      <c r="A705" s="3">
        <v>43031</v>
      </c>
      <c r="B705" s="2">
        <v>11.6</v>
      </c>
      <c r="C705" s="2">
        <v>5.8426</v>
      </c>
      <c r="D705" s="2">
        <v>9014</v>
      </c>
      <c r="E705" s="2">
        <f t="shared" si="40"/>
        <v>6276528</v>
      </c>
      <c r="F705" s="17" t="str">
        <f t="shared" si="43"/>
        <v>BEARISH</v>
      </c>
      <c r="G705" s="17" t="str">
        <f t="shared" si="42"/>
        <v>NEUTRAL</v>
      </c>
      <c r="H705" s="17" t="str">
        <f t="shared" si="41"/>
        <v>BEARISH DIVERGENCE</v>
      </c>
    </row>
    <row r="706" spans="1:8" ht="13.5" x14ac:dyDescent="0.25">
      <c r="A706" s="3">
        <v>43032</v>
      </c>
      <c r="B706" s="2">
        <v>11.6</v>
      </c>
      <c r="C706" s="2">
        <v>5.8426</v>
      </c>
      <c r="D706" s="2">
        <v>1845</v>
      </c>
      <c r="E706" s="2">
        <f t="shared" si="40"/>
        <v>6276528</v>
      </c>
      <c r="F706" s="17" t="str">
        <f t="shared" si="43"/>
        <v>BEARISH</v>
      </c>
      <c r="G706" s="17" t="str">
        <f t="shared" si="42"/>
        <v>NEUTRAL</v>
      </c>
      <c r="H706" s="17" t="str">
        <f t="shared" si="41"/>
        <v>BEARISH DIVERGENCE</v>
      </c>
    </row>
    <row r="707" spans="1:8" ht="13.5" x14ac:dyDescent="0.25">
      <c r="A707" s="3">
        <v>43033</v>
      </c>
      <c r="B707" s="2">
        <v>11.5</v>
      </c>
      <c r="C707" s="2">
        <v>5.7923</v>
      </c>
      <c r="D707" s="2">
        <v>2400</v>
      </c>
      <c r="E707" s="2">
        <f t="shared" si="40"/>
        <v>6274128</v>
      </c>
      <c r="F707" s="17" t="str">
        <f t="shared" si="43"/>
        <v>BULLISH</v>
      </c>
      <c r="G707" s="17" t="str">
        <f t="shared" si="42"/>
        <v>NEUTRAL</v>
      </c>
      <c r="H707" s="17" t="str">
        <f t="shared" si="41"/>
        <v>CONFIRMED BULLISH</v>
      </c>
    </row>
    <row r="708" spans="1:8" ht="13.5" x14ac:dyDescent="0.25">
      <c r="A708" s="3">
        <v>43034</v>
      </c>
      <c r="B708" s="2">
        <v>11.4</v>
      </c>
      <c r="C708" s="2">
        <v>5.7419000000000002</v>
      </c>
      <c r="D708" s="2">
        <v>6016</v>
      </c>
      <c r="E708" s="2">
        <f t="shared" ref="E708:E771" si="44">IF(B708&gt;B707, E707+D708, IF(B708&lt;B707, E707-D708, E707))</f>
        <v>6268112</v>
      </c>
      <c r="F708" s="17" t="str">
        <f t="shared" si="43"/>
        <v>BULLISH</v>
      </c>
      <c r="G708" s="17" t="str">
        <f t="shared" si="42"/>
        <v>NEUTRAL</v>
      </c>
      <c r="H708" s="17" t="str">
        <f t="shared" si="41"/>
        <v>CONFIRMED BULLISH</v>
      </c>
    </row>
    <row r="709" spans="1:8" ht="13.5" x14ac:dyDescent="0.25">
      <c r="A709" s="3">
        <v>43035</v>
      </c>
      <c r="B709" s="2">
        <v>11.37</v>
      </c>
      <c r="C709" s="2">
        <v>5.7267999999999999</v>
      </c>
      <c r="D709" s="2">
        <v>15591</v>
      </c>
      <c r="E709" s="2">
        <f t="shared" si="44"/>
        <v>6252521</v>
      </c>
      <c r="F709" s="17" t="str">
        <f t="shared" si="43"/>
        <v>BEARISH</v>
      </c>
      <c r="G709" s="17" t="str">
        <f t="shared" si="42"/>
        <v>NEUTRAL</v>
      </c>
      <c r="H709" s="17" t="str">
        <f t="shared" si="41"/>
        <v>BEARISH DIVERGENCE</v>
      </c>
    </row>
    <row r="710" spans="1:8" ht="13.5" x14ac:dyDescent="0.25">
      <c r="A710" s="3">
        <v>43038</v>
      </c>
      <c r="B710" s="2">
        <v>11.38</v>
      </c>
      <c r="C710" s="2">
        <v>5.7317999999999998</v>
      </c>
      <c r="D710" s="2">
        <v>6911</v>
      </c>
      <c r="E710" s="2">
        <f t="shared" si="44"/>
        <v>6259432</v>
      </c>
      <c r="F710" s="17" t="str">
        <f t="shared" si="43"/>
        <v>BEARISH</v>
      </c>
      <c r="G710" s="17" t="str">
        <f t="shared" si="42"/>
        <v>NEUTRAL</v>
      </c>
      <c r="H710" s="17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v>43039</v>
      </c>
      <c r="B711" s="2">
        <v>11.6</v>
      </c>
      <c r="C711" s="2">
        <v>5.8426</v>
      </c>
      <c r="D711" s="2">
        <v>14125</v>
      </c>
      <c r="E711" s="2">
        <f t="shared" si="44"/>
        <v>6273557</v>
      </c>
      <c r="F711" s="17" t="str">
        <f t="shared" si="43"/>
        <v>BEARISH</v>
      </c>
      <c r="G711" s="17" t="str">
        <f t="shared" ref="G711:G774" si="46">IF((E711-E706)/E706 &gt; 0.02, "STRONG",
 IF((E711-E706)/E706 &lt; -0.02, "WEAK", "NEUTRAL"))</f>
        <v>NEUTRAL</v>
      </c>
      <c r="H711" s="17" t="str">
        <f t="shared" si="45"/>
        <v>NEUTRAL</v>
      </c>
    </row>
    <row r="712" spans="1:8" ht="13.5" x14ac:dyDescent="0.25">
      <c r="A712" s="3">
        <v>43040</v>
      </c>
      <c r="B712" s="2">
        <v>11.5</v>
      </c>
      <c r="C712" s="2">
        <v>5.7923</v>
      </c>
      <c r="D712" s="2">
        <v>3004</v>
      </c>
      <c r="E712" s="2">
        <f t="shared" si="44"/>
        <v>6270553</v>
      </c>
      <c r="F712" s="17" t="str">
        <f t="shared" ref="F712:F775" si="47">IF(E712&gt;E707,"BULLISH",IF(E712&lt;E707,"BEARISH","NEUTRAL"))</f>
        <v>BEARISH</v>
      </c>
      <c r="G712" s="17" t="str">
        <f t="shared" si="46"/>
        <v>NEUTRAL</v>
      </c>
      <c r="H712" s="17" t="str">
        <f t="shared" si="45"/>
        <v>NEUTRAL</v>
      </c>
    </row>
    <row r="713" spans="1:8" ht="13.5" x14ac:dyDescent="0.25">
      <c r="A713" s="3">
        <v>43041</v>
      </c>
      <c r="B713" s="2">
        <v>11.6</v>
      </c>
      <c r="C713" s="2">
        <v>5.8426</v>
      </c>
      <c r="D713" s="2">
        <v>12834</v>
      </c>
      <c r="E713" s="2">
        <f t="shared" si="44"/>
        <v>6283387</v>
      </c>
      <c r="F713" s="17" t="str">
        <f t="shared" si="47"/>
        <v>BULLISH</v>
      </c>
      <c r="G713" s="17" t="str">
        <f t="shared" si="46"/>
        <v>NEUTRAL</v>
      </c>
      <c r="H713" s="17" t="str">
        <f t="shared" si="45"/>
        <v>CONFIRMED BULLISH</v>
      </c>
    </row>
    <row r="714" spans="1:8" ht="13.5" x14ac:dyDescent="0.25">
      <c r="A714" s="3">
        <v>43042</v>
      </c>
      <c r="B714" s="2">
        <v>11.65</v>
      </c>
      <c r="C714" s="2">
        <v>5.8677999999999999</v>
      </c>
      <c r="D714" s="2">
        <v>23140</v>
      </c>
      <c r="E714" s="2">
        <f t="shared" si="44"/>
        <v>6306527</v>
      </c>
      <c r="F714" s="17" t="str">
        <f t="shared" si="47"/>
        <v>BULLISH</v>
      </c>
      <c r="G714" s="17" t="str">
        <f t="shared" si="46"/>
        <v>NEUTRAL</v>
      </c>
      <c r="H714" s="17" t="str">
        <f t="shared" si="45"/>
        <v>CONFIRMED BULLISH</v>
      </c>
    </row>
    <row r="715" spans="1:8" ht="13.5" x14ac:dyDescent="0.25">
      <c r="A715" s="3">
        <v>43045</v>
      </c>
      <c r="B715" s="2">
        <v>11.9</v>
      </c>
      <c r="C715" s="2">
        <v>5.9936999999999996</v>
      </c>
      <c r="D715" s="2">
        <v>16279</v>
      </c>
      <c r="E715" s="2">
        <f t="shared" si="44"/>
        <v>6322806</v>
      </c>
      <c r="F715" s="17" t="str">
        <f t="shared" si="47"/>
        <v>BULLISH</v>
      </c>
      <c r="G715" s="17" t="str">
        <f t="shared" si="46"/>
        <v>NEUTRAL</v>
      </c>
      <c r="H715" s="17" t="str">
        <f t="shared" si="45"/>
        <v>CONFIRMED BULLISH</v>
      </c>
    </row>
    <row r="716" spans="1:8" ht="13.5" x14ac:dyDescent="0.25">
      <c r="A716" s="3">
        <v>43046</v>
      </c>
      <c r="B716" s="2">
        <v>12</v>
      </c>
      <c r="C716" s="2">
        <v>6.0441000000000003</v>
      </c>
      <c r="D716" s="2">
        <v>13558</v>
      </c>
      <c r="E716" s="2">
        <f t="shared" si="44"/>
        <v>6336364</v>
      </c>
      <c r="F716" s="17" t="str">
        <f t="shared" si="47"/>
        <v>BULLISH</v>
      </c>
      <c r="G716" s="17" t="str">
        <f t="shared" si="46"/>
        <v>NEUTRAL</v>
      </c>
      <c r="H716" s="17" t="str">
        <f t="shared" si="45"/>
        <v>CONFIRMED BULLISH</v>
      </c>
    </row>
    <row r="717" spans="1:8" ht="13.5" x14ac:dyDescent="0.25">
      <c r="A717" s="3">
        <v>43047</v>
      </c>
      <c r="B717" s="2">
        <v>12.25</v>
      </c>
      <c r="C717" s="2">
        <v>6.17</v>
      </c>
      <c r="D717" s="2">
        <v>17287</v>
      </c>
      <c r="E717" s="2">
        <f t="shared" si="44"/>
        <v>6353651</v>
      </c>
      <c r="F717" s="17" t="str">
        <f t="shared" si="47"/>
        <v>BULLISH</v>
      </c>
      <c r="G717" s="17" t="str">
        <f t="shared" si="46"/>
        <v>NEUTRAL</v>
      </c>
      <c r="H717" s="17" t="str">
        <f t="shared" si="45"/>
        <v>CONFIRMED BULLISH</v>
      </c>
    </row>
    <row r="718" spans="1:8" ht="13.5" x14ac:dyDescent="0.25">
      <c r="A718" s="3">
        <v>43048</v>
      </c>
      <c r="B718" s="2">
        <v>12.25</v>
      </c>
      <c r="C718" s="2">
        <v>6.17</v>
      </c>
      <c r="D718" s="2">
        <v>15454</v>
      </c>
      <c r="E718" s="2">
        <f t="shared" si="44"/>
        <v>6353651</v>
      </c>
      <c r="F718" s="17" t="str">
        <f t="shared" si="47"/>
        <v>BULLISH</v>
      </c>
      <c r="G718" s="17" t="str">
        <f t="shared" si="46"/>
        <v>NEUTRAL</v>
      </c>
      <c r="H718" s="17" t="str">
        <f t="shared" si="45"/>
        <v>CONFIRMED BULLISH</v>
      </c>
    </row>
    <row r="719" spans="1:8" ht="13.5" x14ac:dyDescent="0.25">
      <c r="A719" s="3">
        <v>43049</v>
      </c>
      <c r="B719" s="2">
        <v>12.05</v>
      </c>
      <c r="C719" s="2">
        <v>6.0693000000000001</v>
      </c>
      <c r="D719" s="2">
        <v>10175</v>
      </c>
      <c r="E719" s="2">
        <f t="shared" si="44"/>
        <v>6343476</v>
      </c>
      <c r="F719" s="17" t="str">
        <f t="shared" si="47"/>
        <v>BULLISH</v>
      </c>
      <c r="G719" s="17" t="str">
        <f t="shared" si="46"/>
        <v>NEUTRAL</v>
      </c>
      <c r="H719" s="17" t="str">
        <f t="shared" si="45"/>
        <v>CONFIRMED BULLISH</v>
      </c>
    </row>
    <row r="720" spans="1:8" ht="13.5" x14ac:dyDescent="0.25">
      <c r="A720" s="3">
        <v>43052</v>
      </c>
      <c r="B720" s="2">
        <v>11.96</v>
      </c>
      <c r="C720" s="2">
        <v>6.0239000000000003</v>
      </c>
      <c r="D720" s="2">
        <v>10981</v>
      </c>
      <c r="E720" s="2">
        <f t="shared" si="44"/>
        <v>6332495</v>
      </c>
      <c r="F720" s="17" t="str">
        <f t="shared" si="47"/>
        <v>BULLISH</v>
      </c>
      <c r="G720" s="17" t="str">
        <f t="shared" si="46"/>
        <v>NEUTRAL</v>
      </c>
      <c r="H720" s="17" t="str">
        <f t="shared" si="45"/>
        <v>CONFIRMED BULLISH</v>
      </c>
    </row>
    <row r="721" spans="1:8" ht="13.5" x14ac:dyDescent="0.25">
      <c r="A721" s="3">
        <v>43053</v>
      </c>
      <c r="B721" s="2">
        <v>12</v>
      </c>
      <c r="C721" s="2">
        <v>6.0441000000000003</v>
      </c>
      <c r="D721" s="2">
        <v>3840</v>
      </c>
      <c r="E721" s="2">
        <f t="shared" si="44"/>
        <v>6336335</v>
      </c>
      <c r="F721" s="17" t="str">
        <f t="shared" si="47"/>
        <v>BEARISH</v>
      </c>
      <c r="G721" s="17" t="str">
        <f t="shared" si="46"/>
        <v>NEUTRAL</v>
      </c>
      <c r="H721" s="17" t="str">
        <f t="shared" si="45"/>
        <v>NEUTRAL</v>
      </c>
    </row>
    <row r="722" spans="1:8" ht="13.5" x14ac:dyDescent="0.25">
      <c r="A722" s="3">
        <v>43054</v>
      </c>
      <c r="B722" s="2">
        <v>12</v>
      </c>
      <c r="C722" s="2">
        <v>6.0441000000000003</v>
      </c>
      <c r="D722" s="2">
        <v>8507</v>
      </c>
      <c r="E722" s="2">
        <f t="shared" si="44"/>
        <v>6336335</v>
      </c>
      <c r="F722" s="17" t="str">
        <f t="shared" si="47"/>
        <v>BEARISH</v>
      </c>
      <c r="G722" s="17" t="str">
        <f t="shared" si="46"/>
        <v>NEUTRAL</v>
      </c>
      <c r="H722" s="17" t="str">
        <f t="shared" si="45"/>
        <v>CONFIRMED BEARISH</v>
      </c>
    </row>
    <row r="723" spans="1:8" ht="13.5" x14ac:dyDescent="0.25">
      <c r="A723" s="3">
        <v>43055</v>
      </c>
      <c r="B723" s="2">
        <v>12.25</v>
      </c>
      <c r="C723" s="2">
        <v>6.17</v>
      </c>
      <c r="D723" s="2">
        <v>23787</v>
      </c>
      <c r="E723" s="2">
        <f t="shared" si="44"/>
        <v>6360122</v>
      </c>
      <c r="F723" s="17" t="str">
        <f t="shared" si="47"/>
        <v>BULLISH</v>
      </c>
      <c r="G723" s="17" t="str">
        <f t="shared" si="46"/>
        <v>NEUTRAL</v>
      </c>
      <c r="H723" s="17" t="str">
        <f t="shared" si="45"/>
        <v>NEUTRAL</v>
      </c>
    </row>
    <row r="724" spans="1:8" ht="13.5" x14ac:dyDescent="0.25">
      <c r="A724" s="3">
        <v>43056</v>
      </c>
      <c r="B724" s="2">
        <v>12.3</v>
      </c>
      <c r="C724" s="2">
        <v>6.1951999999999998</v>
      </c>
      <c r="D724" s="2">
        <v>49570</v>
      </c>
      <c r="E724" s="2">
        <f t="shared" si="44"/>
        <v>6409692</v>
      </c>
      <c r="F724" s="17" t="str">
        <f t="shared" si="47"/>
        <v>BULLISH</v>
      </c>
      <c r="G724" s="17" t="str">
        <f t="shared" si="46"/>
        <v>NEUTRAL</v>
      </c>
      <c r="H724" s="17" t="str">
        <f t="shared" si="45"/>
        <v>CONFIRMED BULLISH</v>
      </c>
    </row>
    <row r="725" spans="1:8" ht="13.5" x14ac:dyDescent="0.25">
      <c r="A725" s="3">
        <v>43059</v>
      </c>
      <c r="B725" s="2">
        <v>12.25</v>
      </c>
      <c r="C725" s="2">
        <v>6.17</v>
      </c>
      <c r="D725" s="2">
        <v>6074</v>
      </c>
      <c r="E725" s="2">
        <f t="shared" si="44"/>
        <v>6403618</v>
      </c>
      <c r="F725" s="17" t="str">
        <f t="shared" si="47"/>
        <v>BULLISH</v>
      </c>
      <c r="G725" s="17" t="str">
        <f t="shared" si="46"/>
        <v>NEUTRAL</v>
      </c>
      <c r="H725" s="17" t="str">
        <f t="shared" si="45"/>
        <v>CONFIRMED BULLISH</v>
      </c>
    </row>
    <row r="726" spans="1:8" ht="13.5" x14ac:dyDescent="0.25">
      <c r="A726" s="3">
        <v>43060</v>
      </c>
      <c r="B726" s="2">
        <v>12.25</v>
      </c>
      <c r="C726" s="2">
        <v>6.17</v>
      </c>
      <c r="D726" s="2">
        <v>15329</v>
      </c>
      <c r="E726" s="2">
        <f t="shared" si="44"/>
        <v>6403618</v>
      </c>
      <c r="F726" s="17" t="str">
        <f t="shared" si="47"/>
        <v>BULLISH</v>
      </c>
      <c r="G726" s="17" t="str">
        <f t="shared" si="46"/>
        <v>NEUTRAL</v>
      </c>
      <c r="H726" s="17" t="str">
        <f t="shared" si="45"/>
        <v>CONFIRMED BULLISH</v>
      </c>
    </row>
    <row r="727" spans="1:8" ht="13.5" x14ac:dyDescent="0.25">
      <c r="A727" s="3">
        <v>43061</v>
      </c>
      <c r="B727" s="2">
        <v>12.25</v>
      </c>
      <c r="C727" s="2">
        <v>6.17</v>
      </c>
      <c r="D727" s="2">
        <v>19282</v>
      </c>
      <c r="E727" s="2">
        <f t="shared" si="44"/>
        <v>6403618</v>
      </c>
      <c r="F727" s="17" t="str">
        <f t="shared" si="47"/>
        <v>BULLISH</v>
      </c>
      <c r="G727" s="17" t="str">
        <f t="shared" si="46"/>
        <v>NEUTRAL</v>
      </c>
      <c r="H727" s="17" t="str">
        <f t="shared" si="45"/>
        <v>CONFIRMED BULLISH</v>
      </c>
    </row>
    <row r="728" spans="1:8" ht="13.5" x14ac:dyDescent="0.25">
      <c r="A728" s="3">
        <v>43062</v>
      </c>
      <c r="B728" s="2">
        <v>12.25</v>
      </c>
      <c r="C728" s="2">
        <v>6.17</v>
      </c>
      <c r="D728" s="2">
        <v>17702</v>
      </c>
      <c r="E728" s="2">
        <f t="shared" si="44"/>
        <v>6403618</v>
      </c>
      <c r="F728" s="17" t="str">
        <f t="shared" si="47"/>
        <v>BULLISH</v>
      </c>
      <c r="G728" s="17" t="str">
        <f t="shared" si="46"/>
        <v>NEUTRAL</v>
      </c>
      <c r="H728" s="17" t="str">
        <f t="shared" si="45"/>
        <v>NEUTRAL</v>
      </c>
    </row>
    <row r="729" spans="1:8" ht="13.5" x14ac:dyDescent="0.25">
      <c r="A729" s="3">
        <v>43063</v>
      </c>
      <c r="B729" s="2">
        <v>12.32</v>
      </c>
      <c r="C729" s="2">
        <v>6.2053000000000003</v>
      </c>
      <c r="D729" s="2">
        <v>16323</v>
      </c>
      <c r="E729" s="2">
        <f t="shared" si="44"/>
        <v>6419941</v>
      </c>
      <c r="F729" s="17" t="str">
        <f t="shared" si="47"/>
        <v>BULLISH</v>
      </c>
      <c r="G729" s="17" t="str">
        <f t="shared" si="46"/>
        <v>NEUTRAL</v>
      </c>
      <c r="H729" s="17" t="str">
        <f t="shared" si="45"/>
        <v>CONFIRMED BULLISH</v>
      </c>
    </row>
    <row r="730" spans="1:8" ht="13.5" x14ac:dyDescent="0.25">
      <c r="A730" s="3">
        <v>43066</v>
      </c>
      <c r="B730" s="2">
        <v>12.2</v>
      </c>
      <c r="C730" s="2">
        <v>6.1448</v>
      </c>
      <c r="D730" s="2">
        <v>12183</v>
      </c>
      <c r="E730" s="2">
        <f t="shared" si="44"/>
        <v>6407758</v>
      </c>
      <c r="F730" s="17" t="str">
        <f t="shared" si="47"/>
        <v>BULLISH</v>
      </c>
      <c r="G730" s="17" t="str">
        <f t="shared" si="46"/>
        <v>NEUTRAL</v>
      </c>
      <c r="H730" s="17" t="str">
        <f t="shared" si="45"/>
        <v>BULLISH DIVERGENCE</v>
      </c>
    </row>
    <row r="731" spans="1:8" ht="13.5" x14ac:dyDescent="0.25">
      <c r="A731" s="3">
        <v>43067</v>
      </c>
      <c r="B731" s="2">
        <v>12.19</v>
      </c>
      <c r="C731" s="2">
        <v>6.1398000000000001</v>
      </c>
      <c r="D731" s="2">
        <v>2120</v>
      </c>
      <c r="E731" s="2">
        <f t="shared" si="44"/>
        <v>6405638</v>
      </c>
      <c r="F731" s="17" t="str">
        <f t="shared" si="47"/>
        <v>BULLISH</v>
      </c>
      <c r="G731" s="17" t="str">
        <f t="shared" si="46"/>
        <v>NEUTRAL</v>
      </c>
      <c r="H731" s="17" t="str">
        <f t="shared" si="45"/>
        <v>BULLISH DIVERGENCE</v>
      </c>
    </row>
    <row r="732" spans="1:8" ht="13.5" x14ac:dyDescent="0.25">
      <c r="A732" s="3">
        <v>43068</v>
      </c>
      <c r="B732" s="2">
        <v>12.19</v>
      </c>
      <c r="C732" s="2">
        <v>6.1398000000000001</v>
      </c>
      <c r="D732" s="2">
        <v>7300</v>
      </c>
      <c r="E732" s="2">
        <f t="shared" si="44"/>
        <v>6405638</v>
      </c>
      <c r="F732" s="17" t="str">
        <f t="shared" si="47"/>
        <v>BULLISH</v>
      </c>
      <c r="G732" s="17" t="str">
        <f t="shared" si="46"/>
        <v>NEUTRAL</v>
      </c>
      <c r="H732" s="17" t="str">
        <f t="shared" si="45"/>
        <v>BULLISH DIVERGENCE</v>
      </c>
    </row>
    <row r="733" spans="1:8" ht="13.5" x14ac:dyDescent="0.25">
      <c r="A733" s="3">
        <v>43069</v>
      </c>
      <c r="B733" s="2">
        <v>12.19</v>
      </c>
      <c r="C733" s="2">
        <v>6.1398000000000001</v>
      </c>
      <c r="D733" s="2">
        <v>11219</v>
      </c>
      <c r="E733" s="2">
        <f t="shared" si="44"/>
        <v>6405638</v>
      </c>
      <c r="F733" s="17" t="str">
        <f t="shared" si="47"/>
        <v>BULLISH</v>
      </c>
      <c r="G733" s="17" t="str">
        <f t="shared" si="46"/>
        <v>NEUTRAL</v>
      </c>
      <c r="H733" s="17" t="str">
        <f t="shared" si="45"/>
        <v>BULLISH DIVERGENCE</v>
      </c>
    </row>
    <row r="734" spans="1:8" ht="13.5" x14ac:dyDescent="0.25">
      <c r="A734" s="3">
        <v>43073</v>
      </c>
      <c r="B734" s="2">
        <v>12.1</v>
      </c>
      <c r="C734" s="2">
        <v>6.0945</v>
      </c>
      <c r="D734" s="2">
        <v>20643</v>
      </c>
      <c r="E734" s="2">
        <f t="shared" si="44"/>
        <v>6384995</v>
      </c>
      <c r="F734" s="17" t="str">
        <f t="shared" si="47"/>
        <v>BEARISH</v>
      </c>
      <c r="G734" s="17" t="str">
        <f t="shared" si="46"/>
        <v>NEUTRAL</v>
      </c>
      <c r="H734" s="17" t="str">
        <f t="shared" si="45"/>
        <v>CONFIRMED BEARISH</v>
      </c>
    </row>
    <row r="735" spans="1:8" ht="13.5" x14ac:dyDescent="0.25">
      <c r="A735" s="3">
        <v>43074</v>
      </c>
      <c r="B735" s="2">
        <v>12.1</v>
      </c>
      <c r="C735" s="2">
        <v>6.0945</v>
      </c>
      <c r="D735" s="2">
        <v>9782</v>
      </c>
      <c r="E735" s="2">
        <f t="shared" si="44"/>
        <v>6384995</v>
      </c>
      <c r="F735" s="17" t="str">
        <f t="shared" si="47"/>
        <v>BEARISH</v>
      </c>
      <c r="G735" s="17" t="str">
        <f t="shared" si="46"/>
        <v>NEUTRAL</v>
      </c>
      <c r="H735" s="17" t="str">
        <f t="shared" si="45"/>
        <v>CONFIRMED BEARISH</v>
      </c>
    </row>
    <row r="736" spans="1:8" ht="13.5" x14ac:dyDescent="0.25">
      <c r="A736" s="3">
        <v>43075</v>
      </c>
      <c r="B736" s="2">
        <v>12.1</v>
      </c>
      <c r="C736" s="2">
        <v>6.0945</v>
      </c>
      <c r="D736" s="2">
        <v>16237</v>
      </c>
      <c r="E736" s="2">
        <f t="shared" si="44"/>
        <v>6384995</v>
      </c>
      <c r="F736" s="17" t="str">
        <f t="shared" si="47"/>
        <v>BEARISH</v>
      </c>
      <c r="G736" s="17" t="str">
        <f t="shared" si="46"/>
        <v>NEUTRAL</v>
      </c>
      <c r="H736" s="17" t="str">
        <f t="shared" si="45"/>
        <v>CONFIRMED BEARISH</v>
      </c>
    </row>
    <row r="737" spans="1:8" ht="13.5" x14ac:dyDescent="0.25">
      <c r="A737" s="3">
        <v>43076</v>
      </c>
      <c r="B737" s="2">
        <v>12.2</v>
      </c>
      <c r="C737" s="2">
        <v>6.1448</v>
      </c>
      <c r="D737" s="2">
        <v>28633</v>
      </c>
      <c r="E737" s="2">
        <f t="shared" si="44"/>
        <v>6413628</v>
      </c>
      <c r="F737" s="17" t="str">
        <f t="shared" si="47"/>
        <v>BULLISH</v>
      </c>
      <c r="G737" s="17" t="str">
        <f t="shared" si="46"/>
        <v>NEUTRAL</v>
      </c>
      <c r="H737" s="17" t="str">
        <f t="shared" si="45"/>
        <v>CONFIRMED BULLISH</v>
      </c>
    </row>
    <row r="738" spans="1:8" ht="13.5" x14ac:dyDescent="0.25">
      <c r="A738" s="3">
        <v>43077</v>
      </c>
      <c r="B738" s="2">
        <v>12.18</v>
      </c>
      <c r="C738" s="2">
        <v>6.1348000000000003</v>
      </c>
      <c r="D738" s="2">
        <v>7750</v>
      </c>
      <c r="E738" s="2">
        <f t="shared" si="44"/>
        <v>6405878</v>
      </c>
      <c r="F738" s="17" t="str">
        <f t="shared" si="47"/>
        <v>BULLISH</v>
      </c>
      <c r="G738" s="17" t="str">
        <f t="shared" si="46"/>
        <v>NEUTRAL</v>
      </c>
      <c r="H738" s="17" t="str">
        <f t="shared" si="45"/>
        <v>BULLISH DIVERGENCE</v>
      </c>
    </row>
    <row r="739" spans="1:8" ht="13.5" x14ac:dyDescent="0.25">
      <c r="A739" s="3">
        <v>43080</v>
      </c>
      <c r="B739" s="2">
        <v>12</v>
      </c>
      <c r="C739" s="2">
        <v>6.0441000000000003</v>
      </c>
      <c r="D739" s="2">
        <v>9415</v>
      </c>
      <c r="E739" s="2">
        <f t="shared" si="44"/>
        <v>6396463</v>
      </c>
      <c r="F739" s="17" t="str">
        <f t="shared" si="47"/>
        <v>BULLISH</v>
      </c>
      <c r="G739" s="17" t="str">
        <f t="shared" si="46"/>
        <v>NEUTRAL</v>
      </c>
      <c r="H739" s="17" t="str">
        <f t="shared" si="45"/>
        <v>BULLISH DIVERGENCE</v>
      </c>
    </row>
    <row r="740" spans="1:8" ht="13.5" x14ac:dyDescent="0.25">
      <c r="A740" s="3">
        <v>43081</v>
      </c>
      <c r="B740" s="2">
        <v>12</v>
      </c>
      <c r="C740" s="2">
        <v>6.0441000000000003</v>
      </c>
      <c r="D740" s="2">
        <v>6320</v>
      </c>
      <c r="E740" s="2">
        <f t="shared" si="44"/>
        <v>6396463</v>
      </c>
      <c r="F740" s="17" t="str">
        <f t="shared" si="47"/>
        <v>BULLISH</v>
      </c>
      <c r="G740" s="17" t="str">
        <f t="shared" si="46"/>
        <v>NEUTRAL</v>
      </c>
      <c r="H740" s="17" t="str">
        <f t="shared" si="45"/>
        <v>BULLISH DIVERGENCE</v>
      </c>
    </row>
    <row r="741" spans="1:8" ht="13.5" x14ac:dyDescent="0.25">
      <c r="A741" s="3">
        <v>43082</v>
      </c>
      <c r="B741" s="2">
        <v>12</v>
      </c>
      <c r="C741" s="2">
        <v>6.0441000000000003</v>
      </c>
      <c r="D741" s="2">
        <v>4875</v>
      </c>
      <c r="E741" s="2">
        <f t="shared" si="44"/>
        <v>6396463</v>
      </c>
      <c r="F741" s="17" t="str">
        <f t="shared" si="47"/>
        <v>BULLISH</v>
      </c>
      <c r="G741" s="17" t="str">
        <f t="shared" si="46"/>
        <v>NEUTRAL</v>
      </c>
      <c r="H741" s="17" t="str">
        <f t="shared" si="45"/>
        <v>BULLISH DIVERGENCE</v>
      </c>
    </row>
    <row r="742" spans="1:8" ht="13.5" x14ac:dyDescent="0.25">
      <c r="A742" s="3">
        <v>43083</v>
      </c>
      <c r="B742" s="2">
        <v>12.1</v>
      </c>
      <c r="C742" s="2">
        <v>6.0945</v>
      </c>
      <c r="D742" s="2">
        <v>82732</v>
      </c>
      <c r="E742" s="2">
        <f t="shared" si="44"/>
        <v>6479195</v>
      </c>
      <c r="F742" s="17" t="str">
        <f t="shared" si="47"/>
        <v>BULLISH</v>
      </c>
      <c r="G742" s="17" t="str">
        <f t="shared" si="46"/>
        <v>NEUTRAL</v>
      </c>
      <c r="H742" s="17" t="str">
        <f t="shared" si="45"/>
        <v>BULLISH DIVERGENCE</v>
      </c>
    </row>
    <row r="743" spans="1:8" ht="13.5" x14ac:dyDescent="0.25">
      <c r="A743" s="3">
        <v>43084</v>
      </c>
      <c r="B743" s="2">
        <v>12.1</v>
      </c>
      <c r="C743" s="2">
        <v>6.0945</v>
      </c>
      <c r="D743" s="2">
        <v>7398</v>
      </c>
      <c r="E743" s="2">
        <f t="shared" si="44"/>
        <v>6479195</v>
      </c>
      <c r="F743" s="17" t="str">
        <f t="shared" si="47"/>
        <v>BULLISH</v>
      </c>
      <c r="G743" s="17" t="str">
        <f t="shared" si="46"/>
        <v>NEUTRAL</v>
      </c>
      <c r="H743" s="17" t="str">
        <f t="shared" si="45"/>
        <v>BULLISH DIVERGENCE</v>
      </c>
    </row>
    <row r="744" spans="1:8" ht="13.5" x14ac:dyDescent="0.25">
      <c r="A744" s="3">
        <v>43087</v>
      </c>
      <c r="B744" s="2">
        <v>11.9</v>
      </c>
      <c r="C744" s="2">
        <v>5.9936999999999996</v>
      </c>
      <c r="D744" s="2">
        <v>6946</v>
      </c>
      <c r="E744" s="2">
        <f t="shared" si="44"/>
        <v>6472249</v>
      </c>
      <c r="F744" s="17" t="str">
        <f t="shared" si="47"/>
        <v>BULLISH</v>
      </c>
      <c r="G744" s="17" t="str">
        <f t="shared" si="46"/>
        <v>NEUTRAL</v>
      </c>
      <c r="H744" s="17" t="str">
        <f t="shared" si="45"/>
        <v>BULLISH DIVERGENCE</v>
      </c>
    </row>
    <row r="745" spans="1:8" ht="13.5" x14ac:dyDescent="0.25">
      <c r="A745" s="3">
        <v>43088</v>
      </c>
      <c r="B745" s="2">
        <v>11.99</v>
      </c>
      <c r="C745" s="2">
        <v>6.0391000000000004</v>
      </c>
      <c r="D745" s="2">
        <v>6077</v>
      </c>
      <c r="E745" s="2">
        <f t="shared" si="44"/>
        <v>6478326</v>
      </c>
      <c r="F745" s="17" t="str">
        <f t="shared" si="47"/>
        <v>BULLISH</v>
      </c>
      <c r="G745" s="17" t="str">
        <f t="shared" si="46"/>
        <v>NEUTRAL</v>
      </c>
      <c r="H745" s="17" t="str">
        <f t="shared" si="45"/>
        <v>BULLISH DIVERGENCE</v>
      </c>
    </row>
    <row r="746" spans="1:8" ht="13.5" x14ac:dyDescent="0.25">
      <c r="A746" s="3">
        <v>43089</v>
      </c>
      <c r="B746" s="2">
        <v>11.9</v>
      </c>
      <c r="C746" s="2">
        <v>5.9936999999999996</v>
      </c>
      <c r="D746" s="2">
        <v>929</v>
      </c>
      <c r="E746" s="2">
        <f t="shared" si="44"/>
        <v>6477397</v>
      </c>
      <c r="F746" s="17" t="str">
        <f t="shared" si="47"/>
        <v>BULLISH</v>
      </c>
      <c r="G746" s="17" t="str">
        <f t="shared" si="46"/>
        <v>NEUTRAL</v>
      </c>
      <c r="H746" s="17" t="str">
        <f t="shared" si="45"/>
        <v>BULLISH DIVERGENCE</v>
      </c>
    </row>
    <row r="747" spans="1:8" ht="13.5" x14ac:dyDescent="0.25">
      <c r="A747" s="3">
        <v>43090</v>
      </c>
      <c r="B747" s="2">
        <v>11.89</v>
      </c>
      <c r="C747" s="2">
        <v>5.9886999999999997</v>
      </c>
      <c r="D747" s="2">
        <v>6278</v>
      </c>
      <c r="E747" s="2">
        <f t="shared" si="44"/>
        <v>6471119</v>
      </c>
      <c r="F747" s="17" t="str">
        <f t="shared" si="47"/>
        <v>BEARISH</v>
      </c>
      <c r="G747" s="17" t="str">
        <f t="shared" si="46"/>
        <v>NEUTRAL</v>
      </c>
      <c r="H747" s="17" t="str">
        <f t="shared" si="45"/>
        <v>CONFIRMED BEARISH</v>
      </c>
    </row>
    <row r="748" spans="1:8" ht="13.5" x14ac:dyDescent="0.25">
      <c r="A748" s="3">
        <v>43091</v>
      </c>
      <c r="B748" s="2">
        <v>11.84</v>
      </c>
      <c r="C748" s="2">
        <v>5.9634999999999998</v>
      </c>
      <c r="D748" s="2">
        <v>2023</v>
      </c>
      <c r="E748" s="2">
        <f t="shared" si="44"/>
        <v>6469096</v>
      </c>
      <c r="F748" s="17" t="str">
        <f t="shared" si="47"/>
        <v>BEARISH</v>
      </c>
      <c r="G748" s="17" t="str">
        <f t="shared" si="46"/>
        <v>NEUTRAL</v>
      </c>
      <c r="H748" s="17" t="str">
        <f t="shared" si="45"/>
        <v>CONFIRMED BEARISH</v>
      </c>
    </row>
    <row r="749" spans="1:8" ht="13.5" x14ac:dyDescent="0.25">
      <c r="A749" s="3">
        <v>43094</v>
      </c>
      <c r="B749" s="2">
        <v>11.89</v>
      </c>
      <c r="C749" s="2">
        <v>5.9886999999999997</v>
      </c>
      <c r="D749" s="2">
        <v>5730</v>
      </c>
      <c r="E749" s="2">
        <f t="shared" si="44"/>
        <v>6474826</v>
      </c>
      <c r="F749" s="17" t="str">
        <f t="shared" si="47"/>
        <v>BULLISH</v>
      </c>
      <c r="G749" s="17" t="str">
        <f t="shared" si="46"/>
        <v>NEUTRAL</v>
      </c>
      <c r="H749" s="17" t="str">
        <f t="shared" si="45"/>
        <v>BULLISH DIVERGENCE</v>
      </c>
    </row>
    <row r="750" spans="1:8" ht="13.5" x14ac:dyDescent="0.25">
      <c r="A750" s="3">
        <v>43095</v>
      </c>
      <c r="B750" s="2">
        <v>11.8</v>
      </c>
      <c r="C750" s="2">
        <v>5.9433999999999996</v>
      </c>
      <c r="D750" s="2">
        <v>4715</v>
      </c>
      <c r="E750" s="2">
        <f t="shared" si="44"/>
        <v>6470111</v>
      </c>
      <c r="F750" s="17" t="str">
        <f t="shared" si="47"/>
        <v>BEARISH</v>
      </c>
      <c r="G750" s="17" t="str">
        <f t="shared" si="46"/>
        <v>NEUTRAL</v>
      </c>
      <c r="H750" s="17" t="str">
        <f t="shared" si="45"/>
        <v>CONFIRMED BEARISH</v>
      </c>
    </row>
    <row r="751" spans="1:8" ht="13.5" x14ac:dyDescent="0.25">
      <c r="A751" s="3">
        <v>43096</v>
      </c>
      <c r="B751" s="2">
        <v>11.8</v>
      </c>
      <c r="C751" s="2">
        <v>5.9433999999999996</v>
      </c>
      <c r="D751" s="2">
        <v>14820</v>
      </c>
      <c r="E751" s="2">
        <f t="shared" si="44"/>
        <v>6470111</v>
      </c>
      <c r="F751" s="17" t="str">
        <f t="shared" si="47"/>
        <v>BEARISH</v>
      </c>
      <c r="G751" s="17" t="str">
        <f t="shared" si="46"/>
        <v>NEUTRAL</v>
      </c>
      <c r="H751" s="17" t="str">
        <f t="shared" si="45"/>
        <v>CONFIRMED BEARISH</v>
      </c>
    </row>
    <row r="752" spans="1:8" ht="13.5" x14ac:dyDescent="0.25">
      <c r="A752" s="3">
        <v>43097</v>
      </c>
      <c r="B752" s="2">
        <v>11.8</v>
      </c>
      <c r="C752" s="2">
        <v>5.9433999999999996</v>
      </c>
      <c r="D752" s="2">
        <v>13771</v>
      </c>
      <c r="E752" s="2">
        <f t="shared" si="44"/>
        <v>6470111</v>
      </c>
      <c r="F752" s="17" t="str">
        <f t="shared" si="47"/>
        <v>BEARISH</v>
      </c>
      <c r="G752" s="17" t="str">
        <f t="shared" si="46"/>
        <v>NEUTRAL</v>
      </c>
      <c r="H752" s="17" t="str">
        <f t="shared" si="45"/>
        <v>CONFIRMED BEARISH</v>
      </c>
    </row>
    <row r="753" spans="1:8" ht="13.5" x14ac:dyDescent="0.25">
      <c r="A753" s="3">
        <v>43098</v>
      </c>
      <c r="B753" s="2">
        <v>11.7</v>
      </c>
      <c r="C753" s="2">
        <v>5.8929999999999998</v>
      </c>
      <c r="D753" s="2">
        <v>24265</v>
      </c>
      <c r="E753" s="2">
        <f t="shared" si="44"/>
        <v>6445846</v>
      </c>
      <c r="F753" s="17" t="str">
        <f t="shared" si="47"/>
        <v>BEARISH</v>
      </c>
      <c r="G753" s="17" t="str">
        <f t="shared" si="46"/>
        <v>NEUTRAL</v>
      </c>
      <c r="H753" s="17" t="str">
        <f t="shared" si="45"/>
        <v>CONFIRMED BEARISH</v>
      </c>
    </row>
    <row r="754" spans="1:8" ht="13.5" x14ac:dyDescent="0.25">
      <c r="A754" s="3">
        <v>43102</v>
      </c>
      <c r="B754" s="2">
        <v>11.61</v>
      </c>
      <c r="C754" s="2">
        <v>5.8476999999999997</v>
      </c>
      <c r="D754" s="2">
        <v>13572</v>
      </c>
      <c r="E754" s="2">
        <f t="shared" si="44"/>
        <v>6432274</v>
      </c>
      <c r="F754" s="17" t="str">
        <f t="shared" si="47"/>
        <v>BEARISH</v>
      </c>
      <c r="G754" s="17" t="str">
        <f t="shared" si="46"/>
        <v>NEUTRAL</v>
      </c>
      <c r="H754" s="17" t="str">
        <f t="shared" si="45"/>
        <v>CONFIRMED BEARISH</v>
      </c>
    </row>
    <row r="755" spans="1:8" ht="13.5" x14ac:dyDescent="0.25">
      <c r="A755" s="3">
        <v>43103</v>
      </c>
      <c r="B755" s="2">
        <v>11.7</v>
      </c>
      <c r="C755" s="2">
        <v>5.8929999999999998</v>
      </c>
      <c r="D755" s="2">
        <v>901</v>
      </c>
      <c r="E755" s="2">
        <f t="shared" si="44"/>
        <v>6433175</v>
      </c>
      <c r="F755" s="17" t="str">
        <f t="shared" si="47"/>
        <v>BEARISH</v>
      </c>
      <c r="G755" s="17" t="str">
        <f t="shared" si="46"/>
        <v>NEUTRAL</v>
      </c>
      <c r="H755" s="17" t="str">
        <f t="shared" si="45"/>
        <v>CONFIRMED BEARISH</v>
      </c>
    </row>
    <row r="756" spans="1:8" ht="13.5" x14ac:dyDescent="0.25">
      <c r="A756" s="3">
        <v>43104</v>
      </c>
      <c r="B756" s="2">
        <v>11.69</v>
      </c>
      <c r="C756" s="2">
        <v>5.8879999999999999</v>
      </c>
      <c r="D756" s="2">
        <v>2302</v>
      </c>
      <c r="E756" s="2">
        <f t="shared" si="44"/>
        <v>6430873</v>
      </c>
      <c r="F756" s="17" t="str">
        <f t="shared" si="47"/>
        <v>BEARISH</v>
      </c>
      <c r="G756" s="17" t="str">
        <f t="shared" si="46"/>
        <v>NEUTRAL</v>
      </c>
      <c r="H756" s="17" t="str">
        <f t="shared" si="45"/>
        <v>CONFIRMED BEARISH</v>
      </c>
    </row>
    <row r="757" spans="1:8" ht="13.5" x14ac:dyDescent="0.25">
      <c r="A757" s="3">
        <v>43105</v>
      </c>
      <c r="B757" s="2">
        <v>11.6</v>
      </c>
      <c r="C757" s="2">
        <v>5.8426</v>
      </c>
      <c r="D757" s="2">
        <v>1945</v>
      </c>
      <c r="E757" s="2">
        <f t="shared" si="44"/>
        <v>6428928</v>
      </c>
      <c r="F757" s="17" t="str">
        <f t="shared" si="47"/>
        <v>BEARISH</v>
      </c>
      <c r="G757" s="17" t="str">
        <f t="shared" si="46"/>
        <v>NEUTRAL</v>
      </c>
      <c r="H757" s="17" t="str">
        <f t="shared" si="45"/>
        <v>CONFIRMED BEARISH</v>
      </c>
    </row>
    <row r="758" spans="1:8" ht="13.5" x14ac:dyDescent="0.25">
      <c r="A758" s="3">
        <v>43108</v>
      </c>
      <c r="B758" s="2">
        <v>11.46</v>
      </c>
      <c r="C758" s="2">
        <v>5.7721</v>
      </c>
      <c r="D758" s="2">
        <v>6106</v>
      </c>
      <c r="E758" s="2">
        <f t="shared" si="44"/>
        <v>6422822</v>
      </c>
      <c r="F758" s="17" t="str">
        <f t="shared" si="47"/>
        <v>BEARISH</v>
      </c>
      <c r="G758" s="17" t="str">
        <f t="shared" si="46"/>
        <v>NEUTRAL</v>
      </c>
      <c r="H758" s="17" t="str">
        <f t="shared" si="45"/>
        <v>CONFIRMED BEARISH</v>
      </c>
    </row>
    <row r="759" spans="1:8" ht="13.5" x14ac:dyDescent="0.25">
      <c r="A759" s="3">
        <v>43109</v>
      </c>
      <c r="B759" s="2">
        <v>11.2</v>
      </c>
      <c r="C759" s="2">
        <v>5.6412000000000004</v>
      </c>
      <c r="D759" s="2">
        <v>6106</v>
      </c>
      <c r="E759" s="2">
        <f t="shared" si="44"/>
        <v>6416716</v>
      </c>
      <c r="F759" s="17" t="str">
        <f t="shared" si="47"/>
        <v>BEARISH</v>
      </c>
      <c r="G759" s="17" t="str">
        <f t="shared" si="46"/>
        <v>NEUTRAL</v>
      </c>
      <c r="H759" s="17" t="str">
        <f t="shared" si="45"/>
        <v>CONFIRMED BEARISH</v>
      </c>
    </row>
    <row r="760" spans="1:8" ht="13.5" x14ac:dyDescent="0.25">
      <c r="A760" s="3">
        <v>43110</v>
      </c>
      <c r="B760" s="2">
        <v>11.34</v>
      </c>
      <c r="C760" s="2">
        <v>5.7117000000000004</v>
      </c>
      <c r="D760" s="2">
        <v>2714</v>
      </c>
      <c r="E760" s="2">
        <f t="shared" si="44"/>
        <v>6419430</v>
      </c>
      <c r="F760" s="17" t="str">
        <f t="shared" si="47"/>
        <v>BEARISH</v>
      </c>
      <c r="G760" s="17" t="str">
        <f t="shared" si="46"/>
        <v>NEUTRAL</v>
      </c>
      <c r="H760" s="17" t="str">
        <f t="shared" si="45"/>
        <v>CONFIRMED BEARISH</v>
      </c>
    </row>
    <row r="761" spans="1:8" ht="13.5" x14ac:dyDescent="0.25">
      <c r="A761" s="3">
        <v>43111</v>
      </c>
      <c r="B761" s="2">
        <v>11.6</v>
      </c>
      <c r="C761" s="2">
        <v>5.8426</v>
      </c>
      <c r="D761" s="2">
        <v>5253</v>
      </c>
      <c r="E761" s="2">
        <f t="shared" si="44"/>
        <v>6424683</v>
      </c>
      <c r="F761" s="17" t="str">
        <f t="shared" si="47"/>
        <v>BEARISH</v>
      </c>
      <c r="G761" s="17" t="str">
        <f t="shared" si="46"/>
        <v>NEUTRAL</v>
      </c>
      <c r="H761" s="17" t="str">
        <f t="shared" si="45"/>
        <v>CONFIRMED BEARISH</v>
      </c>
    </row>
    <row r="762" spans="1:8" ht="13.5" x14ac:dyDescent="0.25">
      <c r="A762" s="3">
        <v>43112</v>
      </c>
      <c r="B762" s="2">
        <v>11.6</v>
      </c>
      <c r="C762" s="2">
        <v>5.8426</v>
      </c>
      <c r="D762" s="2">
        <v>6510</v>
      </c>
      <c r="E762" s="2">
        <f t="shared" si="44"/>
        <v>6424683</v>
      </c>
      <c r="F762" s="17" t="str">
        <f t="shared" si="47"/>
        <v>BEARISH</v>
      </c>
      <c r="G762" s="17" t="str">
        <f t="shared" si="46"/>
        <v>NEUTRAL</v>
      </c>
      <c r="H762" s="17" t="str">
        <f t="shared" si="45"/>
        <v>NEUTRAL</v>
      </c>
    </row>
    <row r="763" spans="1:8" ht="13.5" x14ac:dyDescent="0.25">
      <c r="A763" s="3">
        <v>43115</v>
      </c>
      <c r="B763" s="2">
        <v>11.49</v>
      </c>
      <c r="C763" s="2">
        <v>5.7872000000000003</v>
      </c>
      <c r="D763" s="2">
        <v>282</v>
      </c>
      <c r="E763" s="2">
        <f t="shared" si="44"/>
        <v>6424401</v>
      </c>
      <c r="F763" s="17" t="str">
        <f t="shared" si="47"/>
        <v>BULLISH</v>
      </c>
      <c r="G763" s="17" t="str">
        <f t="shared" si="46"/>
        <v>NEUTRAL</v>
      </c>
      <c r="H763" s="17" t="str">
        <f t="shared" si="45"/>
        <v>CONFIRMED BULLISH</v>
      </c>
    </row>
    <row r="764" spans="1:8" ht="13.5" x14ac:dyDescent="0.25">
      <c r="A764" s="3">
        <v>43116</v>
      </c>
      <c r="B764" s="2">
        <v>11.44</v>
      </c>
      <c r="C764" s="2">
        <v>5.7619999999999996</v>
      </c>
      <c r="D764" s="2">
        <v>5934</v>
      </c>
      <c r="E764" s="2">
        <f t="shared" si="44"/>
        <v>6418467</v>
      </c>
      <c r="F764" s="17" t="str">
        <f t="shared" si="47"/>
        <v>BULLISH</v>
      </c>
      <c r="G764" s="17" t="str">
        <f t="shared" si="46"/>
        <v>NEUTRAL</v>
      </c>
      <c r="H764" s="17" t="str">
        <f t="shared" si="45"/>
        <v>CONFIRMED BULLISH</v>
      </c>
    </row>
    <row r="765" spans="1:8" ht="13.5" x14ac:dyDescent="0.25">
      <c r="A765" s="3">
        <v>43117</v>
      </c>
      <c r="B765" s="2">
        <v>11.5</v>
      </c>
      <c r="C765" s="2">
        <v>5.7923</v>
      </c>
      <c r="D765" s="2">
        <v>29452</v>
      </c>
      <c r="E765" s="2">
        <f t="shared" si="44"/>
        <v>6447919</v>
      </c>
      <c r="F765" s="17" t="str">
        <f t="shared" si="47"/>
        <v>BULLISH</v>
      </c>
      <c r="G765" s="17" t="str">
        <f t="shared" si="46"/>
        <v>NEUTRAL</v>
      </c>
      <c r="H765" s="17" t="str">
        <f t="shared" si="45"/>
        <v>CONFIRMED BULLISH</v>
      </c>
    </row>
    <row r="766" spans="1:8" ht="13.5" x14ac:dyDescent="0.25">
      <c r="A766" s="3">
        <v>43118</v>
      </c>
      <c r="B766" s="2">
        <v>11.5</v>
      </c>
      <c r="C766" s="2">
        <v>5.7923</v>
      </c>
      <c r="D766" s="2">
        <v>25881</v>
      </c>
      <c r="E766" s="2">
        <f t="shared" si="44"/>
        <v>6447919</v>
      </c>
      <c r="F766" s="17" t="str">
        <f t="shared" si="47"/>
        <v>BULLISH</v>
      </c>
      <c r="G766" s="17" t="str">
        <f t="shared" si="46"/>
        <v>NEUTRAL</v>
      </c>
      <c r="H766" s="17" t="str">
        <f t="shared" si="45"/>
        <v>BULLISH DIVERGENCE</v>
      </c>
    </row>
    <row r="767" spans="1:8" ht="13.5" x14ac:dyDescent="0.25">
      <c r="A767" s="3">
        <v>43119</v>
      </c>
      <c r="B767" s="2">
        <v>11.77</v>
      </c>
      <c r="C767" s="2">
        <v>5.9282000000000004</v>
      </c>
      <c r="D767" s="2">
        <v>66892</v>
      </c>
      <c r="E767" s="2">
        <f t="shared" si="44"/>
        <v>6514811</v>
      </c>
      <c r="F767" s="17" t="str">
        <f t="shared" si="47"/>
        <v>BULLISH</v>
      </c>
      <c r="G767" s="17" t="str">
        <f t="shared" si="46"/>
        <v>NEUTRAL</v>
      </c>
      <c r="H767" s="17" t="str">
        <f t="shared" si="45"/>
        <v>CONFIRMED BULLISH</v>
      </c>
    </row>
    <row r="768" spans="1:8" ht="13.5" x14ac:dyDescent="0.25">
      <c r="A768" s="3">
        <v>43122</v>
      </c>
      <c r="B768" s="2">
        <v>11.76</v>
      </c>
      <c r="C768" s="2">
        <v>5.9231999999999996</v>
      </c>
      <c r="D768" s="2">
        <v>23392</v>
      </c>
      <c r="E768" s="2">
        <f t="shared" si="44"/>
        <v>6491419</v>
      </c>
      <c r="F768" s="17" t="str">
        <f t="shared" si="47"/>
        <v>BULLISH</v>
      </c>
      <c r="G768" s="17" t="str">
        <f t="shared" si="46"/>
        <v>NEUTRAL</v>
      </c>
      <c r="H768" s="17" t="str">
        <f t="shared" si="45"/>
        <v>CONFIRMED BULLISH</v>
      </c>
    </row>
    <row r="769" spans="1:8" ht="13.5" x14ac:dyDescent="0.25">
      <c r="A769" s="3">
        <v>43123</v>
      </c>
      <c r="B769" s="2">
        <v>11.8</v>
      </c>
      <c r="C769" s="2">
        <v>5.9433999999999996</v>
      </c>
      <c r="D769" s="2">
        <v>55359</v>
      </c>
      <c r="E769" s="2">
        <f t="shared" si="44"/>
        <v>6546778</v>
      </c>
      <c r="F769" s="17" t="str">
        <f t="shared" si="47"/>
        <v>BULLISH</v>
      </c>
      <c r="G769" s="17" t="str">
        <f t="shared" si="46"/>
        <v>NEUTRAL</v>
      </c>
      <c r="H769" s="17" t="str">
        <f t="shared" si="45"/>
        <v>CONFIRMED BULLISH</v>
      </c>
    </row>
    <row r="770" spans="1:8" ht="13.5" x14ac:dyDescent="0.25">
      <c r="A770" s="3">
        <v>43124</v>
      </c>
      <c r="B770" s="2">
        <v>11.77</v>
      </c>
      <c r="C770" s="2">
        <v>5.9282000000000004</v>
      </c>
      <c r="D770" s="2">
        <v>2888</v>
      </c>
      <c r="E770" s="2">
        <f t="shared" si="44"/>
        <v>6543890</v>
      </c>
      <c r="F770" s="17" t="str">
        <f t="shared" si="47"/>
        <v>BULLISH</v>
      </c>
      <c r="G770" s="17" t="str">
        <f t="shared" si="46"/>
        <v>NEUTRAL</v>
      </c>
      <c r="H770" s="17" t="str">
        <f t="shared" si="45"/>
        <v>CONFIRMED BULLISH</v>
      </c>
    </row>
    <row r="771" spans="1:8" ht="13.5" x14ac:dyDescent="0.25">
      <c r="A771" s="3">
        <v>43125</v>
      </c>
      <c r="B771" s="2">
        <v>12</v>
      </c>
      <c r="C771" s="2">
        <v>6.0441000000000003</v>
      </c>
      <c r="D771" s="2">
        <v>111265</v>
      </c>
      <c r="E771" s="2">
        <f t="shared" si="44"/>
        <v>6655155</v>
      </c>
      <c r="F771" s="17" t="str">
        <f t="shared" si="47"/>
        <v>BULLISH</v>
      </c>
      <c r="G771" s="17" t="str">
        <f t="shared" si="46"/>
        <v>STRONG</v>
      </c>
      <c r="H771" s="17" t="str">
        <f t="shared" si="45"/>
        <v>CONFIRMED BULLISH</v>
      </c>
    </row>
    <row r="772" spans="1:8" ht="13.5" x14ac:dyDescent="0.25">
      <c r="A772" s="3">
        <v>43126</v>
      </c>
      <c r="B772" s="2">
        <v>12</v>
      </c>
      <c r="C772" s="2">
        <v>6.0441000000000003</v>
      </c>
      <c r="D772" s="2">
        <v>11907</v>
      </c>
      <c r="E772" s="2">
        <f t="shared" ref="E772:E835" si="48">IF(B772&gt;B771, E771+D772, IF(B772&lt;B771, E771-D772, E771))</f>
        <v>6655155</v>
      </c>
      <c r="F772" s="17" t="str">
        <f t="shared" si="47"/>
        <v>BULLISH</v>
      </c>
      <c r="G772" s="17" t="str">
        <f t="shared" si="46"/>
        <v>STRONG</v>
      </c>
      <c r="H772" s="17" t="str">
        <f t="shared" si="45"/>
        <v>CONFIRMED BULLISH</v>
      </c>
    </row>
    <row r="773" spans="1:8" ht="13.5" x14ac:dyDescent="0.25">
      <c r="A773" s="3">
        <v>43129</v>
      </c>
      <c r="B773" s="2">
        <v>12</v>
      </c>
      <c r="C773" s="2">
        <v>6.0441000000000003</v>
      </c>
      <c r="D773" s="2">
        <v>14120</v>
      </c>
      <c r="E773" s="2">
        <f t="shared" si="48"/>
        <v>6655155</v>
      </c>
      <c r="F773" s="17" t="str">
        <f t="shared" si="47"/>
        <v>BULLISH</v>
      </c>
      <c r="G773" s="17" t="str">
        <f t="shared" si="46"/>
        <v>STRONG</v>
      </c>
      <c r="H773" s="17" t="str">
        <f t="shared" si="45"/>
        <v>CONFIRMED BULLISH</v>
      </c>
    </row>
    <row r="774" spans="1:8" ht="13.5" x14ac:dyDescent="0.25">
      <c r="A774" s="3">
        <v>43130</v>
      </c>
      <c r="B774" s="2">
        <v>12.35</v>
      </c>
      <c r="C774" s="2">
        <v>6.2203999999999997</v>
      </c>
      <c r="D774" s="2">
        <v>14325</v>
      </c>
      <c r="E774" s="2">
        <f t="shared" si="48"/>
        <v>6669480</v>
      </c>
      <c r="F774" s="17" t="str">
        <f t="shared" si="47"/>
        <v>BULLISH</v>
      </c>
      <c r="G774" s="17" t="str">
        <f t="shared" si="46"/>
        <v>NEUTRAL</v>
      </c>
      <c r="H774" s="17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v>43131</v>
      </c>
      <c r="B775" s="2">
        <v>12.48</v>
      </c>
      <c r="C775" s="2">
        <v>6.2858999999999998</v>
      </c>
      <c r="D775" s="2">
        <v>20980</v>
      </c>
      <c r="E775" s="2">
        <f t="shared" si="48"/>
        <v>6690460</v>
      </c>
      <c r="F775" s="17" t="str">
        <f t="shared" si="47"/>
        <v>BULLISH</v>
      </c>
      <c r="G775" s="17" t="str">
        <f t="shared" ref="G775:G838" si="50">IF((E775-E770)/E770 &gt; 0.02, "STRONG",
 IF((E775-E770)/E770 &lt; -0.02, "WEAK", "NEUTRAL"))</f>
        <v>STRONG</v>
      </c>
      <c r="H775" s="17" t="str">
        <f t="shared" si="49"/>
        <v>CONFIRMED BULLISH</v>
      </c>
    </row>
    <row r="776" spans="1:8" ht="13.5" x14ac:dyDescent="0.25">
      <c r="A776" s="3">
        <v>43132</v>
      </c>
      <c r="B776" s="2">
        <v>12.86</v>
      </c>
      <c r="C776" s="2">
        <v>6.4772999999999996</v>
      </c>
      <c r="D776" s="2">
        <v>63184</v>
      </c>
      <c r="E776" s="2">
        <f t="shared" si="48"/>
        <v>6753644</v>
      </c>
      <c r="F776" s="17" t="str">
        <f t="shared" ref="F776:F839" si="51">IF(E776&gt;E771,"BULLISH",IF(E776&lt;E771,"BEARISH","NEUTRAL"))</f>
        <v>BULLISH</v>
      </c>
      <c r="G776" s="17" t="str">
        <f t="shared" si="50"/>
        <v>NEUTRAL</v>
      </c>
      <c r="H776" s="17" t="str">
        <f t="shared" si="49"/>
        <v>CONFIRMED BULLISH</v>
      </c>
    </row>
    <row r="777" spans="1:8" ht="13.5" x14ac:dyDescent="0.25">
      <c r="A777" s="3">
        <v>43133</v>
      </c>
      <c r="B777" s="2">
        <v>13</v>
      </c>
      <c r="C777" s="2">
        <v>6.5477999999999996</v>
      </c>
      <c r="D777" s="2">
        <v>105524</v>
      </c>
      <c r="E777" s="2">
        <f t="shared" si="48"/>
        <v>6859168</v>
      </c>
      <c r="F777" s="17" t="str">
        <f t="shared" si="51"/>
        <v>BULLISH</v>
      </c>
      <c r="G777" s="17" t="str">
        <f t="shared" si="50"/>
        <v>STRONG</v>
      </c>
      <c r="H777" s="17" t="str">
        <f t="shared" si="49"/>
        <v>CONFIRMED BULLISH</v>
      </c>
    </row>
    <row r="778" spans="1:8" ht="13.5" x14ac:dyDescent="0.25">
      <c r="A778" s="3">
        <v>43136</v>
      </c>
      <c r="B778" s="2">
        <v>13</v>
      </c>
      <c r="C778" s="2">
        <v>6.5477999999999996</v>
      </c>
      <c r="D778" s="2">
        <v>33619</v>
      </c>
      <c r="E778" s="2">
        <f t="shared" si="48"/>
        <v>6859168</v>
      </c>
      <c r="F778" s="17" t="str">
        <f t="shared" si="51"/>
        <v>BULLISH</v>
      </c>
      <c r="G778" s="17" t="str">
        <f t="shared" si="50"/>
        <v>STRONG</v>
      </c>
      <c r="H778" s="17" t="str">
        <f t="shared" si="49"/>
        <v>CONFIRMED BULLISH</v>
      </c>
    </row>
    <row r="779" spans="1:8" ht="13.5" x14ac:dyDescent="0.25">
      <c r="A779" s="3">
        <v>43137</v>
      </c>
      <c r="B779" s="2">
        <v>13</v>
      </c>
      <c r="C779" s="2">
        <v>6.5477999999999996</v>
      </c>
      <c r="D779" s="2">
        <v>16690</v>
      </c>
      <c r="E779" s="2">
        <f t="shared" si="48"/>
        <v>6859168</v>
      </c>
      <c r="F779" s="17" t="str">
        <f t="shared" si="51"/>
        <v>BULLISH</v>
      </c>
      <c r="G779" s="17" t="str">
        <f t="shared" si="50"/>
        <v>STRONG</v>
      </c>
      <c r="H779" s="17" t="str">
        <f t="shared" si="49"/>
        <v>CONFIRMED BULLISH</v>
      </c>
    </row>
    <row r="780" spans="1:8" ht="13.5" x14ac:dyDescent="0.25">
      <c r="A780" s="3">
        <v>43138</v>
      </c>
      <c r="B780" s="2">
        <v>13</v>
      </c>
      <c r="C780" s="2">
        <v>6.5477999999999996</v>
      </c>
      <c r="D780" s="2">
        <v>29236</v>
      </c>
      <c r="E780" s="2">
        <f t="shared" si="48"/>
        <v>6859168</v>
      </c>
      <c r="F780" s="17" t="str">
        <f t="shared" si="51"/>
        <v>BULLISH</v>
      </c>
      <c r="G780" s="17" t="str">
        <f t="shared" si="50"/>
        <v>STRONG</v>
      </c>
      <c r="H780" s="17" t="str">
        <f t="shared" si="49"/>
        <v>CONFIRMED BULLISH</v>
      </c>
    </row>
    <row r="781" spans="1:8" ht="13.5" x14ac:dyDescent="0.25">
      <c r="A781" s="3">
        <v>43139</v>
      </c>
      <c r="B781" s="2">
        <v>13.18</v>
      </c>
      <c r="C781" s="2">
        <v>6.6383999999999999</v>
      </c>
      <c r="D781" s="2">
        <v>9771</v>
      </c>
      <c r="E781" s="2">
        <f t="shared" si="48"/>
        <v>6868939</v>
      </c>
      <c r="F781" s="17" t="str">
        <f t="shared" si="51"/>
        <v>BULLISH</v>
      </c>
      <c r="G781" s="17" t="str">
        <f t="shared" si="50"/>
        <v>NEUTRAL</v>
      </c>
      <c r="H781" s="17" t="str">
        <f t="shared" si="49"/>
        <v>CONFIRMED BULLISH</v>
      </c>
    </row>
    <row r="782" spans="1:8" ht="13.5" x14ac:dyDescent="0.25">
      <c r="A782" s="3">
        <v>43140</v>
      </c>
      <c r="B782" s="2">
        <v>12.99</v>
      </c>
      <c r="C782" s="2">
        <v>6.5427</v>
      </c>
      <c r="D782" s="2">
        <v>32901</v>
      </c>
      <c r="E782" s="2">
        <f t="shared" si="48"/>
        <v>6836038</v>
      </c>
      <c r="F782" s="17" t="str">
        <f t="shared" si="51"/>
        <v>BEARISH</v>
      </c>
      <c r="G782" s="17" t="str">
        <f t="shared" si="50"/>
        <v>NEUTRAL</v>
      </c>
      <c r="H782" s="17" t="str">
        <f t="shared" si="49"/>
        <v>CONFIRMED BEARISH</v>
      </c>
    </row>
    <row r="783" spans="1:8" ht="13.5" x14ac:dyDescent="0.25">
      <c r="A783" s="3">
        <v>43143</v>
      </c>
      <c r="B783" s="2">
        <v>12.98</v>
      </c>
      <c r="C783" s="2">
        <v>6.5377000000000001</v>
      </c>
      <c r="D783" s="2">
        <v>4358</v>
      </c>
      <c r="E783" s="2">
        <f t="shared" si="48"/>
        <v>6831680</v>
      </c>
      <c r="F783" s="17" t="str">
        <f t="shared" si="51"/>
        <v>BEARISH</v>
      </c>
      <c r="G783" s="17" t="str">
        <f t="shared" si="50"/>
        <v>NEUTRAL</v>
      </c>
      <c r="H783" s="17" t="str">
        <f t="shared" si="49"/>
        <v>CONFIRMED BEARISH</v>
      </c>
    </row>
    <row r="784" spans="1:8" ht="13.5" x14ac:dyDescent="0.25">
      <c r="A784" s="3">
        <v>43144</v>
      </c>
      <c r="B784" s="2">
        <v>12.99</v>
      </c>
      <c r="C784" s="2">
        <v>6.5427</v>
      </c>
      <c r="D784" s="2">
        <v>12889</v>
      </c>
      <c r="E784" s="2">
        <f t="shared" si="48"/>
        <v>6844569</v>
      </c>
      <c r="F784" s="17" t="str">
        <f t="shared" si="51"/>
        <v>BEARISH</v>
      </c>
      <c r="G784" s="17" t="str">
        <f t="shared" si="50"/>
        <v>NEUTRAL</v>
      </c>
      <c r="H784" s="17" t="str">
        <f t="shared" si="49"/>
        <v>CONFIRMED BEARISH</v>
      </c>
    </row>
    <row r="785" spans="1:8" ht="13.5" x14ac:dyDescent="0.25">
      <c r="A785" s="3">
        <v>43145</v>
      </c>
      <c r="B785" s="2">
        <v>13.09</v>
      </c>
      <c r="C785" s="2">
        <v>6.5930999999999997</v>
      </c>
      <c r="D785" s="2">
        <v>28073</v>
      </c>
      <c r="E785" s="2">
        <f t="shared" si="48"/>
        <v>6872642</v>
      </c>
      <c r="F785" s="17" t="str">
        <f t="shared" si="51"/>
        <v>BULLISH</v>
      </c>
      <c r="G785" s="17" t="str">
        <f t="shared" si="50"/>
        <v>NEUTRAL</v>
      </c>
      <c r="H785" s="17" t="str">
        <f t="shared" si="49"/>
        <v>CONFIRMED BULLISH</v>
      </c>
    </row>
    <row r="786" spans="1:8" ht="13.5" x14ac:dyDescent="0.25">
      <c r="A786" s="3">
        <v>43146</v>
      </c>
      <c r="B786" s="2">
        <v>13</v>
      </c>
      <c r="C786" s="2">
        <v>6.5477999999999996</v>
      </c>
      <c r="D786" s="2">
        <v>6084</v>
      </c>
      <c r="E786" s="2">
        <f t="shared" si="48"/>
        <v>6866558</v>
      </c>
      <c r="F786" s="17" t="str">
        <f t="shared" si="51"/>
        <v>BEARISH</v>
      </c>
      <c r="G786" s="17" t="str">
        <f t="shared" si="50"/>
        <v>NEUTRAL</v>
      </c>
      <c r="H786" s="17" t="str">
        <f t="shared" si="49"/>
        <v>CONFIRMED BEARISH</v>
      </c>
    </row>
    <row r="787" spans="1:8" ht="13.5" x14ac:dyDescent="0.25">
      <c r="A787" s="3">
        <v>43147</v>
      </c>
      <c r="B787" s="2">
        <v>13.19</v>
      </c>
      <c r="C787" s="2">
        <v>6.6435000000000004</v>
      </c>
      <c r="D787" s="2">
        <v>31163</v>
      </c>
      <c r="E787" s="2">
        <f t="shared" si="48"/>
        <v>6897721</v>
      </c>
      <c r="F787" s="17" t="str">
        <f t="shared" si="51"/>
        <v>BULLISH</v>
      </c>
      <c r="G787" s="17" t="str">
        <f t="shared" si="50"/>
        <v>NEUTRAL</v>
      </c>
      <c r="H787" s="17" t="str">
        <f t="shared" si="49"/>
        <v>CONFIRMED BULLISH</v>
      </c>
    </row>
    <row r="788" spans="1:8" ht="13.5" x14ac:dyDescent="0.25">
      <c r="A788" s="3">
        <v>43150</v>
      </c>
      <c r="B788" s="2">
        <v>13.18</v>
      </c>
      <c r="C788" s="2">
        <v>6.6383999999999999</v>
      </c>
      <c r="D788" s="2">
        <v>25004</v>
      </c>
      <c r="E788" s="2">
        <f t="shared" si="48"/>
        <v>6872717</v>
      </c>
      <c r="F788" s="17" t="str">
        <f t="shared" si="51"/>
        <v>BULLISH</v>
      </c>
      <c r="G788" s="17" t="str">
        <f t="shared" si="50"/>
        <v>NEUTRAL</v>
      </c>
      <c r="H788" s="17" t="str">
        <f t="shared" si="49"/>
        <v>CONFIRMED BULLISH</v>
      </c>
    </row>
    <row r="789" spans="1:8" ht="13.5" x14ac:dyDescent="0.25">
      <c r="A789" s="3">
        <v>43151</v>
      </c>
      <c r="B789" s="2">
        <v>13.08</v>
      </c>
      <c r="C789" s="2">
        <v>6.5880999999999998</v>
      </c>
      <c r="D789" s="2">
        <v>2953</v>
      </c>
      <c r="E789" s="2">
        <f t="shared" si="48"/>
        <v>6869764</v>
      </c>
      <c r="F789" s="17" t="str">
        <f t="shared" si="51"/>
        <v>BULLISH</v>
      </c>
      <c r="G789" s="17" t="str">
        <f t="shared" si="50"/>
        <v>NEUTRAL</v>
      </c>
      <c r="H789" s="17" t="str">
        <f t="shared" si="49"/>
        <v>CONFIRMED BULLISH</v>
      </c>
    </row>
    <row r="790" spans="1:8" ht="13.5" x14ac:dyDescent="0.25">
      <c r="A790" s="3">
        <v>43152</v>
      </c>
      <c r="B790" s="2">
        <v>12.98</v>
      </c>
      <c r="C790" s="2">
        <v>6.5377000000000001</v>
      </c>
      <c r="D790" s="2">
        <v>10121</v>
      </c>
      <c r="E790" s="2">
        <f t="shared" si="48"/>
        <v>6859643</v>
      </c>
      <c r="F790" s="17" t="str">
        <f t="shared" si="51"/>
        <v>BEARISH</v>
      </c>
      <c r="G790" s="17" t="str">
        <f t="shared" si="50"/>
        <v>NEUTRAL</v>
      </c>
      <c r="H790" s="17" t="str">
        <f t="shared" si="49"/>
        <v>CONFIRMED BEARISH</v>
      </c>
    </row>
    <row r="791" spans="1:8" ht="13.5" x14ac:dyDescent="0.25">
      <c r="A791" s="3">
        <v>43153</v>
      </c>
      <c r="B791" s="2">
        <v>13.17</v>
      </c>
      <c r="C791" s="2">
        <v>6.6334</v>
      </c>
      <c r="D791" s="2">
        <v>7057</v>
      </c>
      <c r="E791" s="2">
        <f t="shared" si="48"/>
        <v>6866700</v>
      </c>
      <c r="F791" s="17" t="str">
        <f t="shared" si="51"/>
        <v>BULLISH</v>
      </c>
      <c r="G791" s="17" t="str">
        <f t="shared" si="50"/>
        <v>NEUTRAL</v>
      </c>
      <c r="H791" s="17" t="str">
        <f t="shared" si="49"/>
        <v>CONFIRMED BULLISH</v>
      </c>
    </row>
    <row r="792" spans="1:8" ht="13.5" x14ac:dyDescent="0.25">
      <c r="A792" s="3">
        <v>43154</v>
      </c>
      <c r="B792" s="2">
        <v>13.14</v>
      </c>
      <c r="C792" s="2">
        <v>6.6182999999999996</v>
      </c>
      <c r="D792" s="2">
        <v>5571</v>
      </c>
      <c r="E792" s="2">
        <f t="shared" si="48"/>
        <v>6861129</v>
      </c>
      <c r="F792" s="17" t="str">
        <f t="shared" si="51"/>
        <v>BEARISH</v>
      </c>
      <c r="G792" s="17" t="str">
        <f t="shared" si="50"/>
        <v>NEUTRAL</v>
      </c>
      <c r="H792" s="17" t="str">
        <f t="shared" si="49"/>
        <v>CONFIRMED BEARISH</v>
      </c>
    </row>
    <row r="793" spans="1:8" ht="13.5" x14ac:dyDescent="0.25">
      <c r="A793" s="3">
        <v>43157</v>
      </c>
      <c r="B793" s="2">
        <v>13</v>
      </c>
      <c r="C793" s="2">
        <v>6.5477999999999996</v>
      </c>
      <c r="D793" s="2">
        <v>14008</v>
      </c>
      <c r="E793" s="2">
        <f t="shared" si="48"/>
        <v>6847121</v>
      </c>
      <c r="F793" s="17" t="str">
        <f t="shared" si="51"/>
        <v>BEARISH</v>
      </c>
      <c r="G793" s="17" t="str">
        <f t="shared" si="50"/>
        <v>NEUTRAL</v>
      </c>
      <c r="H793" s="17" t="str">
        <f t="shared" si="49"/>
        <v>CONFIRMED BEARISH</v>
      </c>
    </row>
    <row r="794" spans="1:8" ht="13.5" x14ac:dyDescent="0.25">
      <c r="A794" s="3">
        <v>43158</v>
      </c>
      <c r="B794" s="2">
        <v>13</v>
      </c>
      <c r="C794" s="2">
        <v>6.5477999999999996</v>
      </c>
      <c r="D794" s="2">
        <v>5545</v>
      </c>
      <c r="E794" s="2">
        <f t="shared" si="48"/>
        <v>6847121</v>
      </c>
      <c r="F794" s="17" t="str">
        <f t="shared" si="51"/>
        <v>BEARISH</v>
      </c>
      <c r="G794" s="17" t="str">
        <f t="shared" si="50"/>
        <v>NEUTRAL</v>
      </c>
      <c r="H794" s="17" t="str">
        <f t="shared" si="49"/>
        <v>CONFIRMED BEARISH</v>
      </c>
    </row>
    <row r="795" spans="1:8" ht="13.5" x14ac:dyDescent="0.25">
      <c r="A795" s="3">
        <v>43159</v>
      </c>
      <c r="B795" s="2">
        <v>13</v>
      </c>
      <c r="C795" s="2">
        <v>6.5477999999999996</v>
      </c>
      <c r="D795" s="2">
        <v>450</v>
      </c>
      <c r="E795" s="2">
        <f t="shared" si="48"/>
        <v>6847121</v>
      </c>
      <c r="F795" s="17" t="str">
        <f t="shared" si="51"/>
        <v>BEARISH</v>
      </c>
      <c r="G795" s="17" t="str">
        <f t="shared" si="50"/>
        <v>NEUTRAL</v>
      </c>
      <c r="H795" s="17" t="str">
        <f t="shared" si="49"/>
        <v>BEARISH DIVERGENCE</v>
      </c>
    </row>
    <row r="796" spans="1:8" ht="13.5" x14ac:dyDescent="0.25">
      <c r="A796" s="3">
        <v>43160</v>
      </c>
      <c r="B796" s="2">
        <v>13.1</v>
      </c>
      <c r="C796" s="2">
        <v>6.5980999999999996</v>
      </c>
      <c r="D796" s="2">
        <v>5595</v>
      </c>
      <c r="E796" s="2">
        <f t="shared" si="48"/>
        <v>6852716</v>
      </c>
      <c r="F796" s="17" t="str">
        <f t="shared" si="51"/>
        <v>BEARISH</v>
      </c>
      <c r="G796" s="17" t="str">
        <f t="shared" si="50"/>
        <v>NEUTRAL</v>
      </c>
      <c r="H796" s="17" t="str">
        <f t="shared" si="49"/>
        <v>CONFIRMED BEARISH</v>
      </c>
    </row>
    <row r="797" spans="1:8" ht="13.5" x14ac:dyDescent="0.25">
      <c r="A797" s="3">
        <v>43161</v>
      </c>
      <c r="B797" s="2">
        <v>13.3</v>
      </c>
      <c r="C797" s="2">
        <v>6.6989000000000001</v>
      </c>
      <c r="D797" s="2">
        <v>48714</v>
      </c>
      <c r="E797" s="2">
        <f t="shared" si="48"/>
        <v>6901430</v>
      </c>
      <c r="F797" s="17" t="str">
        <f t="shared" si="51"/>
        <v>BULLISH</v>
      </c>
      <c r="G797" s="17" t="str">
        <f t="shared" si="50"/>
        <v>NEUTRAL</v>
      </c>
      <c r="H797" s="17" t="str">
        <f t="shared" si="49"/>
        <v>CONFIRMED BULLISH</v>
      </c>
    </row>
    <row r="798" spans="1:8" ht="13.5" x14ac:dyDescent="0.25">
      <c r="A798" s="3">
        <v>43164</v>
      </c>
      <c r="B798" s="2">
        <v>13.3</v>
      </c>
      <c r="C798" s="2">
        <v>6.6989000000000001</v>
      </c>
      <c r="D798" s="2">
        <v>22992</v>
      </c>
      <c r="E798" s="2">
        <f t="shared" si="48"/>
        <v>6901430</v>
      </c>
      <c r="F798" s="17" t="str">
        <f t="shared" si="51"/>
        <v>BULLISH</v>
      </c>
      <c r="G798" s="17" t="str">
        <f t="shared" si="50"/>
        <v>NEUTRAL</v>
      </c>
      <c r="H798" s="17" t="str">
        <f t="shared" si="49"/>
        <v>CONFIRMED BULLISH</v>
      </c>
    </row>
    <row r="799" spans="1:8" ht="13.5" x14ac:dyDescent="0.25">
      <c r="A799" s="3">
        <v>43165</v>
      </c>
      <c r="B799" s="2">
        <v>13.3</v>
      </c>
      <c r="C799" s="2">
        <v>6.6989000000000001</v>
      </c>
      <c r="D799" s="2">
        <v>78300</v>
      </c>
      <c r="E799" s="2">
        <f t="shared" si="48"/>
        <v>6901430</v>
      </c>
      <c r="F799" s="17" t="str">
        <f t="shared" si="51"/>
        <v>BULLISH</v>
      </c>
      <c r="G799" s="17" t="str">
        <f t="shared" si="50"/>
        <v>NEUTRAL</v>
      </c>
      <c r="H799" s="17" t="str">
        <f t="shared" si="49"/>
        <v>CONFIRMED BULLISH</v>
      </c>
    </row>
    <row r="800" spans="1:8" ht="13.5" x14ac:dyDescent="0.25">
      <c r="A800" s="3">
        <v>43166</v>
      </c>
      <c r="B800" s="2">
        <v>13.3</v>
      </c>
      <c r="C800" s="2">
        <v>6.6989000000000001</v>
      </c>
      <c r="D800" s="2">
        <v>26615</v>
      </c>
      <c r="E800" s="2">
        <f t="shared" si="48"/>
        <v>6901430</v>
      </c>
      <c r="F800" s="17" t="str">
        <f t="shared" si="51"/>
        <v>BULLISH</v>
      </c>
      <c r="G800" s="17" t="str">
        <f t="shared" si="50"/>
        <v>NEUTRAL</v>
      </c>
      <c r="H800" s="17" t="str">
        <f t="shared" si="49"/>
        <v>CONFIRMED BULLISH</v>
      </c>
    </row>
    <row r="801" spans="1:8" ht="13.5" x14ac:dyDescent="0.25">
      <c r="A801" s="3">
        <v>43167</v>
      </c>
      <c r="B801" s="2">
        <v>13.3</v>
      </c>
      <c r="C801" s="2">
        <v>6.6989000000000001</v>
      </c>
      <c r="D801" s="2">
        <v>22008</v>
      </c>
      <c r="E801" s="2">
        <f t="shared" si="48"/>
        <v>6901430</v>
      </c>
      <c r="F801" s="17" t="str">
        <f t="shared" si="51"/>
        <v>BULLISH</v>
      </c>
      <c r="G801" s="17" t="str">
        <f t="shared" si="50"/>
        <v>NEUTRAL</v>
      </c>
      <c r="H801" s="17" t="str">
        <f t="shared" si="49"/>
        <v>CONFIRMED BULLISH</v>
      </c>
    </row>
    <row r="802" spans="1:8" ht="13.5" x14ac:dyDescent="0.25">
      <c r="A802" s="3">
        <v>43168</v>
      </c>
      <c r="B802" s="2">
        <v>13.3</v>
      </c>
      <c r="C802" s="2">
        <v>6.6989000000000001</v>
      </c>
      <c r="D802" s="2">
        <v>10840</v>
      </c>
      <c r="E802" s="2">
        <f t="shared" si="48"/>
        <v>6901430</v>
      </c>
      <c r="F802" s="17" t="str">
        <f t="shared" si="51"/>
        <v>NEUTRAL</v>
      </c>
      <c r="G802" s="17" t="str">
        <f t="shared" si="50"/>
        <v>NEUTRAL</v>
      </c>
      <c r="H802" s="17" t="str">
        <f t="shared" si="49"/>
        <v>NEUTRAL</v>
      </c>
    </row>
    <row r="803" spans="1:8" ht="13.5" x14ac:dyDescent="0.25">
      <c r="A803" s="3">
        <v>43171</v>
      </c>
      <c r="B803" s="2">
        <v>13.24</v>
      </c>
      <c r="C803" s="2">
        <v>6.6687000000000003</v>
      </c>
      <c r="D803" s="2">
        <v>15611</v>
      </c>
      <c r="E803" s="2">
        <f t="shared" si="48"/>
        <v>6885819</v>
      </c>
      <c r="F803" s="17" t="str">
        <f t="shared" si="51"/>
        <v>BEARISH</v>
      </c>
      <c r="G803" s="17" t="str">
        <f t="shared" si="50"/>
        <v>NEUTRAL</v>
      </c>
      <c r="H803" s="17" t="str">
        <f t="shared" si="49"/>
        <v>CONFIRMED BEARISH</v>
      </c>
    </row>
    <row r="804" spans="1:8" ht="13.5" x14ac:dyDescent="0.25">
      <c r="A804" s="3">
        <v>43172</v>
      </c>
      <c r="B804" s="2">
        <v>13.25</v>
      </c>
      <c r="C804" s="2">
        <v>6.6737000000000002</v>
      </c>
      <c r="D804" s="2">
        <v>37243</v>
      </c>
      <c r="E804" s="2">
        <f t="shared" si="48"/>
        <v>6923062</v>
      </c>
      <c r="F804" s="17" t="str">
        <f t="shared" si="51"/>
        <v>BULLISH</v>
      </c>
      <c r="G804" s="17" t="str">
        <f t="shared" si="50"/>
        <v>NEUTRAL</v>
      </c>
      <c r="H804" s="17" t="str">
        <f t="shared" si="49"/>
        <v>BULLISH DIVERGENCE</v>
      </c>
    </row>
    <row r="805" spans="1:8" ht="13.5" x14ac:dyDescent="0.25">
      <c r="A805" s="3">
        <v>43173</v>
      </c>
      <c r="B805" s="2">
        <v>13.23</v>
      </c>
      <c r="C805" s="2">
        <v>6.6635999999999997</v>
      </c>
      <c r="D805" s="2">
        <v>5385</v>
      </c>
      <c r="E805" s="2">
        <f t="shared" si="48"/>
        <v>6917677</v>
      </c>
      <c r="F805" s="17" t="str">
        <f t="shared" si="51"/>
        <v>BULLISH</v>
      </c>
      <c r="G805" s="17" t="str">
        <f t="shared" si="50"/>
        <v>NEUTRAL</v>
      </c>
      <c r="H805" s="17" t="str">
        <f t="shared" si="49"/>
        <v>BULLISH DIVERGENCE</v>
      </c>
    </row>
    <row r="806" spans="1:8" ht="13.5" x14ac:dyDescent="0.25">
      <c r="A806" s="3">
        <v>43174</v>
      </c>
      <c r="B806" s="2">
        <v>13.3</v>
      </c>
      <c r="C806" s="2">
        <v>6.6989000000000001</v>
      </c>
      <c r="D806" s="2">
        <v>21129</v>
      </c>
      <c r="E806" s="2">
        <f t="shared" si="48"/>
        <v>6938806</v>
      </c>
      <c r="F806" s="17" t="str">
        <f t="shared" si="51"/>
        <v>BULLISH</v>
      </c>
      <c r="G806" s="17" t="str">
        <f t="shared" si="50"/>
        <v>NEUTRAL</v>
      </c>
      <c r="H806" s="17" t="str">
        <f t="shared" si="49"/>
        <v>NEUTRAL</v>
      </c>
    </row>
    <row r="807" spans="1:8" ht="13.5" x14ac:dyDescent="0.25">
      <c r="A807" s="3">
        <v>43175</v>
      </c>
      <c r="B807" s="2">
        <v>13.3</v>
      </c>
      <c r="C807" s="2">
        <v>6.6989000000000001</v>
      </c>
      <c r="D807" s="2">
        <v>21261</v>
      </c>
      <c r="E807" s="2">
        <f t="shared" si="48"/>
        <v>6938806</v>
      </c>
      <c r="F807" s="17" t="str">
        <f t="shared" si="51"/>
        <v>BULLISH</v>
      </c>
      <c r="G807" s="17" t="str">
        <f t="shared" si="50"/>
        <v>NEUTRAL</v>
      </c>
      <c r="H807" s="17" t="str">
        <f t="shared" si="49"/>
        <v>NEUTRAL</v>
      </c>
    </row>
    <row r="808" spans="1:8" ht="13.5" x14ac:dyDescent="0.25">
      <c r="A808" s="3">
        <v>43178</v>
      </c>
      <c r="B808" s="2">
        <v>13.2</v>
      </c>
      <c r="C808" s="2">
        <v>6.6485000000000003</v>
      </c>
      <c r="D808" s="2">
        <v>15919</v>
      </c>
      <c r="E808" s="2">
        <f t="shared" si="48"/>
        <v>6922887</v>
      </c>
      <c r="F808" s="17" t="str">
        <f t="shared" si="51"/>
        <v>BULLISH</v>
      </c>
      <c r="G808" s="17" t="str">
        <f t="shared" si="50"/>
        <v>NEUTRAL</v>
      </c>
      <c r="H808" s="17" t="str">
        <f t="shared" si="49"/>
        <v>BULLISH DIVERGENCE</v>
      </c>
    </row>
    <row r="809" spans="1:8" ht="13.5" x14ac:dyDescent="0.25">
      <c r="A809" s="3">
        <v>43180</v>
      </c>
      <c r="B809" s="2">
        <v>13.2</v>
      </c>
      <c r="C809" s="2">
        <v>6.6485000000000003</v>
      </c>
      <c r="D809" s="2">
        <v>32487</v>
      </c>
      <c r="E809" s="2">
        <f t="shared" si="48"/>
        <v>6922887</v>
      </c>
      <c r="F809" s="17" t="str">
        <f t="shared" si="51"/>
        <v>BEARISH</v>
      </c>
      <c r="G809" s="17" t="str">
        <f t="shared" si="50"/>
        <v>NEUTRAL</v>
      </c>
      <c r="H809" s="17" t="str">
        <f t="shared" si="49"/>
        <v>CONFIRMED BEARISH</v>
      </c>
    </row>
    <row r="810" spans="1:8" ht="13.5" x14ac:dyDescent="0.25">
      <c r="A810" s="3">
        <v>43181</v>
      </c>
      <c r="B810" s="2">
        <v>13.2</v>
      </c>
      <c r="C810" s="2">
        <v>6.6485000000000003</v>
      </c>
      <c r="D810" s="2">
        <v>9367</v>
      </c>
      <c r="E810" s="2">
        <f t="shared" si="48"/>
        <v>6922887</v>
      </c>
      <c r="F810" s="17" t="str">
        <f t="shared" si="51"/>
        <v>BULLISH</v>
      </c>
      <c r="G810" s="17" t="str">
        <f t="shared" si="50"/>
        <v>NEUTRAL</v>
      </c>
      <c r="H810" s="17" t="str">
        <f t="shared" si="49"/>
        <v>BULLISH DIVERGENCE</v>
      </c>
    </row>
    <row r="811" spans="1:8" ht="13.5" x14ac:dyDescent="0.25">
      <c r="A811" s="3">
        <v>43182</v>
      </c>
      <c r="B811" s="2">
        <v>13.2</v>
      </c>
      <c r="C811" s="2">
        <v>6.6485000000000003</v>
      </c>
      <c r="D811" s="2">
        <v>4998</v>
      </c>
      <c r="E811" s="2">
        <f t="shared" si="48"/>
        <v>6922887</v>
      </c>
      <c r="F811" s="17" t="str">
        <f t="shared" si="51"/>
        <v>BEARISH</v>
      </c>
      <c r="G811" s="17" t="str">
        <f t="shared" si="50"/>
        <v>NEUTRAL</v>
      </c>
      <c r="H811" s="17" t="str">
        <f t="shared" si="49"/>
        <v>CONFIRMED BEARISH</v>
      </c>
    </row>
    <row r="812" spans="1:8" ht="13.5" x14ac:dyDescent="0.25">
      <c r="A812" s="3">
        <v>43185</v>
      </c>
      <c r="B812" s="2">
        <v>13.19</v>
      </c>
      <c r="C812" s="2">
        <v>6.6435000000000004</v>
      </c>
      <c r="D812" s="2">
        <v>18120</v>
      </c>
      <c r="E812" s="2">
        <f t="shared" si="48"/>
        <v>6904767</v>
      </c>
      <c r="F812" s="17" t="str">
        <f t="shared" si="51"/>
        <v>BEARISH</v>
      </c>
      <c r="G812" s="17" t="str">
        <f t="shared" si="50"/>
        <v>NEUTRAL</v>
      </c>
      <c r="H812" s="17" t="str">
        <f t="shared" si="49"/>
        <v>CONFIRMED BEARISH</v>
      </c>
    </row>
    <row r="813" spans="1:8" ht="13.5" x14ac:dyDescent="0.25">
      <c r="A813" s="3">
        <v>43186</v>
      </c>
      <c r="B813" s="2">
        <v>13.16</v>
      </c>
      <c r="C813" s="2">
        <v>6.6284000000000001</v>
      </c>
      <c r="D813" s="2">
        <v>3840</v>
      </c>
      <c r="E813" s="2">
        <f t="shared" si="48"/>
        <v>6900927</v>
      </c>
      <c r="F813" s="17" t="str">
        <f t="shared" si="51"/>
        <v>BEARISH</v>
      </c>
      <c r="G813" s="17" t="str">
        <f t="shared" si="50"/>
        <v>NEUTRAL</v>
      </c>
      <c r="H813" s="17" t="str">
        <f t="shared" si="49"/>
        <v>CONFIRMED BEARISH</v>
      </c>
    </row>
    <row r="814" spans="1:8" ht="13.5" x14ac:dyDescent="0.25">
      <c r="A814" s="3">
        <v>43187</v>
      </c>
      <c r="B814" s="2">
        <v>13.19</v>
      </c>
      <c r="C814" s="2">
        <v>6.6435000000000004</v>
      </c>
      <c r="D814" s="2">
        <v>9017</v>
      </c>
      <c r="E814" s="2">
        <f t="shared" si="48"/>
        <v>6909944</v>
      </c>
      <c r="F814" s="17" t="str">
        <f t="shared" si="51"/>
        <v>BEARISH</v>
      </c>
      <c r="G814" s="17" t="str">
        <f t="shared" si="50"/>
        <v>NEUTRAL</v>
      </c>
      <c r="H814" s="17" t="str">
        <f t="shared" si="49"/>
        <v>CONFIRMED BEARISH</v>
      </c>
    </row>
    <row r="815" spans="1:8" ht="13.5" x14ac:dyDescent="0.25">
      <c r="A815" s="3">
        <v>43188</v>
      </c>
      <c r="B815" s="2">
        <v>13</v>
      </c>
      <c r="C815" s="2">
        <v>6.5477999999999996</v>
      </c>
      <c r="D815" s="2">
        <v>14783</v>
      </c>
      <c r="E815" s="2">
        <f t="shared" si="48"/>
        <v>6895161</v>
      </c>
      <c r="F815" s="17" t="str">
        <f t="shared" si="51"/>
        <v>BEARISH</v>
      </c>
      <c r="G815" s="17" t="str">
        <f t="shared" si="50"/>
        <v>NEUTRAL</v>
      </c>
      <c r="H815" s="17" t="str">
        <f t="shared" si="49"/>
        <v>CONFIRMED BEARISH</v>
      </c>
    </row>
    <row r="816" spans="1:8" ht="13.5" x14ac:dyDescent="0.25">
      <c r="A816" s="3">
        <v>43189</v>
      </c>
      <c r="B816" s="2">
        <v>13</v>
      </c>
      <c r="C816" s="2">
        <v>6.5477999999999996</v>
      </c>
      <c r="D816" s="2">
        <v>15050</v>
      </c>
      <c r="E816" s="2">
        <f t="shared" si="48"/>
        <v>6895161</v>
      </c>
      <c r="F816" s="17" t="str">
        <f t="shared" si="51"/>
        <v>BEARISH</v>
      </c>
      <c r="G816" s="17" t="str">
        <f t="shared" si="50"/>
        <v>NEUTRAL</v>
      </c>
      <c r="H816" s="17" t="str">
        <f t="shared" si="49"/>
        <v>CONFIRMED BEARISH</v>
      </c>
    </row>
    <row r="817" spans="1:8" ht="13.5" x14ac:dyDescent="0.25">
      <c r="A817" s="3">
        <v>43192</v>
      </c>
      <c r="B817" s="2">
        <v>13</v>
      </c>
      <c r="C817" s="2">
        <v>6.5477999999999996</v>
      </c>
      <c r="D817" s="2">
        <v>7340</v>
      </c>
      <c r="E817" s="2">
        <f t="shared" si="48"/>
        <v>6895161</v>
      </c>
      <c r="F817" s="17" t="str">
        <f t="shared" si="51"/>
        <v>BEARISH</v>
      </c>
      <c r="G817" s="17" t="str">
        <f t="shared" si="50"/>
        <v>NEUTRAL</v>
      </c>
      <c r="H817" s="17" t="str">
        <f t="shared" si="49"/>
        <v>CONFIRMED BEARISH</v>
      </c>
    </row>
    <row r="818" spans="1:8" ht="13.5" x14ac:dyDescent="0.25">
      <c r="A818" s="3">
        <v>43193</v>
      </c>
      <c r="B818" s="2">
        <v>13.39</v>
      </c>
      <c r="C818" s="2">
        <v>6.7442000000000002</v>
      </c>
      <c r="D818" s="2">
        <v>37274</v>
      </c>
      <c r="E818" s="2">
        <f t="shared" si="48"/>
        <v>6932435</v>
      </c>
      <c r="F818" s="17" t="str">
        <f t="shared" si="51"/>
        <v>BULLISH</v>
      </c>
      <c r="G818" s="17" t="str">
        <f t="shared" si="50"/>
        <v>NEUTRAL</v>
      </c>
      <c r="H818" s="17" t="str">
        <f t="shared" si="49"/>
        <v>CONFIRMED BULLISH</v>
      </c>
    </row>
    <row r="819" spans="1:8" ht="13.5" x14ac:dyDescent="0.25">
      <c r="A819" s="3">
        <v>43194</v>
      </c>
      <c r="B819" s="2">
        <v>13.3</v>
      </c>
      <c r="C819" s="2">
        <v>6.6989000000000001</v>
      </c>
      <c r="D819" s="2">
        <v>5415</v>
      </c>
      <c r="E819" s="2">
        <f t="shared" si="48"/>
        <v>6927020</v>
      </c>
      <c r="F819" s="17" t="str">
        <f t="shared" si="51"/>
        <v>BULLISH</v>
      </c>
      <c r="G819" s="17" t="str">
        <f t="shared" si="50"/>
        <v>NEUTRAL</v>
      </c>
      <c r="H819" s="17" t="str">
        <f t="shared" si="49"/>
        <v>CONFIRMED BULLISH</v>
      </c>
    </row>
    <row r="820" spans="1:8" ht="13.5" x14ac:dyDescent="0.25">
      <c r="A820" s="3">
        <v>43195</v>
      </c>
      <c r="B820" s="2">
        <v>13.35</v>
      </c>
      <c r="C820" s="2">
        <v>6.7241</v>
      </c>
      <c r="D820" s="2">
        <v>47274</v>
      </c>
      <c r="E820" s="2">
        <f t="shared" si="48"/>
        <v>6974294</v>
      </c>
      <c r="F820" s="17" t="str">
        <f t="shared" si="51"/>
        <v>BULLISH</v>
      </c>
      <c r="G820" s="17" t="str">
        <f t="shared" si="50"/>
        <v>NEUTRAL</v>
      </c>
      <c r="H820" s="17" t="str">
        <f t="shared" si="49"/>
        <v>CONFIRMED BULLISH</v>
      </c>
    </row>
    <row r="821" spans="1:8" ht="13.5" x14ac:dyDescent="0.25">
      <c r="A821" s="3">
        <v>43196</v>
      </c>
      <c r="B821" s="2">
        <v>13.3</v>
      </c>
      <c r="C821" s="2">
        <v>6.6989000000000001</v>
      </c>
      <c r="D821" s="2">
        <v>11945</v>
      </c>
      <c r="E821" s="2">
        <f t="shared" si="48"/>
        <v>6962349</v>
      </c>
      <c r="F821" s="17" t="str">
        <f t="shared" si="51"/>
        <v>BULLISH</v>
      </c>
      <c r="G821" s="17" t="str">
        <f t="shared" si="50"/>
        <v>NEUTRAL</v>
      </c>
      <c r="H821" s="17" t="str">
        <f t="shared" si="49"/>
        <v>CONFIRMED BULLISH</v>
      </c>
    </row>
    <row r="822" spans="1:8" ht="13.5" x14ac:dyDescent="0.25">
      <c r="A822" s="3">
        <v>43200</v>
      </c>
      <c r="B822" s="2">
        <v>13.1</v>
      </c>
      <c r="C822" s="2">
        <v>6.5980999999999996</v>
      </c>
      <c r="D822" s="2">
        <v>3025</v>
      </c>
      <c r="E822" s="2">
        <f t="shared" si="48"/>
        <v>6959324</v>
      </c>
      <c r="F822" s="17" t="str">
        <f t="shared" si="51"/>
        <v>BULLISH</v>
      </c>
      <c r="G822" s="17" t="str">
        <f t="shared" si="50"/>
        <v>NEUTRAL</v>
      </c>
      <c r="H822" s="17" t="str">
        <f t="shared" si="49"/>
        <v>CONFIRMED BULLISH</v>
      </c>
    </row>
    <row r="823" spans="1:8" ht="13.5" x14ac:dyDescent="0.25">
      <c r="A823" s="3">
        <v>43201</v>
      </c>
      <c r="B823" s="2">
        <v>13.1</v>
      </c>
      <c r="C823" s="2">
        <v>6.5980999999999996</v>
      </c>
      <c r="D823" s="2">
        <v>21717</v>
      </c>
      <c r="E823" s="2">
        <f t="shared" si="48"/>
        <v>6959324</v>
      </c>
      <c r="F823" s="17" t="str">
        <f t="shared" si="51"/>
        <v>BULLISH</v>
      </c>
      <c r="G823" s="17" t="str">
        <f t="shared" si="50"/>
        <v>NEUTRAL</v>
      </c>
      <c r="H823" s="17" t="str">
        <f t="shared" si="49"/>
        <v>BULLISH DIVERGENCE</v>
      </c>
    </row>
    <row r="824" spans="1:8" ht="13.5" x14ac:dyDescent="0.25">
      <c r="A824" s="3">
        <v>43202</v>
      </c>
      <c r="B824" s="2">
        <v>13.2</v>
      </c>
      <c r="C824" s="2">
        <v>6.6485000000000003</v>
      </c>
      <c r="D824" s="2">
        <v>10869</v>
      </c>
      <c r="E824" s="2">
        <f t="shared" si="48"/>
        <v>6970193</v>
      </c>
      <c r="F824" s="17" t="str">
        <f t="shared" si="51"/>
        <v>BULLISH</v>
      </c>
      <c r="G824" s="17" t="str">
        <f t="shared" si="50"/>
        <v>NEUTRAL</v>
      </c>
      <c r="H824" s="17" t="str">
        <f t="shared" si="49"/>
        <v>BULLISH DIVERGENCE</v>
      </c>
    </row>
    <row r="825" spans="1:8" ht="13.5" x14ac:dyDescent="0.25">
      <c r="A825" s="3">
        <v>43203</v>
      </c>
      <c r="B825" s="2">
        <v>13.59</v>
      </c>
      <c r="C825" s="2">
        <v>6.8449</v>
      </c>
      <c r="D825" s="2">
        <v>45527</v>
      </c>
      <c r="E825" s="2">
        <f t="shared" si="48"/>
        <v>7015720</v>
      </c>
      <c r="F825" s="17" t="str">
        <f t="shared" si="51"/>
        <v>BULLISH</v>
      </c>
      <c r="G825" s="17" t="str">
        <f t="shared" si="50"/>
        <v>NEUTRAL</v>
      </c>
      <c r="H825" s="17" t="str">
        <f t="shared" si="49"/>
        <v>CONFIRMED BULLISH</v>
      </c>
    </row>
    <row r="826" spans="1:8" ht="13.5" x14ac:dyDescent="0.25">
      <c r="A826" s="3">
        <v>43206</v>
      </c>
      <c r="B826" s="2">
        <v>13.59</v>
      </c>
      <c r="C826" s="2">
        <v>6.8449</v>
      </c>
      <c r="D826" s="2">
        <v>46199</v>
      </c>
      <c r="E826" s="2">
        <f t="shared" si="48"/>
        <v>7015720</v>
      </c>
      <c r="F826" s="17" t="str">
        <f t="shared" si="51"/>
        <v>BULLISH</v>
      </c>
      <c r="G826" s="17" t="str">
        <f t="shared" si="50"/>
        <v>NEUTRAL</v>
      </c>
      <c r="H826" s="17" t="str">
        <f t="shared" si="49"/>
        <v>CONFIRMED BULLISH</v>
      </c>
    </row>
    <row r="827" spans="1:8" ht="13.5" x14ac:dyDescent="0.25">
      <c r="A827" s="3">
        <v>43207</v>
      </c>
      <c r="B827" s="2">
        <v>13.9</v>
      </c>
      <c r="C827" s="2">
        <v>7.0011000000000001</v>
      </c>
      <c r="D827" s="2">
        <v>108594</v>
      </c>
      <c r="E827" s="2">
        <f t="shared" si="48"/>
        <v>7124314</v>
      </c>
      <c r="F827" s="17" t="str">
        <f t="shared" si="51"/>
        <v>BULLISH</v>
      </c>
      <c r="G827" s="17" t="str">
        <f t="shared" si="50"/>
        <v>STRONG</v>
      </c>
      <c r="H827" s="17" t="str">
        <f t="shared" si="49"/>
        <v>CONFIRMED BULLISH</v>
      </c>
    </row>
    <row r="828" spans="1:8" ht="13.5" x14ac:dyDescent="0.25">
      <c r="A828" s="3">
        <v>43208</v>
      </c>
      <c r="B828" s="2">
        <v>14</v>
      </c>
      <c r="C828" s="2">
        <v>7.0514000000000001</v>
      </c>
      <c r="D828" s="2">
        <v>74126</v>
      </c>
      <c r="E828" s="2">
        <f t="shared" si="48"/>
        <v>7198440</v>
      </c>
      <c r="F828" s="17" t="str">
        <f t="shared" si="51"/>
        <v>BULLISH</v>
      </c>
      <c r="G828" s="17" t="str">
        <f t="shared" si="50"/>
        <v>STRONG</v>
      </c>
      <c r="H828" s="17" t="str">
        <f t="shared" si="49"/>
        <v>CONFIRMED BULLISH</v>
      </c>
    </row>
    <row r="829" spans="1:8" ht="13.5" x14ac:dyDescent="0.25">
      <c r="A829" s="3">
        <v>43209</v>
      </c>
      <c r="B829" s="2">
        <v>14.1</v>
      </c>
      <c r="C829" s="2">
        <v>7.1017999999999999</v>
      </c>
      <c r="D829" s="2">
        <v>33711</v>
      </c>
      <c r="E829" s="2">
        <f t="shared" si="48"/>
        <v>7232151</v>
      </c>
      <c r="F829" s="17" t="str">
        <f t="shared" si="51"/>
        <v>BULLISH</v>
      </c>
      <c r="G829" s="17" t="str">
        <f t="shared" si="50"/>
        <v>STRONG</v>
      </c>
      <c r="H829" s="17" t="str">
        <f t="shared" si="49"/>
        <v>CONFIRMED BULLISH</v>
      </c>
    </row>
    <row r="830" spans="1:8" ht="13.5" x14ac:dyDescent="0.25">
      <c r="A830" s="3">
        <v>43210</v>
      </c>
      <c r="B830" s="2">
        <v>14.64</v>
      </c>
      <c r="C830" s="2">
        <v>7.3738000000000001</v>
      </c>
      <c r="D830" s="2">
        <v>50386</v>
      </c>
      <c r="E830" s="2">
        <f t="shared" si="48"/>
        <v>7282537</v>
      </c>
      <c r="F830" s="17" t="str">
        <f t="shared" si="51"/>
        <v>BULLISH</v>
      </c>
      <c r="G830" s="17" t="str">
        <f t="shared" si="50"/>
        <v>STRONG</v>
      </c>
      <c r="H830" s="17" t="str">
        <f t="shared" si="49"/>
        <v>CONFIRMED BULLISH</v>
      </c>
    </row>
    <row r="831" spans="1:8" ht="13.5" x14ac:dyDescent="0.25">
      <c r="A831" s="3">
        <v>43213</v>
      </c>
      <c r="B831" s="2">
        <v>14.5</v>
      </c>
      <c r="C831" s="2">
        <v>7.3033000000000001</v>
      </c>
      <c r="D831" s="2">
        <v>15858</v>
      </c>
      <c r="E831" s="2">
        <f t="shared" si="48"/>
        <v>7266679</v>
      </c>
      <c r="F831" s="17" t="str">
        <f t="shared" si="51"/>
        <v>BULLISH</v>
      </c>
      <c r="G831" s="17" t="str">
        <f t="shared" si="50"/>
        <v>STRONG</v>
      </c>
      <c r="H831" s="17" t="str">
        <f t="shared" si="49"/>
        <v>CONFIRMED BULLISH</v>
      </c>
    </row>
    <row r="832" spans="1:8" ht="13.5" x14ac:dyDescent="0.25">
      <c r="A832" s="3">
        <v>43214</v>
      </c>
      <c r="B832" s="2">
        <v>14.5</v>
      </c>
      <c r="C832" s="2">
        <v>7.3033000000000001</v>
      </c>
      <c r="D832" s="2">
        <v>13067</v>
      </c>
      <c r="E832" s="2">
        <f t="shared" si="48"/>
        <v>7266679</v>
      </c>
      <c r="F832" s="17" t="str">
        <f t="shared" si="51"/>
        <v>BULLISH</v>
      </c>
      <c r="G832" s="17" t="str">
        <f t="shared" si="50"/>
        <v>NEUTRAL</v>
      </c>
      <c r="H832" s="17" t="str">
        <f t="shared" si="49"/>
        <v>CONFIRMED BULLISH</v>
      </c>
    </row>
    <row r="833" spans="1:8" ht="13.5" x14ac:dyDescent="0.25">
      <c r="A833" s="3">
        <v>43215</v>
      </c>
      <c r="B833" s="2">
        <v>14.5</v>
      </c>
      <c r="C833" s="2">
        <v>7.3033000000000001</v>
      </c>
      <c r="D833" s="2">
        <v>32831</v>
      </c>
      <c r="E833" s="2">
        <f t="shared" si="48"/>
        <v>7266679</v>
      </c>
      <c r="F833" s="17" t="str">
        <f t="shared" si="51"/>
        <v>BULLISH</v>
      </c>
      <c r="G833" s="17" t="str">
        <f t="shared" si="50"/>
        <v>NEUTRAL</v>
      </c>
      <c r="H833" s="17" t="str">
        <f t="shared" si="49"/>
        <v>CONFIRMED BULLISH</v>
      </c>
    </row>
    <row r="834" spans="1:8" ht="13.5" x14ac:dyDescent="0.25">
      <c r="A834" s="3">
        <v>43216</v>
      </c>
      <c r="B834" s="2">
        <v>14.25</v>
      </c>
      <c r="C834" s="2">
        <v>7.1773999999999996</v>
      </c>
      <c r="D834" s="2">
        <v>16453</v>
      </c>
      <c r="E834" s="2">
        <f t="shared" si="48"/>
        <v>7250226</v>
      </c>
      <c r="F834" s="17" t="str">
        <f t="shared" si="51"/>
        <v>BULLISH</v>
      </c>
      <c r="G834" s="17" t="str">
        <f t="shared" si="50"/>
        <v>NEUTRAL</v>
      </c>
      <c r="H834" s="17" t="str">
        <f t="shared" si="49"/>
        <v>CONFIRMED BULLISH</v>
      </c>
    </row>
    <row r="835" spans="1:8" ht="13.5" x14ac:dyDescent="0.25">
      <c r="A835" s="3">
        <v>43217</v>
      </c>
      <c r="B835" s="2">
        <v>14.13</v>
      </c>
      <c r="C835" s="2">
        <v>7.1169000000000002</v>
      </c>
      <c r="D835" s="2">
        <v>18356</v>
      </c>
      <c r="E835" s="2">
        <f t="shared" si="48"/>
        <v>7231870</v>
      </c>
      <c r="F835" s="17" t="str">
        <f t="shared" si="51"/>
        <v>BEARISH</v>
      </c>
      <c r="G835" s="17" t="str">
        <f t="shared" si="50"/>
        <v>NEUTRAL</v>
      </c>
      <c r="H835" s="17" t="str">
        <f t="shared" si="49"/>
        <v>CONFIRMED BEARISH</v>
      </c>
    </row>
    <row r="836" spans="1:8" ht="13.5" x14ac:dyDescent="0.25">
      <c r="A836" s="3">
        <v>43220</v>
      </c>
      <c r="B836" s="2">
        <v>13.98</v>
      </c>
      <c r="C836" s="2">
        <v>7.0414000000000003</v>
      </c>
      <c r="D836" s="2">
        <v>8568</v>
      </c>
      <c r="E836" s="2">
        <f t="shared" ref="E836:E899" si="52">IF(B836&gt;B835, E835+D836, IF(B836&lt;B835, E835-D836, E835))</f>
        <v>7223302</v>
      </c>
      <c r="F836" s="17" t="str">
        <f t="shared" si="51"/>
        <v>BEARISH</v>
      </c>
      <c r="G836" s="17" t="str">
        <f t="shared" si="50"/>
        <v>NEUTRAL</v>
      </c>
      <c r="H836" s="17" t="str">
        <f t="shared" si="49"/>
        <v>CONFIRMED BEARISH</v>
      </c>
    </row>
    <row r="837" spans="1:8" ht="13.5" x14ac:dyDescent="0.25">
      <c r="A837" s="3">
        <v>43222</v>
      </c>
      <c r="B837" s="2">
        <v>13.86</v>
      </c>
      <c r="C837" s="2">
        <v>6.9809000000000001</v>
      </c>
      <c r="D837" s="2">
        <v>23391</v>
      </c>
      <c r="E837" s="2">
        <f t="shared" si="52"/>
        <v>7199911</v>
      </c>
      <c r="F837" s="17" t="str">
        <f t="shared" si="51"/>
        <v>BEARISH</v>
      </c>
      <c r="G837" s="17" t="str">
        <f t="shared" si="50"/>
        <v>NEUTRAL</v>
      </c>
      <c r="H837" s="17" t="str">
        <f t="shared" si="49"/>
        <v>CONFIRMED BEARISH</v>
      </c>
    </row>
    <row r="838" spans="1:8" ht="13.5" x14ac:dyDescent="0.25">
      <c r="A838" s="3">
        <v>43223</v>
      </c>
      <c r="B838" s="2">
        <v>13.85</v>
      </c>
      <c r="C838" s="2">
        <v>6.9759000000000002</v>
      </c>
      <c r="D838" s="2">
        <v>14747</v>
      </c>
      <c r="E838" s="2">
        <f t="shared" si="52"/>
        <v>7185164</v>
      </c>
      <c r="F838" s="17" t="str">
        <f t="shared" si="51"/>
        <v>BEARISH</v>
      </c>
      <c r="G838" s="17" t="str">
        <f t="shared" si="50"/>
        <v>NEUTRAL</v>
      </c>
      <c r="H838" s="17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v>43224</v>
      </c>
      <c r="B839" s="2">
        <v>13.7</v>
      </c>
      <c r="C839" s="2">
        <v>6.9002999999999997</v>
      </c>
      <c r="D839" s="2">
        <v>31769</v>
      </c>
      <c r="E839" s="2">
        <f t="shared" si="52"/>
        <v>7153395</v>
      </c>
      <c r="F839" s="17" t="str">
        <f t="shared" si="51"/>
        <v>BEARISH</v>
      </c>
      <c r="G839" s="17" t="str">
        <f t="shared" ref="G839:G902" si="54">IF((E839-E834)/E834 &gt; 0.02, "STRONG",
 IF((E839-E834)/E834 &lt; -0.02, "WEAK", "NEUTRAL"))</f>
        <v>NEUTRAL</v>
      </c>
      <c r="H839" s="17" t="str">
        <f t="shared" si="53"/>
        <v>CONFIRMED BEARISH</v>
      </c>
    </row>
    <row r="840" spans="1:8" ht="13.5" x14ac:dyDescent="0.25">
      <c r="A840" s="3">
        <v>43227</v>
      </c>
      <c r="B840" s="2">
        <v>13.75</v>
      </c>
      <c r="C840" s="2">
        <v>6.9255000000000004</v>
      </c>
      <c r="D840" s="2">
        <v>81744</v>
      </c>
      <c r="E840" s="2">
        <f t="shared" si="52"/>
        <v>7235139</v>
      </c>
      <c r="F840" s="17" t="str">
        <f t="shared" ref="F840:F903" si="55">IF(E840&gt;E835,"BULLISH",IF(E840&lt;E835,"BEARISH","NEUTRAL"))</f>
        <v>BULLISH</v>
      </c>
      <c r="G840" s="17" t="str">
        <f t="shared" si="54"/>
        <v>NEUTRAL</v>
      </c>
      <c r="H840" s="17" t="str">
        <f t="shared" si="53"/>
        <v>BULLISH DIVERGENCE</v>
      </c>
    </row>
    <row r="841" spans="1:8" ht="13.5" x14ac:dyDescent="0.25">
      <c r="A841" s="3">
        <v>43228</v>
      </c>
      <c r="B841" s="2">
        <v>13.98</v>
      </c>
      <c r="C841" s="2">
        <v>7.0414000000000003</v>
      </c>
      <c r="D841" s="2">
        <v>69856</v>
      </c>
      <c r="E841" s="2">
        <f t="shared" si="52"/>
        <v>7304995</v>
      </c>
      <c r="F841" s="17" t="str">
        <f t="shared" si="55"/>
        <v>BULLISH</v>
      </c>
      <c r="G841" s="17" t="str">
        <f t="shared" si="54"/>
        <v>NEUTRAL</v>
      </c>
      <c r="H841" s="17" t="str">
        <f t="shared" si="53"/>
        <v>NEUTRAL</v>
      </c>
    </row>
    <row r="842" spans="1:8" ht="13.5" x14ac:dyDescent="0.25">
      <c r="A842" s="3">
        <v>43229</v>
      </c>
      <c r="B842" s="2">
        <v>14.12</v>
      </c>
      <c r="C842" s="2">
        <v>7.1119000000000003</v>
      </c>
      <c r="D842" s="2">
        <v>51171</v>
      </c>
      <c r="E842" s="2">
        <f t="shared" si="52"/>
        <v>7356166</v>
      </c>
      <c r="F842" s="17" t="str">
        <f t="shared" si="55"/>
        <v>BULLISH</v>
      </c>
      <c r="G842" s="17" t="str">
        <f t="shared" si="54"/>
        <v>STRONG</v>
      </c>
      <c r="H842" s="17" t="str">
        <f t="shared" si="53"/>
        <v>CONFIRMED BULLISH</v>
      </c>
    </row>
    <row r="843" spans="1:8" ht="13.5" x14ac:dyDescent="0.25">
      <c r="A843" s="3">
        <v>43230</v>
      </c>
      <c r="B843" s="2">
        <v>14.47</v>
      </c>
      <c r="C843" s="2">
        <v>7.2881999999999998</v>
      </c>
      <c r="D843" s="2">
        <v>74296</v>
      </c>
      <c r="E843" s="2">
        <f t="shared" si="52"/>
        <v>7430462</v>
      </c>
      <c r="F843" s="17" t="str">
        <f t="shared" si="55"/>
        <v>BULLISH</v>
      </c>
      <c r="G843" s="17" t="str">
        <f t="shared" si="54"/>
        <v>STRONG</v>
      </c>
      <c r="H843" s="17" t="str">
        <f t="shared" si="53"/>
        <v>CONFIRMED BULLISH</v>
      </c>
    </row>
    <row r="844" spans="1:8" ht="13.5" x14ac:dyDescent="0.25">
      <c r="A844" s="3">
        <v>43231</v>
      </c>
      <c r="B844" s="2">
        <v>14.8</v>
      </c>
      <c r="C844" s="2">
        <v>7.4543999999999997</v>
      </c>
      <c r="D844" s="2">
        <v>103274</v>
      </c>
      <c r="E844" s="2">
        <f t="shared" si="52"/>
        <v>7533736</v>
      </c>
      <c r="F844" s="17" t="str">
        <f t="shared" si="55"/>
        <v>BULLISH</v>
      </c>
      <c r="G844" s="17" t="str">
        <f t="shared" si="54"/>
        <v>STRONG</v>
      </c>
      <c r="H844" s="17" t="str">
        <f t="shared" si="53"/>
        <v>CONFIRMED BULLISH</v>
      </c>
    </row>
    <row r="845" spans="1:8" ht="13.5" x14ac:dyDescent="0.25">
      <c r="A845" s="3">
        <v>43234</v>
      </c>
      <c r="B845" s="2">
        <v>15.3</v>
      </c>
      <c r="C845" s="2">
        <v>7.7061999999999999</v>
      </c>
      <c r="D845" s="2">
        <v>65113</v>
      </c>
      <c r="E845" s="2">
        <f t="shared" si="52"/>
        <v>7598849</v>
      </c>
      <c r="F845" s="17" t="str">
        <f t="shared" si="55"/>
        <v>BULLISH</v>
      </c>
      <c r="G845" s="17" t="str">
        <f t="shared" si="54"/>
        <v>STRONG</v>
      </c>
      <c r="H845" s="17" t="str">
        <f t="shared" si="53"/>
        <v>CONFIRMED BULLISH</v>
      </c>
    </row>
    <row r="846" spans="1:8" ht="13.5" x14ac:dyDescent="0.25">
      <c r="A846" s="3">
        <v>43235</v>
      </c>
      <c r="B846" s="2">
        <v>15.25</v>
      </c>
      <c r="C846" s="2">
        <v>7.681</v>
      </c>
      <c r="D846" s="2">
        <v>147304</v>
      </c>
      <c r="E846" s="2">
        <f t="shared" si="52"/>
        <v>7451545</v>
      </c>
      <c r="F846" s="17" t="str">
        <f t="shared" si="55"/>
        <v>BULLISH</v>
      </c>
      <c r="G846" s="17" t="str">
        <f t="shared" si="54"/>
        <v>STRONG</v>
      </c>
      <c r="H846" s="17" t="str">
        <f t="shared" si="53"/>
        <v>CONFIRMED BULLISH</v>
      </c>
    </row>
    <row r="847" spans="1:8" ht="13.5" x14ac:dyDescent="0.25">
      <c r="A847" s="3">
        <v>43236</v>
      </c>
      <c r="B847" s="2">
        <v>15.1</v>
      </c>
      <c r="C847" s="2">
        <v>7.6055000000000001</v>
      </c>
      <c r="D847" s="2">
        <v>28854</v>
      </c>
      <c r="E847" s="2">
        <f t="shared" si="52"/>
        <v>7422691</v>
      </c>
      <c r="F847" s="17" t="str">
        <f t="shared" si="55"/>
        <v>BULLISH</v>
      </c>
      <c r="G847" s="17" t="str">
        <f t="shared" si="54"/>
        <v>NEUTRAL</v>
      </c>
      <c r="H847" s="17" t="str">
        <f t="shared" si="53"/>
        <v>CONFIRMED BULLISH</v>
      </c>
    </row>
    <row r="848" spans="1:8" ht="13.5" x14ac:dyDescent="0.25">
      <c r="A848" s="3">
        <v>43237</v>
      </c>
      <c r="B848" s="2">
        <v>15.1</v>
      </c>
      <c r="C848" s="2">
        <v>7.6055000000000001</v>
      </c>
      <c r="D848" s="2">
        <v>1143</v>
      </c>
      <c r="E848" s="2">
        <f t="shared" si="52"/>
        <v>7422691</v>
      </c>
      <c r="F848" s="17" t="str">
        <f t="shared" si="55"/>
        <v>BEARISH</v>
      </c>
      <c r="G848" s="17" t="str">
        <f t="shared" si="54"/>
        <v>NEUTRAL</v>
      </c>
      <c r="H848" s="17" t="str">
        <f t="shared" si="53"/>
        <v>BEARISH DIVERGENCE</v>
      </c>
    </row>
    <row r="849" spans="1:8" ht="13.5" x14ac:dyDescent="0.25">
      <c r="A849" s="3">
        <v>43238</v>
      </c>
      <c r="B849" s="2">
        <v>15.09</v>
      </c>
      <c r="C849" s="2">
        <v>7.6003999999999996</v>
      </c>
      <c r="D849" s="2">
        <v>19618</v>
      </c>
      <c r="E849" s="2">
        <f t="shared" si="52"/>
        <v>7403073</v>
      </c>
      <c r="F849" s="17" t="str">
        <f t="shared" si="55"/>
        <v>BEARISH</v>
      </c>
      <c r="G849" s="17" t="str">
        <f t="shared" si="54"/>
        <v>NEUTRAL</v>
      </c>
      <c r="H849" s="17" t="str">
        <f t="shared" si="53"/>
        <v>BEARISH DIVERGENCE</v>
      </c>
    </row>
    <row r="850" spans="1:8" ht="13.5" x14ac:dyDescent="0.25">
      <c r="A850" s="3">
        <v>43241</v>
      </c>
      <c r="B850" s="2">
        <v>15.2</v>
      </c>
      <c r="C850" s="2">
        <v>7.6558999999999999</v>
      </c>
      <c r="D850" s="2">
        <v>37039</v>
      </c>
      <c r="E850" s="2">
        <f t="shared" si="52"/>
        <v>7440112</v>
      </c>
      <c r="F850" s="17" t="str">
        <f t="shared" si="55"/>
        <v>BEARISH</v>
      </c>
      <c r="G850" s="17" t="str">
        <f t="shared" si="54"/>
        <v>WEAK</v>
      </c>
      <c r="H850" s="17" t="str">
        <f t="shared" si="53"/>
        <v>CONFIRMED BEARISH</v>
      </c>
    </row>
    <row r="851" spans="1:8" ht="13.5" x14ac:dyDescent="0.25">
      <c r="A851" s="3">
        <v>43242</v>
      </c>
      <c r="B851" s="2">
        <v>15.2</v>
      </c>
      <c r="C851" s="2">
        <v>7.6558999999999999</v>
      </c>
      <c r="D851" s="2">
        <v>79974</v>
      </c>
      <c r="E851" s="2">
        <f t="shared" si="52"/>
        <v>7440112</v>
      </c>
      <c r="F851" s="17" t="str">
        <f t="shared" si="55"/>
        <v>BEARISH</v>
      </c>
      <c r="G851" s="17" t="str">
        <f t="shared" si="54"/>
        <v>NEUTRAL</v>
      </c>
      <c r="H851" s="17" t="str">
        <f t="shared" si="53"/>
        <v>CONFIRMED BEARISH</v>
      </c>
    </row>
    <row r="852" spans="1:8" ht="13.5" x14ac:dyDescent="0.25">
      <c r="A852" s="3">
        <v>43243</v>
      </c>
      <c r="B852" s="2">
        <v>15.65</v>
      </c>
      <c r="C852" s="2">
        <v>7.8825000000000003</v>
      </c>
      <c r="D852" s="2">
        <v>109591</v>
      </c>
      <c r="E852" s="2">
        <f t="shared" si="52"/>
        <v>7549703</v>
      </c>
      <c r="F852" s="17" t="str">
        <f t="shared" si="55"/>
        <v>BULLISH</v>
      </c>
      <c r="G852" s="17" t="str">
        <f t="shared" si="54"/>
        <v>NEUTRAL</v>
      </c>
      <c r="H852" s="17" t="str">
        <f t="shared" si="53"/>
        <v>CONFIRMED BULLISH</v>
      </c>
    </row>
    <row r="853" spans="1:8" ht="13.5" x14ac:dyDescent="0.25">
      <c r="A853" s="3">
        <v>43244</v>
      </c>
      <c r="B853" s="2">
        <v>16.350000000000001</v>
      </c>
      <c r="C853" s="2">
        <v>8.2350999999999992</v>
      </c>
      <c r="D853" s="2">
        <v>99929</v>
      </c>
      <c r="E853" s="2">
        <f t="shared" si="52"/>
        <v>7649632</v>
      </c>
      <c r="F853" s="17" t="str">
        <f t="shared" si="55"/>
        <v>BULLISH</v>
      </c>
      <c r="G853" s="17" t="str">
        <f t="shared" si="54"/>
        <v>STRONG</v>
      </c>
      <c r="H853" s="17" t="str">
        <f t="shared" si="53"/>
        <v>CONFIRMED BULLISH</v>
      </c>
    </row>
    <row r="854" spans="1:8" ht="13.5" x14ac:dyDescent="0.25">
      <c r="A854" s="3">
        <v>43245</v>
      </c>
      <c r="B854" s="2">
        <v>16.989999999999998</v>
      </c>
      <c r="C854" s="2">
        <v>8.5573999999999995</v>
      </c>
      <c r="D854" s="2">
        <v>86909</v>
      </c>
      <c r="E854" s="2">
        <f t="shared" si="52"/>
        <v>7736541</v>
      </c>
      <c r="F854" s="17" t="str">
        <f t="shared" si="55"/>
        <v>BULLISH</v>
      </c>
      <c r="G854" s="17" t="str">
        <f t="shared" si="54"/>
        <v>STRONG</v>
      </c>
      <c r="H854" s="17" t="str">
        <f t="shared" si="53"/>
        <v>CONFIRMED BULLISH</v>
      </c>
    </row>
    <row r="855" spans="1:8" ht="13.5" x14ac:dyDescent="0.25">
      <c r="A855" s="3">
        <v>43248</v>
      </c>
      <c r="B855" s="2">
        <v>16.489999999999998</v>
      </c>
      <c r="C855" s="2">
        <v>8.3056000000000001</v>
      </c>
      <c r="D855" s="2">
        <v>24503</v>
      </c>
      <c r="E855" s="2">
        <f t="shared" si="52"/>
        <v>7712038</v>
      </c>
      <c r="F855" s="17" t="str">
        <f t="shared" si="55"/>
        <v>BULLISH</v>
      </c>
      <c r="G855" s="17" t="str">
        <f t="shared" si="54"/>
        <v>STRONG</v>
      </c>
      <c r="H855" s="17" t="str">
        <f t="shared" si="53"/>
        <v>CONFIRMED BULLISH</v>
      </c>
    </row>
    <row r="856" spans="1:8" ht="13.5" x14ac:dyDescent="0.25">
      <c r="A856" s="3">
        <v>43249</v>
      </c>
      <c r="B856" s="2">
        <v>16.7</v>
      </c>
      <c r="C856" s="2">
        <v>8.4114000000000004</v>
      </c>
      <c r="D856" s="2">
        <v>14520</v>
      </c>
      <c r="E856" s="2">
        <f t="shared" si="52"/>
        <v>7726558</v>
      </c>
      <c r="F856" s="17" t="str">
        <f t="shared" si="55"/>
        <v>BULLISH</v>
      </c>
      <c r="G856" s="17" t="str">
        <f t="shared" si="54"/>
        <v>STRONG</v>
      </c>
      <c r="H856" s="17" t="str">
        <f t="shared" si="53"/>
        <v>CONFIRMED BULLISH</v>
      </c>
    </row>
    <row r="857" spans="1:8" ht="13.5" x14ac:dyDescent="0.25">
      <c r="A857" s="3">
        <v>43250</v>
      </c>
      <c r="B857" s="2">
        <v>16.89</v>
      </c>
      <c r="C857" s="2">
        <v>8.5070999999999994</v>
      </c>
      <c r="D857" s="2">
        <v>7440</v>
      </c>
      <c r="E857" s="2">
        <f t="shared" si="52"/>
        <v>7733998</v>
      </c>
      <c r="F857" s="17" t="str">
        <f t="shared" si="55"/>
        <v>BULLISH</v>
      </c>
      <c r="G857" s="17" t="str">
        <f t="shared" si="54"/>
        <v>STRONG</v>
      </c>
      <c r="H857" s="17" t="str">
        <f t="shared" si="53"/>
        <v>CONFIRMED BULLISH</v>
      </c>
    </row>
    <row r="858" spans="1:8" ht="13.5" x14ac:dyDescent="0.25">
      <c r="A858" s="3">
        <v>43251</v>
      </c>
      <c r="B858" s="2">
        <v>17</v>
      </c>
      <c r="C858" s="2">
        <v>8.5625</v>
      </c>
      <c r="D858" s="2">
        <v>46252</v>
      </c>
      <c r="E858" s="2">
        <f t="shared" si="52"/>
        <v>7780250</v>
      </c>
      <c r="F858" s="17" t="str">
        <f t="shared" si="55"/>
        <v>BULLISH</v>
      </c>
      <c r="G858" s="17" t="str">
        <f t="shared" si="54"/>
        <v>NEUTRAL</v>
      </c>
      <c r="H858" s="17" t="str">
        <f t="shared" si="53"/>
        <v>CONFIRMED BULLISH</v>
      </c>
    </row>
    <row r="859" spans="1:8" ht="13.5" x14ac:dyDescent="0.25">
      <c r="A859" s="3">
        <v>43252</v>
      </c>
      <c r="B859" s="2">
        <v>17.329999999999998</v>
      </c>
      <c r="C859" s="2">
        <v>8.7286999999999999</v>
      </c>
      <c r="D859" s="2">
        <v>154100</v>
      </c>
      <c r="E859" s="2">
        <f t="shared" si="52"/>
        <v>7934350</v>
      </c>
      <c r="F859" s="17" t="str">
        <f t="shared" si="55"/>
        <v>BULLISH</v>
      </c>
      <c r="G859" s="17" t="str">
        <f t="shared" si="54"/>
        <v>STRONG</v>
      </c>
      <c r="H859" s="17" t="str">
        <f t="shared" si="53"/>
        <v>CONFIRMED BULLISH</v>
      </c>
    </row>
    <row r="860" spans="1:8" ht="13.5" x14ac:dyDescent="0.25">
      <c r="A860" s="3">
        <v>43255</v>
      </c>
      <c r="B860" s="2">
        <v>17.899999999999999</v>
      </c>
      <c r="C860" s="2">
        <v>9.0158000000000005</v>
      </c>
      <c r="D860" s="2">
        <v>85516</v>
      </c>
      <c r="E860" s="2">
        <f t="shared" si="52"/>
        <v>8019866</v>
      </c>
      <c r="F860" s="17" t="str">
        <f t="shared" si="55"/>
        <v>BULLISH</v>
      </c>
      <c r="G860" s="17" t="str">
        <f t="shared" si="54"/>
        <v>STRONG</v>
      </c>
      <c r="H860" s="17" t="str">
        <f t="shared" si="53"/>
        <v>CONFIRMED BULLISH</v>
      </c>
    </row>
    <row r="861" spans="1:8" ht="13.5" x14ac:dyDescent="0.25">
      <c r="A861" s="3">
        <v>43256</v>
      </c>
      <c r="B861" s="2">
        <v>17.7</v>
      </c>
      <c r="C861" s="2">
        <v>8.9149999999999991</v>
      </c>
      <c r="D861" s="2">
        <v>18605</v>
      </c>
      <c r="E861" s="2">
        <f t="shared" si="52"/>
        <v>8001261</v>
      </c>
      <c r="F861" s="17" t="str">
        <f t="shared" si="55"/>
        <v>BULLISH</v>
      </c>
      <c r="G861" s="17" t="str">
        <f t="shared" si="54"/>
        <v>STRONG</v>
      </c>
      <c r="H861" s="17" t="str">
        <f t="shared" si="53"/>
        <v>CONFIRMED BULLISH</v>
      </c>
    </row>
    <row r="862" spans="1:8" ht="13.5" x14ac:dyDescent="0.25">
      <c r="A862" s="3">
        <v>43257</v>
      </c>
      <c r="B862" s="2">
        <v>18</v>
      </c>
      <c r="C862" s="2">
        <v>9.0661000000000005</v>
      </c>
      <c r="D862" s="2">
        <v>131782</v>
      </c>
      <c r="E862" s="2">
        <f t="shared" si="52"/>
        <v>8133043</v>
      </c>
      <c r="F862" s="17" t="str">
        <f t="shared" si="55"/>
        <v>BULLISH</v>
      </c>
      <c r="G862" s="17" t="str">
        <f t="shared" si="54"/>
        <v>STRONG</v>
      </c>
      <c r="H862" s="17" t="str">
        <f t="shared" si="53"/>
        <v>CONFIRMED BULLISH</v>
      </c>
    </row>
    <row r="863" spans="1:8" ht="13.5" x14ac:dyDescent="0.25">
      <c r="A863" s="3">
        <v>43258</v>
      </c>
      <c r="B863" s="2">
        <v>18.32</v>
      </c>
      <c r="C863" s="2">
        <v>9.2272999999999996</v>
      </c>
      <c r="D863" s="2">
        <v>147039</v>
      </c>
      <c r="E863" s="2">
        <f t="shared" si="52"/>
        <v>8280082</v>
      </c>
      <c r="F863" s="17" t="str">
        <f t="shared" si="55"/>
        <v>BULLISH</v>
      </c>
      <c r="G863" s="17" t="str">
        <f t="shared" si="54"/>
        <v>STRONG</v>
      </c>
      <c r="H863" s="17" t="str">
        <f t="shared" si="53"/>
        <v>CONFIRMED BULLISH</v>
      </c>
    </row>
    <row r="864" spans="1:8" ht="13.5" x14ac:dyDescent="0.25">
      <c r="A864" s="3">
        <v>43259</v>
      </c>
      <c r="B864" s="2">
        <v>18.100000000000001</v>
      </c>
      <c r="C864" s="2">
        <v>9.1165000000000003</v>
      </c>
      <c r="D864" s="2">
        <v>15344</v>
      </c>
      <c r="E864" s="2">
        <f t="shared" si="52"/>
        <v>8264738</v>
      </c>
      <c r="F864" s="17" t="str">
        <f t="shared" si="55"/>
        <v>BULLISH</v>
      </c>
      <c r="G864" s="17" t="str">
        <f t="shared" si="54"/>
        <v>STRONG</v>
      </c>
      <c r="H864" s="17" t="str">
        <f t="shared" si="53"/>
        <v>CONFIRMED BULLISH</v>
      </c>
    </row>
    <row r="865" spans="1:8" ht="13.5" x14ac:dyDescent="0.25">
      <c r="A865" s="3">
        <v>43262</v>
      </c>
      <c r="B865" s="2">
        <v>18.329999999999998</v>
      </c>
      <c r="C865" s="2">
        <v>9.2324000000000002</v>
      </c>
      <c r="D865" s="2">
        <v>16126</v>
      </c>
      <c r="E865" s="2">
        <f t="shared" si="52"/>
        <v>8280864</v>
      </c>
      <c r="F865" s="17" t="str">
        <f t="shared" si="55"/>
        <v>BULLISH</v>
      </c>
      <c r="G865" s="17" t="str">
        <f t="shared" si="54"/>
        <v>STRONG</v>
      </c>
      <c r="H865" s="17" t="str">
        <f t="shared" si="53"/>
        <v>CONFIRMED BULLISH</v>
      </c>
    </row>
    <row r="866" spans="1:8" ht="13.5" x14ac:dyDescent="0.25">
      <c r="A866" s="3">
        <v>43263</v>
      </c>
      <c r="B866" s="2">
        <v>18.87</v>
      </c>
      <c r="C866" s="2">
        <v>9.5043000000000006</v>
      </c>
      <c r="D866" s="2">
        <v>70506</v>
      </c>
      <c r="E866" s="2">
        <f t="shared" si="52"/>
        <v>8351370</v>
      </c>
      <c r="F866" s="17" t="str">
        <f t="shared" si="55"/>
        <v>BULLISH</v>
      </c>
      <c r="G866" s="17" t="str">
        <f t="shared" si="54"/>
        <v>STRONG</v>
      </c>
      <c r="H866" s="17" t="str">
        <f t="shared" si="53"/>
        <v>CONFIRMED BULLISH</v>
      </c>
    </row>
    <row r="867" spans="1:8" ht="13.5" x14ac:dyDescent="0.25">
      <c r="A867" s="3">
        <v>43264</v>
      </c>
      <c r="B867" s="2">
        <v>19.04</v>
      </c>
      <c r="C867" s="2">
        <v>9.59</v>
      </c>
      <c r="D867" s="2">
        <v>50608</v>
      </c>
      <c r="E867" s="2">
        <f t="shared" si="52"/>
        <v>8401978</v>
      </c>
      <c r="F867" s="17" t="str">
        <f t="shared" si="55"/>
        <v>BULLISH</v>
      </c>
      <c r="G867" s="17" t="str">
        <f t="shared" si="54"/>
        <v>STRONG</v>
      </c>
      <c r="H867" s="17" t="str">
        <f t="shared" si="53"/>
        <v>CONFIRMED BULLISH</v>
      </c>
    </row>
    <row r="868" spans="1:8" ht="13.5" x14ac:dyDescent="0.25">
      <c r="A868" s="3">
        <v>43265</v>
      </c>
      <c r="B868" s="2">
        <v>18.989999999999998</v>
      </c>
      <c r="C868" s="2">
        <v>9.5648</v>
      </c>
      <c r="D868" s="2">
        <v>10724</v>
      </c>
      <c r="E868" s="2">
        <f t="shared" si="52"/>
        <v>8391254</v>
      </c>
      <c r="F868" s="17" t="str">
        <f t="shared" si="55"/>
        <v>BULLISH</v>
      </c>
      <c r="G868" s="17" t="str">
        <f t="shared" si="54"/>
        <v>NEUTRAL</v>
      </c>
      <c r="H868" s="17" t="str">
        <f t="shared" si="53"/>
        <v>CONFIRMED BULLISH</v>
      </c>
    </row>
    <row r="869" spans="1:8" ht="13.5" x14ac:dyDescent="0.25">
      <c r="A869" s="3">
        <v>43269</v>
      </c>
      <c r="B869" s="2">
        <v>19.53</v>
      </c>
      <c r="C869" s="2">
        <v>9.8368000000000002</v>
      </c>
      <c r="D869" s="2">
        <v>163211</v>
      </c>
      <c r="E869" s="2">
        <f t="shared" si="52"/>
        <v>8554465</v>
      </c>
      <c r="F869" s="17" t="str">
        <f t="shared" si="55"/>
        <v>BULLISH</v>
      </c>
      <c r="G869" s="17" t="str">
        <f t="shared" si="54"/>
        <v>STRONG</v>
      </c>
      <c r="H869" s="17" t="str">
        <f t="shared" si="53"/>
        <v>CONFIRMED BULLISH</v>
      </c>
    </row>
    <row r="870" spans="1:8" ht="13.5" x14ac:dyDescent="0.25">
      <c r="A870" s="3">
        <v>43270</v>
      </c>
      <c r="B870" s="2">
        <v>18.04</v>
      </c>
      <c r="C870" s="2">
        <v>9.0862999999999996</v>
      </c>
      <c r="D870" s="2">
        <v>139998</v>
      </c>
      <c r="E870" s="2">
        <f t="shared" si="52"/>
        <v>8414467</v>
      </c>
      <c r="F870" s="17" t="str">
        <f t="shared" si="55"/>
        <v>BULLISH</v>
      </c>
      <c r="G870" s="17" t="str">
        <f t="shared" si="54"/>
        <v>NEUTRAL</v>
      </c>
      <c r="H870" s="17" t="str">
        <f t="shared" si="53"/>
        <v>BULLISH DIVERGENCE</v>
      </c>
    </row>
    <row r="871" spans="1:8" ht="13.5" x14ac:dyDescent="0.25">
      <c r="A871" s="3">
        <v>43271</v>
      </c>
      <c r="B871" s="2">
        <v>18</v>
      </c>
      <c r="C871" s="2">
        <v>9.0661000000000005</v>
      </c>
      <c r="D871" s="2">
        <v>88174</v>
      </c>
      <c r="E871" s="2">
        <f t="shared" si="52"/>
        <v>8326293</v>
      </c>
      <c r="F871" s="17" t="str">
        <f t="shared" si="55"/>
        <v>BEARISH</v>
      </c>
      <c r="G871" s="17" t="str">
        <f t="shared" si="54"/>
        <v>NEUTRAL</v>
      </c>
      <c r="H871" s="17" t="str">
        <f t="shared" si="53"/>
        <v>CONFIRMED BEARISH</v>
      </c>
    </row>
    <row r="872" spans="1:8" ht="13.5" x14ac:dyDescent="0.25">
      <c r="A872" s="3">
        <v>43272</v>
      </c>
      <c r="B872" s="2">
        <v>17.8</v>
      </c>
      <c r="C872" s="2">
        <v>9.9659999999999993</v>
      </c>
      <c r="D872" s="2">
        <v>42167</v>
      </c>
      <c r="E872" s="2">
        <f t="shared" si="52"/>
        <v>8284126</v>
      </c>
      <c r="F872" s="17" t="str">
        <f t="shared" si="55"/>
        <v>BEARISH</v>
      </c>
      <c r="G872" s="17" t="str">
        <f t="shared" si="54"/>
        <v>NEUTRAL</v>
      </c>
      <c r="H872" s="17" t="str">
        <f t="shared" si="53"/>
        <v>CONFIRMED BEARISH</v>
      </c>
    </row>
    <row r="873" spans="1:8" ht="13.5" x14ac:dyDescent="0.25">
      <c r="A873" s="3">
        <v>43273</v>
      </c>
      <c r="B873" s="2">
        <v>17.989999999999998</v>
      </c>
      <c r="C873" s="2">
        <v>10.0724</v>
      </c>
      <c r="D873" s="2">
        <v>81365</v>
      </c>
      <c r="E873" s="2">
        <f t="shared" si="52"/>
        <v>8365491</v>
      </c>
      <c r="F873" s="17" t="str">
        <f t="shared" si="55"/>
        <v>BEARISH</v>
      </c>
      <c r="G873" s="17" t="str">
        <f t="shared" si="54"/>
        <v>NEUTRAL</v>
      </c>
      <c r="H873" s="17" t="str">
        <f t="shared" si="53"/>
        <v>CONFIRMED BEARISH</v>
      </c>
    </row>
    <row r="874" spans="1:8" ht="13.5" x14ac:dyDescent="0.25">
      <c r="A874" s="3">
        <v>43276</v>
      </c>
      <c r="B874" s="2">
        <v>18.149999999999999</v>
      </c>
      <c r="C874" s="2">
        <v>10.162000000000001</v>
      </c>
      <c r="D874" s="2">
        <v>41676</v>
      </c>
      <c r="E874" s="2">
        <f t="shared" si="52"/>
        <v>8407167</v>
      </c>
      <c r="F874" s="17" t="str">
        <f t="shared" si="55"/>
        <v>BEARISH</v>
      </c>
      <c r="G874" s="17" t="str">
        <f t="shared" si="54"/>
        <v>NEUTRAL</v>
      </c>
      <c r="H874" s="17" t="str">
        <f t="shared" si="53"/>
        <v>CONFIRMED BEARISH</v>
      </c>
    </row>
    <row r="875" spans="1:8" ht="13.5" x14ac:dyDescent="0.25">
      <c r="A875" s="3">
        <v>43277</v>
      </c>
      <c r="B875" s="2">
        <v>18.18</v>
      </c>
      <c r="C875" s="2">
        <v>10.178699999999999</v>
      </c>
      <c r="D875" s="2">
        <v>13868</v>
      </c>
      <c r="E875" s="2">
        <f t="shared" si="52"/>
        <v>8421035</v>
      </c>
      <c r="F875" s="17" t="str">
        <f t="shared" si="55"/>
        <v>BULLISH</v>
      </c>
      <c r="G875" s="17" t="str">
        <f t="shared" si="54"/>
        <v>NEUTRAL</v>
      </c>
      <c r="H875" s="17" t="str">
        <f t="shared" si="53"/>
        <v>CONFIRMED BULLISH</v>
      </c>
    </row>
    <row r="876" spans="1:8" ht="13.5" x14ac:dyDescent="0.25">
      <c r="A876" s="3">
        <v>43278</v>
      </c>
      <c r="B876" s="2">
        <v>18.739999999999998</v>
      </c>
      <c r="C876" s="2">
        <v>10.4923</v>
      </c>
      <c r="D876" s="2">
        <v>102317</v>
      </c>
      <c r="E876" s="2">
        <f t="shared" si="52"/>
        <v>8523352</v>
      </c>
      <c r="F876" s="17" t="str">
        <f t="shared" si="55"/>
        <v>BULLISH</v>
      </c>
      <c r="G876" s="17" t="str">
        <f t="shared" si="54"/>
        <v>STRONG</v>
      </c>
      <c r="H876" s="17" t="str">
        <f t="shared" si="53"/>
        <v>CONFIRMED BULLISH</v>
      </c>
    </row>
    <row r="877" spans="1:8" ht="13.5" x14ac:dyDescent="0.25">
      <c r="A877" s="3">
        <v>43279</v>
      </c>
      <c r="B877" s="2">
        <v>19.28</v>
      </c>
      <c r="C877" s="2">
        <v>10.794600000000001</v>
      </c>
      <c r="D877" s="2">
        <v>82295</v>
      </c>
      <c r="E877" s="2">
        <f t="shared" si="52"/>
        <v>8605647</v>
      </c>
      <c r="F877" s="17" t="str">
        <f t="shared" si="55"/>
        <v>BULLISH</v>
      </c>
      <c r="G877" s="17" t="str">
        <f t="shared" si="54"/>
        <v>STRONG</v>
      </c>
      <c r="H877" s="17" t="str">
        <f t="shared" si="53"/>
        <v>CONFIRMED BULLISH</v>
      </c>
    </row>
    <row r="878" spans="1:8" ht="13.5" x14ac:dyDescent="0.25">
      <c r="A878" s="3">
        <v>43280</v>
      </c>
      <c r="B878" s="2">
        <v>18.87</v>
      </c>
      <c r="C878" s="2">
        <v>10.565099999999999</v>
      </c>
      <c r="D878" s="2">
        <v>23425</v>
      </c>
      <c r="E878" s="2">
        <f t="shared" si="52"/>
        <v>8582222</v>
      </c>
      <c r="F878" s="17" t="str">
        <f t="shared" si="55"/>
        <v>BULLISH</v>
      </c>
      <c r="G878" s="17" t="str">
        <f t="shared" si="54"/>
        <v>STRONG</v>
      </c>
      <c r="H878" s="17" t="str">
        <f t="shared" si="53"/>
        <v>CONFIRMED BULLISH</v>
      </c>
    </row>
    <row r="879" spans="1:8" ht="13.5" x14ac:dyDescent="0.25">
      <c r="A879" s="3">
        <v>43283</v>
      </c>
      <c r="B879" s="2">
        <v>18.75</v>
      </c>
      <c r="C879" s="2">
        <v>10.4979</v>
      </c>
      <c r="D879" s="2">
        <v>5720</v>
      </c>
      <c r="E879" s="2">
        <f t="shared" si="52"/>
        <v>8576502</v>
      </c>
      <c r="F879" s="17" t="str">
        <f t="shared" si="55"/>
        <v>BULLISH</v>
      </c>
      <c r="G879" s="17" t="str">
        <f t="shared" si="54"/>
        <v>STRONG</v>
      </c>
      <c r="H879" s="17" t="str">
        <f t="shared" si="53"/>
        <v>CONFIRMED BULLISH</v>
      </c>
    </row>
    <row r="880" spans="1:8" ht="13.5" x14ac:dyDescent="0.25">
      <c r="A880" s="3">
        <v>43284</v>
      </c>
      <c r="B880" s="2">
        <v>18.5</v>
      </c>
      <c r="C880" s="2">
        <v>10.357900000000001</v>
      </c>
      <c r="D880" s="2">
        <v>48344</v>
      </c>
      <c r="E880" s="2">
        <f t="shared" si="52"/>
        <v>8528158</v>
      </c>
      <c r="F880" s="17" t="str">
        <f t="shared" si="55"/>
        <v>BULLISH</v>
      </c>
      <c r="G880" s="17" t="str">
        <f t="shared" si="54"/>
        <v>NEUTRAL</v>
      </c>
      <c r="H880" s="17" t="str">
        <f t="shared" si="53"/>
        <v>CONFIRMED BULLISH</v>
      </c>
    </row>
    <row r="881" spans="1:8" ht="13.5" x14ac:dyDescent="0.25">
      <c r="A881" s="3">
        <v>43285</v>
      </c>
      <c r="B881" s="2">
        <v>18.899999999999999</v>
      </c>
      <c r="C881" s="2">
        <v>10.581899999999999</v>
      </c>
      <c r="D881" s="2">
        <v>9174</v>
      </c>
      <c r="E881" s="2">
        <f t="shared" si="52"/>
        <v>8537332</v>
      </c>
      <c r="F881" s="17" t="str">
        <f t="shared" si="55"/>
        <v>BULLISH</v>
      </c>
      <c r="G881" s="17" t="str">
        <f t="shared" si="54"/>
        <v>NEUTRAL</v>
      </c>
      <c r="H881" s="17" t="str">
        <f t="shared" si="53"/>
        <v>CONFIRMED BULLISH</v>
      </c>
    </row>
    <row r="882" spans="1:8" ht="13.5" x14ac:dyDescent="0.25">
      <c r="A882" s="3">
        <v>43286</v>
      </c>
      <c r="B882" s="2">
        <v>18.899999999999999</v>
      </c>
      <c r="C882" s="2">
        <v>10.581899999999999</v>
      </c>
      <c r="D882" s="2">
        <v>29427</v>
      </c>
      <c r="E882" s="2">
        <f t="shared" si="52"/>
        <v>8537332</v>
      </c>
      <c r="F882" s="17" t="str">
        <f t="shared" si="55"/>
        <v>BEARISH</v>
      </c>
      <c r="G882" s="17" t="str">
        <f t="shared" si="54"/>
        <v>NEUTRAL</v>
      </c>
      <c r="H882" s="17" t="str">
        <f t="shared" si="53"/>
        <v>CONFIRMED BEARISH</v>
      </c>
    </row>
    <row r="883" spans="1:8" ht="13.5" x14ac:dyDescent="0.25">
      <c r="A883" s="3">
        <v>43287</v>
      </c>
      <c r="B883" s="2">
        <v>19.2</v>
      </c>
      <c r="C883" s="2">
        <v>10.7498</v>
      </c>
      <c r="D883" s="2">
        <v>28218</v>
      </c>
      <c r="E883" s="2">
        <f t="shared" si="52"/>
        <v>8565550</v>
      </c>
      <c r="F883" s="17" t="str">
        <f t="shared" si="55"/>
        <v>BEARISH</v>
      </c>
      <c r="G883" s="17" t="str">
        <f t="shared" si="54"/>
        <v>NEUTRAL</v>
      </c>
      <c r="H883" s="17" t="str">
        <f t="shared" si="53"/>
        <v>BEARISH DIVERGENCE</v>
      </c>
    </row>
    <row r="884" spans="1:8" ht="13.5" x14ac:dyDescent="0.25">
      <c r="A884" s="3">
        <v>43290</v>
      </c>
      <c r="B884" s="2">
        <v>19</v>
      </c>
      <c r="C884" s="2">
        <v>10.6379</v>
      </c>
      <c r="D884" s="2">
        <v>61263</v>
      </c>
      <c r="E884" s="2">
        <f t="shared" si="52"/>
        <v>8504287</v>
      </c>
      <c r="F884" s="17" t="str">
        <f t="shared" si="55"/>
        <v>BEARISH</v>
      </c>
      <c r="G884" s="17" t="str">
        <f t="shared" si="54"/>
        <v>NEUTRAL</v>
      </c>
      <c r="H884" s="17" t="str">
        <f t="shared" si="53"/>
        <v>BEARISH DIVERGENCE</v>
      </c>
    </row>
    <row r="885" spans="1:8" ht="13.5" x14ac:dyDescent="0.25">
      <c r="A885" s="3">
        <v>43291</v>
      </c>
      <c r="B885" s="2">
        <v>19</v>
      </c>
      <c r="C885" s="2">
        <v>10.6379</v>
      </c>
      <c r="D885" s="2">
        <v>4720</v>
      </c>
      <c r="E885" s="2">
        <f t="shared" si="52"/>
        <v>8504287</v>
      </c>
      <c r="F885" s="17" t="str">
        <f t="shared" si="55"/>
        <v>BEARISH</v>
      </c>
      <c r="G885" s="17" t="str">
        <f t="shared" si="54"/>
        <v>NEUTRAL</v>
      </c>
      <c r="H885" s="17" t="str">
        <f t="shared" si="53"/>
        <v>BEARISH DIVERGENCE</v>
      </c>
    </row>
    <row r="886" spans="1:8" ht="13.5" x14ac:dyDescent="0.25">
      <c r="A886" s="3">
        <v>43292</v>
      </c>
      <c r="B886" s="2">
        <v>18.72</v>
      </c>
      <c r="C886" s="2">
        <v>10.4811</v>
      </c>
      <c r="D886" s="2">
        <v>16214</v>
      </c>
      <c r="E886" s="2">
        <f t="shared" si="52"/>
        <v>8488073</v>
      </c>
      <c r="F886" s="17" t="str">
        <f t="shared" si="55"/>
        <v>BEARISH</v>
      </c>
      <c r="G886" s="17" t="str">
        <f t="shared" si="54"/>
        <v>NEUTRAL</v>
      </c>
      <c r="H886" s="17" t="str">
        <f t="shared" si="53"/>
        <v>CONFIRMED BEARISH</v>
      </c>
    </row>
    <row r="887" spans="1:8" ht="13.5" x14ac:dyDescent="0.25">
      <c r="A887" s="3">
        <v>43293</v>
      </c>
      <c r="B887" s="2">
        <v>18.690000000000001</v>
      </c>
      <c r="C887" s="2">
        <v>10.4643</v>
      </c>
      <c r="D887" s="2">
        <v>7050</v>
      </c>
      <c r="E887" s="2">
        <f t="shared" si="52"/>
        <v>8481023</v>
      </c>
      <c r="F887" s="17" t="str">
        <f t="shared" si="55"/>
        <v>BEARISH</v>
      </c>
      <c r="G887" s="17" t="str">
        <f t="shared" si="54"/>
        <v>NEUTRAL</v>
      </c>
      <c r="H887" s="17" t="str">
        <f t="shared" si="53"/>
        <v>CONFIRMED BEARISH</v>
      </c>
    </row>
    <row r="888" spans="1:8" ht="13.5" x14ac:dyDescent="0.25">
      <c r="A888" s="3">
        <v>43294</v>
      </c>
      <c r="B888" s="2">
        <v>18.5</v>
      </c>
      <c r="C888" s="2">
        <v>10.357900000000001</v>
      </c>
      <c r="D888" s="2">
        <v>4843</v>
      </c>
      <c r="E888" s="2">
        <f t="shared" si="52"/>
        <v>8476180</v>
      </c>
      <c r="F888" s="17" t="str">
        <f t="shared" si="55"/>
        <v>BEARISH</v>
      </c>
      <c r="G888" s="17" t="str">
        <f t="shared" si="54"/>
        <v>NEUTRAL</v>
      </c>
      <c r="H888" s="17" t="str">
        <f t="shared" si="53"/>
        <v>CONFIRMED BEARISH</v>
      </c>
    </row>
    <row r="889" spans="1:8" ht="13.5" x14ac:dyDescent="0.25">
      <c r="A889" s="3">
        <v>43297</v>
      </c>
      <c r="B889" s="2">
        <v>18.45</v>
      </c>
      <c r="C889" s="2">
        <v>10.3299</v>
      </c>
      <c r="D889" s="2">
        <v>10284</v>
      </c>
      <c r="E889" s="2">
        <f t="shared" si="52"/>
        <v>8465896</v>
      </c>
      <c r="F889" s="17" t="str">
        <f t="shared" si="55"/>
        <v>BEARISH</v>
      </c>
      <c r="G889" s="17" t="str">
        <f t="shared" si="54"/>
        <v>NEUTRAL</v>
      </c>
      <c r="H889" s="17" t="str">
        <f t="shared" si="53"/>
        <v>CONFIRMED BEARISH</v>
      </c>
    </row>
    <row r="890" spans="1:8" ht="13.5" x14ac:dyDescent="0.25">
      <c r="A890" s="3">
        <v>43298</v>
      </c>
      <c r="B890" s="2">
        <v>18.899999999999999</v>
      </c>
      <c r="C890" s="2">
        <v>10.581899999999999</v>
      </c>
      <c r="D890" s="2">
        <v>20643</v>
      </c>
      <c r="E890" s="2">
        <f t="shared" si="52"/>
        <v>8486539</v>
      </c>
      <c r="F890" s="17" t="str">
        <f t="shared" si="55"/>
        <v>BEARISH</v>
      </c>
      <c r="G890" s="17" t="str">
        <f t="shared" si="54"/>
        <v>NEUTRAL</v>
      </c>
      <c r="H890" s="17" t="str">
        <f t="shared" si="53"/>
        <v>CONFIRMED BEARISH</v>
      </c>
    </row>
    <row r="891" spans="1:8" ht="13.5" x14ac:dyDescent="0.25">
      <c r="A891" s="3">
        <v>43299</v>
      </c>
      <c r="B891" s="2">
        <v>18.88</v>
      </c>
      <c r="C891" s="2">
        <v>10.5707</v>
      </c>
      <c r="D891" s="2">
        <v>55373</v>
      </c>
      <c r="E891" s="2">
        <f t="shared" si="52"/>
        <v>8431166</v>
      </c>
      <c r="F891" s="17" t="str">
        <f t="shared" si="55"/>
        <v>BEARISH</v>
      </c>
      <c r="G891" s="17" t="str">
        <f t="shared" si="54"/>
        <v>NEUTRAL</v>
      </c>
      <c r="H891" s="17" t="str">
        <f t="shared" si="53"/>
        <v>BEARISH DIVERGENCE</v>
      </c>
    </row>
    <row r="892" spans="1:8" ht="13.5" x14ac:dyDescent="0.25">
      <c r="A892" s="3">
        <v>43300</v>
      </c>
      <c r="B892" s="2">
        <v>18.8</v>
      </c>
      <c r="C892" s="2">
        <v>10.5259</v>
      </c>
      <c r="D892" s="2">
        <v>30631</v>
      </c>
      <c r="E892" s="2">
        <f t="shared" si="52"/>
        <v>8400535</v>
      </c>
      <c r="F892" s="17" t="str">
        <f t="shared" si="55"/>
        <v>BEARISH</v>
      </c>
      <c r="G892" s="17" t="str">
        <f t="shared" si="54"/>
        <v>NEUTRAL</v>
      </c>
      <c r="H892" s="17" t="str">
        <f t="shared" si="53"/>
        <v>BEARISH DIVERGENCE</v>
      </c>
    </row>
    <row r="893" spans="1:8" ht="13.5" x14ac:dyDescent="0.25">
      <c r="A893" s="3">
        <v>43301</v>
      </c>
      <c r="B893" s="2">
        <v>18.7</v>
      </c>
      <c r="C893" s="2">
        <v>10.469900000000001</v>
      </c>
      <c r="D893" s="2">
        <v>30157</v>
      </c>
      <c r="E893" s="2">
        <f t="shared" si="52"/>
        <v>8370378</v>
      </c>
      <c r="F893" s="17" t="str">
        <f t="shared" si="55"/>
        <v>BEARISH</v>
      </c>
      <c r="G893" s="17" t="str">
        <f t="shared" si="54"/>
        <v>NEUTRAL</v>
      </c>
      <c r="H893" s="17" t="str">
        <f t="shared" si="53"/>
        <v>BEARISH DIVERGENCE</v>
      </c>
    </row>
    <row r="894" spans="1:8" ht="13.5" x14ac:dyDescent="0.25">
      <c r="A894" s="3">
        <v>43304</v>
      </c>
      <c r="B894" s="2">
        <v>18.8</v>
      </c>
      <c r="C894" s="2">
        <v>10.5259</v>
      </c>
      <c r="D894" s="2">
        <v>22355</v>
      </c>
      <c r="E894" s="2">
        <f t="shared" si="52"/>
        <v>8392733</v>
      </c>
      <c r="F894" s="17" t="str">
        <f t="shared" si="55"/>
        <v>BEARISH</v>
      </c>
      <c r="G894" s="17" t="str">
        <f t="shared" si="54"/>
        <v>NEUTRAL</v>
      </c>
      <c r="H894" s="17" t="str">
        <f t="shared" si="53"/>
        <v>BEARISH DIVERGENCE</v>
      </c>
    </row>
    <row r="895" spans="1:8" ht="13.5" x14ac:dyDescent="0.25">
      <c r="A895" s="3">
        <v>43305</v>
      </c>
      <c r="B895" s="2">
        <v>18.850000000000001</v>
      </c>
      <c r="C895" s="2">
        <v>10.553900000000001</v>
      </c>
      <c r="D895" s="2">
        <v>121619</v>
      </c>
      <c r="E895" s="2">
        <f t="shared" si="52"/>
        <v>8514352</v>
      </c>
      <c r="F895" s="17" t="str">
        <f t="shared" si="55"/>
        <v>BULLISH</v>
      </c>
      <c r="G895" s="17" t="str">
        <f t="shared" si="54"/>
        <v>NEUTRAL</v>
      </c>
      <c r="H895" s="17" t="str">
        <f t="shared" si="53"/>
        <v>BULLISH DIVERGENCE</v>
      </c>
    </row>
    <row r="896" spans="1:8" ht="13.5" x14ac:dyDescent="0.25">
      <c r="A896" s="3">
        <v>43307</v>
      </c>
      <c r="B896" s="2">
        <v>19</v>
      </c>
      <c r="C896" s="2">
        <v>10.6379</v>
      </c>
      <c r="D896" s="2">
        <v>82292</v>
      </c>
      <c r="E896" s="2">
        <f t="shared" si="52"/>
        <v>8596644</v>
      </c>
      <c r="F896" s="17" t="str">
        <f t="shared" si="55"/>
        <v>BULLISH</v>
      </c>
      <c r="G896" s="17" t="str">
        <f t="shared" si="54"/>
        <v>NEUTRAL</v>
      </c>
      <c r="H896" s="17" t="str">
        <f t="shared" si="53"/>
        <v>CONFIRMED BULLISH</v>
      </c>
    </row>
    <row r="897" spans="1:8" ht="13.5" x14ac:dyDescent="0.25">
      <c r="A897" s="3">
        <v>43308</v>
      </c>
      <c r="B897" s="2">
        <v>19.239999999999998</v>
      </c>
      <c r="C897" s="2">
        <v>10.7722</v>
      </c>
      <c r="D897" s="2">
        <v>37161</v>
      </c>
      <c r="E897" s="2">
        <f t="shared" si="52"/>
        <v>8633805</v>
      </c>
      <c r="F897" s="17" t="str">
        <f t="shared" si="55"/>
        <v>BULLISH</v>
      </c>
      <c r="G897" s="17" t="str">
        <f t="shared" si="54"/>
        <v>STRONG</v>
      </c>
      <c r="H897" s="17" t="str">
        <f t="shared" si="53"/>
        <v>CONFIRMED BULLISH</v>
      </c>
    </row>
    <row r="898" spans="1:8" ht="13.5" x14ac:dyDescent="0.25">
      <c r="A898" s="3">
        <v>43311</v>
      </c>
      <c r="B898" s="2">
        <v>19.7</v>
      </c>
      <c r="C898" s="2">
        <v>11.0298</v>
      </c>
      <c r="D898" s="2">
        <v>28408</v>
      </c>
      <c r="E898" s="2">
        <f t="shared" si="52"/>
        <v>8662213</v>
      </c>
      <c r="F898" s="17" t="str">
        <f t="shared" si="55"/>
        <v>BULLISH</v>
      </c>
      <c r="G898" s="17" t="str">
        <f t="shared" si="54"/>
        <v>STRONG</v>
      </c>
      <c r="H898" s="17" t="str">
        <f t="shared" si="53"/>
        <v>CONFIRMED BULLISH</v>
      </c>
    </row>
    <row r="899" spans="1:8" ht="13.5" x14ac:dyDescent="0.25">
      <c r="A899" s="3">
        <v>43312</v>
      </c>
      <c r="B899" s="2">
        <v>20.8</v>
      </c>
      <c r="C899" s="2">
        <v>11.6457</v>
      </c>
      <c r="D899" s="2">
        <v>58659</v>
      </c>
      <c r="E899" s="2">
        <f t="shared" si="52"/>
        <v>8720872</v>
      </c>
      <c r="F899" s="17" t="str">
        <f t="shared" si="55"/>
        <v>BULLISH</v>
      </c>
      <c r="G899" s="17" t="str">
        <f t="shared" si="54"/>
        <v>STRONG</v>
      </c>
      <c r="H899" s="17" t="str">
        <f t="shared" si="53"/>
        <v>CONFIRMED BULLISH</v>
      </c>
    </row>
    <row r="900" spans="1:8" ht="13.5" x14ac:dyDescent="0.25">
      <c r="A900" s="3">
        <v>43313</v>
      </c>
      <c r="B900" s="2">
        <v>21.9</v>
      </c>
      <c r="C900" s="2">
        <v>12.2615</v>
      </c>
      <c r="D900" s="2">
        <v>82567</v>
      </c>
      <c r="E900" s="2">
        <f t="shared" ref="E900:E963" si="56">IF(B900&gt;B899, E899+D900, IF(B900&lt;B899, E899-D900, E899))</f>
        <v>8803439</v>
      </c>
      <c r="F900" s="17" t="str">
        <f t="shared" si="55"/>
        <v>BULLISH</v>
      </c>
      <c r="G900" s="17" t="str">
        <f t="shared" si="54"/>
        <v>STRONG</v>
      </c>
      <c r="H900" s="17" t="str">
        <f t="shared" si="53"/>
        <v>CONFIRMED BULLISH</v>
      </c>
    </row>
    <row r="901" spans="1:8" ht="13.5" x14ac:dyDescent="0.25">
      <c r="A901" s="3">
        <v>43314</v>
      </c>
      <c r="B901" s="2">
        <v>21.4</v>
      </c>
      <c r="C901" s="2">
        <v>11.9816</v>
      </c>
      <c r="D901" s="2">
        <v>125398</v>
      </c>
      <c r="E901" s="2">
        <f t="shared" si="56"/>
        <v>8678041</v>
      </c>
      <c r="F901" s="17" t="str">
        <f t="shared" si="55"/>
        <v>BULLISH</v>
      </c>
      <c r="G901" s="17" t="str">
        <f t="shared" si="54"/>
        <v>NEUTRAL</v>
      </c>
      <c r="H901" s="17" t="str">
        <f t="shared" si="53"/>
        <v>CONFIRMED BULLISH</v>
      </c>
    </row>
    <row r="902" spans="1:8" ht="13.5" x14ac:dyDescent="0.25">
      <c r="A902" s="3">
        <v>43315</v>
      </c>
      <c r="B902" s="2">
        <v>21.5</v>
      </c>
      <c r="C902" s="2">
        <v>12.037599999999999</v>
      </c>
      <c r="D902" s="2">
        <v>13651</v>
      </c>
      <c r="E902" s="2">
        <f t="shared" si="56"/>
        <v>8691692</v>
      </c>
      <c r="F902" s="17" t="str">
        <f t="shared" si="55"/>
        <v>BULLISH</v>
      </c>
      <c r="G902" s="17" t="str">
        <f t="shared" si="54"/>
        <v>NEUTRAL</v>
      </c>
      <c r="H902" s="17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v>43318</v>
      </c>
      <c r="B903" s="2">
        <v>21.12</v>
      </c>
      <c r="C903" s="2">
        <v>11.8248</v>
      </c>
      <c r="D903" s="2">
        <v>6188</v>
      </c>
      <c r="E903" s="2">
        <f t="shared" si="56"/>
        <v>8685504</v>
      </c>
      <c r="F903" s="17" t="str">
        <f t="shared" si="55"/>
        <v>BULLISH</v>
      </c>
      <c r="G903" s="17" t="str">
        <f t="shared" ref="G903:G966" si="58">IF((E903-E898)/E898 &gt; 0.02, "STRONG",
 IF((E903-E898)/E898 &lt; -0.02, "WEAK", "NEUTRAL"))</f>
        <v>NEUTRAL</v>
      </c>
      <c r="H903" s="17" t="str">
        <f t="shared" si="57"/>
        <v>CONFIRMED BULLISH</v>
      </c>
    </row>
    <row r="904" spans="1:8" ht="13.5" x14ac:dyDescent="0.25">
      <c r="A904" s="3">
        <v>43319</v>
      </c>
      <c r="B904" s="2">
        <v>21.12</v>
      </c>
      <c r="C904" s="2">
        <v>11.8248</v>
      </c>
      <c r="D904" s="2">
        <v>38338</v>
      </c>
      <c r="E904" s="2">
        <f t="shared" si="56"/>
        <v>8685504</v>
      </c>
      <c r="F904" s="17" t="str">
        <f t="shared" ref="F904:F967" si="59">IF(E904&gt;E899,"BULLISH",IF(E904&lt;E899,"BEARISH","NEUTRAL"))</f>
        <v>BEARISH</v>
      </c>
      <c r="G904" s="17" t="str">
        <f t="shared" si="58"/>
        <v>NEUTRAL</v>
      </c>
      <c r="H904" s="17" t="str">
        <f t="shared" si="57"/>
        <v>BEARISH DIVERGENCE</v>
      </c>
    </row>
    <row r="905" spans="1:8" ht="13.5" x14ac:dyDescent="0.25">
      <c r="A905" s="3">
        <v>43320</v>
      </c>
      <c r="B905" s="2">
        <v>21.22</v>
      </c>
      <c r="C905" s="2">
        <v>11.880800000000001</v>
      </c>
      <c r="D905" s="2">
        <v>11503</v>
      </c>
      <c r="E905" s="2">
        <f t="shared" si="56"/>
        <v>8697007</v>
      </c>
      <c r="F905" s="17" t="str">
        <f t="shared" si="59"/>
        <v>BEARISH</v>
      </c>
      <c r="G905" s="17" t="str">
        <f t="shared" si="58"/>
        <v>NEUTRAL</v>
      </c>
      <c r="H905" s="17" t="str">
        <f t="shared" si="57"/>
        <v>CONFIRMED BEARISH</v>
      </c>
    </row>
    <row r="906" spans="1:8" ht="13.5" x14ac:dyDescent="0.25">
      <c r="A906" s="3">
        <v>43321</v>
      </c>
      <c r="B906" s="2">
        <v>21.58</v>
      </c>
      <c r="C906" s="2">
        <v>12.0824</v>
      </c>
      <c r="D906" s="2">
        <v>15972</v>
      </c>
      <c r="E906" s="2">
        <f t="shared" si="56"/>
        <v>8712979</v>
      </c>
      <c r="F906" s="17" t="str">
        <f t="shared" si="59"/>
        <v>BULLISH</v>
      </c>
      <c r="G906" s="17" t="str">
        <f t="shared" si="58"/>
        <v>NEUTRAL</v>
      </c>
      <c r="H906" s="17" t="str">
        <f t="shared" si="57"/>
        <v>CONFIRMED BULLISH</v>
      </c>
    </row>
    <row r="907" spans="1:8" ht="13.5" x14ac:dyDescent="0.25">
      <c r="A907" s="3">
        <v>43322</v>
      </c>
      <c r="B907" s="2">
        <v>21</v>
      </c>
      <c r="C907" s="2">
        <v>11.7576</v>
      </c>
      <c r="D907" s="2">
        <v>23301</v>
      </c>
      <c r="E907" s="2">
        <f t="shared" si="56"/>
        <v>8689678</v>
      </c>
      <c r="F907" s="17" t="str">
        <f t="shared" si="59"/>
        <v>BEARISH</v>
      </c>
      <c r="G907" s="17" t="str">
        <f t="shared" si="58"/>
        <v>NEUTRAL</v>
      </c>
      <c r="H907" s="17" t="str">
        <f t="shared" si="57"/>
        <v>CONFIRMED BEARISH</v>
      </c>
    </row>
    <row r="908" spans="1:8" ht="13.5" x14ac:dyDescent="0.25">
      <c r="A908" s="3">
        <v>43326</v>
      </c>
      <c r="B908" s="2">
        <v>20.9</v>
      </c>
      <c r="C908" s="2">
        <v>11.701599999999999</v>
      </c>
      <c r="D908" s="2">
        <v>5156</v>
      </c>
      <c r="E908" s="2">
        <f t="shared" si="56"/>
        <v>8684522</v>
      </c>
      <c r="F908" s="17" t="str">
        <f t="shared" si="59"/>
        <v>BEARISH</v>
      </c>
      <c r="G908" s="17" t="str">
        <f t="shared" si="58"/>
        <v>NEUTRAL</v>
      </c>
      <c r="H908" s="17" t="str">
        <f t="shared" si="57"/>
        <v>CONFIRMED BEARISH</v>
      </c>
    </row>
    <row r="909" spans="1:8" ht="13.5" x14ac:dyDescent="0.25">
      <c r="A909" s="3">
        <v>43327</v>
      </c>
      <c r="B909" s="2">
        <v>20.5</v>
      </c>
      <c r="C909" s="2">
        <v>11.4777</v>
      </c>
      <c r="D909" s="2">
        <v>34268</v>
      </c>
      <c r="E909" s="2">
        <f t="shared" si="56"/>
        <v>8650254</v>
      </c>
      <c r="F909" s="17" t="str">
        <f t="shared" si="59"/>
        <v>BEARISH</v>
      </c>
      <c r="G909" s="17" t="str">
        <f t="shared" si="58"/>
        <v>NEUTRAL</v>
      </c>
      <c r="H909" s="17" t="str">
        <f t="shared" si="57"/>
        <v>CONFIRMED BEARISH</v>
      </c>
    </row>
    <row r="910" spans="1:8" ht="13.5" x14ac:dyDescent="0.25">
      <c r="A910" s="3">
        <v>43328</v>
      </c>
      <c r="B910" s="2">
        <v>20.399999999999999</v>
      </c>
      <c r="C910" s="2">
        <v>11.4217</v>
      </c>
      <c r="D910" s="2">
        <v>24463</v>
      </c>
      <c r="E910" s="2">
        <f t="shared" si="56"/>
        <v>8625791</v>
      </c>
      <c r="F910" s="17" t="str">
        <f t="shared" si="59"/>
        <v>BEARISH</v>
      </c>
      <c r="G910" s="17" t="str">
        <f t="shared" si="58"/>
        <v>NEUTRAL</v>
      </c>
      <c r="H910" s="17" t="str">
        <f t="shared" si="57"/>
        <v>CONFIRMED BEARISH</v>
      </c>
    </row>
    <row r="911" spans="1:8" ht="13.5" x14ac:dyDescent="0.25">
      <c r="A911" s="3">
        <v>43329</v>
      </c>
      <c r="B911" s="2">
        <v>19.95</v>
      </c>
      <c r="C911" s="2">
        <v>11.169700000000001</v>
      </c>
      <c r="D911" s="2">
        <v>28145</v>
      </c>
      <c r="E911" s="2">
        <f t="shared" si="56"/>
        <v>8597646</v>
      </c>
      <c r="F911" s="17" t="str">
        <f t="shared" si="59"/>
        <v>BEARISH</v>
      </c>
      <c r="G911" s="17" t="str">
        <f t="shared" si="58"/>
        <v>NEUTRAL</v>
      </c>
      <c r="H911" s="17" t="str">
        <f t="shared" si="57"/>
        <v>CONFIRMED BEARISH</v>
      </c>
    </row>
    <row r="912" spans="1:8" ht="13.5" x14ac:dyDescent="0.25">
      <c r="A912" s="3">
        <v>43332</v>
      </c>
      <c r="B912" s="2">
        <v>20</v>
      </c>
      <c r="C912" s="2">
        <v>11.197699999999999</v>
      </c>
      <c r="D912" s="2">
        <v>20715</v>
      </c>
      <c r="E912" s="2">
        <f t="shared" si="56"/>
        <v>8618361</v>
      </c>
      <c r="F912" s="17" t="str">
        <f t="shared" si="59"/>
        <v>BEARISH</v>
      </c>
      <c r="G912" s="17" t="str">
        <f t="shared" si="58"/>
        <v>NEUTRAL</v>
      </c>
      <c r="H912" s="17" t="str">
        <f t="shared" si="57"/>
        <v>CONFIRMED BEARISH</v>
      </c>
    </row>
    <row r="913" spans="1:8" ht="13.5" x14ac:dyDescent="0.25">
      <c r="A913" s="3">
        <v>43335</v>
      </c>
      <c r="B913" s="2">
        <v>19.989999999999998</v>
      </c>
      <c r="C913" s="2">
        <v>11.1921</v>
      </c>
      <c r="D913" s="2">
        <v>6234</v>
      </c>
      <c r="E913" s="2">
        <f t="shared" si="56"/>
        <v>8612127</v>
      </c>
      <c r="F913" s="17" t="str">
        <f t="shared" si="59"/>
        <v>BEARISH</v>
      </c>
      <c r="G913" s="17" t="str">
        <f t="shared" si="58"/>
        <v>NEUTRAL</v>
      </c>
      <c r="H913" s="17" t="str">
        <f t="shared" si="57"/>
        <v>CONFIRMED BEARISH</v>
      </c>
    </row>
    <row r="914" spans="1:8" ht="13.5" x14ac:dyDescent="0.25">
      <c r="A914" s="3">
        <v>43336</v>
      </c>
      <c r="B914" s="2">
        <v>19.989999999999998</v>
      </c>
      <c r="C914" s="2">
        <v>11.1921</v>
      </c>
      <c r="D914" s="2">
        <v>5664</v>
      </c>
      <c r="E914" s="2">
        <f t="shared" si="56"/>
        <v>8612127</v>
      </c>
      <c r="F914" s="17" t="str">
        <f t="shared" si="59"/>
        <v>BEARISH</v>
      </c>
      <c r="G914" s="17" t="str">
        <f t="shared" si="58"/>
        <v>NEUTRAL</v>
      </c>
      <c r="H914" s="17" t="str">
        <f t="shared" si="57"/>
        <v>CONFIRMED BEARISH</v>
      </c>
    </row>
    <row r="915" spans="1:8" ht="13.5" x14ac:dyDescent="0.25">
      <c r="A915" s="3">
        <v>43339</v>
      </c>
      <c r="B915" s="2">
        <v>19.989999999999998</v>
      </c>
      <c r="C915" s="2">
        <v>11.1921</v>
      </c>
      <c r="D915" s="2">
        <v>5309</v>
      </c>
      <c r="E915" s="2">
        <f t="shared" si="56"/>
        <v>8612127</v>
      </c>
      <c r="F915" s="17" t="str">
        <f t="shared" si="59"/>
        <v>BEARISH</v>
      </c>
      <c r="G915" s="17" t="str">
        <f t="shared" si="58"/>
        <v>NEUTRAL</v>
      </c>
      <c r="H915" s="17" t="str">
        <f t="shared" si="57"/>
        <v>CONFIRMED BEARISH</v>
      </c>
    </row>
    <row r="916" spans="1:8" ht="13.5" x14ac:dyDescent="0.25">
      <c r="A916" s="3">
        <v>43340</v>
      </c>
      <c r="B916" s="2">
        <v>19.88</v>
      </c>
      <c r="C916" s="2">
        <v>11.130599999999999</v>
      </c>
      <c r="D916" s="2">
        <v>4389</v>
      </c>
      <c r="E916" s="2">
        <f t="shared" si="56"/>
        <v>8607738</v>
      </c>
      <c r="F916" s="17" t="str">
        <f t="shared" si="59"/>
        <v>BULLISH</v>
      </c>
      <c r="G916" s="17" t="str">
        <f t="shared" si="58"/>
        <v>NEUTRAL</v>
      </c>
      <c r="H916" s="17" t="str">
        <f t="shared" si="57"/>
        <v>BULLISH DIVERGENCE</v>
      </c>
    </row>
    <row r="917" spans="1:8" ht="13.5" x14ac:dyDescent="0.25">
      <c r="A917" s="3">
        <v>43341</v>
      </c>
      <c r="B917" s="2">
        <v>19.399999999999999</v>
      </c>
      <c r="C917" s="2">
        <v>10.861800000000001</v>
      </c>
      <c r="D917" s="2">
        <v>13094</v>
      </c>
      <c r="E917" s="2">
        <f t="shared" si="56"/>
        <v>8594644</v>
      </c>
      <c r="F917" s="17" t="str">
        <f t="shared" si="59"/>
        <v>BEARISH</v>
      </c>
      <c r="G917" s="17" t="str">
        <f t="shared" si="58"/>
        <v>NEUTRAL</v>
      </c>
      <c r="H917" s="17" t="str">
        <f t="shared" si="57"/>
        <v>CONFIRMED BEARISH</v>
      </c>
    </row>
    <row r="918" spans="1:8" ht="13.5" x14ac:dyDescent="0.25">
      <c r="A918" s="3">
        <v>43342</v>
      </c>
      <c r="B918" s="2">
        <v>19.399999999999999</v>
      </c>
      <c r="C918" s="2">
        <v>10.861800000000001</v>
      </c>
      <c r="D918" s="2">
        <v>12804</v>
      </c>
      <c r="E918" s="2">
        <f t="shared" si="56"/>
        <v>8594644</v>
      </c>
      <c r="F918" s="17" t="str">
        <f t="shared" si="59"/>
        <v>BEARISH</v>
      </c>
      <c r="G918" s="17" t="str">
        <f t="shared" si="58"/>
        <v>NEUTRAL</v>
      </c>
      <c r="H918" s="17" t="str">
        <f t="shared" si="57"/>
        <v>CONFIRMED BEARISH</v>
      </c>
    </row>
    <row r="919" spans="1:8" ht="13.5" x14ac:dyDescent="0.25">
      <c r="A919" s="3">
        <v>43343</v>
      </c>
      <c r="B919" s="2">
        <v>19.8</v>
      </c>
      <c r="C919" s="2">
        <v>11.085800000000001</v>
      </c>
      <c r="D919" s="2">
        <v>14171</v>
      </c>
      <c r="E919" s="2">
        <f t="shared" si="56"/>
        <v>8608815</v>
      </c>
      <c r="F919" s="17" t="str">
        <f t="shared" si="59"/>
        <v>BEARISH</v>
      </c>
      <c r="G919" s="17" t="str">
        <f t="shared" si="58"/>
        <v>NEUTRAL</v>
      </c>
      <c r="H919" s="17" t="str">
        <f t="shared" si="57"/>
        <v>CONFIRMED BEARISH</v>
      </c>
    </row>
    <row r="920" spans="1:8" ht="13.5" x14ac:dyDescent="0.25">
      <c r="A920" s="3">
        <v>43346</v>
      </c>
      <c r="B920" s="2">
        <v>19.809999999999999</v>
      </c>
      <c r="C920" s="2">
        <v>11.0914</v>
      </c>
      <c r="D920" s="2">
        <v>18052</v>
      </c>
      <c r="E920" s="2">
        <f t="shared" si="56"/>
        <v>8626867</v>
      </c>
      <c r="F920" s="17" t="str">
        <f t="shared" si="59"/>
        <v>BULLISH</v>
      </c>
      <c r="G920" s="17" t="str">
        <f t="shared" si="58"/>
        <v>NEUTRAL</v>
      </c>
      <c r="H920" s="17" t="str">
        <f t="shared" si="57"/>
        <v>BULLISH DIVERGENCE</v>
      </c>
    </row>
    <row r="921" spans="1:8" ht="13.5" x14ac:dyDescent="0.25">
      <c r="A921" s="3">
        <v>43347</v>
      </c>
      <c r="B921" s="2">
        <v>19.61</v>
      </c>
      <c r="C921" s="2">
        <v>10.9794</v>
      </c>
      <c r="D921" s="2">
        <v>20006</v>
      </c>
      <c r="E921" s="2">
        <f t="shared" si="56"/>
        <v>8606861</v>
      </c>
      <c r="F921" s="17" t="str">
        <f t="shared" si="59"/>
        <v>BEARISH</v>
      </c>
      <c r="G921" s="17" t="str">
        <f t="shared" si="58"/>
        <v>NEUTRAL</v>
      </c>
      <c r="H921" s="17" t="str">
        <f t="shared" si="57"/>
        <v>CONFIRMED BEARISH</v>
      </c>
    </row>
    <row r="922" spans="1:8" ht="13.5" x14ac:dyDescent="0.25">
      <c r="A922" s="3">
        <v>43348</v>
      </c>
      <c r="B922" s="2">
        <v>18.989999999999998</v>
      </c>
      <c r="C922" s="2">
        <v>10.632300000000001</v>
      </c>
      <c r="D922" s="2">
        <v>43433</v>
      </c>
      <c r="E922" s="2">
        <f t="shared" si="56"/>
        <v>8563428</v>
      </c>
      <c r="F922" s="17" t="str">
        <f t="shared" si="59"/>
        <v>BEARISH</v>
      </c>
      <c r="G922" s="17" t="str">
        <f t="shared" si="58"/>
        <v>NEUTRAL</v>
      </c>
      <c r="H922" s="17" t="str">
        <f t="shared" si="57"/>
        <v>CONFIRMED BEARISH</v>
      </c>
    </row>
    <row r="923" spans="1:8" ht="13.5" x14ac:dyDescent="0.25">
      <c r="A923" s="3">
        <v>43349</v>
      </c>
      <c r="B923" s="2">
        <v>18.899999999999999</v>
      </c>
      <c r="C923" s="2">
        <v>10.581899999999999</v>
      </c>
      <c r="D923" s="2">
        <v>258360</v>
      </c>
      <c r="E923" s="2">
        <f t="shared" si="56"/>
        <v>8305068</v>
      </c>
      <c r="F923" s="17" t="str">
        <f t="shared" si="59"/>
        <v>BEARISH</v>
      </c>
      <c r="G923" s="17" t="str">
        <f t="shared" si="58"/>
        <v>WEAK</v>
      </c>
      <c r="H923" s="17" t="str">
        <f t="shared" si="57"/>
        <v>CONFIRMED BEARISH</v>
      </c>
    </row>
    <row r="924" spans="1:8" ht="13.5" x14ac:dyDescent="0.25">
      <c r="A924" s="3">
        <v>43350</v>
      </c>
      <c r="B924" s="2">
        <v>19.75</v>
      </c>
      <c r="C924" s="2">
        <v>11.0578</v>
      </c>
      <c r="D924" s="2">
        <v>67400</v>
      </c>
      <c r="E924" s="2">
        <f t="shared" si="56"/>
        <v>8372468</v>
      </c>
      <c r="F924" s="17" t="str">
        <f t="shared" si="59"/>
        <v>BEARISH</v>
      </c>
      <c r="G924" s="17" t="str">
        <f t="shared" si="58"/>
        <v>WEAK</v>
      </c>
      <c r="H924" s="17" t="str">
        <f t="shared" si="57"/>
        <v>CONFIRMED BEARISH</v>
      </c>
    </row>
    <row r="925" spans="1:8" ht="13.5" x14ac:dyDescent="0.25">
      <c r="A925" s="3">
        <v>43353</v>
      </c>
      <c r="B925" s="2">
        <v>19.739999999999998</v>
      </c>
      <c r="C925" s="2">
        <v>11.052199999999999</v>
      </c>
      <c r="D925" s="2">
        <v>36033</v>
      </c>
      <c r="E925" s="2">
        <f t="shared" si="56"/>
        <v>8336435</v>
      </c>
      <c r="F925" s="17" t="str">
        <f t="shared" si="59"/>
        <v>BEARISH</v>
      </c>
      <c r="G925" s="17" t="str">
        <f t="shared" si="58"/>
        <v>WEAK</v>
      </c>
      <c r="H925" s="17" t="str">
        <f t="shared" si="57"/>
        <v>CONFIRMED BEARISH</v>
      </c>
    </row>
    <row r="926" spans="1:8" ht="13.5" x14ac:dyDescent="0.25">
      <c r="A926" s="3">
        <v>43355</v>
      </c>
      <c r="B926" s="2">
        <v>19.600000000000001</v>
      </c>
      <c r="C926" s="2">
        <v>10.973800000000001</v>
      </c>
      <c r="D926" s="2">
        <v>64903</v>
      </c>
      <c r="E926" s="2">
        <f t="shared" si="56"/>
        <v>8271532</v>
      </c>
      <c r="F926" s="17" t="str">
        <f t="shared" si="59"/>
        <v>BEARISH</v>
      </c>
      <c r="G926" s="17" t="str">
        <f t="shared" si="58"/>
        <v>WEAK</v>
      </c>
      <c r="H926" s="17" t="str">
        <f t="shared" si="57"/>
        <v>CONFIRMED BEARISH</v>
      </c>
    </row>
    <row r="927" spans="1:8" ht="13.5" x14ac:dyDescent="0.25">
      <c r="A927" s="3">
        <v>43356</v>
      </c>
      <c r="B927" s="2">
        <v>19.25</v>
      </c>
      <c r="C927" s="2">
        <v>10.777799999999999</v>
      </c>
      <c r="D927" s="2">
        <v>6463</v>
      </c>
      <c r="E927" s="2">
        <f t="shared" si="56"/>
        <v>8265069</v>
      </c>
      <c r="F927" s="17" t="str">
        <f t="shared" si="59"/>
        <v>BEARISH</v>
      </c>
      <c r="G927" s="17" t="str">
        <f t="shared" si="58"/>
        <v>WEAK</v>
      </c>
      <c r="H927" s="17" t="str">
        <f t="shared" si="57"/>
        <v>BEARISH DIVERGENCE</v>
      </c>
    </row>
    <row r="928" spans="1:8" ht="13.5" x14ac:dyDescent="0.25">
      <c r="A928" s="3">
        <v>43357</v>
      </c>
      <c r="B928" s="2">
        <v>19.2</v>
      </c>
      <c r="C928" s="2">
        <v>10.7498</v>
      </c>
      <c r="D928" s="2">
        <v>5426</v>
      </c>
      <c r="E928" s="2">
        <f t="shared" si="56"/>
        <v>8259643</v>
      </c>
      <c r="F928" s="17" t="str">
        <f t="shared" si="59"/>
        <v>BEARISH</v>
      </c>
      <c r="G928" s="17" t="str">
        <f t="shared" si="58"/>
        <v>NEUTRAL</v>
      </c>
      <c r="H928" s="17" t="str">
        <f t="shared" si="57"/>
        <v>BEARISH DIVERGENCE</v>
      </c>
    </row>
    <row r="929" spans="1:8" ht="13.5" x14ac:dyDescent="0.25">
      <c r="A929" s="3">
        <v>43360</v>
      </c>
      <c r="B929" s="2">
        <v>18.8</v>
      </c>
      <c r="C929" s="2">
        <v>10.5259</v>
      </c>
      <c r="D929" s="2">
        <v>11575</v>
      </c>
      <c r="E929" s="2">
        <f t="shared" si="56"/>
        <v>8248068</v>
      </c>
      <c r="F929" s="17" t="str">
        <f t="shared" si="59"/>
        <v>BEARISH</v>
      </c>
      <c r="G929" s="17" t="str">
        <f t="shared" si="58"/>
        <v>NEUTRAL</v>
      </c>
      <c r="H929" s="17" t="str">
        <f t="shared" si="57"/>
        <v>CONFIRMED BEARISH</v>
      </c>
    </row>
    <row r="930" spans="1:8" ht="13.5" x14ac:dyDescent="0.25">
      <c r="A930" s="3">
        <v>43361</v>
      </c>
      <c r="B930" s="2">
        <v>18.8</v>
      </c>
      <c r="C930" s="2">
        <v>10.5259</v>
      </c>
      <c r="D930" s="2">
        <v>3528</v>
      </c>
      <c r="E930" s="2">
        <f t="shared" si="56"/>
        <v>8248068</v>
      </c>
      <c r="F930" s="17" t="str">
        <f t="shared" si="59"/>
        <v>BEARISH</v>
      </c>
      <c r="G930" s="17" t="str">
        <f t="shared" si="58"/>
        <v>NEUTRAL</v>
      </c>
      <c r="H930" s="17" t="str">
        <f t="shared" si="57"/>
        <v>CONFIRMED BEARISH</v>
      </c>
    </row>
    <row r="931" spans="1:8" ht="13.5" x14ac:dyDescent="0.25">
      <c r="A931" s="3">
        <v>43362</v>
      </c>
      <c r="B931" s="2">
        <v>18.850000000000001</v>
      </c>
      <c r="C931" s="2">
        <v>10.553900000000001</v>
      </c>
      <c r="D931" s="2">
        <v>837</v>
      </c>
      <c r="E931" s="2">
        <f t="shared" si="56"/>
        <v>8248905</v>
      </c>
      <c r="F931" s="17" t="str">
        <f t="shared" si="59"/>
        <v>BEARISH</v>
      </c>
      <c r="G931" s="17" t="str">
        <f t="shared" si="58"/>
        <v>NEUTRAL</v>
      </c>
      <c r="H931" s="17" t="str">
        <f t="shared" si="57"/>
        <v>CONFIRMED BEARISH</v>
      </c>
    </row>
    <row r="932" spans="1:8" ht="13.5" x14ac:dyDescent="0.25">
      <c r="A932" s="3">
        <v>43363</v>
      </c>
      <c r="B932" s="2">
        <v>18.8</v>
      </c>
      <c r="C932" s="2">
        <v>10.5259</v>
      </c>
      <c r="D932" s="2">
        <v>10162</v>
      </c>
      <c r="E932" s="2">
        <f t="shared" si="56"/>
        <v>8238743</v>
      </c>
      <c r="F932" s="17" t="str">
        <f t="shared" si="59"/>
        <v>BEARISH</v>
      </c>
      <c r="G932" s="17" t="str">
        <f t="shared" si="58"/>
        <v>NEUTRAL</v>
      </c>
      <c r="H932" s="17" t="str">
        <f t="shared" si="57"/>
        <v>CONFIRMED BEARISH</v>
      </c>
    </row>
    <row r="933" spans="1:8" ht="13.5" x14ac:dyDescent="0.25">
      <c r="A933" s="3">
        <v>43364</v>
      </c>
      <c r="B933" s="2">
        <v>18.8</v>
      </c>
      <c r="C933" s="2">
        <v>10.5259</v>
      </c>
      <c r="D933" s="2">
        <v>24542</v>
      </c>
      <c r="E933" s="2">
        <f t="shared" si="56"/>
        <v>8238743</v>
      </c>
      <c r="F933" s="17" t="str">
        <f t="shared" si="59"/>
        <v>BEARISH</v>
      </c>
      <c r="G933" s="17" t="str">
        <f t="shared" si="58"/>
        <v>NEUTRAL</v>
      </c>
      <c r="H933" s="17" t="str">
        <f t="shared" si="57"/>
        <v>CONFIRMED BEARISH</v>
      </c>
    </row>
    <row r="934" spans="1:8" ht="13.5" x14ac:dyDescent="0.25">
      <c r="A934" s="3">
        <v>43367</v>
      </c>
      <c r="B934" s="2">
        <v>18.7</v>
      </c>
      <c r="C934" s="2">
        <v>10.469900000000001</v>
      </c>
      <c r="D934" s="2">
        <v>8093</v>
      </c>
      <c r="E934" s="2">
        <f t="shared" si="56"/>
        <v>8230650</v>
      </c>
      <c r="F934" s="17" t="str">
        <f t="shared" si="59"/>
        <v>BEARISH</v>
      </c>
      <c r="G934" s="17" t="str">
        <f t="shared" si="58"/>
        <v>NEUTRAL</v>
      </c>
      <c r="H934" s="17" t="str">
        <f t="shared" si="57"/>
        <v>CONFIRMED BEARISH</v>
      </c>
    </row>
    <row r="935" spans="1:8" ht="13.5" x14ac:dyDescent="0.25">
      <c r="A935" s="3">
        <v>43368</v>
      </c>
      <c r="B935" s="2">
        <v>18.489999999999998</v>
      </c>
      <c r="C935" s="2">
        <v>10.3523</v>
      </c>
      <c r="D935" s="2">
        <v>9804</v>
      </c>
      <c r="E935" s="2">
        <f t="shared" si="56"/>
        <v>8220846</v>
      </c>
      <c r="F935" s="17" t="str">
        <f t="shared" si="59"/>
        <v>BEARISH</v>
      </c>
      <c r="G935" s="17" t="str">
        <f t="shared" si="58"/>
        <v>NEUTRAL</v>
      </c>
      <c r="H935" s="17" t="str">
        <f t="shared" si="57"/>
        <v>CONFIRMED BEARISH</v>
      </c>
    </row>
    <row r="936" spans="1:8" ht="13.5" x14ac:dyDescent="0.25">
      <c r="A936" s="3">
        <v>43369</v>
      </c>
      <c r="B936" s="2">
        <v>18.38</v>
      </c>
      <c r="C936" s="2">
        <v>10.290699999999999</v>
      </c>
      <c r="D936" s="2">
        <v>7639</v>
      </c>
      <c r="E936" s="2">
        <f t="shared" si="56"/>
        <v>8213207</v>
      </c>
      <c r="F936" s="17" t="str">
        <f t="shared" si="59"/>
        <v>BEARISH</v>
      </c>
      <c r="G936" s="17" t="str">
        <f t="shared" si="58"/>
        <v>NEUTRAL</v>
      </c>
      <c r="H936" s="17" t="str">
        <f t="shared" si="57"/>
        <v>CONFIRMED BEARISH</v>
      </c>
    </row>
    <row r="937" spans="1:8" ht="13.5" x14ac:dyDescent="0.25">
      <c r="A937" s="3">
        <v>43370</v>
      </c>
      <c r="B937" s="2">
        <v>18.3</v>
      </c>
      <c r="C937" s="2">
        <v>10.245900000000001</v>
      </c>
      <c r="D937" s="2">
        <v>178183</v>
      </c>
      <c r="E937" s="2">
        <f t="shared" si="56"/>
        <v>8035024</v>
      </c>
      <c r="F937" s="17" t="str">
        <f t="shared" si="59"/>
        <v>BEARISH</v>
      </c>
      <c r="G937" s="17" t="str">
        <f t="shared" si="58"/>
        <v>WEAK</v>
      </c>
      <c r="H937" s="17" t="str">
        <f t="shared" si="57"/>
        <v>CONFIRMED BEARISH</v>
      </c>
    </row>
    <row r="938" spans="1:8" ht="13.5" x14ac:dyDescent="0.25">
      <c r="A938" s="3">
        <v>43371</v>
      </c>
      <c r="B938" s="2">
        <v>18.809999999999999</v>
      </c>
      <c r="C938" s="2">
        <v>10.531499999999999</v>
      </c>
      <c r="D938" s="2">
        <v>48863</v>
      </c>
      <c r="E938" s="2">
        <f t="shared" si="56"/>
        <v>8083887</v>
      </c>
      <c r="F938" s="17" t="str">
        <f t="shared" si="59"/>
        <v>BEARISH</v>
      </c>
      <c r="G938" s="17" t="str">
        <f t="shared" si="58"/>
        <v>NEUTRAL</v>
      </c>
      <c r="H938" s="17" t="str">
        <f t="shared" si="57"/>
        <v>BEARISH DIVERGENCE</v>
      </c>
    </row>
    <row r="939" spans="1:8" ht="13.5" x14ac:dyDescent="0.25">
      <c r="A939" s="3">
        <v>43374</v>
      </c>
      <c r="B939" s="2">
        <v>18.760000000000002</v>
      </c>
      <c r="C939" s="2">
        <v>10.503500000000001</v>
      </c>
      <c r="D939" s="2">
        <v>7162</v>
      </c>
      <c r="E939" s="2">
        <f t="shared" si="56"/>
        <v>8076725</v>
      </c>
      <c r="F939" s="17" t="str">
        <f t="shared" si="59"/>
        <v>BEARISH</v>
      </c>
      <c r="G939" s="17" t="str">
        <f t="shared" si="58"/>
        <v>NEUTRAL</v>
      </c>
      <c r="H939" s="17" t="str">
        <f t="shared" si="57"/>
        <v>BEARISH DIVERGENCE</v>
      </c>
    </row>
    <row r="940" spans="1:8" ht="13.5" x14ac:dyDescent="0.25">
      <c r="A940" s="3">
        <v>43375</v>
      </c>
      <c r="B940" s="2">
        <v>18.600000000000001</v>
      </c>
      <c r="C940" s="2">
        <v>10.4139</v>
      </c>
      <c r="D940" s="2">
        <v>18238</v>
      </c>
      <c r="E940" s="2">
        <f t="shared" si="56"/>
        <v>8058487</v>
      </c>
      <c r="F940" s="17" t="str">
        <f t="shared" si="59"/>
        <v>BEARISH</v>
      </c>
      <c r="G940" s="17" t="str">
        <f t="shared" si="58"/>
        <v>NEUTRAL</v>
      </c>
      <c r="H940" s="17" t="str">
        <f t="shared" si="57"/>
        <v>BEARISH DIVERGENCE</v>
      </c>
    </row>
    <row r="941" spans="1:8" ht="13.5" x14ac:dyDescent="0.25">
      <c r="A941" s="3">
        <v>43376</v>
      </c>
      <c r="B941" s="2">
        <v>18.3</v>
      </c>
      <c r="C941" s="2">
        <v>10.245900000000001</v>
      </c>
      <c r="D941" s="2">
        <v>25161</v>
      </c>
      <c r="E941" s="2">
        <f t="shared" si="56"/>
        <v>8033326</v>
      </c>
      <c r="F941" s="17" t="str">
        <f t="shared" si="59"/>
        <v>BEARISH</v>
      </c>
      <c r="G941" s="17" t="str">
        <f t="shared" si="58"/>
        <v>WEAK</v>
      </c>
      <c r="H941" s="17" t="str">
        <f t="shared" si="57"/>
        <v>CONFIRMED BEARISH</v>
      </c>
    </row>
    <row r="942" spans="1:8" ht="13.5" x14ac:dyDescent="0.25">
      <c r="A942" s="3">
        <v>43377</v>
      </c>
      <c r="B942" s="2">
        <v>18.5</v>
      </c>
      <c r="C942" s="2">
        <v>10.357900000000001</v>
      </c>
      <c r="D942" s="2">
        <v>20687</v>
      </c>
      <c r="E942" s="2">
        <f t="shared" si="56"/>
        <v>8054013</v>
      </c>
      <c r="F942" s="17" t="str">
        <f t="shared" si="59"/>
        <v>BULLISH</v>
      </c>
      <c r="G942" s="17" t="str">
        <f t="shared" si="58"/>
        <v>NEUTRAL</v>
      </c>
      <c r="H942" s="17" t="str">
        <f t="shared" si="57"/>
        <v>CONFIRMED BULLISH</v>
      </c>
    </row>
    <row r="943" spans="1:8" ht="13.5" x14ac:dyDescent="0.25">
      <c r="A943" s="3">
        <v>43378</v>
      </c>
      <c r="B943" s="2">
        <v>18.5</v>
      </c>
      <c r="C943" s="2">
        <v>10.357900000000001</v>
      </c>
      <c r="D943" s="2">
        <v>6922</v>
      </c>
      <c r="E943" s="2">
        <f t="shared" si="56"/>
        <v>8054013</v>
      </c>
      <c r="F943" s="17" t="str">
        <f t="shared" si="59"/>
        <v>BEARISH</v>
      </c>
      <c r="G943" s="17" t="str">
        <f t="shared" si="58"/>
        <v>NEUTRAL</v>
      </c>
      <c r="H943" s="17" t="str">
        <f t="shared" si="57"/>
        <v>CONFIRMED BEARISH</v>
      </c>
    </row>
    <row r="944" spans="1:8" ht="13.5" x14ac:dyDescent="0.25">
      <c r="A944" s="3">
        <v>43381</v>
      </c>
      <c r="B944" s="2">
        <v>18.8</v>
      </c>
      <c r="C944" s="2">
        <v>10.5259</v>
      </c>
      <c r="D944" s="2">
        <v>6491</v>
      </c>
      <c r="E944" s="2">
        <f t="shared" si="56"/>
        <v>8060504</v>
      </c>
      <c r="F944" s="17" t="str">
        <f t="shared" si="59"/>
        <v>BEARISH</v>
      </c>
      <c r="G944" s="17" t="str">
        <f t="shared" si="58"/>
        <v>NEUTRAL</v>
      </c>
      <c r="H944" s="17" t="str">
        <f t="shared" si="57"/>
        <v>BEARISH DIVERGENCE</v>
      </c>
    </row>
    <row r="945" spans="1:8" ht="13.5" x14ac:dyDescent="0.25">
      <c r="A945" s="3">
        <v>43382</v>
      </c>
      <c r="B945" s="2">
        <v>18.79</v>
      </c>
      <c r="C945" s="2">
        <v>10.520300000000001</v>
      </c>
      <c r="D945" s="2">
        <v>10316</v>
      </c>
      <c r="E945" s="2">
        <f t="shared" si="56"/>
        <v>8050188</v>
      </c>
      <c r="F945" s="17" t="str">
        <f t="shared" si="59"/>
        <v>BEARISH</v>
      </c>
      <c r="G945" s="17" t="str">
        <f t="shared" si="58"/>
        <v>NEUTRAL</v>
      </c>
      <c r="H945" s="17" t="str">
        <f t="shared" si="57"/>
        <v>BEARISH DIVERGENCE</v>
      </c>
    </row>
    <row r="946" spans="1:8" ht="13.5" x14ac:dyDescent="0.25">
      <c r="A946" s="3">
        <v>43383</v>
      </c>
      <c r="B946" s="2">
        <v>18.600000000000001</v>
      </c>
      <c r="C946" s="2">
        <v>10.4139</v>
      </c>
      <c r="D946" s="2">
        <v>4035</v>
      </c>
      <c r="E946" s="2">
        <f t="shared" si="56"/>
        <v>8046153</v>
      </c>
      <c r="F946" s="17" t="str">
        <f t="shared" si="59"/>
        <v>BULLISH</v>
      </c>
      <c r="G946" s="17" t="str">
        <f t="shared" si="58"/>
        <v>NEUTRAL</v>
      </c>
      <c r="H946" s="17" t="str">
        <f t="shared" si="57"/>
        <v>CONFIRMED BULLISH</v>
      </c>
    </row>
    <row r="947" spans="1:8" ht="13.5" x14ac:dyDescent="0.25">
      <c r="A947" s="3">
        <v>43384</v>
      </c>
      <c r="B947" s="2">
        <v>18.399999999999999</v>
      </c>
      <c r="C947" s="2">
        <v>10.3019</v>
      </c>
      <c r="D947" s="2">
        <v>4745</v>
      </c>
      <c r="E947" s="2">
        <f t="shared" si="56"/>
        <v>8041408</v>
      </c>
      <c r="F947" s="17" t="str">
        <f t="shared" si="59"/>
        <v>BEARISH</v>
      </c>
      <c r="G947" s="17" t="str">
        <f t="shared" si="58"/>
        <v>NEUTRAL</v>
      </c>
      <c r="H947" s="17" t="str">
        <f t="shared" si="57"/>
        <v>CONFIRMED BEARISH</v>
      </c>
    </row>
    <row r="948" spans="1:8" ht="13.5" x14ac:dyDescent="0.25">
      <c r="A948" s="3">
        <v>43385</v>
      </c>
      <c r="B948" s="2">
        <v>18.399999999999999</v>
      </c>
      <c r="C948" s="2">
        <v>10.3019</v>
      </c>
      <c r="D948" s="2">
        <v>21239</v>
      </c>
      <c r="E948" s="2">
        <f t="shared" si="56"/>
        <v>8041408</v>
      </c>
      <c r="F948" s="17" t="str">
        <f t="shared" si="59"/>
        <v>BEARISH</v>
      </c>
      <c r="G948" s="17" t="str">
        <f t="shared" si="58"/>
        <v>NEUTRAL</v>
      </c>
      <c r="H948" s="17" t="str">
        <f t="shared" si="57"/>
        <v>CONFIRMED BEARISH</v>
      </c>
    </row>
    <row r="949" spans="1:8" ht="13.5" x14ac:dyDescent="0.25">
      <c r="A949" s="3">
        <v>43389</v>
      </c>
      <c r="B949" s="2">
        <v>18.45</v>
      </c>
      <c r="C949" s="2">
        <v>10.3299</v>
      </c>
      <c r="D949" s="2">
        <v>890</v>
      </c>
      <c r="E949" s="2">
        <f t="shared" si="56"/>
        <v>8042298</v>
      </c>
      <c r="F949" s="17" t="str">
        <f t="shared" si="59"/>
        <v>BEARISH</v>
      </c>
      <c r="G949" s="17" t="str">
        <f t="shared" si="58"/>
        <v>NEUTRAL</v>
      </c>
      <c r="H949" s="17" t="str">
        <f t="shared" si="57"/>
        <v>CONFIRMED BEARISH</v>
      </c>
    </row>
    <row r="950" spans="1:8" ht="13.5" x14ac:dyDescent="0.25">
      <c r="A950" s="3">
        <v>43390</v>
      </c>
      <c r="B950" s="2">
        <v>18</v>
      </c>
      <c r="C950" s="2">
        <v>10.077999999999999</v>
      </c>
      <c r="D950" s="2">
        <v>6595</v>
      </c>
      <c r="E950" s="2">
        <f t="shared" si="56"/>
        <v>8035703</v>
      </c>
      <c r="F950" s="17" t="str">
        <f t="shared" si="59"/>
        <v>BEARISH</v>
      </c>
      <c r="G950" s="17" t="str">
        <f t="shared" si="58"/>
        <v>NEUTRAL</v>
      </c>
      <c r="H950" s="17" t="str">
        <f t="shared" si="57"/>
        <v>CONFIRMED BEARISH</v>
      </c>
    </row>
    <row r="951" spans="1:8" ht="13.5" x14ac:dyDescent="0.25">
      <c r="A951" s="3">
        <v>43391</v>
      </c>
      <c r="B951" s="2">
        <v>18.149999999999999</v>
      </c>
      <c r="C951" s="2">
        <v>10.162000000000001</v>
      </c>
      <c r="D951" s="2">
        <v>9437</v>
      </c>
      <c r="E951" s="2">
        <f t="shared" si="56"/>
        <v>8045140</v>
      </c>
      <c r="F951" s="17" t="str">
        <f t="shared" si="59"/>
        <v>BEARISH</v>
      </c>
      <c r="G951" s="17" t="str">
        <f t="shared" si="58"/>
        <v>NEUTRAL</v>
      </c>
      <c r="H951" s="17" t="str">
        <f t="shared" si="57"/>
        <v>CONFIRMED BEARISH</v>
      </c>
    </row>
    <row r="952" spans="1:8" ht="13.5" x14ac:dyDescent="0.25">
      <c r="A952" s="3">
        <v>43392</v>
      </c>
      <c r="B952" s="2">
        <v>18.14</v>
      </c>
      <c r="C952" s="2">
        <v>10.1564</v>
      </c>
      <c r="D952" s="2">
        <v>18195</v>
      </c>
      <c r="E952" s="2">
        <f t="shared" si="56"/>
        <v>8026945</v>
      </c>
      <c r="F952" s="17" t="str">
        <f t="shared" si="59"/>
        <v>BEARISH</v>
      </c>
      <c r="G952" s="17" t="str">
        <f t="shared" si="58"/>
        <v>NEUTRAL</v>
      </c>
      <c r="H952" s="17" t="str">
        <f t="shared" si="57"/>
        <v>CONFIRMED BEARISH</v>
      </c>
    </row>
    <row r="953" spans="1:8" ht="13.5" x14ac:dyDescent="0.25">
      <c r="A953" s="3">
        <v>43395</v>
      </c>
      <c r="B953" s="2">
        <v>17.95</v>
      </c>
      <c r="C953" s="2">
        <v>10.050000000000001</v>
      </c>
      <c r="D953" s="2">
        <v>17452</v>
      </c>
      <c r="E953" s="2">
        <f t="shared" si="56"/>
        <v>8009493</v>
      </c>
      <c r="F953" s="17" t="str">
        <f t="shared" si="59"/>
        <v>BEARISH</v>
      </c>
      <c r="G953" s="17" t="str">
        <f t="shared" si="58"/>
        <v>NEUTRAL</v>
      </c>
      <c r="H953" s="17" t="str">
        <f t="shared" si="57"/>
        <v>CONFIRMED BEARISH</v>
      </c>
    </row>
    <row r="954" spans="1:8" ht="13.5" x14ac:dyDescent="0.25">
      <c r="A954" s="3">
        <v>43396</v>
      </c>
      <c r="B954" s="2">
        <v>17.95</v>
      </c>
      <c r="C954" s="2">
        <v>10.050000000000001</v>
      </c>
      <c r="D954" s="2">
        <v>6092</v>
      </c>
      <c r="E954" s="2">
        <f t="shared" si="56"/>
        <v>8009493</v>
      </c>
      <c r="F954" s="17" t="str">
        <f t="shared" si="59"/>
        <v>BEARISH</v>
      </c>
      <c r="G954" s="17" t="str">
        <f t="shared" si="58"/>
        <v>NEUTRAL</v>
      </c>
      <c r="H954" s="17" t="str">
        <f t="shared" si="57"/>
        <v>CONFIRMED BEARISH</v>
      </c>
    </row>
    <row r="955" spans="1:8" ht="13.5" x14ac:dyDescent="0.25">
      <c r="A955" s="3">
        <v>43397</v>
      </c>
      <c r="B955" s="2">
        <v>17.75</v>
      </c>
      <c r="C955" s="2">
        <v>9.9380000000000006</v>
      </c>
      <c r="D955" s="2">
        <v>18351</v>
      </c>
      <c r="E955" s="2">
        <f t="shared" si="56"/>
        <v>7991142</v>
      </c>
      <c r="F955" s="17" t="str">
        <f t="shared" si="59"/>
        <v>BEARISH</v>
      </c>
      <c r="G955" s="17" t="str">
        <f t="shared" si="58"/>
        <v>NEUTRAL</v>
      </c>
      <c r="H955" s="17" t="str">
        <f t="shared" si="57"/>
        <v>CONFIRMED BEARISH</v>
      </c>
    </row>
    <row r="956" spans="1:8" ht="13.5" x14ac:dyDescent="0.25">
      <c r="A956" s="3">
        <v>43398</v>
      </c>
      <c r="B956" s="2">
        <v>17.600000000000001</v>
      </c>
      <c r="C956" s="2">
        <v>9.8539999999999992</v>
      </c>
      <c r="D956" s="2">
        <v>18229</v>
      </c>
      <c r="E956" s="2">
        <f t="shared" si="56"/>
        <v>7972913</v>
      </c>
      <c r="F956" s="17" t="str">
        <f t="shared" si="59"/>
        <v>BEARISH</v>
      </c>
      <c r="G956" s="17" t="str">
        <f t="shared" si="58"/>
        <v>NEUTRAL</v>
      </c>
      <c r="H956" s="17" t="str">
        <f t="shared" si="57"/>
        <v>CONFIRMED BEARISH</v>
      </c>
    </row>
    <row r="957" spans="1:8" ht="13.5" x14ac:dyDescent="0.25">
      <c r="A957" s="3">
        <v>43399</v>
      </c>
      <c r="B957" s="2">
        <v>17.489999999999998</v>
      </c>
      <c r="C957" s="2">
        <v>9.7924000000000007</v>
      </c>
      <c r="D957" s="2">
        <v>15271</v>
      </c>
      <c r="E957" s="2">
        <f t="shared" si="56"/>
        <v>7957642</v>
      </c>
      <c r="F957" s="17" t="str">
        <f t="shared" si="59"/>
        <v>BEARISH</v>
      </c>
      <c r="G957" s="17" t="str">
        <f t="shared" si="58"/>
        <v>NEUTRAL</v>
      </c>
      <c r="H957" s="17" t="str">
        <f t="shared" si="57"/>
        <v>CONFIRMED BEARISH</v>
      </c>
    </row>
    <row r="958" spans="1:8" ht="13.5" x14ac:dyDescent="0.25">
      <c r="A958" s="3">
        <v>43402</v>
      </c>
      <c r="B958" s="2">
        <v>17.37</v>
      </c>
      <c r="C958" s="2">
        <v>9.7251999999999992</v>
      </c>
      <c r="D958" s="2">
        <v>9297</v>
      </c>
      <c r="E958" s="2">
        <f t="shared" si="56"/>
        <v>7948345</v>
      </c>
      <c r="F958" s="17" t="str">
        <f t="shared" si="59"/>
        <v>BEARISH</v>
      </c>
      <c r="G958" s="17" t="str">
        <f t="shared" si="58"/>
        <v>NEUTRAL</v>
      </c>
      <c r="H958" s="17" t="str">
        <f t="shared" si="57"/>
        <v>CONFIRMED BEARISH</v>
      </c>
    </row>
    <row r="959" spans="1:8" ht="13.5" x14ac:dyDescent="0.25">
      <c r="A959" s="3">
        <v>43403</v>
      </c>
      <c r="B959" s="2">
        <v>17.149999999999999</v>
      </c>
      <c r="C959" s="2">
        <v>9.6021000000000001</v>
      </c>
      <c r="D959" s="2">
        <v>28590</v>
      </c>
      <c r="E959" s="2">
        <f t="shared" si="56"/>
        <v>7919755</v>
      </c>
      <c r="F959" s="17" t="str">
        <f t="shared" si="59"/>
        <v>BEARISH</v>
      </c>
      <c r="G959" s="17" t="str">
        <f t="shared" si="58"/>
        <v>NEUTRAL</v>
      </c>
      <c r="H959" s="17" t="str">
        <f t="shared" si="57"/>
        <v>CONFIRMED BEARISH</v>
      </c>
    </row>
    <row r="960" spans="1:8" ht="13.5" x14ac:dyDescent="0.25">
      <c r="A960" s="3">
        <v>43404</v>
      </c>
      <c r="B960" s="2">
        <v>17.14</v>
      </c>
      <c r="C960" s="2">
        <v>9.5965000000000007</v>
      </c>
      <c r="D960" s="2">
        <v>29549</v>
      </c>
      <c r="E960" s="2">
        <f t="shared" si="56"/>
        <v>7890206</v>
      </c>
      <c r="F960" s="17" t="str">
        <f t="shared" si="59"/>
        <v>BEARISH</v>
      </c>
      <c r="G960" s="17" t="str">
        <f t="shared" si="58"/>
        <v>NEUTRAL</v>
      </c>
      <c r="H960" s="17" t="str">
        <f t="shared" si="57"/>
        <v>CONFIRMED BEARISH</v>
      </c>
    </row>
    <row r="961" spans="1:8" ht="13.5" x14ac:dyDescent="0.25">
      <c r="A961" s="3">
        <v>43405</v>
      </c>
      <c r="B961" s="2">
        <v>17</v>
      </c>
      <c r="C961" s="2">
        <v>9.5181000000000004</v>
      </c>
      <c r="D961" s="2">
        <v>42439</v>
      </c>
      <c r="E961" s="2">
        <f t="shared" si="56"/>
        <v>7847767</v>
      </c>
      <c r="F961" s="17" t="str">
        <f t="shared" si="59"/>
        <v>BEARISH</v>
      </c>
      <c r="G961" s="17" t="str">
        <f t="shared" si="58"/>
        <v>NEUTRAL</v>
      </c>
      <c r="H961" s="17" t="str">
        <f t="shared" si="57"/>
        <v>CONFIRMED BEARISH</v>
      </c>
    </row>
    <row r="962" spans="1:8" ht="13.5" x14ac:dyDescent="0.25">
      <c r="A962" s="3">
        <v>43406</v>
      </c>
      <c r="B962" s="2">
        <v>16.8</v>
      </c>
      <c r="C962" s="2">
        <v>9.4061000000000003</v>
      </c>
      <c r="D962" s="2">
        <v>10934</v>
      </c>
      <c r="E962" s="2">
        <f t="shared" si="56"/>
        <v>7836833</v>
      </c>
      <c r="F962" s="17" t="str">
        <f t="shared" si="59"/>
        <v>BEARISH</v>
      </c>
      <c r="G962" s="17" t="str">
        <f t="shared" si="58"/>
        <v>NEUTRAL</v>
      </c>
      <c r="H962" s="17" t="str">
        <f t="shared" si="57"/>
        <v>CONFIRMED BEARISH</v>
      </c>
    </row>
    <row r="963" spans="1:8" ht="13.5" x14ac:dyDescent="0.25">
      <c r="A963" s="3">
        <v>43409</v>
      </c>
      <c r="B963" s="2">
        <v>16.7</v>
      </c>
      <c r="C963" s="2">
        <v>9.3500999999999994</v>
      </c>
      <c r="D963" s="2">
        <v>4605</v>
      </c>
      <c r="E963" s="2">
        <f t="shared" si="56"/>
        <v>7832228</v>
      </c>
      <c r="F963" s="17" t="str">
        <f t="shared" si="59"/>
        <v>BEARISH</v>
      </c>
      <c r="G963" s="17" t="str">
        <f t="shared" si="58"/>
        <v>NEUTRAL</v>
      </c>
      <c r="H963" s="17" t="str">
        <f t="shared" si="57"/>
        <v>CONFIRMED BEARISH</v>
      </c>
    </row>
    <row r="964" spans="1:8" ht="13.5" x14ac:dyDescent="0.25">
      <c r="A964" s="3">
        <v>43410</v>
      </c>
      <c r="B964" s="2">
        <v>16.399999999999999</v>
      </c>
      <c r="C964" s="2">
        <v>9.1821000000000002</v>
      </c>
      <c r="D964" s="2">
        <v>25198</v>
      </c>
      <c r="E964" s="2">
        <f t="shared" ref="E964:E1027" si="60">IF(B964&gt;B963, E963+D964, IF(B964&lt;B963, E963-D964, E963))</f>
        <v>7807030</v>
      </c>
      <c r="F964" s="17" t="str">
        <f t="shared" si="59"/>
        <v>BEARISH</v>
      </c>
      <c r="G964" s="17" t="str">
        <f t="shared" si="58"/>
        <v>NEUTRAL</v>
      </c>
      <c r="H964" s="17" t="str">
        <f t="shared" si="57"/>
        <v>CONFIRMED BEARISH</v>
      </c>
    </row>
    <row r="965" spans="1:8" ht="13.5" x14ac:dyDescent="0.25">
      <c r="A965" s="3">
        <v>43411</v>
      </c>
      <c r="B965" s="2">
        <v>16</v>
      </c>
      <c r="C965" s="2">
        <v>8.9581999999999997</v>
      </c>
      <c r="D965" s="2">
        <v>7854</v>
      </c>
      <c r="E965" s="2">
        <f t="shared" si="60"/>
        <v>7799176</v>
      </c>
      <c r="F965" s="17" t="str">
        <f t="shared" si="59"/>
        <v>BEARISH</v>
      </c>
      <c r="G965" s="17" t="str">
        <f t="shared" si="58"/>
        <v>NEUTRAL</v>
      </c>
      <c r="H965" s="17" t="str">
        <f t="shared" si="57"/>
        <v>CONFIRMED BEARISH</v>
      </c>
    </row>
    <row r="966" spans="1:8" ht="13.5" x14ac:dyDescent="0.25">
      <c r="A966" s="3">
        <v>43412</v>
      </c>
      <c r="B966" s="2">
        <v>15.94</v>
      </c>
      <c r="C966" s="2">
        <v>8.9245999999999999</v>
      </c>
      <c r="D966" s="2">
        <v>6055</v>
      </c>
      <c r="E966" s="2">
        <f t="shared" si="60"/>
        <v>7793121</v>
      </c>
      <c r="F966" s="17" t="str">
        <f t="shared" si="59"/>
        <v>BEARISH</v>
      </c>
      <c r="G966" s="17" t="str">
        <f t="shared" si="58"/>
        <v>NEUTRAL</v>
      </c>
      <c r="H966" s="17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v>43413</v>
      </c>
      <c r="B967" s="2">
        <v>15.73</v>
      </c>
      <c r="C967" s="2">
        <v>8.8070000000000004</v>
      </c>
      <c r="D967" s="2">
        <v>7030</v>
      </c>
      <c r="E967" s="2">
        <f t="shared" si="60"/>
        <v>7786091</v>
      </c>
      <c r="F967" s="17" t="str">
        <f t="shared" si="59"/>
        <v>BEARISH</v>
      </c>
      <c r="G967" s="17" t="str">
        <f t="shared" ref="G967:G1030" si="62">IF((E967-E962)/E962 &gt; 0.02, "STRONG",
 IF((E967-E962)/E962 &lt; -0.02, "WEAK", "NEUTRAL"))</f>
        <v>NEUTRAL</v>
      </c>
      <c r="H967" s="17" t="str">
        <f t="shared" si="61"/>
        <v>CONFIRMED BEARISH</v>
      </c>
    </row>
    <row r="968" spans="1:8" ht="13.5" x14ac:dyDescent="0.25">
      <c r="A968" s="3">
        <v>43416</v>
      </c>
      <c r="B968" s="2">
        <v>15.22</v>
      </c>
      <c r="C968" s="2">
        <v>8.5214999999999996</v>
      </c>
      <c r="D968" s="2">
        <v>19949</v>
      </c>
      <c r="E968" s="2">
        <f t="shared" si="60"/>
        <v>7766142</v>
      </c>
      <c r="F968" s="17" t="str">
        <f t="shared" ref="F968:F1031" si="63">IF(E968&gt;E963,"BULLISH",IF(E968&lt;E963,"BEARISH","NEUTRAL"))</f>
        <v>BEARISH</v>
      </c>
      <c r="G968" s="17" t="str">
        <f t="shared" si="62"/>
        <v>NEUTRAL</v>
      </c>
      <c r="H968" s="17" t="str">
        <f t="shared" si="61"/>
        <v>CONFIRMED BEARISH</v>
      </c>
    </row>
    <row r="969" spans="1:8" ht="13.5" x14ac:dyDescent="0.25">
      <c r="A969" s="3">
        <v>43417</v>
      </c>
      <c r="B969" s="2">
        <v>14.93</v>
      </c>
      <c r="C969" s="2">
        <v>8.3590999999999998</v>
      </c>
      <c r="D969" s="2">
        <v>18759</v>
      </c>
      <c r="E969" s="2">
        <f t="shared" si="60"/>
        <v>7747383</v>
      </c>
      <c r="F969" s="17" t="str">
        <f t="shared" si="63"/>
        <v>BEARISH</v>
      </c>
      <c r="G969" s="17" t="str">
        <f t="shared" si="62"/>
        <v>NEUTRAL</v>
      </c>
      <c r="H969" s="17" t="str">
        <f t="shared" si="61"/>
        <v>CONFIRMED BEARISH</v>
      </c>
    </row>
    <row r="970" spans="1:8" ht="13.5" x14ac:dyDescent="0.25">
      <c r="A970" s="3">
        <v>43418</v>
      </c>
      <c r="B970" s="2">
        <v>15.3</v>
      </c>
      <c r="C970" s="2">
        <v>8.5663</v>
      </c>
      <c r="D970" s="2">
        <v>18238</v>
      </c>
      <c r="E970" s="2">
        <f t="shared" si="60"/>
        <v>7765621</v>
      </c>
      <c r="F970" s="17" t="str">
        <f t="shared" si="63"/>
        <v>BEARISH</v>
      </c>
      <c r="G970" s="17" t="str">
        <f t="shared" si="62"/>
        <v>NEUTRAL</v>
      </c>
      <c r="H970" s="17" t="str">
        <f t="shared" si="61"/>
        <v>CONFIRMED BEARISH</v>
      </c>
    </row>
    <row r="971" spans="1:8" ht="13.5" x14ac:dyDescent="0.25">
      <c r="A971" s="3">
        <v>43419</v>
      </c>
      <c r="B971" s="2">
        <v>15.8</v>
      </c>
      <c r="C971" s="2">
        <v>8.8461999999999996</v>
      </c>
      <c r="D971" s="2">
        <v>18250</v>
      </c>
      <c r="E971" s="2">
        <f t="shared" si="60"/>
        <v>7783871</v>
      </c>
      <c r="F971" s="17" t="str">
        <f t="shared" si="63"/>
        <v>BEARISH</v>
      </c>
      <c r="G971" s="17" t="str">
        <f t="shared" si="62"/>
        <v>NEUTRAL</v>
      </c>
      <c r="H971" s="17" t="str">
        <f t="shared" si="61"/>
        <v>CONFIRMED BEARISH</v>
      </c>
    </row>
    <row r="972" spans="1:8" ht="13.5" x14ac:dyDescent="0.25">
      <c r="A972" s="3">
        <v>43420</v>
      </c>
      <c r="B972" s="2">
        <v>15.75</v>
      </c>
      <c r="C972" s="2">
        <v>8.8181999999999992</v>
      </c>
      <c r="D972" s="2">
        <v>32397</v>
      </c>
      <c r="E972" s="2">
        <f t="shared" si="60"/>
        <v>7751474</v>
      </c>
      <c r="F972" s="17" t="str">
        <f t="shared" si="63"/>
        <v>BEARISH</v>
      </c>
      <c r="G972" s="17" t="str">
        <f t="shared" si="62"/>
        <v>NEUTRAL</v>
      </c>
      <c r="H972" s="17" t="str">
        <f t="shared" si="61"/>
        <v>BEARISH DIVERGENCE</v>
      </c>
    </row>
    <row r="973" spans="1:8" ht="13.5" x14ac:dyDescent="0.25">
      <c r="A973" s="3">
        <v>43423</v>
      </c>
      <c r="B973" s="2">
        <v>16</v>
      </c>
      <c r="C973" s="2">
        <v>8.9581999999999997</v>
      </c>
      <c r="D973" s="2">
        <v>18282</v>
      </c>
      <c r="E973" s="2">
        <f t="shared" si="60"/>
        <v>7769756</v>
      </c>
      <c r="F973" s="17" t="str">
        <f t="shared" si="63"/>
        <v>BULLISH</v>
      </c>
      <c r="G973" s="17" t="str">
        <f t="shared" si="62"/>
        <v>NEUTRAL</v>
      </c>
      <c r="H973" s="17" t="str">
        <f t="shared" si="61"/>
        <v>CONFIRMED BULLISH</v>
      </c>
    </row>
    <row r="974" spans="1:8" ht="13.5" x14ac:dyDescent="0.25">
      <c r="A974" s="3">
        <v>43425</v>
      </c>
      <c r="B974" s="2">
        <v>15.89</v>
      </c>
      <c r="C974" s="2">
        <v>8.8965999999999994</v>
      </c>
      <c r="D974" s="2">
        <v>2546</v>
      </c>
      <c r="E974" s="2">
        <f t="shared" si="60"/>
        <v>7767210</v>
      </c>
      <c r="F974" s="17" t="str">
        <f t="shared" si="63"/>
        <v>BULLISH</v>
      </c>
      <c r="G974" s="17" t="str">
        <f t="shared" si="62"/>
        <v>NEUTRAL</v>
      </c>
      <c r="H974" s="17" t="str">
        <f t="shared" si="61"/>
        <v>CONFIRMED BULLISH</v>
      </c>
    </row>
    <row r="975" spans="1:8" ht="13.5" x14ac:dyDescent="0.25">
      <c r="A975" s="3">
        <v>43426</v>
      </c>
      <c r="B975" s="2">
        <v>15.88</v>
      </c>
      <c r="C975" s="2">
        <v>8.891</v>
      </c>
      <c r="D975" s="2">
        <v>4803</v>
      </c>
      <c r="E975" s="2">
        <f t="shared" si="60"/>
        <v>7762407</v>
      </c>
      <c r="F975" s="17" t="str">
        <f t="shared" si="63"/>
        <v>BEARISH</v>
      </c>
      <c r="G975" s="17" t="str">
        <f t="shared" si="62"/>
        <v>NEUTRAL</v>
      </c>
      <c r="H975" s="17" t="str">
        <f t="shared" si="61"/>
        <v>BEARISH DIVERGENCE</v>
      </c>
    </row>
    <row r="976" spans="1:8" ht="13.5" x14ac:dyDescent="0.25">
      <c r="A976" s="3">
        <v>43427</v>
      </c>
      <c r="B976" s="2">
        <v>15.7</v>
      </c>
      <c r="C976" s="2">
        <v>8.7902000000000005</v>
      </c>
      <c r="D976" s="2">
        <v>13723</v>
      </c>
      <c r="E976" s="2">
        <f t="shared" si="60"/>
        <v>7748684</v>
      </c>
      <c r="F976" s="17" t="str">
        <f t="shared" si="63"/>
        <v>BEARISH</v>
      </c>
      <c r="G976" s="17" t="str">
        <f t="shared" si="62"/>
        <v>NEUTRAL</v>
      </c>
      <c r="H976" s="17" t="str">
        <f t="shared" si="61"/>
        <v>CONFIRMED BEARISH</v>
      </c>
    </row>
    <row r="977" spans="1:8" ht="13.5" x14ac:dyDescent="0.25">
      <c r="A977" s="3">
        <v>43430</v>
      </c>
      <c r="B977" s="2">
        <v>15.54</v>
      </c>
      <c r="C977" s="2">
        <v>8.7005999999999997</v>
      </c>
      <c r="D977" s="2">
        <v>3004</v>
      </c>
      <c r="E977" s="2">
        <f t="shared" si="60"/>
        <v>7745680</v>
      </c>
      <c r="F977" s="17" t="str">
        <f t="shared" si="63"/>
        <v>BEARISH</v>
      </c>
      <c r="G977" s="17" t="str">
        <f t="shared" si="62"/>
        <v>NEUTRAL</v>
      </c>
      <c r="H977" s="17" t="str">
        <f t="shared" si="61"/>
        <v>CONFIRMED BEARISH</v>
      </c>
    </row>
    <row r="978" spans="1:8" ht="13.5" x14ac:dyDescent="0.25">
      <c r="A978" s="3">
        <v>43431</v>
      </c>
      <c r="B978" s="2">
        <v>15.37</v>
      </c>
      <c r="C978" s="2">
        <v>8.6054999999999993</v>
      </c>
      <c r="D978" s="2">
        <v>8311</v>
      </c>
      <c r="E978" s="2">
        <f t="shared" si="60"/>
        <v>7737369</v>
      </c>
      <c r="F978" s="17" t="str">
        <f t="shared" si="63"/>
        <v>BEARISH</v>
      </c>
      <c r="G978" s="17" t="str">
        <f t="shared" si="62"/>
        <v>NEUTRAL</v>
      </c>
      <c r="H978" s="17" t="str">
        <f t="shared" si="61"/>
        <v>CONFIRMED BEARISH</v>
      </c>
    </row>
    <row r="979" spans="1:8" ht="13.5" x14ac:dyDescent="0.25">
      <c r="A979" s="3">
        <v>43432</v>
      </c>
      <c r="B979" s="2">
        <v>15.04</v>
      </c>
      <c r="C979" s="2">
        <v>8.4207000000000001</v>
      </c>
      <c r="D979" s="2">
        <v>5621</v>
      </c>
      <c r="E979" s="2">
        <f t="shared" si="60"/>
        <v>7731748</v>
      </c>
      <c r="F979" s="17" t="str">
        <f t="shared" si="63"/>
        <v>BEARISH</v>
      </c>
      <c r="G979" s="17" t="str">
        <f t="shared" si="62"/>
        <v>NEUTRAL</v>
      </c>
      <c r="H979" s="17" t="str">
        <f t="shared" si="61"/>
        <v>CONFIRMED BEARISH</v>
      </c>
    </row>
    <row r="980" spans="1:8" ht="13.5" x14ac:dyDescent="0.25">
      <c r="A980" s="3">
        <v>43433</v>
      </c>
      <c r="B980" s="2">
        <v>14.56</v>
      </c>
      <c r="C980" s="2">
        <v>8.1519999999999992</v>
      </c>
      <c r="D980" s="2">
        <v>12551</v>
      </c>
      <c r="E980" s="2">
        <f t="shared" si="60"/>
        <v>7719197</v>
      </c>
      <c r="F980" s="17" t="str">
        <f t="shared" si="63"/>
        <v>BEARISH</v>
      </c>
      <c r="G980" s="17" t="str">
        <f t="shared" si="62"/>
        <v>NEUTRAL</v>
      </c>
      <c r="H980" s="17" t="str">
        <f t="shared" si="61"/>
        <v>CONFIRMED BEARISH</v>
      </c>
    </row>
    <row r="981" spans="1:8" ht="13.5" x14ac:dyDescent="0.25">
      <c r="A981" s="3">
        <v>43434</v>
      </c>
      <c r="B981" s="2">
        <v>14.85</v>
      </c>
      <c r="C981" s="2">
        <v>8.3142999999999994</v>
      </c>
      <c r="D981" s="2">
        <v>4168</v>
      </c>
      <c r="E981" s="2">
        <f t="shared" si="60"/>
        <v>7723365</v>
      </c>
      <c r="F981" s="17" t="str">
        <f t="shared" si="63"/>
        <v>BEARISH</v>
      </c>
      <c r="G981" s="17" t="str">
        <f t="shared" si="62"/>
        <v>NEUTRAL</v>
      </c>
      <c r="H981" s="17" t="str">
        <f t="shared" si="61"/>
        <v>CONFIRMED BEARISH</v>
      </c>
    </row>
    <row r="982" spans="1:8" ht="13.5" x14ac:dyDescent="0.25">
      <c r="A982" s="3">
        <v>43437</v>
      </c>
      <c r="B982" s="2">
        <v>15</v>
      </c>
      <c r="C982" s="2">
        <v>8.3983000000000008</v>
      </c>
      <c r="D982" s="2">
        <v>8257</v>
      </c>
      <c r="E982" s="2">
        <f t="shared" si="60"/>
        <v>7731622</v>
      </c>
      <c r="F982" s="17" t="str">
        <f t="shared" si="63"/>
        <v>BEARISH</v>
      </c>
      <c r="G982" s="17" t="str">
        <f t="shared" si="62"/>
        <v>NEUTRAL</v>
      </c>
      <c r="H982" s="17" t="str">
        <f t="shared" si="61"/>
        <v>CONFIRMED BEARISH</v>
      </c>
    </row>
    <row r="983" spans="1:8" ht="13.5" x14ac:dyDescent="0.25">
      <c r="A983" s="3">
        <v>43438</v>
      </c>
      <c r="B983" s="2">
        <v>14.97</v>
      </c>
      <c r="C983" s="2">
        <v>8.3815000000000008</v>
      </c>
      <c r="D983" s="2">
        <v>9042</v>
      </c>
      <c r="E983" s="2">
        <f t="shared" si="60"/>
        <v>7722580</v>
      </c>
      <c r="F983" s="17" t="str">
        <f t="shared" si="63"/>
        <v>BEARISH</v>
      </c>
      <c r="G983" s="17" t="str">
        <f t="shared" si="62"/>
        <v>NEUTRAL</v>
      </c>
      <c r="H983" s="17" t="str">
        <f t="shared" si="61"/>
        <v>CONFIRMED BEARISH</v>
      </c>
    </row>
    <row r="984" spans="1:8" ht="13.5" x14ac:dyDescent="0.25">
      <c r="A984" s="3">
        <v>43439</v>
      </c>
      <c r="B984" s="2">
        <v>14.8</v>
      </c>
      <c r="C984" s="2">
        <v>8.2863000000000007</v>
      </c>
      <c r="D984" s="2">
        <v>4619</v>
      </c>
      <c r="E984" s="2">
        <f t="shared" si="60"/>
        <v>7717961</v>
      </c>
      <c r="F984" s="17" t="str">
        <f t="shared" si="63"/>
        <v>BEARISH</v>
      </c>
      <c r="G984" s="17" t="str">
        <f t="shared" si="62"/>
        <v>NEUTRAL</v>
      </c>
      <c r="H984" s="17" t="str">
        <f t="shared" si="61"/>
        <v>CONFIRMED BEARISH</v>
      </c>
    </row>
    <row r="985" spans="1:8" ht="13.5" x14ac:dyDescent="0.25">
      <c r="A985" s="3">
        <v>43440</v>
      </c>
      <c r="B985" s="2">
        <v>14.75</v>
      </c>
      <c r="C985" s="2">
        <v>8.2583000000000002</v>
      </c>
      <c r="D985" s="2">
        <v>14340</v>
      </c>
      <c r="E985" s="2">
        <f t="shared" si="60"/>
        <v>7703621</v>
      </c>
      <c r="F985" s="17" t="str">
        <f t="shared" si="63"/>
        <v>BEARISH</v>
      </c>
      <c r="G985" s="17" t="str">
        <f t="shared" si="62"/>
        <v>NEUTRAL</v>
      </c>
      <c r="H985" s="17" t="str">
        <f t="shared" si="61"/>
        <v>BEARISH DIVERGENCE</v>
      </c>
    </row>
    <row r="986" spans="1:8" ht="13.5" x14ac:dyDescent="0.25">
      <c r="A986" s="3">
        <v>43441</v>
      </c>
      <c r="B986" s="2">
        <v>14.5</v>
      </c>
      <c r="C986" s="2">
        <v>8.1183999999999994</v>
      </c>
      <c r="D986" s="2">
        <v>1715</v>
      </c>
      <c r="E986" s="2">
        <f t="shared" si="60"/>
        <v>7701906</v>
      </c>
      <c r="F986" s="17" t="str">
        <f t="shared" si="63"/>
        <v>BEARISH</v>
      </c>
      <c r="G986" s="17" t="str">
        <f t="shared" si="62"/>
        <v>NEUTRAL</v>
      </c>
      <c r="H986" s="17" t="str">
        <f t="shared" si="61"/>
        <v>CONFIRMED BEARISH</v>
      </c>
    </row>
    <row r="987" spans="1:8" ht="13.5" x14ac:dyDescent="0.25">
      <c r="A987" s="3">
        <v>43444</v>
      </c>
      <c r="B987" s="2">
        <v>14.4</v>
      </c>
      <c r="C987" s="2">
        <v>8.0624000000000002</v>
      </c>
      <c r="D987" s="2">
        <v>9634</v>
      </c>
      <c r="E987" s="2">
        <f t="shared" si="60"/>
        <v>7692272</v>
      </c>
      <c r="F987" s="17" t="str">
        <f t="shared" si="63"/>
        <v>BEARISH</v>
      </c>
      <c r="G987" s="17" t="str">
        <f t="shared" si="62"/>
        <v>NEUTRAL</v>
      </c>
      <c r="H987" s="17" t="str">
        <f t="shared" si="61"/>
        <v>CONFIRMED BEARISH</v>
      </c>
    </row>
    <row r="988" spans="1:8" ht="13.5" x14ac:dyDescent="0.25">
      <c r="A988" s="3">
        <v>43445</v>
      </c>
      <c r="B988" s="2">
        <v>14.39</v>
      </c>
      <c r="C988" s="2">
        <v>8.0568000000000008</v>
      </c>
      <c r="D988" s="2">
        <v>7968</v>
      </c>
      <c r="E988" s="2">
        <f t="shared" si="60"/>
        <v>7684304</v>
      </c>
      <c r="F988" s="17" t="str">
        <f t="shared" si="63"/>
        <v>BEARISH</v>
      </c>
      <c r="G988" s="17" t="str">
        <f t="shared" si="62"/>
        <v>NEUTRAL</v>
      </c>
      <c r="H988" s="17" t="str">
        <f t="shared" si="61"/>
        <v>CONFIRMED BEARISH</v>
      </c>
    </row>
    <row r="989" spans="1:8" ht="13.5" x14ac:dyDescent="0.25">
      <c r="A989" s="3">
        <v>43446</v>
      </c>
      <c r="B989" s="2">
        <v>14.5</v>
      </c>
      <c r="C989" s="2">
        <v>8.1183999999999994</v>
      </c>
      <c r="D989" s="2">
        <v>26173</v>
      </c>
      <c r="E989" s="2">
        <f t="shared" si="60"/>
        <v>7710477</v>
      </c>
      <c r="F989" s="17" t="str">
        <f t="shared" si="63"/>
        <v>BEARISH</v>
      </c>
      <c r="G989" s="17" t="str">
        <f t="shared" si="62"/>
        <v>NEUTRAL</v>
      </c>
      <c r="H989" s="17" t="str">
        <f t="shared" si="61"/>
        <v>CONFIRMED BEARISH</v>
      </c>
    </row>
    <row r="990" spans="1:8" ht="13.5" x14ac:dyDescent="0.25">
      <c r="A990" s="3">
        <v>43447</v>
      </c>
      <c r="B990" s="2">
        <v>14.45</v>
      </c>
      <c r="C990" s="2">
        <v>8.0904000000000007</v>
      </c>
      <c r="D990" s="2">
        <v>3291</v>
      </c>
      <c r="E990" s="2">
        <f t="shared" si="60"/>
        <v>7707186</v>
      </c>
      <c r="F990" s="17" t="str">
        <f t="shared" si="63"/>
        <v>BULLISH</v>
      </c>
      <c r="G990" s="17" t="str">
        <f t="shared" si="62"/>
        <v>NEUTRAL</v>
      </c>
      <c r="H990" s="17" t="str">
        <f t="shared" si="61"/>
        <v>BULLISH DIVERGENCE</v>
      </c>
    </row>
    <row r="991" spans="1:8" ht="13.5" x14ac:dyDescent="0.25">
      <c r="A991" s="3">
        <v>43448</v>
      </c>
      <c r="B991" s="2">
        <v>14.49</v>
      </c>
      <c r="C991" s="2">
        <v>8.1128</v>
      </c>
      <c r="D991" s="2">
        <v>5529</v>
      </c>
      <c r="E991" s="2">
        <f t="shared" si="60"/>
        <v>7712715</v>
      </c>
      <c r="F991" s="17" t="str">
        <f t="shared" si="63"/>
        <v>BULLISH</v>
      </c>
      <c r="G991" s="17" t="str">
        <f t="shared" si="62"/>
        <v>NEUTRAL</v>
      </c>
      <c r="H991" s="17" t="str">
        <f t="shared" si="61"/>
        <v>BULLISH DIVERGENCE</v>
      </c>
    </row>
    <row r="992" spans="1:8" ht="13.5" x14ac:dyDescent="0.25">
      <c r="A992" s="3">
        <v>43451</v>
      </c>
      <c r="B992" s="2">
        <v>14.49</v>
      </c>
      <c r="C992" s="2">
        <v>8.1128</v>
      </c>
      <c r="D992" s="2">
        <v>350</v>
      </c>
      <c r="E992" s="2">
        <f t="shared" si="60"/>
        <v>7712715</v>
      </c>
      <c r="F992" s="17" t="str">
        <f t="shared" si="63"/>
        <v>BULLISH</v>
      </c>
      <c r="G992" s="17" t="str">
        <f t="shared" si="62"/>
        <v>NEUTRAL</v>
      </c>
      <c r="H992" s="17" t="str">
        <f t="shared" si="61"/>
        <v>CONFIRMED BULLISH</v>
      </c>
    </row>
    <row r="993" spans="1:8" ht="13.5" x14ac:dyDescent="0.25">
      <c r="A993" s="3">
        <v>43452</v>
      </c>
      <c r="B993" s="2">
        <v>14.25</v>
      </c>
      <c r="C993" s="2">
        <v>7.9783999999999997</v>
      </c>
      <c r="D993" s="2">
        <v>8455</v>
      </c>
      <c r="E993" s="2">
        <f t="shared" si="60"/>
        <v>7704260</v>
      </c>
      <c r="F993" s="17" t="str">
        <f t="shared" si="63"/>
        <v>BULLISH</v>
      </c>
      <c r="G993" s="17" t="str">
        <f t="shared" si="62"/>
        <v>NEUTRAL</v>
      </c>
      <c r="H993" s="17" t="str">
        <f t="shared" si="61"/>
        <v>BULLISH DIVERGENCE</v>
      </c>
    </row>
    <row r="994" spans="1:8" ht="13.5" x14ac:dyDescent="0.25">
      <c r="A994" s="3">
        <v>43453</v>
      </c>
      <c r="B994" s="2">
        <v>14.13</v>
      </c>
      <c r="C994" s="2">
        <v>7.9112</v>
      </c>
      <c r="D994" s="2">
        <v>2795</v>
      </c>
      <c r="E994" s="2">
        <f t="shared" si="60"/>
        <v>7701465</v>
      </c>
      <c r="F994" s="17" t="str">
        <f t="shared" si="63"/>
        <v>BEARISH</v>
      </c>
      <c r="G994" s="17" t="str">
        <f t="shared" si="62"/>
        <v>NEUTRAL</v>
      </c>
      <c r="H994" s="17" t="str">
        <f t="shared" si="61"/>
        <v>CONFIRMED BEARISH</v>
      </c>
    </row>
    <row r="995" spans="1:8" ht="13.5" x14ac:dyDescent="0.25">
      <c r="A995" s="3">
        <v>43454</v>
      </c>
      <c r="B995" s="2">
        <v>13.71</v>
      </c>
      <c r="C995" s="2">
        <v>7.6760999999999999</v>
      </c>
      <c r="D995" s="2">
        <v>5761</v>
      </c>
      <c r="E995" s="2">
        <f t="shared" si="60"/>
        <v>7695704</v>
      </c>
      <c r="F995" s="17" t="str">
        <f t="shared" si="63"/>
        <v>BEARISH</v>
      </c>
      <c r="G995" s="17" t="str">
        <f t="shared" si="62"/>
        <v>NEUTRAL</v>
      </c>
      <c r="H995" s="17" t="str">
        <f t="shared" si="61"/>
        <v>CONFIRMED BEARISH</v>
      </c>
    </row>
    <row r="996" spans="1:8" ht="13.5" x14ac:dyDescent="0.25">
      <c r="A996" s="3">
        <v>43455</v>
      </c>
      <c r="B996" s="2">
        <v>14</v>
      </c>
      <c r="C996" s="2">
        <v>7.8384</v>
      </c>
      <c r="D996" s="2">
        <v>21099</v>
      </c>
      <c r="E996" s="2">
        <f t="shared" si="60"/>
        <v>7716803</v>
      </c>
      <c r="F996" s="17" t="str">
        <f t="shared" si="63"/>
        <v>BULLISH</v>
      </c>
      <c r="G996" s="17" t="str">
        <f t="shared" si="62"/>
        <v>NEUTRAL</v>
      </c>
      <c r="H996" s="17" t="str">
        <f t="shared" si="61"/>
        <v>BULLISH DIVERGENCE</v>
      </c>
    </row>
    <row r="997" spans="1:8" ht="13.5" x14ac:dyDescent="0.25">
      <c r="A997" s="3">
        <v>43458</v>
      </c>
      <c r="B997" s="2">
        <v>14</v>
      </c>
      <c r="C997" s="2">
        <v>7.8384</v>
      </c>
      <c r="D997" s="2">
        <v>3486</v>
      </c>
      <c r="E997" s="2">
        <f t="shared" si="60"/>
        <v>7716803</v>
      </c>
      <c r="F997" s="17" t="str">
        <f t="shared" si="63"/>
        <v>BULLISH</v>
      </c>
      <c r="G997" s="17" t="str">
        <f t="shared" si="62"/>
        <v>NEUTRAL</v>
      </c>
      <c r="H997" s="17" t="str">
        <f t="shared" si="61"/>
        <v>BULLISH DIVERGENCE</v>
      </c>
    </row>
    <row r="998" spans="1:8" ht="13.5" x14ac:dyDescent="0.25">
      <c r="A998" s="3">
        <v>43459</v>
      </c>
      <c r="B998" s="2">
        <v>14.1</v>
      </c>
      <c r="C998" s="2">
        <v>7.8944000000000001</v>
      </c>
      <c r="D998" s="2">
        <v>6928</v>
      </c>
      <c r="E998" s="2">
        <f t="shared" si="60"/>
        <v>7723731</v>
      </c>
      <c r="F998" s="17" t="str">
        <f t="shared" si="63"/>
        <v>BULLISH</v>
      </c>
      <c r="G998" s="17" t="str">
        <f t="shared" si="62"/>
        <v>NEUTRAL</v>
      </c>
      <c r="H998" s="17" t="str">
        <f t="shared" si="61"/>
        <v>BULLISH DIVERGENCE</v>
      </c>
    </row>
    <row r="999" spans="1:8" ht="13.5" x14ac:dyDescent="0.25">
      <c r="A999" s="3">
        <v>43460</v>
      </c>
      <c r="B999" s="2">
        <v>14.19</v>
      </c>
      <c r="C999" s="2">
        <v>7.9447999999999999</v>
      </c>
      <c r="D999" s="2">
        <v>24624</v>
      </c>
      <c r="E999" s="2">
        <f t="shared" si="60"/>
        <v>7748355</v>
      </c>
      <c r="F999" s="17" t="str">
        <f t="shared" si="63"/>
        <v>BULLISH</v>
      </c>
      <c r="G999" s="17" t="str">
        <f t="shared" si="62"/>
        <v>NEUTRAL</v>
      </c>
      <c r="H999" s="17" t="str">
        <f t="shared" si="61"/>
        <v>CONFIRMED BULLISH</v>
      </c>
    </row>
    <row r="1000" spans="1:8" ht="13.5" x14ac:dyDescent="0.25">
      <c r="A1000" s="3">
        <v>43461</v>
      </c>
      <c r="B1000" s="2">
        <v>13.58</v>
      </c>
      <c r="C1000" s="2">
        <v>7.6032999999999999</v>
      </c>
      <c r="D1000" s="2">
        <v>29666</v>
      </c>
      <c r="E1000" s="2">
        <f t="shared" si="60"/>
        <v>7718689</v>
      </c>
      <c r="F1000" s="17" t="str">
        <f t="shared" si="63"/>
        <v>BULLISH</v>
      </c>
      <c r="G1000" s="17" t="str">
        <f t="shared" si="62"/>
        <v>NEUTRAL</v>
      </c>
      <c r="H1000" s="17" t="str">
        <f t="shared" si="61"/>
        <v>BULLISH DIVERGENCE</v>
      </c>
    </row>
    <row r="1001" spans="1:8" ht="13.5" x14ac:dyDescent="0.25">
      <c r="A1001" s="3">
        <v>43462</v>
      </c>
      <c r="B1001" s="2">
        <v>14</v>
      </c>
      <c r="C1001" s="2">
        <v>7.8384</v>
      </c>
      <c r="D1001" s="2">
        <v>58842</v>
      </c>
      <c r="E1001" s="2">
        <f t="shared" si="60"/>
        <v>7777531</v>
      </c>
      <c r="F1001" s="17" t="str">
        <f t="shared" si="63"/>
        <v>BULLISH</v>
      </c>
      <c r="G1001" s="17" t="str">
        <f t="shared" si="62"/>
        <v>NEUTRAL</v>
      </c>
      <c r="H1001" s="17" t="str">
        <f t="shared" si="61"/>
        <v>NEUTRAL</v>
      </c>
    </row>
    <row r="1002" spans="1:8" ht="13.5" x14ac:dyDescent="0.25">
      <c r="A1002" s="3">
        <v>43465</v>
      </c>
      <c r="B1002" s="2">
        <v>14</v>
      </c>
      <c r="C1002" s="2">
        <v>7.8384</v>
      </c>
      <c r="D1002" s="2">
        <v>8279</v>
      </c>
      <c r="E1002" s="2">
        <f t="shared" si="60"/>
        <v>7777531</v>
      </c>
      <c r="F1002" s="17" t="str">
        <f t="shared" si="63"/>
        <v>BULLISH</v>
      </c>
      <c r="G1002" s="17" t="str">
        <f t="shared" si="62"/>
        <v>NEUTRAL</v>
      </c>
      <c r="H1002" s="17" t="str">
        <f t="shared" si="61"/>
        <v>NEUTRAL</v>
      </c>
    </row>
    <row r="1003" spans="1:8" ht="13.5" x14ac:dyDescent="0.25">
      <c r="A1003" s="3">
        <v>43467</v>
      </c>
      <c r="B1003" s="2">
        <v>14</v>
      </c>
      <c r="C1003" s="2">
        <v>7.8384</v>
      </c>
      <c r="D1003" s="2">
        <v>1164</v>
      </c>
      <c r="E1003" s="2">
        <f t="shared" si="60"/>
        <v>7777531</v>
      </c>
      <c r="F1003" s="17" t="str">
        <f t="shared" si="63"/>
        <v>BULLISH</v>
      </c>
      <c r="G1003" s="17" t="str">
        <f t="shared" si="62"/>
        <v>NEUTRAL</v>
      </c>
      <c r="H1003" s="17" t="str">
        <f t="shared" si="61"/>
        <v>BULLISH DIVERGENCE</v>
      </c>
    </row>
    <row r="1004" spans="1:8" ht="13.5" x14ac:dyDescent="0.25">
      <c r="A1004" s="3">
        <v>43468</v>
      </c>
      <c r="B1004" s="2">
        <v>13.75</v>
      </c>
      <c r="C1004" s="2">
        <v>7.6984000000000004</v>
      </c>
      <c r="D1004" s="2">
        <v>3547</v>
      </c>
      <c r="E1004" s="2">
        <f t="shared" si="60"/>
        <v>7773984</v>
      </c>
      <c r="F1004" s="17" t="str">
        <f t="shared" si="63"/>
        <v>BULLISH</v>
      </c>
      <c r="G1004" s="17" t="str">
        <f t="shared" si="62"/>
        <v>NEUTRAL</v>
      </c>
      <c r="H1004" s="17" t="str">
        <f t="shared" si="61"/>
        <v>BULLISH DIVERGENCE</v>
      </c>
    </row>
    <row r="1005" spans="1:8" ht="13.5" x14ac:dyDescent="0.25">
      <c r="A1005" s="3">
        <v>43469</v>
      </c>
      <c r="B1005" s="2">
        <v>13.6</v>
      </c>
      <c r="C1005" s="2">
        <v>7.6144999999999996</v>
      </c>
      <c r="D1005" s="2">
        <v>27763</v>
      </c>
      <c r="E1005" s="2">
        <f t="shared" si="60"/>
        <v>7746221</v>
      </c>
      <c r="F1005" s="17" t="str">
        <f t="shared" si="63"/>
        <v>BULLISH</v>
      </c>
      <c r="G1005" s="17" t="str">
        <f t="shared" si="62"/>
        <v>NEUTRAL</v>
      </c>
      <c r="H1005" s="17" t="str">
        <f t="shared" si="61"/>
        <v>CONFIRMED BULLISH</v>
      </c>
    </row>
    <row r="1006" spans="1:8" ht="13.5" x14ac:dyDescent="0.25">
      <c r="A1006" s="3">
        <v>43472</v>
      </c>
      <c r="B1006" s="2">
        <v>13.58</v>
      </c>
      <c r="C1006" s="2">
        <v>7.6032999999999999</v>
      </c>
      <c r="D1006" s="2">
        <v>5946</v>
      </c>
      <c r="E1006" s="2">
        <f t="shared" si="60"/>
        <v>7740275</v>
      </c>
      <c r="F1006" s="17" t="str">
        <f t="shared" si="63"/>
        <v>BEARISH</v>
      </c>
      <c r="G1006" s="17" t="str">
        <f t="shared" si="62"/>
        <v>NEUTRAL</v>
      </c>
      <c r="H1006" s="17" t="str">
        <f t="shared" si="61"/>
        <v>CONFIRMED BEARISH</v>
      </c>
    </row>
    <row r="1007" spans="1:8" ht="13.5" x14ac:dyDescent="0.25">
      <c r="A1007" s="3">
        <v>43473</v>
      </c>
      <c r="B1007" s="2">
        <v>13.58</v>
      </c>
      <c r="C1007" s="2">
        <v>7.6032999999999999</v>
      </c>
      <c r="D1007" s="2">
        <v>6260</v>
      </c>
      <c r="E1007" s="2">
        <f t="shared" si="60"/>
        <v>7740275</v>
      </c>
      <c r="F1007" s="17" t="str">
        <f t="shared" si="63"/>
        <v>BEARISH</v>
      </c>
      <c r="G1007" s="17" t="str">
        <f t="shared" si="62"/>
        <v>NEUTRAL</v>
      </c>
      <c r="H1007" s="17" t="str">
        <f t="shared" si="61"/>
        <v>CONFIRMED BEARISH</v>
      </c>
    </row>
    <row r="1008" spans="1:8" ht="13.5" x14ac:dyDescent="0.25">
      <c r="A1008" s="3">
        <v>43474</v>
      </c>
      <c r="B1008" s="2">
        <v>13.41</v>
      </c>
      <c r="C1008" s="2">
        <v>7.5080999999999998</v>
      </c>
      <c r="D1008" s="2">
        <v>11233</v>
      </c>
      <c r="E1008" s="2">
        <f t="shared" si="60"/>
        <v>7729042</v>
      </c>
      <c r="F1008" s="17" t="str">
        <f t="shared" si="63"/>
        <v>BEARISH</v>
      </c>
      <c r="G1008" s="17" t="str">
        <f t="shared" si="62"/>
        <v>NEUTRAL</v>
      </c>
      <c r="H1008" s="17" t="str">
        <f t="shared" si="61"/>
        <v>CONFIRMED BEARISH</v>
      </c>
    </row>
    <row r="1009" spans="1:8" ht="13.5" x14ac:dyDescent="0.25">
      <c r="A1009" s="3">
        <v>43475</v>
      </c>
      <c r="B1009" s="2">
        <v>13.11</v>
      </c>
      <c r="C1009" s="2">
        <v>7.3400999999999996</v>
      </c>
      <c r="D1009" s="2">
        <v>4103</v>
      </c>
      <c r="E1009" s="2">
        <f t="shared" si="60"/>
        <v>7724939</v>
      </c>
      <c r="F1009" s="17" t="str">
        <f t="shared" si="63"/>
        <v>BEARISH</v>
      </c>
      <c r="G1009" s="17" t="str">
        <f t="shared" si="62"/>
        <v>NEUTRAL</v>
      </c>
      <c r="H1009" s="17" t="str">
        <f t="shared" si="61"/>
        <v>CONFIRMED BEARISH</v>
      </c>
    </row>
    <row r="1010" spans="1:8" ht="13.5" x14ac:dyDescent="0.25">
      <c r="A1010" s="3">
        <v>43476</v>
      </c>
      <c r="B1010" s="2">
        <v>13.5</v>
      </c>
      <c r="C1010" s="2">
        <v>7.5585000000000004</v>
      </c>
      <c r="D1010" s="2">
        <v>220</v>
      </c>
      <c r="E1010" s="2">
        <f t="shared" si="60"/>
        <v>7725159</v>
      </c>
      <c r="F1010" s="17" t="str">
        <f t="shared" si="63"/>
        <v>BEARISH</v>
      </c>
      <c r="G1010" s="17" t="str">
        <f t="shared" si="62"/>
        <v>NEUTRAL</v>
      </c>
      <c r="H1010" s="17" t="str">
        <f t="shared" si="61"/>
        <v>CONFIRMED BEARISH</v>
      </c>
    </row>
    <row r="1011" spans="1:8" ht="13.5" x14ac:dyDescent="0.25">
      <c r="A1011" s="3">
        <v>43480</v>
      </c>
      <c r="B1011" s="2">
        <v>13.7</v>
      </c>
      <c r="C1011" s="2">
        <v>7.6704999999999997</v>
      </c>
      <c r="D1011" s="2">
        <v>8475</v>
      </c>
      <c r="E1011" s="2">
        <f t="shared" si="60"/>
        <v>7733634</v>
      </c>
      <c r="F1011" s="17" t="str">
        <f t="shared" si="63"/>
        <v>BEARISH</v>
      </c>
      <c r="G1011" s="17" t="str">
        <f t="shared" si="62"/>
        <v>NEUTRAL</v>
      </c>
      <c r="H1011" s="17" t="str">
        <f t="shared" si="61"/>
        <v>BEARISH DIVERGENCE</v>
      </c>
    </row>
    <row r="1012" spans="1:8" ht="13.5" x14ac:dyDescent="0.25">
      <c r="A1012" s="3">
        <v>43481</v>
      </c>
      <c r="B1012" s="2">
        <v>13.6</v>
      </c>
      <c r="C1012" s="2">
        <v>7.6144999999999996</v>
      </c>
      <c r="D1012" s="2">
        <v>8612</v>
      </c>
      <c r="E1012" s="2">
        <f t="shared" si="60"/>
        <v>7725022</v>
      </c>
      <c r="F1012" s="17" t="str">
        <f t="shared" si="63"/>
        <v>BEARISH</v>
      </c>
      <c r="G1012" s="17" t="str">
        <f t="shared" si="62"/>
        <v>NEUTRAL</v>
      </c>
      <c r="H1012" s="17" t="str">
        <f t="shared" si="61"/>
        <v>BEARISH DIVERGENCE</v>
      </c>
    </row>
    <row r="1013" spans="1:8" ht="13.5" x14ac:dyDescent="0.25">
      <c r="A1013" s="3">
        <v>43482</v>
      </c>
      <c r="B1013" s="2">
        <v>13.6</v>
      </c>
      <c r="C1013" s="2">
        <v>7.6144999999999996</v>
      </c>
      <c r="D1013" s="2">
        <v>1577</v>
      </c>
      <c r="E1013" s="2">
        <f t="shared" si="60"/>
        <v>7725022</v>
      </c>
      <c r="F1013" s="17" t="str">
        <f t="shared" si="63"/>
        <v>BEARISH</v>
      </c>
      <c r="G1013" s="17" t="str">
        <f t="shared" si="62"/>
        <v>NEUTRAL</v>
      </c>
      <c r="H1013" s="17" t="str">
        <f t="shared" si="61"/>
        <v>BEARISH DIVERGENCE</v>
      </c>
    </row>
    <row r="1014" spans="1:8" ht="13.5" x14ac:dyDescent="0.25">
      <c r="A1014" s="3">
        <v>43483</v>
      </c>
      <c r="B1014" s="2">
        <v>13.49</v>
      </c>
      <c r="C1014" s="2">
        <v>7.5529000000000002</v>
      </c>
      <c r="D1014" s="2">
        <v>4457</v>
      </c>
      <c r="E1014" s="2">
        <f t="shared" si="60"/>
        <v>7720565</v>
      </c>
      <c r="F1014" s="17" t="str">
        <f t="shared" si="63"/>
        <v>BEARISH</v>
      </c>
      <c r="G1014" s="17" t="str">
        <f t="shared" si="62"/>
        <v>NEUTRAL</v>
      </c>
      <c r="H1014" s="17" t="str">
        <f t="shared" si="61"/>
        <v>BEARISH DIVERGENCE</v>
      </c>
    </row>
    <row r="1015" spans="1:8" ht="13.5" x14ac:dyDescent="0.25">
      <c r="A1015" s="3">
        <v>43486</v>
      </c>
      <c r="B1015" s="2">
        <v>13.6</v>
      </c>
      <c r="C1015" s="2">
        <v>7.6144999999999996</v>
      </c>
      <c r="D1015" s="2">
        <v>4928</v>
      </c>
      <c r="E1015" s="2">
        <f t="shared" si="60"/>
        <v>7725493</v>
      </c>
      <c r="F1015" s="17" t="str">
        <f t="shared" si="63"/>
        <v>BULLISH</v>
      </c>
      <c r="G1015" s="17" t="str">
        <f t="shared" si="62"/>
        <v>NEUTRAL</v>
      </c>
      <c r="H1015" s="17" t="str">
        <f t="shared" si="61"/>
        <v>CONFIRMED BULLISH</v>
      </c>
    </row>
    <row r="1016" spans="1:8" ht="13.5" x14ac:dyDescent="0.25">
      <c r="A1016" s="3">
        <v>43487</v>
      </c>
      <c r="B1016" s="2">
        <v>13.49</v>
      </c>
      <c r="C1016" s="2">
        <v>7.5529000000000002</v>
      </c>
      <c r="D1016" s="2">
        <v>2649</v>
      </c>
      <c r="E1016" s="2">
        <f t="shared" si="60"/>
        <v>7722844</v>
      </c>
      <c r="F1016" s="17" t="str">
        <f t="shared" si="63"/>
        <v>BEARISH</v>
      </c>
      <c r="G1016" s="17" t="str">
        <f t="shared" si="62"/>
        <v>NEUTRAL</v>
      </c>
      <c r="H1016" s="17" t="str">
        <f t="shared" si="61"/>
        <v>CONFIRMED BEARISH</v>
      </c>
    </row>
    <row r="1017" spans="1:8" ht="13.5" x14ac:dyDescent="0.25">
      <c r="A1017" s="3">
        <v>43488</v>
      </c>
      <c r="B1017" s="2">
        <v>13.46</v>
      </c>
      <c r="C1017" s="2">
        <v>7.5361000000000002</v>
      </c>
      <c r="D1017" s="2">
        <v>22504</v>
      </c>
      <c r="E1017" s="2">
        <f t="shared" si="60"/>
        <v>7700340</v>
      </c>
      <c r="F1017" s="17" t="str">
        <f t="shared" si="63"/>
        <v>BEARISH</v>
      </c>
      <c r="G1017" s="17" t="str">
        <f t="shared" si="62"/>
        <v>NEUTRAL</v>
      </c>
      <c r="H1017" s="17" t="str">
        <f t="shared" si="61"/>
        <v>CONFIRMED BEARISH</v>
      </c>
    </row>
    <row r="1018" spans="1:8" ht="13.5" x14ac:dyDescent="0.25">
      <c r="A1018" s="3">
        <v>43489</v>
      </c>
      <c r="B1018" s="2">
        <v>13.39</v>
      </c>
      <c r="C1018" s="2">
        <v>7.4969000000000001</v>
      </c>
      <c r="D1018" s="2">
        <v>1804</v>
      </c>
      <c r="E1018" s="2">
        <f t="shared" si="60"/>
        <v>7698536</v>
      </c>
      <c r="F1018" s="17" t="str">
        <f t="shared" si="63"/>
        <v>BEARISH</v>
      </c>
      <c r="G1018" s="17" t="str">
        <f t="shared" si="62"/>
        <v>NEUTRAL</v>
      </c>
      <c r="H1018" s="17" t="str">
        <f t="shared" si="61"/>
        <v>CONFIRMED BEARISH</v>
      </c>
    </row>
    <row r="1019" spans="1:8" ht="13.5" x14ac:dyDescent="0.25">
      <c r="A1019" s="3">
        <v>43490</v>
      </c>
      <c r="B1019" s="2">
        <v>13.39</v>
      </c>
      <c r="C1019" s="2">
        <v>7.4969000000000001</v>
      </c>
      <c r="D1019" s="2">
        <v>0</v>
      </c>
      <c r="E1019" s="2">
        <f t="shared" si="60"/>
        <v>7698536</v>
      </c>
      <c r="F1019" s="17" t="str">
        <f t="shared" si="63"/>
        <v>BEARISH</v>
      </c>
      <c r="G1019" s="17" t="str">
        <f t="shared" si="62"/>
        <v>NEUTRAL</v>
      </c>
      <c r="H1019" s="17" t="str">
        <f t="shared" si="61"/>
        <v>CONFIRMED BEARISH</v>
      </c>
    </row>
    <row r="1020" spans="1:8" ht="13.5" x14ac:dyDescent="0.25">
      <c r="A1020" s="3">
        <v>43493</v>
      </c>
      <c r="B1020" s="2">
        <v>13.38</v>
      </c>
      <c r="C1020" s="2">
        <v>7.4912999999999998</v>
      </c>
      <c r="D1020" s="2">
        <v>3685</v>
      </c>
      <c r="E1020" s="2">
        <f t="shared" si="60"/>
        <v>7694851</v>
      </c>
      <c r="F1020" s="17" t="str">
        <f t="shared" si="63"/>
        <v>BEARISH</v>
      </c>
      <c r="G1020" s="17" t="str">
        <f t="shared" si="62"/>
        <v>NEUTRAL</v>
      </c>
      <c r="H1020" s="17" t="str">
        <f t="shared" si="61"/>
        <v>CONFIRMED BEARISH</v>
      </c>
    </row>
    <row r="1021" spans="1:8" ht="13.5" x14ac:dyDescent="0.25">
      <c r="A1021" s="3">
        <v>43494</v>
      </c>
      <c r="B1021" s="2">
        <v>13.36</v>
      </c>
      <c r="C1021" s="2">
        <v>7.4801000000000002</v>
      </c>
      <c r="D1021" s="2">
        <v>10485</v>
      </c>
      <c r="E1021" s="2">
        <f t="shared" si="60"/>
        <v>7684366</v>
      </c>
      <c r="F1021" s="17" t="str">
        <f t="shared" si="63"/>
        <v>BEARISH</v>
      </c>
      <c r="G1021" s="17" t="str">
        <f t="shared" si="62"/>
        <v>NEUTRAL</v>
      </c>
      <c r="H1021" s="17" t="str">
        <f t="shared" si="61"/>
        <v>CONFIRMED BEARISH</v>
      </c>
    </row>
    <row r="1022" spans="1:8" ht="13.5" x14ac:dyDescent="0.25">
      <c r="A1022" s="3">
        <v>43495</v>
      </c>
      <c r="B1022" s="2">
        <v>13.38</v>
      </c>
      <c r="C1022" s="2">
        <v>7.4912999999999998</v>
      </c>
      <c r="D1022" s="2">
        <v>1129</v>
      </c>
      <c r="E1022" s="2">
        <f t="shared" si="60"/>
        <v>7685495</v>
      </c>
      <c r="F1022" s="17" t="str">
        <f t="shared" si="63"/>
        <v>BEARISH</v>
      </c>
      <c r="G1022" s="17" t="str">
        <f t="shared" si="62"/>
        <v>NEUTRAL</v>
      </c>
      <c r="H1022" s="17" t="str">
        <f t="shared" si="61"/>
        <v>CONFIRMED BEARISH</v>
      </c>
    </row>
    <row r="1023" spans="1:8" ht="13.5" x14ac:dyDescent="0.25">
      <c r="A1023" s="3">
        <v>43496</v>
      </c>
      <c r="B1023" s="2">
        <v>13.4</v>
      </c>
      <c r="C1023" s="2">
        <v>7.5025000000000004</v>
      </c>
      <c r="D1023" s="2">
        <v>11861</v>
      </c>
      <c r="E1023" s="2">
        <f t="shared" si="60"/>
        <v>7697356</v>
      </c>
      <c r="F1023" s="17" t="str">
        <f t="shared" si="63"/>
        <v>BEARISH</v>
      </c>
      <c r="G1023" s="17" t="str">
        <f t="shared" si="62"/>
        <v>NEUTRAL</v>
      </c>
      <c r="H1023" s="17" t="str">
        <f t="shared" si="61"/>
        <v>BEARISH DIVERGENCE</v>
      </c>
    </row>
    <row r="1024" spans="1:8" ht="13.5" x14ac:dyDescent="0.25">
      <c r="A1024" s="3">
        <v>43497</v>
      </c>
      <c r="B1024" s="2">
        <v>13.35</v>
      </c>
      <c r="C1024" s="2">
        <v>7.4744999999999999</v>
      </c>
      <c r="D1024" s="2">
        <v>1610</v>
      </c>
      <c r="E1024" s="2">
        <f t="shared" si="60"/>
        <v>7695746</v>
      </c>
      <c r="F1024" s="17" t="str">
        <f t="shared" si="63"/>
        <v>BEARISH</v>
      </c>
      <c r="G1024" s="17" t="str">
        <f t="shared" si="62"/>
        <v>NEUTRAL</v>
      </c>
      <c r="H1024" s="17" t="str">
        <f t="shared" si="61"/>
        <v>CONFIRMED BEARISH</v>
      </c>
    </row>
    <row r="1025" spans="1:8" ht="13.5" x14ac:dyDescent="0.25">
      <c r="A1025" s="3">
        <v>43500</v>
      </c>
      <c r="B1025" s="2">
        <v>13.33</v>
      </c>
      <c r="C1025" s="2">
        <v>7.4633000000000003</v>
      </c>
      <c r="D1025" s="2">
        <v>8330</v>
      </c>
      <c r="E1025" s="2">
        <f t="shared" si="60"/>
        <v>7687416</v>
      </c>
      <c r="F1025" s="17" t="str">
        <f t="shared" si="63"/>
        <v>BEARISH</v>
      </c>
      <c r="G1025" s="17" t="str">
        <f t="shared" si="62"/>
        <v>NEUTRAL</v>
      </c>
      <c r="H1025" s="17" t="str">
        <f t="shared" si="61"/>
        <v>CONFIRMED BEARISH</v>
      </c>
    </row>
    <row r="1026" spans="1:8" ht="13.5" x14ac:dyDescent="0.25">
      <c r="A1026" s="3">
        <v>43501</v>
      </c>
      <c r="B1026" s="2">
        <v>13.3</v>
      </c>
      <c r="C1026" s="2">
        <v>7.4465000000000003</v>
      </c>
      <c r="D1026" s="2">
        <v>1135</v>
      </c>
      <c r="E1026" s="2">
        <f t="shared" si="60"/>
        <v>7686281</v>
      </c>
      <c r="F1026" s="17" t="str">
        <f t="shared" si="63"/>
        <v>BULLISH</v>
      </c>
      <c r="G1026" s="17" t="str">
        <f t="shared" si="62"/>
        <v>NEUTRAL</v>
      </c>
      <c r="H1026" s="17" t="str">
        <f t="shared" si="61"/>
        <v>BULLISH DIVERGENCE</v>
      </c>
    </row>
    <row r="1027" spans="1:8" ht="13.5" x14ac:dyDescent="0.25">
      <c r="A1027" s="3">
        <v>43502</v>
      </c>
      <c r="B1027" s="2">
        <v>13.3</v>
      </c>
      <c r="C1027" s="2">
        <v>7.4465000000000003</v>
      </c>
      <c r="D1027" s="2">
        <v>3022</v>
      </c>
      <c r="E1027" s="2">
        <f t="shared" si="60"/>
        <v>7686281</v>
      </c>
      <c r="F1027" s="17" t="str">
        <f t="shared" si="63"/>
        <v>BULLISH</v>
      </c>
      <c r="G1027" s="17" t="str">
        <f t="shared" si="62"/>
        <v>NEUTRAL</v>
      </c>
      <c r="H1027" s="17" t="str">
        <f t="shared" si="61"/>
        <v>BULLISH DIVERGENCE</v>
      </c>
    </row>
    <row r="1028" spans="1:8" ht="13.5" x14ac:dyDescent="0.25">
      <c r="A1028" s="3">
        <v>43503</v>
      </c>
      <c r="B1028" s="2">
        <v>13.2</v>
      </c>
      <c r="C1028" s="2">
        <v>7.3905000000000003</v>
      </c>
      <c r="D1028" s="2">
        <v>1979</v>
      </c>
      <c r="E1028" s="2">
        <f t="shared" ref="E1028:E1091" si="64">IF(B1028&gt;B1027, E1027+D1028, IF(B1028&lt;B1027, E1027-D1028, E1027))</f>
        <v>7684302</v>
      </c>
      <c r="F1028" s="17" t="str">
        <f t="shared" si="63"/>
        <v>BEARISH</v>
      </c>
      <c r="G1028" s="17" t="str">
        <f t="shared" si="62"/>
        <v>NEUTRAL</v>
      </c>
      <c r="H1028" s="17" t="str">
        <f t="shared" si="61"/>
        <v>CONFIRMED BEARISH</v>
      </c>
    </row>
    <row r="1029" spans="1:8" ht="13.5" x14ac:dyDescent="0.25">
      <c r="A1029" s="3">
        <v>43504</v>
      </c>
      <c r="B1029" s="2">
        <v>13</v>
      </c>
      <c r="C1029" s="2">
        <v>7.2785000000000002</v>
      </c>
      <c r="D1029" s="2">
        <v>532</v>
      </c>
      <c r="E1029" s="2">
        <f t="shared" si="64"/>
        <v>7683770</v>
      </c>
      <c r="F1029" s="17" t="str">
        <f t="shared" si="63"/>
        <v>BEARISH</v>
      </c>
      <c r="G1029" s="17" t="str">
        <f t="shared" si="62"/>
        <v>NEUTRAL</v>
      </c>
      <c r="H1029" s="17" t="str">
        <f t="shared" si="61"/>
        <v>CONFIRMED BEARISH</v>
      </c>
    </row>
    <row r="1030" spans="1:8" ht="13.5" x14ac:dyDescent="0.25">
      <c r="A1030" s="3">
        <v>43507</v>
      </c>
      <c r="B1030" s="2">
        <v>13</v>
      </c>
      <c r="C1030" s="2">
        <v>7.2785000000000002</v>
      </c>
      <c r="D1030" s="2">
        <v>2439</v>
      </c>
      <c r="E1030" s="2">
        <f t="shared" si="64"/>
        <v>7683770</v>
      </c>
      <c r="F1030" s="17" t="str">
        <f t="shared" si="63"/>
        <v>BEARISH</v>
      </c>
      <c r="G1030" s="17" t="str">
        <f t="shared" si="62"/>
        <v>NEUTRAL</v>
      </c>
      <c r="H1030" s="17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v>43508</v>
      </c>
      <c r="B1031" s="2">
        <v>13</v>
      </c>
      <c r="C1031" s="2">
        <v>7.2785000000000002</v>
      </c>
      <c r="D1031" s="2">
        <v>2351</v>
      </c>
      <c r="E1031" s="2">
        <f t="shared" si="64"/>
        <v>7683770</v>
      </c>
      <c r="F1031" s="17" t="str">
        <f t="shared" si="63"/>
        <v>BEARISH</v>
      </c>
      <c r="G1031" s="17" t="str">
        <f t="shared" ref="G1031:G1094" si="66">IF((E1031-E1026)/E1026 &gt; 0.02, "STRONG",
 IF((E1031-E1026)/E1026 &lt; -0.02, "WEAK", "NEUTRAL"))</f>
        <v>NEUTRAL</v>
      </c>
      <c r="H1031" s="17" t="str">
        <f t="shared" si="65"/>
        <v>CONFIRMED BEARISH</v>
      </c>
    </row>
    <row r="1032" spans="1:8" ht="13.5" x14ac:dyDescent="0.25">
      <c r="A1032" s="3">
        <v>43509</v>
      </c>
      <c r="B1032" s="2">
        <v>12.7</v>
      </c>
      <c r="C1032" s="2">
        <v>7.1105999999999998</v>
      </c>
      <c r="D1032" s="2">
        <v>3139</v>
      </c>
      <c r="E1032" s="2">
        <f t="shared" si="64"/>
        <v>7680631</v>
      </c>
      <c r="F1032" s="17" t="str">
        <f t="shared" ref="F1032:F1095" si="67">IF(E1032&gt;E1027,"BULLISH",IF(E1032&lt;E1027,"BEARISH","NEUTRAL"))</f>
        <v>BEARISH</v>
      </c>
      <c r="G1032" s="17" t="str">
        <f t="shared" si="66"/>
        <v>NEUTRAL</v>
      </c>
      <c r="H1032" s="17" t="str">
        <f t="shared" si="65"/>
        <v>CONFIRMED BEARISH</v>
      </c>
    </row>
    <row r="1033" spans="1:8" ht="13.5" x14ac:dyDescent="0.25">
      <c r="A1033" s="3">
        <v>43510</v>
      </c>
      <c r="B1033" s="2">
        <v>12.97</v>
      </c>
      <c r="C1033" s="2">
        <v>7.2617000000000003</v>
      </c>
      <c r="D1033" s="2">
        <v>1541</v>
      </c>
      <c r="E1033" s="2">
        <f t="shared" si="64"/>
        <v>7682172</v>
      </c>
      <c r="F1033" s="17" t="str">
        <f t="shared" si="67"/>
        <v>BEARISH</v>
      </c>
      <c r="G1033" s="17" t="str">
        <f t="shared" si="66"/>
        <v>NEUTRAL</v>
      </c>
      <c r="H1033" s="17" t="str">
        <f t="shared" si="65"/>
        <v>CONFIRMED BEARISH</v>
      </c>
    </row>
    <row r="1034" spans="1:8" ht="13.5" x14ac:dyDescent="0.25">
      <c r="A1034" s="3">
        <v>43511</v>
      </c>
      <c r="B1034" s="2">
        <v>12.96</v>
      </c>
      <c r="C1034" s="2">
        <v>7.2561</v>
      </c>
      <c r="D1034" s="2">
        <v>800</v>
      </c>
      <c r="E1034" s="2">
        <f t="shared" si="64"/>
        <v>7681372</v>
      </c>
      <c r="F1034" s="17" t="str">
        <f t="shared" si="67"/>
        <v>BEARISH</v>
      </c>
      <c r="G1034" s="17" t="str">
        <f t="shared" si="66"/>
        <v>NEUTRAL</v>
      </c>
      <c r="H1034" s="17" t="str">
        <f t="shared" si="65"/>
        <v>CONFIRMED BEARISH</v>
      </c>
    </row>
    <row r="1035" spans="1:8" ht="13.5" x14ac:dyDescent="0.25">
      <c r="A1035" s="3">
        <v>43514</v>
      </c>
      <c r="B1035" s="2">
        <v>12.89</v>
      </c>
      <c r="C1035" s="2">
        <v>7.2168999999999999</v>
      </c>
      <c r="D1035" s="2">
        <v>1930</v>
      </c>
      <c r="E1035" s="2">
        <f t="shared" si="64"/>
        <v>7679442</v>
      </c>
      <c r="F1035" s="17" t="str">
        <f t="shared" si="67"/>
        <v>BEARISH</v>
      </c>
      <c r="G1035" s="17" t="str">
        <f t="shared" si="66"/>
        <v>NEUTRAL</v>
      </c>
      <c r="H1035" s="17" t="str">
        <f t="shared" si="65"/>
        <v>CONFIRMED BEARISH</v>
      </c>
    </row>
    <row r="1036" spans="1:8" ht="13.5" x14ac:dyDescent="0.25">
      <c r="A1036" s="3">
        <v>43515</v>
      </c>
      <c r="B1036" s="2">
        <v>12.9</v>
      </c>
      <c r="C1036" s="2">
        <v>7.2225000000000001</v>
      </c>
      <c r="D1036" s="2">
        <v>4294</v>
      </c>
      <c r="E1036" s="2">
        <f t="shared" si="64"/>
        <v>7683736</v>
      </c>
      <c r="F1036" s="17" t="str">
        <f t="shared" si="67"/>
        <v>BEARISH</v>
      </c>
      <c r="G1036" s="17" t="str">
        <f t="shared" si="66"/>
        <v>NEUTRAL</v>
      </c>
      <c r="H1036" s="17" t="str">
        <f t="shared" si="65"/>
        <v>CONFIRMED BEARISH</v>
      </c>
    </row>
    <row r="1037" spans="1:8" ht="13.5" x14ac:dyDescent="0.25">
      <c r="A1037" s="3">
        <v>43516</v>
      </c>
      <c r="B1037" s="2">
        <v>12.88</v>
      </c>
      <c r="C1037" s="2">
        <v>7.2112999999999996</v>
      </c>
      <c r="D1037" s="2">
        <v>3447</v>
      </c>
      <c r="E1037" s="2">
        <f t="shared" si="64"/>
        <v>7680289</v>
      </c>
      <c r="F1037" s="17" t="str">
        <f t="shared" si="67"/>
        <v>BEARISH</v>
      </c>
      <c r="G1037" s="17" t="str">
        <f t="shared" si="66"/>
        <v>NEUTRAL</v>
      </c>
      <c r="H1037" s="17" t="str">
        <f t="shared" si="65"/>
        <v>BEARISH DIVERGENCE</v>
      </c>
    </row>
    <row r="1038" spans="1:8" ht="13.5" x14ac:dyDescent="0.25">
      <c r="A1038" s="3">
        <v>43517</v>
      </c>
      <c r="B1038" s="2">
        <v>12.8</v>
      </c>
      <c r="C1038" s="2">
        <v>7.1665999999999999</v>
      </c>
      <c r="D1038" s="2">
        <v>1844</v>
      </c>
      <c r="E1038" s="2">
        <f t="shared" si="64"/>
        <v>7678445</v>
      </c>
      <c r="F1038" s="17" t="str">
        <f t="shared" si="67"/>
        <v>BEARISH</v>
      </c>
      <c r="G1038" s="17" t="str">
        <f t="shared" si="66"/>
        <v>NEUTRAL</v>
      </c>
      <c r="H1038" s="17" t="str">
        <f t="shared" si="65"/>
        <v>CONFIRMED BEARISH</v>
      </c>
    </row>
    <row r="1039" spans="1:8" ht="13.5" x14ac:dyDescent="0.25">
      <c r="A1039" s="3">
        <v>43518</v>
      </c>
      <c r="B1039" s="2">
        <v>12.65</v>
      </c>
      <c r="C1039" s="2">
        <v>7.0826000000000002</v>
      </c>
      <c r="D1039" s="2">
        <v>4687</v>
      </c>
      <c r="E1039" s="2">
        <f t="shared" si="64"/>
        <v>7673758</v>
      </c>
      <c r="F1039" s="17" t="str">
        <f t="shared" si="67"/>
        <v>BEARISH</v>
      </c>
      <c r="G1039" s="17" t="str">
        <f t="shared" si="66"/>
        <v>NEUTRAL</v>
      </c>
      <c r="H1039" s="17" t="str">
        <f t="shared" si="65"/>
        <v>CONFIRMED BEARISH</v>
      </c>
    </row>
    <row r="1040" spans="1:8" ht="13.5" x14ac:dyDescent="0.25">
      <c r="A1040" s="3">
        <v>43521</v>
      </c>
      <c r="B1040" s="2">
        <v>12.65</v>
      </c>
      <c r="C1040" s="2">
        <v>7.0826000000000002</v>
      </c>
      <c r="D1040" s="2">
        <v>1452</v>
      </c>
      <c r="E1040" s="2">
        <f t="shared" si="64"/>
        <v>7673758</v>
      </c>
      <c r="F1040" s="17" t="str">
        <f t="shared" si="67"/>
        <v>BEARISH</v>
      </c>
      <c r="G1040" s="17" t="str">
        <f t="shared" si="66"/>
        <v>NEUTRAL</v>
      </c>
      <c r="H1040" s="17" t="str">
        <f t="shared" si="65"/>
        <v>CONFIRMED BEARISH</v>
      </c>
    </row>
    <row r="1041" spans="1:8" ht="13.5" x14ac:dyDescent="0.25">
      <c r="A1041" s="3">
        <v>43522</v>
      </c>
      <c r="B1041" s="2">
        <v>12.4</v>
      </c>
      <c r="C1041" s="2">
        <v>6.9425999999999997</v>
      </c>
      <c r="D1041" s="2">
        <v>4939</v>
      </c>
      <c r="E1041" s="2">
        <f t="shared" si="64"/>
        <v>7668819</v>
      </c>
      <c r="F1041" s="17" t="str">
        <f t="shared" si="67"/>
        <v>BEARISH</v>
      </c>
      <c r="G1041" s="17" t="str">
        <f t="shared" si="66"/>
        <v>NEUTRAL</v>
      </c>
      <c r="H1041" s="17" t="str">
        <f t="shared" si="65"/>
        <v>CONFIRMED BEARISH</v>
      </c>
    </row>
    <row r="1042" spans="1:8" ht="13.5" x14ac:dyDescent="0.25">
      <c r="A1042" s="3">
        <v>43523</v>
      </c>
      <c r="B1042" s="2">
        <v>12.59</v>
      </c>
      <c r="C1042" s="2">
        <v>7.0490000000000004</v>
      </c>
      <c r="D1042" s="2">
        <v>745</v>
      </c>
      <c r="E1042" s="2">
        <f t="shared" si="64"/>
        <v>7669564</v>
      </c>
      <c r="F1042" s="17" t="str">
        <f t="shared" si="67"/>
        <v>BEARISH</v>
      </c>
      <c r="G1042" s="17" t="str">
        <f t="shared" si="66"/>
        <v>NEUTRAL</v>
      </c>
      <c r="H1042" s="17" t="str">
        <f t="shared" si="65"/>
        <v>CONFIRMED BEARISH</v>
      </c>
    </row>
    <row r="1043" spans="1:8" ht="13.5" x14ac:dyDescent="0.25">
      <c r="A1043" s="3">
        <v>43524</v>
      </c>
      <c r="B1043" s="2">
        <v>12.49</v>
      </c>
      <c r="C1043" s="2">
        <v>6.9930000000000003</v>
      </c>
      <c r="D1043" s="2">
        <v>935</v>
      </c>
      <c r="E1043" s="2">
        <f t="shared" si="64"/>
        <v>7668629</v>
      </c>
      <c r="F1043" s="17" t="str">
        <f t="shared" si="67"/>
        <v>BEARISH</v>
      </c>
      <c r="G1043" s="17" t="str">
        <f t="shared" si="66"/>
        <v>NEUTRAL</v>
      </c>
      <c r="H1043" s="17" t="str">
        <f t="shared" si="65"/>
        <v>CONFIRMED BEARISH</v>
      </c>
    </row>
    <row r="1044" spans="1:8" ht="13.5" x14ac:dyDescent="0.25">
      <c r="A1044" s="3">
        <v>43525</v>
      </c>
      <c r="B1044" s="2">
        <v>12.49</v>
      </c>
      <c r="C1044" s="2">
        <v>6.9930000000000003</v>
      </c>
      <c r="D1044" s="2">
        <v>5279</v>
      </c>
      <c r="E1044" s="2">
        <f t="shared" si="64"/>
        <v>7668629</v>
      </c>
      <c r="F1044" s="17" t="str">
        <f t="shared" si="67"/>
        <v>BEARISH</v>
      </c>
      <c r="G1044" s="17" t="str">
        <f t="shared" si="66"/>
        <v>NEUTRAL</v>
      </c>
      <c r="H1044" s="17" t="str">
        <f t="shared" si="65"/>
        <v>CONFIRMED BEARISH</v>
      </c>
    </row>
    <row r="1045" spans="1:8" ht="13.5" x14ac:dyDescent="0.25">
      <c r="A1045" s="3">
        <v>43528</v>
      </c>
      <c r="B1045" s="2">
        <v>12.48</v>
      </c>
      <c r="C1045" s="2">
        <v>6.9874000000000001</v>
      </c>
      <c r="D1045" s="2">
        <v>12968</v>
      </c>
      <c r="E1045" s="2">
        <f t="shared" si="64"/>
        <v>7655661</v>
      </c>
      <c r="F1045" s="17" t="str">
        <f t="shared" si="67"/>
        <v>BEARISH</v>
      </c>
      <c r="G1045" s="17" t="str">
        <f t="shared" si="66"/>
        <v>NEUTRAL</v>
      </c>
      <c r="H1045" s="17" t="str">
        <f t="shared" si="65"/>
        <v>CONFIRMED BEARISH</v>
      </c>
    </row>
    <row r="1046" spans="1:8" ht="13.5" x14ac:dyDescent="0.25">
      <c r="A1046" s="3">
        <v>43529</v>
      </c>
      <c r="B1046" s="2">
        <v>12.47</v>
      </c>
      <c r="C1046" s="2">
        <v>6.9817999999999998</v>
      </c>
      <c r="D1046" s="2">
        <v>2957</v>
      </c>
      <c r="E1046" s="2">
        <f t="shared" si="64"/>
        <v>7652704</v>
      </c>
      <c r="F1046" s="17" t="str">
        <f t="shared" si="67"/>
        <v>BEARISH</v>
      </c>
      <c r="G1046" s="17" t="str">
        <f t="shared" si="66"/>
        <v>NEUTRAL</v>
      </c>
      <c r="H1046" s="17" t="str">
        <f t="shared" si="65"/>
        <v>BEARISH DIVERGENCE</v>
      </c>
    </row>
    <row r="1047" spans="1:8" ht="13.5" x14ac:dyDescent="0.25">
      <c r="A1047" s="3">
        <v>43530</v>
      </c>
      <c r="B1047" s="2">
        <v>12.4</v>
      </c>
      <c r="C1047" s="2">
        <v>6.9425999999999997</v>
      </c>
      <c r="D1047" s="2">
        <v>6992</v>
      </c>
      <c r="E1047" s="2">
        <f t="shared" si="64"/>
        <v>7645712</v>
      </c>
      <c r="F1047" s="17" t="str">
        <f t="shared" si="67"/>
        <v>BEARISH</v>
      </c>
      <c r="G1047" s="17" t="str">
        <f t="shared" si="66"/>
        <v>NEUTRAL</v>
      </c>
      <c r="H1047" s="17" t="str">
        <f t="shared" si="65"/>
        <v>CONFIRMED BEARISH</v>
      </c>
    </row>
    <row r="1048" spans="1:8" ht="13.5" x14ac:dyDescent="0.25">
      <c r="A1048" s="3">
        <v>43531</v>
      </c>
      <c r="B1048" s="2">
        <v>12.39</v>
      </c>
      <c r="C1048" s="2">
        <v>6.9370000000000003</v>
      </c>
      <c r="D1048" s="2">
        <v>2360</v>
      </c>
      <c r="E1048" s="2">
        <f t="shared" si="64"/>
        <v>7643352</v>
      </c>
      <c r="F1048" s="17" t="str">
        <f t="shared" si="67"/>
        <v>BEARISH</v>
      </c>
      <c r="G1048" s="17" t="str">
        <f t="shared" si="66"/>
        <v>NEUTRAL</v>
      </c>
      <c r="H1048" s="17" t="str">
        <f t="shared" si="65"/>
        <v>CONFIRMED BEARISH</v>
      </c>
    </row>
    <row r="1049" spans="1:8" ht="13.5" x14ac:dyDescent="0.25">
      <c r="A1049" s="3">
        <v>43532</v>
      </c>
      <c r="B1049" s="2">
        <v>12.15</v>
      </c>
      <c r="C1049" s="2">
        <v>6.8026</v>
      </c>
      <c r="D1049" s="2">
        <v>5931</v>
      </c>
      <c r="E1049" s="2">
        <f t="shared" si="64"/>
        <v>7637421</v>
      </c>
      <c r="F1049" s="17" t="str">
        <f t="shared" si="67"/>
        <v>BEARISH</v>
      </c>
      <c r="G1049" s="17" t="str">
        <f t="shared" si="66"/>
        <v>NEUTRAL</v>
      </c>
      <c r="H1049" s="17" t="str">
        <f t="shared" si="65"/>
        <v>CONFIRMED BEARISH</v>
      </c>
    </row>
    <row r="1050" spans="1:8" ht="13.5" x14ac:dyDescent="0.25">
      <c r="A1050" s="3">
        <v>43535</v>
      </c>
      <c r="B1050" s="2">
        <v>12.39</v>
      </c>
      <c r="C1050" s="2">
        <v>6.9370000000000003</v>
      </c>
      <c r="D1050" s="2">
        <v>3237</v>
      </c>
      <c r="E1050" s="2">
        <f t="shared" si="64"/>
        <v>7640658</v>
      </c>
      <c r="F1050" s="17" t="str">
        <f t="shared" si="67"/>
        <v>BEARISH</v>
      </c>
      <c r="G1050" s="17" t="str">
        <f t="shared" si="66"/>
        <v>NEUTRAL</v>
      </c>
      <c r="H1050" s="17" t="str">
        <f t="shared" si="65"/>
        <v>CONFIRMED BEARISH</v>
      </c>
    </row>
    <row r="1051" spans="1:8" ht="13.5" x14ac:dyDescent="0.25">
      <c r="A1051" s="3">
        <v>43536</v>
      </c>
      <c r="B1051" s="2">
        <v>12.4</v>
      </c>
      <c r="C1051" s="2">
        <v>6.9425999999999997</v>
      </c>
      <c r="D1051" s="2">
        <v>5699</v>
      </c>
      <c r="E1051" s="2">
        <f t="shared" si="64"/>
        <v>7646357</v>
      </c>
      <c r="F1051" s="17" t="str">
        <f t="shared" si="67"/>
        <v>BEARISH</v>
      </c>
      <c r="G1051" s="17" t="str">
        <f t="shared" si="66"/>
        <v>NEUTRAL</v>
      </c>
      <c r="H1051" s="17" t="str">
        <f t="shared" si="65"/>
        <v>CONFIRMED BEARISH</v>
      </c>
    </row>
    <row r="1052" spans="1:8" ht="13.5" x14ac:dyDescent="0.25">
      <c r="A1052" s="3">
        <v>43537</v>
      </c>
      <c r="B1052" s="2">
        <v>12.2</v>
      </c>
      <c r="C1052" s="2">
        <v>6.8305999999999996</v>
      </c>
      <c r="D1052" s="2">
        <v>6055</v>
      </c>
      <c r="E1052" s="2">
        <f t="shared" si="64"/>
        <v>7640302</v>
      </c>
      <c r="F1052" s="17" t="str">
        <f t="shared" si="67"/>
        <v>BEARISH</v>
      </c>
      <c r="G1052" s="17" t="str">
        <f t="shared" si="66"/>
        <v>NEUTRAL</v>
      </c>
      <c r="H1052" s="17" t="str">
        <f t="shared" si="65"/>
        <v>CONFIRMED BEARISH</v>
      </c>
    </row>
    <row r="1053" spans="1:8" ht="13.5" x14ac:dyDescent="0.25">
      <c r="A1053" s="3">
        <v>43538</v>
      </c>
      <c r="B1053" s="2">
        <v>12</v>
      </c>
      <c r="C1053" s="2">
        <v>6.7186000000000003</v>
      </c>
      <c r="D1053" s="2">
        <v>7749</v>
      </c>
      <c r="E1053" s="2">
        <f t="shared" si="64"/>
        <v>7632553</v>
      </c>
      <c r="F1053" s="17" t="str">
        <f t="shared" si="67"/>
        <v>BEARISH</v>
      </c>
      <c r="G1053" s="17" t="str">
        <f t="shared" si="66"/>
        <v>NEUTRAL</v>
      </c>
      <c r="H1053" s="17" t="str">
        <f t="shared" si="65"/>
        <v>CONFIRMED BEARISH</v>
      </c>
    </row>
    <row r="1054" spans="1:8" ht="13.5" x14ac:dyDescent="0.25">
      <c r="A1054" s="3">
        <v>43539</v>
      </c>
      <c r="B1054" s="2">
        <v>11.98</v>
      </c>
      <c r="C1054" s="2">
        <v>6.7073999999999998</v>
      </c>
      <c r="D1054" s="2">
        <v>4954</v>
      </c>
      <c r="E1054" s="2">
        <f t="shared" si="64"/>
        <v>7627599</v>
      </c>
      <c r="F1054" s="17" t="str">
        <f t="shared" si="67"/>
        <v>BEARISH</v>
      </c>
      <c r="G1054" s="17" t="str">
        <f t="shared" si="66"/>
        <v>NEUTRAL</v>
      </c>
      <c r="H1054" s="17" t="str">
        <f t="shared" si="65"/>
        <v>CONFIRMED BEARISH</v>
      </c>
    </row>
    <row r="1055" spans="1:8" ht="13.5" x14ac:dyDescent="0.25">
      <c r="A1055" s="3">
        <v>43542</v>
      </c>
      <c r="B1055" s="2">
        <v>11.97</v>
      </c>
      <c r="C1055" s="2">
        <v>6.7018000000000004</v>
      </c>
      <c r="D1055" s="2">
        <v>6362</v>
      </c>
      <c r="E1055" s="2">
        <f t="shared" si="64"/>
        <v>7621237</v>
      </c>
      <c r="F1055" s="17" t="str">
        <f t="shared" si="67"/>
        <v>BEARISH</v>
      </c>
      <c r="G1055" s="17" t="str">
        <f t="shared" si="66"/>
        <v>NEUTRAL</v>
      </c>
      <c r="H1055" s="17" t="str">
        <f t="shared" si="65"/>
        <v>CONFIRMED BEARISH</v>
      </c>
    </row>
    <row r="1056" spans="1:8" ht="13.5" x14ac:dyDescent="0.25">
      <c r="A1056" s="3">
        <v>43543</v>
      </c>
      <c r="B1056" s="2">
        <v>11.96</v>
      </c>
      <c r="C1056" s="2">
        <v>6.6962999999999999</v>
      </c>
      <c r="D1056" s="2">
        <v>161</v>
      </c>
      <c r="E1056" s="2">
        <f t="shared" si="64"/>
        <v>7621076</v>
      </c>
      <c r="F1056" s="17" t="str">
        <f t="shared" si="67"/>
        <v>BEARISH</v>
      </c>
      <c r="G1056" s="17" t="str">
        <f t="shared" si="66"/>
        <v>NEUTRAL</v>
      </c>
      <c r="H1056" s="17" t="str">
        <f t="shared" si="65"/>
        <v>CONFIRMED BEARISH</v>
      </c>
    </row>
    <row r="1057" spans="1:8" ht="13.5" x14ac:dyDescent="0.25">
      <c r="A1057" s="3">
        <v>43545</v>
      </c>
      <c r="B1057" s="2">
        <v>12.19</v>
      </c>
      <c r="C1057" s="2">
        <v>6.8250000000000002</v>
      </c>
      <c r="D1057" s="2">
        <v>25</v>
      </c>
      <c r="E1057" s="2">
        <f t="shared" si="64"/>
        <v>7621101</v>
      </c>
      <c r="F1057" s="17" t="str">
        <f t="shared" si="67"/>
        <v>BEARISH</v>
      </c>
      <c r="G1057" s="17" t="str">
        <f t="shared" si="66"/>
        <v>NEUTRAL</v>
      </c>
      <c r="H1057" s="17" t="str">
        <f t="shared" si="65"/>
        <v>CONFIRMED BEARISH</v>
      </c>
    </row>
    <row r="1058" spans="1:8" ht="13.5" x14ac:dyDescent="0.25">
      <c r="A1058" s="3">
        <v>43546</v>
      </c>
      <c r="B1058" s="2">
        <v>12.13</v>
      </c>
      <c r="C1058" s="2">
        <v>6.7914000000000003</v>
      </c>
      <c r="D1058" s="2">
        <v>1476</v>
      </c>
      <c r="E1058" s="2">
        <f t="shared" si="64"/>
        <v>7619625</v>
      </c>
      <c r="F1058" s="17" t="str">
        <f t="shared" si="67"/>
        <v>BEARISH</v>
      </c>
      <c r="G1058" s="17" t="str">
        <f t="shared" si="66"/>
        <v>NEUTRAL</v>
      </c>
      <c r="H1058" s="17" t="str">
        <f t="shared" si="65"/>
        <v>BEARISH DIVERGENCE</v>
      </c>
    </row>
    <row r="1059" spans="1:8" ht="13.5" x14ac:dyDescent="0.25">
      <c r="A1059" s="3">
        <v>43549</v>
      </c>
      <c r="B1059" s="2">
        <v>12</v>
      </c>
      <c r="C1059" s="2">
        <v>6.7186000000000003</v>
      </c>
      <c r="D1059" s="2">
        <v>1746</v>
      </c>
      <c r="E1059" s="2">
        <f t="shared" si="64"/>
        <v>7617879</v>
      </c>
      <c r="F1059" s="17" t="str">
        <f t="shared" si="67"/>
        <v>BEARISH</v>
      </c>
      <c r="G1059" s="17" t="str">
        <f t="shared" si="66"/>
        <v>NEUTRAL</v>
      </c>
      <c r="H1059" s="17" t="str">
        <f t="shared" si="65"/>
        <v>BEARISH DIVERGENCE</v>
      </c>
    </row>
    <row r="1060" spans="1:8" ht="13.5" x14ac:dyDescent="0.25">
      <c r="A1060" s="3">
        <v>43550</v>
      </c>
      <c r="B1060" s="2">
        <v>12.1</v>
      </c>
      <c r="C1060" s="2">
        <v>6.7746000000000004</v>
      </c>
      <c r="D1060" s="2">
        <v>722</v>
      </c>
      <c r="E1060" s="2">
        <f t="shared" si="64"/>
        <v>7618601</v>
      </c>
      <c r="F1060" s="17" t="str">
        <f t="shared" si="67"/>
        <v>BEARISH</v>
      </c>
      <c r="G1060" s="17" t="str">
        <f t="shared" si="66"/>
        <v>NEUTRAL</v>
      </c>
      <c r="H1060" s="17" t="str">
        <f t="shared" si="65"/>
        <v>BEARISH DIVERGENCE</v>
      </c>
    </row>
    <row r="1061" spans="1:8" ht="13.5" x14ac:dyDescent="0.25">
      <c r="A1061" s="3">
        <v>43551</v>
      </c>
      <c r="B1061" s="2">
        <v>12</v>
      </c>
      <c r="C1061" s="2">
        <v>6.7186000000000003</v>
      </c>
      <c r="D1061" s="2">
        <v>3183</v>
      </c>
      <c r="E1061" s="2">
        <f t="shared" si="64"/>
        <v>7615418</v>
      </c>
      <c r="F1061" s="17" t="str">
        <f t="shared" si="67"/>
        <v>BEARISH</v>
      </c>
      <c r="G1061" s="17" t="str">
        <f t="shared" si="66"/>
        <v>NEUTRAL</v>
      </c>
      <c r="H1061" s="17" t="str">
        <f t="shared" si="65"/>
        <v>BEARISH DIVERGENCE</v>
      </c>
    </row>
    <row r="1062" spans="1:8" ht="13.5" x14ac:dyDescent="0.25">
      <c r="A1062" s="3">
        <v>43552</v>
      </c>
      <c r="B1062" s="2">
        <v>12</v>
      </c>
      <c r="C1062" s="2">
        <v>6.7186000000000003</v>
      </c>
      <c r="D1062" s="2">
        <v>1789</v>
      </c>
      <c r="E1062" s="2">
        <f t="shared" si="64"/>
        <v>7615418</v>
      </c>
      <c r="F1062" s="17" t="str">
        <f t="shared" si="67"/>
        <v>BEARISH</v>
      </c>
      <c r="G1062" s="17" t="str">
        <f t="shared" si="66"/>
        <v>NEUTRAL</v>
      </c>
      <c r="H1062" s="17" t="str">
        <f t="shared" si="65"/>
        <v>CONFIRMED BEARISH</v>
      </c>
    </row>
    <row r="1063" spans="1:8" ht="13.5" x14ac:dyDescent="0.25">
      <c r="A1063" s="3">
        <v>43553</v>
      </c>
      <c r="B1063" s="2">
        <v>12.19</v>
      </c>
      <c r="C1063" s="2">
        <v>6.8250000000000002</v>
      </c>
      <c r="D1063" s="2">
        <v>659</v>
      </c>
      <c r="E1063" s="2">
        <f t="shared" si="64"/>
        <v>7616077</v>
      </c>
      <c r="F1063" s="17" t="str">
        <f t="shared" si="67"/>
        <v>BEARISH</v>
      </c>
      <c r="G1063" s="17" t="str">
        <f t="shared" si="66"/>
        <v>NEUTRAL</v>
      </c>
      <c r="H1063" s="17" t="str">
        <f t="shared" si="65"/>
        <v>BEARISH DIVERGENCE</v>
      </c>
    </row>
    <row r="1064" spans="1:8" ht="13.5" x14ac:dyDescent="0.25">
      <c r="A1064" s="3">
        <v>43556</v>
      </c>
      <c r="B1064" s="2">
        <v>12.18</v>
      </c>
      <c r="C1064" s="2">
        <v>6.8193999999999999</v>
      </c>
      <c r="D1064" s="2">
        <v>181</v>
      </c>
      <c r="E1064" s="2">
        <f t="shared" si="64"/>
        <v>7615896</v>
      </c>
      <c r="F1064" s="17" t="str">
        <f t="shared" si="67"/>
        <v>BEARISH</v>
      </c>
      <c r="G1064" s="17" t="str">
        <f t="shared" si="66"/>
        <v>NEUTRAL</v>
      </c>
      <c r="H1064" s="17" t="str">
        <f t="shared" si="65"/>
        <v>BEARISH DIVERGENCE</v>
      </c>
    </row>
    <row r="1065" spans="1:8" ht="13.5" x14ac:dyDescent="0.25">
      <c r="A1065" s="3">
        <v>43557</v>
      </c>
      <c r="B1065" s="2">
        <v>12.1</v>
      </c>
      <c r="C1065" s="2">
        <v>6.7746000000000004</v>
      </c>
      <c r="D1065" s="2">
        <v>610</v>
      </c>
      <c r="E1065" s="2">
        <f t="shared" si="64"/>
        <v>7615286</v>
      </c>
      <c r="F1065" s="17" t="str">
        <f t="shared" si="67"/>
        <v>BEARISH</v>
      </c>
      <c r="G1065" s="17" t="str">
        <f t="shared" si="66"/>
        <v>NEUTRAL</v>
      </c>
      <c r="H1065" s="17" t="str">
        <f t="shared" si="65"/>
        <v>NEUTRAL</v>
      </c>
    </row>
    <row r="1066" spans="1:8" ht="13.5" x14ac:dyDescent="0.25">
      <c r="A1066" s="3">
        <v>43558</v>
      </c>
      <c r="B1066" s="2">
        <v>12.73</v>
      </c>
      <c r="C1066" s="2">
        <v>7.1273999999999997</v>
      </c>
      <c r="D1066" s="2">
        <v>3174</v>
      </c>
      <c r="E1066" s="2">
        <f t="shared" si="64"/>
        <v>7618460</v>
      </c>
      <c r="F1066" s="17" t="str">
        <f t="shared" si="67"/>
        <v>BULLISH</v>
      </c>
      <c r="G1066" s="17" t="str">
        <f t="shared" si="66"/>
        <v>NEUTRAL</v>
      </c>
      <c r="H1066" s="17" t="str">
        <f t="shared" si="65"/>
        <v>CONFIRMED BULLISH</v>
      </c>
    </row>
    <row r="1067" spans="1:8" ht="13.5" x14ac:dyDescent="0.25">
      <c r="A1067" s="3">
        <v>43559</v>
      </c>
      <c r="B1067" s="2">
        <v>12.68</v>
      </c>
      <c r="C1067" s="2">
        <v>7.0994000000000002</v>
      </c>
      <c r="D1067" s="2">
        <v>4900</v>
      </c>
      <c r="E1067" s="2">
        <f t="shared" si="64"/>
        <v>7613560</v>
      </c>
      <c r="F1067" s="17" t="str">
        <f t="shared" si="67"/>
        <v>BEARISH</v>
      </c>
      <c r="G1067" s="17" t="str">
        <f t="shared" si="66"/>
        <v>NEUTRAL</v>
      </c>
      <c r="H1067" s="17" t="str">
        <f t="shared" si="65"/>
        <v>BEARISH DIVERGENCE</v>
      </c>
    </row>
    <row r="1068" spans="1:8" ht="13.5" x14ac:dyDescent="0.25">
      <c r="A1068" s="3">
        <v>43560</v>
      </c>
      <c r="B1068" s="2">
        <v>12.89</v>
      </c>
      <c r="C1068" s="2">
        <v>7.2168999999999999</v>
      </c>
      <c r="D1068" s="2">
        <v>2581</v>
      </c>
      <c r="E1068" s="2">
        <f t="shared" si="64"/>
        <v>7616141</v>
      </c>
      <c r="F1068" s="17" t="str">
        <f t="shared" si="67"/>
        <v>BULLISH</v>
      </c>
      <c r="G1068" s="17" t="str">
        <f t="shared" si="66"/>
        <v>NEUTRAL</v>
      </c>
      <c r="H1068" s="17" t="str">
        <f t="shared" si="65"/>
        <v>CONFIRMED BULLISH</v>
      </c>
    </row>
    <row r="1069" spans="1:8" ht="13.5" x14ac:dyDescent="0.25">
      <c r="A1069" s="3">
        <v>43563</v>
      </c>
      <c r="B1069" s="2">
        <v>12.8</v>
      </c>
      <c r="C1069" s="2">
        <v>7.1665999999999999</v>
      </c>
      <c r="D1069" s="2">
        <v>5398</v>
      </c>
      <c r="E1069" s="2">
        <f t="shared" si="64"/>
        <v>7610743</v>
      </c>
      <c r="F1069" s="17" t="str">
        <f t="shared" si="67"/>
        <v>BEARISH</v>
      </c>
      <c r="G1069" s="17" t="str">
        <f t="shared" si="66"/>
        <v>NEUTRAL</v>
      </c>
      <c r="H1069" s="17" t="str">
        <f t="shared" si="65"/>
        <v>BEARISH DIVERGENCE</v>
      </c>
    </row>
    <row r="1070" spans="1:8" ht="13.5" x14ac:dyDescent="0.25">
      <c r="A1070" s="3">
        <v>43565</v>
      </c>
      <c r="B1070" s="2">
        <v>12.75</v>
      </c>
      <c r="C1070" s="2">
        <v>7.1386000000000003</v>
      </c>
      <c r="D1070" s="2">
        <v>2531</v>
      </c>
      <c r="E1070" s="2">
        <f t="shared" si="64"/>
        <v>7608212</v>
      </c>
      <c r="F1070" s="17" t="str">
        <f t="shared" si="67"/>
        <v>BEARISH</v>
      </c>
      <c r="G1070" s="17" t="str">
        <f t="shared" si="66"/>
        <v>NEUTRAL</v>
      </c>
      <c r="H1070" s="17" t="str">
        <f t="shared" si="65"/>
        <v>BEARISH DIVERGENCE</v>
      </c>
    </row>
    <row r="1071" spans="1:8" ht="13.5" x14ac:dyDescent="0.25">
      <c r="A1071" s="3">
        <v>43566</v>
      </c>
      <c r="B1071" s="2">
        <v>12.7</v>
      </c>
      <c r="C1071" s="2">
        <v>7.1105999999999998</v>
      </c>
      <c r="D1071" s="2">
        <v>2802</v>
      </c>
      <c r="E1071" s="2">
        <f t="shared" si="64"/>
        <v>7605410</v>
      </c>
      <c r="F1071" s="17" t="str">
        <f t="shared" si="67"/>
        <v>BEARISH</v>
      </c>
      <c r="G1071" s="17" t="str">
        <f t="shared" si="66"/>
        <v>NEUTRAL</v>
      </c>
      <c r="H1071" s="17" t="str">
        <f t="shared" si="65"/>
        <v>CONFIRMED BEARISH</v>
      </c>
    </row>
    <row r="1072" spans="1:8" ht="13.5" x14ac:dyDescent="0.25">
      <c r="A1072" s="3">
        <v>43567</v>
      </c>
      <c r="B1072" s="2">
        <v>12.63</v>
      </c>
      <c r="C1072" s="2">
        <v>7.0713999999999997</v>
      </c>
      <c r="D1072" s="2">
        <v>1336</v>
      </c>
      <c r="E1072" s="2">
        <f t="shared" si="64"/>
        <v>7604074</v>
      </c>
      <c r="F1072" s="17" t="str">
        <f t="shared" si="67"/>
        <v>BEARISH</v>
      </c>
      <c r="G1072" s="17" t="str">
        <f t="shared" si="66"/>
        <v>NEUTRAL</v>
      </c>
      <c r="H1072" s="17" t="str">
        <f t="shared" si="65"/>
        <v>CONFIRMED BEARISH</v>
      </c>
    </row>
    <row r="1073" spans="1:8" ht="13.5" x14ac:dyDescent="0.25">
      <c r="A1073" s="3">
        <v>43570</v>
      </c>
      <c r="B1073" s="2">
        <v>12</v>
      </c>
      <c r="C1073" s="2">
        <v>6.9417999999999997</v>
      </c>
      <c r="D1073" s="2">
        <v>1728</v>
      </c>
      <c r="E1073" s="2">
        <f t="shared" si="64"/>
        <v>7602346</v>
      </c>
      <c r="F1073" s="17" t="str">
        <f t="shared" si="67"/>
        <v>BEARISH</v>
      </c>
      <c r="G1073" s="17" t="str">
        <f t="shared" si="66"/>
        <v>NEUTRAL</v>
      </c>
      <c r="H1073" s="17" t="str">
        <f t="shared" si="65"/>
        <v>CONFIRMED BEARISH</v>
      </c>
    </row>
    <row r="1074" spans="1:8" ht="13.5" x14ac:dyDescent="0.25">
      <c r="A1074" s="3">
        <v>43571</v>
      </c>
      <c r="B1074" s="2">
        <v>11.99</v>
      </c>
      <c r="C1074" s="2">
        <v>6.9359999999999999</v>
      </c>
      <c r="D1074" s="2">
        <v>275</v>
      </c>
      <c r="E1074" s="2">
        <f t="shared" si="64"/>
        <v>7602071</v>
      </c>
      <c r="F1074" s="17" t="str">
        <f t="shared" si="67"/>
        <v>BEARISH</v>
      </c>
      <c r="G1074" s="17" t="str">
        <f t="shared" si="66"/>
        <v>NEUTRAL</v>
      </c>
      <c r="H1074" s="17" t="str">
        <f t="shared" si="65"/>
        <v>CONFIRMED BEARISH</v>
      </c>
    </row>
    <row r="1075" spans="1:8" ht="13.5" x14ac:dyDescent="0.25">
      <c r="A1075" s="3">
        <v>43572</v>
      </c>
      <c r="B1075" s="2">
        <v>11.96</v>
      </c>
      <c r="C1075" s="2">
        <v>6.9185999999999996</v>
      </c>
      <c r="D1075" s="2">
        <v>4745</v>
      </c>
      <c r="E1075" s="2">
        <f t="shared" si="64"/>
        <v>7597326</v>
      </c>
      <c r="F1075" s="17" t="str">
        <f t="shared" si="67"/>
        <v>BEARISH</v>
      </c>
      <c r="G1075" s="17" t="str">
        <f t="shared" si="66"/>
        <v>NEUTRAL</v>
      </c>
      <c r="H1075" s="17" t="str">
        <f t="shared" si="65"/>
        <v>CONFIRMED BEARISH</v>
      </c>
    </row>
    <row r="1076" spans="1:8" ht="13.5" x14ac:dyDescent="0.25">
      <c r="A1076" s="3">
        <v>43573</v>
      </c>
      <c r="B1076" s="2">
        <v>11.97</v>
      </c>
      <c r="C1076" s="2">
        <v>6.9244000000000003</v>
      </c>
      <c r="D1076" s="2">
        <v>820</v>
      </c>
      <c r="E1076" s="2">
        <f t="shared" si="64"/>
        <v>7598146</v>
      </c>
      <c r="F1076" s="17" t="str">
        <f t="shared" si="67"/>
        <v>BEARISH</v>
      </c>
      <c r="G1076" s="17" t="str">
        <f t="shared" si="66"/>
        <v>NEUTRAL</v>
      </c>
      <c r="H1076" s="17" t="str">
        <f t="shared" si="65"/>
        <v>CONFIRMED BEARISH</v>
      </c>
    </row>
    <row r="1077" spans="1:8" ht="13.5" x14ac:dyDescent="0.25">
      <c r="A1077" s="3">
        <v>43574</v>
      </c>
      <c r="B1077" s="2">
        <v>11.97</v>
      </c>
      <c r="C1077" s="2">
        <v>6.9244000000000003</v>
      </c>
      <c r="D1077" s="2">
        <v>405</v>
      </c>
      <c r="E1077" s="2">
        <f t="shared" si="64"/>
        <v>7598146</v>
      </c>
      <c r="F1077" s="17" t="str">
        <f t="shared" si="67"/>
        <v>BEARISH</v>
      </c>
      <c r="G1077" s="17" t="str">
        <f t="shared" si="66"/>
        <v>NEUTRAL</v>
      </c>
      <c r="H1077" s="17" t="str">
        <f t="shared" si="65"/>
        <v>CONFIRMED BEARISH</v>
      </c>
    </row>
    <row r="1078" spans="1:8" ht="13.5" x14ac:dyDescent="0.25">
      <c r="A1078" s="3">
        <v>43577</v>
      </c>
      <c r="B1078" s="2">
        <v>11.97</v>
      </c>
      <c r="C1078" s="2">
        <v>6.9244000000000003</v>
      </c>
      <c r="D1078" s="2">
        <v>1061</v>
      </c>
      <c r="E1078" s="2">
        <f t="shared" si="64"/>
        <v>7598146</v>
      </c>
      <c r="F1078" s="17" t="str">
        <f t="shared" si="67"/>
        <v>BEARISH</v>
      </c>
      <c r="G1078" s="17" t="str">
        <f t="shared" si="66"/>
        <v>NEUTRAL</v>
      </c>
      <c r="H1078" s="17" t="str">
        <f t="shared" si="65"/>
        <v>CONFIRMED BEARISH</v>
      </c>
    </row>
    <row r="1079" spans="1:8" ht="13.5" x14ac:dyDescent="0.25">
      <c r="A1079" s="3">
        <v>43578</v>
      </c>
      <c r="B1079" s="2">
        <v>11.97</v>
      </c>
      <c r="C1079" s="2">
        <v>6.9244000000000003</v>
      </c>
      <c r="D1079" s="2">
        <v>5200</v>
      </c>
      <c r="E1079" s="2">
        <f t="shared" si="64"/>
        <v>7598146</v>
      </c>
      <c r="F1079" s="17" t="str">
        <f t="shared" si="67"/>
        <v>BEARISH</v>
      </c>
      <c r="G1079" s="17" t="str">
        <f t="shared" si="66"/>
        <v>NEUTRAL</v>
      </c>
      <c r="H1079" s="17" t="str">
        <f t="shared" si="65"/>
        <v>CONFIRMED BEARISH</v>
      </c>
    </row>
    <row r="1080" spans="1:8" ht="13.5" x14ac:dyDescent="0.25">
      <c r="A1080" s="3">
        <v>43579</v>
      </c>
      <c r="B1080" s="2">
        <v>11.9</v>
      </c>
      <c r="C1080" s="2">
        <v>6.8838999999999997</v>
      </c>
      <c r="D1080" s="2">
        <v>489</v>
      </c>
      <c r="E1080" s="2">
        <f t="shared" si="64"/>
        <v>7597657</v>
      </c>
      <c r="F1080" s="17" t="str">
        <f t="shared" si="67"/>
        <v>BULLISH</v>
      </c>
      <c r="G1080" s="17" t="str">
        <f t="shared" si="66"/>
        <v>NEUTRAL</v>
      </c>
      <c r="H1080" s="17" t="str">
        <f t="shared" si="65"/>
        <v>BULLISH DIVERGENCE</v>
      </c>
    </row>
    <row r="1081" spans="1:8" ht="13.5" x14ac:dyDescent="0.25">
      <c r="A1081" s="3">
        <v>43580</v>
      </c>
      <c r="B1081" s="2">
        <v>11.89</v>
      </c>
      <c r="C1081" s="2">
        <v>6.8780999999999999</v>
      </c>
      <c r="D1081" s="2">
        <v>1000</v>
      </c>
      <c r="E1081" s="2">
        <f t="shared" si="64"/>
        <v>7596657</v>
      </c>
      <c r="F1081" s="17" t="str">
        <f t="shared" si="67"/>
        <v>BEARISH</v>
      </c>
      <c r="G1081" s="17" t="str">
        <f t="shared" si="66"/>
        <v>NEUTRAL</v>
      </c>
      <c r="H1081" s="17" t="str">
        <f t="shared" si="65"/>
        <v>CONFIRMED BEARISH</v>
      </c>
    </row>
    <row r="1082" spans="1:8" ht="13.5" x14ac:dyDescent="0.25">
      <c r="A1082" s="3">
        <v>43581</v>
      </c>
      <c r="B1082" s="2">
        <v>11.87</v>
      </c>
      <c r="C1082" s="2">
        <v>6.8666</v>
      </c>
      <c r="D1082" s="2">
        <v>2000</v>
      </c>
      <c r="E1082" s="2">
        <f t="shared" si="64"/>
        <v>7594657</v>
      </c>
      <c r="F1082" s="17" t="str">
        <f t="shared" si="67"/>
        <v>BEARISH</v>
      </c>
      <c r="G1082" s="17" t="str">
        <f t="shared" si="66"/>
        <v>NEUTRAL</v>
      </c>
      <c r="H1082" s="17" t="str">
        <f t="shared" si="65"/>
        <v>CONFIRMED BEARISH</v>
      </c>
    </row>
    <row r="1083" spans="1:8" ht="13.5" x14ac:dyDescent="0.25">
      <c r="A1083" s="3">
        <v>43584</v>
      </c>
      <c r="B1083" s="2">
        <v>11.87</v>
      </c>
      <c r="C1083" s="2">
        <v>6.8666</v>
      </c>
      <c r="D1083" s="2">
        <v>1041</v>
      </c>
      <c r="E1083" s="2">
        <f t="shared" si="64"/>
        <v>7594657</v>
      </c>
      <c r="F1083" s="17" t="str">
        <f t="shared" si="67"/>
        <v>BEARISH</v>
      </c>
      <c r="G1083" s="17" t="str">
        <f t="shared" si="66"/>
        <v>NEUTRAL</v>
      </c>
      <c r="H1083" s="17" t="str">
        <f t="shared" si="65"/>
        <v>CONFIRMED BEARISH</v>
      </c>
    </row>
    <row r="1084" spans="1:8" ht="13.5" x14ac:dyDescent="0.25">
      <c r="A1084" s="3">
        <v>43585</v>
      </c>
      <c r="B1084" s="2">
        <v>11.9</v>
      </c>
      <c r="C1084" s="2">
        <v>6.8838999999999997</v>
      </c>
      <c r="D1084" s="2">
        <v>1441</v>
      </c>
      <c r="E1084" s="2">
        <f t="shared" si="64"/>
        <v>7596098</v>
      </c>
      <c r="F1084" s="17" t="str">
        <f t="shared" si="67"/>
        <v>BEARISH</v>
      </c>
      <c r="G1084" s="17" t="str">
        <f t="shared" si="66"/>
        <v>NEUTRAL</v>
      </c>
      <c r="H1084" s="17" t="str">
        <f t="shared" si="65"/>
        <v>CONFIRMED BEARISH</v>
      </c>
    </row>
    <row r="1085" spans="1:8" ht="13.5" x14ac:dyDescent="0.25">
      <c r="A1085" s="3">
        <v>43587</v>
      </c>
      <c r="B1085" s="2">
        <v>11.94</v>
      </c>
      <c r="C1085" s="2">
        <v>6.9070999999999998</v>
      </c>
      <c r="D1085" s="2">
        <v>276</v>
      </c>
      <c r="E1085" s="2">
        <f t="shared" si="64"/>
        <v>7596374</v>
      </c>
      <c r="F1085" s="17" t="str">
        <f t="shared" si="67"/>
        <v>BEARISH</v>
      </c>
      <c r="G1085" s="17" t="str">
        <f t="shared" si="66"/>
        <v>NEUTRAL</v>
      </c>
      <c r="H1085" s="17" t="str">
        <f t="shared" si="65"/>
        <v>BEARISH DIVERGENCE</v>
      </c>
    </row>
    <row r="1086" spans="1:8" ht="13.5" x14ac:dyDescent="0.25">
      <c r="A1086" s="3">
        <v>43588</v>
      </c>
      <c r="B1086" s="2">
        <v>11.93</v>
      </c>
      <c r="C1086" s="2">
        <v>6.9013</v>
      </c>
      <c r="D1086" s="2">
        <v>2605</v>
      </c>
      <c r="E1086" s="2">
        <f t="shared" si="64"/>
        <v>7593769</v>
      </c>
      <c r="F1086" s="17" t="str">
        <f t="shared" si="67"/>
        <v>BEARISH</v>
      </c>
      <c r="G1086" s="17" t="str">
        <f t="shared" si="66"/>
        <v>NEUTRAL</v>
      </c>
      <c r="H1086" s="17" t="str">
        <f t="shared" si="65"/>
        <v>BEARISH DIVERGENCE</v>
      </c>
    </row>
    <row r="1087" spans="1:8" ht="13.5" x14ac:dyDescent="0.25">
      <c r="A1087" s="3">
        <v>43591</v>
      </c>
      <c r="B1087" s="2">
        <v>11.75</v>
      </c>
      <c r="C1087" s="2">
        <v>6.7971000000000004</v>
      </c>
      <c r="D1087" s="2">
        <v>1105</v>
      </c>
      <c r="E1087" s="2">
        <f t="shared" si="64"/>
        <v>7592664</v>
      </c>
      <c r="F1087" s="17" t="str">
        <f t="shared" si="67"/>
        <v>BEARISH</v>
      </c>
      <c r="G1087" s="17" t="str">
        <f t="shared" si="66"/>
        <v>NEUTRAL</v>
      </c>
      <c r="H1087" s="17" t="str">
        <f t="shared" si="65"/>
        <v>CONFIRMED BEARISH</v>
      </c>
    </row>
    <row r="1088" spans="1:8" ht="13.5" x14ac:dyDescent="0.25">
      <c r="A1088" s="3">
        <v>43592</v>
      </c>
      <c r="B1088" s="2">
        <v>11.8</v>
      </c>
      <c r="C1088" s="2">
        <v>6.8261000000000003</v>
      </c>
      <c r="D1088" s="2">
        <v>925</v>
      </c>
      <c r="E1088" s="2">
        <f t="shared" si="64"/>
        <v>7593589</v>
      </c>
      <c r="F1088" s="17" t="str">
        <f t="shared" si="67"/>
        <v>BEARISH</v>
      </c>
      <c r="G1088" s="17" t="str">
        <f t="shared" si="66"/>
        <v>NEUTRAL</v>
      </c>
      <c r="H1088" s="17" t="str">
        <f t="shared" si="65"/>
        <v>CONFIRMED BEARISH</v>
      </c>
    </row>
    <row r="1089" spans="1:8" ht="13.5" x14ac:dyDescent="0.25">
      <c r="A1089" s="3">
        <v>43593</v>
      </c>
      <c r="B1089" s="2">
        <v>11.8</v>
      </c>
      <c r="C1089" s="2">
        <v>6.8261000000000003</v>
      </c>
      <c r="D1089" s="2">
        <v>3124</v>
      </c>
      <c r="E1089" s="2">
        <f t="shared" si="64"/>
        <v>7593589</v>
      </c>
      <c r="F1089" s="17" t="str">
        <f t="shared" si="67"/>
        <v>BEARISH</v>
      </c>
      <c r="G1089" s="17" t="str">
        <f t="shared" si="66"/>
        <v>NEUTRAL</v>
      </c>
      <c r="H1089" s="17" t="str">
        <f t="shared" si="65"/>
        <v>CONFIRMED BEARISH</v>
      </c>
    </row>
    <row r="1090" spans="1:8" ht="13.5" x14ac:dyDescent="0.25">
      <c r="A1090" s="3">
        <v>43594</v>
      </c>
      <c r="B1090" s="2">
        <v>11.9</v>
      </c>
      <c r="C1090" s="2">
        <v>6.8838999999999997</v>
      </c>
      <c r="D1090" s="2">
        <v>2048</v>
      </c>
      <c r="E1090" s="2">
        <f t="shared" si="64"/>
        <v>7595637</v>
      </c>
      <c r="F1090" s="17" t="str">
        <f t="shared" si="67"/>
        <v>BEARISH</v>
      </c>
      <c r="G1090" s="17" t="str">
        <f t="shared" si="66"/>
        <v>NEUTRAL</v>
      </c>
      <c r="H1090" s="17" t="str">
        <f t="shared" si="65"/>
        <v>CONFIRMED BEARISH</v>
      </c>
    </row>
    <row r="1091" spans="1:8" ht="13.5" x14ac:dyDescent="0.25">
      <c r="A1091" s="3">
        <v>43595</v>
      </c>
      <c r="B1091" s="2">
        <v>11.9</v>
      </c>
      <c r="C1091" s="2">
        <v>6.8838999999999997</v>
      </c>
      <c r="D1091" s="2">
        <v>580</v>
      </c>
      <c r="E1091" s="2">
        <f t="shared" si="64"/>
        <v>7595637</v>
      </c>
      <c r="F1091" s="17" t="str">
        <f t="shared" si="67"/>
        <v>BULLISH</v>
      </c>
      <c r="G1091" s="17" t="str">
        <f t="shared" si="66"/>
        <v>NEUTRAL</v>
      </c>
      <c r="H1091" s="17" t="str">
        <f t="shared" si="65"/>
        <v>BULLISH DIVERGENCE</v>
      </c>
    </row>
    <row r="1092" spans="1:8" ht="13.5" x14ac:dyDescent="0.25">
      <c r="A1092" s="3">
        <v>43598</v>
      </c>
      <c r="B1092" s="2">
        <v>11.86</v>
      </c>
      <c r="C1092" s="2">
        <v>6.8608000000000002</v>
      </c>
      <c r="D1092" s="2">
        <v>589</v>
      </c>
      <c r="E1092" s="2">
        <f t="shared" ref="E1092:E1155" si="68">IF(B1092&gt;B1091, E1091+D1092, IF(B1092&lt;B1091, E1091-D1092, E1091))</f>
        <v>7595048</v>
      </c>
      <c r="F1092" s="17" t="str">
        <f t="shared" si="67"/>
        <v>BULLISH</v>
      </c>
      <c r="G1092" s="17" t="str">
        <f t="shared" si="66"/>
        <v>NEUTRAL</v>
      </c>
      <c r="H1092" s="17" t="str">
        <f t="shared" si="65"/>
        <v>CONFIRMED BULLISH</v>
      </c>
    </row>
    <row r="1093" spans="1:8" ht="13.5" x14ac:dyDescent="0.25">
      <c r="A1093" s="3">
        <v>43599</v>
      </c>
      <c r="B1093" s="2">
        <v>11.86</v>
      </c>
      <c r="C1093" s="2">
        <v>6.8608000000000002</v>
      </c>
      <c r="D1093" s="2">
        <v>620</v>
      </c>
      <c r="E1093" s="2">
        <f t="shared" si="68"/>
        <v>7595048</v>
      </c>
      <c r="F1093" s="17" t="str">
        <f t="shared" si="67"/>
        <v>BULLISH</v>
      </c>
      <c r="G1093" s="17" t="str">
        <f t="shared" si="66"/>
        <v>NEUTRAL</v>
      </c>
      <c r="H1093" s="17" t="str">
        <f t="shared" si="65"/>
        <v>CONFIRMED BULLISH</v>
      </c>
    </row>
    <row r="1094" spans="1:8" ht="13.5" x14ac:dyDescent="0.25">
      <c r="A1094" s="3">
        <v>43600</v>
      </c>
      <c r="B1094" s="2">
        <v>11.84</v>
      </c>
      <c r="C1094" s="2">
        <v>6.8491999999999997</v>
      </c>
      <c r="D1094" s="2">
        <v>6768</v>
      </c>
      <c r="E1094" s="2">
        <f t="shared" si="68"/>
        <v>7588280</v>
      </c>
      <c r="F1094" s="17" t="str">
        <f t="shared" si="67"/>
        <v>BEARISH</v>
      </c>
      <c r="G1094" s="17" t="str">
        <f t="shared" si="66"/>
        <v>NEUTRAL</v>
      </c>
      <c r="H1094" s="17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BEARISH DIVERGENCE</v>
      </c>
    </row>
    <row r="1095" spans="1:8" ht="13.5" x14ac:dyDescent="0.25">
      <c r="A1095" s="3">
        <v>43601</v>
      </c>
      <c r="B1095" s="2">
        <v>11.84</v>
      </c>
      <c r="C1095" s="2">
        <v>6.8491999999999997</v>
      </c>
      <c r="D1095" s="2">
        <v>0</v>
      </c>
      <c r="E1095" s="2">
        <f t="shared" si="68"/>
        <v>7588280</v>
      </c>
      <c r="F1095" s="17" t="str">
        <f t="shared" si="67"/>
        <v>BEARISH</v>
      </c>
      <c r="G1095" s="17" t="str">
        <f t="shared" ref="G1095:G1158" si="70">IF((E1095-E1090)/E1090 &gt; 0.02, "STRONG",
 IF((E1095-E1090)/E1090 &lt; -0.02, "WEAK", "NEUTRAL"))</f>
        <v>NEUTRAL</v>
      </c>
      <c r="H1095" s="17" t="str">
        <f t="shared" si="69"/>
        <v>CONFIRMED BEARISH</v>
      </c>
    </row>
    <row r="1096" spans="1:8" ht="13.5" x14ac:dyDescent="0.25">
      <c r="A1096" s="3">
        <v>43602</v>
      </c>
      <c r="B1096" s="2">
        <v>11.95</v>
      </c>
      <c r="C1096" s="2">
        <v>6.9127999999999998</v>
      </c>
      <c r="D1096" s="2">
        <v>13</v>
      </c>
      <c r="E1096" s="2">
        <f t="shared" si="68"/>
        <v>7588293</v>
      </c>
      <c r="F1096" s="17" t="str">
        <f t="shared" ref="F1096:F1159" si="71">IF(E1096&gt;E1091,"BULLISH",IF(E1096&lt;E1091,"BEARISH","NEUTRAL"))</f>
        <v>BEARISH</v>
      </c>
      <c r="G1096" s="17" t="str">
        <f t="shared" si="70"/>
        <v>NEUTRAL</v>
      </c>
      <c r="H1096" s="17" t="str">
        <f t="shared" si="69"/>
        <v>BEARISH DIVERGENCE</v>
      </c>
    </row>
    <row r="1097" spans="1:8" ht="13.5" x14ac:dyDescent="0.25">
      <c r="A1097" s="3">
        <v>43605</v>
      </c>
      <c r="B1097" s="2">
        <v>11.93</v>
      </c>
      <c r="C1097" s="2">
        <v>6.9013</v>
      </c>
      <c r="D1097" s="2">
        <v>3159</v>
      </c>
      <c r="E1097" s="2">
        <f t="shared" si="68"/>
        <v>7585134</v>
      </c>
      <c r="F1097" s="17" t="str">
        <f t="shared" si="71"/>
        <v>BEARISH</v>
      </c>
      <c r="G1097" s="17" t="str">
        <f t="shared" si="70"/>
        <v>NEUTRAL</v>
      </c>
      <c r="H1097" s="17" t="str">
        <f t="shared" si="69"/>
        <v>BEARISH DIVERGENCE</v>
      </c>
    </row>
    <row r="1098" spans="1:8" ht="13.5" x14ac:dyDescent="0.25">
      <c r="A1098" s="3">
        <v>43606</v>
      </c>
      <c r="B1098" s="2">
        <v>12</v>
      </c>
      <c r="C1098" s="2">
        <v>6.9417999999999997</v>
      </c>
      <c r="D1098" s="2">
        <v>8332</v>
      </c>
      <c r="E1098" s="2">
        <f t="shared" si="68"/>
        <v>7593466</v>
      </c>
      <c r="F1098" s="17" t="str">
        <f t="shared" si="71"/>
        <v>BEARISH</v>
      </c>
      <c r="G1098" s="17" t="str">
        <f t="shared" si="70"/>
        <v>NEUTRAL</v>
      </c>
      <c r="H1098" s="17" t="str">
        <f t="shared" si="69"/>
        <v>BEARISH DIVERGENCE</v>
      </c>
    </row>
    <row r="1099" spans="1:8" ht="13.5" x14ac:dyDescent="0.25">
      <c r="A1099" s="3">
        <v>43607</v>
      </c>
      <c r="B1099" s="2">
        <v>12</v>
      </c>
      <c r="C1099" s="2">
        <v>6.9417999999999997</v>
      </c>
      <c r="D1099" s="2">
        <v>10277</v>
      </c>
      <c r="E1099" s="2">
        <f t="shared" si="68"/>
        <v>7593466</v>
      </c>
      <c r="F1099" s="17" t="str">
        <f t="shared" si="71"/>
        <v>BULLISH</v>
      </c>
      <c r="G1099" s="17" t="str">
        <f t="shared" si="70"/>
        <v>NEUTRAL</v>
      </c>
      <c r="H1099" s="17" t="str">
        <f t="shared" si="69"/>
        <v>CONFIRMED BULLISH</v>
      </c>
    </row>
    <row r="1100" spans="1:8" ht="13.5" x14ac:dyDescent="0.25">
      <c r="A1100" s="3">
        <v>43608</v>
      </c>
      <c r="B1100" s="2">
        <v>12</v>
      </c>
      <c r="C1100" s="2">
        <v>6.9417999999999997</v>
      </c>
      <c r="D1100" s="2">
        <v>6471</v>
      </c>
      <c r="E1100" s="2">
        <f t="shared" si="68"/>
        <v>7593466</v>
      </c>
      <c r="F1100" s="17" t="str">
        <f t="shared" si="71"/>
        <v>BULLISH</v>
      </c>
      <c r="G1100" s="17" t="str">
        <f t="shared" si="70"/>
        <v>NEUTRAL</v>
      </c>
      <c r="H1100" s="17" t="str">
        <f t="shared" si="69"/>
        <v>CONFIRMED BULLISH</v>
      </c>
    </row>
    <row r="1101" spans="1:8" ht="13.5" x14ac:dyDescent="0.25">
      <c r="A1101" s="3">
        <v>43609</v>
      </c>
      <c r="B1101" s="2">
        <v>12</v>
      </c>
      <c r="C1101" s="2">
        <v>6.9417999999999997</v>
      </c>
      <c r="D1101" s="2">
        <v>8534</v>
      </c>
      <c r="E1101" s="2">
        <f t="shared" si="68"/>
        <v>7593466</v>
      </c>
      <c r="F1101" s="17" t="str">
        <f t="shared" si="71"/>
        <v>BULLISH</v>
      </c>
      <c r="G1101" s="17" t="str">
        <f t="shared" si="70"/>
        <v>NEUTRAL</v>
      </c>
      <c r="H1101" s="17" t="str">
        <f t="shared" si="69"/>
        <v>CONFIRMED BULLISH</v>
      </c>
    </row>
    <row r="1102" spans="1:8" ht="13.5" x14ac:dyDescent="0.25">
      <c r="A1102" s="3">
        <v>43612</v>
      </c>
      <c r="B1102" s="2">
        <v>12</v>
      </c>
      <c r="C1102" s="2">
        <v>6.9417999999999997</v>
      </c>
      <c r="D1102" s="2">
        <v>1374</v>
      </c>
      <c r="E1102" s="2">
        <f t="shared" si="68"/>
        <v>7593466</v>
      </c>
      <c r="F1102" s="17" t="str">
        <f t="shared" si="71"/>
        <v>BULLISH</v>
      </c>
      <c r="G1102" s="17" t="str">
        <f t="shared" si="70"/>
        <v>NEUTRAL</v>
      </c>
      <c r="H1102" s="17" t="str">
        <f t="shared" si="69"/>
        <v>CONFIRMED BULLISH</v>
      </c>
    </row>
    <row r="1103" spans="1:8" ht="13.5" x14ac:dyDescent="0.25">
      <c r="A1103" s="3">
        <v>43613</v>
      </c>
      <c r="B1103" s="2">
        <v>12</v>
      </c>
      <c r="C1103" s="2">
        <v>6.9417999999999997</v>
      </c>
      <c r="D1103" s="2">
        <v>3543</v>
      </c>
      <c r="E1103" s="2">
        <f t="shared" si="68"/>
        <v>7593466</v>
      </c>
      <c r="F1103" s="17" t="str">
        <f t="shared" si="71"/>
        <v>NEUTRAL</v>
      </c>
      <c r="G1103" s="17" t="str">
        <f t="shared" si="70"/>
        <v>NEUTRAL</v>
      </c>
      <c r="H1103" s="17" t="str">
        <f t="shared" si="69"/>
        <v>NEUTRAL</v>
      </c>
    </row>
    <row r="1104" spans="1:8" ht="13.5" x14ac:dyDescent="0.25">
      <c r="A1104" s="3">
        <v>43614</v>
      </c>
      <c r="B1104" s="2">
        <v>12</v>
      </c>
      <c r="C1104" s="2">
        <v>6.9417999999999997</v>
      </c>
      <c r="D1104" s="2">
        <v>3487</v>
      </c>
      <c r="E1104" s="2">
        <f t="shared" si="68"/>
        <v>7593466</v>
      </c>
      <c r="F1104" s="17" t="str">
        <f t="shared" si="71"/>
        <v>NEUTRAL</v>
      </c>
      <c r="G1104" s="17" t="str">
        <f t="shared" si="70"/>
        <v>NEUTRAL</v>
      </c>
      <c r="H1104" s="17" t="str">
        <f t="shared" si="69"/>
        <v>NEUTRAL</v>
      </c>
    </row>
    <row r="1105" spans="1:8" ht="13.5" x14ac:dyDescent="0.25">
      <c r="A1105" s="3">
        <v>43615</v>
      </c>
      <c r="B1105" s="2">
        <v>12.02</v>
      </c>
      <c r="C1105" s="2">
        <v>6.9532999999999996</v>
      </c>
      <c r="D1105" s="2">
        <v>3732</v>
      </c>
      <c r="E1105" s="2">
        <f t="shared" si="68"/>
        <v>7597198</v>
      </c>
      <c r="F1105" s="17" t="str">
        <f t="shared" si="71"/>
        <v>BULLISH</v>
      </c>
      <c r="G1105" s="17" t="str">
        <f t="shared" si="70"/>
        <v>NEUTRAL</v>
      </c>
      <c r="H1105" s="17" t="str">
        <f t="shared" si="69"/>
        <v>CONFIRMED BULLISH</v>
      </c>
    </row>
    <row r="1106" spans="1:8" ht="13.5" x14ac:dyDescent="0.25">
      <c r="A1106" s="3">
        <v>43616</v>
      </c>
      <c r="B1106" s="2">
        <v>12</v>
      </c>
      <c r="C1106" s="2">
        <v>6.9417999999999997</v>
      </c>
      <c r="D1106" s="2">
        <v>1318</v>
      </c>
      <c r="E1106" s="2">
        <f t="shared" si="68"/>
        <v>7595880</v>
      </c>
      <c r="F1106" s="17" t="str">
        <f t="shared" si="71"/>
        <v>BULLISH</v>
      </c>
      <c r="G1106" s="17" t="str">
        <f t="shared" si="70"/>
        <v>NEUTRAL</v>
      </c>
      <c r="H1106" s="17" t="str">
        <f t="shared" si="69"/>
        <v>NEUTRAL</v>
      </c>
    </row>
    <row r="1107" spans="1:8" ht="13.5" x14ac:dyDescent="0.25">
      <c r="A1107" s="3">
        <v>43619</v>
      </c>
      <c r="B1107" s="2">
        <v>12.19</v>
      </c>
      <c r="C1107" s="2">
        <v>7.0517000000000003</v>
      </c>
      <c r="D1107" s="2">
        <v>1577</v>
      </c>
      <c r="E1107" s="2">
        <f t="shared" si="68"/>
        <v>7597457</v>
      </c>
      <c r="F1107" s="17" t="str">
        <f t="shared" si="71"/>
        <v>BULLISH</v>
      </c>
      <c r="G1107" s="17" t="str">
        <f t="shared" si="70"/>
        <v>NEUTRAL</v>
      </c>
      <c r="H1107" s="17" t="str">
        <f t="shared" si="69"/>
        <v>CONFIRMED BULLISH</v>
      </c>
    </row>
    <row r="1108" spans="1:8" ht="13.5" x14ac:dyDescent="0.25">
      <c r="A1108" s="3">
        <v>43623</v>
      </c>
      <c r="B1108" s="2">
        <v>12.5</v>
      </c>
      <c r="C1108" s="2">
        <v>7.2309999999999999</v>
      </c>
      <c r="D1108" s="2">
        <v>3812</v>
      </c>
      <c r="E1108" s="2">
        <f t="shared" si="68"/>
        <v>7601269</v>
      </c>
      <c r="F1108" s="17" t="str">
        <f t="shared" si="71"/>
        <v>BULLISH</v>
      </c>
      <c r="G1108" s="17" t="str">
        <f t="shared" si="70"/>
        <v>NEUTRAL</v>
      </c>
      <c r="H1108" s="17" t="str">
        <f t="shared" si="69"/>
        <v>CONFIRMED BULLISH</v>
      </c>
    </row>
    <row r="1109" spans="1:8" ht="13.5" x14ac:dyDescent="0.25">
      <c r="A1109" s="3">
        <v>43626</v>
      </c>
      <c r="B1109" s="2">
        <v>12.39</v>
      </c>
      <c r="C1109" s="2">
        <v>7.1673999999999998</v>
      </c>
      <c r="D1109" s="2">
        <v>5186</v>
      </c>
      <c r="E1109" s="2">
        <f t="shared" si="68"/>
        <v>7596083</v>
      </c>
      <c r="F1109" s="17" t="str">
        <f t="shared" si="71"/>
        <v>BULLISH</v>
      </c>
      <c r="G1109" s="17" t="str">
        <f t="shared" si="70"/>
        <v>NEUTRAL</v>
      </c>
      <c r="H1109" s="17" t="str">
        <f t="shared" si="69"/>
        <v>CONFIRMED BULLISH</v>
      </c>
    </row>
    <row r="1110" spans="1:8" ht="13.5" x14ac:dyDescent="0.25">
      <c r="A1110" s="3">
        <v>43627</v>
      </c>
      <c r="B1110" s="2">
        <v>12.38</v>
      </c>
      <c r="C1110" s="2">
        <v>7.1616</v>
      </c>
      <c r="D1110" s="2">
        <v>2625</v>
      </c>
      <c r="E1110" s="2">
        <f t="shared" si="68"/>
        <v>7593458</v>
      </c>
      <c r="F1110" s="17" t="str">
        <f t="shared" si="71"/>
        <v>BEARISH</v>
      </c>
      <c r="G1110" s="17" t="str">
        <f t="shared" si="70"/>
        <v>NEUTRAL</v>
      </c>
      <c r="H1110" s="17" t="str">
        <f t="shared" si="69"/>
        <v>BEARISH DIVERGENCE</v>
      </c>
    </row>
    <row r="1111" spans="1:8" ht="13.5" x14ac:dyDescent="0.25">
      <c r="A1111" s="3">
        <v>43628</v>
      </c>
      <c r="B1111" s="2">
        <v>12.28</v>
      </c>
      <c r="C1111" s="2">
        <v>7.1036999999999999</v>
      </c>
      <c r="D1111" s="2">
        <v>11916</v>
      </c>
      <c r="E1111" s="2">
        <f t="shared" si="68"/>
        <v>7581542</v>
      </c>
      <c r="F1111" s="17" t="str">
        <f t="shared" si="71"/>
        <v>BEARISH</v>
      </c>
      <c r="G1111" s="17" t="str">
        <f t="shared" si="70"/>
        <v>NEUTRAL</v>
      </c>
      <c r="H1111" s="17" t="str">
        <f t="shared" si="69"/>
        <v>BEARISH DIVERGENCE</v>
      </c>
    </row>
    <row r="1112" spans="1:8" ht="13.5" x14ac:dyDescent="0.25">
      <c r="A1112" s="3">
        <v>43629</v>
      </c>
      <c r="B1112" s="2">
        <v>12.29</v>
      </c>
      <c r="C1112" s="2">
        <v>7.1094999999999997</v>
      </c>
      <c r="D1112" s="2">
        <v>31324</v>
      </c>
      <c r="E1112" s="2">
        <f t="shared" si="68"/>
        <v>7612866</v>
      </c>
      <c r="F1112" s="17" t="str">
        <f t="shared" si="71"/>
        <v>BULLISH</v>
      </c>
      <c r="G1112" s="17" t="str">
        <f t="shared" si="70"/>
        <v>NEUTRAL</v>
      </c>
      <c r="H1112" s="17" t="str">
        <f t="shared" si="69"/>
        <v>CONFIRMED BULLISH</v>
      </c>
    </row>
    <row r="1113" spans="1:8" ht="13.5" x14ac:dyDescent="0.25">
      <c r="A1113" s="3">
        <v>43630</v>
      </c>
      <c r="B1113" s="2">
        <v>12</v>
      </c>
      <c r="C1113" s="2">
        <v>6.9417999999999997</v>
      </c>
      <c r="D1113" s="2">
        <v>13600</v>
      </c>
      <c r="E1113" s="2">
        <f t="shared" si="68"/>
        <v>7599266</v>
      </c>
      <c r="F1113" s="17" t="str">
        <f t="shared" si="71"/>
        <v>BEARISH</v>
      </c>
      <c r="G1113" s="17" t="str">
        <f t="shared" si="70"/>
        <v>NEUTRAL</v>
      </c>
      <c r="H1113" s="17" t="str">
        <f t="shared" si="69"/>
        <v>CONFIRMED BEARISH</v>
      </c>
    </row>
    <row r="1114" spans="1:8" ht="13.5" x14ac:dyDescent="0.25">
      <c r="A1114" s="3">
        <v>43633</v>
      </c>
      <c r="B1114" s="2">
        <v>12.1</v>
      </c>
      <c r="C1114" s="2">
        <v>6.9996</v>
      </c>
      <c r="D1114" s="2">
        <v>230</v>
      </c>
      <c r="E1114" s="2">
        <f t="shared" si="68"/>
        <v>7599496</v>
      </c>
      <c r="F1114" s="17" t="str">
        <f t="shared" si="71"/>
        <v>BULLISH</v>
      </c>
      <c r="G1114" s="17" t="str">
        <f t="shared" si="70"/>
        <v>NEUTRAL</v>
      </c>
      <c r="H1114" s="17" t="str">
        <f t="shared" si="69"/>
        <v>BULLISH DIVERGENCE</v>
      </c>
    </row>
    <row r="1115" spans="1:8" ht="13.5" x14ac:dyDescent="0.25">
      <c r="A1115" s="3">
        <v>43634</v>
      </c>
      <c r="B1115" s="2">
        <v>12.1</v>
      </c>
      <c r="C1115" s="2">
        <v>6.9996</v>
      </c>
      <c r="D1115" s="2">
        <v>8438</v>
      </c>
      <c r="E1115" s="2">
        <f t="shared" si="68"/>
        <v>7599496</v>
      </c>
      <c r="F1115" s="17" t="str">
        <f t="shared" si="71"/>
        <v>BULLISH</v>
      </c>
      <c r="G1115" s="17" t="str">
        <f t="shared" si="70"/>
        <v>NEUTRAL</v>
      </c>
      <c r="H1115" s="17" t="str">
        <f t="shared" si="69"/>
        <v>BULLISH DIVERGENCE</v>
      </c>
    </row>
    <row r="1116" spans="1:8" ht="13.5" x14ac:dyDescent="0.25">
      <c r="A1116" s="3">
        <v>43635</v>
      </c>
      <c r="B1116" s="2">
        <v>12.1</v>
      </c>
      <c r="C1116" s="2">
        <v>6.9996</v>
      </c>
      <c r="D1116" s="2">
        <v>12056</v>
      </c>
      <c r="E1116" s="2">
        <f t="shared" si="68"/>
        <v>7599496</v>
      </c>
      <c r="F1116" s="17" t="str">
        <f t="shared" si="71"/>
        <v>BULLISH</v>
      </c>
      <c r="G1116" s="17" t="str">
        <f t="shared" si="70"/>
        <v>NEUTRAL</v>
      </c>
      <c r="H1116" s="17" t="str">
        <f t="shared" si="69"/>
        <v>BULLISH DIVERGENCE</v>
      </c>
    </row>
    <row r="1117" spans="1:8" ht="13.5" x14ac:dyDescent="0.25">
      <c r="A1117" s="3">
        <v>43636</v>
      </c>
      <c r="B1117" s="2">
        <v>12.09</v>
      </c>
      <c r="C1117" s="2">
        <v>6.9938000000000002</v>
      </c>
      <c r="D1117" s="2">
        <v>14140</v>
      </c>
      <c r="E1117" s="2">
        <f t="shared" si="68"/>
        <v>7585356</v>
      </c>
      <c r="F1117" s="17" t="str">
        <f t="shared" si="71"/>
        <v>BEARISH</v>
      </c>
      <c r="G1117" s="17" t="str">
        <f t="shared" si="70"/>
        <v>NEUTRAL</v>
      </c>
      <c r="H1117" s="17" t="str">
        <f t="shared" si="69"/>
        <v>CONFIRMED BEARISH</v>
      </c>
    </row>
    <row r="1118" spans="1:8" ht="13.5" x14ac:dyDescent="0.25">
      <c r="A1118" s="3">
        <v>43637</v>
      </c>
      <c r="B1118" s="2">
        <v>12.36</v>
      </c>
      <c r="C1118" s="2">
        <v>7.15</v>
      </c>
      <c r="D1118" s="2">
        <v>24944</v>
      </c>
      <c r="E1118" s="2">
        <f t="shared" si="68"/>
        <v>7610300</v>
      </c>
      <c r="F1118" s="17" t="str">
        <f t="shared" si="71"/>
        <v>BULLISH</v>
      </c>
      <c r="G1118" s="17" t="str">
        <f t="shared" si="70"/>
        <v>NEUTRAL</v>
      </c>
      <c r="H1118" s="17" t="str">
        <f t="shared" si="69"/>
        <v>CONFIRMED BULLISH</v>
      </c>
    </row>
    <row r="1119" spans="1:8" ht="13.5" x14ac:dyDescent="0.25">
      <c r="A1119" s="3">
        <v>43640</v>
      </c>
      <c r="B1119" s="2">
        <v>13.11</v>
      </c>
      <c r="C1119" s="2">
        <v>7.5838999999999999</v>
      </c>
      <c r="D1119" s="2">
        <v>43048</v>
      </c>
      <c r="E1119" s="2">
        <f t="shared" si="68"/>
        <v>7653348</v>
      </c>
      <c r="F1119" s="17" t="str">
        <f t="shared" si="71"/>
        <v>BULLISH</v>
      </c>
      <c r="G1119" s="17" t="str">
        <f t="shared" si="70"/>
        <v>NEUTRAL</v>
      </c>
      <c r="H1119" s="17" t="str">
        <f t="shared" si="69"/>
        <v>CONFIRMED BULLISH</v>
      </c>
    </row>
    <row r="1120" spans="1:8" ht="13.5" x14ac:dyDescent="0.25">
      <c r="A1120" s="3">
        <v>43641</v>
      </c>
      <c r="B1120" s="2">
        <v>13.75</v>
      </c>
      <c r="C1120" s="2">
        <v>7.9541000000000004</v>
      </c>
      <c r="D1120" s="2">
        <v>68706</v>
      </c>
      <c r="E1120" s="2">
        <f t="shared" si="68"/>
        <v>7722054</v>
      </c>
      <c r="F1120" s="17" t="str">
        <f t="shared" si="71"/>
        <v>BULLISH</v>
      </c>
      <c r="G1120" s="17" t="str">
        <f t="shared" si="70"/>
        <v>NEUTRAL</v>
      </c>
      <c r="H1120" s="17" t="str">
        <f t="shared" si="69"/>
        <v>CONFIRMED BULLISH</v>
      </c>
    </row>
    <row r="1121" spans="1:8" ht="13.5" x14ac:dyDescent="0.25">
      <c r="A1121" s="3">
        <v>43642</v>
      </c>
      <c r="B1121" s="2">
        <v>13.68</v>
      </c>
      <c r="C1121" s="2">
        <v>7.9135999999999997</v>
      </c>
      <c r="D1121" s="2">
        <v>11507</v>
      </c>
      <c r="E1121" s="2">
        <f t="shared" si="68"/>
        <v>7710547</v>
      </c>
      <c r="F1121" s="17" t="str">
        <f t="shared" si="71"/>
        <v>BULLISH</v>
      </c>
      <c r="G1121" s="17" t="str">
        <f t="shared" si="70"/>
        <v>NEUTRAL</v>
      </c>
      <c r="H1121" s="17" t="str">
        <f t="shared" si="69"/>
        <v>CONFIRMED BULLISH</v>
      </c>
    </row>
    <row r="1122" spans="1:8" ht="13.5" x14ac:dyDescent="0.25">
      <c r="A1122" s="3">
        <v>43643</v>
      </c>
      <c r="B1122" s="2">
        <v>13.4</v>
      </c>
      <c r="C1122" s="2">
        <v>7.7515999999999998</v>
      </c>
      <c r="D1122" s="2">
        <v>24602</v>
      </c>
      <c r="E1122" s="2">
        <f t="shared" si="68"/>
        <v>7685945</v>
      </c>
      <c r="F1122" s="17" t="str">
        <f t="shared" si="71"/>
        <v>BULLISH</v>
      </c>
      <c r="G1122" s="17" t="str">
        <f t="shared" si="70"/>
        <v>NEUTRAL</v>
      </c>
      <c r="H1122" s="17" t="str">
        <f t="shared" si="69"/>
        <v>CONFIRMED BULLISH</v>
      </c>
    </row>
    <row r="1123" spans="1:8" ht="13.5" x14ac:dyDescent="0.25">
      <c r="A1123" s="3">
        <v>43644</v>
      </c>
      <c r="B1123" s="2">
        <v>13.6</v>
      </c>
      <c r="C1123" s="2">
        <v>7.8673000000000002</v>
      </c>
      <c r="D1123" s="2">
        <v>6287</v>
      </c>
      <c r="E1123" s="2">
        <f t="shared" si="68"/>
        <v>7692232</v>
      </c>
      <c r="F1123" s="17" t="str">
        <f t="shared" si="71"/>
        <v>BULLISH</v>
      </c>
      <c r="G1123" s="17" t="str">
        <f t="shared" si="70"/>
        <v>NEUTRAL</v>
      </c>
      <c r="H1123" s="17" t="str">
        <f t="shared" si="69"/>
        <v>CONFIRMED BULLISH</v>
      </c>
    </row>
    <row r="1124" spans="1:8" ht="13.5" x14ac:dyDescent="0.25">
      <c r="A1124" s="3">
        <v>43647</v>
      </c>
      <c r="B1124" s="2">
        <v>13.65</v>
      </c>
      <c r="C1124" s="2">
        <v>7.8963000000000001</v>
      </c>
      <c r="D1124" s="2">
        <v>471</v>
      </c>
      <c r="E1124" s="2">
        <f t="shared" si="68"/>
        <v>7692703</v>
      </c>
      <c r="F1124" s="17" t="str">
        <f t="shared" si="71"/>
        <v>BULLISH</v>
      </c>
      <c r="G1124" s="17" t="str">
        <f t="shared" si="70"/>
        <v>NEUTRAL</v>
      </c>
      <c r="H1124" s="17" t="str">
        <f t="shared" si="69"/>
        <v>CONFIRMED BULLISH</v>
      </c>
    </row>
    <row r="1125" spans="1:8" ht="13.5" x14ac:dyDescent="0.25">
      <c r="A1125" s="3">
        <v>43648</v>
      </c>
      <c r="B1125" s="2">
        <v>13.25</v>
      </c>
      <c r="C1125" s="2">
        <v>7.6649000000000003</v>
      </c>
      <c r="D1125" s="2">
        <v>2294</v>
      </c>
      <c r="E1125" s="2">
        <f t="shared" si="68"/>
        <v>7690409</v>
      </c>
      <c r="F1125" s="17" t="str">
        <f t="shared" si="71"/>
        <v>BEARISH</v>
      </c>
      <c r="G1125" s="17" t="str">
        <f t="shared" si="70"/>
        <v>NEUTRAL</v>
      </c>
      <c r="H1125" s="17" t="str">
        <f t="shared" si="69"/>
        <v>CONFIRMED BEARISH</v>
      </c>
    </row>
    <row r="1126" spans="1:8" ht="13.5" x14ac:dyDescent="0.25">
      <c r="A1126" s="3">
        <v>43649</v>
      </c>
      <c r="B1126" s="2">
        <v>13.25</v>
      </c>
      <c r="C1126" s="2">
        <v>7.6649000000000003</v>
      </c>
      <c r="D1126" s="2">
        <v>5009</v>
      </c>
      <c r="E1126" s="2">
        <f t="shared" si="68"/>
        <v>7690409</v>
      </c>
      <c r="F1126" s="17" t="str">
        <f t="shared" si="71"/>
        <v>BEARISH</v>
      </c>
      <c r="G1126" s="17" t="str">
        <f t="shared" si="70"/>
        <v>NEUTRAL</v>
      </c>
      <c r="H1126" s="17" t="str">
        <f t="shared" si="69"/>
        <v>CONFIRMED BEARISH</v>
      </c>
    </row>
    <row r="1127" spans="1:8" ht="13.5" x14ac:dyDescent="0.25">
      <c r="A1127" s="3">
        <v>43650</v>
      </c>
      <c r="B1127" s="2">
        <v>13</v>
      </c>
      <c r="C1127" s="2">
        <v>7.5202</v>
      </c>
      <c r="D1127" s="2">
        <v>1313</v>
      </c>
      <c r="E1127" s="2">
        <f t="shared" si="68"/>
        <v>7689096</v>
      </c>
      <c r="F1127" s="17" t="str">
        <f t="shared" si="71"/>
        <v>BULLISH</v>
      </c>
      <c r="G1127" s="17" t="str">
        <f t="shared" si="70"/>
        <v>NEUTRAL</v>
      </c>
      <c r="H1127" s="17" t="str">
        <f t="shared" si="69"/>
        <v>BULLISH DIVERGENCE</v>
      </c>
    </row>
    <row r="1128" spans="1:8" ht="13.5" x14ac:dyDescent="0.25">
      <c r="A1128" s="3">
        <v>43651</v>
      </c>
      <c r="B1128" s="2">
        <v>13.3</v>
      </c>
      <c r="C1128" s="2">
        <v>7.6938000000000004</v>
      </c>
      <c r="D1128" s="2">
        <v>10928</v>
      </c>
      <c r="E1128" s="2">
        <f t="shared" si="68"/>
        <v>7700024</v>
      </c>
      <c r="F1128" s="17" t="str">
        <f t="shared" si="71"/>
        <v>BULLISH</v>
      </c>
      <c r="G1128" s="17" t="str">
        <f t="shared" si="70"/>
        <v>NEUTRAL</v>
      </c>
      <c r="H1128" s="17" t="str">
        <f t="shared" si="69"/>
        <v>BULLISH DIVERGENCE</v>
      </c>
    </row>
    <row r="1129" spans="1:8" ht="13.5" x14ac:dyDescent="0.25">
      <c r="A1129" s="3">
        <v>43654</v>
      </c>
      <c r="B1129" s="2">
        <v>13.25</v>
      </c>
      <c r="C1129" s="2">
        <v>7.6649000000000003</v>
      </c>
      <c r="D1129" s="2">
        <v>2777</v>
      </c>
      <c r="E1129" s="2">
        <f t="shared" si="68"/>
        <v>7697247</v>
      </c>
      <c r="F1129" s="17" t="str">
        <f t="shared" si="71"/>
        <v>BULLISH</v>
      </c>
      <c r="G1129" s="17" t="str">
        <f t="shared" si="70"/>
        <v>NEUTRAL</v>
      </c>
      <c r="H1129" s="17" t="str">
        <f t="shared" si="69"/>
        <v>BULLISH DIVERGENCE</v>
      </c>
    </row>
    <row r="1130" spans="1:8" ht="13.5" x14ac:dyDescent="0.25">
      <c r="A1130" s="3">
        <v>43655</v>
      </c>
      <c r="B1130" s="2">
        <v>13.32</v>
      </c>
      <c r="C1130" s="2">
        <v>7.7054</v>
      </c>
      <c r="D1130" s="2">
        <v>351</v>
      </c>
      <c r="E1130" s="2">
        <f t="shared" si="68"/>
        <v>7697598</v>
      </c>
      <c r="F1130" s="17" t="str">
        <f t="shared" si="71"/>
        <v>BULLISH</v>
      </c>
      <c r="G1130" s="17" t="str">
        <f t="shared" si="70"/>
        <v>NEUTRAL</v>
      </c>
      <c r="H1130" s="17" t="str">
        <f t="shared" si="69"/>
        <v>CONFIRMED BULLISH</v>
      </c>
    </row>
    <row r="1131" spans="1:8" ht="13.5" x14ac:dyDescent="0.25">
      <c r="A1131" s="3">
        <v>43656</v>
      </c>
      <c r="B1131" s="2">
        <v>13.3</v>
      </c>
      <c r="C1131" s="2">
        <v>7.6938000000000004</v>
      </c>
      <c r="D1131" s="2">
        <v>8801</v>
      </c>
      <c r="E1131" s="2">
        <f t="shared" si="68"/>
        <v>7688797</v>
      </c>
      <c r="F1131" s="17" t="str">
        <f t="shared" si="71"/>
        <v>BEARISH</v>
      </c>
      <c r="G1131" s="17" t="str">
        <f t="shared" si="70"/>
        <v>NEUTRAL</v>
      </c>
      <c r="H1131" s="17" t="str">
        <f t="shared" si="69"/>
        <v>BEARISH DIVERGENCE</v>
      </c>
    </row>
    <row r="1132" spans="1:8" ht="13.5" x14ac:dyDescent="0.25">
      <c r="A1132" s="3">
        <v>43657</v>
      </c>
      <c r="B1132" s="2">
        <v>13.24</v>
      </c>
      <c r="C1132" s="2">
        <v>7.6590999999999996</v>
      </c>
      <c r="D1132" s="2">
        <v>9286</v>
      </c>
      <c r="E1132" s="2">
        <f t="shared" si="68"/>
        <v>7679511</v>
      </c>
      <c r="F1132" s="17" t="str">
        <f t="shared" si="71"/>
        <v>BEARISH</v>
      </c>
      <c r="G1132" s="17" t="str">
        <f t="shared" si="70"/>
        <v>NEUTRAL</v>
      </c>
      <c r="H1132" s="17" t="str">
        <f t="shared" si="69"/>
        <v>BEARISH DIVERGENCE</v>
      </c>
    </row>
    <row r="1133" spans="1:8" ht="13.5" x14ac:dyDescent="0.25">
      <c r="A1133" s="3">
        <v>43658</v>
      </c>
      <c r="B1133" s="2">
        <v>13.19</v>
      </c>
      <c r="C1133" s="2">
        <v>7.6302000000000003</v>
      </c>
      <c r="D1133" s="2">
        <v>3575</v>
      </c>
      <c r="E1133" s="2">
        <f t="shared" si="68"/>
        <v>7675936</v>
      </c>
      <c r="F1133" s="17" t="str">
        <f t="shared" si="71"/>
        <v>BEARISH</v>
      </c>
      <c r="G1133" s="17" t="str">
        <f t="shared" si="70"/>
        <v>NEUTRAL</v>
      </c>
      <c r="H1133" s="17" t="str">
        <f t="shared" si="69"/>
        <v>CONFIRMED BEARISH</v>
      </c>
    </row>
    <row r="1134" spans="1:8" ht="13.5" x14ac:dyDescent="0.25">
      <c r="A1134" s="3">
        <v>43661</v>
      </c>
      <c r="B1134" s="2">
        <v>13.18</v>
      </c>
      <c r="C1134" s="2">
        <v>7.6243999999999996</v>
      </c>
      <c r="D1134" s="2">
        <v>1914</v>
      </c>
      <c r="E1134" s="2">
        <f t="shared" si="68"/>
        <v>7674022</v>
      </c>
      <c r="F1134" s="17" t="str">
        <f t="shared" si="71"/>
        <v>BEARISH</v>
      </c>
      <c r="G1134" s="17" t="str">
        <f t="shared" si="70"/>
        <v>NEUTRAL</v>
      </c>
      <c r="H1134" s="17" t="str">
        <f t="shared" si="69"/>
        <v>CONFIRMED BEARISH</v>
      </c>
    </row>
    <row r="1135" spans="1:8" ht="13.5" x14ac:dyDescent="0.25">
      <c r="A1135" s="3">
        <v>43662</v>
      </c>
      <c r="B1135" s="2">
        <v>13.15</v>
      </c>
      <c r="C1135" s="2">
        <v>7.6070000000000002</v>
      </c>
      <c r="D1135" s="2">
        <v>3600</v>
      </c>
      <c r="E1135" s="2">
        <f t="shared" si="68"/>
        <v>7670422</v>
      </c>
      <c r="F1135" s="17" t="str">
        <f t="shared" si="71"/>
        <v>BEARISH</v>
      </c>
      <c r="G1135" s="17" t="str">
        <f t="shared" si="70"/>
        <v>NEUTRAL</v>
      </c>
      <c r="H1135" s="17" t="str">
        <f t="shared" si="69"/>
        <v>CONFIRMED BEARISH</v>
      </c>
    </row>
    <row r="1136" spans="1:8" ht="13.5" x14ac:dyDescent="0.25">
      <c r="A1136" s="3">
        <v>43663</v>
      </c>
      <c r="B1136" s="2">
        <v>13.14</v>
      </c>
      <c r="C1136" s="2">
        <v>7.6012000000000004</v>
      </c>
      <c r="D1136" s="2">
        <v>1130</v>
      </c>
      <c r="E1136" s="2">
        <f t="shared" si="68"/>
        <v>7669292</v>
      </c>
      <c r="F1136" s="17" t="str">
        <f t="shared" si="71"/>
        <v>BEARISH</v>
      </c>
      <c r="G1136" s="17" t="str">
        <f t="shared" si="70"/>
        <v>NEUTRAL</v>
      </c>
      <c r="H1136" s="17" t="str">
        <f t="shared" si="69"/>
        <v>CONFIRMED BEARISH</v>
      </c>
    </row>
    <row r="1137" spans="1:8" ht="13.5" x14ac:dyDescent="0.25">
      <c r="A1137" s="3">
        <v>43664</v>
      </c>
      <c r="B1137" s="2">
        <v>13.05</v>
      </c>
      <c r="C1137" s="2">
        <v>7.5491999999999999</v>
      </c>
      <c r="D1137" s="2">
        <v>8371</v>
      </c>
      <c r="E1137" s="2">
        <f t="shared" si="68"/>
        <v>7660921</v>
      </c>
      <c r="F1137" s="17" t="str">
        <f t="shared" si="71"/>
        <v>BEARISH</v>
      </c>
      <c r="G1137" s="17" t="str">
        <f t="shared" si="70"/>
        <v>NEUTRAL</v>
      </c>
      <c r="H1137" s="17" t="str">
        <f t="shared" si="69"/>
        <v>CONFIRMED BEARISH</v>
      </c>
    </row>
    <row r="1138" spans="1:8" ht="13.5" x14ac:dyDescent="0.25">
      <c r="A1138" s="3">
        <v>43665</v>
      </c>
      <c r="B1138" s="2">
        <v>13.13</v>
      </c>
      <c r="C1138" s="2">
        <v>7.5953999999999997</v>
      </c>
      <c r="D1138" s="2">
        <v>5263</v>
      </c>
      <c r="E1138" s="2">
        <f t="shared" si="68"/>
        <v>7666184</v>
      </c>
      <c r="F1138" s="17" t="str">
        <f t="shared" si="71"/>
        <v>BEARISH</v>
      </c>
      <c r="G1138" s="17" t="str">
        <f t="shared" si="70"/>
        <v>NEUTRAL</v>
      </c>
      <c r="H1138" s="17" t="str">
        <f t="shared" si="69"/>
        <v>CONFIRMED BEARISH</v>
      </c>
    </row>
    <row r="1139" spans="1:8" ht="13.5" x14ac:dyDescent="0.25">
      <c r="A1139" s="3">
        <v>43668</v>
      </c>
      <c r="B1139" s="2">
        <v>13.1</v>
      </c>
      <c r="C1139" s="2">
        <v>7.5781000000000001</v>
      </c>
      <c r="D1139" s="2">
        <v>270</v>
      </c>
      <c r="E1139" s="2">
        <f t="shared" si="68"/>
        <v>7665914</v>
      </c>
      <c r="F1139" s="17" t="str">
        <f t="shared" si="71"/>
        <v>BEARISH</v>
      </c>
      <c r="G1139" s="17" t="str">
        <f t="shared" si="70"/>
        <v>NEUTRAL</v>
      </c>
      <c r="H1139" s="17" t="str">
        <f t="shared" si="69"/>
        <v>CONFIRMED BEARISH</v>
      </c>
    </row>
    <row r="1140" spans="1:8" ht="13.5" x14ac:dyDescent="0.25">
      <c r="A1140" s="3">
        <v>43669</v>
      </c>
      <c r="B1140" s="2">
        <v>13.07</v>
      </c>
      <c r="C1140" s="2">
        <v>7.5606999999999998</v>
      </c>
      <c r="D1140" s="2">
        <v>1151</v>
      </c>
      <c r="E1140" s="2">
        <f t="shared" si="68"/>
        <v>7664763</v>
      </c>
      <c r="F1140" s="17" t="str">
        <f t="shared" si="71"/>
        <v>BEARISH</v>
      </c>
      <c r="G1140" s="17" t="str">
        <f t="shared" si="70"/>
        <v>NEUTRAL</v>
      </c>
      <c r="H1140" s="17" t="str">
        <f t="shared" si="69"/>
        <v>CONFIRMED BEARISH</v>
      </c>
    </row>
    <row r="1141" spans="1:8" ht="13.5" x14ac:dyDescent="0.25">
      <c r="A1141" s="3">
        <v>43670</v>
      </c>
      <c r="B1141" s="2">
        <v>13.15</v>
      </c>
      <c r="C1141" s="2">
        <v>7.6070000000000002</v>
      </c>
      <c r="D1141" s="2">
        <v>105</v>
      </c>
      <c r="E1141" s="2">
        <f t="shared" si="68"/>
        <v>7664868</v>
      </c>
      <c r="F1141" s="17" t="str">
        <f t="shared" si="71"/>
        <v>BEARISH</v>
      </c>
      <c r="G1141" s="17" t="str">
        <f t="shared" si="70"/>
        <v>NEUTRAL</v>
      </c>
      <c r="H1141" s="17" t="str">
        <f t="shared" si="69"/>
        <v>BEARISH DIVERGENCE</v>
      </c>
    </row>
    <row r="1142" spans="1:8" ht="13.5" x14ac:dyDescent="0.25">
      <c r="A1142" s="3">
        <v>43672</v>
      </c>
      <c r="B1142" s="2">
        <v>13.09</v>
      </c>
      <c r="C1142" s="2">
        <v>7.5723000000000003</v>
      </c>
      <c r="D1142" s="2">
        <v>16</v>
      </c>
      <c r="E1142" s="2">
        <f t="shared" si="68"/>
        <v>7664852</v>
      </c>
      <c r="F1142" s="17" t="str">
        <f t="shared" si="71"/>
        <v>BULLISH</v>
      </c>
      <c r="G1142" s="17" t="str">
        <f t="shared" si="70"/>
        <v>NEUTRAL</v>
      </c>
      <c r="H1142" s="17" t="str">
        <f t="shared" si="69"/>
        <v>CONFIRMED BULLISH</v>
      </c>
    </row>
    <row r="1143" spans="1:8" ht="13.5" x14ac:dyDescent="0.25">
      <c r="A1143" s="3">
        <v>43675</v>
      </c>
      <c r="B1143" s="2">
        <v>13.08</v>
      </c>
      <c r="C1143" s="2">
        <v>7.5664999999999996</v>
      </c>
      <c r="D1143" s="2">
        <v>1631</v>
      </c>
      <c r="E1143" s="2">
        <f t="shared" si="68"/>
        <v>7663221</v>
      </c>
      <c r="F1143" s="17" t="str">
        <f t="shared" si="71"/>
        <v>BEARISH</v>
      </c>
      <c r="G1143" s="17" t="str">
        <f t="shared" si="70"/>
        <v>NEUTRAL</v>
      </c>
      <c r="H1143" s="17" t="str">
        <f t="shared" si="69"/>
        <v>CONFIRMED BEARISH</v>
      </c>
    </row>
    <row r="1144" spans="1:8" ht="13.5" x14ac:dyDescent="0.25">
      <c r="A1144" s="3">
        <v>43676</v>
      </c>
      <c r="B1144" s="2">
        <v>13.08</v>
      </c>
      <c r="C1144" s="2">
        <v>7.5664999999999996</v>
      </c>
      <c r="D1144" s="2">
        <v>0</v>
      </c>
      <c r="E1144" s="2">
        <f t="shared" si="68"/>
        <v>7663221</v>
      </c>
      <c r="F1144" s="17" t="str">
        <f t="shared" si="71"/>
        <v>BEARISH</v>
      </c>
      <c r="G1144" s="17" t="str">
        <f t="shared" si="70"/>
        <v>NEUTRAL</v>
      </c>
      <c r="H1144" s="17" t="str">
        <f t="shared" si="69"/>
        <v>CONFIRMED BEARISH</v>
      </c>
    </row>
    <row r="1145" spans="1:8" ht="13.5" x14ac:dyDescent="0.25">
      <c r="A1145" s="3">
        <v>43677</v>
      </c>
      <c r="B1145" s="2">
        <v>12.99</v>
      </c>
      <c r="C1145" s="2">
        <v>7.5145</v>
      </c>
      <c r="D1145" s="2">
        <v>1024</v>
      </c>
      <c r="E1145" s="2">
        <f t="shared" si="68"/>
        <v>7662197</v>
      </c>
      <c r="F1145" s="17" t="str">
        <f t="shared" si="71"/>
        <v>BEARISH</v>
      </c>
      <c r="G1145" s="17" t="str">
        <f t="shared" si="70"/>
        <v>NEUTRAL</v>
      </c>
      <c r="H1145" s="17" t="str">
        <f t="shared" si="69"/>
        <v>CONFIRMED BEARISH</v>
      </c>
    </row>
    <row r="1146" spans="1:8" ht="13.5" x14ac:dyDescent="0.25">
      <c r="A1146" s="3">
        <v>43678</v>
      </c>
      <c r="B1146" s="2">
        <v>12.97</v>
      </c>
      <c r="C1146" s="2">
        <v>7.5029000000000003</v>
      </c>
      <c r="D1146" s="2">
        <v>1479</v>
      </c>
      <c r="E1146" s="2">
        <f t="shared" si="68"/>
        <v>7660718</v>
      </c>
      <c r="F1146" s="17" t="str">
        <f t="shared" si="71"/>
        <v>BEARISH</v>
      </c>
      <c r="G1146" s="17" t="str">
        <f t="shared" si="70"/>
        <v>NEUTRAL</v>
      </c>
      <c r="H1146" s="17" t="str">
        <f t="shared" si="69"/>
        <v>CONFIRMED BEARISH</v>
      </c>
    </row>
    <row r="1147" spans="1:8" ht="13.5" x14ac:dyDescent="0.25">
      <c r="A1147" s="3">
        <v>43679</v>
      </c>
      <c r="B1147" s="2">
        <v>12.94</v>
      </c>
      <c r="C1147" s="2">
        <v>7.4855</v>
      </c>
      <c r="D1147" s="2">
        <v>29164</v>
      </c>
      <c r="E1147" s="2">
        <f t="shared" si="68"/>
        <v>7631554</v>
      </c>
      <c r="F1147" s="17" t="str">
        <f t="shared" si="71"/>
        <v>BEARISH</v>
      </c>
      <c r="G1147" s="17" t="str">
        <f t="shared" si="70"/>
        <v>NEUTRAL</v>
      </c>
      <c r="H1147" s="17" t="str">
        <f t="shared" si="69"/>
        <v>CONFIRMED BEARISH</v>
      </c>
    </row>
    <row r="1148" spans="1:8" ht="13.5" x14ac:dyDescent="0.25">
      <c r="A1148" s="3">
        <v>43682</v>
      </c>
      <c r="B1148" s="2">
        <v>12.75</v>
      </c>
      <c r="C1148" s="2">
        <v>7.3756000000000004</v>
      </c>
      <c r="D1148" s="2">
        <v>1654</v>
      </c>
      <c r="E1148" s="2">
        <f t="shared" si="68"/>
        <v>7629900</v>
      </c>
      <c r="F1148" s="17" t="str">
        <f t="shared" si="71"/>
        <v>BEARISH</v>
      </c>
      <c r="G1148" s="17" t="str">
        <f t="shared" si="70"/>
        <v>NEUTRAL</v>
      </c>
      <c r="H1148" s="17" t="str">
        <f t="shared" si="69"/>
        <v>CONFIRMED BEARISH</v>
      </c>
    </row>
    <row r="1149" spans="1:8" ht="13.5" x14ac:dyDescent="0.25">
      <c r="A1149" s="3">
        <v>43683</v>
      </c>
      <c r="B1149" s="2">
        <v>12.73</v>
      </c>
      <c r="C1149" s="2">
        <v>7.3640999999999996</v>
      </c>
      <c r="D1149" s="2">
        <v>3935</v>
      </c>
      <c r="E1149" s="2">
        <f t="shared" si="68"/>
        <v>7625965</v>
      </c>
      <c r="F1149" s="17" t="str">
        <f t="shared" si="71"/>
        <v>BEARISH</v>
      </c>
      <c r="G1149" s="17" t="str">
        <f t="shared" si="70"/>
        <v>NEUTRAL</v>
      </c>
      <c r="H1149" s="17" t="str">
        <f t="shared" si="69"/>
        <v>CONFIRMED BEARISH</v>
      </c>
    </row>
    <row r="1150" spans="1:8" ht="13.5" x14ac:dyDescent="0.25">
      <c r="A1150" s="3">
        <v>43684</v>
      </c>
      <c r="B1150" s="2">
        <v>12.75</v>
      </c>
      <c r="C1150" s="2">
        <v>7.3756000000000004</v>
      </c>
      <c r="D1150" s="2">
        <v>5616</v>
      </c>
      <c r="E1150" s="2">
        <f t="shared" si="68"/>
        <v>7631581</v>
      </c>
      <c r="F1150" s="17" t="str">
        <f t="shared" si="71"/>
        <v>BEARISH</v>
      </c>
      <c r="G1150" s="17" t="str">
        <f t="shared" si="70"/>
        <v>NEUTRAL</v>
      </c>
      <c r="H1150" s="17" t="str">
        <f t="shared" si="69"/>
        <v>CONFIRMED BEARISH</v>
      </c>
    </row>
    <row r="1151" spans="1:8" ht="13.5" x14ac:dyDescent="0.25">
      <c r="A1151" s="3">
        <v>43685</v>
      </c>
      <c r="B1151" s="2">
        <v>12.55</v>
      </c>
      <c r="C1151" s="2">
        <v>7.2599</v>
      </c>
      <c r="D1151" s="2">
        <v>2610</v>
      </c>
      <c r="E1151" s="2">
        <f t="shared" si="68"/>
        <v>7628971</v>
      </c>
      <c r="F1151" s="17" t="str">
        <f t="shared" si="71"/>
        <v>BEARISH</v>
      </c>
      <c r="G1151" s="17" t="str">
        <f t="shared" si="70"/>
        <v>NEUTRAL</v>
      </c>
      <c r="H1151" s="17" t="str">
        <f t="shared" si="69"/>
        <v>CONFIRMED BEARISH</v>
      </c>
    </row>
    <row r="1152" spans="1:8" ht="13.5" x14ac:dyDescent="0.25">
      <c r="A1152" s="3">
        <v>43686</v>
      </c>
      <c r="B1152" s="2">
        <v>12.72</v>
      </c>
      <c r="C1152" s="2">
        <v>7.3582999999999998</v>
      </c>
      <c r="D1152" s="2">
        <v>295</v>
      </c>
      <c r="E1152" s="2">
        <f t="shared" si="68"/>
        <v>7629266</v>
      </c>
      <c r="F1152" s="17" t="str">
        <f t="shared" si="71"/>
        <v>BEARISH</v>
      </c>
      <c r="G1152" s="17" t="str">
        <f t="shared" si="70"/>
        <v>NEUTRAL</v>
      </c>
      <c r="H1152" s="17" t="str">
        <f t="shared" si="69"/>
        <v>CONFIRMED BEARISH</v>
      </c>
    </row>
    <row r="1153" spans="1:8" ht="13.5" x14ac:dyDescent="0.25">
      <c r="A1153" s="3">
        <v>43691</v>
      </c>
      <c r="B1153" s="2">
        <v>12.55</v>
      </c>
      <c r="C1153" s="2">
        <v>7.2599</v>
      </c>
      <c r="D1153" s="2">
        <v>6753</v>
      </c>
      <c r="E1153" s="2">
        <f t="shared" si="68"/>
        <v>7622513</v>
      </c>
      <c r="F1153" s="17" t="str">
        <f t="shared" si="71"/>
        <v>BEARISH</v>
      </c>
      <c r="G1153" s="17" t="str">
        <f t="shared" si="70"/>
        <v>NEUTRAL</v>
      </c>
      <c r="H1153" s="17" t="str">
        <f t="shared" si="69"/>
        <v>CONFIRMED BEARISH</v>
      </c>
    </row>
    <row r="1154" spans="1:8" ht="13.5" x14ac:dyDescent="0.25">
      <c r="A1154" s="3">
        <v>43692</v>
      </c>
      <c r="B1154" s="2">
        <v>12.5</v>
      </c>
      <c r="C1154" s="2">
        <v>7.2309999999999999</v>
      </c>
      <c r="D1154" s="2">
        <v>632</v>
      </c>
      <c r="E1154" s="2">
        <f t="shared" si="68"/>
        <v>7621881</v>
      </c>
      <c r="F1154" s="17" t="str">
        <f t="shared" si="71"/>
        <v>BEARISH</v>
      </c>
      <c r="G1154" s="17" t="str">
        <f t="shared" si="70"/>
        <v>NEUTRAL</v>
      </c>
      <c r="H1154" s="17" t="str">
        <f t="shared" si="69"/>
        <v>CONFIRMED BEARISH</v>
      </c>
    </row>
    <row r="1155" spans="1:8" ht="13.5" x14ac:dyDescent="0.25">
      <c r="A1155" s="3">
        <v>43693</v>
      </c>
      <c r="B1155" s="2">
        <v>12.4</v>
      </c>
      <c r="C1155" s="2">
        <v>7.1731999999999996</v>
      </c>
      <c r="D1155" s="2">
        <v>9278</v>
      </c>
      <c r="E1155" s="2">
        <f t="shared" si="68"/>
        <v>7612603</v>
      </c>
      <c r="F1155" s="17" t="str">
        <f t="shared" si="71"/>
        <v>BEARISH</v>
      </c>
      <c r="G1155" s="17" t="str">
        <f t="shared" si="70"/>
        <v>NEUTRAL</v>
      </c>
      <c r="H1155" s="17" t="str">
        <f t="shared" si="69"/>
        <v>CONFIRMED BEARISH</v>
      </c>
    </row>
    <row r="1156" spans="1:8" ht="13.5" x14ac:dyDescent="0.25">
      <c r="A1156" s="3">
        <v>43696</v>
      </c>
      <c r="B1156" s="2">
        <v>12.4</v>
      </c>
      <c r="C1156" s="2">
        <v>7.1731999999999996</v>
      </c>
      <c r="D1156" s="2">
        <v>11056</v>
      </c>
      <c r="E1156" s="2">
        <f t="shared" ref="E1156:E1219" si="72">IF(B1156&gt;B1155, E1155+D1156, IF(B1156&lt;B1155, E1155-D1156, E1155))</f>
        <v>7612603</v>
      </c>
      <c r="F1156" s="17" t="str">
        <f t="shared" si="71"/>
        <v>BEARISH</v>
      </c>
      <c r="G1156" s="17" t="str">
        <f t="shared" si="70"/>
        <v>NEUTRAL</v>
      </c>
      <c r="H1156" s="17" t="str">
        <f t="shared" si="69"/>
        <v>CONFIRMED BEARISH</v>
      </c>
    </row>
    <row r="1157" spans="1:8" ht="13.5" x14ac:dyDescent="0.25">
      <c r="A1157" s="3">
        <v>43697</v>
      </c>
      <c r="B1157" s="2">
        <v>12.4</v>
      </c>
      <c r="C1157" s="2">
        <v>7.1731999999999996</v>
      </c>
      <c r="D1157" s="2">
        <v>73</v>
      </c>
      <c r="E1157" s="2">
        <f t="shared" si="72"/>
        <v>7612603</v>
      </c>
      <c r="F1157" s="17" t="str">
        <f t="shared" si="71"/>
        <v>BEARISH</v>
      </c>
      <c r="G1157" s="17" t="str">
        <f t="shared" si="70"/>
        <v>NEUTRAL</v>
      </c>
      <c r="H1157" s="17" t="str">
        <f t="shared" si="69"/>
        <v>CONFIRMED BEARISH</v>
      </c>
    </row>
    <row r="1158" spans="1:8" ht="13.5" x14ac:dyDescent="0.25">
      <c r="A1158" s="3">
        <v>43698</v>
      </c>
      <c r="B1158" s="2">
        <v>12.37</v>
      </c>
      <c r="C1158" s="2">
        <v>7.1558000000000002</v>
      </c>
      <c r="D1158" s="2">
        <v>3730</v>
      </c>
      <c r="E1158" s="2">
        <f t="shared" si="72"/>
        <v>7608873</v>
      </c>
      <c r="F1158" s="17" t="str">
        <f t="shared" si="71"/>
        <v>BEARISH</v>
      </c>
      <c r="G1158" s="17" t="str">
        <f t="shared" si="70"/>
        <v>NEUTRAL</v>
      </c>
      <c r="H1158" s="17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v>43699</v>
      </c>
      <c r="B1159" s="2">
        <v>12.39</v>
      </c>
      <c r="C1159" s="2">
        <v>7.1673999999999998</v>
      </c>
      <c r="D1159" s="2">
        <v>2592</v>
      </c>
      <c r="E1159" s="2">
        <f t="shared" si="72"/>
        <v>7611465</v>
      </c>
      <c r="F1159" s="17" t="str">
        <f t="shared" si="71"/>
        <v>BEARISH</v>
      </c>
      <c r="G1159" s="17" t="str">
        <f t="shared" ref="G1159:G1222" si="74">IF((E1159-E1154)/E1154 &gt; 0.02, "STRONG",
 IF((E1159-E1154)/E1154 &lt; -0.02, "WEAK", "NEUTRAL"))</f>
        <v>NEUTRAL</v>
      </c>
      <c r="H1159" s="17" t="str">
        <f t="shared" si="73"/>
        <v>CONFIRMED BEARISH</v>
      </c>
    </row>
    <row r="1160" spans="1:8" ht="13.5" x14ac:dyDescent="0.25">
      <c r="A1160" s="3">
        <v>43700</v>
      </c>
      <c r="B1160" s="2">
        <v>12.35</v>
      </c>
      <c r="C1160" s="2">
        <v>7.1441999999999997</v>
      </c>
      <c r="D1160" s="2">
        <v>136</v>
      </c>
      <c r="E1160" s="2">
        <f t="shared" si="72"/>
        <v>7611329</v>
      </c>
      <c r="F1160" s="17" t="str">
        <f t="shared" ref="F1160:F1223" si="75">IF(E1160&gt;E1155,"BULLISH",IF(E1160&lt;E1155,"BEARISH","NEUTRAL"))</f>
        <v>BEARISH</v>
      </c>
      <c r="G1160" s="17" t="str">
        <f t="shared" si="74"/>
        <v>NEUTRAL</v>
      </c>
      <c r="H1160" s="17" t="str">
        <f t="shared" si="73"/>
        <v>CONFIRMED BEARISH</v>
      </c>
    </row>
    <row r="1161" spans="1:8" ht="13.5" x14ac:dyDescent="0.25">
      <c r="A1161" s="3">
        <v>43703</v>
      </c>
      <c r="B1161" s="2">
        <v>12.39</v>
      </c>
      <c r="C1161" s="2">
        <v>7.1673999999999998</v>
      </c>
      <c r="D1161" s="2">
        <v>5627</v>
      </c>
      <c r="E1161" s="2">
        <f t="shared" si="72"/>
        <v>7616956</v>
      </c>
      <c r="F1161" s="17" t="str">
        <f t="shared" si="75"/>
        <v>BULLISH</v>
      </c>
      <c r="G1161" s="17" t="str">
        <f t="shared" si="74"/>
        <v>NEUTRAL</v>
      </c>
      <c r="H1161" s="17" t="str">
        <f t="shared" si="73"/>
        <v>BULLISH DIVERGENCE</v>
      </c>
    </row>
    <row r="1162" spans="1:8" ht="13.5" x14ac:dyDescent="0.25">
      <c r="A1162" s="3">
        <v>43704</v>
      </c>
      <c r="B1162" s="2">
        <v>12.3</v>
      </c>
      <c r="C1162" s="2">
        <v>7.1153000000000004</v>
      </c>
      <c r="D1162" s="2">
        <v>3149</v>
      </c>
      <c r="E1162" s="2">
        <f t="shared" si="72"/>
        <v>7613807</v>
      </c>
      <c r="F1162" s="17" t="str">
        <f t="shared" si="75"/>
        <v>BULLISH</v>
      </c>
      <c r="G1162" s="17" t="str">
        <f t="shared" si="74"/>
        <v>NEUTRAL</v>
      </c>
      <c r="H1162" s="17" t="str">
        <f t="shared" si="73"/>
        <v>BULLISH DIVERGENCE</v>
      </c>
    </row>
    <row r="1163" spans="1:8" ht="13.5" x14ac:dyDescent="0.25">
      <c r="A1163" s="3">
        <v>43705</v>
      </c>
      <c r="B1163" s="2">
        <v>12.13</v>
      </c>
      <c r="C1163" s="2">
        <v>7.0170000000000003</v>
      </c>
      <c r="D1163" s="2">
        <v>834</v>
      </c>
      <c r="E1163" s="2">
        <f t="shared" si="72"/>
        <v>7612973</v>
      </c>
      <c r="F1163" s="17" t="str">
        <f t="shared" si="75"/>
        <v>BULLISH</v>
      </c>
      <c r="G1163" s="17" t="str">
        <f t="shared" si="74"/>
        <v>NEUTRAL</v>
      </c>
      <c r="H1163" s="17" t="str">
        <f t="shared" si="73"/>
        <v>BULLISH DIVERGENCE</v>
      </c>
    </row>
    <row r="1164" spans="1:8" ht="13.5" x14ac:dyDescent="0.25">
      <c r="A1164" s="3">
        <v>43706</v>
      </c>
      <c r="B1164" s="2">
        <v>12.29</v>
      </c>
      <c r="C1164" s="2">
        <v>7.1094999999999997</v>
      </c>
      <c r="D1164" s="2">
        <v>26303</v>
      </c>
      <c r="E1164" s="2">
        <f t="shared" si="72"/>
        <v>7639276</v>
      </c>
      <c r="F1164" s="17" t="str">
        <f t="shared" si="75"/>
        <v>BULLISH</v>
      </c>
      <c r="G1164" s="17" t="str">
        <f t="shared" si="74"/>
        <v>NEUTRAL</v>
      </c>
      <c r="H1164" s="17" t="str">
        <f t="shared" si="73"/>
        <v>BULLISH DIVERGENCE</v>
      </c>
    </row>
    <row r="1165" spans="1:8" ht="13.5" x14ac:dyDescent="0.25">
      <c r="A1165" s="3">
        <v>43707</v>
      </c>
      <c r="B1165" s="2">
        <v>12.29</v>
      </c>
      <c r="C1165" s="2">
        <v>7.1094999999999997</v>
      </c>
      <c r="D1165" s="2">
        <v>92</v>
      </c>
      <c r="E1165" s="2">
        <f t="shared" si="72"/>
        <v>7639276</v>
      </c>
      <c r="F1165" s="17" t="str">
        <f t="shared" si="75"/>
        <v>BULLISH</v>
      </c>
      <c r="G1165" s="17" t="str">
        <f t="shared" si="74"/>
        <v>NEUTRAL</v>
      </c>
      <c r="H1165" s="17" t="str">
        <f t="shared" si="73"/>
        <v>BULLISH DIVERGENCE</v>
      </c>
    </row>
    <row r="1166" spans="1:8" ht="13.5" x14ac:dyDescent="0.25">
      <c r="A1166" s="3">
        <v>43710</v>
      </c>
      <c r="B1166" s="2">
        <v>12.22</v>
      </c>
      <c r="C1166" s="2">
        <v>7.069</v>
      </c>
      <c r="D1166" s="2">
        <v>12854</v>
      </c>
      <c r="E1166" s="2">
        <f t="shared" si="72"/>
        <v>7626422</v>
      </c>
      <c r="F1166" s="17" t="str">
        <f t="shared" si="75"/>
        <v>BULLISH</v>
      </c>
      <c r="G1166" s="17" t="str">
        <f t="shared" si="74"/>
        <v>NEUTRAL</v>
      </c>
      <c r="H1166" s="17" t="str">
        <f t="shared" si="73"/>
        <v>BULLISH DIVERGENCE</v>
      </c>
    </row>
    <row r="1167" spans="1:8" ht="13.5" x14ac:dyDescent="0.25">
      <c r="A1167" s="3">
        <v>43711</v>
      </c>
      <c r="B1167" s="2">
        <v>12.2</v>
      </c>
      <c r="C1167" s="2">
        <v>7.0575000000000001</v>
      </c>
      <c r="D1167" s="2">
        <v>7796</v>
      </c>
      <c r="E1167" s="2">
        <f t="shared" si="72"/>
        <v>7618626</v>
      </c>
      <c r="F1167" s="17" t="str">
        <f t="shared" si="75"/>
        <v>BULLISH</v>
      </c>
      <c r="G1167" s="17" t="str">
        <f t="shared" si="74"/>
        <v>NEUTRAL</v>
      </c>
      <c r="H1167" s="17" t="str">
        <f t="shared" si="73"/>
        <v>BULLISH DIVERGENCE</v>
      </c>
    </row>
    <row r="1168" spans="1:8" ht="13.5" x14ac:dyDescent="0.25">
      <c r="A1168" s="3">
        <v>43712</v>
      </c>
      <c r="B1168" s="2">
        <v>12.14</v>
      </c>
      <c r="C1168" s="2">
        <v>7.0228000000000002</v>
      </c>
      <c r="D1168" s="2">
        <v>10172</v>
      </c>
      <c r="E1168" s="2">
        <f t="shared" si="72"/>
        <v>7608454</v>
      </c>
      <c r="F1168" s="17" t="str">
        <f t="shared" si="75"/>
        <v>BEARISH</v>
      </c>
      <c r="G1168" s="17" t="str">
        <f t="shared" si="74"/>
        <v>NEUTRAL</v>
      </c>
      <c r="H1168" s="17" t="str">
        <f t="shared" si="73"/>
        <v>BEARISH DIVERGENCE</v>
      </c>
    </row>
    <row r="1169" spans="1:8" ht="13.5" x14ac:dyDescent="0.25">
      <c r="A1169" s="3">
        <v>43713</v>
      </c>
      <c r="B1169" s="2">
        <v>12.12</v>
      </c>
      <c r="C1169" s="2">
        <v>7.0111999999999997</v>
      </c>
      <c r="D1169" s="2">
        <v>12562</v>
      </c>
      <c r="E1169" s="2">
        <f t="shared" si="72"/>
        <v>7595892</v>
      </c>
      <c r="F1169" s="17" t="str">
        <f t="shared" si="75"/>
        <v>BEARISH</v>
      </c>
      <c r="G1169" s="17" t="str">
        <f t="shared" si="74"/>
        <v>NEUTRAL</v>
      </c>
      <c r="H1169" s="17" t="str">
        <f t="shared" si="73"/>
        <v>CONFIRMED BEARISH</v>
      </c>
    </row>
    <row r="1170" spans="1:8" ht="13.5" x14ac:dyDescent="0.25">
      <c r="A1170" s="3">
        <v>43714</v>
      </c>
      <c r="B1170" s="2">
        <v>12</v>
      </c>
      <c r="C1170" s="2">
        <v>6.9417999999999997</v>
      </c>
      <c r="D1170" s="2">
        <v>12441</v>
      </c>
      <c r="E1170" s="2">
        <f t="shared" si="72"/>
        <v>7583451</v>
      </c>
      <c r="F1170" s="17" t="str">
        <f t="shared" si="75"/>
        <v>BEARISH</v>
      </c>
      <c r="G1170" s="17" t="str">
        <f t="shared" si="74"/>
        <v>NEUTRAL</v>
      </c>
      <c r="H1170" s="17" t="str">
        <f t="shared" si="73"/>
        <v>CONFIRMED BEARISH</v>
      </c>
    </row>
    <row r="1171" spans="1:8" ht="13.5" x14ac:dyDescent="0.25">
      <c r="A1171" s="3">
        <v>43717</v>
      </c>
      <c r="B1171" s="2">
        <v>11.99</v>
      </c>
      <c r="C1171" s="2">
        <v>6.9359999999999999</v>
      </c>
      <c r="D1171" s="2">
        <v>8979</v>
      </c>
      <c r="E1171" s="2">
        <f t="shared" si="72"/>
        <v>7574472</v>
      </c>
      <c r="F1171" s="17" t="str">
        <f t="shared" si="75"/>
        <v>BEARISH</v>
      </c>
      <c r="G1171" s="17" t="str">
        <f t="shared" si="74"/>
        <v>NEUTRAL</v>
      </c>
      <c r="H1171" s="17" t="str">
        <f t="shared" si="73"/>
        <v>CONFIRMED BEARISH</v>
      </c>
    </row>
    <row r="1172" spans="1:8" ht="13.5" x14ac:dyDescent="0.25">
      <c r="A1172" s="3">
        <v>43718</v>
      </c>
      <c r="B1172" s="2">
        <v>11.99</v>
      </c>
      <c r="C1172" s="2">
        <v>6.9359999999999999</v>
      </c>
      <c r="D1172" s="2">
        <v>12455</v>
      </c>
      <c r="E1172" s="2">
        <f t="shared" si="72"/>
        <v>7574472</v>
      </c>
      <c r="F1172" s="17" t="str">
        <f t="shared" si="75"/>
        <v>BEARISH</v>
      </c>
      <c r="G1172" s="17" t="str">
        <f t="shared" si="74"/>
        <v>NEUTRAL</v>
      </c>
      <c r="H1172" s="17" t="str">
        <f t="shared" si="73"/>
        <v>CONFIRMED BEARISH</v>
      </c>
    </row>
    <row r="1173" spans="1:8" ht="13.5" x14ac:dyDescent="0.25">
      <c r="A1173" s="3">
        <v>43719</v>
      </c>
      <c r="B1173" s="2">
        <v>12</v>
      </c>
      <c r="C1173" s="2">
        <v>6.9417999999999997</v>
      </c>
      <c r="D1173" s="2">
        <v>12445</v>
      </c>
      <c r="E1173" s="2">
        <f t="shared" si="72"/>
        <v>7586917</v>
      </c>
      <c r="F1173" s="17" t="str">
        <f t="shared" si="75"/>
        <v>BEARISH</v>
      </c>
      <c r="G1173" s="17" t="str">
        <f t="shared" si="74"/>
        <v>NEUTRAL</v>
      </c>
      <c r="H1173" s="17" t="str">
        <f t="shared" si="73"/>
        <v>CONFIRMED BEARISH</v>
      </c>
    </row>
    <row r="1174" spans="1:8" ht="13.5" x14ac:dyDescent="0.25">
      <c r="A1174" s="3">
        <v>43720</v>
      </c>
      <c r="B1174" s="2">
        <v>12</v>
      </c>
      <c r="C1174" s="2">
        <v>6.9417999999999997</v>
      </c>
      <c r="D1174" s="2">
        <v>0</v>
      </c>
      <c r="E1174" s="2">
        <f t="shared" si="72"/>
        <v>7586917</v>
      </c>
      <c r="F1174" s="17" t="str">
        <f t="shared" si="75"/>
        <v>BEARISH</v>
      </c>
      <c r="G1174" s="17" t="str">
        <f t="shared" si="74"/>
        <v>NEUTRAL</v>
      </c>
      <c r="H1174" s="17" t="str">
        <f t="shared" si="73"/>
        <v>CONFIRMED BEARISH</v>
      </c>
    </row>
    <row r="1175" spans="1:8" ht="13.5" x14ac:dyDescent="0.25">
      <c r="A1175" s="3">
        <v>43721</v>
      </c>
      <c r="B1175" s="2">
        <v>12</v>
      </c>
      <c r="C1175" s="2">
        <v>6.9417999999999997</v>
      </c>
      <c r="D1175" s="2">
        <v>476</v>
      </c>
      <c r="E1175" s="2">
        <f t="shared" si="72"/>
        <v>7586917</v>
      </c>
      <c r="F1175" s="17" t="str">
        <f t="shared" si="75"/>
        <v>BULLISH</v>
      </c>
      <c r="G1175" s="17" t="str">
        <f t="shared" si="74"/>
        <v>NEUTRAL</v>
      </c>
      <c r="H1175" s="17" t="str">
        <f t="shared" si="73"/>
        <v>NEUTRAL</v>
      </c>
    </row>
    <row r="1176" spans="1:8" ht="13.5" x14ac:dyDescent="0.25">
      <c r="A1176" s="3">
        <v>43724</v>
      </c>
      <c r="B1176" s="2">
        <v>12</v>
      </c>
      <c r="C1176" s="2">
        <v>6.9417999999999997</v>
      </c>
      <c r="D1176" s="2">
        <v>66482</v>
      </c>
      <c r="E1176" s="2">
        <f t="shared" si="72"/>
        <v>7586917</v>
      </c>
      <c r="F1176" s="17" t="str">
        <f t="shared" si="75"/>
        <v>BULLISH</v>
      </c>
      <c r="G1176" s="17" t="str">
        <f t="shared" si="74"/>
        <v>NEUTRAL</v>
      </c>
      <c r="H1176" s="17" t="str">
        <f t="shared" si="73"/>
        <v>CONFIRMED BULLISH</v>
      </c>
    </row>
    <row r="1177" spans="1:8" ht="13.5" x14ac:dyDescent="0.25">
      <c r="A1177" s="3">
        <v>43725</v>
      </c>
      <c r="B1177" s="2">
        <v>12.13</v>
      </c>
      <c r="C1177" s="2">
        <v>7.0170000000000003</v>
      </c>
      <c r="D1177" s="2">
        <v>43640</v>
      </c>
      <c r="E1177" s="2">
        <f t="shared" si="72"/>
        <v>7630557</v>
      </c>
      <c r="F1177" s="17" t="str">
        <f t="shared" si="75"/>
        <v>BULLISH</v>
      </c>
      <c r="G1177" s="17" t="str">
        <f t="shared" si="74"/>
        <v>NEUTRAL</v>
      </c>
      <c r="H1177" s="17" t="str">
        <f t="shared" si="73"/>
        <v>CONFIRMED BULLISH</v>
      </c>
    </row>
    <row r="1178" spans="1:8" ht="13.5" x14ac:dyDescent="0.25">
      <c r="A1178" s="3">
        <v>43726</v>
      </c>
      <c r="B1178" s="2">
        <v>12.13</v>
      </c>
      <c r="C1178" s="2">
        <v>7.0170000000000003</v>
      </c>
      <c r="D1178" s="2">
        <v>1168</v>
      </c>
      <c r="E1178" s="2">
        <f t="shared" si="72"/>
        <v>7630557</v>
      </c>
      <c r="F1178" s="17" t="str">
        <f t="shared" si="75"/>
        <v>BULLISH</v>
      </c>
      <c r="G1178" s="17" t="str">
        <f t="shared" si="74"/>
        <v>NEUTRAL</v>
      </c>
      <c r="H1178" s="17" t="str">
        <f t="shared" si="73"/>
        <v>CONFIRMED BULLISH</v>
      </c>
    </row>
    <row r="1179" spans="1:8" ht="13.5" x14ac:dyDescent="0.25">
      <c r="A1179" s="3">
        <v>43727</v>
      </c>
      <c r="B1179" s="2">
        <v>12.03</v>
      </c>
      <c r="C1179" s="2">
        <v>6.9591000000000003</v>
      </c>
      <c r="D1179" s="2">
        <v>133</v>
      </c>
      <c r="E1179" s="2">
        <f t="shared" si="72"/>
        <v>7630424</v>
      </c>
      <c r="F1179" s="17" t="str">
        <f t="shared" si="75"/>
        <v>BULLISH</v>
      </c>
      <c r="G1179" s="17" t="str">
        <f t="shared" si="74"/>
        <v>NEUTRAL</v>
      </c>
      <c r="H1179" s="17" t="str">
        <f t="shared" si="73"/>
        <v>CONFIRMED BULLISH</v>
      </c>
    </row>
    <row r="1180" spans="1:8" ht="13.5" x14ac:dyDescent="0.25">
      <c r="A1180" s="3">
        <v>43728</v>
      </c>
      <c r="B1180" s="2">
        <v>12.1</v>
      </c>
      <c r="C1180" s="2">
        <v>6.9996</v>
      </c>
      <c r="D1180" s="2">
        <v>4675</v>
      </c>
      <c r="E1180" s="2">
        <f t="shared" si="72"/>
        <v>7635099</v>
      </c>
      <c r="F1180" s="17" t="str">
        <f t="shared" si="75"/>
        <v>BULLISH</v>
      </c>
      <c r="G1180" s="17" t="str">
        <f t="shared" si="74"/>
        <v>NEUTRAL</v>
      </c>
      <c r="H1180" s="17" t="str">
        <f t="shared" si="73"/>
        <v>CONFIRMED BULLISH</v>
      </c>
    </row>
    <row r="1181" spans="1:8" ht="13.5" x14ac:dyDescent="0.25">
      <c r="A1181" s="3">
        <v>43731</v>
      </c>
      <c r="B1181" s="2">
        <v>12.09</v>
      </c>
      <c r="C1181" s="2">
        <v>6.9938000000000002</v>
      </c>
      <c r="D1181" s="2">
        <v>17485</v>
      </c>
      <c r="E1181" s="2">
        <f t="shared" si="72"/>
        <v>7617614</v>
      </c>
      <c r="F1181" s="17" t="str">
        <f t="shared" si="75"/>
        <v>BULLISH</v>
      </c>
      <c r="G1181" s="17" t="str">
        <f t="shared" si="74"/>
        <v>NEUTRAL</v>
      </c>
      <c r="H1181" s="17" t="str">
        <f t="shared" si="73"/>
        <v>CONFIRMED BULLISH</v>
      </c>
    </row>
    <row r="1182" spans="1:8" ht="13.5" x14ac:dyDescent="0.25">
      <c r="A1182" s="3">
        <v>43732</v>
      </c>
      <c r="B1182" s="2">
        <v>12.09</v>
      </c>
      <c r="C1182" s="2">
        <v>6.9938000000000002</v>
      </c>
      <c r="D1182" s="2">
        <v>56334</v>
      </c>
      <c r="E1182" s="2">
        <f t="shared" si="72"/>
        <v>7617614</v>
      </c>
      <c r="F1182" s="17" t="str">
        <f t="shared" si="75"/>
        <v>BEARISH</v>
      </c>
      <c r="G1182" s="17" t="str">
        <f t="shared" si="74"/>
        <v>NEUTRAL</v>
      </c>
      <c r="H1182" s="17" t="str">
        <f t="shared" si="73"/>
        <v>CONFIRMED BEARISH</v>
      </c>
    </row>
    <row r="1183" spans="1:8" ht="13.5" x14ac:dyDescent="0.25">
      <c r="A1183" s="3">
        <v>43733</v>
      </c>
      <c r="B1183" s="2">
        <v>12.18</v>
      </c>
      <c r="C1183" s="2">
        <v>7.0458999999999996</v>
      </c>
      <c r="D1183" s="2">
        <v>42976</v>
      </c>
      <c r="E1183" s="2">
        <f t="shared" si="72"/>
        <v>7660590</v>
      </c>
      <c r="F1183" s="17" t="str">
        <f t="shared" si="75"/>
        <v>BULLISH</v>
      </c>
      <c r="G1183" s="17" t="str">
        <f t="shared" si="74"/>
        <v>NEUTRAL</v>
      </c>
      <c r="H1183" s="17" t="str">
        <f t="shared" si="73"/>
        <v>CONFIRMED BULLISH</v>
      </c>
    </row>
    <row r="1184" spans="1:8" ht="13.5" x14ac:dyDescent="0.25">
      <c r="A1184" s="3">
        <v>43734</v>
      </c>
      <c r="B1184" s="2">
        <v>12.15</v>
      </c>
      <c r="C1184" s="2">
        <v>7.0285000000000002</v>
      </c>
      <c r="D1184" s="2">
        <v>362</v>
      </c>
      <c r="E1184" s="2">
        <f t="shared" si="72"/>
        <v>7660228</v>
      </c>
      <c r="F1184" s="17" t="str">
        <f t="shared" si="75"/>
        <v>BULLISH</v>
      </c>
      <c r="G1184" s="17" t="str">
        <f t="shared" si="74"/>
        <v>NEUTRAL</v>
      </c>
      <c r="H1184" s="17" t="str">
        <f t="shared" si="73"/>
        <v>CONFIRMED BULLISH</v>
      </c>
    </row>
    <row r="1185" spans="1:8" ht="13.5" x14ac:dyDescent="0.25">
      <c r="A1185" s="3">
        <v>43735</v>
      </c>
      <c r="B1185" s="2">
        <v>12.12</v>
      </c>
      <c r="C1185" s="2">
        <v>7.0111999999999997</v>
      </c>
      <c r="D1185" s="2">
        <v>605</v>
      </c>
      <c r="E1185" s="2">
        <f t="shared" si="72"/>
        <v>7659623</v>
      </c>
      <c r="F1185" s="17" t="str">
        <f t="shared" si="75"/>
        <v>BULLISH</v>
      </c>
      <c r="G1185" s="17" t="str">
        <f t="shared" si="74"/>
        <v>NEUTRAL</v>
      </c>
      <c r="H1185" s="17" t="str">
        <f t="shared" si="73"/>
        <v>CONFIRMED BULLISH</v>
      </c>
    </row>
    <row r="1186" spans="1:8" ht="13.5" x14ac:dyDescent="0.25">
      <c r="A1186" s="3">
        <v>43738</v>
      </c>
      <c r="B1186" s="2">
        <v>12</v>
      </c>
      <c r="C1186" s="2">
        <v>6.9417999999999997</v>
      </c>
      <c r="D1186" s="2">
        <v>14987</v>
      </c>
      <c r="E1186" s="2">
        <f t="shared" si="72"/>
        <v>7644636</v>
      </c>
      <c r="F1186" s="17" t="str">
        <f t="shared" si="75"/>
        <v>BULLISH</v>
      </c>
      <c r="G1186" s="17" t="str">
        <f t="shared" si="74"/>
        <v>NEUTRAL</v>
      </c>
      <c r="H1186" s="17" t="str">
        <f t="shared" si="73"/>
        <v>BULLISH DIVERGENCE</v>
      </c>
    </row>
    <row r="1187" spans="1:8" ht="13.5" x14ac:dyDescent="0.25">
      <c r="A1187" s="3">
        <v>43739</v>
      </c>
      <c r="B1187" s="2">
        <v>12</v>
      </c>
      <c r="C1187" s="2">
        <v>6.9417999999999997</v>
      </c>
      <c r="D1187" s="2">
        <v>64168</v>
      </c>
      <c r="E1187" s="2">
        <f t="shared" si="72"/>
        <v>7644636</v>
      </c>
      <c r="F1187" s="17" t="str">
        <f t="shared" si="75"/>
        <v>BULLISH</v>
      </c>
      <c r="G1187" s="17" t="str">
        <f t="shared" si="74"/>
        <v>NEUTRAL</v>
      </c>
      <c r="H1187" s="17" t="str">
        <f t="shared" si="73"/>
        <v>BULLISH DIVERGENCE</v>
      </c>
    </row>
    <row r="1188" spans="1:8" ht="13.5" x14ac:dyDescent="0.25">
      <c r="A1188" s="3">
        <v>43740</v>
      </c>
      <c r="B1188" s="2">
        <v>12.04</v>
      </c>
      <c r="C1188" s="2">
        <v>6.9649000000000001</v>
      </c>
      <c r="D1188" s="2">
        <v>86304</v>
      </c>
      <c r="E1188" s="2">
        <f t="shared" si="72"/>
        <v>7730940</v>
      </c>
      <c r="F1188" s="17" t="str">
        <f t="shared" si="75"/>
        <v>BULLISH</v>
      </c>
      <c r="G1188" s="17" t="str">
        <f t="shared" si="74"/>
        <v>NEUTRAL</v>
      </c>
      <c r="H1188" s="17" t="str">
        <f t="shared" si="73"/>
        <v>BULLISH DIVERGENCE</v>
      </c>
    </row>
    <row r="1189" spans="1:8" ht="13.5" x14ac:dyDescent="0.25">
      <c r="A1189" s="3">
        <v>43741</v>
      </c>
      <c r="B1189" s="2">
        <v>12.04</v>
      </c>
      <c r="C1189" s="2">
        <v>6.9649000000000001</v>
      </c>
      <c r="D1189" s="2">
        <v>5506</v>
      </c>
      <c r="E1189" s="2">
        <f t="shared" si="72"/>
        <v>7730940</v>
      </c>
      <c r="F1189" s="17" t="str">
        <f t="shared" si="75"/>
        <v>BULLISH</v>
      </c>
      <c r="G1189" s="17" t="str">
        <f t="shared" si="74"/>
        <v>NEUTRAL</v>
      </c>
      <c r="H1189" s="17" t="str">
        <f t="shared" si="73"/>
        <v>BULLISH DIVERGENCE</v>
      </c>
    </row>
    <row r="1190" spans="1:8" ht="13.5" x14ac:dyDescent="0.25">
      <c r="A1190" s="3">
        <v>43742</v>
      </c>
      <c r="B1190" s="2">
        <v>12.04</v>
      </c>
      <c r="C1190" s="2">
        <v>6.9649000000000001</v>
      </c>
      <c r="D1190" s="2">
        <v>7539</v>
      </c>
      <c r="E1190" s="2">
        <f t="shared" si="72"/>
        <v>7730940</v>
      </c>
      <c r="F1190" s="17" t="str">
        <f t="shared" si="75"/>
        <v>BULLISH</v>
      </c>
      <c r="G1190" s="17" t="str">
        <f t="shared" si="74"/>
        <v>NEUTRAL</v>
      </c>
      <c r="H1190" s="17" t="str">
        <f t="shared" si="73"/>
        <v>BULLISH DIVERGENCE</v>
      </c>
    </row>
    <row r="1191" spans="1:8" ht="13.5" x14ac:dyDescent="0.25">
      <c r="A1191" s="3">
        <v>43745</v>
      </c>
      <c r="B1191" s="2">
        <v>12</v>
      </c>
      <c r="C1191" s="2">
        <v>6.9417999999999997</v>
      </c>
      <c r="D1191" s="2">
        <v>79731</v>
      </c>
      <c r="E1191" s="2">
        <f t="shared" si="72"/>
        <v>7651209</v>
      </c>
      <c r="F1191" s="17" t="str">
        <f t="shared" si="75"/>
        <v>BULLISH</v>
      </c>
      <c r="G1191" s="17" t="str">
        <f t="shared" si="74"/>
        <v>NEUTRAL</v>
      </c>
      <c r="H1191" s="17" t="str">
        <f t="shared" si="73"/>
        <v>NEUTRAL</v>
      </c>
    </row>
    <row r="1192" spans="1:8" ht="13.5" x14ac:dyDescent="0.25">
      <c r="A1192" s="3">
        <v>43746</v>
      </c>
      <c r="B1192" s="2">
        <v>12.04</v>
      </c>
      <c r="C1192" s="2">
        <v>6.9649000000000001</v>
      </c>
      <c r="D1192" s="2">
        <v>14352</v>
      </c>
      <c r="E1192" s="2">
        <f t="shared" si="72"/>
        <v>7665561</v>
      </c>
      <c r="F1192" s="17" t="str">
        <f t="shared" si="75"/>
        <v>BULLISH</v>
      </c>
      <c r="G1192" s="17" t="str">
        <f t="shared" si="74"/>
        <v>NEUTRAL</v>
      </c>
      <c r="H1192" s="17" t="str">
        <f t="shared" si="73"/>
        <v>CONFIRMED BULLISH</v>
      </c>
    </row>
    <row r="1193" spans="1:8" ht="13.5" x14ac:dyDescent="0.25">
      <c r="A1193" s="3">
        <v>43747</v>
      </c>
      <c r="B1193" s="2">
        <v>12</v>
      </c>
      <c r="C1193" s="2">
        <v>6.9417999999999997</v>
      </c>
      <c r="D1193" s="2">
        <v>15517</v>
      </c>
      <c r="E1193" s="2">
        <f t="shared" si="72"/>
        <v>7650044</v>
      </c>
      <c r="F1193" s="17" t="str">
        <f t="shared" si="75"/>
        <v>BEARISH</v>
      </c>
      <c r="G1193" s="17" t="str">
        <f t="shared" si="74"/>
        <v>NEUTRAL</v>
      </c>
      <c r="H1193" s="17" t="str">
        <f t="shared" si="73"/>
        <v>CONFIRMED BEARISH</v>
      </c>
    </row>
    <row r="1194" spans="1:8" ht="13.5" x14ac:dyDescent="0.25">
      <c r="A1194" s="3">
        <v>43748</v>
      </c>
      <c r="B1194" s="2">
        <v>12</v>
      </c>
      <c r="C1194" s="2">
        <v>6.9417999999999997</v>
      </c>
      <c r="D1194" s="2">
        <v>4722</v>
      </c>
      <c r="E1194" s="2">
        <f t="shared" si="72"/>
        <v>7650044</v>
      </c>
      <c r="F1194" s="17" t="str">
        <f t="shared" si="75"/>
        <v>BEARISH</v>
      </c>
      <c r="G1194" s="17" t="str">
        <f t="shared" si="74"/>
        <v>NEUTRAL</v>
      </c>
      <c r="H1194" s="17" t="str">
        <f t="shared" si="73"/>
        <v>CONFIRMED BEARISH</v>
      </c>
    </row>
    <row r="1195" spans="1:8" ht="13.5" x14ac:dyDescent="0.25">
      <c r="A1195" s="3">
        <v>43749</v>
      </c>
      <c r="B1195" s="2">
        <v>12</v>
      </c>
      <c r="C1195" s="2">
        <v>6.9417999999999997</v>
      </c>
      <c r="D1195" s="2">
        <v>13291</v>
      </c>
      <c r="E1195" s="2">
        <f t="shared" si="72"/>
        <v>7650044</v>
      </c>
      <c r="F1195" s="17" t="str">
        <f t="shared" si="75"/>
        <v>BEARISH</v>
      </c>
      <c r="G1195" s="17" t="str">
        <f t="shared" si="74"/>
        <v>NEUTRAL</v>
      </c>
      <c r="H1195" s="17" t="str">
        <f t="shared" si="73"/>
        <v>CONFIRMED BEARISH</v>
      </c>
    </row>
    <row r="1196" spans="1:8" ht="13.5" x14ac:dyDescent="0.25">
      <c r="A1196" s="3">
        <v>43752</v>
      </c>
      <c r="B1196" s="2">
        <v>12</v>
      </c>
      <c r="C1196" s="2">
        <v>6.9417999999999997</v>
      </c>
      <c r="D1196" s="2">
        <v>260</v>
      </c>
      <c r="E1196" s="2">
        <f t="shared" si="72"/>
        <v>7650044</v>
      </c>
      <c r="F1196" s="17" t="str">
        <f t="shared" si="75"/>
        <v>BEARISH</v>
      </c>
      <c r="G1196" s="17" t="str">
        <f t="shared" si="74"/>
        <v>NEUTRAL</v>
      </c>
      <c r="H1196" s="17" t="str">
        <f t="shared" si="73"/>
        <v>NEUTRAL</v>
      </c>
    </row>
    <row r="1197" spans="1:8" ht="13.5" x14ac:dyDescent="0.25">
      <c r="A1197" s="3">
        <v>43754</v>
      </c>
      <c r="B1197" s="2">
        <v>12</v>
      </c>
      <c r="C1197" s="2">
        <v>6.9417999999999997</v>
      </c>
      <c r="D1197" s="2">
        <v>5997</v>
      </c>
      <c r="E1197" s="2">
        <f t="shared" si="72"/>
        <v>7650044</v>
      </c>
      <c r="F1197" s="17" t="str">
        <f t="shared" si="75"/>
        <v>BEARISH</v>
      </c>
      <c r="G1197" s="17" t="str">
        <f t="shared" si="74"/>
        <v>NEUTRAL</v>
      </c>
      <c r="H1197" s="17" t="str">
        <f t="shared" si="73"/>
        <v>CONFIRMED BEARISH</v>
      </c>
    </row>
    <row r="1198" spans="1:8" ht="13.5" x14ac:dyDescent="0.25">
      <c r="A1198" s="3">
        <v>43755</v>
      </c>
      <c r="B1198" s="2">
        <v>12</v>
      </c>
      <c r="C1198" s="2">
        <v>6.9417999999999997</v>
      </c>
      <c r="D1198" s="2">
        <v>5850</v>
      </c>
      <c r="E1198" s="2">
        <f t="shared" si="72"/>
        <v>7650044</v>
      </c>
      <c r="F1198" s="17" t="str">
        <f t="shared" si="75"/>
        <v>NEUTRAL</v>
      </c>
      <c r="G1198" s="17" t="str">
        <f t="shared" si="74"/>
        <v>NEUTRAL</v>
      </c>
      <c r="H1198" s="17" t="str">
        <f t="shared" si="73"/>
        <v>NEUTRAL</v>
      </c>
    </row>
    <row r="1199" spans="1:8" ht="13.5" x14ac:dyDescent="0.25">
      <c r="A1199" s="3">
        <v>43756</v>
      </c>
      <c r="B1199" s="2">
        <v>12</v>
      </c>
      <c r="C1199" s="2">
        <v>6.9417999999999997</v>
      </c>
      <c r="D1199" s="2">
        <v>19688</v>
      </c>
      <c r="E1199" s="2">
        <f t="shared" si="72"/>
        <v>7650044</v>
      </c>
      <c r="F1199" s="17" t="str">
        <f t="shared" si="75"/>
        <v>NEUTRAL</v>
      </c>
      <c r="G1199" s="17" t="str">
        <f t="shared" si="74"/>
        <v>NEUTRAL</v>
      </c>
      <c r="H1199" s="17" t="str">
        <f t="shared" si="73"/>
        <v>NEUTRAL</v>
      </c>
    </row>
    <row r="1200" spans="1:8" ht="13.5" x14ac:dyDescent="0.25">
      <c r="A1200" s="3">
        <v>43759</v>
      </c>
      <c r="B1200" s="2">
        <v>12</v>
      </c>
      <c r="C1200" s="2">
        <v>6.9417999999999997</v>
      </c>
      <c r="D1200" s="2">
        <v>49380</v>
      </c>
      <c r="E1200" s="2">
        <f t="shared" si="72"/>
        <v>7650044</v>
      </c>
      <c r="F1200" s="17" t="str">
        <f t="shared" si="75"/>
        <v>NEUTRAL</v>
      </c>
      <c r="G1200" s="17" t="str">
        <f t="shared" si="74"/>
        <v>NEUTRAL</v>
      </c>
      <c r="H1200" s="17" t="str">
        <f t="shared" si="73"/>
        <v>NEUTRAL</v>
      </c>
    </row>
    <row r="1201" spans="1:8" ht="13.5" x14ac:dyDescent="0.25">
      <c r="A1201" s="3">
        <v>43760</v>
      </c>
      <c r="B1201" s="2">
        <v>12</v>
      </c>
      <c r="C1201" s="2">
        <v>6.9417999999999997</v>
      </c>
      <c r="D1201" s="2">
        <v>12644</v>
      </c>
      <c r="E1201" s="2">
        <f t="shared" si="72"/>
        <v>7650044</v>
      </c>
      <c r="F1201" s="17" t="str">
        <f t="shared" si="75"/>
        <v>NEUTRAL</v>
      </c>
      <c r="G1201" s="17" t="str">
        <f t="shared" si="74"/>
        <v>NEUTRAL</v>
      </c>
      <c r="H1201" s="17" t="str">
        <f t="shared" si="73"/>
        <v>NEUTRAL</v>
      </c>
    </row>
    <row r="1202" spans="1:8" ht="13.5" x14ac:dyDescent="0.25">
      <c r="A1202" s="3">
        <v>43761</v>
      </c>
      <c r="B1202" s="2">
        <v>12</v>
      </c>
      <c r="C1202" s="2">
        <v>6.9417999999999997</v>
      </c>
      <c r="D1202" s="2">
        <v>11381</v>
      </c>
      <c r="E1202" s="2">
        <f t="shared" si="72"/>
        <v>7650044</v>
      </c>
      <c r="F1202" s="17" t="str">
        <f t="shared" si="75"/>
        <v>NEUTRAL</v>
      </c>
      <c r="G1202" s="17" t="str">
        <f t="shared" si="74"/>
        <v>NEUTRAL</v>
      </c>
      <c r="H1202" s="17" t="str">
        <f t="shared" si="73"/>
        <v>NEUTRAL</v>
      </c>
    </row>
    <row r="1203" spans="1:8" ht="13.5" x14ac:dyDescent="0.25">
      <c r="A1203" s="3">
        <v>43762</v>
      </c>
      <c r="B1203" s="2">
        <v>12.18</v>
      </c>
      <c r="C1203" s="2">
        <v>7.0458999999999996</v>
      </c>
      <c r="D1203" s="2">
        <v>39935</v>
      </c>
      <c r="E1203" s="2">
        <f t="shared" si="72"/>
        <v>7689979</v>
      </c>
      <c r="F1203" s="17" t="str">
        <f t="shared" si="75"/>
        <v>BULLISH</v>
      </c>
      <c r="G1203" s="17" t="str">
        <f t="shared" si="74"/>
        <v>NEUTRAL</v>
      </c>
      <c r="H1203" s="17" t="str">
        <f t="shared" si="73"/>
        <v>CONFIRMED BULLISH</v>
      </c>
    </row>
    <row r="1204" spans="1:8" ht="13.5" x14ac:dyDescent="0.25">
      <c r="A1204" s="3">
        <v>43763</v>
      </c>
      <c r="B1204" s="2">
        <v>12.15</v>
      </c>
      <c r="C1204" s="2">
        <v>7.0285000000000002</v>
      </c>
      <c r="D1204" s="2">
        <v>2040</v>
      </c>
      <c r="E1204" s="2">
        <f t="shared" si="72"/>
        <v>7687939</v>
      </c>
      <c r="F1204" s="17" t="str">
        <f t="shared" si="75"/>
        <v>BULLISH</v>
      </c>
      <c r="G1204" s="17" t="str">
        <f t="shared" si="74"/>
        <v>NEUTRAL</v>
      </c>
      <c r="H1204" s="17" t="str">
        <f t="shared" si="73"/>
        <v>CONFIRMED BULLISH</v>
      </c>
    </row>
    <row r="1205" spans="1:8" ht="13.5" x14ac:dyDescent="0.25">
      <c r="A1205" s="3">
        <v>43766</v>
      </c>
      <c r="B1205" s="2">
        <v>12.01</v>
      </c>
      <c r="C1205" s="2">
        <v>6.9474999999999998</v>
      </c>
      <c r="D1205" s="2">
        <v>10392</v>
      </c>
      <c r="E1205" s="2">
        <f t="shared" si="72"/>
        <v>7677547</v>
      </c>
      <c r="F1205" s="17" t="str">
        <f t="shared" si="75"/>
        <v>BULLISH</v>
      </c>
      <c r="G1205" s="17" t="str">
        <f t="shared" si="74"/>
        <v>NEUTRAL</v>
      </c>
      <c r="H1205" s="17" t="str">
        <f t="shared" si="73"/>
        <v>CONFIRMED BULLISH</v>
      </c>
    </row>
    <row r="1206" spans="1:8" ht="13.5" x14ac:dyDescent="0.25">
      <c r="A1206" s="3">
        <v>43767</v>
      </c>
      <c r="B1206" s="2">
        <v>12.18</v>
      </c>
      <c r="C1206" s="2">
        <v>7.0458999999999996</v>
      </c>
      <c r="D1206" s="2">
        <v>4880</v>
      </c>
      <c r="E1206" s="2">
        <f t="shared" si="72"/>
        <v>7682427</v>
      </c>
      <c r="F1206" s="17" t="str">
        <f t="shared" si="75"/>
        <v>BULLISH</v>
      </c>
      <c r="G1206" s="17" t="str">
        <f t="shared" si="74"/>
        <v>NEUTRAL</v>
      </c>
      <c r="H1206" s="17" t="str">
        <f t="shared" si="73"/>
        <v>CONFIRMED BULLISH</v>
      </c>
    </row>
    <row r="1207" spans="1:8" ht="13.5" x14ac:dyDescent="0.25">
      <c r="A1207" s="3">
        <v>43768</v>
      </c>
      <c r="B1207" s="2">
        <v>12.1</v>
      </c>
      <c r="C1207" s="2">
        <v>6.9996</v>
      </c>
      <c r="D1207" s="2">
        <v>16244</v>
      </c>
      <c r="E1207" s="2">
        <f t="shared" si="72"/>
        <v>7666183</v>
      </c>
      <c r="F1207" s="17" t="str">
        <f t="shared" si="75"/>
        <v>BULLISH</v>
      </c>
      <c r="G1207" s="17" t="str">
        <f t="shared" si="74"/>
        <v>NEUTRAL</v>
      </c>
      <c r="H1207" s="17" t="str">
        <f t="shared" si="73"/>
        <v>CONFIRMED BULLISH</v>
      </c>
    </row>
    <row r="1208" spans="1:8" ht="13.5" x14ac:dyDescent="0.25">
      <c r="A1208" s="3">
        <v>43769</v>
      </c>
      <c r="B1208" s="2">
        <v>12.18</v>
      </c>
      <c r="C1208" s="2">
        <v>7.0458999999999996</v>
      </c>
      <c r="D1208" s="2">
        <v>1538</v>
      </c>
      <c r="E1208" s="2">
        <f t="shared" si="72"/>
        <v>7667721</v>
      </c>
      <c r="F1208" s="17" t="str">
        <f t="shared" si="75"/>
        <v>BEARISH</v>
      </c>
      <c r="G1208" s="17" t="str">
        <f t="shared" si="74"/>
        <v>NEUTRAL</v>
      </c>
      <c r="H1208" s="17" t="str">
        <f t="shared" si="73"/>
        <v>NEUTRAL</v>
      </c>
    </row>
    <row r="1209" spans="1:8" ht="13.5" x14ac:dyDescent="0.25">
      <c r="A1209" s="3">
        <v>43770</v>
      </c>
      <c r="B1209" s="2">
        <v>12.1</v>
      </c>
      <c r="C1209" s="2">
        <v>6.9996</v>
      </c>
      <c r="D1209" s="2">
        <v>3527</v>
      </c>
      <c r="E1209" s="2">
        <f t="shared" si="72"/>
        <v>7664194</v>
      </c>
      <c r="F1209" s="17" t="str">
        <f t="shared" si="75"/>
        <v>BEARISH</v>
      </c>
      <c r="G1209" s="17" t="str">
        <f t="shared" si="74"/>
        <v>NEUTRAL</v>
      </c>
      <c r="H1209" s="17" t="str">
        <f t="shared" si="73"/>
        <v>CONFIRMED BEARISH</v>
      </c>
    </row>
    <row r="1210" spans="1:8" ht="13.5" x14ac:dyDescent="0.25">
      <c r="A1210" s="3">
        <v>43773</v>
      </c>
      <c r="B1210" s="2">
        <v>12</v>
      </c>
      <c r="C1210" s="2">
        <v>6.9417999999999997</v>
      </c>
      <c r="D1210" s="2">
        <v>91</v>
      </c>
      <c r="E1210" s="2">
        <f t="shared" si="72"/>
        <v>7664103</v>
      </c>
      <c r="F1210" s="17" t="str">
        <f t="shared" si="75"/>
        <v>BEARISH</v>
      </c>
      <c r="G1210" s="17" t="str">
        <f t="shared" si="74"/>
        <v>NEUTRAL</v>
      </c>
      <c r="H1210" s="17" t="str">
        <f t="shared" si="73"/>
        <v>CONFIRMED BEARISH</v>
      </c>
    </row>
    <row r="1211" spans="1:8" ht="13.5" x14ac:dyDescent="0.25">
      <c r="A1211" s="3">
        <v>43774</v>
      </c>
      <c r="B1211" s="2">
        <v>12</v>
      </c>
      <c r="C1211" s="2">
        <v>6.9417999999999997</v>
      </c>
      <c r="D1211" s="2">
        <v>4138</v>
      </c>
      <c r="E1211" s="2">
        <f t="shared" si="72"/>
        <v>7664103</v>
      </c>
      <c r="F1211" s="17" t="str">
        <f t="shared" si="75"/>
        <v>BEARISH</v>
      </c>
      <c r="G1211" s="17" t="str">
        <f t="shared" si="74"/>
        <v>NEUTRAL</v>
      </c>
      <c r="H1211" s="17" t="str">
        <f t="shared" si="73"/>
        <v>CONFIRMED BEARISH</v>
      </c>
    </row>
    <row r="1212" spans="1:8" ht="13.5" x14ac:dyDescent="0.25">
      <c r="A1212" s="3">
        <v>43775</v>
      </c>
      <c r="B1212" s="2">
        <v>12</v>
      </c>
      <c r="C1212" s="2">
        <v>6.9417999999999997</v>
      </c>
      <c r="D1212" s="2">
        <v>390</v>
      </c>
      <c r="E1212" s="2">
        <f t="shared" si="72"/>
        <v>7664103</v>
      </c>
      <c r="F1212" s="17" t="str">
        <f t="shared" si="75"/>
        <v>BEARISH</v>
      </c>
      <c r="G1212" s="17" t="str">
        <f t="shared" si="74"/>
        <v>NEUTRAL</v>
      </c>
      <c r="H1212" s="17" t="str">
        <f t="shared" si="73"/>
        <v>CONFIRMED BEARISH</v>
      </c>
    </row>
    <row r="1213" spans="1:8" ht="13.5" x14ac:dyDescent="0.25">
      <c r="A1213" s="3">
        <v>43776</v>
      </c>
      <c r="B1213" s="2">
        <v>12</v>
      </c>
      <c r="C1213" s="2">
        <v>6.9417999999999997</v>
      </c>
      <c r="D1213" s="2">
        <v>13122</v>
      </c>
      <c r="E1213" s="2">
        <f t="shared" si="72"/>
        <v>7664103</v>
      </c>
      <c r="F1213" s="17" t="str">
        <f t="shared" si="75"/>
        <v>BEARISH</v>
      </c>
      <c r="G1213" s="17" t="str">
        <f t="shared" si="74"/>
        <v>NEUTRAL</v>
      </c>
      <c r="H1213" s="17" t="str">
        <f t="shared" si="73"/>
        <v>CONFIRMED BEARISH</v>
      </c>
    </row>
    <row r="1214" spans="1:8" ht="13.5" x14ac:dyDescent="0.25">
      <c r="A1214" s="3">
        <v>43777</v>
      </c>
      <c r="B1214" s="2">
        <v>11.98</v>
      </c>
      <c r="C1214" s="2">
        <v>6.9302000000000001</v>
      </c>
      <c r="D1214" s="2">
        <v>3173</v>
      </c>
      <c r="E1214" s="2">
        <f t="shared" si="72"/>
        <v>7660930</v>
      </c>
      <c r="F1214" s="17" t="str">
        <f t="shared" si="75"/>
        <v>BEARISH</v>
      </c>
      <c r="G1214" s="17" t="str">
        <f t="shared" si="74"/>
        <v>NEUTRAL</v>
      </c>
      <c r="H1214" s="17" t="str">
        <f t="shared" si="73"/>
        <v>CONFIRMED BEARISH</v>
      </c>
    </row>
    <row r="1215" spans="1:8" ht="13.5" x14ac:dyDescent="0.25">
      <c r="A1215" s="3">
        <v>43780</v>
      </c>
      <c r="B1215" s="2">
        <v>12</v>
      </c>
      <c r="C1215" s="2">
        <v>6.9417999999999997</v>
      </c>
      <c r="D1215" s="2">
        <v>5339</v>
      </c>
      <c r="E1215" s="2">
        <f t="shared" si="72"/>
        <v>7666269</v>
      </c>
      <c r="F1215" s="17" t="str">
        <f t="shared" si="75"/>
        <v>BULLISH</v>
      </c>
      <c r="G1215" s="17" t="str">
        <f t="shared" si="74"/>
        <v>NEUTRAL</v>
      </c>
      <c r="H1215" s="17" t="str">
        <f t="shared" si="73"/>
        <v>NEUTRAL</v>
      </c>
    </row>
    <row r="1216" spans="1:8" ht="13.5" x14ac:dyDescent="0.25">
      <c r="A1216" s="3">
        <v>43781</v>
      </c>
      <c r="B1216" s="2">
        <v>12</v>
      </c>
      <c r="C1216" s="2">
        <v>6.9417999999999997</v>
      </c>
      <c r="D1216" s="2">
        <v>10565</v>
      </c>
      <c r="E1216" s="2">
        <f t="shared" si="72"/>
        <v>7666269</v>
      </c>
      <c r="F1216" s="17" t="str">
        <f t="shared" si="75"/>
        <v>BULLISH</v>
      </c>
      <c r="G1216" s="17" t="str">
        <f t="shared" si="74"/>
        <v>NEUTRAL</v>
      </c>
      <c r="H1216" s="17" t="str">
        <f t="shared" si="73"/>
        <v>NEUTRAL</v>
      </c>
    </row>
    <row r="1217" spans="1:8" ht="13.5" x14ac:dyDescent="0.25">
      <c r="A1217" s="3">
        <v>43782</v>
      </c>
      <c r="B1217" s="2">
        <v>11.98</v>
      </c>
      <c r="C1217" s="2">
        <v>6.9302000000000001</v>
      </c>
      <c r="D1217" s="2">
        <v>661</v>
      </c>
      <c r="E1217" s="2">
        <f t="shared" si="72"/>
        <v>7665608</v>
      </c>
      <c r="F1217" s="17" t="str">
        <f t="shared" si="75"/>
        <v>BULLISH</v>
      </c>
      <c r="G1217" s="17" t="str">
        <f t="shared" si="74"/>
        <v>NEUTRAL</v>
      </c>
      <c r="H1217" s="17" t="str">
        <f t="shared" si="73"/>
        <v>BULLISH DIVERGENCE</v>
      </c>
    </row>
    <row r="1218" spans="1:8" ht="13.5" x14ac:dyDescent="0.25">
      <c r="A1218" s="3">
        <v>43783</v>
      </c>
      <c r="B1218" s="2">
        <v>11.98</v>
      </c>
      <c r="C1218" s="2">
        <v>6.9302000000000001</v>
      </c>
      <c r="D1218" s="2">
        <v>4215</v>
      </c>
      <c r="E1218" s="2">
        <f t="shared" si="72"/>
        <v>7665608</v>
      </c>
      <c r="F1218" s="17" t="str">
        <f t="shared" si="75"/>
        <v>BULLISH</v>
      </c>
      <c r="G1218" s="17" t="str">
        <f t="shared" si="74"/>
        <v>NEUTRAL</v>
      </c>
      <c r="H1218" s="17" t="str">
        <f t="shared" si="73"/>
        <v>BULLISH DIVERGENCE</v>
      </c>
    </row>
    <row r="1219" spans="1:8" ht="13.5" x14ac:dyDescent="0.25">
      <c r="A1219" s="3">
        <v>43784</v>
      </c>
      <c r="B1219" s="2">
        <v>11.96</v>
      </c>
      <c r="C1219" s="2">
        <v>6.9185999999999996</v>
      </c>
      <c r="D1219" s="2">
        <v>10667</v>
      </c>
      <c r="E1219" s="2">
        <f t="shared" si="72"/>
        <v>7654941</v>
      </c>
      <c r="F1219" s="17" t="str">
        <f t="shared" si="75"/>
        <v>BEARISH</v>
      </c>
      <c r="G1219" s="17" t="str">
        <f t="shared" si="74"/>
        <v>NEUTRAL</v>
      </c>
      <c r="H1219" s="17" t="str">
        <f t="shared" si="73"/>
        <v>CONFIRMED BEARISH</v>
      </c>
    </row>
    <row r="1220" spans="1:8" ht="13.5" x14ac:dyDescent="0.25">
      <c r="A1220" s="3">
        <v>43787</v>
      </c>
      <c r="B1220" s="2">
        <v>11.8</v>
      </c>
      <c r="C1220" s="2">
        <v>6.8261000000000003</v>
      </c>
      <c r="D1220" s="2">
        <v>15610</v>
      </c>
      <c r="E1220" s="2">
        <f t="shared" ref="E1220:E1283" si="76">IF(B1220&gt;B1219, E1219+D1220, IF(B1220&lt;B1219, E1219-D1220, E1219))</f>
        <v>7639331</v>
      </c>
      <c r="F1220" s="17" t="str">
        <f t="shared" si="75"/>
        <v>BEARISH</v>
      </c>
      <c r="G1220" s="17" t="str">
        <f t="shared" si="74"/>
        <v>NEUTRAL</v>
      </c>
      <c r="H1220" s="17" t="str">
        <f t="shared" si="73"/>
        <v>CONFIRMED BEARISH</v>
      </c>
    </row>
    <row r="1221" spans="1:8" ht="13.5" x14ac:dyDescent="0.25">
      <c r="A1221" s="3">
        <v>43788</v>
      </c>
      <c r="B1221" s="2">
        <v>11.93</v>
      </c>
      <c r="C1221" s="2">
        <v>6.9013</v>
      </c>
      <c r="D1221" s="2">
        <v>9345</v>
      </c>
      <c r="E1221" s="2">
        <f t="shared" si="76"/>
        <v>7648676</v>
      </c>
      <c r="F1221" s="17" t="str">
        <f t="shared" si="75"/>
        <v>BEARISH</v>
      </c>
      <c r="G1221" s="17" t="str">
        <f t="shared" si="74"/>
        <v>NEUTRAL</v>
      </c>
      <c r="H1221" s="17" t="str">
        <f t="shared" si="73"/>
        <v>CONFIRMED BEARISH</v>
      </c>
    </row>
    <row r="1222" spans="1:8" ht="13.5" x14ac:dyDescent="0.25">
      <c r="A1222" s="3">
        <v>43789</v>
      </c>
      <c r="B1222" s="2">
        <v>11.9</v>
      </c>
      <c r="C1222" s="2">
        <v>6.8838999999999997</v>
      </c>
      <c r="D1222" s="2">
        <v>5027</v>
      </c>
      <c r="E1222" s="2">
        <f t="shared" si="76"/>
        <v>7643649</v>
      </c>
      <c r="F1222" s="17" t="str">
        <f t="shared" si="75"/>
        <v>BEARISH</v>
      </c>
      <c r="G1222" s="17" t="str">
        <f t="shared" si="74"/>
        <v>NEUTRAL</v>
      </c>
      <c r="H1222" s="17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v>43790</v>
      </c>
      <c r="B1223" s="2">
        <v>11.9</v>
      </c>
      <c r="C1223" s="2">
        <v>6.8838999999999997</v>
      </c>
      <c r="D1223" s="2">
        <v>2954</v>
      </c>
      <c r="E1223" s="2">
        <f t="shared" si="76"/>
        <v>7643649</v>
      </c>
      <c r="F1223" s="17" t="str">
        <f t="shared" si="75"/>
        <v>BEARISH</v>
      </c>
      <c r="G1223" s="17" t="str">
        <f t="shared" ref="G1223:G1286" si="78">IF((E1223-E1218)/E1218 &gt; 0.02, "STRONG",
 IF((E1223-E1218)/E1218 &lt; -0.02, "WEAK", "NEUTRAL"))</f>
        <v>NEUTRAL</v>
      </c>
      <c r="H1223" s="17" t="str">
        <f t="shared" si="77"/>
        <v>CONFIRMED BEARISH</v>
      </c>
    </row>
    <row r="1224" spans="1:8" ht="13.5" x14ac:dyDescent="0.25">
      <c r="A1224" s="3">
        <v>43791</v>
      </c>
      <c r="B1224" s="2">
        <v>11.9</v>
      </c>
      <c r="C1224" s="2">
        <v>6.8838999999999997</v>
      </c>
      <c r="D1224" s="2">
        <v>4555</v>
      </c>
      <c r="E1224" s="2">
        <f t="shared" si="76"/>
        <v>7643649</v>
      </c>
      <c r="F1224" s="17" t="str">
        <f t="shared" ref="F1224:F1287" si="79">IF(E1224&gt;E1219,"BULLISH",IF(E1224&lt;E1219,"BEARISH","NEUTRAL"))</f>
        <v>BEARISH</v>
      </c>
      <c r="G1224" s="17" t="str">
        <f t="shared" si="78"/>
        <v>NEUTRAL</v>
      </c>
      <c r="H1224" s="17" t="str">
        <f t="shared" si="77"/>
        <v>CONFIRMED BEARISH</v>
      </c>
    </row>
    <row r="1225" spans="1:8" ht="13.5" x14ac:dyDescent="0.25">
      <c r="A1225" s="3">
        <v>43794</v>
      </c>
      <c r="B1225" s="2">
        <v>11.89</v>
      </c>
      <c r="C1225" s="2">
        <v>6.8780999999999999</v>
      </c>
      <c r="D1225" s="2">
        <v>593</v>
      </c>
      <c r="E1225" s="2">
        <f t="shared" si="76"/>
        <v>7643056</v>
      </c>
      <c r="F1225" s="17" t="str">
        <f t="shared" si="79"/>
        <v>BULLISH</v>
      </c>
      <c r="G1225" s="17" t="str">
        <f t="shared" si="78"/>
        <v>NEUTRAL</v>
      </c>
      <c r="H1225" s="17" t="str">
        <f t="shared" si="77"/>
        <v>CONFIRMED BULLISH</v>
      </c>
    </row>
    <row r="1226" spans="1:8" ht="13.5" x14ac:dyDescent="0.25">
      <c r="A1226" s="3">
        <v>43795</v>
      </c>
      <c r="B1226" s="2">
        <v>11.8</v>
      </c>
      <c r="C1226" s="2">
        <v>6.8261000000000003</v>
      </c>
      <c r="D1226" s="2">
        <v>1519</v>
      </c>
      <c r="E1226" s="2">
        <f t="shared" si="76"/>
        <v>7641537</v>
      </c>
      <c r="F1226" s="17" t="str">
        <f t="shared" si="79"/>
        <v>BEARISH</v>
      </c>
      <c r="G1226" s="17" t="str">
        <f t="shared" si="78"/>
        <v>NEUTRAL</v>
      </c>
      <c r="H1226" s="17" t="str">
        <f t="shared" si="77"/>
        <v>CONFIRMED BEARISH</v>
      </c>
    </row>
    <row r="1227" spans="1:8" ht="13.5" x14ac:dyDescent="0.25">
      <c r="A1227" s="3">
        <v>43796</v>
      </c>
      <c r="B1227" s="2">
        <v>11.79</v>
      </c>
      <c r="C1227" s="2">
        <v>6.8202999999999996</v>
      </c>
      <c r="D1227" s="2">
        <v>9222</v>
      </c>
      <c r="E1227" s="2">
        <f t="shared" si="76"/>
        <v>7632315</v>
      </c>
      <c r="F1227" s="17" t="str">
        <f t="shared" si="79"/>
        <v>BEARISH</v>
      </c>
      <c r="G1227" s="17" t="str">
        <f t="shared" si="78"/>
        <v>NEUTRAL</v>
      </c>
      <c r="H1227" s="17" t="str">
        <f t="shared" si="77"/>
        <v>CONFIRMED BEARISH</v>
      </c>
    </row>
    <row r="1228" spans="1:8" ht="13.5" x14ac:dyDescent="0.25">
      <c r="A1228" s="3">
        <v>43797</v>
      </c>
      <c r="B1228" s="2">
        <v>11.79</v>
      </c>
      <c r="C1228" s="2">
        <v>6.8202999999999996</v>
      </c>
      <c r="D1228" s="2">
        <v>8407</v>
      </c>
      <c r="E1228" s="2">
        <f t="shared" si="76"/>
        <v>7632315</v>
      </c>
      <c r="F1228" s="17" t="str">
        <f t="shared" si="79"/>
        <v>BEARISH</v>
      </c>
      <c r="G1228" s="17" t="str">
        <f t="shared" si="78"/>
        <v>NEUTRAL</v>
      </c>
      <c r="H1228" s="17" t="str">
        <f t="shared" si="77"/>
        <v>CONFIRMED BEARISH</v>
      </c>
    </row>
    <row r="1229" spans="1:8" ht="13.5" x14ac:dyDescent="0.25">
      <c r="A1229" s="3">
        <v>43798</v>
      </c>
      <c r="B1229" s="2">
        <v>11.79</v>
      </c>
      <c r="C1229" s="2">
        <v>6.8202999999999996</v>
      </c>
      <c r="D1229" s="2">
        <v>15</v>
      </c>
      <c r="E1229" s="2">
        <f t="shared" si="76"/>
        <v>7632315</v>
      </c>
      <c r="F1229" s="17" t="str">
        <f t="shared" si="79"/>
        <v>BEARISH</v>
      </c>
      <c r="G1229" s="17" t="str">
        <f t="shared" si="78"/>
        <v>NEUTRAL</v>
      </c>
      <c r="H1229" s="17" t="str">
        <f t="shared" si="77"/>
        <v>CONFIRMED BEARISH</v>
      </c>
    </row>
    <row r="1230" spans="1:8" ht="13.5" x14ac:dyDescent="0.25">
      <c r="A1230" s="3">
        <v>43801</v>
      </c>
      <c r="B1230" s="2">
        <v>11.87</v>
      </c>
      <c r="C1230" s="2">
        <v>6.8666</v>
      </c>
      <c r="D1230" s="2">
        <v>966</v>
      </c>
      <c r="E1230" s="2">
        <f t="shared" si="76"/>
        <v>7633281</v>
      </c>
      <c r="F1230" s="17" t="str">
        <f t="shared" si="79"/>
        <v>BEARISH</v>
      </c>
      <c r="G1230" s="17" t="str">
        <f t="shared" si="78"/>
        <v>NEUTRAL</v>
      </c>
      <c r="H1230" s="17" t="str">
        <f t="shared" si="77"/>
        <v>CONFIRMED BEARISH</v>
      </c>
    </row>
    <row r="1231" spans="1:8" ht="13.5" x14ac:dyDescent="0.25">
      <c r="A1231" s="3">
        <v>43802</v>
      </c>
      <c r="B1231" s="2">
        <v>11.88</v>
      </c>
      <c r="C1231" s="2">
        <v>6.8723000000000001</v>
      </c>
      <c r="D1231" s="2">
        <v>1007</v>
      </c>
      <c r="E1231" s="2">
        <f t="shared" si="76"/>
        <v>7634288</v>
      </c>
      <c r="F1231" s="17" t="str">
        <f t="shared" si="79"/>
        <v>BEARISH</v>
      </c>
      <c r="G1231" s="17" t="str">
        <f t="shared" si="78"/>
        <v>NEUTRAL</v>
      </c>
      <c r="H1231" s="17" t="str">
        <f t="shared" si="77"/>
        <v>BEARISH DIVERGENCE</v>
      </c>
    </row>
    <row r="1232" spans="1:8" ht="13.5" x14ac:dyDescent="0.25">
      <c r="A1232" s="3">
        <v>43803</v>
      </c>
      <c r="B1232" s="2">
        <v>11.87</v>
      </c>
      <c r="C1232" s="2">
        <v>6.8666</v>
      </c>
      <c r="D1232" s="2">
        <v>1450</v>
      </c>
      <c r="E1232" s="2">
        <f t="shared" si="76"/>
        <v>7632838</v>
      </c>
      <c r="F1232" s="17" t="str">
        <f t="shared" si="79"/>
        <v>BULLISH</v>
      </c>
      <c r="G1232" s="17" t="str">
        <f t="shared" si="78"/>
        <v>NEUTRAL</v>
      </c>
      <c r="H1232" s="17" t="str">
        <f t="shared" si="77"/>
        <v>CONFIRMED BULLISH</v>
      </c>
    </row>
    <row r="1233" spans="1:8" ht="13.5" x14ac:dyDescent="0.25">
      <c r="A1233" s="3">
        <v>43804</v>
      </c>
      <c r="B1233" s="2">
        <v>11.75</v>
      </c>
      <c r="C1233" s="2">
        <v>6.7971000000000004</v>
      </c>
      <c r="D1233" s="2">
        <v>1340</v>
      </c>
      <c r="E1233" s="2">
        <f t="shared" si="76"/>
        <v>7631498</v>
      </c>
      <c r="F1233" s="17" t="str">
        <f t="shared" si="79"/>
        <v>BEARISH</v>
      </c>
      <c r="G1233" s="17" t="str">
        <f t="shared" si="78"/>
        <v>NEUTRAL</v>
      </c>
      <c r="H1233" s="17" t="str">
        <f t="shared" si="77"/>
        <v>CONFIRMED BEARISH</v>
      </c>
    </row>
    <row r="1234" spans="1:8" ht="13.5" x14ac:dyDescent="0.25">
      <c r="A1234" s="3">
        <v>43805</v>
      </c>
      <c r="B1234" s="2">
        <v>11.8</v>
      </c>
      <c r="C1234" s="2">
        <v>6.8261000000000003</v>
      </c>
      <c r="D1234" s="2">
        <v>4890</v>
      </c>
      <c r="E1234" s="2">
        <f t="shared" si="76"/>
        <v>7636388</v>
      </c>
      <c r="F1234" s="17" t="str">
        <f t="shared" si="79"/>
        <v>BULLISH</v>
      </c>
      <c r="G1234" s="17" t="str">
        <f t="shared" si="78"/>
        <v>NEUTRAL</v>
      </c>
      <c r="H1234" s="17" t="str">
        <f t="shared" si="77"/>
        <v>CONFIRMED BULLISH</v>
      </c>
    </row>
    <row r="1235" spans="1:8" ht="13.5" x14ac:dyDescent="0.25">
      <c r="A1235" s="3">
        <v>43808</v>
      </c>
      <c r="B1235" s="2">
        <v>11.8</v>
      </c>
      <c r="C1235" s="2">
        <v>6.8261000000000003</v>
      </c>
      <c r="D1235" s="2">
        <v>2770</v>
      </c>
      <c r="E1235" s="2">
        <f t="shared" si="76"/>
        <v>7636388</v>
      </c>
      <c r="F1235" s="17" t="str">
        <f t="shared" si="79"/>
        <v>BULLISH</v>
      </c>
      <c r="G1235" s="17" t="str">
        <f t="shared" si="78"/>
        <v>NEUTRAL</v>
      </c>
      <c r="H1235" s="17" t="str">
        <f t="shared" si="77"/>
        <v>BULLISH DIVERGENCE</v>
      </c>
    </row>
    <row r="1236" spans="1:8" ht="13.5" x14ac:dyDescent="0.25">
      <c r="A1236" s="3">
        <v>43809</v>
      </c>
      <c r="B1236" s="2">
        <v>12</v>
      </c>
      <c r="C1236" s="2">
        <v>6.9417999999999997</v>
      </c>
      <c r="D1236" s="2">
        <v>45308</v>
      </c>
      <c r="E1236" s="2">
        <f t="shared" si="76"/>
        <v>7681696</v>
      </c>
      <c r="F1236" s="17" t="str">
        <f t="shared" si="79"/>
        <v>BULLISH</v>
      </c>
      <c r="G1236" s="17" t="str">
        <f t="shared" si="78"/>
        <v>NEUTRAL</v>
      </c>
      <c r="H1236" s="17" t="str">
        <f t="shared" si="77"/>
        <v>CONFIRMED BULLISH</v>
      </c>
    </row>
    <row r="1237" spans="1:8" ht="13.5" x14ac:dyDescent="0.25">
      <c r="A1237" s="3">
        <v>43810</v>
      </c>
      <c r="B1237" s="2">
        <v>12</v>
      </c>
      <c r="C1237" s="2">
        <v>6.9417999999999997</v>
      </c>
      <c r="D1237" s="2">
        <v>1870</v>
      </c>
      <c r="E1237" s="2">
        <f t="shared" si="76"/>
        <v>7681696</v>
      </c>
      <c r="F1237" s="17" t="str">
        <f t="shared" si="79"/>
        <v>BULLISH</v>
      </c>
      <c r="G1237" s="17" t="str">
        <f t="shared" si="78"/>
        <v>NEUTRAL</v>
      </c>
      <c r="H1237" s="17" t="str">
        <f t="shared" si="77"/>
        <v>CONFIRMED BULLISH</v>
      </c>
    </row>
    <row r="1238" spans="1:8" ht="13.5" x14ac:dyDescent="0.25">
      <c r="A1238" s="3">
        <v>43811</v>
      </c>
      <c r="B1238" s="2">
        <v>11.93</v>
      </c>
      <c r="C1238" s="2">
        <v>6.9013</v>
      </c>
      <c r="D1238" s="2">
        <v>6576</v>
      </c>
      <c r="E1238" s="2">
        <f t="shared" si="76"/>
        <v>7675120</v>
      </c>
      <c r="F1238" s="17" t="str">
        <f t="shared" si="79"/>
        <v>BULLISH</v>
      </c>
      <c r="G1238" s="17" t="str">
        <f t="shared" si="78"/>
        <v>NEUTRAL</v>
      </c>
      <c r="H1238" s="17" t="str">
        <f t="shared" si="77"/>
        <v>CONFIRMED BULLISH</v>
      </c>
    </row>
    <row r="1239" spans="1:8" ht="13.5" x14ac:dyDescent="0.25">
      <c r="A1239" s="3">
        <v>43812</v>
      </c>
      <c r="B1239" s="2">
        <v>11.94</v>
      </c>
      <c r="C1239" s="2">
        <v>6.9070999999999998</v>
      </c>
      <c r="D1239" s="2">
        <v>801</v>
      </c>
      <c r="E1239" s="2">
        <f t="shared" si="76"/>
        <v>7675921</v>
      </c>
      <c r="F1239" s="17" t="str">
        <f t="shared" si="79"/>
        <v>BULLISH</v>
      </c>
      <c r="G1239" s="17" t="str">
        <f t="shared" si="78"/>
        <v>NEUTRAL</v>
      </c>
      <c r="H1239" s="17" t="str">
        <f t="shared" si="77"/>
        <v>CONFIRMED BULLISH</v>
      </c>
    </row>
    <row r="1240" spans="1:8" ht="13.5" x14ac:dyDescent="0.25">
      <c r="A1240" s="3">
        <v>43815</v>
      </c>
      <c r="B1240" s="2">
        <v>11.99</v>
      </c>
      <c r="C1240" s="2">
        <v>6.9359999999999999</v>
      </c>
      <c r="D1240" s="2">
        <v>7601</v>
      </c>
      <c r="E1240" s="2">
        <f t="shared" si="76"/>
        <v>7683522</v>
      </c>
      <c r="F1240" s="17" t="str">
        <f t="shared" si="79"/>
        <v>BULLISH</v>
      </c>
      <c r="G1240" s="17" t="str">
        <f t="shared" si="78"/>
        <v>NEUTRAL</v>
      </c>
      <c r="H1240" s="17" t="str">
        <f t="shared" si="77"/>
        <v>CONFIRMED BULLISH</v>
      </c>
    </row>
    <row r="1241" spans="1:8" ht="13.5" x14ac:dyDescent="0.25">
      <c r="A1241" s="3">
        <v>43816</v>
      </c>
      <c r="B1241" s="2">
        <v>11.95</v>
      </c>
      <c r="C1241" s="2">
        <v>6.9127999999999998</v>
      </c>
      <c r="D1241" s="2">
        <v>7817</v>
      </c>
      <c r="E1241" s="2">
        <f t="shared" si="76"/>
        <v>7675705</v>
      </c>
      <c r="F1241" s="17" t="str">
        <f t="shared" si="79"/>
        <v>BEARISH</v>
      </c>
      <c r="G1241" s="17" t="str">
        <f t="shared" si="78"/>
        <v>NEUTRAL</v>
      </c>
      <c r="H1241" s="17" t="str">
        <f t="shared" si="77"/>
        <v>CONFIRMED BEARISH</v>
      </c>
    </row>
    <row r="1242" spans="1:8" ht="13.5" x14ac:dyDescent="0.25">
      <c r="A1242" s="3">
        <v>43817</v>
      </c>
      <c r="B1242" s="2">
        <v>11.9</v>
      </c>
      <c r="C1242" s="2">
        <v>6.8838999999999997</v>
      </c>
      <c r="D1242" s="2">
        <v>5317</v>
      </c>
      <c r="E1242" s="2">
        <f t="shared" si="76"/>
        <v>7670388</v>
      </c>
      <c r="F1242" s="17" t="str">
        <f t="shared" si="79"/>
        <v>BEARISH</v>
      </c>
      <c r="G1242" s="17" t="str">
        <f t="shared" si="78"/>
        <v>NEUTRAL</v>
      </c>
      <c r="H1242" s="17" t="str">
        <f t="shared" si="77"/>
        <v>CONFIRMED BEARISH</v>
      </c>
    </row>
    <row r="1243" spans="1:8" ht="13.5" x14ac:dyDescent="0.25">
      <c r="A1243" s="3">
        <v>43818</v>
      </c>
      <c r="B1243" s="2">
        <v>11.89</v>
      </c>
      <c r="C1243" s="2">
        <v>6.8780999999999999</v>
      </c>
      <c r="D1243" s="2">
        <v>5335</v>
      </c>
      <c r="E1243" s="2">
        <f t="shared" si="76"/>
        <v>7665053</v>
      </c>
      <c r="F1243" s="17" t="str">
        <f t="shared" si="79"/>
        <v>BEARISH</v>
      </c>
      <c r="G1243" s="17" t="str">
        <f t="shared" si="78"/>
        <v>NEUTRAL</v>
      </c>
      <c r="H1243" s="17" t="str">
        <f t="shared" si="77"/>
        <v>CONFIRMED BEARISH</v>
      </c>
    </row>
    <row r="1244" spans="1:8" ht="13.5" x14ac:dyDescent="0.25">
      <c r="A1244" s="3">
        <v>43819</v>
      </c>
      <c r="B1244" s="2">
        <v>11.88</v>
      </c>
      <c r="C1244" s="2">
        <v>6.8723000000000001</v>
      </c>
      <c r="D1244" s="2">
        <v>2340</v>
      </c>
      <c r="E1244" s="2">
        <f t="shared" si="76"/>
        <v>7662713</v>
      </c>
      <c r="F1244" s="17" t="str">
        <f t="shared" si="79"/>
        <v>BEARISH</v>
      </c>
      <c r="G1244" s="17" t="str">
        <f t="shared" si="78"/>
        <v>NEUTRAL</v>
      </c>
      <c r="H1244" s="17" t="str">
        <f t="shared" si="77"/>
        <v>CONFIRMED BEARISH</v>
      </c>
    </row>
    <row r="1245" spans="1:8" ht="13.5" x14ac:dyDescent="0.25">
      <c r="A1245" s="3">
        <v>43822</v>
      </c>
      <c r="B1245" s="2">
        <v>11.88</v>
      </c>
      <c r="C1245" s="2">
        <v>6.8723000000000001</v>
      </c>
      <c r="D1245" s="2">
        <v>5989</v>
      </c>
      <c r="E1245" s="2">
        <f t="shared" si="76"/>
        <v>7662713</v>
      </c>
      <c r="F1245" s="17" t="str">
        <f t="shared" si="79"/>
        <v>BEARISH</v>
      </c>
      <c r="G1245" s="17" t="str">
        <f t="shared" si="78"/>
        <v>NEUTRAL</v>
      </c>
      <c r="H1245" s="17" t="str">
        <f t="shared" si="77"/>
        <v>CONFIRMED BEARISH</v>
      </c>
    </row>
    <row r="1246" spans="1:8" ht="13.5" x14ac:dyDescent="0.25">
      <c r="A1246" s="3">
        <v>43823</v>
      </c>
      <c r="B1246" s="2">
        <v>11.88</v>
      </c>
      <c r="C1246" s="2">
        <v>6.8723000000000001</v>
      </c>
      <c r="D1246" s="2">
        <v>2685</v>
      </c>
      <c r="E1246" s="2">
        <f t="shared" si="76"/>
        <v>7662713</v>
      </c>
      <c r="F1246" s="17" t="str">
        <f t="shared" si="79"/>
        <v>BEARISH</v>
      </c>
      <c r="G1246" s="17" t="str">
        <f t="shared" si="78"/>
        <v>NEUTRAL</v>
      </c>
      <c r="H1246" s="17" t="str">
        <f t="shared" si="77"/>
        <v>CONFIRMED BEARISH</v>
      </c>
    </row>
    <row r="1247" spans="1:8" ht="13.5" x14ac:dyDescent="0.25">
      <c r="A1247" s="3">
        <v>43824</v>
      </c>
      <c r="B1247" s="2">
        <v>11.8</v>
      </c>
      <c r="C1247" s="2">
        <v>6.8261000000000003</v>
      </c>
      <c r="D1247" s="2">
        <v>718005</v>
      </c>
      <c r="E1247" s="2">
        <f t="shared" si="76"/>
        <v>6944708</v>
      </c>
      <c r="F1247" s="17" t="str">
        <f t="shared" si="79"/>
        <v>BEARISH</v>
      </c>
      <c r="G1247" s="17" t="str">
        <f t="shared" si="78"/>
        <v>WEAK</v>
      </c>
      <c r="H1247" s="17" t="str">
        <f t="shared" si="77"/>
        <v>CONFIRMED BEARISH</v>
      </c>
    </row>
    <row r="1248" spans="1:8" ht="13.5" x14ac:dyDescent="0.25">
      <c r="A1248" s="3">
        <v>43825</v>
      </c>
      <c r="B1248" s="2">
        <v>11.8</v>
      </c>
      <c r="C1248" s="2">
        <v>6.8261000000000003</v>
      </c>
      <c r="D1248" s="2">
        <v>19445</v>
      </c>
      <c r="E1248" s="2">
        <f t="shared" si="76"/>
        <v>6944708</v>
      </c>
      <c r="F1248" s="17" t="str">
        <f t="shared" si="79"/>
        <v>BEARISH</v>
      </c>
      <c r="G1248" s="17" t="str">
        <f t="shared" si="78"/>
        <v>WEAK</v>
      </c>
      <c r="H1248" s="17" t="str">
        <f t="shared" si="77"/>
        <v>CONFIRMED BEARISH</v>
      </c>
    </row>
    <row r="1249" spans="1:8" ht="13.5" x14ac:dyDescent="0.25">
      <c r="A1249" s="3">
        <v>43826</v>
      </c>
      <c r="B1249" s="2">
        <v>11.8</v>
      </c>
      <c r="C1249" s="2">
        <v>6.8261000000000003</v>
      </c>
      <c r="D1249" s="2">
        <v>15396</v>
      </c>
      <c r="E1249" s="2">
        <f t="shared" si="76"/>
        <v>6944708</v>
      </c>
      <c r="F1249" s="17" t="str">
        <f t="shared" si="79"/>
        <v>BEARISH</v>
      </c>
      <c r="G1249" s="17" t="str">
        <f t="shared" si="78"/>
        <v>WEAK</v>
      </c>
      <c r="H1249" s="17" t="str">
        <f t="shared" si="77"/>
        <v>CONFIRMED BEARISH</v>
      </c>
    </row>
    <row r="1250" spans="1:8" ht="13.5" x14ac:dyDescent="0.25">
      <c r="A1250" s="3">
        <v>43829</v>
      </c>
      <c r="B1250" s="2">
        <v>11.8</v>
      </c>
      <c r="C1250" s="2">
        <v>6.8261000000000003</v>
      </c>
      <c r="D1250" s="2">
        <v>29096</v>
      </c>
      <c r="E1250" s="2">
        <f t="shared" si="76"/>
        <v>6944708</v>
      </c>
      <c r="F1250" s="17" t="str">
        <f t="shared" si="79"/>
        <v>BEARISH</v>
      </c>
      <c r="G1250" s="17" t="str">
        <f t="shared" si="78"/>
        <v>WEAK</v>
      </c>
      <c r="H1250" s="17" t="str">
        <f t="shared" si="77"/>
        <v>CONFIRMED BEARISH</v>
      </c>
    </row>
    <row r="1251" spans="1:8" ht="13.5" x14ac:dyDescent="0.25">
      <c r="A1251" s="3">
        <v>43830</v>
      </c>
      <c r="B1251" s="2">
        <v>11.89</v>
      </c>
      <c r="C1251" s="2">
        <v>6.8780999999999999</v>
      </c>
      <c r="D1251" s="2">
        <v>13651</v>
      </c>
      <c r="E1251" s="2">
        <f t="shared" si="76"/>
        <v>6958359</v>
      </c>
      <c r="F1251" s="17" t="str">
        <f t="shared" si="79"/>
        <v>BEARISH</v>
      </c>
      <c r="G1251" s="17" t="str">
        <f t="shared" si="78"/>
        <v>WEAK</v>
      </c>
      <c r="H1251" s="17" t="str">
        <f t="shared" si="77"/>
        <v>BEARISH DIVERGENCE</v>
      </c>
    </row>
    <row r="1252" spans="1:8" ht="13.5" x14ac:dyDescent="0.25">
      <c r="A1252" s="3">
        <v>43832</v>
      </c>
      <c r="B1252" s="2">
        <v>11.9</v>
      </c>
      <c r="C1252" s="2">
        <v>6.8838999999999997</v>
      </c>
      <c r="D1252" s="2">
        <v>10346</v>
      </c>
      <c r="E1252" s="2">
        <f t="shared" si="76"/>
        <v>6968705</v>
      </c>
      <c r="F1252" s="17" t="str">
        <f t="shared" si="79"/>
        <v>BULLISH</v>
      </c>
      <c r="G1252" s="17" t="str">
        <f t="shared" si="78"/>
        <v>NEUTRAL</v>
      </c>
      <c r="H1252" s="17" t="str">
        <f t="shared" si="77"/>
        <v>CONFIRMED BULLISH</v>
      </c>
    </row>
    <row r="1253" spans="1:8" ht="13.5" x14ac:dyDescent="0.25">
      <c r="A1253" s="3">
        <v>43833</v>
      </c>
      <c r="B1253" s="2">
        <v>11.9</v>
      </c>
      <c r="C1253" s="2">
        <v>6.8838999999999997</v>
      </c>
      <c r="D1253" s="2">
        <v>12659</v>
      </c>
      <c r="E1253" s="2">
        <f t="shared" si="76"/>
        <v>6968705</v>
      </c>
      <c r="F1253" s="17" t="str">
        <f t="shared" si="79"/>
        <v>BULLISH</v>
      </c>
      <c r="G1253" s="17" t="str">
        <f t="shared" si="78"/>
        <v>NEUTRAL</v>
      </c>
      <c r="H1253" s="17" t="str">
        <f t="shared" si="77"/>
        <v>CONFIRMED BULLISH</v>
      </c>
    </row>
    <row r="1254" spans="1:8" ht="13.5" x14ac:dyDescent="0.25">
      <c r="A1254" s="3">
        <v>43836</v>
      </c>
      <c r="B1254" s="2">
        <v>11.89</v>
      </c>
      <c r="C1254" s="2">
        <v>6.8780999999999999</v>
      </c>
      <c r="D1254" s="2">
        <v>1170</v>
      </c>
      <c r="E1254" s="2">
        <f t="shared" si="76"/>
        <v>6967535</v>
      </c>
      <c r="F1254" s="17" t="str">
        <f t="shared" si="79"/>
        <v>BULLISH</v>
      </c>
      <c r="G1254" s="17" t="str">
        <f t="shared" si="78"/>
        <v>NEUTRAL</v>
      </c>
      <c r="H1254" s="17" t="str">
        <f t="shared" si="77"/>
        <v>CONFIRMED BULLISH</v>
      </c>
    </row>
    <row r="1255" spans="1:8" ht="13.5" x14ac:dyDescent="0.25">
      <c r="A1255" s="3">
        <v>43837</v>
      </c>
      <c r="B1255" s="2">
        <v>11.79</v>
      </c>
      <c r="C1255" s="2">
        <v>6.8202999999999996</v>
      </c>
      <c r="D1255" s="2">
        <v>1989</v>
      </c>
      <c r="E1255" s="2">
        <f t="shared" si="76"/>
        <v>6965546</v>
      </c>
      <c r="F1255" s="17" t="str">
        <f t="shared" si="79"/>
        <v>BULLISH</v>
      </c>
      <c r="G1255" s="17" t="str">
        <f t="shared" si="78"/>
        <v>NEUTRAL</v>
      </c>
      <c r="H1255" s="17" t="str">
        <f t="shared" si="77"/>
        <v>BULLISH DIVERGENCE</v>
      </c>
    </row>
    <row r="1256" spans="1:8" ht="13.5" x14ac:dyDescent="0.25">
      <c r="A1256" s="3">
        <v>43838</v>
      </c>
      <c r="B1256" s="2">
        <v>11.7</v>
      </c>
      <c r="C1256" s="2">
        <v>6.7682000000000002</v>
      </c>
      <c r="D1256" s="2">
        <v>2067</v>
      </c>
      <c r="E1256" s="2">
        <f t="shared" si="76"/>
        <v>6963479</v>
      </c>
      <c r="F1256" s="17" t="str">
        <f t="shared" si="79"/>
        <v>BULLISH</v>
      </c>
      <c r="G1256" s="17" t="str">
        <f t="shared" si="78"/>
        <v>NEUTRAL</v>
      </c>
      <c r="H1256" s="17" t="str">
        <f t="shared" si="77"/>
        <v>BULLISH DIVERGENCE</v>
      </c>
    </row>
    <row r="1257" spans="1:8" ht="13.5" x14ac:dyDescent="0.25">
      <c r="A1257" s="3">
        <v>43839</v>
      </c>
      <c r="B1257" s="2">
        <v>11.67</v>
      </c>
      <c r="C1257" s="2">
        <v>6.7508999999999997</v>
      </c>
      <c r="D1257" s="2">
        <v>4933</v>
      </c>
      <c r="E1257" s="2">
        <f t="shared" si="76"/>
        <v>6958546</v>
      </c>
      <c r="F1257" s="17" t="str">
        <f t="shared" si="79"/>
        <v>BEARISH</v>
      </c>
      <c r="G1257" s="17" t="str">
        <f t="shared" si="78"/>
        <v>NEUTRAL</v>
      </c>
      <c r="H1257" s="17" t="str">
        <f t="shared" si="77"/>
        <v>CONFIRMED BEARISH</v>
      </c>
    </row>
    <row r="1258" spans="1:8" ht="13.5" x14ac:dyDescent="0.25">
      <c r="A1258" s="3">
        <v>43840</v>
      </c>
      <c r="B1258" s="2">
        <v>11.59</v>
      </c>
      <c r="C1258" s="2">
        <v>6.7046000000000001</v>
      </c>
      <c r="D1258" s="2">
        <v>4178</v>
      </c>
      <c r="E1258" s="2">
        <f t="shared" si="76"/>
        <v>6954368</v>
      </c>
      <c r="F1258" s="17" t="str">
        <f t="shared" si="79"/>
        <v>BEARISH</v>
      </c>
      <c r="G1258" s="17" t="str">
        <f t="shared" si="78"/>
        <v>NEUTRAL</v>
      </c>
      <c r="H1258" s="17" t="str">
        <f t="shared" si="77"/>
        <v>CONFIRMED BEARISH</v>
      </c>
    </row>
    <row r="1259" spans="1:8" ht="13.5" x14ac:dyDescent="0.25">
      <c r="A1259" s="3">
        <v>43843</v>
      </c>
      <c r="B1259" s="2">
        <v>11.59</v>
      </c>
      <c r="C1259" s="2">
        <v>6.7046000000000001</v>
      </c>
      <c r="D1259" s="2">
        <v>3245</v>
      </c>
      <c r="E1259" s="2">
        <f t="shared" si="76"/>
        <v>6954368</v>
      </c>
      <c r="F1259" s="17" t="str">
        <f t="shared" si="79"/>
        <v>BEARISH</v>
      </c>
      <c r="G1259" s="17" t="str">
        <f t="shared" si="78"/>
        <v>NEUTRAL</v>
      </c>
      <c r="H1259" s="17" t="str">
        <f t="shared" si="77"/>
        <v>CONFIRMED BEARISH</v>
      </c>
    </row>
    <row r="1260" spans="1:8" ht="13.5" x14ac:dyDescent="0.25">
      <c r="A1260" s="3">
        <v>43845</v>
      </c>
      <c r="B1260" s="2">
        <v>11.59</v>
      </c>
      <c r="C1260" s="2">
        <v>6.7046000000000001</v>
      </c>
      <c r="D1260" s="2">
        <v>3629</v>
      </c>
      <c r="E1260" s="2">
        <f t="shared" si="76"/>
        <v>6954368</v>
      </c>
      <c r="F1260" s="17" t="str">
        <f t="shared" si="79"/>
        <v>BEARISH</v>
      </c>
      <c r="G1260" s="17" t="str">
        <f t="shared" si="78"/>
        <v>NEUTRAL</v>
      </c>
      <c r="H1260" s="17" t="str">
        <f t="shared" si="77"/>
        <v>CONFIRMED BEARISH</v>
      </c>
    </row>
    <row r="1261" spans="1:8" ht="13.5" x14ac:dyDescent="0.25">
      <c r="A1261" s="3">
        <v>43846</v>
      </c>
      <c r="B1261" s="2">
        <v>11.58</v>
      </c>
      <c r="C1261" s="2">
        <v>6.6988000000000003</v>
      </c>
      <c r="D1261" s="2">
        <v>886</v>
      </c>
      <c r="E1261" s="2">
        <f t="shared" si="76"/>
        <v>6953482</v>
      </c>
      <c r="F1261" s="17" t="str">
        <f t="shared" si="79"/>
        <v>BEARISH</v>
      </c>
      <c r="G1261" s="17" t="str">
        <f t="shared" si="78"/>
        <v>NEUTRAL</v>
      </c>
      <c r="H1261" s="17" t="str">
        <f t="shared" si="77"/>
        <v>CONFIRMED BEARISH</v>
      </c>
    </row>
    <row r="1262" spans="1:8" ht="13.5" x14ac:dyDescent="0.25">
      <c r="A1262" s="3">
        <v>43847</v>
      </c>
      <c r="B1262" s="2">
        <v>11.5</v>
      </c>
      <c r="C1262" s="2">
        <v>6.6524999999999999</v>
      </c>
      <c r="D1262" s="2">
        <v>3148</v>
      </c>
      <c r="E1262" s="2">
        <f t="shared" si="76"/>
        <v>6950334</v>
      </c>
      <c r="F1262" s="17" t="str">
        <f t="shared" si="79"/>
        <v>BEARISH</v>
      </c>
      <c r="G1262" s="17" t="str">
        <f t="shared" si="78"/>
        <v>NEUTRAL</v>
      </c>
      <c r="H1262" s="17" t="str">
        <f t="shared" si="77"/>
        <v>CONFIRMED BEARISH</v>
      </c>
    </row>
    <row r="1263" spans="1:8" ht="13.5" x14ac:dyDescent="0.25">
      <c r="A1263" s="3">
        <v>43850</v>
      </c>
      <c r="B1263" s="2">
        <v>11.5</v>
      </c>
      <c r="C1263" s="2">
        <v>6.6524999999999999</v>
      </c>
      <c r="D1263" s="2">
        <v>1525</v>
      </c>
      <c r="E1263" s="2">
        <f t="shared" si="76"/>
        <v>6950334</v>
      </c>
      <c r="F1263" s="17" t="str">
        <f t="shared" si="79"/>
        <v>BEARISH</v>
      </c>
      <c r="G1263" s="17" t="str">
        <f t="shared" si="78"/>
        <v>NEUTRAL</v>
      </c>
      <c r="H1263" s="17" t="str">
        <f t="shared" si="77"/>
        <v>CONFIRMED BEARISH</v>
      </c>
    </row>
    <row r="1264" spans="1:8" ht="13.5" x14ac:dyDescent="0.25">
      <c r="A1264" s="3">
        <v>43851</v>
      </c>
      <c r="B1264" s="2">
        <v>11.5</v>
      </c>
      <c r="C1264" s="2">
        <v>6.6524999999999999</v>
      </c>
      <c r="D1264" s="2">
        <v>22216</v>
      </c>
      <c r="E1264" s="2">
        <f t="shared" si="76"/>
        <v>6950334</v>
      </c>
      <c r="F1264" s="17" t="str">
        <f t="shared" si="79"/>
        <v>BEARISH</v>
      </c>
      <c r="G1264" s="17" t="str">
        <f t="shared" si="78"/>
        <v>NEUTRAL</v>
      </c>
      <c r="H1264" s="17" t="str">
        <f t="shared" si="77"/>
        <v>CONFIRMED BEARISH</v>
      </c>
    </row>
    <row r="1265" spans="1:8" ht="13.5" x14ac:dyDescent="0.25">
      <c r="A1265" s="3">
        <v>43852</v>
      </c>
      <c r="B1265" s="2">
        <v>11.8</v>
      </c>
      <c r="C1265" s="2">
        <v>6.8261000000000003</v>
      </c>
      <c r="D1265" s="2">
        <v>36441</v>
      </c>
      <c r="E1265" s="2">
        <f t="shared" si="76"/>
        <v>6986775</v>
      </c>
      <c r="F1265" s="17" t="str">
        <f t="shared" si="79"/>
        <v>BULLISH</v>
      </c>
      <c r="G1265" s="17" t="str">
        <f t="shared" si="78"/>
        <v>NEUTRAL</v>
      </c>
      <c r="H1265" s="17" t="str">
        <f t="shared" si="77"/>
        <v>CONFIRMED BULLISH</v>
      </c>
    </row>
    <row r="1266" spans="1:8" ht="13.5" x14ac:dyDescent="0.25">
      <c r="A1266" s="3">
        <v>43853</v>
      </c>
      <c r="B1266" s="2">
        <v>11.7</v>
      </c>
      <c r="C1266" s="2">
        <v>6.7682000000000002</v>
      </c>
      <c r="D1266" s="2">
        <v>5136</v>
      </c>
      <c r="E1266" s="2">
        <f t="shared" si="76"/>
        <v>6981639</v>
      </c>
      <c r="F1266" s="17" t="str">
        <f t="shared" si="79"/>
        <v>BULLISH</v>
      </c>
      <c r="G1266" s="17" t="str">
        <f t="shared" si="78"/>
        <v>NEUTRAL</v>
      </c>
      <c r="H1266" s="17" t="str">
        <f t="shared" si="77"/>
        <v>CONFIRMED BULLISH</v>
      </c>
    </row>
    <row r="1267" spans="1:8" ht="13.5" x14ac:dyDescent="0.25">
      <c r="A1267" s="3">
        <v>43854</v>
      </c>
      <c r="B1267" s="2">
        <v>11.7</v>
      </c>
      <c r="C1267" s="2">
        <v>6.7682000000000002</v>
      </c>
      <c r="D1267" s="2">
        <v>738</v>
      </c>
      <c r="E1267" s="2">
        <f t="shared" si="76"/>
        <v>6981639</v>
      </c>
      <c r="F1267" s="17" t="str">
        <f t="shared" si="79"/>
        <v>BULLISH</v>
      </c>
      <c r="G1267" s="17" t="str">
        <f t="shared" si="78"/>
        <v>NEUTRAL</v>
      </c>
      <c r="H1267" s="17" t="str">
        <f t="shared" si="77"/>
        <v>CONFIRMED BULLISH</v>
      </c>
    </row>
    <row r="1268" spans="1:8" ht="13.5" x14ac:dyDescent="0.25">
      <c r="A1268" s="3">
        <v>43857</v>
      </c>
      <c r="B1268" s="2">
        <v>11.7</v>
      </c>
      <c r="C1268" s="2">
        <v>6.7682000000000002</v>
      </c>
      <c r="D1268" s="2">
        <v>0</v>
      </c>
      <c r="E1268" s="2">
        <f t="shared" si="76"/>
        <v>6981639</v>
      </c>
      <c r="F1268" s="17" t="str">
        <f t="shared" si="79"/>
        <v>BULLISH</v>
      </c>
      <c r="G1268" s="17" t="str">
        <f t="shared" si="78"/>
        <v>NEUTRAL</v>
      </c>
      <c r="H1268" s="17" t="str">
        <f t="shared" si="77"/>
        <v>CONFIRMED BULLISH</v>
      </c>
    </row>
    <row r="1269" spans="1:8" ht="13.5" x14ac:dyDescent="0.25">
      <c r="A1269" s="3">
        <v>43858</v>
      </c>
      <c r="B1269" s="2">
        <v>11.65</v>
      </c>
      <c r="C1269" s="2">
        <v>6.7393000000000001</v>
      </c>
      <c r="D1269" s="2">
        <v>2908</v>
      </c>
      <c r="E1269" s="2">
        <f t="shared" si="76"/>
        <v>6978731</v>
      </c>
      <c r="F1269" s="17" t="str">
        <f t="shared" si="79"/>
        <v>BULLISH</v>
      </c>
      <c r="G1269" s="17" t="str">
        <f t="shared" si="78"/>
        <v>NEUTRAL</v>
      </c>
      <c r="H1269" s="17" t="str">
        <f t="shared" si="77"/>
        <v>CONFIRMED BULLISH</v>
      </c>
    </row>
    <row r="1270" spans="1:8" ht="13.5" x14ac:dyDescent="0.25">
      <c r="A1270" s="3">
        <v>43859</v>
      </c>
      <c r="B1270" s="2">
        <v>11.6</v>
      </c>
      <c r="C1270" s="2">
        <v>6.7103999999999999</v>
      </c>
      <c r="D1270" s="2">
        <v>2211</v>
      </c>
      <c r="E1270" s="2">
        <f t="shared" si="76"/>
        <v>6976520</v>
      </c>
      <c r="F1270" s="17" t="str">
        <f t="shared" si="79"/>
        <v>BEARISH</v>
      </c>
      <c r="G1270" s="17" t="str">
        <f t="shared" si="78"/>
        <v>NEUTRAL</v>
      </c>
      <c r="H1270" s="17" t="str">
        <f t="shared" si="77"/>
        <v>CONFIRMED BEARISH</v>
      </c>
    </row>
    <row r="1271" spans="1:8" ht="13.5" x14ac:dyDescent="0.25">
      <c r="A1271" s="3">
        <v>43860</v>
      </c>
      <c r="B1271" s="2">
        <v>11.59</v>
      </c>
      <c r="C1271" s="2">
        <v>6.7046000000000001</v>
      </c>
      <c r="D1271" s="2">
        <v>165</v>
      </c>
      <c r="E1271" s="2">
        <f t="shared" si="76"/>
        <v>6976355</v>
      </c>
      <c r="F1271" s="17" t="str">
        <f t="shared" si="79"/>
        <v>BEARISH</v>
      </c>
      <c r="G1271" s="17" t="str">
        <f t="shared" si="78"/>
        <v>NEUTRAL</v>
      </c>
      <c r="H1271" s="17" t="str">
        <f t="shared" si="77"/>
        <v>CONFIRMED BEARISH</v>
      </c>
    </row>
    <row r="1272" spans="1:8" ht="13.5" x14ac:dyDescent="0.25">
      <c r="A1272" s="3">
        <v>43861</v>
      </c>
      <c r="B1272" s="2">
        <v>11.65</v>
      </c>
      <c r="C1272" s="2">
        <v>6.7393000000000001</v>
      </c>
      <c r="D1272" s="2">
        <v>1257</v>
      </c>
      <c r="E1272" s="2">
        <f t="shared" si="76"/>
        <v>6977612</v>
      </c>
      <c r="F1272" s="17" t="str">
        <f t="shared" si="79"/>
        <v>BEARISH</v>
      </c>
      <c r="G1272" s="17" t="str">
        <f t="shared" si="78"/>
        <v>NEUTRAL</v>
      </c>
      <c r="H1272" s="17" t="str">
        <f t="shared" si="77"/>
        <v>CONFIRMED BEARISH</v>
      </c>
    </row>
    <row r="1273" spans="1:8" ht="13.5" x14ac:dyDescent="0.25">
      <c r="A1273" s="3">
        <v>43864</v>
      </c>
      <c r="B1273" s="2">
        <v>11.55</v>
      </c>
      <c r="C1273" s="2">
        <v>6.6814</v>
      </c>
      <c r="D1273" s="2">
        <v>1805</v>
      </c>
      <c r="E1273" s="2">
        <f t="shared" si="76"/>
        <v>6975807</v>
      </c>
      <c r="F1273" s="17" t="str">
        <f t="shared" si="79"/>
        <v>BEARISH</v>
      </c>
      <c r="G1273" s="17" t="str">
        <f t="shared" si="78"/>
        <v>NEUTRAL</v>
      </c>
      <c r="H1273" s="17" t="str">
        <f t="shared" si="77"/>
        <v>CONFIRMED BEARISH</v>
      </c>
    </row>
    <row r="1274" spans="1:8" ht="13.5" x14ac:dyDescent="0.25">
      <c r="A1274" s="3">
        <v>43865</v>
      </c>
      <c r="B1274" s="2">
        <v>11.4</v>
      </c>
      <c r="C1274" s="2">
        <v>6.5946999999999996</v>
      </c>
      <c r="D1274" s="2">
        <v>11236</v>
      </c>
      <c r="E1274" s="2">
        <f t="shared" si="76"/>
        <v>6964571</v>
      </c>
      <c r="F1274" s="17" t="str">
        <f t="shared" si="79"/>
        <v>BEARISH</v>
      </c>
      <c r="G1274" s="17" t="str">
        <f t="shared" si="78"/>
        <v>NEUTRAL</v>
      </c>
      <c r="H1274" s="17" t="str">
        <f t="shared" si="77"/>
        <v>CONFIRMED BEARISH</v>
      </c>
    </row>
    <row r="1275" spans="1:8" ht="13.5" x14ac:dyDescent="0.25">
      <c r="A1275" s="3">
        <v>43866</v>
      </c>
      <c r="B1275" s="2">
        <v>11.4</v>
      </c>
      <c r="C1275" s="2">
        <v>6.5946999999999996</v>
      </c>
      <c r="D1275" s="2">
        <v>5571</v>
      </c>
      <c r="E1275" s="2">
        <f t="shared" si="76"/>
        <v>6964571</v>
      </c>
      <c r="F1275" s="17" t="str">
        <f t="shared" si="79"/>
        <v>BEARISH</v>
      </c>
      <c r="G1275" s="17" t="str">
        <f t="shared" si="78"/>
        <v>NEUTRAL</v>
      </c>
      <c r="H1275" s="17" t="str">
        <f t="shared" si="77"/>
        <v>CONFIRMED BEARISH</v>
      </c>
    </row>
    <row r="1276" spans="1:8" ht="13.5" x14ac:dyDescent="0.25">
      <c r="A1276" s="3">
        <v>43867</v>
      </c>
      <c r="B1276" s="2">
        <v>11.39</v>
      </c>
      <c r="C1276" s="2">
        <v>6.5888999999999998</v>
      </c>
      <c r="D1276" s="2">
        <v>4117</v>
      </c>
      <c r="E1276" s="2">
        <f t="shared" si="76"/>
        <v>6960454</v>
      </c>
      <c r="F1276" s="17" t="str">
        <f t="shared" si="79"/>
        <v>BEARISH</v>
      </c>
      <c r="G1276" s="17" t="str">
        <f t="shared" si="78"/>
        <v>NEUTRAL</v>
      </c>
      <c r="H1276" s="17" t="str">
        <f t="shared" si="77"/>
        <v>CONFIRMED BEARISH</v>
      </c>
    </row>
    <row r="1277" spans="1:8" ht="13.5" x14ac:dyDescent="0.25">
      <c r="A1277" s="3">
        <v>43868</v>
      </c>
      <c r="B1277" s="2">
        <v>11.5</v>
      </c>
      <c r="C1277" s="2">
        <v>6.6524999999999999</v>
      </c>
      <c r="D1277" s="2">
        <v>11943</v>
      </c>
      <c r="E1277" s="2">
        <f t="shared" si="76"/>
        <v>6972397</v>
      </c>
      <c r="F1277" s="17" t="str">
        <f t="shared" si="79"/>
        <v>BEARISH</v>
      </c>
      <c r="G1277" s="17" t="str">
        <f t="shared" si="78"/>
        <v>NEUTRAL</v>
      </c>
      <c r="H1277" s="17" t="str">
        <f t="shared" si="77"/>
        <v>CONFIRMED BEARISH</v>
      </c>
    </row>
    <row r="1278" spans="1:8" ht="13.5" x14ac:dyDescent="0.25">
      <c r="A1278" s="3">
        <v>43871</v>
      </c>
      <c r="B1278" s="2">
        <v>11.48</v>
      </c>
      <c r="C1278" s="2">
        <v>6.641</v>
      </c>
      <c r="D1278" s="2">
        <v>2440</v>
      </c>
      <c r="E1278" s="2">
        <f t="shared" si="76"/>
        <v>6969957</v>
      </c>
      <c r="F1278" s="17" t="str">
        <f t="shared" si="79"/>
        <v>BEARISH</v>
      </c>
      <c r="G1278" s="17" t="str">
        <f t="shared" si="78"/>
        <v>NEUTRAL</v>
      </c>
      <c r="H1278" s="17" t="str">
        <f t="shared" si="77"/>
        <v>CONFIRMED BEARISH</v>
      </c>
    </row>
    <row r="1279" spans="1:8" ht="13.5" x14ac:dyDescent="0.25">
      <c r="A1279" s="3">
        <v>43872</v>
      </c>
      <c r="B1279" s="2">
        <v>11.37</v>
      </c>
      <c r="C1279" s="2">
        <v>6.5773000000000001</v>
      </c>
      <c r="D1279" s="2">
        <v>11088</v>
      </c>
      <c r="E1279" s="2">
        <f t="shared" si="76"/>
        <v>6958869</v>
      </c>
      <c r="F1279" s="17" t="str">
        <f t="shared" si="79"/>
        <v>BEARISH</v>
      </c>
      <c r="G1279" s="17" t="str">
        <f t="shared" si="78"/>
        <v>NEUTRAL</v>
      </c>
      <c r="H1279" s="17" t="str">
        <f t="shared" si="77"/>
        <v>CONFIRMED BEARISH</v>
      </c>
    </row>
    <row r="1280" spans="1:8" ht="13.5" x14ac:dyDescent="0.25">
      <c r="A1280" s="3">
        <v>43873</v>
      </c>
      <c r="B1280" s="2">
        <v>11.37</v>
      </c>
      <c r="C1280" s="2">
        <v>6.5773000000000001</v>
      </c>
      <c r="D1280" s="2">
        <v>4355</v>
      </c>
      <c r="E1280" s="2">
        <f t="shared" si="76"/>
        <v>6958869</v>
      </c>
      <c r="F1280" s="17" t="str">
        <f t="shared" si="79"/>
        <v>BEARISH</v>
      </c>
      <c r="G1280" s="17" t="str">
        <f t="shared" si="78"/>
        <v>NEUTRAL</v>
      </c>
      <c r="H1280" s="17" t="str">
        <f t="shared" si="77"/>
        <v>CONFIRMED BEARISH</v>
      </c>
    </row>
    <row r="1281" spans="1:8" ht="13.5" x14ac:dyDescent="0.25">
      <c r="A1281" s="3">
        <v>43874</v>
      </c>
      <c r="B1281" s="2">
        <v>11.49</v>
      </c>
      <c r="C1281" s="2">
        <v>6.6467000000000001</v>
      </c>
      <c r="D1281" s="2">
        <v>3268</v>
      </c>
      <c r="E1281" s="2">
        <f t="shared" si="76"/>
        <v>6962137</v>
      </c>
      <c r="F1281" s="17" t="str">
        <f t="shared" si="79"/>
        <v>BULLISH</v>
      </c>
      <c r="G1281" s="17" t="str">
        <f t="shared" si="78"/>
        <v>NEUTRAL</v>
      </c>
      <c r="H1281" s="17" t="str">
        <f t="shared" si="77"/>
        <v>CONFIRMED BULLISH</v>
      </c>
    </row>
    <row r="1282" spans="1:8" ht="13.5" x14ac:dyDescent="0.25">
      <c r="A1282" s="3">
        <v>43875</v>
      </c>
      <c r="B1282" s="2">
        <v>11.49</v>
      </c>
      <c r="C1282" s="2">
        <v>6.6467000000000001</v>
      </c>
      <c r="D1282" s="2">
        <v>1415</v>
      </c>
      <c r="E1282" s="2">
        <f t="shared" si="76"/>
        <v>6962137</v>
      </c>
      <c r="F1282" s="17" t="str">
        <f t="shared" si="79"/>
        <v>BEARISH</v>
      </c>
      <c r="G1282" s="17" t="str">
        <f t="shared" si="78"/>
        <v>NEUTRAL</v>
      </c>
      <c r="H1282" s="17" t="str">
        <f t="shared" si="77"/>
        <v>CONFIRMED BEARISH</v>
      </c>
    </row>
    <row r="1283" spans="1:8" ht="13.5" x14ac:dyDescent="0.25">
      <c r="A1283" s="3">
        <v>43878</v>
      </c>
      <c r="B1283" s="2">
        <v>11.47</v>
      </c>
      <c r="C1283" s="2">
        <v>6.6352000000000002</v>
      </c>
      <c r="D1283" s="2">
        <v>1000</v>
      </c>
      <c r="E1283" s="2">
        <f t="shared" si="76"/>
        <v>6961137</v>
      </c>
      <c r="F1283" s="17" t="str">
        <f t="shared" si="79"/>
        <v>BEARISH</v>
      </c>
      <c r="G1283" s="17" t="str">
        <f t="shared" si="78"/>
        <v>NEUTRAL</v>
      </c>
      <c r="H1283" s="17" t="str">
        <f t="shared" si="77"/>
        <v>CONFIRMED BEARISH</v>
      </c>
    </row>
    <row r="1284" spans="1:8" ht="13.5" x14ac:dyDescent="0.25">
      <c r="A1284" s="3">
        <v>43879</v>
      </c>
      <c r="B1284" s="2">
        <v>11.35</v>
      </c>
      <c r="C1284" s="2">
        <v>6.5658000000000003</v>
      </c>
      <c r="D1284" s="2">
        <v>4288</v>
      </c>
      <c r="E1284" s="2">
        <f t="shared" ref="E1284:E1347" si="80">IF(B1284&gt;B1283, E1283+D1284, IF(B1284&lt;B1283, E1283-D1284, E1283))</f>
        <v>6956849</v>
      </c>
      <c r="F1284" s="17" t="str">
        <f t="shared" si="79"/>
        <v>BEARISH</v>
      </c>
      <c r="G1284" s="17" t="str">
        <f t="shared" si="78"/>
        <v>NEUTRAL</v>
      </c>
      <c r="H1284" s="17" t="str">
        <f t="shared" si="77"/>
        <v>CONFIRMED BEARISH</v>
      </c>
    </row>
    <row r="1285" spans="1:8" ht="13.5" x14ac:dyDescent="0.25">
      <c r="A1285" s="3">
        <v>43880</v>
      </c>
      <c r="B1285" s="2">
        <v>11.47</v>
      </c>
      <c r="C1285" s="2">
        <v>6.6352000000000002</v>
      </c>
      <c r="D1285" s="2">
        <v>9326</v>
      </c>
      <c r="E1285" s="2">
        <f t="shared" si="80"/>
        <v>6966175</v>
      </c>
      <c r="F1285" s="17" t="str">
        <f t="shared" si="79"/>
        <v>BULLISH</v>
      </c>
      <c r="G1285" s="17" t="str">
        <f t="shared" si="78"/>
        <v>NEUTRAL</v>
      </c>
      <c r="H1285" s="17" t="str">
        <f t="shared" si="77"/>
        <v>CONFIRMED BULLISH</v>
      </c>
    </row>
    <row r="1286" spans="1:8" ht="13.5" x14ac:dyDescent="0.25">
      <c r="A1286" s="3">
        <v>43881</v>
      </c>
      <c r="B1286" s="2">
        <v>11.44</v>
      </c>
      <c r="C1286" s="2">
        <v>6.6177999999999999</v>
      </c>
      <c r="D1286" s="2">
        <v>7616</v>
      </c>
      <c r="E1286" s="2">
        <f t="shared" si="80"/>
        <v>6958559</v>
      </c>
      <c r="F1286" s="17" t="str">
        <f t="shared" si="79"/>
        <v>BEARISH</v>
      </c>
      <c r="G1286" s="17" t="str">
        <f t="shared" si="78"/>
        <v>NEUTRAL</v>
      </c>
      <c r="H1286" s="17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v>43882</v>
      </c>
      <c r="B1287" s="2">
        <v>11.58</v>
      </c>
      <c r="C1287" s="2">
        <v>6.6988000000000003</v>
      </c>
      <c r="D1287" s="2">
        <v>10060</v>
      </c>
      <c r="E1287" s="2">
        <f t="shared" si="80"/>
        <v>6968619</v>
      </c>
      <c r="F1287" s="17" t="str">
        <f t="shared" si="79"/>
        <v>BULLISH</v>
      </c>
      <c r="G1287" s="17" t="str">
        <f t="shared" ref="G1287:G1350" si="82">IF((E1287-E1282)/E1282 &gt; 0.02, "STRONG",
 IF((E1287-E1282)/E1282 &lt; -0.02, "WEAK", "NEUTRAL"))</f>
        <v>NEUTRAL</v>
      </c>
      <c r="H1287" s="17" t="str">
        <f t="shared" si="81"/>
        <v>CONFIRMED BULLISH</v>
      </c>
    </row>
    <row r="1288" spans="1:8" ht="13.5" x14ac:dyDescent="0.25">
      <c r="A1288" s="3">
        <v>43885</v>
      </c>
      <c r="B1288" s="2">
        <v>11.57</v>
      </c>
      <c r="C1288" s="2">
        <v>6.6929999999999996</v>
      </c>
      <c r="D1288" s="2">
        <v>2198</v>
      </c>
      <c r="E1288" s="2">
        <f t="shared" si="80"/>
        <v>6966421</v>
      </c>
      <c r="F1288" s="17" t="str">
        <f t="shared" ref="F1288:F1351" si="83">IF(E1288&gt;E1283,"BULLISH",IF(E1288&lt;E1283,"BEARISH","NEUTRAL"))</f>
        <v>BULLISH</v>
      </c>
      <c r="G1288" s="17" t="str">
        <f t="shared" si="82"/>
        <v>NEUTRAL</v>
      </c>
      <c r="H1288" s="17" t="str">
        <f t="shared" si="81"/>
        <v>CONFIRMED BULLISH</v>
      </c>
    </row>
    <row r="1289" spans="1:8" ht="13.5" x14ac:dyDescent="0.25">
      <c r="A1289" s="3">
        <v>43886</v>
      </c>
      <c r="B1289" s="2">
        <v>11.49</v>
      </c>
      <c r="C1289" s="2">
        <v>6.6467000000000001</v>
      </c>
      <c r="D1289" s="2">
        <v>23744</v>
      </c>
      <c r="E1289" s="2">
        <f t="shared" si="80"/>
        <v>6942677</v>
      </c>
      <c r="F1289" s="17" t="str">
        <f t="shared" si="83"/>
        <v>BEARISH</v>
      </c>
      <c r="G1289" s="17" t="str">
        <f t="shared" si="82"/>
        <v>NEUTRAL</v>
      </c>
      <c r="H1289" s="17" t="str">
        <f t="shared" si="81"/>
        <v>BEARISH DIVERGENCE</v>
      </c>
    </row>
    <row r="1290" spans="1:8" ht="13.5" x14ac:dyDescent="0.25">
      <c r="A1290" s="3">
        <v>43887</v>
      </c>
      <c r="B1290" s="2">
        <v>11.47</v>
      </c>
      <c r="C1290" s="2">
        <v>6.6352000000000002</v>
      </c>
      <c r="D1290" s="2">
        <v>1643</v>
      </c>
      <c r="E1290" s="2">
        <f t="shared" si="80"/>
        <v>6941034</v>
      </c>
      <c r="F1290" s="17" t="str">
        <f t="shared" si="83"/>
        <v>BEARISH</v>
      </c>
      <c r="G1290" s="17" t="str">
        <f t="shared" si="82"/>
        <v>NEUTRAL</v>
      </c>
      <c r="H1290" s="17" t="str">
        <f t="shared" si="81"/>
        <v>NEUTRAL</v>
      </c>
    </row>
    <row r="1291" spans="1:8" ht="13.5" x14ac:dyDescent="0.25">
      <c r="A1291" s="3">
        <v>43888</v>
      </c>
      <c r="B1291" s="2">
        <v>11.49</v>
      </c>
      <c r="C1291" s="2">
        <v>6.6467000000000001</v>
      </c>
      <c r="D1291" s="2">
        <v>292</v>
      </c>
      <c r="E1291" s="2">
        <f t="shared" si="80"/>
        <v>6941326</v>
      </c>
      <c r="F1291" s="17" t="str">
        <f t="shared" si="83"/>
        <v>BEARISH</v>
      </c>
      <c r="G1291" s="17" t="str">
        <f t="shared" si="82"/>
        <v>NEUTRAL</v>
      </c>
      <c r="H1291" s="17" t="str">
        <f t="shared" si="81"/>
        <v>BEARISH DIVERGENCE</v>
      </c>
    </row>
    <row r="1292" spans="1:8" ht="13.5" x14ac:dyDescent="0.25">
      <c r="A1292" s="3">
        <v>43889</v>
      </c>
      <c r="B1292" s="2">
        <v>11.58</v>
      </c>
      <c r="C1292" s="2">
        <v>6.6988000000000003</v>
      </c>
      <c r="D1292" s="2">
        <v>32754</v>
      </c>
      <c r="E1292" s="2">
        <f t="shared" si="80"/>
        <v>6974080</v>
      </c>
      <c r="F1292" s="17" t="str">
        <f t="shared" si="83"/>
        <v>BULLISH</v>
      </c>
      <c r="G1292" s="17" t="str">
        <f t="shared" si="82"/>
        <v>NEUTRAL</v>
      </c>
      <c r="H1292" s="17" t="str">
        <f t="shared" si="81"/>
        <v>NEUTRAL</v>
      </c>
    </row>
    <row r="1293" spans="1:8" ht="13.5" x14ac:dyDescent="0.25">
      <c r="A1293" s="3">
        <v>43892</v>
      </c>
      <c r="B1293" s="2">
        <v>11.64</v>
      </c>
      <c r="C1293" s="2">
        <v>6.7335000000000003</v>
      </c>
      <c r="D1293" s="2">
        <v>101</v>
      </c>
      <c r="E1293" s="2">
        <f t="shared" si="80"/>
        <v>6974181</v>
      </c>
      <c r="F1293" s="17" t="str">
        <f t="shared" si="83"/>
        <v>BULLISH</v>
      </c>
      <c r="G1293" s="17" t="str">
        <f t="shared" si="82"/>
        <v>NEUTRAL</v>
      </c>
      <c r="H1293" s="17" t="str">
        <f t="shared" si="81"/>
        <v>CONFIRMED BULLISH</v>
      </c>
    </row>
    <row r="1294" spans="1:8" ht="13.5" x14ac:dyDescent="0.25">
      <c r="A1294" s="3">
        <v>43893</v>
      </c>
      <c r="B1294" s="2">
        <v>11.6</v>
      </c>
      <c r="C1294" s="2">
        <v>6.7103999999999999</v>
      </c>
      <c r="D1294" s="2">
        <v>5286</v>
      </c>
      <c r="E1294" s="2">
        <f t="shared" si="80"/>
        <v>6968895</v>
      </c>
      <c r="F1294" s="17" t="str">
        <f t="shared" si="83"/>
        <v>BULLISH</v>
      </c>
      <c r="G1294" s="17" t="str">
        <f t="shared" si="82"/>
        <v>NEUTRAL</v>
      </c>
      <c r="H1294" s="17" t="str">
        <f t="shared" si="81"/>
        <v>CONFIRMED BULLISH</v>
      </c>
    </row>
    <row r="1295" spans="1:8" ht="13.5" x14ac:dyDescent="0.25">
      <c r="A1295" s="3">
        <v>43894</v>
      </c>
      <c r="B1295" s="2">
        <v>11.5</v>
      </c>
      <c r="C1295" s="2">
        <v>6.6524999999999999</v>
      </c>
      <c r="D1295" s="2">
        <v>1068</v>
      </c>
      <c r="E1295" s="2">
        <f t="shared" si="80"/>
        <v>6967827</v>
      </c>
      <c r="F1295" s="17" t="str">
        <f t="shared" si="83"/>
        <v>BULLISH</v>
      </c>
      <c r="G1295" s="17" t="str">
        <f t="shared" si="82"/>
        <v>NEUTRAL</v>
      </c>
      <c r="H1295" s="17" t="str">
        <f t="shared" si="81"/>
        <v>CONFIRMED BULLISH</v>
      </c>
    </row>
    <row r="1296" spans="1:8" ht="13.5" x14ac:dyDescent="0.25">
      <c r="A1296" s="3">
        <v>43895</v>
      </c>
      <c r="B1296" s="2">
        <v>11.5</v>
      </c>
      <c r="C1296" s="2">
        <v>6.6524999999999999</v>
      </c>
      <c r="D1296" s="2">
        <v>225</v>
      </c>
      <c r="E1296" s="2">
        <f t="shared" si="80"/>
        <v>6967827</v>
      </c>
      <c r="F1296" s="17" t="str">
        <f t="shared" si="83"/>
        <v>BULLISH</v>
      </c>
      <c r="G1296" s="17" t="str">
        <f t="shared" si="82"/>
        <v>NEUTRAL</v>
      </c>
      <c r="H1296" s="17" t="str">
        <f t="shared" si="81"/>
        <v>CONFIRMED BULLISH</v>
      </c>
    </row>
    <row r="1297" spans="1:8" ht="13.5" x14ac:dyDescent="0.25">
      <c r="A1297" s="3">
        <v>43896</v>
      </c>
      <c r="B1297" s="2">
        <v>11.4</v>
      </c>
      <c r="C1297" s="2">
        <v>6.5946999999999996</v>
      </c>
      <c r="D1297" s="2">
        <v>21251</v>
      </c>
      <c r="E1297" s="2">
        <f t="shared" si="80"/>
        <v>6946576</v>
      </c>
      <c r="F1297" s="17" t="str">
        <f t="shared" si="83"/>
        <v>BEARISH</v>
      </c>
      <c r="G1297" s="17" t="str">
        <f t="shared" si="82"/>
        <v>NEUTRAL</v>
      </c>
      <c r="H1297" s="17" t="str">
        <f t="shared" si="81"/>
        <v>CONFIRMED BEARISH</v>
      </c>
    </row>
    <row r="1298" spans="1:8" ht="13.5" x14ac:dyDescent="0.25">
      <c r="A1298" s="3">
        <v>43899</v>
      </c>
      <c r="B1298" s="2">
        <v>11.38</v>
      </c>
      <c r="C1298" s="2">
        <v>6.5831</v>
      </c>
      <c r="D1298" s="2">
        <v>1578</v>
      </c>
      <c r="E1298" s="2">
        <f t="shared" si="80"/>
        <v>6944998</v>
      </c>
      <c r="F1298" s="17" t="str">
        <f t="shared" si="83"/>
        <v>BEARISH</v>
      </c>
      <c r="G1298" s="17" t="str">
        <f t="shared" si="82"/>
        <v>NEUTRAL</v>
      </c>
      <c r="H1298" s="17" t="str">
        <f t="shared" si="81"/>
        <v>CONFIRMED BEARISH</v>
      </c>
    </row>
    <row r="1299" spans="1:8" ht="13.5" x14ac:dyDescent="0.25">
      <c r="A1299" s="3">
        <v>43900</v>
      </c>
      <c r="B1299" s="2">
        <v>11.04</v>
      </c>
      <c r="C1299" s="2">
        <v>6.3864000000000001</v>
      </c>
      <c r="D1299" s="2">
        <v>6732</v>
      </c>
      <c r="E1299" s="2">
        <f t="shared" si="80"/>
        <v>6938266</v>
      </c>
      <c r="F1299" s="17" t="str">
        <f t="shared" si="83"/>
        <v>BEARISH</v>
      </c>
      <c r="G1299" s="17" t="str">
        <f t="shared" si="82"/>
        <v>NEUTRAL</v>
      </c>
      <c r="H1299" s="17" t="str">
        <f t="shared" si="81"/>
        <v>CONFIRMED BEARISH</v>
      </c>
    </row>
    <row r="1300" spans="1:8" ht="13.5" x14ac:dyDescent="0.25">
      <c r="A1300" s="3">
        <v>43901</v>
      </c>
      <c r="B1300" s="2">
        <v>11</v>
      </c>
      <c r="C1300" s="2">
        <v>6.3632999999999997</v>
      </c>
      <c r="D1300" s="2">
        <v>21333</v>
      </c>
      <c r="E1300" s="2">
        <f t="shared" si="80"/>
        <v>6916933</v>
      </c>
      <c r="F1300" s="17" t="str">
        <f t="shared" si="83"/>
        <v>BEARISH</v>
      </c>
      <c r="G1300" s="17" t="str">
        <f t="shared" si="82"/>
        <v>NEUTRAL</v>
      </c>
      <c r="H1300" s="17" t="str">
        <f t="shared" si="81"/>
        <v>CONFIRMED BEARISH</v>
      </c>
    </row>
    <row r="1301" spans="1:8" ht="13.5" x14ac:dyDescent="0.25">
      <c r="A1301" s="3">
        <v>43902</v>
      </c>
      <c r="B1301" s="2">
        <v>10.97</v>
      </c>
      <c r="C1301" s="2">
        <v>6.3459000000000003</v>
      </c>
      <c r="D1301" s="2">
        <v>458</v>
      </c>
      <c r="E1301" s="2">
        <f t="shared" si="80"/>
        <v>6916475</v>
      </c>
      <c r="F1301" s="17" t="str">
        <f t="shared" si="83"/>
        <v>BEARISH</v>
      </c>
      <c r="G1301" s="17" t="str">
        <f t="shared" si="82"/>
        <v>NEUTRAL</v>
      </c>
      <c r="H1301" s="17" t="str">
        <f t="shared" si="81"/>
        <v>CONFIRMED BEARISH</v>
      </c>
    </row>
    <row r="1302" spans="1:8" ht="13.5" x14ac:dyDescent="0.25">
      <c r="A1302" s="3">
        <v>43903</v>
      </c>
      <c r="B1302" s="2">
        <v>10.48</v>
      </c>
      <c r="C1302" s="2">
        <v>6.0625</v>
      </c>
      <c r="D1302" s="2">
        <v>8637</v>
      </c>
      <c r="E1302" s="2">
        <f t="shared" si="80"/>
        <v>6907838</v>
      </c>
      <c r="F1302" s="17" t="str">
        <f t="shared" si="83"/>
        <v>BEARISH</v>
      </c>
      <c r="G1302" s="17" t="str">
        <f t="shared" si="82"/>
        <v>NEUTRAL</v>
      </c>
      <c r="H1302" s="17" t="str">
        <f t="shared" si="81"/>
        <v>CONFIRMED BEARISH</v>
      </c>
    </row>
    <row r="1303" spans="1:8" ht="13.5" x14ac:dyDescent="0.25">
      <c r="A1303" s="3">
        <v>43906</v>
      </c>
      <c r="B1303" s="2">
        <v>9.85</v>
      </c>
      <c r="C1303" s="2">
        <v>5.6980000000000004</v>
      </c>
      <c r="D1303" s="2">
        <v>1895</v>
      </c>
      <c r="E1303" s="2">
        <f t="shared" si="80"/>
        <v>6905943</v>
      </c>
      <c r="F1303" s="17" t="str">
        <f t="shared" si="83"/>
        <v>BEARISH</v>
      </c>
      <c r="G1303" s="17" t="str">
        <f t="shared" si="82"/>
        <v>NEUTRAL</v>
      </c>
      <c r="H1303" s="17" t="str">
        <f t="shared" si="81"/>
        <v>CONFIRMED BEARISH</v>
      </c>
    </row>
    <row r="1304" spans="1:8" ht="13.5" x14ac:dyDescent="0.25">
      <c r="A1304" s="3">
        <v>43907</v>
      </c>
      <c r="B1304" s="2">
        <v>9.41</v>
      </c>
      <c r="C1304" s="2">
        <v>5.4435000000000002</v>
      </c>
      <c r="D1304" s="2">
        <v>13945</v>
      </c>
      <c r="E1304" s="2">
        <f t="shared" si="80"/>
        <v>6891998</v>
      </c>
      <c r="F1304" s="17" t="str">
        <f t="shared" si="83"/>
        <v>BEARISH</v>
      </c>
      <c r="G1304" s="17" t="str">
        <f t="shared" si="82"/>
        <v>NEUTRAL</v>
      </c>
      <c r="H1304" s="17" t="str">
        <f t="shared" si="81"/>
        <v>CONFIRMED BEARISH</v>
      </c>
    </row>
    <row r="1305" spans="1:8" ht="13.5" x14ac:dyDescent="0.25">
      <c r="A1305" s="3">
        <v>43908</v>
      </c>
      <c r="B1305" s="2">
        <v>9.1300000000000008</v>
      </c>
      <c r="C1305" s="2">
        <v>5.2815000000000003</v>
      </c>
      <c r="D1305" s="2">
        <v>32795</v>
      </c>
      <c r="E1305" s="2">
        <f t="shared" si="80"/>
        <v>6859203</v>
      </c>
      <c r="F1305" s="17" t="str">
        <f t="shared" si="83"/>
        <v>BEARISH</v>
      </c>
      <c r="G1305" s="17" t="str">
        <f t="shared" si="82"/>
        <v>NEUTRAL</v>
      </c>
      <c r="H1305" s="17" t="str">
        <f t="shared" si="81"/>
        <v>CONFIRMED BEARISH</v>
      </c>
    </row>
    <row r="1306" spans="1:8" ht="13.5" x14ac:dyDescent="0.25">
      <c r="A1306" s="3">
        <v>43909</v>
      </c>
      <c r="B1306" s="2">
        <v>9.08</v>
      </c>
      <c r="C1306" s="2">
        <v>5.2526000000000002</v>
      </c>
      <c r="D1306" s="2">
        <v>31982</v>
      </c>
      <c r="E1306" s="2">
        <f t="shared" si="80"/>
        <v>6827221</v>
      </c>
      <c r="F1306" s="17" t="str">
        <f t="shared" si="83"/>
        <v>BEARISH</v>
      </c>
      <c r="G1306" s="17" t="str">
        <f t="shared" si="82"/>
        <v>NEUTRAL</v>
      </c>
      <c r="H1306" s="17" t="str">
        <f t="shared" si="81"/>
        <v>CONFIRMED BEARISH</v>
      </c>
    </row>
    <row r="1307" spans="1:8" ht="13.5" x14ac:dyDescent="0.25">
      <c r="A1307" s="3">
        <v>43913</v>
      </c>
      <c r="B1307" s="2">
        <v>9.17</v>
      </c>
      <c r="C1307" s="2">
        <v>5.3047000000000004</v>
      </c>
      <c r="D1307" s="2">
        <v>14141</v>
      </c>
      <c r="E1307" s="2">
        <f t="shared" si="80"/>
        <v>6841362</v>
      </c>
      <c r="F1307" s="17" t="str">
        <f t="shared" si="83"/>
        <v>BEARISH</v>
      </c>
      <c r="G1307" s="17" t="str">
        <f t="shared" si="82"/>
        <v>NEUTRAL</v>
      </c>
      <c r="H1307" s="17" t="str">
        <f t="shared" si="81"/>
        <v>CONFIRMED BEARISH</v>
      </c>
    </row>
    <row r="1308" spans="1:8" ht="13.5" x14ac:dyDescent="0.25">
      <c r="A1308" s="3">
        <v>43914</v>
      </c>
      <c r="B1308" s="2">
        <v>9.34</v>
      </c>
      <c r="C1308" s="2">
        <v>5.4029999999999996</v>
      </c>
      <c r="D1308" s="2">
        <v>2543</v>
      </c>
      <c r="E1308" s="2">
        <f t="shared" si="80"/>
        <v>6843905</v>
      </c>
      <c r="F1308" s="17" t="str">
        <f t="shared" si="83"/>
        <v>BEARISH</v>
      </c>
      <c r="G1308" s="17" t="str">
        <f t="shared" si="82"/>
        <v>NEUTRAL</v>
      </c>
      <c r="H1308" s="17" t="str">
        <f t="shared" si="81"/>
        <v>CONFIRMED BEARISH</v>
      </c>
    </row>
    <row r="1309" spans="1:8" ht="13.5" x14ac:dyDescent="0.25">
      <c r="A1309" s="3">
        <v>43915</v>
      </c>
      <c r="B1309" s="2">
        <v>9.34</v>
      </c>
      <c r="C1309" s="2">
        <v>5.4029999999999996</v>
      </c>
      <c r="D1309" s="2">
        <v>6436</v>
      </c>
      <c r="E1309" s="2">
        <f t="shared" si="80"/>
        <v>6843905</v>
      </c>
      <c r="F1309" s="17" t="str">
        <f t="shared" si="83"/>
        <v>BEARISH</v>
      </c>
      <c r="G1309" s="17" t="str">
        <f t="shared" si="82"/>
        <v>NEUTRAL</v>
      </c>
      <c r="H1309" s="17" t="str">
        <f t="shared" si="81"/>
        <v>CONFIRMED BEARISH</v>
      </c>
    </row>
    <row r="1310" spans="1:8" ht="13.5" x14ac:dyDescent="0.25">
      <c r="A1310" s="3">
        <v>43916</v>
      </c>
      <c r="B1310" s="2">
        <v>9.4</v>
      </c>
      <c r="C1310" s="2">
        <v>5.4377000000000004</v>
      </c>
      <c r="D1310" s="2">
        <v>252</v>
      </c>
      <c r="E1310" s="2">
        <f t="shared" si="80"/>
        <v>6844157</v>
      </c>
      <c r="F1310" s="17" t="str">
        <f t="shared" si="83"/>
        <v>BEARISH</v>
      </c>
      <c r="G1310" s="17" t="str">
        <f t="shared" si="82"/>
        <v>NEUTRAL</v>
      </c>
      <c r="H1310" s="17" t="str">
        <f t="shared" si="81"/>
        <v>BEARISH DIVERGENCE</v>
      </c>
    </row>
    <row r="1311" spans="1:8" ht="13.5" x14ac:dyDescent="0.25">
      <c r="A1311" s="3">
        <v>43917</v>
      </c>
      <c r="B1311" s="2">
        <v>9.14</v>
      </c>
      <c r="C1311" s="2">
        <v>5.2873000000000001</v>
      </c>
      <c r="D1311" s="2">
        <v>3912</v>
      </c>
      <c r="E1311" s="2">
        <f t="shared" si="80"/>
        <v>6840245</v>
      </c>
      <c r="F1311" s="17" t="str">
        <f t="shared" si="83"/>
        <v>BULLISH</v>
      </c>
      <c r="G1311" s="17" t="str">
        <f t="shared" si="82"/>
        <v>NEUTRAL</v>
      </c>
      <c r="H1311" s="17" t="str">
        <f t="shared" si="81"/>
        <v>CONFIRMED BULLISH</v>
      </c>
    </row>
    <row r="1312" spans="1:8" ht="13.5" x14ac:dyDescent="0.25">
      <c r="A1312" s="3">
        <v>43920</v>
      </c>
      <c r="B1312" s="2">
        <v>9.2899999999999991</v>
      </c>
      <c r="C1312" s="2">
        <v>5.3741000000000003</v>
      </c>
      <c r="D1312" s="2">
        <v>2318</v>
      </c>
      <c r="E1312" s="2">
        <f t="shared" si="80"/>
        <v>6842563</v>
      </c>
      <c r="F1312" s="17" t="str">
        <f t="shared" si="83"/>
        <v>BULLISH</v>
      </c>
      <c r="G1312" s="17" t="str">
        <f t="shared" si="82"/>
        <v>NEUTRAL</v>
      </c>
      <c r="H1312" s="17" t="str">
        <f t="shared" si="81"/>
        <v>CONFIRMED BULLISH</v>
      </c>
    </row>
    <row r="1313" spans="1:8" ht="13.5" x14ac:dyDescent="0.25">
      <c r="A1313" s="3">
        <v>43921</v>
      </c>
      <c r="B1313" s="2">
        <v>9.31</v>
      </c>
      <c r="C1313" s="2">
        <v>5.3856999999999999</v>
      </c>
      <c r="D1313" s="2">
        <v>21227</v>
      </c>
      <c r="E1313" s="2">
        <f t="shared" si="80"/>
        <v>6863790</v>
      </c>
      <c r="F1313" s="17" t="str">
        <f t="shared" si="83"/>
        <v>BULLISH</v>
      </c>
      <c r="G1313" s="17" t="str">
        <f t="shared" si="82"/>
        <v>NEUTRAL</v>
      </c>
      <c r="H1313" s="17" t="str">
        <f t="shared" si="81"/>
        <v>BULLISH DIVERGENCE</v>
      </c>
    </row>
    <row r="1314" spans="1:8" ht="13.5" x14ac:dyDescent="0.25">
      <c r="A1314" s="3">
        <v>43922</v>
      </c>
      <c r="B1314" s="2">
        <v>9.3000000000000007</v>
      </c>
      <c r="C1314" s="2">
        <v>5.3799000000000001</v>
      </c>
      <c r="D1314" s="2">
        <v>494</v>
      </c>
      <c r="E1314" s="2">
        <f t="shared" si="80"/>
        <v>6863296</v>
      </c>
      <c r="F1314" s="17" t="str">
        <f t="shared" si="83"/>
        <v>BULLISH</v>
      </c>
      <c r="G1314" s="17" t="str">
        <f t="shared" si="82"/>
        <v>NEUTRAL</v>
      </c>
      <c r="H1314" s="17" t="str">
        <f t="shared" si="81"/>
        <v>BULLISH DIVERGENCE</v>
      </c>
    </row>
    <row r="1315" spans="1:8" ht="13.5" x14ac:dyDescent="0.25">
      <c r="A1315" s="3">
        <v>43923</v>
      </c>
      <c r="B1315" s="2">
        <v>9.0299999999999994</v>
      </c>
      <c r="C1315" s="2">
        <v>5.2237</v>
      </c>
      <c r="D1315" s="2">
        <v>15130</v>
      </c>
      <c r="E1315" s="2">
        <f t="shared" si="80"/>
        <v>6848166</v>
      </c>
      <c r="F1315" s="17" t="str">
        <f t="shared" si="83"/>
        <v>BULLISH</v>
      </c>
      <c r="G1315" s="17" t="str">
        <f t="shared" si="82"/>
        <v>NEUTRAL</v>
      </c>
      <c r="H1315" s="17" t="str">
        <f t="shared" si="81"/>
        <v>BULLISH DIVERGENCE</v>
      </c>
    </row>
    <row r="1316" spans="1:8" ht="13.5" x14ac:dyDescent="0.25">
      <c r="A1316" s="3">
        <v>43924</v>
      </c>
      <c r="B1316" s="2">
        <v>8.9499999999999993</v>
      </c>
      <c r="C1316" s="2">
        <v>5.1773999999999996</v>
      </c>
      <c r="D1316" s="2">
        <v>4142</v>
      </c>
      <c r="E1316" s="2">
        <f t="shared" si="80"/>
        <v>6844024</v>
      </c>
      <c r="F1316" s="17" t="str">
        <f t="shared" si="83"/>
        <v>BULLISH</v>
      </c>
      <c r="G1316" s="17" t="str">
        <f t="shared" si="82"/>
        <v>NEUTRAL</v>
      </c>
      <c r="H1316" s="17" t="str">
        <f t="shared" si="81"/>
        <v>BULLISH DIVERGENCE</v>
      </c>
    </row>
    <row r="1317" spans="1:8" ht="13.5" x14ac:dyDescent="0.25">
      <c r="A1317" s="3">
        <v>43927</v>
      </c>
      <c r="B1317" s="2">
        <v>9.1</v>
      </c>
      <c r="C1317" s="2">
        <v>5.2641999999999998</v>
      </c>
      <c r="D1317" s="2">
        <v>2011</v>
      </c>
      <c r="E1317" s="2">
        <f t="shared" si="80"/>
        <v>6846035</v>
      </c>
      <c r="F1317" s="17" t="str">
        <f t="shared" si="83"/>
        <v>BULLISH</v>
      </c>
      <c r="G1317" s="17" t="str">
        <f t="shared" si="82"/>
        <v>NEUTRAL</v>
      </c>
      <c r="H1317" s="17" t="str">
        <f t="shared" si="81"/>
        <v>BULLISH DIVERGENCE</v>
      </c>
    </row>
    <row r="1318" spans="1:8" ht="13.5" x14ac:dyDescent="0.25">
      <c r="A1318" s="3">
        <v>43928</v>
      </c>
      <c r="B1318" s="2">
        <v>9.1999999999999993</v>
      </c>
      <c r="C1318" s="2">
        <v>5.3220000000000001</v>
      </c>
      <c r="D1318" s="2">
        <v>2050</v>
      </c>
      <c r="E1318" s="2">
        <f t="shared" si="80"/>
        <v>6848085</v>
      </c>
      <c r="F1318" s="17" t="str">
        <f t="shared" si="83"/>
        <v>BEARISH</v>
      </c>
      <c r="G1318" s="17" t="str">
        <f t="shared" si="82"/>
        <v>NEUTRAL</v>
      </c>
      <c r="H1318" s="17" t="str">
        <f t="shared" si="81"/>
        <v>CONFIRMED BEARISH</v>
      </c>
    </row>
    <row r="1319" spans="1:8" ht="13.5" x14ac:dyDescent="0.25">
      <c r="A1319" s="3">
        <v>43929</v>
      </c>
      <c r="B1319" s="2">
        <v>9.18</v>
      </c>
      <c r="C1319" s="2">
        <v>5.3105000000000002</v>
      </c>
      <c r="D1319" s="2">
        <v>5283</v>
      </c>
      <c r="E1319" s="2">
        <f t="shared" si="80"/>
        <v>6842802</v>
      </c>
      <c r="F1319" s="17" t="str">
        <f t="shared" si="83"/>
        <v>BEARISH</v>
      </c>
      <c r="G1319" s="17" t="str">
        <f t="shared" si="82"/>
        <v>NEUTRAL</v>
      </c>
      <c r="H1319" s="17" t="str">
        <f t="shared" si="81"/>
        <v>CONFIRMED BEARISH</v>
      </c>
    </row>
    <row r="1320" spans="1:8" ht="13.5" x14ac:dyDescent="0.25">
      <c r="A1320" s="3">
        <v>43934</v>
      </c>
      <c r="B1320" s="2">
        <v>9.15</v>
      </c>
      <c r="C1320" s="2">
        <v>5.2930999999999999</v>
      </c>
      <c r="D1320" s="2">
        <v>13374</v>
      </c>
      <c r="E1320" s="2">
        <f t="shared" si="80"/>
        <v>6829428</v>
      </c>
      <c r="F1320" s="17" t="str">
        <f t="shared" si="83"/>
        <v>BEARISH</v>
      </c>
      <c r="G1320" s="17" t="str">
        <f t="shared" si="82"/>
        <v>NEUTRAL</v>
      </c>
      <c r="H1320" s="17" t="str">
        <f t="shared" si="81"/>
        <v>BEARISH DIVERGENCE</v>
      </c>
    </row>
    <row r="1321" spans="1:8" ht="13.5" x14ac:dyDescent="0.25">
      <c r="A1321" s="3">
        <v>43935</v>
      </c>
      <c r="B1321" s="2">
        <v>9.1300000000000008</v>
      </c>
      <c r="C1321" s="2">
        <v>5.2815000000000003</v>
      </c>
      <c r="D1321" s="2">
        <v>34</v>
      </c>
      <c r="E1321" s="2">
        <f t="shared" si="80"/>
        <v>6829394</v>
      </c>
      <c r="F1321" s="17" t="str">
        <f t="shared" si="83"/>
        <v>BEARISH</v>
      </c>
      <c r="G1321" s="17" t="str">
        <f t="shared" si="82"/>
        <v>NEUTRAL</v>
      </c>
      <c r="H1321" s="17" t="str">
        <f t="shared" si="81"/>
        <v>BEARISH DIVERGENCE</v>
      </c>
    </row>
    <row r="1322" spans="1:8" ht="13.5" x14ac:dyDescent="0.25">
      <c r="A1322" s="3">
        <v>43936</v>
      </c>
      <c r="B1322" s="2">
        <v>9</v>
      </c>
      <c r="C1322" s="2">
        <v>5.2062999999999997</v>
      </c>
      <c r="D1322" s="2">
        <v>38</v>
      </c>
      <c r="E1322" s="2">
        <f t="shared" si="80"/>
        <v>6829356</v>
      </c>
      <c r="F1322" s="17" t="str">
        <f t="shared" si="83"/>
        <v>BEARISH</v>
      </c>
      <c r="G1322" s="17" t="str">
        <f t="shared" si="82"/>
        <v>NEUTRAL</v>
      </c>
      <c r="H1322" s="17" t="str">
        <f t="shared" si="81"/>
        <v>CONFIRMED BEARISH</v>
      </c>
    </row>
    <row r="1323" spans="1:8" ht="13.5" x14ac:dyDescent="0.25">
      <c r="A1323" s="3">
        <v>43937</v>
      </c>
      <c r="B1323" s="2">
        <v>9.1</v>
      </c>
      <c r="C1323" s="2">
        <v>5.2641999999999998</v>
      </c>
      <c r="D1323" s="2">
        <v>3</v>
      </c>
      <c r="E1323" s="2">
        <f t="shared" si="80"/>
        <v>6829359</v>
      </c>
      <c r="F1323" s="17" t="str">
        <f t="shared" si="83"/>
        <v>BEARISH</v>
      </c>
      <c r="G1323" s="17" t="str">
        <f t="shared" si="82"/>
        <v>NEUTRAL</v>
      </c>
      <c r="H1323" s="17" t="str">
        <f t="shared" si="81"/>
        <v>CONFIRMED BEARISH</v>
      </c>
    </row>
    <row r="1324" spans="1:8" ht="13.5" x14ac:dyDescent="0.25">
      <c r="A1324" s="3">
        <v>43938</v>
      </c>
      <c r="B1324" s="2">
        <v>9.1999999999999993</v>
      </c>
      <c r="C1324" s="2">
        <v>5.3220000000000001</v>
      </c>
      <c r="D1324" s="2">
        <v>1332</v>
      </c>
      <c r="E1324" s="2">
        <f t="shared" si="80"/>
        <v>6830691</v>
      </c>
      <c r="F1324" s="17" t="str">
        <f t="shared" si="83"/>
        <v>BEARISH</v>
      </c>
      <c r="G1324" s="17" t="str">
        <f t="shared" si="82"/>
        <v>NEUTRAL</v>
      </c>
      <c r="H1324" s="17" t="str">
        <f t="shared" si="81"/>
        <v>BEARISH DIVERGENCE</v>
      </c>
    </row>
    <row r="1325" spans="1:8" ht="13.5" x14ac:dyDescent="0.25">
      <c r="A1325" s="3">
        <v>43941</v>
      </c>
      <c r="B1325" s="2">
        <v>8.9499999999999993</v>
      </c>
      <c r="C1325" s="2">
        <v>5.1773999999999996</v>
      </c>
      <c r="D1325" s="2">
        <v>754</v>
      </c>
      <c r="E1325" s="2">
        <f t="shared" si="80"/>
        <v>6829937</v>
      </c>
      <c r="F1325" s="17" t="str">
        <f t="shared" si="83"/>
        <v>BULLISH</v>
      </c>
      <c r="G1325" s="17" t="str">
        <f t="shared" si="82"/>
        <v>NEUTRAL</v>
      </c>
      <c r="H1325" s="17" t="str">
        <f t="shared" si="81"/>
        <v>BULLISH DIVERGENCE</v>
      </c>
    </row>
    <row r="1326" spans="1:8" ht="13.5" x14ac:dyDescent="0.25">
      <c r="A1326" s="3">
        <v>43942</v>
      </c>
      <c r="B1326" s="2">
        <v>9.15</v>
      </c>
      <c r="C1326" s="2">
        <v>5.2930999999999999</v>
      </c>
      <c r="D1326" s="2">
        <v>401</v>
      </c>
      <c r="E1326" s="2">
        <f t="shared" si="80"/>
        <v>6830338</v>
      </c>
      <c r="F1326" s="17" t="str">
        <f t="shared" si="83"/>
        <v>BULLISH</v>
      </c>
      <c r="G1326" s="17" t="str">
        <f t="shared" si="82"/>
        <v>NEUTRAL</v>
      </c>
      <c r="H1326" s="17" t="str">
        <f t="shared" si="81"/>
        <v>CONFIRMED BULLISH</v>
      </c>
    </row>
    <row r="1327" spans="1:8" ht="13.5" x14ac:dyDescent="0.25">
      <c r="A1327" s="3">
        <v>43943</v>
      </c>
      <c r="B1327" s="2">
        <v>8.91</v>
      </c>
      <c r="C1327" s="2">
        <v>5.1543000000000001</v>
      </c>
      <c r="D1327" s="2">
        <v>23338</v>
      </c>
      <c r="E1327" s="2">
        <f t="shared" si="80"/>
        <v>6807000</v>
      </c>
      <c r="F1327" s="17" t="str">
        <f t="shared" si="83"/>
        <v>BEARISH</v>
      </c>
      <c r="G1327" s="17" t="str">
        <f t="shared" si="82"/>
        <v>NEUTRAL</v>
      </c>
      <c r="H1327" s="17" t="str">
        <f t="shared" si="81"/>
        <v>CONFIRMED BEARISH</v>
      </c>
    </row>
    <row r="1328" spans="1:8" ht="13.5" x14ac:dyDescent="0.25">
      <c r="A1328" s="3">
        <v>43944</v>
      </c>
      <c r="B1328" s="2">
        <v>8.98</v>
      </c>
      <c r="C1328" s="2">
        <v>5.1947999999999999</v>
      </c>
      <c r="D1328" s="2">
        <v>499</v>
      </c>
      <c r="E1328" s="2">
        <f t="shared" si="80"/>
        <v>6807499</v>
      </c>
      <c r="F1328" s="17" t="str">
        <f t="shared" si="83"/>
        <v>BEARISH</v>
      </c>
      <c r="G1328" s="17" t="str">
        <f t="shared" si="82"/>
        <v>NEUTRAL</v>
      </c>
      <c r="H1328" s="17" t="str">
        <f t="shared" si="81"/>
        <v>CONFIRMED BEARISH</v>
      </c>
    </row>
    <row r="1329" spans="1:8" ht="13.5" x14ac:dyDescent="0.25">
      <c r="A1329" s="3">
        <v>43945</v>
      </c>
      <c r="B1329" s="2">
        <v>8.98</v>
      </c>
      <c r="C1329" s="2">
        <v>5.1947999999999999</v>
      </c>
      <c r="D1329" s="2">
        <v>1620</v>
      </c>
      <c r="E1329" s="2">
        <f t="shared" si="80"/>
        <v>6807499</v>
      </c>
      <c r="F1329" s="17" t="str">
        <f t="shared" si="83"/>
        <v>BEARISH</v>
      </c>
      <c r="G1329" s="17" t="str">
        <f t="shared" si="82"/>
        <v>NEUTRAL</v>
      </c>
      <c r="H1329" s="17" t="str">
        <f t="shared" si="81"/>
        <v>CONFIRMED BEARISH</v>
      </c>
    </row>
    <row r="1330" spans="1:8" ht="13.5" x14ac:dyDescent="0.25">
      <c r="A1330" s="3">
        <v>43948</v>
      </c>
      <c r="B1330" s="2">
        <v>9.1</v>
      </c>
      <c r="C1330" s="2">
        <v>5.2641999999999998</v>
      </c>
      <c r="D1330" s="2">
        <v>6543</v>
      </c>
      <c r="E1330" s="2">
        <f t="shared" si="80"/>
        <v>6814042</v>
      </c>
      <c r="F1330" s="17" t="str">
        <f t="shared" si="83"/>
        <v>BEARISH</v>
      </c>
      <c r="G1330" s="17" t="str">
        <f t="shared" si="82"/>
        <v>NEUTRAL</v>
      </c>
      <c r="H1330" s="17" t="str">
        <f t="shared" si="81"/>
        <v>BEARISH DIVERGENCE</v>
      </c>
    </row>
    <row r="1331" spans="1:8" ht="13.5" x14ac:dyDescent="0.25">
      <c r="A1331" s="3">
        <v>43949</v>
      </c>
      <c r="B1331" s="2">
        <v>9</v>
      </c>
      <c r="C1331" s="2">
        <v>5.2062999999999997</v>
      </c>
      <c r="D1331" s="2">
        <v>11790</v>
      </c>
      <c r="E1331" s="2">
        <f t="shared" si="80"/>
        <v>6802252</v>
      </c>
      <c r="F1331" s="17" t="str">
        <f t="shared" si="83"/>
        <v>BEARISH</v>
      </c>
      <c r="G1331" s="17" t="str">
        <f t="shared" si="82"/>
        <v>NEUTRAL</v>
      </c>
      <c r="H1331" s="17" t="str">
        <f t="shared" si="81"/>
        <v>CONFIRMED BEARISH</v>
      </c>
    </row>
    <row r="1332" spans="1:8" ht="13.5" x14ac:dyDescent="0.25">
      <c r="A1332" s="3">
        <v>43950</v>
      </c>
      <c r="B1332" s="2">
        <v>8.9499999999999993</v>
      </c>
      <c r="C1332" s="2">
        <v>5.1773999999999996</v>
      </c>
      <c r="D1332" s="2">
        <v>8679</v>
      </c>
      <c r="E1332" s="2">
        <f t="shared" si="80"/>
        <v>6793573</v>
      </c>
      <c r="F1332" s="17" t="str">
        <f t="shared" si="83"/>
        <v>BEARISH</v>
      </c>
      <c r="G1332" s="17" t="str">
        <f t="shared" si="82"/>
        <v>NEUTRAL</v>
      </c>
      <c r="H1332" s="17" t="str">
        <f t="shared" si="81"/>
        <v>BEARISH DIVERGENCE</v>
      </c>
    </row>
    <row r="1333" spans="1:8" ht="13.5" x14ac:dyDescent="0.25">
      <c r="A1333" s="3">
        <v>43951</v>
      </c>
      <c r="B1333" s="2">
        <v>8.93</v>
      </c>
      <c r="C1333" s="2">
        <v>5.1657999999999999</v>
      </c>
      <c r="D1333" s="2">
        <v>1428</v>
      </c>
      <c r="E1333" s="2">
        <f t="shared" si="80"/>
        <v>6792145</v>
      </c>
      <c r="F1333" s="17" t="str">
        <f t="shared" si="83"/>
        <v>BEARISH</v>
      </c>
      <c r="G1333" s="17" t="str">
        <f t="shared" si="82"/>
        <v>NEUTRAL</v>
      </c>
      <c r="H1333" s="17" t="str">
        <f t="shared" si="81"/>
        <v>CONFIRMED BEARISH</v>
      </c>
    </row>
    <row r="1334" spans="1:8" ht="13.5" x14ac:dyDescent="0.25">
      <c r="A1334" s="3">
        <v>43955</v>
      </c>
      <c r="B1334" s="2">
        <v>8.9600000000000009</v>
      </c>
      <c r="C1334" s="2">
        <v>5.1832000000000003</v>
      </c>
      <c r="D1334" s="2">
        <v>100</v>
      </c>
      <c r="E1334" s="2">
        <f t="shared" si="80"/>
        <v>6792245</v>
      </c>
      <c r="F1334" s="17" t="str">
        <f t="shared" si="83"/>
        <v>BEARISH</v>
      </c>
      <c r="G1334" s="17" t="str">
        <f t="shared" si="82"/>
        <v>NEUTRAL</v>
      </c>
      <c r="H1334" s="17" t="str">
        <f t="shared" si="81"/>
        <v>CONFIRMED BEARISH</v>
      </c>
    </row>
    <row r="1335" spans="1:8" ht="13.5" x14ac:dyDescent="0.25">
      <c r="A1335" s="3">
        <v>43956</v>
      </c>
      <c r="B1335" s="2">
        <v>8.93</v>
      </c>
      <c r="C1335" s="2">
        <v>5.1657999999999999</v>
      </c>
      <c r="D1335" s="2">
        <v>28920</v>
      </c>
      <c r="E1335" s="2">
        <f t="shared" si="80"/>
        <v>6763325</v>
      </c>
      <c r="F1335" s="17" t="str">
        <f t="shared" si="83"/>
        <v>BEARISH</v>
      </c>
      <c r="G1335" s="17" t="str">
        <f t="shared" si="82"/>
        <v>NEUTRAL</v>
      </c>
      <c r="H1335" s="17" t="str">
        <f t="shared" si="81"/>
        <v>CONFIRMED BEARISH</v>
      </c>
    </row>
    <row r="1336" spans="1:8" ht="13.5" x14ac:dyDescent="0.25">
      <c r="A1336" s="3">
        <v>43957</v>
      </c>
      <c r="B1336" s="2">
        <v>8.9</v>
      </c>
      <c r="C1336" s="2">
        <v>5.1485000000000003</v>
      </c>
      <c r="D1336" s="2">
        <v>2542</v>
      </c>
      <c r="E1336" s="2">
        <f t="shared" si="80"/>
        <v>6760783</v>
      </c>
      <c r="F1336" s="17" t="str">
        <f t="shared" si="83"/>
        <v>BEARISH</v>
      </c>
      <c r="G1336" s="17" t="str">
        <f t="shared" si="82"/>
        <v>NEUTRAL</v>
      </c>
      <c r="H1336" s="17" t="str">
        <f t="shared" si="81"/>
        <v>CONFIRMED BEARISH</v>
      </c>
    </row>
    <row r="1337" spans="1:8" ht="13.5" x14ac:dyDescent="0.25">
      <c r="A1337" s="3">
        <v>43958</v>
      </c>
      <c r="B1337" s="2">
        <v>8.8800000000000008</v>
      </c>
      <c r="C1337" s="2">
        <v>5.1368999999999998</v>
      </c>
      <c r="D1337" s="2">
        <v>662</v>
      </c>
      <c r="E1337" s="2">
        <f t="shared" si="80"/>
        <v>6760121</v>
      </c>
      <c r="F1337" s="17" t="str">
        <f t="shared" si="83"/>
        <v>BEARISH</v>
      </c>
      <c r="G1337" s="17" t="str">
        <f t="shared" si="82"/>
        <v>NEUTRAL</v>
      </c>
      <c r="H1337" s="17" t="str">
        <f t="shared" si="81"/>
        <v>CONFIRMED BEARISH</v>
      </c>
    </row>
    <row r="1338" spans="1:8" ht="13.5" x14ac:dyDescent="0.25">
      <c r="A1338" s="3">
        <v>43959</v>
      </c>
      <c r="B1338" s="2">
        <v>8.8800000000000008</v>
      </c>
      <c r="C1338" s="2">
        <v>5.1368999999999998</v>
      </c>
      <c r="D1338" s="2">
        <v>63</v>
      </c>
      <c r="E1338" s="2">
        <f t="shared" si="80"/>
        <v>6760121</v>
      </c>
      <c r="F1338" s="17" t="str">
        <f t="shared" si="83"/>
        <v>BEARISH</v>
      </c>
      <c r="G1338" s="17" t="str">
        <f t="shared" si="82"/>
        <v>NEUTRAL</v>
      </c>
      <c r="H1338" s="17" t="str">
        <f t="shared" si="81"/>
        <v>CONFIRMED BEARISH</v>
      </c>
    </row>
    <row r="1339" spans="1:8" ht="13.5" x14ac:dyDescent="0.25">
      <c r="A1339" s="3">
        <v>43962</v>
      </c>
      <c r="B1339" s="2">
        <v>8.9</v>
      </c>
      <c r="C1339" s="2">
        <v>5.1485000000000003</v>
      </c>
      <c r="D1339" s="2">
        <v>7878</v>
      </c>
      <c r="E1339" s="2">
        <f t="shared" si="80"/>
        <v>6767999</v>
      </c>
      <c r="F1339" s="17" t="str">
        <f t="shared" si="83"/>
        <v>BEARISH</v>
      </c>
      <c r="G1339" s="17" t="str">
        <f t="shared" si="82"/>
        <v>NEUTRAL</v>
      </c>
      <c r="H1339" s="17" t="str">
        <f t="shared" si="81"/>
        <v>CONFIRMED BEARISH</v>
      </c>
    </row>
    <row r="1340" spans="1:8" ht="13.5" x14ac:dyDescent="0.25">
      <c r="A1340" s="3">
        <v>43963</v>
      </c>
      <c r="B1340" s="2">
        <v>9.1</v>
      </c>
      <c r="C1340" s="2">
        <v>5.2641999999999998</v>
      </c>
      <c r="D1340" s="2">
        <v>14839</v>
      </c>
      <c r="E1340" s="2">
        <f t="shared" si="80"/>
        <v>6782838</v>
      </c>
      <c r="F1340" s="17" t="str">
        <f t="shared" si="83"/>
        <v>BULLISH</v>
      </c>
      <c r="G1340" s="17" t="str">
        <f t="shared" si="82"/>
        <v>NEUTRAL</v>
      </c>
      <c r="H1340" s="17" t="str">
        <f t="shared" si="81"/>
        <v>CONFIRMED BULLISH</v>
      </c>
    </row>
    <row r="1341" spans="1:8" ht="13.5" x14ac:dyDescent="0.25">
      <c r="A1341" s="3">
        <v>43964</v>
      </c>
      <c r="B1341" s="2">
        <v>9.15</v>
      </c>
      <c r="C1341" s="2">
        <v>5.2930999999999999</v>
      </c>
      <c r="D1341" s="2">
        <v>2845</v>
      </c>
      <c r="E1341" s="2">
        <f t="shared" si="80"/>
        <v>6785683</v>
      </c>
      <c r="F1341" s="17" t="str">
        <f t="shared" si="83"/>
        <v>BULLISH</v>
      </c>
      <c r="G1341" s="17" t="str">
        <f t="shared" si="82"/>
        <v>NEUTRAL</v>
      </c>
      <c r="H1341" s="17" t="str">
        <f t="shared" si="81"/>
        <v>CONFIRMED BULLISH</v>
      </c>
    </row>
    <row r="1342" spans="1:8" ht="13.5" x14ac:dyDescent="0.25">
      <c r="A1342" s="3">
        <v>43965</v>
      </c>
      <c r="B1342" s="2">
        <v>9.16</v>
      </c>
      <c r="C1342" s="2">
        <v>5.2988999999999997</v>
      </c>
      <c r="D1342" s="2">
        <v>4450</v>
      </c>
      <c r="E1342" s="2">
        <f t="shared" si="80"/>
        <v>6790133</v>
      </c>
      <c r="F1342" s="17" t="str">
        <f t="shared" si="83"/>
        <v>BULLISH</v>
      </c>
      <c r="G1342" s="17" t="str">
        <f t="shared" si="82"/>
        <v>NEUTRAL</v>
      </c>
      <c r="H1342" s="17" t="str">
        <f t="shared" si="81"/>
        <v>CONFIRMED BULLISH</v>
      </c>
    </row>
    <row r="1343" spans="1:8" ht="13.5" x14ac:dyDescent="0.25">
      <c r="A1343" s="3">
        <v>43966</v>
      </c>
      <c r="B1343" s="2">
        <v>9.15</v>
      </c>
      <c r="C1343" s="2">
        <v>5.2930999999999999</v>
      </c>
      <c r="D1343" s="2">
        <v>3002</v>
      </c>
      <c r="E1343" s="2">
        <f t="shared" si="80"/>
        <v>6787131</v>
      </c>
      <c r="F1343" s="17" t="str">
        <f t="shared" si="83"/>
        <v>BULLISH</v>
      </c>
      <c r="G1343" s="17" t="str">
        <f t="shared" si="82"/>
        <v>NEUTRAL</v>
      </c>
      <c r="H1343" s="17" t="str">
        <f t="shared" si="81"/>
        <v>CONFIRMED BULLISH</v>
      </c>
    </row>
    <row r="1344" spans="1:8" ht="13.5" x14ac:dyDescent="0.25">
      <c r="A1344" s="3">
        <v>43969</v>
      </c>
      <c r="B1344" s="2">
        <v>9.15</v>
      </c>
      <c r="C1344" s="2">
        <v>5.2930999999999999</v>
      </c>
      <c r="D1344" s="2">
        <v>7486</v>
      </c>
      <c r="E1344" s="2">
        <f t="shared" si="80"/>
        <v>6787131</v>
      </c>
      <c r="F1344" s="17" t="str">
        <f t="shared" si="83"/>
        <v>BULLISH</v>
      </c>
      <c r="G1344" s="17" t="str">
        <f t="shared" si="82"/>
        <v>NEUTRAL</v>
      </c>
      <c r="H1344" s="17" t="str">
        <f t="shared" si="81"/>
        <v>CONFIRMED BULLISH</v>
      </c>
    </row>
    <row r="1345" spans="1:8" ht="13.5" x14ac:dyDescent="0.25">
      <c r="A1345" s="3">
        <v>43970</v>
      </c>
      <c r="B1345" s="2">
        <v>9.1</v>
      </c>
      <c r="C1345" s="2">
        <v>5.2641999999999998</v>
      </c>
      <c r="D1345" s="2">
        <v>233</v>
      </c>
      <c r="E1345" s="2">
        <f t="shared" si="80"/>
        <v>6786898</v>
      </c>
      <c r="F1345" s="17" t="str">
        <f t="shared" si="83"/>
        <v>BULLISH</v>
      </c>
      <c r="G1345" s="17" t="str">
        <f t="shared" si="82"/>
        <v>NEUTRAL</v>
      </c>
      <c r="H1345" s="17" t="str">
        <f t="shared" si="81"/>
        <v>NEUTRAL</v>
      </c>
    </row>
    <row r="1346" spans="1:8" ht="13.5" x14ac:dyDescent="0.25">
      <c r="A1346" s="3">
        <v>43971</v>
      </c>
      <c r="B1346" s="2">
        <v>9.0500000000000007</v>
      </c>
      <c r="C1346" s="2">
        <v>5.2351999999999999</v>
      </c>
      <c r="D1346" s="2">
        <v>2397</v>
      </c>
      <c r="E1346" s="2">
        <f t="shared" si="80"/>
        <v>6784501</v>
      </c>
      <c r="F1346" s="17" t="str">
        <f t="shared" si="83"/>
        <v>BEARISH</v>
      </c>
      <c r="G1346" s="17" t="str">
        <f t="shared" si="82"/>
        <v>NEUTRAL</v>
      </c>
      <c r="H1346" s="17" t="str">
        <f t="shared" si="81"/>
        <v>CONFIRMED BEARISH</v>
      </c>
    </row>
    <row r="1347" spans="1:8" ht="13.5" x14ac:dyDescent="0.25">
      <c r="A1347" s="3">
        <v>43972</v>
      </c>
      <c r="B1347" s="2">
        <v>9.0500000000000007</v>
      </c>
      <c r="C1347" s="2">
        <v>5.2351999999999999</v>
      </c>
      <c r="D1347" s="2">
        <v>1250</v>
      </c>
      <c r="E1347" s="2">
        <f t="shared" si="80"/>
        <v>6784501</v>
      </c>
      <c r="F1347" s="17" t="str">
        <f t="shared" si="83"/>
        <v>BEARISH</v>
      </c>
      <c r="G1347" s="17" t="str">
        <f t="shared" si="82"/>
        <v>NEUTRAL</v>
      </c>
      <c r="H1347" s="17" t="str">
        <f t="shared" si="81"/>
        <v>CONFIRMED BEARISH</v>
      </c>
    </row>
    <row r="1348" spans="1:8" ht="13.5" x14ac:dyDescent="0.25">
      <c r="A1348" s="3">
        <v>43973</v>
      </c>
      <c r="B1348" s="2">
        <v>9.1999999999999993</v>
      </c>
      <c r="C1348" s="2">
        <v>5.3220000000000001</v>
      </c>
      <c r="D1348" s="2">
        <v>300</v>
      </c>
      <c r="E1348" s="2">
        <f t="shared" ref="E1348:E1411" si="84">IF(B1348&gt;B1347, E1347+D1348, IF(B1348&lt;B1347, E1347-D1348, E1347))</f>
        <v>6784801</v>
      </c>
      <c r="F1348" s="17" t="str">
        <f t="shared" si="83"/>
        <v>BEARISH</v>
      </c>
      <c r="G1348" s="17" t="str">
        <f t="shared" si="82"/>
        <v>NEUTRAL</v>
      </c>
      <c r="H1348" s="17" t="str">
        <f t="shared" si="81"/>
        <v>BEARISH DIVERGENCE</v>
      </c>
    </row>
    <row r="1349" spans="1:8" ht="13.5" x14ac:dyDescent="0.25">
      <c r="A1349" s="3">
        <v>43977</v>
      </c>
      <c r="B1349" s="2">
        <v>9.19</v>
      </c>
      <c r="C1349" s="2">
        <v>5.3162000000000003</v>
      </c>
      <c r="D1349" s="2">
        <v>860</v>
      </c>
      <c r="E1349" s="2">
        <f t="shared" si="84"/>
        <v>6783941</v>
      </c>
      <c r="F1349" s="17" t="str">
        <f t="shared" si="83"/>
        <v>BEARISH</v>
      </c>
      <c r="G1349" s="17" t="str">
        <f t="shared" si="82"/>
        <v>NEUTRAL</v>
      </c>
      <c r="H1349" s="17" t="str">
        <f t="shared" si="81"/>
        <v>BEARISH DIVERGENCE</v>
      </c>
    </row>
    <row r="1350" spans="1:8" ht="13.5" x14ac:dyDescent="0.25">
      <c r="A1350" s="3">
        <v>43978</v>
      </c>
      <c r="B1350" s="2">
        <v>9.17</v>
      </c>
      <c r="C1350" s="2">
        <v>5.3047000000000004</v>
      </c>
      <c r="D1350" s="2">
        <v>3291</v>
      </c>
      <c r="E1350" s="2">
        <f t="shared" si="84"/>
        <v>6780650</v>
      </c>
      <c r="F1350" s="17" t="str">
        <f t="shared" si="83"/>
        <v>BEARISH</v>
      </c>
      <c r="G1350" s="17" t="str">
        <f t="shared" si="82"/>
        <v>NEUTRAL</v>
      </c>
      <c r="H1350" s="17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BEARISH DIVERGENCE</v>
      </c>
    </row>
    <row r="1351" spans="1:8" ht="13.5" x14ac:dyDescent="0.25">
      <c r="A1351" s="3">
        <v>43979</v>
      </c>
      <c r="B1351" s="2">
        <v>9</v>
      </c>
      <c r="C1351" s="2">
        <v>5.2062999999999997</v>
      </c>
      <c r="D1351" s="2">
        <v>22435</v>
      </c>
      <c r="E1351" s="2">
        <f t="shared" si="84"/>
        <v>6758215</v>
      </c>
      <c r="F1351" s="17" t="str">
        <f t="shared" si="83"/>
        <v>BEARISH</v>
      </c>
      <c r="G1351" s="17" t="str">
        <f t="shared" ref="G1351:G1414" si="86">IF((E1351-E1346)/E1346 &gt; 0.02, "STRONG",
 IF((E1351-E1346)/E1346 &lt; -0.02, "WEAK", "NEUTRAL"))</f>
        <v>NEUTRAL</v>
      </c>
      <c r="H1351" s="17" t="str">
        <f t="shared" si="85"/>
        <v>CONFIRMED BEARISH</v>
      </c>
    </row>
    <row r="1352" spans="1:8" ht="13.5" x14ac:dyDescent="0.25">
      <c r="A1352" s="3">
        <v>43980</v>
      </c>
      <c r="B1352" s="2">
        <v>9.27</v>
      </c>
      <c r="C1352" s="2">
        <v>5.3624999999999998</v>
      </c>
      <c r="D1352" s="2">
        <v>14056</v>
      </c>
      <c r="E1352" s="2">
        <f t="shared" si="84"/>
        <v>6772271</v>
      </c>
      <c r="F1352" s="17" t="str">
        <f t="shared" ref="F1352:F1415" si="87">IF(E1352&gt;E1347,"BULLISH",IF(E1352&lt;E1347,"BEARISH","NEUTRAL"))</f>
        <v>BEARISH</v>
      </c>
      <c r="G1352" s="17" t="str">
        <f t="shared" si="86"/>
        <v>NEUTRAL</v>
      </c>
      <c r="H1352" s="17" t="str">
        <f t="shared" si="85"/>
        <v>BEARISH DIVERGENCE</v>
      </c>
    </row>
    <row r="1353" spans="1:8" ht="13.5" x14ac:dyDescent="0.25">
      <c r="A1353" s="3">
        <v>43983</v>
      </c>
      <c r="B1353" s="2">
        <v>9.5399999999999991</v>
      </c>
      <c r="C1353" s="2">
        <v>5.5186999999999999</v>
      </c>
      <c r="D1353" s="2">
        <v>21188</v>
      </c>
      <c r="E1353" s="2">
        <f t="shared" si="84"/>
        <v>6793459</v>
      </c>
      <c r="F1353" s="17" t="str">
        <f t="shared" si="87"/>
        <v>BULLISH</v>
      </c>
      <c r="G1353" s="17" t="str">
        <f t="shared" si="86"/>
        <v>NEUTRAL</v>
      </c>
      <c r="H1353" s="17" t="str">
        <f t="shared" si="85"/>
        <v>CONFIRMED BULLISH</v>
      </c>
    </row>
    <row r="1354" spans="1:8" ht="13.5" x14ac:dyDescent="0.25">
      <c r="A1354" s="3">
        <v>43984</v>
      </c>
      <c r="B1354" s="2">
        <v>9.82</v>
      </c>
      <c r="C1354" s="2">
        <v>5.6806999999999999</v>
      </c>
      <c r="D1354" s="2">
        <v>30240</v>
      </c>
      <c r="E1354" s="2">
        <f t="shared" si="84"/>
        <v>6823699</v>
      </c>
      <c r="F1354" s="17" t="str">
        <f t="shared" si="87"/>
        <v>BULLISH</v>
      </c>
      <c r="G1354" s="17" t="str">
        <f t="shared" si="86"/>
        <v>NEUTRAL</v>
      </c>
      <c r="H1354" s="17" t="str">
        <f t="shared" si="85"/>
        <v>CONFIRMED BULLISH</v>
      </c>
    </row>
    <row r="1355" spans="1:8" ht="13.5" x14ac:dyDescent="0.25">
      <c r="A1355" s="3">
        <v>43985</v>
      </c>
      <c r="B1355" s="2">
        <v>9.77</v>
      </c>
      <c r="C1355" s="2">
        <v>5.6517999999999997</v>
      </c>
      <c r="D1355" s="2">
        <v>10210</v>
      </c>
      <c r="E1355" s="2">
        <f t="shared" si="84"/>
        <v>6813489</v>
      </c>
      <c r="F1355" s="17" t="str">
        <f t="shared" si="87"/>
        <v>BULLISH</v>
      </c>
      <c r="G1355" s="17" t="str">
        <f t="shared" si="86"/>
        <v>NEUTRAL</v>
      </c>
      <c r="H1355" s="17" t="str">
        <f t="shared" si="85"/>
        <v>CONFIRMED BULLISH</v>
      </c>
    </row>
    <row r="1356" spans="1:8" ht="13.5" x14ac:dyDescent="0.25">
      <c r="A1356" s="3">
        <v>43986</v>
      </c>
      <c r="B1356" s="2">
        <v>9.6999999999999993</v>
      </c>
      <c r="C1356" s="2">
        <v>5.6113</v>
      </c>
      <c r="D1356" s="2">
        <v>3766</v>
      </c>
      <c r="E1356" s="2">
        <f t="shared" si="84"/>
        <v>6809723</v>
      </c>
      <c r="F1356" s="17" t="str">
        <f t="shared" si="87"/>
        <v>BULLISH</v>
      </c>
      <c r="G1356" s="17" t="str">
        <f t="shared" si="86"/>
        <v>NEUTRAL</v>
      </c>
      <c r="H1356" s="17" t="str">
        <f t="shared" si="85"/>
        <v>CONFIRMED BULLISH</v>
      </c>
    </row>
    <row r="1357" spans="1:8" ht="13.5" x14ac:dyDescent="0.25">
      <c r="A1357" s="3">
        <v>43987</v>
      </c>
      <c r="B1357" s="2">
        <v>9.65</v>
      </c>
      <c r="C1357" s="2">
        <v>5.5823</v>
      </c>
      <c r="D1357" s="2">
        <v>342</v>
      </c>
      <c r="E1357" s="2">
        <f t="shared" si="84"/>
        <v>6809381</v>
      </c>
      <c r="F1357" s="17" t="str">
        <f t="shared" si="87"/>
        <v>BULLISH</v>
      </c>
      <c r="G1357" s="17" t="str">
        <f t="shared" si="86"/>
        <v>NEUTRAL</v>
      </c>
      <c r="H1357" s="17" t="str">
        <f t="shared" si="85"/>
        <v>CONFIRMED BULLISH</v>
      </c>
    </row>
    <row r="1358" spans="1:8" ht="13.5" x14ac:dyDescent="0.25">
      <c r="A1358" s="3">
        <v>43990</v>
      </c>
      <c r="B1358" s="2">
        <v>9.65</v>
      </c>
      <c r="C1358" s="2">
        <v>5.5823</v>
      </c>
      <c r="D1358" s="2">
        <v>16998</v>
      </c>
      <c r="E1358" s="2">
        <f t="shared" si="84"/>
        <v>6809381</v>
      </c>
      <c r="F1358" s="17" t="str">
        <f t="shared" si="87"/>
        <v>BULLISH</v>
      </c>
      <c r="G1358" s="17" t="str">
        <f t="shared" si="86"/>
        <v>NEUTRAL</v>
      </c>
      <c r="H1358" s="17" t="str">
        <f t="shared" si="85"/>
        <v>CONFIRMED BULLISH</v>
      </c>
    </row>
    <row r="1359" spans="1:8" ht="13.5" x14ac:dyDescent="0.25">
      <c r="A1359" s="3">
        <v>43991</v>
      </c>
      <c r="B1359" s="2">
        <v>9.5</v>
      </c>
      <c r="C1359" s="2">
        <v>5.4955999999999996</v>
      </c>
      <c r="D1359" s="2">
        <v>2805</v>
      </c>
      <c r="E1359" s="2">
        <f t="shared" si="84"/>
        <v>6806576</v>
      </c>
      <c r="F1359" s="17" t="str">
        <f t="shared" si="87"/>
        <v>BEARISH</v>
      </c>
      <c r="G1359" s="17" t="str">
        <f t="shared" si="86"/>
        <v>NEUTRAL</v>
      </c>
      <c r="H1359" s="17" t="str">
        <f t="shared" si="85"/>
        <v>CONFIRMED BEARISH</v>
      </c>
    </row>
    <row r="1360" spans="1:8" ht="13.5" x14ac:dyDescent="0.25">
      <c r="A1360" s="3">
        <v>43992</v>
      </c>
      <c r="B1360" s="2">
        <v>9.5</v>
      </c>
      <c r="C1360" s="2">
        <v>5.4955999999999996</v>
      </c>
      <c r="D1360" s="2">
        <v>0</v>
      </c>
      <c r="E1360" s="2">
        <f t="shared" si="84"/>
        <v>6806576</v>
      </c>
      <c r="F1360" s="17" t="str">
        <f t="shared" si="87"/>
        <v>BEARISH</v>
      </c>
      <c r="G1360" s="17" t="str">
        <f t="shared" si="86"/>
        <v>NEUTRAL</v>
      </c>
      <c r="H1360" s="17" t="str">
        <f t="shared" si="85"/>
        <v>CONFIRMED BEARISH</v>
      </c>
    </row>
    <row r="1361" spans="1:8" ht="13.5" x14ac:dyDescent="0.25">
      <c r="A1361" s="3">
        <v>43993</v>
      </c>
      <c r="B1361" s="2">
        <v>9.4</v>
      </c>
      <c r="C1361" s="2">
        <v>5.4377000000000004</v>
      </c>
      <c r="D1361" s="2">
        <v>7308</v>
      </c>
      <c r="E1361" s="2">
        <f t="shared" si="84"/>
        <v>6799268</v>
      </c>
      <c r="F1361" s="17" t="str">
        <f t="shared" si="87"/>
        <v>BEARISH</v>
      </c>
      <c r="G1361" s="17" t="str">
        <f t="shared" si="86"/>
        <v>NEUTRAL</v>
      </c>
      <c r="H1361" s="17" t="str">
        <f t="shared" si="85"/>
        <v>CONFIRMED BEARISH</v>
      </c>
    </row>
    <row r="1362" spans="1:8" ht="13.5" x14ac:dyDescent="0.25">
      <c r="A1362" s="3">
        <v>43994</v>
      </c>
      <c r="B1362" s="2">
        <v>9.5</v>
      </c>
      <c r="C1362" s="2">
        <v>5.4955999999999996</v>
      </c>
      <c r="D1362" s="2">
        <v>8711</v>
      </c>
      <c r="E1362" s="2">
        <f t="shared" si="84"/>
        <v>6807979</v>
      </c>
      <c r="F1362" s="17" t="str">
        <f t="shared" si="87"/>
        <v>BEARISH</v>
      </c>
      <c r="G1362" s="17" t="str">
        <f t="shared" si="86"/>
        <v>NEUTRAL</v>
      </c>
      <c r="H1362" s="17" t="str">
        <f t="shared" si="85"/>
        <v>CONFIRMED BEARISH</v>
      </c>
    </row>
    <row r="1363" spans="1:8" ht="13.5" x14ac:dyDescent="0.25">
      <c r="A1363" s="3">
        <v>43997</v>
      </c>
      <c r="B1363" s="2">
        <v>9.5</v>
      </c>
      <c r="C1363" s="2">
        <v>5.4955999999999996</v>
      </c>
      <c r="D1363" s="2">
        <v>25641</v>
      </c>
      <c r="E1363" s="2">
        <f t="shared" si="84"/>
        <v>6807979</v>
      </c>
      <c r="F1363" s="17" t="str">
        <f t="shared" si="87"/>
        <v>BEARISH</v>
      </c>
      <c r="G1363" s="17" t="str">
        <f t="shared" si="86"/>
        <v>NEUTRAL</v>
      </c>
      <c r="H1363" s="17" t="str">
        <f t="shared" si="85"/>
        <v>CONFIRMED BEARISH</v>
      </c>
    </row>
    <row r="1364" spans="1:8" ht="13.5" x14ac:dyDescent="0.25">
      <c r="A1364" s="3">
        <v>43998</v>
      </c>
      <c r="B1364" s="2">
        <v>9.5</v>
      </c>
      <c r="C1364" s="2">
        <v>5.4955999999999996</v>
      </c>
      <c r="D1364" s="2">
        <v>6734</v>
      </c>
      <c r="E1364" s="2">
        <f t="shared" si="84"/>
        <v>6807979</v>
      </c>
      <c r="F1364" s="17" t="str">
        <f t="shared" si="87"/>
        <v>BULLISH</v>
      </c>
      <c r="G1364" s="17" t="str">
        <f t="shared" si="86"/>
        <v>NEUTRAL</v>
      </c>
      <c r="H1364" s="17" t="str">
        <f t="shared" si="85"/>
        <v>NEUTRAL</v>
      </c>
    </row>
    <row r="1365" spans="1:8" ht="13.5" x14ac:dyDescent="0.25">
      <c r="A1365" s="3">
        <v>43999</v>
      </c>
      <c r="B1365" s="2">
        <v>9.4</v>
      </c>
      <c r="C1365" s="2">
        <v>5.4377000000000004</v>
      </c>
      <c r="D1365" s="2">
        <v>19051</v>
      </c>
      <c r="E1365" s="2">
        <f t="shared" si="84"/>
        <v>6788928</v>
      </c>
      <c r="F1365" s="17" t="str">
        <f t="shared" si="87"/>
        <v>BEARISH</v>
      </c>
      <c r="G1365" s="17" t="str">
        <f t="shared" si="86"/>
        <v>NEUTRAL</v>
      </c>
      <c r="H1365" s="17" t="str">
        <f t="shared" si="85"/>
        <v>CONFIRMED BEARISH</v>
      </c>
    </row>
    <row r="1366" spans="1:8" ht="13.5" x14ac:dyDescent="0.25">
      <c r="A1366" s="3">
        <v>44000</v>
      </c>
      <c r="B1366" s="2">
        <v>9.3800000000000008</v>
      </c>
      <c r="C1366" s="2">
        <v>5.4260999999999999</v>
      </c>
      <c r="D1366" s="2">
        <v>8897</v>
      </c>
      <c r="E1366" s="2">
        <f t="shared" si="84"/>
        <v>6780031</v>
      </c>
      <c r="F1366" s="17" t="str">
        <f t="shared" si="87"/>
        <v>BEARISH</v>
      </c>
      <c r="G1366" s="17" t="str">
        <f t="shared" si="86"/>
        <v>NEUTRAL</v>
      </c>
      <c r="H1366" s="17" t="str">
        <f t="shared" si="85"/>
        <v>CONFIRMED BEARISH</v>
      </c>
    </row>
    <row r="1367" spans="1:8" ht="13.5" x14ac:dyDescent="0.25">
      <c r="A1367" s="3">
        <v>44001</v>
      </c>
      <c r="B1367" s="2">
        <v>9.1</v>
      </c>
      <c r="C1367" s="2">
        <v>5.2641999999999998</v>
      </c>
      <c r="D1367" s="2">
        <v>642</v>
      </c>
      <c r="E1367" s="2">
        <f t="shared" si="84"/>
        <v>6779389</v>
      </c>
      <c r="F1367" s="17" t="str">
        <f t="shared" si="87"/>
        <v>BEARISH</v>
      </c>
      <c r="G1367" s="17" t="str">
        <f t="shared" si="86"/>
        <v>NEUTRAL</v>
      </c>
      <c r="H1367" s="17" t="str">
        <f t="shared" si="85"/>
        <v>CONFIRMED BEARISH</v>
      </c>
    </row>
    <row r="1368" spans="1:8" ht="13.5" x14ac:dyDescent="0.25">
      <c r="A1368" s="3">
        <v>44004</v>
      </c>
      <c r="B1368" s="2">
        <v>9</v>
      </c>
      <c r="C1368" s="2">
        <v>5.2062999999999997</v>
      </c>
      <c r="D1368" s="2">
        <v>17808</v>
      </c>
      <c r="E1368" s="2">
        <f t="shared" si="84"/>
        <v>6761581</v>
      </c>
      <c r="F1368" s="17" t="str">
        <f t="shared" si="87"/>
        <v>BEARISH</v>
      </c>
      <c r="G1368" s="17" t="str">
        <f t="shared" si="86"/>
        <v>NEUTRAL</v>
      </c>
      <c r="H1368" s="17" t="str">
        <f t="shared" si="85"/>
        <v>CONFIRMED BEARISH</v>
      </c>
    </row>
    <row r="1369" spans="1:8" ht="13.5" x14ac:dyDescent="0.25">
      <c r="A1369" s="3">
        <v>44005</v>
      </c>
      <c r="B1369" s="2">
        <v>9</v>
      </c>
      <c r="C1369" s="2">
        <v>5.2062999999999997</v>
      </c>
      <c r="D1369" s="2">
        <v>11738</v>
      </c>
      <c r="E1369" s="2">
        <f t="shared" si="84"/>
        <v>6761581</v>
      </c>
      <c r="F1369" s="17" t="str">
        <f t="shared" si="87"/>
        <v>BEARISH</v>
      </c>
      <c r="G1369" s="17" t="str">
        <f t="shared" si="86"/>
        <v>NEUTRAL</v>
      </c>
      <c r="H1369" s="17" t="str">
        <f t="shared" si="85"/>
        <v>CONFIRMED BEARISH</v>
      </c>
    </row>
    <row r="1370" spans="1:8" ht="13.5" x14ac:dyDescent="0.25">
      <c r="A1370" s="3">
        <v>44006</v>
      </c>
      <c r="B1370" s="2">
        <v>9</v>
      </c>
      <c r="C1370" s="2">
        <v>5.2062999999999997</v>
      </c>
      <c r="D1370" s="2">
        <v>3093</v>
      </c>
      <c r="E1370" s="2">
        <f t="shared" si="84"/>
        <v>6761581</v>
      </c>
      <c r="F1370" s="17" t="str">
        <f t="shared" si="87"/>
        <v>BEARISH</v>
      </c>
      <c r="G1370" s="17" t="str">
        <f t="shared" si="86"/>
        <v>NEUTRAL</v>
      </c>
      <c r="H1370" s="17" t="str">
        <f t="shared" si="85"/>
        <v>CONFIRMED BEARISH</v>
      </c>
    </row>
    <row r="1371" spans="1:8" ht="13.5" x14ac:dyDescent="0.25">
      <c r="A1371" s="3">
        <v>44007</v>
      </c>
      <c r="B1371" s="2">
        <v>8.9600000000000009</v>
      </c>
      <c r="C1371" s="2">
        <v>5.1832000000000003</v>
      </c>
      <c r="D1371" s="2">
        <v>4370</v>
      </c>
      <c r="E1371" s="2">
        <f t="shared" si="84"/>
        <v>6757211</v>
      </c>
      <c r="F1371" s="17" t="str">
        <f t="shared" si="87"/>
        <v>BEARISH</v>
      </c>
      <c r="G1371" s="17" t="str">
        <f t="shared" si="86"/>
        <v>NEUTRAL</v>
      </c>
      <c r="H1371" s="17" t="str">
        <f t="shared" si="85"/>
        <v>CONFIRMED BEARISH</v>
      </c>
    </row>
    <row r="1372" spans="1:8" ht="13.5" x14ac:dyDescent="0.25">
      <c r="A1372" s="3">
        <v>44008</v>
      </c>
      <c r="B1372" s="2">
        <v>8.84</v>
      </c>
      <c r="C1372" s="2">
        <v>5.1138000000000003</v>
      </c>
      <c r="D1372" s="2">
        <v>12772</v>
      </c>
      <c r="E1372" s="2">
        <f t="shared" si="84"/>
        <v>6744439</v>
      </c>
      <c r="F1372" s="17" t="str">
        <f t="shared" si="87"/>
        <v>BEARISH</v>
      </c>
      <c r="G1372" s="17" t="str">
        <f t="shared" si="86"/>
        <v>NEUTRAL</v>
      </c>
      <c r="H1372" s="17" t="str">
        <f t="shared" si="85"/>
        <v>CONFIRMED BEARISH</v>
      </c>
    </row>
    <row r="1373" spans="1:8" ht="13.5" x14ac:dyDescent="0.25">
      <c r="A1373" s="3">
        <v>44011</v>
      </c>
      <c r="B1373" s="2">
        <v>8.84</v>
      </c>
      <c r="C1373" s="2">
        <v>5.1138000000000003</v>
      </c>
      <c r="D1373" s="2">
        <v>0</v>
      </c>
      <c r="E1373" s="2">
        <f t="shared" si="84"/>
        <v>6744439</v>
      </c>
      <c r="F1373" s="17" t="str">
        <f t="shared" si="87"/>
        <v>BEARISH</v>
      </c>
      <c r="G1373" s="17" t="str">
        <f t="shared" si="86"/>
        <v>NEUTRAL</v>
      </c>
      <c r="H1373" s="17" t="str">
        <f t="shared" si="85"/>
        <v>CONFIRMED BEARISH</v>
      </c>
    </row>
    <row r="1374" spans="1:8" ht="13.5" x14ac:dyDescent="0.25">
      <c r="A1374" s="3">
        <v>44012</v>
      </c>
      <c r="B1374" s="2">
        <v>8.83</v>
      </c>
      <c r="C1374" s="2">
        <v>5.1079999999999997</v>
      </c>
      <c r="D1374" s="2">
        <v>1671</v>
      </c>
      <c r="E1374" s="2">
        <f t="shared" si="84"/>
        <v>6742768</v>
      </c>
      <c r="F1374" s="17" t="str">
        <f t="shared" si="87"/>
        <v>BEARISH</v>
      </c>
      <c r="G1374" s="17" t="str">
        <f t="shared" si="86"/>
        <v>NEUTRAL</v>
      </c>
      <c r="H1374" s="17" t="str">
        <f t="shared" si="85"/>
        <v>CONFIRMED BEARISH</v>
      </c>
    </row>
    <row r="1375" spans="1:8" ht="13.5" x14ac:dyDescent="0.25">
      <c r="A1375" s="3">
        <v>44013</v>
      </c>
      <c r="B1375" s="2">
        <v>8.83</v>
      </c>
      <c r="C1375" s="2">
        <v>5.1079999999999997</v>
      </c>
      <c r="D1375" s="2">
        <v>10</v>
      </c>
      <c r="E1375" s="2">
        <f t="shared" si="84"/>
        <v>6742768</v>
      </c>
      <c r="F1375" s="17" t="str">
        <f t="shared" si="87"/>
        <v>BEARISH</v>
      </c>
      <c r="G1375" s="17" t="str">
        <f t="shared" si="86"/>
        <v>NEUTRAL</v>
      </c>
      <c r="H1375" s="17" t="str">
        <f t="shared" si="85"/>
        <v>CONFIRMED BEARISH</v>
      </c>
    </row>
    <row r="1376" spans="1:8" ht="13.5" x14ac:dyDescent="0.25">
      <c r="A1376" s="3">
        <v>44014</v>
      </c>
      <c r="B1376" s="2">
        <v>8.8000000000000007</v>
      </c>
      <c r="C1376" s="2">
        <v>5.0906000000000002</v>
      </c>
      <c r="D1376" s="2">
        <v>85200</v>
      </c>
      <c r="E1376" s="2">
        <f t="shared" si="84"/>
        <v>6657568</v>
      </c>
      <c r="F1376" s="17" t="str">
        <f t="shared" si="87"/>
        <v>BEARISH</v>
      </c>
      <c r="G1376" s="17" t="str">
        <f t="shared" si="86"/>
        <v>NEUTRAL</v>
      </c>
      <c r="H1376" s="17" t="str">
        <f t="shared" si="85"/>
        <v>CONFIRMED BEARISH</v>
      </c>
    </row>
    <row r="1377" spans="1:8" ht="13.5" x14ac:dyDescent="0.25">
      <c r="A1377" s="3">
        <v>44015</v>
      </c>
      <c r="B1377" s="2">
        <v>9</v>
      </c>
      <c r="C1377" s="2">
        <v>5.2062999999999997</v>
      </c>
      <c r="D1377" s="2">
        <v>7030</v>
      </c>
      <c r="E1377" s="2">
        <f t="shared" si="84"/>
        <v>6664598</v>
      </c>
      <c r="F1377" s="17" t="str">
        <f t="shared" si="87"/>
        <v>BEARISH</v>
      </c>
      <c r="G1377" s="17" t="str">
        <f t="shared" si="86"/>
        <v>NEUTRAL</v>
      </c>
      <c r="H1377" s="17" t="str">
        <f t="shared" si="85"/>
        <v>BEARISH DIVERGENCE</v>
      </c>
    </row>
    <row r="1378" spans="1:8" ht="13.5" x14ac:dyDescent="0.25">
      <c r="A1378" s="3">
        <v>44018</v>
      </c>
      <c r="B1378" s="2">
        <v>9.27</v>
      </c>
      <c r="C1378" s="2">
        <v>5.3624999999999998</v>
      </c>
      <c r="D1378" s="2">
        <v>21867</v>
      </c>
      <c r="E1378" s="2">
        <f t="shared" si="84"/>
        <v>6686465</v>
      </c>
      <c r="F1378" s="17" t="str">
        <f t="shared" si="87"/>
        <v>BEARISH</v>
      </c>
      <c r="G1378" s="17" t="str">
        <f t="shared" si="86"/>
        <v>NEUTRAL</v>
      </c>
      <c r="H1378" s="17" t="str">
        <f t="shared" si="85"/>
        <v>BEARISH DIVERGENCE</v>
      </c>
    </row>
    <row r="1379" spans="1:8" ht="13.5" x14ac:dyDescent="0.25">
      <c r="A1379" s="3">
        <v>44019</v>
      </c>
      <c r="B1379" s="2">
        <v>9.3699999999999992</v>
      </c>
      <c r="C1379" s="2">
        <v>5.4203999999999999</v>
      </c>
      <c r="D1379" s="2">
        <v>10847</v>
      </c>
      <c r="E1379" s="2">
        <f t="shared" si="84"/>
        <v>6697312</v>
      </c>
      <c r="F1379" s="17" t="str">
        <f t="shared" si="87"/>
        <v>BEARISH</v>
      </c>
      <c r="G1379" s="17" t="str">
        <f t="shared" si="86"/>
        <v>NEUTRAL</v>
      </c>
      <c r="H1379" s="17" t="str">
        <f t="shared" si="85"/>
        <v>BEARISH DIVERGENCE</v>
      </c>
    </row>
    <row r="1380" spans="1:8" ht="13.5" x14ac:dyDescent="0.25">
      <c r="A1380" s="3">
        <v>44020</v>
      </c>
      <c r="B1380" s="2">
        <v>9.6999999999999993</v>
      </c>
      <c r="C1380" s="2">
        <v>5.6113</v>
      </c>
      <c r="D1380" s="2">
        <v>9176</v>
      </c>
      <c r="E1380" s="2">
        <f t="shared" si="84"/>
        <v>6706488</v>
      </c>
      <c r="F1380" s="17" t="str">
        <f t="shared" si="87"/>
        <v>BEARISH</v>
      </c>
      <c r="G1380" s="17" t="str">
        <f t="shared" si="86"/>
        <v>NEUTRAL</v>
      </c>
      <c r="H1380" s="17" t="str">
        <f t="shared" si="85"/>
        <v>BEARISH DIVERGENCE</v>
      </c>
    </row>
    <row r="1381" spans="1:8" ht="13.5" x14ac:dyDescent="0.25">
      <c r="A1381" s="3">
        <v>44021</v>
      </c>
      <c r="B1381" s="2">
        <v>9.67</v>
      </c>
      <c r="C1381" s="2">
        <v>5.5938999999999997</v>
      </c>
      <c r="D1381" s="2">
        <v>2387</v>
      </c>
      <c r="E1381" s="2">
        <f t="shared" si="84"/>
        <v>6704101</v>
      </c>
      <c r="F1381" s="17" t="str">
        <f t="shared" si="87"/>
        <v>BULLISH</v>
      </c>
      <c r="G1381" s="17" t="str">
        <f t="shared" si="86"/>
        <v>NEUTRAL</v>
      </c>
      <c r="H1381" s="17" t="str">
        <f t="shared" si="85"/>
        <v>CONFIRMED BULLISH</v>
      </c>
    </row>
    <row r="1382" spans="1:8" ht="13.5" x14ac:dyDescent="0.25">
      <c r="A1382" s="3">
        <v>44022</v>
      </c>
      <c r="B1382" s="2">
        <v>9.41</v>
      </c>
      <c r="C1382" s="2">
        <v>5.4435000000000002</v>
      </c>
      <c r="D1382" s="2">
        <v>80</v>
      </c>
      <c r="E1382" s="2">
        <f t="shared" si="84"/>
        <v>6704021</v>
      </c>
      <c r="F1382" s="17" t="str">
        <f t="shared" si="87"/>
        <v>BULLISH</v>
      </c>
      <c r="G1382" s="17" t="str">
        <f t="shared" si="86"/>
        <v>NEUTRAL</v>
      </c>
      <c r="H1382" s="17" t="str">
        <f t="shared" si="85"/>
        <v>CONFIRMED BULLISH</v>
      </c>
    </row>
    <row r="1383" spans="1:8" ht="13.5" x14ac:dyDescent="0.25">
      <c r="A1383" s="3">
        <v>44025</v>
      </c>
      <c r="B1383" s="2">
        <v>9.57</v>
      </c>
      <c r="C1383" s="2">
        <v>5.5361000000000002</v>
      </c>
      <c r="D1383" s="2">
        <v>1218</v>
      </c>
      <c r="E1383" s="2">
        <f t="shared" si="84"/>
        <v>6705239</v>
      </c>
      <c r="F1383" s="17" t="str">
        <f t="shared" si="87"/>
        <v>BULLISH</v>
      </c>
      <c r="G1383" s="17" t="str">
        <f t="shared" si="86"/>
        <v>NEUTRAL</v>
      </c>
      <c r="H1383" s="17" t="str">
        <f t="shared" si="85"/>
        <v>CONFIRMED BULLISH</v>
      </c>
    </row>
    <row r="1384" spans="1:8" ht="13.5" x14ac:dyDescent="0.25">
      <c r="A1384" s="3">
        <v>44026</v>
      </c>
      <c r="B1384" s="2">
        <v>9.5500000000000007</v>
      </c>
      <c r="C1384" s="2">
        <v>5.5244999999999997</v>
      </c>
      <c r="D1384" s="2">
        <v>264</v>
      </c>
      <c r="E1384" s="2">
        <f t="shared" si="84"/>
        <v>6704975</v>
      </c>
      <c r="F1384" s="17" t="str">
        <f t="shared" si="87"/>
        <v>BULLISH</v>
      </c>
      <c r="G1384" s="17" t="str">
        <f t="shared" si="86"/>
        <v>NEUTRAL</v>
      </c>
      <c r="H1384" s="17" t="str">
        <f t="shared" si="85"/>
        <v>CONFIRMED BULLISH</v>
      </c>
    </row>
    <row r="1385" spans="1:8" ht="13.5" x14ac:dyDescent="0.25">
      <c r="A1385" s="3">
        <v>44027</v>
      </c>
      <c r="B1385" s="2">
        <v>9.49</v>
      </c>
      <c r="C1385" s="2">
        <v>5.4897999999999998</v>
      </c>
      <c r="D1385" s="2">
        <v>1040</v>
      </c>
      <c r="E1385" s="2">
        <f t="shared" si="84"/>
        <v>6703935</v>
      </c>
      <c r="F1385" s="17" t="str">
        <f t="shared" si="87"/>
        <v>BEARISH</v>
      </c>
      <c r="G1385" s="17" t="str">
        <f t="shared" si="86"/>
        <v>NEUTRAL</v>
      </c>
      <c r="H1385" s="17" t="str">
        <f t="shared" si="85"/>
        <v>CONFIRMED BEARISH</v>
      </c>
    </row>
    <row r="1386" spans="1:8" ht="13.5" x14ac:dyDescent="0.25">
      <c r="A1386" s="3">
        <v>44028</v>
      </c>
      <c r="B1386" s="2">
        <v>9.4</v>
      </c>
      <c r="C1386" s="2">
        <v>5.4377000000000004</v>
      </c>
      <c r="D1386" s="2">
        <v>3021</v>
      </c>
      <c r="E1386" s="2">
        <f t="shared" si="84"/>
        <v>6700914</v>
      </c>
      <c r="F1386" s="17" t="str">
        <f t="shared" si="87"/>
        <v>BEARISH</v>
      </c>
      <c r="G1386" s="17" t="str">
        <f t="shared" si="86"/>
        <v>NEUTRAL</v>
      </c>
      <c r="H1386" s="17" t="str">
        <f t="shared" si="85"/>
        <v>CONFIRMED BEARISH</v>
      </c>
    </row>
    <row r="1387" spans="1:8" ht="13.5" x14ac:dyDescent="0.25">
      <c r="A1387" s="3">
        <v>44029</v>
      </c>
      <c r="B1387" s="2">
        <v>9.1199999999999992</v>
      </c>
      <c r="C1387" s="2">
        <v>5.2756999999999996</v>
      </c>
      <c r="D1387" s="2">
        <v>3272</v>
      </c>
      <c r="E1387" s="2">
        <f t="shared" si="84"/>
        <v>6697642</v>
      </c>
      <c r="F1387" s="17" t="str">
        <f t="shared" si="87"/>
        <v>BEARISH</v>
      </c>
      <c r="G1387" s="17" t="str">
        <f t="shared" si="86"/>
        <v>NEUTRAL</v>
      </c>
      <c r="H1387" s="17" t="str">
        <f t="shared" si="85"/>
        <v>CONFIRMED BEARISH</v>
      </c>
    </row>
    <row r="1388" spans="1:8" ht="13.5" x14ac:dyDescent="0.25">
      <c r="A1388" s="3">
        <v>44032</v>
      </c>
      <c r="B1388" s="2">
        <v>9.1</v>
      </c>
      <c r="C1388" s="2">
        <v>5.2641999999999998</v>
      </c>
      <c r="D1388" s="2">
        <v>1317</v>
      </c>
      <c r="E1388" s="2">
        <f t="shared" si="84"/>
        <v>6696325</v>
      </c>
      <c r="F1388" s="17" t="str">
        <f t="shared" si="87"/>
        <v>BEARISH</v>
      </c>
      <c r="G1388" s="17" t="str">
        <f t="shared" si="86"/>
        <v>NEUTRAL</v>
      </c>
      <c r="H1388" s="17" t="str">
        <f t="shared" si="85"/>
        <v>CONFIRMED BEARISH</v>
      </c>
    </row>
    <row r="1389" spans="1:8" ht="13.5" x14ac:dyDescent="0.25">
      <c r="A1389" s="3">
        <v>44033</v>
      </c>
      <c r="B1389" s="2">
        <v>9.1</v>
      </c>
      <c r="C1389" s="2">
        <v>5.2641999999999998</v>
      </c>
      <c r="D1389" s="2">
        <v>0</v>
      </c>
      <c r="E1389" s="2">
        <f t="shared" si="84"/>
        <v>6696325</v>
      </c>
      <c r="F1389" s="17" t="str">
        <f t="shared" si="87"/>
        <v>BEARISH</v>
      </c>
      <c r="G1389" s="17" t="str">
        <f t="shared" si="86"/>
        <v>NEUTRAL</v>
      </c>
      <c r="H1389" s="17" t="str">
        <f t="shared" si="85"/>
        <v>CONFIRMED BEARISH</v>
      </c>
    </row>
    <row r="1390" spans="1:8" ht="13.5" x14ac:dyDescent="0.25">
      <c r="A1390" s="3">
        <v>44034</v>
      </c>
      <c r="B1390" s="2">
        <v>9.1199999999999992</v>
      </c>
      <c r="C1390" s="2">
        <v>5.2756999999999996</v>
      </c>
      <c r="D1390" s="2">
        <v>704</v>
      </c>
      <c r="E1390" s="2">
        <f t="shared" si="84"/>
        <v>6697029</v>
      </c>
      <c r="F1390" s="17" t="str">
        <f t="shared" si="87"/>
        <v>BEARISH</v>
      </c>
      <c r="G1390" s="17" t="str">
        <f t="shared" si="86"/>
        <v>NEUTRAL</v>
      </c>
      <c r="H1390" s="17" t="str">
        <f t="shared" si="85"/>
        <v>CONFIRMED BEARISH</v>
      </c>
    </row>
    <row r="1391" spans="1:8" ht="13.5" x14ac:dyDescent="0.25">
      <c r="A1391" s="3">
        <v>44035</v>
      </c>
      <c r="B1391" s="2">
        <v>9.1199999999999992</v>
      </c>
      <c r="C1391" s="2">
        <v>5.2756999999999996</v>
      </c>
      <c r="D1391" s="2">
        <v>0</v>
      </c>
      <c r="E1391" s="2">
        <f t="shared" si="84"/>
        <v>6697029</v>
      </c>
      <c r="F1391" s="17" t="str">
        <f t="shared" si="87"/>
        <v>BEARISH</v>
      </c>
      <c r="G1391" s="17" t="str">
        <f t="shared" si="86"/>
        <v>NEUTRAL</v>
      </c>
      <c r="H1391" s="17" t="str">
        <f t="shared" si="85"/>
        <v>CONFIRMED BEARISH</v>
      </c>
    </row>
    <row r="1392" spans="1:8" ht="13.5" x14ac:dyDescent="0.25">
      <c r="A1392" s="3">
        <v>44036</v>
      </c>
      <c r="B1392" s="2">
        <v>9.1199999999999992</v>
      </c>
      <c r="C1392" s="2">
        <v>5.2756999999999996</v>
      </c>
      <c r="D1392" s="2">
        <v>0</v>
      </c>
      <c r="E1392" s="2">
        <f t="shared" si="84"/>
        <v>6697029</v>
      </c>
      <c r="F1392" s="17" t="str">
        <f t="shared" si="87"/>
        <v>BEARISH</v>
      </c>
      <c r="G1392" s="17" t="str">
        <f t="shared" si="86"/>
        <v>NEUTRAL</v>
      </c>
      <c r="H1392" s="17" t="str">
        <f t="shared" si="85"/>
        <v>NEUTRAL</v>
      </c>
    </row>
    <row r="1393" spans="1:8" ht="13.5" x14ac:dyDescent="0.25">
      <c r="A1393" s="3">
        <v>44039</v>
      </c>
      <c r="B1393" s="2">
        <v>9.1</v>
      </c>
      <c r="C1393" s="2">
        <v>5.2641999999999998</v>
      </c>
      <c r="D1393" s="2">
        <v>1375</v>
      </c>
      <c r="E1393" s="2">
        <f t="shared" si="84"/>
        <v>6695654</v>
      </c>
      <c r="F1393" s="17" t="str">
        <f t="shared" si="87"/>
        <v>BEARISH</v>
      </c>
      <c r="G1393" s="17" t="str">
        <f t="shared" si="86"/>
        <v>NEUTRAL</v>
      </c>
      <c r="H1393" s="17" t="str">
        <f t="shared" si="85"/>
        <v>NEUTRAL</v>
      </c>
    </row>
    <row r="1394" spans="1:8" ht="13.5" x14ac:dyDescent="0.25">
      <c r="A1394" s="3">
        <v>44040</v>
      </c>
      <c r="B1394" s="2">
        <v>9.08</v>
      </c>
      <c r="C1394" s="2">
        <v>5.2526000000000002</v>
      </c>
      <c r="D1394" s="2">
        <v>10444</v>
      </c>
      <c r="E1394" s="2">
        <f t="shared" si="84"/>
        <v>6685210</v>
      </c>
      <c r="F1394" s="17" t="str">
        <f t="shared" si="87"/>
        <v>BEARISH</v>
      </c>
      <c r="G1394" s="17" t="str">
        <f t="shared" si="86"/>
        <v>NEUTRAL</v>
      </c>
      <c r="H1394" s="17" t="str">
        <f t="shared" si="85"/>
        <v>CONFIRMED BEARISH</v>
      </c>
    </row>
    <row r="1395" spans="1:8" ht="13.5" x14ac:dyDescent="0.25">
      <c r="A1395" s="3">
        <v>44041</v>
      </c>
      <c r="B1395" s="2">
        <v>9.07</v>
      </c>
      <c r="C1395" s="2">
        <v>5.2468000000000004</v>
      </c>
      <c r="D1395" s="2">
        <v>547</v>
      </c>
      <c r="E1395" s="2">
        <f t="shared" si="84"/>
        <v>6684663</v>
      </c>
      <c r="F1395" s="17" t="str">
        <f t="shared" si="87"/>
        <v>BEARISH</v>
      </c>
      <c r="G1395" s="17" t="str">
        <f t="shared" si="86"/>
        <v>NEUTRAL</v>
      </c>
      <c r="H1395" s="17" t="str">
        <f t="shared" si="85"/>
        <v>CONFIRMED BEARISH</v>
      </c>
    </row>
    <row r="1396" spans="1:8" ht="13.5" x14ac:dyDescent="0.25">
      <c r="A1396" s="3">
        <v>44042</v>
      </c>
      <c r="B1396" s="2">
        <v>9.0500000000000007</v>
      </c>
      <c r="C1396" s="2">
        <v>5.2351999999999999</v>
      </c>
      <c r="D1396" s="2">
        <v>1040</v>
      </c>
      <c r="E1396" s="2">
        <f t="shared" si="84"/>
        <v>6683623</v>
      </c>
      <c r="F1396" s="17" t="str">
        <f t="shared" si="87"/>
        <v>BEARISH</v>
      </c>
      <c r="G1396" s="17" t="str">
        <f t="shared" si="86"/>
        <v>NEUTRAL</v>
      </c>
      <c r="H1396" s="17" t="str">
        <f t="shared" si="85"/>
        <v>CONFIRMED BEARISH</v>
      </c>
    </row>
    <row r="1397" spans="1:8" ht="13.5" x14ac:dyDescent="0.25">
      <c r="A1397" s="3">
        <v>44046</v>
      </c>
      <c r="B1397" s="2">
        <v>9.0500000000000007</v>
      </c>
      <c r="C1397" s="2">
        <v>5.2351999999999999</v>
      </c>
      <c r="D1397" s="2">
        <v>0</v>
      </c>
      <c r="E1397" s="2">
        <f t="shared" si="84"/>
        <v>6683623</v>
      </c>
      <c r="F1397" s="17" t="str">
        <f t="shared" si="87"/>
        <v>BEARISH</v>
      </c>
      <c r="G1397" s="17" t="str">
        <f t="shared" si="86"/>
        <v>NEUTRAL</v>
      </c>
      <c r="H1397" s="17" t="str">
        <f t="shared" si="85"/>
        <v>CONFIRMED BEARISH</v>
      </c>
    </row>
    <row r="1398" spans="1:8" ht="13.5" x14ac:dyDescent="0.25">
      <c r="A1398" s="3">
        <v>44047</v>
      </c>
      <c r="B1398" s="2">
        <v>8.6</v>
      </c>
      <c r="C1398" s="2">
        <v>4.9748999999999999</v>
      </c>
      <c r="D1398" s="2">
        <v>38215</v>
      </c>
      <c r="E1398" s="2">
        <f t="shared" si="84"/>
        <v>6645408</v>
      </c>
      <c r="F1398" s="17" t="str">
        <f t="shared" si="87"/>
        <v>BEARISH</v>
      </c>
      <c r="G1398" s="17" t="str">
        <f t="shared" si="86"/>
        <v>NEUTRAL</v>
      </c>
      <c r="H1398" s="17" t="str">
        <f t="shared" si="85"/>
        <v>CONFIRMED BEARISH</v>
      </c>
    </row>
    <row r="1399" spans="1:8" ht="13.5" x14ac:dyDescent="0.25">
      <c r="A1399" s="3">
        <v>44048</v>
      </c>
      <c r="B1399" s="2">
        <v>8.8000000000000007</v>
      </c>
      <c r="C1399" s="2">
        <v>5.0906000000000002</v>
      </c>
      <c r="D1399" s="2">
        <v>13518</v>
      </c>
      <c r="E1399" s="2">
        <f t="shared" si="84"/>
        <v>6658926</v>
      </c>
      <c r="F1399" s="17" t="str">
        <f t="shared" si="87"/>
        <v>BEARISH</v>
      </c>
      <c r="G1399" s="17" t="str">
        <f t="shared" si="86"/>
        <v>NEUTRAL</v>
      </c>
      <c r="H1399" s="17" t="str">
        <f t="shared" si="85"/>
        <v>CONFIRMED BEARISH</v>
      </c>
    </row>
    <row r="1400" spans="1:8" ht="13.5" x14ac:dyDescent="0.25">
      <c r="A1400" s="3">
        <v>44049</v>
      </c>
      <c r="B1400" s="2">
        <v>8.6</v>
      </c>
      <c r="C1400" s="2">
        <v>4.9748999999999999</v>
      </c>
      <c r="D1400" s="2">
        <v>5160</v>
      </c>
      <c r="E1400" s="2">
        <f t="shared" si="84"/>
        <v>6653766</v>
      </c>
      <c r="F1400" s="17" t="str">
        <f t="shared" si="87"/>
        <v>BEARISH</v>
      </c>
      <c r="G1400" s="17" t="str">
        <f t="shared" si="86"/>
        <v>NEUTRAL</v>
      </c>
      <c r="H1400" s="17" t="str">
        <f t="shared" si="85"/>
        <v>CONFIRMED BEARISH</v>
      </c>
    </row>
    <row r="1401" spans="1:8" ht="13.5" x14ac:dyDescent="0.25">
      <c r="A1401" s="3">
        <v>44050</v>
      </c>
      <c r="B1401" s="2">
        <v>8.6</v>
      </c>
      <c r="C1401" s="2">
        <v>4.9748999999999999</v>
      </c>
      <c r="D1401" s="2">
        <v>5092</v>
      </c>
      <c r="E1401" s="2">
        <f t="shared" si="84"/>
        <v>6653766</v>
      </c>
      <c r="F1401" s="17" t="str">
        <f t="shared" si="87"/>
        <v>BEARISH</v>
      </c>
      <c r="G1401" s="17" t="str">
        <f t="shared" si="86"/>
        <v>NEUTRAL</v>
      </c>
      <c r="H1401" s="17" t="str">
        <f t="shared" si="85"/>
        <v>CONFIRMED BEARISH</v>
      </c>
    </row>
    <row r="1402" spans="1:8" ht="13.5" x14ac:dyDescent="0.25">
      <c r="A1402" s="3">
        <v>44053</v>
      </c>
      <c r="B1402" s="2">
        <v>8.74</v>
      </c>
      <c r="C1402" s="2">
        <v>5.0559000000000003</v>
      </c>
      <c r="D1402" s="2">
        <v>6968</v>
      </c>
      <c r="E1402" s="2">
        <f t="shared" si="84"/>
        <v>6660734</v>
      </c>
      <c r="F1402" s="17" t="str">
        <f t="shared" si="87"/>
        <v>BEARISH</v>
      </c>
      <c r="G1402" s="17" t="str">
        <f t="shared" si="86"/>
        <v>NEUTRAL</v>
      </c>
      <c r="H1402" s="17" t="str">
        <f t="shared" si="85"/>
        <v>CONFIRMED BEARISH</v>
      </c>
    </row>
    <row r="1403" spans="1:8" ht="13.5" x14ac:dyDescent="0.25">
      <c r="A1403" s="3">
        <v>44054</v>
      </c>
      <c r="B1403" s="2">
        <v>8.85</v>
      </c>
      <c r="C1403" s="2">
        <v>5.1196000000000002</v>
      </c>
      <c r="D1403" s="2">
        <v>11169</v>
      </c>
      <c r="E1403" s="2">
        <f t="shared" si="84"/>
        <v>6671903</v>
      </c>
      <c r="F1403" s="17" t="str">
        <f t="shared" si="87"/>
        <v>BULLISH</v>
      </c>
      <c r="G1403" s="17" t="str">
        <f t="shared" si="86"/>
        <v>NEUTRAL</v>
      </c>
      <c r="H1403" s="17" t="str">
        <f t="shared" si="85"/>
        <v>CONFIRMED BULLISH</v>
      </c>
    </row>
    <row r="1404" spans="1:8" ht="13.5" x14ac:dyDescent="0.25">
      <c r="A1404" s="3">
        <v>44055</v>
      </c>
      <c r="B1404" s="2">
        <v>8.6999999999999993</v>
      </c>
      <c r="C1404" s="2">
        <v>5.0327999999999999</v>
      </c>
      <c r="D1404" s="2">
        <v>2089</v>
      </c>
      <c r="E1404" s="2">
        <f t="shared" si="84"/>
        <v>6669814</v>
      </c>
      <c r="F1404" s="17" t="str">
        <f t="shared" si="87"/>
        <v>BULLISH</v>
      </c>
      <c r="G1404" s="17" t="str">
        <f t="shared" si="86"/>
        <v>NEUTRAL</v>
      </c>
      <c r="H1404" s="17" t="str">
        <f t="shared" si="85"/>
        <v>BULLISH DIVERGENCE</v>
      </c>
    </row>
    <row r="1405" spans="1:8" ht="13.5" x14ac:dyDescent="0.25">
      <c r="A1405" s="3">
        <v>44057</v>
      </c>
      <c r="B1405" s="2">
        <v>8.69</v>
      </c>
      <c r="C1405" s="2">
        <v>5.0270000000000001</v>
      </c>
      <c r="D1405" s="2">
        <v>5327</v>
      </c>
      <c r="E1405" s="2">
        <f t="shared" si="84"/>
        <v>6664487</v>
      </c>
      <c r="F1405" s="17" t="str">
        <f t="shared" si="87"/>
        <v>BULLISH</v>
      </c>
      <c r="G1405" s="17" t="str">
        <f t="shared" si="86"/>
        <v>NEUTRAL</v>
      </c>
      <c r="H1405" s="17" t="str">
        <f t="shared" si="85"/>
        <v>CONFIRMED BULLISH</v>
      </c>
    </row>
    <row r="1406" spans="1:8" ht="13.5" x14ac:dyDescent="0.25">
      <c r="A1406" s="3">
        <v>44060</v>
      </c>
      <c r="B1406" s="2">
        <v>8.6</v>
      </c>
      <c r="C1406" s="2">
        <v>4.9748999999999999</v>
      </c>
      <c r="D1406" s="2">
        <v>5022</v>
      </c>
      <c r="E1406" s="2">
        <f t="shared" si="84"/>
        <v>6659465</v>
      </c>
      <c r="F1406" s="17" t="str">
        <f t="shared" si="87"/>
        <v>BULLISH</v>
      </c>
      <c r="G1406" s="17" t="str">
        <f t="shared" si="86"/>
        <v>NEUTRAL</v>
      </c>
      <c r="H1406" s="17" t="str">
        <f t="shared" si="85"/>
        <v>NEUTRAL</v>
      </c>
    </row>
    <row r="1407" spans="1:8" ht="13.5" x14ac:dyDescent="0.25">
      <c r="A1407" s="3">
        <v>44061</v>
      </c>
      <c r="B1407" s="2">
        <v>8.6</v>
      </c>
      <c r="C1407" s="2">
        <v>4.9748999999999999</v>
      </c>
      <c r="D1407" s="2">
        <v>1421</v>
      </c>
      <c r="E1407" s="2">
        <f t="shared" si="84"/>
        <v>6659465</v>
      </c>
      <c r="F1407" s="17" t="str">
        <f t="shared" si="87"/>
        <v>BEARISH</v>
      </c>
      <c r="G1407" s="17" t="str">
        <f t="shared" si="86"/>
        <v>NEUTRAL</v>
      </c>
      <c r="H1407" s="17" t="str">
        <f t="shared" si="85"/>
        <v>CONFIRMED BEARISH</v>
      </c>
    </row>
    <row r="1408" spans="1:8" ht="13.5" x14ac:dyDescent="0.25">
      <c r="A1408" s="3">
        <v>44062</v>
      </c>
      <c r="B1408" s="2">
        <v>8.58</v>
      </c>
      <c r="C1408" s="2">
        <v>4.9634</v>
      </c>
      <c r="D1408" s="2">
        <v>7853</v>
      </c>
      <c r="E1408" s="2">
        <f t="shared" si="84"/>
        <v>6651612</v>
      </c>
      <c r="F1408" s="17" t="str">
        <f t="shared" si="87"/>
        <v>BEARISH</v>
      </c>
      <c r="G1408" s="17" t="str">
        <f t="shared" si="86"/>
        <v>NEUTRAL</v>
      </c>
      <c r="H1408" s="17" t="str">
        <f t="shared" si="85"/>
        <v>CONFIRMED BEARISH</v>
      </c>
    </row>
    <row r="1409" spans="1:8" ht="13.5" x14ac:dyDescent="0.25">
      <c r="A1409" s="3">
        <v>44064</v>
      </c>
      <c r="B1409" s="2">
        <v>8.59</v>
      </c>
      <c r="C1409" s="2">
        <v>4.9691000000000001</v>
      </c>
      <c r="D1409" s="2">
        <v>960</v>
      </c>
      <c r="E1409" s="2">
        <f t="shared" si="84"/>
        <v>6652572</v>
      </c>
      <c r="F1409" s="17" t="str">
        <f t="shared" si="87"/>
        <v>BEARISH</v>
      </c>
      <c r="G1409" s="17" t="str">
        <f t="shared" si="86"/>
        <v>NEUTRAL</v>
      </c>
      <c r="H1409" s="17" t="str">
        <f t="shared" si="85"/>
        <v>CONFIRMED BEARISH</v>
      </c>
    </row>
    <row r="1410" spans="1:8" ht="13.5" x14ac:dyDescent="0.25">
      <c r="A1410" s="3">
        <v>44067</v>
      </c>
      <c r="B1410" s="2">
        <v>8.59</v>
      </c>
      <c r="C1410" s="2">
        <v>4.9691000000000001</v>
      </c>
      <c r="D1410" s="2">
        <v>2624</v>
      </c>
      <c r="E1410" s="2">
        <f t="shared" si="84"/>
        <v>6652572</v>
      </c>
      <c r="F1410" s="17" t="str">
        <f t="shared" si="87"/>
        <v>BEARISH</v>
      </c>
      <c r="G1410" s="17" t="str">
        <f t="shared" si="86"/>
        <v>NEUTRAL</v>
      </c>
      <c r="H1410" s="17" t="str">
        <f t="shared" si="85"/>
        <v>CONFIRMED BEARISH</v>
      </c>
    </row>
    <row r="1411" spans="1:8" ht="13.5" x14ac:dyDescent="0.25">
      <c r="A1411" s="3">
        <v>44068</v>
      </c>
      <c r="B1411" s="2">
        <v>8.56</v>
      </c>
      <c r="C1411" s="2">
        <v>4.9518000000000004</v>
      </c>
      <c r="D1411" s="2">
        <v>6569</v>
      </c>
      <c r="E1411" s="2">
        <f t="shared" si="84"/>
        <v>6646003</v>
      </c>
      <c r="F1411" s="17" t="str">
        <f t="shared" si="87"/>
        <v>BEARISH</v>
      </c>
      <c r="G1411" s="17" t="str">
        <f t="shared" si="86"/>
        <v>NEUTRAL</v>
      </c>
      <c r="H1411" s="17" t="str">
        <f t="shared" si="85"/>
        <v>CONFIRMED BEARISH</v>
      </c>
    </row>
    <row r="1412" spans="1:8" ht="13.5" x14ac:dyDescent="0.25">
      <c r="A1412" s="3">
        <v>44069</v>
      </c>
      <c r="B1412" s="2">
        <v>8.57</v>
      </c>
      <c r="C1412" s="2">
        <v>4.9576000000000002</v>
      </c>
      <c r="D1412" s="2">
        <v>3567</v>
      </c>
      <c r="E1412" s="2">
        <f t="shared" ref="E1412:E1475" si="88">IF(B1412&gt;B1411, E1411+D1412, IF(B1412&lt;B1411, E1411-D1412, E1411))</f>
        <v>6649570</v>
      </c>
      <c r="F1412" s="17" t="str">
        <f t="shared" si="87"/>
        <v>BEARISH</v>
      </c>
      <c r="G1412" s="17" t="str">
        <f t="shared" si="86"/>
        <v>NEUTRAL</v>
      </c>
      <c r="H1412" s="17" t="str">
        <f t="shared" si="85"/>
        <v>CONFIRMED BEARISH</v>
      </c>
    </row>
    <row r="1413" spans="1:8" ht="13.5" x14ac:dyDescent="0.25">
      <c r="A1413" s="3">
        <v>44070</v>
      </c>
      <c r="B1413" s="2">
        <v>8.57</v>
      </c>
      <c r="C1413" s="2">
        <v>4.9576000000000002</v>
      </c>
      <c r="D1413" s="2">
        <v>3879</v>
      </c>
      <c r="E1413" s="2">
        <f t="shared" si="88"/>
        <v>6649570</v>
      </c>
      <c r="F1413" s="17" t="str">
        <f t="shared" si="87"/>
        <v>BEARISH</v>
      </c>
      <c r="G1413" s="17" t="str">
        <f t="shared" si="86"/>
        <v>NEUTRAL</v>
      </c>
      <c r="H1413" s="17" t="str">
        <f t="shared" si="85"/>
        <v>CONFIRMED BEARISH</v>
      </c>
    </row>
    <row r="1414" spans="1:8" ht="13.5" x14ac:dyDescent="0.25">
      <c r="A1414" s="3">
        <v>44071</v>
      </c>
      <c r="B1414" s="2">
        <v>8.5299999999999994</v>
      </c>
      <c r="C1414" s="2">
        <v>4.9344000000000001</v>
      </c>
      <c r="D1414" s="2">
        <v>1214</v>
      </c>
      <c r="E1414" s="2">
        <f t="shared" si="88"/>
        <v>6648356</v>
      </c>
      <c r="F1414" s="17" t="str">
        <f t="shared" si="87"/>
        <v>BEARISH</v>
      </c>
      <c r="G1414" s="17" t="str">
        <f t="shared" si="86"/>
        <v>NEUTRAL</v>
      </c>
      <c r="H1414" s="17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v>44074</v>
      </c>
      <c r="B1415" s="2">
        <v>8.5399999999999991</v>
      </c>
      <c r="C1415" s="2">
        <v>4.9401999999999999</v>
      </c>
      <c r="D1415" s="2">
        <v>776</v>
      </c>
      <c r="E1415" s="2">
        <f t="shared" si="88"/>
        <v>6649132</v>
      </c>
      <c r="F1415" s="17" t="str">
        <f t="shared" si="87"/>
        <v>BEARISH</v>
      </c>
      <c r="G1415" s="17" t="str">
        <f t="shared" ref="G1415:G1478" si="90">IF((E1415-E1410)/E1410 &gt; 0.02, "STRONG",
 IF((E1415-E1410)/E1410 &lt; -0.02, "WEAK", "NEUTRAL"))</f>
        <v>NEUTRAL</v>
      </c>
      <c r="H1415" s="17" t="str">
        <f t="shared" si="89"/>
        <v>CONFIRMED BEARISH</v>
      </c>
    </row>
    <row r="1416" spans="1:8" ht="13.5" x14ac:dyDescent="0.25">
      <c r="A1416" s="3">
        <v>44075</v>
      </c>
      <c r="B1416" s="2">
        <v>8.5</v>
      </c>
      <c r="C1416" s="2">
        <v>4.9170999999999996</v>
      </c>
      <c r="D1416" s="2">
        <v>9201</v>
      </c>
      <c r="E1416" s="2">
        <f t="shared" si="88"/>
        <v>6639931</v>
      </c>
      <c r="F1416" s="17" t="str">
        <f t="shared" ref="F1416:F1479" si="91">IF(E1416&gt;E1411,"BULLISH",IF(E1416&lt;E1411,"BEARISH","NEUTRAL"))</f>
        <v>BEARISH</v>
      </c>
      <c r="G1416" s="17" t="str">
        <f t="shared" si="90"/>
        <v>NEUTRAL</v>
      </c>
      <c r="H1416" s="17" t="str">
        <f t="shared" si="89"/>
        <v>CONFIRMED BEARISH</v>
      </c>
    </row>
    <row r="1417" spans="1:8" ht="13.5" x14ac:dyDescent="0.25">
      <c r="A1417" s="3">
        <v>44076</v>
      </c>
      <c r="B1417" s="2">
        <v>8.4</v>
      </c>
      <c r="C1417" s="2">
        <v>4.8592000000000004</v>
      </c>
      <c r="D1417" s="2">
        <v>8809</v>
      </c>
      <c r="E1417" s="2">
        <f t="shared" si="88"/>
        <v>6631122</v>
      </c>
      <c r="F1417" s="17" t="str">
        <f t="shared" si="91"/>
        <v>BEARISH</v>
      </c>
      <c r="G1417" s="17" t="str">
        <f t="shared" si="90"/>
        <v>NEUTRAL</v>
      </c>
      <c r="H1417" s="17" t="str">
        <f t="shared" si="89"/>
        <v>CONFIRMED BEARISH</v>
      </c>
    </row>
    <row r="1418" spans="1:8" ht="13.5" x14ac:dyDescent="0.25">
      <c r="A1418" s="3">
        <v>44077</v>
      </c>
      <c r="B1418" s="2">
        <v>8.33</v>
      </c>
      <c r="C1418" s="2">
        <v>4.8186999999999998</v>
      </c>
      <c r="D1418" s="2">
        <v>6067</v>
      </c>
      <c r="E1418" s="2">
        <f t="shared" si="88"/>
        <v>6625055</v>
      </c>
      <c r="F1418" s="17" t="str">
        <f t="shared" si="91"/>
        <v>BEARISH</v>
      </c>
      <c r="G1418" s="17" t="str">
        <f t="shared" si="90"/>
        <v>NEUTRAL</v>
      </c>
      <c r="H1418" s="17" t="str">
        <f t="shared" si="89"/>
        <v>CONFIRMED BEARISH</v>
      </c>
    </row>
    <row r="1419" spans="1:8" ht="13.5" x14ac:dyDescent="0.25">
      <c r="A1419" s="3">
        <v>44078</v>
      </c>
      <c r="B1419" s="2">
        <v>8.2799999999999994</v>
      </c>
      <c r="C1419" s="2">
        <v>4.7897999999999996</v>
      </c>
      <c r="D1419" s="2">
        <v>11337</v>
      </c>
      <c r="E1419" s="2">
        <f t="shared" si="88"/>
        <v>6613718</v>
      </c>
      <c r="F1419" s="17" t="str">
        <f t="shared" si="91"/>
        <v>BEARISH</v>
      </c>
      <c r="G1419" s="17" t="str">
        <f t="shared" si="90"/>
        <v>NEUTRAL</v>
      </c>
      <c r="H1419" s="17" t="str">
        <f t="shared" si="89"/>
        <v>CONFIRMED BEARISH</v>
      </c>
    </row>
    <row r="1420" spans="1:8" ht="13.5" x14ac:dyDescent="0.25">
      <c r="A1420" s="3">
        <v>44081</v>
      </c>
      <c r="B1420" s="2">
        <v>8.23</v>
      </c>
      <c r="C1420" s="2">
        <v>4.7609000000000004</v>
      </c>
      <c r="D1420" s="2">
        <v>10056</v>
      </c>
      <c r="E1420" s="2">
        <f t="shared" si="88"/>
        <v>6603662</v>
      </c>
      <c r="F1420" s="17" t="str">
        <f t="shared" si="91"/>
        <v>BEARISH</v>
      </c>
      <c r="G1420" s="17" t="str">
        <f t="shared" si="90"/>
        <v>NEUTRAL</v>
      </c>
      <c r="H1420" s="17" t="str">
        <f t="shared" si="89"/>
        <v>CONFIRMED BEARISH</v>
      </c>
    </row>
    <row r="1421" spans="1:8" ht="13.5" x14ac:dyDescent="0.25">
      <c r="A1421" s="3">
        <v>44082</v>
      </c>
      <c r="B1421" s="2">
        <v>8.27</v>
      </c>
      <c r="C1421" s="2">
        <v>4.7839999999999998</v>
      </c>
      <c r="D1421" s="2">
        <v>17844</v>
      </c>
      <c r="E1421" s="2">
        <f t="shared" si="88"/>
        <v>6621506</v>
      </c>
      <c r="F1421" s="17" t="str">
        <f t="shared" si="91"/>
        <v>BEARISH</v>
      </c>
      <c r="G1421" s="17" t="str">
        <f t="shared" si="90"/>
        <v>NEUTRAL</v>
      </c>
      <c r="H1421" s="17" t="str">
        <f t="shared" si="89"/>
        <v>CONFIRMED BEARISH</v>
      </c>
    </row>
    <row r="1422" spans="1:8" ht="13.5" x14ac:dyDescent="0.25">
      <c r="A1422" s="3">
        <v>44083</v>
      </c>
      <c r="B1422" s="2">
        <v>8.64</v>
      </c>
      <c r="C1422" s="2">
        <v>4.9981</v>
      </c>
      <c r="D1422" s="2">
        <v>39691</v>
      </c>
      <c r="E1422" s="2">
        <f t="shared" si="88"/>
        <v>6661197</v>
      </c>
      <c r="F1422" s="17" t="str">
        <f t="shared" si="91"/>
        <v>BULLISH</v>
      </c>
      <c r="G1422" s="17" t="str">
        <f t="shared" si="90"/>
        <v>NEUTRAL</v>
      </c>
      <c r="H1422" s="17" t="str">
        <f t="shared" si="89"/>
        <v>CONFIRMED BULLISH</v>
      </c>
    </row>
    <row r="1423" spans="1:8" ht="13.5" x14ac:dyDescent="0.25">
      <c r="A1423" s="3">
        <v>44084</v>
      </c>
      <c r="B1423" s="2">
        <v>8.98</v>
      </c>
      <c r="C1423" s="2">
        <v>5.1947999999999999</v>
      </c>
      <c r="D1423" s="2">
        <v>41046</v>
      </c>
      <c r="E1423" s="2">
        <f t="shared" si="88"/>
        <v>6702243</v>
      </c>
      <c r="F1423" s="17" t="str">
        <f t="shared" si="91"/>
        <v>BULLISH</v>
      </c>
      <c r="G1423" s="17" t="str">
        <f t="shared" si="90"/>
        <v>NEUTRAL</v>
      </c>
      <c r="H1423" s="17" t="str">
        <f t="shared" si="89"/>
        <v>CONFIRMED BULLISH</v>
      </c>
    </row>
    <row r="1424" spans="1:8" ht="13.5" x14ac:dyDescent="0.25">
      <c r="A1424" s="3">
        <v>44085</v>
      </c>
      <c r="B1424" s="2">
        <v>9.39</v>
      </c>
      <c r="C1424" s="2">
        <v>5.4318999999999997</v>
      </c>
      <c r="D1424" s="2">
        <v>13669</v>
      </c>
      <c r="E1424" s="2">
        <f t="shared" si="88"/>
        <v>6715912</v>
      </c>
      <c r="F1424" s="17" t="str">
        <f t="shared" si="91"/>
        <v>BULLISH</v>
      </c>
      <c r="G1424" s="17" t="str">
        <f t="shared" si="90"/>
        <v>NEUTRAL</v>
      </c>
      <c r="H1424" s="17" t="str">
        <f t="shared" si="89"/>
        <v>CONFIRMED BULLISH</v>
      </c>
    </row>
    <row r="1425" spans="1:8" ht="13.5" x14ac:dyDescent="0.25">
      <c r="A1425" s="3">
        <v>44088</v>
      </c>
      <c r="B1425" s="2">
        <v>9.4700000000000006</v>
      </c>
      <c r="C1425" s="2">
        <v>5.4782000000000002</v>
      </c>
      <c r="D1425" s="2">
        <v>31600</v>
      </c>
      <c r="E1425" s="2">
        <f t="shared" si="88"/>
        <v>6747512</v>
      </c>
      <c r="F1425" s="17" t="str">
        <f t="shared" si="91"/>
        <v>BULLISH</v>
      </c>
      <c r="G1425" s="17" t="str">
        <f t="shared" si="90"/>
        <v>STRONG</v>
      </c>
      <c r="H1425" s="17" t="str">
        <f t="shared" si="89"/>
        <v>CONFIRMED BULLISH</v>
      </c>
    </row>
    <row r="1426" spans="1:8" ht="13.5" x14ac:dyDescent="0.25">
      <c r="A1426" s="3">
        <v>44089</v>
      </c>
      <c r="B1426" s="2">
        <v>9.3800000000000008</v>
      </c>
      <c r="C1426" s="2">
        <v>5.4260999999999999</v>
      </c>
      <c r="D1426" s="2">
        <v>4303</v>
      </c>
      <c r="E1426" s="2">
        <f t="shared" si="88"/>
        <v>6743209</v>
      </c>
      <c r="F1426" s="17" t="str">
        <f t="shared" si="91"/>
        <v>BULLISH</v>
      </c>
      <c r="G1426" s="17" t="str">
        <f t="shared" si="90"/>
        <v>NEUTRAL</v>
      </c>
      <c r="H1426" s="17" t="str">
        <f t="shared" si="89"/>
        <v>CONFIRMED BULLISH</v>
      </c>
    </row>
    <row r="1427" spans="1:8" ht="13.5" x14ac:dyDescent="0.25">
      <c r="A1427" s="3">
        <v>44090</v>
      </c>
      <c r="B1427" s="2">
        <v>9.35</v>
      </c>
      <c r="C1427" s="2">
        <v>5.4088000000000003</v>
      </c>
      <c r="D1427" s="2">
        <v>3737</v>
      </c>
      <c r="E1427" s="2">
        <f t="shared" si="88"/>
        <v>6739472</v>
      </c>
      <c r="F1427" s="17" t="str">
        <f t="shared" si="91"/>
        <v>BULLISH</v>
      </c>
      <c r="G1427" s="17" t="str">
        <f t="shared" si="90"/>
        <v>NEUTRAL</v>
      </c>
      <c r="H1427" s="17" t="str">
        <f t="shared" si="89"/>
        <v>CONFIRMED BULLISH</v>
      </c>
    </row>
    <row r="1428" spans="1:8" ht="13.5" x14ac:dyDescent="0.25">
      <c r="A1428" s="3">
        <v>44091</v>
      </c>
      <c r="B1428" s="2">
        <v>9.3000000000000007</v>
      </c>
      <c r="C1428" s="2">
        <v>5.3799000000000001</v>
      </c>
      <c r="D1428" s="2">
        <v>3103</v>
      </c>
      <c r="E1428" s="2">
        <f t="shared" si="88"/>
        <v>6736369</v>
      </c>
      <c r="F1428" s="17" t="str">
        <f t="shared" si="91"/>
        <v>BULLISH</v>
      </c>
      <c r="G1428" s="17" t="str">
        <f t="shared" si="90"/>
        <v>NEUTRAL</v>
      </c>
      <c r="H1428" s="17" t="str">
        <f t="shared" si="89"/>
        <v>CONFIRMED BULLISH</v>
      </c>
    </row>
    <row r="1429" spans="1:8" ht="13.5" x14ac:dyDescent="0.25">
      <c r="A1429" s="3">
        <v>44092</v>
      </c>
      <c r="B1429" s="2">
        <v>9.4</v>
      </c>
      <c r="C1429" s="2">
        <v>5.4377000000000004</v>
      </c>
      <c r="D1429" s="2">
        <v>7795</v>
      </c>
      <c r="E1429" s="2">
        <f t="shared" si="88"/>
        <v>6744164</v>
      </c>
      <c r="F1429" s="17" t="str">
        <f t="shared" si="91"/>
        <v>BULLISH</v>
      </c>
      <c r="G1429" s="17" t="str">
        <f t="shared" si="90"/>
        <v>NEUTRAL</v>
      </c>
      <c r="H1429" s="17" t="str">
        <f t="shared" si="89"/>
        <v>CONFIRMED BULLISH</v>
      </c>
    </row>
    <row r="1430" spans="1:8" ht="13.5" x14ac:dyDescent="0.25">
      <c r="A1430" s="3">
        <v>44095</v>
      </c>
      <c r="B1430" s="2">
        <v>9.4</v>
      </c>
      <c r="C1430" s="2">
        <v>5.4377000000000004</v>
      </c>
      <c r="D1430" s="2">
        <v>1928</v>
      </c>
      <c r="E1430" s="2">
        <f t="shared" si="88"/>
        <v>6744164</v>
      </c>
      <c r="F1430" s="17" t="str">
        <f t="shared" si="91"/>
        <v>BEARISH</v>
      </c>
      <c r="G1430" s="17" t="str">
        <f t="shared" si="90"/>
        <v>NEUTRAL</v>
      </c>
      <c r="H1430" s="17" t="str">
        <f t="shared" si="89"/>
        <v>CONFIRMED BEARISH</v>
      </c>
    </row>
    <row r="1431" spans="1:8" ht="13.5" x14ac:dyDescent="0.25">
      <c r="A1431" s="3">
        <v>44096</v>
      </c>
      <c r="B1431" s="2">
        <v>9.1999999999999993</v>
      </c>
      <c r="C1431" s="2">
        <v>5.3220000000000001</v>
      </c>
      <c r="D1431" s="2">
        <v>1185</v>
      </c>
      <c r="E1431" s="2">
        <f t="shared" si="88"/>
        <v>6742979</v>
      </c>
      <c r="F1431" s="17" t="str">
        <f t="shared" si="91"/>
        <v>BEARISH</v>
      </c>
      <c r="G1431" s="17" t="str">
        <f t="shared" si="90"/>
        <v>NEUTRAL</v>
      </c>
      <c r="H1431" s="17" t="str">
        <f t="shared" si="89"/>
        <v>CONFIRMED BEARISH</v>
      </c>
    </row>
    <row r="1432" spans="1:8" ht="13.5" x14ac:dyDescent="0.25">
      <c r="A1432" s="3">
        <v>44097</v>
      </c>
      <c r="B1432" s="2">
        <v>9.2100000000000009</v>
      </c>
      <c r="C1432" s="2">
        <v>5.3277999999999999</v>
      </c>
      <c r="D1432" s="2">
        <v>6153</v>
      </c>
      <c r="E1432" s="2">
        <f t="shared" si="88"/>
        <v>6749132</v>
      </c>
      <c r="F1432" s="17" t="str">
        <f t="shared" si="91"/>
        <v>BULLISH</v>
      </c>
      <c r="G1432" s="17" t="str">
        <f t="shared" si="90"/>
        <v>NEUTRAL</v>
      </c>
      <c r="H1432" s="17" t="str">
        <f t="shared" si="89"/>
        <v>BULLISH DIVERGENCE</v>
      </c>
    </row>
    <row r="1433" spans="1:8" ht="13.5" x14ac:dyDescent="0.25">
      <c r="A1433" s="3">
        <v>44098</v>
      </c>
      <c r="B1433" s="2">
        <v>9.19</v>
      </c>
      <c r="C1433" s="2">
        <v>5.3162000000000003</v>
      </c>
      <c r="D1433" s="2">
        <v>2926</v>
      </c>
      <c r="E1433" s="2">
        <f t="shared" si="88"/>
        <v>6746206</v>
      </c>
      <c r="F1433" s="17" t="str">
        <f t="shared" si="91"/>
        <v>BULLISH</v>
      </c>
      <c r="G1433" s="17" t="str">
        <f t="shared" si="90"/>
        <v>NEUTRAL</v>
      </c>
      <c r="H1433" s="17" t="str">
        <f t="shared" si="89"/>
        <v>BULLISH DIVERGENCE</v>
      </c>
    </row>
    <row r="1434" spans="1:8" ht="13.5" x14ac:dyDescent="0.25">
      <c r="A1434" s="3">
        <v>44099</v>
      </c>
      <c r="B1434" s="2">
        <v>9.16</v>
      </c>
      <c r="C1434" s="2">
        <v>5.2988999999999997</v>
      </c>
      <c r="D1434" s="2">
        <v>1136</v>
      </c>
      <c r="E1434" s="2">
        <f t="shared" si="88"/>
        <v>6745070</v>
      </c>
      <c r="F1434" s="17" t="str">
        <f t="shared" si="91"/>
        <v>BULLISH</v>
      </c>
      <c r="G1434" s="17" t="str">
        <f t="shared" si="90"/>
        <v>NEUTRAL</v>
      </c>
      <c r="H1434" s="17" t="str">
        <f t="shared" si="89"/>
        <v>BULLISH DIVERGENCE</v>
      </c>
    </row>
    <row r="1435" spans="1:8" ht="13.5" x14ac:dyDescent="0.25">
      <c r="A1435" s="3">
        <v>44102</v>
      </c>
      <c r="B1435" s="2">
        <v>9.1</v>
      </c>
      <c r="C1435" s="2">
        <v>5.2641999999999998</v>
      </c>
      <c r="D1435" s="2">
        <v>1450</v>
      </c>
      <c r="E1435" s="2">
        <f t="shared" si="88"/>
        <v>6743620</v>
      </c>
      <c r="F1435" s="17" t="str">
        <f t="shared" si="91"/>
        <v>BEARISH</v>
      </c>
      <c r="G1435" s="17" t="str">
        <f t="shared" si="90"/>
        <v>NEUTRAL</v>
      </c>
      <c r="H1435" s="17" t="str">
        <f t="shared" si="89"/>
        <v>CONFIRMED BEARISH</v>
      </c>
    </row>
    <row r="1436" spans="1:8" ht="13.5" x14ac:dyDescent="0.25">
      <c r="A1436" s="3">
        <v>44103</v>
      </c>
      <c r="B1436" s="2">
        <v>9.1</v>
      </c>
      <c r="C1436" s="2">
        <v>5.2641999999999998</v>
      </c>
      <c r="D1436" s="2">
        <v>1361</v>
      </c>
      <c r="E1436" s="2">
        <f t="shared" si="88"/>
        <v>6743620</v>
      </c>
      <c r="F1436" s="17" t="str">
        <f t="shared" si="91"/>
        <v>BULLISH</v>
      </c>
      <c r="G1436" s="17" t="str">
        <f t="shared" si="90"/>
        <v>NEUTRAL</v>
      </c>
      <c r="H1436" s="17" t="str">
        <f t="shared" si="89"/>
        <v>BULLISH DIVERGENCE</v>
      </c>
    </row>
    <row r="1437" spans="1:8" ht="13.5" x14ac:dyDescent="0.25">
      <c r="A1437" s="3">
        <v>44104</v>
      </c>
      <c r="B1437" s="2">
        <v>9</v>
      </c>
      <c r="C1437" s="2">
        <v>5.2062999999999997</v>
      </c>
      <c r="D1437" s="2">
        <v>6386</v>
      </c>
      <c r="E1437" s="2">
        <f t="shared" si="88"/>
        <v>6737234</v>
      </c>
      <c r="F1437" s="17" t="str">
        <f t="shared" si="91"/>
        <v>BEARISH</v>
      </c>
      <c r="G1437" s="17" t="str">
        <f t="shared" si="90"/>
        <v>NEUTRAL</v>
      </c>
      <c r="H1437" s="17" t="str">
        <f t="shared" si="89"/>
        <v>CONFIRMED BEARISH</v>
      </c>
    </row>
    <row r="1438" spans="1:8" ht="13.5" x14ac:dyDescent="0.25">
      <c r="A1438" s="3">
        <v>44105</v>
      </c>
      <c r="B1438" s="2">
        <v>8.98</v>
      </c>
      <c r="C1438" s="2">
        <v>5.1947999999999999</v>
      </c>
      <c r="D1438" s="2">
        <v>2742</v>
      </c>
      <c r="E1438" s="2">
        <f t="shared" si="88"/>
        <v>6734492</v>
      </c>
      <c r="F1438" s="17" t="str">
        <f t="shared" si="91"/>
        <v>BEARISH</v>
      </c>
      <c r="G1438" s="17" t="str">
        <f t="shared" si="90"/>
        <v>NEUTRAL</v>
      </c>
      <c r="H1438" s="17" t="str">
        <f t="shared" si="89"/>
        <v>CONFIRMED BEARISH</v>
      </c>
    </row>
    <row r="1439" spans="1:8" ht="13.5" x14ac:dyDescent="0.25">
      <c r="A1439" s="3">
        <v>44106</v>
      </c>
      <c r="B1439" s="2">
        <v>8.9499999999999993</v>
      </c>
      <c r="C1439" s="2">
        <v>5.1773999999999996</v>
      </c>
      <c r="D1439" s="2">
        <v>5991</v>
      </c>
      <c r="E1439" s="2">
        <f t="shared" si="88"/>
        <v>6728501</v>
      </c>
      <c r="F1439" s="17" t="str">
        <f t="shared" si="91"/>
        <v>BEARISH</v>
      </c>
      <c r="G1439" s="17" t="str">
        <f t="shared" si="90"/>
        <v>NEUTRAL</v>
      </c>
      <c r="H1439" s="17" t="str">
        <f t="shared" si="89"/>
        <v>CONFIRMED BEARISH</v>
      </c>
    </row>
    <row r="1440" spans="1:8" ht="13.5" x14ac:dyDescent="0.25">
      <c r="A1440" s="3">
        <v>44109</v>
      </c>
      <c r="B1440" s="2">
        <v>9</v>
      </c>
      <c r="C1440" s="2">
        <v>5.2062999999999997</v>
      </c>
      <c r="D1440" s="2">
        <v>1559</v>
      </c>
      <c r="E1440" s="2">
        <f t="shared" si="88"/>
        <v>6730060</v>
      </c>
      <c r="F1440" s="17" t="str">
        <f t="shared" si="91"/>
        <v>BEARISH</v>
      </c>
      <c r="G1440" s="17" t="str">
        <f t="shared" si="90"/>
        <v>NEUTRAL</v>
      </c>
      <c r="H1440" s="17" t="str">
        <f t="shared" si="89"/>
        <v>CONFIRMED BEARISH</v>
      </c>
    </row>
    <row r="1441" spans="1:8" ht="13.5" x14ac:dyDescent="0.25">
      <c r="A1441" s="3">
        <v>44110</v>
      </c>
      <c r="B1441" s="2">
        <v>9</v>
      </c>
      <c r="C1441" s="2">
        <v>5.2062999999999997</v>
      </c>
      <c r="D1441" s="2">
        <v>1439</v>
      </c>
      <c r="E1441" s="2">
        <f t="shared" si="88"/>
        <v>6730060</v>
      </c>
      <c r="F1441" s="17" t="str">
        <f t="shared" si="91"/>
        <v>BEARISH</v>
      </c>
      <c r="G1441" s="17" t="str">
        <f t="shared" si="90"/>
        <v>NEUTRAL</v>
      </c>
      <c r="H1441" s="17" t="str">
        <f t="shared" si="89"/>
        <v>CONFIRMED BEARISH</v>
      </c>
    </row>
    <row r="1442" spans="1:8" ht="13.5" x14ac:dyDescent="0.25">
      <c r="A1442" s="3">
        <v>44111</v>
      </c>
      <c r="B1442" s="2">
        <v>8.9</v>
      </c>
      <c r="C1442" s="2">
        <v>5.1485000000000003</v>
      </c>
      <c r="D1442" s="2">
        <v>272</v>
      </c>
      <c r="E1442" s="2">
        <f t="shared" si="88"/>
        <v>6729788</v>
      </c>
      <c r="F1442" s="17" t="str">
        <f t="shared" si="91"/>
        <v>BEARISH</v>
      </c>
      <c r="G1442" s="17" t="str">
        <f t="shared" si="90"/>
        <v>NEUTRAL</v>
      </c>
      <c r="H1442" s="17" t="str">
        <f t="shared" si="89"/>
        <v>CONFIRMED BEARISH</v>
      </c>
    </row>
    <row r="1443" spans="1:8" ht="13.5" x14ac:dyDescent="0.25">
      <c r="A1443" s="3">
        <v>44112</v>
      </c>
      <c r="B1443" s="2">
        <v>8.98</v>
      </c>
      <c r="C1443" s="2">
        <v>5.1947999999999999</v>
      </c>
      <c r="D1443" s="2">
        <v>1219</v>
      </c>
      <c r="E1443" s="2">
        <f t="shared" si="88"/>
        <v>6731007</v>
      </c>
      <c r="F1443" s="17" t="str">
        <f t="shared" si="91"/>
        <v>BEARISH</v>
      </c>
      <c r="G1443" s="17" t="str">
        <f t="shared" si="90"/>
        <v>NEUTRAL</v>
      </c>
      <c r="H1443" s="17" t="str">
        <f t="shared" si="89"/>
        <v>NEUTRAL</v>
      </c>
    </row>
    <row r="1444" spans="1:8" ht="13.5" x14ac:dyDescent="0.25">
      <c r="A1444" s="3">
        <v>44113</v>
      </c>
      <c r="B1444" s="2">
        <v>8.94</v>
      </c>
      <c r="C1444" s="2">
        <v>5.1715999999999998</v>
      </c>
      <c r="D1444" s="2">
        <v>89</v>
      </c>
      <c r="E1444" s="2">
        <f t="shared" si="88"/>
        <v>6730918</v>
      </c>
      <c r="F1444" s="17" t="str">
        <f t="shared" si="91"/>
        <v>BULLISH</v>
      </c>
      <c r="G1444" s="17" t="str">
        <f t="shared" si="90"/>
        <v>NEUTRAL</v>
      </c>
      <c r="H1444" s="17" t="str">
        <f t="shared" si="89"/>
        <v>BULLISH DIVERGENCE</v>
      </c>
    </row>
    <row r="1445" spans="1:8" ht="13.5" x14ac:dyDescent="0.25">
      <c r="A1445" s="3">
        <v>44116</v>
      </c>
      <c r="B1445" s="2">
        <v>8.93</v>
      </c>
      <c r="C1445" s="2">
        <v>5.1657999999999999</v>
      </c>
      <c r="D1445" s="2">
        <v>146</v>
      </c>
      <c r="E1445" s="2">
        <f t="shared" si="88"/>
        <v>6730772</v>
      </c>
      <c r="F1445" s="17" t="str">
        <f t="shared" si="91"/>
        <v>BULLISH</v>
      </c>
      <c r="G1445" s="17" t="str">
        <f t="shared" si="90"/>
        <v>NEUTRAL</v>
      </c>
      <c r="H1445" s="17" t="str">
        <f t="shared" si="89"/>
        <v>BULLISH DIVERGENCE</v>
      </c>
    </row>
    <row r="1446" spans="1:8" ht="13.5" x14ac:dyDescent="0.25">
      <c r="A1446" s="3">
        <v>44117</v>
      </c>
      <c r="B1446" s="2">
        <v>8.8000000000000007</v>
      </c>
      <c r="C1446" s="2">
        <v>5.0906000000000002</v>
      </c>
      <c r="D1446" s="2">
        <v>48223</v>
      </c>
      <c r="E1446" s="2">
        <f t="shared" si="88"/>
        <v>6682549</v>
      </c>
      <c r="F1446" s="17" t="str">
        <f t="shared" si="91"/>
        <v>BEARISH</v>
      </c>
      <c r="G1446" s="17" t="str">
        <f t="shared" si="90"/>
        <v>NEUTRAL</v>
      </c>
      <c r="H1446" s="17" t="str">
        <f t="shared" si="89"/>
        <v>CONFIRMED BEARISH</v>
      </c>
    </row>
    <row r="1447" spans="1:8" ht="13.5" x14ac:dyDescent="0.25">
      <c r="A1447" s="3">
        <v>44118</v>
      </c>
      <c r="B1447" s="2">
        <v>8.94</v>
      </c>
      <c r="C1447" s="2">
        <v>5.1715999999999998</v>
      </c>
      <c r="D1447" s="2">
        <v>26469</v>
      </c>
      <c r="E1447" s="2">
        <f t="shared" si="88"/>
        <v>6709018</v>
      </c>
      <c r="F1447" s="17" t="str">
        <f t="shared" si="91"/>
        <v>BEARISH</v>
      </c>
      <c r="G1447" s="17" t="str">
        <f t="shared" si="90"/>
        <v>NEUTRAL</v>
      </c>
      <c r="H1447" s="17" t="str">
        <f t="shared" si="89"/>
        <v>BEARISH DIVERGENCE</v>
      </c>
    </row>
    <row r="1448" spans="1:8" ht="13.5" x14ac:dyDescent="0.25">
      <c r="A1448" s="3">
        <v>44120</v>
      </c>
      <c r="B1448" s="2">
        <v>8.68</v>
      </c>
      <c r="C1448" s="2">
        <v>5.0212000000000003</v>
      </c>
      <c r="D1448" s="2">
        <v>11260</v>
      </c>
      <c r="E1448" s="2">
        <f t="shared" si="88"/>
        <v>6697758</v>
      </c>
      <c r="F1448" s="17" t="str">
        <f t="shared" si="91"/>
        <v>BEARISH</v>
      </c>
      <c r="G1448" s="17" t="str">
        <f t="shared" si="90"/>
        <v>NEUTRAL</v>
      </c>
      <c r="H1448" s="17" t="str">
        <f t="shared" si="89"/>
        <v>CONFIRMED BEARISH</v>
      </c>
    </row>
    <row r="1449" spans="1:8" ht="13.5" x14ac:dyDescent="0.25">
      <c r="A1449" s="3">
        <v>44123</v>
      </c>
      <c r="B1449" s="2">
        <v>8.85</v>
      </c>
      <c r="C1449" s="2">
        <v>5.1196000000000002</v>
      </c>
      <c r="D1449" s="2">
        <v>150</v>
      </c>
      <c r="E1449" s="2">
        <f t="shared" si="88"/>
        <v>6697908</v>
      </c>
      <c r="F1449" s="17" t="str">
        <f t="shared" si="91"/>
        <v>BEARISH</v>
      </c>
      <c r="G1449" s="17" t="str">
        <f t="shared" si="90"/>
        <v>NEUTRAL</v>
      </c>
      <c r="H1449" s="17" t="str">
        <f t="shared" si="89"/>
        <v>CONFIRMED BEARISH</v>
      </c>
    </row>
    <row r="1450" spans="1:8" ht="13.5" x14ac:dyDescent="0.25">
      <c r="A1450" s="3">
        <v>44124</v>
      </c>
      <c r="B1450" s="2">
        <v>8.84</v>
      </c>
      <c r="C1450" s="2">
        <v>5.1138000000000003</v>
      </c>
      <c r="D1450" s="2">
        <v>21668</v>
      </c>
      <c r="E1450" s="2">
        <f t="shared" si="88"/>
        <v>6676240</v>
      </c>
      <c r="F1450" s="17" t="str">
        <f t="shared" si="91"/>
        <v>BEARISH</v>
      </c>
      <c r="G1450" s="17" t="str">
        <f t="shared" si="90"/>
        <v>NEUTRAL</v>
      </c>
      <c r="H1450" s="17" t="str">
        <f t="shared" si="89"/>
        <v>CONFIRMED BEARISH</v>
      </c>
    </row>
    <row r="1451" spans="1:8" ht="13.5" x14ac:dyDescent="0.25">
      <c r="A1451" s="3">
        <v>44125</v>
      </c>
      <c r="B1451" s="2">
        <v>8.8000000000000007</v>
      </c>
      <c r="C1451" s="2">
        <v>5.0906000000000002</v>
      </c>
      <c r="D1451" s="2">
        <v>4344</v>
      </c>
      <c r="E1451" s="2">
        <f t="shared" si="88"/>
        <v>6671896</v>
      </c>
      <c r="F1451" s="17" t="str">
        <f t="shared" si="91"/>
        <v>BEARISH</v>
      </c>
      <c r="G1451" s="17" t="str">
        <f t="shared" si="90"/>
        <v>NEUTRAL</v>
      </c>
      <c r="H1451" s="17" t="str">
        <f t="shared" si="89"/>
        <v>NEUTRAL</v>
      </c>
    </row>
    <row r="1452" spans="1:8" ht="13.5" x14ac:dyDescent="0.25">
      <c r="A1452" s="3">
        <v>44126</v>
      </c>
      <c r="B1452" s="2">
        <v>8.77</v>
      </c>
      <c r="C1452" s="2">
        <v>5.0732999999999997</v>
      </c>
      <c r="D1452" s="2">
        <v>715</v>
      </c>
      <c r="E1452" s="2">
        <f t="shared" si="88"/>
        <v>6671181</v>
      </c>
      <c r="F1452" s="17" t="str">
        <f t="shared" si="91"/>
        <v>BEARISH</v>
      </c>
      <c r="G1452" s="17" t="str">
        <f t="shared" si="90"/>
        <v>NEUTRAL</v>
      </c>
      <c r="H1452" s="17" t="str">
        <f t="shared" si="89"/>
        <v>CONFIRMED BEARISH</v>
      </c>
    </row>
    <row r="1453" spans="1:8" ht="13.5" x14ac:dyDescent="0.25">
      <c r="A1453" s="3">
        <v>44127</v>
      </c>
      <c r="B1453" s="2">
        <v>8.77</v>
      </c>
      <c r="C1453" s="2">
        <v>5.0732999999999997</v>
      </c>
      <c r="D1453" s="2">
        <v>1849</v>
      </c>
      <c r="E1453" s="2">
        <f t="shared" si="88"/>
        <v>6671181</v>
      </c>
      <c r="F1453" s="17" t="str">
        <f t="shared" si="91"/>
        <v>BEARISH</v>
      </c>
      <c r="G1453" s="17" t="str">
        <f t="shared" si="90"/>
        <v>NEUTRAL</v>
      </c>
      <c r="H1453" s="17" t="str">
        <f t="shared" si="89"/>
        <v>BEARISH DIVERGENCE</v>
      </c>
    </row>
    <row r="1454" spans="1:8" ht="13.5" x14ac:dyDescent="0.25">
      <c r="A1454" s="3">
        <v>44130</v>
      </c>
      <c r="B1454" s="2">
        <v>8.59</v>
      </c>
      <c r="C1454" s="2">
        <v>4.9691000000000001</v>
      </c>
      <c r="D1454" s="2">
        <v>4738</v>
      </c>
      <c r="E1454" s="2">
        <f t="shared" si="88"/>
        <v>6666443</v>
      </c>
      <c r="F1454" s="17" t="str">
        <f t="shared" si="91"/>
        <v>BEARISH</v>
      </c>
      <c r="G1454" s="17" t="str">
        <f t="shared" si="90"/>
        <v>NEUTRAL</v>
      </c>
      <c r="H1454" s="17" t="str">
        <f t="shared" si="89"/>
        <v>CONFIRMED BEARISH</v>
      </c>
    </row>
    <row r="1455" spans="1:8" ht="13.5" x14ac:dyDescent="0.25">
      <c r="A1455" s="3">
        <v>44131</v>
      </c>
      <c r="B1455" s="2">
        <v>8.6999999999999993</v>
      </c>
      <c r="C1455" s="2">
        <v>5.0327999999999999</v>
      </c>
      <c r="D1455" s="2">
        <v>1893</v>
      </c>
      <c r="E1455" s="2">
        <f t="shared" si="88"/>
        <v>6668336</v>
      </c>
      <c r="F1455" s="17" t="str">
        <f t="shared" si="91"/>
        <v>BEARISH</v>
      </c>
      <c r="G1455" s="17" t="str">
        <f t="shared" si="90"/>
        <v>NEUTRAL</v>
      </c>
      <c r="H1455" s="17" t="str">
        <f t="shared" si="89"/>
        <v>CONFIRMED BEARISH</v>
      </c>
    </row>
    <row r="1456" spans="1:8" ht="13.5" x14ac:dyDescent="0.25">
      <c r="A1456" s="3">
        <v>44132</v>
      </c>
      <c r="B1456" s="2">
        <v>8.6999999999999993</v>
      </c>
      <c r="C1456" s="2">
        <v>5.0327999999999999</v>
      </c>
      <c r="D1456" s="2">
        <v>700</v>
      </c>
      <c r="E1456" s="2">
        <f t="shared" si="88"/>
        <v>6668336</v>
      </c>
      <c r="F1456" s="17" t="str">
        <f t="shared" si="91"/>
        <v>BEARISH</v>
      </c>
      <c r="G1456" s="17" t="str">
        <f t="shared" si="90"/>
        <v>NEUTRAL</v>
      </c>
      <c r="H1456" s="17" t="str">
        <f t="shared" si="89"/>
        <v>CONFIRMED BEARISH</v>
      </c>
    </row>
    <row r="1457" spans="1:8" ht="13.5" x14ac:dyDescent="0.25">
      <c r="A1457" s="3">
        <v>44134</v>
      </c>
      <c r="B1457" s="2">
        <v>8.69</v>
      </c>
      <c r="C1457" s="2">
        <v>5.0270000000000001</v>
      </c>
      <c r="D1457" s="2">
        <v>3654</v>
      </c>
      <c r="E1457" s="2">
        <f t="shared" si="88"/>
        <v>6664682</v>
      </c>
      <c r="F1457" s="17" t="str">
        <f t="shared" si="91"/>
        <v>BEARISH</v>
      </c>
      <c r="G1457" s="17" t="str">
        <f t="shared" si="90"/>
        <v>NEUTRAL</v>
      </c>
      <c r="H1457" s="17" t="str">
        <f t="shared" si="89"/>
        <v>CONFIRMED BEARISH</v>
      </c>
    </row>
    <row r="1458" spans="1:8" ht="13.5" x14ac:dyDescent="0.25">
      <c r="A1458" s="3">
        <v>44137</v>
      </c>
      <c r="B1458" s="2">
        <v>8.69</v>
      </c>
      <c r="C1458" s="2">
        <v>5.0270000000000001</v>
      </c>
      <c r="D1458" s="2">
        <v>355</v>
      </c>
      <c r="E1458" s="2">
        <f t="shared" si="88"/>
        <v>6664682</v>
      </c>
      <c r="F1458" s="17" t="str">
        <f t="shared" si="91"/>
        <v>BEARISH</v>
      </c>
      <c r="G1458" s="17" t="str">
        <f t="shared" si="90"/>
        <v>NEUTRAL</v>
      </c>
      <c r="H1458" s="17" t="str">
        <f t="shared" si="89"/>
        <v>CONFIRMED BEARISH</v>
      </c>
    </row>
    <row r="1459" spans="1:8" ht="13.5" x14ac:dyDescent="0.25">
      <c r="A1459" s="3">
        <v>44138</v>
      </c>
      <c r="B1459" s="2">
        <v>8.6</v>
      </c>
      <c r="C1459" s="2">
        <v>4.9748999999999999</v>
      </c>
      <c r="D1459" s="2">
        <v>1278</v>
      </c>
      <c r="E1459" s="2">
        <f t="shared" si="88"/>
        <v>6663404</v>
      </c>
      <c r="F1459" s="17" t="str">
        <f t="shared" si="91"/>
        <v>BEARISH</v>
      </c>
      <c r="G1459" s="17" t="str">
        <f t="shared" si="90"/>
        <v>NEUTRAL</v>
      </c>
      <c r="H1459" s="17" t="str">
        <f t="shared" si="89"/>
        <v>BEARISH DIVERGENCE</v>
      </c>
    </row>
    <row r="1460" spans="1:8" ht="13.5" x14ac:dyDescent="0.25">
      <c r="A1460" s="3">
        <v>44139</v>
      </c>
      <c r="B1460" s="2">
        <v>8.6</v>
      </c>
      <c r="C1460" s="2">
        <v>4.9748999999999999</v>
      </c>
      <c r="D1460" s="2">
        <v>121</v>
      </c>
      <c r="E1460" s="2">
        <f t="shared" si="88"/>
        <v>6663404</v>
      </c>
      <c r="F1460" s="17" t="str">
        <f t="shared" si="91"/>
        <v>BEARISH</v>
      </c>
      <c r="G1460" s="17" t="str">
        <f t="shared" si="90"/>
        <v>NEUTRAL</v>
      </c>
      <c r="H1460" s="17" t="str">
        <f t="shared" si="89"/>
        <v>CONFIRMED BEARISH</v>
      </c>
    </row>
    <row r="1461" spans="1:8" ht="13.5" x14ac:dyDescent="0.25">
      <c r="A1461" s="3">
        <v>44140</v>
      </c>
      <c r="B1461" s="2">
        <v>8.6</v>
      </c>
      <c r="C1461" s="2">
        <v>4.9748999999999999</v>
      </c>
      <c r="D1461" s="2">
        <v>1095</v>
      </c>
      <c r="E1461" s="2">
        <f t="shared" si="88"/>
        <v>6663404</v>
      </c>
      <c r="F1461" s="17" t="str">
        <f t="shared" si="91"/>
        <v>BEARISH</v>
      </c>
      <c r="G1461" s="17" t="str">
        <f t="shared" si="90"/>
        <v>NEUTRAL</v>
      </c>
      <c r="H1461" s="17" t="str">
        <f t="shared" si="89"/>
        <v>CONFIRMED BEARISH</v>
      </c>
    </row>
    <row r="1462" spans="1:8" ht="13.5" x14ac:dyDescent="0.25">
      <c r="A1462" s="3">
        <v>44141</v>
      </c>
      <c r="B1462" s="2">
        <v>8.58</v>
      </c>
      <c r="C1462" s="2">
        <v>4.9634</v>
      </c>
      <c r="D1462" s="2">
        <v>1422</v>
      </c>
      <c r="E1462" s="2">
        <f t="shared" si="88"/>
        <v>6661982</v>
      </c>
      <c r="F1462" s="17" t="str">
        <f t="shared" si="91"/>
        <v>BEARISH</v>
      </c>
      <c r="G1462" s="17" t="str">
        <f t="shared" si="90"/>
        <v>NEUTRAL</v>
      </c>
      <c r="H1462" s="17" t="str">
        <f t="shared" si="89"/>
        <v>CONFIRMED BEARISH</v>
      </c>
    </row>
    <row r="1463" spans="1:8" ht="13.5" x14ac:dyDescent="0.25">
      <c r="A1463" s="3">
        <v>44144</v>
      </c>
      <c r="B1463" s="2">
        <v>8.59</v>
      </c>
      <c r="C1463" s="2">
        <v>4.9691000000000001</v>
      </c>
      <c r="D1463" s="2">
        <v>1541</v>
      </c>
      <c r="E1463" s="2">
        <f t="shared" si="88"/>
        <v>6663523</v>
      </c>
      <c r="F1463" s="17" t="str">
        <f t="shared" si="91"/>
        <v>BEARISH</v>
      </c>
      <c r="G1463" s="17" t="str">
        <f t="shared" si="90"/>
        <v>NEUTRAL</v>
      </c>
      <c r="H1463" s="17" t="str">
        <f t="shared" si="89"/>
        <v>CONFIRMED BEARISH</v>
      </c>
    </row>
    <row r="1464" spans="1:8" ht="13.5" x14ac:dyDescent="0.25">
      <c r="A1464" s="3">
        <v>44145</v>
      </c>
      <c r="B1464" s="2">
        <v>8.5</v>
      </c>
      <c r="C1464" s="2">
        <v>4.9170999999999996</v>
      </c>
      <c r="D1464" s="2">
        <v>2702</v>
      </c>
      <c r="E1464" s="2">
        <f t="shared" si="88"/>
        <v>6660821</v>
      </c>
      <c r="F1464" s="17" t="str">
        <f t="shared" si="91"/>
        <v>BEARISH</v>
      </c>
      <c r="G1464" s="17" t="str">
        <f t="shared" si="90"/>
        <v>NEUTRAL</v>
      </c>
      <c r="H1464" s="17" t="str">
        <f t="shared" si="89"/>
        <v>CONFIRMED BEARISH</v>
      </c>
    </row>
    <row r="1465" spans="1:8" ht="13.5" x14ac:dyDescent="0.25">
      <c r="A1465" s="3">
        <v>44146</v>
      </c>
      <c r="B1465" s="2">
        <v>8.5500000000000007</v>
      </c>
      <c r="C1465" s="2">
        <v>4.9459999999999997</v>
      </c>
      <c r="D1465" s="2">
        <v>4729</v>
      </c>
      <c r="E1465" s="2">
        <f t="shared" si="88"/>
        <v>6665550</v>
      </c>
      <c r="F1465" s="17" t="str">
        <f t="shared" si="91"/>
        <v>BULLISH</v>
      </c>
      <c r="G1465" s="17" t="str">
        <f t="shared" si="90"/>
        <v>NEUTRAL</v>
      </c>
      <c r="H1465" s="17" t="str">
        <f t="shared" si="89"/>
        <v>BULLISH DIVERGENCE</v>
      </c>
    </row>
    <row r="1466" spans="1:8" ht="13.5" x14ac:dyDescent="0.25">
      <c r="A1466" s="3">
        <v>44147</v>
      </c>
      <c r="B1466" s="2">
        <v>8.5</v>
      </c>
      <c r="C1466" s="2">
        <v>4.9170999999999996</v>
      </c>
      <c r="D1466" s="2">
        <v>5124</v>
      </c>
      <c r="E1466" s="2">
        <f t="shared" si="88"/>
        <v>6660426</v>
      </c>
      <c r="F1466" s="17" t="str">
        <f t="shared" si="91"/>
        <v>BEARISH</v>
      </c>
      <c r="G1466" s="17" t="str">
        <f t="shared" si="90"/>
        <v>NEUTRAL</v>
      </c>
      <c r="H1466" s="17" t="str">
        <f t="shared" si="89"/>
        <v>CONFIRMED BEARISH</v>
      </c>
    </row>
    <row r="1467" spans="1:8" ht="13.5" x14ac:dyDescent="0.25">
      <c r="A1467" s="3">
        <v>44148</v>
      </c>
      <c r="B1467" s="2">
        <v>8.4700000000000006</v>
      </c>
      <c r="C1467" s="2">
        <v>4.8997000000000002</v>
      </c>
      <c r="D1467" s="2">
        <v>5743</v>
      </c>
      <c r="E1467" s="2">
        <f t="shared" si="88"/>
        <v>6654683</v>
      </c>
      <c r="F1467" s="17" t="str">
        <f t="shared" si="91"/>
        <v>BEARISH</v>
      </c>
      <c r="G1467" s="17" t="str">
        <f t="shared" si="90"/>
        <v>NEUTRAL</v>
      </c>
      <c r="H1467" s="17" t="str">
        <f t="shared" si="89"/>
        <v>CONFIRMED BEARISH</v>
      </c>
    </row>
    <row r="1468" spans="1:8" ht="13.5" x14ac:dyDescent="0.25">
      <c r="A1468" s="3">
        <v>44151</v>
      </c>
      <c r="B1468" s="2">
        <v>8.5399999999999991</v>
      </c>
      <c r="C1468" s="2">
        <v>4.9401999999999999</v>
      </c>
      <c r="D1468" s="2">
        <v>4833</v>
      </c>
      <c r="E1468" s="2">
        <f t="shared" si="88"/>
        <v>6659516</v>
      </c>
      <c r="F1468" s="17" t="str">
        <f t="shared" si="91"/>
        <v>BEARISH</v>
      </c>
      <c r="G1468" s="17" t="str">
        <f t="shared" si="90"/>
        <v>NEUTRAL</v>
      </c>
      <c r="H1468" s="17" t="str">
        <f t="shared" si="89"/>
        <v>CONFIRMED BEARISH</v>
      </c>
    </row>
    <row r="1469" spans="1:8" ht="13.5" x14ac:dyDescent="0.25">
      <c r="A1469" s="3">
        <v>44152</v>
      </c>
      <c r="B1469" s="2">
        <v>8.5299999999999994</v>
      </c>
      <c r="C1469" s="2">
        <v>4.9344000000000001</v>
      </c>
      <c r="D1469" s="2">
        <v>1332</v>
      </c>
      <c r="E1469" s="2">
        <f t="shared" si="88"/>
        <v>6658184</v>
      </c>
      <c r="F1469" s="17" t="str">
        <f t="shared" si="91"/>
        <v>BEARISH</v>
      </c>
      <c r="G1469" s="17" t="str">
        <f t="shared" si="90"/>
        <v>NEUTRAL</v>
      </c>
      <c r="H1469" s="17" t="str">
        <f t="shared" si="89"/>
        <v>BEARISH DIVERGENCE</v>
      </c>
    </row>
    <row r="1470" spans="1:8" ht="13.5" x14ac:dyDescent="0.25">
      <c r="A1470" s="3">
        <v>44153</v>
      </c>
      <c r="B1470" s="2">
        <v>8.4700000000000006</v>
      </c>
      <c r="C1470" s="2">
        <v>4.8997000000000002</v>
      </c>
      <c r="D1470" s="2">
        <v>8099</v>
      </c>
      <c r="E1470" s="2">
        <f t="shared" si="88"/>
        <v>6650085</v>
      </c>
      <c r="F1470" s="17" t="str">
        <f t="shared" si="91"/>
        <v>BEARISH</v>
      </c>
      <c r="G1470" s="17" t="str">
        <f t="shared" si="90"/>
        <v>NEUTRAL</v>
      </c>
      <c r="H1470" s="17" t="str">
        <f t="shared" si="89"/>
        <v>CONFIRMED BEARISH</v>
      </c>
    </row>
    <row r="1471" spans="1:8" ht="13.5" x14ac:dyDescent="0.25">
      <c r="A1471" s="3">
        <v>44154</v>
      </c>
      <c r="B1471" s="2">
        <v>8.5500000000000007</v>
      </c>
      <c r="C1471" s="2">
        <v>4.9459999999999997</v>
      </c>
      <c r="D1471" s="2">
        <v>17214</v>
      </c>
      <c r="E1471" s="2">
        <f t="shared" si="88"/>
        <v>6667299</v>
      </c>
      <c r="F1471" s="17" t="str">
        <f t="shared" si="91"/>
        <v>BULLISH</v>
      </c>
      <c r="G1471" s="17" t="str">
        <f t="shared" si="90"/>
        <v>NEUTRAL</v>
      </c>
      <c r="H1471" s="17" t="str">
        <f t="shared" si="89"/>
        <v>CONFIRMED BULLISH</v>
      </c>
    </row>
    <row r="1472" spans="1:8" ht="13.5" x14ac:dyDescent="0.25">
      <c r="A1472" s="3">
        <v>44155</v>
      </c>
      <c r="B1472" s="2">
        <v>8.4499999999999993</v>
      </c>
      <c r="C1472" s="2">
        <v>4.8882000000000003</v>
      </c>
      <c r="D1472" s="2">
        <v>2649</v>
      </c>
      <c r="E1472" s="2">
        <f t="shared" si="88"/>
        <v>6664650</v>
      </c>
      <c r="F1472" s="17" t="str">
        <f t="shared" si="91"/>
        <v>BULLISH</v>
      </c>
      <c r="G1472" s="17" t="str">
        <f t="shared" si="90"/>
        <v>NEUTRAL</v>
      </c>
      <c r="H1472" s="17" t="str">
        <f t="shared" si="89"/>
        <v>BULLISH DIVERGENCE</v>
      </c>
    </row>
    <row r="1473" spans="1:8" ht="13.5" x14ac:dyDescent="0.25">
      <c r="A1473" s="3">
        <v>44158</v>
      </c>
      <c r="B1473" s="2">
        <v>8.75</v>
      </c>
      <c r="C1473" s="2">
        <v>5.0617000000000001</v>
      </c>
      <c r="D1473" s="2">
        <v>1928</v>
      </c>
      <c r="E1473" s="2">
        <f t="shared" si="88"/>
        <v>6666578</v>
      </c>
      <c r="F1473" s="17" t="str">
        <f t="shared" si="91"/>
        <v>BULLISH</v>
      </c>
      <c r="G1473" s="17" t="str">
        <f t="shared" si="90"/>
        <v>NEUTRAL</v>
      </c>
      <c r="H1473" s="17" t="str">
        <f t="shared" si="89"/>
        <v>CONFIRMED BULLISH</v>
      </c>
    </row>
    <row r="1474" spans="1:8" ht="13.5" x14ac:dyDescent="0.25">
      <c r="A1474" s="3">
        <v>44159</v>
      </c>
      <c r="B1474" s="2">
        <v>8.8000000000000007</v>
      </c>
      <c r="C1474" s="2">
        <v>5.0906000000000002</v>
      </c>
      <c r="D1474" s="2">
        <v>3054</v>
      </c>
      <c r="E1474" s="2">
        <f t="shared" si="88"/>
        <v>6669632</v>
      </c>
      <c r="F1474" s="17" t="str">
        <f t="shared" si="91"/>
        <v>BULLISH</v>
      </c>
      <c r="G1474" s="17" t="str">
        <f t="shared" si="90"/>
        <v>NEUTRAL</v>
      </c>
      <c r="H1474" s="17" t="str">
        <f t="shared" si="89"/>
        <v>CONFIRMED BULLISH</v>
      </c>
    </row>
    <row r="1475" spans="1:8" ht="13.5" x14ac:dyDescent="0.25">
      <c r="A1475" s="3">
        <v>44160</v>
      </c>
      <c r="B1475" s="2">
        <v>8.8000000000000007</v>
      </c>
      <c r="C1475" s="2">
        <v>5.0906000000000002</v>
      </c>
      <c r="D1475" s="2">
        <v>482</v>
      </c>
      <c r="E1475" s="2">
        <f t="shared" si="88"/>
        <v>6669632</v>
      </c>
      <c r="F1475" s="17" t="str">
        <f t="shared" si="91"/>
        <v>BULLISH</v>
      </c>
      <c r="G1475" s="17" t="str">
        <f t="shared" si="90"/>
        <v>NEUTRAL</v>
      </c>
      <c r="H1475" s="17" t="str">
        <f t="shared" si="89"/>
        <v>CONFIRMED BULLISH</v>
      </c>
    </row>
    <row r="1476" spans="1:8" ht="13.5" x14ac:dyDescent="0.25">
      <c r="A1476" s="3">
        <v>44161</v>
      </c>
      <c r="B1476" s="2">
        <v>8.6300000000000008</v>
      </c>
      <c r="C1476" s="2">
        <v>4.9923000000000002</v>
      </c>
      <c r="D1476" s="2">
        <v>2014</v>
      </c>
      <c r="E1476" s="2">
        <f t="shared" ref="E1476:E1539" si="92">IF(B1476&gt;B1475, E1475+D1476, IF(B1476&lt;B1475, E1475-D1476, E1475))</f>
        <v>6667618</v>
      </c>
      <c r="F1476" s="17" t="str">
        <f t="shared" si="91"/>
        <v>BULLISH</v>
      </c>
      <c r="G1476" s="17" t="str">
        <f t="shared" si="90"/>
        <v>NEUTRAL</v>
      </c>
      <c r="H1476" s="17" t="str">
        <f t="shared" si="89"/>
        <v>CONFIRMED BULLISH</v>
      </c>
    </row>
    <row r="1477" spans="1:8" ht="13.5" x14ac:dyDescent="0.25">
      <c r="A1477" s="3">
        <v>44162</v>
      </c>
      <c r="B1477" s="2">
        <v>8.6999999999999993</v>
      </c>
      <c r="C1477" s="2">
        <v>5.0327999999999999</v>
      </c>
      <c r="D1477" s="2">
        <v>11826</v>
      </c>
      <c r="E1477" s="2">
        <f t="shared" si="92"/>
        <v>6679444</v>
      </c>
      <c r="F1477" s="17" t="str">
        <f t="shared" si="91"/>
        <v>BULLISH</v>
      </c>
      <c r="G1477" s="17" t="str">
        <f t="shared" si="90"/>
        <v>NEUTRAL</v>
      </c>
      <c r="H1477" s="17" t="str">
        <f t="shared" si="89"/>
        <v>CONFIRMED BULLISH</v>
      </c>
    </row>
    <row r="1478" spans="1:8" ht="13.5" x14ac:dyDescent="0.25">
      <c r="A1478" s="3">
        <v>44165</v>
      </c>
      <c r="B1478" s="2">
        <v>8.89</v>
      </c>
      <c r="C1478" s="2">
        <v>5.1426999999999996</v>
      </c>
      <c r="D1478" s="2">
        <v>485</v>
      </c>
      <c r="E1478" s="2">
        <f t="shared" si="92"/>
        <v>6679929</v>
      </c>
      <c r="F1478" s="17" t="str">
        <f t="shared" si="91"/>
        <v>BULLISH</v>
      </c>
      <c r="G1478" s="17" t="str">
        <f t="shared" si="90"/>
        <v>NEUTRAL</v>
      </c>
      <c r="H1478" s="17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v>44166</v>
      </c>
      <c r="B1479" s="2">
        <v>8.94</v>
      </c>
      <c r="C1479" s="2">
        <v>5.1715999999999998</v>
      </c>
      <c r="D1479" s="2">
        <v>583</v>
      </c>
      <c r="E1479" s="2">
        <f t="shared" si="92"/>
        <v>6680512</v>
      </c>
      <c r="F1479" s="17" t="str">
        <f t="shared" si="91"/>
        <v>BULLISH</v>
      </c>
      <c r="G1479" s="17" t="str">
        <f t="shared" ref="G1479:G1542" si="94">IF((E1479-E1474)/E1474 &gt; 0.02, "STRONG",
 IF((E1479-E1474)/E1474 &lt; -0.02, "WEAK", "NEUTRAL"))</f>
        <v>NEUTRAL</v>
      </c>
      <c r="H1479" s="17" t="str">
        <f t="shared" si="93"/>
        <v>CONFIRMED BULLISH</v>
      </c>
    </row>
    <row r="1480" spans="1:8" ht="13.5" x14ac:dyDescent="0.25">
      <c r="A1480" s="3">
        <v>44167</v>
      </c>
      <c r="B1480" s="2">
        <v>8.8699999999999992</v>
      </c>
      <c r="C1480" s="2">
        <v>5.1311</v>
      </c>
      <c r="D1480" s="2">
        <v>6824</v>
      </c>
      <c r="E1480" s="2">
        <f t="shared" si="92"/>
        <v>6673688</v>
      </c>
      <c r="F1480" s="17" t="str">
        <f t="shared" ref="F1480:F1543" si="95">IF(E1480&gt;E1475,"BULLISH",IF(E1480&lt;E1475,"BEARISH","NEUTRAL"))</f>
        <v>BULLISH</v>
      </c>
      <c r="G1480" s="17" t="str">
        <f t="shared" si="94"/>
        <v>NEUTRAL</v>
      </c>
      <c r="H1480" s="17" t="str">
        <f t="shared" si="93"/>
        <v>CONFIRMED BULLISH</v>
      </c>
    </row>
    <row r="1481" spans="1:8" ht="13.5" x14ac:dyDescent="0.25">
      <c r="A1481" s="3">
        <v>44168</v>
      </c>
      <c r="B1481" s="2">
        <v>8.82</v>
      </c>
      <c r="C1481" s="2">
        <v>5.1021999999999998</v>
      </c>
      <c r="D1481" s="2">
        <v>1625</v>
      </c>
      <c r="E1481" s="2">
        <f t="shared" si="92"/>
        <v>6672063</v>
      </c>
      <c r="F1481" s="17" t="str">
        <f t="shared" si="95"/>
        <v>BULLISH</v>
      </c>
      <c r="G1481" s="17" t="str">
        <f t="shared" si="94"/>
        <v>NEUTRAL</v>
      </c>
      <c r="H1481" s="17" t="str">
        <f t="shared" si="93"/>
        <v>CONFIRMED BULLISH</v>
      </c>
    </row>
    <row r="1482" spans="1:8" ht="13.5" x14ac:dyDescent="0.25">
      <c r="A1482" s="3">
        <v>44169</v>
      </c>
      <c r="B1482" s="2">
        <v>8.8000000000000007</v>
      </c>
      <c r="C1482" s="2">
        <v>5.0906000000000002</v>
      </c>
      <c r="D1482" s="2">
        <v>3285</v>
      </c>
      <c r="E1482" s="2">
        <f t="shared" si="92"/>
        <v>6668778</v>
      </c>
      <c r="F1482" s="17" t="str">
        <f t="shared" si="95"/>
        <v>BEARISH</v>
      </c>
      <c r="G1482" s="17" t="str">
        <f t="shared" si="94"/>
        <v>NEUTRAL</v>
      </c>
      <c r="H1482" s="17" t="str">
        <f t="shared" si="93"/>
        <v>BEARISH DIVERGENCE</v>
      </c>
    </row>
    <row r="1483" spans="1:8" ht="13.5" x14ac:dyDescent="0.25">
      <c r="A1483" s="3">
        <v>44172</v>
      </c>
      <c r="B1483" s="2">
        <v>8.7899999999999991</v>
      </c>
      <c r="C1483" s="2">
        <v>5.0848000000000004</v>
      </c>
      <c r="D1483" s="2">
        <v>2406</v>
      </c>
      <c r="E1483" s="2">
        <f t="shared" si="92"/>
        <v>6666372</v>
      </c>
      <c r="F1483" s="17" t="str">
        <f t="shared" si="95"/>
        <v>BEARISH</v>
      </c>
      <c r="G1483" s="17" t="str">
        <f t="shared" si="94"/>
        <v>NEUTRAL</v>
      </c>
      <c r="H1483" s="17" t="str">
        <f t="shared" si="93"/>
        <v>CONFIRMED BEARISH</v>
      </c>
    </row>
    <row r="1484" spans="1:8" ht="13.5" x14ac:dyDescent="0.25">
      <c r="A1484" s="3">
        <v>44173</v>
      </c>
      <c r="B1484" s="2">
        <v>8.7799999999999994</v>
      </c>
      <c r="C1484" s="2">
        <v>5.0791000000000004</v>
      </c>
      <c r="D1484" s="2">
        <v>7120</v>
      </c>
      <c r="E1484" s="2">
        <f t="shared" si="92"/>
        <v>6659252</v>
      </c>
      <c r="F1484" s="17" t="str">
        <f t="shared" si="95"/>
        <v>BEARISH</v>
      </c>
      <c r="G1484" s="17" t="str">
        <f t="shared" si="94"/>
        <v>NEUTRAL</v>
      </c>
      <c r="H1484" s="17" t="str">
        <f t="shared" si="93"/>
        <v>CONFIRMED BEARISH</v>
      </c>
    </row>
    <row r="1485" spans="1:8" ht="13.5" x14ac:dyDescent="0.25">
      <c r="A1485" s="3">
        <v>44174</v>
      </c>
      <c r="B1485" s="2">
        <v>8.6999999999999993</v>
      </c>
      <c r="C1485" s="2">
        <v>5.0327999999999999</v>
      </c>
      <c r="D1485" s="2">
        <v>19950</v>
      </c>
      <c r="E1485" s="2">
        <f t="shared" si="92"/>
        <v>6639302</v>
      </c>
      <c r="F1485" s="17" t="str">
        <f t="shared" si="95"/>
        <v>BEARISH</v>
      </c>
      <c r="G1485" s="17" t="str">
        <f t="shared" si="94"/>
        <v>NEUTRAL</v>
      </c>
      <c r="H1485" s="17" t="str">
        <f t="shared" si="93"/>
        <v>CONFIRMED BEARISH</v>
      </c>
    </row>
    <row r="1486" spans="1:8" ht="13.5" x14ac:dyDescent="0.25">
      <c r="A1486" s="3">
        <v>44175</v>
      </c>
      <c r="B1486" s="2">
        <v>8.75</v>
      </c>
      <c r="C1486" s="2">
        <v>5.0617000000000001</v>
      </c>
      <c r="D1486" s="2">
        <v>325</v>
      </c>
      <c r="E1486" s="2">
        <f t="shared" si="92"/>
        <v>6639627</v>
      </c>
      <c r="F1486" s="17" t="str">
        <f t="shared" si="95"/>
        <v>BEARISH</v>
      </c>
      <c r="G1486" s="17" t="str">
        <f t="shared" si="94"/>
        <v>NEUTRAL</v>
      </c>
      <c r="H1486" s="17" t="str">
        <f t="shared" si="93"/>
        <v>CONFIRMED BEARISH</v>
      </c>
    </row>
    <row r="1487" spans="1:8" ht="13.5" x14ac:dyDescent="0.25">
      <c r="A1487" s="3">
        <v>44176</v>
      </c>
      <c r="B1487" s="2">
        <v>8.6999999999999993</v>
      </c>
      <c r="C1487" s="2">
        <v>5.0327999999999999</v>
      </c>
      <c r="D1487" s="2">
        <v>285</v>
      </c>
      <c r="E1487" s="2">
        <f t="shared" si="92"/>
        <v>6639342</v>
      </c>
      <c r="F1487" s="17" t="str">
        <f t="shared" si="95"/>
        <v>BEARISH</v>
      </c>
      <c r="G1487" s="17" t="str">
        <f t="shared" si="94"/>
        <v>NEUTRAL</v>
      </c>
      <c r="H1487" s="17" t="str">
        <f t="shared" si="93"/>
        <v>CONFIRMED BEARISH</v>
      </c>
    </row>
    <row r="1488" spans="1:8" ht="13.5" x14ac:dyDescent="0.25">
      <c r="A1488" s="3">
        <v>44179</v>
      </c>
      <c r="B1488" s="2">
        <v>8.5</v>
      </c>
      <c r="C1488" s="2">
        <v>4.9170999999999996</v>
      </c>
      <c r="D1488" s="2">
        <v>3367</v>
      </c>
      <c r="E1488" s="2">
        <f t="shared" si="92"/>
        <v>6635975</v>
      </c>
      <c r="F1488" s="17" t="str">
        <f t="shared" si="95"/>
        <v>BEARISH</v>
      </c>
      <c r="G1488" s="17" t="str">
        <f t="shared" si="94"/>
        <v>NEUTRAL</v>
      </c>
      <c r="H1488" s="17" t="str">
        <f t="shared" si="93"/>
        <v>CONFIRMED BEARISH</v>
      </c>
    </row>
    <row r="1489" spans="1:8" ht="13.5" x14ac:dyDescent="0.25">
      <c r="A1489" s="3">
        <v>44180</v>
      </c>
      <c r="B1489" s="2">
        <v>8.74</v>
      </c>
      <c r="C1489" s="2">
        <v>5.0559000000000003</v>
      </c>
      <c r="D1489" s="2">
        <v>1512</v>
      </c>
      <c r="E1489" s="2">
        <f t="shared" si="92"/>
        <v>6637487</v>
      </c>
      <c r="F1489" s="17" t="str">
        <f t="shared" si="95"/>
        <v>BEARISH</v>
      </c>
      <c r="G1489" s="17" t="str">
        <f t="shared" si="94"/>
        <v>NEUTRAL</v>
      </c>
      <c r="H1489" s="17" t="str">
        <f t="shared" si="93"/>
        <v>CONFIRMED BEARISH</v>
      </c>
    </row>
    <row r="1490" spans="1:8" ht="13.5" x14ac:dyDescent="0.25">
      <c r="A1490" s="3">
        <v>44181</v>
      </c>
      <c r="B1490" s="2">
        <v>8.8000000000000007</v>
      </c>
      <c r="C1490" s="2">
        <v>5.0906000000000002</v>
      </c>
      <c r="D1490" s="2">
        <v>5202</v>
      </c>
      <c r="E1490" s="2">
        <f t="shared" si="92"/>
        <v>6642689</v>
      </c>
      <c r="F1490" s="17" t="str">
        <f t="shared" si="95"/>
        <v>BULLISH</v>
      </c>
      <c r="G1490" s="17" t="str">
        <f t="shared" si="94"/>
        <v>NEUTRAL</v>
      </c>
      <c r="H1490" s="17" t="str">
        <f t="shared" si="93"/>
        <v>CONFIRMED BULLISH</v>
      </c>
    </row>
    <row r="1491" spans="1:8" ht="13.5" x14ac:dyDescent="0.25">
      <c r="A1491" s="3">
        <v>44182</v>
      </c>
      <c r="B1491" s="2">
        <v>8.86</v>
      </c>
      <c r="C1491" s="2">
        <v>5.1253000000000002</v>
      </c>
      <c r="D1491" s="2">
        <v>3784</v>
      </c>
      <c r="E1491" s="2">
        <f t="shared" si="92"/>
        <v>6646473</v>
      </c>
      <c r="F1491" s="17" t="str">
        <f t="shared" si="95"/>
        <v>BULLISH</v>
      </c>
      <c r="G1491" s="17" t="str">
        <f t="shared" si="94"/>
        <v>NEUTRAL</v>
      </c>
      <c r="H1491" s="17" t="str">
        <f t="shared" si="93"/>
        <v>CONFIRMED BULLISH</v>
      </c>
    </row>
    <row r="1492" spans="1:8" ht="13.5" x14ac:dyDescent="0.25">
      <c r="A1492" s="3">
        <v>44183</v>
      </c>
      <c r="B1492" s="2">
        <v>8.7899999999999991</v>
      </c>
      <c r="C1492" s="2">
        <v>5.0848000000000004</v>
      </c>
      <c r="D1492" s="2">
        <v>1002</v>
      </c>
      <c r="E1492" s="2">
        <f t="shared" si="92"/>
        <v>6645471</v>
      </c>
      <c r="F1492" s="17" t="str">
        <f t="shared" si="95"/>
        <v>BULLISH</v>
      </c>
      <c r="G1492" s="17" t="str">
        <f t="shared" si="94"/>
        <v>NEUTRAL</v>
      </c>
      <c r="H1492" s="17" t="str">
        <f t="shared" si="93"/>
        <v>CONFIRMED BULLISH</v>
      </c>
    </row>
    <row r="1493" spans="1:8" ht="13.5" x14ac:dyDescent="0.25">
      <c r="A1493" s="3">
        <v>44186</v>
      </c>
      <c r="B1493" s="2">
        <v>8.8000000000000007</v>
      </c>
      <c r="C1493" s="2">
        <v>5.0906000000000002</v>
      </c>
      <c r="D1493" s="2">
        <v>42652</v>
      </c>
      <c r="E1493" s="2">
        <f t="shared" si="92"/>
        <v>6688123</v>
      </c>
      <c r="F1493" s="17" t="str">
        <f t="shared" si="95"/>
        <v>BULLISH</v>
      </c>
      <c r="G1493" s="17" t="str">
        <f t="shared" si="94"/>
        <v>NEUTRAL</v>
      </c>
      <c r="H1493" s="17" t="str">
        <f t="shared" si="93"/>
        <v>CONFIRMED BULLISH</v>
      </c>
    </row>
    <row r="1494" spans="1:8" ht="13.5" x14ac:dyDescent="0.25">
      <c r="A1494" s="3">
        <v>44187</v>
      </c>
      <c r="B1494" s="2">
        <v>8.6199999999999992</v>
      </c>
      <c r="C1494" s="2">
        <v>4.9865000000000004</v>
      </c>
      <c r="D1494" s="2">
        <v>9815</v>
      </c>
      <c r="E1494" s="2">
        <f t="shared" si="92"/>
        <v>6678308</v>
      </c>
      <c r="F1494" s="17" t="str">
        <f t="shared" si="95"/>
        <v>BULLISH</v>
      </c>
      <c r="G1494" s="17" t="str">
        <f t="shared" si="94"/>
        <v>NEUTRAL</v>
      </c>
      <c r="H1494" s="17" t="str">
        <f t="shared" si="93"/>
        <v>BULLISH DIVERGENCE</v>
      </c>
    </row>
    <row r="1495" spans="1:8" ht="13.5" x14ac:dyDescent="0.25">
      <c r="A1495" s="3">
        <v>44188</v>
      </c>
      <c r="B1495" s="2">
        <v>8.69</v>
      </c>
      <c r="C1495" s="2">
        <v>5.0270000000000001</v>
      </c>
      <c r="D1495" s="2">
        <v>4597</v>
      </c>
      <c r="E1495" s="2">
        <f t="shared" si="92"/>
        <v>6682905</v>
      </c>
      <c r="F1495" s="17" t="str">
        <f t="shared" si="95"/>
        <v>BULLISH</v>
      </c>
      <c r="G1495" s="17" t="str">
        <f t="shared" si="94"/>
        <v>NEUTRAL</v>
      </c>
      <c r="H1495" s="17" t="str">
        <f t="shared" si="93"/>
        <v>BULLISH DIVERGENCE</v>
      </c>
    </row>
    <row r="1496" spans="1:8" ht="13.5" x14ac:dyDescent="0.25">
      <c r="A1496" s="3">
        <v>44189</v>
      </c>
      <c r="B1496" s="2">
        <v>8.6</v>
      </c>
      <c r="C1496" s="2">
        <v>4.9748999999999999</v>
      </c>
      <c r="D1496" s="2">
        <v>9080</v>
      </c>
      <c r="E1496" s="2">
        <f t="shared" si="92"/>
        <v>6673825</v>
      </c>
      <c r="F1496" s="17" t="str">
        <f t="shared" si="95"/>
        <v>BULLISH</v>
      </c>
      <c r="G1496" s="17" t="str">
        <f t="shared" si="94"/>
        <v>NEUTRAL</v>
      </c>
      <c r="H1496" s="17" t="str">
        <f t="shared" si="93"/>
        <v>BULLISH DIVERGENCE</v>
      </c>
    </row>
    <row r="1497" spans="1:8" ht="13.5" x14ac:dyDescent="0.25">
      <c r="A1497" s="3">
        <v>44190</v>
      </c>
      <c r="B1497" s="2">
        <v>8.6999999999999993</v>
      </c>
      <c r="C1497" s="2">
        <v>5.0327999999999999</v>
      </c>
      <c r="D1497" s="2">
        <v>4830</v>
      </c>
      <c r="E1497" s="2">
        <f t="shared" si="92"/>
        <v>6678655</v>
      </c>
      <c r="F1497" s="17" t="str">
        <f t="shared" si="95"/>
        <v>BULLISH</v>
      </c>
      <c r="G1497" s="17" t="str">
        <f t="shared" si="94"/>
        <v>NEUTRAL</v>
      </c>
      <c r="H1497" s="17" t="str">
        <f t="shared" si="93"/>
        <v>BULLISH DIVERGENCE</v>
      </c>
    </row>
    <row r="1498" spans="1:8" ht="13.5" x14ac:dyDescent="0.25">
      <c r="A1498" s="3">
        <v>44193</v>
      </c>
      <c r="B1498" s="2">
        <v>8.74</v>
      </c>
      <c r="C1498" s="2">
        <v>5.0559000000000003</v>
      </c>
      <c r="D1498" s="2">
        <v>3658</v>
      </c>
      <c r="E1498" s="2">
        <f t="shared" si="92"/>
        <v>6682313</v>
      </c>
      <c r="F1498" s="17" t="str">
        <f t="shared" si="95"/>
        <v>BEARISH</v>
      </c>
      <c r="G1498" s="17" t="str">
        <f t="shared" si="94"/>
        <v>NEUTRAL</v>
      </c>
      <c r="H1498" s="17" t="str">
        <f t="shared" si="93"/>
        <v>CONFIRMED BEARISH</v>
      </c>
    </row>
    <row r="1499" spans="1:8" ht="13.5" x14ac:dyDescent="0.25">
      <c r="A1499" s="3">
        <v>44194</v>
      </c>
      <c r="B1499" s="2">
        <v>8.6999999999999993</v>
      </c>
      <c r="C1499" s="2">
        <v>5.0327999999999999</v>
      </c>
      <c r="D1499" s="2">
        <v>4115</v>
      </c>
      <c r="E1499" s="2">
        <f t="shared" si="92"/>
        <v>6678198</v>
      </c>
      <c r="F1499" s="17" t="str">
        <f t="shared" si="95"/>
        <v>BEARISH</v>
      </c>
      <c r="G1499" s="17" t="str">
        <f t="shared" si="94"/>
        <v>NEUTRAL</v>
      </c>
      <c r="H1499" s="17" t="str">
        <f t="shared" si="93"/>
        <v>BEARISH DIVERGENCE</v>
      </c>
    </row>
    <row r="1500" spans="1:8" ht="13.5" x14ac:dyDescent="0.25">
      <c r="A1500" s="3">
        <v>44195</v>
      </c>
      <c r="B1500" s="2">
        <v>8.6999999999999993</v>
      </c>
      <c r="C1500" s="2">
        <v>5.0327999999999999</v>
      </c>
      <c r="D1500" s="2">
        <v>468</v>
      </c>
      <c r="E1500" s="2">
        <f t="shared" si="92"/>
        <v>6678198</v>
      </c>
      <c r="F1500" s="17" t="str">
        <f t="shared" si="95"/>
        <v>BEARISH</v>
      </c>
      <c r="G1500" s="17" t="str">
        <f t="shared" si="94"/>
        <v>NEUTRAL</v>
      </c>
      <c r="H1500" s="17" t="str">
        <f t="shared" si="93"/>
        <v>BEARISH DIVERGENCE</v>
      </c>
    </row>
    <row r="1501" spans="1:8" ht="13.5" x14ac:dyDescent="0.25">
      <c r="A1501" s="3">
        <v>44196</v>
      </c>
      <c r="B1501" s="2">
        <v>8.84</v>
      </c>
      <c r="C1501" s="2">
        <v>5.1138000000000003</v>
      </c>
      <c r="D1501" s="2">
        <v>18825</v>
      </c>
      <c r="E1501" s="2">
        <f t="shared" si="92"/>
        <v>6697023</v>
      </c>
      <c r="F1501" s="17" t="str">
        <f t="shared" si="95"/>
        <v>BULLISH</v>
      </c>
      <c r="G1501" s="17" t="str">
        <f t="shared" si="94"/>
        <v>NEUTRAL</v>
      </c>
      <c r="H1501" s="17" t="str">
        <f t="shared" si="93"/>
        <v>CONFIRMED BULLISH</v>
      </c>
    </row>
    <row r="1502" spans="1:8" ht="13.5" x14ac:dyDescent="0.25">
      <c r="A1502" s="3">
        <v>44200</v>
      </c>
      <c r="B1502" s="2">
        <v>8.6</v>
      </c>
      <c r="C1502" s="2">
        <v>4.9748999999999999</v>
      </c>
      <c r="D1502" s="2">
        <v>4947</v>
      </c>
      <c r="E1502" s="2">
        <f t="shared" si="92"/>
        <v>6692076</v>
      </c>
      <c r="F1502" s="17" t="str">
        <f t="shared" si="95"/>
        <v>BULLISH</v>
      </c>
      <c r="G1502" s="17" t="str">
        <f t="shared" si="94"/>
        <v>NEUTRAL</v>
      </c>
      <c r="H1502" s="17" t="str">
        <f t="shared" si="93"/>
        <v>BULLISH DIVERGENCE</v>
      </c>
    </row>
    <row r="1503" spans="1:8" ht="13.5" x14ac:dyDescent="0.25">
      <c r="A1503" s="3">
        <v>44201</v>
      </c>
      <c r="B1503" s="2">
        <v>8.5</v>
      </c>
      <c r="C1503" s="2">
        <v>4.9170999999999996</v>
      </c>
      <c r="D1503" s="2">
        <v>4728</v>
      </c>
      <c r="E1503" s="2">
        <f t="shared" si="92"/>
        <v>6687348</v>
      </c>
      <c r="F1503" s="17" t="str">
        <f t="shared" si="95"/>
        <v>BULLISH</v>
      </c>
      <c r="G1503" s="17" t="str">
        <f t="shared" si="94"/>
        <v>NEUTRAL</v>
      </c>
      <c r="H1503" s="17" t="str">
        <f t="shared" si="93"/>
        <v>BULLISH DIVERGENCE</v>
      </c>
    </row>
    <row r="1504" spans="1:8" ht="13.5" x14ac:dyDescent="0.25">
      <c r="A1504" s="3">
        <v>44202</v>
      </c>
      <c r="B1504" s="2">
        <v>8.59</v>
      </c>
      <c r="C1504" s="2">
        <v>4.9691000000000001</v>
      </c>
      <c r="D1504" s="2">
        <v>1839</v>
      </c>
      <c r="E1504" s="2">
        <f t="shared" si="92"/>
        <v>6689187</v>
      </c>
      <c r="F1504" s="17" t="str">
        <f t="shared" si="95"/>
        <v>BULLISH</v>
      </c>
      <c r="G1504" s="17" t="str">
        <f t="shared" si="94"/>
        <v>NEUTRAL</v>
      </c>
      <c r="H1504" s="17" t="str">
        <f t="shared" si="93"/>
        <v>BULLISH DIVERGENCE</v>
      </c>
    </row>
    <row r="1505" spans="1:8" ht="13.5" x14ac:dyDescent="0.25">
      <c r="A1505" s="3">
        <v>44203</v>
      </c>
      <c r="B1505" s="2">
        <v>8.58</v>
      </c>
      <c r="C1505" s="2">
        <v>4.9634</v>
      </c>
      <c r="D1505" s="2">
        <v>3400</v>
      </c>
      <c r="E1505" s="2">
        <f t="shared" si="92"/>
        <v>6685787</v>
      </c>
      <c r="F1505" s="17" t="str">
        <f t="shared" si="95"/>
        <v>BULLISH</v>
      </c>
      <c r="G1505" s="17" t="str">
        <f t="shared" si="94"/>
        <v>NEUTRAL</v>
      </c>
      <c r="H1505" s="17" t="str">
        <f t="shared" si="93"/>
        <v>BULLISH DIVERGENCE</v>
      </c>
    </row>
    <row r="1506" spans="1:8" ht="13.5" x14ac:dyDescent="0.25">
      <c r="A1506" s="3">
        <v>44204</v>
      </c>
      <c r="B1506" s="2">
        <v>8.41</v>
      </c>
      <c r="C1506" s="2">
        <v>4.8650000000000002</v>
      </c>
      <c r="D1506" s="2">
        <v>2666</v>
      </c>
      <c r="E1506" s="2">
        <f t="shared" si="92"/>
        <v>6683121</v>
      </c>
      <c r="F1506" s="17" t="str">
        <f t="shared" si="95"/>
        <v>BEARISH</v>
      </c>
      <c r="G1506" s="17" t="str">
        <f t="shared" si="94"/>
        <v>NEUTRAL</v>
      </c>
      <c r="H1506" s="17" t="str">
        <f t="shared" si="93"/>
        <v>CONFIRMED BEARISH</v>
      </c>
    </row>
    <row r="1507" spans="1:8" ht="13.5" x14ac:dyDescent="0.25">
      <c r="A1507" s="3">
        <v>44207</v>
      </c>
      <c r="B1507" s="2">
        <v>8.3699999999999992</v>
      </c>
      <c r="C1507" s="2">
        <v>4.8418999999999999</v>
      </c>
      <c r="D1507" s="2">
        <v>5646</v>
      </c>
      <c r="E1507" s="2">
        <f t="shared" si="92"/>
        <v>6677475</v>
      </c>
      <c r="F1507" s="17" t="str">
        <f t="shared" si="95"/>
        <v>BEARISH</v>
      </c>
      <c r="G1507" s="17" t="str">
        <f t="shared" si="94"/>
        <v>NEUTRAL</v>
      </c>
      <c r="H1507" s="17" t="str">
        <f t="shared" si="93"/>
        <v>CONFIRMED BEARISH</v>
      </c>
    </row>
    <row r="1508" spans="1:8" ht="13.5" x14ac:dyDescent="0.25">
      <c r="A1508" s="3">
        <v>44208</v>
      </c>
      <c r="B1508" s="2">
        <v>8.4499999999999993</v>
      </c>
      <c r="C1508" s="2">
        <v>4.8882000000000003</v>
      </c>
      <c r="D1508" s="2">
        <v>1317</v>
      </c>
      <c r="E1508" s="2">
        <f t="shared" si="92"/>
        <v>6678792</v>
      </c>
      <c r="F1508" s="17" t="str">
        <f t="shared" si="95"/>
        <v>BEARISH</v>
      </c>
      <c r="G1508" s="17" t="str">
        <f t="shared" si="94"/>
        <v>NEUTRAL</v>
      </c>
      <c r="H1508" s="17" t="str">
        <f t="shared" si="93"/>
        <v>CONFIRMED BEARISH</v>
      </c>
    </row>
    <row r="1509" spans="1:8" ht="13.5" x14ac:dyDescent="0.25">
      <c r="A1509" s="3">
        <v>44209</v>
      </c>
      <c r="B1509" s="2">
        <v>8.34</v>
      </c>
      <c r="C1509" s="2">
        <v>4.8244999999999996</v>
      </c>
      <c r="D1509" s="2">
        <v>2246</v>
      </c>
      <c r="E1509" s="2">
        <f t="shared" si="92"/>
        <v>6676546</v>
      </c>
      <c r="F1509" s="17" t="str">
        <f t="shared" si="95"/>
        <v>BEARISH</v>
      </c>
      <c r="G1509" s="17" t="str">
        <f t="shared" si="94"/>
        <v>NEUTRAL</v>
      </c>
      <c r="H1509" s="17" t="str">
        <f t="shared" si="93"/>
        <v>CONFIRMED BEARISH</v>
      </c>
    </row>
    <row r="1510" spans="1:8" ht="13.5" x14ac:dyDescent="0.25">
      <c r="A1510" s="3">
        <v>44211</v>
      </c>
      <c r="B1510" s="2">
        <v>8.43</v>
      </c>
      <c r="C1510" s="2">
        <v>4.8765999999999998</v>
      </c>
      <c r="D1510" s="2">
        <v>11183</v>
      </c>
      <c r="E1510" s="2">
        <f t="shared" si="92"/>
        <v>6687729</v>
      </c>
      <c r="F1510" s="17" t="str">
        <f t="shared" si="95"/>
        <v>BULLISH</v>
      </c>
      <c r="G1510" s="17" t="str">
        <f t="shared" si="94"/>
        <v>NEUTRAL</v>
      </c>
      <c r="H1510" s="17" t="str">
        <f t="shared" si="93"/>
        <v>BULLISH DIVERGENCE</v>
      </c>
    </row>
    <row r="1511" spans="1:8" ht="13.5" x14ac:dyDescent="0.25">
      <c r="A1511" s="3">
        <v>44214</v>
      </c>
      <c r="B1511" s="2">
        <v>8.18</v>
      </c>
      <c r="C1511" s="2">
        <v>4.7320000000000002</v>
      </c>
      <c r="D1511" s="2">
        <v>7379</v>
      </c>
      <c r="E1511" s="2">
        <f t="shared" si="92"/>
        <v>6680350</v>
      </c>
      <c r="F1511" s="17" t="str">
        <f t="shared" si="95"/>
        <v>BEARISH</v>
      </c>
      <c r="G1511" s="17" t="str">
        <f t="shared" si="94"/>
        <v>NEUTRAL</v>
      </c>
      <c r="H1511" s="17" t="str">
        <f t="shared" si="93"/>
        <v>CONFIRMED BEARISH</v>
      </c>
    </row>
    <row r="1512" spans="1:8" ht="13.5" x14ac:dyDescent="0.25">
      <c r="A1512" s="3">
        <v>44215</v>
      </c>
      <c r="B1512" s="2">
        <v>8</v>
      </c>
      <c r="C1512" s="2">
        <v>4.6277999999999997</v>
      </c>
      <c r="D1512" s="2">
        <v>11384</v>
      </c>
      <c r="E1512" s="2">
        <f t="shared" si="92"/>
        <v>6668966</v>
      </c>
      <c r="F1512" s="17" t="str">
        <f t="shared" si="95"/>
        <v>BEARISH</v>
      </c>
      <c r="G1512" s="17" t="str">
        <f t="shared" si="94"/>
        <v>NEUTRAL</v>
      </c>
      <c r="H1512" s="17" t="str">
        <f t="shared" si="93"/>
        <v>CONFIRMED BEARISH</v>
      </c>
    </row>
    <row r="1513" spans="1:8" ht="13.5" x14ac:dyDescent="0.25">
      <c r="A1513" s="3">
        <v>44216</v>
      </c>
      <c r="B1513" s="2">
        <v>7.9</v>
      </c>
      <c r="C1513" s="2">
        <v>4.57</v>
      </c>
      <c r="D1513" s="2">
        <v>6085</v>
      </c>
      <c r="E1513" s="2">
        <f t="shared" si="92"/>
        <v>6662881</v>
      </c>
      <c r="F1513" s="17" t="str">
        <f t="shared" si="95"/>
        <v>BEARISH</v>
      </c>
      <c r="G1513" s="17" t="str">
        <f t="shared" si="94"/>
        <v>NEUTRAL</v>
      </c>
      <c r="H1513" s="17" t="str">
        <f t="shared" si="93"/>
        <v>CONFIRMED BEARISH</v>
      </c>
    </row>
    <row r="1514" spans="1:8" ht="13.5" x14ac:dyDescent="0.25">
      <c r="A1514" s="3">
        <v>44217</v>
      </c>
      <c r="B1514" s="2">
        <v>7.88</v>
      </c>
      <c r="C1514" s="2">
        <v>4.5583999999999998</v>
      </c>
      <c r="D1514" s="2">
        <v>6431</v>
      </c>
      <c r="E1514" s="2">
        <f t="shared" si="92"/>
        <v>6656450</v>
      </c>
      <c r="F1514" s="17" t="str">
        <f t="shared" si="95"/>
        <v>BEARISH</v>
      </c>
      <c r="G1514" s="17" t="str">
        <f t="shared" si="94"/>
        <v>NEUTRAL</v>
      </c>
      <c r="H1514" s="17" t="str">
        <f t="shared" si="93"/>
        <v>CONFIRMED BEARISH</v>
      </c>
    </row>
    <row r="1515" spans="1:8" ht="13.5" x14ac:dyDescent="0.25">
      <c r="A1515" s="3">
        <v>44218</v>
      </c>
      <c r="B1515" s="2">
        <v>7.8</v>
      </c>
      <c r="C1515" s="2">
        <v>4.5121000000000002</v>
      </c>
      <c r="D1515" s="2">
        <v>16386</v>
      </c>
      <c r="E1515" s="2">
        <f t="shared" si="92"/>
        <v>6640064</v>
      </c>
      <c r="F1515" s="17" t="str">
        <f t="shared" si="95"/>
        <v>BEARISH</v>
      </c>
      <c r="G1515" s="17" t="str">
        <f t="shared" si="94"/>
        <v>NEUTRAL</v>
      </c>
      <c r="H1515" s="17" t="str">
        <f t="shared" si="93"/>
        <v>CONFIRMED BEARISH</v>
      </c>
    </row>
    <row r="1516" spans="1:8" ht="13.5" x14ac:dyDescent="0.25">
      <c r="A1516" s="3">
        <v>44221</v>
      </c>
      <c r="B1516" s="2">
        <v>7.79</v>
      </c>
      <c r="C1516" s="2">
        <v>4.5064000000000002</v>
      </c>
      <c r="D1516" s="2">
        <v>1324</v>
      </c>
      <c r="E1516" s="2">
        <f t="shared" si="92"/>
        <v>6638740</v>
      </c>
      <c r="F1516" s="17" t="str">
        <f t="shared" si="95"/>
        <v>BEARISH</v>
      </c>
      <c r="G1516" s="17" t="str">
        <f t="shared" si="94"/>
        <v>NEUTRAL</v>
      </c>
      <c r="H1516" s="17" t="str">
        <f t="shared" si="93"/>
        <v>CONFIRMED BEARISH</v>
      </c>
    </row>
    <row r="1517" spans="1:8" ht="13.5" x14ac:dyDescent="0.25">
      <c r="A1517" s="3">
        <v>44222</v>
      </c>
      <c r="B1517" s="2">
        <v>7.8</v>
      </c>
      <c r="C1517" s="2">
        <v>4.5121000000000002</v>
      </c>
      <c r="D1517" s="2">
        <v>29641</v>
      </c>
      <c r="E1517" s="2">
        <f t="shared" si="92"/>
        <v>6668381</v>
      </c>
      <c r="F1517" s="17" t="str">
        <f t="shared" si="95"/>
        <v>BEARISH</v>
      </c>
      <c r="G1517" s="17" t="str">
        <f t="shared" si="94"/>
        <v>NEUTRAL</v>
      </c>
      <c r="H1517" s="17" t="str">
        <f t="shared" si="93"/>
        <v>CONFIRMED BEARISH</v>
      </c>
    </row>
    <row r="1518" spans="1:8" ht="13.5" x14ac:dyDescent="0.25">
      <c r="A1518" s="3">
        <v>44223</v>
      </c>
      <c r="B1518" s="2">
        <v>7.89</v>
      </c>
      <c r="C1518" s="2">
        <v>4.5641999999999996</v>
      </c>
      <c r="D1518" s="2">
        <v>16177</v>
      </c>
      <c r="E1518" s="2">
        <f t="shared" si="92"/>
        <v>6684558</v>
      </c>
      <c r="F1518" s="17" t="str">
        <f t="shared" si="95"/>
        <v>BULLISH</v>
      </c>
      <c r="G1518" s="17" t="str">
        <f t="shared" si="94"/>
        <v>NEUTRAL</v>
      </c>
      <c r="H1518" s="17" t="str">
        <f t="shared" si="93"/>
        <v>BULLISH DIVERGENCE</v>
      </c>
    </row>
    <row r="1519" spans="1:8" ht="13.5" x14ac:dyDescent="0.25">
      <c r="A1519" s="3">
        <v>44224</v>
      </c>
      <c r="B1519" s="2">
        <v>7.91</v>
      </c>
      <c r="C1519" s="2">
        <v>4.5758000000000001</v>
      </c>
      <c r="D1519" s="2">
        <v>20990</v>
      </c>
      <c r="E1519" s="2">
        <f t="shared" si="92"/>
        <v>6705548</v>
      </c>
      <c r="F1519" s="17" t="str">
        <f t="shared" si="95"/>
        <v>BULLISH</v>
      </c>
      <c r="G1519" s="17" t="str">
        <f t="shared" si="94"/>
        <v>NEUTRAL</v>
      </c>
      <c r="H1519" s="17" t="str">
        <f t="shared" si="93"/>
        <v>CONFIRMED BULLISH</v>
      </c>
    </row>
    <row r="1520" spans="1:8" ht="13.5" x14ac:dyDescent="0.25">
      <c r="A1520" s="3">
        <v>44225</v>
      </c>
      <c r="B1520" s="2">
        <v>7.9</v>
      </c>
      <c r="C1520" s="2">
        <v>4.57</v>
      </c>
      <c r="D1520" s="2">
        <v>1262</v>
      </c>
      <c r="E1520" s="2">
        <f t="shared" si="92"/>
        <v>6704286</v>
      </c>
      <c r="F1520" s="17" t="str">
        <f t="shared" si="95"/>
        <v>BULLISH</v>
      </c>
      <c r="G1520" s="17" t="str">
        <f t="shared" si="94"/>
        <v>NEUTRAL</v>
      </c>
      <c r="H1520" s="17" t="str">
        <f t="shared" si="93"/>
        <v>CONFIRMED BULLISH</v>
      </c>
    </row>
    <row r="1521" spans="1:8" ht="13.5" x14ac:dyDescent="0.25">
      <c r="A1521" s="3">
        <v>44228</v>
      </c>
      <c r="B1521" s="2">
        <v>7.94</v>
      </c>
      <c r="C1521" s="2">
        <v>4.5930999999999997</v>
      </c>
      <c r="D1521" s="2">
        <v>3984</v>
      </c>
      <c r="E1521" s="2">
        <f t="shared" si="92"/>
        <v>6708270</v>
      </c>
      <c r="F1521" s="17" t="str">
        <f t="shared" si="95"/>
        <v>BULLISH</v>
      </c>
      <c r="G1521" s="17" t="str">
        <f t="shared" si="94"/>
        <v>NEUTRAL</v>
      </c>
      <c r="H1521" s="17" t="str">
        <f t="shared" si="93"/>
        <v>CONFIRMED BULLISH</v>
      </c>
    </row>
    <row r="1522" spans="1:8" ht="13.5" x14ac:dyDescent="0.25">
      <c r="A1522" s="3">
        <v>44229</v>
      </c>
      <c r="B1522" s="2">
        <v>7.93</v>
      </c>
      <c r="C1522" s="2">
        <v>4.5872999999999999</v>
      </c>
      <c r="D1522" s="2">
        <v>8639</v>
      </c>
      <c r="E1522" s="2">
        <f t="shared" si="92"/>
        <v>6699631</v>
      </c>
      <c r="F1522" s="17" t="str">
        <f t="shared" si="95"/>
        <v>BULLISH</v>
      </c>
      <c r="G1522" s="17" t="str">
        <f t="shared" si="94"/>
        <v>NEUTRAL</v>
      </c>
      <c r="H1522" s="17" t="str">
        <f t="shared" si="93"/>
        <v>CONFIRMED BULLISH</v>
      </c>
    </row>
    <row r="1523" spans="1:8" ht="13.5" x14ac:dyDescent="0.25">
      <c r="A1523" s="3">
        <v>44230</v>
      </c>
      <c r="B1523" s="2">
        <v>7.89</v>
      </c>
      <c r="C1523" s="2">
        <v>4.5641999999999996</v>
      </c>
      <c r="D1523" s="2">
        <v>10209</v>
      </c>
      <c r="E1523" s="2">
        <f t="shared" si="92"/>
        <v>6689422</v>
      </c>
      <c r="F1523" s="17" t="str">
        <f t="shared" si="95"/>
        <v>BULLISH</v>
      </c>
      <c r="G1523" s="17" t="str">
        <f t="shared" si="94"/>
        <v>NEUTRAL</v>
      </c>
      <c r="H1523" s="17" t="str">
        <f t="shared" si="93"/>
        <v>NEUTRAL</v>
      </c>
    </row>
    <row r="1524" spans="1:8" ht="13.5" x14ac:dyDescent="0.25">
      <c r="A1524" s="3">
        <v>44231</v>
      </c>
      <c r="B1524" s="2">
        <v>7.87</v>
      </c>
      <c r="C1524" s="2">
        <v>4.5526</v>
      </c>
      <c r="D1524" s="2">
        <v>749</v>
      </c>
      <c r="E1524" s="2">
        <f t="shared" si="92"/>
        <v>6688673</v>
      </c>
      <c r="F1524" s="17" t="str">
        <f t="shared" si="95"/>
        <v>BEARISH</v>
      </c>
      <c r="G1524" s="17" t="str">
        <f t="shared" si="94"/>
        <v>NEUTRAL</v>
      </c>
      <c r="H1524" s="17" t="str">
        <f t="shared" si="93"/>
        <v>CONFIRMED BEARISH</v>
      </c>
    </row>
    <row r="1525" spans="1:8" ht="13.5" x14ac:dyDescent="0.25">
      <c r="A1525" s="3">
        <v>44232</v>
      </c>
      <c r="B1525" s="2">
        <v>7.9</v>
      </c>
      <c r="C1525" s="2">
        <v>4.57</v>
      </c>
      <c r="D1525" s="2">
        <v>3493</v>
      </c>
      <c r="E1525" s="2">
        <f t="shared" si="92"/>
        <v>6692166</v>
      </c>
      <c r="F1525" s="17" t="str">
        <f t="shared" si="95"/>
        <v>BEARISH</v>
      </c>
      <c r="G1525" s="17" t="str">
        <f t="shared" si="94"/>
        <v>NEUTRAL</v>
      </c>
      <c r="H1525" s="17" t="str">
        <f t="shared" si="93"/>
        <v>NEUTRAL</v>
      </c>
    </row>
    <row r="1526" spans="1:8" ht="13.5" x14ac:dyDescent="0.25">
      <c r="A1526" s="3">
        <v>44235</v>
      </c>
      <c r="B1526" s="2">
        <v>7.7</v>
      </c>
      <c r="C1526" s="2">
        <v>4.4542999999999999</v>
      </c>
      <c r="D1526" s="2">
        <v>30949</v>
      </c>
      <c r="E1526" s="2">
        <f t="shared" si="92"/>
        <v>6661217</v>
      </c>
      <c r="F1526" s="17" t="str">
        <f t="shared" si="95"/>
        <v>BEARISH</v>
      </c>
      <c r="G1526" s="17" t="str">
        <f t="shared" si="94"/>
        <v>NEUTRAL</v>
      </c>
      <c r="H1526" s="17" t="str">
        <f t="shared" si="93"/>
        <v>CONFIRMED BEARISH</v>
      </c>
    </row>
    <row r="1527" spans="1:8" ht="13.5" x14ac:dyDescent="0.25">
      <c r="A1527" s="3">
        <v>44236</v>
      </c>
      <c r="B1527" s="2">
        <v>7.85</v>
      </c>
      <c r="C1527" s="2">
        <v>4.5411000000000001</v>
      </c>
      <c r="D1527" s="2">
        <v>361</v>
      </c>
      <c r="E1527" s="2">
        <f t="shared" si="92"/>
        <v>6661578</v>
      </c>
      <c r="F1527" s="17" t="str">
        <f t="shared" si="95"/>
        <v>BEARISH</v>
      </c>
      <c r="G1527" s="17" t="str">
        <f t="shared" si="94"/>
        <v>NEUTRAL</v>
      </c>
      <c r="H1527" s="17" t="str">
        <f t="shared" si="93"/>
        <v>CONFIRMED BEARISH</v>
      </c>
    </row>
    <row r="1528" spans="1:8" ht="13.5" x14ac:dyDescent="0.25">
      <c r="A1528" s="3">
        <v>44237</v>
      </c>
      <c r="B1528" s="2">
        <v>7.75</v>
      </c>
      <c r="C1528" s="2">
        <v>4.4832000000000001</v>
      </c>
      <c r="D1528" s="2">
        <v>10616</v>
      </c>
      <c r="E1528" s="2">
        <f t="shared" si="92"/>
        <v>6650962</v>
      </c>
      <c r="F1528" s="17" t="str">
        <f t="shared" si="95"/>
        <v>BEARISH</v>
      </c>
      <c r="G1528" s="17" t="str">
        <f t="shared" si="94"/>
        <v>NEUTRAL</v>
      </c>
      <c r="H1528" s="17" t="str">
        <f t="shared" si="93"/>
        <v>CONFIRMED BEARISH</v>
      </c>
    </row>
    <row r="1529" spans="1:8" ht="13.5" x14ac:dyDescent="0.25">
      <c r="A1529" s="3">
        <v>44238</v>
      </c>
      <c r="B1529" s="2">
        <v>7.8</v>
      </c>
      <c r="C1529" s="2">
        <v>4.5121000000000002</v>
      </c>
      <c r="D1529" s="2">
        <v>562</v>
      </c>
      <c r="E1529" s="2">
        <f t="shared" si="92"/>
        <v>6651524</v>
      </c>
      <c r="F1529" s="17" t="str">
        <f t="shared" si="95"/>
        <v>BEARISH</v>
      </c>
      <c r="G1529" s="17" t="str">
        <f t="shared" si="94"/>
        <v>NEUTRAL</v>
      </c>
      <c r="H1529" s="17" t="str">
        <f t="shared" si="93"/>
        <v>CONFIRMED BEARISH</v>
      </c>
    </row>
    <row r="1530" spans="1:8" ht="13.5" x14ac:dyDescent="0.25">
      <c r="A1530" s="3">
        <v>44239</v>
      </c>
      <c r="B1530" s="2">
        <v>7.8</v>
      </c>
      <c r="C1530" s="2">
        <v>4.5121000000000002</v>
      </c>
      <c r="D1530" s="2">
        <v>9217</v>
      </c>
      <c r="E1530" s="2">
        <f t="shared" si="92"/>
        <v>6651524</v>
      </c>
      <c r="F1530" s="17" t="str">
        <f t="shared" si="95"/>
        <v>BEARISH</v>
      </c>
      <c r="G1530" s="17" t="str">
        <f t="shared" si="94"/>
        <v>NEUTRAL</v>
      </c>
      <c r="H1530" s="17" t="str">
        <f t="shared" si="93"/>
        <v>CONFIRMED BEARISH</v>
      </c>
    </row>
    <row r="1531" spans="1:8" ht="13.5" x14ac:dyDescent="0.25">
      <c r="A1531" s="3">
        <v>44242</v>
      </c>
      <c r="B1531" s="2">
        <v>7.79</v>
      </c>
      <c r="C1531" s="2">
        <v>4.5064000000000002</v>
      </c>
      <c r="D1531" s="2">
        <v>7604</v>
      </c>
      <c r="E1531" s="2">
        <f t="shared" si="92"/>
        <v>6643920</v>
      </c>
      <c r="F1531" s="17" t="str">
        <f t="shared" si="95"/>
        <v>BEARISH</v>
      </c>
      <c r="G1531" s="17" t="str">
        <f t="shared" si="94"/>
        <v>NEUTRAL</v>
      </c>
      <c r="H1531" s="17" t="str">
        <f t="shared" si="93"/>
        <v>BEARISH DIVERGENCE</v>
      </c>
    </row>
    <row r="1532" spans="1:8" ht="13.5" x14ac:dyDescent="0.25">
      <c r="A1532" s="3">
        <v>44243</v>
      </c>
      <c r="B1532" s="2">
        <v>7.77</v>
      </c>
      <c r="C1532" s="2">
        <v>4.4947999999999997</v>
      </c>
      <c r="D1532" s="2">
        <v>20250</v>
      </c>
      <c r="E1532" s="2">
        <f t="shared" si="92"/>
        <v>6623670</v>
      </c>
      <c r="F1532" s="17" t="str">
        <f t="shared" si="95"/>
        <v>BEARISH</v>
      </c>
      <c r="G1532" s="17" t="str">
        <f t="shared" si="94"/>
        <v>NEUTRAL</v>
      </c>
      <c r="H1532" s="17" t="str">
        <f t="shared" si="93"/>
        <v>CONFIRMED BEARISH</v>
      </c>
    </row>
    <row r="1533" spans="1:8" ht="13.5" x14ac:dyDescent="0.25">
      <c r="A1533" s="3">
        <v>44244</v>
      </c>
      <c r="B1533" s="2">
        <v>7.79</v>
      </c>
      <c r="C1533" s="2">
        <v>4.5064000000000002</v>
      </c>
      <c r="D1533" s="2">
        <v>260</v>
      </c>
      <c r="E1533" s="2">
        <f t="shared" si="92"/>
        <v>6623930</v>
      </c>
      <c r="F1533" s="17" t="str">
        <f t="shared" si="95"/>
        <v>BEARISH</v>
      </c>
      <c r="G1533" s="17" t="str">
        <f t="shared" si="94"/>
        <v>NEUTRAL</v>
      </c>
      <c r="H1533" s="17" t="str">
        <f t="shared" si="93"/>
        <v>BEARISH DIVERGENCE</v>
      </c>
    </row>
    <row r="1534" spans="1:8" ht="13.5" x14ac:dyDescent="0.25">
      <c r="A1534" s="3">
        <v>44245</v>
      </c>
      <c r="B1534" s="2">
        <v>7.79</v>
      </c>
      <c r="C1534" s="2">
        <v>4.5064000000000002</v>
      </c>
      <c r="D1534" s="2">
        <v>0</v>
      </c>
      <c r="E1534" s="2">
        <f t="shared" si="92"/>
        <v>6623930</v>
      </c>
      <c r="F1534" s="17" t="str">
        <f t="shared" si="95"/>
        <v>BEARISH</v>
      </c>
      <c r="G1534" s="17" t="str">
        <f t="shared" si="94"/>
        <v>NEUTRAL</v>
      </c>
      <c r="H1534" s="17" t="str">
        <f t="shared" si="93"/>
        <v>CONFIRMED BEARISH</v>
      </c>
    </row>
    <row r="1535" spans="1:8" ht="13.5" x14ac:dyDescent="0.25">
      <c r="A1535" s="3">
        <v>44246</v>
      </c>
      <c r="B1535" s="2">
        <v>7.7</v>
      </c>
      <c r="C1535" s="2">
        <v>4.4542999999999999</v>
      </c>
      <c r="D1535" s="2">
        <v>30750</v>
      </c>
      <c r="E1535" s="2">
        <f t="shared" si="92"/>
        <v>6593180</v>
      </c>
      <c r="F1535" s="17" t="str">
        <f t="shared" si="95"/>
        <v>BEARISH</v>
      </c>
      <c r="G1535" s="17" t="str">
        <f t="shared" si="94"/>
        <v>NEUTRAL</v>
      </c>
      <c r="H1535" s="17" t="str">
        <f t="shared" si="93"/>
        <v>CONFIRMED BEARISH</v>
      </c>
    </row>
    <row r="1536" spans="1:8" ht="13.5" x14ac:dyDescent="0.25">
      <c r="A1536" s="3">
        <v>44249</v>
      </c>
      <c r="B1536" s="2">
        <v>7.65</v>
      </c>
      <c r="C1536" s="2">
        <v>4.4253999999999998</v>
      </c>
      <c r="D1536" s="2">
        <v>16529</v>
      </c>
      <c r="E1536" s="2">
        <f t="shared" si="92"/>
        <v>6576651</v>
      </c>
      <c r="F1536" s="17" t="str">
        <f t="shared" si="95"/>
        <v>BEARISH</v>
      </c>
      <c r="G1536" s="17" t="str">
        <f t="shared" si="94"/>
        <v>NEUTRAL</v>
      </c>
      <c r="H1536" s="17" t="str">
        <f t="shared" si="93"/>
        <v>CONFIRMED BEARISH</v>
      </c>
    </row>
    <row r="1537" spans="1:8" ht="13.5" x14ac:dyDescent="0.25">
      <c r="A1537" s="3">
        <v>44250</v>
      </c>
      <c r="B1537" s="2">
        <v>7.74</v>
      </c>
      <c r="C1537" s="2">
        <v>4.4774000000000003</v>
      </c>
      <c r="D1537" s="2">
        <v>2086</v>
      </c>
      <c r="E1537" s="2">
        <f t="shared" si="92"/>
        <v>6578737</v>
      </c>
      <c r="F1537" s="17" t="str">
        <f t="shared" si="95"/>
        <v>BEARISH</v>
      </c>
      <c r="G1537" s="17" t="str">
        <f t="shared" si="94"/>
        <v>NEUTRAL</v>
      </c>
      <c r="H1537" s="17" t="str">
        <f t="shared" si="93"/>
        <v>CONFIRMED BEARISH</v>
      </c>
    </row>
    <row r="1538" spans="1:8" ht="13.5" x14ac:dyDescent="0.25">
      <c r="A1538" s="3">
        <v>44251</v>
      </c>
      <c r="B1538" s="2">
        <v>7.71</v>
      </c>
      <c r="C1538" s="2">
        <v>4.4600999999999997</v>
      </c>
      <c r="D1538" s="2">
        <v>3374</v>
      </c>
      <c r="E1538" s="2">
        <f t="shared" si="92"/>
        <v>6575363</v>
      </c>
      <c r="F1538" s="17" t="str">
        <f t="shared" si="95"/>
        <v>BEARISH</v>
      </c>
      <c r="G1538" s="17" t="str">
        <f t="shared" si="94"/>
        <v>NEUTRAL</v>
      </c>
      <c r="H1538" s="17" t="str">
        <f t="shared" si="93"/>
        <v>CONFIRMED BEARISH</v>
      </c>
    </row>
    <row r="1539" spans="1:8" ht="13.5" x14ac:dyDescent="0.25">
      <c r="A1539" s="3">
        <v>44252</v>
      </c>
      <c r="B1539" s="2">
        <v>7.7</v>
      </c>
      <c r="C1539" s="2">
        <v>4.4542999999999999</v>
      </c>
      <c r="D1539" s="2">
        <v>258</v>
      </c>
      <c r="E1539" s="2">
        <f t="shared" si="92"/>
        <v>6575105</v>
      </c>
      <c r="F1539" s="17" t="str">
        <f t="shared" si="95"/>
        <v>BEARISH</v>
      </c>
      <c r="G1539" s="17" t="str">
        <f t="shared" si="94"/>
        <v>NEUTRAL</v>
      </c>
      <c r="H1539" s="17" t="str">
        <f t="shared" si="93"/>
        <v>CONFIRMED BEARISH</v>
      </c>
    </row>
    <row r="1540" spans="1:8" ht="13.5" x14ac:dyDescent="0.25">
      <c r="A1540" s="3">
        <v>44253</v>
      </c>
      <c r="B1540" s="2">
        <v>7.7</v>
      </c>
      <c r="C1540" s="2">
        <v>4.4542999999999999</v>
      </c>
      <c r="D1540" s="2">
        <v>5381</v>
      </c>
      <c r="E1540" s="2">
        <f t="shared" ref="E1540:E1603" si="96">IF(B1540&gt;B1539, E1539+D1540, IF(B1540&lt;B1539, E1539-D1540, E1539))</f>
        <v>6575105</v>
      </c>
      <c r="F1540" s="17" t="str">
        <f t="shared" si="95"/>
        <v>BEARISH</v>
      </c>
      <c r="G1540" s="17" t="str">
        <f t="shared" si="94"/>
        <v>NEUTRAL</v>
      </c>
      <c r="H1540" s="17" t="str">
        <f t="shared" si="93"/>
        <v>NEUTRAL</v>
      </c>
    </row>
    <row r="1541" spans="1:8" ht="13.5" x14ac:dyDescent="0.25">
      <c r="A1541" s="3">
        <v>44256</v>
      </c>
      <c r="B1541" s="2">
        <v>7.5</v>
      </c>
      <c r="C1541" s="2">
        <v>4.3385999999999996</v>
      </c>
      <c r="D1541" s="2">
        <v>22643</v>
      </c>
      <c r="E1541" s="2">
        <f t="shared" si="96"/>
        <v>6552462</v>
      </c>
      <c r="F1541" s="17" t="str">
        <f t="shared" si="95"/>
        <v>BEARISH</v>
      </c>
      <c r="G1541" s="17" t="str">
        <f t="shared" si="94"/>
        <v>NEUTRAL</v>
      </c>
      <c r="H1541" s="17" t="str">
        <f t="shared" si="93"/>
        <v>CONFIRMED BEARISH</v>
      </c>
    </row>
    <row r="1542" spans="1:8" ht="13.5" x14ac:dyDescent="0.25">
      <c r="A1542" s="3">
        <v>44257</v>
      </c>
      <c r="B1542" s="2">
        <v>7.5</v>
      </c>
      <c r="C1542" s="2">
        <v>4.3385999999999996</v>
      </c>
      <c r="D1542" s="2">
        <v>4785</v>
      </c>
      <c r="E1542" s="2">
        <f t="shared" si="96"/>
        <v>6552462</v>
      </c>
      <c r="F1542" s="17" t="str">
        <f t="shared" si="95"/>
        <v>BEARISH</v>
      </c>
      <c r="G1542" s="17" t="str">
        <f t="shared" si="94"/>
        <v>NEUTRAL</v>
      </c>
      <c r="H1542" s="17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v>44258</v>
      </c>
      <c r="B1543" s="2">
        <v>7.3</v>
      </c>
      <c r="C1543" s="2">
        <v>4.2229000000000001</v>
      </c>
      <c r="D1543" s="2">
        <v>10972</v>
      </c>
      <c r="E1543" s="2">
        <f t="shared" si="96"/>
        <v>6541490</v>
      </c>
      <c r="F1543" s="17" t="str">
        <f t="shared" si="95"/>
        <v>BEARISH</v>
      </c>
      <c r="G1543" s="17" t="str">
        <f t="shared" ref="G1543:G1606" si="98">IF((E1543-E1538)/E1538 &gt; 0.02, "STRONG",
 IF((E1543-E1538)/E1538 &lt; -0.02, "WEAK", "NEUTRAL"))</f>
        <v>NEUTRAL</v>
      </c>
      <c r="H1543" s="17" t="str">
        <f t="shared" si="97"/>
        <v>CONFIRMED BEARISH</v>
      </c>
    </row>
    <row r="1544" spans="1:8" ht="13.5" x14ac:dyDescent="0.25">
      <c r="A1544" s="3">
        <v>44259</v>
      </c>
      <c r="B1544" s="2">
        <v>7.47</v>
      </c>
      <c r="C1544" s="2">
        <v>4.3212000000000002</v>
      </c>
      <c r="D1544" s="2">
        <v>1172</v>
      </c>
      <c r="E1544" s="2">
        <f t="shared" si="96"/>
        <v>6542662</v>
      </c>
      <c r="F1544" s="17" t="str">
        <f t="shared" ref="F1544:F1607" si="99">IF(E1544&gt;E1539,"BULLISH",IF(E1544&lt;E1539,"BEARISH","NEUTRAL"))</f>
        <v>BEARISH</v>
      </c>
      <c r="G1544" s="17" t="str">
        <f t="shared" si="98"/>
        <v>NEUTRAL</v>
      </c>
      <c r="H1544" s="17" t="str">
        <f t="shared" si="97"/>
        <v>CONFIRMED BEARISH</v>
      </c>
    </row>
    <row r="1545" spans="1:8" ht="13.5" x14ac:dyDescent="0.25">
      <c r="A1545" s="3">
        <v>44260</v>
      </c>
      <c r="B1545" s="2">
        <v>7.44</v>
      </c>
      <c r="C1545" s="2">
        <v>4.3038999999999996</v>
      </c>
      <c r="D1545" s="2">
        <v>4580</v>
      </c>
      <c r="E1545" s="2">
        <f t="shared" si="96"/>
        <v>6538082</v>
      </c>
      <c r="F1545" s="17" t="str">
        <f t="shared" si="99"/>
        <v>BEARISH</v>
      </c>
      <c r="G1545" s="17" t="str">
        <f t="shared" si="98"/>
        <v>NEUTRAL</v>
      </c>
      <c r="H1545" s="17" t="str">
        <f t="shared" si="97"/>
        <v>CONFIRMED BEARISH</v>
      </c>
    </row>
    <row r="1546" spans="1:8" ht="13.5" x14ac:dyDescent="0.25">
      <c r="A1546" s="3">
        <v>44263</v>
      </c>
      <c r="B1546" s="2">
        <v>7.43</v>
      </c>
      <c r="C1546" s="2">
        <v>4.2980999999999998</v>
      </c>
      <c r="D1546" s="2">
        <v>54</v>
      </c>
      <c r="E1546" s="2">
        <f t="shared" si="96"/>
        <v>6538028</v>
      </c>
      <c r="F1546" s="17" t="str">
        <f t="shared" si="99"/>
        <v>BEARISH</v>
      </c>
      <c r="G1546" s="17" t="str">
        <f t="shared" si="98"/>
        <v>NEUTRAL</v>
      </c>
      <c r="H1546" s="17" t="str">
        <f t="shared" si="97"/>
        <v>CONFIRMED BEARISH</v>
      </c>
    </row>
    <row r="1547" spans="1:8" ht="13.5" x14ac:dyDescent="0.25">
      <c r="A1547" s="3">
        <v>44264</v>
      </c>
      <c r="B1547" s="2">
        <v>7.22</v>
      </c>
      <c r="C1547" s="2">
        <v>4.1765999999999996</v>
      </c>
      <c r="D1547" s="2">
        <v>17837</v>
      </c>
      <c r="E1547" s="2">
        <f t="shared" si="96"/>
        <v>6520191</v>
      </c>
      <c r="F1547" s="17" t="str">
        <f t="shared" si="99"/>
        <v>BEARISH</v>
      </c>
      <c r="G1547" s="17" t="str">
        <f t="shared" si="98"/>
        <v>NEUTRAL</v>
      </c>
      <c r="H1547" s="17" t="str">
        <f t="shared" si="97"/>
        <v>CONFIRMED BEARISH</v>
      </c>
    </row>
    <row r="1548" spans="1:8" ht="13.5" x14ac:dyDescent="0.25">
      <c r="A1548" s="3">
        <v>44265</v>
      </c>
      <c r="B1548" s="2">
        <v>7.1</v>
      </c>
      <c r="C1548" s="2">
        <v>4.1071999999999997</v>
      </c>
      <c r="D1548" s="2">
        <v>14773</v>
      </c>
      <c r="E1548" s="2">
        <f t="shared" si="96"/>
        <v>6505418</v>
      </c>
      <c r="F1548" s="17" t="str">
        <f t="shared" si="99"/>
        <v>BEARISH</v>
      </c>
      <c r="G1548" s="17" t="str">
        <f t="shared" si="98"/>
        <v>NEUTRAL</v>
      </c>
      <c r="H1548" s="17" t="str">
        <f t="shared" si="97"/>
        <v>CONFIRMED BEARISH</v>
      </c>
    </row>
    <row r="1549" spans="1:8" ht="13.5" x14ac:dyDescent="0.25">
      <c r="A1549" s="3">
        <v>44266</v>
      </c>
      <c r="B1549" s="2">
        <v>7.2</v>
      </c>
      <c r="C1549" s="2">
        <v>4.1650999999999998</v>
      </c>
      <c r="D1549" s="2">
        <v>25668</v>
      </c>
      <c r="E1549" s="2">
        <f t="shared" si="96"/>
        <v>6531086</v>
      </c>
      <c r="F1549" s="17" t="str">
        <f t="shared" si="99"/>
        <v>BEARISH</v>
      </c>
      <c r="G1549" s="17" t="str">
        <f t="shared" si="98"/>
        <v>NEUTRAL</v>
      </c>
      <c r="H1549" s="17" t="str">
        <f t="shared" si="97"/>
        <v>CONFIRMED BEARISH</v>
      </c>
    </row>
    <row r="1550" spans="1:8" ht="13.5" x14ac:dyDescent="0.25">
      <c r="A1550" s="3">
        <v>44267</v>
      </c>
      <c r="B1550" s="2">
        <v>7.2</v>
      </c>
      <c r="C1550" s="2">
        <v>4.1650999999999998</v>
      </c>
      <c r="D1550" s="2">
        <v>10813</v>
      </c>
      <c r="E1550" s="2">
        <f t="shared" si="96"/>
        <v>6531086</v>
      </c>
      <c r="F1550" s="17" t="str">
        <f t="shared" si="99"/>
        <v>BEARISH</v>
      </c>
      <c r="G1550" s="17" t="str">
        <f t="shared" si="98"/>
        <v>NEUTRAL</v>
      </c>
      <c r="H1550" s="17" t="str">
        <f t="shared" si="97"/>
        <v>CONFIRMED BEARISH</v>
      </c>
    </row>
    <row r="1551" spans="1:8" ht="13.5" x14ac:dyDescent="0.25">
      <c r="A1551" s="3">
        <v>44270</v>
      </c>
      <c r="B1551" s="2">
        <v>7.2</v>
      </c>
      <c r="C1551" s="2">
        <v>4.1650999999999998</v>
      </c>
      <c r="D1551" s="2">
        <v>8090</v>
      </c>
      <c r="E1551" s="2">
        <f t="shared" si="96"/>
        <v>6531086</v>
      </c>
      <c r="F1551" s="17" t="str">
        <f t="shared" si="99"/>
        <v>BEARISH</v>
      </c>
      <c r="G1551" s="17" t="str">
        <f t="shared" si="98"/>
        <v>NEUTRAL</v>
      </c>
      <c r="H1551" s="17" t="str">
        <f t="shared" si="97"/>
        <v>CONFIRMED BEARISH</v>
      </c>
    </row>
    <row r="1552" spans="1:8" ht="13.5" x14ac:dyDescent="0.25">
      <c r="A1552" s="3">
        <v>44271</v>
      </c>
      <c r="B1552" s="2">
        <v>7.1</v>
      </c>
      <c r="C1552" s="2">
        <v>4.1071999999999997</v>
      </c>
      <c r="D1552" s="2">
        <v>17931</v>
      </c>
      <c r="E1552" s="2">
        <f t="shared" si="96"/>
        <v>6513155</v>
      </c>
      <c r="F1552" s="17" t="str">
        <f t="shared" si="99"/>
        <v>BEARISH</v>
      </c>
      <c r="G1552" s="17" t="str">
        <f t="shared" si="98"/>
        <v>NEUTRAL</v>
      </c>
      <c r="H1552" s="17" t="str">
        <f t="shared" si="97"/>
        <v>CONFIRMED BEARISH</v>
      </c>
    </row>
    <row r="1553" spans="1:8" ht="13.5" x14ac:dyDescent="0.25">
      <c r="A1553" s="3">
        <v>44272</v>
      </c>
      <c r="B1553" s="2">
        <v>7.09</v>
      </c>
      <c r="C1553" s="2">
        <v>4.1013999999999999</v>
      </c>
      <c r="D1553" s="2">
        <v>17059</v>
      </c>
      <c r="E1553" s="2">
        <f t="shared" si="96"/>
        <v>6496096</v>
      </c>
      <c r="F1553" s="17" t="str">
        <f t="shared" si="99"/>
        <v>BEARISH</v>
      </c>
      <c r="G1553" s="17" t="str">
        <f t="shared" si="98"/>
        <v>NEUTRAL</v>
      </c>
      <c r="H1553" s="17" t="str">
        <f t="shared" si="97"/>
        <v>CONFIRMED BEARISH</v>
      </c>
    </row>
    <row r="1554" spans="1:8" ht="13.5" x14ac:dyDescent="0.25">
      <c r="A1554" s="3">
        <v>44273</v>
      </c>
      <c r="B1554" s="2">
        <v>7.09</v>
      </c>
      <c r="C1554" s="2">
        <v>4.1013999999999999</v>
      </c>
      <c r="D1554" s="2">
        <v>37939</v>
      </c>
      <c r="E1554" s="2">
        <f t="shared" si="96"/>
        <v>6496096</v>
      </c>
      <c r="F1554" s="17" t="str">
        <f t="shared" si="99"/>
        <v>BEARISH</v>
      </c>
      <c r="G1554" s="17" t="str">
        <f t="shared" si="98"/>
        <v>NEUTRAL</v>
      </c>
      <c r="H1554" s="17" t="str">
        <f t="shared" si="97"/>
        <v>CONFIRMED BEARISH</v>
      </c>
    </row>
    <row r="1555" spans="1:8" ht="13.5" x14ac:dyDescent="0.25">
      <c r="A1555" s="3">
        <v>44274</v>
      </c>
      <c r="B1555" s="2">
        <v>7.1</v>
      </c>
      <c r="C1555" s="2">
        <v>4.1071999999999997</v>
      </c>
      <c r="D1555" s="2">
        <v>27306</v>
      </c>
      <c r="E1555" s="2">
        <f t="shared" si="96"/>
        <v>6523402</v>
      </c>
      <c r="F1555" s="17" t="str">
        <f t="shared" si="99"/>
        <v>BEARISH</v>
      </c>
      <c r="G1555" s="17" t="str">
        <f t="shared" si="98"/>
        <v>NEUTRAL</v>
      </c>
      <c r="H1555" s="17" t="str">
        <f t="shared" si="97"/>
        <v>CONFIRMED BEARISH</v>
      </c>
    </row>
    <row r="1556" spans="1:8" ht="13.5" x14ac:dyDescent="0.25">
      <c r="A1556" s="3">
        <v>44277</v>
      </c>
      <c r="B1556" s="2">
        <v>7.27</v>
      </c>
      <c r="C1556" s="2">
        <v>4.2055999999999996</v>
      </c>
      <c r="D1556" s="2">
        <v>131832</v>
      </c>
      <c r="E1556" s="2">
        <f t="shared" si="96"/>
        <v>6655234</v>
      </c>
      <c r="F1556" s="17" t="str">
        <f t="shared" si="99"/>
        <v>BULLISH</v>
      </c>
      <c r="G1556" s="17" t="str">
        <f t="shared" si="98"/>
        <v>NEUTRAL</v>
      </c>
      <c r="H1556" s="17" t="str">
        <f t="shared" si="97"/>
        <v>CONFIRMED BULLISH</v>
      </c>
    </row>
    <row r="1557" spans="1:8" ht="13.5" x14ac:dyDescent="0.25">
      <c r="A1557" s="3">
        <v>44278</v>
      </c>
      <c r="B1557" s="2">
        <v>7.3</v>
      </c>
      <c r="C1557" s="2">
        <v>4.2229000000000001</v>
      </c>
      <c r="D1557" s="2">
        <v>100914</v>
      </c>
      <c r="E1557" s="2">
        <f t="shared" si="96"/>
        <v>6756148</v>
      </c>
      <c r="F1557" s="17" t="str">
        <f t="shared" si="99"/>
        <v>BULLISH</v>
      </c>
      <c r="G1557" s="17" t="str">
        <f t="shared" si="98"/>
        <v>STRONG</v>
      </c>
      <c r="H1557" s="17" t="str">
        <f t="shared" si="97"/>
        <v>CONFIRMED BULLISH</v>
      </c>
    </row>
    <row r="1558" spans="1:8" ht="13.5" x14ac:dyDescent="0.25">
      <c r="A1558" s="3">
        <v>44279</v>
      </c>
      <c r="B1558" s="2">
        <v>7.74</v>
      </c>
      <c r="C1558" s="2">
        <v>4.4774000000000003</v>
      </c>
      <c r="D1558" s="2">
        <v>26649</v>
      </c>
      <c r="E1558" s="2">
        <f t="shared" si="96"/>
        <v>6782797</v>
      </c>
      <c r="F1558" s="17" t="str">
        <f t="shared" si="99"/>
        <v>BULLISH</v>
      </c>
      <c r="G1558" s="17" t="str">
        <f t="shared" si="98"/>
        <v>STRONG</v>
      </c>
      <c r="H1558" s="17" t="str">
        <f t="shared" si="97"/>
        <v>CONFIRMED BULLISH</v>
      </c>
    </row>
    <row r="1559" spans="1:8" ht="13.5" x14ac:dyDescent="0.25">
      <c r="A1559" s="3">
        <v>44280</v>
      </c>
      <c r="B1559" s="2">
        <v>7.97</v>
      </c>
      <c r="C1559" s="2">
        <v>4.6105</v>
      </c>
      <c r="D1559" s="2">
        <v>98665</v>
      </c>
      <c r="E1559" s="2">
        <f t="shared" si="96"/>
        <v>6881462</v>
      </c>
      <c r="F1559" s="17" t="str">
        <f t="shared" si="99"/>
        <v>BULLISH</v>
      </c>
      <c r="G1559" s="17" t="str">
        <f t="shared" si="98"/>
        <v>STRONG</v>
      </c>
      <c r="H1559" s="17" t="str">
        <f t="shared" si="97"/>
        <v>CONFIRMED BULLISH</v>
      </c>
    </row>
    <row r="1560" spans="1:8" ht="13.5" x14ac:dyDescent="0.25">
      <c r="A1560" s="3">
        <v>44281</v>
      </c>
      <c r="B1560" s="2">
        <v>7.76</v>
      </c>
      <c r="C1560" s="2">
        <v>4.4889999999999999</v>
      </c>
      <c r="D1560" s="2">
        <v>32678</v>
      </c>
      <c r="E1560" s="2">
        <f t="shared" si="96"/>
        <v>6848784</v>
      </c>
      <c r="F1560" s="17" t="str">
        <f t="shared" si="99"/>
        <v>BULLISH</v>
      </c>
      <c r="G1560" s="17" t="str">
        <f t="shared" si="98"/>
        <v>STRONG</v>
      </c>
      <c r="H1560" s="17" t="str">
        <f t="shared" si="97"/>
        <v>CONFIRMED BULLISH</v>
      </c>
    </row>
    <row r="1561" spans="1:8" ht="13.5" x14ac:dyDescent="0.25">
      <c r="A1561" s="3">
        <v>44284</v>
      </c>
      <c r="B1561" s="2">
        <v>7.88</v>
      </c>
      <c r="C1561" s="2">
        <v>4.5583999999999998</v>
      </c>
      <c r="D1561" s="2">
        <v>12445</v>
      </c>
      <c r="E1561" s="2">
        <f t="shared" si="96"/>
        <v>6861229</v>
      </c>
      <c r="F1561" s="17" t="str">
        <f t="shared" si="99"/>
        <v>BULLISH</v>
      </c>
      <c r="G1561" s="17" t="str">
        <f t="shared" si="98"/>
        <v>STRONG</v>
      </c>
      <c r="H1561" s="17" t="str">
        <f t="shared" si="97"/>
        <v>CONFIRMED BULLISH</v>
      </c>
    </row>
    <row r="1562" spans="1:8" ht="13.5" x14ac:dyDescent="0.25">
      <c r="A1562" s="3">
        <v>44285</v>
      </c>
      <c r="B1562" s="2">
        <v>7.7</v>
      </c>
      <c r="C1562" s="2">
        <v>4.4542999999999999</v>
      </c>
      <c r="D1562" s="2">
        <v>23039</v>
      </c>
      <c r="E1562" s="2">
        <f t="shared" si="96"/>
        <v>6838190</v>
      </c>
      <c r="F1562" s="17" t="str">
        <f t="shared" si="99"/>
        <v>BULLISH</v>
      </c>
      <c r="G1562" s="17" t="str">
        <f t="shared" si="98"/>
        <v>NEUTRAL</v>
      </c>
      <c r="H1562" s="17" t="str">
        <f t="shared" si="97"/>
        <v>CONFIRMED BULLISH</v>
      </c>
    </row>
    <row r="1563" spans="1:8" ht="13.5" x14ac:dyDescent="0.25">
      <c r="A1563" s="3">
        <v>44286</v>
      </c>
      <c r="B1563" s="2">
        <v>7.5</v>
      </c>
      <c r="C1563" s="2">
        <v>4.3385999999999996</v>
      </c>
      <c r="D1563" s="2">
        <v>19870</v>
      </c>
      <c r="E1563" s="2">
        <f t="shared" si="96"/>
        <v>6818320</v>
      </c>
      <c r="F1563" s="17" t="str">
        <f t="shared" si="99"/>
        <v>BULLISH</v>
      </c>
      <c r="G1563" s="17" t="str">
        <f t="shared" si="98"/>
        <v>NEUTRAL</v>
      </c>
      <c r="H1563" s="17" t="str">
        <f t="shared" si="97"/>
        <v>BULLISH DIVERGENCE</v>
      </c>
    </row>
    <row r="1564" spans="1:8" ht="13.5" x14ac:dyDescent="0.25">
      <c r="A1564" s="3">
        <v>44287</v>
      </c>
      <c r="B1564" s="2">
        <v>7.46</v>
      </c>
      <c r="C1564" s="2">
        <v>4.3155000000000001</v>
      </c>
      <c r="D1564" s="2">
        <v>10249</v>
      </c>
      <c r="E1564" s="2">
        <f t="shared" si="96"/>
        <v>6808071</v>
      </c>
      <c r="F1564" s="17" t="str">
        <f t="shared" si="99"/>
        <v>BEARISH</v>
      </c>
      <c r="G1564" s="17" t="str">
        <f t="shared" si="98"/>
        <v>NEUTRAL</v>
      </c>
      <c r="H1564" s="17" t="str">
        <f t="shared" si="97"/>
        <v>CONFIRMED BEARISH</v>
      </c>
    </row>
    <row r="1565" spans="1:8" ht="13.5" x14ac:dyDescent="0.25">
      <c r="A1565" s="3">
        <v>44288</v>
      </c>
      <c r="B1565" s="2">
        <v>7.5</v>
      </c>
      <c r="C1565" s="2">
        <v>4.3385999999999996</v>
      </c>
      <c r="D1565" s="2">
        <v>17788</v>
      </c>
      <c r="E1565" s="2">
        <f t="shared" si="96"/>
        <v>6825859</v>
      </c>
      <c r="F1565" s="17" t="str">
        <f t="shared" si="99"/>
        <v>BEARISH</v>
      </c>
      <c r="G1565" s="17" t="str">
        <f t="shared" si="98"/>
        <v>NEUTRAL</v>
      </c>
      <c r="H1565" s="17" t="str">
        <f t="shared" si="97"/>
        <v>CONFIRMED BEARISH</v>
      </c>
    </row>
    <row r="1566" spans="1:8" ht="13.5" x14ac:dyDescent="0.25">
      <c r="A1566" s="3">
        <v>44291</v>
      </c>
      <c r="B1566" s="2">
        <v>7.47</v>
      </c>
      <c r="C1566" s="2">
        <v>4.3212000000000002</v>
      </c>
      <c r="D1566" s="2">
        <v>6272</v>
      </c>
      <c r="E1566" s="2">
        <f t="shared" si="96"/>
        <v>6819587</v>
      </c>
      <c r="F1566" s="17" t="str">
        <f t="shared" si="99"/>
        <v>BEARISH</v>
      </c>
      <c r="G1566" s="17" t="str">
        <f t="shared" si="98"/>
        <v>NEUTRAL</v>
      </c>
      <c r="H1566" s="17" t="str">
        <f t="shared" si="97"/>
        <v>CONFIRMED BEARISH</v>
      </c>
    </row>
    <row r="1567" spans="1:8" ht="13.5" x14ac:dyDescent="0.25">
      <c r="A1567" s="3">
        <v>44292</v>
      </c>
      <c r="B1567" s="2">
        <v>7.25</v>
      </c>
      <c r="C1567" s="2">
        <v>4.194</v>
      </c>
      <c r="D1567" s="2">
        <v>33910</v>
      </c>
      <c r="E1567" s="2">
        <f t="shared" si="96"/>
        <v>6785677</v>
      </c>
      <c r="F1567" s="17" t="str">
        <f t="shared" si="99"/>
        <v>BEARISH</v>
      </c>
      <c r="G1567" s="17" t="str">
        <f t="shared" si="98"/>
        <v>NEUTRAL</v>
      </c>
      <c r="H1567" s="17" t="str">
        <f t="shared" si="97"/>
        <v>CONFIRMED BEARISH</v>
      </c>
    </row>
    <row r="1568" spans="1:8" ht="13.5" x14ac:dyDescent="0.25">
      <c r="A1568" s="3">
        <v>44293</v>
      </c>
      <c r="B1568" s="2">
        <v>7.37</v>
      </c>
      <c r="C1568" s="2">
        <v>4.2633999999999999</v>
      </c>
      <c r="D1568" s="2">
        <v>895</v>
      </c>
      <c r="E1568" s="2">
        <f t="shared" si="96"/>
        <v>6786572</v>
      </c>
      <c r="F1568" s="17" t="str">
        <f t="shared" si="99"/>
        <v>BEARISH</v>
      </c>
      <c r="G1568" s="17" t="str">
        <f t="shared" si="98"/>
        <v>NEUTRAL</v>
      </c>
      <c r="H1568" s="17" t="str">
        <f t="shared" si="97"/>
        <v>CONFIRMED BEARISH</v>
      </c>
    </row>
    <row r="1569" spans="1:8" ht="13.5" x14ac:dyDescent="0.25">
      <c r="A1569" s="3">
        <v>44294</v>
      </c>
      <c r="B1569" s="2">
        <v>7.3</v>
      </c>
      <c r="C1569" s="2">
        <v>4.2229000000000001</v>
      </c>
      <c r="D1569" s="2">
        <v>7276</v>
      </c>
      <c r="E1569" s="2">
        <f t="shared" si="96"/>
        <v>6779296</v>
      </c>
      <c r="F1569" s="17" t="str">
        <f t="shared" si="99"/>
        <v>BEARISH</v>
      </c>
      <c r="G1569" s="17" t="str">
        <f t="shared" si="98"/>
        <v>NEUTRAL</v>
      </c>
      <c r="H1569" s="17" t="str">
        <f t="shared" si="97"/>
        <v>CONFIRMED BEARISH</v>
      </c>
    </row>
    <row r="1570" spans="1:8" ht="13.5" x14ac:dyDescent="0.25">
      <c r="A1570" s="3">
        <v>44298</v>
      </c>
      <c r="B1570" s="2">
        <v>7.26</v>
      </c>
      <c r="C1570" s="2">
        <v>4.1997999999999998</v>
      </c>
      <c r="D1570" s="2">
        <v>7092</v>
      </c>
      <c r="E1570" s="2">
        <f t="shared" si="96"/>
        <v>6772204</v>
      </c>
      <c r="F1570" s="17" t="str">
        <f t="shared" si="99"/>
        <v>BEARISH</v>
      </c>
      <c r="G1570" s="17" t="str">
        <f t="shared" si="98"/>
        <v>NEUTRAL</v>
      </c>
      <c r="H1570" s="17" t="str">
        <f t="shared" si="97"/>
        <v>CONFIRMED BEARISH</v>
      </c>
    </row>
    <row r="1571" spans="1:8" ht="13.5" x14ac:dyDescent="0.25">
      <c r="A1571" s="3">
        <v>44299</v>
      </c>
      <c r="B1571" s="2">
        <v>7.3</v>
      </c>
      <c r="C1571" s="2">
        <v>4.2229000000000001</v>
      </c>
      <c r="D1571" s="2">
        <v>8874</v>
      </c>
      <c r="E1571" s="2">
        <f t="shared" si="96"/>
        <v>6781078</v>
      </c>
      <c r="F1571" s="17" t="str">
        <f t="shared" si="99"/>
        <v>BEARISH</v>
      </c>
      <c r="G1571" s="17" t="str">
        <f t="shared" si="98"/>
        <v>NEUTRAL</v>
      </c>
      <c r="H1571" s="17" t="str">
        <f t="shared" si="97"/>
        <v>CONFIRMED BEARISH</v>
      </c>
    </row>
    <row r="1572" spans="1:8" ht="13.5" x14ac:dyDescent="0.25">
      <c r="A1572" s="3">
        <v>44300</v>
      </c>
      <c r="B1572" s="2">
        <v>7.3</v>
      </c>
      <c r="C1572" s="2">
        <v>4.2229000000000001</v>
      </c>
      <c r="D1572" s="2">
        <v>1127</v>
      </c>
      <c r="E1572" s="2">
        <f t="shared" si="96"/>
        <v>6781078</v>
      </c>
      <c r="F1572" s="17" t="str">
        <f t="shared" si="99"/>
        <v>BEARISH</v>
      </c>
      <c r="G1572" s="17" t="str">
        <f t="shared" si="98"/>
        <v>NEUTRAL</v>
      </c>
      <c r="H1572" s="17" t="str">
        <f t="shared" si="97"/>
        <v>BEARISH DIVERGENCE</v>
      </c>
    </row>
    <row r="1573" spans="1:8" ht="13.5" x14ac:dyDescent="0.25">
      <c r="A1573" s="3">
        <v>44301</v>
      </c>
      <c r="B1573" s="2">
        <v>7.25</v>
      </c>
      <c r="C1573" s="2">
        <v>4.194</v>
      </c>
      <c r="D1573" s="2">
        <v>5138</v>
      </c>
      <c r="E1573" s="2">
        <f t="shared" si="96"/>
        <v>6775940</v>
      </c>
      <c r="F1573" s="17" t="str">
        <f t="shared" si="99"/>
        <v>BEARISH</v>
      </c>
      <c r="G1573" s="17" t="str">
        <f t="shared" si="98"/>
        <v>NEUTRAL</v>
      </c>
      <c r="H1573" s="17" t="str">
        <f t="shared" si="97"/>
        <v>CONFIRMED BEARISH</v>
      </c>
    </row>
    <row r="1574" spans="1:8" ht="13.5" x14ac:dyDescent="0.25">
      <c r="A1574" s="3">
        <v>44302</v>
      </c>
      <c r="B1574" s="2">
        <v>7.17</v>
      </c>
      <c r="C1574" s="2">
        <v>4.1477000000000004</v>
      </c>
      <c r="D1574" s="2">
        <v>13816</v>
      </c>
      <c r="E1574" s="2">
        <f t="shared" si="96"/>
        <v>6762124</v>
      </c>
      <c r="F1574" s="17" t="str">
        <f t="shared" si="99"/>
        <v>BEARISH</v>
      </c>
      <c r="G1574" s="17" t="str">
        <f t="shared" si="98"/>
        <v>NEUTRAL</v>
      </c>
      <c r="H1574" s="17" t="str">
        <f t="shared" si="97"/>
        <v>CONFIRMED BEARISH</v>
      </c>
    </row>
    <row r="1575" spans="1:8" ht="13.5" x14ac:dyDescent="0.25">
      <c r="A1575" s="3">
        <v>44305</v>
      </c>
      <c r="B1575" s="2">
        <v>7.2</v>
      </c>
      <c r="C1575" s="2">
        <v>4.1650999999999998</v>
      </c>
      <c r="D1575" s="2">
        <v>2238</v>
      </c>
      <c r="E1575" s="2">
        <f t="shared" si="96"/>
        <v>6764362</v>
      </c>
      <c r="F1575" s="17" t="str">
        <f t="shared" si="99"/>
        <v>BEARISH</v>
      </c>
      <c r="G1575" s="17" t="str">
        <f t="shared" si="98"/>
        <v>NEUTRAL</v>
      </c>
      <c r="H1575" s="17" t="str">
        <f t="shared" si="97"/>
        <v>CONFIRMED BEARISH</v>
      </c>
    </row>
    <row r="1576" spans="1:8" ht="13.5" x14ac:dyDescent="0.25">
      <c r="A1576" s="3">
        <v>44306</v>
      </c>
      <c r="B1576" s="2">
        <v>7.1</v>
      </c>
      <c r="C1576" s="2">
        <v>4.1071999999999997</v>
      </c>
      <c r="D1576" s="2">
        <v>56123</v>
      </c>
      <c r="E1576" s="2">
        <f t="shared" si="96"/>
        <v>6708239</v>
      </c>
      <c r="F1576" s="17" t="str">
        <f t="shared" si="99"/>
        <v>BEARISH</v>
      </c>
      <c r="G1576" s="17" t="str">
        <f t="shared" si="98"/>
        <v>NEUTRAL</v>
      </c>
      <c r="H1576" s="17" t="str">
        <f t="shared" si="97"/>
        <v>CONFIRMED BEARISH</v>
      </c>
    </row>
    <row r="1577" spans="1:8" ht="13.5" x14ac:dyDescent="0.25">
      <c r="A1577" s="3">
        <v>44307</v>
      </c>
      <c r="B1577" s="2">
        <v>7.08</v>
      </c>
      <c r="C1577" s="2">
        <v>4.0956000000000001</v>
      </c>
      <c r="D1577" s="2">
        <v>26996</v>
      </c>
      <c r="E1577" s="2">
        <f t="shared" si="96"/>
        <v>6681243</v>
      </c>
      <c r="F1577" s="17" t="str">
        <f t="shared" si="99"/>
        <v>BEARISH</v>
      </c>
      <c r="G1577" s="17" t="str">
        <f t="shared" si="98"/>
        <v>NEUTRAL</v>
      </c>
      <c r="H1577" s="17" t="str">
        <f t="shared" si="97"/>
        <v>CONFIRMED BEARISH</v>
      </c>
    </row>
    <row r="1578" spans="1:8" ht="13.5" x14ac:dyDescent="0.25">
      <c r="A1578" s="3">
        <v>44308</v>
      </c>
      <c r="B1578" s="2">
        <v>7.18</v>
      </c>
      <c r="C1578" s="2">
        <v>4.1535000000000002</v>
      </c>
      <c r="D1578" s="2">
        <v>17262</v>
      </c>
      <c r="E1578" s="2">
        <f t="shared" si="96"/>
        <v>6698505</v>
      </c>
      <c r="F1578" s="17" t="str">
        <f t="shared" si="99"/>
        <v>BEARISH</v>
      </c>
      <c r="G1578" s="17" t="str">
        <f t="shared" si="98"/>
        <v>NEUTRAL</v>
      </c>
      <c r="H1578" s="17" t="str">
        <f t="shared" si="97"/>
        <v>CONFIRMED BEARISH</v>
      </c>
    </row>
    <row r="1579" spans="1:8" ht="13.5" x14ac:dyDescent="0.25">
      <c r="A1579" s="3">
        <v>44309</v>
      </c>
      <c r="B1579" s="2">
        <v>7.57</v>
      </c>
      <c r="C1579" s="2">
        <v>4.3791000000000002</v>
      </c>
      <c r="D1579" s="2">
        <v>11200</v>
      </c>
      <c r="E1579" s="2">
        <f t="shared" si="96"/>
        <v>6709705</v>
      </c>
      <c r="F1579" s="17" t="str">
        <f t="shared" si="99"/>
        <v>BEARISH</v>
      </c>
      <c r="G1579" s="17" t="str">
        <f t="shared" si="98"/>
        <v>NEUTRAL</v>
      </c>
      <c r="H1579" s="17" t="str">
        <f t="shared" si="97"/>
        <v>BEARISH DIVERGENCE</v>
      </c>
    </row>
    <row r="1580" spans="1:8" ht="13.5" x14ac:dyDescent="0.25">
      <c r="A1580" s="3">
        <v>44312</v>
      </c>
      <c r="B1580" s="2">
        <v>7.66</v>
      </c>
      <c r="C1580" s="2">
        <v>4.4311999999999996</v>
      </c>
      <c r="D1580" s="2">
        <v>30308</v>
      </c>
      <c r="E1580" s="2">
        <f t="shared" si="96"/>
        <v>6740013</v>
      </c>
      <c r="F1580" s="17" t="str">
        <f t="shared" si="99"/>
        <v>BEARISH</v>
      </c>
      <c r="G1580" s="17" t="str">
        <f t="shared" si="98"/>
        <v>NEUTRAL</v>
      </c>
      <c r="H1580" s="17" t="str">
        <f t="shared" si="97"/>
        <v>BEARISH DIVERGENCE</v>
      </c>
    </row>
    <row r="1581" spans="1:8" ht="13.5" x14ac:dyDescent="0.25">
      <c r="A1581" s="3">
        <v>44313</v>
      </c>
      <c r="B1581" s="2">
        <v>7.6</v>
      </c>
      <c r="C1581" s="2">
        <v>4.3964999999999996</v>
      </c>
      <c r="D1581" s="2">
        <v>1671</v>
      </c>
      <c r="E1581" s="2">
        <f t="shared" si="96"/>
        <v>6738342</v>
      </c>
      <c r="F1581" s="17" t="str">
        <f t="shared" si="99"/>
        <v>BULLISH</v>
      </c>
      <c r="G1581" s="17" t="str">
        <f t="shared" si="98"/>
        <v>NEUTRAL</v>
      </c>
      <c r="H1581" s="17" t="str">
        <f t="shared" si="97"/>
        <v>CONFIRMED BULLISH</v>
      </c>
    </row>
    <row r="1582" spans="1:8" ht="13.5" x14ac:dyDescent="0.25">
      <c r="A1582" s="3">
        <v>44314</v>
      </c>
      <c r="B1582" s="2">
        <v>7.56</v>
      </c>
      <c r="C1582" s="2">
        <v>4.3733000000000004</v>
      </c>
      <c r="D1582" s="2">
        <v>5657</v>
      </c>
      <c r="E1582" s="2">
        <f t="shared" si="96"/>
        <v>6732685</v>
      </c>
      <c r="F1582" s="17" t="str">
        <f t="shared" si="99"/>
        <v>BULLISH</v>
      </c>
      <c r="G1582" s="17" t="str">
        <f t="shared" si="98"/>
        <v>NEUTRAL</v>
      </c>
      <c r="H1582" s="17" t="str">
        <f t="shared" si="97"/>
        <v>CONFIRMED BULLISH</v>
      </c>
    </row>
    <row r="1583" spans="1:8" ht="13.5" x14ac:dyDescent="0.25">
      <c r="A1583" s="3">
        <v>44315</v>
      </c>
      <c r="B1583" s="2">
        <v>7.49</v>
      </c>
      <c r="C1583" s="2">
        <v>4.3327999999999998</v>
      </c>
      <c r="D1583" s="2">
        <v>12084</v>
      </c>
      <c r="E1583" s="2">
        <f t="shared" si="96"/>
        <v>6720601</v>
      </c>
      <c r="F1583" s="17" t="str">
        <f t="shared" si="99"/>
        <v>BULLISH</v>
      </c>
      <c r="G1583" s="17" t="str">
        <f t="shared" si="98"/>
        <v>NEUTRAL</v>
      </c>
      <c r="H1583" s="17" t="str">
        <f t="shared" si="97"/>
        <v>CONFIRMED BULLISH</v>
      </c>
    </row>
    <row r="1584" spans="1:8" ht="13.5" x14ac:dyDescent="0.25">
      <c r="A1584" s="3">
        <v>44316</v>
      </c>
      <c r="B1584" s="2">
        <v>7.5</v>
      </c>
      <c r="C1584" s="2">
        <v>4.3385999999999996</v>
      </c>
      <c r="D1584" s="2">
        <v>11958</v>
      </c>
      <c r="E1584" s="2">
        <f t="shared" si="96"/>
        <v>6732559</v>
      </c>
      <c r="F1584" s="17" t="str">
        <f t="shared" si="99"/>
        <v>BULLISH</v>
      </c>
      <c r="G1584" s="17" t="str">
        <f t="shared" si="98"/>
        <v>NEUTRAL</v>
      </c>
      <c r="H1584" s="17" t="str">
        <f t="shared" si="97"/>
        <v>BULLISH DIVERGENCE</v>
      </c>
    </row>
    <row r="1585" spans="1:8" ht="13.5" x14ac:dyDescent="0.25">
      <c r="A1585" s="3">
        <v>44319</v>
      </c>
      <c r="B1585" s="2">
        <v>7.6</v>
      </c>
      <c r="C1585" s="2">
        <v>4.3964999999999996</v>
      </c>
      <c r="D1585" s="2">
        <v>25831</v>
      </c>
      <c r="E1585" s="2">
        <f t="shared" si="96"/>
        <v>6758390</v>
      </c>
      <c r="F1585" s="17" t="str">
        <f t="shared" si="99"/>
        <v>BULLISH</v>
      </c>
      <c r="G1585" s="17" t="str">
        <f t="shared" si="98"/>
        <v>NEUTRAL</v>
      </c>
      <c r="H1585" s="17" t="str">
        <f t="shared" si="97"/>
        <v>BULLISH DIVERGENCE</v>
      </c>
    </row>
    <row r="1586" spans="1:8" ht="13.5" x14ac:dyDescent="0.25">
      <c r="A1586" s="3">
        <v>44320</v>
      </c>
      <c r="B1586" s="2">
        <v>7.82</v>
      </c>
      <c r="C1586" s="2">
        <v>4.5236999999999998</v>
      </c>
      <c r="D1586" s="2">
        <v>21675</v>
      </c>
      <c r="E1586" s="2">
        <f t="shared" si="96"/>
        <v>6780065</v>
      </c>
      <c r="F1586" s="17" t="str">
        <f t="shared" si="99"/>
        <v>BULLISH</v>
      </c>
      <c r="G1586" s="17" t="str">
        <f t="shared" si="98"/>
        <v>NEUTRAL</v>
      </c>
      <c r="H1586" s="17" t="str">
        <f t="shared" si="97"/>
        <v>CONFIRMED BULLISH</v>
      </c>
    </row>
    <row r="1587" spans="1:8" ht="13.5" x14ac:dyDescent="0.25">
      <c r="A1587" s="3">
        <v>44321</v>
      </c>
      <c r="B1587" s="2">
        <v>7.92</v>
      </c>
      <c r="C1587" s="2">
        <v>4.5815999999999999</v>
      </c>
      <c r="D1587" s="2">
        <v>24951</v>
      </c>
      <c r="E1587" s="2">
        <f t="shared" si="96"/>
        <v>6805016</v>
      </c>
      <c r="F1587" s="17" t="str">
        <f t="shared" si="99"/>
        <v>BULLISH</v>
      </c>
      <c r="G1587" s="17" t="str">
        <f t="shared" si="98"/>
        <v>NEUTRAL</v>
      </c>
      <c r="H1587" s="17" t="str">
        <f t="shared" si="97"/>
        <v>CONFIRMED BULLISH</v>
      </c>
    </row>
    <row r="1588" spans="1:8" ht="13.5" x14ac:dyDescent="0.25">
      <c r="A1588" s="3">
        <v>44322</v>
      </c>
      <c r="B1588" s="2">
        <v>7.95</v>
      </c>
      <c r="C1588" s="2">
        <v>4.5989000000000004</v>
      </c>
      <c r="D1588" s="2">
        <v>51488</v>
      </c>
      <c r="E1588" s="2">
        <f t="shared" si="96"/>
        <v>6856504</v>
      </c>
      <c r="F1588" s="17" t="str">
        <f t="shared" si="99"/>
        <v>BULLISH</v>
      </c>
      <c r="G1588" s="17" t="str">
        <f t="shared" si="98"/>
        <v>STRONG</v>
      </c>
      <c r="H1588" s="17" t="str">
        <f t="shared" si="97"/>
        <v>CONFIRMED BULLISH</v>
      </c>
    </row>
    <row r="1589" spans="1:8" ht="13.5" x14ac:dyDescent="0.25">
      <c r="A1589" s="3">
        <v>44323</v>
      </c>
      <c r="B1589" s="2">
        <v>7.95</v>
      </c>
      <c r="C1589" s="2">
        <v>4.5989000000000004</v>
      </c>
      <c r="D1589" s="2">
        <v>23016</v>
      </c>
      <c r="E1589" s="2">
        <f t="shared" si="96"/>
        <v>6856504</v>
      </c>
      <c r="F1589" s="17" t="str">
        <f t="shared" si="99"/>
        <v>BULLISH</v>
      </c>
      <c r="G1589" s="17" t="str">
        <f t="shared" si="98"/>
        <v>NEUTRAL</v>
      </c>
      <c r="H1589" s="17" t="str">
        <f t="shared" si="97"/>
        <v>CONFIRMED BULLISH</v>
      </c>
    </row>
    <row r="1590" spans="1:8" ht="13.5" x14ac:dyDescent="0.25">
      <c r="A1590" s="3">
        <v>44326</v>
      </c>
      <c r="B1590" s="2">
        <v>8.1</v>
      </c>
      <c r="C1590" s="2">
        <v>4.6856999999999998</v>
      </c>
      <c r="D1590" s="2">
        <v>11578</v>
      </c>
      <c r="E1590" s="2">
        <f t="shared" si="96"/>
        <v>6868082</v>
      </c>
      <c r="F1590" s="17" t="str">
        <f t="shared" si="99"/>
        <v>BULLISH</v>
      </c>
      <c r="G1590" s="17" t="str">
        <f t="shared" si="98"/>
        <v>NEUTRAL</v>
      </c>
      <c r="H1590" s="17" t="str">
        <f t="shared" si="97"/>
        <v>CONFIRMED BULLISH</v>
      </c>
    </row>
    <row r="1591" spans="1:8" ht="13.5" x14ac:dyDescent="0.25">
      <c r="A1591" s="3">
        <v>44327</v>
      </c>
      <c r="B1591" s="2">
        <v>8.18</v>
      </c>
      <c r="C1591" s="2">
        <v>4.7320000000000002</v>
      </c>
      <c r="D1591" s="2">
        <v>17232</v>
      </c>
      <c r="E1591" s="2">
        <f t="shared" si="96"/>
        <v>6885314</v>
      </c>
      <c r="F1591" s="17" t="str">
        <f t="shared" si="99"/>
        <v>BULLISH</v>
      </c>
      <c r="G1591" s="17" t="str">
        <f t="shared" si="98"/>
        <v>NEUTRAL</v>
      </c>
      <c r="H1591" s="17" t="str">
        <f t="shared" si="97"/>
        <v>CONFIRMED BULLISH</v>
      </c>
    </row>
    <row r="1592" spans="1:8" ht="13.5" x14ac:dyDescent="0.25">
      <c r="A1592" s="3">
        <v>44333</v>
      </c>
      <c r="B1592" s="2">
        <v>8.09</v>
      </c>
      <c r="C1592" s="2">
        <v>4.6798999999999999</v>
      </c>
      <c r="D1592" s="2">
        <v>21874</v>
      </c>
      <c r="E1592" s="2">
        <f t="shared" si="96"/>
        <v>6863440</v>
      </c>
      <c r="F1592" s="17" t="str">
        <f t="shared" si="99"/>
        <v>BULLISH</v>
      </c>
      <c r="G1592" s="17" t="str">
        <f t="shared" si="98"/>
        <v>NEUTRAL</v>
      </c>
      <c r="H1592" s="17" t="str">
        <f t="shared" si="97"/>
        <v>CONFIRMED BULLISH</v>
      </c>
    </row>
    <row r="1593" spans="1:8" ht="13.5" x14ac:dyDescent="0.25">
      <c r="A1593" s="3">
        <v>44334</v>
      </c>
      <c r="B1593" s="2">
        <v>7.97</v>
      </c>
      <c r="C1593" s="2">
        <v>4.6105</v>
      </c>
      <c r="D1593" s="2">
        <v>14088</v>
      </c>
      <c r="E1593" s="2">
        <f t="shared" si="96"/>
        <v>6849352</v>
      </c>
      <c r="F1593" s="17" t="str">
        <f t="shared" si="99"/>
        <v>BEARISH</v>
      </c>
      <c r="G1593" s="17" t="str">
        <f t="shared" si="98"/>
        <v>NEUTRAL</v>
      </c>
      <c r="H1593" s="17" t="str">
        <f t="shared" si="97"/>
        <v>BEARISH DIVERGENCE</v>
      </c>
    </row>
    <row r="1594" spans="1:8" ht="13.5" x14ac:dyDescent="0.25">
      <c r="A1594" s="3">
        <v>44335</v>
      </c>
      <c r="B1594" s="2">
        <v>7.95</v>
      </c>
      <c r="C1594" s="2">
        <v>4.5989000000000004</v>
      </c>
      <c r="D1594" s="2">
        <v>27964</v>
      </c>
      <c r="E1594" s="2">
        <f t="shared" si="96"/>
        <v>6821388</v>
      </c>
      <c r="F1594" s="17" t="str">
        <f t="shared" si="99"/>
        <v>BEARISH</v>
      </c>
      <c r="G1594" s="17" t="str">
        <f t="shared" si="98"/>
        <v>NEUTRAL</v>
      </c>
      <c r="H1594" s="17" t="str">
        <f t="shared" si="97"/>
        <v>NEUTRAL</v>
      </c>
    </row>
    <row r="1595" spans="1:8" ht="13.5" x14ac:dyDescent="0.25">
      <c r="A1595" s="3">
        <v>44336</v>
      </c>
      <c r="B1595" s="2">
        <v>7.89</v>
      </c>
      <c r="C1595" s="2">
        <v>4.5641999999999996</v>
      </c>
      <c r="D1595" s="2">
        <v>32545</v>
      </c>
      <c r="E1595" s="2">
        <f t="shared" si="96"/>
        <v>6788843</v>
      </c>
      <c r="F1595" s="17" t="str">
        <f t="shared" si="99"/>
        <v>BEARISH</v>
      </c>
      <c r="G1595" s="17" t="str">
        <f t="shared" si="98"/>
        <v>NEUTRAL</v>
      </c>
      <c r="H1595" s="17" t="str">
        <f t="shared" si="97"/>
        <v>CONFIRMED BEARISH</v>
      </c>
    </row>
    <row r="1596" spans="1:8" ht="13.5" x14ac:dyDescent="0.25">
      <c r="A1596" s="3">
        <v>44337</v>
      </c>
      <c r="B1596" s="2">
        <v>8.1999999999999993</v>
      </c>
      <c r="C1596" s="2">
        <v>4.7435</v>
      </c>
      <c r="D1596" s="2">
        <v>91241</v>
      </c>
      <c r="E1596" s="2">
        <f t="shared" si="96"/>
        <v>6880084</v>
      </c>
      <c r="F1596" s="17" t="str">
        <f t="shared" si="99"/>
        <v>BEARISH</v>
      </c>
      <c r="G1596" s="17" t="str">
        <f t="shared" si="98"/>
        <v>NEUTRAL</v>
      </c>
      <c r="H1596" s="17" t="str">
        <f t="shared" si="97"/>
        <v>BEARISH DIVERGENCE</v>
      </c>
    </row>
    <row r="1597" spans="1:8" ht="13.5" x14ac:dyDescent="0.25">
      <c r="A1597" s="3">
        <v>44340</v>
      </c>
      <c r="B1597" s="2">
        <v>8.3699999999999992</v>
      </c>
      <c r="C1597" s="2">
        <v>4.8418999999999999</v>
      </c>
      <c r="D1597" s="2">
        <v>139468</v>
      </c>
      <c r="E1597" s="2">
        <f t="shared" si="96"/>
        <v>7019552</v>
      </c>
      <c r="F1597" s="17" t="str">
        <f t="shared" si="99"/>
        <v>BULLISH</v>
      </c>
      <c r="G1597" s="17" t="str">
        <f t="shared" si="98"/>
        <v>STRONG</v>
      </c>
      <c r="H1597" s="17" t="str">
        <f t="shared" si="97"/>
        <v>CONFIRMED BULLISH</v>
      </c>
    </row>
    <row r="1598" spans="1:8" ht="13.5" x14ac:dyDescent="0.25">
      <c r="A1598" s="3">
        <v>44341</v>
      </c>
      <c r="B1598" s="2">
        <v>8.3699999999999992</v>
      </c>
      <c r="C1598" s="2">
        <v>4.8418999999999999</v>
      </c>
      <c r="D1598" s="2">
        <v>44243</v>
      </c>
      <c r="E1598" s="2">
        <f t="shared" si="96"/>
        <v>7019552</v>
      </c>
      <c r="F1598" s="17" t="str">
        <f t="shared" si="99"/>
        <v>BULLISH</v>
      </c>
      <c r="G1598" s="17" t="str">
        <f t="shared" si="98"/>
        <v>STRONG</v>
      </c>
      <c r="H1598" s="17" t="str">
        <f t="shared" si="97"/>
        <v>CONFIRMED BULLISH</v>
      </c>
    </row>
    <row r="1599" spans="1:8" ht="13.5" x14ac:dyDescent="0.25">
      <c r="A1599" s="3">
        <v>44342</v>
      </c>
      <c r="B1599" s="2">
        <v>8.3000000000000007</v>
      </c>
      <c r="C1599" s="2">
        <v>4.8014000000000001</v>
      </c>
      <c r="D1599" s="2">
        <v>13676</v>
      </c>
      <c r="E1599" s="2">
        <f t="shared" si="96"/>
        <v>7005876</v>
      </c>
      <c r="F1599" s="17" t="str">
        <f t="shared" si="99"/>
        <v>BULLISH</v>
      </c>
      <c r="G1599" s="17" t="str">
        <f t="shared" si="98"/>
        <v>STRONG</v>
      </c>
      <c r="H1599" s="17" t="str">
        <f t="shared" si="97"/>
        <v>CONFIRMED BULLISH</v>
      </c>
    </row>
    <row r="1600" spans="1:8" ht="13.5" x14ac:dyDescent="0.25">
      <c r="A1600" s="3">
        <v>44343</v>
      </c>
      <c r="B1600" s="2">
        <v>8.25</v>
      </c>
      <c r="C1600" s="2">
        <v>4.7725</v>
      </c>
      <c r="D1600" s="2">
        <v>12592</v>
      </c>
      <c r="E1600" s="2">
        <f t="shared" si="96"/>
        <v>6993284</v>
      </c>
      <c r="F1600" s="17" t="str">
        <f t="shared" si="99"/>
        <v>BULLISH</v>
      </c>
      <c r="G1600" s="17" t="str">
        <f t="shared" si="98"/>
        <v>STRONG</v>
      </c>
      <c r="H1600" s="17" t="str">
        <f t="shared" si="97"/>
        <v>CONFIRMED BULLISH</v>
      </c>
    </row>
    <row r="1601" spans="1:8" ht="13.5" x14ac:dyDescent="0.25">
      <c r="A1601" s="3">
        <v>44344</v>
      </c>
      <c r="B1601" s="2">
        <v>8.25</v>
      </c>
      <c r="C1601" s="2">
        <v>4.7725</v>
      </c>
      <c r="D1601" s="2">
        <v>14644</v>
      </c>
      <c r="E1601" s="2">
        <f t="shared" si="96"/>
        <v>6993284</v>
      </c>
      <c r="F1601" s="17" t="str">
        <f t="shared" si="99"/>
        <v>BULLISH</v>
      </c>
      <c r="G1601" s="17" t="str">
        <f t="shared" si="98"/>
        <v>NEUTRAL</v>
      </c>
      <c r="H1601" s="17" t="str">
        <f t="shared" si="97"/>
        <v>CONFIRMED BULLISH</v>
      </c>
    </row>
    <row r="1602" spans="1:8" ht="13.5" x14ac:dyDescent="0.25">
      <c r="A1602" s="3">
        <v>44347</v>
      </c>
      <c r="B1602" s="2">
        <v>8.1999999999999993</v>
      </c>
      <c r="C1602" s="2">
        <v>4.7435</v>
      </c>
      <c r="D1602" s="2">
        <v>20968</v>
      </c>
      <c r="E1602" s="2">
        <f t="shared" si="96"/>
        <v>6972316</v>
      </c>
      <c r="F1602" s="17" t="str">
        <f t="shared" si="99"/>
        <v>BEARISH</v>
      </c>
      <c r="G1602" s="17" t="str">
        <f t="shared" si="98"/>
        <v>NEUTRAL</v>
      </c>
      <c r="H1602" s="17" t="str">
        <f t="shared" si="97"/>
        <v>CONFIRMED BEARISH</v>
      </c>
    </row>
    <row r="1603" spans="1:8" ht="13.5" x14ac:dyDescent="0.25">
      <c r="A1603" s="3">
        <v>44348</v>
      </c>
      <c r="B1603" s="2">
        <v>8.1999999999999993</v>
      </c>
      <c r="C1603" s="2">
        <v>4.7435</v>
      </c>
      <c r="D1603" s="2">
        <v>6752</v>
      </c>
      <c r="E1603" s="2">
        <f t="shared" si="96"/>
        <v>6972316</v>
      </c>
      <c r="F1603" s="17" t="str">
        <f t="shared" si="99"/>
        <v>BEARISH</v>
      </c>
      <c r="G1603" s="17" t="str">
        <f t="shared" si="98"/>
        <v>NEUTRAL</v>
      </c>
      <c r="H1603" s="17" t="str">
        <f t="shared" si="97"/>
        <v>CONFIRMED BEARISH</v>
      </c>
    </row>
    <row r="1604" spans="1:8" ht="13.5" x14ac:dyDescent="0.25">
      <c r="A1604" s="3">
        <v>44349</v>
      </c>
      <c r="B1604" s="2">
        <v>8.06</v>
      </c>
      <c r="C1604" s="2">
        <v>4.6626000000000003</v>
      </c>
      <c r="D1604" s="2">
        <v>12483</v>
      </c>
      <c r="E1604" s="2">
        <f t="shared" ref="E1604:E1667" si="100">IF(B1604&gt;B1603, E1603+D1604, IF(B1604&lt;B1603, E1603-D1604, E1603))</f>
        <v>6959833</v>
      </c>
      <c r="F1604" s="17" t="str">
        <f t="shared" si="99"/>
        <v>BEARISH</v>
      </c>
      <c r="G1604" s="17" t="str">
        <f t="shared" si="98"/>
        <v>NEUTRAL</v>
      </c>
      <c r="H1604" s="17" t="str">
        <f t="shared" si="97"/>
        <v>CONFIRMED BEARISH</v>
      </c>
    </row>
    <row r="1605" spans="1:8" ht="13.5" x14ac:dyDescent="0.25">
      <c r="A1605" s="3">
        <v>44350</v>
      </c>
      <c r="B1605" s="2">
        <v>8.1</v>
      </c>
      <c r="C1605" s="2">
        <v>4.6856999999999998</v>
      </c>
      <c r="D1605" s="2">
        <v>2922</v>
      </c>
      <c r="E1605" s="2">
        <f t="shared" si="100"/>
        <v>6962755</v>
      </c>
      <c r="F1605" s="17" t="str">
        <f t="shared" si="99"/>
        <v>BEARISH</v>
      </c>
      <c r="G1605" s="17" t="str">
        <f t="shared" si="98"/>
        <v>NEUTRAL</v>
      </c>
      <c r="H1605" s="17" t="str">
        <f t="shared" si="97"/>
        <v>CONFIRMED BEARISH</v>
      </c>
    </row>
    <row r="1606" spans="1:8" ht="13.5" x14ac:dyDescent="0.25">
      <c r="A1606" s="3">
        <v>44351</v>
      </c>
      <c r="B1606" s="2">
        <v>7.99</v>
      </c>
      <c r="C1606" s="2">
        <v>4.6220999999999997</v>
      </c>
      <c r="D1606" s="2">
        <v>6286</v>
      </c>
      <c r="E1606" s="2">
        <f t="shared" si="100"/>
        <v>6956469</v>
      </c>
      <c r="F1606" s="17" t="str">
        <f t="shared" si="99"/>
        <v>BEARISH</v>
      </c>
      <c r="G1606" s="17" t="str">
        <f t="shared" si="98"/>
        <v>NEUTRAL</v>
      </c>
      <c r="H1606" s="17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v>44354</v>
      </c>
      <c r="B1607" s="2">
        <v>7.85</v>
      </c>
      <c r="C1607" s="2">
        <v>4.5411000000000001</v>
      </c>
      <c r="D1607" s="2">
        <v>8949</v>
      </c>
      <c r="E1607" s="2">
        <f t="shared" si="100"/>
        <v>6947520</v>
      </c>
      <c r="F1607" s="17" t="str">
        <f t="shared" si="99"/>
        <v>BEARISH</v>
      </c>
      <c r="G1607" s="17" t="str">
        <f t="shared" ref="G1607:G1670" si="102">IF((E1607-E1602)/E1602 &gt; 0.02, "STRONG",
 IF((E1607-E1602)/E1602 &lt; -0.02, "WEAK", "NEUTRAL"))</f>
        <v>NEUTRAL</v>
      </c>
      <c r="H1607" s="17" t="str">
        <f t="shared" si="101"/>
        <v>CONFIRMED BEARISH</v>
      </c>
    </row>
    <row r="1608" spans="1:8" ht="13.5" x14ac:dyDescent="0.25">
      <c r="A1608" s="3">
        <v>44355</v>
      </c>
      <c r="B1608" s="2">
        <v>8.06</v>
      </c>
      <c r="C1608" s="2">
        <v>4.6626000000000003</v>
      </c>
      <c r="D1608" s="2">
        <v>4734</v>
      </c>
      <c r="E1608" s="2">
        <f t="shared" si="100"/>
        <v>6952254</v>
      </c>
      <c r="F1608" s="17" t="str">
        <f t="shared" ref="F1608:F1671" si="103">IF(E1608&gt;E1603,"BULLISH",IF(E1608&lt;E1603,"BEARISH","NEUTRAL"))</f>
        <v>BEARISH</v>
      </c>
      <c r="G1608" s="17" t="str">
        <f t="shared" si="102"/>
        <v>NEUTRAL</v>
      </c>
      <c r="H1608" s="17" t="str">
        <f t="shared" si="101"/>
        <v>CONFIRMED BEARISH</v>
      </c>
    </row>
    <row r="1609" spans="1:8" ht="13.5" x14ac:dyDescent="0.25">
      <c r="A1609" s="3">
        <v>44356</v>
      </c>
      <c r="B1609" s="2">
        <v>8.0500000000000007</v>
      </c>
      <c r="C1609" s="2">
        <v>4.6567999999999996</v>
      </c>
      <c r="D1609" s="2">
        <v>1526</v>
      </c>
      <c r="E1609" s="2">
        <f t="shared" si="100"/>
        <v>6950728</v>
      </c>
      <c r="F1609" s="17" t="str">
        <f t="shared" si="103"/>
        <v>BEARISH</v>
      </c>
      <c r="G1609" s="17" t="str">
        <f t="shared" si="102"/>
        <v>NEUTRAL</v>
      </c>
      <c r="H1609" s="17" t="str">
        <f t="shared" si="101"/>
        <v>CONFIRMED BEARISH</v>
      </c>
    </row>
    <row r="1610" spans="1:8" ht="13.5" x14ac:dyDescent="0.25">
      <c r="A1610" s="3">
        <v>44357</v>
      </c>
      <c r="B1610" s="2">
        <v>7.95</v>
      </c>
      <c r="C1610" s="2">
        <v>4.5989000000000004</v>
      </c>
      <c r="D1610" s="2">
        <v>1653</v>
      </c>
      <c r="E1610" s="2">
        <f t="shared" si="100"/>
        <v>6949075</v>
      </c>
      <c r="F1610" s="17" t="str">
        <f t="shared" si="103"/>
        <v>BEARISH</v>
      </c>
      <c r="G1610" s="17" t="str">
        <f t="shared" si="102"/>
        <v>NEUTRAL</v>
      </c>
      <c r="H1610" s="17" t="str">
        <f t="shared" si="101"/>
        <v>CONFIRMED BEARISH</v>
      </c>
    </row>
    <row r="1611" spans="1:8" ht="13.5" x14ac:dyDescent="0.25">
      <c r="A1611" s="3">
        <v>44358</v>
      </c>
      <c r="B1611" s="2">
        <v>8.0500000000000007</v>
      </c>
      <c r="C1611" s="2">
        <v>4.6567999999999996</v>
      </c>
      <c r="D1611" s="2">
        <v>10176</v>
      </c>
      <c r="E1611" s="2">
        <f t="shared" si="100"/>
        <v>6959251</v>
      </c>
      <c r="F1611" s="17" t="str">
        <f t="shared" si="103"/>
        <v>BULLISH</v>
      </c>
      <c r="G1611" s="17" t="str">
        <f t="shared" si="102"/>
        <v>NEUTRAL</v>
      </c>
      <c r="H1611" s="17" t="str">
        <f t="shared" si="101"/>
        <v>CONFIRMED BULLISH</v>
      </c>
    </row>
    <row r="1612" spans="1:8" ht="13.5" x14ac:dyDescent="0.25">
      <c r="A1612" s="3">
        <v>44361</v>
      </c>
      <c r="B1612" s="2">
        <v>8.1</v>
      </c>
      <c r="C1612" s="2">
        <v>4.6856999999999998</v>
      </c>
      <c r="D1612" s="2">
        <v>10727</v>
      </c>
      <c r="E1612" s="2">
        <f t="shared" si="100"/>
        <v>6969978</v>
      </c>
      <c r="F1612" s="17" t="str">
        <f t="shared" si="103"/>
        <v>BULLISH</v>
      </c>
      <c r="G1612" s="17" t="str">
        <f t="shared" si="102"/>
        <v>NEUTRAL</v>
      </c>
      <c r="H1612" s="17" t="str">
        <f t="shared" si="101"/>
        <v>CONFIRMED BULLISH</v>
      </c>
    </row>
    <row r="1613" spans="1:8" ht="13.5" x14ac:dyDescent="0.25">
      <c r="A1613" s="3">
        <v>44362</v>
      </c>
      <c r="B1613" s="2">
        <v>8.01</v>
      </c>
      <c r="C1613" s="2">
        <v>4.6336000000000004</v>
      </c>
      <c r="D1613" s="2">
        <v>8973</v>
      </c>
      <c r="E1613" s="2">
        <f t="shared" si="100"/>
        <v>6961005</v>
      </c>
      <c r="F1613" s="17" t="str">
        <f t="shared" si="103"/>
        <v>BULLISH</v>
      </c>
      <c r="G1613" s="17" t="str">
        <f t="shared" si="102"/>
        <v>NEUTRAL</v>
      </c>
      <c r="H1613" s="17" t="str">
        <f t="shared" si="101"/>
        <v>BULLISH DIVERGENCE</v>
      </c>
    </row>
    <row r="1614" spans="1:8" ht="13.5" x14ac:dyDescent="0.25">
      <c r="A1614" s="3">
        <v>44363</v>
      </c>
      <c r="B1614" s="2">
        <v>8.02</v>
      </c>
      <c r="C1614" s="2">
        <v>4.6394000000000002</v>
      </c>
      <c r="D1614" s="2">
        <v>710</v>
      </c>
      <c r="E1614" s="2">
        <f t="shared" si="100"/>
        <v>6961715</v>
      </c>
      <c r="F1614" s="17" t="str">
        <f t="shared" si="103"/>
        <v>BULLISH</v>
      </c>
      <c r="G1614" s="17" t="str">
        <f t="shared" si="102"/>
        <v>NEUTRAL</v>
      </c>
      <c r="H1614" s="17" t="str">
        <f t="shared" si="101"/>
        <v>BULLISH DIVERGENCE</v>
      </c>
    </row>
    <row r="1615" spans="1:8" ht="13.5" x14ac:dyDescent="0.25">
      <c r="A1615" s="3">
        <v>44364</v>
      </c>
      <c r="B1615" s="2">
        <v>8.1</v>
      </c>
      <c r="C1615" s="2">
        <v>4.6856999999999998</v>
      </c>
      <c r="D1615" s="2">
        <v>16978</v>
      </c>
      <c r="E1615" s="2">
        <f t="shared" si="100"/>
        <v>6978693</v>
      </c>
      <c r="F1615" s="17" t="str">
        <f t="shared" si="103"/>
        <v>BULLISH</v>
      </c>
      <c r="G1615" s="17" t="str">
        <f t="shared" si="102"/>
        <v>NEUTRAL</v>
      </c>
      <c r="H1615" s="17" t="str">
        <f t="shared" si="101"/>
        <v>CONFIRMED BULLISH</v>
      </c>
    </row>
    <row r="1616" spans="1:8" ht="13.5" x14ac:dyDescent="0.25">
      <c r="A1616" s="3">
        <v>44365</v>
      </c>
      <c r="B1616" s="2">
        <v>8.11</v>
      </c>
      <c r="C1616" s="2">
        <v>4.6914999999999996</v>
      </c>
      <c r="D1616" s="2">
        <v>4740</v>
      </c>
      <c r="E1616" s="2">
        <f t="shared" si="100"/>
        <v>6983433</v>
      </c>
      <c r="F1616" s="17" t="str">
        <f t="shared" si="103"/>
        <v>BULLISH</v>
      </c>
      <c r="G1616" s="17" t="str">
        <f t="shared" si="102"/>
        <v>NEUTRAL</v>
      </c>
      <c r="H1616" s="17" t="str">
        <f t="shared" si="101"/>
        <v>CONFIRMED BULLISH</v>
      </c>
    </row>
    <row r="1617" spans="1:8" ht="13.5" x14ac:dyDescent="0.25">
      <c r="A1617" s="3">
        <v>44368</v>
      </c>
      <c r="B1617" s="2">
        <v>8.14</v>
      </c>
      <c r="C1617" s="2">
        <v>4.7088000000000001</v>
      </c>
      <c r="D1617" s="2">
        <v>5802</v>
      </c>
      <c r="E1617" s="2">
        <f t="shared" si="100"/>
        <v>6989235</v>
      </c>
      <c r="F1617" s="17" t="str">
        <f t="shared" si="103"/>
        <v>BULLISH</v>
      </c>
      <c r="G1617" s="17" t="str">
        <f t="shared" si="102"/>
        <v>NEUTRAL</v>
      </c>
      <c r="H1617" s="17" t="str">
        <f t="shared" si="101"/>
        <v>CONFIRMED BULLISH</v>
      </c>
    </row>
    <row r="1618" spans="1:8" ht="13.5" x14ac:dyDescent="0.25">
      <c r="A1618" s="3">
        <v>44369</v>
      </c>
      <c r="B1618" s="2">
        <v>8.1</v>
      </c>
      <c r="C1618" s="2">
        <v>4.6856999999999998</v>
      </c>
      <c r="D1618" s="2">
        <v>60195</v>
      </c>
      <c r="E1618" s="2">
        <f t="shared" si="100"/>
        <v>6929040</v>
      </c>
      <c r="F1618" s="17" t="str">
        <f t="shared" si="103"/>
        <v>BEARISH</v>
      </c>
      <c r="G1618" s="17" t="str">
        <f t="shared" si="102"/>
        <v>NEUTRAL</v>
      </c>
      <c r="H1618" s="17" t="str">
        <f t="shared" si="101"/>
        <v>BEARISH DIVERGENCE</v>
      </c>
    </row>
    <row r="1619" spans="1:8" ht="13.5" x14ac:dyDescent="0.25">
      <c r="A1619" s="3">
        <v>44370</v>
      </c>
      <c r="B1619" s="2">
        <v>7.85</v>
      </c>
      <c r="C1619" s="2">
        <v>4.5411000000000001</v>
      </c>
      <c r="D1619" s="2">
        <v>34448</v>
      </c>
      <c r="E1619" s="2">
        <f t="shared" si="100"/>
        <v>6894592</v>
      </c>
      <c r="F1619" s="17" t="str">
        <f t="shared" si="103"/>
        <v>BEARISH</v>
      </c>
      <c r="G1619" s="17" t="str">
        <f t="shared" si="102"/>
        <v>NEUTRAL</v>
      </c>
      <c r="H1619" s="17" t="str">
        <f t="shared" si="101"/>
        <v>CONFIRMED BEARISH</v>
      </c>
    </row>
    <row r="1620" spans="1:8" ht="13.5" x14ac:dyDescent="0.25">
      <c r="A1620" s="3">
        <v>44371</v>
      </c>
      <c r="B1620" s="2">
        <v>7.85</v>
      </c>
      <c r="C1620" s="2">
        <v>4.5411000000000001</v>
      </c>
      <c r="D1620" s="2">
        <v>16437</v>
      </c>
      <c r="E1620" s="2">
        <f t="shared" si="100"/>
        <v>6894592</v>
      </c>
      <c r="F1620" s="17" t="str">
        <f t="shared" si="103"/>
        <v>BEARISH</v>
      </c>
      <c r="G1620" s="17" t="str">
        <f t="shared" si="102"/>
        <v>NEUTRAL</v>
      </c>
      <c r="H1620" s="17" t="str">
        <f t="shared" si="101"/>
        <v>CONFIRMED BEARISH</v>
      </c>
    </row>
    <row r="1621" spans="1:8" ht="13.5" x14ac:dyDescent="0.25">
      <c r="A1621" s="3">
        <v>44372</v>
      </c>
      <c r="B1621" s="2">
        <v>8</v>
      </c>
      <c r="C1621" s="2">
        <v>4.6277999999999997</v>
      </c>
      <c r="D1621" s="2">
        <v>27004</v>
      </c>
      <c r="E1621" s="2">
        <f t="shared" si="100"/>
        <v>6921596</v>
      </c>
      <c r="F1621" s="17" t="str">
        <f t="shared" si="103"/>
        <v>BEARISH</v>
      </c>
      <c r="G1621" s="17" t="str">
        <f t="shared" si="102"/>
        <v>NEUTRAL</v>
      </c>
      <c r="H1621" s="17" t="str">
        <f t="shared" si="101"/>
        <v>CONFIRMED BEARISH</v>
      </c>
    </row>
    <row r="1622" spans="1:8" ht="13.5" x14ac:dyDescent="0.25">
      <c r="A1622" s="3">
        <v>44375</v>
      </c>
      <c r="B1622" s="2">
        <v>8</v>
      </c>
      <c r="C1622" s="2">
        <v>4.6277999999999997</v>
      </c>
      <c r="D1622" s="2">
        <v>12</v>
      </c>
      <c r="E1622" s="2">
        <f t="shared" si="100"/>
        <v>6921596</v>
      </c>
      <c r="F1622" s="17" t="str">
        <f t="shared" si="103"/>
        <v>BEARISH</v>
      </c>
      <c r="G1622" s="17" t="str">
        <f t="shared" si="102"/>
        <v>NEUTRAL</v>
      </c>
      <c r="H1622" s="17" t="str">
        <f t="shared" si="101"/>
        <v>CONFIRMED BEARISH</v>
      </c>
    </row>
    <row r="1623" spans="1:8" ht="13.5" x14ac:dyDescent="0.25">
      <c r="A1623" s="3">
        <v>44376</v>
      </c>
      <c r="B1623" s="2">
        <v>7.76</v>
      </c>
      <c r="C1623" s="2">
        <v>4.4889999999999999</v>
      </c>
      <c r="D1623" s="2">
        <v>32267</v>
      </c>
      <c r="E1623" s="2">
        <f t="shared" si="100"/>
        <v>6889329</v>
      </c>
      <c r="F1623" s="17" t="str">
        <f t="shared" si="103"/>
        <v>BEARISH</v>
      </c>
      <c r="G1623" s="17" t="str">
        <f t="shared" si="102"/>
        <v>NEUTRAL</v>
      </c>
      <c r="H1623" s="17" t="str">
        <f t="shared" si="101"/>
        <v>CONFIRMED BEARISH</v>
      </c>
    </row>
    <row r="1624" spans="1:8" ht="13.5" x14ac:dyDescent="0.25">
      <c r="A1624" s="3">
        <v>44377</v>
      </c>
      <c r="B1624" s="2">
        <v>7.62</v>
      </c>
      <c r="C1624" s="2">
        <v>4.4080000000000004</v>
      </c>
      <c r="D1624" s="2">
        <v>30226</v>
      </c>
      <c r="E1624" s="2">
        <f t="shared" si="100"/>
        <v>6859103</v>
      </c>
      <c r="F1624" s="17" t="str">
        <f t="shared" si="103"/>
        <v>BEARISH</v>
      </c>
      <c r="G1624" s="17" t="str">
        <f t="shared" si="102"/>
        <v>NEUTRAL</v>
      </c>
      <c r="H1624" s="17" t="str">
        <f t="shared" si="101"/>
        <v>CONFIRMED BEARISH</v>
      </c>
    </row>
    <row r="1625" spans="1:8" ht="13.5" x14ac:dyDescent="0.25">
      <c r="A1625" s="3">
        <v>44378</v>
      </c>
      <c r="B1625" s="2">
        <v>7.16</v>
      </c>
      <c r="C1625" s="2">
        <v>4.4275000000000002</v>
      </c>
      <c r="D1625" s="2">
        <v>8131</v>
      </c>
      <c r="E1625" s="2">
        <f t="shared" si="100"/>
        <v>6850972</v>
      </c>
      <c r="F1625" s="17" t="str">
        <f t="shared" si="103"/>
        <v>BEARISH</v>
      </c>
      <c r="G1625" s="17" t="str">
        <f t="shared" si="102"/>
        <v>NEUTRAL</v>
      </c>
      <c r="H1625" s="17" t="str">
        <f t="shared" si="101"/>
        <v>CONFIRMED BEARISH</v>
      </c>
    </row>
    <row r="1626" spans="1:8" ht="13.5" x14ac:dyDescent="0.25">
      <c r="A1626" s="3">
        <v>44379</v>
      </c>
      <c r="B1626" s="2">
        <v>7.33</v>
      </c>
      <c r="C1626" s="2">
        <v>4.5326000000000004</v>
      </c>
      <c r="D1626" s="2">
        <v>7346</v>
      </c>
      <c r="E1626" s="2">
        <f t="shared" si="100"/>
        <v>6858318</v>
      </c>
      <c r="F1626" s="17" t="str">
        <f t="shared" si="103"/>
        <v>BEARISH</v>
      </c>
      <c r="G1626" s="17" t="str">
        <f t="shared" si="102"/>
        <v>NEUTRAL</v>
      </c>
      <c r="H1626" s="17" t="str">
        <f t="shared" si="101"/>
        <v>CONFIRMED BEARISH</v>
      </c>
    </row>
    <row r="1627" spans="1:8" ht="13.5" x14ac:dyDescent="0.25">
      <c r="A1627" s="3">
        <v>44382</v>
      </c>
      <c r="B1627" s="2">
        <v>7.3</v>
      </c>
      <c r="C1627" s="2">
        <v>4.5141</v>
      </c>
      <c r="D1627" s="2">
        <v>1690</v>
      </c>
      <c r="E1627" s="2">
        <f t="shared" si="100"/>
        <v>6856628</v>
      </c>
      <c r="F1627" s="17" t="str">
        <f t="shared" si="103"/>
        <v>BEARISH</v>
      </c>
      <c r="G1627" s="17" t="str">
        <f t="shared" si="102"/>
        <v>NEUTRAL</v>
      </c>
      <c r="H1627" s="17" t="str">
        <f t="shared" si="101"/>
        <v>CONFIRMED BEARISH</v>
      </c>
    </row>
    <row r="1628" spans="1:8" ht="13.5" x14ac:dyDescent="0.25">
      <c r="A1628" s="3">
        <v>44383</v>
      </c>
      <c r="B1628" s="2">
        <v>7.3</v>
      </c>
      <c r="C1628" s="2">
        <v>4.8449999999999998</v>
      </c>
      <c r="D1628" s="2">
        <v>2073</v>
      </c>
      <c r="E1628" s="2">
        <f t="shared" si="100"/>
        <v>6856628</v>
      </c>
      <c r="F1628" s="17" t="str">
        <f t="shared" si="103"/>
        <v>BEARISH</v>
      </c>
      <c r="G1628" s="17" t="str">
        <f t="shared" si="102"/>
        <v>NEUTRAL</v>
      </c>
      <c r="H1628" s="17" t="str">
        <f t="shared" si="101"/>
        <v>CONFIRMED BEARISH</v>
      </c>
    </row>
    <row r="1629" spans="1:8" ht="13.5" x14ac:dyDescent="0.25">
      <c r="A1629" s="3">
        <v>44384</v>
      </c>
      <c r="B1629" s="2">
        <v>7.25</v>
      </c>
      <c r="C1629" s="2">
        <v>4.8117999999999999</v>
      </c>
      <c r="D1629" s="2">
        <v>9580</v>
      </c>
      <c r="E1629" s="2">
        <f t="shared" si="100"/>
        <v>6847048</v>
      </c>
      <c r="F1629" s="17" t="str">
        <f t="shared" si="103"/>
        <v>BEARISH</v>
      </c>
      <c r="G1629" s="17" t="str">
        <f t="shared" si="102"/>
        <v>NEUTRAL</v>
      </c>
      <c r="H1629" s="17" t="str">
        <f t="shared" si="101"/>
        <v>CONFIRMED BEARISH</v>
      </c>
    </row>
    <row r="1630" spans="1:8" ht="13.5" x14ac:dyDescent="0.25">
      <c r="A1630" s="3">
        <v>44385</v>
      </c>
      <c r="B1630" s="2">
        <v>7.28</v>
      </c>
      <c r="C1630" s="2">
        <v>4.8316999999999997</v>
      </c>
      <c r="D1630" s="2">
        <v>82484</v>
      </c>
      <c r="E1630" s="2">
        <f t="shared" si="100"/>
        <v>6929532</v>
      </c>
      <c r="F1630" s="17" t="str">
        <f t="shared" si="103"/>
        <v>BULLISH</v>
      </c>
      <c r="G1630" s="17" t="str">
        <f t="shared" si="102"/>
        <v>NEUTRAL</v>
      </c>
      <c r="H1630" s="17" t="str">
        <f t="shared" si="101"/>
        <v>CONFIRMED BULLISH</v>
      </c>
    </row>
    <row r="1631" spans="1:8" ht="13.5" x14ac:dyDescent="0.25">
      <c r="A1631" s="3">
        <v>44386</v>
      </c>
      <c r="B1631" s="2">
        <v>7.23</v>
      </c>
      <c r="C1631" s="2">
        <v>4.7984999999999998</v>
      </c>
      <c r="D1631" s="2">
        <v>5970</v>
      </c>
      <c r="E1631" s="2">
        <f t="shared" si="100"/>
        <v>6923562</v>
      </c>
      <c r="F1631" s="17" t="str">
        <f t="shared" si="103"/>
        <v>BULLISH</v>
      </c>
      <c r="G1631" s="17" t="str">
        <f t="shared" si="102"/>
        <v>NEUTRAL</v>
      </c>
      <c r="H1631" s="17" t="str">
        <f t="shared" si="101"/>
        <v>BULLISH DIVERGENCE</v>
      </c>
    </row>
    <row r="1632" spans="1:8" ht="13.5" x14ac:dyDescent="0.25">
      <c r="A1632" s="3">
        <v>44389</v>
      </c>
      <c r="B1632" s="2">
        <v>7.2</v>
      </c>
      <c r="C1632" s="2">
        <v>4.7786</v>
      </c>
      <c r="D1632" s="2">
        <v>29896</v>
      </c>
      <c r="E1632" s="2">
        <f t="shared" si="100"/>
        <v>6893666</v>
      </c>
      <c r="F1632" s="17" t="str">
        <f t="shared" si="103"/>
        <v>BULLISH</v>
      </c>
      <c r="G1632" s="17" t="str">
        <f t="shared" si="102"/>
        <v>NEUTRAL</v>
      </c>
      <c r="H1632" s="17" t="str">
        <f t="shared" si="101"/>
        <v>BULLISH DIVERGENCE</v>
      </c>
    </row>
    <row r="1633" spans="1:8" ht="13.5" x14ac:dyDescent="0.25">
      <c r="A1633" s="3">
        <v>44390</v>
      </c>
      <c r="B1633" s="2">
        <v>7.27</v>
      </c>
      <c r="C1633" s="2">
        <v>4.8250999999999999</v>
      </c>
      <c r="D1633" s="2">
        <v>22484</v>
      </c>
      <c r="E1633" s="2">
        <f t="shared" si="100"/>
        <v>6916150</v>
      </c>
      <c r="F1633" s="17" t="str">
        <f t="shared" si="103"/>
        <v>BULLISH</v>
      </c>
      <c r="G1633" s="17" t="str">
        <f t="shared" si="102"/>
        <v>NEUTRAL</v>
      </c>
      <c r="H1633" s="17" t="str">
        <f t="shared" si="101"/>
        <v>BULLISH DIVERGENCE</v>
      </c>
    </row>
    <row r="1634" spans="1:8" ht="13.5" x14ac:dyDescent="0.25">
      <c r="A1634" s="3">
        <v>44391</v>
      </c>
      <c r="B1634" s="2">
        <v>7.2</v>
      </c>
      <c r="C1634" s="2">
        <v>4.7786</v>
      </c>
      <c r="D1634" s="2">
        <v>11737</v>
      </c>
      <c r="E1634" s="2">
        <f t="shared" si="100"/>
        <v>6904413</v>
      </c>
      <c r="F1634" s="17" t="str">
        <f t="shared" si="103"/>
        <v>BULLISH</v>
      </c>
      <c r="G1634" s="17" t="str">
        <f t="shared" si="102"/>
        <v>NEUTRAL</v>
      </c>
      <c r="H1634" s="17" t="str">
        <f t="shared" si="101"/>
        <v>BULLISH DIVERGENCE</v>
      </c>
    </row>
    <row r="1635" spans="1:8" ht="13.5" x14ac:dyDescent="0.25">
      <c r="A1635" s="3">
        <v>44392</v>
      </c>
      <c r="B1635" s="2">
        <v>7.25</v>
      </c>
      <c r="C1635" s="2">
        <v>4.8117999999999999</v>
      </c>
      <c r="D1635" s="2">
        <v>2496</v>
      </c>
      <c r="E1635" s="2">
        <f t="shared" si="100"/>
        <v>6906909</v>
      </c>
      <c r="F1635" s="17" t="str">
        <f t="shared" si="103"/>
        <v>BEARISH</v>
      </c>
      <c r="G1635" s="17" t="str">
        <f t="shared" si="102"/>
        <v>NEUTRAL</v>
      </c>
      <c r="H1635" s="17" t="str">
        <f t="shared" si="101"/>
        <v>CONFIRMED BEARISH</v>
      </c>
    </row>
    <row r="1636" spans="1:8" ht="13.5" x14ac:dyDescent="0.25">
      <c r="A1636" s="3">
        <v>44393</v>
      </c>
      <c r="B1636" s="2">
        <v>7.25</v>
      </c>
      <c r="C1636" s="2">
        <v>4.8117999999999999</v>
      </c>
      <c r="D1636" s="2">
        <v>5914</v>
      </c>
      <c r="E1636" s="2">
        <f t="shared" si="100"/>
        <v>6906909</v>
      </c>
      <c r="F1636" s="17" t="str">
        <f t="shared" si="103"/>
        <v>BEARISH</v>
      </c>
      <c r="G1636" s="17" t="str">
        <f t="shared" si="102"/>
        <v>NEUTRAL</v>
      </c>
      <c r="H1636" s="17" t="str">
        <f t="shared" si="101"/>
        <v>BEARISH DIVERGENCE</v>
      </c>
    </row>
    <row r="1637" spans="1:8" ht="13.5" x14ac:dyDescent="0.25">
      <c r="A1637" s="3">
        <v>44396</v>
      </c>
      <c r="B1637" s="2">
        <v>7.2</v>
      </c>
      <c r="C1637" s="2">
        <v>4.7786</v>
      </c>
      <c r="D1637" s="2">
        <v>2725</v>
      </c>
      <c r="E1637" s="2">
        <f t="shared" si="100"/>
        <v>6904184</v>
      </c>
      <c r="F1637" s="17" t="str">
        <f t="shared" si="103"/>
        <v>BULLISH</v>
      </c>
      <c r="G1637" s="17" t="str">
        <f t="shared" si="102"/>
        <v>NEUTRAL</v>
      </c>
      <c r="H1637" s="17" t="str">
        <f t="shared" si="101"/>
        <v>NEUTRAL</v>
      </c>
    </row>
    <row r="1638" spans="1:8" ht="13.5" x14ac:dyDescent="0.25">
      <c r="A1638" s="3">
        <v>44399</v>
      </c>
      <c r="B1638" s="2">
        <v>7.2</v>
      </c>
      <c r="C1638" s="2">
        <v>4.7786</v>
      </c>
      <c r="D1638" s="2">
        <v>295</v>
      </c>
      <c r="E1638" s="2">
        <f t="shared" si="100"/>
        <v>6904184</v>
      </c>
      <c r="F1638" s="17" t="str">
        <f t="shared" si="103"/>
        <v>BEARISH</v>
      </c>
      <c r="G1638" s="17" t="str">
        <f t="shared" si="102"/>
        <v>NEUTRAL</v>
      </c>
      <c r="H1638" s="17" t="str">
        <f t="shared" si="101"/>
        <v>CONFIRMED BEARISH</v>
      </c>
    </row>
    <row r="1639" spans="1:8" ht="13.5" x14ac:dyDescent="0.25">
      <c r="A1639" s="3">
        <v>44400</v>
      </c>
      <c r="B1639" s="2">
        <v>7.19</v>
      </c>
      <c r="C1639" s="2">
        <v>4.7720000000000002</v>
      </c>
      <c r="D1639" s="2">
        <v>841</v>
      </c>
      <c r="E1639" s="2">
        <f t="shared" si="100"/>
        <v>6903343</v>
      </c>
      <c r="F1639" s="17" t="str">
        <f t="shared" si="103"/>
        <v>BEARISH</v>
      </c>
      <c r="G1639" s="17" t="str">
        <f t="shared" si="102"/>
        <v>NEUTRAL</v>
      </c>
      <c r="H1639" s="17" t="str">
        <f t="shared" si="101"/>
        <v>CONFIRMED BEARISH</v>
      </c>
    </row>
    <row r="1640" spans="1:8" ht="13.5" x14ac:dyDescent="0.25">
      <c r="A1640" s="3">
        <v>44403</v>
      </c>
      <c r="B1640" s="2">
        <v>7.12</v>
      </c>
      <c r="C1640" s="2">
        <v>4.7255000000000003</v>
      </c>
      <c r="D1640" s="2">
        <v>4870</v>
      </c>
      <c r="E1640" s="2">
        <f t="shared" si="100"/>
        <v>6898473</v>
      </c>
      <c r="F1640" s="17" t="str">
        <f t="shared" si="103"/>
        <v>BEARISH</v>
      </c>
      <c r="G1640" s="17" t="str">
        <f t="shared" si="102"/>
        <v>NEUTRAL</v>
      </c>
      <c r="H1640" s="17" t="str">
        <f t="shared" si="101"/>
        <v>CONFIRMED BEARISH</v>
      </c>
    </row>
    <row r="1641" spans="1:8" ht="13.5" x14ac:dyDescent="0.25">
      <c r="A1641" s="3">
        <v>44404</v>
      </c>
      <c r="B1641" s="2">
        <v>7.16</v>
      </c>
      <c r="C1641" s="2">
        <v>4.7521000000000004</v>
      </c>
      <c r="D1641" s="2">
        <v>4200</v>
      </c>
      <c r="E1641" s="2">
        <f t="shared" si="100"/>
        <v>6902673</v>
      </c>
      <c r="F1641" s="17" t="str">
        <f t="shared" si="103"/>
        <v>BEARISH</v>
      </c>
      <c r="G1641" s="17" t="str">
        <f t="shared" si="102"/>
        <v>NEUTRAL</v>
      </c>
      <c r="H1641" s="17" t="str">
        <f t="shared" si="101"/>
        <v>CONFIRMED BEARISH</v>
      </c>
    </row>
    <row r="1642" spans="1:8" ht="13.5" x14ac:dyDescent="0.25">
      <c r="A1642" s="3">
        <v>44405</v>
      </c>
      <c r="B1642" s="2">
        <v>7.1</v>
      </c>
      <c r="C1642" s="2">
        <v>4.7122000000000002</v>
      </c>
      <c r="D1642" s="2">
        <v>4412</v>
      </c>
      <c r="E1642" s="2">
        <f t="shared" si="100"/>
        <v>6898261</v>
      </c>
      <c r="F1642" s="17" t="str">
        <f t="shared" si="103"/>
        <v>BEARISH</v>
      </c>
      <c r="G1642" s="17" t="str">
        <f t="shared" si="102"/>
        <v>NEUTRAL</v>
      </c>
      <c r="H1642" s="17" t="str">
        <f t="shared" si="101"/>
        <v>CONFIRMED BEARISH</v>
      </c>
    </row>
    <row r="1643" spans="1:8" ht="13.5" x14ac:dyDescent="0.25">
      <c r="A1643" s="3">
        <v>44406</v>
      </c>
      <c r="B1643" s="2">
        <v>7.1</v>
      </c>
      <c r="C1643" s="2">
        <v>4.7122000000000002</v>
      </c>
      <c r="D1643" s="2">
        <v>1995</v>
      </c>
      <c r="E1643" s="2">
        <f t="shared" si="100"/>
        <v>6898261</v>
      </c>
      <c r="F1643" s="17" t="str">
        <f t="shared" si="103"/>
        <v>BEARISH</v>
      </c>
      <c r="G1643" s="17" t="str">
        <f t="shared" si="102"/>
        <v>NEUTRAL</v>
      </c>
      <c r="H1643" s="17" t="str">
        <f t="shared" si="101"/>
        <v>CONFIRMED BEARISH</v>
      </c>
    </row>
    <row r="1644" spans="1:8" ht="13.5" x14ac:dyDescent="0.25">
      <c r="A1644" s="3">
        <v>44407</v>
      </c>
      <c r="B1644" s="2">
        <v>7.1</v>
      </c>
      <c r="C1644" s="2">
        <v>4.7122000000000002</v>
      </c>
      <c r="D1644" s="2">
        <v>7885</v>
      </c>
      <c r="E1644" s="2">
        <f t="shared" si="100"/>
        <v>6898261</v>
      </c>
      <c r="F1644" s="17" t="str">
        <f t="shared" si="103"/>
        <v>BEARISH</v>
      </c>
      <c r="G1644" s="17" t="str">
        <f t="shared" si="102"/>
        <v>NEUTRAL</v>
      </c>
      <c r="H1644" s="17" t="str">
        <f t="shared" si="101"/>
        <v>CONFIRMED BEARISH</v>
      </c>
    </row>
    <row r="1645" spans="1:8" ht="13.5" x14ac:dyDescent="0.25">
      <c r="A1645" s="3">
        <v>44410</v>
      </c>
      <c r="B1645" s="2">
        <v>7.1</v>
      </c>
      <c r="C1645" s="2">
        <v>4.7122000000000002</v>
      </c>
      <c r="D1645" s="2">
        <v>541</v>
      </c>
      <c r="E1645" s="2">
        <f t="shared" si="100"/>
        <v>6898261</v>
      </c>
      <c r="F1645" s="17" t="str">
        <f t="shared" si="103"/>
        <v>BEARISH</v>
      </c>
      <c r="G1645" s="17" t="str">
        <f t="shared" si="102"/>
        <v>NEUTRAL</v>
      </c>
      <c r="H1645" s="17" t="str">
        <f t="shared" si="101"/>
        <v>CONFIRMED BEARISH</v>
      </c>
    </row>
    <row r="1646" spans="1:8" ht="13.5" x14ac:dyDescent="0.25">
      <c r="A1646" s="3">
        <v>44411</v>
      </c>
      <c r="B1646" s="2">
        <v>7.09</v>
      </c>
      <c r="C1646" s="2">
        <v>4.7055999999999996</v>
      </c>
      <c r="D1646" s="2">
        <v>1289</v>
      </c>
      <c r="E1646" s="2">
        <f t="shared" si="100"/>
        <v>6896972</v>
      </c>
      <c r="F1646" s="17" t="str">
        <f t="shared" si="103"/>
        <v>BEARISH</v>
      </c>
      <c r="G1646" s="17" t="str">
        <f t="shared" si="102"/>
        <v>NEUTRAL</v>
      </c>
      <c r="H1646" s="17" t="str">
        <f t="shared" si="101"/>
        <v>CONFIRMED BEARISH</v>
      </c>
    </row>
    <row r="1647" spans="1:8" ht="13.5" x14ac:dyDescent="0.25">
      <c r="A1647" s="3">
        <v>44412</v>
      </c>
      <c r="B1647" s="2">
        <v>7</v>
      </c>
      <c r="C1647" s="2">
        <v>4.6459000000000001</v>
      </c>
      <c r="D1647" s="2">
        <v>86990</v>
      </c>
      <c r="E1647" s="2">
        <f t="shared" si="100"/>
        <v>6809982</v>
      </c>
      <c r="F1647" s="17" t="str">
        <f t="shared" si="103"/>
        <v>BEARISH</v>
      </c>
      <c r="G1647" s="17" t="str">
        <f t="shared" si="102"/>
        <v>NEUTRAL</v>
      </c>
      <c r="H1647" s="17" t="str">
        <f t="shared" si="101"/>
        <v>CONFIRMED BEARISH</v>
      </c>
    </row>
    <row r="1648" spans="1:8" ht="13.5" x14ac:dyDescent="0.25">
      <c r="A1648" s="3">
        <v>44413</v>
      </c>
      <c r="B1648" s="2">
        <v>7.1</v>
      </c>
      <c r="C1648" s="2">
        <v>4.7122000000000002</v>
      </c>
      <c r="D1648" s="2">
        <v>50716</v>
      </c>
      <c r="E1648" s="2">
        <f t="shared" si="100"/>
        <v>6860698</v>
      </c>
      <c r="F1648" s="17" t="str">
        <f t="shared" si="103"/>
        <v>BEARISH</v>
      </c>
      <c r="G1648" s="17" t="str">
        <f t="shared" si="102"/>
        <v>NEUTRAL</v>
      </c>
      <c r="H1648" s="17" t="str">
        <f t="shared" si="101"/>
        <v>NEUTRAL</v>
      </c>
    </row>
    <row r="1649" spans="1:8" ht="13.5" x14ac:dyDescent="0.25">
      <c r="A1649" s="3">
        <v>44414</v>
      </c>
      <c r="B1649" s="2">
        <v>7</v>
      </c>
      <c r="C1649" s="2">
        <v>4.6459000000000001</v>
      </c>
      <c r="D1649" s="2">
        <v>21668</v>
      </c>
      <c r="E1649" s="2">
        <f t="shared" si="100"/>
        <v>6839030</v>
      </c>
      <c r="F1649" s="17" t="str">
        <f t="shared" si="103"/>
        <v>BEARISH</v>
      </c>
      <c r="G1649" s="17" t="str">
        <f t="shared" si="102"/>
        <v>NEUTRAL</v>
      </c>
      <c r="H1649" s="17" t="str">
        <f t="shared" si="101"/>
        <v>CONFIRMED BEARISH</v>
      </c>
    </row>
    <row r="1650" spans="1:8" ht="13.5" x14ac:dyDescent="0.25">
      <c r="A1650" s="3">
        <v>44417</v>
      </c>
      <c r="B1650" s="2">
        <v>7</v>
      </c>
      <c r="C1650" s="2">
        <v>4.6459000000000001</v>
      </c>
      <c r="D1650" s="2">
        <v>16102</v>
      </c>
      <c r="E1650" s="2">
        <f t="shared" si="100"/>
        <v>6839030</v>
      </c>
      <c r="F1650" s="17" t="str">
        <f t="shared" si="103"/>
        <v>BEARISH</v>
      </c>
      <c r="G1650" s="17" t="str">
        <f t="shared" si="102"/>
        <v>NEUTRAL</v>
      </c>
      <c r="H1650" s="17" t="str">
        <f t="shared" si="101"/>
        <v>CONFIRMED BEARISH</v>
      </c>
    </row>
    <row r="1651" spans="1:8" ht="13.5" x14ac:dyDescent="0.25">
      <c r="A1651" s="3">
        <v>44419</v>
      </c>
      <c r="B1651" s="2">
        <v>7</v>
      </c>
      <c r="C1651" s="2">
        <v>4.6459000000000001</v>
      </c>
      <c r="D1651" s="2">
        <v>10063</v>
      </c>
      <c r="E1651" s="2">
        <f t="shared" si="100"/>
        <v>6839030</v>
      </c>
      <c r="F1651" s="17" t="str">
        <f t="shared" si="103"/>
        <v>BEARISH</v>
      </c>
      <c r="G1651" s="17" t="str">
        <f t="shared" si="102"/>
        <v>NEUTRAL</v>
      </c>
      <c r="H1651" s="17" t="str">
        <f t="shared" si="101"/>
        <v>CONFIRMED BEARISH</v>
      </c>
    </row>
    <row r="1652" spans="1:8" ht="13.5" x14ac:dyDescent="0.25">
      <c r="A1652" s="3">
        <v>44420</v>
      </c>
      <c r="B1652" s="2">
        <v>6.95</v>
      </c>
      <c r="C1652" s="2">
        <v>4.6127000000000002</v>
      </c>
      <c r="D1652" s="2">
        <v>3320</v>
      </c>
      <c r="E1652" s="2">
        <f t="shared" si="100"/>
        <v>6835710</v>
      </c>
      <c r="F1652" s="17" t="str">
        <f t="shared" si="103"/>
        <v>BULLISH</v>
      </c>
      <c r="G1652" s="17" t="str">
        <f t="shared" si="102"/>
        <v>NEUTRAL</v>
      </c>
      <c r="H1652" s="17" t="str">
        <f t="shared" si="101"/>
        <v>BULLISH DIVERGENCE</v>
      </c>
    </row>
    <row r="1653" spans="1:8" ht="13.5" x14ac:dyDescent="0.25">
      <c r="A1653" s="3">
        <v>44424</v>
      </c>
      <c r="B1653" s="2">
        <v>7</v>
      </c>
      <c r="C1653" s="2">
        <v>4.6459000000000001</v>
      </c>
      <c r="D1653" s="2">
        <v>30080</v>
      </c>
      <c r="E1653" s="2">
        <f t="shared" si="100"/>
        <v>6865790</v>
      </c>
      <c r="F1653" s="17" t="str">
        <f t="shared" si="103"/>
        <v>BULLISH</v>
      </c>
      <c r="G1653" s="17" t="str">
        <f t="shared" si="102"/>
        <v>NEUTRAL</v>
      </c>
      <c r="H1653" s="17" t="str">
        <f t="shared" si="101"/>
        <v>BULLISH DIVERGENCE</v>
      </c>
    </row>
    <row r="1654" spans="1:8" ht="13.5" x14ac:dyDescent="0.25">
      <c r="A1654" s="3">
        <v>44425</v>
      </c>
      <c r="B1654" s="2">
        <v>7</v>
      </c>
      <c r="C1654" s="2">
        <v>4.6459000000000001</v>
      </c>
      <c r="D1654" s="2">
        <v>10406</v>
      </c>
      <c r="E1654" s="2">
        <f t="shared" si="100"/>
        <v>6865790</v>
      </c>
      <c r="F1654" s="17" t="str">
        <f t="shared" si="103"/>
        <v>BULLISH</v>
      </c>
      <c r="G1654" s="17" t="str">
        <f t="shared" si="102"/>
        <v>NEUTRAL</v>
      </c>
      <c r="H1654" s="17" t="str">
        <f t="shared" si="101"/>
        <v>NEUTRAL</v>
      </c>
    </row>
    <row r="1655" spans="1:8" ht="13.5" x14ac:dyDescent="0.25">
      <c r="A1655" s="3">
        <v>44426</v>
      </c>
      <c r="B1655" s="2">
        <v>7.09</v>
      </c>
      <c r="C1655" s="2">
        <v>4.7055999999999996</v>
      </c>
      <c r="D1655" s="2">
        <v>14923</v>
      </c>
      <c r="E1655" s="2">
        <f t="shared" si="100"/>
        <v>6880713</v>
      </c>
      <c r="F1655" s="17" t="str">
        <f t="shared" si="103"/>
        <v>BULLISH</v>
      </c>
      <c r="G1655" s="17" t="str">
        <f t="shared" si="102"/>
        <v>NEUTRAL</v>
      </c>
      <c r="H1655" s="17" t="str">
        <f t="shared" si="101"/>
        <v>CONFIRMED BULLISH</v>
      </c>
    </row>
    <row r="1656" spans="1:8" ht="13.5" x14ac:dyDescent="0.25">
      <c r="A1656" s="3">
        <v>44427</v>
      </c>
      <c r="B1656" s="2">
        <v>7.29</v>
      </c>
      <c r="C1656" s="2">
        <v>4.8383000000000003</v>
      </c>
      <c r="D1656" s="2">
        <v>46895</v>
      </c>
      <c r="E1656" s="2">
        <f t="shared" si="100"/>
        <v>6927608</v>
      </c>
      <c r="F1656" s="17" t="str">
        <f t="shared" si="103"/>
        <v>BULLISH</v>
      </c>
      <c r="G1656" s="17" t="str">
        <f t="shared" si="102"/>
        <v>NEUTRAL</v>
      </c>
      <c r="H1656" s="17" t="str">
        <f t="shared" si="101"/>
        <v>CONFIRMED BULLISH</v>
      </c>
    </row>
    <row r="1657" spans="1:8" ht="13.5" x14ac:dyDescent="0.25">
      <c r="A1657" s="3">
        <v>44428</v>
      </c>
      <c r="B1657" s="2">
        <v>7.29</v>
      </c>
      <c r="C1657" s="2">
        <v>4.8383000000000003</v>
      </c>
      <c r="D1657" s="2">
        <v>100</v>
      </c>
      <c r="E1657" s="2">
        <f t="shared" si="100"/>
        <v>6927608</v>
      </c>
      <c r="F1657" s="17" t="str">
        <f t="shared" si="103"/>
        <v>BULLISH</v>
      </c>
      <c r="G1657" s="17" t="str">
        <f t="shared" si="102"/>
        <v>NEUTRAL</v>
      </c>
      <c r="H1657" s="17" t="str">
        <f t="shared" si="101"/>
        <v>CONFIRMED BULLISH</v>
      </c>
    </row>
    <row r="1658" spans="1:8" ht="13.5" x14ac:dyDescent="0.25">
      <c r="A1658" s="3">
        <v>44431</v>
      </c>
      <c r="B1658" s="2">
        <v>7.19</v>
      </c>
      <c r="C1658" s="2">
        <v>4.7720000000000002</v>
      </c>
      <c r="D1658" s="2">
        <v>1473</v>
      </c>
      <c r="E1658" s="2">
        <f t="shared" si="100"/>
        <v>6926135</v>
      </c>
      <c r="F1658" s="17" t="str">
        <f t="shared" si="103"/>
        <v>BULLISH</v>
      </c>
      <c r="G1658" s="17" t="str">
        <f t="shared" si="102"/>
        <v>NEUTRAL</v>
      </c>
      <c r="H1658" s="17" t="str">
        <f t="shared" si="101"/>
        <v>CONFIRMED BULLISH</v>
      </c>
    </row>
    <row r="1659" spans="1:8" ht="13.5" x14ac:dyDescent="0.25">
      <c r="A1659" s="3">
        <v>44432</v>
      </c>
      <c r="B1659" s="2">
        <v>7.18</v>
      </c>
      <c r="C1659" s="2">
        <v>4.7652999999999999</v>
      </c>
      <c r="D1659" s="2">
        <v>2168</v>
      </c>
      <c r="E1659" s="2">
        <f t="shared" si="100"/>
        <v>6923967</v>
      </c>
      <c r="F1659" s="17" t="str">
        <f t="shared" si="103"/>
        <v>BULLISH</v>
      </c>
      <c r="G1659" s="17" t="str">
        <f t="shared" si="102"/>
        <v>NEUTRAL</v>
      </c>
      <c r="H1659" s="17" t="str">
        <f t="shared" si="101"/>
        <v>CONFIRMED BULLISH</v>
      </c>
    </row>
    <row r="1660" spans="1:8" ht="13.5" x14ac:dyDescent="0.25">
      <c r="A1660" s="3">
        <v>44433</v>
      </c>
      <c r="B1660" s="2">
        <v>7.08</v>
      </c>
      <c r="C1660" s="2">
        <v>4.6989999999999998</v>
      </c>
      <c r="D1660" s="2">
        <v>5596</v>
      </c>
      <c r="E1660" s="2">
        <f t="shared" si="100"/>
        <v>6918371</v>
      </c>
      <c r="F1660" s="17" t="str">
        <f t="shared" si="103"/>
        <v>BULLISH</v>
      </c>
      <c r="G1660" s="17" t="str">
        <f t="shared" si="102"/>
        <v>NEUTRAL</v>
      </c>
      <c r="H1660" s="17" t="str">
        <f t="shared" si="101"/>
        <v>BULLISH DIVERGENCE</v>
      </c>
    </row>
    <row r="1661" spans="1:8" ht="13.5" x14ac:dyDescent="0.25">
      <c r="A1661" s="3">
        <v>44434</v>
      </c>
      <c r="B1661" s="2">
        <v>7.03</v>
      </c>
      <c r="C1661" s="2">
        <v>4.6657999999999999</v>
      </c>
      <c r="D1661" s="2">
        <v>5621</v>
      </c>
      <c r="E1661" s="2">
        <f t="shared" si="100"/>
        <v>6912750</v>
      </c>
      <c r="F1661" s="17" t="str">
        <f t="shared" si="103"/>
        <v>BEARISH</v>
      </c>
      <c r="G1661" s="17" t="str">
        <f t="shared" si="102"/>
        <v>NEUTRAL</v>
      </c>
      <c r="H1661" s="17" t="str">
        <f t="shared" si="101"/>
        <v>CONFIRMED BEARISH</v>
      </c>
    </row>
    <row r="1662" spans="1:8" ht="13.5" x14ac:dyDescent="0.25">
      <c r="A1662" s="3">
        <v>44435</v>
      </c>
      <c r="B1662" s="2">
        <v>7.06</v>
      </c>
      <c r="C1662" s="2">
        <v>4.6856999999999998</v>
      </c>
      <c r="D1662" s="2">
        <v>6277</v>
      </c>
      <c r="E1662" s="2">
        <f t="shared" si="100"/>
        <v>6919027</v>
      </c>
      <c r="F1662" s="17" t="str">
        <f t="shared" si="103"/>
        <v>BEARISH</v>
      </c>
      <c r="G1662" s="17" t="str">
        <f t="shared" si="102"/>
        <v>NEUTRAL</v>
      </c>
      <c r="H1662" s="17" t="str">
        <f t="shared" si="101"/>
        <v>CONFIRMED BEARISH</v>
      </c>
    </row>
    <row r="1663" spans="1:8" ht="13.5" x14ac:dyDescent="0.25">
      <c r="A1663" s="3">
        <v>44438</v>
      </c>
      <c r="B1663" s="2">
        <v>7.05</v>
      </c>
      <c r="C1663" s="2">
        <v>4.6791</v>
      </c>
      <c r="D1663" s="2">
        <v>456</v>
      </c>
      <c r="E1663" s="2">
        <f t="shared" si="100"/>
        <v>6918571</v>
      </c>
      <c r="F1663" s="17" t="str">
        <f t="shared" si="103"/>
        <v>BEARISH</v>
      </c>
      <c r="G1663" s="17" t="str">
        <f t="shared" si="102"/>
        <v>NEUTRAL</v>
      </c>
      <c r="H1663" s="17" t="str">
        <f t="shared" si="101"/>
        <v>CONFIRMED BEARISH</v>
      </c>
    </row>
    <row r="1664" spans="1:8" ht="13.5" x14ac:dyDescent="0.25">
      <c r="A1664" s="3">
        <v>44439</v>
      </c>
      <c r="B1664" s="2">
        <v>7.05</v>
      </c>
      <c r="C1664" s="2">
        <v>4.6791</v>
      </c>
      <c r="D1664" s="2">
        <v>1002</v>
      </c>
      <c r="E1664" s="2">
        <f t="shared" si="100"/>
        <v>6918571</v>
      </c>
      <c r="F1664" s="17" t="str">
        <f t="shared" si="103"/>
        <v>BEARISH</v>
      </c>
      <c r="G1664" s="17" t="str">
        <f t="shared" si="102"/>
        <v>NEUTRAL</v>
      </c>
      <c r="H1664" s="17" t="str">
        <f t="shared" si="101"/>
        <v>CONFIRMED BEARISH</v>
      </c>
    </row>
    <row r="1665" spans="1:8" ht="13.5" x14ac:dyDescent="0.25">
      <c r="A1665" s="3">
        <v>44440</v>
      </c>
      <c r="B1665" s="2">
        <v>7</v>
      </c>
      <c r="C1665" s="2">
        <v>4.6459000000000001</v>
      </c>
      <c r="D1665" s="2">
        <v>1770</v>
      </c>
      <c r="E1665" s="2">
        <f t="shared" si="100"/>
        <v>6916801</v>
      </c>
      <c r="F1665" s="17" t="str">
        <f t="shared" si="103"/>
        <v>BEARISH</v>
      </c>
      <c r="G1665" s="17" t="str">
        <f t="shared" si="102"/>
        <v>NEUTRAL</v>
      </c>
      <c r="H1665" s="17" t="str">
        <f t="shared" si="101"/>
        <v>CONFIRMED BEARISH</v>
      </c>
    </row>
    <row r="1666" spans="1:8" ht="13.5" x14ac:dyDescent="0.25">
      <c r="A1666" s="3">
        <v>44441</v>
      </c>
      <c r="B1666" s="2">
        <v>7.19</v>
      </c>
      <c r="C1666" s="2">
        <v>4.7720000000000002</v>
      </c>
      <c r="D1666" s="2">
        <v>13537</v>
      </c>
      <c r="E1666" s="2">
        <f t="shared" si="100"/>
        <v>6930338</v>
      </c>
      <c r="F1666" s="17" t="str">
        <f t="shared" si="103"/>
        <v>BULLISH</v>
      </c>
      <c r="G1666" s="17" t="str">
        <f t="shared" si="102"/>
        <v>NEUTRAL</v>
      </c>
      <c r="H1666" s="17" t="str">
        <f t="shared" si="101"/>
        <v>CONFIRMED BULLISH</v>
      </c>
    </row>
    <row r="1667" spans="1:8" ht="13.5" x14ac:dyDescent="0.25">
      <c r="A1667" s="3">
        <v>44442</v>
      </c>
      <c r="B1667" s="2">
        <v>7.29</v>
      </c>
      <c r="C1667" s="2">
        <v>4.8383000000000003</v>
      </c>
      <c r="D1667" s="2">
        <v>3655</v>
      </c>
      <c r="E1667" s="2">
        <f t="shared" si="100"/>
        <v>6933993</v>
      </c>
      <c r="F1667" s="17" t="str">
        <f t="shared" si="103"/>
        <v>BULLISH</v>
      </c>
      <c r="G1667" s="17" t="str">
        <f t="shared" si="102"/>
        <v>NEUTRAL</v>
      </c>
      <c r="H1667" s="17" t="str">
        <f t="shared" si="101"/>
        <v>CONFIRMED BULLISH</v>
      </c>
    </row>
    <row r="1668" spans="1:8" ht="13.5" x14ac:dyDescent="0.25">
      <c r="A1668" s="3">
        <v>44445</v>
      </c>
      <c r="B1668" s="2">
        <v>7.3</v>
      </c>
      <c r="C1668" s="2">
        <v>4.8449999999999998</v>
      </c>
      <c r="D1668" s="2">
        <v>10</v>
      </c>
      <c r="E1668" s="2">
        <f t="shared" ref="E1668:E1731" si="104">IF(B1668&gt;B1667, E1667+D1668, IF(B1668&lt;B1667, E1667-D1668, E1667))</f>
        <v>6934003</v>
      </c>
      <c r="F1668" s="17" t="str">
        <f t="shared" si="103"/>
        <v>BULLISH</v>
      </c>
      <c r="G1668" s="17" t="str">
        <f t="shared" si="102"/>
        <v>NEUTRAL</v>
      </c>
      <c r="H1668" s="17" t="str">
        <f t="shared" si="101"/>
        <v>CONFIRMED BULLISH</v>
      </c>
    </row>
    <row r="1669" spans="1:8" ht="13.5" x14ac:dyDescent="0.25">
      <c r="A1669" s="3">
        <v>44446</v>
      </c>
      <c r="B1669" s="2">
        <v>7.15</v>
      </c>
      <c r="C1669" s="2">
        <v>4.7454000000000001</v>
      </c>
      <c r="D1669" s="2">
        <v>3150</v>
      </c>
      <c r="E1669" s="2">
        <f t="shared" si="104"/>
        <v>6930853</v>
      </c>
      <c r="F1669" s="17" t="str">
        <f t="shared" si="103"/>
        <v>BULLISH</v>
      </c>
      <c r="G1669" s="17" t="str">
        <f t="shared" si="102"/>
        <v>NEUTRAL</v>
      </c>
      <c r="H1669" s="17" t="str">
        <f t="shared" si="101"/>
        <v>CONFIRMED BULLISH</v>
      </c>
    </row>
    <row r="1670" spans="1:8" ht="13.5" x14ac:dyDescent="0.25">
      <c r="A1670" s="3">
        <v>44447</v>
      </c>
      <c r="B1670" s="2">
        <v>7.15</v>
      </c>
      <c r="C1670" s="2">
        <v>4.7454000000000001</v>
      </c>
      <c r="D1670" s="2">
        <v>5451</v>
      </c>
      <c r="E1670" s="2">
        <f t="shared" si="104"/>
        <v>6930853</v>
      </c>
      <c r="F1670" s="17" t="str">
        <f t="shared" si="103"/>
        <v>BULLISH</v>
      </c>
      <c r="G1670" s="17" t="str">
        <f t="shared" si="102"/>
        <v>NEUTRAL</v>
      </c>
      <c r="H1670" s="17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BULLISH</v>
      </c>
    </row>
    <row r="1671" spans="1:8" ht="13.5" x14ac:dyDescent="0.25">
      <c r="A1671" s="3">
        <v>44448</v>
      </c>
      <c r="B1671" s="2">
        <v>7.12</v>
      </c>
      <c r="C1671" s="2">
        <v>4.7255000000000003</v>
      </c>
      <c r="D1671" s="2">
        <v>2601</v>
      </c>
      <c r="E1671" s="2">
        <f t="shared" si="104"/>
        <v>6928252</v>
      </c>
      <c r="F1671" s="17" t="str">
        <f t="shared" si="103"/>
        <v>BEARISH</v>
      </c>
      <c r="G1671" s="17" t="str">
        <f t="shared" ref="G1671:G1734" si="106">IF((E1671-E1666)/E1666 &gt; 0.02, "STRONG",
 IF((E1671-E1666)/E1666 &lt; -0.02, "WEAK", "NEUTRAL"))</f>
        <v>NEUTRAL</v>
      </c>
      <c r="H1671" s="17" t="str">
        <f t="shared" si="105"/>
        <v>CONFIRMED BEARISH</v>
      </c>
    </row>
    <row r="1672" spans="1:8" ht="13.5" x14ac:dyDescent="0.25">
      <c r="A1672" s="3">
        <v>44449</v>
      </c>
      <c r="B1672" s="2">
        <v>7.12</v>
      </c>
      <c r="C1672" s="2">
        <v>4.7255000000000003</v>
      </c>
      <c r="D1672" s="2">
        <v>7016</v>
      </c>
      <c r="E1672" s="2">
        <f t="shared" si="104"/>
        <v>6928252</v>
      </c>
      <c r="F1672" s="17" t="str">
        <f t="shared" ref="F1672:F1735" si="107">IF(E1672&gt;E1667,"BULLISH",IF(E1672&lt;E1667,"BEARISH","NEUTRAL"))</f>
        <v>BEARISH</v>
      </c>
      <c r="G1672" s="17" t="str">
        <f t="shared" si="106"/>
        <v>NEUTRAL</v>
      </c>
      <c r="H1672" s="17" t="str">
        <f t="shared" si="105"/>
        <v>CONFIRMED BEARISH</v>
      </c>
    </row>
    <row r="1673" spans="1:8" ht="13.5" x14ac:dyDescent="0.25">
      <c r="A1673" s="3">
        <v>44452</v>
      </c>
      <c r="B1673" s="2">
        <v>7.12</v>
      </c>
      <c r="C1673" s="2">
        <v>4.7255000000000003</v>
      </c>
      <c r="D1673" s="2">
        <v>601</v>
      </c>
      <c r="E1673" s="2">
        <f t="shared" si="104"/>
        <v>6928252</v>
      </c>
      <c r="F1673" s="17" t="str">
        <f t="shared" si="107"/>
        <v>BEARISH</v>
      </c>
      <c r="G1673" s="17" t="str">
        <f t="shared" si="106"/>
        <v>NEUTRAL</v>
      </c>
      <c r="H1673" s="17" t="str">
        <f t="shared" si="105"/>
        <v>CONFIRMED BEARISH</v>
      </c>
    </row>
    <row r="1674" spans="1:8" ht="13.5" x14ac:dyDescent="0.25">
      <c r="A1674" s="3">
        <v>44453</v>
      </c>
      <c r="B1674" s="2">
        <v>7.11</v>
      </c>
      <c r="C1674" s="2">
        <v>4.7188999999999997</v>
      </c>
      <c r="D1674" s="2">
        <v>11523</v>
      </c>
      <c r="E1674" s="2">
        <f t="shared" si="104"/>
        <v>6916729</v>
      </c>
      <c r="F1674" s="17" t="str">
        <f t="shared" si="107"/>
        <v>BEARISH</v>
      </c>
      <c r="G1674" s="17" t="str">
        <f t="shared" si="106"/>
        <v>NEUTRAL</v>
      </c>
      <c r="H1674" s="17" t="str">
        <f t="shared" si="105"/>
        <v>CONFIRMED BEARISH</v>
      </c>
    </row>
    <row r="1675" spans="1:8" ht="13.5" x14ac:dyDescent="0.25">
      <c r="A1675" s="3">
        <v>44454</v>
      </c>
      <c r="B1675" s="2">
        <v>7.16</v>
      </c>
      <c r="C1675" s="2">
        <v>4.7521000000000004</v>
      </c>
      <c r="D1675" s="2">
        <v>20459</v>
      </c>
      <c r="E1675" s="2">
        <f t="shared" si="104"/>
        <v>6937188</v>
      </c>
      <c r="F1675" s="17" t="str">
        <f t="shared" si="107"/>
        <v>BULLISH</v>
      </c>
      <c r="G1675" s="17" t="str">
        <f t="shared" si="106"/>
        <v>NEUTRAL</v>
      </c>
      <c r="H1675" s="17" t="str">
        <f t="shared" si="105"/>
        <v>CONFIRMED BULLISH</v>
      </c>
    </row>
    <row r="1676" spans="1:8" ht="13.5" x14ac:dyDescent="0.25">
      <c r="A1676" s="3">
        <v>44455</v>
      </c>
      <c r="B1676" s="2">
        <v>7.15</v>
      </c>
      <c r="C1676" s="2">
        <v>4.7454000000000001</v>
      </c>
      <c r="D1676" s="2">
        <v>9575</v>
      </c>
      <c r="E1676" s="2">
        <f t="shared" si="104"/>
        <v>6927613</v>
      </c>
      <c r="F1676" s="17" t="str">
        <f t="shared" si="107"/>
        <v>BEARISH</v>
      </c>
      <c r="G1676" s="17" t="str">
        <f t="shared" si="106"/>
        <v>NEUTRAL</v>
      </c>
      <c r="H1676" s="17" t="str">
        <f t="shared" si="105"/>
        <v>BEARISH DIVERGENCE</v>
      </c>
    </row>
    <row r="1677" spans="1:8" ht="13.5" x14ac:dyDescent="0.25">
      <c r="A1677" s="3">
        <v>44456</v>
      </c>
      <c r="B1677" s="2">
        <v>7.15</v>
      </c>
      <c r="C1677" s="2">
        <v>4.7454000000000001</v>
      </c>
      <c r="D1677" s="2">
        <v>4795</v>
      </c>
      <c r="E1677" s="2">
        <f t="shared" si="104"/>
        <v>6927613</v>
      </c>
      <c r="F1677" s="17" t="str">
        <f t="shared" si="107"/>
        <v>BEARISH</v>
      </c>
      <c r="G1677" s="17" t="str">
        <f t="shared" si="106"/>
        <v>NEUTRAL</v>
      </c>
      <c r="H1677" s="17" t="str">
        <f t="shared" si="105"/>
        <v>BEARISH DIVERGENCE</v>
      </c>
    </row>
    <row r="1678" spans="1:8" ht="13.5" x14ac:dyDescent="0.25">
      <c r="A1678" s="3">
        <v>44459</v>
      </c>
      <c r="B1678" s="2">
        <v>7.15</v>
      </c>
      <c r="C1678" s="2">
        <v>4.7454000000000001</v>
      </c>
      <c r="D1678" s="2">
        <v>17585</v>
      </c>
      <c r="E1678" s="2">
        <f t="shared" si="104"/>
        <v>6927613</v>
      </c>
      <c r="F1678" s="17" t="str">
        <f t="shared" si="107"/>
        <v>BEARISH</v>
      </c>
      <c r="G1678" s="17" t="str">
        <f t="shared" si="106"/>
        <v>NEUTRAL</v>
      </c>
      <c r="H1678" s="17" t="str">
        <f t="shared" si="105"/>
        <v>BEARISH DIVERGENCE</v>
      </c>
    </row>
    <row r="1679" spans="1:8" ht="13.5" x14ac:dyDescent="0.25">
      <c r="A1679" s="3">
        <v>44460</v>
      </c>
      <c r="B1679" s="2">
        <v>7.19</v>
      </c>
      <c r="C1679" s="2">
        <v>4.7720000000000002</v>
      </c>
      <c r="D1679" s="2">
        <v>730</v>
      </c>
      <c r="E1679" s="2">
        <f t="shared" si="104"/>
        <v>6928343</v>
      </c>
      <c r="F1679" s="17" t="str">
        <f t="shared" si="107"/>
        <v>BULLISH</v>
      </c>
      <c r="G1679" s="17" t="str">
        <f t="shared" si="106"/>
        <v>NEUTRAL</v>
      </c>
      <c r="H1679" s="17" t="str">
        <f t="shared" si="105"/>
        <v>CONFIRMED BULLISH</v>
      </c>
    </row>
    <row r="1680" spans="1:8" ht="13.5" x14ac:dyDescent="0.25">
      <c r="A1680" s="3">
        <v>44461</v>
      </c>
      <c r="B1680" s="2">
        <v>7.2</v>
      </c>
      <c r="C1680" s="2">
        <v>4.7786</v>
      </c>
      <c r="D1680" s="2">
        <v>2417</v>
      </c>
      <c r="E1680" s="2">
        <f t="shared" si="104"/>
        <v>6930760</v>
      </c>
      <c r="F1680" s="17" t="str">
        <f t="shared" si="107"/>
        <v>BEARISH</v>
      </c>
      <c r="G1680" s="17" t="str">
        <f t="shared" si="106"/>
        <v>NEUTRAL</v>
      </c>
      <c r="H1680" s="17" t="str">
        <f t="shared" si="105"/>
        <v>BEARISH DIVERGENCE</v>
      </c>
    </row>
    <row r="1681" spans="1:8" ht="13.5" x14ac:dyDescent="0.25">
      <c r="A1681" s="3">
        <v>44462</v>
      </c>
      <c r="B1681" s="2">
        <v>7.27</v>
      </c>
      <c r="C1681" s="2">
        <v>4.8250999999999999</v>
      </c>
      <c r="D1681" s="2">
        <v>10563</v>
      </c>
      <c r="E1681" s="2">
        <f t="shared" si="104"/>
        <v>6941323</v>
      </c>
      <c r="F1681" s="17" t="str">
        <f t="shared" si="107"/>
        <v>BULLISH</v>
      </c>
      <c r="G1681" s="17" t="str">
        <f t="shared" si="106"/>
        <v>NEUTRAL</v>
      </c>
      <c r="H1681" s="17" t="str">
        <f t="shared" si="105"/>
        <v>CONFIRMED BULLISH</v>
      </c>
    </row>
    <row r="1682" spans="1:8" ht="13.5" x14ac:dyDescent="0.25">
      <c r="A1682" s="3">
        <v>44463</v>
      </c>
      <c r="B1682" s="2">
        <v>7.25</v>
      </c>
      <c r="C1682" s="2">
        <v>4.8117999999999999</v>
      </c>
      <c r="D1682" s="2">
        <v>3046</v>
      </c>
      <c r="E1682" s="2">
        <f t="shared" si="104"/>
        <v>6938277</v>
      </c>
      <c r="F1682" s="17" t="str">
        <f t="shared" si="107"/>
        <v>BULLISH</v>
      </c>
      <c r="G1682" s="17" t="str">
        <f t="shared" si="106"/>
        <v>NEUTRAL</v>
      </c>
      <c r="H1682" s="17" t="str">
        <f t="shared" si="105"/>
        <v>CONFIRMED BULLISH</v>
      </c>
    </row>
    <row r="1683" spans="1:8" ht="13.5" x14ac:dyDescent="0.25">
      <c r="A1683" s="3">
        <v>44466</v>
      </c>
      <c r="B1683" s="2">
        <v>7.26</v>
      </c>
      <c r="C1683" s="2">
        <v>4.8183999999999996</v>
      </c>
      <c r="D1683" s="2">
        <v>12855</v>
      </c>
      <c r="E1683" s="2">
        <f t="shared" si="104"/>
        <v>6951132</v>
      </c>
      <c r="F1683" s="17" t="str">
        <f t="shared" si="107"/>
        <v>BULLISH</v>
      </c>
      <c r="G1683" s="17" t="str">
        <f t="shared" si="106"/>
        <v>NEUTRAL</v>
      </c>
      <c r="H1683" s="17" t="str">
        <f t="shared" si="105"/>
        <v>CONFIRMED BULLISH</v>
      </c>
    </row>
    <row r="1684" spans="1:8" ht="13.5" x14ac:dyDescent="0.25">
      <c r="A1684" s="3">
        <v>44467</v>
      </c>
      <c r="B1684" s="2">
        <v>7.49</v>
      </c>
      <c r="C1684" s="2">
        <v>4.9710999999999999</v>
      </c>
      <c r="D1684" s="2">
        <v>23678</v>
      </c>
      <c r="E1684" s="2">
        <f t="shared" si="104"/>
        <v>6974810</v>
      </c>
      <c r="F1684" s="17" t="str">
        <f t="shared" si="107"/>
        <v>BULLISH</v>
      </c>
      <c r="G1684" s="17" t="str">
        <f t="shared" si="106"/>
        <v>NEUTRAL</v>
      </c>
      <c r="H1684" s="17" t="str">
        <f t="shared" si="105"/>
        <v>CONFIRMED BULLISH</v>
      </c>
    </row>
    <row r="1685" spans="1:8" ht="13.5" x14ac:dyDescent="0.25">
      <c r="A1685" s="3">
        <v>44468</v>
      </c>
      <c r="B1685" s="2">
        <v>7.73</v>
      </c>
      <c r="C1685" s="2">
        <v>5.1303999999999998</v>
      </c>
      <c r="D1685" s="2">
        <v>62833</v>
      </c>
      <c r="E1685" s="2">
        <f t="shared" si="104"/>
        <v>7037643</v>
      </c>
      <c r="F1685" s="17" t="str">
        <f t="shared" si="107"/>
        <v>BULLISH</v>
      </c>
      <c r="G1685" s="17" t="str">
        <f t="shared" si="106"/>
        <v>NEUTRAL</v>
      </c>
      <c r="H1685" s="17" t="str">
        <f t="shared" si="105"/>
        <v>CONFIRMED BULLISH</v>
      </c>
    </row>
    <row r="1686" spans="1:8" ht="13.5" x14ac:dyDescent="0.25">
      <c r="A1686" s="3">
        <v>44469</v>
      </c>
      <c r="B1686" s="2">
        <v>7.67</v>
      </c>
      <c r="C1686" s="2">
        <v>5.0904999999999996</v>
      </c>
      <c r="D1686" s="2">
        <v>22310</v>
      </c>
      <c r="E1686" s="2">
        <f t="shared" si="104"/>
        <v>7015333</v>
      </c>
      <c r="F1686" s="17" t="str">
        <f t="shared" si="107"/>
        <v>BULLISH</v>
      </c>
      <c r="G1686" s="17" t="str">
        <f t="shared" si="106"/>
        <v>NEUTRAL</v>
      </c>
      <c r="H1686" s="17" t="str">
        <f t="shared" si="105"/>
        <v>CONFIRMED BULLISH</v>
      </c>
    </row>
    <row r="1687" spans="1:8" ht="13.5" x14ac:dyDescent="0.25">
      <c r="A1687" s="3">
        <v>44470</v>
      </c>
      <c r="B1687" s="2">
        <v>7.64</v>
      </c>
      <c r="C1687" s="2">
        <v>5.0705999999999998</v>
      </c>
      <c r="D1687" s="2">
        <v>18946</v>
      </c>
      <c r="E1687" s="2">
        <f t="shared" si="104"/>
        <v>6996387</v>
      </c>
      <c r="F1687" s="17" t="str">
        <f t="shared" si="107"/>
        <v>BULLISH</v>
      </c>
      <c r="G1687" s="17" t="str">
        <f t="shared" si="106"/>
        <v>NEUTRAL</v>
      </c>
      <c r="H1687" s="17" t="str">
        <f t="shared" si="105"/>
        <v>CONFIRMED BULLISH</v>
      </c>
    </row>
    <row r="1688" spans="1:8" ht="13.5" x14ac:dyDescent="0.25">
      <c r="A1688" s="3">
        <v>44473</v>
      </c>
      <c r="B1688" s="2">
        <v>7.7</v>
      </c>
      <c r="C1688" s="2">
        <v>5.1105</v>
      </c>
      <c r="D1688" s="2">
        <v>44330</v>
      </c>
      <c r="E1688" s="2">
        <f t="shared" si="104"/>
        <v>7040717</v>
      </c>
      <c r="F1688" s="17" t="str">
        <f t="shared" si="107"/>
        <v>BULLISH</v>
      </c>
      <c r="G1688" s="17" t="str">
        <f t="shared" si="106"/>
        <v>NEUTRAL</v>
      </c>
      <c r="H1688" s="17" t="str">
        <f t="shared" si="105"/>
        <v>CONFIRMED BULLISH</v>
      </c>
    </row>
    <row r="1689" spans="1:8" ht="13.5" x14ac:dyDescent="0.25">
      <c r="A1689" s="3">
        <v>44474</v>
      </c>
      <c r="B1689" s="2">
        <v>7.94</v>
      </c>
      <c r="C1689" s="2">
        <v>5.2697000000000003</v>
      </c>
      <c r="D1689" s="2">
        <v>109074</v>
      </c>
      <c r="E1689" s="2">
        <f t="shared" si="104"/>
        <v>7149791</v>
      </c>
      <c r="F1689" s="17" t="str">
        <f t="shared" si="107"/>
        <v>BULLISH</v>
      </c>
      <c r="G1689" s="17" t="str">
        <f t="shared" si="106"/>
        <v>STRONG</v>
      </c>
      <c r="H1689" s="17" t="str">
        <f t="shared" si="105"/>
        <v>CONFIRMED BULLISH</v>
      </c>
    </row>
    <row r="1690" spans="1:8" ht="13.5" x14ac:dyDescent="0.25">
      <c r="A1690" s="3">
        <v>44475</v>
      </c>
      <c r="B1690" s="2">
        <v>7.9</v>
      </c>
      <c r="C1690" s="2">
        <v>5.2431999999999999</v>
      </c>
      <c r="D1690" s="2">
        <v>62691</v>
      </c>
      <c r="E1690" s="2">
        <f t="shared" si="104"/>
        <v>7087100</v>
      </c>
      <c r="F1690" s="17" t="str">
        <f t="shared" si="107"/>
        <v>BULLISH</v>
      </c>
      <c r="G1690" s="17" t="str">
        <f t="shared" si="106"/>
        <v>NEUTRAL</v>
      </c>
      <c r="H1690" s="17" t="str">
        <f t="shared" si="105"/>
        <v>CONFIRMED BULLISH</v>
      </c>
    </row>
    <row r="1691" spans="1:8" ht="13.5" x14ac:dyDescent="0.25">
      <c r="A1691" s="3">
        <v>44476</v>
      </c>
      <c r="B1691" s="2">
        <v>7.7</v>
      </c>
      <c r="C1691" s="2">
        <v>5.1105</v>
      </c>
      <c r="D1691" s="2">
        <v>50982</v>
      </c>
      <c r="E1691" s="2">
        <f t="shared" si="104"/>
        <v>7036118</v>
      </c>
      <c r="F1691" s="17" t="str">
        <f t="shared" si="107"/>
        <v>BULLISH</v>
      </c>
      <c r="G1691" s="17" t="str">
        <f t="shared" si="106"/>
        <v>NEUTRAL</v>
      </c>
      <c r="H1691" s="17" t="str">
        <f t="shared" si="105"/>
        <v>CONFIRMED BULLISH</v>
      </c>
    </row>
    <row r="1692" spans="1:8" ht="13.5" x14ac:dyDescent="0.25">
      <c r="A1692" s="3">
        <v>44477</v>
      </c>
      <c r="B1692" s="2">
        <v>7.67</v>
      </c>
      <c r="C1692" s="2">
        <v>5.0904999999999996</v>
      </c>
      <c r="D1692" s="2">
        <v>12044</v>
      </c>
      <c r="E1692" s="2">
        <f t="shared" si="104"/>
        <v>7024074</v>
      </c>
      <c r="F1692" s="17" t="str">
        <f t="shared" si="107"/>
        <v>BULLISH</v>
      </c>
      <c r="G1692" s="17" t="str">
        <f t="shared" si="106"/>
        <v>NEUTRAL</v>
      </c>
      <c r="H1692" s="17" t="str">
        <f t="shared" si="105"/>
        <v>CONFIRMED BULLISH</v>
      </c>
    </row>
    <row r="1693" spans="1:8" ht="13.5" x14ac:dyDescent="0.25">
      <c r="A1693" s="3">
        <v>44480</v>
      </c>
      <c r="B1693" s="2">
        <v>7.53</v>
      </c>
      <c r="C1693" s="2">
        <v>4.9976000000000003</v>
      </c>
      <c r="D1693" s="2">
        <v>7156</v>
      </c>
      <c r="E1693" s="2">
        <f t="shared" si="104"/>
        <v>7016918</v>
      </c>
      <c r="F1693" s="17" t="str">
        <f t="shared" si="107"/>
        <v>BEARISH</v>
      </c>
      <c r="G1693" s="17" t="str">
        <f t="shared" si="106"/>
        <v>NEUTRAL</v>
      </c>
      <c r="H1693" s="17" t="str">
        <f t="shared" si="105"/>
        <v>CONFIRMED BEARISH</v>
      </c>
    </row>
    <row r="1694" spans="1:8" ht="13.5" x14ac:dyDescent="0.25">
      <c r="A1694" s="3">
        <v>44481</v>
      </c>
      <c r="B1694" s="2">
        <v>7.57</v>
      </c>
      <c r="C1694" s="2">
        <v>5.0242000000000004</v>
      </c>
      <c r="D1694" s="2">
        <v>3482</v>
      </c>
      <c r="E1694" s="2">
        <f t="shared" si="104"/>
        <v>7020400</v>
      </c>
      <c r="F1694" s="17" t="str">
        <f t="shared" si="107"/>
        <v>BEARISH</v>
      </c>
      <c r="G1694" s="17" t="str">
        <f t="shared" si="106"/>
        <v>NEUTRAL</v>
      </c>
      <c r="H1694" s="17" t="str">
        <f t="shared" si="105"/>
        <v>CONFIRMED BEARISH</v>
      </c>
    </row>
    <row r="1695" spans="1:8" ht="13.5" x14ac:dyDescent="0.25">
      <c r="A1695" s="3">
        <v>44482</v>
      </c>
      <c r="B1695" s="2">
        <v>7.46</v>
      </c>
      <c r="C1695" s="2">
        <v>4.9512</v>
      </c>
      <c r="D1695" s="2">
        <v>8439</v>
      </c>
      <c r="E1695" s="2">
        <f t="shared" si="104"/>
        <v>7011961</v>
      </c>
      <c r="F1695" s="17" t="str">
        <f t="shared" si="107"/>
        <v>BEARISH</v>
      </c>
      <c r="G1695" s="17" t="str">
        <f t="shared" si="106"/>
        <v>NEUTRAL</v>
      </c>
      <c r="H1695" s="17" t="str">
        <f t="shared" si="105"/>
        <v>CONFIRMED BEARISH</v>
      </c>
    </row>
    <row r="1696" spans="1:8" ht="13.5" x14ac:dyDescent="0.25">
      <c r="A1696" s="3">
        <v>44483</v>
      </c>
      <c r="B1696" s="2">
        <v>7.5</v>
      </c>
      <c r="C1696" s="2">
        <v>4.9776999999999996</v>
      </c>
      <c r="D1696" s="2">
        <v>6491</v>
      </c>
      <c r="E1696" s="2">
        <f t="shared" si="104"/>
        <v>7018452</v>
      </c>
      <c r="F1696" s="17" t="str">
        <f t="shared" si="107"/>
        <v>BEARISH</v>
      </c>
      <c r="G1696" s="17" t="str">
        <f t="shared" si="106"/>
        <v>NEUTRAL</v>
      </c>
      <c r="H1696" s="17" t="str">
        <f t="shared" si="105"/>
        <v>CONFIRMED BEARISH</v>
      </c>
    </row>
    <row r="1697" spans="1:8" ht="13.5" x14ac:dyDescent="0.25">
      <c r="A1697" s="3">
        <v>44488</v>
      </c>
      <c r="B1697" s="2">
        <v>7.49</v>
      </c>
      <c r="C1697" s="2">
        <v>4.9710999999999999</v>
      </c>
      <c r="D1697" s="2">
        <v>10064</v>
      </c>
      <c r="E1697" s="2">
        <f t="shared" si="104"/>
        <v>7008388</v>
      </c>
      <c r="F1697" s="17" t="str">
        <f t="shared" si="107"/>
        <v>BEARISH</v>
      </c>
      <c r="G1697" s="17" t="str">
        <f t="shared" si="106"/>
        <v>NEUTRAL</v>
      </c>
      <c r="H1697" s="17" t="str">
        <f t="shared" si="105"/>
        <v>CONFIRMED BEARISH</v>
      </c>
    </row>
    <row r="1698" spans="1:8" ht="13.5" x14ac:dyDescent="0.25">
      <c r="A1698" s="3">
        <v>44489</v>
      </c>
      <c r="B1698" s="2">
        <v>7.45</v>
      </c>
      <c r="C1698" s="2">
        <v>4.9444999999999997</v>
      </c>
      <c r="D1698" s="2">
        <v>367</v>
      </c>
      <c r="E1698" s="2">
        <f t="shared" si="104"/>
        <v>7008021</v>
      </c>
      <c r="F1698" s="17" t="str">
        <f t="shared" si="107"/>
        <v>BEARISH</v>
      </c>
      <c r="G1698" s="17" t="str">
        <f t="shared" si="106"/>
        <v>NEUTRAL</v>
      </c>
      <c r="H1698" s="17" t="str">
        <f t="shared" si="105"/>
        <v>CONFIRMED BEARISH</v>
      </c>
    </row>
    <row r="1699" spans="1:8" ht="13.5" x14ac:dyDescent="0.25">
      <c r="A1699" s="3">
        <v>44490</v>
      </c>
      <c r="B1699" s="2">
        <v>7.44</v>
      </c>
      <c r="C1699" s="2">
        <v>4.9379</v>
      </c>
      <c r="D1699" s="2">
        <v>1357</v>
      </c>
      <c r="E1699" s="2">
        <f t="shared" si="104"/>
        <v>7006664</v>
      </c>
      <c r="F1699" s="17" t="str">
        <f t="shared" si="107"/>
        <v>BEARISH</v>
      </c>
      <c r="G1699" s="17" t="str">
        <f t="shared" si="106"/>
        <v>NEUTRAL</v>
      </c>
      <c r="H1699" s="17" t="str">
        <f t="shared" si="105"/>
        <v>CONFIRMED BEARISH</v>
      </c>
    </row>
    <row r="1700" spans="1:8" ht="13.5" x14ac:dyDescent="0.25">
      <c r="A1700" s="3">
        <v>44491</v>
      </c>
      <c r="B1700" s="2">
        <v>7.39</v>
      </c>
      <c r="C1700" s="2">
        <v>4.9047000000000001</v>
      </c>
      <c r="D1700" s="2">
        <v>3950</v>
      </c>
      <c r="E1700" s="2">
        <f t="shared" si="104"/>
        <v>7002714</v>
      </c>
      <c r="F1700" s="17" t="str">
        <f t="shared" si="107"/>
        <v>BEARISH</v>
      </c>
      <c r="G1700" s="17" t="str">
        <f t="shared" si="106"/>
        <v>NEUTRAL</v>
      </c>
      <c r="H1700" s="17" t="str">
        <f t="shared" si="105"/>
        <v>CONFIRMED BEARISH</v>
      </c>
    </row>
    <row r="1701" spans="1:8" ht="13.5" x14ac:dyDescent="0.25">
      <c r="A1701" s="3">
        <v>44494</v>
      </c>
      <c r="B1701" s="2">
        <v>7.37</v>
      </c>
      <c r="C1701" s="2">
        <v>4.8914</v>
      </c>
      <c r="D1701" s="2">
        <v>1852</v>
      </c>
      <c r="E1701" s="2">
        <f t="shared" si="104"/>
        <v>7000862</v>
      </c>
      <c r="F1701" s="17" t="str">
        <f t="shared" si="107"/>
        <v>BEARISH</v>
      </c>
      <c r="G1701" s="17" t="str">
        <f t="shared" si="106"/>
        <v>NEUTRAL</v>
      </c>
      <c r="H1701" s="17" t="str">
        <f t="shared" si="105"/>
        <v>CONFIRMED BEARISH</v>
      </c>
    </row>
    <row r="1702" spans="1:8" ht="13.5" x14ac:dyDescent="0.25">
      <c r="A1702" s="3">
        <v>44495</v>
      </c>
      <c r="B1702" s="2">
        <v>7.33</v>
      </c>
      <c r="C1702" s="2">
        <v>4.8648999999999996</v>
      </c>
      <c r="D1702" s="2">
        <v>1040</v>
      </c>
      <c r="E1702" s="2">
        <f t="shared" si="104"/>
        <v>6999822</v>
      </c>
      <c r="F1702" s="17" t="str">
        <f t="shared" si="107"/>
        <v>BEARISH</v>
      </c>
      <c r="G1702" s="17" t="str">
        <f t="shared" si="106"/>
        <v>NEUTRAL</v>
      </c>
      <c r="H1702" s="17" t="str">
        <f t="shared" si="105"/>
        <v>CONFIRMED BEARISH</v>
      </c>
    </row>
    <row r="1703" spans="1:8" ht="13.5" x14ac:dyDescent="0.25">
      <c r="A1703" s="3">
        <v>44496</v>
      </c>
      <c r="B1703" s="2">
        <v>7.3</v>
      </c>
      <c r="C1703" s="2">
        <v>4.8449999999999998</v>
      </c>
      <c r="D1703" s="2">
        <v>3895</v>
      </c>
      <c r="E1703" s="2">
        <f t="shared" si="104"/>
        <v>6995927</v>
      </c>
      <c r="F1703" s="17" t="str">
        <f t="shared" si="107"/>
        <v>BEARISH</v>
      </c>
      <c r="G1703" s="17" t="str">
        <f t="shared" si="106"/>
        <v>NEUTRAL</v>
      </c>
      <c r="H1703" s="17" t="str">
        <f t="shared" si="105"/>
        <v>CONFIRMED BEARISH</v>
      </c>
    </row>
    <row r="1704" spans="1:8" ht="13.5" x14ac:dyDescent="0.25">
      <c r="A1704" s="3">
        <v>44497</v>
      </c>
      <c r="B1704" s="2">
        <v>7.3</v>
      </c>
      <c r="C1704" s="2">
        <v>4.8449999999999998</v>
      </c>
      <c r="D1704" s="2">
        <v>417</v>
      </c>
      <c r="E1704" s="2">
        <f t="shared" si="104"/>
        <v>6995927</v>
      </c>
      <c r="F1704" s="17" t="str">
        <f t="shared" si="107"/>
        <v>BEARISH</v>
      </c>
      <c r="G1704" s="17" t="str">
        <f t="shared" si="106"/>
        <v>NEUTRAL</v>
      </c>
      <c r="H1704" s="17" t="str">
        <f t="shared" si="105"/>
        <v>CONFIRMED BEARISH</v>
      </c>
    </row>
    <row r="1705" spans="1:8" ht="13.5" x14ac:dyDescent="0.25">
      <c r="A1705" s="3">
        <v>44498</v>
      </c>
      <c r="B1705" s="2">
        <v>7.34</v>
      </c>
      <c r="C1705" s="2">
        <v>4.8715000000000002</v>
      </c>
      <c r="D1705" s="2">
        <v>905</v>
      </c>
      <c r="E1705" s="2">
        <f t="shared" si="104"/>
        <v>6996832</v>
      </c>
      <c r="F1705" s="17" t="str">
        <f t="shared" si="107"/>
        <v>BEARISH</v>
      </c>
      <c r="G1705" s="17" t="str">
        <f t="shared" si="106"/>
        <v>NEUTRAL</v>
      </c>
      <c r="H1705" s="17" t="str">
        <f t="shared" si="105"/>
        <v>CONFIRMED BEARISH</v>
      </c>
    </row>
    <row r="1706" spans="1:8" ht="13.5" x14ac:dyDescent="0.25">
      <c r="A1706" s="3">
        <v>44501</v>
      </c>
      <c r="B1706" s="2">
        <v>7.32</v>
      </c>
      <c r="C1706" s="2">
        <v>4.8582000000000001</v>
      </c>
      <c r="D1706" s="2">
        <v>797</v>
      </c>
      <c r="E1706" s="2">
        <f t="shared" si="104"/>
        <v>6996035</v>
      </c>
      <c r="F1706" s="17" t="str">
        <f t="shared" si="107"/>
        <v>BEARISH</v>
      </c>
      <c r="G1706" s="17" t="str">
        <f t="shared" si="106"/>
        <v>NEUTRAL</v>
      </c>
      <c r="H1706" s="17" t="str">
        <f t="shared" si="105"/>
        <v>CONFIRMED BEARISH</v>
      </c>
    </row>
    <row r="1707" spans="1:8" ht="13.5" x14ac:dyDescent="0.25">
      <c r="A1707" s="3">
        <v>44502</v>
      </c>
      <c r="B1707" s="2">
        <v>7.31</v>
      </c>
      <c r="C1707" s="2">
        <v>4.8516000000000004</v>
      </c>
      <c r="D1707" s="2">
        <v>3453</v>
      </c>
      <c r="E1707" s="2">
        <f t="shared" si="104"/>
        <v>6992582</v>
      </c>
      <c r="F1707" s="17" t="str">
        <f t="shared" si="107"/>
        <v>BEARISH</v>
      </c>
      <c r="G1707" s="17" t="str">
        <f t="shared" si="106"/>
        <v>NEUTRAL</v>
      </c>
      <c r="H1707" s="17" t="str">
        <f t="shared" si="105"/>
        <v>CONFIRMED BEARISH</v>
      </c>
    </row>
    <row r="1708" spans="1:8" ht="13.5" x14ac:dyDescent="0.25">
      <c r="A1708" s="3">
        <v>44503</v>
      </c>
      <c r="B1708" s="2">
        <v>7.32</v>
      </c>
      <c r="C1708" s="2">
        <v>4.8582000000000001</v>
      </c>
      <c r="D1708" s="2">
        <v>4774</v>
      </c>
      <c r="E1708" s="2">
        <f t="shared" si="104"/>
        <v>6997356</v>
      </c>
      <c r="F1708" s="17" t="str">
        <f t="shared" si="107"/>
        <v>BULLISH</v>
      </c>
      <c r="G1708" s="17" t="str">
        <f t="shared" si="106"/>
        <v>NEUTRAL</v>
      </c>
      <c r="H1708" s="17" t="str">
        <f t="shared" si="105"/>
        <v>CONFIRMED BULLISH</v>
      </c>
    </row>
    <row r="1709" spans="1:8" ht="13.5" x14ac:dyDescent="0.25">
      <c r="A1709" s="3">
        <v>44504</v>
      </c>
      <c r="B1709" s="2">
        <v>7.32</v>
      </c>
      <c r="C1709" s="2">
        <v>4.8582000000000001</v>
      </c>
      <c r="D1709" s="2">
        <v>842</v>
      </c>
      <c r="E1709" s="2">
        <f t="shared" si="104"/>
        <v>6997356</v>
      </c>
      <c r="F1709" s="17" t="str">
        <f t="shared" si="107"/>
        <v>BULLISH</v>
      </c>
      <c r="G1709" s="17" t="str">
        <f t="shared" si="106"/>
        <v>NEUTRAL</v>
      </c>
      <c r="H1709" s="17" t="str">
        <f t="shared" si="105"/>
        <v>CONFIRMED BULLISH</v>
      </c>
    </row>
    <row r="1710" spans="1:8" ht="13.5" x14ac:dyDescent="0.25">
      <c r="A1710" s="3">
        <v>44505</v>
      </c>
      <c r="B1710" s="2">
        <v>7.3</v>
      </c>
      <c r="C1710" s="2">
        <v>4.8449999999999998</v>
      </c>
      <c r="D1710" s="2">
        <v>200</v>
      </c>
      <c r="E1710" s="2">
        <f t="shared" si="104"/>
        <v>6997156</v>
      </c>
      <c r="F1710" s="17" t="str">
        <f t="shared" si="107"/>
        <v>BULLISH</v>
      </c>
      <c r="G1710" s="17" t="str">
        <f t="shared" si="106"/>
        <v>NEUTRAL</v>
      </c>
      <c r="H1710" s="17" t="str">
        <f t="shared" si="105"/>
        <v>BULLISH DIVERGENCE</v>
      </c>
    </row>
    <row r="1711" spans="1:8" ht="13.5" x14ac:dyDescent="0.25">
      <c r="A1711" s="3">
        <v>44508</v>
      </c>
      <c r="B1711" s="2">
        <v>7.29</v>
      </c>
      <c r="C1711" s="2">
        <v>4.8383000000000003</v>
      </c>
      <c r="D1711" s="2">
        <v>1981</v>
      </c>
      <c r="E1711" s="2">
        <f t="shared" si="104"/>
        <v>6995175</v>
      </c>
      <c r="F1711" s="17" t="str">
        <f t="shared" si="107"/>
        <v>BEARISH</v>
      </c>
      <c r="G1711" s="17" t="str">
        <f t="shared" si="106"/>
        <v>NEUTRAL</v>
      </c>
      <c r="H1711" s="17" t="str">
        <f t="shared" si="105"/>
        <v>CONFIRMED BEARISH</v>
      </c>
    </row>
    <row r="1712" spans="1:8" ht="13.5" x14ac:dyDescent="0.25">
      <c r="A1712" s="3">
        <v>44509</v>
      </c>
      <c r="B1712" s="2">
        <v>7.57</v>
      </c>
      <c r="C1712" s="2">
        <v>5.0242000000000004</v>
      </c>
      <c r="D1712" s="2">
        <v>32589</v>
      </c>
      <c r="E1712" s="2">
        <f t="shared" si="104"/>
        <v>7027764</v>
      </c>
      <c r="F1712" s="17" t="str">
        <f t="shared" si="107"/>
        <v>BULLISH</v>
      </c>
      <c r="G1712" s="17" t="str">
        <f t="shared" si="106"/>
        <v>NEUTRAL</v>
      </c>
      <c r="H1712" s="17" t="str">
        <f t="shared" si="105"/>
        <v>CONFIRMED BULLISH</v>
      </c>
    </row>
    <row r="1713" spans="1:8" ht="13.5" x14ac:dyDescent="0.25">
      <c r="A1713" s="3">
        <v>44510</v>
      </c>
      <c r="B1713" s="2">
        <v>7.58</v>
      </c>
      <c r="C1713" s="2">
        <v>5.0308000000000002</v>
      </c>
      <c r="D1713" s="2">
        <v>8715</v>
      </c>
      <c r="E1713" s="2">
        <f t="shared" si="104"/>
        <v>7036479</v>
      </c>
      <c r="F1713" s="17" t="str">
        <f t="shared" si="107"/>
        <v>BULLISH</v>
      </c>
      <c r="G1713" s="17" t="str">
        <f t="shared" si="106"/>
        <v>NEUTRAL</v>
      </c>
      <c r="H1713" s="17" t="str">
        <f t="shared" si="105"/>
        <v>CONFIRMED BULLISH</v>
      </c>
    </row>
    <row r="1714" spans="1:8" ht="13.5" x14ac:dyDescent="0.25">
      <c r="A1714" s="3">
        <v>44511</v>
      </c>
      <c r="B1714" s="2">
        <v>7.5</v>
      </c>
      <c r="C1714" s="2">
        <v>4.9776999999999996</v>
      </c>
      <c r="D1714" s="2">
        <v>2411</v>
      </c>
      <c r="E1714" s="2">
        <f t="shared" si="104"/>
        <v>7034068</v>
      </c>
      <c r="F1714" s="17" t="str">
        <f t="shared" si="107"/>
        <v>BULLISH</v>
      </c>
      <c r="G1714" s="17" t="str">
        <f t="shared" si="106"/>
        <v>NEUTRAL</v>
      </c>
      <c r="H1714" s="17" t="str">
        <f t="shared" si="105"/>
        <v>CONFIRMED BULLISH</v>
      </c>
    </row>
    <row r="1715" spans="1:8" ht="13.5" x14ac:dyDescent="0.25">
      <c r="A1715" s="3">
        <v>44512</v>
      </c>
      <c r="B1715" s="2">
        <v>7.5</v>
      </c>
      <c r="C1715" s="2">
        <v>4.9776999999999996</v>
      </c>
      <c r="D1715" s="2">
        <v>2477</v>
      </c>
      <c r="E1715" s="2">
        <f t="shared" si="104"/>
        <v>7034068</v>
      </c>
      <c r="F1715" s="17" t="str">
        <f t="shared" si="107"/>
        <v>BULLISH</v>
      </c>
      <c r="G1715" s="17" t="str">
        <f t="shared" si="106"/>
        <v>NEUTRAL</v>
      </c>
      <c r="H1715" s="17" t="str">
        <f t="shared" si="105"/>
        <v>CONFIRMED BULLISH</v>
      </c>
    </row>
    <row r="1716" spans="1:8" ht="13.5" x14ac:dyDescent="0.25">
      <c r="A1716" s="3">
        <v>44515</v>
      </c>
      <c r="B1716" s="2">
        <v>7.5</v>
      </c>
      <c r="C1716" s="2">
        <v>4.9776999999999996</v>
      </c>
      <c r="D1716" s="2">
        <v>13799</v>
      </c>
      <c r="E1716" s="2">
        <f t="shared" si="104"/>
        <v>7034068</v>
      </c>
      <c r="F1716" s="17" t="str">
        <f t="shared" si="107"/>
        <v>BULLISH</v>
      </c>
      <c r="G1716" s="17" t="str">
        <f t="shared" si="106"/>
        <v>NEUTRAL</v>
      </c>
      <c r="H1716" s="17" t="str">
        <f t="shared" si="105"/>
        <v>CONFIRMED BULLISH</v>
      </c>
    </row>
    <row r="1717" spans="1:8" ht="13.5" x14ac:dyDescent="0.25">
      <c r="A1717" s="3">
        <v>44516</v>
      </c>
      <c r="B1717" s="2">
        <v>7.6</v>
      </c>
      <c r="C1717" s="2">
        <v>5.0441000000000003</v>
      </c>
      <c r="D1717" s="2">
        <v>496</v>
      </c>
      <c r="E1717" s="2">
        <f t="shared" si="104"/>
        <v>7034564</v>
      </c>
      <c r="F1717" s="17" t="str">
        <f t="shared" si="107"/>
        <v>BULLISH</v>
      </c>
      <c r="G1717" s="17" t="str">
        <f t="shared" si="106"/>
        <v>NEUTRAL</v>
      </c>
      <c r="H1717" s="17" t="str">
        <f t="shared" si="105"/>
        <v>CONFIRMED BULLISH</v>
      </c>
    </row>
    <row r="1718" spans="1:8" ht="13.5" x14ac:dyDescent="0.25">
      <c r="A1718" s="3">
        <v>44517</v>
      </c>
      <c r="B1718" s="2">
        <v>7.5</v>
      </c>
      <c r="C1718" s="2">
        <v>4.9776999999999996</v>
      </c>
      <c r="D1718" s="2">
        <v>2926</v>
      </c>
      <c r="E1718" s="2">
        <f t="shared" si="104"/>
        <v>7031638</v>
      </c>
      <c r="F1718" s="17" t="str">
        <f t="shared" si="107"/>
        <v>BEARISH</v>
      </c>
      <c r="G1718" s="17" t="str">
        <f t="shared" si="106"/>
        <v>NEUTRAL</v>
      </c>
      <c r="H1718" s="17" t="str">
        <f t="shared" si="105"/>
        <v>CONFIRMED BEARISH</v>
      </c>
    </row>
    <row r="1719" spans="1:8" ht="13.5" x14ac:dyDescent="0.25">
      <c r="A1719" s="3">
        <v>44518</v>
      </c>
      <c r="B1719" s="2">
        <v>7.52</v>
      </c>
      <c r="C1719" s="2">
        <v>4.9909999999999997</v>
      </c>
      <c r="D1719" s="2">
        <v>1315</v>
      </c>
      <c r="E1719" s="2">
        <f t="shared" si="104"/>
        <v>7032953</v>
      </c>
      <c r="F1719" s="17" t="str">
        <f t="shared" si="107"/>
        <v>BEARISH</v>
      </c>
      <c r="G1719" s="17" t="str">
        <f t="shared" si="106"/>
        <v>NEUTRAL</v>
      </c>
      <c r="H1719" s="17" t="str">
        <f t="shared" si="105"/>
        <v>BEARISH DIVERGENCE</v>
      </c>
    </row>
    <row r="1720" spans="1:8" ht="13.5" x14ac:dyDescent="0.25">
      <c r="A1720" s="3">
        <v>44519</v>
      </c>
      <c r="B1720" s="2">
        <v>7.56</v>
      </c>
      <c r="C1720" s="2">
        <v>5.0175000000000001</v>
      </c>
      <c r="D1720" s="2">
        <v>3277</v>
      </c>
      <c r="E1720" s="2">
        <f t="shared" si="104"/>
        <v>7036230</v>
      </c>
      <c r="F1720" s="17" t="str">
        <f t="shared" si="107"/>
        <v>BULLISH</v>
      </c>
      <c r="G1720" s="17" t="str">
        <f t="shared" si="106"/>
        <v>NEUTRAL</v>
      </c>
      <c r="H1720" s="17" t="str">
        <f t="shared" si="105"/>
        <v>CONFIRMED BULLISH</v>
      </c>
    </row>
    <row r="1721" spans="1:8" ht="13.5" x14ac:dyDescent="0.25">
      <c r="A1721" s="3">
        <v>44522</v>
      </c>
      <c r="B1721" s="2">
        <v>7.44</v>
      </c>
      <c r="C1721" s="2">
        <v>4.9379</v>
      </c>
      <c r="D1721" s="2">
        <v>2554</v>
      </c>
      <c r="E1721" s="2">
        <f t="shared" si="104"/>
        <v>7033676</v>
      </c>
      <c r="F1721" s="17" t="str">
        <f t="shared" si="107"/>
        <v>BEARISH</v>
      </c>
      <c r="G1721" s="17" t="str">
        <f t="shared" si="106"/>
        <v>NEUTRAL</v>
      </c>
      <c r="H1721" s="17" t="str">
        <f t="shared" si="105"/>
        <v>CONFIRMED BEARISH</v>
      </c>
    </row>
    <row r="1722" spans="1:8" ht="13.5" x14ac:dyDescent="0.25">
      <c r="A1722" s="3">
        <v>44523</v>
      </c>
      <c r="B1722" s="2">
        <v>7.45</v>
      </c>
      <c r="C1722" s="2">
        <v>4.9444999999999997</v>
      </c>
      <c r="D1722" s="2">
        <v>1324</v>
      </c>
      <c r="E1722" s="2">
        <f t="shared" si="104"/>
        <v>7035000</v>
      </c>
      <c r="F1722" s="17" t="str">
        <f t="shared" si="107"/>
        <v>BULLISH</v>
      </c>
      <c r="G1722" s="17" t="str">
        <f t="shared" si="106"/>
        <v>NEUTRAL</v>
      </c>
      <c r="H1722" s="17" t="str">
        <f t="shared" si="105"/>
        <v>BULLISH DIVERGENCE</v>
      </c>
    </row>
    <row r="1723" spans="1:8" ht="13.5" x14ac:dyDescent="0.25">
      <c r="A1723" s="3">
        <v>44524</v>
      </c>
      <c r="B1723" s="2">
        <v>7.52</v>
      </c>
      <c r="C1723" s="2">
        <v>4.9909999999999997</v>
      </c>
      <c r="D1723" s="2">
        <v>1056</v>
      </c>
      <c r="E1723" s="2">
        <f t="shared" si="104"/>
        <v>7036056</v>
      </c>
      <c r="F1723" s="17" t="str">
        <f t="shared" si="107"/>
        <v>BULLISH</v>
      </c>
      <c r="G1723" s="17" t="str">
        <f t="shared" si="106"/>
        <v>NEUTRAL</v>
      </c>
      <c r="H1723" s="17" t="str">
        <f t="shared" si="105"/>
        <v>CONFIRMED BULLISH</v>
      </c>
    </row>
    <row r="1724" spans="1:8" ht="13.5" x14ac:dyDescent="0.25">
      <c r="A1724" s="3">
        <v>44525</v>
      </c>
      <c r="B1724" s="2">
        <v>7.52</v>
      </c>
      <c r="C1724" s="2">
        <v>4.9909999999999997</v>
      </c>
      <c r="D1724" s="2">
        <v>750</v>
      </c>
      <c r="E1724" s="2">
        <f t="shared" si="104"/>
        <v>7036056</v>
      </c>
      <c r="F1724" s="17" t="str">
        <f t="shared" si="107"/>
        <v>BULLISH</v>
      </c>
      <c r="G1724" s="17" t="str">
        <f t="shared" si="106"/>
        <v>NEUTRAL</v>
      </c>
      <c r="H1724" s="17" t="str">
        <f t="shared" si="105"/>
        <v>NEUTRAL</v>
      </c>
    </row>
    <row r="1725" spans="1:8" ht="13.5" x14ac:dyDescent="0.25">
      <c r="A1725" s="3">
        <v>44526</v>
      </c>
      <c r="B1725" s="2">
        <v>7.5</v>
      </c>
      <c r="C1725" s="2">
        <v>4.9776999999999996</v>
      </c>
      <c r="D1725" s="2">
        <v>3639</v>
      </c>
      <c r="E1725" s="2">
        <f t="shared" si="104"/>
        <v>7032417</v>
      </c>
      <c r="F1725" s="17" t="str">
        <f t="shared" si="107"/>
        <v>BEARISH</v>
      </c>
      <c r="G1725" s="17" t="str">
        <f t="shared" si="106"/>
        <v>NEUTRAL</v>
      </c>
      <c r="H1725" s="17" t="str">
        <f t="shared" si="105"/>
        <v>CONFIRMED BEARISH</v>
      </c>
    </row>
    <row r="1726" spans="1:8" ht="13.5" x14ac:dyDescent="0.25">
      <c r="A1726" s="3">
        <v>44529</v>
      </c>
      <c r="B1726" s="2">
        <v>7.5</v>
      </c>
      <c r="C1726" s="2">
        <v>4.9776999999999996</v>
      </c>
      <c r="D1726" s="2">
        <v>2588</v>
      </c>
      <c r="E1726" s="2">
        <f t="shared" si="104"/>
        <v>7032417</v>
      </c>
      <c r="F1726" s="17" t="str">
        <f t="shared" si="107"/>
        <v>BEARISH</v>
      </c>
      <c r="G1726" s="17" t="str">
        <f t="shared" si="106"/>
        <v>NEUTRAL</v>
      </c>
      <c r="H1726" s="17" t="str">
        <f t="shared" si="105"/>
        <v>BEARISH DIVERGENCE</v>
      </c>
    </row>
    <row r="1727" spans="1:8" ht="13.5" x14ac:dyDescent="0.25">
      <c r="A1727" s="3">
        <v>44530</v>
      </c>
      <c r="B1727" s="2">
        <v>7.5</v>
      </c>
      <c r="C1727" s="2">
        <v>4.9776999999999996</v>
      </c>
      <c r="D1727" s="2">
        <v>832</v>
      </c>
      <c r="E1727" s="2">
        <f t="shared" si="104"/>
        <v>7032417</v>
      </c>
      <c r="F1727" s="17" t="str">
        <f t="shared" si="107"/>
        <v>BEARISH</v>
      </c>
      <c r="G1727" s="17" t="str">
        <f t="shared" si="106"/>
        <v>NEUTRAL</v>
      </c>
      <c r="H1727" s="17" t="str">
        <f t="shared" si="105"/>
        <v>BEARISH DIVERGENCE</v>
      </c>
    </row>
    <row r="1728" spans="1:8" ht="13.5" x14ac:dyDescent="0.25">
      <c r="A1728" s="3">
        <v>44531</v>
      </c>
      <c r="B1728" s="2">
        <v>7.49</v>
      </c>
      <c r="C1728" s="2">
        <v>4.9710999999999999</v>
      </c>
      <c r="D1728" s="2">
        <v>787</v>
      </c>
      <c r="E1728" s="2">
        <f t="shared" si="104"/>
        <v>7031630</v>
      </c>
      <c r="F1728" s="17" t="str">
        <f t="shared" si="107"/>
        <v>BEARISH</v>
      </c>
      <c r="G1728" s="17" t="str">
        <f t="shared" si="106"/>
        <v>NEUTRAL</v>
      </c>
      <c r="H1728" s="17" t="str">
        <f t="shared" si="105"/>
        <v>CONFIRMED BEARISH</v>
      </c>
    </row>
    <row r="1729" spans="1:8" ht="13.5" x14ac:dyDescent="0.25">
      <c r="A1729" s="3">
        <v>44532</v>
      </c>
      <c r="B1729" s="2">
        <v>7.48</v>
      </c>
      <c r="C1729" s="2">
        <v>4.9644000000000004</v>
      </c>
      <c r="D1729" s="2">
        <v>217</v>
      </c>
      <c r="E1729" s="2">
        <f t="shared" si="104"/>
        <v>7031413</v>
      </c>
      <c r="F1729" s="17" t="str">
        <f t="shared" si="107"/>
        <v>BEARISH</v>
      </c>
      <c r="G1729" s="17" t="str">
        <f t="shared" si="106"/>
        <v>NEUTRAL</v>
      </c>
      <c r="H1729" s="17" t="str">
        <f t="shared" si="105"/>
        <v>CONFIRMED BEARISH</v>
      </c>
    </row>
    <row r="1730" spans="1:8" ht="13.5" x14ac:dyDescent="0.25">
      <c r="A1730" s="3">
        <v>44533</v>
      </c>
      <c r="B1730" s="2">
        <v>7.49</v>
      </c>
      <c r="C1730" s="2">
        <v>4.9710999999999999</v>
      </c>
      <c r="D1730" s="2">
        <v>22550</v>
      </c>
      <c r="E1730" s="2">
        <f t="shared" si="104"/>
        <v>7053963</v>
      </c>
      <c r="F1730" s="17" t="str">
        <f t="shared" si="107"/>
        <v>BULLISH</v>
      </c>
      <c r="G1730" s="17" t="str">
        <f t="shared" si="106"/>
        <v>NEUTRAL</v>
      </c>
      <c r="H1730" s="17" t="str">
        <f t="shared" si="105"/>
        <v>BULLISH DIVERGENCE</v>
      </c>
    </row>
    <row r="1731" spans="1:8" ht="13.5" x14ac:dyDescent="0.25">
      <c r="A1731" s="3">
        <v>44536</v>
      </c>
      <c r="B1731" s="2">
        <v>7.36</v>
      </c>
      <c r="C1731" s="2">
        <v>4.8848000000000003</v>
      </c>
      <c r="D1731" s="2">
        <v>8031</v>
      </c>
      <c r="E1731" s="2">
        <f t="shared" si="104"/>
        <v>7045932</v>
      </c>
      <c r="F1731" s="17" t="str">
        <f t="shared" si="107"/>
        <v>BULLISH</v>
      </c>
      <c r="G1731" s="17" t="str">
        <f t="shared" si="106"/>
        <v>NEUTRAL</v>
      </c>
      <c r="H1731" s="17" t="str">
        <f t="shared" si="105"/>
        <v>BULLISH DIVERGENCE</v>
      </c>
    </row>
    <row r="1732" spans="1:8" ht="13.5" x14ac:dyDescent="0.25">
      <c r="A1732" s="3">
        <v>44537</v>
      </c>
      <c r="B1732" s="2">
        <v>7.47</v>
      </c>
      <c r="C1732" s="2">
        <v>4.9577999999999998</v>
      </c>
      <c r="D1732" s="2">
        <v>3230</v>
      </c>
      <c r="E1732" s="2">
        <f t="shared" ref="E1732:E1795" si="108">IF(B1732&gt;B1731, E1731+D1732, IF(B1732&lt;B1731, E1731-D1732, E1731))</f>
        <v>7049162</v>
      </c>
      <c r="F1732" s="17" t="str">
        <f t="shared" si="107"/>
        <v>BULLISH</v>
      </c>
      <c r="G1732" s="17" t="str">
        <f t="shared" si="106"/>
        <v>NEUTRAL</v>
      </c>
      <c r="H1732" s="17" t="str">
        <f t="shared" si="105"/>
        <v>BULLISH DIVERGENCE</v>
      </c>
    </row>
    <row r="1733" spans="1:8" ht="13.5" x14ac:dyDescent="0.25">
      <c r="A1733" s="3">
        <v>44538</v>
      </c>
      <c r="B1733" s="2">
        <v>7.6</v>
      </c>
      <c r="C1733" s="2">
        <v>5.0441000000000003</v>
      </c>
      <c r="D1733" s="2">
        <v>6508</v>
      </c>
      <c r="E1733" s="2">
        <f t="shared" si="108"/>
        <v>7055670</v>
      </c>
      <c r="F1733" s="17" t="str">
        <f t="shared" si="107"/>
        <v>BULLISH</v>
      </c>
      <c r="G1733" s="17" t="str">
        <f t="shared" si="106"/>
        <v>NEUTRAL</v>
      </c>
      <c r="H1733" s="17" t="str">
        <f t="shared" si="105"/>
        <v>CONFIRMED BULLISH</v>
      </c>
    </row>
    <row r="1734" spans="1:8" ht="13.5" x14ac:dyDescent="0.25">
      <c r="A1734" s="3">
        <v>44539</v>
      </c>
      <c r="B1734" s="2">
        <v>7.58</v>
      </c>
      <c r="C1734" s="2">
        <v>5.0308000000000002</v>
      </c>
      <c r="D1734" s="2">
        <v>2087</v>
      </c>
      <c r="E1734" s="2">
        <f t="shared" si="108"/>
        <v>7053583</v>
      </c>
      <c r="F1734" s="17" t="str">
        <f t="shared" si="107"/>
        <v>BULLISH</v>
      </c>
      <c r="G1734" s="17" t="str">
        <f t="shared" si="106"/>
        <v>NEUTRAL</v>
      </c>
      <c r="H1734" s="17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BULLISH</v>
      </c>
    </row>
    <row r="1735" spans="1:8" ht="13.5" x14ac:dyDescent="0.25">
      <c r="A1735" s="3">
        <v>44540</v>
      </c>
      <c r="B1735" s="2">
        <v>7.5</v>
      </c>
      <c r="C1735" s="2">
        <v>4.9776999999999996</v>
      </c>
      <c r="D1735" s="2">
        <v>1260</v>
      </c>
      <c r="E1735" s="2">
        <f t="shared" si="108"/>
        <v>7052323</v>
      </c>
      <c r="F1735" s="17" t="str">
        <f t="shared" si="107"/>
        <v>BEARISH</v>
      </c>
      <c r="G1735" s="17" t="str">
        <f t="shared" ref="G1735:G1798" si="110">IF((E1735-E1730)/E1730 &gt; 0.02, "STRONG",
 IF((E1735-E1730)/E1730 &lt; -0.02, "WEAK", "NEUTRAL"))</f>
        <v>NEUTRAL</v>
      </c>
      <c r="H1735" s="17" t="str">
        <f t="shared" si="109"/>
        <v>BEARISH DIVERGENCE</v>
      </c>
    </row>
    <row r="1736" spans="1:8" ht="13.5" x14ac:dyDescent="0.25">
      <c r="A1736" s="3">
        <v>44543</v>
      </c>
      <c r="B1736" s="2">
        <v>7.49</v>
      </c>
      <c r="C1736" s="2">
        <v>4.9710999999999999</v>
      </c>
      <c r="D1736" s="2">
        <v>2005</v>
      </c>
      <c r="E1736" s="2">
        <f t="shared" si="108"/>
        <v>7050318</v>
      </c>
      <c r="F1736" s="17" t="str">
        <f t="shared" ref="F1736:F1799" si="111">IF(E1736&gt;E1731,"BULLISH",IF(E1736&lt;E1731,"BEARISH","NEUTRAL"))</f>
        <v>BULLISH</v>
      </c>
      <c r="G1736" s="17" t="str">
        <f t="shared" si="110"/>
        <v>NEUTRAL</v>
      </c>
      <c r="H1736" s="17" t="str">
        <f t="shared" si="109"/>
        <v>CONFIRMED BULLISH</v>
      </c>
    </row>
    <row r="1737" spans="1:8" ht="13.5" x14ac:dyDescent="0.25">
      <c r="A1737" s="3">
        <v>44544</v>
      </c>
      <c r="B1737" s="2">
        <v>7.58</v>
      </c>
      <c r="C1737" s="2">
        <v>5.0308000000000002</v>
      </c>
      <c r="D1737" s="2">
        <v>1672</v>
      </c>
      <c r="E1737" s="2">
        <f t="shared" si="108"/>
        <v>7051990</v>
      </c>
      <c r="F1737" s="17" t="str">
        <f t="shared" si="111"/>
        <v>BULLISH</v>
      </c>
      <c r="G1737" s="17" t="str">
        <f t="shared" si="110"/>
        <v>NEUTRAL</v>
      </c>
      <c r="H1737" s="17" t="str">
        <f t="shared" si="109"/>
        <v>CONFIRMED BULLISH</v>
      </c>
    </row>
    <row r="1738" spans="1:8" ht="13.5" x14ac:dyDescent="0.25">
      <c r="A1738" s="3">
        <v>44545</v>
      </c>
      <c r="B1738" s="2">
        <v>7.59</v>
      </c>
      <c r="C1738" s="2">
        <v>5.0373999999999999</v>
      </c>
      <c r="D1738" s="2">
        <v>3309</v>
      </c>
      <c r="E1738" s="2">
        <f t="shared" si="108"/>
        <v>7055299</v>
      </c>
      <c r="F1738" s="17" t="str">
        <f t="shared" si="111"/>
        <v>BEARISH</v>
      </c>
      <c r="G1738" s="17" t="str">
        <f t="shared" si="110"/>
        <v>NEUTRAL</v>
      </c>
      <c r="H1738" s="17" t="str">
        <f t="shared" si="109"/>
        <v>CONFIRMED BEARISH</v>
      </c>
    </row>
    <row r="1739" spans="1:8" ht="13.5" x14ac:dyDescent="0.25">
      <c r="A1739" s="3">
        <v>44546</v>
      </c>
      <c r="B1739" s="2">
        <v>7.5</v>
      </c>
      <c r="C1739" s="2">
        <v>4.9776999999999996</v>
      </c>
      <c r="D1739" s="2">
        <v>8096</v>
      </c>
      <c r="E1739" s="2">
        <f t="shared" si="108"/>
        <v>7047203</v>
      </c>
      <c r="F1739" s="17" t="str">
        <f t="shared" si="111"/>
        <v>BEARISH</v>
      </c>
      <c r="G1739" s="17" t="str">
        <f t="shared" si="110"/>
        <v>NEUTRAL</v>
      </c>
      <c r="H1739" s="17" t="str">
        <f t="shared" si="109"/>
        <v>CONFIRMED BEARISH</v>
      </c>
    </row>
    <row r="1740" spans="1:8" ht="13.5" x14ac:dyDescent="0.25">
      <c r="A1740" s="3">
        <v>44550</v>
      </c>
      <c r="B1740" s="2">
        <v>7.49</v>
      </c>
      <c r="C1740" s="2">
        <v>4.9710999999999999</v>
      </c>
      <c r="D1740" s="2">
        <v>1699</v>
      </c>
      <c r="E1740" s="2">
        <f t="shared" si="108"/>
        <v>7045504</v>
      </c>
      <c r="F1740" s="17" t="str">
        <f t="shared" si="111"/>
        <v>BEARISH</v>
      </c>
      <c r="G1740" s="17" t="str">
        <f t="shared" si="110"/>
        <v>NEUTRAL</v>
      </c>
      <c r="H1740" s="17" t="str">
        <f t="shared" si="109"/>
        <v>CONFIRMED BEARISH</v>
      </c>
    </row>
    <row r="1741" spans="1:8" ht="13.5" x14ac:dyDescent="0.25">
      <c r="A1741" s="3">
        <v>44551</v>
      </c>
      <c r="B1741" s="2">
        <v>7.49</v>
      </c>
      <c r="C1741" s="2">
        <v>4.9710999999999999</v>
      </c>
      <c r="D1741" s="2">
        <v>7576</v>
      </c>
      <c r="E1741" s="2">
        <f t="shared" si="108"/>
        <v>7045504</v>
      </c>
      <c r="F1741" s="17" t="str">
        <f t="shared" si="111"/>
        <v>BEARISH</v>
      </c>
      <c r="G1741" s="17" t="str">
        <f t="shared" si="110"/>
        <v>NEUTRAL</v>
      </c>
      <c r="H1741" s="17" t="str">
        <f t="shared" si="109"/>
        <v>NEUTRAL</v>
      </c>
    </row>
    <row r="1742" spans="1:8" ht="13.5" x14ac:dyDescent="0.25">
      <c r="A1742" s="3">
        <v>44552</v>
      </c>
      <c r="B1742" s="2">
        <v>7.4</v>
      </c>
      <c r="C1742" s="2">
        <v>4.9112999999999998</v>
      </c>
      <c r="D1742" s="2">
        <v>3552</v>
      </c>
      <c r="E1742" s="2">
        <f t="shared" si="108"/>
        <v>7041952</v>
      </c>
      <c r="F1742" s="17" t="str">
        <f t="shared" si="111"/>
        <v>BEARISH</v>
      </c>
      <c r="G1742" s="17" t="str">
        <f t="shared" si="110"/>
        <v>NEUTRAL</v>
      </c>
      <c r="H1742" s="17" t="str">
        <f t="shared" si="109"/>
        <v>CONFIRMED BEARISH</v>
      </c>
    </row>
    <row r="1743" spans="1:8" ht="13.5" x14ac:dyDescent="0.25">
      <c r="A1743" s="3">
        <v>44553</v>
      </c>
      <c r="B1743" s="2">
        <v>7.4</v>
      </c>
      <c r="C1743" s="2">
        <v>4.9112999999999998</v>
      </c>
      <c r="D1743" s="2">
        <v>16680</v>
      </c>
      <c r="E1743" s="2">
        <f t="shared" si="108"/>
        <v>7041952</v>
      </c>
      <c r="F1743" s="17" t="str">
        <f t="shared" si="111"/>
        <v>BEARISH</v>
      </c>
      <c r="G1743" s="17" t="str">
        <f t="shared" si="110"/>
        <v>NEUTRAL</v>
      </c>
      <c r="H1743" s="17" t="str">
        <f t="shared" si="109"/>
        <v>CONFIRMED BEARISH</v>
      </c>
    </row>
    <row r="1744" spans="1:8" ht="13.5" x14ac:dyDescent="0.25">
      <c r="A1744" s="3">
        <v>44554</v>
      </c>
      <c r="B1744" s="2">
        <v>7.49</v>
      </c>
      <c r="C1744" s="2">
        <v>4.9710999999999999</v>
      </c>
      <c r="D1744" s="2">
        <v>13543</v>
      </c>
      <c r="E1744" s="2">
        <f t="shared" si="108"/>
        <v>7055495</v>
      </c>
      <c r="F1744" s="17" t="str">
        <f t="shared" si="111"/>
        <v>BULLISH</v>
      </c>
      <c r="G1744" s="17" t="str">
        <f t="shared" si="110"/>
        <v>NEUTRAL</v>
      </c>
      <c r="H1744" s="17" t="str">
        <f t="shared" si="109"/>
        <v>BULLISH DIVERGENCE</v>
      </c>
    </row>
    <row r="1745" spans="1:8" ht="13.5" x14ac:dyDescent="0.25">
      <c r="A1745" s="3">
        <v>44557</v>
      </c>
      <c r="B1745" s="2">
        <v>7.74</v>
      </c>
      <c r="C1745" s="2">
        <v>5.1369999999999996</v>
      </c>
      <c r="D1745" s="2">
        <v>26835</v>
      </c>
      <c r="E1745" s="2">
        <f t="shared" si="108"/>
        <v>7082330</v>
      </c>
      <c r="F1745" s="17" t="str">
        <f t="shared" si="111"/>
        <v>BULLISH</v>
      </c>
      <c r="G1745" s="17" t="str">
        <f t="shared" si="110"/>
        <v>NEUTRAL</v>
      </c>
      <c r="H1745" s="17" t="str">
        <f t="shared" si="109"/>
        <v>CONFIRMED BULLISH</v>
      </c>
    </row>
    <row r="1746" spans="1:8" ht="13.5" x14ac:dyDescent="0.25">
      <c r="A1746" s="3">
        <v>44558</v>
      </c>
      <c r="B1746" s="2">
        <v>7.8</v>
      </c>
      <c r="C1746" s="2">
        <v>5.1768000000000001</v>
      </c>
      <c r="D1746" s="2">
        <v>41983</v>
      </c>
      <c r="E1746" s="2">
        <f t="shared" si="108"/>
        <v>7124313</v>
      </c>
      <c r="F1746" s="17" t="str">
        <f t="shared" si="111"/>
        <v>BULLISH</v>
      </c>
      <c r="G1746" s="17" t="str">
        <f t="shared" si="110"/>
        <v>NEUTRAL</v>
      </c>
      <c r="H1746" s="17" t="str">
        <f t="shared" si="109"/>
        <v>CONFIRMED BULLISH</v>
      </c>
    </row>
    <row r="1747" spans="1:8" ht="13.5" x14ac:dyDescent="0.25">
      <c r="A1747" s="3">
        <v>44559</v>
      </c>
      <c r="B1747" s="2">
        <v>7.84</v>
      </c>
      <c r="C1747" s="2">
        <v>5.2034000000000002</v>
      </c>
      <c r="D1747" s="2">
        <v>59737</v>
      </c>
      <c r="E1747" s="2">
        <f t="shared" si="108"/>
        <v>7184050</v>
      </c>
      <c r="F1747" s="17" t="str">
        <f t="shared" si="111"/>
        <v>BULLISH</v>
      </c>
      <c r="G1747" s="17" t="str">
        <f t="shared" si="110"/>
        <v>STRONG</v>
      </c>
      <c r="H1747" s="17" t="str">
        <f t="shared" si="109"/>
        <v>CONFIRMED BULLISH</v>
      </c>
    </row>
    <row r="1748" spans="1:8" ht="13.5" x14ac:dyDescent="0.25">
      <c r="A1748" s="3">
        <v>44560</v>
      </c>
      <c r="B1748" s="2">
        <v>7.98</v>
      </c>
      <c r="C1748" s="2">
        <v>5.2962999999999996</v>
      </c>
      <c r="D1748" s="2">
        <v>73116</v>
      </c>
      <c r="E1748" s="2">
        <f t="shared" si="108"/>
        <v>7257166</v>
      </c>
      <c r="F1748" s="17" t="str">
        <f t="shared" si="111"/>
        <v>BULLISH</v>
      </c>
      <c r="G1748" s="17" t="str">
        <f t="shared" si="110"/>
        <v>STRONG</v>
      </c>
      <c r="H1748" s="17" t="str">
        <f t="shared" si="109"/>
        <v>CONFIRMED BULLISH</v>
      </c>
    </row>
    <row r="1749" spans="1:8" ht="13.5" x14ac:dyDescent="0.25">
      <c r="A1749" s="3">
        <v>44561</v>
      </c>
      <c r="B1749" s="2">
        <v>7.52</v>
      </c>
      <c r="C1749" s="2">
        <v>4.9909999999999997</v>
      </c>
      <c r="D1749" s="2">
        <v>69050</v>
      </c>
      <c r="E1749" s="2">
        <f t="shared" si="108"/>
        <v>7188116</v>
      </c>
      <c r="F1749" s="17" t="str">
        <f t="shared" si="111"/>
        <v>BULLISH</v>
      </c>
      <c r="G1749" s="17" t="str">
        <f t="shared" si="110"/>
        <v>NEUTRAL</v>
      </c>
      <c r="H1749" s="17" t="str">
        <f t="shared" si="109"/>
        <v>CONFIRMED BULLISH</v>
      </c>
    </row>
    <row r="1750" spans="1:8" ht="13.5" x14ac:dyDescent="0.25">
      <c r="A1750" s="3">
        <v>44564</v>
      </c>
      <c r="B1750" s="2">
        <v>7.7</v>
      </c>
      <c r="C1750" s="2">
        <v>5.1105</v>
      </c>
      <c r="D1750" s="2">
        <v>7051</v>
      </c>
      <c r="E1750" s="2">
        <f t="shared" si="108"/>
        <v>7195167</v>
      </c>
      <c r="F1750" s="17" t="str">
        <f t="shared" si="111"/>
        <v>BULLISH</v>
      </c>
      <c r="G1750" s="17" t="str">
        <f t="shared" si="110"/>
        <v>NEUTRAL</v>
      </c>
      <c r="H1750" s="17" t="str">
        <f t="shared" si="109"/>
        <v>BULLISH DIVERGENCE</v>
      </c>
    </row>
    <row r="1751" spans="1:8" ht="13.5" x14ac:dyDescent="0.25">
      <c r="A1751" s="3">
        <v>44565</v>
      </c>
      <c r="B1751" s="2">
        <v>7.6</v>
      </c>
      <c r="C1751" s="2">
        <v>5.0441000000000003</v>
      </c>
      <c r="D1751" s="2">
        <v>1509</v>
      </c>
      <c r="E1751" s="2">
        <f t="shared" si="108"/>
        <v>7193658</v>
      </c>
      <c r="F1751" s="17" t="str">
        <f t="shared" si="111"/>
        <v>BULLISH</v>
      </c>
      <c r="G1751" s="17" t="str">
        <f t="shared" si="110"/>
        <v>NEUTRAL</v>
      </c>
      <c r="H1751" s="17" t="str">
        <f t="shared" si="109"/>
        <v>BULLISH DIVERGENCE</v>
      </c>
    </row>
    <row r="1752" spans="1:8" ht="13.5" x14ac:dyDescent="0.25">
      <c r="A1752" s="3">
        <v>44566</v>
      </c>
      <c r="B1752" s="2">
        <v>7.6</v>
      </c>
      <c r="C1752" s="2">
        <v>5.0441000000000003</v>
      </c>
      <c r="D1752" s="2">
        <v>4802</v>
      </c>
      <c r="E1752" s="2">
        <f t="shared" si="108"/>
        <v>7193658</v>
      </c>
      <c r="F1752" s="17" t="str">
        <f t="shared" si="111"/>
        <v>BULLISH</v>
      </c>
      <c r="G1752" s="17" t="str">
        <f t="shared" si="110"/>
        <v>NEUTRAL</v>
      </c>
      <c r="H1752" s="17" t="str">
        <f t="shared" si="109"/>
        <v>BULLISH DIVERGENCE</v>
      </c>
    </row>
    <row r="1753" spans="1:8" ht="13.5" x14ac:dyDescent="0.25">
      <c r="A1753" s="3">
        <v>44567</v>
      </c>
      <c r="B1753" s="2">
        <v>7.58</v>
      </c>
      <c r="C1753" s="2">
        <v>5.0308000000000002</v>
      </c>
      <c r="D1753" s="2">
        <v>1977</v>
      </c>
      <c r="E1753" s="2">
        <f t="shared" si="108"/>
        <v>7191681</v>
      </c>
      <c r="F1753" s="17" t="str">
        <f t="shared" si="111"/>
        <v>BEARISH</v>
      </c>
      <c r="G1753" s="17" t="str">
        <f t="shared" si="110"/>
        <v>NEUTRAL</v>
      </c>
      <c r="H1753" s="17" t="str">
        <f t="shared" si="109"/>
        <v>CONFIRMED BEARISH</v>
      </c>
    </row>
    <row r="1754" spans="1:8" ht="13.5" x14ac:dyDescent="0.25">
      <c r="A1754" s="3">
        <v>44568</v>
      </c>
      <c r="B1754" s="2">
        <v>7.75</v>
      </c>
      <c r="C1754" s="2">
        <v>5.1436000000000002</v>
      </c>
      <c r="D1754" s="2">
        <v>19127</v>
      </c>
      <c r="E1754" s="2">
        <f t="shared" si="108"/>
        <v>7210808</v>
      </c>
      <c r="F1754" s="17" t="str">
        <f t="shared" si="111"/>
        <v>BULLISH</v>
      </c>
      <c r="G1754" s="17" t="str">
        <f t="shared" si="110"/>
        <v>NEUTRAL</v>
      </c>
      <c r="H1754" s="17" t="str">
        <f t="shared" si="109"/>
        <v>CONFIRMED BULLISH</v>
      </c>
    </row>
    <row r="1755" spans="1:8" ht="13.5" x14ac:dyDescent="0.25">
      <c r="A1755" s="3">
        <v>44571</v>
      </c>
      <c r="B1755" s="2">
        <v>7.7</v>
      </c>
      <c r="C1755" s="2">
        <v>5.1105</v>
      </c>
      <c r="D1755" s="2">
        <v>7488</v>
      </c>
      <c r="E1755" s="2">
        <f t="shared" si="108"/>
        <v>7203320</v>
      </c>
      <c r="F1755" s="17" t="str">
        <f t="shared" si="111"/>
        <v>BULLISH</v>
      </c>
      <c r="G1755" s="17" t="str">
        <f t="shared" si="110"/>
        <v>NEUTRAL</v>
      </c>
      <c r="H1755" s="17" t="str">
        <f t="shared" si="109"/>
        <v>NEUTRAL</v>
      </c>
    </row>
    <row r="1756" spans="1:8" ht="13.5" x14ac:dyDescent="0.25">
      <c r="A1756" s="3">
        <v>44572</v>
      </c>
      <c r="B1756" s="2">
        <v>7.74</v>
      </c>
      <c r="C1756" s="2">
        <v>5.1369999999999996</v>
      </c>
      <c r="D1756" s="2">
        <v>7544</v>
      </c>
      <c r="E1756" s="2">
        <f t="shared" si="108"/>
        <v>7210864</v>
      </c>
      <c r="F1756" s="17" t="str">
        <f t="shared" si="111"/>
        <v>BULLISH</v>
      </c>
      <c r="G1756" s="17" t="str">
        <f t="shared" si="110"/>
        <v>NEUTRAL</v>
      </c>
      <c r="H1756" s="17" t="str">
        <f t="shared" si="109"/>
        <v>CONFIRMED BULLISH</v>
      </c>
    </row>
    <row r="1757" spans="1:8" ht="13.5" x14ac:dyDescent="0.25">
      <c r="A1757" s="3">
        <v>44573</v>
      </c>
      <c r="B1757" s="2">
        <v>7.7</v>
      </c>
      <c r="C1757" s="2">
        <v>5.1105</v>
      </c>
      <c r="D1757" s="2">
        <v>3129</v>
      </c>
      <c r="E1757" s="2">
        <f t="shared" si="108"/>
        <v>7207735</v>
      </c>
      <c r="F1757" s="17" t="str">
        <f t="shared" si="111"/>
        <v>BULLISH</v>
      </c>
      <c r="G1757" s="17" t="str">
        <f t="shared" si="110"/>
        <v>NEUTRAL</v>
      </c>
      <c r="H1757" s="17" t="str">
        <f t="shared" si="109"/>
        <v>CONFIRMED BULLISH</v>
      </c>
    </row>
    <row r="1758" spans="1:8" ht="13.5" x14ac:dyDescent="0.25">
      <c r="A1758" s="3">
        <v>44574</v>
      </c>
      <c r="B1758" s="2">
        <v>7.7</v>
      </c>
      <c r="C1758" s="2">
        <v>5.1105</v>
      </c>
      <c r="D1758" s="2">
        <v>8326</v>
      </c>
      <c r="E1758" s="2">
        <f t="shared" si="108"/>
        <v>7207735</v>
      </c>
      <c r="F1758" s="17" t="str">
        <f t="shared" si="111"/>
        <v>BULLISH</v>
      </c>
      <c r="G1758" s="17" t="str">
        <f t="shared" si="110"/>
        <v>NEUTRAL</v>
      </c>
      <c r="H1758" s="17" t="str">
        <f t="shared" si="109"/>
        <v>CONFIRMED BULLISH</v>
      </c>
    </row>
    <row r="1759" spans="1:8" ht="13.5" x14ac:dyDescent="0.25">
      <c r="A1759" s="3">
        <v>44575</v>
      </c>
      <c r="B1759" s="2">
        <v>7.7</v>
      </c>
      <c r="C1759" s="2">
        <v>5.1105</v>
      </c>
      <c r="D1759" s="2">
        <v>5922</v>
      </c>
      <c r="E1759" s="2">
        <f t="shared" si="108"/>
        <v>7207735</v>
      </c>
      <c r="F1759" s="17" t="str">
        <f t="shared" si="111"/>
        <v>BEARISH</v>
      </c>
      <c r="G1759" s="17" t="str">
        <f t="shared" si="110"/>
        <v>NEUTRAL</v>
      </c>
      <c r="H1759" s="17" t="str">
        <f t="shared" si="109"/>
        <v>CONFIRMED BEARISH</v>
      </c>
    </row>
    <row r="1760" spans="1:8" ht="13.5" x14ac:dyDescent="0.25">
      <c r="A1760" s="3">
        <v>44578</v>
      </c>
      <c r="B1760" s="2">
        <v>7.59</v>
      </c>
      <c r="C1760" s="2">
        <v>5.0373999999999999</v>
      </c>
      <c r="D1760" s="2">
        <v>2268</v>
      </c>
      <c r="E1760" s="2">
        <f t="shared" si="108"/>
        <v>7205467</v>
      </c>
      <c r="F1760" s="17" t="str">
        <f t="shared" si="111"/>
        <v>BULLISH</v>
      </c>
      <c r="G1760" s="17" t="str">
        <f t="shared" si="110"/>
        <v>NEUTRAL</v>
      </c>
      <c r="H1760" s="17" t="str">
        <f t="shared" si="109"/>
        <v>BULLISH DIVERGENCE</v>
      </c>
    </row>
    <row r="1761" spans="1:8" ht="13.5" x14ac:dyDescent="0.25">
      <c r="A1761" s="3">
        <v>44579</v>
      </c>
      <c r="B1761" s="2">
        <v>7.68</v>
      </c>
      <c r="C1761" s="2">
        <v>5.0972</v>
      </c>
      <c r="D1761" s="2">
        <v>8023</v>
      </c>
      <c r="E1761" s="2">
        <f t="shared" si="108"/>
        <v>7213490</v>
      </c>
      <c r="F1761" s="17" t="str">
        <f t="shared" si="111"/>
        <v>BULLISH</v>
      </c>
      <c r="G1761" s="17" t="str">
        <f t="shared" si="110"/>
        <v>NEUTRAL</v>
      </c>
      <c r="H1761" s="17" t="str">
        <f t="shared" si="109"/>
        <v>BULLISH DIVERGENCE</v>
      </c>
    </row>
    <row r="1762" spans="1:8" ht="13.5" x14ac:dyDescent="0.25">
      <c r="A1762" s="3">
        <v>44580</v>
      </c>
      <c r="B1762" s="2">
        <v>7.68</v>
      </c>
      <c r="C1762" s="2">
        <v>5.0972</v>
      </c>
      <c r="D1762" s="2">
        <v>7452</v>
      </c>
      <c r="E1762" s="2">
        <f t="shared" si="108"/>
        <v>7213490</v>
      </c>
      <c r="F1762" s="17" t="str">
        <f t="shared" si="111"/>
        <v>BULLISH</v>
      </c>
      <c r="G1762" s="17" t="str">
        <f t="shared" si="110"/>
        <v>NEUTRAL</v>
      </c>
      <c r="H1762" s="17" t="str">
        <f t="shared" si="109"/>
        <v>BULLISH DIVERGENCE</v>
      </c>
    </row>
    <row r="1763" spans="1:8" ht="13.5" x14ac:dyDescent="0.25">
      <c r="A1763" s="3">
        <v>44581</v>
      </c>
      <c r="B1763" s="2">
        <v>7.65</v>
      </c>
      <c r="C1763" s="2">
        <v>5.0773000000000001</v>
      </c>
      <c r="D1763" s="2">
        <v>1943</v>
      </c>
      <c r="E1763" s="2">
        <f t="shared" si="108"/>
        <v>7211547</v>
      </c>
      <c r="F1763" s="17" t="str">
        <f t="shared" si="111"/>
        <v>BULLISH</v>
      </c>
      <c r="G1763" s="17" t="str">
        <f t="shared" si="110"/>
        <v>NEUTRAL</v>
      </c>
      <c r="H1763" s="17" t="str">
        <f t="shared" si="109"/>
        <v>BULLISH DIVERGENCE</v>
      </c>
    </row>
    <row r="1764" spans="1:8" ht="13.5" x14ac:dyDescent="0.25">
      <c r="A1764" s="3">
        <v>44582</v>
      </c>
      <c r="B1764" s="2">
        <v>7.65</v>
      </c>
      <c r="C1764" s="2">
        <v>5.0773000000000001</v>
      </c>
      <c r="D1764" s="2">
        <v>18394</v>
      </c>
      <c r="E1764" s="2">
        <f t="shared" si="108"/>
        <v>7211547</v>
      </c>
      <c r="F1764" s="17" t="str">
        <f t="shared" si="111"/>
        <v>BULLISH</v>
      </c>
      <c r="G1764" s="17" t="str">
        <f t="shared" si="110"/>
        <v>NEUTRAL</v>
      </c>
      <c r="H1764" s="17" t="str">
        <f t="shared" si="109"/>
        <v>BULLISH DIVERGENCE</v>
      </c>
    </row>
    <row r="1765" spans="1:8" ht="13.5" x14ac:dyDescent="0.25">
      <c r="A1765" s="3">
        <v>44585</v>
      </c>
      <c r="B1765" s="2">
        <v>7.65</v>
      </c>
      <c r="C1765" s="2">
        <v>5.0773000000000001</v>
      </c>
      <c r="D1765" s="2">
        <v>5448</v>
      </c>
      <c r="E1765" s="2">
        <f t="shared" si="108"/>
        <v>7211547</v>
      </c>
      <c r="F1765" s="17" t="str">
        <f t="shared" si="111"/>
        <v>BULLISH</v>
      </c>
      <c r="G1765" s="17" t="str">
        <f t="shared" si="110"/>
        <v>NEUTRAL</v>
      </c>
      <c r="H1765" s="17" t="str">
        <f t="shared" si="109"/>
        <v>CONFIRMED BULLISH</v>
      </c>
    </row>
    <row r="1766" spans="1:8" ht="13.5" x14ac:dyDescent="0.25">
      <c r="A1766" s="3">
        <v>44586</v>
      </c>
      <c r="B1766" s="2">
        <v>7.65</v>
      </c>
      <c r="C1766" s="2">
        <v>5.0773000000000001</v>
      </c>
      <c r="D1766" s="2">
        <v>275</v>
      </c>
      <c r="E1766" s="2">
        <f t="shared" si="108"/>
        <v>7211547</v>
      </c>
      <c r="F1766" s="17" t="str">
        <f t="shared" si="111"/>
        <v>BEARISH</v>
      </c>
      <c r="G1766" s="17" t="str">
        <f t="shared" si="110"/>
        <v>NEUTRAL</v>
      </c>
      <c r="H1766" s="17" t="str">
        <f t="shared" si="109"/>
        <v>CONFIRMED BEARISH</v>
      </c>
    </row>
    <row r="1767" spans="1:8" ht="13.5" x14ac:dyDescent="0.25">
      <c r="A1767" s="3">
        <v>44587</v>
      </c>
      <c r="B1767" s="2">
        <v>7.66</v>
      </c>
      <c r="C1767" s="2">
        <v>5.0838999999999999</v>
      </c>
      <c r="D1767" s="2">
        <v>5505</v>
      </c>
      <c r="E1767" s="2">
        <f t="shared" si="108"/>
        <v>7217052</v>
      </c>
      <c r="F1767" s="17" t="str">
        <f t="shared" si="111"/>
        <v>BULLISH</v>
      </c>
      <c r="G1767" s="17" t="str">
        <f t="shared" si="110"/>
        <v>NEUTRAL</v>
      </c>
      <c r="H1767" s="17" t="str">
        <f t="shared" si="109"/>
        <v>BULLISH DIVERGENCE</v>
      </c>
    </row>
    <row r="1768" spans="1:8" ht="13.5" x14ac:dyDescent="0.25">
      <c r="A1768" s="3">
        <v>44588</v>
      </c>
      <c r="B1768" s="2">
        <v>7.79</v>
      </c>
      <c r="C1768" s="2">
        <v>5.1702000000000004</v>
      </c>
      <c r="D1768" s="2">
        <v>16389</v>
      </c>
      <c r="E1768" s="2">
        <f t="shared" si="108"/>
        <v>7233441</v>
      </c>
      <c r="F1768" s="17" t="str">
        <f t="shared" si="111"/>
        <v>BULLISH</v>
      </c>
      <c r="G1768" s="17" t="str">
        <f t="shared" si="110"/>
        <v>NEUTRAL</v>
      </c>
      <c r="H1768" s="17" t="str">
        <f t="shared" si="109"/>
        <v>CONFIRMED BULLISH</v>
      </c>
    </row>
    <row r="1769" spans="1:8" ht="13.5" x14ac:dyDescent="0.25">
      <c r="A1769" s="3">
        <v>44589</v>
      </c>
      <c r="B1769" s="2">
        <v>7.79</v>
      </c>
      <c r="C1769" s="2">
        <v>5.1702000000000004</v>
      </c>
      <c r="D1769" s="2">
        <v>5023</v>
      </c>
      <c r="E1769" s="2">
        <f t="shared" si="108"/>
        <v>7233441</v>
      </c>
      <c r="F1769" s="17" t="str">
        <f t="shared" si="111"/>
        <v>BULLISH</v>
      </c>
      <c r="G1769" s="17" t="str">
        <f t="shared" si="110"/>
        <v>NEUTRAL</v>
      </c>
      <c r="H1769" s="17" t="str">
        <f t="shared" si="109"/>
        <v>CONFIRMED BULLISH</v>
      </c>
    </row>
    <row r="1770" spans="1:8" ht="13.5" x14ac:dyDescent="0.25">
      <c r="A1770" s="3">
        <v>44592</v>
      </c>
      <c r="B1770" s="2">
        <v>7.75</v>
      </c>
      <c r="C1770" s="2">
        <v>5.1436000000000002</v>
      </c>
      <c r="D1770" s="2">
        <v>2742</v>
      </c>
      <c r="E1770" s="2">
        <f t="shared" si="108"/>
        <v>7230699</v>
      </c>
      <c r="F1770" s="17" t="str">
        <f t="shared" si="111"/>
        <v>BULLISH</v>
      </c>
      <c r="G1770" s="17" t="str">
        <f t="shared" si="110"/>
        <v>NEUTRAL</v>
      </c>
      <c r="H1770" s="17" t="str">
        <f t="shared" si="109"/>
        <v>CONFIRMED BULLISH</v>
      </c>
    </row>
    <row r="1771" spans="1:8" ht="13.5" x14ac:dyDescent="0.25">
      <c r="A1771" s="3">
        <v>44593</v>
      </c>
      <c r="B1771" s="2">
        <v>7.75</v>
      </c>
      <c r="C1771" s="2">
        <v>5.1436000000000002</v>
      </c>
      <c r="D1771" s="2">
        <v>4032</v>
      </c>
      <c r="E1771" s="2">
        <f t="shared" si="108"/>
        <v>7230699</v>
      </c>
      <c r="F1771" s="17" t="str">
        <f t="shared" si="111"/>
        <v>BULLISH</v>
      </c>
      <c r="G1771" s="17" t="str">
        <f t="shared" si="110"/>
        <v>NEUTRAL</v>
      </c>
      <c r="H1771" s="17" t="str">
        <f t="shared" si="109"/>
        <v>CONFIRMED BULLISH</v>
      </c>
    </row>
    <row r="1772" spans="1:8" ht="13.5" x14ac:dyDescent="0.25">
      <c r="A1772" s="3">
        <v>44594</v>
      </c>
      <c r="B1772" s="2">
        <v>7.72</v>
      </c>
      <c r="C1772" s="2">
        <v>5.1237000000000004</v>
      </c>
      <c r="D1772" s="2">
        <v>321905</v>
      </c>
      <c r="E1772" s="2">
        <f t="shared" si="108"/>
        <v>6908794</v>
      </c>
      <c r="F1772" s="17" t="str">
        <f t="shared" si="111"/>
        <v>BEARISH</v>
      </c>
      <c r="G1772" s="17" t="str">
        <f t="shared" si="110"/>
        <v>WEAK</v>
      </c>
      <c r="H1772" s="17" t="str">
        <f t="shared" si="109"/>
        <v>BEARISH DIVERGENCE</v>
      </c>
    </row>
    <row r="1773" spans="1:8" ht="13.5" x14ac:dyDescent="0.25">
      <c r="A1773" s="3">
        <v>44595</v>
      </c>
      <c r="B1773" s="2">
        <v>7.72</v>
      </c>
      <c r="C1773" s="2">
        <v>5.1237000000000004</v>
      </c>
      <c r="D1773" s="2">
        <v>7014</v>
      </c>
      <c r="E1773" s="2">
        <f t="shared" si="108"/>
        <v>6908794</v>
      </c>
      <c r="F1773" s="17" t="str">
        <f t="shared" si="111"/>
        <v>BEARISH</v>
      </c>
      <c r="G1773" s="17" t="str">
        <f t="shared" si="110"/>
        <v>WEAK</v>
      </c>
      <c r="H1773" s="17" t="str">
        <f t="shared" si="109"/>
        <v>CONFIRMED BEARISH</v>
      </c>
    </row>
    <row r="1774" spans="1:8" ht="13.5" x14ac:dyDescent="0.25">
      <c r="A1774" s="3">
        <v>44596</v>
      </c>
      <c r="B1774" s="2">
        <v>7.72</v>
      </c>
      <c r="C1774" s="2">
        <v>5.1237000000000004</v>
      </c>
      <c r="D1774" s="2">
        <v>13783</v>
      </c>
      <c r="E1774" s="2">
        <f t="shared" si="108"/>
        <v>6908794</v>
      </c>
      <c r="F1774" s="17" t="str">
        <f t="shared" si="111"/>
        <v>BEARISH</v>
      </c>
      <c r="G1774" s="17" t="str">
        <f t="shared" si="110"/>
        <v>WEAK</v>
      </c>
      <c r="H1774" s="17" t="str">
        <f t="shared" si="109"/>
        <v>CONFIRMED BEARISH</v>
      </c>
    </row>
    <row r="1775" spans="1:8" ht="13.5" x14ac:dyDescent="0.25">
      <c r="A1775" s="3">
        <v>44599</v>
      </c>
      <c r="B1775" s="2">
        <v>7.7</v>
      </c>
      <c r="C1775" s="2">
        <v>5.1105</v>
      </c>
      <c r="D1775" s="2">
        <v>9254</v>
      </c>
      <c r="E1775" s="2">
        <f t="shared" si="108"/>
        <v>6899540</v>
      </c>
      <c r="F1775" s="17" t="str">
        <f t="shared" si="111"/>
        <v>BEARISH</v>
      </c>
      <c r="G1775" s="17" t="str">
        <f t="shared" si="110"/>
        <v>WEAK</v>
      </c>
      <c r="H1775" s="17" t="str">
        <f t="shared" si="109"/>
        <v>CONFIRMED BEARISH</v>
      </c>
    </row>
    <row r="1776" spans="1:8" ht="13.5" x14ac:dyDescent="0.25">
      <c r="A1776" s="3">
        <v>44600</v>
      </c>
      <c r="B1776" s="2">
        <v>7.69</v>
      </c>
      <c r="C1776" s="2">
        <v>5.1037999999999997</v>
      </c>
      <c r="D1776" s="2">
        <v>14380</v>
      </c>
      <c r="E1776" s="2">
        <f t="shared" si="108"/>
        <v>6885160</v>
      </c>
      <c r="F1776" s="17" t="str">
        <f t="shared" si="111"/>
        <v>BEARISH</v>
      </c>
      <c r="G1776" s="17" t="str">
        <f t="shared" si="110"/>
        <v>WEAK</v>
      </c>
      <c r="H1776" s="17" t="str">
        <f t="shared" si="109"/>
        <v>CONFIRMED BEARISH</v>
      </c>
    </row>
    <row r="1777" spans="1:8" ht="13.5" x14ac:dyDescent="0.25">
      <c r="A1777" s="3">
        <v>44601</v>
      </c>
      <c r="B1777" s="2">
        <v>7.95</v>
      </c>
      <c r="C1777" s="2">
        <v>5.2763999999999998</v>
      </c>
      <c r="D1777" s="2">
        <v>57685</v>
      </c>
      <c r="E1777" s="2">
        <f t="shared" si="108"/>
        <v>6942845</v>
      </c>
      <c r="F1777" s="17" t="str">
        <f t="shared" si="111"/>
        <v>BULLISH</v>
      </c>
      <c r="G1777" s="17" t="str">
        <f t="shared" si="110"/>
        <v>NEUTRAL</v>
      </c>
      <c r="H1777" s="17" t="str">
        <f t="shared" si="109"/>
        <v>CONFIRMED BULLISH</v>
      </c>
    </row>
    <row r="1778" spans="1:8" ht="13.5" x14ac:dyDescent="0.25">
      <c r="A1778" s="3">
        <v>44602</v>
      </c>
      <c r="B1778" s="2">
        <v>8.2200000000000006</v>
      </c>
      <c r="C1778" s="2">
        <v>5.4555999999999996</v>
      </c>
      <c r="D1778" s="2">
        <v>66239</v>
      </c>
      <c r="E1778" s="2">
        <f t="shared" si="108"/>
        <v>7009084</v>
      </c>
      <c r="F1778" s="17" t="str">
        <f t="shared" si="111"/>
        <v>BULLISH</v>
      </c>
      <c r="G1778" s="17" t="str">
        <f t="shared" si="110"/>
        <v>NEUTRAL</v>
      </c>
      <c r="H1778" s="17" t="str">
        <f t="shared" si="109"/>
        <v>CONFIRMED BULLISH</v>
      </c>
    </row>
    <row r="1779" spans="1:8" ht="13.5" x14ac:dyDescent="0.25">
      <c r="A1779" s="3">
        <v>44603</v>
      </c>
      <c r="B1779" s="2">
        <v>8.3000000000000007</v>
      </c>
      <c r="C1779" s="2">
        <v>5.5087000000000002</v>
      </c>
      <c r="D1779" s="2">
        <v>16850</v>
      </c>
      <c r="E1779" s="2">
        <f t="shared" si="108"/>
        <v>7025934</v>
      </c>
      <c r="F1779" s="17" t="str">
        <f t="shared" si="111"/>
        <v>BULLISH</v>
      </c>
      <c r="G1779" s="17" t="str">
        <f t="shared" si="110"/>
        <v>NEUTRAL</v>
      </c>
      <c r="H1779" s="17" t="str">
        <f t="shared" si="109"/>
        <v>CONFIRMED BULLISH</v>
      </c>
    </row>
    <row r="1780" spans="1:8" ht="13.5" x14ac:dyDescent="0.25">
      <c r="A1780" s="3">
        <v>44606</v>
      </c>
      <c r="B1780" s="2">
        <v>8.39</v>
      </c>
      <c r="C1780" s="2">
        <v>5.5683999999999996</v>
      </c>
      <c r="D1780" s="2">
        <v>6364</v>
      </c>
      <c r="E1780" s="2">
        <f t="shared" si="108"/>
        <v>7032298</v>
      </c>
      <c r="F1780" s="17" t="str">
        <f t="shared" si="111"/>
        <v>BULLISH</v>
      </c>
      <c r="G1780" s="17" t="str">
        <f t="shared" si="110"/>
        <v>NEUTRAL</v>
      </c>
      <c r="H1780" s="17" t="str">
        <f t="shared" si="109"/>
        <v>CONFIRMED BULLISH</v>
      </c>
    </row>
    <row r="1781" spans="1:8" ht="13.5" x14ac:dyDescent="0.25">
      <c r="A1781" s="3">
        <v>44607</v>
      </c>
      <c r="B1781" s="2">
        <v>8.32</v>
      </c>
      <c r="C1781" s="2">
        <v>5.5218999999999996</v>
      </c>
      <c r="D1781" s="2">
        <v>11174</v>
      </c>
      <c r="E1781" s="2">
        <f t="shared" si="108"/>
        <v>7021124</v>
      </c>
      <c r="F1781" s="17" t="str">
        <f t="shared" si="111"/>
        <v>BULLISH</v>
      </c>
      <c r="G1781" s="17" t="str">
        <f t="shared" si="110"/>
        <v>NEUTRAL</v>
      </c>
      <c r="H1781" s="17" t="str">
        <f t="shared" si="109"/>
        <v>CONFIRMED BULLISH</v>
      </c>
    </row>
    <row r="1782" spans="1:8" ht="13.5" x14ac:dyDescent="0.25">
      <c r="A1782" s="3">
        <v>44608</v>
      </c>
      <c r="B1782" s="2">
        <v>8.25</v>
      </c>
      <c r="C1782" s="2">
        <v>5.4755000000000003</v>
      </c>
      <c r="D1782" s="2">
        <v>7188</v>
      </c>
      <c r="E1782" s="2">
        <f t="shared" si="108"/>
        <v>7013936</v>
      </c>
      <c r="F1782" s="17" t="str">
        <f t="shared" si="111"/>
        <v>BULLISH</v>
      </c>
      <c r="G1782" s="17" t="str">
        <f t="shared" si="110"/>
        <v>NEUTRAL</v>
      </c>
      <c r="H1782" s="17" t="str">
        <f t="shared" si="109"/>
        <v>CONFIRMED BULLISH</v>
      </c>
    </row>
    <row r="1783" spans="1:8" ht="13.5" x14ac:dyDescent="0.25">
      <c r="A1783" s="3">
        <v>44609</v>
      </c>
      <c r="B1783" s="2">
        <v>8.3000000000000007</v>
      </c>
      <c r="C1783" s="2">
        <v>5.5087000000000002</v>
      </c>
      <c r="D1783" s="2">
        <v>29305</v>
      </c>
      <c r="E1783" s="2">
        <f t="shared" si="108"/>
        <v>7043241</v>
      </c>
      <c r="F1783" s="17" t="str">
        <f t="shared" si="111"/>
        <v>BULLISH</v>
      </c>
      <c r="G1783" s="17" t="str">
        <f t="shared" si="110"/>
        <v>NEUTRAL</v>
      </c>
      <c r="H1783" s="17" t="str">
        <f t="shared" si="109"/>
        <v>CONFIRMED BULLISH</v>
      </c>
    </row>
    <row r="1784" spans="1:8" ht="13.5" x14ac:dyDescent="0.25">
      <c r="A1784" s="3">
        <v>44610</v>
      </c>
      <c r="B1784" s="2">
        <v>8.4</v>
      </c>
      <c r="C1784" s="2">
        <v>5.5750000000000002</v>
      </c>
      <c r="D1784" s="2">
        <v>272546</v>
      </c>
      <c r="E1784" s="2">
        <f t="shared" si="108"/>
        <v>7315787</v>
      </c>
      <c r="F1784" s="17" t="str">
        <f t="shared" si="111"/>
        <v>BULLISH</v>
      </c>
      <c r="G1784" s="17" t="str">
        <f t="shared" si="110"/>
        <v>STRONG</v>
      </c>
      <c r="H1784" s="17" t="str">
        <f t="shared" si="109"/>
        <v>CONFIRMED BULLISH</v>
      </c>
    </row>
    <row r="1785" spans="1:8" ht="13.5" x14ac:dyDescent="0.25">
      <c r="A1785" s="3">
        <v>44613</v>
      </c>
      <c r="B1785" s="2">
        <v>8.43</v>
      </c>
      <c r="C1785" s="2">
        <v>5.5949999999999998</v>
      </c>
      <c r="D1785" s="2">
        <v>30796</v>
      </c>
      <c r="E1785" s="2">
        <f t="shared" si="108"/>
        <v>7346583</v>
      </c>
      <c r="F1785" s="17" t="str">
        <f t="shared" si="111"/>
        <v>BULLISH</v>
      </c>
      <c r="G1785" s="17" t="str">
        <f t="shared" si="110"/>
        <v>STRONG</v>
      </c>
      <c r="H1785" s="17" t="str">
        <f t="shared" si="109"/>
        <v>CONFIRMED BULLISH</v>
      </c>
    </row>
    <row r="1786" spans="1:8" ht="13.5" x14ac:dyDescent="0.25">
      <c r="A1786" s="3">
        <v>44614</v>
      </c>
      <c r="B1786" s="2">
        <v>8.44</v>
      </c>
      <c r="C1786" s="2">
        <v>5.6016000000000004</v>
      </c>
      <c r="D1786" s="2">
        <v>5973</v>
      </c>
      <c r="E1786" s="2">
        <f t="shared" si="108"/>
        <v>7352556</v>
      </c>
      <c r="F1786" s="17" t="str">
        <f t="shared" si="111"/>
        <v>BULLISH</v>
      </c>
      <c r="G1786" s="17" t="str">
        <f t="shared" si="110"/>
        <v>STRONG</v>
      </c>
      <c r="H1786" s="17" t="str">
        <f t="shared" si="109"/>
        <v>CONFIRMED BULLISH</v>
      </c>
    </row>
    <row r="1787" spans="1:8" ht="13.5" x14ac:dyDescent="0.25">
      <c r="A1787" s="3">
        <v>44615</v>
      </c>
      <c r="B1787" s="2">
        <v>8.3800000000000008</v>
      </c>
      <c r="C1787" s="2">
        <v>5.5617999999999999</v>
      </c>
      <c r="D1787" s="2">
        <v>6764</v>
      </c>
      <c r="E1787" s="2">
        <f t="shared" si="108"/>
        <v>7345792</v>
      </c>
      <c r="F1787" s="17" t="str">
        <f t="shared" si="111"/>
        <v>BULLISH</v>
      </c>
      <c r="G1787" s="17" t="str">
        <f t="shared" si="110"/>
        <v>STRONG</v>
      </c>
      <c r="H1787" s="17" t="str">
        <f t="shared" si="109"/>
        <v>CONFIRMED BULLISH</v>
      </c>
    </row>
    <row r="1788" spans="1:8" ht="13.5" x14ac:dyDescent="0.25">
      <c r="A1788" s="3">
        <v>44616</v>
      </c>
      <c r="B1788" s="2">
        <v>8.33</v>
      </c>
      <c r="C1788" s="2">
        <v>5.5286</v>
      </c>
      <c r="D1788" s="2">
        <v>3746</v>
      </c>
      <c r="E1788" s="2">
        <f t="shared" si="108"/>
        <v>7342046</v>
      </c>
      <c r="F1788" s="17" t="str">
        <f t="shared" si="111"/>
        <v>BULLISH</v>
      </c>
      <c r="G1788" s="17" t="str">
        <f t="shared" si="110"/>
        <v>STRONG</v>
      </c>
      <c r="H1788" s="17" t="str">
        <f t="shared" si="109"/>
        <v>CONFIRMED BULLISH</v>
      </c>
    </row>
    <row r="1789" spans="1:8" ht="13.5" x14ac:dyDescent="0.25">
      <c r="A1789" s="3">
        <v>44617</v>
      </c>
      <c r="B1789" s="2">
        <v>8.3000000000000007</v>
      </c>
      <c r="C1789" s="2">
        <v>5.5087000000000002</v>
      </c>
      <c r="D1789" s="2">
        <v>544</v>
      </c>
      <c r="E1789" s="2">
        <f t="shared" si="108"/>
        <v>7341502</v>
      </c>
      <c r="F1789" s="17" t="str">
        <f t="shared" si="111"/>
        <v>BULLISH</v>
      </c>
      <c r="G1789" s="17" t="str">
        <f t="shared" si="110"/>
        <v>NEUTRAL</v>
      </c>
      <c r="H1789" s="17" t="str">
        <f t="shared" si="109"/>
        <v>BULLISH DIVERGENCE</v>
      </c>
    </row>
    <row r="1790" spans="1:8" ht="13.5" x14ac:dyDescent="0.25">
      <c r="A1790" s="3">
        <v>44620</v>
      </c>
      <c r="B1790" s="2">
        <v>8.24</v>
      </c>
      <c r="C1790" s="2">
        <v>5.4687999999999999</v>
      </c>
      <c r="D1790" s="2">
        <v>24920</v>
      </c>
      <c r="E1790" s="2">
        <f t="shared" si="108"/>
        <v>7316582</v>
      </c>
      <c r="F1790" s="17" t="str">
        <f t="shared" si="111"/>
        <v>BEARISH</v>
      </c>
      <c r="G1790" s="17" t="str">
        <f t="shared" si="110"/>
        <v>NEUTRAL</v>
      </c>
      <c r="H1790" s="17" t="str">
        <f t="shared" si="109"/>
        <v>CONFIRMED BEARISH</v>
      </c>
    </row>
    <row r="1791" spans="1:8" ht="13.5" x14ac:dyDescent="0.25">
      <c r="A1791" s="3">
        <v>44621</v>
      </c>
      <c r="B1791" s="2">
        <v>8.2899999999999991</v>
      </c>
      <c r="C1791" s="2">
        <v>5.5019999999999998</v>
      </c>
      <c r="D1791" s="2">
        <v>8820</v>
      </c>
      <c r="E1791" s="2">
        <f t="shared" si="108"/>
        <v>7325402</v>
      </c>
      <c r="F1791" s="17" t="str">
        <f t="shared" si="111"/>
        <v>BEARISH</v>
      </c>
      <c r="G1791" s="17" t="str">
        <f t="shared" si="110"/>
        <v>NEUTRAL</v>
      </c>
      <c r="H1791" s="17" t="str">
        <f t="shared" si="109"/>
        <v>CONFIRMED BEARISH</v>
      </c>
    </row>
    <row r="1792" spans="1:8" ht="13.5" x14ac:dyDescent="0.25">
      <c r="A1792" s="3">
        <v>44622</v>
      </c>
      <c r="B1792" s="2">
        <v>8.2799999999999994</v>
      </c>
      <c r="C1792" s="2">
        <v>5.4954000000000001</v>
      </c>
      <c r="D1792" s="2">
        <v>9619</v>
      </c>
      <c r="E1792" s="2">
        <f t="shared" si="108"/>
        <v>7315783</v>
      </c>
      <c r="F1792" s="17" t="str">
        <f t="shared" si="111"/>
        <v>BEARISH</v>
      </c>
      <c r="G1792" s="17" t="str">
        <f t="shared" si="110"/>
        <v>NEUTRAL</v>
      </c>
      <c r="H1792" s="17" t="str">
        <f t="shared" si="109"/>
        <v>CONFIRMED BEARISH</v>
      </c>
    </row>
    <row r="1793" spans="1:8" ht="13.5" x14ac:dyDescent="0.25">
      <c r="A1793" s="3">
        <v>44623</v>
      </c>
      <c r="B1793" s="2">
        <v>8.1999999999999993</v>
      </c>
      <c r="C1793" s="2">
        <v>5.4423000000000004</v>
      </c>
      <c r="D1793" s="2">
        <v>42108</v>
      </c>
      <c r="E1793" s="2">
        <f t="shared" si="108"/>
        <v>7273675</v>
      </c>
      <c r="F1793" s="17" t="str">
        <f t="shared" si="111"/>
        <v>BEARISH</v>
      </c>
      <c r="G1793" s="17" t="str">
        <f t="shared" si="110"/>
        <v>NEUTRAL</v>
      </c>
      <c r="H1793" s="17" t="str">
        <f t="shared" si="109"/>
        <v>CONFIRMED BEARISH</v>
      </c>
    </row>
    <row r="1794" spans="1:8" ht="13.5" x14ac:dyDescent="0.25">
      <c r="A1794" s="3">
        <v>44624</v>
      </c>
      <c r="B1794" s="2">
        <v>8.09</v>
      </c>
      <c r="C1794" s="2">
        <v>5.3693</v>
      </c>
      <c r="D1794" s="2">
        <v>4957</v>
      </c>
      <c r="E1794" s="2">
        <f t="shared" si="108"/>
        <v>7268718</v>
      </c>
      <c r="F1794" s="17" t="str">
        <f t="shared" si="111"/>
        <v>BEARISH</v>
      </c>
      <c r="G1794" s="17" t="str">
        <f t="shared" si="110"/>
        <v>NEUTRAL</v>
      </c>
      <c r="H1794" s="17" t="str">
        <f t="shared" si="109"/>
        <v>CONFIRMED BEARISH</v>
      </c>
    </row>
    <row r="1795" spans="1:8" ht="13.5" x14ac:dyDescent="0.25">
      <c r="A1795" s="3">
        <v>44627</v>
      </c>
      <c r="B1795" s="2">
        <v>8</v>
      </c>
      <c r="C1795" s="2">
        <v>5.3095999999999997</v>
      </c>
      <c r="D1795" s="2">
        <v>30269</v>
      </c>
      <c r="E1795" s="2">
        <f t="shared" si="108"/>
        <v>7238449</v>
      </c>
      <c r="F1795" s="17" t="str">
        <f t="shared" si="111"/>
        <v>BEARISH</v>
      </c>
      <c r="G1795" s="17" t="str">
        <f t="shared" si="110"/>
        <v>NEUTRAL</v>
      </c>
      <c r="H1795" s="17" t="str">
        <f t="shared" si="109"/>
        <v>CONFIRMED BEARISH</v>
      </c>
    </row>
    <row r="1796" spans="1:8" ht="13.5" x14ac:dyDescent="0.25">
      <c r="A1796" s="3">
        <v>44628</v>
      </c>
      <c r="B1796" s="2">
        <v>8.1</v>
      </c>
      <c r="C1796" s="2">
        <v>5.3758999999999997</v>
      </c>
      <c r="D1796" s="2">
        <v>100102</v>
      </c>
      <c r="E1796" s="2">
        <f t="shared" ref="E1796:E1859" si="112">IF(B1796&gt;B1795, E1795+D1796, IF(B1796&lt;B1795, E1795-D1796, E1795))</f>
        <v>7338551</v>
      </c>
      <c r="F1796" s="17" t="str">
        <f t="shared" si="111"/>
        <v>BULLISH</v>
      </c>
      <c r="G1796" s="17" t="str">
        <f t="shared" si="110"/>
        <v>NEUTRAL</v>
      </c>
      <c r="H1796" s="17" t="str">
        <f t="shared" si="109"/>
        <v>BULLISH DIVERGENCE</v>
      </c>
    </row>
    <row r="1797" spans="1:8" ht="13.5" x14ac:dyDescent="0.25">
      <c r="A1797" s="3">
        <v>44629</v>
      </c>
      <c r="B1797" s="2">
        <v>8.11</v>
      </c>
      <c r="C1797" s="2">
        <v>5.3826000000000001</v>
      </c>
      <c r="D1797" s="2">
        <v>20285</v>
      </c>
      <c r="E1797" s="2">
        <f t="shared" si="112"/>
        <v>7358836</v>
      </c>
      <c r="F1797" s="17" t="str">
        <f t="shared" si="111"/>
        <v>BULLISH</v>
      </c>
      <c r="G1797" s="17" t="str">
        <f t="shared" si="110"/>
        <v>NEUTRAL</v>
      </c>
      <c r="H1797" s="17" t="str">
        <f t="shared" si="109"/>
        <v>BULLISH DIVERGENCE</v>
      </c>
    </row>
    <row r="1798" spans="1:8" ht="13.5" x14ac:dyDescent="0.25">
      <c r="A1798" s="3">
        <v>44630</v>
      </c>
      <c r="B1798" s="2">
        <v>8.14</v>
      </c>
      <c r="C1798" s="2">
        <v>5.4024999999999999</v>
      </c>
      <c r="D1798" s="2">
        <v>7156</v>
      </c>
      <c r="E1798" s="2">
        <f t="shared" si="112"/>
        <v>7365992</v>
      </c>
      <c r="F1798" s="17" t="str">
        <f t="shared" si="111"/>
        <v>BULLISH</v>
      </c>
      <c r="G1798" s="17" t="str">
        <f t="shared" si="110"/>
        <v>NEUTRAL</v>
      </c>
      <c r="H1798" s="17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BULLISH DIVERGENCE</v>
      </c>
    </row>
    <row r="1799" spans="1:8" ht="13.5" x14ac:dyDescent="0.25">
      <c r="A1799" s="3">
        <v>44631</v>
      </c>
      <c r="B1799" s="2">
        <v>8.15</v>
      </c>
      <c r="C1799" s="2">
        <v>5.4090999999999996</v>
      </c>
      <c r="D1799" s="2">
        <v>5335</v>
      </c>
      <c r="E1799" s="2">
        <f t="shared" si="112"/>
        <v>7371327</v>
      </c>
      <c r="F1799" s="17" t="str">
        <f t="shared" si="111"/>
        <v>BULLISH</v>
      </c>
      <c r="G1799" s="17" t="str">
        <f t="shared" ref="G1799:G1862" si="114">IF((E1799-E1794)/E1794 &gt; 0.02, "STRONG",
 IF((E1799-E1794)/E1794 &lt; -0.02, "WEAK", "NEUTRAL"))</f>
        <v>NEUTRAL</v>
      </c>
      <c r="H1799" s="17" t="str">
        <f t="shared" si="113"/>
        <v>CONFIRMED BULLISH</v>
      </c>
    </row>
    <row r="1800" spans="1:8" ht="13.5" x14ac:dyDescent="0.25">
      <c r="A1800" s="3">
        <v>44634</v>
      </c>
      <c r="B1800" s="2">
        <v>8.27</v>
      </c>
      <c r="C1800" s="2">
        <v>5.4888000000000003</v>
      </c>
      <c r="D1800" s="2">
        <v>6710</v>
      </c>
      <c r="E1800" s="2">
        <f t="shared" si="112"/>
        <v>7378037</v>
      </c>
      <c r="F1800" s="17" t="str">
        <f t="shared" ref="F1800:F1863" si="115">IF(E1800&gt;E1795,"BULLISH",IF(E1800&lt;E1795,"BEARISH","NEUTRAL"))</f>
        <v>BULLISH</v>
      </c>
      <c r="G1800" s="17" t="str">
        <f t="shared" si="114"/>
        <v>NEUTRAL</v>
      </c>
      <c r="H1800" s="17" t="str">
        <f t="shared" si="113"/>
        <v>CONFIRMED BULLISH</v>
      </c>
    </row>
    <row r="1801" spans="1:8" ht="13.5" x14ac:dyDescent="0.25">
      <c r="A1801" s="3">
        <v>44635</v>
      </c>
      <c r="B1801" s="2">
        <v>8.2200000000000006</v>
      </c>
      <c r="C1801" s="2">
        <v>5.4555999999999996</v>
      </c>
      <c r="D1801" s="2">
        <v>6460</v>
      </c>
      <c r="E1801" s="2">
        <f t="shared" si="112"/>
        <v>7371577</v>
      </c>
      <c r="F1801" s="17" t="str">
        <f t="shared" si="115"/>
        <v>BULLISH</v>
      </c>
      <c r="G1801" s="17" t="str">
        <f t="shared" si="114"/>
        <v>NEUTRAL</v>
      </c>
      <c r="H1801" s="17" t="str">
        <f t="shared" si="113"/>
        <v>CONFIRMED BULLISH</v>
      </c>
    </row>
    <row r="1802" spans="1:8" ht="13.5" x14ac:dyDescent="0.25">
      <c r="A1802" s="3">
        <v>44636</v>
      </c>
      <c r="B1802" s="2">
        <v>8.1999999999999993</v>
      </c>
      <c r="C1802" s="2">
        <v>5.4423000000000004</v>
      </c>
      <c r="D1802" s="2">
        <v>2945</v>
      </c>
      <c r="E1802" s="2">
        <f t="shared" si="112"/>
        <v>7368632</v>
      </c>
      <c r="F1802" s="17" t="str">
        <f t="shared" si="115"/>
        <v>BULLISH</v>
      </c>
      <c r="G1802" s="17" t="str">
        <f t="shared" si="114"/>
        <v>NEUTRAL</v>
      </c>
      <c r="H1802" s="17" t="str">
        <f t="shared" si="113"/>
        <v>CONFIRMED BULLISH</v>
      </c>
    </row>
    <row r="1803" spans="1:8" ht="13.5" x14ac:dyDescent="0.25">
      <c r="A1803" s="3">
        <v>44637</v>
      </c>
      <c r="B1803" s="2">
        <v>8.27</v>
      </c>
      <c r="C1803" s="2">
        <v>5.4888000000000003</v>
      </c>
      <c r="D1803" s="2">
        <v>12137</v>
      </c>
      <c r="E1803" s="2">
        <f t="shared" si="112"/>
        <v>7380769</v>
      </c>
      <c r="F1803" s="17" t="str">
        <f t="shared" si="115"/>
        <v>BULLISH</v>
      </c>
      <c r="G1803" s="17" t="str">
        <f t="shared" si="114"/>
        <v>NEUTRAL</v>
      </c>
      <c r="H1803" s="17" t="str">
        <f t="shared" si="113"/>
        <v>CONFIRMED BULLISH</v>
      </c>
    </row>
    <row r="1804" spans="1:8" ht="13.5" x14ac:dyDescent="0.25">
      <c r="A1804" s="3">
        <v>44638</v>
      </c>
      <c r="B1804" s="2">
        <v>8.35</v>
      </c>
      <c r="C1804" s="2">
        <v>5.5419</v>
      </c>
      <c r="D1804" s="2">
        <v>3538</v>
      </c>
      <c r="E1804" s="2">
        <f t="shared" si="112"/>
        <v>7384307</v>
      </c>
      <c r="F1804" s="17" t="str">
        <f t="shared" si="115"/>
        <v>BULLISH</v>
      </c>
      <c r="G1804" s="17" t="str">
        <f t="shared" si="114"/>
        <v>NEUTRAL</v>
      </c>
      <c r="H1804" s="17" t="str">
        <f t="shared" si="113"/>
        <v>CONFIRMED BULLISH</v>
      </c>
    </row>
    <row r="1805" spans="1:8" ht="13.5" x14ac:dyDescent="0.25">
      <c r="A1805" s="3">
        <v>44641</v>
      </c>
      <c r="B1805" s="2">
        <v>8.49</v>
      </c>
      <c r="C1805" s="2">
        <v>5.6348000000000003</v>
      </c>
      <c r="D1805" s="2">
        <v>12170</v>
      </c>
      <c r="E1805" s="2">
        <f t="shared" si="112"/>
        <v>7396477</v>
      </c>
      <c r="F1805" s="17" t="str">
        <f t="shared" si="115"/>
        <v>BULLISH</v>
      </c>
      <c r="G1805" s="17" t="str">
        <f t="shared" si="114"/>
        <v>NEUTRAL</v>
      </c>
      <c r="H1805" s="17" t="str">
        <f t="shared" si="113"/>
        <v>CONFIRMED BULLISH</v>
      </c>
    </row>
    <row r="1806" spans="1:8" ht="13.5" x14ac:dyDescent="0.25">
      <c r="A1806" s="3">
        <v>44642</v>
      </c>
      <c r="B1806" s="2">
        <v>8.4499999999999993</v>
      </c>
      <c r="C1806" s="2">
        <v>5.6082000000000001</v>
      </c>
      <c r="D1806" s="2">
        <v>12572</v>
      </c>
      <c r="E1806" s="2">
        <f t="shared" si="112"/>
        <v>7383905</v>
      </c>
      <c r="F1806" s="17" t="str">
        <f t="shared" si="115"/>
        <v>BULLISH</v>
      </c>
      <c r="G1806" s="17" t="str">
        <f t="shared" si="114"/>
        <v>NEUTRAL</v>
      </c>
      <c r="H1806" s="17" t="str">
        <f t="shared" si="113"/>
        <v>CONFIRMED BULLISH</v>
      </c>
    </row>
    <row r="1807" spans="1:8" ht="13.5" x14ac:dyDescent="0.25">
      <c r="A1807" s="3">
        <v>44643</v>
      </c>
      <c r="B1807" s="2">
        <v>8.49</v>
      </c>
      <c r="C1807" s="2">
        <v>5.6348000000000003</v>
      </c>
      <c r="D1807" s="2">
        <v>8238</v>
      </c>
      <c r="E1807" s="2">
        <f t="shared" si="112"/>
        <v>7392143</v>
      </c>
      <c r="F1807" s="17" t="str">
        <f t="shared" si="115"/>
        <v>BULLISH</v>
      </c>
      <c r="G1807" s="17" t="str">
        <f t="shared" si="114"/>
        <v>NEUTRAL</v>
      </c>
      <c r="H1807" s="17" t="str">
        <f t="shared" si="113"/>
        <v>CONFIRMED BULLISH</v>
      </c>
    </row>
    <row r="1808" spans="1:8" ht="13.5" x14ac:dyDescent="0.25">
      <c r="A1808" s="3">
        <v>44644</v>
      </c>
      <c r="B1808" s="2">
        <v>8.4</v>
      </c>
      <c r="C1808" s="2">
        <v>5.5750000000000002</v>
      </c>
      <c r="D1808" s="2">
        <v>7212</v>
      </c>
      <c r="E1808" s="2">
        <f t="shared" si="112"/>
        <v>7384931</v>
      </c>
      <c r="F1808" s="17" t="str">
        <f t="shared" si="115"/>
        <v>BULLISH</v>
      </c>
      <c r="G1808" s="17" t="str">
        <f t="shared" si="114"/>
        <v>NEUTRAL</v>
      </c>
      <c r="H1808" s="17" t="str">
        <f t="shared" si="113"/>
        <v>CONFIRMED BULLISH</v>
      </c>
    </row>
    <row r="1809" spans="1:8" ht="13.5" x14ac:dyDescent="0.25">
      <c r="A1809" s="3">
        <v>44645</v>
      </c>
      <c r="B1809" s="2">
        <v>8.44</v>
      </c>
      <c r="C1809" s="2">
        <v>5.6016000000000004</v>
      </c>
      <c r="D1809" s="2">
        <v>4502</v>
      </c>
      <c r="E1809" s="2">
        <f t="shared" si="112"/>
        <v>7389433</v>
      </c>
      <c r="F1809" s="17" t="str">
        <f t="shared" si="115"/>
        <v>BULLISH</v>
      </c>
      <c r="G1809" s="17" t="str">
        <f t="shared" si="114"/>
        <v>NEUTRAL</v>
      </c>
      <c r="H1809" s="17" t="str">
        <f t="shared" si="113"/>
        <v>CONFIRMED BULLISH</v>
      </c>
    </row>
    <row r="1810" spans="1:8" ht="13.5" x14ac:dyDescent="0.25">
      <c r="A1810" s="3">
        <v>44648</v>
      </c>
      <c r="B1810" s="2">
        <v>8.27</v>
      </c>
      <c r="C1810" s="2">
        <v>5.4888000000000003</v>
      </c>
      <c r="D1810" s="2">
        <v>11435</v>
      </c>
      <c r="E1810" s="2">
        <f t="shared" si="112"/>
        <v>7377998</v>
      </c>
      <c r="F1810" s="17" t="str">
        <f t="shared" si="115"/>
        <v>BEARISH</v>
      </c>
      <c r="G1810" s="17" t="str">
        <f t="shared" si="114"/>
        <v>NEUTRAL</v>
      </c>
      <c r="H1810" s="17" t="str">
        <f t="shared" si="113"/>
        <v>CONFIRMED BEARISH</v>
      </c>
    </row>
    <row r="1811" spans="1:8" ht="13.5" x14ac:dyDescent="0.25">
      <c r="A1811" s="3">
        <v>44649</v>
      </c>
      <c r="B1811" s="2">
        <v>8.4</v>
      </c>
      <c r="C1811" s="2">
        <v>5.5750000000000002</v>
      </c>
      <c r="D1811" s="2">
        <v>18013</v>
      </c>
      <c r="E1811" s="2">
        <f t="shared" si="112"/>
        <v>7396011</v>
      </c>
      <c r="F1811" s="17" t="str">
        <f t="shared" si="115"/>
        <v>BULLISH</v>
      </c>
      <c r="G1811" s="17" t="str">
        <f t="shared" si="114"/>
        <v>NEUTRAL</v>
      </c>
      <c r="H1811" s="17" t="str">
        <f t="shared" si="113"/>
        <v>BULLISH DIVERGENCE</v>
      </c>
    </row>
    <row r="1812" spans="1:8" ht="13.5" x14ac:dyDescent="0.25">
      <c r="A1812" s="3">
        <v>44650</v>
      </c>
      <c r="B1812" s="2">
        <v>8.4499999999999993</v>
      </c>
      <c r="C1812" s="2">
        <v>5.6082000000000001</v>
      </c>
      <c r="D1812" s="2">
        <v>2294</v>
      </c>
      <c r="E1812" s="2">
        <f t="shared" si="112"/>
        <v>7398305</v>
      </c>
      <c r="F1812" s="17" t="str">
        <f t="shared" si="115"/>
        <v>BULLISH</v>
      </c>
      <c r="G1812" s="17" t="str">
        <f t="shared" si="114"/>
        <v>NEUTRAL</v>
      </c>
      <c r="H1812" s="17" t="str">
        <f t="shared" si="113"/>
        <v>BULLISH DIVERGENCE</v>
      </c>
    </row>
    <row r="1813" spans="1:8" ht="13.5" x14ac:dyDescent="0.25">
      <c r="A1813" s="3">
        <v>44651</v>
      </c>
      <c r="B1813" s="2">
        <v>8.42</v>
      </c>
      <c r="C1813" s="2">
        <v>5.5883000000000003</v>
      </c>
      <c r="D1813" s="2">
        <v>1646</v>
      </c>
      <c r="E1813" s="2">
        <f t="shared" si="112"/>
        <v>7396659</v>
      </c>
      <c r="F1813" s="17" t="str">
        <f t="shared" si="115"/>
        <v>BULLISH</v>
      </c>
      <c r="G1813" s="17" t="str">
        <f t="shared" si="114"/>
        <v>NEUTRAL</v>
      </c>
      <c r="H1813" s="17" t="str">
        <f t="shared" si="113"/>
        <v>CONFIRMED BULLISH</v>
      </c>
    </row>
    <row r="1814" spans="1:8" ht="13.5" x14ac:dyDescent="0.25">
      <c r="A1814" s="3">
        <v>44652</v>
      </c>
      <c r="B1814" s="2">
        <v>8.4499999999999993</v>
      </c>
      <c r="C1814" s="2">
        <v>5.6082000000000001</v>
      </c>
      <c r="D1814" s="2">
        <v>5090</v>
      </c>
      <c r="E1814" s="2">
        <f t="shared" si="112"/>
        <v>7401749</v>
      </c>
      <c r="F1814" s="17" t="str">
        <f t="shared" si="115"/>
        <v>BULLISH</v>
      </c>
      <c r="G1814" s="17" t="str">
        <f t="shared" si="114"/>
        <v>NEUTRAL</v>
      </c>
      <c r="H1814" s="17" t="str">
        <f t="shared" si="113"/>
        <v>CONFIRMED BULLISH</v>
      </c>
    </row>
    <row r="1815" spans="1:8" ht="13.5" x14ac:dyDescent="0.25">
      <c r="A1815" s="3">
        <v>44655</v>
      </c>
      <c r="B1815" s="2">
        <v>8.4</v>
      </c>
      <c r="C1815" s="2">
        <v>5.5750000000000002</v>
      </c>
      <c r="D1815" s="2">
        <v>9172</v>
      </c>
      <c r="E1815" s="2">
        <f t="shared" si="112"/>
        <v>7392577</v>
      </c>
      <c r="F1815" s="17" t="str">
        <f t="shared" si="115"/>
        <v>BULLISH</v>
      </c>
      <c r="G1815" s="17" t="str">
        <f t="shared" si="114"/>
        <v>NEUTRAL</v>
      </c>
      <c r="H1815" s="17" t="str">
        <f t="shared" si="113"/>
        <v>CONFIRMED BULLISH</v>
      </c>
    </row>
    <row r="1816" spans="1:8" ht="13.5" x14ac:dyDescent="0.25">
      <c r="A1816" s="3">
        <v>44656</v>
      </c>
      <c r="B1816" s="2">
        <v>8.6999999999999993</v>
      </c>
      <c r="C1816" s="2">
        <v>5.7740999999999998</v>
      </c>
      <c r="D1816" s="2">
        <v>20149</v>
      </c>
      <c r="E1816" s="2">
        <f t="shared" si="112"/>
        <v>7412726</v>
      </c>
      <c r="F1816" s="17" t="str">
        <f t="shared" si="115"/>
        <v>BULLISH</v>
      </c>
      <c r="G1816" s="17" t="str">
        <f t="shared" si="114"/>
        <v>NEUTRAL</v>
      </c>
      <c r="H1816" s="17" t="str">
        <f t="shared" si="113"/>
        <v>CONFIRMED BULLISH</v>
      </c>
    </row>
    <row r="1817" spans="1:8" ht="13.5" x14ac:dyDescent="0.25">
      <c r="A1817" s="3">
        <v>44657</v>
      </c>
      <c r="B1817" s="2">
        <v>8.69</v>
      </c>
      <c r="C1817" s="2">
        <v>5.7675000000000001</v>
      </c>
      <c r="D1817" s="2">
        <v>13086</v>
      </c>
      <c r="E1817" s="2">
        <f t="shared" si="112"/>
        <v>7399640</v>
      </c>
      <c r="F1817" s="17" t="str">
        <f t="shared" si="115"/>
        <v>BULLISH</v>
      </c>
      <c r="G1817" s="17" t="str">
        <f t="shared" si="114"/>
        <v>NEUTRAL</v>
      </c>
      <c r="H1817" s="17" t="str">
        <f t="shared" si="113"/>
        <v>CONFIRMED BULLISH</v>
      </c>
    </row>
    <row r="1818" spans="1:8" ht="13.5" x14ac:dyDescent="0.25">
      <c r="A1818" s="3">
        <v>44658</v>
      </c>
      <c r="B1818" s="2">
        <v>8.6999999999999993</v>
      </c>
      <c r="C1818" s="2">
        <v>5.7740999999999998</v>
      </c>
      <c r="D1818" s="2">
        <v>8449</v>
      </c>
      <c r="E1818" s="2">
        <f t="shared" si="112"/>
        <v>7408089</v>
      </c>
      <c r="F1818" s="17" t="str">
        <f t="shared" si="115"/>
        <v>BULLISH</v>
      </c>
      <c r="G1818" s="17" t="str">
        <f t="shared" si="114"/>
        <v>NEUTRAL</v>
      </c>
      <c r="H1818" s="17" t="str">
        <f t="shared" si="113"/>
        <v>CONFIRMED BULLISH</v>
      </c>
    </row>
    <row r="1819" spans="1:8" ht="13.5" x14ac:dyDescent="0.25">
      <c r="A1819" s="3">
        <v>44659</v>
      </c>
      <c r="B1819" s="2">
        <v>8.82</v>
      </c>
      <c r="C1819" s="2">
        <v>5.8537999999999997</v>
      </c>
      <c r="D1819" s="2">
        <v>41003</v>
      </c>
      <c r="E1819" s="2">
        <f t="shared" si="112"/>
        <v>7449092</v>
      </c>
      <c r="F1819" s="17" t="str">
        <f t="shared" si="115"/>
        <v>BULLISH</v>
      </c>
      <c r="G1819" s="17" t="str">
        <f t="shared" si="114"/>
        <v>NEUTRAL</v>
      </c>
      <c r="H1819" s="17" t="str">
        <f t="shared" si="113"/>
        <v>CONFIRMED BULLISH</v>
      </c>
    </row>
    <row r="1820" spans="1:8" ht="13.5" x14ac:dyDescent="0.25">
      <c r="A1820" s="3">
        <v>44662</v>
      </c>
      <c r="B1820" s="2">
        <v>8.9</v>
      </c>
      <c r="C1820" s="2">
        <v>5.9069000000000003</v>
      </c>
      <c r="D1820" s="2">
        <v>10151</v>
      </c>
      <c r="E1820" s="2">
        <f t="shared" si="112"/>
        <v>7459243</v>
      </c>
      <c r="F1820" s="17" t="str">
        <f t="shared" si="115"/>
        <v>BULLISH</v>
      </c>
      <c r="G1820" s="17" t="str">
        <f t="shared" si="114"/>
        <v>NEUTRAL</v>
      </c>
      <c r="H1820" s="17" t="str">
        <f t="shared" si="113"/>
        <v>CONFIRMED BULLISH</v>
      </c>
    </row>
    <row r="1821" spans="1:8" ht="13.5" x14ac:dyDescent="0.25">
      <c r="A1821" s="3">
        <v>44663</v>
      </c>
      <c r="B1821" s="2">
        <v>9.07</v>
      </c>
      <c r="C1821" s="2">
        <v>6.0197000000000003</v>
      </c>
      <c r="D1821" s="2">
        <v>11631</v>
      </c>
      <c r="E1821" s="2">
        <f t="shared" si="112"/>
        <v>7470874</v>
      </c>
      <c r="F1821" s="17" t="str">
        <f t="shared" si="115"/>
        <v>BULLISH</v>
      </c>
      <c r="G1821" s="17" t="str">
        <f t="shared" si="114"/>
        <v>NEUTRAL</v>
      </c>
      <c r="H1821" s="17" t="str">
        <f t="shared" si="113"/>
        <v>CONFIRMED BULLISH</v>
      </c>
    </row>
    <row r="1822" spans="1:8" ht="13.5" x14ac:dyDescent="0.25">
      <c r="A1822" s="3">
        <v>44664</v>
      </c>
      <c r="B1822" s="2">
        <v>9.2899999999999991</v>
      </c>
      <c r="C1822" s="2">
        <v>6.1657000000000002</v>
      </c>
      <c r="D1822" s="2">
        <v>18156</v>
      </c>
      <c r="E1822" s="2">
        <f t="shared" si="112"/>
        <v>7489030</v>
      </c>
      <c r="F1822" s="17" t="str">
        <f t="shared" si="115"/>
        <v>BULLISH</v>
      </c>
      <c r="G1822" s="17" t="str">
        <f t="shared" si="114"/>
        <v>NEUTRAL</v>
      </c>
      <c r="H1822" s="17" t="str">
        <f t="shared" si="113"/>
        <v>CONFIRMED BULLISH</v>
      </c>
    </row>
    <row r="1823" spans="1:8" ht="13.5" x14ac:dyDescent="0.25">
      <c r="A1823" s="3">
        <v>44665</v>
      </c>
      <c r="B1823" s="2">
        <v>9.2899999999999991</v>
      </c>
      <c r="C1823" s="2">
        <v>6.1657000000000002</v>
      </c>
      <c r="D1823" s="2">
        <v>12525</v>
      </c>
      <c r="E1823" s="2">
        <f t="shared" si="112"/>
        <v>7489030</v>
      </c>
      <c r="F1823" s="17" t="str">
        <f t="shared" si="115"/>
        <v>BULLISH</v>
      </c>
      <c r="G1823" s="17" t="str">
        <f t="shared" si="114"/>
        <v>NEUTRAL</v>
      </c>
      <c r="H1823" s="17" t="str">
        <f t="shared" si="113"/>
        <v>CONFIRMED BULLISH</v>
      </c>
    </row>
    <row r="1824" spans="1:8" ht="13.5" x14ac:dyDescent="0.25">
      <c r="A1824" s="3">
        <v>44666</v>
      </c>
      <c r="B1824" s="2">
        <v>9</v>
      </c>
      <c r="C1824" s="2">
        <v>5.9733000000000001</v>
      </c>
      <c r="D1824" s="2">
        <v>44730</v>
      </c>
      <c r="E1824" s="2">
        <f t="shared" si="112"/>
        <v>7444300</v>
      </c>
      <c r="F1824" s="17" t="str">
        <f t="shared" si="115"/>
        <v>BEARISH</v>
      </c>
      <c r="G1824" s="17" t="str">
        <f t="shared" si="114"/>
        <v>NEUTRAL</v>
      </c>
      <c r="H1824" s="17" t="str">
        <f t="shared" si="113"/>
        <v>BEARISH DIVERGENCE</v>
      </c>
    </row>
    <row r="1825" spans="1:8" ht="13.5" x14ac:dyDescent="0.25">
      <c r="A1825" s="3">
        <v>44669</v>
      </c>
      <c r="B1825" s="2">
        <v>8.82</v>
      </c>
      <c r="C1825" s="2">
        <v>5.8537999999999997</v>
      </c>
      <c r="D1825" s="2">
        <v>244868</v>
      </c>
      <c r="E1825" s="2">
        <f t="shared" si="112"/>
        <v>7199432</v>
      </c>
      <c r="F1825" s="17" t="str">
        <f t="shared" si="115"/>
        <v>BEARISH</v>
      </c>
      <c r="G1825" s="17" t="str">
        <f t="shared" si="114"/>
        <v>WEAK</v>
      </c>
      <c r="H1825" s="17" t="str">
        <f t="shared" si="113"/>
        <v>CONFIRMED BEARISH</v>
      </c>
    </row>
    <row r="1826" spans="1:8" ht="13.5" x14ac:dyDescent="0.25">
      <c r="A1826" s="3">
        <v>44670</v>
      </c>
      <c r="B1826" s="2">
        <v>9</v>
      </c>
      <c r="C1826" s="2">
        <v>5.9733000000000001</v>
      </c>
      <c r="D1826" s="2">
        <v>10404</v>
      </c>
      <c r="E1826" s="2">
        <f t="shared" si="112"/>
        <v>7209836</v>
      </c>
      <c r="F1826" s="17" t="str">
        <f t="shared" si="115"/>
        <v>BEARISH</v>
      </c>
      <c r="G1826" s="17" t="str">
        <f t="shared" si="114"/>
        <v>WEAK</v>
      </c>
      <c r="H1826" s="17" t="str">
        <f t="shared" si="113"/>
        <v>CONFIRMED BEARISH</v>
      </c>
    </row>
    <row r="1827" spans="1:8" ht="13.5" x14ac:dyDescent="0.25">
      <c r="A1827" s="3">
        <v>44671</v>
      </c>
      <c r="B1827" s="2">
        <v>9</v>
      </c>
      <c r="C1827" s="2">
        <v>5.9733000000000001</v>
      </c>
      <c r="D1827" s="2">
        <v>15464</v>
      </c>
      <c r="E1827" s="2">
        <f t="shared" si="112"/>
        <v>7209836</v>
      </c>
      <c r="F1827" s="17" t="str">
        <f t="shared" si="115"/>
        <v>BEARISH</v>
      </c>
      <c r="G1827" s="17" t="str">
        <f t="shared" si="114"/>
        <v>WEAK</v>
      </c>
      <c r="H1827" s="17" t="str">
        <f t="shared" si="113"/>
        <v>CONFIRMED BEARISH</v>
      </c>
    </row>
    <row r="1828" spans="1:8" ht="13.5" x14ac:dyDescent="0.25">
      <c r="A1828" s="3">
        <v>44672</v>
      </c>
      <c r="B1828" s="2">
        <v>9</v>
      </c>
      <c r="C1828" s="2">
        <v>5.9733000000000001</v>
      </c>
      <c r="D1828" s="2">
        <v>7272</v>
      </c>
      <c r="E1828" s="2">
        <f t="shared" si="112"/>
        <v>7209836</v>
      </c>
      <c r="F1828" s="17" t="str">
        <f t="shared" si="115"/>
        <v>BEARISH</v>
      </c>
      <c r="G1828" s="17" t="str">
        <f t="shared" si="114"/>
        <v>WEAK</v>
      </c>
      <c r="H1828" s="17" t="str">
        <f t="shared" si="113"/>
        <v>CONFIRMED BEARISH</v>
      </c>
    </row>
    <row r="1829" spans="1:8" ht="13.5" x14ac:dyDescent="0.25">
      <c r="A1829" s="3">
        <v>44673</v>
      </c>
      <c r="B1829" s="2">
        <v>9.0399999999999991</v>
      </c>
      <c r="C1829" s="2">
        <v>5.9997999999999996</v>
      </c>
      <c r="D1829" s="2">
        <v>8587</v>
      </c>
      <c r="E1829" s="2">
        <f t="shared" si="112"/>
        <v>7218423</v>
      </c>
      <c r="F1829" s="17" t="str">
        <f t="shared" si="115"/>
        <v>BEARISH</v>
      </c>
      <c r="G1829" s="17" t="str">
        <f t="shared" si="114"/>
        <v>WEAK</v>
      </c>
      <c r="H1829" s="17" t="str">
        <f t="shared" si="113"/>
        <v>BEARISH DIVERGENCE</v>
      </c>
    </row>
    <row r="1830" spans="1:8" ht="13.5" x14ac:dyDescent="0.25">
      <c r="A1830" s="3">
        <v>44676</v>
      </c>
      <c r="B1830" s="2">
        <v>9</v>
      </c>
      <c r="C1830" s="2">
        <v>5.9733000000000001</v>
      </c>
      <c r="D1830" s="2">
        <v>12524</v>
      </c>
      <c r="E1830" s="2">
        <f t="shared" si="112"/>
        <v>7205899</v>
      </c>
      <c r="F1830" s="17" t="str">
        <f t="shared" si="115"/>
        <v>BULLISH</v>
      </c>
      <c r="G1830" s="17" t="str">
        <f t="shared" si="114"/>
        <v>NEUTRAL</v>
      </c>
      <c r="H1830" s="17" t="str">
        <f t="shared" si="113"/>
        <v>CONFIRMED BULLISH</v>
      </c>
    </row>
    <row r="1831" spans="1:8" ht="13.5" x14ac:dyDescent="0.25">
      <c r="A1831" s="3">
        <v>44677</v>
      </c>
      <c r="B1831" s="2">
        <v>9</v>
      </c>
      <c r="C1831" s="2">
        <v>5.9733000000000001</v>
      </c>
      <c r="D1831" s="2">
        <v>18584</v>
      </c>
      <c r="E1831" s="2">
        <f t="shared" si="112"/>
        <v>7205899</v>
      </c>
      <c r="F1831" s="17" t="str">
        <f t="shared" si="115"/>
        <v>BEARISH</v>
      </c>
      <c r="G1831" s="17" t="str">
        <f t="shared" si="114"/>
        <v>NEUTRAL</v>
      </c>
      <c r="H1831" s="17" t="str">
        <f t="shared" si="113"/>
        <v>NEUTRAL</v>
      </c>
    </row>
    <row r="1832" spans="1:8" ht="13.5" x14ac:dyDescent="0.25">
      <c r="A1832" s="3">
        <v>44678</v>
      </c>
      <c r="B1832" s="2">
        <v>9.15</v>
      </c>
      <c r="C1832" s="2">
        <v>6.0728</v>
      </c>
      <c r="D1832" s="2">
        <v>29150</v>
      </c>
      <c r="E1832" s="2">
        <f t="shared" si="112"/>
        <v>7235049</v>
      </c>
      <c r="F1832" s="17" t="str">
        <f t="shared" si="115"/>
        <v>BULLISH</v>
      </c>
      <c r="G1832" s="17" t="str">
        <f t="shared" si="114"/>
        <v>NEUTRAL</v>
      </c>
      <c r="H1832" s="17" t="str">
        <f t="shared" si="113"/>
        <v>CONFIRMED BULLISH</v>
      </c>
    </row>
    <row r="1833" spans="1:8" ht="13.5" x14ac:dyDescent="0.25">
      <c r="A1833" s="3">
        <v>44679</v>
      </c>
      <c r="B1833" s="2">
        <v>9.1999999999999993</v>
      </c>
      <c r="C1833" s="2">
        <v>6.1059999999999999</v>
      </c>
      <c r="D1833" s="2">
        <v>9563</v>
      </c>
      <c r="E1833" s="2">
        <f t="shared" si="112"/>
        <v>7244612</v>
      </c>
      <c r="F1833" s="17" t="str">
        <f t="shared" si="115"/>
        <v>BULLISH</v>
      </c>
      <c r="G1833" s="17" t="str">
        <f t="shared" si="114"/>
        <v>NEUTRAL</v>
      </c>
      <c r="H1833" s="17" t="str">
        <f t="shared" si="113"/>
        <v>CONFIRMED BULLISH</v>
      </c>
    </row>
    <row r="1834" spans="1:8" ht="13.5" x14ac:dyDescent="0.25">
      <c r="A1834" s="3">
        <v>44680</v>
      </c>
      <c r="B1834" s="2">
        <v>9</v>
      </c>
      <c r="C1834" s="2">
        <v>5.9733000000000001</v>
      </c>
      <c r="D1834" s="2">
        <v>11054</v>
      </c>
      <c r="E1834" s="2">
        <f t="shared" si="112"/>
        <v>7233558</v>
      </c>
      <c r="F1834" s="17" t="str">
        <f t="shared" si="115"/>
        <v>BULLISH</v>
      </c>
      <c r="G1834" s="17" t="str">
        <f t="shared" si="114"/>
        <v>NEUTRAL</v>
      </c>
      <c r="H1834" s="17" t="str">
        <f t="shared" si="113"/>
        <v>BULLISH DIVERGENCE</v>
      </c>
    </row>
    <row r="1835" spans="1:8" ht="13.5" x14ac:dyDescent="0.25">
      <c r="A1835" s="3">
        <v>44685</v>
      </c>
      <c r="B1835" s="2">
        <v>9</v>
      </c>
      <c r="C1835" s="2">
        <v>5.9733000000000001</v>
      </c>
      <c r="D1835" s="2">
        <v>21792</v>
      </c>
      <c r="E1835" s="2">
        <f t="shared" si="112"/>
        <v>7233558</v>
      </c>
      <c r="F1835" s="17" t="str">
        <f t="shared" si="115"/>
        <v>BULLISH</v>
      </c>
      <c r="G1835" s="17" t="str">
        <f t="shared" si="114"/>
        <v>NEUTRAL</v>
      </c>
      <c r="H1835" s="17" t="str">
        <f t="shared" si="113"/>
        <v>NEUTRAL</v>
      </c>
    </row>
    <row r="1836" spans="1:8" ht="13.5" x14ac:dyDescent="0.25">
      <c r="A1836" s="3">
        <v>44686</v>
      </c>
      <c r="B1836" s="2">
        <v>9</v>
      </c>
      <c r="C1836" s="2">
        <v>5.9733000000000001</v>
      </c>
      <c r="D1836" s="2">
        <v>2674</v>
      </c>
      <c r="E1836" s="2">
        <f t="shared" si="112"/>
        <v>7233558</v>
      </c>
      <c r="F1836" s="17" t="str">
        <f t="shared" si="115"/>
        <v>BULLISH</v>
      </c>
      <c r="G1836" s="17" t="str">
        <f t="shared" si="114"/>
        <v>NEUTRAL</v>
      </c>
      <c r="H1836" s="17" t="str">
        <f t="shared" si="113"/>
        <v>NEUTRAL</v>
      </c>
    </row>
    <row r="1837" spans="1:8" ht="13.5" x14ac:dyDescent="0.25">
      <c r="A1837" s="3">
        <v>44687</v>
      </c>
      <c r="B1837" s="2">
        <v>9.19</v>
      </c>
      <c r="C1837" s="2">
        <v>6.0994000000000002</v>
      </c>
      <c r="D1837" s="2">
        <v>25431</v>
      </c>
      <c r="E1837" s="2">
        <f t="shared" si="112"/>
        <v>7258989</v>
      </c>
      <c r="F1837" s="17" t="str">
        <f t="shared" si="115"/>
        <v>BULLISH</v>
      </c>
      <c r="G1837" s="17" t="str">
        <f t="shared" si="114"/>
        <v>NEUTRAL</v>
      </c>
      <c r="H1837" s="17" t="str">
        <f t="shared" si="113"/>
        <v>CONFIRMED BULLISH</v>
      </c>
    </row>
    <row r="1838" spans="1:8" ht="13.5" x14ac:dyDescent="0.25">
      <c r="A1838" s="3">
        <v>44690</v>
      </c>
      <c r="B1838" s="2">
        <v>9.1</v>
      </c>
      <c r="C1838" s="2">
        <v>6.0396000000000001</v>
      </c>
      <c r="D1838" s="2">
        <v>27458</v>
      </c>
      <c r="E1838" s="2">
        <f t="shared" si="112"/>
        <v>7231531</v>
      </c>
      <c r="F1838" s="17" t="str">
        <f t="shared" si="115"/>
        <v>BEARISH</v>
      </c>
      <c r="G1838" s="17" t="str">
        <f t="shared" si="114"/>
        <v>NEUTRAL</v>
      </c>
      <c r="H1838" s="17" t="str">
        <f t="shared" si="113"/>
        <v>CONFIRMED BEARISH</v>
      </c>
    </row>
    <row r="1839" spans="1:8" ht="13.5" x14ac:dyDescent="0.25">
      <c r="A1839" s="3">
        <v>44691</v>
      </c>
      <c r="B1839" s="2">
        <v>9.17</v>
      </c>
      <c r="C1839" s="2">
        <v>6.0861000000000001</v>
      </c>
      <c r="D1839" s="2">
        <v>10869</v>
      </c>
      <c r="E1839" s="2">
        <f t="shared" si="112"/>
        <v>7242400</v>
      </c>
      <c r="F1839" s="17" t="str">
        <f t="shared" si="115"/>
        <v>BULLISH</v>
      </c>
      <c r="G1839" s="17" t="str">
        <f t="shared" si="114"/>
        <v>NEUTRAL</v>
      </c>
      <c r="H1839" s="17" t="str">
        <f t="shared" si="113"/>
        <v>CONFIRMED BULLISH</v>
      </c>
    </row>
    <row r="1840" spans="1:8" ht="13.5" x14ac:dyDescent="0.25">
      <c r="A1840" s="3">
        <v>44692</v>
      </c>
      <c r="B1840" s="2">
        <v>9.17</v>
      </c>
      <c r="C1840" s="2">
        <v>6.0861000000000001</v>
      </c>
      <c r="D1840" s="2">
        <v>12278</v>
      </c>
      <c r="E1840" s="2">
        <f t="shared" si="112"/>
        <v>7242400</v>
      </c>
      <c r="F1840" s="17" t="str">
        <f t="shared" si="115"/>
        <v>BULLISH</v>
      </c>
      <c r="G1840" s="17" t="str">
        <f t="shared" si="114"/>
        <v>NEUTRAL</v>
      </c>
      <c r="H1840" s="17" t="str">
        <f t="shared" si="113"/>
        <v>CONFIRMED BULLISH</v>
      </c>
    </row>
    <row r="1841" spans="1:8" ht="13.5" x14ac:dyDescent="0.25">
      <c r="A1841" s="3">
        <v>44693</v>
      </c>
      <c r="B1841" s="2">
        <v>9.17</v>
      </c>
      <c r="C1841" s="2">
        <v>6.0861000000000001</v>
      </c>
      <c r="D1841" s="2">
        <v>20850</v>
      </c>
      <c r="E1841" s="2">
        <f t="shared" si="112"/>
        <v>7242400</v>
      </c>
      <c r="F1841" s="17" t="str">
        <f t="shared" si="115"/>
        <v>BULLISH</v>
      </c>
      <c r="G1841" s="17" t="str">
        <f t="shared" si="114"/>
        <v>NEUTRAL</v>
      </c>
      <c r="H1841" s="17" t="str">
        <f t="shared" si="113"/>
        <v>CONFIRMED BULLISH</v>
      </c>
    </row>
    <row r="1842" spans="1:8" ht="13.5" x14ac:dyDescent="0.25">
      <c r="A1842" s="3">
        <v>44694</v>
      </c>
      <c r="B1842" s="2">
        <v>9.17</v>
      </c>
      <c r="C1842" s="2">
        <v>6.0861000000000001</v>
      </c>
      <c r="D1842" s="2">
        <v>10585</v>
      </c>
      <c r="E1842" s="2">
        <f t="shared" si="112"/>
        <v>7242400</v>
      </c>
      <c r="F1842" s="17" t="str">
        <f t="shared" si="115"/>
        <v>BEARISH</v>
      </c>
      <c r="G1842" s="17" t="str">
        <f t="shared" si="114"/>
        <v>NEUTRAL</v>
      </c>
      <c r="H1842" s="17" t="str">
        <f t="shared" si="113"/>
        <v>CONFIRMED BEARISH</v>
      </c>
    </row>
    <row r="1843" spans="1:8" ht="13.5" x14ac:dyDescent="0.25">
      <c r="A1843" s="3">
        <v>44697</v>
      </c>
      <c r="B1843" s="2">
        <v>9.17</v>
      </c>
      <c r="C1843" s="2">
        <v>6.0861000000000001</v>
      </c>
      <c r="D1843" s="2">
        <v>12986</v>
      </c>
      <c r="E1843" s="2">
        <f t="shared" si="112"/>
        <v>7242400</v>
      </c>
      <c r="F1843" s="17" t="str">
        <f t="shared" si="115"/>
        <v>BULLISH</v>
      </c>
      <c r="G1843" s="17" t="str">
        <f t="shared" si="114"/>
        <v>NEUTRAL</v>
      </c>
      <c r="H1843" s="17" t="str">
        <f t="shared" si="113"/>
        <v>CONFIRMED BULLISH</v>
      </c>
    </row>
    <row r="1844" spans="1:8" ht="13.5" x14ac:dyDescent="0.25">
      <c r="A1844" s="3">
        <v>44698</v>
      </c>
      <c r="B1844" s="2">
        <v>9.16</v>
      </c>
      <c r="C1844" s="2">
        <v>6.0793999999999997</v>
      </c>
      <c r="D1844" s="2">
        <v>20088</v>
      </c>
      <c r="E1844" s="2">
        <f t="shared" si="112"/>
        <v>7222312</v>
      </c>
      <c r="F1844" s="17" t="str">
        <f t="shared" si="115"/>
        <v>BEARISH</v>
      </c>
      <c r="G1844" s="17" t="str">
        <f t="shared" si="114"/>
        <v>NEUTRAL</v>
      </c>
      <c r="H1844" s="17" t="str">
        <f t="shared" si="113"/>
        <v>CONFIRMED BEARISH</v>
      </c>
    </row>
    <row r="1845" spans="1:8" ht="13.5" x14ac:dyDescent="0.25">
      <c r="A1845" s="3">
        <v>44699</v>
      </c>
      <c r="B1845" s="2">
        <v>9.14</v>
      </c>
      <c r="C1845" s="2">
        <v>6.0662000000000003</v>
      </c>
      <c r="D1845" s="2">
        <v>34824</v>
      </c>
      <c r="E1845" s="2">
        <f t="shared" si="112"/>
        <v>7187488</v>
      </c>
      <c r="F1845" s="17" t="str">
        <f t="shared" si="115"/>
        <v>BEARISH</v>
      </c>
      <c r="G1845" s="17" t="str">
        <f t="shared" si="114"/>
        <v>NEUTRAL</v>
      </c>
      <c r="H1845" s="17" t="str">
        <f t="shared" si="113"/>
        <v>CONFIRMED BEARISH</v>
      </c>
    </row>
    <row r="1846" spans="1:8" ht="13.5" x14ac:dyDescent="0.25">
      <c r="A1846" s="3">
        <v>44700</v>
      </c>
      <c r="B1846" s="2">
        <v>9.14</v>
      </c>
      <c r="C1846" s="2">
        <v>6.0662000000000003</v>
      </c>
      <c r="D1846" s="2">
        <v>4031</v>
      </c>
      <c r="E1846" s="2">
        <f t="shared" si="112"/>
        <v>7187488</v>
      </c>
      <c r="F1846" s="17" t="str">
        <f t="shared" si="115"/>
        <v>BEARISH</v>
      </c>
      <c r="G1846" s="17" t="str">
        <f t="shared" si="114"/>
        <v>NEUTRAL</v>
      </c>
      <c r="H1846" s="17" t="str">
        <f t="shared" si="113"/>
        <v>CONFIRMED BEARISH</v>
      </c>
    </row>
    <row r="1847" spans="1:8" ht="13.5" x14ac:dyDescent="0.25">
      <c r="A1847" s="3">
        <v>44701</v>
      </c>
      <c r="B1847" s="2">
        <v>9.17</v>
      </c>
      <c r="C1847" s="2">
        <v>6.0861000000000001</v>
      </c>
      <c r="D1847" s="2">
        <v>51258</v>
      </c>
      <c r="E1847" s="2">
        <f t="shared" si="112"/>
        <v>7238746</v>
      </c>
      <c r="F1847" s="17" t="str">
        <f t="shared" si="115"/>
        <v>BEARISH</v>
      </c>
      <c r="G1847" s="17" t="str">
        <f t="shared" si="114"/>
        <v>NEUTRAL</v>
      </c>
      <c r="H1847" s="17" t="str">
        <f t="shared" si="113"/>
        <v>NEUTRAL</v>
      </c>
    </row>
    <row r="1848" spans="1:8" ht="13.5" x14ac:dyDescent="0.25">
      <c r="A1848" s="3">
        <v>44704</v>
      </c>
      <c r="B1848" s="2">
        <v>8.4</v>
      </c>
      <c r="C1848" s="2">
        <v>6.1102999999999996</v>
      </c>
      <c r="D1848" s="2">
        <v>16517</v>
      </c>
      <c r="E1848" s="2">
        <f t="shared" si="112"/>
        <v>7222229</v>
      </c>
      <c r="F1848" s="17" t="str">
        <f t="shared" si="115"/>
        <v>BEARISH</v>
      </c>
      <c r="G1848" s="17" t="str">
        <f t="shared" si="114"/>
        <v>NEUTRAL</v>
      </c>
      <c r="H1848" s="17" t="str">
        <f t="shared" si="113"/>
        <v>CONFIRMED BEARISH</v>
      </c>
    </row>
    <row r="1849" spans="1:8" ht="13.5" x14ac:dyDescent="0.25">
      <c r="A1849" s="3">
        <v>44705</v>
      </c>
      <c r="B1849" s="2">
        <v>8.3800000000000008</v>
      </c>
      <c r="C1849" s="2">
        <v>6.0957999999999997</v>
      </c>
      <c r="D1849" s="2">
        <v>11113</v>
      </c>
      <c r="E1849" s="2">
        <f t="shared" si="112"/>
        <v>7211116</v>
      </c>
      <c r="F1849" s="17" t="str">
        <f t="shared" si="115"/>
        <v>BEARISH</v>
      </c>
      <c r="G1849" s="17" t="str">
        <f t="shared" si="114"/>
        <v>NEUTRAL</v>
      </c>
      <c r="H1849" s="17" t="str">
        <f t="shared" si="113"/>
        <v>CONFIRMED BEARISH</v>
      </c>
    </row>
    <row r="1850" spans="1:8" ht="13.5" x14ac:dyDescent="0.25">
      <c r="A1850" s="3">
        <v>44706</v>
      </c>
      <c r="B1850" s="2">
        <v>8.3000000000000007</v>
      </c>
      <c r="C1850" s="2">
        <v>6.0376000000000003</v>
      </c>
      <c r="D1850" s="2">
        <v>15534</v>
      </c>
      <c r="E1850" s="2">
        <f t="shared" si="112"/>
        <v>7195582</v>
      </c>
      <c r="F1850" s="17" t="str">
        <f t="shared" si="115"/>
        <v>BULLISH</v>
      </c>
      <c r="G1850" s="17" t="str">
        <f t="shared" si="114"/>
        <v>NEUTRAL</v>
      </c>
      <c r="H1850" s="17" t="str">
        <f t="shared" si="113"/>
        <v>BULLISH DIVERGENCE</v>
      </c>
    </row>
    <row r="1851" spans="1:8" ht="13.5" x14ac:dyDescent="0.25">
      <c r="A1851" s="3">
        <v>44707</v>
      </c>
      <c r="B1851" s="2">
        <v>8.27</v>
      </c>
      <c r="C1851" s="2">
        <v>6.0156999999999998</v>
      </c>
      <c r="D1851" s="2">
        <v>646</v>
      </c>
      <c r="E1851" s="2">
        <f t="shared" si="112"/>
        <v>7194936</v>
      </c>
      <c r="F1851" s="17" t="str">
        <f t="shared" si="115"/>
        <v>BULLISH</v>
      </c>
      <c r="G1851" s="17" t="str">
        <f t="shared" si="114"/>
        <v>NEUTRAL</v>
      </c>
      <c r="H1851" s="17" t="str">
        <f t="shared" si="113"/>
        <v>BULLISH DIVERGENCE</v>
      </c>
    </row>
    <row r="1852" spans="1:8" ht="13.5" x14ac:dyDescent="0.25">
      <c r="A1852" s="3">
        <v>44708</v>
      </c>
      <c r="B1852" s="2">
        <v>8.3000000000000007</v>
      </c>
      <c r="C1852" s="2">
        <v>6.0376000000000003</v>
      </c>
      <c r="D1852" s="2">
        <v>27419</v>
      </c>
      <c r="E1852" s="2">
        <f t="shared" si="112"/>
        <v>7222355</v>
      </c>
      <c r="F1852" s="17" t="str">
        <f t="shared" si="115"/>
        <v>BEARISH</v>
      </c>
      <c r="G1852" s="17" t="str">
        <f t="shared" si="114"/>
        <v>NEUTRAL</v>
      </c>
      <c r="H1852" s="17" t="str">
        <f t="shared" si="113"/>
        <v>CONFIRMED BEARISH</v>
      </c>
    </row>
    <row r="1853" spans="1:8" ht="13.5" x14ac:dyDescent="0.25">
      <c r="A1853" s="3">
        <v>44711</v>
      </c>
      <c r="B1853" s="2">
        <v>8.3699999999999992</v>
      </c>
      <c r="C1853" s="2">
        <v>6.0884999999999998</v>
      </c>
      <c r="D1853" s="2">
        <v>45186</v>
      </c>
      <c r="E1853" s="2">
        <f t="shared" si="112"/>
        <v>7267541</v>
      </c>
      <c r="F1853" s="17" t="str">
        <f t="shared" si="115"/>
        <v>BULLISH</v>
      </c>
      <c r="G1853" s="17" t="str">
        <f t="shared" si="114"/>
        <v>NEUTRAL</v>
      </c>
      <c r="H1853" s="17" t="str">
        <f t="shared" si="113"/>
        <v>BULLISH DIVERGENCE</v>
      </c>
    </row>
    <row r="1854" spans="1:8" ht="13.5" x14ac:dyDescent="0.25">
      <c r="A1854" s="3">
        <v>44712</v>
      </c>
      <c r="B1854" s="2">
        <v>8.26</v>
      </c>
      <c r="C1854" s="2">
        <v>6.0084999999999997</v>
      </c>
      <c r="D1854" s="2">
        <v>4412</v>
      </c>
      <c r="E1854" s="2">
        <f t="shared" si="112"/>
        <v>7263129</v>
      </c>
      <c r="F1854" s="17" t="str">
        <f t="shared" si="115"/>
        <v>BULLISH</v>
      </c>
      <c r="G1854" s="17" t="str">
        <f t="shared" si="114"/>
        <v>NEUTRAL</v>
      </c>
      <c r="H1854" s="17" t="str">
        <f t="shared" si="113"/>
        <v>BULLISH DIVERGENCE</v>
      </c>
    </row>
    <row r="1855" spans="1:8" ht="13.5" x14ac:dyDescent="0.25">
      <c r="A1855" s="3">
        <v>44713</v>
      </c>
      <c r="B1855" s="2">
        <v>8.3000000000000007</v>
      </c>
      <c r="C1855" s="2">
        <v>6.0376000000000003</v>
      </c>
      <c r="D1855" s="2">
        <v>18434</v>
      </c>
      <c r="E1855" s="2">
        <f t="shared" si="112"/>
        <v>7281563</v>
      </c>
      <c r="F1855" s="17" t="str">
        <f t="shared" si="115"/>
        <v>BULLISH</v>
      </c>
      <c r="G1855" s="17" t="str">
        <f t="shared" si="114"/>
        <v>NEUTRAL</v>
      </c>
      <c r="H1855" s="17" t="str">
        <f t="shared" si="113"/>
        <v>NEUTRAL</v>
      </c>
    </row>
    <row r="1856" spans="1:8" ht="13.5" x14ac:dyDescent="0.25">
      <c r="A1856" s="3">
        <v>44714</v>
      </c>
      <c r="B1856" s="2">
        <v>8.35</v>
      </c>
      <c r="C1856" s="2">
        <v>6.0739000000000001</v>
      </c>
      <c r="D1856" s="2">
        <v>15950</v>
      </c>
      <c r="E1856" s="2">
        <f t="shared" si="112"/>
        <v>7297513</v>
      </c>
      <c r="F1856" s="17" t="str">
        <f t="shared" si="115"/>
        <v>BULLISH</v>
      </c>
      <c r="G1856" s="17" t="str">
        <f t="shared" si="114"/>
        <v>NEUTRAL</v>
      </c>
      <c r="H1856" s="17" t="str">
        <f t="shared" si="113"/>
        <v>CONFIRMED BULLISH</v>
      </c>
    </row>
    <row r="1857" spans="1:8" ht="13.5" x14ac:dyDescent="0.25">
      <c r="A1857" s="3">
        <v>44715</v>
      </c>
      <c r="B1857" s="2">
        <v>8.3000000000000007</v>
      </c>
      <c r="C1857" s="2">
        <v>6.0376000000000003</v>
      </c>
      <c r="D1857" s="2">
        <v>14188</v>
      </c>
      <c r="E1857" s="2">
        <f t="shared" si="112"/>
        <v>7283325</v>
      </c>
      <c r="F1857" s="17" t="str">
        <f t="shared" si="115"/>
        <v>BULLISH</v>
      </c>
      <c r="G1857" s="17" t="str">
        <f t="shared" si="114"/>
        <v>NEUTRAL</v>
      </c>
      <c r="H1857" s="17" t="str">
        <f t="shared" si="113"/>
        <v>NEUTRAL</v>
      </c>
    </row>
    <row r="1858" spans="1:8" ht="13.5" x14ac:dyDescent="0.25">
      <c r="A1858" s="3">
        <v>44718</v>
      </c>
      <c r="B1858" s="2">
        <v>8.3000000000000007</v>
      </c>
      <c r="C1858" s="2">
        <v>6.0376000000000003</v>
      </c>
      <c r="D1858" s="2">
        <v>23777</v>
      </c>
      <c r="E1858" s="2">
        <f t="shared" si="112"/>
        <v>7283325</v>
      </c>
      <c r="F1858" s="17" t="str">
        <f t="shared" si="115"/>
        <v>BULLISH</v>
      </c>
      <c r="G1858" s="17" t="str">
        <f t="shared" si="114"/>
        <v>NEUTRAL</v>
      </c>
      <c r="H1858" s="17" t="str">
        <f t="shared" si="113"/>
        <v>BULLISH DIVERGENCE</v>
      </c>
    </row>
    <row r="1859" spans="1:8" ht="13.5" x14ac:dyDescent="0.25">
      <c r="A1859" s="3">
        <v>44719</v>
      </c>
      <c r="B1859" s="2">
        <v>8.3000000000000007</v>
      </c>
      <c r="C1859" s="2">
        <v>6.0376000000000003</v>
      </c>
      <c r="D1859" s="2">
        <v>11685</v>
      </c>
      <c r="E1859" s="2">
        <f t="shared" si="112"/>
        <v>7283325</v>
      </c>
      <c r="F1859" s="17" t="str">
        <f t="shared" si="115"/>
        <v>BULLISH</v>
      </c>
      <c r="G1859" s="17" t="str">
        <f t="shared" si="114"/>
        <v>NEUTRAL</v>
      </c>
      <c r="H1859" s="17" t="str">
        <f t="shared" si="113"/>
        <v>CONFIRMED BULLISH</v>
      </c>
    </row>
    <row r="1860" spans="1:8" ht="13.5" x14ac:dyDescent="0.25">
      <c r="A1860" s="3">
        <v>44720</v>
      </c>
      <c r="B1860" s="2">
        <v>8.2899999999999991</v>
      </c>
      <c r="C1860" s="2">
        <v>6.0303000000000004</v>
      </c>
      <c r="D1860" s="2">
        <v>4851</v>
      </c>
      <c r="E1860" s="2">
        <f t="shared" ref="E1860:E1923" si="116">IF(B1860&gt;B1859, E1859+D1860, IF(B1860&lt;B1859, E1859-D1860, E1859))</f>
        <v>7278474</v>
      </c>
      <c r="F1860" s="17" t="str">
        <f t="shared" si="115"/>
        <v>BEARISH</v>
      </c>
      <c r="G1860" s="17" t="str">
        <f t="shared" si="114"/>
        <v>NEUTRAL</v>
      </c>
      <c r="H1860" s="17" t="str">
        <f t="shared" si="113"/>
        <v>CONFIRMED BEARISH</v>
      </c>
    </row>
    <row r="1861" spans="1:8" ht="13.5" x14ac:dyDescent="0.25">
      <c r="A1861" s="3">
        <v>44721</v>
      </c>
      <c r="B1861" s="2">
        <v>8.3000000000000007</v>
      </c>
      <c r="C1861" s="2">
        <v>6.0376000000000003</v>
      </c>
      <c r="D1861" s="2">
        <v>7779</v>
      </c>
      <c r="E1861" s="2">
        <f t="shared" si="116"/>
        <v>7286253</v>
      </c>
      <c r="F1861" s="17" t="str">
        <f t="shared" si="115"/>
        <v>BEARISH</v>
      </c>
      <c r="G1861" s="17" t="str">
        <f t="shared" si="114"/>
        <v>NEUTRAL</v>
      </c>
      <c r="H1861" s="17" t="str">
        <f t="shared" si="113"/>
        <v>CONFIRMED BEARISH</v>
      </c>
    </row>
    <row r="1862" spans="1:8" ht="13.5" x14ac:dyDescent="0.25">
      <c r="A1862" s="3">
        <v>44722</v>
      </c>
      <c r="B1862" s="2">
        <v>8.25</v>
      </c>
      <c r="C1862" s="2">
        <v>6.0011999999999999</v>
      </c>
      <c r="D1862" s="2">
        <v>3228</v>
      </c>
      <c r="E1862" s="2">
        <f t="shared" si="116"/>
        <v>7283025</v>
      </c>
      <c r="F1862" s="17" t="str">
        <f t="shared" si="115"/>
        <v>BEARISH</v>
      </c>
      <c r="G1862" s="17" t="str">
        <f t="shared" si="114"/>
        <v>NEUTRAL</v>
      </c>
      <c r="H1862" s="17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v>44725</v>
      </c>
      <c r="B1863" s="2">
        <v>8.25</v>
      </c>
      <c r="C1863" s="2">
        <v>6.0011999999999999</v>
      </c>
      <c r="D1863" s="2">
        <v>3000</v>
      </c>
      <c r="E1863" s="2">
        <f t="shared" si="116"/>
        <v>7283025</v>
      </c>
      <c r="F1863" s="17" t="str">
        <f t="shared" si="115"/>
        <v>BEARISH</v>
      </c>
      <c r="G1863" s="17" t="str">
        <f t="shared" ref="G1863:G1926" si="118">IF((E1863-E1858)/E1858 &gt; 0.02, "STRONG",
 IF((E1863-E1858)/E1858 &lt; -0.02, "WEAK", "NEUTRAL"))</f>
        <v>NEUTRAL</v>
      </c>
      <c r="H1863" s="17" t="str">
        <f t="shared" si="117"/>
        <v>CONFIRMED BEARISH</v>
      </c>
    </row>
    <row r="1864" spans="1:8" ht="13.5" x14ac:dyDescent="0.25">
      <c r="A1864" s="3">
        <v>44726</v>
      </c>
      <c r="B1864" s="2">
        <v>8.2899999999999991</v>
      </c>
      <c r="C1864" s="2">
        <v>6.0303000000000004</v>
      </c>
      <c r="D1864" s="2">
        <v>5155</v>
      </c>
      <c r="E1864" s="2">
        <f t="shared" si="116"/>
        <v>7288180</v>
      </c>
      <c r="F1864" s="17" t="str">
        <f t="shared" ref="F1864:F1927" si="119">IF(E1864&gt;E1859,"BULLISH",IF(E1864&lt;E1859,"BEARISH","NEUTRAL"))</f>
        <v>BULLISH</v>
      </c>
      <c r="G1864" s="17" t="str">
        <f t="shared" si="118"/>
        <v>NEUTRAL</v>
      </c>
      <c r="H1864" s="17" t="str">
        <f t="shared" si="117"/>
        <v>BULLISH DIVERGENCE</v>
      </c>
    </row>
    <row r="1865" spans="1:8" ht="13.5" x14ac:dyDescent="0.25">
      <c r="A1865" s="3">
        <v>44727</v>
      </c>
      <c r="B1865" s="2">
        <v>8.3000000000000007</v>
      </c>
      <c r="C1865" s="2">
        <v>6.0376000000000003</v>
      </c>
      <c r="D1865" s="2">
        <v>25273</v>
      </c>
      <c r="E1865" s="2">
        <f t="shared" si="116"/>
        <v>7313453</v>
      </c>
      <c r="F1865" s="17" t="str">
        <f t="shared" si="119"/>
        <v>BULLISH</v>
      </c>
      <c r="G1865" s="17" t="str">
        <f t="shared" si="118"/>
        <v>NEUTRAL</v>
      </c>
      <c r="H1865" s="17" t="str">
        <f t="shared" si="117"/>
        <v>CONFIRMED BULLISH</v>
      </c>
    </row>
    <row r="1866" spans="1:8" ht="13.5" x14ac:dyDescent="0.25">
      <c r="A1866" s="3">
        <v>44728</v>
      </c>
      <c r="B1866" s="2">
        <v>8.2799999999999994</v>
      </c>
      <c r="C1866" s="2">
        <v>6.0229999999999997</v>
      </c>
      <c r="D1866" s="2">
        <v>34350</v>
      </c>
      <c r="E1866" s="2">
        <f t="shared" si="116"/>
        <v>7279103</v>
      </c>
      <c r="F1866" s="17" t="str">
        <f t="shared" si="119"/>
        <v>BEARISH</v>
      </c>
      <c r="G1866" s="17" t="str">
        <f t="shared" si="118"/>
        <v>NEUTRAL</v>
      </c>
      <c r="H1866" s="17" t="str">
        <f t="shared" si="117"/>
        <v>CONFIRMED BEARISH</v>
      </c>
    </row>
    <row r="1867" spans="1:8" ht="13.5" x14ac:dyDescent="0.25">
      <c r="A1867" s="3">
        <v>44729</v>
      </c>
      <c r="B1867" s="2">
        <v>8.2899999999999991</v>
      </c>
      <c r="C1867" s="2">
        <v>6.0303000000000004</v>
      </c>
      <c r="D1867" s="2">
        <v>5355</v>
      </c>
      <c r="E1867" s="2">
        <f t="shared" si="116"/>
        <v>7284458</v>
      </c>
      <c r="F1867" s="17" t="str">
        <f t="shared" si="119"/>
        <v>BULLISH</v>
      </c>
      <c r="G1867" s="17" t="str">
        <f t="shared" si="118"/>
        <v>NEUTRAL</v>
      </c>
      <c r="H1867" s="17" t="str">
        <f t="shared" si="117"/>
        <v>CONFIRMED BULLISH</v>
      </c>
    </row>
    <row r="1868" spans="1:8" ht="13.5" x14ac:dyDescent="0.25">
      <c r="A1868" s="3">
        <v>44732</v>
      </c>
      <c r="B1868" s="2">
        <v>8.2799999999999994</v>
      </c>
      <c r="C1868" s="2">
        <v>6.0229999999999997</v>
      </c>
      <c r="D1868" s="2">
        <v>7000</v>
      </c>
      <c r="E1868" s="2">
        <f t="shared" si="116"/>
        <v>7277458</v>
      </c>
      <c r="F1868" s="17" t="str">
        <f t="shared" si="119"/>
        <v>BEARISH</v>
      </c>
      <c r="G1868" s="17" t="str">
        <f t="shared" si="118"/>
        <v>NEUTRAL</v>
      </c>
      <c r="H1868" s="17" t="str">
        <f t="shared" si="117"/>
        <v>BEARISH DIVERGENCE</v>
      </c>
    </row>
    <row r="1869" spans="1:8" ht="13.5" x14ac:dyDescent="0.25">
      <c r="A1869" s="3">
        <v>44733</v>
      </c>
      <c r="B1869" s="2">
        <v>8.26</v>
      </c>
      <c r="C1869" s="2">
        <v>6.0084999999999997</v>
      </c>
      <c r="D1869" s="2">
        <v>6276</v>
      </c>
      <c r="E1869" s="2">
        <f t="shared" si="116"/>
        <v>7271182</v>
      </c>
      <c r="F1869" s="17" t="str">
        <f t="shared" si="119"/>
        <v>BEARISH</v>
      </c>
      <c r="G1869" s="17" t="str">
        <f t="shared" si="118"/>
        <v>NEUTRAL</v>
      </c>
      <c r="H1869" s="17" t="str">
        <f t="shared" si="117"/>
        <v>CONFIRMED BEARISH</v>
      </c>
    </row>
    <row r="1870" spans="1:8" ht="13.5" x14ac:dyDescent="0.25">
      <c r="A1870" s="3">
        <v>44734</v>
      </c>
      <c r="B1870" s="2">
        <v>8.3000000000000007</v>
      </c>
      <c r="C1870" s="2">
        <v>6.0376000000000003</v>
      </c>
      <c r="D1870" s="2">
        <v>42898</v>
      </c>
      <c r="E1870" s="2">
        <f t="shared" si="116"/>
        <v>7314080</v>
      </c>
      <c r="F1870" s="17" t="str">
        <f t="shared" si="119"/>
        <v>BULLISH</v>
      </c>
      <c r="G1870" s="17" t="str">
        <f t="shared" si="118"/>
        <v>NEUTRAL</v>
      </c>
      <c r="H1870" s="17" t="str">
        <f t="shared" si="117"/>
        <v>NEUTRAL</v>
      </c>
    </row>
    <row r="1871" spans="1:8" ht="13.5" x14ac:dyDescent="0.25">
      <c r="A1871" s="3">
        <v>44735</v>
      </c>
      <c r="B1871" s="2">
        <v>8.3000000000000007</v>
      </c>
      <c r="C1871" s="2">
        <v>6.0376000000000003</v>
      </c>
      <c r="D1871" s="2">
        <v>35331</v>
      </c>
      <c r="E1871" s="2">
        <f t="shared" si="116"/>
        <v>7314080</v>
      </c>
      <c r="F1871" s="17" t="str">
        <f t="shared" si="119"/>
        <v>BULLISH</v>
      </c>
      <c r="G1871" s="17" t="str">
        <f t="shared" si="118"/>
        <v>NEUTRAL</v>
      </c>
      <c r="H1871" s="17" t="str">
        <f t="shared" si="117"/>
        <v>CONFIRMED BULLISH</v>
      </c>
    </row>
    <row r="1872" spans="1:8" ht="13.5" x14ac:dyDescent="0.25">
      <c r="A1872" s="3">
        <v>44736</v>
      </c>
      <c r="B1872" s="2">
        <v>8.3000000000000007</v>
      </c>
      <c r="C1872" s="2">
        <v>6.0376000000000003</v>
      </c>
      <c r="D1872" s="2">
        <v>7378</v>
      </c>
      <c r="E1872" s="2">
        <f t="shared" si="116"/>
        <v>7314080</v>
      </c>
      <c r="F1872" s="17" t="str">
        <f t="shared" si="119"/>
        <v>BULLISH</v>
      </c>
      <c r="G1872" s="17" t="str">
        <f t="shared" si="118"/>
        <v>NEUTRAL</v>
      </c>
      <c r="H1872" s="17" t="str">
        <f t="shared" si="117"/>
        <v>CONFIRMED BULLISH</v>
      </c>
    </row>
    <row r="1873" spans="1:8" ht="13.5" x14ac:dyDescent="0.25">
      <c r="A1873" s="3">
        <v>44739</v>
      </c>
      <c r="B1873" s="2">
        <v>8.3000000000000007</v>
      </c>
      <c r="C1873" s="2">
        <v>6.0376000000000003</v>
      </c>
      <c r="D1873" s="2">
        <v>5957</v>
      </c>
      <c r="E1873" s="2">
        <f t="shared" si="116"/>
        <v>7314080</v>
      </c>
      <c r="F1873" s="17" t="str">
        <f t="shared" si="119"/>
        <v>BULLISH</v>
      </c>
      <c r="G1873" s="17" t="str">
        <f t="shared" si="118"/>
        <v>NEUTRAL</v>
      </c>
      <c r="H1873" s="17" t="str">
        <f t="shared" si="117"/>
        <v>CONFIRMED BULLISH</v>
      </c>
    </row>
    <row r="1874" spans="1:8" ht="13.5" x14ac:dyDescent="0.25">
      <c r="A1874" s="3">
        <v>44740</v>
      </c>
      <c r="B1874" s="2">
        <v>8.25</v>
      </c>
      <c r="C1874" s="2">
        <v>6.0011999999999999</v>
      </c>
      <c r="D1874" s="2">
        <v>6771</v>
      </c>
      <c r="E1874" s="2">
        <f t="shared" si="116"/>
        <v>7307309</v>
      </c>
      <c r="F1874" s="17" t="str">
        <f t="shared" si="119"/>
        <v>BULLISH</v>
      </c>
      <c r="G1874" s="17" t="str">
        <f t="shared" si="118"/>
        <v>NEUTRAL</v>
      </c>
      <c r="H1874" s="17" t="str">
        <f t="shared" si="117"/>
        <v>BULLISH DIVERGENCE</v>
      </c>
    </row>
    <row r="1875" spans="1:8" ht="13.5" x14ac:dyDescent="0.25">
      <c r="A1875" s="3">
        <v>44741</v>
      </c>
      <c r="B1875" s="2">
        <v>8.26</v>
      </c>
      <c r="C1875" s="2">
        <v>6.0084999999999997</v>
      </c>
      <c r="D1875" s="2">
        <v>13627</v>
      </c>
      <c r="E1875" s="2">
        <f t="shared" si="116"/>
        <v>7320936</v>
      </c>
      <c r="F1875" s="17" t="str">
        <f t="shared" si="119"/>
        <v>BULLISH</v>
      </c>
      <c r="G1875" s="17" t="str">
        <f t="shared" si="118"/>
        <v>NEUTRAL</v>
      </c>
      <c r="H1875" s="17" t="str">
        <f t="shared" si="117"/>
        <v>BULLISH DIVERGENCE</v>
      </c>
    </row>
    <row r="1876" spans="1:8" ht="13.5" x14ac:dyDescent="0.25">
      <c r="A1876" s="3">
        <v>44742</v>
      </c>
      <c r="B1876" s="2">
        <v>8.2899999999999991</v>
      </c>
      <c r="C1876" s="2">
        <v>6.0303000000000004</v>
      </c>
      <c r="D1876" s="2">
        <v>12634</v>
      </c>
      <c r="E1876" s="2">
        <f t="shared" si="116"/>
        <v>7333570</v>
      </c>
      <c r="F1876" s="17" t="str">
        <f t="shared" si="119"/>
        <v>BULLISH</v>
      </c>
      <c r="G1876" s="17" t="str">
        <f t="shared" si="118"/>
        <v>NEUTRAL</v>
      </c>
      <c r="H1876" s="17" t="str">
        <f t="shared" si="117"/>
        <v>BULLISH DIVERGENCE</v>
      </c>
    </row>
    <row r="1877" spans="1:8" ht="13.5" x14ac:dyDescent="0.25">
      <c r="A1877" s="3">
        <v>44743</v>
      </c>
      <c r="B1877" s="2">
        <v>8.2899999999999991</v>
      </c>
      <c r="C1877" s="2">
        <v>6.0303000000000004</v>
      </c>
      <c r="D1877" s="2">
        <v>1235</v>
      </c>
      <c r="E1877" s="2">
        <f t="shared" si="116"/>
        <v>7333570</v>
      </c>
      <c r="F1877" s="17" t="str">
        <f t="shared" si="119"/>
        <v>BULLISH</v>
      </c>
      <c r="G1877" s="17" t="str">
        <f t="shared" si="118"/>
        <v>NEUTRAL</v>
      </c>
      <c r="H1877" s="17" t="str">
        <f t="shared" si="117"/>
        <v>BULLISH DIVERGENCE</v>
      </c>
    </row>
    <row r="1878" spans="1:8" ht="13.5" x14ac:dyDescent="0.25">
      <c r="A1878" s="3">
        <v>44746</v>
      </c>
      <c r="B1878" s="2">
        <v>8.2799999999999994</v>
      </c>
      <c r="C1878" s="2">
        <v>6.0229999999999997</v>
      </c>
      <c r="D1878" s="2">
        <v>1824</v>
      </c>
      <c r="E1878" s="2">
        <f t="shared" si="116"/>
        <v>7331746</v>
      </c>
      <c r="F1878" s="17" t="str">
        <f t="shared" si="119"/>
        <v>BULLISH</v>
      </c>
      <c r="G1878" s="17" t="str">
        <f t="shared" si="118"/>
        <v>NEUTRAL</v>
      </c>
      <c r="H1878" s="17" t="str">
        <f t="shared" si="117"/>
        <v>BULLISH DIVERGENCE</v>
      </c>
    </row>
    <row r="1879" spans="1:8" ht="13.5" x14ac:dyDescent="0.25">
      <c r="A1879" s="3">
        <v>44747</v>
      </c>
      <c r="B1879" s="2">
        <v>8.23</v>
      </c>
      <c r="C1879" s="2">
        <v>5.9866000000000001</v>
      </c>
      <c r="D1879" s="2">
        <v>2856</v>
      </c>
      <c r="E1879" s="2">
        <f t="shared" si="116"/>
        <v>7328890</v>
      </c>
      <c r="F1879" s="17" t="str">
        <f t="shared" si="119"/>
        <v>BULLISH</v>
      </c>
      <c r="G1879" s="17" t="str">
        <f t="shared" si="118"/>
        <v>NEUTRAL</v>
      </c>
      <c r="H1879" s="17" t="str">
        <f t="shared" si="117"/>
        <v>BULLISH DIVERGENCE</v>
      </c>
    </row>
    <row r="1880" spans="1:8" ht="13.5" x14ac:dyDescent="0.25">
      <c r="A1880" s="3">
        <v>44748</v>
      </c>
      <c r="B1880" s="2">
        <v>8.2200000000000006</v>
      </c>
      <c r="C1880" s="2">
        <v>5.9794</v>
      </c>
      <c r="D1880" s="2">
        <v>2755</v>
      </c>
      <c r="E1880" s="2">
        <f t="shared" si="116"/>
        <v>7326135</v>
      </c>
      <c r="F1880" s="17" t="str">
        <f t="shared" si="119"/>
        <v>BULLISH</v>
      </c>
      <c r="G1880" s="17" t="str">
        <f t="shared" si="118"/>
        <v>NEUTRAL</v>
      </c>
      <c r="H1880" s="17" t="str">
        <f t="shared" si="117"/>
        <v>BULLISH DIVERGENCE</v>
      </c>
    </row>
    <row r="1881" spans="1:8" ht="13.5" x14ac:dyDescent="0.25">
      <c r="A1881" s="3">
        <v>44749</v>
      </c>
      <c r="B1881" s="2">
        <v>8.2799999999999994</v>
      </c>
      <c r="C1881" s="2">
        <v>6.0229999999999997</v>
      </c>
      <c r="D1881" s="2">
        <v>11461</v>
      </c>
      <c r="E1881" s="2">
        <f t="shared" si="116"/>
        <v>7337596</v>
      </c>
      <c r="F1881" s="17" t="str">
        <f t="shared" si="119"/>
        <v>BULLISH</v>
      </c>
      <c r="G1881" s="17" t="str">
        <f t="shared" si="118"/>
        <v>NEUTRAL</v>
      </c>
      <c r="H1881" s="17" t="str">
        <f t="shared" si="117"/>
        <v>BULLISH DIVERGENCE</v>
      </c>
    </row>
    <row r="1882" spans="1:8" ht="13.5" x14ac:dyDescent="0.25">
      <c r="A1882" s="3">
        <v>44750</v>
      </c>
      <c r="B1882" s="2">
        <v>8.2799999999999994</v>
      </c>
      <c r="C1882" s="2">
        <v>6.0229999999999997</v>
      </c>
      <c r="D1882" s="2">
        <v>1500</v>
      </c>
      <c r="E1882" s="2">
        <f t="shared" si="116"/>
        <v>7337596</v>
      </c>
      <c r="F1882" s="17" t="str">
        <f t="shared" si="119"/>
        <v>BULLISH</v>
      </c>
      <c r="G1882" s="17" t="str">
        <f t="shared" si="118"/>
        <v>NEUTRAL</v>
      </c>
      <c r="H1882" s="17" t="str">
        <f t="shared" si="117"/>
        <v>BULLISH DIVERGENCE</v>
      </c>
    </row>
    <row r="1883" spans="1:8" ht="13.5" x14ac:dyDescent="0.25">
      <c r="A1883" s="3">
        <v>44753</v>
      </c>
      <c r="B1883" s="2">
        <v>8.2200000000000006</v>
      </c>
      <c r="C1883" s="2">
        <v>5.9794</v>
      </c>
      <c r="D1883" s="2">
        <v>3133</v>
      </c>
      <c r="E1883" s="2">
        <f t="shared" si="116"/>
        <v>7334463</v>
      </c>
      <c r="F1883" s="17" t="str">
        <f t="shared" si="119"/>
        <v>BULLISH</v>
      </c>
      <c r="G1883" s="17" t="str">
        <f t="shared" si="118"/>
        <v>NEUTRAL</v>
      </c>
      <c r="H1883" s="17" t="str">
        <f t="shared" si="117"/>
        <v>BULLISH DIVERGENCE</v>
      </c>
    </row>
    <row r="1884" spans="1:8" ht="13.5" x14ac:dyDescent="0.25">
      <c r="A1884" s="3">
        <v>44754</v>
      </c>
      <c r="B1884" s="2">
        <v>8.24</v>
      </c>
      <c r="C1884" s="2">
        <v>5.9939</v>
      </c>
      <c r="D1884" s="2">
        <v>5055</v>
      </c>
      <c r="E1884" s="2">
        <f t="shared" si="116"/>
        <v>7339518</v>
      </c>
      <c r="F1884" s="17" t="str">
        <f t="shared" si="119"/>
        <v>BULLISH</v>
      </c>
      <c r="G1884" s="17" t="str">
        <f t="shared" si="118"/>
        <v>NEUTRAL</v>
      </c>
      <c r="H1884" s="17" t="str">
        <f t="shared" si="117"/>
        <v>CONFIRMED BULLISH</v>
      </c>
    </row>
    <row r="1885" spans="1:8" ht="13.5" x14ac:dyDescent="0.25">
      <c r="A1885" s="3">
        <v>44755</v>
      </c>
      <c r="B1885" s="2">
        <v>8.3000000000000007</v>
      </c>
      <c r="C1885" s="2">
        <v>6.0376000000000003</v>
      </c>
      <c r="D1885" s="2">
        <v>5416</v>
      </c>
      <c r="E1885" s="2">
        <f t="shared" si="116"/>
        <v>7344934</v>
      </c>
      <c r="F1885" s="17" t="str">
        <f t="shared" si="119"/>
        <v>BULLISH</v>
      </c>
      <c r="G1885" s="17" t="str">
        <f t="shared" si="118"/>
        <v>NEUTRAL</v>
      </c>
      <c r="H1885" s="17" t="str">
        <f t="shared" si="117"/>
        <v>CONFIRMED BULLISH</v>
      </c>
    </row>
    <row r="1886" spans="1:8" ht="13.5" x14ac:dyDescent="0.25">
      <c r="A1886" s="3">
        <v>44756</v>
      </c>
      <c r="B1886" s="2">
        <v>8.2200000000000006</v>
      </c>
      <c r="C1886" s="2">
        <v>5.9794</v>
      </c>
      <c r="D1886" s="2">
        <v>854</v>
      </c>
      <c r="E1886" s="2">
        <f t="shared" si="116"/>
        <v>7344080</v>
      </c>
      <c r="F1886" s="17" t="str">
        <f t="shared" si="119"/>
        <v>BULLISH</v>
      </c>
      <c r="G1886" s="17" t="str">
        <f t="shared" si="118"/>
        <v>NEUTRAL</v>
      </c>
      <c r="H1886" s="17" t="str">
        <f t="shared" si="117"/>
        <v>BULLISH DIVERGENCE</v>
      </c>
    </row>
    <row r="1887" spans="1:8" ht="13.5" x14ac:dyDescent="0.25">
      <c r="A1887" s="3">
        <v>44757</v>
      </c>
      <c r="B1887" s="2">
        <v>8.2799999999999994</v>
      </c>
      <c r="C1887" s="2">
        <v>6.0229999999999997</v>
      </c>
      <c r="D1887" s="2">
        <v>616</v>
      </c>
      <c r="E1887" s="2">
        <f t="shared" si="116"/>
        <v>7344696</v>
      </c>
      <c r="F1887" s="17" t="str">
        <f t="shared" si="119"/>
        <v>BULLISH</v>
      </c>
      <c r="G1887" s="17" t="str">
        <f t="shared" si="118"/>
        <v>NEUTRAL</v>
      </c>
      <c r="H1887" s="17" t="str">
        <f t="shared" si="117"/>
        <v>NEUTRAL</v>
      </c>
    </row>
    <row r="1888" spans="1:8" ht="13.5" x14ac:dyDescent="0.25">
      <c r="A1888" s="3">
        <v>44760</v>
      </c>
      <c r="B1888" s="2">
        <v>8.2799999999999994</v>
      </c>
      <c r="C1888" s="2">
        <v>6.0229999999999997</v>
      </c>
      <c r="D1888" s="2">
        <v>9714</v>
      </c>
      <c r="E1888" s="2">
        <f t="shared" si="116"/>
        <v>7344696</v>
      </c>
      <c r="F1888" s="17" t="str">
        <f t="shared" si="119"/>
        <v>BULLISH</v>
      </c>
      <c r="G1888" s="17" t="str">
        <f t="shared" si="118"/>
        <v>NEUTRAL</v>
      </c>
      <c r="H1888" s="17" t="str">
        <f t="shared" si="117"/>
        <v>CONFIRMED BULLISH</v>
      </c>
    </row>
    <row r="1889" spans="1:8" ht="13.5" x14ac:dyDescent="0.25">
      <c r="A1889" s="3">
        <v>44761</v>
      </c>
      <c r="B1889" s="2">
        <v>8.2799999999999994</v>
      </c>
      <c r="C1889" s="2">
        <v>6.0229999999999997</v>
      </c>
      <c r="D1889" s="2">
        <v>16279</v>
      </c>
      <c r="E1889" s="2">
        <f t="shared" si="116"/>
        <v>7344696</v>
      </c>
      <c r="F1889" s="17" t="str">
        <f t="shared" si="119"/>
        <v>BULLISH</v>
      </c>
      <c r="G1889" s="17" t="str">
        <f t="shared" si="118"/>
        <v>NEUTRAL</v>
      </c>
      <c r="H1889" s="17" t="str">
        <f t="shared" si="117"/>
        <v>CONFIRMED BULLISH</v>
      </c>
    </row>
    <row r="1890" spans="1:8" ht="13.5" x14ac:dyDescent="0.25">
      <c r="A1890" s="3">
        <v>44762</v>
      </c>
      <c r="B1890" s="2">
        <v>8.3000000000000007</v>
      </c>
      <c r="C1890" s="2">
        <v>6.0376000000000003</v>
      </c>
      <c r="D1890" s="2">
        <v>13298</v>
      </c>
      <c r="E1890" s="2">
        <f t="shared" si="116"/>
        <v>7357994</v>
      </c>
      <c r="F1890" s="17" t="str">
        <f t="shared" si="119"/>
        <v>BULLISH</v>
      </c>
      <c r="G1890" s="17" t="str">
        <f t="shared" si="118"/>
        <v>NEUTRAL</v>
      </c>
      <c r="H1890" s="17" t="str">
        <f t="shared" si="117"/>
        <v>NEUTRAL</v>
      </c>
    </row>
    <row r="1891" spans="1:8" ht="13.5" x14ac:dyDescent="0.25">
      <c r="A1891" s="3">
        <v>44763</v>
      </c>
      <c r="B1891" s="2">
        <v>8.32</v>
      </c>
      <c r="C1891" s="2">
        <v>6.0521000000000003</v>
      </c>
      <c r="D1891" s="2">
        <v>6337</v>
      </c>
      <c r="E1891" s="2">
        <f t="shared" si="116"/>
        <v>7364331</v>
      </c>
      <c r="F1891" s="17" t="str">
        <f t="shared" si="119"/>
        <v>BULLISH</v>
      </c>
      <c r="G1891" s="17" t="str">
        <f t="shared" si="118"/>
        <v>NEUTRAL</v>
      </c>
      <c r="H1891" s="17" t="str">
        <f t="shared" si="117"/>
        <v>CONFIRMED BULLISH</v>
      </c>
    </row>
    <row r="1892" spans="1:8" ht="13.5" x14ac:dyDescent="0.25">
      <c r="A1892" s="3">
        <v>44764</v>
      </c>
      <c r="B1892" s="2">
        <v>8.4</v>
      </c>
      <c r="C1892" s="2">
        <v>6.1102999999999996</v>
      </c>
      <c r="D1892" s="2">
        <v>35010</v>
      </c>
      <c r="E1892" s="2">
        <f t="shared" si="116"/>
        <v>7399341</v>
      </c>
      <c r="F1892" s="17" t="str">
        <f t="shared" si="119"/>
        <v>BULLISH</v>
      </c>
      <c r="G1892" s="17" t="str">
        <f t="shared" si="118"/>
        <v>NEUTRAL</v>
      </c>
      <c r="H1892" s="17" t="str">
        <f t="shared" si="117"/>
        <v>CONFIRMED BULLISH</v>
      </c>
    </row>
    <row r="1893" spans="1:8" ht="13.5" x14ac:dyDescent="0.25">
      <c r="A1893" s="3">
        <v>44768</v>
      </c>
      <c r="B1893" s="2">
        <v>8.33</v>
      </c>
      <c r="C1893" s="2">
        <v>6.0594000000000001</v>
      </c>
      <c r="D1893" s="2">
        <v>209323</v>
      </c>
      <c r="E1893" s="2">
        <f t="shared" si="116"/>
        <v>7190018</v>
      </c>
      <c r="F1893" s="17" t="str">
        <f t="shared" si="119"/>
        <v>BEARISH</v>
      </c>
      <c r="G1893" s="17" t="str">
        <f t="shared" si="118"/>
        <v>WEAK</v>
      </c>
      <c r="H1893" s="17" t="str">
        <f t="shared" si="117"/>
        <v>BEARISH DIVERGENCE</v>
      </c>
    </row>
    <row r="1894" spans="1:8" ht="13.5" x14ac:dyDescent="0.25">
      <c r="A1894" s="3">
        <v>44769</v>
      </c>
      <c r="B1894" s="2">
        <v>8.5</v>
      </c>
      <c r="C1894" s="2">
        <v>6.1829999999999998</v>
      </c>
      <c r="D1894" s="2">
        <v>4944</v>
      </c>
      <c r="E1894" s="2">
        <f t="shared" si="116"/>
        <v>7194962</v>
      </c>
      <c r="F1894" s="17" t="str">
        <f t="shared" si="119"/>
        <v>BEARISH</v>
      </c>
      <c r="G1894" s="17" t="str">
        <f t="shared" si="118"/>
        <v>WEAK</v>
      </c>
      <c r="H1894" s="17" t="str">
        <f t="shared" si="117"/>
        <v>BEARISH DIVERGENCE</v>
      </c>
    </row>
    <row r="1895" spans="1:8" ht="13.5" x14ac:dyDescent="0.25">
      <c r="A1895" s="3">
        <v>44770</v>
      </c>
      <c r="B1895" s="2">
        <v>8.5</v>
      </c>
      <c r="C1895" s="2">
        <v>6.1829999999999998</v>
      </c>
      <c r="D1895" s="2">
        <v>12795</v>
      </c>
      <c r="E1895" s="2">
        <f t="shared" si="116"/>
        <v>7194962</v>
      </c>
      <c r="F1895" s="17" t="str">
        <f t="shared" si="119"/>
        <v>BEARISH</v>
      </c>
      <c r="G1895" s="17" t="str">
        <f t="shared" si="118"/>
        <v>WEAK</v>
      </c>
      <c r="H1895" s="17" t="str">
        <f t="shared" si="117"/>
        <v>BEARISH DIVERGENCE</v>
      </c>
    </row>
    <row r="1896" spans="1:8" ht="13.5" x14ac:dyDescent="0.25">
      <c r="A1896" s="3">
        <v>44771</v>
      </c>
      <c r="B1896" s="2">
        <v>8.68</v>
      </c>
      <c r="C1896" s="2">
        <v>6.3140000000000001</v>
      </c>
      <c r="D1896" s="2">
        <v>17354</v>
      </c>
      <c r="E1896" s="2">
        <f t="shared" si="116"/>
        <v>7212316</v>
      </c>
      <c r="F1896" s="17" t="str">
        <f t="shared" si="119"/>
        <v>BEARISH</v>
      </c>
      <c r="G1896" s="17" t="str">
        <f t="shared" si="118"/>
        <v>WEAK</v>
      </c>
      <c r="H1896" s="17" t="str">
        <f t="shared" si="117"/>
        <v>BEARISH DIVERGENCE</v>
      </c>
    </row>
    <row r="1897" spans="1:8" ht="13.5" x14ac:dyDescent="0.25">
      <c r="A1897" s="3">
        <v>44774</v>
      </c>
      <c r="B1897" s="2">
        <v>8.59</v>
      </c>
      <c r="C1897" s="2">
        <v>6.2484999999999999</v>
      </c>
      <c r="D1897" s="2">
        <v>2377</v>
      </c>
      <c r="E1897" s="2">
        <f t="shared" si="116"/>
        <v>7209939</v>
      </c>
      <c r="F1897" s="17" t="str">
        <f t="shared" si="119"/>
        <v>BEARISH</v>
      </c>
      <c r="G1897" s="17" t="str">
        <f t="shared" si="118"/>
        <v>WEAK</v>
      </c>
      <c r="H1897" s="17" t="str">
        <f t="shared" si="117"/>
        <v>BEARISH DIVERGENCE</v>
      </c>
    </row>
    <row r="1898" spans="1:8" ht="13.5" x14ac:dyDescent="0.25">
      <c r="A1898" s="3">
        <v>44775</v>
      </c>
      <c r="B1898" s="2">
        <v>8.5500000000000007</v>
      </c>
      <c r="C1898" s="2">
        <v>6.2194000000000003</v>
      </c>
      <c r="D1898" s="2">
        <v>4669</v>
      </c>
      <c r="E1898" s="2">
        <f t="shared" si="116"/>
        <v>7205270</v>
      </c>
      <c r="F1898" s="17" t="str">
        <f t="shared" si="119"/>
        <v>BULLISH</v>
      </c>
      <c r="G1898" s="17" t="str">
        <f t="shared" si="118"/>
        <v>NEUTRAL</v>
      </c>
      <c r="H1898" s="17" t="str">
        <f t="shared" si="117"/>
        <v>CONFIRMED BULLISH</v>
      </c>
    </row>
    <row r="1899" spans="1:8" ht="13.5" x14ac:dyDescent="0.25">
      <c r="A1899" s="3">
        <v>44776</v>
      </c>
      <c r="B1899" s="2">
        <v>8.5500000000000007</v>
      </c>
      <c r="C1899" s="2">
        <v>6.2194000000000003</v>
      </c>
      <c r="D1899" s="2">
        <v>3643</v>
      </c>
      <c r="E1899" s="2">
        <f t="shared" si="116"/>
        <v>7205270</v>
      </c>
      <c r="F1899" s="17" t="str">
        <f t="shared" si="119"/>
        <v>BULLISH</v>
      </c>
      <c r="G1899" s="17" t="str">
        <f t="shared" si="118"/>
        <v>NEUTRAL</v>
      </c>
      <c r="H1899" s="17" t="str">
        <f t="shared" si="117"/>
        <v>CONFIRMED BULLISH</v>
      </c>
    </row>
    <row r="1900" spans="1:8" ht="13.5" x14ac:dyDescent="0.25">
      <c r="A1900" s="3">
        <v>44777</v>
      </c>
      <c r="B1900" s="2">
        <v>8.5299999999999994</v>
      </c>
      <c r="C1900" s="2">
        <v>6.2049000000000003</v>
      </c>
      <c r="D1900" s="2">
        <v>12107</v>
      </c>
      <c r="E1900" s="2">
        <f t="shared" si="116"/>
        <v>7193163</v>
      </c>
      <c r="F1900" s="17" t="str">
        <f t="shared" si="119"/>
        <v>BEARISH</v>
      </c>
      <c r="G1900" s="17" t="str">
        <f t="shared" si="118"/>
        <v>NEUTRAL</v>
      </c>
      <c r="H1900" s="17" t="str">
        <f t="shared" si="117"/>
        <v>BEARISH DIVERGENCE</v>
      </c>
    </row>
    <row r="1901" spans="1:8" ht="13.5" x14ac:dyDescent="0.25">
      <c r="A1901" s="3">
        <v>44778</v>
      </c>
      <c r="B1901" s="2">
        <v>8.5</v>
      </c>
      <c r="C1901" s="2">
        <v>6.1829999999999998</v>
      </c>
      <c r="D1901" s="2">
        <v>28242</v>
      </c>
      <c r="E1901" s="2">
        <f t="shared" si="116"/>
        <v>7164921</v>
      </c>
      <c r="F1901" s="17" t="str">
        <f t="shared" si="119"/>
        <v>BEARISH</v>
      </c>
      <c r="G1901" s="17" t="str">
        <f t="shared" si="118"/>
        <v>NEUTRAL</v>
      </c>
      <c r="H1901" s="17" t="str">
        <f t="shared" si="117"/>
        <v>CONFIRMED BEARISH</v>
      </c>
    </row>
    <row r="1902" spans="1:8" ht="13.5" x14ac:dyDescent="0.25">
      <c r="A1902" s="3">
        <v>44781</v>
      </c>
      <c r="B1902" s="2">
        <v>8.5</v>
      </c>
      <c r="C1902" s="2">
        <v>6.1829999999999998</v>
      </c>
      <c r="D1902" s="2">
        <v>53301</v>
      </c>
      <c r="E1902" s="2">
        <f t="shared" si="116"/>
        <v>7164921</v>
      </c>
      <c r="F1902" s="17" t="str">
        <f t="shared" si="119"/>
        <v>BEARISH</v>
      </c>
      <c r="G1902" s="17" t="str">
        <f t="shared" si="118"/>
        <v>NEUTRAL</v>
      </c>
      <c r="H1902" s="17" t="str">
        <f t="shared" si="117"/>
        <v>CONFIRMED BEARISH</v>
      </c>
    </row>
    <row r="1903" spans="1:8" ht="13.5" x14ac:dyDescent="0.25">
      <c r="A1903" s="3">
        <v>44782</v>
      </c>
      <c r="B1903" s="2">
        <v>8.4</v>
      </c>
      <c r="C1903" s="2">
        <v>6.1102999999999996</v>
      </c>
      <c r="D1903" s="2">
        <v>2415</v>
      </c>
      <c r="E1903" s="2">
        <f t="shared" si="116"/>
        <v>7162506</v>
      </c>
      <c r="F1903" s="17" t="str">
        <f t="shared" si="119"/>
        <v>BEARISH</v>
      </c>
      <c r="G1903" s="17" t="str">
        <f t="shared" si="118"/>
        <v>NEUTRAL</v>
      </c>
      <c r="H1903" s="17" t="str">
        <f t="shared" si="117"/>
        <v>CONFIRMED BEARISH</v>
      </c>
    </row>
    <row r="1904" spans="1:8" ht="13.5" x14ac:dyDescent="0.25">
      <c r="A1904" s="3">
        <v>44783</v>
      </c>
      <c r="B1904" s="2">
        <v>8.44</v>
      </c>
      <c r="C1904" s="2">
        <v>6.1394000000000002</v>
      </c>
      <c r="D1904" s="2">
        <v>1915</v>
      </c>
      <c r="E1904" s="2">
        <f t="shared" si="116"/>
        <v>7164421</v>
      </c>
      <c r="F1904" s="17" t="str">
        <f t="shared" si="119"/>
        <v>BEARISH</v>
      </c>
      <c r="G1904" s="17" t="str">
        <f t="shared" si="118"/>
        <v>NEUTRAL</v>
      </c>
      <c r="H1904" s="17" t="str">
        <f t="shared" si="117"/>
        <v>CONFIRMED BEARISH</v>
      </c>
    </row>
    <row r="1905" spans="1:8" ht="13.5" x14ac:dyDescent="0.25">
      <c r="A1905" s="3">
        <v>44784</v>
      </c>
      <c r="B1905" s="2">
        <v>8.48</v>
      </c>
      <c r="C1905" s="2">
        <v>6.1684999999999999</v>
      </c>
      <c r="D1905" s="2">
        <v>10689</v>
      </c>
      <c r="E1905" s="2">
        <f t="shared" si="116"/>
        <v>7175110</v>
      </c>
      <c r="F1905" s="17" t="str">
        <f t="shared" si="119"/>
        <v>BEARISH</v>
      </c>
      <c r="G1905" s="17" t="str">
        <f t="shared" si="118"/>
        <v>NEUTRAL</v>
      </c>
      <c r="H1905" s="17" t="str">
        <f t="shared" si="117"/>
        <v>CONFIRMED BEARISH</v>
      </c>
    </row>
    <row r="1906" spans="1:8" ht="13.5" x14ac:dyDescent="0.25">
      <c r="A1906" s="3">
        <v>44785</v>
      </c>
      <c r="B1906" s="2">
        <v>8.43</v>
      </c>
      <c r="C1906" s="2">
        <v>6.1321000000000003</v>
      </c>
      <c r="D1906" s="2">
        <v>4827</v>
      </c>
      <c r="E1906" s="2">
        <f t="shared" si="116"/>
        <v>7170283</v>
      </c>
      <c r="F1906" s="17" t="str">
        <f t="shared" si="119"/>
        <v>BULLISH</v>
      </c>
      <c r="G1906" s="17" t="str">
        <f t="shared" si="118"/>
        <v>NEUTRAL</v>
      </c>
      <c r="H1906" s="17" t="str">
        <f t="shared" si="117"/>
        <v>BULLISH DIVERGENCE</v>
      </c>
    </row>
    <row r="1907" spans="1:8" ht="13.5" x14ac:dyDescent="0.25">
      <c r="A1907" s="3">
        <v>44788</v>
      </c>
      <c r="B1907" s="2">
        <v>8.42</v>
      </c>
      <c r="C1907" s="2">
        <v>6.1249000000000002</v>
      </c>
      <c r="D1907" s="2">
        <v>10965</v>
      </c>
      <c r="E1907" s="2">
        <f t="shared" si="116"/>
        <v>7159318</v>
      </c>
      <c r="F1907" s="17" t="str">
        <f t="shared" si="119"/>
        <v>BEARISH</v>
      </c>
      <c r="G1907" s="17" t="str">
        <f t="shared" si="118"/>
        <v>NEUTRAL</v>
      </c>
      <c r="H1907" s="17" t="str">
        <f t="shared" si="117"/>
        <v>CONFIRMED BEARISH</v>
      </c>
    </row>
    <row r="1908" spans="1:8" ht="13.5" x14ac:dyDescent="0.25">
      <c r="A1908" s="3">
        <v>44789</v>
      </c>
      <c r="B1908" s="2">
        <v>8.5</v>
      </c>
      <c r="C1908" s="2">
        <v>6.1829999999999998</v>
      </c>
      <c r="D1908" s="2">
        <v>10581</v>
      </c>
      <c r="E1908" s="2">
        <f t="shared" si="116"/>
        <v>7169899</v>
      </c>
      <c r="F1908" s="17" t="str">
        <f t="shared" si="119"/>
        <v>BULLISH</v>
      </c>
      <c r="G1908" s="17" t="str">
        <f t="shared" si="118"/>
        <v>NEUTRAL</v>
      </c>
      <c r="H1908" s="17" t="str">
        <f t="shared" si="117"/>
        <v>CONFIRMED BULLISH</v>
      </c>
    </row>
    <row r="1909" spans="1:8" ht="13.5" x14ac:dyDescent="0.25">
      <c r="A1909" s="3">
        <v>44790</v>
      </c>
      <c r="B1909" s="2">
        <v>8.6</v>
      </c>
      <c r="C1909" s="2">
        <v>6.2557999999999998</v>
      </c>
      <c r="D1909" s="2">
        <v>14769</v>
      </c>
      <c r="E1909" s="2">
        <f t="shared" si="116"/>
        <v>7184668</v>
      </c>
      <c r="F1909" s="17" t="str">
        <f t="shared" si="119"/>
        <v>BULLISH</v>
      </c>
      <c r="G1909" s="17" t="str">
        <f t="shared" si="118"/>
        <v>NEUTRAL</v>
      </c>
      <c r="H1909" s="17" t="str">
        <f t="shared" si="117"/>
        <v>CONFIRMED BULLISH</v>
      </c>
    </row>
    <row r="1910" spans="1:8" ht="13.5" x14ac:dyDescent="0.25">
      <c r="A1910" s="3">
        <v>44791</v>
      </c>
      <c r="B1910" s="2">
        <v>8.64</v>
      </c>
      <c r="C1910" s="2">
        <v>6.2849000000000004</v>
      </c>
      <c r="D1910" s="2">
        <v>5055</v>
      </c>
      <c r="E1910" s="2">
        <f t="shared" si="116"/>
        <v>7189723</v>
      </c>
      <c r="F1910" s="17" t="str">
        <f t="shared" si="119"/>
        <v>BULLISH</v>
      </c>
      <c r="G1910" s="17" t="str">
        <f t="shared" si="118"/>
        <v>NEUTRAL</v>
      </c>
      <c r="H1910" s="17" t="str">
        <f t="shared" si="117"/>
        <v>CONFIRMED BULLISH</v>
      </c>
    </row>
    <row r="1911" spans="1:8" ht="13.5" x14ac:dyDescent="0.25">
      <c r="A1911" s="3">
        <v>44792</v>
      </c>
      <c r="B1911" s="2">
        <v>8.8000000000000007</v>
      </c>
      <c r="C1911" s="2">
        <v>6.4013</v>
      </c>
      <c r="D1911" s="2">
        <v>4591</v>
      </c>
      <c r="E1911" s="2">
        <f t="shared" si="116"/>
        <v>7194314</v>
      </c>
      <c r="F1911" s="17" t="str">
        <f t="shared" si="119"/>
        <v>BULLISH</v>
      </c>
      <c r="G1911" s="17" t="str">
        <f t="shared" si="118"/>
        <v>NEUTRAL</v>
      </c>
      <c r="H1911" s="17" t="str">
        <f t="shared" si="117"/>
        <v>CONFIRMED BULLISH</v>
      </c>
    </row>
    <row r="1912" spans="1:8" ht="13.5" x14ac:dyDescent="0.25">
      <c r="A1912" s="3">
        <v>44795</v>
      </c>
      <c r="B1912" s="2">
        <v>8.6999999999999993</v>
      </c>
      <c r="C1912" s="2">
        <v>6.3285</v>
      </c>
      <c r="D1912" s="2">
        <v>1012</v>
      </c>
      <c r="E1912" s="2">
        <f t="shared" si="116"/>
        <v>7193302</v>
      </c>
      <c r="F1912" s="17" t="str">
        <f t="shared" si="119"/>
        <v>BULLISH</v>
      </c>
      <c r="G1912" s="17" t="str">
        <f t="shared" si="118"/>
        <v>NEUTRAL</v>
      </c>
      <c r="H1912" s="17" t="str">
        <f t="shared" si="117"/>
        <v>CONFIRMED BULLISH</v>
      </c>
    </row>
    <row r="1913" spans="1:8" ht="13.5" x14ac:dyDescent="0.25">
      <c r="A1913" s="3">
        <v>44796</v>
      </c>
      <c r="B1913" s="2">
        <v>8.69</v>
      </c>
      <c r="C1913" s="2">
        <v>6.3212999999999999</v>
      </c>
      <c r="D1913" s="2">
        <v>623</v>
      </c>
      <c r="E1913" s="2">
        <f t="shared" si="116"/>
        <v>7192679</v>
      </c>
      <c r="F1913" s="17" t="str">
        <f t="shared" si="119"/>
        <v>BULLISH</v>
      </c>
      <c r="G1913" s="17" t="str">
        <f t="shared" si="118"/>
        <v>NEUTRAL</v>
      </c>
      <c r="H1913" s="17" t="str">
        <f t="shared" si="117"/>
        <v>CONFIRMED BULLISH</v>
      </c>
    </row>
    <row r="1914" spans="1:8" ht="13.5" x14ac:dyDescent="0.25">
      <c r="A1914" s="3">
        <v>44797</v>
      </c>
      <c r="B1914" s="2">
        <v>8.69</v>
      </c>
      <c r="C1914" s="2">
        <v>6.3212999999999999</v>
      </c>
      <c r="D1914" s="2">
        <v>2796</v>
      </c>
      <c r="E1914" s="2">
        <f t="shared" si="116"/>
        <v>7192679</v>
      </c>
      <c r="F1914" s="17" t="str">
        <f t="shared" si="119"/>
        <v>BULLISH</v>
      </c>
      <c r="G1914" s="17" t="str">
        <f t="shared" si="118"/>
        <v>NEUTRAL</v>
      </c>
      <c r="H1914" s="17" t="str">
        <f t="shared" si="117"/>
        <v>CONFIRMED BULLISH</v>
      </c>
    </row>
    <row r="1915" spans="1:8" ht="13.5" x14ac:dyDescent="0.25">
      <c r="A1915" s="3">
        <v>44798</v>
      </c>
      <c r="B1915" s="2">
        <v>8.6999999999999993</v>
      </c>
      <c r="C1915" s="2">
        <v>6.3285</v>
      </c>
      <c r="D1915" s="2">
        <v>8432</v>
      </c>
      <c r="E1915" s="2">
        <f t="shared" si="116"/>
        <v>7201111</v>
      </c>
      <c r="F1915" s="17" t="str">
        <f t="shared" si="119"/>
        <v>BULLISH</v>
      </c>
      <c r="G1915" s="17" t="str">
        <f t="shared" si="118"/>
        <v>NEUTRAL</v>
      </c>
      <c r="H1915" s="17" t="str">
        <f t="shared" si="117"/>
        <v>CONFIRMED BULLISH</v>
      </c>
    </row>
    <row r="1916" spans="1:8" ht="13.5" x14ac:dyDescent="0.25">
      <c r="A1916" s="3">
        <v>44799</v>
      </c>
      <c r="B1916" s="2">
        <v>8.66</v>
      </c>
      <c r="C1916" s="2">
        <v>6.2994000000000003</v>
      </c>
      <c r="D1916" s="2">
        <v>5316</v>
      </c>
      <c r="E1916" s="2">
        <f t="shared" si="116"/>
        <v>7195795</v>
      </c>
      <c r="F1916" s="17" t="str">
        <f t="shared" si="119"/>
        <v>BULLISH</v>
      </c>
      <c r="G1916" s="17" t="str">
        <f t="shared" si="118"/>
        <v>NEUTRAL</v>
      </c>
      <c r="H1916" s="17" t="str">
        <f t="shared" si="117"/>
        <v>BULLISH DIVERGENCE</v>
      </c>
    </row>
    <row r="1917" spans="1:8" ht="13.5" x14ac:dyDescent="0.25">
      <c r="A1917" s="3">
        <v>44802</v>
      </c>
      <c r="B1917" s="2">
        <v>8.65</v>
      </c>
      <c r="C1917" s="2">
        <v>6.2922000000000002</v>
      </c>
      <c r="D1917" s="2">
        <v>1410</v>
      </c>
      <c r="E1917" s="2">
        <f t="shared" si="116"/>
        <v>7194385</v>
      </c>
      <c r="F1917" s="17" t="str">
        <f t="shared" si="119"/>
        <v>BULLISH</v>
      </c>
      <c r="G1917" s="17" t="str">
        <f t="shared" si="118"/>
        <v>NEUTRAL</v>
      </c>
      <c r="H1917" s="17" t="str">
        <f t="shared" si="117"/>
        <v>BULLISH DIVERGENCE</v>
      </c>
    </row>
    <row r="1918" spans="1:8" ht="13.5" x14ac:dyDescent="0.25">
      <c r="A1918" s="3">
        <v>44803</v>
      </c>
      <c r="B1918" s="2">
        <v>8.5500000000000007</v>
      </c>
      <c r="C1918" s="2">
        <v>6.2194000000000003</v>
      </c>
      <c r="D1918" s="2">
        <v>7478</v>
      </c>
      <c r="E1918" s="2">
        <f t="shared" si="116"/>
        <v>7186907</v>
      </c>
      <c r="F1918" s="17" t="str">
        <f t="shared" si="119"/>
        <v>BEARISH</v>
      </c>
      <c r="G1918" s="17" t="str">
        <f t="shared" si="118"/>
        <v>NEUTRAL</v>
      </c>
      <c r="H1918" s="17" t="str">
        <f t="shared" si="117"/>
        <v>CONFIRMED BEARISH</v>
      </c>
    </row>
    <row r="1919" spans="1:8" ht="13.5" x14ac:dyDescent="0.25">
      <c r="A1919" s="3">
        <v>44804</v>
      </c>
      <c r="B1919" s="2">
        <v>8.6999999999999993</v>
      </c>
      <c r="C1919" s="2">
        <v>6.3285</v>
      </c>
      <c r="D1919" s="2">
        <v>17710</v>
      </c>
      <c r="E1919" s="2">
        <f t="shared" si="116"/>
        <v>7204617</v>
      </c>
      <c r="F1919" s="17" t="str">
        <f t="shared" si="119"/>
        <v>BULLISH</v>
      </c>
      <c r="G1919" s="17" t="str">
        <f t="shared" si="118"/>
        <v>NEUTRAL</v>
      </c>
      <c r="H1919" s="17" t="str">
        <f t="shared" si="117"/>
        <v>CONFIRMED BULLISH</v>
      </c>
    </row>
    <row r="1920" spans="1:8" ht="13.5" x14ac:dyDescent="0.25">
      <c r="A1920" s="3">
        <v>44805</v>
      </c>
      <c r="B1920" s="2">
        <v>8.9</v>
      </c>
      <c r="C1920" s="2">
        <v>6.4740000000000002</v>
      </c>
      <c r="D1920" s="2">
        <v>24620</v>
      </c>
      <c r="E1920" s="2">
        <f t="shared" si="116"/>
        <v>7229237</v>
      </c>
      <c r="F1920" s="17" t="str">
        <f t="shared" si="119"/>
        <v>BULLISH</v>
      </c>
      <c r="G1920" s="17" t="str">
        <f t="shared" si="118"/>
        <v>NEUTRAL</v>
      </c>
      <c r="H1920" s="17" t="str">
        <f t="shared" si="117"/>
        <v>CONFIRMED BULLISH</v>
      </c>
    </row>
    <row r="1921" spans="1:8" ht="13.5" x14ac:dyDescent="0.25">
      <c r="A1921" s="3">
        <v>44806</v>
      </c>
      <c r="B1921" s="2">
        <v>8.86</v>
      </c>
      <c r="C1921" s="2">
        <v>6.4448999999999996</v>
      </c>
      <c r="D1921" s="2">
        <v>25774</v>
      </c>
      <c r="E1921" s="2">
        <f t="shared" si="116"/>
        <v>7203463</v>
      </c>
      <c r="F1921" s="17" t="str">
        <f t="shared" si="119"/>
        <v>BULLISH</v>
      </c>
      <c r="G1921" s="17" t="str">
        <f t="shared" si="118"/>
        <v>NEUTRAL</v>
      </c>
      <c r="H1921" s="17" t="str">
        <f t="shared" si="117"/>
        <v>CONFIRMED BULLISH</v>
      </c>
    </row>
    <row r="1922" spans="1:8" ht="13.5" x14ac:dyDescent="0.25">
      <c r="A1922" s="3">
        <v>44809</v>
      </c>
      <c r="B1922" s="2">
        <v>8.91</v>
      </c>
      <c r="C1922" s="2">
        <v>6.4813000000000001</v>
      </c>
      <c r="D1922" s="2">
        <v>5986</v>
      </c>
      <c r="E1922" s="2">
        <f t="shared" si="116"/>
        <v>7209449</v>
      </c>
      <c r="F1922" s="17" t="str">
        <f t="shared" si="119"/>
        <v>BULLISH</v>
      </c>
      <c r="G1922" s="17" t="str">
        <f t="shared" si="118"/>
        <v>NEUTRAL</v>
      </c>
      <c r="H1922" s="17" t="str">
        <f t="shared" si="117"/>
        <v>CONFIRMED BULLISH</v>
      </c>
    </row>
    <row r="1923" spans="1:8" ht="13.5" x14ac:dyDescent="0.25">
      <c r="A1923" s="3">
        <v>44810</v>
      </c>
      <c r="B1923" s="2">
        <v>8.8000000000000007</v>
      </c>
      <c r="C1923" s="2">
        <v>6.4013</v>
      </c>
      <c r="D1923" s="2">
        <v>5644</v>
      </c>
      <c r="E1923" s="2">
        <f t="shared" si="116"/>
        <v>7203805</v>
      </c>
      <c r="F1923" s="17" t="str">
        <f t="shared" si="119"/>
        <v>BULLISH</v>
      </c>
      <c r="G1923" s="17" t="str">
        <f t="shared" si="118"/>
        <v>NEUTRAL</v>
      </c>
      <c r="H1923" s="17" t="str">
        <f t="shared" si="117"/>
        <v>CONFIRMED BULLISH</v>
      </c>
    </row>
    <row r="1924" spans="1:8" ht="13.5" x14ac:dyDescent="0.25">
      <c r="A1924" s="3">
        <v>44811</v>
      </c>
      <c r="B1924" s="2">
        <v>8.8000000000000007</v>
      </c>
      <c r="C1924" s="2">
        <v>6.4013</v>
      </c>
      <c r="D1924" s="2">
        <v>17272</v>
      </c>
      <c r="E1924" s="2">
        <f t="shared" ref="E1924:E1987" si="120">IF(B1924&gt;B1923, E1923+D1924, IF(B1924&lt;B1923, E1923-D1924, E1923))</f>
        <v>7203805</v>
      </c>
      <c r="F1924" s="17" t="str">
        <f t="shared" si="119"/>
        <v>BEARISH</v>
      </c>
      <c r="G1924" s="17" t="str">
        <f t="shared" si="118"/>
        <v>NEUTRAL</v>
      </c>
      <c r="H1924" s="17" t="str">
        <f t="shared" si="117"/>
        <v>BEARISH DIVERGENCE</v>
      </c>
    </row>
    <row r="1925" spans="1:8" ht="13.5" x14ac:dyDescent="0.25">
      <c r="A1925" s="3">
        <v>44812</v>
      </c>
      <c r="B1925" s="2">
        <v>8.6999999999999993</v>
      </c>
      <c r="C1925" s="2">
        <v>6.3285</v>
      </c>
      <c r="D1925" s="2">
        <v>12570</v>
      </c>
      <c r="E1925" s="2">
        <f t="shared" si="120"/>
        <v>7191235</v>
      </c>
      <c r="F1925" s="17" t="str">
        <f t="shared" si="119"/>
        <v>BEARISH</v>
      </c>
      <c r="G1925" s="17" t="str">
        <f t="shared" si="118"/>
        <v>NEUTRAL</v>
      </c>
      <c r="H1925" s="17" t="str">
        <f t="shared" si="117"/>
        <v>CONFIRMED BEARISH</v>
      </c>
    </row>
    <row r="1926" spans="1:8" ht="13.5" x14ac:dyDescent="0.25">
      <c r="A1926" s="3">
        <v>44813</v>
      </c>
      <c r="B1926" s="2">
        <v>8.67</v>
      </c>
      <c r="C1926" s="2">
        <v>6.3067000000000002</v>
      </c>
      <c r="D1926" s="2">
        <v>2478</v>
      </c>
      <c r="E1926" s="2">
        <f t="shared" si="120"/>
        <v>7188757</v>
      </c>
      <c r="F1926" s="17" t="str">
        <f t="shared" si="119"/>
        <v>BEARISH</v>
      </c>
      <c r="G1926" s="17" t="str">
        <f t="shared" si="118"/>
        <v>NEUTRAL</v>
      </c>
      <c r="H1926" s="17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v>44816</v>
      </c>
      <c r="B1927" s="2">
        <v>8.5500000000000007</v>
      </c>
      <c r="C1927" s="2">
        <v>6.2194000000000003</v>
      </c>
      <c r="D1927" s="2">
        <v>27596</v>
      </c>
      <c r="E1927" s="2">
        <f t="shared" si="120"/>
        <v>7161161</v>
      </c>
      <c r="F1927" s="17" t="str">
        <f t="shared" si="119"/>
        <v>BEARISH</v>
      </c>
      <c r="G1927" s="17" t="str">
        <f t="shared" ref="G1927:G1990" si="122">IF((E1927-E1922)/E1922 &gt; 0.02, "STRONG",
 IF((E1927-E1922)/E1922 &lt; -0.02, "WEAK", "NEUTRAL"))</f>
        <v>NEUTRAL</v>
      </c>
      <c r="H1927" s="17" t="str">
        <f t="shared" si="121"/>
        <v>CONFIRMED BEARISH</v>
      </c>
    </row>
    <row r="1928" spans="1:8" ht="13.5" x14ac:dyDescent="0.25">
      <c r="A1928" s="3">
        <v>44817</v>
      </c>
      <c r="B1928" s="2">
        <v>8.5500000000000007</v>
      </c>
      <c r="C1928" s="2">
        <v>6.2194000000000003</v>
      </c>
      <c r="D1928" s="2">
        <v>13167</v>
      </c>
      <c r="E1928" s="2">
        <f t="shared" si="120"/>
        <v>7161161</v>
      </c>
      <c r="F1928" s="17" t="str">
        <f t="shared" ref="F1928:F1991" si="123">IF(E1928&gt;E1923,"BULLISH",IF(E1928&lt;E1923,"BEARISH","NEUTRAL"))</f>
        <v>BEARISH</v>
      </c>
      <c r="G1928" s="17" t="str">
        <f t="shared" si="122"/>
        <v>NEUTRAL</v>
      </c>
      <c r="H1928" s="17" t="str">
        <f t="shared" si="121"/>
        <v>CONFIRMED BEARISH</v>
      </c>
    </row>
    <row r="1929" spans="1:8" ht="13.5" x14ac:dyDescent="0.25">
      <c r="A1929" s="3">
        <v>44818</v>
      </c>
      <c r="B1929" s="2">
        <v>8.4499999999999993</v>
      </c>
      <c r="C1929" s="2">
        <v>6.1467000000000001</v>
      </c>
      <c r="D1929" s="2">
        <v>42354</v>
      </c>
      <c r="E1929" s="2">
        <f t="shared" si="120"/>
        <v>7118807</v>
      </c>
      <c r="F1929" s="17" t="str">
        <f t="shared" si="123"/>
        <v>BEARISH</v>
      </c>
      <c r="G1929" s="17" t="str">
        <f t="shared" si="122"/>
        <v>NEUTRAL</v>
      </c>
      <c r="H1929" s="17" t="str">
        <f t="shared" si="121"/>
        <v>CONFIRMED BEARISH</v>
      </c>
    </row>
    <row r="1930" spans="1:8" ht="13.5" x14ac:dyDescent="0.25">
      <c r="A1930" s="3">
        <v>44819</v>
      </c>
      <c r="B1930" s="2">
        <v>8.4</v>
      </c>
      <c r="C1930" s="2">
        <v>6.1102999999999996</v>
      </c>
      <c r="D1930" s="2">
        <v>15615</v>
      </c>
      <c r="E1930" s="2">
        <f t="shared" si="120"/>
        <v>7103192</v>
      </c>
      <c r="F1930" s="17" t="str">
        <f t="shared" si="123"/>
        <v>BEARISH</v>
      </c>
      <c r="G1930" s="17" t="str">
        <f t="shared" si="122"/>
        <v>NEUTRAL</v>
      </c>
      <c r="H1930" s="17" t="str">
        <f t="shared" si="121"/>
        <v>CONFIRMED BEARISH</v>
      </c>
    </row>
    <row r="1931" spans="1:8" ht="13.5" x14ac:dyDescent="0.25">
      <c r="A1931" s="3">
        <v>44820</v>
      </c>
      <c r="B1931" s="2">
        <v>8.3000000000000007</v>
      </c>
      <c r="C1931" s="2">
        <v>6.0376000000000003</v>
      </c>
      <c r="D1931" s="2">
        <v>14403</v>
      </c>
      <c r="E1931" s="2">
        <f t="shared" si="120"/>
        <v>7088789</v>
      </c>
      <c r="F1931" s="17" t="str">
        <f t="shared" si="123"/>
        <v>BEARISH</v>
      </c>
      <c r="G1931" s="17" t="str">
        <f t="shared" si="122"/>
        <v>NEUTRAL</v>
      </c>
      <c r="H1931" s="17" t="str">
        <f t="shared" si="121"/>
        <v>CONFIRMED BEARISH</v>
      </c>
    </row>
    <row r="1932" spans="1:8" ht="13.5" x14ac:dyDescent="0.25">
      <c r="A1932" s="3">
        <v>44823</v>
      </c>
      <c r="B1932" s="2">
        <v>8.2899999999999991</v>
      </c>
      <c r="C1932" s="2">
        <v>6.0303000000000004</v>
      </c>
      <c r="D1932" s="2">
        <v>8338</v>
      </c>
      <c r="E1932" s="2">
        <f t="shared" si="120"/>
        <v>7080451</v>
      </c>
      <c r="F1932" s="17" t="str">
        <f t="shared" si="123"/>
        <v>BEARISH</v>
      </c>
      <c r="G1932" s="17" t="str">
        <f t="shared" si="122"/>
        <v>NEUTRAL</v>
      </c>
      <c r="H1932" s="17" t="str">
        <f t="shared" si="121"/>
        <v>CONFIRMED BEARISH</v>
      </c>
    </row>
    <row r="1933" spans="1:8" ht="13.5" x14ac:dyDescent="0.25">
      <c r="A1933" s="3">
        <v>44824</v>
      </c>
      <c r="B1933" s="2">
        <v>8.3000000000000007</v>
      </c>
      <c r="C1933" s="2">
        <v>6.0376000000000003</v>
      </c>
      <c r="D1933" s="2">
        <v>6474</v>
      </c>
      <c r="E1933" s="2">
        <f t="shared" si="120"/>
        <v>7086925</v>
      </c>
      <c r="F1933" s="17" t="str">
        <f t="shared" si="123"/>
        <v>BEARISH</v>
      </c>
      <c r="G1933" s="17" t="str">
        <f t="shared" si="122"/>
        <v>NEUTRAL</v>
      </c>
      <c r="H1933" s="17" t="str">
        <f t="shared" si="121"/>
        <v>CONFIRMED BEARISH</v>
      </c>
    </row>
    <row r="1934" spans="1:8" ht="13.5" x14ac:dyDescent="0.25">
      <c r="A1934" s="3">
        <v>44825</v>
      </c>
      <c r="B1934" s="2">
        <v>8.4499999999999993</v>
      </c>
      <c r="C1934" s="2">
        <v>6.1467000000000001</v>
      </c>
      <c r="D1934" s="2">
        <v>4362</v>
      </c>
      <c r="E1934" s="2">
        <f t="shared" si="120"/>
        <v>7091287</v>
      </c>
      <c r="F1934" s="17" t="str">
        <f t="shared" si="123"/>
        <v>BEARISH</v>
      </c>
      <c r="G1934" s="17" t="str">
        <f t="shared" si="122"/>
        <v>NEUTRAL</v>
      </c>
      <c r="H1934" s="17" t="str">
        <f t="shared" si="121"/>
        <v>NEUTRAL</v>
      </c>
    </row>
    <row r="1935" spans="1:8" ht="13.5" x14ac:dyDescent="0.25">
      <c r="A1935" s="3">
        <v>44826</v>
      </c>
      <c r="B1935" s="2">
        <v>8.5</v>
      </c>
      <c r="C1935" s="2">
        <v>6.1829999999999998</v>
      </c>
      <c r="D1935" s="2">
        <v>37998</v>
      </c>
      <c r="E1935" s="2">
        <f t="shared" si="120"/>
        <v>7129285</v>
      </c>
      <c r="F1935" s="17" t="str">
        <f t="shared" si="123"/>
        <v>BULLISH</v>
      </c>
      <c r="G1935" s="17" t="str">
        <f t="shared" si="122"/>
        <v>NEUTRAL</v>
      </c>
      <c r="H1935" s="17" t="str">
        <f t="shared" si="121"/>
        <v>CONFIRMED BULLISH</v>
      </c>
    </row>
    <row r="1936" spans="1:8" ht="13.5" x14ac:dyDescent="0.25">
      <c r="A1936" s="3">
        <v>44827</v>
      </c>
      <c r="B1936" s="2">
        <v>8.4700000000000006</v>
      </c>
      <c r="C1936" s="2">
        <v>6.1612</v>
      </c>
      <c r="D1936" s="2">
        <v>31172</v>
      </c>
      <c r="E1936" s="2">
        <f t="shared" si="120"/>
        <v>7098113</v>
      </c>
      <c r="F1936" s="17" t="str">
        <f t="shared" si="123"/>
        <v>BULLISH</v>
      </c>
      <c r="G1936" s="17" t="str">
        <f t="shared" si="122"/>
        <v>NEUTRAL</v>
      </c>
      <c r="H1936" s="17" t="str">
        <f t="shared" si="121"/>
        <v>CONFIRMED BULLISH</v>
      </c>
    </row>
    <row r="1937" spans="1:8" ht="13.5" x14ac:dyDescent="0.25">
      <c r="A1937" s="3">
        <v>44830</v>
      </c>
      <c r="B1937" s="2">
        <v>8.5</v>
      </c>
      <c r="C1937" s="2">
        <v>6.1829999999999998</v>
      </c>
      <c r="D1937" s="2">
        <v>22861</v>
      </c>
      <c r="E1937" s="2">
        <f t="shared" si="120"/>
        <v>7120974</v>
      </c>
      <c r="F1937" s="17" t="str">
        <f t="shared" si="123"/>
        <v>BULLISH</v>
      </c>
      <c r="G1937" s="17" t="str">
        <f t="shared" si="122"/>
        <v>NEUTRAL</v>
      </c>
      <c r="H1937" s="17" t="str">
        <f t="shared" si="121"/>
        <v>CONFIRMED BULLISH</v>
      </c>
    </row>
    <row r="1938" spans="1:8" ht="13.5" x14ac:dyDescent="0.25">
      <c r="A1938" s="3">
        <v>44831</v>
      </c>
      <c r="B1938" s="2">
        <v>8.6</v>
      </c>
      <c r="C1938" s="2">
        <v>6.2557999999999998</v>
      </c>
      <c r="D1938" s="2">
        <v>52348</v>
      </c>
      <c r="E1938" s="2">
        <f t="shared" si="120"/>
        <v>7173322</v>
      </c>
      <c r="F1938" s="17" t="str">
        <f t="shared" si="123"/>
        <v>BULLISH</v>
      </c>
      <c r="G1938" s="17" t="str">
        <f t="shared" si="122"/>
        <v>NEUTRAL</v>
      </c>
      <c r="H1938" s="17" t="str">
        <f t="shared" si="121"/>
        <v>CONFIRMED BULLISH</v>
      </c>
    </row>
    <row r="1939" spans="1:8" ht="13.5" x14ac:dyDescent="0.25">
      <c r="A1939" s="3">
        <v>44832</v>
      </c>
      <c r="B1939" s="2">
        <v>8.43</v>
      </c>
      <c r="C1939" s="2">
        <v>6.1321000000000003</v>
      </c>
      <c r="D1939" s="2">
        <v>186194</v>
      </c>
      <c r="E1939" s="2">
        <f t="shared" si="120"/>
        <v>6987128</v>
      </c>
      <c r="F1939" s="17" t="str">
        <f t="shared" si="123"/>
        <v>BEARISH</v>
      </c>
      <c r="G1939" s="17" t="str">
        <f t="shared" si="122"/>
        <v>NEUTRAL</v>
      </c>
      <c r="H1939" s="17" t="str">
        <f t="shared" si="121"/>
        <v>CONFIRMED BEARISH</v>
      </c>
    </row>
    <row r="1940" spans="1:8" ht="13.5" x14ac:dyDescent="0.25">
      <c r="A1940" s="3">
        <v>44833</v>
      </c>
      <c r="B1940" s="2">
        <v>8.4600000000000009</v>
      </c>
      <c r="C1940" s="2">
        <v>6.1539000000000001</v>
      </c>
      <c r="D1940" s="2">
        <v>19727</v>
      </c>
      <c r="E1940" s="2">
        <f t="shared" si="120"/>
        <v>7006855</v>
      </c>
      <c r="F1940" s="17" t="str">
        <f t="shared" si="123"/>
        <v>BEARISH</v>
      </c>
      <c r="G1940" s="17" t="str">
        <f t="shared" si="122"/>
        <v>NEUTRAL</v>
      </c>
      <c r="H1940" s="17" t="str">
        <f t="shared" si="121"/>
        <v>CONFIRMED BEARISH</v>
      </c>
    </row>
    <row r="1941" spans="1:8" ht="13.5" x14ac:dyDescent="0.25">
      <c r="A1941" s="3">
        <v>44834</v>
      </c>
      <c r="B1941" s="2">
        <v>8.3000000000000007</v>
      </c>
      <c r="C1941" s="2">
        <v>6.0376000000000003</v>
      </c>
      <c r="D1941" s="2">
        <v>22551</v>
      </c>
      <c r="E1941" s="2">
        <f t="shared" si="120"/>
        <v>6984304</v>
      </c>
      <c r="F1941" s="17" t="str">
        <f t="shared" si="123"/>
        <v>BEARISH</v>
      </c>
      <c r="G1941" s="17" t="str">
        <f t="shared" si="122"/>
        <v>NEUTRAL</v>
      </c>
      <c r="H1941" s="17" t="str">
        <f t="shared" si="121"/>
        <v>CONFIRMED BEARISH</v>
      </c>
    </row>
    <row r="1942" spans="1:8" ht="13.5" x14ac:dyDescent="0.25">
      <c r="A1942" s="3">
        <v>44837</v>
      </c>
      <c r="B1942" s="2">
        <v>8.35</v>
      </c>
      <c r="C1942" s="2">
        <v>6.0739000000000001</v>
      </c>
      <c r="D1942" s="2">
        <v>12885</v>
      </c>
      <c r="E1942" s="2">
        <f t="shared" si="120"/>
        <v>6997189</v>
      </c>
      <c r="F1942" s="17" t="str">
        <f t="shared" si="123"/>
        <v>BEARISH</v>
      </c>
      <c r="G1942" s="17" t="str">
        <f t="shared" si="122"/>
        <v>NEUTRAL</v>
      </c>
      <c r="H1942" s="17" t="str">
        <f t="shared" si="121"/>
        <v>CONFIRMED BEARISH</v>
      </c>
    </row>
    <row r="1943" spans="1:8" ht="13.5" x14ac:dyDescent="0.25">
      <c r="A1943" s="3">
        <v>44838</v>
      </c>
      <c r="B1943" s="2">
        <v>8.2899999999999991</v>
      </c>
      <c r="C1943" s="2">
        <v>6.0303000000000004</v>
      </c>
      <c r="D1943" s="2">
        <v>18298</v>
      </c>
      <c r="E1943" s="2">
        <f t="shared" si="120"/>
        <v>6978891</v>
      </c>
      <c r="F1943" s="17" t="str">
        <f t="shared" si="123"/>
        <v>BEARISH</v>
      </c>
      <c r="G1943" s="17" t="str">
        <f t="shared" si="122"/>
        <v>WEAK</v>
      </c>
      <c r="H1943" s="17" t="str">
        <f t="shared" si="121"/>
        <v>CONFIRMED BEARISH</v>
      </c>
    </row>
    <row r="1944" spans="1:8" ht="13.5" x14ac:dyDescent="0.25">
      <c r="A1944" s="3">
        <v>44839</v>
      </c>
      <c r="B1944" s="2">
        <v>8.1999999999999993</v>
      </c>
      <c r="C1944" s="2">
        <v>5.9648000000000003</v>
      </c>
      <c r="D1944" s="2">
        <v>7129</v>
      </c>
      <c r="E1944" s="2">
        <f t="shared" si="120"/>
        <v>6971762</v>
      </c>
      <c r="F1944" s="17" t="str">
        <f t="shared" si="123"/>
        <v>BEARISH</v>
      </c>
      <c r="G1944" s="17" t="str">
        <f t="shared" si="122"/>
        <v>NEUTRAL</v>
      </c>
      <c r="H1944" s="17" t="str">
        <f t="shared" si="121"/>
        <v>CONFIRMED BEARISH</v>
      </c>
    </row>
    <row r="1945" spans="1:8" ht="13.5" x14ac:dyDescent="0.25">
      <c r="A1945" s="3">
        <v>44840</v>
      </c>
      <c r="B1945" s="2">
        <v>8.1999999999999993</v>
      </c>
      <c r="C1945" s="2">
        <v>5.9648000000000003</v>
      </c>
      <c r="D1945" s="2">
        <v>7055</v>
      </c>
      <c r="E1945" s="2">
        <f t="shared" si="120"/>
        <v>6971762</v>
      </c>
      <c r="F1945" s="17" t="str">
        <f t="shared" si="123"/>
        <v>BEARISH</v>
      </c>
      <c r="G1945" s="17" t="str">
        <f t="shared" si="122"/>
        <v>NEUTRAL</v>
      </c>
      <c r="H1945" s="17" t="str">
        <f t="shared" si="121"/>
        <v>CONFIRMED BEARISH</v>
      </c>
    </row>
    <row r="1946" spans="1:8" ht="13.5" x14ac:dyDescent="0.25">
      <c r="A1946" s="3">
        <v>44841</v>
      </c>
      <c r="B1946" s="2">
        <v>8.1999999999999993</v>
      </c>
      <c r="C1946" s="2">
        <v>5.9648000000000003</v>
      </c>
      <c r="D1946" s="2">
        <v>23831</v>
      </c>
      <c r="E1946" s="2">
        <f t="shared" si="120"/>
        <v>6971762</v>
      </c>
      <c r="F1946" s="17" t="str">
        <f t="shared" si="123"/>
        <v>BEARISH</v>
      </c>
      <c r="G1946" s="17" t="str">
        <f t="shared" si="122"/>
        <v>NEUTRAL</v>
      </c>
      <c r="H1946" s="17" t="str">
        <f t="shared" si="121"/>
        <v>CONFIRMED BEARISH</v>
      </c>
    </row>
    <row r="1947" spans="1:8" ht="13.5" x14ac:dyDescent="0.25">
      <c r="A1947" s="3">
        <v>44844</v>
      </c>
      <c r="B1947" s="2">
        <v>8.1999999999999993</v>
      </c>
      <c r="C1947" s="2">
        <v>5.9648000000000003</v>
      </c>
      <c r="D1947" s="2">
        <v>8601</v>
      </c>
      <c r="E1947" s="2">
        <f t="shared" si="120"/>
        <v>6971762</v>
      </c>
      <c r="F1947" s="17" t="str">
        <f t="shared" si="123"/>
        <v>BEARISH</v>
      </c>
      <c r="G1947" s="17" t="str">
        <f t="shared" si="122"/>
        <v>NEUTRAL</v>
      </c>
      <c r="H1947" s="17" t="str">
        <f t="shared" si="121"/>
        <v>CONFIRMED BEARISH</v>
      </c>
    </row>
    <row r="1948" spans="1:8" ht="13.5" x14ac:dyDescent="0.25">
      <c r="A1948" s="3">
        <v>44845</v>
      </c>
      <c r="B1948" s="2">
        <v>8.1999999999999993</v>
      </c>
      <c r="C1948" s="2">
        <v>5.9648000000000003</v>
      </c>
      <c r="D1948" s="2">
        <v>3648</v>
      </c>
      <c r="E1948" s="2">
        <f t="shared" si="120"/>
        <v>6971762</v>
      </c>
      <c r="F1948" s="17" t="str">
        <f t="shared" si="123"/>
        <v>BEARISH</v>
      </c>
      <c r="G1948" s="17" t="str">
        <f t="shared" si="122"/>
        <v>NEUTRAL</v>
      </c>
      <c r="H1948" s="17" t="str">
        <f t="shared" si="121"/>
        <v>CONFIRMED BEARISH</v>
      </c>
    </row>
    <row r="1949" spans="1:8" ht="13.5" x14ac:dyDescent="0.25">
      <c r="A1949" s="3">
        <v>44846</v>
      </c>
      <c r="B1949" s="2">
        <v>8.25</v>
      </c>
      <c r="C1949" s="2">
        <v>6.0011999999999999</v>
      </c>
      <c r="D1949" s="2">
        <v>6220</v>
      </c>
      <c r="E1949" s="2">
        <f t="shared" si="120"/>
        <v>6977982</v>
      </c>
      <c r="F1949" s="17" t="str">
        <f t="shared" si="123"/>
        <v>BULLISH</v>
      </c>
      <c r="G1949" s="17" t="str">
        <f t="shared" si="122"/>
        <v>NEUTRAL</v>
      </c>
      <c r="H1949" s="17" t="str">
        <f t="shared" si="121"/>
        <v>CONFIRMED BULLISH</v>
      </c>
    </row>
    <row r="1950" spans="1:8" ht="13.5" x14ac:dyDescent="0.25">
      <c r="A1950" s="3">
        <v>44847</v>
      </c>
      <c r="B1950" s="2">
        <v>8.3000000000000007</v>
      </c>
      <c r="C1950" s="2">
        <v>6.0376000000000003</v>
      </c>
      <c r="D1950" s="2">
        <v>19669</v>
      </c>
      <c r="E1950" s="2">
        <f t="shared" si="120"/>
        <v>6997651</v>
      </c>
      <c r="F1950" s="17" t="str">
        <f t="shared" si="123"/>
        <v>BULLISH</v>
      </c>
      <c r="G1950" s="17" t="str">
        <f t="shared" si="122"/>
        <v>NEUTRAL</v>
      </c>
      <c r="H1950" s="17" t="str">
        <f t="shared" si="121"/>
        <v>CONFIRMED BULLISH</v>
      </c>
    </row>
    <row r="1951" spans="1:8" ht="13.5" x14ac:dyDescent="0.25">
      <c r="A1951" s="3">
        <v>44848</v>
      </c>
      <c r="B1951" s="2">
        <v>8.3000000000000007</v>
      </c>
      <c r="C1951" s="2">
        <v>6.0376000000000003</v>
      </c>
      <c r="D1951" s="2">
        <v>6401</v>
      </c>
      <c r="E1951" s="2">
        <f t="shared" si="120"/>
        <v>6997651</v>
      </c>
      <c r="F1951" s="17" t="str">
        <f t="shared" si="123"/>
        <v>BULLISH</v>
      </c>
      <c r="G1951" s="17" t="str">
        <f t="shared" si="122"/>
        <v>NEUTRAL</v>
      </c>
      <c r="H1951" s="17" t="str">
        <f t="shared" si="121"/>
        <v>CONFIRMED BULLISH</v>
      </c>
    </row>
    <row r="1952" spans="1:8" ht="13.5" x14ac:dyDescent="0.25">
      <c r="A1952" s="3">
        <v>44851</v>
      </c>
      <c r="B1952" s="2">
        <v>8.1999999999999993</v>
      </c>
      <c r="C1952" s="2">
        <v>5.9648000000000003</v>
      </c>
      <c r="D1952" s="2">
        <v>382450</v>
      </c>
      <c r="E1952" s="2">
        <f t="shared" si="120"/>
        <v>6615201</v>
      </c>
      <c r="F1952" s="17" t="str">
        <f t="shared" si="123"/>
        <v>BEARISH</v>
      </c>
      <c r="G1952" s="17" t="str">
        <f t="shared" si="122"/>
        <v>WEAK</v>
      </c>
      <c r="H1952" s="17" t="str">
        <f t="shared" si="121"/>
        <v>NEUTRAL</v>
      </c>
    </row>
    <row r="1953" spans="1:8" ht="13.5" x14ac:dyDescent="0.25">
      <c r="A1953" s="3">
        <v>44852</v>
      </c>
      <c r="B1953" s="2">
        <v>8.1999999999999993</v>
      </c>
      <c r="C1953" s="2">
        <v>5.9648000000000003</v>
      </c>
      <c r="D1953" s="2">
        <v>8126</v>
      </c>
      <c r="E1953" s="2">
        <f t="shared" si="120"/>
        <v>6615201</v>
      </c>
      <c r="F1953" s="17" t="str">
        <f t="shared" si="123"/>
        <v>BEARISH</v>
      </c>
      <c r="G1953" s="17" t="str">
        <f t="shared" si="122"/>
        <v>WEAK</v>
      </c>
      <c r="H1953" s="17" t="str">
        <f t="shared" si="121"/>
        <v>NEUTRAL</v>
      </c>
    </row>
    <row r="1954" spans="1:8" ht="13.5" x14ac:dyDescent="0.25">
      <c r="A1954" s="3">
        <v>44853</v>
      </c>
      <c r="B1954" s="2">
        <v>8.27</v>
      </c>
      <c r="C1954" s="2">
        <v>6.0156999999999998</v>
      </c>
      <c r="D1954" s="2">
        <v>34669</v>
      </c>
      <c r="E1954" s="2">
        <f t="shared" si="120"/>
        <v>6649870</v>
      </c>
      <c r="F1954" s="17" t="str">
        <f t="shared" si="123"/>
        <v>BEARISH</v>
      </c>
      <c r="G1954" s="17" t="str">
        <f t="shared" si="122"/>
        <v>WEAK</v>
      </c>
      <c r="H1954" s="17" t="str">
        <f t="shared" si="121"/>
        <v>BEARISH DIVERGENCE</v>
      </c>
    </row>
    <row r="1955" spans="1:8" ht="13.5" x14ac:dyDescent="0.25">
      <c r="A1955" s="3">
        <v>44854</v>
      </c>
      <c r="B1955" s="2">
        <v>8.1999999999999993</v>
      </c>
      <c r="C1955" s="2">
        <v>5.9648000000000003</v>
      </c>
      <c r="D1955" s="2">
        <v>16516</v>
      </c>
      <c r="E1955" s="2">
        <f t="shared" si="120"/>
        <v>6633354</v>
      </c>
      <c r="F1955" s="17" t="str">
        <f t="shared" si="123"/>
        <v>BEARISH</v>
      </c>
      <c r="G1955" s="17" t="str">
        <f t="shared" si="122"/>
        <v>WEAK</v>
      </c>
      <c r="H1955" s="17" t="str">
        <f t="shared" si="121"/>
        <v>CONFIRMED BEARISH</v>
      </c>
    </row>
    <row r="1956" spans="1:8" ht="13.5" x14ac:dyDescent="0.25">
      <c r="A1956" s="3">
        <v>44855</v>
      </c>
      <c r="B1956" s="2">
        <v>8.1999999999999993</v>
      </c>
      <c r="C1956" s="2">
        <v>5.9648000000000003</v>
      </c>
      <c r="D1956" s="2">
        <v>52868</v>
      </c>
      <c r="E1956" s="2">
        <f t="shared" si="120"/>
        <v>6633354</v>
      </c>
      <c r="F1956" s="17" t="str">
        <f t="shared" si="123"/>
        <v>BEARISH</v>
      </c>
      <c r="G1956" s="17" t="str">
        <f t="shared" si="122"/>
        <v>WEAK</v>
      </c>
      <c r="H1956" s="17" t="str">
        <f t="shared" si="121"/>
        <v>CONFIRMED BEARISH</v>
      </c>
    </row>
    <row r="1957" spans="1:8" ht="13.5" x14ac:dyDescent="0.25">
      <c r="A1957" s="3">
        <v>44858</v>
      </c>
      <c r="B1957" s="2">
        <v>8.18</v>
      </c>
      <c r="C1957" s="2">
        <v>5.9503000000000004</v>
      </c>
      <c r="D1957" s="2">
        <v>1910</v>
      </c>
      <c r="E1957" s="2">
        <f t="shared" si="120"/>
        <v>6631444</v>
      </c>
      <c r="F1957" s="17" t="str">
        <f t="shared" si="123"/>
        <v>BULLISH</v>
      </c>
      <c r="G1957" s="17" t="str">
        <f t="shared" si="122"/>
        <v>NEUTRAL</v>
      </c>
      <c r="H1957" s="17" t="str">
        <f t="shared" si="121"/>
        <v>BULLISH DIVERGENCE</v>
      </c>
    </row>
    <row r="1958" spans="1:8" ht="13.5" x14ac:dyDescent="0.25">
      <c r="A1958" s="3">
        <v>44859</v>
      </c>
      <c r="B1958" s="2">
        <v>8.1199999999999992</v>
      </c>
      <c r="C1958" s="2">
        <v>5.9066000000000001</v>
      </c>
      <c r="D1958" s="2">
        <v>76078</v>
      </c>
      <c r="E1958" s="2">
        <f t="shared" si="120"/>
        <v>6555366</v>
      </c>
      <c r="F1958" s="17" t="str">
        <f t="shared" si="123"/>
        <v>BEARISH</v>
      </c>
      <c r="G1958" s="17" t="str">
        <f t="shared" si="122"/>
        <v>NEUTRAL</v>
      </c>
      <c r="H1958" s="17" t="str">
        <f t="shared" si="121"/>
        <v>CONFIRMED BEARISH</v>
      </c>
    </row>
    <row r="1959" spans="1:8" ht="13.5" x14ac:dyDescent="0.25">
      <c r="A1959" s="3">
        <v>44860</v>
      </c>
      <c r="B1959" s="2">
        <v>8.1999999999999993</v>
      </c>
      <c r="C1959" s="2">
        <v>5.9648000000000003</v>
      </c>
      <c r="D1959" s="2">
        <v>16687</v>
      </c>
      <c r="E1959" s="2">
        <f t="shared" si="120"/>
        <v>6572053</v>
      </c>
      <c r="F1959" s="17" t="str">
        <f t="shared" si="123"/>
        <v>BEARISH</v>
      </c>
      <c r="G1959" s="17" t="str">
        <f t="shared" si="122"/>
        <v>NEUTRAL</v>
      </c>
      <c r="H1959" s="17" t="str">
        <f t="shared" si="121"/>
        <v>CONFIRMED BEARISH</v>
      </c>
    </row>
    <row r="1960" spans="1:8" ht="13.5" x14ac:dyDescent="0.25">
      <c r="A1960" s="3">
        <v>44861</v>
      </c>
      <c r="B1960" s="2">
        <v>8.1999999999999993</v>
      </c>
      <c r="C1960" s="2">
        <v>5.9648000000000003</v>
      </c>
      <c r="D1960" s="2">
        <v>18743</v>
      </c>
      <c r="E1960" s="2">
        <f t="shared" si="120"/>
        <v>6572053</v>
      </c>
      <c r="F1960" s="17" t="str">
        <f t="shared" si="123"/>
        <v>BEARISH</v>
      </c>
      <c r="G1960" s="17" t="str">
        <f t="shared" si="122"/>
        <v>NEUTRAL</v>
      </c>
      <c r="H1960" s="17" t="str">
        <f t="shared" si="121"/>
        <v>NEUTRAL</v>
      </c>
    </row>
    <row r="1961" spans="1:8" ht="13.5" x14ac:dyDescent="0.25">
      <c r="A1961" s="3">
        <v>44862</v>
      </c>
      <c r="B1961" s="2">
        <v>8.1999999999999993</v>
      </c>
      <c r="C1961" s="2">
        <v>5.9648000000000003</v>
      </c>
      <c r="D1961" s="2">
        <v>23291</v>
      </c>
      <c r="E1961" s="2">
        <f t="shared" si="120"/>
        <v>6572053</v>
      </c>
      <c r="F1961" s="17" t="str">
        <f t="shared" si="123"/>
        <v>BEARISH</v>
      </c>
      <c r="G1961" s="17" t="str">
        <f t="shared" si="122"/>
        <v>NEUTRAL</v>
      </c>
      <c r="H1961" s="17" t="str">
        <f t="shared" si="121"/>
        <v>NEUTRAL</v>
      </c>
    </row>
    <row r="1962" spans="1:8" ht="13.5" x14ac:dyDescent="0.25">
      <c r="A1962" s="3">
        <v>44865</v>
      </c>
      <c r="B1962" s="2">
        <v>8.1999999999999993</v>
      </c>
      <c r="C1962" s="2">
        <v>5.9648000000000003</v>
      </c>
      <c r="D1962" s="2">
        <v>39933</v>
      </c>
      <c r="E1962" s="2">
        <f t="shared" si="120"/>
        <v>6572053</v>
      </c>
      <c r="F1962" s="17" t="str">
        <f t="shared" si="123"/>
        <v>BEARISH</v>
      </c>
      <c r="G1962" s="17" t="str">
        <f t="shared" si="122"/>
        <v>NEUTRAL</v>
      </c>
      <c r="H1962" s="17" t="str">
        <f t="shared" si="121"/>
        <v>BEARISH DIVERGENCE</v>
      </c>
    </row>
    <row r="1963" spans="1:8" ht="13.5" x14ac:dyDescent="0.25">
      <c r="A1963" s="3">
        <v>44866</v>
      </c>
      <c r="B1963" s="2">
        <v>8.1999999999999993</v>
      </c>
      <c r="C1963" s="2">
        <v>5.9648000000000003</v>
      </c>
      <c r="D1963" s="2">
        <v>19269</v>
      </c>
      <c r="E1963" s="2">
        <f t="shared" si="120"/>
        <v>6572053</v>
      </c>
      <c r="F1963" s="17" t="str">
        <f t="shared" si="123"/>
        <v>BULLISH</v>
      </c>
      <c r="G1963" s="17" t="str">
        <f t="shared" si="122"/>
        <v>NEUTRAL</v>
      </c>
      <c r="H1963" s="17" t="str">
        <f t="shared" si="121"/>
        <v>CONFIRMED BULLISH</v>
      </c>
    </row>
    <row r="1964" spans="1:8" ht="13.5" x14ac:dyDescent="0.25">
      <c r="A1964" s="3">
        <v>44867</v>
      </c>
      <c r="B1964" s="2">
        <v>8.1999999999999993</v>
      </c>
      <c r="C1964" s="2">
        <v>5.9648000000000003</v>
      </c>
      <c r="D1964" s="2">
        <v>62405</v>
      </c>
      <c r="E1964" s="2">
        <f t="shared" si="120"/>
        <v>6572053</v>
      </c>
      <c r="F1964" s="17" t="str">
        <f t="shared" si="123"/>
        <v>NEUTRAL</v>
      </c>
      <c r="G1964" s="17" t="str">
        <f t="shared" si="122"/>
        <v>NEUTRAL</v>
      </c>
      <c r="H1964" s="17" t="str">
        <f t="shared" si="121"/>
        <v>NEUTRAL</v>
      </c>
    </row>
    <row r="1965" spans="1:8" ht="13.5" x14ac:dyDescent="0.25">
      <c r="A1965" s="3">
        <v>44868</v>
      </c>
      <c r="B1965" s="2">
        <v>8.4</v>
      </c>
      <c r="C1965" s="2">
        <v>6.1102999999999996</v>
      </c>
      <c r="D1965" s="2">
        <v>383576</v>
      </c>
      <c r="E1965" s="2">
        <f t="shared" si="120"/>
        <v>6955629</v>
      </c>
      <c r="F1965" s="17" t="str">
        <f t="shared" si="123"/>
        <v>BULLISH</v>
      </c>
      <c r="G1965" s="17" t="str">
        <f t="shared" si="122"/>
        <v>STRONG</v>
      </c>
      <c r="H1965" s="17" t="str">
        <f t="shared" si="121"/>
        <v>CONFIRMED BULLISH</v>
      </c>
    </row>
    <row r="1966" spans="1:8" ht="13.5" x14ac:dyDescent="0.25">
      <c r="A1966" s="3">
        <v>44869</v>
      </c>
      <c r="B1966" s="2">
        <v>8.39</v>
      </c>
      <c r="C1966" s="2">
        <v>6.1029999999999998</v>
      </c>
      <c r="D1966" s="2">
        <v>49525</v>
      </c>
      <c r="E1966" s="2">
        <f t="shared" si="120"/>
        <v>6906104</v>
      </c>
      <c r="F1966" s="17" t="str">
        <f t="shared" si="123"/>
        <v>BULLISH</v>
      </c>
      <c r="G1966" s="17" t="str">
        <f t="shared" si="122"/>
        <v>STRONG</v>
      </c>
      <c r="H1966" s="17" t="str">
        <f t="shared" si="121"/>
        <v>CONFIRMED BULLISH</v>
      </c>
    </row>
    <row r="1967" spans="1:8" ht="13.5" x14ac:dyDescent="0.25">
      <c r="A1967" s="3">
        <v>44872</v>
      </c>
      <c r="B1967" s="2">
        <v>8.3800000000000008</v>
      </c>
      <c r="C1967" s="2">
        <v>6.0957999999999997</v>
      </c>
      <c r="D1967" s="2">
        <v>340363</v>
      </c>
      <c r="E1967" s="2">
        <f t="shared" si="120"/>
        <v>6565741</v>
      </c>
      <c r="F1967" s="17" t="str">
        <f t="shared" si="123"/>
        <v>BEARISH</v>
      </c>
      <c r="G1967" s="17" t="str">
        <f t="shared" si="122"/>
        <v>NEUTRAL</v>
      </c>
      <c r="H1967" s="17" t="str">
        <f t="shared" si="121"/>
        <v>BEARISH DIVERGENCE</v>
      </c>
    </row>
    <row r="1968" spans="1:8" ht="13.5" x14ac:dyDescent="0.25">
      <c r="A1968" s="3">
        <v>44873</v>
      </c>
      <c r="B1968" s="2">
        <v>8.3800000000000008</v>
      </c>
      <c r="C1968" s="2">
        <v>6.0957999999999997</v>
      </c>
      <c r="D1968" s="2">
        <v>31138</v>
      </c>
      <c r="E1968" s="2">
        <f t="shared" si="120"/>
        <v>6565741</v>
      </c>
      <c r="F1968" s="17" t="str">
        <f t="shared" si="123"/>
        <v>BEARISH</v>
      </c>
      <c r="G1968" s="17" t="str">
        <f t="shared" si="122"/>
        <v>NEUTRAL</v>
      </c>
      <c r="H1968" s="17" t="str">
        <f t="shared" si="121"/>
        <v>BEARISH DIVERGENCE</v>
      </c>
    </row>
    <row r="1969" spans="1:8" ht="13.5" x14ac:dyDescent="0.25">
      <c r="A1969" s="3">
        <v>44874</v>
      </c>
      <c r="B1969" s="2">
        <v>8.41</v>
      </c>
      <c r="C1969" s="2">
        <v>6.1176000000000004</v>
      </c>
      <c r="D1969" s="2">
        <v>10843</v>
      </c>
      <c r="E1969" s="2">
        <f t="shared" si="120"/>
        <v>6576584</v>
      </c>
      <c r="F1969" s="17" t="str">
        <f t="shared" si="123"/>
        <v>BULLISH</v>
      </c>
      <c r="G1969" s="17" t="str">
        <f t="shared" si="122"/>
        <v>NEUTRAL</v>
      </c>
      <c r="H1969" s="17" t="str">
        <f t="shared" si="121"/>
        <v>CONFIRMED BULLISH</v>
      </c>
    </row>
    <row r="1970" spans="1:8" ht="13.5" x14ac:dyDescent="0.25">
      <c r="A1970" s="3">
        <v>44875</v>
      </c>
      <c r="B1970" s="2">
        <v>8.3699999999999992</v>
      </c>
      <c r="C1970" s="2">
        <v>6.0884999999999998</v>
      </c>
      <c r="D1970" s="2">
        <v>7866</v>
      </c>
      <c r="E1970" s="2">
        <f t="shared" si="120"/>
        <v>6568718</v>
      </c>
      <c r="F1970" s="17" t="str">
        <f t="shared" si="123"/>
        <v>BEARISH</v>
      </c>
      <c r="G1970" s="17" t="str">
        <f t="shared" si="122"/>
        <v>WEAK</v>
      </c>
      <c r="H1970" s="17" t="str">
        <f t="shared" si="121"/>
        <v>CONFIRMED BEARISH</v>
      </c>
    </row>
    <row r="1971" spans="1:8" ht="13.5" x14ac:dyDescent="0.25">
      <c r="A1971" s="3">
        <v>44876</v>
      </c>
      <c r="B1971" s="2">
        <v>8.3800000000000008</v>
      </c>
      <c r="C1971" s="2">
        <v>6.0957999999999997</v>
      </c>
      <c r="D1971" s="2">
        <v>5860</v>
      </c>
      <c r="E1971" s="2">
        <f t="shared" si="120"/>
        <v>6574578</v>
      </c>
      <c r="F1971" s="17" t="str">
        <f t="shared" si="123"/>
        <v>BEARISH</v>
      </c>
      <c r="G1971" s="17" t="str">
        <f t="shared" si="122"/>
        <v>WEAK</v>
      </c>
      <c r="H1971" s="17" t="str">
        <f t="shared" si="121"/>
        <v>CONFIRMED BEARISH</v>
      </c>
    </row>
    <row r="1972" spans="1:8" ht="13.5" x14ac:dyDescent="0.25">
      <c r="A1972" s="3">
        <v>44879</v>
      </c>
      <c r="B1972" s="2">
        <v>8.35</v>
      </c>
      <c r="C1972" s="2">
        <v>6.0739000000000001</v>
      </c>
      <c r="D1972" s="2">
        <v>22999</v>
      </c>
      <c r="E1972" s="2">
        <f t="shared" si="120"/>
        <v>6551579</v>
      </c>
      <c r="F1972" s="17" t="str">
        <f t="shared" si="123"/>
        <v>BEARISH</v>
      </c>
      <c r="G1972" s="17" t="str">
        <f t="shared" si="122"/>
        <v>NEUTRAL</v>
      </c>
      <c r="H1972" s="17" t="str">
        <f t="shared" si="121"/>
        <v>CONFIRMED BEARISH</v>
      </c>
    </row>
    <row r="1973" spans="1:8" ht="13.5" x14ac:dyDescent="0.25">
      <c r="A1973" s="3">
        <v>44880</v>
      </c>
      <c r="B1973" s="2">
        <v>8.3699999999999992</v>
      </c>
      <c r="C1973" s="2">
        <v>6.0884999999999998</v>
      </c>
      <c r="D1973" s="2">
        <v>5761</v>
      </c>
      <c r="E1973" s="2">
        <f t="shared" si="120"/>
        <v>6557340</v>
      </c>
      <c r="F1973" s="17" t="str">
        <f t="shared" si="123"/>
        <v>BEARISH</v>
      </c>
      <c r="G1973" s="17" t="str">
        <f t="shared" si="122"/>
        <v>NEUTRAL</v>
      </c>
      <c r="H1973" s="17" t="str">
        <f t="shared" si="121"/>
        <v>CONFIRMED BEARISH</v>
      </c>
    </row>
    <row r="1974" spans="1:8" ht="13.5" x14ac:dyDescent="0.25">
      <c r="A1974" s="3">
        <v>44881</v>
      </c>
      <c r="B1974" s="2">
        <v>8.34</v>
      </c>
      <c r="C1974" s="2">
        <v>6.0667</v>
      </c>
      <c r="D1974" s="2">
        <v>18626</v>
      </c>
      <c r="E1974" s="2">
        <f t="shared" si="120"/>
        <v>6538714</v>
      </c>
      <c r="F1974" s="17" t="str">
        <f t="shared" si="123"/>
        <v>BEARISH</v>
      </c>
      <c r="G1974" s="17" t="str">
        <f t="shared" si="122"/>
        <v>NEUTRAL</v>
      </c>
      <c r="H1974" s="17" t="str">
        <f t="shared" si="121"/>
        <v>CONFIRMED BEARISH</v>
      </c>
    </row>
    <row r="1975" spans="1:8" ht="13.5" x14ac:dyDescent="0.25">
      <c r="A1975" s="3">
        <v>44882</v>
      </c>
      <c r="B1975" s="2">
        <v>8.51</v>
      </c>
      <c r="C1975" s="2">
        <v>6.1902999999999997</v>
      </c>
      <c r="D1975" s="2">
        <v>79083</v>
      </c>
      <c r="E1975" s="2">
        <f t="shared" si="120"/>
        <v>6617797</v>
      </c>
      <c r="F1975" s="17" t="str">
        <f t="shared" si="123"/>
        <v>BULLISH</v>
      </c>
      <c r="G1975" s="17" t="str">
        <f t="shared" si="122"/>
        <v>NEUTRAL</v>
      </c>
      <c r="H1975" s="17" t="str">
        <f t="shared" si="121"/>
        <v>CONFIRMED BULLISH</v>
      </c>
    </row>
    <row r="1976" spans="1:8" ht="13.5" x14ac:dyDescent="0.25">
      <c r="A1976" s="3">
        <v>44883</v>
      </c>
      <c r="B1976" s="2">
        <v>8.7799999999999994</v>
      </c>
      <c r="C1976" s="2">
        <v>6.3867000000000003</v>
      </c>
      <c r="D1976" s="2">
        <v>66235</v>
      </c>
      <c r="E1976" s="2">
        <f t="shared" si="120"/>
        <v>6684032</v>
      </c>
      <c r="F1976" s="17" t="str">
        <f t="shared" si="123"/>
        <v>BULLISH</v>
      </c>
      <c r="G1976" s="17" t="str">
        <f t="shared" si="122"/>
        <v>NEUTRAL</v>
      </c>
      <c r="H1976" s="17" t="str">
        <f t="shared" si="121"/>
        <v>CONFIRMED BULLISH</v>
      </c>
    </row>
    <row r="1977" spans="1:8" ht="13.5" x14ac:dyDescent="0.25">
      <c r="A1977" s="3">
        <v>44886</v>
      </c>
      <c r="B1977" s="2">
        <v>9.0500000000000007</v>
      </c>
      <c r="C1977" s="2">
        <v>6.5831</v>
      </c>
      <c r="D1977" s="2">
        <v>57927</v>
      </c>
      <c r="E1977" s="2">
        <f t="shared" si="120"/>
        <v>6741959</v>
      </c>
      <c r="F1977" s="17" t="str">
        <f t="shared" si="123"/>
        <v>BULLISH</v>
      </c>
      <c r="G1977" s="17" t="str">
        <f t="shared" si="122"/>
        <v>STRONG</v>
      </c>
      <c r="H1977" s="17" t="str">
        <f t="shared" si="121"/>
        <v>CONFIRMED BULLISH</v>
      </c>
    </row>
    <row r="1978" spans="1:8" ht="13.5" x14ac:dyDescent="0.25">
      <c r="A1978" s="3">
        <v>44887</v>
      </c>
      <c r="B1978" s="2">
        <v>8.8699999999999992</v>
      </c>
      <c r="C1978" s="2">
        <v>6.4522000000000004</v>
      </c>
      <c r="D1978" s="2">
        <v>29522</v>
      </c>
      <c r="E1978" s="2">
        <f t="shared" si="120"/>
        <v>6712437</v>
      </c>
      <c r="F1978" s="17" t="str">
        <f t="shared" si="123"/>
        <v>BULLISH</v>
      </c>
      <c r="G1978" s="17" t="str">
        <f t="shared" si="122"/>
        <v>STRONG</v>
      </c>
      <c r="H1978" s="17" t="str">
        <f t="shared" si="121"/>
        <v>CONFIRMED BULLISH</v>
      </c>
    </row>
    <row r="1979" spans="1:8" ht="13.5" x14ac:dyDescent="0.25">
      <c r="A1979" s="3">
        <v>44888</v>
      </c>
      <c r="B1979" s="2">
        <v>8.9</v>
      </c>
      <c r="C1979" s="2">
        <v>6.4740000000000002</v>
      </c>
      <c r="D1979" s="2">
        <v>8223</v>
      </c>
      <c r="E1979" s="2">
        <f t="shared" si="120"/>
        <v>6720660</v>
      </c>
      <c r="F1979" s="17" t="str">
        <f t="shared" si="123"/>
        <v>BULLISH</v>
      </c>
      <c r="G1979" s="17" t="str">
        <f t="shared" si="122"/>
        <v>STRONG</v>
      </c>
      <c r="H1979" s="17" t="str">
        <f t="shared" si="121"/>
        <v>CONFIRMED BULLISH</v>
      </c>
    </row>
    <row r="1980" spans="1:8" ht="13.5" x14ac:dyDescent="0.25">
      <c r="A1980" s="3">
        <v>44889</v>
      </c>
      <c r="B1980" s="2">
        <v>8.85</v>
      </c>
      <c r="C1980" s="2">
        <v>6.4375999999999998</v>
      </c>
      <c r="D1980" s="2">
        <v>28140</v>
      </c>
      <c r="E1980" s="2">
        <f t="shared" si="120"/>
        <v>6692520</v>
      </c>
      <c r="F1980" s="17" t="str">
        <f t="shared" si="123"/>
        <v>BULLISH</v>
      </c>
      <c r="G1980" s="17" t="str">
        <f t="shared" si="122"/>
        <v>NEUTRAL</v>
      </c>
      <c r="H1980" s="17" t="str">
        <f t="shared" si="121"/>
        <v>CONFIRMED BULLISH</v>
      </c>
    </row>
    <row r="1981" spans="1:8" ht="13.5" x14ac:dyDescent="0.25">
      <c r="A1981" s="3">
        <v>44890</v>
      </c>
      <c r="B1981" s="2">
        <v>8.8000000000000007</v>
      </c>
      <c r="C1981" s="2">
        <v>6.4013</v>
      </c>
      <c r="D1981" s="2">
        <v>20813</v>
      </c>
      <c r="E1981" s="2">
        <f t="shared" si="120"/>
        <v>6671707</v>
      </c>
      <c r="F1981" s="17" t="str">
        <f t="shared" si="123"/>
        <v>BEARISH</v>
      </c>
      <c r="G1981" s="17" t="str">
        <f t="shared" si="122"/>
        <v>NEUTRAL</v>
      </c>
      <c r="H1981" s="17" t="str">
        <f t="shared" si="121"/>
        <v>BEARISH DIVERGENCE</v>
      </c>
    </row>
    <row r="1982" spans="1:8" ht="13.5" x14ac:dyDescent="0.25">
      <c r="A1982" s="3">
        <v>44893</v>
      </c>
      <c r="B1982" s="2">
        <v>8.7799999999999994</v>
      </c>
      <c r="C1982" s="2">
        <v>6.3867000000000003</v>
      </c>
      <c r="D1982" s="2">
        <v>18332</v>
      </c>
      <c r="E1982" s="2">
        <f t="shared" si="120"/>
        <v>6653375</v>
      </c>
      <c r="F1982" s="17" t="str">
        <f t="shared" si="123"/>
        <v>BEARISH</v>
      </c>
      <c r="G1982" s="17" t="str">
        <f t="shared" si="122"/>
        <v>NEUTRAL</v>
      </c>
      <c r="H1982" s="17" t="str">
        <f t="shared" si="121"/>
        <v>CONFIRMED BEARISH</v>
      </c>
    </row>
    <row r="1983" spans="1:8" ht="13.5" x14ac:dyDescent="0.25">
      <c r="A1983" s="3">
        <v>44894</v>
      </c>
      <c r="B1983" s="2">
        <v>8.9</v>
      </c>
      <c r="C1983" s="2">
        <v>6.4740000000000002</v>
      </c>
      <c r="D1983" s="2">
        <v>14061</v>
      </c>
      <c r="E1983" s="2">
        <f t="shared" si="120"/>
        <v>6667436</v>
      </c>
      <c r="F1983" s="17" t="str">
        <f t="shared" si="123"/>
        <v>BEARISH</v>
      </c>
      <c r="G1983" s="17" t="str">
        <f t="shared" si="122"/>
        <v>NEUTRAL</v>
      </c>
      <c r="H1983" s="17" t="str">
        <f t="shared" si="121"/>
        <v>BEARISH DIVERGENCE</v>
      </c>
    </row>
    <row r="1984" spans="1:8" ht="13.5" x14ac:dyDescent="0.25">
      <c r="A1984" s="3">
        <v>44895</v>
      </c>
      <c r="B1984" s="2">
        <v>8.9</v>
      </c>
      <c r="C1984" s="2">
        <v>6.4740000000000002</v>
      </c>
      <c r="D1984" s="2">
        <v>11211</v>
      </c>
      <c r="E1984" s="2">
        <f t="shared" si="120"/>
        <v>6667436</v>
      </c>
      <c r="F1984" s="17" t="str">
        <f t="shared" si="123"/>
        <v>BEARISH</v>
      </c>
      <c r="G1984" s="17" t="str">
        <f t="shared" si="122"/>
        <v>NEUTRAL</v>
      </c>
      <c r="H1984" s="17" t="str">
        <f t="shared" si="121"/>
        <v>NEUTRAL</v>
      </c>
    </row>
    <row r="1985" spans="1:8" ht="13.5" x14ac:dyDescent="0.25">
      <c r="A1985" s="3">
        <v>44896</v>
      </c>
      <c r="B1985" s="2">
        <v>8.9</v>
      </c>
      <c r="C1985" s="2">
        <v>6.4740000000000002</v>
      </c>
      <c r="D1985" s="2">
        <v>5465</v>
      </c>
      <c r="E1985" s="2">
        <f t="shared" si="120"/>
        <v>6667436</v>
      </c>
      <c r="F1985" s="17" t="str">
        <f t="shared" si="123"/>
        <v>BEARISH</v>
      </c>
      <c r="G1985" s="17" t="str">
        <f t="shared" si="122"/>
        <v>NEUTRAL</v>
      </c>
      <c r="H1985" s="17" t="str">
        <f t="shared" si="121"/>
        <v>BEARISH DIVERGENCE</v>
      </c>
    </row>
    <row r="1986" spans="1:8" ht="13.5" x14ac:dyDescent="0.25">
      <c r="A1986" s="3">
        <v>44897</v>
      </c>
      <c r="B1986" s="2">
        <v>8.89</v>
      </c>
      <c r="C1986" s="2">
        <v>6.4667000000000003</v>
      </c>
      <c r="D1986" s="2">
        <v>7728</v>
      </c>
      <c r="E1986" s="2">
        <f t="shared" si="120"/>
        <v>6659708</v>
      </c>
      <c r="F1986" s="17" t="str">
        <f t="shared" si="123"/>
        <v>BEARISH</v>
      </c>
      <c r="G1986" s="17" t="str">
        <f t="shared" si="122"/>
        <v>NEUTRAL</v>
      </c>
      <c r="H1986" s="17" t="str">
        <f t="shared" si="121"/>
        <v>BEARISH DIVERGENCE</v>
      </c>
    </row>
    <row r="1987" spans="1:8" ht="13.5" x14ac:dyDescent="0.25">
      <c r="A1987" s="3">
        <v>44900</v>
      </c>
      <c r="B1987" s="2">
        <v>8.85</v>
      </c>
      <c r="C1987" s="2">
        <v>6.4375999999999998</v>
      </c>
      <c r="D1987" s="2">
        <v>13153</v>
      </c>
      <c r="E1987" s="2">
        <f t="shared" si="120"/>
        <v>6646555</v>
      </c>
      <c r="F1987" s="17" t="str">
        <f t="shared" si="123"/>
        <v>BEARISH</v>
      </c>
      <c r="G1987" s="17" t="str">
        <f t="shared" si="122"/>
        <v>NEUTRAL</v>
      </c>
      <c r="H1987" s="17" t="str">
        <f t="shared" si="121"/>
        <v>BEARISH DIVERGENCE</v>
      </c>
    </row>
    <row r="1988" spans="1:8" ht="13.5" x14ac:dyDescent="0.25">
      <c r="A1988" s="3">
        <v>44901</v>
      </c>
      <c r="B1988" s="2">
        <v>8.8000000000000007</v>
      </c>
      <c r="C1988" s="2">
        <v>6.4013</v>
      </c>
      <c r="D1988" s="2">
        <v>7575</v>
      </c>
      <c r="E1988" s="2">
        <f t="shared" ref="E1988:E2051" si="124">IF(B1988&gt;B1987, E1987+D1988, IF(B1988&lt;B1987, E1987-D1988, E1987))</f>
        <v>6638980</v>
      </c>
      <c r="F1988" s="17" t="str">
        <f t="shared" si="123"/>
        <v>BEARISH</v>
      </c>
      <c r="G1988" s="17" t="str">
        <f t="shared" si="122"/>
        <v>NEUTRAL</v>
      </c>
      <c r="H1988" s="17" t="str">
        <f t="shared" si="121"/>
        <v>CONFIRMED BEARISH</v>
      </c>
    </row>
    <row r="1989" spans="1:8" ht="13.5" x14ac:dyDescent="0.25">
      <c r="A1989" s="3">
        <v>44902</v>
      </c>
      <c r="B1989" s="2">
        <v>8.7799999999999994</v>
      </c>
      <c r="C1989" s="2">
        <v>6.3867000000000003</v>
      </c>
      <c r="D1989" s="2">
        <v>2413</v>
      </c>
      <c r="E1989" s="2">
        <f t="shared" si="124"/>
        <v>6636567</v>
      </c>
      <c r="F1989" s="17" t="str">
        <f t="shared" si="123"/>
        <v>BEARISH</v>
      </c>
      <c r="G1989" s="17" t="str">
        <f t="shared" si="122"/>
        <v>NEUTRAL</v>
      </c>
      <c r="H1989" s="17" t="str">
        <f t="shared" si="121"/>
        <v>CONFIRMED BEARISH</v>
      </c>
    </row>
    <row r="1990" spans="1:8" ht="13.5" x14ac:dyDescent="0.25">
      <c r="A1990" s="3">
        <v>44903</v>
      </c>
      <c r="B1990" s="2">
        <v>8.75</v>
      </c>
      <c r="C1990" s="2">
        <v>6.3648999999999996</v>
      </c>
      <c r="D1990" s="2">
        <v>7388</v>
      </c>
      <c r="E1990" s="2">
        <f t="shared" si="124"/>
        <v>6629179</v>
      </c>
      <c r="F1990" s="17" t="str">
        <f t="shared" si="123"/>
        <v>BEARISH</v>
      </c>
      <c r="G1990" s="17" t="str">
        <f t="shared" si="122"/>
        <v>NEUTRAL</v>
      </c>
      <c r="H1990" s="17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v>44904</v>
      </c>
      <c r="B1991" s="2">
        <v>8.74</v>
      </c>
      <c r="C1991" s="2">
        <v>6.3575999999999997</v>
      </c>
      <c r="D1991" s="2">
        <v>284</v>
      </c>
      <c r="E1991" s="2">
        <f t="shared" si="124"/>
        <v>6628895</v>
      </c>
      <c r="F1991" s="17" t="str">
        <f t="shared" si="123"/>
        <v>BEARISH</v>
      </c>
      <c r="G1991" s="17" t="str">
        <f t="shared" ref="G1991:G2054" si="126">IF((E1991-E1986)/E1986 &gt; 0.02, "STRONG",
 IF((E1991-E1986)/E1986 &lt; -0.02, "WEAK", "NEUTRAL"))</f>
        <v>NEUTRAL</v>
      </c>
      <c r="H1991" s="17" t="str">
        <f t="shared" si="125"/>
        <v>CONFIRMED BEARISH</v>
      </c>
    </row>
    <row r="1992" spans="1:8" ht="13.5" x14ac:dyDescent="0.25">
      <c r="A1992" s="3">
        <v>44907</v>
      </c>
      <c r="B1992" s="2">
        <v>8.74</v>
      </c>
      <c r="C1992" s="2">
        <v>6.3575999999999997</v>
      </c>
      <c r="D1992" s="2">
        <v>9011</v>
      </c>
      <c r="E1992" s="2">
        <f t="shared" si="124"/>
        <v>6628895</v>
      </c>
      <c r="F1992" s="17" t="str">
        <f t="shared" ref="F1992:F2055" si="127">IF(E1992&gt;E1987,"BULLISH",IF(E1992&lt;E1987,"BEARISH","NEUTRAL"))</f>
        <v>BEARISH</v>
      </c>
      <c r="G1992" s="17" t="str">
        <f t="shared" si="126"/>
        <v>NEUTRAL</v>
      </c>
      <c r="H1992" s="17" t="str">
        <f t="shared" si="125"/>
        <v>CONFIRMED BEARISH</v>
      </c>
    </row>
    <row r="1993" spans="1:8" ht="13.5" x14ac:dyDescent="0.25">
      <c r="A1993" s="3">
        <v>44908</v>
      </c>
      <c r="B1993" s="2">
        <v>8.7200000000000006</v>
      </c>
      <c r="C1993" s="2">
        <v>6.3430999999999997</v>
      </c>
      <c r="D1993" s="2">
        <v>7257</v>
      </c>
      <c r="E1993" s="2">
        <f t="shared" si="124"/>
        <v>6621638</v>
      </c>
      <c r="F1993" s="17" t="str">
        <f t="shared" si="127"/>
        <v>BEARISH</v>
      </c>
      <c r="G1993" s="17" t="str">
        <f t="shared" si="126"/>
        <v>NEUTRAL</v>
      </c>
      <c r="H1993" s="17" t="str">
        <f t="shared" si="125"/>
        <v>CONFIRMED BEARISH</v>
      </c>
    </row>
    <row r="1994" spans="1:8" ht="13.5" x14ac:dyDescent="0.25">
      <c r="A1994" s="3">
        <v>44909</v>
      </c>
      <c r="B1994" s="2">
        <v>8.6999999999999993</v>
      </c>
      <c r="C1994" s="2">
        <v>6.3285</v>
      </c>
      <c r="D1994" s="2">
        <v>10793</v>
      </c>
      <c r="E1994" s="2">
        <f t="shared" si="124"/>
        <v>6610845</v>
      </c>
      <c r="F1994" s="17" t="str">
        <f t="shared" si="127"/>
        <v>BEARISH</v>
      </c>
      <c r="G1994" s="17" t="str">
        <f t="shared" si="126"/>
        <v>NEUTRAL</v>
      </c>
      <c r="H1994" s="17" t="str">
        <f t="shared" si="125"/>
        <v>CONFIRMED BEARISH</v>
      </c>
    </row>
    <row r="1995" spans="1:8" ht="13.5" x14ac:dyDescent="0.25">
      <c r="A1995" s="3">
        <v>44910</v>
      </c>
      <c r="B1995" s="2">
        <v>8.68</v>
      </c>
      <c r="C1995" s="2">
        <v>6.3140000000000001</v>
      </c>
      <c r="D1995" s="2">
        <v>16430</v>
      </c>
      <c r="E1995" s="2">
        <f t="shared" si="124"/>
        <v>6594415</v>
      </c>
      <c r="F1995" s="17" t="str">
        <f t="shared" si="127"/>
        <v>BEARISH</v>
      </c>
      <c r="G1995" s="17" t="str">
        <f t="shared" si="126"/>
        <v>NEUTRAL</v>
      </c>
      <c r="H1995" s="17" t="str">
        <f t="shared" si="125"/>
        <v>CONFIRMED BEARISH</v>
      </c>
    </row>
    <row r="1996" spans="1:8" ht="13.5" x14ac:dyDescent="0.25">
      <c r="A1996" s="3">
        <v>44911</v>
      </c>
      <c r="B1996" s="2">
        <v>8.6999999999999993</v>
      </c>
      <c r="C1996" s="2">
        <v>6.3285</v>
      </c>
      <c r="D1996" s="2">
        <v>6608</v>
      </c>
      <c r="E1996" s="2">
        <f t="shared" si="124"/>
        <v>6601023</v>
      </c>
      <c r="F1996" s="17" t="str">
        <f t="shared" si="127"/>
        <v>BEARISH</v>
      </c>
      <c r="G1996" s="17" t="str">
        <f t="shared" si="126"/>
        <v>NEUTRAL</v>
      </c>
      <c r="H1996" s="17" t="str">
        <f t="shared" si="125"/>
        <v>CONFIRMED BEARISH</v>
      </c>
    </row>
    <row r="1997" spans="1:8" ht="13.5" x14ac:dyDescent="0.25">
      <c r="A1997" s="3">
        <v>44914</v>
      </c>
      <c r="B1997" s="2">
        <v>8.8000000000000007</v>
      </c>
      <c r="C1997" s="2">
        <v>6.4013</v>
      </c>
      <c r="D1997" s="2">
        <v>9766</v>
      </c>
      <c r="E1997" s="2">
        <f t="shared" si="124"/>
        <v>6610789</v>
      </c>
      <c r="F1997" s="17" t="str">
        <f t="shared" si="127"/>
        <v>BEARISH</v>
      </c>
      <c r="G1997" s="17" t="str">
        <f t="shared" si="126"/>
        <v>NEUTRAL</v>
      </c>
      <c r="H1997" s="17" t="str">
        <f t="shared" si="125"/>
        <v>BEARISH DIVERGENCE</v>
      </c>
    </row>
    <row r="1998" spans="1:8" ht="13.5" x14ac:dyDescent="0.25">
      <c r="A1998" s="3">
        <v>44915</v>
      </c>
      <c r="B1998" s="2">
        <v>8.7799999999999994</v>
      </c>
      <c r="C1998" s="2">
        <v>6.3867000000000003</v>
      </c>
      <c r="D1998" s="2">
        <v>3824</v>
      </c>
      <c r="E1998" s="2">
        <f t="shared" si="124"/>
        <v>6606965</v>
      </c>
      <c r="F1998" s="17" t="str">
        <f t="shared" si="127"/>
        <v>BEARISH</v>
      </c>
      <c r="G1998" s="17" t="str">
        <f t="shared" si="126"/>
        <v>NEUTRAL</v>
      </c>
      <c r="H1998" s="17" t="str">
        <f t="shared" si="125"/>
        <v>BEARISH DIVERGENCE</v>
      </c>
    </row>
    <row r="1999" spans="1:8" ht="13.5" x14ac:dyDescent="0.25">
      <c r="A1999" s="3">
        <v>44916</v>
      </c>
      <c r="B1999" s="2">
        <v>8.73</v>
      </c>
      <c r="C1999" s="2">
        <v>6.3503999999999996</v>
      </c>
      <c r="D1999" s="2">
        <v>11705</v>
      </c>
      <c r="E1999" s="2">
        <f t="shared" si="124"/>
        <v>6595260</v>
      </c>
      <c r="F1999" s="17" t="str">
        <f t="shared" si="127"/>
        <v>BEARISH</v>
      </c>
      <c r="G1999" s="17" t="str">
        <f t="shared" si="126"/>
        <v>NEUTRAL</v>
      </c>
      <c r="H1999" s="17" t="str">
        <f t="shared" si="125"/>
        <v>BEARISH DIVERGENCE</v>
      </c>
    </row>
    <row r="2000" spans="1:8" ht="13.5" x14ac:dyDescent="0.25">
      <c r="A2000" s="3">
        <v>44917</v>
      </c>
      <c r="B2000" s="2">
        <v>8.69</v>
      </c>
      <c r="C2000" s="2">
        <v>6.3212999999999999</v>
      </c>
      <c r="D2000" s="2">
        <v>3217</v>
      </c>
      <c r="E2000" s="2">
        <f t="shared" si="124"/>
        <v>6592043</v>
      </c>
      <c r="F2000" s="17" t="str">
        <f t="shared" si="127"/>
        <v>BEARISH</v>
      </c>
      <c r="G2000" s="17" t="str">
        <f t="shared" si="126"/>
        <v>NEUTRAL</v>
      </c>
      <c r="H2000" s="17" t="str">
        <f t="shared" si="125"/>
        <v>BEARISH DIVERGENCE</v>
      </c>
    </row>
    <row r="2001" spans="1:8" ht="13.5" x14ac:dyDescent="0.25">
      <c r="A2001" s="3">
        <v>44918</v>
      </c>
      <c r="B2001" s="2">
        <v>8.74</v>
      </c>
      <c r="C2001" s="2">
        <v>6.3575999999999997</v>
      </c>
      <c r="D2001" s="2">
        <v>4539</v>
      </c>
      <c r="E2001" s="2">
        <f t="shared" si="124"/>
        <v>6596582</v>
      </c>
      <c r="F2001" s="17" t="str">
        <f t="shared" si="127"/>
        <v>BEARISH</v>
      </c>
      <c r="G2001" s="17" t="str">
        <f t="shared" si="126"/>
        <v>NEUTRAL</v>
      </c>
      <c r="H2001" s="17" t="str">
        <f t="shared" si="125"/>
        <v>BEARISH DIVERGENCE</v>
      </c>
    </row>
    <row r="2002" spans="1:8" ht="13.5" x14ac:dyDescent="0.25">
      <c r="A2002" s="3">
        <v>44921</v>
      </c>
      <c r="B2002" s="2">
        <v>8.74</v>
      </c>
      <c r="C2002" s="2">
        <v>6.3575999999999997</v>
      </c>
      <c r="D2002" s="2">
        <v>15299</v>
      </c>
      <c r="E2002" s="2">
        <f t="shared" si="124"/>
        <v>6596582</v>
      </c>
      <c r="F2002" s="17" t="str">
        <f t="shared" si="127"/>
        <v>BEARISH</v>
      </c>
      <c r="G2002" s="17" t="str">
        <f t="shared" si="126"/>
        <v>NEUTRAL</v>
      </c>
      <c r="H2002" s="17" t="str">
        <f t="shared" si="125"/>
        <v>CONFIRMED BEARISH</v>
      </c>
    </row>
    <row r="2003" spans="1:8" ht="13.5" x14ac:dyDescent="0.25">
      <c r="A2003" s="3">
        <v>44922</v>
      </c>
      <c r="B2003" s="2">
        <v>8.6999999999999993</v>
      </c>
      <c r="C2003" s="2">
        <v>6.3285</v>
      </c>
      <c r="D2003" s="2">
        <v>18694</v>
      </c>
      <c r="E2003" s="2">
        <f t="shared" si="124"/>
        <v>6577888</v>
      </c>
      <c r="F2003" s="17" t="str">
        <f t="shared" si="127"/>
        <v>BEARISH</v>
      </c>
      <c r="G2003" s="17" t="str">
        <f t="shared" si="126"/>
        <v>NEUTRAL</v>
      </c>
      <c r="H2003" s="17" t="str">
        <f t="shared" si="125"/>
        <v>CONFIRMED BEARISH</v>
      </c>
    </row>
    <row r="2004" spans="1:8" ht="13.5" x14ac:dyDescent="0.25">
      <c r="A2004" s="3">
        <v>44923</v>
      </c>
      <c r="B2004" s="2">
        <v>8.6999999999999993</v>
      </c>
      <c r="C2004" s="2">
        <v>6.3285</v>
      </c>
      <c r="D2004" s="2">
        <v>10228</v>
      </c>
      <c r="E2004" s="2">
        <f t="shared" si="124"/>
        <v>6577888</v>
      </c>
      <c r="F2004" s="17" t="str">
        <f t="shared" si="127"/>
        <v>BEARISH</v>
      </c>
      <c r="G2004" s="17" t="str">
        <f t="shared" si="126"/>
        <v>NEUTRAL</v>
      </c>
      <c r="H2004" s="17" t="str">
        <f t="shared" si="125"/>
        <v>CONFIRMED BEARISH</v>
      </c>
    </row>
    <row r="2005" spans="1:8" ht="13.5" x14ac:dyDescent="0.25">
      <c r="A2005" s="3">
        <v>44924</v>
      </c>
      <c r="B2005" s="2">
        <v>8.73</v>
      </c>
      <c r="C2005" s="2">
        <v>6.3503999999999996</v>
      </c>
      <c r="D2005" s="2">
        <v>24931</v>
      </c>
      <c r="E2005" s="2">
        <f t="shared" si="124"/>
        <v>6602819</v>
      </c>
      <c r="F2005" s="17" t="str">
        <f t="shared" si="127"/>
        <v>BULLISH</v>
      </c>
      <c r="G2005" s="17" t="str">
        <f t="shared" si="126"/>
        <v>NEUTRAL</v>
      </c>
      <c r="H2005" s="17" t="str">
        <f t="shared" si="125"/>
        <v>CONFIRMED BULLISH</v>
      </c>
    </row>
    <row r="2006" spans="1:8" ht="13.5" x14ac:dyDescent="0.25">
      <c r="A2006" s="3">
        <v>44925</v>
      </c>
      <c r="B2006" s="2">
        <v>8.7899999999999991</v>
      </c>
      <c r="C2006" s="2">
        <v>6.3940000000000001</v>
      </c>
      <c r="D2006" s="2">
        <v>48457</v>
      </c>
      <c r="E2006" s="2">
        <f t="shared" si="124"/>
        <v>6651276</v>
      </c>
      <c r="F2006" s="17" t="str">
        <f t="shared" si="127"/>
        <v>BULLISH</v>
      </c>
      <c r="G2006" s="17" t="str">
        <f t="shared" si="126"/>
        <v>NEUTRAL</v>
      </c>
      <c r="H2006" s="17" t="str">
        <f t="shared" si="125"/>
        <v>CONFIRMED BULLISH</v>
      </c>
    </row>
    <row r="2007" spans="1:8" ht="13.5" x14ac:dyDescent="0.25">
      <c r="A2007" s="3">
        <v>44928</v>
      </c>
      <c r="B2007" s="2">
        <v>8.6999999999999993</v>
      </c>
      <c r="C2007" s="2">
        <v>6.3285</v>
      </c>
      <c r="D2007" s="2">
        <v>31756</v>
      </c>
      <c r="E2007" s="2">
        <f t="shared" si="124"/>
        <v>6619520</v>
      </c>
      <c r="F2007" s="17" t="str">
        <f t="shared" si="127"/>
        <v>BULLISH</v>
      </c>
      <c r="G2007" s="17" t="str">
        <f t="shared" si="126"/>
        <v>NEUTRAL</v>
      </c>
      <c r="H2007" s="17" t="str">
        <f t="shared" si="125"/>
        <v>BULLISH DIVERGENCE</v>
      </c>
    </row>
    <row r="2008" spans="1:8" ht="13.5" x14ac:dyDescent="0.25">
      <c r="A2008" s="3">
        <v>44929</v>
      </c>
      <c r="B2008" s="2">
        <v>8.6999999999999993</v>
      </c>
      <c r="C2008" s="2">
        <v>6.3285</v>
      </c>
      <c r="D2008" s="2">
        <v>38372</v>
      </c>
      <c r="E2008" s="2">
        <f t="shared" si="124"/>
        <v>6619520</v>
      </c>
      <c r="F2008" s="17" t="str">
        <f t="shared" si="127"/>
        <v>BULLISH</v>
      </c>
      <c r="G2008" s="17" t="str">
        <f t="shared" si="126"/>
        <v>NEUTRAL</v>
      </c>
      <c r="H2008" s="17" t="str">
        <f t="shared" si="125"/>
        <v>NEUTRAL</v>
      </c>
    </row>
    <row r="2009" spans="1:8" ht="13.5" x14ac:dyDescent="0.25">
      <c r="A2009" s="3">
        <v>44930</v>
      </c>
      <c r="B2009" s="2">
        <v>8.6199999999999992</v>
      </c>
      <c r="C2009" s="2">
        <v>6.2702999999999998</v>
      </c>
      <c r="D2009" s="2">
        <v>24955</v>
      </c>
      <c r="E2009" s="2">
        <f t="shared" si="124"/>
        <v>6594565</v>
      </c>
      <c r="F2009" s="17" t="str">
        <f t="shared" si="127"/>
        <v>BULLISH</v>
      </c>
      <c r="G2009" s="17" t="str">
        <f t="shared" si="126"/>
        <v>NEUTRAL</v>
      </c>
      <c r="H2009" s="17" t="str">
        <f t="shared" si="125"/>
        <v>BULLISH DIVERGENCE</v>
      </c>
    </row>
    <row r="2010" spans="1:8" ht="13.5" x14ac:dyDescent="0.25">
      <c r="A2010" s="3">
        <v>44931</v>
      </c>
      <c r="B2010" s="2">
        <v>8.69</v>
      </c>
      <c r="C2010" s="2">
        <v>6.3212999999999999</v>
      </c>
      <c r="D2010" s="2">
        <v>134146</v>
      </c>
      <c r="E2010" s="2">
        <f t="shared" si="124"/>
        <v>6728711</v>
      </c>
      <c r="F2010" s="17" t="str">
        <f t="shared" si="127"/>
        <v>BULLISH</v>
      </c>
      <c r="G2010" s="17" t="str">
        <f t="shared" si="126"/>
        <v>NEUTRAL</v>
      </c>
      <c r="H2010" s="17" t="str">
        <f t="shared" si="125"/>
        <v>BULLISH DIVERGENCE</v>
      </c>
    </row>
    <row r="2011" spans="1:8" ht="13.5" x14ac:dyDescent="0.25">
      <c r="A2011" s="3">
        <v>44932</v>
      </c>
      <c r="B2011" s="2">
        <v>8.67</v>
      </c>
      <c r="C2011" s="2">
        <v>6.3067000000000002</v>
      </c>
      <c r="D2011" s="2">
        <v>13386</v>
      </c>
      <c r="E2011" s="2">
        <f t="shared" si="124"/>
        <v>6715325</v>
      </c>
      <c r="F2011" s="17" t="str">
        <f t="shared" si="127"/>
        <v>BULLISH</v>
      </c>
      <c r="G2011" s="17" t="str">
        <f t="shared" si="126"/>
        <v>NEUTRAL</v>
      </c>
      <c r="H2011" s="17" t="str">
        <f t="shared" si="125"/>
        <v>BULLISH DIVERGENCE</v>
      </c>
    </row>
    <row r="2012" spans="1:8" ht="13.5" x14ac:dyDescent="0.25">
      <c r="A2012" s="3">
        <v>44935</v>
      </c>
      <c r="B2012" s="2">
        <v>8.65</v>
      </c>
      <c r="C2012" s="2">
        <v>6.2922000000000002</v>
      </c>
      <c r="D2012" s="2">
        <v>6596</v>
      </c>
      <c r="E2012" s="2">
        <f t="shared" si="124"/>
        <v>6708729</v>
      </c>
      <c r="F2012" s="17" t="str">
        <f t="shared" si="127"/>
        <v>BULLISH</v>
      </c>
      <c r="G2012" s="17" t="str">
        <f t="shared" si="126"/>
        <v>NEUTRAL</v>
      </c>
      <c r="H2012" s="17" t="str">
        <f t="shared" si="125"/>
        <v>BULLISH DIVERGENCE</v>
      </c>
    </row>
    <row r="2013" spans="1:8" ht="13.5" x14ac:dyDescent="0.25">
      <c r="A2013" s="3">
        <v>44936</v>
      </c>
      <c r="B2013" s="2">
        <v>8.5500000000000007</v>
      </c>
      <c r="C2013" s="2">
        <v>6.2194000000000003</v>
      </c>
      <c r="D2013" s="2">
        <v>21658</v>
      </c>
      <c r="E2013" s="2">
        <f t="shared" si="124"/>
        <v>6687071</v>
      </c>
      <c r="F2013" s="17" t="str">
        <f t="shared" si="127"/>
        <v>BULLISH</v>
      </c>
      <c r="G2013" s="17" t="str">
        <f t="shared" si="126"/>
        <v>NEUTRAL</v>
      </c>
      <c r="H2013" s="17" t="str">
        <f t="shared" si="125"/>
        <v>BULLISH DIVERGENCE</v>
      </c>
    </row>
    <row r="2014" spans="1:8" ht="13.5" x14ac:dyDescent="0.25">
      <c r="A2014" s="3">
        <v>44937</v>
      </c>
      <c r="B2014" s="2">
        <v>8.5</v>
      </c>
      <c r="C2014" s="2">
        <v>6.1829999999999998</v>
      </c>
      <c r="D2014" s="2">
        <v>12541</v>
      </c>
      <c r="E2014" s="2">
        <f t="shared" si="124"/>
        <v>6674530</v>
      </c>
      <c r="F2014" s="17" t="str">
        <f t="shared" si="127"/>
        <v>BULLISH</v>
      </c>
      <c r="G2014" s="17" t="str">
        <f t="shared" si="126"/>
        <v>NEUTRAL</v>
      </c>
      <c r="H2014" s="17" t="str">
        <f t="shared" si="125"/>
        <v>BULLISH DIVERGENCE</v>
      </c>
    </row>
    <row r="2015" spans="1:8" ht="13.5" x14ac:dyDescent="0.25">
      <c r="A2015" s="3">
        <v>44938</v>
      </c>
      <c r="B2015" s="2">
        <v>8.68</v>
      </c>
      <c r="C2015" s="2">
        <v>6.3140000000000001</v>
      </c>
      <c r="D2015" s="2">
        <v>41885</v>
      </c>
      <c r="E2015" s="2">
        <f t="shared" si="124"/>
        <v>6716415</v>
      </c>
      <c r="F2015" s="17" t="str">
        <f t="shared" si="127"/>
        <v>BEARISH</v>
      </c>
      <c r="G2015" s="17" t="str">
        <f t="shared" si="126"/>
        <v>NEUTRAL</v>
      </c>
      <c r="H2015" s="17" t="str">
        <f t="shared" si="125"/>
        <v>CONFIRMED BEARISH</v>
      </c>
    </row>
    <row r="2016" spans="1:8" ht="13.5" x14ac:dyDescent="0.25">
      <c r="A2016" s="3">
        <v>44939</v>
      </c>
      <c r="B2016" s="2">
        <v>8.69</v>
      </c>
      <c r="C2016" s="2">
        <v>6.3212999999999999</v>
      </c>
      <c r="D2016" s="2">
        <v>18948</v>
      </c>
      <c r="E2016" s="2">
        <f t="shared" si="124"/>
        <v>6735363</v>
      </c>
      <c r="F2016" s="17" t="str">
        <f t="shared" si="127"/>
        <v>BULLISH</v>
      </c>
      <c r="G2016" s="17" t="str">
        <f t="shared" si="126"/>
        <v>NEUTRAL</v>
      </c>
      <c r="H2016" s="17" t="str">
        <f t="shared" si="125"/>
        <v>CONFIRMED BULLISH</v>
      </c>
    </row>
    <row r="2017" spans="1:8" ht="13.5" x14ac:dyDescent="0.25">
      <c r="A2017" s="3">
        <v>44942</v>
      </c>
      <c r="B2017" s="2">
        <v>9.0399999999999991</v>
      </c>
      <c r="C2017" s="2">
        <v>6.5758999999999999</v>
      </c>
      <c r="D2017" s="2">
        <v>64661</v>
      </c>
      <c r="E2017" s="2">
        <f t="shared" si="124"/>
        <v>6800024</v>
      </c>
      <c r="F2017" s="17" t="str">
        <f t="shared" si="127"/>
        <v>BULLISH</v>
      </c>
      <c r="G2017" s="17" t="str">
        <f t="shared" si="126"/>
        <v>NEUTRAL</v>
      </c>
      <c r="H2017" s="17" t="str">
        <f t="shared" si="125"/>
        <v>CONFIRMED BULLISH</v>
      </c>
    </row>
    <row r="2018" spans="1:8" ht="13.5" x14ac:dyDescent="0.25">
      <c r="A2018" s="3">
        <v>44943</v>
      </c>
      <c r="B2018" s="2">
        <v>9</v>
      </c>
      <c r="C2018" s="2">
        <v>6.5468000000000002</v>
      </c>
      <c r="D2018" s="2">
        <v>85759</v>
      </c>
      <c r="E2018" s="2">
        <f t="shared" si="124"/>
        <v>6714265</v>
      </c>
      <c r="F2018" s="17" t="str">
        <f t="shared" si="127"/>
        <v>BULLISH</v>
      </c>
      <c r="G2018" s="17" t="str">
        <f t="shared" si="126"/>
        <v>NEUTRAL</v>
      </c>
      <c r="H2018" s="17" t="str">
        <f t="shared" si="125"/>
        <v>CONFIRMED BULLISH</v>
      </c>
    </row>
    <row r="2019" spans="1:8" ht="13.5" x14ac:dyDescent="0.25">
      <c r="A2019" s="3">
        <v>44944</v>
      </c>
      <c r="B2019" s="2">
        <v>9.0500000000000007</v>
      </c>
      <c r="C2019" s="2">
        <v>6.5831</v>
      </c>
      <c r="D2019" s="2">
        <v>42543</v>
      </c>
      <c r="E2019" s="2">
        <f t="shared" si="124"/>
        <v>6756808</v>
      </c>
      <c r="F2019" s="17" t="str">
        <f t="shared" si="127"/>
        <v>BULLISH</v>
      </c>
      <c r="G2019" s="17" t="str">
        <f t="shared" si="126"/>
        <v>NEUTRAL</v>
      </c>
      <c r="H2019" s="17" t="str">
        <f t="shared" si="125"/>
        <v>CONFIRMED BULLISH</v>
      </c>
    </row>
    <row r="2020" spans="1:8" ht="13.5" x14ac:dyDescent="0.25">
      <c r="A2020" s="3">
        <v>44945</v>
      </c>
      <c r="B2020" s="2">
        <v>9</v>
      </c>
      <c r="C2020" s="2">
        <v>6.5468000000000002</v>
      </c>
      <c r="D2020" s="2">
        <v>4287</v>
      </c>
      <c r="E2020" s="2">
        <f t="shared" si="124"/>
        <v>6752521</v>
      </c>
      <c r="F2020" s="17" t="str">
        <f t="shared" si="127"/>
        <v>BULLISH</v>
      </c>
      <c r="G2020" s="17" t="str">
        <f t="shared" si="126"/>
        <v>NEUTRAL</v>
      </c>
      <c r="H2020" s="17" t="str">
        <f t="shared" si="125"/>
        <v>CONFIRMED BULLISH</v>
      </c>
    </row>
    <row r="2021" spans="1:8" ht="13.5" x14ac:dyDescent="0.25">
      <c r="A2021" s="3">
        <v>44946</v>
      </c>
      <c r="B2021" s="2">
        <v>9</v>
      </c>
      <c r="C2021" s="2">
        <v>6.5468000000000002</v>
      </c>
      <c r="D2021" s="2">
        <v>12147</v>
      </c>
      <c r="E2021" s="2">
        <f t="shared" si="124"/>
        <v>6752521</v>
      </c>
      <c r="F2021" s="17" t="str">
        <f t="shared" si="127"/>
        <v>BULLISH</v>
      </c>
      <c r="G2021" s="17" t="str">
        <f t="shared" si="126"/>
        <v>NEUTRAL</v>
      </c>
      <c r="H2021" s="17" t="str">
        <f t="shared" si="125"/>
        <v>CONFIRMED BULLISH</v>
      </c>
    </row>
    <row r="2022" spans="1:8" ht="13.5" x14ac:dyDescent="0.25">
      <c r="A2022" s="3">
        <v>44949</v>
      </c>
      <c r="B2022" s="2">
        <v>8.6199999999999992</v>
      </c>
      <c r="C2022" s="2">
        <v>6.2702999999999998</v>
      </c>
      <c r="D2022" s="2">
        <v>13262</v>
      </c>
      <c r="E2022" s="2">
        <f t="shared" si="124"/>
        <v>6739259</v>
      </c>
      <c r="F2022" s="17" t="str">
        <f t="shared" si="127"/>
        <v>BEARISH</v>
      </c>
      <c r="G2022" s="17" t="str">
        <f t="shared" si="126"/>
        <v>NEUTRAL</v>
      </c>
      <c r="H2022" s="17" t="str">
        <f t="shared" si="125"/>
        <v>CONFIRMED BEARISH</v>
      </c>
    </row>
    <row r="2023" spans="1:8" ht="13.5" x14ac:dyDescent="0.25">
      <c r="A2023" s="3">
        <v>44950</v>
      </c>
      <c r="B2023" s="2">
        <v>8.8000000000000007</v>
      </c>
      <c r="C2023" s="2">
        <v>6.4013</v>
      </c>
      <c r="D2023" s="2">
        <v>4187</v>
      </c>
      <c r="E2023" s="2">
        <f t="shared" si="124"/>
        <v>6743446</v>
      </c>
      <c r="F2023" s="17" t="str">
        <f t="shared" si="127"/>
        <v>BULLISH</v>
      </c>
      <c r="G2023" s="17" t="str">
        <f t="shared" si="126"/>
        <v>NEUTRAL</v>
      </c>
      <c r="H2023" s="17" t="str">
        <f t="shared" si="125"/>
        <v>BULLISH DIVERGENCE</v>
      </c>
    </row>
    <row r="2024" spans="1:8" ht="13.5" x14ac:dyDescent="0.25">
      <c r="A2024" s="3">
        <v>44951</v>
      </c>
      <c r="B2024" s="2">
        <v>8.8000000000000007</v>
      </c>
      <c r="C2024" s="2">
        <v>6.4013</v>
      </c>
      <c r="D2024" s="2">
        <v>7942</v>
      </c>
      <c r="E2024" s="2">
        <f t="shared" si="124"/>
        <v>6743446</v>
      </c>
      <c r="F2024" s="17" t="str">
        <f t="shared" si="127"/>
        <v>BEARISH</v>
      </c>
      <c r="G2024" s="17" t="str">
        <f t="shared" si="126"/>
        <v>NEUTRAL</v>
      </c>
      <c r="H2024" s="17" t="str">
        <f t="shared" si="125"/>
        <v>CONFIRMED BEARISH</v>
      </c>
    </row>
    <row r="2025" spans="1:8" ht="13.5" x14ac:dyDescent="0.25">
      <c r="A2025" s="3">
        <v>44952</v>
      </c>
      <c r="B2025" s="2">
        <v>9</v>
      </c>
      <c r="C2025" s="2">
        <v>6.5468000000000002</v>
      </c>
      <c r="D2025" s="2">
        <v>25504</v>
      </c>
      <c r="E2025" s="2">
        <f t="shared" si="124"/>
        <v>6768950</v>
      </c>
      <c r="F2025" s="17" t="str">
        <f t="shared" si="127"/>
        <v>BULLISH</v>
      </c>
      <c r="G2025" s="17" t="str">
        <f t="shared" si="126"/>
        <v>NEUTRAL</v>
      </c>
      <c r="H2025" s="17" t="str">
        <f t="shared" si="125"/>
        <v>NEUTRAL</v>
      </c>
    </row>
    <row r="2026" spans="1:8" ht="13.5" x14ac:dyDescent="0.25">
      <c r="A2026" s="3">
        <v>44953</v>
      </c>
      <c r="B2026" s="2">
        <v>8.9</v>
      </c>
      <c r="C2026" s="2">
        <v>6.4740000000000002</v>
      </c>
      <c r="D2026" s="2">
        <v>14526</v>
      </c>
      <c r="E2026" s="2">
        <f t="shared" si="124"/>
        <v>6754424</v>
      </c>
      <c r="F2026" s="17" t="str">
        <f t="shared" si="127"/>
        <v>BULLISH</v>
      </c>
      <c r="G2026" s="17" t="str">
        <f t="shared" si="126"/>
        <v>NEUTRAL</v>
      </c>
      <c r="H2026" s="17" t="str">
        <f t="shared" si="125"/>
        <v>BULLISH DIVERGENCE</v>
      </c>
    </row>
    <row r="2027" spans="1:8" ht="13.5" x14ac:dyDescent="0.25">
      <c r="A2027" s="3">
        <v>44956</v>
      </c>
      <c r="B2027" s="2">
        <v>8.8000000000000007</v>
      </c>
      <c r="C2027" s="2">
        <v>6.4013</v>
      </c>
      <c r="D2027" s="2">
        <v>14437</v>
      </c>
      <c r="E2027" s="2">
        <f t="shared" si="124"/>
        <v>6739987</v>
      </c>
      <c r="F2027" s="17" t="str">
        <f t="shared" si="127"/>
        <v>BULLISH</v>
      </c>
      <c r="G2027" s="17" t="str">
        <f t="shared" si="126"/>
        <v>NEUTRAL</v>
      </c>
      <c r="H2027" s="17" t="str">
        <f t="shared" si="125"/>
        <v>CONFIRMED BULLISH</v>
      </c>
    </row>
    <row r="2028" spans="1:8" ht="13.5" x14ac:dyDescent="0.25">
      <c r="A2028" s="3">
        <v>44957</v>
      </c>
      <c r="B2028" s="2">
        <v>8.8000000000000007</v>
      </c>
      <c r="C2028" s="2">
        <v>6.4013</v>
      </c>
      <c r="D2028" s="2">
        <v>6250</v>
      </c>
      <c r="E2028" s="2">
        <f t="shared" si="124"/>
        <v>6739987</v>
      </c>
      <c r="F2028" s="17" t="str">
        <f t="shared" si="127"/>
        <v>BEARISH</v>
      </c>
      <c r="G2028" s="17" t="str">
        <f t="shared" si="126"/>
        <v>NEUTRAL</v>
      </c>
      <c r="H2028" s="17" t="str">
        <f t="shared" si="125"/>
        <v>NEUTRAL</v>
      </c>
    </row>
    <row r="2029" spans="1:8" ht="13.5" x14ac:dyDescent="0.25">
      <c r="A2029" s="3">
        <v>44958</v>
      </c>
      <c r="B2029" s="2">
        <v>8.89</v>
      </c>
      <c r="C2029" s="2">
        <v>6.4667000000000003</v>
      </c>
      <c r="D2029" s="2">
        <v>14500</v>
      </c>
      <c r="E2029" s="2">
        <f t="shared" si="124"/>
        <v>6754487</v>
      </c>
      <c r="F2029" s="17" t="str">
        <f t="shared" si="127"/>
        <v>BULLISH</v>
      </c>
      <c r="G2029" s="17" t="str">
        <f t="shared" si="126"/>
        <v>NEUTRAL</v>
      </c>
      <c r="H2029" s="17" t="str">
        <f t="shared" si="125"/>
        <v>CONFIRMED BULLISH</v>
      </c>
    </row>
    <row r="2030" spans="1:8" ht="13.5" x14ac:dyDescent="0.25">
      <c r="A2030" s="3">
        <v>44959</v>
      </c>
      <c r="B2030" s="2">
        <v>8.7799999999999994</v>
      </c>
      <c r="C2030" s="2">
        <v>6.3867000000000003</v>
      </c>
      <c r="D2030" s="2">
        <v>3438</v>
      </c>
      <c r="E2030" s="2">
        <f t="shared" si="124"/>
        <v>6751049</v>
      </c>
      <c r="F2030" s="17" t="str">
        <f t="shared" si="127"/>
        <v>BEARISH</v>
      </c>
      <c r="G2030" s="17" t="str">
        <f t="shared" si="126"/>
        <v>NEUTRAL</v>
      </c>
      <c r="H2030" s="17" t="str">
        <f t="shared" si="125"/>
        <v>CONFIRMED BEARISH</v>
      </c>
    </row>
    <row r="2031" spans="1:8" ht="13.5" x14ac:dyDescent="0.25">
      <c r="A2031" s="3">
        <v>44960</v>
      </c>
      <c r="B2031" s="2">
        <v>8.69</v>
      </c>
      <c r="C2031" s="2">
        <v>6.3212999999999999</v>
      </c>
      <c r="D2031" s="2">
        <v>7320</v>
      </c>
      <c r="E2031" s="2">
        <f t="shared" si="124"/>
        <v>6743729</v>
      </c>
      <c r="F2031" s="17" t="str">
        <f t="shared" si="127"/>
        <v>BEARISH</v>
      </c>
      <c r="G2031" s="17" t="str">
        <f t="shared" si="126"/>
        <v>NEUTRAL</v>
      </c>
      <c r="H2031" s="17" t="str">
        <f t="shared" si="125"/>
        <v>CONFIRMED BEARISH</v>
      </c>
    </row>
    <row r="2032" spans="1:8" ht="13.5" x14ac:dyDescent="0.25">
      <c r="A2032" s="3">
        <v>44963</v>
      </c>
      <c r="B2032" s="2">
        <v>8.59</v>
      </c>
      <c r="C2032" s="2">
        <v>6.2484999999999999</v>
      </c>
      <c r="D2032" s="2">
        <v>19094</v>
      </c>
      <c r="E2032" s="2">
        <f t="shared" si="124"/>
        <v>6724635</v>
      </c>
      <c r="F2032" s="17" t="str">
        <f t="shared" si="127"/>
        <v>BEARISH</v>
      </c>
      <c r="G2032" s="17" t="str">
        <f t="shared" si="126"/>
        <v>NEUTRAL</v>
      </c>
      <c r="H2032" s="17" t="str">
        <f t="shared" si="125"/>
        <v>CONFIRMED BEARISH</v>
      </c>
    </row>
    <row r="2033" spans="1:8" ht="13.5" x14ac:dyDescent="0.25">
      <c r="A2033" s="3">
        <v>44964</v>
      </c>
      <c r="B2033" s="2">
        <v>8.6999999999999993</v>
      </c>
      <c r="C2033" s="2">
        <v>6.3285</v>
      </c>
      <c r="D2033" s="2">
        <v>23375</v>
      </c>
      <c r="E2033" s="2">
        <f t="shared" si="124"/>
        <v>6748010</v>
      </c>
      <c r="F2033" s="17" t="str">
        <f t="shared" si="127"/>
        <v>BULLISH</v>
      </c>
      <c r="G2033" s="17" t="str">
        <f t="shared" si="126"/>
        <v>NEUTRAL</v>
      </c>
      <c r="H2033" s="17" t="str">
        <f t="shared" si="125"/>
        <v>BULLISH DIVERGENCE</v>
      </c>
    </row>
    <row r="2034" spans="1:8" ht="13.5" x14ac:dyDescent="0.25">
      <c r="A2034" s="3">
        <v>44965</v>
      </c>
      <c r="B2034" s="2">
        <v>8.57</v>
      </c>
      <c r="C2034" s="2">
        <v>6.234</v>
      </c>
      <c r="D2034" s="2">
        <v>7240</v>
      </c>
      <c r="E2034" s="2">
        <f t="shared" si="124"/>
        <v>6740770</v>
      </c>
      <c r="F2034" s="17" t="str">
        <f t="shared" si="127"/>
        <v>BEARISH</v>
      </c>
      <c r="G2034" s="17" t="str">
        <f t="shared" si="126"/>
        <v>NEUTRAL</v>
      </c>
      <c r="H2034" s="17" t="str">
        <f t="shared" si="125"/>
        <v>CONFIRMED BEARISH</v>
      </c>
    </row>
    <row r="2035" spans="1:8" ht="13.5" x14ac:dyDescent="0.25">
      <c r="A2035" s="3">
        <v>44966</v>
      </c>
      <c r="B2035" s="2">
        <v>8.69</v>
      </c>
      <c r="C2035" s="2">
        <v>6.3212999999999999</v>
      </c>
      <c r="D2035" s="2">
        <v>2976</v>
      </c>
      <c r="E2035" s="2">
        <f t="shared" si="124"/>
        <v>6743746</v>
      </c>
      <c r="F2035" s="17" t="str">
        <f t="shared" si="127"/>
        <v>BEARISH</v>
      </c>
      <c r="G2035" s="17" t="str">
        <f t="shared" si="126"/>
        <v>NEUTRAL</v>
      </c>
      <c r="H2035" s="17" t="str">
        <f t="shared" si="125"/>
        <v>CONFIRMED BEARISH</v>
      </c>
    </row>
    <row r="2036" spans="1:8" ht="13.5" x14ac:dyDescent="0.25">
      <c r="A2036" s="3">
        <v>44967</v>
      </c>
      <c r="B2036" s="2">
        <v>8.69</v>
      </c>
      <c r="C2036" s="2">
        <v>6.3212999999999999</v>
      </c>
      <c r="D2036" s="2">
        <v>28874</v>
      </c>
      <c r="E2036" s="2">
        <f t="shared" si="124"/>
        <v>6743746</v>
      </c>
      <c r="F2036" s="17" t="str">
        <f t="shared" si="127"/>
        <v>BULLISH</v>
      </c>
      <c r="G2036" s="17" t="str">
        <f t="shared" si="126"/>
        <v>NEUTRAL</v>
      </c>
      <c r="H2036" s="17" t="str">
        <f t="shared" si="125"/>
        <v>NEUTRAL</v>
      </c>
    </row>
    <row r="2037" spans="1:8" ht="13.5" x14ac:dyDescent="0.25">
      <c r="A2037" s="3">
        <v>44970</v>
      </c>
      <c r="B2037" s="2">
        <v>8.69</v>
      </c>
      <c r="C2037" s="2">
        <v>6.3212999999999999</v>
      </c>
      <c r="D2037" s="2">
        <v>1827</v>
      </c>
      <c r="E2037" s="2">
        <f t="shared" si="124"/>
        <v>6743746</v>
      </c>
      <c r="F2037" s="17" t="str">
        <f t="shared" si="127"/>
        <v>BULLISH</v>
      </c>
      <c r="G2037" s="17" t="str">
        <f t="shared" si="126"/>
        <v>NEUTRAL</v>
      </c>
      <c r="H2037" s="17" t="str">
        <f t="shared" si="125"/>
        <v>CONFIRMED BULLISH</v>
      </c>
    </row>
    <row r="2038" spans="1:8" ht="13.5" x14ac:dyDescent="0.25">
      <c r="A2038" s="3">
        <v>44971</v>
      </c>
      <c r="B2038" s="2">
        <v>8.74</v>
      </c>
      <c r="C2038" s="2">
        <v>6.3575999999999997</v>
      </c>
      <c r="D2038" s="2">
        <v>2653</v>
      </c>
      <c r="E2038" s="2">
        <f t="shared" si="124"/>
        <v>6746399</v>
      </c>
      <c r="F2038" s="17" t="str">
        <f t="shared" si="127"/>
        <v>BEARISH</v>
      </c>
      <c r="G2038" s="17" t="str">
        <f t="shared" si="126"/>
        <v>NEUTRAL</v>
      </c>
      <c r="H2038" s="17" t="str">
        <f t="shared" si="125"/>
        <v>BEARISH DIVERGENCE</v>
      </c>
    </row>
    <row r="2039" spans="1:8" ht="13.5" x14ac:dyDescent="0.25">
      <c r="A2039" s="3">
        <v>44972</v>
      </c>
      <c r="B2039" s="2">
        <v>8.73</v>
      </c>
      <c r="C2039" s="2">
        <v>6.3503999999999996</v>
      </c>
      <c r="D2039" s="2">
        <v>1526</v>
      </c>
      <c r="E2039" s="2">
        <f t="shared" si="124"/>
        <v>6744873</v>
      </c>
      <c r="F2039" s="17" t="str">
        <f t="shared" si="127"/>
        <v>BULLISH</v>
      </c>
      <c r="G2039" s="17" t="str">
        <f t="shared" si="126"/>
        <v>NEUTRAL</v>
      </c>
      <c r="H2039" s="17" t="str">
        <f t="shared" si="125"/>
        <v>CONFIRMED BULLISH</v>
      </c>
    </row>
    <row r="2040" spans="1:8" ht="13.5" x14ac:dyDescent="0.25">
      <c r="A2040" s="3">
        <v>44973</v>
      </c>
      <c r="B2040" s="2">
        <v>8.69</v>
      </c>
      <c r="C2040" s="2">
        <v>6.3212999999999999</v>
      </c>
      <c r="D2040" s="2">
        <v>1919</v>
      </c>
      <c r="E2040" s="2">
        <f t="shared" si="124"/>
        <v>6742954</v>
      </c>
      <c r="F2040" s="17" t="str">
        <f t="shared" si="127"/>
        <v>BEARISH</v>
      </c>
      <c r="G2040" s="17" t="str">
        <f t="shared" si="126"/>
        <v>NEUTRAL</v>
      </c>
      <c r="H2040" s="17" t="str">
        <f t="shared" si="125"/>
        <v>NEUTRAL</v>
      </c>
    </row>
    <row r="2041" spans="1:8" ht="13.5" x14ac:dyDescent="0.25">
      <c r="A2041" s="3">
        <v>44974</v>
      </c>
      <c r="B2041" s="2">
        <v>8.7100000000000009</v>
      </c>
      <c r="C2041" s="2">
        <v>6.3357999999999999</v>
      </c>
      <c r="D2041" s="2">
        <v>7230</v>
      </c>
      <c r="E2041" s="2">
        <f t="shared" si="124"/>
        <v>6750184</v>
      </c>
      <c r="F2041" s="17" t="str">
        <f t="shared" si="127"/>
        <v>BULLISH</v>
      </c>
      <c r="G2041" s="17" t="str">
        <f t="shared" si="126"/>
        <v>NEUTRAL</v>
      </c>
      <c r="H2041" s="17" t="str">
        <f t="shared" si="125"/>
        <v>CONFIRMED BULLISH</v>
      </c>
    </row>
    <row r="2042" spans="1:8" ht="13.5" x14ac:dyDescent="0.25">
      <c r="A2042" s="3">
        <v>44977</v>
      </c>
      <c r="B2042" s="2">
        <v>8.69</v>
      </c>
      <c r="C2042" s="2">
        <v>6.3212999999999999</v>
      </c>
      <c r="D2042" s="2">
        <v>1201</v>
      </c>
      <c r="E2042" s="2">
        <f t="shared" si="124"/>
        <v>6748983</v>
      </c>
      <c r="F2042" s="17" t="str">
        <f t="shared" si="127"/>
        <v>BULLISH</v>
      </c>
      <c r="G2042" s="17" t="str">
        <f t="shared" si="126"/>
        <v>NEUTRAL</v>
      </c>
      <c r="H2042" s="17" t="str">
        <f t="shared" si="125"/>
        <v>NEUTRAL</v>
      </c>
    </row>
    <row r="2043" spans="1:8" ht="13.5" x14ac:dyDescent="0.25">
      <c r="A2043" s="3">
        <v>44978</v>
      </c>
      <c r="B2043" s="2">
        <v>8.6</v>
      </c>
      <c r="C2043" s="2">
        <v>6.2557999999999998</v>
      </c>
      <c r="D2043" s="2">
        <v>2643</v>
      </c>
      <c r="E2043" s="2">
        <f t="shared" si="124"/>
        <v>6746340</v>
      </c>
      <c r="F2043" s="17" t="str">
        <f t="shared" si="127"/>
        <v>BEARISH</v>
      </c>
      <c r="G2043" s="17" t="str">
        <f t="shared" si="126"/>
        <v>NEUTRAL</v>
      </c>
      <c r="H2043" s="17" t="str">
        <f t="shared" si="125"/>
        <v>CONFIRMED BEARISH</v>
      </c>
    </row>
    <row r="2044" spans="1:8" ht="13.5" x14ac:dyDescent="0.25">
      <c r="A2044" s="3">
        <v>44979</v>
      </c>
      <c r="B2044" s="2">
        <v>8.6</v>
      </c>
      <c r="C2044" s="2">
        <v>6.2557999999999998</v>
      </c>
      <c r="D2044" s="2">
        <v>1445</v>
      </c>
      <c r="E2044" s="2">
        <f t="shared" si="124"/>
        <v>6746340</v>
      </c>
      <c r="F2044" s="17" t="str">
        <f t="shared" si="127"/>
        <v>BULLISH</v>
      </c>
      <c r="G2044" s="17" t="str">
        <f t="shared" si="126"/>
        <v>NEUTRAL</v>
      </c>
      <c r="H2044" s="17" t="str">
        <f t="shared" si="125"/>
        <v>BULLISH DIVERGENCE</v>
      </c>
    </row>
    <row r="2045" spans="1:8" ht="13.5" x14ac:dyDescent="0.25">
      <c r="A2045" s="3">
        <v>44980</v>
      </c>
      <c r="B2045" s="2">
        <v>8.65</v>
      </c>
      <c r="C2045" s="2">
        <v>6.2922000000000002</v>
      </c>
      <c r="D2045" s="2">
        <v>1226</v>
      </c>
      <c r="E2045" s="2">
        <f t="shared" si="124"/>
        <v>6747566</v>
      </c>
      <c r="F2045" s="17" t="str">
        <f t="shared" si="127"/>
        <v>BULLISH</v>
      </c>
      <c r="G2045" s="17" t="str">
        <f t="shared" si="126"/>
        <v>NEUTRAL</v>
      </c>
      <c r="H2045" s="17" t="str">
        <f t="shared" si="125"/>
        <v>BULLISH DIVERGENCE</v>
      </c>
    </row>
    <row r="2046" spans="1:8" ht="13.5" x14ac:dyDescent="0.25">
      <c r="A2046" s="3">
        <v>44981</v>
      </c>
      <c r="B2046" s="2">
        <v>8.66</v>
      </c>
      <c r="C2046" s="2">
        <v>6.2994000000000003</v>
      </c>
      <c r="D2046" s="2">
        <v>2662</v>
      </c>
      <c r="E2046" s="2">
        <f t="shared" si="124"/>
        <v>6750228</v>
      </c>
      <c r="F2046" s="17" t="str">
        <f t="shared" si="127"/>
        <v>BULLISH</v>
      </c>
      <c r="G2046" s="17" t="str">
        <f t="shared" si="126"/>
        <v>NEUTRAL</v>
      </c>
      <c r="H2046" s="17" t="str">
        <f t="shared" si="125"/>
        <v>BULLISH DIVERGENCE</v>
      </c>
    </row>
    <row r="2047" spans="1:8" ht="13.5" x14ac:dyDescent="0.25">
      <c r="A2047" s="3">
        <v>44984</v>
      </c>
      <c r="B2047" s="2">
        <v>8.6</v>
      </c>
      <c r="C2047" s="2">
        <v>6.2557999999999998</v>
      </c>
      <c r="D2047" s="2">
        <v>4489</v>
      </c>
      <c r="E2047" s="2">
        <f t="shared" si="124"/>
        <v>6745739</v>
      </c>
      <c r="F2047" s="17" t="str">
        <f t="shared" si="127"/>
        <v>BEARISH</v>
      </c>
      <c r="G2047" s="17" t="str">
        <f t="shared" si="126"/>
        <v>NEUTRAL</v>
      </c>
      <c r="H2047" s="17" t="str">
        <f t="shared" si="125"/>
        <v>CONFIRMED BEARISH</v>
      </c>
    </row>
    <row r="2048" spans="1:8" ht="13.5" x14ac:dyDescent="0.25">
      <c r="A2048" s="3">
        <v>44985</v>
      </c>
      <c r="B2048" s="2">
        <v>8.56</v>
      </c>
      <c r="C2048" s="2">
        <v>6.2267000000000001</v>
      </c>
      <c r="D2048" s="2">
        <v>9475</v>
      </c>
      <c r="E2048" s="2">
        <f t="shared" si="124"/>
        <v>6736264</v>
      </c>
      <c r="F2048" s="17" t="str">
        <f t="shared" si="127"/>
        <v>BEARISH</v>
      </c>
      <c r="G2048" s="17" t="str">
        <f t="shared" si="126"/>
        <v>NEUTRAL</v>
      </c>
      <c r="H2048" s="17" t="str">
        <f t="shared" si="125"/>
        <v>CONFIRMED BEARISH</v>
      </c>
    </row>
    <row r="2049" spans="1:8" ht="13.5" x14ac:dyDescent="0.25">
      <c r="A2049" s="3">
        <v>44986</v>
      </c>
      <c r="B2049" s="2">
        <v>8.41</v>
      </c>
      <c r="C2049" s="2">
        <v>6.1176000000000004</v>
      </c>
      <c r="D2049" s="2">
        <v>8069</v>
      </c>
      <c r="E2049" s="2">
        <f t="shared" si="124"/>
        <v>6728195</v>
      </c>
      <c r="F2049" s="17" t="str">
        <f t="shared" si="127"/>
        <v>BEARISH</v>
      </c>
      <c r="G2049" s="17" t="str">
        <f t="shared" si="126"/>
        <v>NEUTRAL</v>
      </c>
      <c r="H2049" s="17" t="str">
        <f t="shared" si="125"/>
        <v>CONFIRMED BEARISH</v>
      </c>
    </row>
    <row r="2050" spans="1:8" ht="13.5" x14ac:dyDescent="0.25">
      <c r="A2050" s="3">
        <v>44987</v>
      </c>
      <c r="B2050" s="2">
        <v>8.6</v>
      </c>
      <c r="C2050" s="2">
        <v>6.2557999999999998</v>
      </c>
      <c r="D2050" s="2">
        <v>2056</v>
      </c>
      <c r="E2050" s="2">
        <f t="shared" si="124"/>
        <v>6730251</v>
      </c>
      <c r="F2050" s="17" t="str">
        <f t="shared" si="127"/>
        <v>BEARISH</v>
      </c>
      <c r="G2050" s="17" t="str">
        <f t="shared" si="126"/>
        <v>NEUTRAL</v>
      </c>
      <c r="H2050" s="17" t="str">
        <f t="shared" si="125"/>
        <v>CONFIRMED BEARISH</v>
      </c>
    </row>
    <row r="2051" spans="1:8" ht="13.5" x14ac:dyDescent="0.25">
      <c r="A2051" s="3">
        <v>44988</v>
      </c>
      <c r="B2051" s="2">
        <v>8.5399999999999991</v>
      </c>
      <c r="C2051" s="2">
        <v>6.2121000000000004</v>
      </c>
      <c r="D2051" s="2">
        <v>2896</v>
      </c>
      <c r="E2051" s="2">
        <f t="shared" si="124"/>
        <v>6727355</v>
      </c>
      <c r="F2051" s="17" t="str">
        <f t="shared" si="127"/>
        <v>BEARISH</v>
      </c>
      <c r="G2051" s="17" t="str">
        <f t="shared" si="126"/>
        <v>NEUTRAL</v>
      </c>
      <c r="H2051" s="17" t="str">
        <f t="shared" si="125"/>
        <v>CONFIRMED BEARISH</v>
      </c>
    </row>
    <row r="2052" spans="1:8" ht="13.5" x14ac:dyDescent="0.25">
      <c r="A2052" s="3">
        <v>44991</v>
      </c>
      <c r="B2052" s="2">
        <v>8.5399999999999991</v>
      </c>
      <c r="C2052" s="2">
        <v>6.2121000000000004</v>
      </c>
      <c r="D2052" s="2">
        <v>2522</v>
      </c>
      <c r="E2052" s="2">
        <f t="shared" ref="E2052:E2115" si="128">IF(B2052&gt;B2051, E2051+D2052, IF(B2052&lt;B2051, E2051-D2052, E2051))</f>
        <v>6727355</v>
      </c>
      <c r="F2052" s="17" t="str">
        <f t="shared" si="127"/>
        <v>BEARISH</v>
      </c>
      <c r="G2052" s="17" t="str">
        <f t="shared" si="126"/>
        <v>NEUTRAL</v>
      </c>
      <c r="H2052" s="17" t="str">
        <f t="shared" si="125"/>
        <v>CONFIRMED BEARISH</v>
      </c>
    </row>
    <row r="2053" spans="1:8" ht="13.5" x14ac:dyDescent="0.25">
      <c r="A2053" s="3">
        <v>44992</v>
      </c>
      <c r="B2053" s="2">
        <v>8.41</v>
      </c>
      <c r="C2053" s="2">
        <v>6.1176000000000004</v>
      </c>
      <c r="D2053" s="2">
        <v>10002</v>
      </c>
      <c r="E2053" s="2">
        <f t="shared" si="128"/>
        <v>6717353</v>
      </c>
      <c r="F2053" s="17" t="str">
        <f t="shared" si="127"/>
        <v>BEARISH</v>
      </c>
      <c r="G2053" s="17" t="str">
        <f t="shared" si="126"/>
        <v>NEUTRAL</v>
      </c>
      <c r="H2053" s="17" t="str">
        <f t="shared" si="125"/>
        <v>CONFIRMED BEARISH</v>
      </c>
    </row>
    <row r="2054" spans="1:8" ht="13.5" x14ac:dyDescent="0.25">
      <c r="A2054" s="3">
        <v>44993</v>
      </c>
      <c r="B2054" s="2">
        <v>8.25</v>
      </c>
      <c r="C2054" s="2">
        <v>6.0011999999999999</v>
      </c>
      <c r="D2054" s="2">
        <v>14850</v>
      </c>
      <c r="E2054" s="2">
        <f t="shared" si="128"/>
        <v>6702503</v>
      </c>
      <c r="F2054" s="17" t="str">
        <f t="shared" si="127"/>
        <v>BEARISH</v>
      </c>
      <c r="G2054" s="17" t="str">
        <f t="shared" si="126"/>
        <v>NEUTRAL</v>
      </c>
      <c r="H2054" s="17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v>44994</v>
      </c>
      <c r="B2055" s="2">
        <v>8.4499999999999993</v>
      </c>
      <c r="C2055" s="2">
        <v>6.1467000000000001</v>
      </c>
      <c r="D2055" s="2">
        <v>11407</v>
      </c>
      <c r="E2055" s="2">
        <f t="shared" si="128"/>
        <v>6713910</v>
      </c>
      <c r="F2055" s="17" t="str">
        <f t="shared" si="127"/>
        <v>BEARISH</v>
      </c>
      <c r="G2055" s="17" t="str">
        <f t="shared" ref="G2055:G2118" si="130">IF((E2055-E2050)/E2050 &gt; 0.02, "STRONG",
 IF((E2055-E2050)/E2050 &lt; -0.02, "WEAK", "NEUTRAL"))</f>
        <v>NEUTRAL</v>
      </c>
      <c r="H2055" s="17" t="str">
        <f t="shared" si="129"/>
        <v>CONFIRMED BEARISH</v>
      </c>
    </row>
    <row r="2056" spans="1:8" ht="13.5" x14ac:dyDescent="0.25">
      <c r="A2056" s="3">
        <v>44995</v>
      </c>
      <c r="B2056" s="2">
        <v>8.44</v>
      </c>
      <c r="C2056" s="2">
        <v>6.1394000000000002</v>
      </c>
      <c r="D2056" s="2">
        <v>2913</v>
      </c>
      <c r="E2056" s="2">
        <f t="shared" si="128"/>
        <v>6710997</v>
      </c>
      <c r="F2056" s="17" t="str">
        <f t="shared" ref="F2056:F2119" si="131">IF(E2056&gt;E2051,"BULLISH",IF(E2056&lt;E2051,"BEARISH","NEUTRAL"))</f>
        <v>BEARISH</v>
      </c>
      <c r="G2056" s="17" t="str">
        <f t="shared" si="130"/>
        <v>NEUTRAL</v>
      </c>
      <c r="H2056" s="17" t="str">
        <f t="shared" si="129"/>
        <v>CONFIRMED BEARISH</v>
      </c>
    </row>
    <row r="2057" spans="1:8" ht="13.5" x14ac:dyDescent="0.25">
      <c r="A2057" s="3">
        <v>44998</v>
      </c>
      <c r="B2057" s="2">
        <v>8.48</v>
      </c>
      <c r="C2057" s="2">
        <v>6.1684999999999999</v>
      </c>
      <c r="D2057" s="2">
        <v>7400</v>
      </c>
      <c r="E2057" s="2">
        <f t="shared" si="128"/>
        <v>6718397</v>
      </c>
      <c r="F2057" s="17" t="str">
        <f t="shared" si="131"/>
        <v>BEARISH</v>
      </c>
      <c r="G2057" s="17" t="str">
        <f t="shared" si="130"/>
        <v>NEUTRAL</v>
      </c>
      <c r="H2057" s="17" t="str">
        <f t="shared" si="129"/>
        <v>CONFIRMED BEARISH</v>
      </c>
    </row>
    <row r="2058" spans="1:8" ht="13.5" x14ac:dyDescent="0.25">
      <c r="A2058" s="3">
        <v>44999</v>
      </c>
      <c r="B2058" s="2">
        <v>8.66</v>
      </c>
      <c r="C2058" s="2">
        <v>6.2994000000000003</v>
      </c>
      <c r="D2058" s="2">
        <v>16003</v>
      </c>
      <c r="E2058" s="2">
        <f t="shared" si="128"/>
        <v>6734400</v>
      </c>
      <c r="F2058" s="17" t="str">
        <f t="shared" si="131"/>
        <v>BULLISH</v>
      </c>
      <c r="G2058" s="17" t="str">
        <f t="shared" si="130"/>
        <v>NEUTRAL</v>
      </c>
      <c r="H2058" s="17" t="str">
        <f t="shared" si="129"/>
        <v>CONFIRMED BULLISH</v>
      </c>
    </row>
    <row r="2059" spans="1:8" ht="13.5" x14ac:dyDescent="0.25">
      <c r="A2059" s="3">
        <v>45000</v>
      </c>
      <c r="B2059" s="2">
        <v>8.5500000000000007</v>
      </c>
      <c r="C2059" s="2">
        <v>6.2194000000000003</v>
      </c>
      <c r="D2059" s="2">
        <v>1653</v>
      </c>
      <c r="E2059" s="2">
        <f t="shared" si="128"/>
        <v>6732747</v>
      </c>
      <c r="F2059" s="17" t="str">
        <f t="shared" si="131"/>
        <v>BULLISH</v>
      </c>
      <c r="G2059" s="17" t="str">
        <f t="shared" si="130"/>
        <v>NEUTRAL</v>
      </c>
      <c r="H2059" s="17" t="str">
        <f t="shared" si="129"/>
        <v>CONFIRMED BULLISH</v>
      </c>
    </row>
    <row r="2060" spans="1:8" ht="13.5" x14ac:dyDescent="0.25">
      <c r="A2060" s="3">
        <v>45001</v>
      </c>
      <c r="B2060" s="2">
        <v>8.49</v>
      </c>
      <c r="C2060" s="2">
        <v>6.1757999999999997</v>
      </c>
      <c r="D2060" s="2">
        <v>2123</v>
      </c>
      <c r="E2060" s="2">
        <f t="shared" si="128"/>
        <v>6730624</v>
      </c>
      <c r="F2060" s="17" t="str">
        <f t="shared" si="131"/>
        <v>BULLISH</v>
      </c>
      <c r="G2060" s="17" t="str">
        <f t="shared" si="130"/>
        <v>NEUTRAL</v>
      </c>
      <c r="H2060" s="17" t="str">
        <f t="shared" si="129"/>
        <v>CONFIRMED BULLISH</v>
      </c>
    </row>
    <row r="2061" spans="1:8" ht="13.5" x14ac:dyDescent="0.25">
      <c r="A2061" s="3">
        <v>45002</v>
      </c>
      <c r="B2061" s="2">
        <v>8.4499999999999993</v>
      </c>
      <c r="C2061" s="2">
        <v>6.1467000000000001</v>
      </c>
      <c r="D2061" s="2">
        <v>2068</v>
      </c>
      <c r="E2061" s="2">
        <f t="shared" si="128"/>
        <v>6728556</v>
      </c>
      <c r="F2061" s="17" t="str">
        <f t="shared" si="131"/>
        <v>BULLISH</v>
      </c>
      <c r="G2061" s="17" t="str">
        <f t="shared" si="130"/>
        <v>NEUTRAL</v>
      </c>
      <c r="H2061" s="17" t="str">
        <f t="shared" si="129"/>
        <v>CONFIRMED BULLISH</v>
      </c>
    </row>
    <row r="2062" spans="1:8" ht="13.5" x14ac:dyDescent="0.25">
      <c r="A2062" s="3">
        <v>45006</v>
      </c>
      <c r="B2062" s="2">
        <v>8.5500000000000007</v>
      </c>
      <c r="C2062" s="2">
        <v>6.2194000000000003</v>
      </c>
      <c r="D2062" s="2">
        <v>23386</v>
      </c>
      <c r="E2062" s="2">
        <f t="shared" si="128"/>
        <v>6751942</v>
      </c>
      <c r="F2062" s="17" t="str">
        <f t="shared" si="131"/>
        <v>BULLISH</v>
      </c>
      <c r="G2062" s="17" t="str">
        <f t="shared" si="130"/>
        <v>NEUTRAL</v>
      </c>
      <c r="H2062" s="17" t="str">
        <f t="shared" si="129"/>
        <v>CONFIRMED BULLISH</v>
      </c>
    </row>
    <row r="2063" spans="1:8" ht="13.5" x14ac:dyDescent="0.25">
      <c r="A2063" s="3">
        <v>45007</v>
      </c>
      <c r="B2063" s="2">
        <v>8.49</v>
      </c>
      <c r="C2063" s="2">
        <v>6.1757999999999997</v>
      </c>
      <c r="D2063" s="2">
        <v>8954</v>
      </c>
      <c r="E2063" s="2">
        <f t="shared" si="128"/>
        <v>6742988</v>
      </c>
      <c r="F2063" s="17" t="str">
        <f t="shared" si="131"/>
        <v>BULLISH</v>
      </c>
      <c r="G2063" s="17" t="str">
        <f t="shared" si="130"/>
        <v>NEUTRAL</v>
      </c>
      <c r="H2063" s="17" t="str">
        <f t="shared" si="129"/>
        <v>BULLISH DIVERGENCE</v>
      </c>
    </row>
    <row r="2064" spans="1:8" ht="13.5" x14ac:dyDescent="0.25">
      <c r="A2064" s="3">
        <v>45008</v>
      </c>
      <c r="B2064" s="2">
        <v>8.49</v>
      </c>
      <c r="C2064" s="2">
        <v>6.1757999999999997</v>
      </c>
      <c r="D2064" s="2">
        <v>1020</v>
      </c>
      <c r="E2064" s="2">
        <f t="shared" si="128"/>
        <v>6742988</v>
      </c>
      <c r="F2064" s="17" t="str">
        <f t="shared" si="131"/>
        <v>BULLISH</v>
      </c>
      <c r="G2064" s="17" t="str">
        <f t="shared" si="130"/>
        <v>NEUTRAL</v>
      </c>
      <c r="H2064" s="17" t="str">
        <f t="shared" si="129"/>
        <v>BULLISH DIVERGENCE</v>
      </c>
    </row>
    <row r="2065" spans="1:8" ht="13.5" x14ac:dyDescent="0.25">
      <c r="A2065" s="3">
        <v>45009</v>
      </c>
      <c r="B2065" s="2">
        <v>8.4499999999999993</v>
      </c>
      <c r="C2065" s="2">
        <v>6.1467000000000001</v>
      </c>
      <c r="D2065" s="2">
        <v>1843</v>
      </c>
      <c r="E2065" s="2">
        <f t="shared" si="128"/>
        <v>6741145</v>
      </c>
      <c r="F2065" s="17" t="str">
        <f t="shared" si="131"/>
        <v>BULLISH</v>
      </c>
      <c r="G2065" s="17" t="str">
        <f t="shared" si="130"/>
        <v>NEUTRAL</v>
      </c>
      <c r="H2065" s="17" t="str">
        <f t="shared" si="129"/>
        <v>BULLISH DIVERGENCE</v>
      </c>
    </row>
    <row r="2066" spans="1:8" ht="13.5" x14ac:dyDescent="0.25">
      <c r="A2066" s="3">
        <v>45012</v>
      </c>
      <c r="B2066" s="2">
        <v>8.44</v>
      </c>
      <c r="C2066" s="2">
        <v>6.1394000000000002</v>
      </c>
      <c r="D2066" s="2">
        <v>440</v>
      </c>
      <c r="E2066" s="2">
        <f t="shared" si="128"/>
        <v>6740705</v>
      </c>
      <c r="F2066" s="17" t="str">
        <f t="shared" si="131"/>
        <v>BULLISH</v>
      </c>
      <c r="G2066" s="17" t="str">
        <f t="shared" si="130"/>
        <v>NEUTRAL</v>
      </c>
      <c r="H2066" s="17" t="str">
        <f t="shared" si="129"/>
        <v>BULLISH DIVERGENCE</v>
      </c>
    </row>
    <row r="2067" spans="1:8" ht="13.5" x14ac:dyDescent="0.25">
      <c r="A2067" s="3">
        <v>45013</v>
      </c>
      <c r="B2067" s="2">
        <v>8.3800000000000008</v>
      </c>
      <c r="C2067" s="2">
        <v>6.0957999999999997</v>
      </c>
      <c r="D2067" s="2">
        <v>3650</v>
      </c>
      <c r="E2067" s="2">
        <f t="shared" si="128"/>
        <v>6737055</v>
      </c>
      <c r="F2067" s="17" t="str">
        <f t="shared" si="131"/>
        <v>BEARISH</v>
      </c>
      <c r="G2067" s="17" t="str">
        <f t="shared" si="130"/>
        <v>NEUTRAL</v>
      </c>
      <c r="H2067" s="17" t="str">
        <f t="shared" si="129"/>
        <v>CONFIRMED BEARISH</v>
      </c>
    </row>
    <row r="2068" spans="1:8" ht="13.5" x14ac:dyDescent="0.25">
      <c r="A2068" s="3">
        <v>45014</v>
      </c>
      <c r="B2068" s="2">
        <v>8.35</v>
      </c>
      <c r="C2068" s="2">
        <v>6.0739000000000001</v>
      </c>
      <c r="D2068" s="2">
        <v>10927</v>
      </c>
      <c r="E2068" s="2">
        <f t="shared" si="128"/>
        <v>6726128</v>
      </c>
      <c r="F2068" s="17" t="str">
        <f t="shared" si="131"/>
        <v>BEARISH</v>
      </c>
      <c r="G2068" s="17" t="str">
        <f t="shared" si="130"/>
        <v>NEUTRAL</v>
      </c>
      <c r="H2068" s="17" t="str">
        <f t="shared" si="129"/>
        <v>CONFIRMED BEARISH</v>
      </c>
    </row>
    <row r="2069" spans="1:8" ht="13.5" x14ac:dyDescent="0.25">
      <c r="A2069" s="3">
        <v>45015</v>
      </c>
      <c r="B2069" s="2">
        <v>8.4499999999999993</v>
      </c>
      <c r="C2069" s="2">
        <v>6.1467000000000001</v>
      </c>
      <c r="D2069" s="2">
        <v>9010</v>
      </c>
      <c r="E2069" s="2">
        <f t="shared" si="128"/>
        <v>6735138</v>
      </c>
      <c r="F2069" s="17" t="str">
        <f t="shared" si="131"/>
        <v>BEARISH</v>
      </c>
      <c r="G2069" s="17" t="str">
        <f t="shared" si="130"/>
        <v>NEUTRAL</v>
      </c>
      <c r="H2069" s="17" t="str">
        <f t="shared" si="129"/>
        <v>CONFIRMED BEARISH</v>
      </c>
    </row>
    <row r="2070" spans="1:8" ht="13.5" x14ac:dyDescent="0.25">
      <c r="A2070" s="3">
        <v>45016</v>
      </c>
      <c r="B2070" s="2">
        <v>8.4499999999999993</v>
      </c>
      <c r="C2070" s="2">
        <v>6.1467000000000001</v>
      </c>
      <c r="D2070" s="2">
        <v>3130</v>
      </c>
      <c r="E2070" s="2">
        <f t="shared" si="128"/>
        <v>6735138</v>
      </c>
      <c r="F2070" s="17" t="str">
        <f t="shared" si="131"/>
        <v>BEARISH</v>
      </c>
      <c r="G2070" s="17" t="str">
        <f t="shared" si="130"/>
        <v>NEUTRAL</v>
      </c>
      <c r="H2070" s="17" t="str">
        <f t="shared" si="129"/>
        <v>NEUTRAL</v>
      </c>
    </row>
    <row r="2071" spans="1:8" ht="13.5" x14ac:dyDescent="0.25">
      <c r="A2071" s="3">
        <v>45019</v>
      </c>
      <c r="B2071" s="2">
        <v>8.44</v>
      </c>
      <c r="C2071" s="2">
        <v>6.1394000000000002</v>
      </c>
      <c r="D2071" s="2">
        <v>1398</v>
      </c>
      <c r="E2071" s="2">
        <f t="shared" si="128"/>
        <v>6733740</v>
      </c>
      <c r="F2071" s="17" t="str">
        <f t="shared" si="131"/>
        <v>BEARISH</v>
      </c>
      <c r="G2071" s="17" t="str">
        <f t="shared" si="130"/>
        <v>NEUTRAL</v>
      </c>
      <c r="H2071" s="17" t="str">
        <f t="shared" si="129"/>
        <v>NEUTRAL</v>
      </c>
    </row>
    <row r="2072" spans="1:8" ht="13.5" x14ac:dyDescent="0.25">
      <c r="A2072" s="3">
        <v>45020</v>
      </c>
      <c r="B2072" s="2">
        <v>8.4</v>
      </c>
      <c r="C2072" s="2">
        <v>6.1102999999999996</v>
      </c>
      <c r="D2072" s="2">
        <v>5643</v>
      </c>
      <c r="E2072" s="2">
        <f t="shared" si="128"/>
        <v>6728097</v>
      </c>
      <c r="F2072" s="17" t="str">
        <f t="shared" si="131"/>
        <v>BEARISH</v>
      </c>
      <c r="G2072" s="17" t="str">
        <f t="shared" si="130"/>
        <v>NEUTRAL</v>
      </c>
      <c r="H2072" s="17" t="str">
        <f t="shared" si="129"/>
        <v>BEARISH DIVERGENCE</v>
      </c>
    </row>
    <row r="2073" spans="1:8" ht="13.5" x14ac:dyDescent="0.25">
      <c r="A2073" s="3">
        <v>45021</v>
      </c>
      <c r="B2073" s="2">
        <v>8.39</v>
      </c>
      <c r="C2073" s="2">
        <v>6.1029999999999998</v>
      </c>
      <c r="D2073" s="2">
        <v>3916</v>
      </c>
      <c r="E2073" s="2">
        <f t="shared" si="128"/>
        <v>6724181</v>
      </c>
      <c r="F2073" s="17" t="str">
        <f t="shared" si="131"/>
        <v>BEARISH</v>
      </c>
      <c r="G2073" s="17" t="str">
        <f t="shared" si="130"/>
        <v>NEUTRAL</v>
      </c>
      <c r="H2073" s="17" t="str">
        <f t="shared" si="129"/>
        <v>BEARISH DIVERGENCE</v>
      </c>
    </row>
    <row r="2074" spans="1:8" ht="13.5" x14ac:dyDescent="0.25">
      <c r="A2074" s="3">
        <v>45022</v>
      </c>
      <c r="B2074" s="2">
        <v>8.3800000000000008</v>
      </c>
      <c r="C2074" s="2">
        <v>6.0957999999999997</v>
      </c>
      <c r="D2074" s="2">
        <v>2861</v>
      </c>
      <c r="E2074" s="2">
        <f t="shared" si="128"/>
        <v>6721320</v>
      </c>
      <c r="F2074" s="17" t="str">
        <f t="shared" si="131"/>
        <v>BEARISH</v>
      </c>
      <c r="G2074" s="17" t="str">
        <f t="shared" si="130"/>
        <v>NEUTRAL</v>
      </c>
      <c r="H2074" s="17" t="str">
        <f t="shared" si="129"/>
        <v>CONFIRMED BEARISH</v>
      </c>
    </row>
    <row r="2075" spans="1:8" ht="13.5" x14ac:dyDescent="0.25">
      <c r="A2075" s="3">
        <v>45023</v>
      </c>
      <c r="B2075" s="2">
        <v>8.3800000000000008</v>
      </c>
      <c r="C2075" s="2">
        <v>6.0957999999999997</v>
      </c>
      <c r="D2075" s="2">
        <v>6998</v>
      </c>
      <c r="E2075" s="2">
        <f t="shared" si="128"/>
        <v>6721320</v>
      </c>
      <c r="F2075" s="17" t="str">
        <f t="shared" si="131"/>
        <v>BEARISH</v>
      </c>
      <c r="G2075" s="17" t="str">
        <f t="shared" si="130"/>
        <v>NEUTRAL</v>
      </c>
      <c r="H2075" s="17" t="str">
        <f t="shared" si="129"/>
        <v>CONFIRMED BEARISH</v>
      </c>
    </row>
    <row r="2076" spans="1:8" ht="13.5" x14ac:dyDescent="0.25">
      <c r="A2076" s="3">
        <v>45026</v>
      </c>
      <c r="B2076" s="2">
        <v>8.3000000000000007</v>
      </c>
      <c r="C2076" s="2">
        <v>6.0376000000000003</v>
      </c>
      <c r="D2076" s="2">
        <v>11911</v>
      </c>
      <c r="E2076" s="2">
        <f t="shared" si="128"/>
        <v>6709409</v>
      </c>
      <c r="F2076" s="17" t="str">
        <f t="shared" si="131"/>
        <v>BEARISH</v>
      </c>
      <c r="G2076" s="17" t="str">
        <f t="shared" si="130"/>
        <v>NEUTRAL</v>
      </c>
      <c r="H2076" s="17" t="str">
        <f t="shared" si="129"/>
        <v>CONFIRMED BEARISH</v>
      </c>
    </row>
    <row r="2077" spans="1:8" ht="13.5" x14ac:dyDescent="0.25">
      <c r="A2077" s="3">
        <v>45027</v>
      </c>
      <c r="B2077" s="2">
        <v>8.3800000000000008</v>
      </c>
      <c r="C2077" s="2">
        <v>6.0957999999999997</v>
      </c>
      <c r="D2077" s="2">
        <v>6577</v>
      </c>
      <c r="E2077" s="2">
        <f t="shared" si="128"/>
        <v>6715986</v>
      </c>
      <c r="F2077" s="17" t="str">
        <f t="shared" si="131"/>
        <v>BEARISH</v>
      </c>
      <c r="G2077" s="17" t="str">
        <f t="shared" si="130"/>
        <v>NEUTRAL</v>
      </c>
      <c r="H2077" s="17" t="str">
        <f t="shared" si="129"/>
        <v>CONFIRMED BEARISH</v>
      </c>
    </row>
    <row r="2078" spans="1:8" ht="13.5" x14ac:dyDescent="0.25">
      <c r="A2078" s="3">
        <v>45028</v>
      </c>
      <c r="B2078" s="2">
        <v>8.31</v>
      </c>
      <c r="C2078" s="2">
        <v>6.0448000000000004</v>
      </c>
      <c r="D2078" s="2">
        <v>3430</v>
      </c>
      <c r="E2078" s="2">
        <f t="shared" si="128"/>
        <v>6712556</v>
      </c>
      <c r="F2078" s="17" t="str">
        <f t="shared" si="131"/>
        <v>BEARISH</v>
      </c>
      <c r="G2078" s="17" t="str">
        <f t="shared" si="130"/>
        <v>NEUTRAL</v>
      </c>
      <c r="H2078" s="17" t="str">
        <f t="shared" si="129"/>
        <v>CONFIRMED BEARISH</v>
      </c>
    </row>
    <row r="2079" spans="1:8" ht="13.5" x14ac:dyDescent="0.25">
      <c r="A2079" s="3">
        <v>45029</v>
      </c>
      <c r="B2079" s="2">
        <v>8.36</v>
      </c>
      <c r="C2079" s="2">
        <v>6.0811999999999999</v>
      </c>
      <c r="D2079" s="2">
        <v>1814</v>
      </c>
      <c r="E2079" s="2">
        <f t="shared" si="128"/>
        <v>6714370</v>
      </c>
      <c r="F2079" s="17" t="str">
        <f t="shared" si="131"/>
        <v>BEARISH</v>
      </c>
      <c r="G2079" s="17" t="str">
        <f t="shared" si="130"/>
        <v>NEUTRAL</v>
      </c>
      <c r="H2079" s="17" t="str">
        <f t="shared" si="129"/>
        <v>CONFIRMED BEARISH</v>
      </c>
    </row>
    <row r="2080" spans="1:8" ht="13.5" x14ac:dyDescent="0.25">
      <c r="A2080" s="3">
        <v>45030</v>
      </c>
      <c r="B2080" s="2">
        <v>8.34</v>
      </c>
      <c r="C2080" s="2">
        <v>6.0667</v>
      </c>
      <c r="D2080" s="2">
        <v>7726</v>
      </c>
      <c r="E2080" s="2">
        <f t="shared" si="128"/>
        <v>6706644</v>
      </c>
      <c r="F2080" s="17" t="str">
        <f t="shared" si="131"/>
        <v>BEARISH</v>
      </c>
      <c r="G2080" s="17" t="str">
        <f t="shared" si="130"/>
        <v>NEUTRAL</v>
      </c>
      <c r="H2080" s="17" t="str">
        <f t="shared" si="129"/>
        <v>CONFIRMED BEARISH</v>
      </c>
    </row>
    <row r="2081" spans="1:8" ht="13.5" x14ac:dyDescent="0.25">
      <c r="A2081" s="3">
        <v>45033</v>
      </c>
      <c r="B2081" s="2">
        <v>8.49</v>
      </c>
      <c r="C2081" s="2">
        <v>6.1757999999999997</v>
      </c>
      <c r="D2081" s="2">
        <v>5543</v>
      </c>
      <c r="E2081" s="2">
        <f t="shared" si="128"/>
        <v>6712187</v>
      </c>
      <c r="F2081" s="17" t="str">
        <f t="shared" si="131"/>
        <v>BULLISH</v>
      </c>
      <c r="G2081" s="17" t="str">
        <f t="shared" si="130"/>
        <v>NEUTRAL</v>
      </c>
      <c r="H2081" s="17" t="str">
        <f t="shared" si="129"/>
        <v>CONFIRMED BULLISH</v>
      </c>
    </row>
    <row r="2082" spans="1:8" ht="13.5" x14ac:dyDescent="0.25">
      <c r="A2082" s="3">
        <v>45034</v>
      </c>
      <c r="B2082" s="2">
        <v>8.73</v>
      </c>
      <c r="C2082" s="2">
        <v>6.3503999999999996</v>
      </c>
      <c r="D2082" s="2">
        <v>6732</v>
      </c>
      <c r="E2082" s="2">
        <f t="shared" si="128"/>
        <v>6718919</v>
      </c>
      <c r="F2082" s="17" t="str">
        <f t="shared" si="131"/>
        <v>BULLISH</v>
      </c>
      <c r="G2082" s="17" t="str">
        <f t="shared" si="130"/>
        <v>NEUTRAL</v>
      </c>
      <c r="H2082" s="17" t="str">
        <f t="shared" si="129"/>
        <v>CONFIRMED BULLISH</v>
      </c>
    </row>
    <row r="2083" spans="1:8" ht="13.5" x14ac:dyDescent="0.25">
      <c r="A2083" s="3">
        <v>45035</v>
      </c>
      <c r="B2083" s="2">
        <v>8.59</v>
      </c>
      <c r="C2083" s="2">
        <v>6.2484999999999999</v>
      </c>
      <c r="D2083" s="2">
        <v>2409</v>
      </c>
      <c r="E2083" s="2">
        <f t="shared" si="128"/>
        <v>6716510</v>
      </c>
      <c r="F2083" s="17" t="str">
        <f t="shared" si="131"/>
        <v>BULLISH</v>
      </c>
      <c r="G2083" s="17" t="str">
        <f t="shared" si="130"/>
        <v>NEUTRAL</v>
      </c>
      <c r="H2083" s="17" t="str">
        <f t="shared" si="129"/>
        <v>CONFIRMED BULLISH</v>
      </c>
    </row>
    <row r="2084" spans="1:8" ht="13.5" x14ac:dyDescent="0.25">
      <c r="A2084" s="3">
        <v>45036</v>
      </c>
      <c r="B2084" s="2">
        <v>8.6199999999999992</v>
      </c>
      <c r="C2084" s="2">
        <v>6.2702999999999998</v>
      </c>
      <c r="D2084" s="2">
        <v>1812</v>
      </c>
      <c r="E2084" s="2">
        <f t="shared" si="128"/>
        <v>6718322</v>
      </c>
      <c r="F2084" s="17" t="str">
        <f t="shared" si="131"/>
        <v>BULLISH</v>
      </c>
      <c r="G2084" s="17" t="str">
        <f t="shared" si="130"/>
        <v>NEUTRAL</v>
      </c>
      <c r="H2084" s="17" t="str">
        <f t="shared" si="129"/>
        <v>CONFIRMED BULLISH</v>
      </c>
    </row>
    <row r="2085" spans="1:8" ht="13.5" x14ac:dyDescent="0.25">
      <c r="A2085" s="3">
        <v>45040</v>
      </c>
      <c r="B2085" s="2">
        <v>8.6999999999999993</v>
      </c>
      <c r="C2085" s="2">
        <v>6.3285</v>
      </c>
      <c r="D2085" s="2">
        <v>7396</v>
      </c>
      <c r="E2085" s="2">
        <f t="shared" si="128"/>
        <v>6725718</v>
      </c>
      <c r="F2085" s="17" t="str">
        <f t="shared" si="131"/>
        <v>BULLISH</v>
      </c>
      <c r="G2085" s="17" t="str">
        <f t="shared" si="130"/>
        <v>NEUTRAL</v>
      </c>
      <c r="H2085" s="17" t="str">
        <f t="shared" si="129"/>
        <v>CONFIRMED BULLISH</v>
      </c>
    </row>
    <row r="2086" spans="1:8" ht="13.5" x14ac:dyDescent="0.25">
      <c r="A2086" s="3">
        <v>45041</v>
      </c>
      <c r="B2086" s="2">
        <v>8.6</v>
      </c>
      <c r="C2086" s="2">
        <v>6.2557999999999998</v>
      </c>
      <c r="D2086" s="2">
        <v>4282</v>
      </c>
      <c r="E2086" s="2">
        <f t="shared" si="128"/>
        <v>6721436</v>
      </c>
      <c r="F2086" s="17" t="str">
        <f t="shared" si="131"/>
        <v>BULLISH</v>
      </c>
      <c r="G2086" s="17" t="str">
        <f t="shared" si="130"/>
        <v>NEUTRAL</v>
      </c>
      <c r="H2086" s="17" t="str">
        <f t="shared" si="129"/>
        <v>CONFIRMED BULLISH</v>
      </c>
    </row>
    <row r="2087" spans="1:8" ht="13.5" x14ac:dyDescent="0.25">
      <c r="A2087" s="3">
        <v>45042</v>
      </c>
      <c r="B2087" s="2">
        <v>8.58</v>
      </c>
      <c r="C2087" s="2">
        <v>6.2412000000000001</v>
      </c>
      <c r="D2087" s="2">
        <v>4045</v>
      </c>
      <c r="E2087" s="2">
        <f t="shared" si="128"/>
        <v>6717391</v>
      </c>
      <c r="F2087" s="17" t="str">
        <f t="shared" si="131"/>
        <v>BEARISH</v>
      </c>
      <c r="G2087" s="17" t="str">
        <f t="shared" si="130"/>
        <v>NEUTRAL</v>
      </c>
      <c r="H2087" s="17" t="str">
        <f t="shared" si="129"/>
        <v>CONFIRMED BEARISH</v>
      </c>
    </row>
    <row r="2088" spans="1:8" ht="13.5" x14ac:dyDescent="0.25">
      <c r="A2088" s="3">
        <v>45043</v>
      </c>
      <c r="B2088" s="2">
        <v>8.59</v>
      </c>
      <c r="C2088" s="2">
        <v>6.2484999999999999</v>
      </c>
      <c r="D2088" s="2">
        <v>858</v>
      </c>
      <c r="E2088" s="2">
        <f t="shared" si="128"/>
        <v>6718249</v>
      </c>
      <c r="F2088" s="17" t="str">
        <f t="shared" si="131"/>
        <v>BULLISH</v>
      </c>
      <c r="G2088" s="17" t="str">
        <f t="shared" si="130"/>
        <v>NEUTRAL</v>
      </c>
      <c r="H2088" s="17" t="str">
        <f t="shared" si="129"/>
        <v>NEUTRAL</v>
      </c>
    </row>
    <row r="2089" spans="1:8" ht="13.5" x14ac:dyDescent="0.25">
      <c r="A2089" s="3">
        <v>45044</v>
      </c>
      <c r="B2089" s="2">
        <v>8.5</v>
      </c>
      <c r="C2089" s="2">
        <v>6.1829999999999998</v>
      </c>
      <c r="D2089" s="2">
        <v>10399</v>
      </c>
      <c r="E2089" s="2">
        <f t="shared" si="128"/>
        <v>6707850</v>
      </c>
      <c r="F2089" s="17" t="str">
        <f t="shared" si="131"/>
        <v>BEARISH</v>
      </c>
      <c r="G2089" s="17" t="str">
        <f t="shared" si="130"/>
        <v>NEUTRAL</v>
      </c>
      <c r="H2089" s="17" t="str">
        <f t="shared" si="129"/>
        <v>CONFIRMED BEARISH</v>
      </c>
    </row>
    <row r="2090" spans="1:8" ht="13.5" x14ac:dyDescent="0.25">
      <c r="A2090" s="3">
        <v>45048</v>
      </c>
      <c r="B2090" s="2">
        <v>8.4</v>
      </c>
      <c r="C2090" s="2">
        <v>6.1102999999999996</v>
      </c>
      <c r="D2090" s="2">
        <v>33107</v>
      </c>
      <c r="E2090" s="2">
        <f t="shared" si="128"/>
        <v>6674743</v>
      </c>
      <c r="F2090" s="17" t="str">
        <f t="shared" si="131"/>
        <v>BEARISH</v>
      </c>
      <c r="G2090" s="17" t="str">
        <f t="shared" si="130"/>
        <v>NEUTRAL</v>
      </c>
      <c r="H2090" s="17" t="str">
        <f t="shared" si="129"/>
        <v>CONFIRMED BEARISH</v>
      </c>
    </row>
    <row r="2091" spans="1:8" ht="13.5" x14ac:dyDescent="0.25">
      <c r="A2091" s="3">
        <v>45049</v>
      </c>
      <c r="B2091" s="2">
        <v>8.44</v>
      </c>
      <c r="C2091" s="2">
        <v>6.1394000000000002</v>
      </c>
      <c r="D2091" s="2">
        <v>184290</v>
      </c>
      <c r="E2091" s="2">
        <f t="shared" si="128"/>
        <v>6859033</v>
      </c>
      <c r="F2091" s="17" t="str">
        <f t="shared" si="131"/>
        <v>BULLISH</v>
      </c>
      <c r="G2091" s="17" t="str">
        <f t="shared" si="130"/>
        <v>STRONG</v>
      </c>
      <c r="H2091" s="17" t="str">
        <f t="shared" si="129"/>
        <v>BULLISH DIVERGENCE</v>
      </c>
    </row>
    <row r="2092" spans="1:8" ht="13.5" x14ac:dyDescent="0.25">
      <c r="A2092" s="3">
        <v>45050</v>
      </c>
      <c r="B2092" s="2">
        <v>8.39</v>
      </c>
      <c r="C2092" s="2">
        <v>6.1029999999999998</v>
      </c>
      <c r="D2092" s="2">
        <v>6751</v>
      </c>
      <c r="E2092" s="2">
        <f t="shared" si="128"/>
        <v>6852282</v>
      </c>
      <c r="F2092" s="17" t="str">
        <f t="shared" si="131"/>
        <v>BULLISH</v>
      </c>
      <c r="G2092" s="17" t="str">
        <f t="shared" si="130"/>
        <v>STRONG</v>
      </c>
      <c r="H2092" s="17" t="str">
        <f t="shared" si="129"/>
        <v>BULLISH DIVERGENCE</v>
      </c>
    </row>
    <row r="2093" spans="1:8" ht="13.5" x14ac:dyDescent="0.25">
      <c r="A2093" s="3">
        <v>45051</v>
      </c>
      <c r="B2093" s="2">
        <v>8.4600000000000009</v>
      </c>
      <c r="C2093" s="2">
        <v>6.1539000000000001</v>
      </c>
      <c r="D2093" s="2">
        <v>7444</v>
      </c>
      <c r="E2093" s="2">
        <f t="shared" si="128"/>
        <v>6859726</v>
      </c>
      <c r="F2093" s="17" t="str">
        <f t="shared" si="131"/>
        <v>BULLISH</v>
      </c>
      <c r="G2093" s="17" t="str">
        <f t="shared" si="130"/>
        <v>STRONG</v>
      </c>
      <c r="H2093" s="17" t="str">
        <f t="shared" si="129"/>
        <v>BULLISH DIVERGENCE</v>
      </c>
    </row>
    <row r="2094" spans="1:8" ht="13.5" x14ac:dyDescent="0.25">
      <c r="A2094" s="3">
        <v>45054</v>
      </c>
      <c r="B2094" s="2">
        <v>8.49</v>
      </c>
      <c r="C2094" s="2">
        <v>6.1757999999999997</v>
      </c>
      <c r="D2094" s="2">
        <v>6675</v>
      </c>
      <c r="E2094" s="2">
        <f t="shared" si="128"/>
        <v>6866401</v>
      </c>
      <c r="F2094" s="17" t="str">
        <f t="shared" si="131"/>
        <v>BULLISH</v>
      </c>
      <c r="G2094" s="17" t="str">
        <f t="shared" si="130"/>
        <v>STRONG</v>
      </c>
      <c r="H2094" s="17" t="str">
        <f t="shared" si="129"/>
        <v>BULLISH DIVERGENCE</v>
      </c>
    </row>
    <row r="2095" spans="1:8" ht="13.5" x14ac:dyDescent="0.25">
      <c r="A2095" s="3">
        <v>45055</v>
      </c>
      <c r="B2095" s="2">
        <v>8.4499999999999993</v>
      </c>
      <c r="C2095" s="2">
        <v>6.1467000000000001</v>
      </c>
      <c r="D2095" s="2">
        <v>3962</v>
      </c>
      <c r="E2095" s="2">
        <f t="shared" si="128"/>
        <v>6862439</v>
      </c>
      <c r="F2095" s="17" t="str">
        <f t="shared" si="131"/>
        <v>BULLISH</v>
      </c>
      <c r="G2095" s="17" t="str">
        <f t="shared" si="130"/>
        <v>STRONG</v>
      </c>
      <c r="H2095" s="17" t="str">
        <f t="shared" si="129"/>
        <v>CONFIRMED BULLISH</v>
      </c>
    </row>
    <row r="2096" spans="1:8" ht="13.5" x14ac:dyDescent="0.25">
      <c r="A2096" s="3">
        <v>45056</v>
      </c>
      <c r="B2096" s="2">
        <v>8.4600000000000009</v>
      </c>
      <c r="C2096" s="2">
        <v>6.1539000000000001</v>
      </c>
      <c r="D2096" s="2">
        <v>10020</v>
      </c>
      <c r="E2096" s="2">
        <f t="shared" si="128"/>
        <v>6872459</v>
      </c>
      <c r="F2096" s="17" t="str">
        <f t="shared" si="131"/>
        <v>BULLISH</v>
      </c>
      <c r="G2096" s="17" t="str">
        <f t="shared" si="130"/>
        <v>NEUTRAL</v>
      </c>
      <c r="H2096" s="17" t="str">
        <f t="shared" si="129"/>
        <v>CONFIRMED BULLISH</v>
      </c>
    </row>
    <row r="2097" spans="1:8" ht="13.5" x14ac:dyDescent="0.25">
      <c r="A2097" s="3">
        <v>45057</v>
      </c>
      <c r="B2097" s="2">
        <v>8.39</v>
      </c>
      <c r="C2097" s="2">
        <v>6.1029999999999998</v>
      </c>
      <c r="D2097" s="2">
        <v>5868</v>
      </c>
      <c r="E2097" s="2">
        <f t="shared" si="128"/>
        <v>6866591</v>
      </c>
      <c r="F2097" s="17" t="str">
        <f t="shared" si="131"/>
        <v>BULLISH</v>
      </c>
      <c r="G2097" s="17" t="str">
        <f t="shared" si="130"/>
        <v>NEUTRAL</v>
      </c>
      <c r="H2097" s="17" t="str">
        <f t="shared" si="129"/>
        <v>NEUTRAL</v>
      </c>
    </row>
    <row r="2098" spans="1:8" ht="13.5" x14ac:dyDescent="0.25">
      <c r="A2098" s="3">
        <v>45058</v>
      </c>
      <c r="B2098" s="2">
        <v>7.89</v>
      </c>
      <c r="C2098" s="2">
        <v>5.7393000000000001</v>
      </c>
      <c r="D2098" s="2">
        <v>85852</v>
      </c>
      <c r="E2098" s="2">
        <f t="shared" si="128"/>
        <v>6780739</v>
      </c>
      <c r="F2098" s="17" t="str">
        <f t="shared" si="131"/>
        <v>BEARISH</v>
      </c>
      <c r="G2098" s="17" t="str">
        <f t="shared" si="130"/>
        <v>NEUTRAL</v>
      </c>
      <c r="H2098" s="17" t="str">
        <f t="shared" si="129"/>
        <v>CONFIRMED BEARISH</v>
      </c>
    </row>
    <row r="2099" spans="1:8" ht="13.5" x14ac:dyDescent="0.25">
      <c r="A2099" s="3">
        <v>45061</v>
      </c>
      <c r="B2099" s="2">
        <v>7.79</v>
      </c>
      <c r="C2099" s="2">
        <v>5.6665999999999999</v>
      </c>
      <c r="D2099" s="2">
        <v>35653</v>
      </c>
      <c r="E2099" s="2">
        <f t="shared" si="128"/>
        <v>6745086</v>
      </c>
      <c r="F2099" s="17" t="str">
        <f t="shared" si="131"/>
        <v>BEARISH</v>
      </c>
      <c r="G2099" s="17" t="str">
        <f t="shared" si="130"/>
        <v>NEUTRAL</v>
      </c>
      <c r="H2099" s="17" t="str">
        <f t="shared" si="129"/>
        <v>CONFIRMED BEARISH</v>
      </c>
    </row>
    <row r="2100" spans="1:8" ht="13.5" x14ac:dyDescent="0.25">
      <c r="A2100" s="3">
        <v>45062</v>
      </c>
      <c r="B2100" s="2">
        <v>8</v>
      </c>
      <c r="C2100" s="2">
        <v>5.8193000000000001</v>
      </c>
      <c r="D2100" s="2">
        <v>31560</v>
      </c>
      <c r="E2100" s="2">
        <f t="shared" si="128"/>
        <v>6776646</v>
      </c>
      <c r="F2100" s="17" t="str">
        <f t="shared" si="131"/>
        <v>BEARISH</v>
      </c>
      <c r="G2100" s="17" t="str">
        <f t="shared" si="130"/>
        <v>NEUTRAL</v>
      </c>
      <c r="H2100" s="17" t="str">
        <f t="shared" si="129"/>
        <v>CONFIRMED BEARISH</v>
      </c>
    </row>
    <row r="2101" spans="1:8" ht="13.5" x14ac:dyDescent="0.25">
      <c r="A2101" s="3">
        <v>45063</v>
      </c>
      <c r="B2101" s="2">
        <v>8</v>
      </c>
      <c r="C2101" s="2">
        <v>5.8193000000000001</v>
      </c>
      <c r="D2101" s="2">
        <v>13187</v>
      </c>
      <c r="E2101" s="2">
        <f t="shared" si="128"/>
        <v>6776646</v>
      </c>
      <c r="F2101" s="17" t="str">
        <f t="shared" si="131"/>
        <v>BEARISH</v>
      </c>
      <c r="G2101" s="17" t="str">
        <f t="shared" si="130"/>
        <v>NEUTRAL</v>
      </c>
      <c r="H2101" s="17" t="str">
        <f t="shared" si="129"/>
        <v>CONFIRMED BEARISH</v>
      </c>
    </row>
    <row r="2102" spans="1:8" ht="13.5" x14ac:dyDescent="0.25">
      <c r="A2102" s="3">
        <v>45064</v>
      </c>
      <c r="B2102" s="2">
        <v>7.98</v>
      </c>
      <c r="C2102" s="2">
        <v>5.8048000000000002</v>
      </c>
      <c r="D2102" s="2">
        <v>24042</v>
      </c>
      <c r="E2102" s="2">
        <f t="shared" si="128"/>
        <v>6752604</v>
      </c>
      <c r="F2102" s="17" t="str">
        <f t="shared" si="131"/>
        <v>BEARISH</v>
      </c>
      <c r="G2102" s="17" t="str">
        <f t="shared" si="130"/>
        <v>NEUTRAL</v>
      </c>
      <c r="H2102" s="17" t="str">
        <f t="shared" si="129"/>
        <v>CONFIRMED BEARISH</v>
      </c>
    </row>
    <row r="2103" spans="1:8" ht="13.5" x14ac:dyDescent="0.25">
      <c r="A2103" s="3">
        <v>45065</v>
      </c>
      <c r="B2103" s="2">
        <v>7.82</v>
      </c>
      <c r="C2103" s="2">
        <v>5.6883999999999997</v>
      </c>
      <c r="D2103" s="2">
        <v>24610</v>
      </c>
      <c r="E2103" s="2">
        <f t="shared" si="128"/>
        <v>6727994</v>
      </c>
      <c r="F2103" s="17" t="str">
        <f t="shared" si="131"/>
        <v>BEARISH</v>
      </c>
      <c r="G2103" s="17" t="str">
        <f t="shared" si="130"/>
        <v>NEUTRAL</v>
      </c>
      <c r="H2103" s="17" t="str">
        <f t="shared" si="129"/>
        <v>CONFIRMED BEARISH</v>
      </c>
    </row>
    <row r="2104" spans="1:8" ht="13.5" x14ac:dyDescent="0.25">
      <c r="A2104" s="3">
        <v>45068</v>
      </c>
      <c r="B2104" s="2">
        <v>7.94</v>
      </c>
      <c r="C2104" s="2">
        <v>5.7756999999999996</v>
      </c>
      <c r="D2104" s="2">
        <v>32601</v>
      </c>
      <c r="E2104" s="2">
        <f t="shared" si="128"/>
        <v>6760595</v>
      </c>
      <c r="F2104" s="17" t="str">
        <f t="shared" si="131"/>
        <v>BULLISH</v>
      </c>
      <c r="G2104" s="17" t="str">
        <f t="shared" si="130"/>
        <v>NEUTRAL</v>
      </c>
      <c r="H2104" s="17" t="str">
        <f t="shared" si="129"/>
        <v>CONFIRMED BULLISH</v>
      </c>
    </row>
    <row r="2105" spans="1:8" ht="13.5" x14ac:dyDescent="0.25">
      <c r="A2105" s="3">
        <v>45069</v>
      </c>
      <c r="B2105" s="2">
        <v>7.9</v>
      </c>
      <c r="C2105" s="2">
        <v>5.7465999999999999</v>
      </c>
      <c r="D2105" s="2">
        <v>14929</v>
      </c>
      <c r="E2105" s="2">
        <f t="shared" si="128"/>
        <v>6745666</v>
      </c>
      <c r="F2105" s="17" t="str">
        <f t="shared" si="131"/>
        <v>BEARISH</v>
      </c>
      <c r="G2105" s="17" t="str">
        <f t="shared" si="130"/>
        <v>NEUTRAL</v>
      </c>
      <c r="H2105" s="17" t="str">
        <f t="shared" si="129"/>
        <v>CONFIRMED BEARISH</v>
      </c>
    </row>
    <row r="2106" spans="1:8" ht="13.5" x14ac:dyDescent="0.25">
      <c r="A2106" s="3">
        <v>45070</v>
      </c>
      <c r="B2106" s="2">
        <v>7.85</v>
      </c>
      <c r="C2106" s="2">
        <v>5.7102000000000004</v>
      </c>
      <c r="D2106" s="2">
        <v>37468</v>
      </c>
      <c r="E2106" s="2">
        <f t="shared" si="128"/>
        <v>6708198</v>
      </c>
      <c r="F2106" s="17" t="str">
        <f t="shared" si="131"/>
        <v>BEARISH</v>
      </c>
      <c r="G2106" s="17" t="str">
        <f t="shared" si="130"/>
        <v>NEUTRAL</v>
      </c>
      <c r="H2106" s="17" t="str">
        <f t="shared" si="129"/>
        <v>CONFIRMED BEARISH</v>
      </c>
    </row>
    <row r="2107" spans="1:8" ht="13.5" x14ac:dyDescent="0.25">
      <c r="A2107" s="3">
        <v>45071</v>
      </c>
      <c r="B2107" s="2">
        <v>7.95</v>
      </c>
      <c r="C2107" s="2">
        <v>5.7830000000000004</v>
      </c>
      <c r="D2107" s="2">
        <v>17176</v>
      </c>
      <c r="E2107" s="2">
        <f t="shared" si="128"/>
        <v>6725374</v>
      </c>
      <c r="F2107" s="17" t="str">
        <f t="shared" si="131"/>
        <v>BEARISH</v>
      </c>
      <c r="G2107" s="17" t="str">
        <f t="shared" si="130"/>
        <v>NEUTRAL</v>
      </c>
      <c r="H2107" s="17" t="str">
        <f t="shared" si="129"/>
        <v>CONFIRMED BEARISH</v>
      </c>
    </row>
    <row r="2108" spans="1:8" ht="13.5" x14ac:dyDescent="0.25">
      <c r="A2108" s="3">
        <v>45072</v>
      </c>
      <c r="B2108" s="2">
        <v>7.94</v>
      </c>
      <c r="C2108" s="2">
        <v>5.7756999999999996</v>
      </c>
      <c r="D2108" s="2">
        <v>16662</v>
      </c>
      <c r="E2108" s="2">
        <f t="shared" si="128"/>
        <v>6708712</v>
      </c>
      <c r="F2108" s="17" t="str">
        <f t="shared" si="131"/>
        <v>BEARISH</v>
      </c>
      <c r="G2108" s="17" t="str">
        <f t="shared" si="130"/>
        <v>NEUTRAL</v>
      </c>
      <c r="H2108" s="17" t="str">
        <f t="shared" si="129"/>
        <v>BEARISH DIVERGENCE</v>
      </c>
    </row>
    <row r="2109" spans="1:8" ht="13.5" x14ac:dyDescent="0.25">
      <c r="A2109" s="3">
        <v>45075</v>
      </c>
      <c r="B2109" s="2">
        <v>8.41</v>
      </c>
      <c r="C2109" s="2">
        <v>6.1176000000000004</v>
      </c>
      <c r="D2109" s="2">
        <v>22380</v>
      </c>
      <c r="E2109" s="2">
        <f t="shared" si="128"/>
        <v>6731092</v>
      </c>
      <c r="F2109" s="17" t="str">
        <f t="shared" si="131"/>
        <v>BEARISH</v>
      </c>
      <c r="G2109" s="17" t="str">
        <f t="shared" si="130"/>
        <v>NEUTRAL</v>
      </c>
      <c r="H2109" s="17" t="str">
        <f t="shared" si="129"/>
        <v>BEARISH DIVERGENCE</v>
      </c>
    </row>
    <row r="2110" spans="1:8" ht="13.5" x14ac:dyDescent="0.25">
      <c r="A2110" s="3">
        <v>45076</v>
      </c>
      <c r="B2110" s="2">
        <v>8.5399999999999991</v>
      </c>
      <c r="C2110" s="2">
        <v>6.2121000000000004</v>
      </c>
      <c r="D2110" s="2">
        <v>78633</v>
      </c>
      <c r="E2110" s="2">
        <f t="shared" si="128"/>
        <v>6809725</v>
      </c>
      <c r="F2110" s="17" t="str">
        <f t="shared" si="131"/>
        <v>BULLISH</v>
      </c>
      <c r="G2110" s="17" t="str">
        <f t="shared" si="130"/>
        <v>NEUTRAL</v>
      </c>
      <c r="H2110" s="17" t="str">
        <f t="shared" si="129"/>
        <v>CONFIRMED BULLISH</v>
      </c>
    </row>
    <row r="2111" spans="1:8" ht="13.5" x14ac:dyDescent="0.25">
      <c r="A2111" s="3">
        <v>45077</v>
      </c>
      <c r="B2111" s="2">
        <v>8.5</v>
      </c>
      <c r="C2111" s="2">
        <v>6.1829999999999998</v>
      </c>
      <c r="D2111" s="2">
        <v>23535</v>
      </c>
      <c r="E2111" s="2">
        <f t="shared" si="128"/>
        <v>6786190</v>
      </c>
      <c r="F2111" s="17" t="str">
        <f t="shared" si="131"/>
        <v>BULLISH</v>
      </c>
      <c r="G2111" s="17" t="str">
        <f t="shared" si="130"/>
        <v>NEUTRAL</v>
      </c>
      <c r="H2111" s="17" t="str">
        <f t="shared" si="129"/>
        <v>CONFIRMED BULLISH</v>
      </c>
    </row>
    <row r="2112" spans="1:8" ht="13.5" x14ac:dyDescent="0.25">
      <c r="A2112" s="3">
        <v>45078</v>
      </c>
      <c r="B2112" s="2">
        <v>8.4</v>
      </c>
      <c r="C2112" s="2">
        <v>6.1102999999999996</v>
      </c>
      <c r="D2112" s="2">
        <v>19908</v>
      </c>
      <c r="E2112" s="2">
        <f t="shared" si="128"/>
        <v>6766282</v>
      </c>
      <c r="F2112" s="17" t="str">
        <f t="shared" si="131"/>
        <v>BULLISH</v>
      </c>
      <c r="G2112" s="17" t="str">
        <f t="shared" si="130"/>
        <v>NEUTRAL</v>
      </c>
      <c r="H2112" s="17" t="str">
        <f t="shared" si="129"/>
        <v>CONFIRMED BULLISH</v>
      </c>
    </row>
    <row r="2113" spans="1:8" ht="13.5" x14ac:dyDescent="0.25">
      <c r="A2113" s="3">
        <v>45079</v>
      </c>
      <c r="B2113" s="2">
        <v>8.3000000000000007</v>
      </c>
      <c r="C2113" s="2">
        <v>6.0376000000000003</v>
      </c>
      <c r="D2113" s="2">
        <v>37283</v>
      </c>
      <c r="E2113" s="2">
        <f t="shared" si="128"/>
        <v>6728999</v>
      </c>
      <c r="F2113" s="17" t="str">
        <f t="shared" si="131"/>
        <v>BULLISH</v>
      </c>
      <c r="G2113" s="17" t="str">
        <f t="shared" si="130"/>
        <v>NEUTRAL</v>
      </c>
      <c r="H2113" s="17" t="str">
        <f t="shared" si="129"/>
        <v>CONFIRMED BULLISH</v>
      </c>
    </row>
    <row r="2114" spans="1:8" ht="13.5" x14ac:dyDescent="0.25">
      <c r="A2114" s="3">
        <v>45082</v>
      </c>
      <c r="B2114" s="2">
        <v>8.39</v>
      </c>
      <c r="C2114" s="2">
        <v>6.1029999999999998</v>
      </c>
      <c r="D2114" s="2">
        <v>10394</v>
      </c>
      <c r="E2114" s="2">
        <f t="shared" si="128"/>
        <v>6739393</v>
      </c>
      <c r="F2114" s="17" t="str">
        <f t="shared" si="131"/>
        <v>BULLISH</v>
      </c>
      <c r="G2114" s="17" t="str">
        <f t="shared" si="130"/>
        <v>NEUTRAL</v>
      </c>
      <c r="H2114" s="17" t="str">
        <f t="shared" si="129"/>
        <v>BULLISH DIVERGENCE</v>
      </c>
    </row>
    <row r="2115" spans="1:8" ht="13.5" x14ac:dyDescent="0.25">
      <c r="A2115" s="3">
        <v>45083</v>
      </c>
      <c r="B2115" s="2">
        <v>8.2899999999999991</v>
      </c>
      <c r="C2115" s="2">
        <v>6.0303000000000004</v>
      </c>
      <c r="D2115" s="2">
        <v>17528</v>
      </c>
      <c r="E2115" s="2">
        <f t="shared" si="128"/>
        <v>6721865</v>
      </c>
      <c r="F2115" s="17" t="str">
        <f t="shared" si="131"/>
        <v>BEARISH</v>
      </c>
      <c r="G2115" s="17" t="str">
        <f t="shared" si="130"/>
        <v>NEUTRAL</v>
      </c>
      <c r="H2115" s="17" t="str">
        <f t="shared" si="129"/>
        <v>CONFIRMED BEARISH</v>
      </c>
    </row>
    <row r="2116" spans="1:8" ht="13.5" x14ac:dyDescent="0.25">
      <c r="A2116" s="3">
        <v>45084</v>
      </c>
      <c r="B2116" s="2">
        <v>8.34</v>
      </c>
      <c r="C2116" s="2">
        <v>6.0667</v>
      </c>
      <c r="D2116" s="2">
        <v>1781</v>
      </c>
      <c r="E2116" s="2">
        <f t="shared" ref="E2116:E2179" si="132">IF(B2116&gt;B2115, E2115+D2116, IF(B2116&lt;B2115, E2115-D2116, E2115))</f>
        <v>6723646</v>
      </c>
      <c r="F2116" s="17" t="str">
        <f t="shared" si="131"/>
        <v>BEARISH</v>
      </c>
      <c r="G2116" s="17" t="str">
        <f t="shared" si="130"/>
        <v>NEUTRAL</v>
      </c>
      <c r="H2116" s="17" t="str">
        <f t="shared" si="129"/>
        <v>CONFIRMED BEARISH</v>
      </c>
    </row>
    <row r="2117" spans="1:8" ht="13.5" x14ac:dyDescent="0.25">
      <c r="A2117" s="3">
        <v>45085</v>
      </c>
      <c r="B2117" s="2">
        <v>8.39</v>
      </c>
      <c r="C2117" s="2">
        <v>6.1029999999999998</v>
      </c>
      <c r="D2117" s="2">
        <v>10046</v>
      </c>
      <c r="E2117" s="2">
        <f t="shared" si="132"/>
        <v>6733692</v>
      </c>
      <c r="F2117" s="17" t="str">
        <f t="shared" si="131"/>
        <v>BEARISH</v>
      </c>
      <c r="G2117" s="17" t="str">
        <f t="shared" si="130"/>
        <v>NEUTRAL</v>
      </c>
      <c r="H2117" s="17" t="str">
        <f t="shared" si="129"/>
        <v>CONFIRMED BEARISH</v>
      </c>
    </row>
    <row r="2118" spans="1:8" ht="13.5" x14ac:dyDescent="0.25">
      <c r="A2118" s="3">
        <v>45086</v>
      </c>
      <c r="B2118" s="2">
        <v>8.35</v>
      </c>
      <c r="C2118" s="2">
        <v>6.0739000000000001</v>
      </c>
      <c r="D2118" s="2">
        <v>18911</v>
      </c>
      <c r="E2118" s="2">
        <f t="shared" si="132"/>
        <v>6714781</v>
      </c>
      <c r="F2118" s="17" t="str">
        <f t="shared" si="131"/>
        <v>BEARISH</v>
      </c>
      <c r="G2118" s="17" t="str">
        <f t="shared" si="130"/>
        <v>NEUTRAL</v>
      </c>
      <c r="H2118" s="17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BEARISH DIVERGENCE</v>
      </c>
    </row>
    <row r="2119" spans="1:8" ht="13.5" x14ac:dyDescent="0.25">
      <c r="A2119" s="3">
        <v>45089</v>
      </c>
      <c r="B2119" s="2">
        <v>8.48</v>
      </c>
      <c r="C2119" s="2">
        <v>6.1684999999999999</v>
      </c>
      <c r="D2119" s="2">
        <v>9381</v>
      </c>
      <c r="E2119" s="2">
        <f t="shared" si="132"/>
        <v>6724162</v>
      </c>
      <c r="F2119" s="17" t="str">
        <f t="shared" si="131"/>
        <v>BEARISH</v>
      </c>
      <c r="G2119" s="17" t="str">
        <f t="shared" ref="G2119:G2182" si="134">IF((E2119-E2114)/E2114 &gt; 0.02, "STRONG",
 IF((E2119-E2114)/E2114 &lt; -0.02, "WEAK", "NEUTRAL"))</f>
        <v>NEUTRAL</v>
      </c>
      <c r="H2119" s="17" t="str">
        <f t="shared" si="133"/>
        <v>BEARISH DIVERGENCE</v>
      </c>
    </row>
    <row r="2120" spans="1:8" ht="13.5" x14ac:dyDescent="0.25">
      <c r="A2120" s="3">
        <v>45090</v>
      </c>
      <c r="B2120" s="2">
        <v>8.4</v>
      </c>
      <c r="C2120" s="2">
        <v>6.1102999999999996</v>
      </c>
      <c r="D2120" s="2">
        <v>7205</v>
      </c>
      <c r="E2120" s="2">
        <f t="shared" si="132"/>
        <v>6716957</v>
      </c>
      <c r="F2120" s="17" t="str">
        <f t="shared" ref="F2120:F2183" si="135">IF(E2120&gt;E2115,"BULLISH",IF(E2120&lt;E2115,"BEARISH","NEUTRAL"))</f>
        <v>BEARISH</v>
      </c>
      <c r="G2120" s="17" t="str">
        <f t="shared" si="134"/>
        <v>NEUTRAL</v>
      </c>
      <c r="H2120" s="17" t="str">
        <f t="shared" si="133"/>
        <v>BEARISH DIVERGENCE</v>
      </c>
    </row>
    <row r="2121" spans="1:8" ht="13.5" x14ac:dyDescent="0.25">
      <c r="A2121" s="3">
        <v>45091</v>
      </c>
      <c r="B2121" s="2">
        <v>8.4</v>
      </c>
      <c r="C2121" s="2">
        <v>6.1102999999999996</v>
      </c>
      <c r="D2121" s="2">
        <v>3588</v>
      </c>
      <c r="E2121" s="2">
        <f t="shared" si="132"/>
        <v>6716957</v>
      </c>
      <c r="F2121" s="17" t="str">
        <f t="shared" si="135"/>
        <v>BEARISH</v>
      </c>
      <c r="G2121" s="17" t="str">
        <f t="shared" si="134"/>
        <v>NEUTRAL</v>
      </c>
      <c r="H2121" s="17" t="str">
        <f t="shared" si="133"/>
        <v>BEARISH DIVERGENCE</v>
      </c>
    </row>
    <row r="2122" spans="1:8" ht="13.5" x14ac:dyDescent="0.25">
      <c r="A2122" s="3">
        <v>45092</v>
      </c>
      <c r="B2122" s="2">
        <v>8.42</v>
      </c>
      <c r="C2122" s="2">
        <v>6.1249000000000002</v>
      </c>
      <c r="D2122" s="2">
        <v>2627</v>
      </c>
      <c r="E2122" s="2">
        <f t="shared" si="132"/>
        <v>6719584</v>
      </c>
      <c r="F2122" s="17" t="str">
        <f t="shared" si="135"/>
        <v>BEARISH</v>
      </c>
      <c r="G2122" s="17" t="str">
        <f t="shared" si="134"/>
        <v>NEUTRAL</v>
      </c>
      <c r="H2122" s="17" t="str">
        <f t="shared" si="133"/>
        <v>BEARISH DIVERGENCE</v>
      </c>
    </row>
    <row r="2123" spans="1:8" ht="13.5" x14ac:dyDescent="0.25">
      <c r="A2123" s="3">
        <v>45093</v>
      </c>
      <c r="B2123" s="2">
        <v>8.3800000000000008</v>
      </c>
      <c r="C2123" s="2">
        <v>6.0957999999999997</v>
      </c>
      <c r="D2123" s="2">
        <v>2930</v>
      </c>
      <c r="E2123" s="2">
        <f t="shared" si="132"/>
        <v>6716654</v>
      </c>
      <c r="F2123" s="17" t="str">
        <f t="shared" si="135"/>
        <v>BULLISH</v>
      </c>
      <c r="G2123" s="17" t="str">
        <f t="shared" si="134"/>
        <v>NEUTRAL</v>
      </c>
      <c r="H2123" s="17" t="str">
        <f t="shared" si="133"/>
        <v>CONFIRMED BULLISH</v>
      </c>
    </row>
    <row r="2124" spans="1:8" ht="13.5" x14ac:dyDescent="0.25">
      <c r="A2124" s="3">
        <v>45096</v>
      </c>
      <c r="B2124" s="2">
        <v>8.35</v>
      </c>
      <c r="C2124" s="2">
        <v>6.0739000000000001</v>
      </c>
      <c r="D2124" s="2">
        <v>7458</v>
      </c>
      <c r="E2124" s="2">
        <f t="shared" si="132"/>
        <v>6709196</v>
      </c>
      <c r="F2124" s="17" t="str">
        <f t="shared" si="135"/>
        <v>BEARISH</v>
      </c>
      <c r="G2124" s="17" t="str">
        <f t="shared" si="134"/>
        <v>NEUTRAL</v>
      </c>
      <c r="H2124" s="17" t="str">
        <f t="shared" si="133"/>
        <v>CONFIRMED BEARISH</v>
      </c>
    </row>
    <row r="2125" spans="1:8" ht="13.5" x14ac:dyDescent="0.25">
      <c r="A2125" s="3">
        <v>45097</v>
      </c>
      <c r="B2125" s="2">
        <v>8.5</v>
      </c>
      <c r="C2125" s="2">
        <v>6.1829999999999998</v>
      </c>
      <c r="D2125" s="2">
        <v>16755</v>
      </c>
      <c r="E2125" s="2">
        <f t="shared" si="132"/>
        <v>6725951</v>
      </c>
      <c r="F2125" s="17" t="str">
        <f t="shared" si="135"/>
        <v>BULLISH</v>
      </c>
      <c r="G2125" s="17" t="str">
        <f t="shared" si="134"/>
        <v>NEUTRAL</v>
      </c>
      <c r="H2125" s="17" t="str">
        <f t="shared" si="133"/>
        <v>CONFIRMED BULLISH</v>
      </c>
    </row>
    <row r="2126" spans="1:8" ht="13.5" x14ac:dyDescent="0.25">
      <c r="A2126" s="3">
        <v>45098</v>
      </c>
      <c r="B2126" s="2">
        <v>8.5</v>
      </c>
      <c r="C2126" s="2">
        <v>6.1829999999999998</v>
      </c>
      <c r="D2126" s="2">
        <v>6384</v>
      </c>
      <c r="E2126" s="2">
        <f t="shared" si="132"/>
        <v>6725951</v>
      </c>
      <c r="F2126" s="17" t="str">
        <f t="shared" si="135"/>
        <v>BULLISH</v>
      </c>
      <c r="G2126" s="17" t="str">
        <f t="shared" si="134"/>
        <v>NEUTRAL</v>
      </c>
      <c r="H2126" s="17" t="str">
        <f t="shared" si="133"/>
        <v>CONFIRMED BULLISH</v>
      </c>
    </row>
    <row r="2127" spans="1:8" ht="13.5" x14ac:dyDescent="0.25">
      <c r="A2127" s="3">
        <v>45099</v>
      </c>
      <c r="B2127" s="2">
        <v>8.49</v>
      </c>
      <c r="C2127" s="2">
        <v>6.1757999999999997</v>
      </c>
      <c r="D2127" s="2">
        <v>4236</v>
      </c>
      <c r="E2127" s="2">
        <f t="shared" si="132"/>
        <v>6721715</v>
      </c>
      <c r="F2127" s="17" t="str">
        <f t="shared" si="135"/>
        <v>BULLISH</v>
      </c>
      <c r="G2127" s="17" t="str">
        <f t="shared" si="134"/>
        <v>NEUTRAL</v>
      </c>
      <c r="H2127" s="17" t="str">
        <f t="shared" si="133"/>
        <v>CONFIRMED BULLISH</v>
      </c>
    </row>
    <row r="2128" spans="1:8" ht="13.5" x14ac:dyDescent="0.25">
      <c r="A2128" s="3">
        <v>45100</v>
      </c>
      <c r="B2128" s="2">
        <v>8.49</v>
      </c>
      <c r="C2128" s="2">
        <v>6.1757999999999997</v>
      </c>
      <c r="D2128" s="2">
        <v>6573</v>
      </c>
      <c r="E2128" s="2">
        <f t="shared" si="132"/>
        <v>6721715</v>
      </c>
      <c r="F2128" s="17" t="str">
        <f t="shared" si="135"/>
        <v>BULLISH</v>
      </c>
      <c r="G2128" s="17" t="str">
        <f t="shared" si="134"/>
        <v>NEUTRAL</v>
      </c>
      <c r="H2128" s="17" t="str">
        <f t="shared" si="133"/>
        <v>CONFIRMED BULLISH</v>
      </c>
    </row>
    <row r="2129" spans="1:8" ht="13.5" x14ac:dyDescent="0.25">
      <c r="A2129" s="3">
        <v>45103</v>
      </c>
      <c r="B2129" s="2">
        <v>8.49</v>
      </c>
      <c r="C2129" s="2">
        <v>6.1757999999999997</v>
      </c>
      <c r="D2129" s="2">
        <v>7302</v>
      </c>
      <c r="E2129" s="2">
        <f t="shared" si="132"/>
        <v>6721715</v>
      </c>
      <c r="F2129" s="17" t="str">
        <f t="shared" si="135"/>
        <v>BULLISH</v>
      </c>
      <c r="G2129" s="17" t="str">
        <f t="shared" si="134"/>
        <v>NEUTRAL</v>
      </c>
      <c r="H2129" s="17" t="str">
        <f t="shared" si="133"/>
        <v>CONFIRMED BULLISH</v>
      </c>
    </row>
    <row r="2130" spans="1:8" ht="13.5" x14ac:dyDescent="0.25">
      <c r="A2130" s="3">
        <v>45104</v>
      </c>
      <c r="B2130" s="2">
        <v>8.5</v>
      </c>
      <c r="C2130" s="2">
        <v>6.1829999999999998</v>
      </c>
      <c r="D2130" s="2">
        <v>28029</v>
      </c>
      <c r="E2130" s="2">
        <f t="shared" si="132"/>
        <v>6749744</v>
      </c>
      <c r="F2130" s="17" t="str">
        <f t="shared" si="135"/>
        <v>BULLISH</v>
      </c>
      <c r="G2130" s="17" t="str">
        <f t="shared" si="134"/>
        <v>NEUTRAL</v>
      </c>
      <c r="H2130" s="17" t="str">
        <f t="shared" si="133"/>
        <v>NEUTRAL</v>
      </c>
    </row>
    <row r="2131" spans="1:8" ht="13.5" x14ac:dyDescent="0.25">
      <c r="A2131" s="3">
        <v>45107</v>
      </c>
      <c r="B2131" s="2">
        <v>8.5</v>
      </c>
      <c r="C2131" s="2">
        <v>6.1829999999999998</v>
      </c>
      <c r="D2131" s="2">
        <v>8640</v>
      </c>
      <c r="E2131" s="2">
        <f t="shared" si="132"/>
        <v>6749744</v>
      </c>
      <c r="F2131" s="17" t="str">
        <f t="shared" si="135"/>
        <v>BULLISH</v>
      </c>
      <c r="G2131" s="17" t="str">
        <f t="shared" si="134"/>
        <v>NEUTRAL</v>
      </c>
      <c r="H2131" s="17" t="str">
        <f t="shared" si="133"/>
        <v>NEUTRAL</v>
      </c>
    </row>
    <row r="2132" spans="1:8" ht="13.5" x14ac:dyDescent="0.25">
      <c r="A2132" s="3">
        <v>45110</v>
      </c>
      <c r="B2132" s="2">
        <v>8.5</v>
      </c>
      <c r="C2132" s="2">
        <v>6.1829999999999998</v>
      </c>
      <c r="D2132" s="2">
        <v>7432</v>
      </c>
      <c r="E2132" s="2">
        <f t="shared" si="132"/>
        <v>6749744</v>
      </c>
      <c r="F2132" s="17" t="str">
        <f t="shared" si="135"/>
        <v>BULLISH</v>
      </c>
      <c r="G2132" s="17" t="str">
        <f t="shared" si="134"/>
        <v>NEUTRAL</v>
      </c>
      <c r="H2132" s="17" t="str">
        <f t="shared" si="133"/>
        <v>CONFIRMED BULLISH</v>
      </c>
    </row>
    <row r="2133" spans="1:8" ht="13.5" x14ac:dyDescent="0.25">
      <c r="A2133" s="3">
        <v>45111</v>
      </c>
      <c r="B2133" s="2">
        <v>8.49</v>
      </c>
      <c r="C2133" s="2">
        <v>6.1757999999999997</v>
      </c>
      <c r="D2133" s="2">
        <v>12501</v>
      </c>
      <c r="E2133" s="2">
        <f t="shared" si="132"/>
        <v>6737243</v>
      </c>
      <c r="F2133" s="17" t="str">
        <f t="shared" si="135"/>
        <v>BULLISH</v>
      </c>
      <c r="G2133" s="17" t="str">
        <f t="shared" si="134"/>
        <v>NEUTRAL</v>
      </c>
      <c r="H2133" s="17" t="str">
        <f t="shared" si="133"/>
        <v>NEUTRAL</v>
      </c>
    </row>
    <row r="2134" spans="1:8" ht="13.5" x14ac:dyDescent="0.25">
      <c r="A2134" s="3">
        <v>45112</v>
      </c>
      <c r="B2134" s="2">
        <v>8.49</v>
      </c>
      <c r="C2134" s="2">
        <v>6.1757999999999997</v>
      </c>
      <c r="D2134" s="2">
        <v>5127</v>
      </c>
      <c r="E2134" s="2">
        <f t="shared" si="132"/>
        <v>6737243</v>
      </c>
      <c r="F2134" s="17" t="str">
        <f t="shared" si="135"/>
        <v>BULLISH</v>
      </c>
      <c r="G2134" s="17" t="str">
        <f t="shared" si="134"/>
        <v>NEUTRAL</v>
      </c>
      <c r="H2134" s="17" t="str">
        <f t="shared" si="133"/>
        <v>NEUTRAL</v>
      </c>
    </row>
    <row r="2135" spans="1:8" ht="13.5" x14ac:dyDescent="0.25">
      <c r="A2135" s="3">
        <v>45113</v>
      </c>
      <c r="B2135" s="2">
        <v>8.48</v>
      </c>
      <c r="C2135" s="2">
        <v>6.1684999999999999</v>
      </c>
      <c r="D2135" s="2">
        <v>21667</v>
      </c>
      <c r="E2135" s="2">
        <f t="shared" si="132"/>
        <v>6715576</v>
      </c>
      <c r="F2135" s="17" t="str">
        <f t="shared" si="135"/>
        <v>BEARISH</v>
      </c>
      <c r="G2135" s="17" t="str">
        <f t="shared" si="134"/>
        <v>NEUTRAL</v>
      </c>
      <c r="H2135" s="17" t="str">
        <f t="shared" si="133"/>
        <v>CONFIRMED BEARISH</v>
      </c>
    </row>
    <row r="2136" spans="1:8" ht="13.5" x14ac:dyDescent="0.25">
      <c r="A2136" s="3">
        <v>45114</v>
      </c>
      <c r="B2136" s="2">
        <v>8.4499999999999993</v>
      </c>
      <c r="C2136" s="2">
        <v>6.1467000000000001</v>
      </c>
      <c r="D2136" s="2">
        <v>13799</v>
      </c>
      <c r="E2136" s="2">
        <f t="shared" si="132"/>
        <v>6701777</v>
      </c>
      <c r="F2136" s="17" t="str">
        <f t="shared" si="135"/>
        <v>BEARISH</v>
      </c>
      <c r="G2136" s="17" t="str">
        <f t="shared" si="134"/>
        <v>NEUTRAL</v>
      </c>
      <c r="H2136" s="17" t="str">
        <f t="shared" si="133"/>
        <v>CONFIRMED BEARISH</v>
      </c>
    </row>
    <row r="2137" spans="1:8" ht="13.5" x14ac:dyDescent="0.25">
      <c r="A2137" s="3">
        <v>45117</v>
      </c>
      <c r="B2137" s="2">
        <v>8.5</v>
      </c>
      <c r="C2137" s="2">
        <v>6.1829999999999998</v>
      </c>
      <c r="D2137" s="2">
        <v>16982</v>
      </c>
      <c r="E2137" s="2">
        <f t="shared" si="132"/>
        <v>6718759</v>
      </c>
      <c r="F2137" s="17" t="str">
        <f t="shared" si="135"/>
        <v>BEARISH</v>
      </c>
      <c r="G2137" s="17" t="str">
        <f t="shared" si="134"/>
        <v>NEUTRAL</v>
      </c>
      <c r="H2137" s="17" t="str">
        <f t="shared" si="133"/>
        <v>NEUTRAL</v>
      </c>
    </row>
    <row r="2138" spans="1:8" ht="13.5" x14ac:dyDescent="0.25">
      <c r="A2138" s="3">
        <v>45118</v>
      </c>
      <c r="B2138" s="2">
        <v>8.5500000000000007</v>
      </c>
      <c r="C2138" s="2">
        <v>6.2194000000000003</v>
      </c>
      <c r="D2138" s="2">
        <v>33970</v>
      </c>
      <c r="E2138" s="2">
        <f t="shared" si="132"/>
        <v>6752729</v>
      </c>
      <c r="F2138" s="17" t="str">
        <f t="shared" si="135"/>
        <v>BULLISH</v>
      </c>
      <c r="G2138" s="17" t="str">
        <f t="shared" si="134"/>
        <v>NEUTRAL</v>
      </c>
      <c r="H2138" s="17" t="str">
        <f t="shared" si="133"/>
        <v>CONFIRMED BULLISH</v>
      </c>
    </row>
    <row r="2139" spans="1:8" ht="13.5" x14ac:dyDescent="0.25">
      <c r="A2139" s="3">
        <v>45119</v>
      </c>
      <c r="B2139" s="2">
        <v>7.85</v>
      </c>
      <c r="C2139" s="2">
        <v>6.3041</v>
      </c>
      <c r="D2139" s="2">
        <v>4647</v>
      </c>
      <c r="E2139" s="2">
        <f t="shared" si="132"/>
        <v>6748082</v>
      </c>
      <c r="F2139" s="17" t="str">
        <f t="shared" si="135"/>
        <v>BULLISH</v>
      </c>
      <c r="G2139" s="17" t="str">
        <f t="shared" si="134"/>
        <v>NEUTRAL</v>
      </c>
      <c r="H2139" s="17" t="str">
        <f t="shared" si="133"/>
        <v>BULLISH DIVERGENCE</v>
      </c>
    </row>
    <row r="2140" spans="1:8" ht="13.5" x14ac:dyDescent="0.25">
      <c r="A2140" s="3">
        <v>45120</v>
      </c>
      <c r="B2140" s="2">
        <v>7.76</v>
      </c>
      <c r="C2140" s="2">
        <v>6.2317999999999998</v>
      </c>
      <c r="D2140" s="2">
        <v>3841</v>
      </c>
      <c r="E2140" s="2">
        <f t="shared" si="132"/>
        <v>6744241</v>
      </c>
      <c r="F2140" s="17" t="str">
        <f t="shared" si="135"/>
        <v>BULLISH</v>
      </c>
      <c r="G2140" s="17" t="str">
        <f t="shared" si="134"/>
        <v>NEUTRAL</v>
      </c>
      <c r="H2140" s="17" t="str">
        <f t="shared" si="133"/>
        <v>BULLISH DIVERGENCE</v>
      </c>
    </row>
    <row r="2141" spans="1:8" ht="13.5" x14ac:dyDescent="0.25">
      <c r="A2141" s="3">
        <v>45121</v>
      </c>
      <c r="B2141" s="2">
        <v>7.75</v>
      </c>
      <c r="C2141" s="2">
        <v>6.2237999999999998</v>
      </c>
      <c r="D2141" s="2">
        <v>5211</v>
      </c>
      <c r="E2141" s="2">
        <f t="shared" si="132"/>
        <v>6739030</v>
      </c>
      <c r="F2141" s="17" t="str">
        <f t="shared" si="135"/>
        <v>BULLISH</v>
      </c>
      <c r="G2141" s="17" t="str">
        <f t="shared" si="134"/>
        <v>NEUTRAL</v>
      </c>
      <c r="H2141" s="17" t="str">
        <f t="shared" si="133"/>
        <v>BULLISH DIVERGENCE</v>
      </c>
    </row>
    <row r="2142" spans="1:8" ht="13.5" x14ac:dyDescent="0.25">
      <c r="A2142" s="3">
        <v>45124</v>
      </c>
      <c r="B2142" s="2">
        <v>7.94</v>
      </c>
      <c r="C2142" s="2">
        <v>6.3762999999999996</v>
      </c>
      <c r="D2142" s="2">
        <v>15797</v>
      </c>
      <c r="E2142" s="2">
        <f t="shared" si="132"/>
        <v>6754827</v>
      </c>
      <c r="F2142" s="17" t="str">
        <f t="shared" si="135"/>
        <v>BULLISH</v>
      </c>
      <c r="G2142" s="17" t="str">
        <f t="shared" si="134"/>
        <v>NEUTRAL</v>
      </c>
      <c r="H2142" s="17" t="str">
        <f t="shared" si="133"/>
        <v>BULLISH DIVERGENCE</v>
      </c>
    </row>
    <row r="2143" spans="1:8" ht="13.5" x14ac:dyDescent="0.25">
      <c r="A2143" s="3">
        <v>45125</v>
      </c>
      <c r="B2143" s="2">
        <v>7.89</v>
      </c>
      <c r="C2143" s="2">
        <v>6.3361999999999998</v>
      </c>
      <c r="D2143" s="2">
        <v>7241</v>
      </c>
      <c r="E2143" s="2">
        <f t="shared" si="132"/>
        <v>6747586</v>
      </c>
      <c r="F2143" s="17" t="str">
        <f t="shared" si="135"/>
        <v>BEARISH</v>
      </c>
      <c r="G2143" s="17" t="str">
        <f t="shared" si="134"/>
        <v>NEUTRAL</v>
      </c>
      <c r="H2143" s="17" t="str">
        <f t="shared" si="133"/>
        <v>CONFIRMED BEARISH</v>
      </c>
    </row>
    <row r="2144" spans="1:8" ht="13.5" x14ac:dyDescent="0.25">
      <c r="A2144" s="3">
        <v>45127</v>
      </c>
      <c r="B2144" s="2">
        <v>7.82</v>
      </c>
      <c r="C2144" s="2">
        <v>6.28</v>
      </c>
      <c r="D2144" s="2">
        <v>8823</v>
      </c>
      <c r="E2144" s="2">
        <f t="shared" si="132"/>
        <v>6738763</v>
      </c>
      <c r="F2144" s="17" t="str">
        <f t="shared" si="135"/>
        <v>BEARISH</v>
      </c>
      <c r="G2144" s="17" t="str">
        <f t="shared" si="134"/>
        <v>NEUTRAL</v>
      </c>
      <c r="H2144" s="17" t="str">
        <f t="shared" si="133"/>
        <v>CONFIRMED BEARISH</v>
      </c>
    </row>
    <row r="2145" spans="1:8" ht="13.5" x14ac:dyDescent="0.25">
      <c r="A2145" s="3">
        <v>45128</v>
      </c>
      <c r="B2145" s="2">
        <v>7.8</v>
      </c>
      <c r="C2145" s="2">
        <v>6.2638999999999996</v>
      </c>
      <c r="D2145" s="2">
        <v>4478</v>
      </c>
      <c r="E2145" s="2">
        <f t="shared" si="132"/>
        <v>6734285</v>
      </c>
      <c r="F2145" s="17" t="str">
        <f t="shared" si="135"/>
        <v>BEARISH</v>
      </c>
      <c r="G2145" s="17" t="str">
        <f t="shared" si="134"/>
        <v>NEUTRAL</v>
      </c>
      <c r="H2145" s="17" t="str">
        <f t="shared" si="133"/>
        <v>BEARISH DIVERGENCE</v>
      </c>
    </row>
    <row r="2146" spans="1:8" ht="13.5" x14ac:dyDescent="0.25">
      <c r="A2146" s="3">
        <v>45131</v>
      </c>
      <c r="B2146" s="2">
        <v>7.8</v>
      </c>
      <c r="C2146" s="2">
        <v>6.2638999999999996</v>
      </c>
      <c r="D2146" s="2">
        <v>27190</v>
      </c>
      <c r="E2146" s="2">
        <f t="shared" si="132"/>
        <v>6734285</v>
      </c>
      <c r="F2146" s="17" t="str">
        <f t="shared" si="135"/>
        <v>BEARISH</v>
      </c>
      <c r="G2146" s="17" t="str">
        <f t="shared" si="134"/>
        <v>NEUTRAL</v>
      </c>
      <c r="H2146" s="17" t="str">
        <f t="shared" si="133"/>
        <v>BEARISH DIVERGENCE</v>
      </c>
    </row>
    <row r="2147" spans="1:8" ht="13.5" x14ac:dyDescent="0.25">
      <c r="A2147" s="3">
        <v>45133</v>
      </c>
      <c r="B2147" s="2">
        <v>7.79</v>
      </c>
      <c r="C2147" s="2">
        <v>6.2558999999999996</v>
      </c>
      <c r="D2147" s="2">
        <v>16305</v>
      </c>
      <c r="E2147" s="2">
        <f t="shared" si="132"/>
        <v>6717980</v>
      </c>
      <c r="F2147" s="17" t="str">
        <f t="shared" si="135"/>
        <v>BEARISH</v>
      </c>
      <c r="G2147" s="17" t="str">
        <f t="shared" si="134"/>
        <v>NEUTRAL</v>
      </c>
      <c r="H2147" s="17" t="str">
        <f t="shared" si="133"/>
        <v>CONFIRMED BEARISH</v>
      </c>
    </row>
    <row r="2148" spans="1:8" ht="13.5" x14ac:dyDescent="0.25">
      <c r="A2148" s="3">
        <v>45134</v>
      </c>
      <c r="B2148" s="2">
        <v>7.79</v>
      </c>
      <c r="C2148" s="2">
        <v>6.2558999999999996</v>
      </c>
      <c r="D2148" s="2">
        <v>24969</v>
      </c>
      <c r="E2148" s="2">
        <f t="shared" si="132"/>
        <v>6717980</v>
      </c>
      <c r="F2148" s="17" t="str">
        <f t="shared" si="135"/>
        <v>BEARISH</v>
      </c>
      <c r="G2148" s="17" t="str">
        <f t="shared" si="134"/>
        <v>NEUTRAL</v>
      </c>
      <c r="H2148" s="17" t="str">
        <f t="shared" si="133"/>
        <v>CONFIRMED BEARISH</v>
      </c>
    </row>
    <row r="2149" spans="1:8" ht="13.5" x14ac:dyDescent="0.25">
      <c r="A2149" s="3">
        <v>45135</v>
      </c>
      <c r="B2149" s="2">
        <v>7.79</v>
      </c>
      <c r="C2149" s="2">
        <v>6.2558999999999996</v>
      </c>
      <c r="D2149" s="2">
        <v>11639</v>
      </c>
      <c r="E2149" s="2">
        <f t="shared" si="132"/>
        <v>6717980</v>
      </c>
      <c r="F2149" s="17" t="str">
        <f t="shared" si="135"/>
        <v>BEARISH</v>
      </c>
      <c r="G2149" s="17" t="str">
        <f t="shared" si="134"/>
        <v>NEUTRAL</v>
      </c>
      <c r="H2149" s="17" t="str">
        <f t="shared" si="133"/>
        <v>CONFIRMED BEARISH</v>
      </c>
    </row>
    <row r="2150" spans="1:8" ht="13.5" x14ac:dyDescent="0.25">
      <c r="A2150" s="3">
        <v>45138</v>
      </c>
      <c r="B2150" s="2">
        <v>7.8</v>
      </c>
      <c r="C2150" s="2">
        <v>6.2638999999999996</v>
      </c>
      <c r="D2150" s="2">
        <v>15816</v>
      </c>
      <c r="E2150" s="2">
        <f t="shared" si="132"/>
        <v>6733796</v>
      </c>
      <c r="F2150" s="17" t="str">
        <f t="shared" si="135"/>
        <v>BEARISH</v>
      </c>
      <c r="G2150" s="17" t="str">
        <f t="shared" si="134"/>
        <v>NEUTRAL</v>
      </c>
      <c r="H2150" s="17" t="str">
        <f t="shared" si="133"/>
        <v>NEUTRAL</v>
      </c>
    </row>
    <row r="2151" spans="1:8" ht="13.5" x14ac:dyDescent="0.25">
      <c r="A2151" s="3">
        <v>45139</v>
      </c>
      <c r="B2151" s="2">
        <v>7.77</v>
      </c>
      <c r="C2151" s="2">
        <v>6.2397999999999998</v>
      </c>
      <c r="D2151" s="2">
        <v>22599</v>
      </c>
      <c r="E2151" s="2">
        <f t="shared" si="132"/>
        <v>6711197</v>
      </c>
      <c r="F2151" s="17" t="str">
        <f t="shared" si="135"/>
        <v>BEARISH</v>
      </c>
      <c r="G2151" s="17" t="str">
        <f t="shared" si="134"/>
        <v>NEUTRAL</v>
      </c>
      <c r="H2151" s="17" t="str">
        <f t="shared" si="133"/>
        <v>CONFIRMED BEARISH</v>
      </c>
    </row>
    <row r="2152" spans="1:8" ht="13.5" x14ac:dyDescent="0.25">
      <c r="A2152" s="3">
        <v>45140</v>
      </c>
      <c r="B2152" s="2">
        <v>7.8</v>
      </c>
      <c r="C2152" s="2">
        <v>6.2638999999999996</v>
      </c>
      <c r="D2152" s="2">
        <v>7420</v>
      </c>
      <c r="E2152" s="2">
        <f t="shared" si="132"/>
        <v>6718617</v>
      </c>
      <c r="F2152" s="17" t="str">
        <f t="shared" si="135"/>
        <v>BULLISH</v>
      </c>
      <c r="G2152" s="17" t="str">
        <f t="shared" si="134"/>
        <v>NEUTRAL</v>
      </c>
      <c r="H2152" s="17" t="str">
        <f t="shared" si="133"/>
        <v>CONFIRMED BULLISH</v>
      </c>
    </row>
    <row r="2153" spans="1:8" ht="13.5" x14ac:dyDescent="0.25">
      <c r="A2153" s="3">
        <v>45141</v>
      </c>
      <c r="B2153" s="2">
        <v>7.79</v>
      </c>
      <c r="C2153" s="2">
        <v>6.2558999999999996</v>
      </c>
      <c r="D2153" s="2">
        <v>25265</v>
      </c>
      <c r="E2153" s="2">
        <f t="shared" si="132"/>
        <v>6693352</v>
      </c>
      <c r="F2153" s="17" t="str">
        <f t="shared" si="135"/>
        <v>BEARISH</v>
      </c>
      <c r="G2153" s="17" t="str">
        <f t="shared" si="134"/>
        <v>NEUTRAL</v>
      </c>
      <c r="H2153" s="17" t="str">
        <f t="shared" si="133"/>
        <v>NEUTRAL</v>
      </c>
    </row>
    <row r="2154" spans="1:8" ht="13.5" x14ac:dyDescent="0.25">
      <c r="A2154" s="3">
        <v>45142</v>
      </c>
      <c r="B2154" s="2">
        <v>7.78</v>
      </c>
      <c r="C2154" s="2">
        <v>6.2478999999999996</v>
      </c>
      <c r="D2154" s="2">
        <v>13176</v>
      </c>
      <c r="E2154" s="2">
        <f t="shared" si="132"/>
        <v>6680176</v>
      </c>
      <c r="F2154" s="17" t="str">
        <f t="shared" si="135"/>
        <v>BEARISH</v>
      </c>
      <c r="G2154" s="17" t="str">
        <f t="shared" si="134"/>
        <v>NEUTRAL</v>
      </c>
      <c r="H2154" s="17" t="str">
        <f t="shared" si="133"/>
        <v>CONFIRMED BEARISH</v>
      </c>
    </row>
    <row r="2155" spans="1:8" ht="13.5" x14ac:dyDescent="0.25">
      <c r="A2155" s="3">
        <v>45145</v>
      </c>
      <c r="B2155" s="2">
        <v>7.78</v>
      </c>
      <c r="C2155" s="2">
        <v>6.2478999999999996</v>
      </c>
      <c r="D2155" s="2">
        <v>3558</v>
      </c>
      <c r="E2155" s="2">
        <f t="shared" si="132"/>
        <v>6680176</v>
      </c>
      <c r="F2155" s="17" t="str">
        <f t="shared" si="135"/>
        <v>BEARISH</v>
      </c>
      <c r="G2155" s="17" t="str">
        <f t="shared" si="134"/>
        <v>NEUTRAL</v>
      </c>
      <c r="H2155" s="17" t="str">
        <f t="shared" si="133"/>
        <v>CONFIRMED BEARISH</v>
      </c>
    </row>
    <row r="2156" spans="1:8" ht="13.5" x14ac:dyDescent="0.25">
      <c r="A2156" s="3">
        <v>45146</v>
      </c>
      <c r="B2156" s="2">
        <v>7.77</v>
      </c>
      <c r="C2156" s="2">
        <v>6.2397999999999998</v>
      </c>
      <c r="D2156" s="2">
        <v>7069</v>
      </c>
      <c r="E2156" s="2">
        <f t="shared" si="132"/>
        <v>6673107</v>
      </c>
      <c r="F2156" s="17" t="str">
        <f t="shared" si="135"/>
        <v>BEARISH</v>
      </c>
      <c r="G2156" s="17" t="str">
        <f t="shared" si="134"/>
        <v>NEUTRAL</v>
      </c>
      <c r="H2156" s="17" t="str">
        <f t="shared" si="133"/>
        <v>NEUTRAL</v>
      </c>
    </row>
    <row r="2157" spans="1:8" ht="13.5" x14ac:dyDescent="0.25">
      <c r="A2157" s="3">
        <v>45147</v>
      </c>
      <c r="B2157" s="2">
        <v>7.76</v>
      </c>
      <c r="C2157" s="2">
        <v>6.2317999999999998</v>
      </c>
      <c r="D2157" s="2">
        <v>22479</v>
      </c>
      <c r="E2157" s="2">
        <f t="shared" si="132"/>
        <v>6650628</v>
      </c>
      <c r="F2157" s="17" t="str">
        <f t="shared" si="135"/>
        <v>BEARISH</v>
      </c>
      <c r="G2157" s="17" t="str">
        <f t="shared" si="134"/>
        <v>NEUTRAL</v>
      </c>
      <c r="H2157" s="17" t="str">
        <f t="shared" si="133"/>
        <v>CONFIRMED BEARISH</v>
      </c>
    </row>
    <row r="2158" spans="1:8" ht="13.5" x14ac:dyDescent="0.25">
      <c r="A2158" s="3">
        <v>45148</v>
      </c>
      <c r="B2158" s="2">
        <v>7.75</v>
      </c>
      <c r="C2158" s="2">
        <v>6.2237999999999998</v>
      </c>
      <c r="D2158" s="2">
        <v>13978</v>
      </c>
      <c r="E2158" s="2">
        <f t="shared" si="132"/>
        <v>6636650</v>
      </c>
      <c r="F2158" s="17" t="str">
        <f t="shared" si="135"/>
        <v>BEARISH</v>
      </c>
      <c r="G2158" s="17" t="str">
        <f t="shared" si="134"/>
        <v>NEUTRAL</v>
      </c>
      <c r="H2158" s="17" t="str">
        <f t="shared" si="133"/>
        <v>CONFIRMED BEARISH</v>
      </c>
    </row>
    <row r="2159" spans="1:8" ht="13.5" x14ac:dyDescent="0.25">
      <c r="A2159" s="3">
        <v>45149</v>
      </c>
      <c r="B2159" s="2">
        <v>7.72</v>
      </c>
      <c r="C2159" s="2">
        <v>6.1997</v>
      </c>
      <c r="D2159" s="2">
        <v>18269</v>
      </c>
      <c r="E2159" s="2">
        <f t="shared" si="132"/>
        <v>6618381</v>
      </c>
      <c r="F2159" s="17" t="str">
        <f t="shared" si="135"/>
        <v>BEARISH</v>
      </c>
      <c r="G2159" s="17" t="str">
        <f t="shared" si="134"/>
        <v>NEUTRAL</v>
      </c>
      <c r="H2159" s="17" t="str">
        <f t="shared" si="133"/>
        <v>CONFIRMED BEARISH</v>
      </c>
    </row>
    <row r="2160" spans="1:8" ht="13.5" x14ac:dyDescent="0.25">
      <c r="A2160" s="3">
        <v>45152</v>
      </c>
      <c r="B2160" s="2">
        <v>7.69</v>
      </c>
      <c r="C2160" s="2">
        <v>6.1756000000000002</v>
      </c>
      <c r="D2160" s="2">
        <v>6256</v>
      </c>
      <c r="E2160" s="2">
        <f t="shared" si="132"/>
        <v>6612125</v>
      </c>
      <c r="F2160" s="17" t="str">
        <f t="shared" si="135"/>
        <v>BEARISH</v>
      </c>
      <c r="G2160" s="17" t="str">
        <f t="shared" si="134"/>
        <v>NEUTRAL</v>
      </c>
      <c r="H2160" s="17" t="str">
        <f t="shared" si="133"/>
        <v>CONFIRMED BEARISH</v>
      </c>
    </row>
    <row r="2161" spans="1:8" ht="13.5" x14ac:dyDescent="0.25">
      <c r="A2161" s="3">
        <v>45153</v>
      </c>
      <c r="B2161" s="2">
        <v>7.67</v>
      </c>
      <c r="C2161" s="2">
        <v>6.1595000000000004</v>
      </c>
      <c r="D2161" s="2">
        <v>15685</v>
      </c>
      <c r="E2161" s="2">
        <f t="shared" si="132"/>
        <v>6596440</v>
      </c>
      <c r="F2161" s="17" t="str">
        <f t="shared" si="135"/>
        <v>BEARISH</v>
      </c>
      <c r="G2161" s="17" t="str">
        <f t="shared" si="134"/>
        <v>NEUTRAL</v>
      </c>
      <c r="H2161" s="17" t="str">
        <f t="shared" si="133"/>
        <v>CONFIRMED BEARISH</v>
      </c>
    </row>
    <row r="2162" spans="1:8" ht="13.5" x14ac:dyDescent="0.25">
      <c r="A2162" s="3">
        <v>45154</v>
      </c>
      <c r="B2162" s="2">
        <v>7.65</v>
      </c>
      <c r="C2162" s="2">
        <v>6.1435000000000004</v>
      </c>
      <c r="D2162" s="2">
        <v>18377</v>
      </c>
      <c r="E2162" s="2">
        <f t="shared" si="132"/>
        <v>6578063</v>
      </c>
      <c r="F2162" s="17" t="str">
        <f t="shared" si="135"/>
        <v>BEARISH</v>
      </c>
      <c r="G2162" s="17" t="str">
        <f t="shared" si="134"/>
        <v>NEUTRAL</v>
      </c>
      <c r="H2162" s="17" t="str">
        <f t="shared" si="133"/>
        <v>CONFIRMED BEARISH</v>
      </c>
    </row>
    <row r="2163" spans="1:8" ht="13.5" x14ac:dyDescent="0.25">
      <c r="A2163" s="3">
        <v>45155</v>
      </c>
      <c r="B2163" s="2">
        <v>7.63</v>
      </c>
      <c r="C2163" s="2">
        <v>6.1273999999999997</v>
      </c>
      <c r="D2163" s="2">
        <v>8452</v>
      </c>
      <c r="E2163" s="2">
        <f t="shared" si="132"/>
        <v>6569611</v>
      </c>
      <c r="F2163" s="17" t="str">
        <f t="shared" si="135"/>
        <v>BEARISH</v>
      </c>
      <c r="G2163" s="17" t="str">
        <f t="shared" si="134"/>
        <v>NEUTRAL</v>
      </c>
      <c r="H2163" s="17" t="str">
        <f t="shared" si="133"/>
        <v>CONFIRMED BEARISH</v>
      </c>
    </row>
    <row r="2164" spans="1:8" ht="13.5" x14ac:dyDescent="0.25">
      <c r="A2164" s="3">
        <v>45156</v>
      </c>
      <c r="B2164" s="2">
        <v>7.7</v>
      </c>
      <c r="C2164" s="2">
        <v>6.1836000000000002</v>
      </c>
      <c r="D2164" s="2">
        <v>876</v>
      </c>
      <c r="E2164" s="2">
        <f t="shared" si="132"/>
        <v>6570487</v>
      </c>
      <c r="F2164" s="17" t="str">
        <f t="shared" si="135"/>
        <v>BEARISH</v>
      </c>
      <c r="G2164" s="17" t="str">
        <f t="shared" si="134"/>
        <v>NEUTRAL</v>
      </c>
      <c r="H2164" s="17" t="str">
        <f t="shared" si="133"/>
        <v>CONFIRMED BEARISH</v>
      </c>
    </row>
    <row r="2165" spans="1:8" ht="13.5" x14ac:dyDescent="0.25">
      <c r="A2165" s="3">
        <v>45159</v>
      </c>
      <c r="B2165" s="2">
        <v>7.74</v>
      </c>
      <c r="C2165" s="2">
        <v>6.2157</v>
      </c>
      <c r="D2165" s="2">
        <v>4155</v>
      </c>
      <c r="E2165" s="2">
        <f t="shared" si="132"/>
        <v>6574642</v>
      </c>
      <c r="F2165" s="17" t="str">
        <f t="shared" si="135"/>
        <v>BEARISH</v>
      </c>
      <c r="G2165" s="17" t="str">
        <f t="shared" si="134"/>
        <v>NEUTRAL</v>
      </c>
      <c r="H2165" s="17" t="str">
        <f t="shared" si="133"/>
        <v>BEARISH DIVERGENCE</v>
      </c>
    </row>
    <row r="2166" spans="1:8" ht="13.5" x14ac:dyDescent="0.25">
      <c r="A2166" s="3">
        <v>45160</v>
      </c>
      <c r="B2166" s="2">
        <v>7.7</v>
      </c>
      <c r="C2166" s="2">
        <v>6.1836000000000002</v>
      </c>
      <c r="D2166" s="2">
        <v>36392</v>
      </c>
      <c r="E2166" s="2">
        <f t="shared" si="132"/>
        <v>6538250</v>
      </c>
      <c r="F2166" s="17" t="str">
        <f t="shared" si="135"/>
        <v>BEARISH</v>
      </c>
      <c r="G2166" s="17" t="str">
        <f t="shared" si="134"/>
        <v>NEUTRAL</v>
      </c>
      <c r="H2166" s="17" t="str">
        <f t="shared" si="133"/>
        <v>BEARISH DIVERGENCE</v>
      </c>
    </row>
    <row r="2167" spans="1:8" ht="13.5" x14ac:dyDescent="0.25">
      <c r="A2167" s="3">
        <v>45161</v>
      </c>
      <c r="B2167" s="2">
        <v>7.69</v>
      </c>
      <c r="C2167" s="2">
        <v>6.1756000000000002</v>
      </c>
      <c r="D2167" s="2">
        <v>519</v>
      </c>
      <c r="E2167" s="2">
        <f t="shared" si="132"/>
        <v>6537731</v>
      </c>
      <c r="F2167" s="17" t="str">
        <f t="shared" si="135"/>
        <v>BEARISH</v>
      </c>
      <c r="G2167" s="17" t="str">
        <f t="shared" si="134"/>
        <v>NEUTRAL</v>
      </c>
      <c r="H2167" s="17" t="str">
        <f t="shared" si="133"/>
        <v>BEARISH DIVERGENCE</v>
      </c>
    </row>
    <row r="2168" spans="1:8" ht="13.5" x14ac:dyDescent="0.25">
      <c r="A2168" s="3">
        <v>45162</v>
      </c>
      <c r="B2168" s="2">
        <v>7.69</v>
      </c>
      <c r="C2168" s="2">
        <v>6.1756000000000002</v>
      </c>
      <c r="D2168" s="2">
        <v>24166</v>
      </c>
      <c r="E2168" s="2">
        <f t="shared" si="132"/>
        <v>6537731</v>
      </c>
      <c r="F2168" s="17" t="str">
        <f t="shared" si="135"/>
        <v>BEARISH</v>
      </c>
      <c r="G2168" s="17" t="str">
        <f t="shared" si="134"/>
        <v>NEUTRAL</v>
      </c>
      <c r="H2168" s="17" t="str">
        <f t="shared" si="133"/>
        <v>BEARISH DIVERGENCE</v>
      </c>
    </row>
    <row r="2169" spans="1:8" ht="13.5" x14ac:dyDescent="0.25">
      <c r="A2169" s="3">
        <v>45163</v>
      </c>
      <c r="B2169" s="2">
        <v>7.7</v>
      </c>
      <c r="C2169" s="2">
        <v>6.1836000000000002</v>
      </c>
      <c r="D2169" s="2">
        <v>17547</v>
      </c>
      <c r="E2169" s="2">
        <f t="shared" si="132"/>
        <v>6555278</v>
      </c>
      <c r="F2169" s="17" t="str">
        <f t="shared" si="135"/>
        <v>BEARISH</v>
      </c>
      <c r="G2169" s="17" t="str">
        <f t="shared" si="134"/>
        <v>NEUTRAL</v>
      </c>
      <c r="H2169" s="17" t="str">
        <f t="shared" si="133"/>
        <v>NEUTRAL</v>
      </c>
    </row>
    <row r="2170" spans="1:8" ht="13.5" x14ac:dyDescent="0.25">
      <c r="A2170" s="3">
        <v>45166</v>
      </c>
      <c r="B2170" s="2">
        <v>7.7</v>
      </c>
      <c r="C2170" s="2">
        <v>6.1836000000000002</v>
      </c>
      <c r="D2170" s="2">
        <v>4173</v>
      </c>
      <c r="E2170" s="2">
        <f t="shared" si="132"/>
        <v>6555278</v>
      </c>
      <c r="F2170" s="17" t="str">
        <f t="shared" si="135"/>
        <v>BEARISH</v>
      </c>
      <c r="G2170" s="17" t="str">
        <f t="shared" si="134"/>
        <v>NEUTRAL</v>
      </c>
      <c r="H2170" s="17" t="str">
        <f t="shared" si="133"/>
        <v>CONFIRMED BEARISH</v>
      </c>
    </row>
    <row r="2171" spans="1:8" ht="13.5" x14ac:dyDescent="0.25">
      <c r="A2171" s="3">
        <v>45167</v>
      </c>
      <c r="B2171" s="2">
        <v>7.69</v>
      </c>
      <c r="C2171" s="2">
        <v>6.1756000000000002</v>
      </c>
      <c r="D2171" s="2">
        <v>13668</v>
      </c>
      <c r="E2171" s="2">
        <f t="shared" si="132"/>
        <v>6541610</v>
      </c>
      <c r="F2171" s="17" t="str">
        <f t="shared" si="135"/>
        <v>BULLISH</v>
      </c>
      <c r="G2171" s="17" t="str">
        <f t="shared" si="134"/>
        <v>NEUTRAL</v>
      </c>
      <c r="H2171" s="17" t="str">
        <f t="shared" si="133"/>
        <v>BULLISH DIVERGENCE</v>
      </c>
    </row>
    <row r="2172" spans="1:8" ht="13.5" x14ac:dyDescent="0.25">
      <c r="A2172" s="3">
        <v>45168</v>
      </c>
      <c r="B2172" s="2">
        <v>7.65</v>
      </c>
      <c r="C2172" s="2">
        <v>6.1435000000000004</v>
      </c>
      <c r="D2172" s="2">
        <v>12586</v>
      </c>
      <c r="E2172" s="2">
        <f t="shared" si="132"/>
        <v>6529024</v>
      </c>
      <c r="F2172" s="17" t="str">
        <f t="shared" si="135"/>
        <v>BEARISH</v>
      </c>
      <c r="G2172" s="17" t="str">
        <f t="shared" si="134"/>
        <v>NEUTRAL</v>
      </c>
      <c r="H2172" s="17" t="str">
        <f t="shared" si="133"/>
        <v>CONFIRMED BEARISH</v>
      </c>
    </row>
    <row r="2173" spans="1:8" ht="13.5" x14ac:dyDescent="0.25">
      <c r="A2173" s="3">
        <v>45169</v>
      </c>
      <c r="B2173" s="2">
        <v>7.64</v>
      </c>
      <c r="C2173" s="2">
        <v>6.1353999999999997</v>
      </c>
      <c r="D2173" s="2">
        <v>12365</v>
      </c>
      <c r="E2173" s="2">
        <f t="shared" si="132"/>
        <v>6516659</v>
      </c>
      <c r="F2173" s="17" t="str">
        <f t="shared" si="135"/>
        <v>BEARISH</v>
      </c>
      <c r="G2173" s="17" t="str">
        <f t="shared" si="134"/>
        <v>NEUTRAL</v>
      </c>
      <c r="H2173" s="17" t="str">
        <f t="shared" si="133"/>
        <v>CONFIRMED BEARISH</v>
      </c>
    </row>
    <row r="2174" spans="1:8" ht="13.5" x14ac:dyDescent="0.25">
      <c r="A2174" s="3">
        <v>45170</v>
      </c>
      <c r="B2174" s="2">
        <v>7.64</v>
      </c>
      <c r="C2174" s="2">
        <v>6.1353999999999997</v>
      </c>
      <c r="D2174" s="2">
        <v>10465</v>
      </c>
      <c r="E2174" s="2">
        <f t="shared" si="132"/>
        <v>6516659</v>
      </c>
      <c r="F2174" s="17" t="str">
        <f t="shared" si="135"/>
        <v>BEARISH</v>
      </c>
      <c r="G2174" s="17" t="str">
        <f t="shared" si="134"/>
        <v>NEUTRAL</v>
      </c>
      <c r="H2174" s="17" t="str">
        <f t="shared" si="133"/>
        <v>CONFIRMED BEARISH</v>
      </c>
    </row>
    <row r="2175" spans="1:8" ht="13.5" x14ac:dyDescent="0.25">
      <c r="A2175" s="3">
        <v>45173</v>
      </c>
      <c r="B2175" s="2">
        <v>7.48</v>
      </c>
      <c r="C2175" s="2">
        <v>6.0068999999999999</v>
      </c>
      <c r="D2175" s="2">
        <v>25890</v>
      </c>
      <c r="E2175" s="2">
        <f t="shared" si="132"/>
        <v>6490769</v>
      </c>
      <c r="F2175" s="17" t="str">
        <f t="shared" si="135"/>
        <v>BEARISH</v>
      </c>
      <c r="G2175" s="17" t="str">
        <f t="shared" si="134"/>
        <v>NEUTRAL</v>
      </c>
      <c r="H2175" s="17" t="str">
        <f t="shared" si="133"/>
        <v>CONFIRMED BEARISH</v>
      </c>
    </row>
    <row r="2176" spans="1:8" ht="13.5" x14ac:dyDescent="0.25">
      <c r="A2176" s="3">
        <v>45174</v>
      </c>
      <c r="B2176" s="2">
        <v>7.39</v>
      </c>
      <c r="C2176" s="2">
        <v>5.9347000000000003</v>
      </c>
      <c r="D2176" s="2">
        <v>14313</v>
      </c>
      <c r="E2176" s="2">
        <f t="shared" si="132"/>
        <v>6476456</v>
      </c>
      <c r="F2176" s="17" t="str">
        <f t="shared" si="135"/>
        <v>BEARISH</v>
      </c>
      <c r="G2176" s="17" t="str">
        <f t="shared" si="134"/>
        <v>NEUTRAL</v>
      </c>
      <c r="H2176" s="17" t="str">
        <f t="shared" si="133"/>
        <v>CONFIRMED BEARISH</v>
      </c>
    </row>
    <row r="2177" spans="1:8" ht="13.5" x14ac:dyDescent="0.25">
      <c r="A2177" s="3">
        <v>45175</v>
      </c>
      <c r="B2177" s="2">
        <v>7.29</v>
      </c>
      <c r="C2177" s="2">
        <v>5.8544</v>
      </c>
      <c r="D2177" s="2">
        <v>28019</v>
      </c>
      <c r="E2177" s="2">
        <f t="shared" si="132"/>
        <v>6448437</v>
      </c>
      <c r="F2177" s="17" t="str">
        <f t="shared" si="135"/>
        <v>BEARISH</v>
      </c>
      <c r="G2177" s="17" t="str">
        <f t="shared" si="134"/>
        <v>NEUTRAL</v>
      </c>
      <c r="H2177" s="17" t="str">
        <f t="shared" si="133"/>
        <v>CONFIRMED BEARISH</v>
      </c>
    </row>
    <row r="2178" spans="1:8" ht="13.5" x14ac:dyDescent="0.25">
      <c r="A2178" s="3">
        <v>45176</v>
      </c>
      <c r="B2178" s="2">
        <v>7.39</v>
      </c>
      <c r="C2178" s="2">
        <v>5.9347000000000003</v>
      </c>
      <c r="D2178" s="2">
        <v>23026</v>
      </c>
      <c r="E2178" s="2">
        <f t="shared" si="132"/>
        <v>6471463</v>
      </c>
      <c r="F2178" s="17" t="str">
        <f t="shared" si="135"/>
        <v>BEARISH</v>
      </c>
      <c r="G2178" s="17" t="str">
        <f t="shared" si="134"/>
        <v>NEUTRAL</v>
      </c>
      <c r="H2178" s="17" t="str">
        <f t="shared" si="133"/>
        <v>CONFIRMED BEARISH</v>
      </c>
    </row>
    <row r="2179" spans="1:8" ht="13.5" x14ac:dyDescent="0.25">
      <c r="A2179" s="3">
        <v>45177</v>
      </c>
      <c r="B2179" s="2">
        <v>7.67</v>
      </c>
      <c r="C2179" s="2">
        <v>6.1595000000000004</v>
      </c>
      <c r="D2179" s="2">
        <v>5234</v>
      </c>
      <c r="E2179" s="2">
        <f t="shared" si="132"/>
        <v>6476697</v>
      </c>
      <c r="F2179" s="17" t="str">
        <f t="shared" si="135"/>
        <v>BEARISH</v>
      </c>
      <c r="G2179" s="17" t="str">
        <f t="shared" si="134"/>
        <v>NEUTRAL</v>
      </c>
      <c r="H2179" s="17" t="str">
        <f t="shared" si="133"/>
        <v>BEARISH DIVERGENCE</v>
      </c>
    </row>
    <row r="2180" spans="1:8" ht="13.5" x14ac:dyDescent="0.25">
      <c r="A2180" s="3">
        <v>45180</v>
      </c>
      <c r="B2180" s="2">
        <v>7.6</v>
      </c>
      <c r="C2180" s="2">
        <v>6.1032999999999999</v>
      </c>
      <c r="D2180" s="2">
        <v>1602</v>
      </c>
      <c r="E2180" s="2">
        <f t="shared" ref="E2180:E2243" si="136">IF(B2180&gt;B2179, E2179+D2180, IF(B2180&lt;B2179, E2179-D2180, E2179))</f>
        <v>6475095</v>
      </c>
      <c r="F2180" s="17" t="str">
        <f t="shared" si="135"/>
        <v>BEARISH</v>
      </c>
      <c r="G2180" s="17" t="str">
        <f t="shared" si="134"/>
        <v>NEUTRAL</v>
      </c>
      <c r="H2180" s="17" t="str">
        <f t="shared" si="133"/>
        <v>BEARISH DIVERGENCE</v>
      </c>
    </row>
    <row r="2181" spans="1:8" ht="13.5" x14ac:dyDescent="0.25">
      <c r="A2181" s="3">
        <v>45181</v>
      </c>
      <c r="B2181" s="2">
        <v>7.6</v>
      </c>
      <c r="C2181" s="2">
        <v>6.1032999999999999</v>
      </c>
      <c r="D2181" s="2">
        <v>4655</v>
      </c>
      <c r="E2181" s="2">
        <f t="shared" si="136"/>
        <v>6475095</v>
      </c>
      <c r="F2181" s="17" t="str">
        <f t="shared" si="135"/>
        <v>BEARISH</v>
      </c>
      <c r="G2181" s="17" t="str">
        <f t="shared" si="134"/>
        <v>NEUTRAL</v>
      </c>
      <c r="H2181" s="17" t="str">
        <f t="shared" si="133"/>
        <v>BEARISH DIVERGENCE</v>
      </c>
    </row>
    <row r="2182" spans="1:8" ht="13.5" x14ac:dyDescent="0.25">
      <c r="A2182" s="3">
        <v>45182</v>
      </c>
      <c r="B2182" s="2">
        <v>7.6</v>
      </c>
      <c r="C2182" s="2">
        <v>6.1032999999999999</v>
      </c>
      <c r="D2182" s="2">
        <v>359</v>
      </c>
      <c r="E2182" s="2">
        <f t="shared" si="136"/>
        <v>6475095</v>
      </c>
      <c r="F2182" s="17" t="str">
        <f t="shared" si="135"/>
        <v>BULLISH</v>
      </c>
      <c r="G2182" s="17" t="str">
        <f t="shared" si="134"/>
        <v>NEUTRAL</v>
      </c>
      <c r="H2182" s="17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BULLISH</v>
      </c>
    </row>
    <row r="2183" spans="1:8" ht="13.5" x14ac:dyDescent="0.25">
      <c r="A2183" s="3">
        <v>45183</v>
      </c>
      <c r="B2183" s="2">
        <v>7.57</v>
      </c>
      <c r="C2183" s="2">
        <v>6.0792000000000002</v>
      </c>
      <c r="D2183" s="2">
        <v>2728</v>
      </c>
      <c r="E2183" s="2">
        <f t="shared" si="136"/>
        <v>6472367</v>
      </c>
      <c r="F2183" s="17" t="str">
        <f t="shared" si="135"/>
        <v>BULLISH</v>
      </c>
      <c r="G2183" s="17" t="str">
        <f t="shared" ref="G2183:G2246" si="138">IF((E2183-E2178)/E2178 &gt; 0.02, "STRONG",
 IF((E2183-E2178)/E2178 &lt; -0.02, "WEAK", "NEUTRAL"))</f>
        <v>NEUTRAL</v>
      </c>
      <c r="H2183" s="17" t="str">
        <f t="shared" si="137"/>
        <v>CONFIRMED BULLISH</v>
      </c>
    </row>
    <row r="2184" spans="1:8" ht="13.5" x14ac:dyDescent="0.25">
      <c r="A2184" s="3">
        <v>45184</v>
      </c>
      <c r="B2184" s="2">
        <v>7.54</v>
      </c>
      <c r="C2184" s="2">
        <v>6.0551000000000004</v>
      </c>
      <c r="D2184" s="2">
        <v>499</v>
      </c>
      <c r="E2184" s="2">
        <f t="shared" si="136"/>
        <v>6471868</v>
      </c>
      <c r="F2184" s="17" t="str">
        <f t="shared" ref="F2184:F2247" si="139">IF(E2184&gt;E2179,"BULLISH",IF(E2184&lt;E2179,"BEARISH","NEUTRAL"))</f>
        <v>BEARISH</v>
      </c>
      <c r="G2184" s="17" t="str">
        <f t="shared" si="138"/>
        <v>NEUTRAL</v>
      </c>
      <c r="H2184" s="17" t="str">
        <f t="shared" si="137"/>
        <v>CONFIRMED BEARISH</v>
      </c>
    </row>
    <row r="2185" spans="1:8" ht="13.5" x14ac:dyDescent="0.25">
      <c r="A2185" s="3">
        <v>45187</v>
      </c>
      <c r="B2185" s="2">
        <v>7.29</v>
      </c>
      <c r="C2185" s="2">
        <v>5.8544</v>
      </c>
      <c r="D2185" s="2">
        <v>10878</v>
      </c>
      <c r="E2185" s="2">
        <f t="shared" si="136"/>
        <v>6460990</v>
      </c>
      <c r="F2185" s="17" t="str">
        <f t="shared" si="139"/>
        <v>BEARISH</v>
      </c>
      <c r="G2185" s="17" t="str">
        <f t="shared" si="138"/>
        <v>NEUTRAL</v>
      </c>
      <c r="H2185" s="17" t="str">
        <f t="shared" si="137"/>
        <v>CONFIRMED BEARISH</v>
      </c>
    </row>
    <row r="2186" spans="1:8" ht="13.5" x14ac:dyDescent="0.25">
      <c r="A2186" s="3">
        <v>45188</v>
      </c>
      <c r="B2186" s="2">
        <v>7.43</v>
      </c>
      <c r="C2186" s="2">
        <v>5.9668000000000001</v>
      </c>
      <c r="D2186" s="2">
        <v>16619</v>
      </c>
      <c r="E2186" s="2">
        <f t="shared" si="136"/>
        <v>6477609</v>
      </c>
      <c r="F2186" s="17" t="str">
        <f t="shared" si="139"/>
        <v>BULLISH</v>
      </c>
      <c r="G2186" s="17" t="str">
        <f t="shared" si="138"/>
        <v>NEUTRAL</v>
      </c>
      <c r="H2186" s="17" t="str">
        <f t="shared" si="137"/>
        <v>BULLISH DIVERGENCE</v>
      </c>
    </row>
    <row r="2187" spans="1:8" ht="13.5" x14ac:dyDescent="0.25">
      <c r="A2187" s="3">
        <v>45189</v>
      </c>
      <c r="B2187" s="2">
        <v>7.39</v>
      </c>
      <c r="C2187" s="2">
        <v>5.9347000000000003</v>
      </c>
      <c r="D2187" s="2">
        <v>2591</v>
      </c>
      <c r="E2187" s="2">
        <f t="shared" si="136"/>
        <v>6475018</v>
      </c>
      <c r="F2187" s="17" t="str">
        <f t="shared" si="139"/>
        <v>BEARISH</v>
      </c>
      <c r="G2187" s="17" t="str">
        <f t="shared" si="138"/>
        <v>NEUTRAL</v>
      </c>
      <c r="H2187" s="17" t="str">
        <f t="shared" si="137"/>
        <v>CONFIRMED BEARISH</v>
      </c>
    </row>
    <row r="2188" spans="1:8" ht="13.5" x14ac:dyDescent="0.25">
      <c r="A2188" s="3">
        <v>45190</v>
      </c>
      <c r="B2188" s="2">
        <v>7.39</v>
      </c>
      <c r="C2188" s="2">
        <v>5.9347000000000003</v>
      </c>
      <c r="D2188" s="2">
        <v>560</v>
      </c>
      <c r="E2188" s="2">
        <f t="shared" si="136"/>
        <v>6475018</v>
      </c>
      <c r="F2188" s="17" t="str">
        <f t="shared" si="139"/>
        <v>BULLISH</v>
      </c>
      <c r="G2188" s="17" t="str">
        <f t="shared" si="138"/>
        <v>NEUTRAL</v>
      </c>
      <c r="H2188" s="17" t="str">
        <f t="shared" si="137"/>
        <v>BULLISH DIVERGENCE</v>
      </c>
    </row>
    <row r="2189" spans="1:8" ht="13.5" x14ac:dyDescent="0.25">
      <c r="A2189" s="3">
        <v>45191</v>
      </c>
      <c r="B2189" s="2">
        <v>7.37</v>
      </c>
      <c r="C2189" s="2">
        <v>5.9185999999999996</v>
      </c>
      <c r="D2189" s="2">
        <v>17026</v>
      </c>
      <c r="E2189" s="2">
        <f t="shared" si="136"/>
        <v>6457992</v>
      </c>
      <c r="F2189" s="17" t="str">
        <f t="shared" si="139"/>
        <v>BEARISH</v>
      </c>
      <c r="G2189" s="17" t="str">
        <f t="shared" si="138"/>
        <v>NEUTRAL</v>
      </c>
      <c r="H2189" s="17" t="str">
        <f t="shared" si="137"/>
        <v>CONFIRMED BEARISH</v>
      </c>
    </row>
    <row r="2190" spans="1:8" ht="13.5" x14ac:dyDescent="0.25">
      <c r="A2190" s="3">
        <v>45194</v>
      </c>
      <c r="B2190" s="2">
        <v>7.19</v>
      </c>
      <c r="C2190" s="2">
        <v>5.774</v>
      </c>
      <c r="D2190" s="2">
        <v>30923</v>
      </c>
      <c r="E2190" s="2">
        <f t="shared" si="136"/>
        <v>6427069</v>
      </c>
      <c r="F2190" s="17" t="str">
        <f t="shared" si="139"/>
        <v>BEARISH</v>
      </c>
      <c r="G2190" s="17" t="str">
        <f t="shared" si="138"/>
        <v>NEUTRAL</v>
      </c>
      <c r="H2190" s="17" t="str">
        <f t="shared" si="137"/>
        <v>CONFIRMED BEARISH</v>
      </c>
    </row>
    <row r="2191" spans="1:8" ht="13.5" x14ac:dyDescent="0.25">
      <c r="A2191" s="3">
        <v>45195</v>
      </c>
      <c r="B2191" s="2">
        <v>7.1</v>
      </c>
      <c r="C2191" s="2">
        <v>5.7018000000000004</v>
      </c>
      <c r="D2191" s="2">
        <v>36242</v>
      </c>
      <c r="E2191" s="2">
        <f t="shared" si="136"/>
        <v>6390827</v>
      </c>
      <c r="F2191" s="17" t="str">
        <f t="shared" si="139"/>
        <v>BEARISH</v>
      </c>
      <c r="G2191" s="17" t="str">
        <f t="shared" si="138"/>
        <v>NEUTRAL</v>
      </c>
      <c r="H2191" s="17" t="str">
        <f t="shared" si="137"/>
        <v>CONFIRMED BEARISH</v>
      </c>
    </row>
    <row r="2192" spans="1:8" ht="13.5" x14ac:dyDescent="0.25">
      <c r="A2192" s="3">
        <v>45197</v>
      </c>
      <c r="B2192" s="2">
        <v>7.19</v>
      </c>
      <c r="C2192" s="2">
        <v>5.774</v>
      </c>
      <c r="D2192" s="2">
        <v>7532</v>
      </c>
      <c r="E2192" s="2">
        <f t="shared" si="136"/>
        <v>6398359</v>
      </c>
      <c r="F2192" s="17" t="str">
        <f t="shared" si="139"/>
        <v>BEARISH</v>
      </c>
      <c r="G2192" s="17" t="str">
        <f t="shared" si="138"/>
        <v>NEUTRAL</v>
      </c>
      <c r="H2192" s="17" t="str">
        <f t="shared" si="137"/>
        <v>CONFIRMED BEARISH</v>
      </c>
    </row>
    <row r="2193" spans="1:8" ht="13.5" x14ac:dyDescent="0.25">
      <c r="A2193" s="3">
        <v>45198</v>
      </c>
      <c r="B2193" s="2">
        <v>7.19</v>
      </c>
      <c r="C2193" s="2">
        <v>5.774</v>
      </c>
      <c r="D2193" s="2">
        <v>452</v>
      </c>
      <c r="E2193" s="2">
        <f t="shared" si="136"/>
        <v>6398359</v>
      </c>
      <c r="F2193" s="17" t="str">
        <f t="shared" si="139"/>
        <v>BEARISH</v>
      </c>
      <c r="G2193" s="17" t="str">
        <f t="shared" si="138"/>
        <v>NEUTRAL</v>
      </c>
      <c r="H2193" s="17" t="str">
        <f t="shared" si="137"/>
        <v>CONFIRMED BEARISH</v>
      </c>
    </row>
    <row r="2194" spans="1:8" ht="13.5" x14ac:dyDescent="0.25">
      <c r="A2194" s="3">
        <v>45201</v>
      </c>
      <c r="B2194" s="2">
        <v>7.25</v>
      </c>
      <c r="C2194" s="2">
        <v>5.8221999999999996</v>
      </c>
      <c r="D2194" s="2">
        <v>980</v>
      </c>
      <c r="E2194" s="2">
        <f t="shared" si="136"/>
        <v>6399339</v>
      </c>
      <c r="F2194" s="17" t="str">
        <f t="shared" si="139"/>
        <v>BEARISH</v>
      </c>
      <c r="G2194" s="17" t="str">
        <f t="shared" si="138"/>
        <v>NEUTRAL</v>
      </c>
      <c r="H2194" s="17" t="str">
        <f t="shared" si="137"/>
        <v>CONFIRMED BEARISH</v>
      </c>
    </row>
    <row r="2195" spans="1:8" ht="13.5" x14ac:dyDescent="0.25">
      <c r="A2195" s="3">
        <v>45202</v>
      </c>
      <c r="B2195" s="2">
        <v>7.25</v>
      </c>
      <c r="C2195" s="2">
        <v>5.8221999999999996</v>
      </c>
      <c r="D2195" s="2">
        <v>2200</v>
      </c>
      <c r="E2195" s="2">
        <f t="shared" si="136"/>
        <v>6399339</v>
      </c>
      <c r="F2195" s="17" t="str">
        <f t="shared" si="139"/>
        <v>BEARISH</v>
      </c>
      <c r="G2195" s="17" t="str">
        <f t="shared" si="138"/>
        <v>NEUTRAL</v>
      </c>
      <c r="H2195" s="17" t="str">
        <f t="shared" si="137"/>
        <v>BEARISH DIVERGENCE</v>
      </c>
    </row>
    <row r="2196" spans="1:8" ht="13.5" x14ac:dyDescent="0.25">
      <c r="A2196" s="3">
        <v>45203</v>
      </c>
      <c r="B2196" s="2">
        <v>7.11</v>
      </c>
      <c r="C2196" s="2">
        <v>5.7098000000000004</v>
      </c>
      <c r="D2196" s="2">
        <v>21873</v>
      </c>
      <c r="E2196" s="2">
        <f t="shared" si="136"/>
        <v>6377466</v>
      </c>
      <c r="F2196" s="17" t="str">
        <f t="shared" si="139"/>
        <v>BEARISH</v>
      </c>
      <c r="G2196" s="17" t="str">
        <f t="shared" si="138"/>
        <v>NEUTRAL</v>
      </c>
      <c r="H2196" s="17" t="str">
        <f t="shared" si="137"/>
        <v>BEARISH DIVERGENCE</v>
      </c>
    </row>
    <row r="2197" spans="1:8" ht="13.5" x14ac:dyDescent="0.25">
      <c r="A2197" s="3">
        <v>45204</v>
      </c>
      <c r="B2197" s="2">
        <v>7.11</v>
      </c>
      <c r="C2197" s="2">
        <v>5.7098000000000004</v>
      </c>
      <c r="D2197" s="2">
        <v>7346</v>
      </c>
      <c r="E2197" s="2">
        <f t="shared" si="136"/>
        <v>6377466</v>
      </c>
      <c r="F2197" s="17" t="str">
        <f t="shared" si="139"/>
        <v>BEARISH</v>
      </c>
      <c r="G2197" s="17" t="str">
        <f t="shared" si="138"/>
        <v>NEUTRAL</v>
      </c>
      <c r="H2197" s="17" t="str">
        <f t="shared" si="137"/>
        <v>CONFIRMED BEARISH</v>
      </c>
    </row>
    <row r="2198" spans="1:8" ht="13.5" x14ac:dyDescent="0.25">
      <c r="A2198" s="3">
        <v>45205</v>
      </c>
      <c r="B2198" s="2">
        <v>7.11</v>
      </c>
      <c r="C2198" s="2">
        <v>5.7098000000000004</v>
      </c>
      <c r="D2198" s="2">
        <v>4087</v>
      </c>
      <c r="E2198" s="2">
        <f t="shared" si="136"/>
        <v>6377466</v>
      </c>
      <c r="F2198" s="17" t="str">
        <f t="shared" si="139"/>
        <v>BEARISH</v>
      </c>
      <c r="G2198" s="17" t="str">
        <f t="shared" si="138"/>
        <v>NEUTRAL</v>
      </c>
      <c r="H2198" s="17" t="str">
        <f t="shared" si="137"/>
        <v>CONFIRMED BEARISH</v>
      </c>
    </row>
    <row r="2199" spans="1:8" ht="13.5" x14ac:dyDescent="0.25">
      <c r="A2199" s="3">
        <v>45208</v>
      </c>
      <c r="B2199" s="2">
        <v>7.11</v>
      </c>
      <c r="C2199" s="2">
        <v>5.7098000000000004</v>
      </c>
      <c r="D2199" s="2">
        <v>10764</v>
      </c>
      <c r="E2199" s="2">
        <f t="shared" si="136"/>
        <v>6377466</v>
      </c>
      <c r="F2199" s="17" t="str">
        <f t="shared" si="139"/>
        <v>BEARISH</v>
      </c>
      <c r="G2199" s="17" t="str">
        <f t="shared" si="138"/>
        <v>NEUTRAL</v>
      </c>
      <c r="H2199" s="17" t="str">
        <f t="shared" si="137"/>
        <v>CONFIRMED BEARISH</v>
      </c>
    </row>
    <row r="2200" spans="1:8" ht="13.5" x14ac:dyDescent="0.25">
      <c r="A2200" s="3">
        <v>45209</v>
      </c>
      <c r="B2200" s="2">
        <v>7.11</v>
      </c>
      <c r="C2200" s="2">
        <v>5.7098000000000004</v>
      </c>
      <c r="D2200" s="2">
        <v>4716</v>
      </c>
      <c r="E2200" s="2">
        <f t="shared" si="136"/>
        <v>6377466</v>
      </c>
      <c r="F2200" s="17" t="str">
        <f t="shared" si="139"/>
        <v>BEARISH</v>
      </c>
      <c r="G2200" s="17" t="str">
        <f t="shared" si="138"/>
        <v>NEUTRAL</v>
      </c>
      <c r="H2200" s="17" t="str">
        <f t="shared" si="137"/>
        <v>CONFIRMED BEARISH</v>
      </c>
    </row>
    <row r="2201" spans="1:8" ht="13.5" x14ac:dyDescent="0.25">
      <c r="A2201" s="3">
        <v>45210</v>
      </c>
      <c r="B2201" s="2">
        <v>7.1</v>
      </c>
      <c r="C2201" s="2">
        <v>5.7018000000000004</v>
      </c>
      <c r="D2201" s="2">
        <v>1464</v>
      </c>
      <c r="E2201" s="2">
        <f t="shared" si="136"/>
        <v>6376002</v>
      </c>
      <c r="F2201" s="17" t="str">
        <f t="shared" si="139"/>
        <v>BEARISH</v>
      </c>
      <c r="G2201" s="17" t="str">
        <f t="shared" si="138"/>
        <v>NEUTRAL</v>
      </c>
      <c r="H2201" s="17" t="str">
        <f t="shared" si="137"/>
        <v>CONFIRMED BEARISH</v>
      </c>
    </row>
    <row r="2202" spans="1:8" ht="13.5" x14ac:dyDescent="0.25">
      <c r="A2202" s="3">
        <v>45211</v>
      </c>
      <c r="B2202" s="2">
        <v>7.11</v>
      </c>
      <c r="C2202" s="2">
        <v>5.7098000000000004</v>
      </c>
      <c r="D2202" s="2">
        <v>5938</v>
      </c>
      <c r="E2202" s="2">
        <f t="shared" si="136"/>
        <v>6381940</v>
      </c>
      <c r="F2202" s="17" t="str">
        <f t="shared" si="139"/>
        <v>BULLISH</v>
      </c>
      <c r="G2202" s="17" t="str">
        <f t="shared" si="138"/>
        <v>NEUTRAL</v>
      </c>
      <c r="H2202" s="17" t="str">
        <f t="shared" si="137"/>
        <v>NEUTRAL</v>
      </c>
    </row>
    <row r="2203" spans="1:8" ht="13.5" x14ac:dyDescent="0.25">
      <c r="A2203" s="3">
        <v>45212</v>
      </c>
      <c r="B2203" s="2">
        <v>7.11</v>
      </c>
      <c r="C2203" s="2">
        <v>5.7098000000000004</v>
      </c>
      <c r="D2203" s="2">
        <v>14424</v>
      </c>
      <c r="E2203" s="2">
        <f t="shared" si="136"/>
        <v>6381940</v>
      </c>
      <c r="F2203" s="17" t="str">
        <f t="shared" si="139"/>
        <v>BULLISH</v>
      </c>
      <c r="G2203" s="17" t="str">
        <f t="shared" si="138"/>
        <v>NEUTRAL</v>
      </c>
      <c r="H2203" s="17" t="str">
        <f t="shared" si="137"/>
        <v>NEUTRAL</v>
      </c>
    </row>
    <row r="2204" spans="1:8" ht="13.5" x14ac:dyDescent="0.25">
      <c r="A2204" s="3">
        <v>45215</v>
      </c>
      <c r="B2204" s="2">
        <v>7.11</v>
      </c>
      <c r="C2204" s="2">
        <v>5.7098000000000004</v>
      </c>
      <c r="D2204" s="2">
        <v>4900</v>
      </c>
      <c r="E2204" s="2">
        <f t="shared" si="136"/>
        <v>6381940</v>
      </c>
      <c r="F2204" s="17" t="str">
        <f t="shared" si="139"/>
        <v>BULLISH</v>
      </c>
      <c r="G2204" s="17" t="str">
        <f t="shared" si="138"/>
        <v>NEUTRAL</v>
      </c>
      <c r="H2204" s="17" t="str">
        <f t="shared" si="137"/>
        <v>NEUTRAL</v>
      </c>
    </row>
    <row r="2205" spans="1:8" ht="13.5" x14ac:dyDescent="0.25">
      <c r="A2205" s="3">
        <v>45216</v>
      </c>
      <c r="B2205" s="2">
        <v>7.11</v>
      </c>
      <c r="C2205" s="2">
        <v>5.7098000000000004</v>
      </c>
      <c r="D2205" s="2">
        <v>1054</v>
      </c>
      <c r="E2205" s="2">
        <f t="shared" si="136"/>
        <v>6381940</v>
      </c>
      <c r="F2205" s="17" t="str">
        <f t="shared" si="139"/>
        <v>BULLISH</v>
      </c>
      <c r="G2205" s="17" t="str">
        <f t="shared" si="138"/>
        <v>NEUTRAL</v>
      </c>
      <c r="H2205" s="17" t="str">
        <f t="shared" si="137"/>
        <v>NEUTRAL</v>
      </c>
    </row>
    <row r="2206" spans="1:8" ht="13.5" x14ac:dyDescent="0.25">
      <c r="A2206" s="3">
        <v>45217</v>
      </c>
      <c r="B2206" s="2">
        <v>7.11</v>
      </c>
      <c r="C2206" s="2">
        <v>5.7098000000000004</v>
      </c>
      <c r="D2206" s="2">
        <v>265</v>
      </c>
      <c r="E2206" s="2">
        <f t="shared" si="136"/>
        <v>6381940</v>
      </c>
      <c r="F2206" s="17" t="str">
        <f t="shared" si="139"/>
        <v>BULLISH</v>
      </c>
      <c r="G2206" s="17" t="str">
        <f t="shared" si="138"/>
        <v>NEUTRAL</v>
      </c>
      <c r="H2206" s="17" t="str">
        <f t="shared" si="137"/>
        <v>CONFIRMED BULLISH</v>
      </c>
    </row>
    <row r="2207" spans="1:8" ht="13.5" x14ac:dyDescent="0.25">
      <c r="A2207" s="3">
        <v>45218</v>
      </c>
      <c r="B2207" s="2">
        <v>7.09</v>
      </c>
      <c r="C2207" s="2">
        <v>5.6936999999999998</v>
      </c>
      <c r="D2207" s="2">
        <v>8318</v>
      </c>
      <c r="E2207" s="2">
        <f t="shared" si="136"/>
        <v>6373622</v>
      </c>
      <c r="F2207" s="17" t="str">
        <f t="shared" si="139"/>
        <v>BEARISH</v>
      </c>
      <c r="G2207" s="17" t="str">
        <f t="shared" si="138"/>
        <v>NEUTRAL</v>
      </c>
      <c r="H2207" s="17" t="str">
        <f t="shared" si="137"/>
        <v>CONFIRMED BEARISH</v>
      </c>
    </row>
    <row r="2208" spans="1:8" ht="13.5" x14ac:dyDescent="0.25">
      <c r="A2208" s="3">
        <v>45219</v>
      </c>
      <c r="B2208" s="2">
        <v>7.15</v>
      </c>
      <c r="C2208" s="2">
        <v>5.7419000000000002</v>
      </c>
      <c r="D2208" s="2">
        <v>8179</v>
      </c>
      <c r="E2208" s="2">
        <f t="shared" si="136"/>
        <v>6381801</v>
      </c>
      <c r="F2208" s="17" t="str">
        <f t="shared" si="139"/>
        <v>BEARISH</v>
      </c>
      <c r="G2208" s="17" t="str">
        <f t="shared" si="138"/>
        <v>NEUTRAL</v>
      </c>
      <c r="H2208" s="17" t="str">
        <f t="shared" si="137"/>
        <v>BEARISH DIVERGENCE</v>
      </c>
    </row>
    <row r="2209" spans="1:8" ht="13.5" x14ac:dyDescent="0.25">
      <c r="A2209" s="3">
        <v>45222</v>
      </c>
      <c r="B2209" s="2">
        <v>7.48</v>
      </c>
      <c r="C2209" s="2">
        <v>6.0068999999999999</v>
      </c>
      <c r="D2209" s="2">
        <v>5169</v>
      </c>
      <c r="E2209" s="2">
        <f t="shared" si="136"/>
        <v>6386970</v>
      </c>
      <c r="F2209" s="17" t="str">
        <f t="shared" si="139"/>
        <v>BULLISH</v>
      </c>
      <c r="G2209" s="17" t="str">
        <f t="shared" si="138"/>
        <v>NEUTRAL</v>
      </c>
      <c r="H2209" s="17" t="str">
        <f t="shared" si="137"/>
        <v>CONFIRMED BULLISH</v>
      </c>
    </row>
    <row r="2210" spans="1:8" ht="13.5" x14ac:dyDescent="0.25">
      <c r="A2210" s="3">
        <v>45223</v>
      </c>
      <c r="B2210" s="2">
        <v>7.48</v>
      </c>
      <c r="C2210" s="2">
        <v>6.0068999999999999</v>
      </c>
      <c r="D2210" s="2">
        <v>3214</v>
      </c>
      <c r="E2210" s="2">
        <f t="shared" si="136"/>
        <v>6386970</v>
      </c>
      <c r="F2210" s="17" t="str">
        <f t="shared" si="139"/>
        <v>BULLISH</v>
      </c>
      <c r="G2210" s="17" t="str">
        <f t="shared" si="138"/>
        <v>NEUTRAL</v>
      </c>
      <c r="H2210" s="17" t="str">
        <f t="shared" si="137"/>
        <v>CONFIRMED BULLISH</v>
      </c>
    </row>
    <row r="2211" spans="1:8" ht="13.5" x14ac:dyDescent="0.25">
      <c r="A2211" s="3">
        <v>45224</v>
      </c>
      <c r="B2211" s="2">
        <v>7.49</v>
      </c>
      <c r="C2211" s="2">
        <v>6.0149999999999997</v>
      </c>
      <c r="D2211" s="2">
        <v>2237</v>
      </c>
      <c r="E2211" s="2">
        <f t="shared" si="136"/>
        <v>6389207</v>
      </c>
      <c r="F2211" s="17" t="str">
        <f t="shared" si="139"/>
        <v>BULLISH</v>
      </c>
      <c r="G2211" s="17" t="str">
        <f t="shared" si="138"/>
        <v>NEUTRAL</v>
      </c>
      <c r="H2211" s="17" t="str">
        <f t="shared" si="137"/>
        <v>CONFIRMED BULLISH</v>
      </c>
    </row>
    <row r="2212" spans="1:8" ht="13.5" x14ac:dyDescent="0.25">
      <c r="A2212" s="3">
        <v>45225</v>
      </c>
      <c r="B2212" s="2">
        <v>7.4</v>
      </c>
      <c r="C2212" s="2">
        <v>5.9427000000000003</v>
      </c>
      <c r="D2212" s="2">
        <v>14977</v>
      </c>
      <c r="E2212" s="2">
        <f t="shared" si="136"/>
        <v>6374230</v>
      </c>
      <c r="F2212" s="17" t="str">
        <f t="shared" si="139"/>
        <v>BULLISH</v>
      </c>
      <c r="G2212" s="17" t="str">
        <f t="shared" si="138"/>
        <v>NEUTRAL</v>
      </c>
      <c r="H2212" s="17" t="str">
        <f t="shared" si="137"/>
        <v>CONFIRMED BULLISH</v>
      </c>
    </row>
    <row r="2213" spans="1:8" ht="13.5" x14ac:dyDescent="0.25">
      <c r="A2213" s="3">
        <v>45226</v>
      </c>
      <c r="B2213" s="2">
        <v>7.4</v>
      </c>
      <c r="C2213" s="2">
        <v>5.9427000000000003</v>
      </c>
      <c r="D2213" s="2">
        <v>8897</v>
      </c>
      <c r="E2213" s="2">
        <f t="shared" si="136"/>
        <v>6374230</v>
      </c>
      <c r="F2213" s="17" t="str">
        <f t="shared" si="139"/>
        <v>BEARISH</v>
      </c>
      <c r="G2213" s="17" t="str">
        <f t="shared" si="138"/>
        <v>NEUTRAL</v>
      </c>
      <c r="H2213" s="17" t="str">
        <f t="shared" si="137"/>
        <v>BEARISH DIVERGENCE</v>
      </c>
    </row>
    <row r="2214" spans="1:8" ht="13.5" x14ac:dyDescent="0.25">
      <c r="A2214" s="3">
        <v>45229</v>
      </c>
      <c r="B2214" s="2">
        <v>7.38</v>
      </c>
      <c r="C2214" s="2">
        <v>5.9265999999999996</v>
      </c>
      <c r="D2214" s="2">
        <v>7101</v>
      </c>
      <c r="E2214" s="2">
        <f t="shared" si="136"/>
        <v>6367129</v>
      </c>
      <c r="F2214" s="17" t="str">
        <f t="shared" si="139"/>
        <v>BEARISH</v>
      </c>
      <c r="G2214" s="17" t="str">
        <f t="shared" si="138"/>
        <v>NEUTRAL</v>
      </c>
      <c r="H2214" s="17" t="str">
        <f t="shared" si="137"/>
        <v>CONFIRMED BEARISH</v>
      </c>
    </row>
    <row r="2215" spans="1:8" ht="13.5" x14ac:dyDescent="0.25">
      <c r="A2215" s="3">
        <v>45230</v>
      </c>
      <c r="B2215" s="2">
        <v>7.39</v>
      </c>
      <c r="C2215" s="2">
        <v>5.9347000000000003</v>
      </c>
      <c r="D2215" s="2">
        <v>9502</v>
      </c>
      <c r="E2215" s="2">
        <f t="shared" si="136"/>
        <v>6376631</v>
      </c>
      <c r="F2215" s="17" t="str">
        <f t="shared" si="139"/>
        <v>BEARISH</v>
      </c>
      <c r="G2215" s="17" t="str">
        <f t="shared" si="138"/>
        <v>NEUTRAL</v>
      </c>
      <c r="H2215" s="17" t="str">
        <f t="shared" si="137"/>
        <v>CONFIRMED BEARISH</v>
      </c>
    </row>
    <row r="2216" spans="1:8" ht="13.5" x14ac:dyDescent="0.25">
      <c r="A2216" s="3">
        <v>45231</v>
      </c>
      <c r="B2216" s="2">
        <v>7.38</v>
      </c>
      <c r="C2216" s="2">
        <v>5.9265999999999996</v>
      </c>
      <c r="D2216" s="2">
        <v>3835</v>
      </c>
      <c r="E2216" s="2">
        <f t="shared" si="136"/>
        <v>6372796</v>
      </c>
      <c r="F2216" s="17" t="str">
        <f t="shared" si="139"/>
        <v>BEARISH</v>
      </c>
      <c r="G2216" s="17" t="str">
        <f t="shared" si="138"/>
        <v>NEUTRAL</v>
      </c>
      <c r="H2216" s="17" t="str">
        <f t="shared" si="137"/>
        <v>CONFIRMED BEARISH</v>
      </c>
    </row>
    <row r="2217" spans="1:8" ht="13.5" x14ac:dyDescent="0.25">
      <c r="A2217" s="3">
        <v>45232</v>
      </c>
      <c r="B2217" s="2">
        <v>7.38</v>
      </c>
      <c r="C2217" s="2">
        <v>5.9265999999999996</v>
      </c>
      <c r="D2217" s="2">
        <v>347</v>
      </c>
      <c r="E2217" s="2">
        <f t="shared" si="136"/>
        <v>6372796</v>
      </c>
      <c r="F2217" s="17" t="str">
        <f t="shared" si="139"/>
        <v>BEARISH</v>
      </c>
      <c r="G2217" s="17" t="str">
        <f t="shared" si="138"/>
        <v>NEUTRAL</v>
      </c>
      <c r="H2217" s="17" t="str">
        <f t="shared" si="137"/>
        <v>CONFIRMED BEARISH</v>
      </c>
    </row>
    <row r="2218" spans="1:8" ht="13.5" x14ac:dyDescent="0.25">
      <c r="A2218" s="3">
        <v>45233</v>
      </c>
      <c r="B2218" s="2">
        <v>7.38</v>
      </c>
      <c r="C2218" s="2">
        <v>5.9265999999999996</v>
      </c>
      <c r="D2218" s="2">
        <v>1210</v>
      </c>
      <c r="E2218" s="2">
        <f t="shared" si="136"/>
        <v>6372796</v>
      </c>
      <c r="F2218" s="17" t="str">
        <f t="shared" si="139"/>
        <v>BEARISH</v>
      </c>
      <c r="G2218" s="17" t="str">
        <f t="shared" si="138"/>
        <v>NEUTRAL</v>
      </c>
      <c r="H2218" s="17" t="str">
        <f t="shared" si="137"/>
        <v>CONFIRMED BEARISH</v>
      </c>
    </row>
    <row r="2219" spans="1:8" ht="13.5" x14ac:dyDescent="0.25">
      <c r="A2219" s="3">
        <v>45236</v>
      </c>
      <c r="B2219" s="2">
        <v>7.3</v>
      </c>
      <c r="C2219" s="2">
        <v>5.8624000000000001</v>
      </c>
      <c r="D2219" s="2">
        <v>652</v>
      </c>
      <c r="E2219" s="2">
        <f t="shared" si="136"/>
        <v>6372144</v>
      </c>
      <c r="F2219" s="17" t="str">
        <f t="shared" si="139"/>
        <v>BULLISH</v>
      </c>
      <c r="G2219" s="17" t="str">
        <f t="shared" si="138"/>
        <v>NEUTRAL</v>
      </c>
      <c r="H2219" s="17" t="str">
        <f t="shared" si="137"/>
        <v>BULLISH DIVERGENCE</v>
      </c>
    </row>
    <row r="2220" spans="1:8" ht="13.5" x14ac:dyDescent="0.25">
      <c r="A2220" s="3">
        <v>45237</v>
      </c>
      <c r="B2220" s="2">
        <v>7.15</v>
      </c>
      <c r="C2220" s="2">
        <v>5.7419000000000002</v>
      </c>
      <c r="D2220" s="2">
        <v>10440</v>
      </c>
      <c r="E2220" s="2">
        <f t="shared" si="136"/>
        <v>6361704</v>
      </c>
      <c r="F2220" s="17" t="str">
        <f t="shared" si="139"/>
        <v>BEARISH</v>
      </c>
      <c r="G2220" s="17" t="str">
        <f t="shared" si="138"/>
        <v>NEUTRAL</v>
      </c>
      <c r="H2220" s="17" t="str">
        <f t="shared" si="137"/>
        <v>CONFIRMED BEARISH</v>
      </c>
    </row>
    <row r="2221" spans="1:8" ht="13.5" x14ac:dyDescent="0.25">
      <c r="A2221" s="3">
        <v>45238</v>
      </c>
      <c r="B2221" s="2">
        <v>7.4</v>
      </c>
      <c r="C2221" s="2">
        <v>5.9427000000000003</v>
      </c>
      <c r="D2221" s="2">
        <v>14207</v>
      </c>
      <c r="E2221" s="2">
        <f t="shared" si="136"/>
        <v>6375911</v>
      </c>
      <c r="F2221" s="17" t="str">
        <f t="shared" si="139"/>
        <v>BULLISH</v>
      </c>
      <c r="G2221" s="17" t="str">
        <f t="shared" si="138"/>
        <v>NEUTRAL</v>
      </c>
      <c r="H2221" s="17" t="str">
        <f t="shared" si="137"/>
        <v>CONFIRMED BULLISH</v>
      </c>
    </row>
    <row r="2222" spans="1:8" ht="13.5" x14ac:dyDescent="0.25">
      <c r="A2222" s="3">
        <v>45239</v>
      </c>
      <c r="B2222" s="2">
        <v>7.48</v>
      </c>
      <c r="C2222" s="2">
        <v>6.0068999999999999</v>
      </c>
      <c r="D2222" s="2">
        <v>15722</v>
      </c>
      <c r="E2222" s="2">
        <f t="shared" si="136"/>
        <v>6391633</v>
      </c>
      <c r="F2222" s="17" t="str">
        <f t="shared" si="139"/>
        <v>BULLISH</v>
      </c>
      <c r="G2222" s="17" t="str">
        <f t="shared" si="138"/>
        <v>NEUTRAL</v>
      </c>
      <c r="H2222" s="17" t="str">
        <f t="shared" si="137"/>
        <v>CONFIRMED BULLISH</v>
      </c>
    </row>
    <row r="2223" spans="1:8" ht="13.5" x14ac:dyDescent="0.25">
      <c r="A2223" s="3">
        <v>45240</v>
      </c>
      <c r="B2223" s="2">
        <v>7.48</v>
      </c>
      <c r="C2223" s="2">
        <v>6.0068999999999999</v>
      </c>
      <c r="D2223" s="2">
        <v>9914</v>
      </c>
      <c r="E2223" s="2">
        <f t="shared" si="136"/>
        <v>6391633</v>
      </c>
      <c r="F2223" s="17" t="str">
        <f t="shared" si="139"/>
        <v>BULLISH</v>
      </c>
      <c r="G2223" s="17" t="str">
        <f t="shared" si="138"/>
        <v>NEUTRAL</v>
      </c>
      <c r="H2223" s="17" t="str">
        <f t="shared" si="137"/>
        <v>CONFIRMED BULLISH</v>
      </c>
    </row>
    <row r="2224" spans="1:8" ht="13.5" x14ac:dyDescent="0.25">
      <c r="A2224" s="3">
        <v>45243</v>
      </c>
      <c r="B2224" s="2">
        <v>7.47</v>
      </c>
      <c r="C2224" s="2">
        <v>5.9988999999999999</v>
      </c>
      <c r="D2224" s="2">
        <v>3723</v>
      </c>
      <c r="E2224" s="2">
        <f t="shared" si="136"/>
        <v>6387910</v>
      </c>
      <c r="F2224" s="17" t="str">
        <f t="shared" si="139"/>
        <v>BULLISH</v>
      </c>
      <c r="G2224" s="17" t="str">
        <f t="shared" si="138"/>
        <v>NEUTRAL</v>
      </c>
      <c r="H2224" s="17" t="str">
        <f t="shared" si="137"/>
        <v>CONFIRMED BULLISH</v>
      </c>
    </row>
    <row r="2225" spans="1:8" ht="13.5" x14ac:dyDescent="0.25">
      <c r="A2225" s="3">
        <v>45244</v>
      </c>
      <c r="B2225" s="2">
        <v>7.4</v>
      </c>
      <c r="C2225" s="2">
        <v>5.9427000000000003</v>
      </c>
      <c r="D2225" s="2">
        <v>861</v>
      </c>
      <c r="E2225" s="2">
        <f t="shared" si="136"/>
        <v>6387049</v>
      </c>
      <c r="F2225" s="17" t="str">
        <f t="shared" si="139"/>
        <v>BULLISH</v>
      </c>
      <c r="G2225" s="17" t="str">
        <f t="shared" si="138"/>
        <v>NEUTRAL</v>
      </c>
      <c r="H2225" s="17" t="str">
        <f t="shared" si="137"/>
        <v>CONFIRMED BULLISH</v>
      </c>
    </row>
    <row r="2226" spans="1:8" ht="13.5" x14ac:dyDescent="0.25">
      <c r="A2226" s="3">
        <v>45245</v>
      </c>
      <c r="B2226" s="2">
        <v>7.48</v>
      </c>
      <c r="C2226" s="2">
        <v>6.0068999999999999</v>
      </c>
      <c r="D2226" s="2">
        <v>12049</v>
      </c>
      <c r="E2226" s="2">
        <f t="shared" si="136"/>
        <v>6399098</v>
      </c>
      <c r="F2226" s="17" t="str">
        <f t="shared" si="139"/>
        <v>BULLISH</v>
      </c>
      <c r="G2226" s="17" t="str">
        <f t="shared" si="138"/>
        <v>NEUTRAL</v>
      </c>
      <c r="H2226" s="17" t="str">
        <f t="shared" si="137"/>
        <v>CONFIRMED BULLISH</v>
      </c>
    </row>
    <row r="2227" spans="1:8" ht="13.5" x14ac:dyDescent="0.25">
      <c r="A2227" s="3">
        <v>45246</v>
      </c>
      <c r="B2227" s="2">
        <v>7.48</v>
      </c>
      <c r="C2227" s="2">
        <v>6.0068999999999999</v>
      </c>
      <c r="D2227" s="2">
        <v>18534</v>
      </c>
      <c r="E2227" s="2">
        <f t="shared" si="136"/>
        <v>6399098</v>
      </c>
      <c r="F2227" s="17" t="str">
        <f t="shared" si="139"/>
        <v>BULLISH</v>
      </c>
      <c r="G2227" s="17" t="str">
        <f t="shared" si="138"/>
        <v>NEUTRAL</v>
      </c>
      <c r="H2227" s="17" t="str">
        <f t="shared" si="137"/>
        <v>NEUTRAL</v>
      </c>
    </row>
    <row r="2228" spans="1:8" ht="13.5" x14ac:dyDescent="0.25">
      <c r="A2228" s="3">
        <v>45247</v>
      </c>
      <c r="B2228" s="2">
        <v>7.49</v>
      </c>
      <c r="C2228" s="2">
        <v>6.0149999999999997</v>
      </c>
      <c r="D2228" s="2">
        <v>11200</v>
      </c>
      <c r="E2228" s="2">
        <f t="shared" si="136"/>
        <v>6410298</v>
      </c>
      <c r="F2228" s="17" t="str">
        <f t="shared" si="139"/>
        <v>BULLISH</v>
      </c>
      <c r="G2228" s="17" t="str">
        <f t="shared" si="138"/>
        <v>NEUTRAL</v>
      </c>
      <c r="H2228" s="17" t="str">
        <f t="shared" si="137"/>
        <v>CONFIRMED BULLISH</v>
      </c>
    </row>
    <row r="2229" spans="1:8" ht="13.5" x14ac:dyDescent="0.25">
      <c r="A2229" s="3">
        <v>45250</v>
      </c>
      <c r="B2229" s="2">
        <v>7.48</v>
      </c>
      <c r="C2229" s="2">
        <v>6.0068999999999999</v>
      </c>
      <c r="D2229" s="2">
        <v>1483</v>
      </c>
      <c r="E2229" s="2">
        <f t="shared" si="136"/>
        <v>6408815</v>
      </c>
      <c r="F2229" s="17" t="str">
        <f t="shared" si="139"/>
        <v>BULLISH</v>
      </c>
      <c r="G2229" s="17" t="str">
        <f t="shared" si="138"/>
        <v>NEUTRAL</v>
      </c>
      <c r="H2229" s="17" t="str">
        <f t="shared" si="137"/>
        <v>CONFIRMED BULLISH</v>
      </c>
    </row>
    <row r="2230" spans="1:8" ht="13.5" x14ac:dyDescent="0.25">
      <c r="A2230" s="3">
        <v>45251</v>
      </c>
      <c r="B2230" s="2">
        <v>7.89</v>
      </c>
      <c r="C2230" s="2">
        <v>6.3361999999999998</v>
      </c>
      <c r="D2230" s="2">
        <v>84434</v>
      </c>
      <c r="E2230" s="2">
        <f t="shared" si="136"/>
        <v>6493249</v>
      </c>
      <c r="F2230" s="17" t="str">
        <f t="shared" si="139"/>
        <v>BULLISH</v>
      </c>
      <c r="G2230" s="17" t="str">
        <f t="shared" si="138"/>
        <v>NEUTRAL</v>
      </c>
      <c r="H2230" s="17" t="str">
        <f t="shared" si="137"/>
        <v>CONFIRMED BULLISH</v>
      </c>
    </row>
    <row r="2231" spans="1:8" ht="13.5" x14ac:dyDescent="0.25">
      <c r="A2231" s="3">
        <v>45252</v>
      </c>
      <c r="B2231" s="2">
        <v>7.88</v>
      </c>
      <c r="C2231" s="2">
        <v>6.3281999999999998</v>
      </c>
      <c r="D2231" s="2">
        <v>14593</v>
      </c>
      <c r="E2231" s="2">
        <f t="shared" si="136"/>
        <v>6478656</v>
      </c>
      <c r="F2231" s="17" t="str">
        <f t="shared" si="139"/>
        <v>BULLISH</v>
      </c>
      <c r="G2231" s="17" t="str">
        <f t="shared" si="138"/>
        <v>NEUTRAL</v>
      </c>
      <c r="H2231" s="17" t="str">
        <f t="shared" si="137"/>
        <v>CONFIRMED BULLISH</v>
      </c>
    </row>
    <row r="2232" spans="1:8" ht="13.5" x14ac:dyDescent="0.25">
      <c r="A2232" s="3">
        <v>45253</v>
      </c>
      <c r="B2232" s="2">
        <v>8.1999999999999993</v>
      </c>
      <c r="C2232" s="2">
        <v>6.5850999999999997</v>
      </c>
      <c r="D2232" s="2">
        <v>34134</v>
      </c>
      <c r="E2232" s="2">
        <f t="shared" si="136"/>
        <v>6512790</v>
      </c>
      <c r="F2232" s="17" t="str">
        <f t="shared" si="139"/>
        <v>BULLISH</v>
      </c>
      <c r="G2232" s="17" t="str">
        <f t="shared" si="138"/>
        <v>NEUTRAL</v>
      </c>
      <c r="H2232" s="17" t="str">
        <f t="shared" si="137"/>
        <v>CONFIRMED BULLISH</v>
      </c>
    </row>
    <row r="2233" spans="1:8" ht="13.5" x14ac:dyDescent="0.25">
      <c r="A2233" s="3">
        <v>45254</v>
      </c>
      <c r="B2233" s="2">
        <v>8.19</v>
      </c>
      <c r="C2233" s="2">
        <v>6.5770999999999997</v>
      </c>
      <c r="D2233" s="2">
        <v>31175</v>
      </c>
      <c r="E2233" s="2">
        <f t="shared" si="136"/>
        <v>6481615</v>
      </c>
      <c r="F2233" s="17" t="str">
        <f t="shared" si="139"/>
        <v>BULLISH</v>
      </c>
      <c r="G2233" s="17" t="str">
        <f t="shared" si="138"/>
        <v>NEUTRAL</v>
      </c>
      <c r="H2233" s="17" t="str">
        <f t="shared" si="137"/>
        <v>CONFIRMED BULLISH</v>
      </c>
    </row>
    <row r="2234" spans="1:8" ht="13.5" x14ac:dyDescent="0.25">
      <c r="A2234" s="3">
        <v>45257</v>
      </c>
      <c r="B2234" s="2">
        <v>8.19</v>
      </c>
      <c r="C2234" s="2">
        <v>6.5770999999999997</v>
      </c>
      <c r="D2234" s="2">
        <v>4937</v>
      </c>
      <c r="E2234" s="2">
        <f t="shared" si="136"/>
        <v>6481615</v>
      </c>
      <c r="F2234" s="17" t="str">
        <f t="shared" si="139"/>
        <v>BULLISH</v>
      </c>
      <c r="G2234" s="17" t="str">
        <f t="shared" si="138"/>
        <v>NEUTRAL</v>
      </c>
      <c r="H2234" s="17" t="str">
        <f t="shared" si="137"/>
        <v>CONFIRMED BULLISH</v>
      </c>
    </row>
    <row r="2235" spans="1:8" ht="13.5" x14ac:dyDescent="0.25">
      <c r="A2235" s="3">
        <v>45258</v>
      </c>
      <c r="B2235" s="2">
        <v>8.1199999999999992</v>
      </c>
      <c r="C2235" s="2">
        <v>6.5209000000000001</v>
      </c>
      <c r="D2235" s="2">
        <v>7343</v>
      </c>
      <c r="E2235" s="2">
        <f t="shared" si="136"/>
        <v>6474272</v>
      </c>
      <c r="F2235" s="17" t="str">
        <f t="shared" si="139"/>
        <v>BEARISH</v>
      </c>
      <c r="G2235" s="17" t="str">
        <f t="shared" si="138"/>
        <v>NEUTRAL</v>
      </c>
      <c r="H2235" s="17" t="str">
        <f t="shared" si="137"/>
        <v>BEARISH DIVERGENCE</v>
      </c>
    </row>
    <row r="2236" spans="1:8" ht="13.5" x14ac:dyDescent="0.25">
      <c r="A2236" s="3">
        <v>45259</v>
      </c>
      <c r="B2236" s="2">
        <v>8.26</v>
      </c>
      <c r="C2236" s="2">
        <v>6.6333000000000002</v>
      </c>
      <c r="D2236" s="2">
        <v>60535</v>
      </c>
      <c r="E2236" s="2">
        <f t="shared" si="136"/>
        <v>6534807</v>
      </c>
      <c r="F2236" s="17" t="str">
        <f t="shared" si="139"/>
        <v>BULLISH</v>
      </c>
      <c r="G2236" s="17" t="str">
        <f t="shared" si="138"/>
        <v>NEUTRAL</v>
      </c>
      <c r="H2236" s="17" t="str">
        <f t="shared" si="137"/>
        <v>CONFIRMED BULLISH</v>
      </c>
    </row>
    <row r="2237" spans="1:8" ht="13.5" x14ac:dyDescent="0.25">
      <c r="A2237" s="3">
        <v>45260</v>
      </c>
      <c r="B2237" s="2">
        <v>8.3800000000000008</v>
      </c>
      <c r="C2237" s="2">
        <v>6.7297000000000002</v>
      </c>
      <c r="D2237" s="2">
        <v>26498</v>
      </c>
      <c r="E2237" s="2">
        <f t="shared" si="136"/>
        <v>6561305</v>
      </c>
      <c r="F2237" s="17" t="str">
        <f t="shared" si="139"/>
        <v>BULLISH</v>
      </c>
      <c r="G2237" s="17" t="str">
        <f t="shared" si="138"/>
        <v>NEUTRAL</v>
      </c>
      <c r="H2237" s="17" t="str">
        <f t="shared" si="137"/>
        <v>CONFIRMED BULLISH</v>
      </c>
    </row>
    <row r="2238" spans="1:8" ht="13.5" x14ac:dyDescent="0.25">
      <c r="A2238" s="3">
        <v>45261</v>
      </c>
      <c r="B2238" s="2">
        <v>8.36</v>
      </c>
      <c r="C2238" s="2">
        <v>6.7135999999999996</v>
      </c>
      <c r="D2238" s="2">
        <v>806</v>
      </c>
      <c r="E2238" s="2">
        <f t="shared" si="136"/>
        <v>6560499</v>
      </c>
      <c r="F2238" s="17" t="str">
        <f t="shared" si="139"/>
        <v>BULLISH</v>
      </c>
      <c r="G2238" s="17" t="str">
        <f t="shared" si="138"/>
        <v>NEUTRAL</v>
      </c>
      <c r="H2238" s="17" t="str">
        <f t="shared" si="137"/>
        <v>CONFIRMED BULLISH</v>
      </c>
    </row>
    <row r="2239" spans="1:8" ht="13.5" x14ac:dyDescent="0.25">
      <c r="A2239" s="3">
        <v>45264</v>
      </c>
      <c r="B2239" s="2">
        <v>8.25</v>
      </c>
      <c r="C2239" s="2">
        <v>6.6253000000000002</v>
      </c>
      <c r="D2239" s="2">
        <v>23730</v>
      </c>
      <c r="E2239" s="2">
        <f t="shared" si="136"/>
        <v>6536769</v>
      </c>
      <c r="F2239" s="17" t="str">
        <f t="shared" si="139"/>
        <v>BULLISH</v>
      </c>
      <c r="G2239" s="17" t="str">
        <f t="shared" si="138"/>
        <v>NEUTRAL</v>
      </c>
      <c r="H2239" s="17" t="str">
        <f t="shared" si="137"/>
        <v>CONFIRMED BULLISH</v>
      </c>
    </row>
    <row r="2240" spans="1:8" ht="13.5" x14ac:dyDescent="0.25">
      <c r="A2240" s="3">
        <v>45265</v>
      </c>
      <c r="B2240" s="2">
        <v>8.25</v>
      </c>
      <c r="C2240" s="2">
        <v>6.6253000000000002</v>
      </c>
      <c r="D2240" s="2">
        <v>3903</v>
      </c>
      <c r="E2240" s="2">
        <f t="shared" si="136"/>
        <v>6536769</v>
      </c>
      <c r="F2240" s="17" t="str">
        <f t="shared" si="139"/>
        <v>BULLISH</v>
      </c>
      <c r="G2240" s="17" t="str">
        <f t="shared" si="138"/>
        <v>NEUTRAL</v>
      </c>
      <c r="H2240" s="17" t="str">
        <f t="shared" si="137"/>
        <v>CONFIRMED BULLISH</v>
      </c>
    </row>
    <row r="2241" spans="1:8" ht="13.5" x14ac:dyDescent="0.25">
      <c r="A2241" s="3">
        <v>45266</v>
      </c>
      <c r="B2241" s="2">
        <v>8.25</v>
      </c>
      <c r="C2241" s="2">
        <v>6.6253000000000002</v>
      </c>
      <c r="D2241" s="2">
        <v>21452</v>
      </c>
      <c r="E2241" s="2">
        <f t="shared" si="136"/>
        <v>6536769</v>
      </c>
      <c r="F2241" s="17" t="str">
        <f t="shared" si="139"/>
        <v>BULLISH</v>
      </c>
      <c r="G2241" s="17" t="str">
        <f t="shared" si="138"/>
        <v>NEUTRAL</v>
      </c>
      <c r="H2241" s="17" t="str">
        <f t="shared" si="137"/>
        <v>BULLISH DIVERGENCE</v>
      </c>
    </row>
    <row r="2242" spans="1:8" ht="13.5" x14ac:dyDescent="0.25">
      <c r="A2242" s="3">
        <v>45267</v>
      </c>
      <c r="B2242" s="2">
        <v>8.1</v>
      </c>
      <c r="C2242" s="2">
        <v>6.5048000000000004</v>
      </c>
      <c r="D2242" s="2">
        <v>3461</v>
      </c>
      <c r="E2242" s="2">
        <f t="shared" si="136"/>
        <v>6533308</v>
      </c>
      <c r="F2242" s="17" t="str">
        <f t="shared" si="139"/>
        <v>BEARISH</v>
      </c>
      <c r="G2242" s="17" t="str">
        <f t="shared" si="138"/>
        <v>NEUTRAL</v>
      </c>
      <c r="H2242" s="17" t="str">
        <f t="shared" si="137"/>
        <v>CONFIRMED BEARISH</v>
      </c>
    </row>
    <row r="2243" spans="1:8" ht="13.5" x14ac:dyDescent="0.25">
      <c r="A2243" s="3">
        <v>45268</v>
      </c>
      <c r="B2243" s="2">
        <v>8.27</v>
      </c>
      <c r="C2243" s="2">
        <v>6.6414</v>
      </c>
      <c r="D2243" s="2">
        <v>6427</v>
      </c>
      <c r="E2243" s="2">
        <f t="shared" si="136"/>
        <v>6539735</v>
      </c>
      <c r="F2243" s="17" t="str">
        <f t="shared" si="139"/>
        <v>BEARISH</v>
      </c>
      <c r="G2243" s="17" t="str">
        <f t="shared" si="138"/>
        <v>NEUTRAL</v>
      </c>
      <c r="H2243" s="17" t="str">
        <f t="shared" si="137"/>
        <v>CONFIRMED BEARISH</v>
      </c>
    </row>
    <row r="2244" spans="1:8" ht="13.5" x14ac:dyDescent="0.25">
      <c r="A2244" s="3">
        <v>45271</v>
      </c>
      <c r="B2244" s="2">
        <v>8.2799999999999994</v>
      </c>
      <c r="C2244" s="2">
        <v>6.6494</v>
      </c>
      <c r="D2244" s="2">
        <v>906</v>
      </c>
      <c r="E2244" s="2">
        <f t="shared" ref="E2244:E2307" si="140">IF(B2244&gt;B2243, E2243+D2244, IF(B2244&lt;B2243, E2243-D2244, E2243))</f>
        <v>6540641</v>
      </c>
      <c r="F2244" s="17" t="str">
        <f t="shared" si="139"/>
        <v>BULLISH</v>
      </c>
      <c r="G2244" s="17" t="str">
        <f t="shared" si="138"/>
        <v>NEUTRAL</v>
      </c>
      <c r="H2244" s="17" t="str">
        <f t="shared" si="137"/>
        <v>CONFIRMED BULLISH</v>
      </c>
    </row>
    <row r="2245" spans="1:8" ht="13.5" x14ac:dyDescent="0.25">
      <c r="A2245" s="3">
        <v>45272</v>
      </c>
      <c r="B2245" s="2">
        <v>8.25</v>
      </c>
      <c r="C2245" s="2">
        <v>6.6253000000000002</v>
      </c>
      <c r="D2245" s="2">
        <v>2214</v>
      </c>
      <c r="E2245" s="2">
        <f t="shared" si="140"/>
        <v>6538427</v>
      </c>
      <c r="F2245" s="17" t="str">
        <f t="shared" si="139"/>
        <v>BULLISH</v>
      </c>
      <c r="G2245" s="17" t="str">
        <f t="shared" si="138"/>
        <v>NEUTRAL</v>
      </c>
      <c r="H2245" s="17" t="str">
        <f t="shared" si="137"/>
        <v>NEUTRAL</v>
      </c>
    </row>
    <row r="2246" spans="1:8" ht="13.5" x14ac:dyDescent="0.25">
      <c r="A2246" s="3">
        <v>45273</v>
      </c>
      <c r="B2246" s="2">
        <v>8.25</v>
      </c>
      <c r="C2246" s="2">
        <v>6.6253000000000002</v>
      </c>
      <c r="D2246" s="2">
        <v>534</v>
      </c>
      <c r="E2246" s="2">
        <f t="shared" si="140"/>
        <v>6538427</v>
      </c>
      <c r="F2246" s="17" t="str">
        <f t="shared" si="139"/>
        <v>BULLISH</v>
      </c>
      <c r="G2246" s="17" t="str">
        <f t="shared" si="138"/>
        <v>NEUTRAL</v>
      </c>
      <c r="H2246" s="17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NEUTRAL</v>
      </c>
    </row>
    <row r="2247" spans="1:8" ht="13.5" x14ac:dyDescent="0.25">
      <c r="A2247" s="3">
        <v>45274</v>
      </c>
      <c r="B2247" s="2">
        <v>8.25</v>
      </c>
      <c r="C2247" s="2">
        <v>6.6253000000000002</v>
      </c>
      <c r="D2247" s="2">
        <v>19157</v>
      </c>
      <c r="E2247" s="2">
        <f t="shared" si="140"/>
        <v>6538427</v>
      </c>
      <c r="F2247" s="17" t="str">
        <f t="shared" si="139"/>
        <v>BULLISH</v>
      </c>
      <c r="G2247" s="17" t="str">
        <f t="shared" ref="G2247:G2310" si="142">IF((E2247-E2242)/E2242 &gt; 0.02, "STRONG",
 IF((E2247-E2242)/E2242 &lt; -0.02, "WEAK", "NEUTRAL"))</f>
        <v>NEUTRAL</v>
      </c>
      <c r="H2247" s="17" t="str">
        <f t="shared" si="141"/>
        <v>CONFIRMED BULLISH</v>
      </c>
    </row>
    <row r="2248" spans="1:8" ht="13.5" x14ac:dyDescent="0.25">
      <c r="A2248" s="3">
        <v>45275</v>
      </c>
      <c r="B2248" s="2">
        <v>8.1999999999999993</v>
      </c>
      <c r="C2248" s="2">
        <v>6.5850999999999997</v>
      </c>
      <c r="D2248" s="2">
        <v>20781</v>
      </c>
      <c r="E2248" s="2">
        <f t="shared" si="140"/>
        <v>6517646</v>
      </c>
      <c r="F2248" s="17" t="str">
        <f t="shared" ref="F2248:F2311" si="143">IF(E2248&gt;E2243,"BULLISH",IF(E2248&lt;E2243,"BEARISH","NEUTRAL"))</f>
        <v>BEARISH</v>
      </c>
      <c r="G2248" s="17" t="str">
        <f t="shared" si="142"/>
        <v>NEUTRAL</v>
      </c>
      <c r="H2248" s="17" t="str">
        <f t="shared" si="141"/>
        <v>CONFIRMED BEARISH</v>
      </c>
    </row>
    <row r="2249" spans="1:8" ht="13.5" x14ac:dyDescent="0.25">
      <c r="A2249" s="3">
        <v>45278</v>
      </c>
      <c r="B2249" s="2">
        <v>8.19</v>
      </c>
      <c r="C2249" s="2">
        <v>6.5770999999999997</v>
      </c>
      <c r="D2249" s="2">
        <v>382</v>
      </c>
      <c r="E2249" s="2">
        <f t="shared" si="140"/>
        <v>6517264</v>
      </c>
      <c r="F2249" s="17" t="str">
        <f t="shared" si="143"/>
        <v>BEARISH</v>
      </c>
      <c r="G2249" s="17" t="str">
        <f t="shared" si="142"/>
        <v>NEUTRAL</v>
      </c>
      <c r="H2249" s="17" t="str">
        <f t="shared" si="141"/>
        <v>CONFIRMED BEARISH</v>
      </c>
    </row>
    <row r="2250" spans="1:8" ht="13.5" x14ac:dyDescent="0.25">
      <c r="A2250" s="3">
        <v>45279</v>
      </c>
      <c r="B2250" s="2">
        <v>8.19</v>
      </c>
      <c r="C2250" s="2">
        <v>6.5770999999999997</v>
      </c>
      <c r="D2250" s="2">
        <v>5015</v>
      </c>
      <c r="E2250" s="2">
        <f t="shared" si="140"/>
        <v>6517264</v>
      </c>
      <c r="F2250" s="17" t="str">
        <f t="shared" si="143"/>
        <v>BEARISH</v>
      </c>
      <c r="G2250" s="17" t="str">
        <f t="shared" si="142"/>
        <v>NEUTRAL</v>
      </c>
      <c r="H2250" s="17" t="str">
        <f t="shared" si="141"/>
        <v>CONFIRMED BEARISH</v>
      </c>
    </row>
    <row r="2251" spans="1:8" ht="13.5" x14ac:dyDescent="0.25">
      <c r="A2251" s="3">
        <v>45280</v>
      </c>
      <c r="B2251" s="2">
        <v>8.1999999999999993</v>
      </c>
      <c r="C2251" s="2">
        <v>6.5850999999999997</v>
      </c>
      <c r="D2251" s="2">
        <v>2692</v>
      </c>
      <c r="E2251" s="2">
        <f t="shared" si="140"/>
        <v>6519956</v>
      </c>
      <c r="F2251" s="17" t="str">
        <f t="shared" si="143"/>
        <v>BEARISH</v>
      </c>
      <c r="G2251" s="17" t="str">
        <f t="shared" si="142"/>
        <v>NEUTRAL</v>
      </c>
      <c r="H2251" s="17" t="str">
        <f t="shared" si="141"/>
        <v>CONFIRMED BEARISH</v>
      </c>
    </row>
    <row r="2252" spans="1:8" ht="13.5" x14ac:dyDescent="0.25">
      <c r="A2252" s="3">
        <v>45281</v>
      </c>
      <c r="B2252" s="2">
        <v>8.15</v>
      </c>
      <c r="C2252" s="2">
        <v>6.5449999999999999</v>
      </c>
      <c r="D2252" s="2">
        <v>2137</v>
      </c>
      <c r="E2252" s="2">
        <f t="shared" si="140"/>
        <v>6517819</v>
      </c>
      <c r="F2252" s="17" t="str">
        <f t="shared" si="143"/>
        <v>BEARISH</v>
      </c>
      <c r="G2252" s="17" t="str">
        <f t="shared" si="142"/>
        <v>NEUTRAL</v>
      </c>
      <c r="H2252" s="17" t="str">
        <f t="shared" si="141"/>
        <v>CONFIRMED BEARISH</v>
      </c>
    </row>
    <row r="2253" spans="1:8" ht="13.5" x14ac:dyDescent="0.25">
      <c r="A2253" s="3">
        <v>45282</v>
      </c>
      <c r="B2253" s="2">
        <v>8.1</v>
      </c>
      <c r="C2253" s="2">
        <v>6.5048000000000004</v>
      </c>
      <c r="D2253" s="2">
        <v>1837</v>
      </c>
      <c r="E2253" s="2">
        <f t="shared" si="140"/>
        <v>6515982</v>
      </c>
      <c r="F2253" s="17" t="str">
        <f t="shared" si="143"/>
        <v>BEARISH</v>
      </c>
      <c r="G2253" s="17" t="str">
        <f t="shared" si="142"/>
        <v>NEUTRAL</v>
      </c>
      <c r="H2253" s="17" t="str">
        <f t="shared" si="141"/>
        <v>CONFIRMED BEARISH</v>
      </c>
    </row>
    <row r="2254" spans="1:8" ht="13.5" x14ac:dyDescent="0.25">
      <c r="A2254" s="3">
        <v>45285</v>
      </c>
      <c r="B2254" s="2">
        <v>8.14</v>
      </c>
      <c r="C2254" s="2">
        <v>6.5369999999999999</v>
      </c>
      <c r="D2254" s="2">
        <v>2779</v>
      </c>
      <c r="E2254" s="2">
        <f t="shared" si="140"/>
        <v>6518761</v>
      </c>
      <c r="F2254" s="17" t="str">
        <f t="shared" si="143"/>
        <v>BULLISH</v>
      </c>
      <c r="G2254" s="17" t="str">
        <f t="shared" si="142"/>
        <v>NEUTRAL</v>
      </c>
      <c r="H2254" s="17" t="str">
        <f t="shared" si="141"/>
        <v>BULLISH DIVERGENCE</v>
      </c>
    </row>
    <row r="2255" spans="1:8" ht="13.5" x14ac:dyDescent="0.25">
      <c r="A2255" s="3">
        <v>45286</v>
      </c>
      <c r="B2255" s="2">
        <v>8.1</v>
      </c>
      <c r="C2255" s="2">
        <v>6.5048000000000004</v>
      </c>
      <c r="D2255" s="2">
        <v>8638</v>
      </c>
      <c r="E2255" s="2">
        <f t="shared" si="140"/>
        <v>6510123</v>
      </c>
      <c r="F2255" s="17" t="str">
        <f t="shared" si="143"/>
        <v>BEARISH</v>
      </c>
      <c r="G2255" s="17" t="str">
        <f t="shared" si="142"/>
        <v>NEUTRAL</v>
      </c>
      <c r="H2255" s="17" t="str">
        <f t="shared" si="141"/>
        <v>CONFIRMED BEARISH</v>
      </c>
    </row>
    <row r="2256" spans="1:8" ht="13.5" x14ac:dyDescent="0.25">
      <c r="A2256" s="3">
        <v>45287</v>
      </c>
      <c r="B2256" s="2">
        <v>8.1</v>
      </c>
      <c r="C2256" s="2">
        <v>6.5048000000000004</v>
      </c>
      <c r="D2256" s="2">
        <v>20900</v>
      </c>
      <c r="E2256" s="2">
        <f t="shared" si="140"/>
        <v>6510123</v>
      </c>
      <c r="F2256" s="17" t="str">
        <f t="shared" si="143"/>
        <v>BEARISH</v>
      </c>
      <c r="G2256" s="17" t="str">
        <f t="shared" si="142"/>
        <v>NEUTRAL</v>
      </c>
      <c r="H2256" s="17" t="str">
        <f t="shared" si="141"/>
        <v>CONFIRMED BEARISH</v>
      </c>
    </row>
    <row r="2257" spans="1:8" ht="13.5" x14ac:dyDescent="0.25">
      <c r="A2257" s="3">
        <v>45288</v>
      </c>
      <c r="B2257" s="2">
        <v>8.14</v>
      </c>
      <c r="C2257" s="2">
        <v>6.5369999999999999</v>
      </c>
      <c r="D2257" s="2">
        <v>17557</v>
      </c>
      <c r="E2257" s="2">
        <f t="shared" si="140"/>
        <v>6527680</v>
      </c>
      <c r="F2257" s="17" t="str">
        <f t="shared" si="143"/>
        <v>BULLISH</v>
      </c>
      <c r="G2257" s="17" t="str">
        <f t="shared" si="142"/>
        <v>NEUTRAL</v>
      </c>
      <c r="H2257" s="17" t="str">
        <f t="shared" si="141"/>
        <v>BULLISH DIVERGENCE</v>
      </c>
    </row>
    <row r="2258" spans="1:8" ht="13.5" x14ac:dyDescent="0.25">
      <c r="A2258" s="3">
        <v>45289</v>
      </c>
      <c r="B2258" s="2">
        <v>8.1300000000000008</v>
      </c>
      <c r="C2258" s="2">
        <v>6.5289000000000001</v>
      </c>
      <c r="D2258" s="2">
        <v>2802</v>
      </c>
      <c r="E2258" s="2">
        <f t="shared" si="140"/>
        <v>6524878</v>
      </c>
      <c r="F2258" s="17" t="str">
        <f t="shared" si="143"/>
        <v>BULLISH</v>
      </c>
      <c r="G2258" s="17" t="str">
        <f t="shared" si="142"/>
        <v>NEUTRAL</v>
      </c>
      <c r="H2258" s="17" t="str">
        <f t="shared" si="141"/>
        <v>CONFIRMED BULLISH</v>
      </c>
    </row>
    <row r="2259" spans="1:8" ht="13.5" x14ac:dyDescent="0.25">
      <c r="A2259" s="3">
        <v>45293</v>
      </c>
      <c r="B2259" s="2">
        <v>8.1199999999999992</v>
      </c>
      <c r="C2259" s="2">
        <v>6.5209000000000001</v>
      </c>
      <c r="D2259" s="2">
        <v>637</v>
      </c>
      <c r="E2259" s="2">
        <f t="shared" si="140"/>
        <v>6524241</v>
      </c>
      <c r="F2259" s="17" t="str">
        <f t="shared" si="143"/>
        <v>BULLISH</v>
      </c>
      <c r="G2259" s="17" t="str">
        <f t="shared" si="142"/>
        <v>NEUTRAL</v>
      </c>
      <c r="H2259" s="17" t="str">
        <f t="shared" si="141"/>
        <v>BULLISH DIVERGENCE</v>
      </c>
    </row>
    <row r="2260" spans="1:8" ht="13.5" x14ac:dyDescent="0.25">
      <c r="A2260" s="3">
        <v>45294</v>
      </c>
      <c r="B2260" s="2">
        <v>8.1</v>
      </c>
      <c r="C2260" s="2">
        <v>6.5048000000000004</v>
      </c>
      <c r="D2260" s="2">
        <v>2182</v>
      </c>
      <c r="E2260" s="2">
        <f t="shared" si="140"/>
        <v>6522059</v>
      </c>
      <c r="F2260" s="17" t="str">
        <f t="shared" si="143"/>
        <v>BULLISH</v>
      </c>
      <c r="G2260" s="17" t="str">
        <f t="shared" si="142"/>
        <v>NEUTRAL</v>
      </c>
      <c r="H2260" s="17" t="str">
        <f t="shared" si="141"/>
        <v>NEUTRAL</v>
      </c>
    </row>
    <row r="2261" spans="1:8" ht="13.5" x14ac:dyDescent="0.25">
      <c r="A2261" s="3">
        <v>45295</v>
      </c>
      <c r="B2261" s="2">
        <v>8.09</v>
      </c>
      <c r="C2261" s="2">
        <v>6.4968000000000004</v>
      </c>
      <c r="D2261" s="2">
        <v>8349</v>
      </c>
      <c r="E2261" s="2">
        <f t="shared" si="140"/>
        <v>6513710</v>
      </c>
      <c r="F2261" s="17" t="str">
        <f t="shared" si="143"/>
        <v>BULLISH</v>
      </c>
      <c r="G2261" s="17" t="str">
        <f t="shared" si="142"/>
        <v>NEUTRAL</v>
      </c>
      <c r="H2261" s="17" t="str">
        <f t="shared" si="141"/>
        <v>BULLISH DIVERGENCE</v>
      </c>
    </row>
    <row r="2262" spans="1:8" ht="13.5" x14ac:dyDescent="0.25">
      <c r="A2262" s="3">
        <v>45296</v>
      </c>
      <c r="B2262" s="2">
        <v>8</v>
      </c>
      <c r="C2262" s="2">
        <v>6.4245000000000001</v>
      </c>
      <c r="D2262" s="2">
        <v>1844</v>
      </c>
      <c r="E2262" s="2">
        <f t="shared" si="140"/>
        <v>6511866</v>
      </c>
      <c r="F2262" s="17" t="str">
        <f t="shared" si="143"/>
        <v>BEARISH</v>
      </c>
      <c r="G2262" s="17" t="str">
        <f t="shared" si="142"/>
        <v>NEUTRAL</v>
      </c>
      <c r="H2262" s="17" t="str">
        <f t="shared" si="141"/>
        <v>CONFIRMED BEARISH</v>
      </c>
    </row>
    <row r="2263" spans="1:8" ht="13.5" x14ac:dyDescent="0.25">
      <c r="A2263" s="3">
        <v>45299</v>
      </c>
      <c r="B2263" s="2">
        <v>7.93</v>
      </c>
      <c r="C2263" s="2">
        <v>6.3682999999999996</v>
      </c>
      <c r="D2263" s="2">
        <v>1075</v>
      </c>
      <c r="E2263" s="2">
        <f t="shared" si="140"/>
        <v>6510791</v>
      </c>
      <c r="F2263" s="17" t="str">
        <f t="shared" si="143"/>
        <v>BEARISH</v>
      </c>
      <c r="G2263" s="17" t="str">
        <f t="shared" si="142"/>
        <v>NEUTRAL</v>
      </c>
      <c r="H2263" s="17" t="str">
        <f t="shared" si="141"/>
        <v>CONFIRMED BEARISH</v>
      </c>
    </row>
    <row r="2264" spans="1:8" ht="13.5" x14ac:dyDescent="0.25">
      <c r="A2264" s="3">
        <v>45300</v>
      </c>
      <c r="B2264" s="2">
        <v>7.93</v>
      </c>
      <c r="C2264" s="2">
        <v>6.3682999999999996</v>
      </c>
      <c r="D2264" s="2">
        <v>6532</v>
      </c>
      <c r="E2264" s="2">
        <f t="shared" si="140"/>
        <v>6510791</v>
      </c>
      <c r="F2264" s="17" t="str">
        <f t="shared" si="143"/>
        <v>BEARISH</v>
      </c>
      <c r="G2264" s="17" t="str">
        <f t="shared" si="142"/>
        <v>NEUTRAL</v>
      </c>
      <c r="H2264" s="17" t="str">
        <f t="shared" si="141"/>
        <v>CONFIRMED BEARISH</v>
      </c>
    </row>
    <row r="2265" spans="1:8" ht="13.5" x14ac:dyDescent="0.25">
      <c r="A2265" s="3">
        <v>45301</v>
      </c>
      <c r="B2265" s="2">
        <v>7.92</v>
      </c>
      <c r="C2265" s="2">
        <v>6.3602999999999996</v>
      </c>
      <c r="D2265" s="2">
        <v>15644</v>
      </c>
      <c r="E2265" s="2">
        <f t="shared" si="140"/>
        <v>6495147</v>
      </c>
      <c r="F2265" s="17" t="str">
        <f t="shared" si="143"/>
        <v>BEARISH</v>
      </c>
      <c r="G2265" s="17" t="str">
        <f t="shared" si="142"/>
        <v>NEUTRAL</v>
      </c>
      <c r="H2265" s="17" t="str">
        <f t="shared" si="141"/>
        <v>CONFIRMED BEARISH</v>
      </c>
    </row>
    <row r="2266" spans="1:8" ht="13.5" x14ac:dyDescent="0.25">
      <c r="A2266" s="3">
        <v>45302</v>
      </c>
      <c r="B2266" s="2">
        <v>7.9</v>
      </c>
      <c r="C2266" s="2">
        <v>6.3441999999999998</v>
      </c>
      <c r="D2266" s="2">
        <v>5895</v>
      </c>
      <c r="E2266" s="2">
        <f t="shared" si="140"/>
        <v>6489252</v>
      </c>
      <c r="F2266" s="17" t="str">
        <f t="shared" si="143"/>
        <v>BEARISH</v>
      </c>
      <c r="G2266" s="17" t="str">
        <f t="shared" si="142"/>
        <v>NEUTRAL</v>
      </c>
      <c r="H2266" s="17" t="str">
        <f t="shared" si="141"/>
        <v>CONFIRMED BEARISH</v>
      </c>
    </row>
    <row r="2267" spans="1:8" ht="13.5" x14ac:dyDescent="0.25">
      <c r="A2267" s="3">
        <v>45303</v>
      </c>
      <c r="B2267" s="2">
        <v>7.89</v>
      </c>
      <c r="C2267" s="2">
        <v>6.3361999999999998</v>
      </c>
      <c r="D2267" s="2">
        <v>4783</v>
      </c>
      <c r="E2267" s="2">
        <f t="shared" si="140"/>
        <v>6484469</v>
      </c>
      <c r="F2267" s="17" t="str">
        <f t="shared" si="143"/>
        <v>BEARISH</v>
      </c>
      <c r="G2267" s="17" t="str">
        <f t="shared" si="142"/>
        <v>NEUTRAL</v>
      </c>
      <c r="H2267" s="17" t="str">
        <f t="shared" si="141"/>
        <v>CONFIRMED BEARISH</v>
      </c>
    </row>
    <row r="2268" spans="1:8" ht="13.5" x14ac:dyDescent="0.25">
      <c r="A2268" s="3">
        <v>45306</v>
      </c>
      <c r="B2268" s="2">
        <v>7.88</v>
      </c>
      <c r="C2268" s="2">
        <v>6.3281999999999998</v>
      </c>
      <c r="D2268" s="2">
        <v>5952</v>
      </c>
      <c r="E2268" s="2">
        <f t="shared" si="140"/>
        <v>6478517</v>
      </c>
      <c r="F2268" s="17" t="str">
        <f t="shared" si="143"/>
        <v>BEARISH</v>
      </c>
      <c r="G2268" s="17" t="str">
        <f t="shared" si="142"/>
        <v>NEUTRAL</v>
      </c>
      <c r="H2268" s="17" t="str">
        <f t="shared" si="141"/>
        <v>CONFIRMED BEARISH</v>
      </c>
    </row>
    <row r="2269" spans="1:8" ht="13.5" x14ac:dyDescent="0.25">
      <c r="A2269" s="3">
        <v>45307</v>
      </c>
      <c r="B2269" s="2">
        <v>7.8</v>
      </c>
      <c r="C2269" s="2">
        <v>6.2638999999999996</v>
      </c>
      <c r="D2269" s="2">
        <v>2964</v>
      </c>
      <c r="E2269" s="2">
        <f t="shared" si="140"/>
        <v>6475553</v>
      </c>
      <c r="F2269" s="17" t="str">
        <f t="shared" si="143"/>
        <v>BEARISH</v>
      </c>
      <c r="G2269" s="17" t="str">
        <f t="shared" si="142"/>
        <v>NEUTRAL</v>
      </c>
      <c r="H2269" s="17" t="str">
        <f t="shared" si="141"/>
        <v>CONFIRMED BEARISH</v>
      </c>
    </row>
    <row r="2270" spans="1:8" ht="13.5" x14ac:dyDescent="0.25">
      <c r="A2270" s="3">
        <v>45308</v>
      </c>
      <c r="B2270" s="2">
        <v>7.55</v>
      </c>
      <c r="C2270" s="2">
        <v>6.0631000000000004</v>
      </c>
      <c r="D2270" s="2">
        <v>8846</v>
      </c>
      <c r="E2270" s="2">
        <f t="shared" si="140"/>
        <v>6466707</v>
      </c>
      <c r="F2270" s="17" t="str">
        <f t="shared" si="143"/>
        <v>BEARISH</v>
      </c>
      <c r="G2270" s="17" t="str">
        <f t="shared" si="142"/>
        <v>NEUTRAL</v>
      </c>
      <c r="H2270" s="17" t="str">
        <f t="shared" si="141"/>
        <v>CONFIRMED BEARISH</v>
      </c>
    </row>
    <row r="2271" spans="1:8" ht="13.5" x14ac:dyDescent="0.25">
      <c r="A2271" s="3">
        <v>45309</v>
      </c>
      <c r="B2271" s="2">
        <v>7.5</v>
      </c>
      <c r="C2271" s="2">
        <v>6.0229999999999997</v>
      </c>
      <c r="D2271" s="2">
        <v>11779</v>
      </c>
      <c r="E2271" s="2">
        <f t="shared" si="140"/>
        <v>6454928</v>
      </c>
      <c r="F2271" s="17" t="str">
        <f t="shared" si="143"/>
        <v>BEARISH</v>
      </c>
      <c r="G2271" s="17" t="str">
        <f t="shared" si="142"/>
        <v>NEUTRAL</v>
      </c>
      <c r="H2271" s="17" t="str">
        <f t="shared" si="141"/>
        <v>CONFIRMED BEARISH</v>
      </c>
    </row>
    <row r="2272" spans="1:8" ht="13.5" x14ac:dyDescent="0.25">
      <c r="A2272" s="3">
        <v>45310</v>
      </c>
      <c r="B2272" s="2">
        <v>7.77</v>
      </c>
      <c r="C2272" s="2">
        <v>6.2397999999999998</v>
      </c>
      <c r="D2272" s="2">
        <v>4229</v>
      </c>
      <c r="E2272" s="2">
        <f t="shared" si="140"/>
        <v>6459157</v>
      </c>
      <c r="F2272" s="17" t="str">
        <f t="shared" si="143"/>
        <v>BEARISH</v>
      </c>
      <c r="G2272" s="17" t="str">
        <f t="shared" si="142"/>
        <v>NEUTRAL</v>
      </c>
      <c r="H2272" s="17" t="str">
        <f t="shared" si="141"/>
        <v>CONFIRMED BEARISH</v>
      </c>
    </row>
    <row r="2273" spans="1:8" ht="13.5" x14ac:dyDescent="0.25">
      <c r="A2273" s="3">
        <v>45313</v>
      </c>
      <c r="B2273" s="2">
        <v>7.8</v>
      </c>
      <c r="C2273" s="2">
        <v>6.2638999999999996</v>
      </c>
      <c r="D2273" s="2">
        <v>4615</v>
      </c>
      <c r="E2273" s="2">
        <f t="shared" si="140"/>
        <v>6463772</v>
      </c>
      <c r="F2273" s="17" t="str">
        <f t="shared" si="143"/>
        <v>BEARISH</v>
      </c>
      <c r="G2273" s="17" t="str">
        <f t="shared" si="142"/>
        <v>NEUTRAL</v>
      </c>
      <c r="H2273" s="17" t="str">
        <f t="shared" si="141"/>
        <v>CONFIRMED BEARISH</v>
      </c>
    </row>
    <row r="2274" spans="1:8" ht="13.5" x14ac:dyDescent="0.25">
      <c r="A2274" s="3">
        <v>45314</v>
      </c>
      <c r="B2274" s="2">
        <v>7.74</v>
      </c>
      <c r="C2274" s="2">
        <v>6.2157</v>
      </c>
      <c r="D2274" s="2">
        <v>4881</v>
      </c>
      <c r="E2274" s="2">
        <f t="shared" si="140"/>
        <v>6458891</v>
      </c>
      <c r="F2274" s="17" t="str">
        <f t="shared" si="143"/>
        <v>BEARISH</v>
      </c>
      <c r="G2274" s="17" t="str">
        <f t="shared" si="142"/>
        <v>NEUTRAL</v>
      </c>
      <c r="H2274" s="17" t="str">
        <f t="shared" si="141"/>
        <v>CONFIRMED BEARISH</v>
      </c>
    </row>
    <row r="2275" spans="1:8" ht="13.5" x14ac:dyDescent="0.25">
      <c r="A2275" s="3">
        <v>45315</v>
      </c>
      <c r="B2275" s="2">
        <v>7.75</v>
      </c>
      <c r="C2275" s="2">
        <v>6.2237999999999998</v>
      </c>
      <c r="D2275" s="2">
        <v>9259</v>
      </c>
      <c r="E2275" s="2">
        <f t="shared" si="140"/>
        <v>6468150</v>
      </c>
      <c r="F2275" s="17" t="str">
        <f t="shared" si="143"/>
        <v>BULLISH</v>
      </c>
      <c r="G2275" s="17" t="str">
        <f t="shared" si="142"/>
        <v>NEUTRAL</v>
      </c>
      <c r="H2275" s="17" t="str">
        <f t="shared" si="141"/>
        <v>CONFIRMED BULLISH</v>
      </c>
    </row>
    <row r="2276" spans="1:8" ht="13.5" x14ac:dyDescent="0.25">
      <c r="A2276" s="3">
        <v>45316</v>
      </c>
      <c r="B2276" s="2">
        <v>7.74</v>
      </c>
      <c r="C2276" s="2">
        <v>6.2157</v>
      </c>
      <c r="D2276" s="2">
        <v>4209</v>
      </c>
      <c r="E2276" s="2">
        <f t="shared" si="140"/>
        <v>6463941</v>
      </c>
      <c r="F2276" s="17" t="str">
        <f t="shared" si="143"/>
        <v>BULLISH</v>
      </c>
      <c r="G2276" s="17" t="str">
        <f t="shared" si="142"/>
        <v>NEUTRAL</v>
      </c>
      <c r="H2276" s="17" t="str">
        <f t="shared" si="141"/>
        <v>CONFIRMED BULLISH</v>
      </c>
    </row>
    <row r="2277" spans="1:8" ht="13.5" x14ac:dyDescent="0.25">
      <c r="A2277" s="3">
        <v>45317</v>
      </c>
      <c r="B2277" s="2">
        <v>7.76</v>
      </c>
      <c r="C2277" s="2">
        <v>6.2317999999999998</v>
      </c>
      <c r="D2277" s="2">
        <v>45020</v>
      </c>
      <c r="E2277" s="2">
        <f t="shared" si="140"/>
        <v>6508961</v>
      </c>
      <c r="F2277" s="17" t="str">
        <f t="shared" si="143"/>
        <v>BULLISH</v>
      </c>
      <c r="G2277" s="17" t="str">
        <f t="shared" si="142"/>
        <v>NEUTRAL</v>
      </c>
      <c r="H2277" s="17" t="str">
        <f t="shared" si="141"/>
        <v>BULLISH DIVERGENCE</v>
      </c>
    </row>
    <row r="2278" spans="1:8" ht="13.5" x14ac:dyDescent="0.25">
      <c r="A2278" s="3">
        <v>45320</v>
      </c>
      <c r="B2278" s="2">
        <v>7.75</v>
      </c>
      <c r="C2278" s="2">
        <v>6.2237999999999998</v>
      </c>
      <c r="D2278" s="2">
        <v>1486</v>
      </c>
      <c r="E2278" s="2">
        <f t="shared" si="140"/>
        <v>6507475</v>
      </c>
      <c r="F2278" s="17" t="str">
        <f t="shared" si="143"/>
        <v>BULLISH</v>
      </c>
      <c r="G2278" s="17" t="str">
        <f t="shared" si="142"/>
        <v>NEUTRAL</v>
      </c>
      <c r="H2278" s="17" t="str">
        <f t="shared" si="141"/>
        <v>BULLISH DIVERGENCE</v>
      </c>
    </row>
    <row r="2279" spans="1:8" ht="13.5" x14ac:dyDescent="0.25">
      <c r="A2279" s="3">
        <v>45321</v>
      </c>
      <c r="B2279" s="2">
        <v>7.6</v>
      </c>
      <c r="C2279" s="2">
        <v>6.1032999999999999</v>
      </c>
      <c r="D2279" s="2">
        <v>27052</v>
      </c>
      <c r="E2279" s="2">
        <f t="shared" si="140"/>
        <v>6480423</v>
      </c>
      <c r="F2279" s="17" t="str">
        <f t="shared" si="143"/>
        <v>BULLISH</v>
      </c>
      <c r="G2279" s="17" t="str">
        <f t="shared" si="142"/>
        <v>NEUTRAL</v>
      </c>
      <c r="H2279" s="17" t="str">
        <f t="shared" si="141"/>
        <v>BULLISH DIVERGENCE</v>
      </c>
    </row>
    <row r="2280" spans="1:8" ht="13.5" x14ac:dyDescent="0.25">
      <c r="A2280" s="3">
        <v>45322</v>
      </c>
      <c r="B2280" s="2">
        <v>7.7</v>
      </c>
      <c r="C2280" s="2">
        <v>6.1836000000000002</v>
      </c>
      <c r="D2280" s="2">
        <v>1944</v>
      </c>
      <c r="E2280" s="2">
        <f t="shared" si="140"/>
        <v>6482367</v>
      </c>
      <c r="F2280" s="17" t="str">
        <f t="shared" si="143"/>
        <v>BULLISH</v>
      </c>
      <c r="G2280" s="17" t="str">
        <f t="shared" si="142"/>
        <v>NEUTRAL</v>
      </c>
      <c r="H2280" s="17" t="str">
        <f t="shared" si="141"/>
        <v>BULLISH DIVERGENCE</v>
      </c>
    </row>
    <row r="2281" spans="1:8" ht="13.5" x14ac:dyDescent="0.25">
      <c r="A2281" s="3">
        <v>45323</v>
      </c>
      <c r="B2281" s="2">
        <v>7.65</v>
      </c>
      <c r="C2281" s="2">
        <v>6.1435000000000004</v>
      </c>
      <c r="D2281" s="2">
        <v>3873</v>
      </c>
      <c r="E2281" s="2">
        <f t="shared" si="140"/>
        <v>6478494</v>
      </c>
      <c r="F2281" s="17" t="str">
        <f t="shared" si="143"/>
        <v>BULLISH</v>
      </c>
      <c r="G2281" s="17" t="str">
        <f t="shared" si="142"/>
        <v>NEUTRAL</v>
      </c>
      <c r="H2281" s="17" t="str">
        <f t="shared" si="141"/>
        <v>BULLISH DIVERGENCE</v>
      </c>
    </row>
    <row r="2282" spans="1:8" ht="13.5" x14ac:dyDescent="0.25">
      <c r="A2282" s="3">
        <v>45324</v>
      </c>
      <c r="B2282" s="2">
        <v>7.5</v>
      </c>
      <c r="C2282" s="2">
        <v>6.0229999999999997</v>
      </c>
      <c r="D2282" s="2">
        <v>1010</v>
      </c>
      <c r="E2282" s="2">
        <f t="shared" si="140"/>
        <v>6477484</v>
      </c>
      <c r="F2282" s="17" t="str">
        <f t="shared" si="143"/>
        <v>BEARISH</v>
      </c>
      <c r="G2282" s="17" t="str">
        <f t="shared" si="142"/>
        <v>NEUTRAL</v>
      </c>
      <c r="H2282" s="17" t="str">
        <f t="shared" si="141"/>
        <v>CONFIRMED BEARISH</v>
      </c>
    </row>
    <row r="2283" spans="1:8" ht="13.5" x14ac:dyDescent="0.25">
      <c r="A2283" s="3">
        <v>45327</v>
      </c>
      <c r="B2283" s="2">
        <v>7.5</v>
      </c>
      <c r="C2283" s="2">
        <v>6.0229999999999997</v>
      </c>
      <c r="D2283" s="2">
        <v>1783</v>
      </c>
      <c r="E2283" s="2">
        <f t="shared" si="140"/>
        <v>6477484</v>
      </c>
      <c r="F2283" s="17" t="str">
        <f t="shared" si="143"/>
        <v>BEARISH</v>
      </c>
      <c r="G2283" s="17" t="str">
        <f t="shared" si="142"/>
        <v>NEUTRAL</v>
      </c>
      <c r="H2283" s="17" t="str">
        <f t="shared" si="141"/>
        <v>CONFIRMED BEARISH</v>
      </c>
    </row>
    <row r="2284" spans="1:8" ht="13.5" x14ac:dyDescent="0.25">
      <c r="A2284" s="3">
        <v>45328</v>
      </c>
      <c r="B2284" s="2">
        <v>7.48</v>
      </c>
      <c r="C2284" s="2">
        <v>6.0068999999999999</v>
      </c>
      <c r="D2284" s="2">
        <v>9352</v>
      </c>
      <c r="E2284" s="2">
        <f t="shared" si="140"/>
        <v>6468132</v>
      </c>
      <c r="F2284" s="17" t="str">
        <f t="shared" si="143"/>
        <v>BEARISH</v>
      </c>
      <c r="G2284" s="17" t="str">
        <f t="shared" si="142"/>
        <v>NEUTRAL</v>
      </c>
      <c r="H2284" s="17" t="str">
        <f t="shared" si="141"/>
        <v>CONFIRMED BEARISH</v>
      </c>
    </row>
    <row r="2285" spans="1:8" ht="13.5" x14ac:dyDescent="0.25">
      <c r="A2285" s="3">
        <v>45329</v>
      </c>
      <c r="B2285" s="2">
        <v>7.6</v>
      </c>
      <c r="C2285" s="2">
        <v>6.1032999999999999</v>
      </c>
      <c r="D2285" s="2">
        <v>9929</v>
      </c>
      <c r="E2285" s="2">
        <f t="shared" si="140"/>
        <v>6478061</v>
      </c>
      <c r="F2285" s="17" t="str">
        <f t="shared" si="143"/>
        <v>BEARISH</v>
      </c>
      <c r="G2285" s="17" t="str">
        <f t="shared" si="142"/>
        <v>NEUTRAL</v>
      </c>
      <c r="H2285" s="17" t="str">
        <f t="shared" si="141"/>
        <v>CONFIRMED BEARISH</v>
      </c>
    </row>
    <row r="2286" spans="1:8" ht="13.5" x14ac:dyDescent="0.25">
      <c r="A2286" s="3">
        <v>45330</v>
      </c>
      <c r="B2286" s="2">
        <v>7.6</v>
      </c>
      <c r="C2286" s="2">
        <v>6.1032999999999999</v>
      </c>
      <c r="D2286" s="2">
        <v>2700</v>
      </c>
      <c r="E2286" s="2">
        <f t="shared" si="140"/>
        <v>6478061</v>
      </c>
      <c r="F2286" s="17" t="str">
        <f t="shared" si="143"/>
        <v>BEARISH</v>
      </c>
      <c r="G2286" s="17" t="str">
        <f t="shared" si="142"/>
        <v>NEUTRAL</v>
      </c>
      <c r="H2286" s="17" t="str">
        <f t="shared" si="141"/>
        <v>CONFIRMED BEARISH</v>
      </c>
    </row>
    <row r="2287" spans="1:8" ht="13.5" x14ac:dyDescent="0.25">
      <c r="A2287" s="3">
        <v>45331</v>
      </c>
      <c r="B2287" s="2">
        <v>7.6</v>
      </c>
      <c r="C2287" s="2">
        <v>6.1032999999999999</v>
      </c>
      <c r="D2287" s="2">
        <v>9240</v>
      </c>
      <c r="E2287" s="2">
        <f t="shared" si="140"/>
        <v>6478061</v>
      </c>
      <c r="F2287" s="17" t="str">
        <f t="shared" si="143"/>
        <v>BULLISH</v>
      </c>
      <c r="G2287" s="17" t="str">
        <f t="shared" si="142"/>
        <v>NEUTRAL</v>
      </c>
      <c r="H2287" s="17" t="str">
        <f t="shared" si="141"/>
        <v>CONFIRMED BULLISH</v>
      </c>
    </row>
    <row r="2288" spans="1:8" ht="13.5" x14ac:dyDescent="0.25">
      <c r="A2288" s="3">
        <v>45334</v>
      </c>
      <c r="B2288" s="2">
        <v>7.5</v>
      </c>
      <c r="C2288" s="2">
        <v>6.0229999999999997</v>
      </c>
      <c r="D2288" s="2">
        <v>4197</v>
      </c>
      <c r="E2288" s="2">
        <f t="shared" si="140"/>
        <v>6473864</v>
      </c>
      <c r="F2288" s="17" t="str">
        <f t="shared" si="143"/>
        <v>BEARISH</v>
      </c>
      <c r="G2288" s="17" t="str">
        <f t="shared" si="142"/>
        <v>NEUTRAL</v>
      </c>
      <c r="H2288" s="17" t="str">
        <f t="shared" si="141"/>
        <v>NEUTRAL</v>
      </c>
    </row>
    <row r="2289" spans="1:8" ht="13.5" x14ac:dyDescent="0.25">
      <c r="A2289" s="3">
        <v>45335</v>
      </c>
      <c r="B2289" s="2">
        <v>7.5</v>
      </c>
      <c r="C2289" s="2">
        <v>6.0229999999999997</v>
      </c>
      <c r="D2289" s="2">
        <v>15041</v>
      </c>
      <c r="E2289" s="2">
        <f t="shared" si="140"/>
        <v>6473864</v>
      </c>
      <c r="F2289" s="17" t="str">
        <f t="shared" si="143"/>
        <v>BULLISH</v>
      </c>
      <c r="G2289" s="17" t="str">
        <f t="shared" si="142"/>
        <v>NEUTRAL</v>
      </c>
      <c r="H2289" s="17" t="str">
        <f t="shared" si="141"/>
        <v>CONFIRMED BULLISH</v>
      </c>
    </row>
    <row r="2290" spans="1:8" ht="13.5" x14ac:dyDescent="0.25">
      <c r="A2290" s="3">
        <v>45336</v>
      </c>
      <c r="B2290" s="2">
        <v>7.8</v>
      </c>
      <c r="C2290" s="2">
        <v>6.2638999999999996</v>
      </c>
      <c r="D2290" s="2">
        <v>21797</v>
      </c>
      <c r="E2290" s="2">
        <f t="shared" si="140"/>
        <v>6495661</v>
      </c>
      <c r="F2290" s="17" t="str">
        <f t="shared" si="143"/>
        <v>BULLISH</v>
      </c>
      <c r="G2290" s="17" t="str">
        <f t="shared" si="142"/>
        <v>NEUTRAL</v>
      </c>
      <c r="H2290" s="17" t="str">
        <f t="shared" si="141"/>
        <v>CONFIRMED BULLISH</v>
      </c>
    </row>
    <row r="2291" spans="1:8" ht="13.5" x14ac:dyDescent="0.25">
      <c r="A2291" s="3">
        <v>45337</v>
      </c>
      <c r="B2291" s="2">
        <v>7.6</v>
      </c>
      <c r="C2291" s="2">
        <v>6.1032999999999999</v>
      </c>
      <c r="D2291" s="2">
        <v>2017</v>
      </c>
      <c r="E2291" s="2">
        <f t="shared" si="140"/>
        <v>6493644</v>
      </c>
      <c r="F2291" s="17" t="str">
        <f t="shared" si="143"/>
        <v>BULLISH</v>
      </c>
      <c r="G2291" s="17" t="str">
        <f t="shared" si="142"/>
        <v>NEUTRAL</v>
      </c>
      <c r="H2291" s="17" t="str">
        <f t="shared" si="141"/>
        <v>NEUTRAL</v>
      </c>
    </row>
    <row r="2292" spans="1:8" ht="13.5" x14ac:dyDescent="0.25">
      <c r="A2292" s="3">
        <v>45338</v>
      </c>
      <c r="B2292" s="2">
        <v>7.5</v>
      </c>
      <c r="C2292" s="2">
        <v>6.0229999999999997</v>
      </c>
      <c r="D2292" s="2">
        <v>9324</v>
      </c>
      <c r="E2292" s="2">
        <f t="shared" si="140"/>
        <v>6484320</v>
      </c>
      <c r="F2292" s="17" t="str">
        <f t="shared" si="143"/>
        <v>BULLISH</v>
      </c>
      <c r="G2292" s="17" t="str">
        <f t="shared" si="142"/>
        <v>NEUTRAL</v>
      </c>
      <c r="H2292" s="17" t="str">
        <f t="shared" si="141"/>
        <v>BULLISH DIVERGENCE</v>
      </c>
    </row>
    <row r="2293" spans="1:8" ht="13.5" x14ac:dyDescent="0.25">
      <c r="A2293" s="3">
        <v>45341</v>
      </c>
      <c r="B2293" s="2">
        <v>7.8</v>
      </c>
      <c r="C2293" s="2">
        <v>6.2638999999999996</v>
      </c>
      <c r="D2293" s="2">
        <v>14233</v>
      </c>
      <c r="E2293" s="2">
        <f t="shared" si="140"/>
        <v>6498553</v>
      </c>
      <c r="F2293" s="17" t="str">
        <f t="shared" si="143"/>
        <v>BULLISH</v>
      </c>
      <c r="G2293" s="17" t="str">
        <f t="shared" si="142"/>
        <v>NEUTRAL</v>
      </c>
      <c r="H2293" s="17" t="str">
        <f t="shared" si="141"/>
        <v>CONFIRMED BULLISH</v>
      </c>
    </row>
    <row r="2294" spans="1:8" ht="13.5" x14ac:dyDescent="0.25">
      <c r="A2294" s="3">
        <v>45342</v>
      </c>
      <c r="B2294" s="2">
        <v>8.14</v>
      </c>
      <c r="C2294" s="2">
        <v>6.5369999999999999</v>
      </c>
      <c r="D2294" s="2">
        <v>1384</v>
      </c>
      <c r="E2294" s="2">
        <f t="shared" si="140"/>
        <v>6499937</v>
      </c>
      <c r="F2294" s="17" t="str">
        <f t="shared" si="143"/>
        <v>BULLISH</v>
      </c>
      <c r="G2294" s="17" t="str">
        <f t="shared" si="142"/>
        <v>NEUTRAL</v>
      </c>
      <c r="H2294" s="17" t="str">
        <f t="shared" si="141"/>
        <v>CONFIRMED BULLISH</v>
      </c>
    </row>
    <row r="2295" spans="1:8" ht="13.5" x14ac:dyDescent="0.25">
      <c r="A2295" s="3">
        <v>45343</v>
      </c>
      <c r="B2295" s="2">
        <v>8</v>
      </c>
      <c r="C2295" s="2">
        <v>6.4245000000000001</v>
      </c>
      <c r="D2295" s="2">
        <v>1279</v>
      </c>
      <c r="E2295" s="2">
        <f t="shared" si="140"/>
        <v>6498658</v>
      </c>
      <c r="F2295" s="17" t="str">
        <f t="shared" si="143"/>
        <v>BULLISH</v>
      </c>
      <c r="G2295" s="17" t="str">
        <f t="shared" si="142"/>
        <v>NEUTRAL</v>
      </c>
      <c r="H2295" s="17" t="str">
        <f t="shared" si="141"/>
        <v>CONFIRMED BULLISH</v>
      </c>
    </row>
    <row r="2296" spans="1:8" ht="13.5" x14ac:dyDescent="0.25">
      <c r="A2296" s="3">
        <v>45344</v>
      </c>
      <c r="B2296" s="2">
        <v>8</v>
      </c>
      <c r="C2296" s="2">
        <v>6.4245000000000001</v>
      </c>
      <c r="D2296" s="2">
        <v>131</v>
      </c>
      <c r="E2296" s="2">
        <f t="shared" si="140"/>
        <v>6498658</v>
      </c>
      <c r="F2296" s="17" t="str">
        <f t="shared" si="143"/>
        <v>BULLISH</v>
      </c>
      <c r="G2296" s="17" t="str">
        <f t="shared" si="142"/>
        <v>NEUTRAL</v>
      </c>
      <c r="H2296" s="17" t="str">
        <f t="shared" si="141"/>
        <v>CONFIRMED BULLISH</v>
      </c>
    </row>
    <row r="2297" spans="1:8" ht="13.5" x14ac:dyDescent="0.25">
      <c r="A2297" s="3">
        <v>45345</v>
      </c>
      <c r="B2297" s="2">
        <v>8</v>
      </c>
      <c r="C2297" s="2">
        <v>6.4245000000000001</v>
      </c>
      <c r="D2297" s="2">
        <v>177</v>
      </c>
      <c r="E2297" s="2">
        <f t="shared" si="140"/>
        <v>6498658</v>
      </c>
      <c r="F2297" s="17" t="str">
        <f t="shared" si="143"/>
        <v>BULLISH</v>
      </c>
      <c r="G2297" s="17" t="str">
        <f t="shared" si="142"/>
        <v>NEUTRAL</v>
      </c>
      <c r="H2297" s="17" t="str">
        <f t="shared" si="141"/>
        <v>CONFIRMED BULLISH</v>
      </c>
    </row>
    <row r="2298" spans="1:8" ht="13.5" x14ac:dyDescent="0.25">
      <c r="A2298" s="3">
        <v>45348</v>
      </c>
      <c r="B2298" s="2">
        <v>8</v>
      </c>
      <c r="C2298" s="2">
        <v>6.4245000000000001</v>
      </c>
      <c r="D2298" s="2">
        <v>897</v>
      </c>
      <c r="E2298" s="2">
        <f t="shared" si="140"/>
        <v>6498658</v>
      </c>
      <c r="F2298" s="17" t="str">
        <f t="shared" si="143"/>
        <v>BULLISH</v>
      </c>
      <c r="G2298" s="17" t="str">
        <f t="shared" si="142"/>
        <v>NEUTRAL</v>
      </c>
      <c r="H2298" s="17" t="str">
        <f t="shared" si="141"/>
        <v>CONFIRMED BULLISH</v>
      </c>
    </row>
    <row r="2299" spans="1:8" ht="13.5" x14ac:dyDescent="0.25">
      <c r="A2299" s="3">
        <v>45349</v>
      </c>
      <c r="B2299" s="2">
        <v>8</v>
      </c>
      <c r="C2299" s="2">
        <v>6.4245000000000001</v>
      </c>
      <c r="D2299" s="2">
        <v>3525</v>
      </c>
      <c r="E2299" s="2">
        <f t="shared" si="140"/>
        <v>6498658</v>
      </c>
      <c r="F2299" s="17" t="str">
        <f t="shared" si="143"/>
        <v>BEARISH</v>
      </c>
      <c r="G2299" s="17" t="str">
        <f t="shared" si="142"/>
        <v>NEUTRAL</v>
      </c>
      <c r="H2299" s="17" t="str">
        <f t="shared" si="141"/>
        <v>CONFIRMED BEARISH</v>
      </c>
    </row>
    <row r="2300" spans="1:8" ht="13.5" x14ac:dyDescent="0.25">
      <c r="A2300" s="3">
        <v>45350</v>
      </c>
      <c r="B2300" s="2">
        <v>7.9</v>
      </c>
      <c r="C2300" s="2">
        <v>6.3441999999999998</v>
      </c>
      <c r="D2300" s="2">
        <v>2347</v>
      </c>
      <c r="E2300" s="2">
        <f t="shared" si="140"/>
        <v>6496311</v>
      </c>
      <c r="F2300" s="17" t="str">
        <f t="shared" si="143"/>
        <v>BEARISH</v>
      </c>
      <c r="G2300" s="17" t="str">
        <f t="shared" si="142"/>
        <v>NEUTRAL</v>
      </c>
      <c r="H2300" s="17" t="str">
        <f t="shared" si="141"/>
        <v>CONFIRMED BEARISH</v>
      </c>
    </row>
    <row r="2301" spans="1:8" ht="13.5" x14ac:dyDescent="0.25">
      <c r="A2301" s="3">
        <v>45351</v>
      </c>
      <c r="B2301" s="2">
        <v>7.97</v>
      </c>
      <c r="C2301" s="2">
        <v>6.4004000000000003</v>
      </c>
      <c r="D2301" s="2">
        <v>885</v>
      </c>
      <c r="E2301" s="2">
        <f t="shared" si="140"/>
        <v>6497196</v>
      </c>
      <c r="F2301" s="17" t="str">
        <f t="shared" si="143"/>
        <v>BEARISH</v>
      </c>
      <c r="G2301" s="17" t="str">
        <f t="shared" si="142"/>
        <v>NEUTRAL</v>
      </c>
      <c r="H2301" s="17" t="str">
        <f t="shared" si="141"/>
        <v>CONFIRMED BEARISH</v>
      </c>
    </row>
    <row r="2302" spans="1:8" ht="13.5" x14ac:dyDescent="0.25">
      <c r="A2302" s="3">
        <v>45352</v>
      </c>
      <c r="B2302" s="2">
        <v>7.97</v>
      </c>
      <c r="C2302" s="2">
        <v>6.4004000000000003</v>
      </c>
      <c r="D2302" s="2">
        <v>582</v>
      </c>
      <c r="E2302" s="2">
        <f t="shared" si="140"/>
        <v>6497196</v>
      </c>
      <c r="F2302" s="17" t="str">
        <f t="shared" si="143"/>
        <v>BEARISH</v>
      </c>
      <c r="G2302" s="17" t="str">
        <f t="shared" si="142"/>
        <v>NEUTRAL</v>
      </c>
      <c r="H2302" s="17" t="str">
        <f t="shared" si="141"/>
        <v>CONFIRMED BEARISH</v>
      </c>
    </row>
    <row r="2303" spans="1:8" ht="13.5" x14ac:dyDescent="0.25">
      <c r="A2303" s="3">
        <v>45355</v>
      </c>
      <c r="B2303" s="2">
        <v>7.97</v>
      </c>
      <c r="C2303" s="2">
        <v>6.4004000000000003</v>
      </c>
      <c r="D2303" s="2">
        <v>586</v>
      </c>
      <c r="E2303" s="2">
        <f t="shared" si="140"/>
        <v>6497196</v>
      </c>
      <c r="F2303" s="17" t="str">
        <f t="shared" si="143"/>
        <v>BEARISH</v>
      </c>
      <c r="G2303" s="17" t="str">
        <f t="shared" si="142"/>
        <v>NEUTRAL</v>
      </c>
      <c r="H2303" s="17" t="str">
        <f t="shared" si="141"/>
        <v>CONFIRMED BEARISH</v>
      </c>
    </row>
    <row r="2304" spans="1:8" ht="13.5" x14ac:dyDescent="0.25">
      <c r="A2304" s="3">
        <v>45356</v>
      </c>
      <c r="B2304" s="2">
        <v>7.9</v>
      </c>
      <c r="C2304" s="2">
        <v>6.3441999999999998</v>
      </c>
      <c r="D2304" s="2">
        <v>3670</v>
      </c>
      <c r="E2304" s="2">
        <f t="shared" si="140"/>
        <v>6493526</v>
      </c>
      <c r="F2304" s="17" t="str">
        <f t="shared" si="143"/>
        <v>BEARISH</v>
      </c>
      <c r="G2304" s="17" t="str">
        <f t="shared" si="142"/>
        <v>NEUTRAL</v>
      </c>
      <c r="H2304" s="17" t="str">
        <f t="shared" si="141"/>
        <v>CONFIRMED BEARISH</v>
      </c>
    </row>
    <row r="2305" spans="1:8" ht="13.5" x14ac:dyDescent="0.25">
      <c r="A2305" s="3">
        <v>45357</v>
      </c>
      <c r="B2305" s="2">
        <v>7.88</v>
      </c>
      <c r="C2305" s="2">
        <v>6.3281999999999998</v>
      </c>
      <c r="D2305" s="2">
        <v>850</v>
      </c>
      <c r="E2305" s="2">
        <f t="shared" si="140"/>
        <v>6492676</v>
      </c>
      <c r="F2305" s="17" t="str">
        <f t="shared" si="143"/>
        <v>BEARISH</v>
      </c>
      <c r="G2305" s="17" t="str">
        <f t="shared" si="142"/>
        <v>NEUTRAL</v>
      </c>
      <c r="H2305" s="17" t="str">
        <f t="shared" si="141"/>
        <v>CONFIRMED BEARISH</v>
      </c>
    </row>
    <row r="2306" spans="1:8" ht="13.5" x14ac:dyDescent="0.25">
      <c r="A2306" s="3">
        <v>45358</v>
      </c>
      <c r="B2306" s="2">
        <v>7.88</v>
      </c>
      <c r="C2306" s="2">
        <v>6.3281999999999998</v>
      </c>
      <c r="D2306" s="2">
        <v>5428</v>
      </c>
      <c r="E2306" s="2">
        <f t="shared" si="140"/>
        <v>6492676</v>
      </c>
      <c r="F2306" s="17" t="str">
        <f t="shared" si="143"/>
        <v>BEARISH</v>
      </c>
      <c r="G2306" s="17" t="str">
        <f t="shared" si="142"/>
        <v>NEUTRAL</v>
      </c>
      <c r="H2306" s="17" t="str">
        <f t="shared" si="141"/>
        <v>CONFIRMED BEARISH</v>
      </c>
    </row>
    <row r="2307" spans="1:8" ht="13.5" x14ac:dyDescent="0.25">
      <c r="A2307" s="3">
        <v>45359</v>
      </c>
      <c r="B2307" s="2">
        <v>7.88</v>
      </c>
      <c r="C2307" s="2">
        <v>6.3281999999999998</v>
      </c>
      <c r="D2307" s="2">
        <v>1488</v>
      </c>
      <c r="E2307" s="2">
        <f t="shared" si="140"/>
        <v>6492676</v>
      </c>
      <c r="F2307" s="17" t="str">
        <f t="shared" si="143"/>
        <v>BEARISH</v>
      </c>
      <c r="G2307" s="17" t="str">
        <f t="shared" si="142"/>
        <v>NEUTRAL</v>
      </c>
      <c r="H2307" s="17" t="str">
        <f t="shared" si="141"/>
        <v>CONFIRMED BEARISH</v>
      </c>
    </row>
    <row r="2308" spans="1:8" ht="13.5" x14ac:dyDescent="0.25">
      <c r="A2308" s="3">
        <v>45362</v>
      </c>
      <c r="B2308" s="2">
        <v>7.8</v>
      </c>
      <c r="C2308" s="2">
        <v>6.2638999999999996</v>
      </c>
      <c r="D2308" s="2">
        <v>152</v>
      </c>
      <c r="E2308" s="2">
        <f t="shared" ref="E2308:E2371" si="144">IF(B2308&gt;B2307, E2307+D2308, IF(B2308&lt;B2307, E2307-D2308, E2307))</f>
        <v>6492524</v>
      </c>
      <c r="F2308" s="17" t="str">
        <f t="shared" si="143"/>
        <v>BEARISH</v>
      </c>
      <c r="G2308" s="17" t="str">
        <f t="shared" si="142"/>
        <v>NEUTRAL</v>
      </c>
      <c r="H2308" s="17" t="str">
        <f t="shared" si="141"/>
        <v>CONFIRMED BEARISH</v>
      </c>
    </row>
    <row r="2309" spans="1:8" ht="13.5" x14ac:dyDescent="0.25">
      <c r="A2309" s="3">
        <v>45363</v>
      </c>
      <c r="B2309" s="2">
        <v>7.79</v>
      </c>
      <c r="C2309" s="2">
        <v>6.2558999999999996</v>
      </c>
      <c r="D2309" s="2">
        <v>2319</v>
      </c>
      <c r="E2309" s="2">
        <f t="shared" si="144"/>
        <v>6490205</v>
      </c>
      <c r="F2309" s="17" t="str">
        <f t="shared" si="143"/>
        <v>BEARISH</v>
      </c>
      <c r="G2309" s="17" t="str">
        <f t="shared" si="142"/>
        <v>NEUTRAL</v>
      </c>
      <c r="H2309" s="17" t="str">
        <f t="shared" si="141"/>
        <v>CONFIRMED BEARISH</v>
      </c>
    </row>
    <row r="2310" spans="1:8" ht="13.5" x14ac:dyDescent="0.25">
      <c r="A2310" s="3">
        <v>45364</v>
      </c>
      <c r="B2310" s="2">
        <v>7.56</v>
      </c>
      <c r="C2310" s="2">
        <v>6.0712000000000002</v>
      </c>
      <c r="D2310" s="2">
        <v>11292</v>
      </c>
      <c r="E2310" s="2">
        <f t="shared" si="144"/>
        <v>6478913</v>
      </c>
      <c r="F2310" s="17" t="str">
        <f t="shared" si="143"/>
        <v>BEARISH</v>
      </c>
      <c r="G2310" s="17" t="str">
        <f t="shared" si="142"/>
        <v>NEUTRAL</v>
      </c>
      <c r="H2310" s="17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v>45365</v>
      </c>
      <c r="B2311" s="2">
        <v>7.59</v>
      </c>
      <c r="C2311" s="2">
        <v>6.0952999999999999</v>
      </c>
      <c r="D2311" s="2">
        <v>1170</v>
      </c>
      <c r="E2311" s="2">
        <f t="shared" si="144"/>
        <v>6480083</v>
      </c>
      <c r="F2311" s="17" t="str">
        <f t="shared" si="143"/>
        <v>BEARISH</v>
      </c>
      <c r="G2311" s="17" t="str">
        <f t="shared" ref="G2311:G2374" si="146">IF((E2311-E2306)/E2306 &gt; 0.02, "STRONG",
 IF((E2311-E2306)/E2306 &lt; -0.02, "WEAK", "NEUTRAL"))</f>
        <v>NEUTRAL</v>
      </c>
      <c r="H2311" s="17" t="str">
        <f t="shared" si="145"/>
        <v>CONFIRMED BEARISH</v>
      </c>
    </row>
    <row r="2312" spans="1:8" ht="13.5" x14ac:dyDescent="0.25">
      <c r="A2312" s="3">
        <v>45366</v>
      </c>
      <c r="B2312" s="2">
        <v>7.69</v>
      </c>
      <c r="C2312" s="2">
        <v>6.1756000000000002</v>
      </c>
      <c r="D2312" s="2">
        <v>1320</v>
      </c>
      <c r="E2312" s="2">
        <f t="shared" si="144"/>
        <v>6481403</v>
      </c>
      <c r="F2312" s="17" t="str">
        <f t="shared" ref="F2312:F2375" si="147">IF(E2312&gt;E2307,"BULLISH",IF(E2312&lt;E2307,"BEARISH","NEUTRAL"))</f>
        <v>BEARISH</v>
      </c>
      <c r="G2312" s="17" t="str">
        <f t="shared" si="146"/>
        <v>NEUTRAL</v>
      </c>
      <c r="H2312" s="17" t="str">
        <f t="shared" si="145"/>
        <v>CONFIRMED BEARISH</v>
      </c>
    </row>
    <row r="2313" spans="1:8" ht="13.5" x14ac:dyDescent="0.25">
      <c r="A2313" s="3">
        <v>45369</v>
      </c>
      <c r="B2313" s="2">
        <v>7.6</v>
      </c>
      <c r="C2313" s="2">
        <v>6.1032999999999999</v>
      </c>
      <c r="D2313" s="2">
        <v>782</v>
      </c>
      <c r="E2313" s="2">
        <f t="shared" si="144"/>
        <v>6480621</v>
      </c>
      <c r="F2313" s="17" t="str">
        <f t="shared" si="147"/>
        <v>BEARISH</v>
      </c>
      <c r="G2313" s="17" t="str">
        <f t="shared" si="146"/>
        <v>NEUTRAL</v>
      </c>
      <c r="H2313" s="17" t="str">
        <f t="shared" si="145"/>
        <v>CONFIRMED BEARISH</v>
      </c>
    </row>
    <row r="2314" spans="1:8" ht="13.5" x14ac:dyDescent="0.25">
      <c r="A2314" s="3">
        <v>45370</v>
      </c>
      <c r="B2314" s="2">
        <v>7.59</v>
      </c>
      <c r="C2314" s="2">
        <v>6.0952999999999999</v>
      </c>
      <c r="D2314" s="2">
        <v>1580</v>
      </c>
      <c r="E2314" s="2">
        <f t="shared" si="144"/>
        <v>6479041</v>
      </c>
      <c r="F2314" s="17" t="str">
        <f t="shared" si="147"/>
        <v>BEARISH</v>
      </c>
      <c r="G2314" s="17" t="str">
        <f t="shared" si="146"/>
        <v>NEUTRAL</v>
      </c>
      <c r="H2314" s="17" t="str">
        <f t="shared" si="145"/>
        <v>CONFIRMED BEARISH</v>
      </c>
    </row>
    <row r="2315" spans="1:8" ht="13.5" x14ac:dyDescent="0.25">
      <c r="A2315" s="3">
        <v>45372</v>
      </c>
      <c r="B2315" s="2">
        <v>7.6</v>
      </c>
      <c r="C2315" s="2">
        <v>6.1032999999999999</v>
      </c>
      <c r="D2315" s="2">
        <v>501</v>
      </c>
      <c r="E2315" s="2">
        <f t="shared" si="144"/>
        <v>6479542</v>
      </c>
      <c r="F2315" s="17" t="str">
        <f t="shared" si="147"/>
        <v>BULLISH</v>
      </c>
      <c r="G2315" s="17" t="str">
        <f t="shared" si="146"/>
        <v>NEUTRAL</v>
      </c>
      <c r="H2315" s="17" t="str">
        <f t="shared" si="145"/>
        <v>CONFIRMED BULLISH</v>
      </c>
    </row>
    <row r="2316" spans="1:8" ht="13.5" x14ac:dyDescent="0.25">
      <c r="A2316" s="3">
        <v>45373</v>
      </c>
      <c r="B2316" s="2">
        <v>7.65</v>
      </c>
      <c r="C2316" s="2">
        <v>6.1435000000000004</v>
      </c>
      <c r="D2316" s="2">
        <v>594</v>
      </c>
      <c r="E2316" s="2">
        <f t="shared" si="144"/>
        <v>6480136</v>
      </c>
      <c r="F2316" s="17" t="str">
        <f t="shared" si="147"/>
        <v>BULLISH</v>
      </c>
      <c r="G2316" s="17" t="str">
        <f t="shared" si="146"/>
        <v>NEUTRAL</v>
      </c>
      <c r="H2316" s="17" t="str">
        <f t="shared" si="145"/>
        <v>CONFIRMED BULLISH</v>
      </c>
    </row>
    <row r="2317" spans="1:8" ht="13.5" x14ac:dyDescent="0.25">
      <c r="A2317" s="3">
        <v>45376</v>
      </c>
      <c r="B2317" s="2">
        <v>7.94</v>
      </c>
      <c r="C2317" s="2">
        <v>6.3762999999999996</v>
      </c>
      <c r="D2317" s="2">
        <v>2139</v>
      </c>
      <c r="E2317" s="2">
        <f t="shared" si="144"/>
        <v>6482275</v>
      </c>
      <c r="F2317" s="17" t="str">
        <f t="shared" si="147"/>
        <v>BULLISH</v>
      </c>
      <c r="G2317" s="17" t="str">
        <f t="shared" si="146"/>
        <v>NEUTRAL</v>
      </c>
      <c r="H2317" s="17" t="str">
        <f t="shared" si="145"/>
        <v>CONFIRMED BULLISH</v>
      </c>
    </row>
    <row r="2318" spans="1:8" ht="13.5" x14ac:dyDescent="0.25">
      <c r="A2318" s="3">
        <v>45377</v>
      </c>
      <c r="B2318" s="2">
        <v>7.9</v>
      </c>
      <c r="C2318" s="2">
        <v>6.3441999999999998</v>
      </c>
      <c r="D2318" s="2">
        <v>761</v>
      </c>
      <c r="E2318" s="2">
        <f t="shared" si="144"/>
        <v>6481514</v>
      </c>
      <c r="F2318" s="17" t="str">
        <f t="shared" si="147"/>
        <v>BULLISH</v>
      </c>
      <c r="G2318" s="17" t="str">
        <f t="shared" si="146"/>
        <v>NEUTRAL</v>
      </c>
      <c r="H2318" s="17" t="str">
        <f t="shared" si="145"/>
        <v>CONFIRMED BULLISH</v>
      </c>
    </row>
    <row r="2319" spans="1:8" ht="13.5" x14ac:dyDescent="0.25">
      <c r="A2319" s="3">
        <v>45378</v>
      </c>
      <c r="B2319" s="2">
        <v>7.88</v>
      </c>
      <c r="C2319" s="2">
        <v>6.3281999999999998</v>
      </c>
      <c r="D2319" s="2">
        <v>330</v>
      </c>
      <c r="E2319" s="2">
        <f t="shared" si="144"/>
        <v>6481184</v>
      </c>
      <c r="F2319" s="17" t="str">
        <f t="shared" si="147"/>
        <v>BULLISH</v>
      </c>
      <c r="G2319" s="17" t="str">
        <f t="shared" si="146"/>
        <v>NEUTRAL</v>
      </c>
      <c r="H2319" s="17" t="str">
        <f t="shared" si="145"/>
        <v>CONFIRMED BULLISH</v>
      </c>
    </row>
    <row r="2320" spans="1:8" ht="13.5" x14ac:dyDescent="0.25">
      <c r="A2320" s="3">
        <v>45379</v>
      </c>
      <c r="B2320" s="2">
        <v>7.7</v>
      </c>
      <c r="C2320" s="2">
        <v>6.1836000000000002</v>
      </c>
      <c r="D2320" s="2">
        <v>1236</v>
      </c>
      <c r="E2320" s="2">
        <f t="shared" si="144"/>
        <v>6479948</v>
      </c>
      <c r="F2320" s="17" t="str">
        <f t="shared" si="147"/>
        <v>BULLISH</v>
      </c>
      <c r="G2320" s="17" t="str">
        <f t="shared" si="146"/>
        <v>NEUTRAL</v>
      </c>
      <c r="H2320" s="17" t="str">
        <f t="shared" si="145"/>
        <v>CONFIRMED BULLISH</v>
      </c>
    </row>
    <row r="2321" spans="1:8" ht="13.5" x14ac:dyDescent="0.25">
      <c r="A2321" s="3">
        <v>45380</v>
      </c>
      <c r="B2321" s="2">
        <v>7.7</v>
      </c>
      <c r="C2321" s="2">
        <v>6.1836000000000002</v>
      </c>
      <c r="D2321" s="2">
        <v>3370</v>
      </c>
      <c r="E2321" s="2">
        <f t="shared" si="144"/>
        <v>6479948</v>
      </c>
      <c r="F2321" s="17" t="str">
        <f t="shared" si="147"/>
        <v>BEARISH</v>
      </c>
      <c r="G2321" s="17" t="str">
        <f t="shared" si="146"/>
        <v>NEUTRAL</v>
      </c>
      <c r="H2321" s="17" t="str">
        <f t="shared" si="145"/>
        <v>BEARISH DIVERGENCE</v>
      </c>
    </row>
    <row r="2322" spans="1:8" ht="13.5" x14ac:dyDescent="0.25">
      <c r="A2322" s="3">
        <v>45383</v>
      </c>
      <c r="B2322" s="2">
        <v>7.6</v>
      </c>
      <c r="C2322" s="2">
        <v>6.1032999999999999</v>
      </c>
      <c r="D2322" s="2">
        <v>5746</v>
      </c>
      <c r="E2322" s="2">
        <f t="shared" si="144"/>
        <v>6474202</v>
      </c>
      <c r="F2322" s="17" t="str">
        <f t="shared" si="147"/>
        <v>BEARISH</v>
      </c>
      <c r="G2322" s="17" t="str">
        <f t="shared" si="146"/>
        <v>NEUTRAL</v>
      </c>
      <c r="H2322" s="17" t="str">
        <f t="shared" si="145"/>
        <v>CONFIRMED BEARISH</v>
      </c>
    </row>
    <row r="2323" spans="1:8" ht="13.5" x14ac:dyDescent="0.25">
      <c r="A2323" s="3">
        <v>45384</v>
      </c>
      <c r="B2323" s="2">
        <v>7.7</v>
      </c>
      <c r="C2323" s="2">
        <v>6.1836000000000002</v>
      </c>
      <c r="D2323" s="2">
        <v>3759</v>
      </c>
      <c r="E2323" s="2">
        <f t="shared" si="144"/>
        <v>6477961</v>
      </c>
      <c r="F2323" s="17" t="str">
        <f t="shared" si="147"/>
        <v>BEARISH</v>
      </c>
      <c r="G2323" s="17" t="str">
        <f t="shared" si="146"/>
        <v>NEUTRAL</v>
      </c>
      <c r="H2323" s="17" t="str">
        <f t="shared" si="145"/>
        <v>CONFIRMED BEARISH</v>
      </c>
    </row>
    <row r="2324" spans="1:8" ht="13.5" x14ac:dyDescent="0.25">
      <c r="A2324" s="3">
        <v>45385</v>
      </c>
      <c r="B2324" s="2">
        <v>7.7</v>
      </c>
      <c r="C2324" s="2">
        <v>6.1836000000000002</v>
      </c>
      <c r="D2324" s="2">
        <v>204</v>
      </c>
      <c r="E2324" s="2">
        <f t="shared" si="144"/>
        <v>6477961</v>
      </c>
      <c r="F2324" s="17" t="str">
        <f t="shared" si="147"/>
        <v>BEARISH</v>
      </c>
      <c r="G2324" s="17" t="str">
        <f t="shared" si="146"/>
        <v>NEUTRAL</v>
      </c>
      <c r="H2324" s="17" t="str">
        <f t="shared" si="145"/>
        <v>CONFIRMED BEARISH</v>
      </c>
    </row>
    <row r="2325" spans="1:8" ht="13.5" x14ac:dyDescent="0.25">
      <c r="A2325" s="3">
        <v>45386</v>
      </c>
      <c r="B2325" s="2">
        <v>8.08</v>
      </c>
      <c r="C2325" s="2">
        <v>6.4888000000000003</v>
      </c>
      <c r="D2325" s="2">
        <v>14540</v>
      </c>
      <c r="E2325" s="2">
        <f t="shared" si="144"/>
        <v>6492501</v>
      </c>
      <c r="F2325" s="17" t="str">
        <f t="shared" si="147"/>
        <v>BULLISH</v>
      </c>
      <c r="G2325" s="17" t="str">
        <f t="shared" si="146"/>
        <v>NEUTRAL</v>
      </c>
      <c r="H2325" s="17" t="str">
        <f t="shared" si="145"/>
        <v>CONFIRMED BULLISH</v>
      </c>
    </row>
    <row r="2326" spans="1:8" ht="13.5" x14ac:dyDescent="0.25">
      <c r="A2326" s="3">
        <v>45387</v>
      </c>
      <c r="B2326" s="2">
        <v>8.08</v>
      </c>
      <c r="C2326" s="2">
        <v>6.4888000000000003</v>
      </c>
      <c r="D2326" s="2">
        <v>37299</v>
      </c>
      <c r="E2326" s="2">
        <f t="shared" si="144"/>
        <v>6492501</v>
      </c>
      <c r="F2326" s="17" t="str">
        <f t="shared" si="147"/>
        <v>BULLISH</v>
      </c>
      <c r="G2326" s="17" t="str">
        <f t="shared" si="146"/>
        <v>NEUTRAL</v>
      </c>
      <c r="H2326" s="17" t="str">
        <f t="shared" si="145"/>
        <v>CONFIRMED BULLISH</v>
      </c>
    </row>
    <row r="2327" spans="1:8" ht="13.5" x14ac:dyDescent="0.25">
      <c r="A2327" s="3">
        <v>45390</v>
      </c>
      <c r="B2327" s="2">
        <v>8.3000000000000007</v>
      </c>
      <c r="C2327" s="2">
        <v>6.6654</v>
      </c>
      <c r="D2327" s="2">
        <v>47093</v>
      </c>
      <c r="E2327" s="2">
        <f t="shared" si="144"/>
        <v>6539594</v>
      </c>
      <c r="F2327" s="17" t="str">
        <f t="shared" si="147"/>
        <v>BULLISH</v>
      </c>
      <c r="G2327" s="17" t="str">
        <f t="shared" si="146"/>
        <v>NEUTRAL</v>
      </c>
      <c r="H2327" s="17" t="str">
        <f t="shared" si="145"/>
        <v>CONFIRMED BULLISH</v>
      </c>
    </row>
    <row r="2328" spans="1:8" ht="13.5" x14ac:dyDescent="0.25">
      <c r="A2328" s="3">
        <v>45394</v>
      </c>
      <c r="B2328" s="2">
        <v>8.24</v>
      </c>
      <c r="C2328" s="2">
        <v>6.6173000000000002</v>
      </c>
      <c r="D2328" s="2">
        <v>27369</v>
      </c>
      <c r="E2328" s="2">
        <f t="shared" si="144"/>
        <v>6512225</v>
      </c>
      <c r="F2328" s="17" t="str">
        <f t="shared" si="147"/>
        <v>BULLISH</v>
      </c>
      <c r="G2328" s="17" t="str">
        <f t="shared" si="146"/>
        <v>NEUTRAL</v>
      </c>
      <c r="H2328" s="17" t="str">
        <f t="shared" si="145"/>
        <v>CONFIRMED BULLISH</v>
      </c>
    </row>
    <row r="2329" spans="1:8" ht="13.5" x14ac:dyDescent="0.25">
      <c r="A2329" s="3">
        <v>45397</v>
      </c>
      <c r="B2329" s="2">
        <v>8.1</v>
      </c>
      <c r="C2329" s="2">
        <v>6.5048000000000004</v>
      </c>
      <c r="D2329" s="2">
        <v>20652</v>
      </c>
      <c r="E2329" s="2">
        <f t="shared" si="144"/>
        <v>6491573</v>
      </c>
      <c r="F2329" s="17" t="str">
        <f t="shared" si="147"/>
        <v>BULLISH</v>
      </c>
      <c r="G2329" s="17" t="str">
        <f t="shared" si="146"/>
        <v>NEUTRAL</v>
      </c>
      <c r="H2329" s="17" t="str">
        <f t="shared" si="145"/>
        <v>CONFIRMED BULLISH</v>
      </c>
    </row>
    <row r="2330" spans="1:8" ht="13.5" x14ac:dyDescent="0.25">
      <c r="A2330" s="3">
        <v>45398</v>
      </c>
      <c r="B2330" s="2">
        <v>8.2899999999999991</v>
      </c>
      <c r="C2330" s="2">
        <v>6.6574</v>
      </c>
      <c r="D2330" s="2">
        <v>40366</v>
      </c>
      <c r="E2330" s="2">
        <f t="shared" si="144"/>
        <v>6531939</v>
      </c>
      <c r="F2330" s="17" t="str">
        <f t="shared" si="147"/>
        <v>BULLISH</v>
      </c>
      <c r="G2330" s="17" t="str">
        <f t="shared" si="146"/>
        <v>NEUTRAL</v>
      </c>
      <c r="H2330" s="17" t="str">
        <f t="shared" si="145"/>
        <v>CONFIRMED BULLISH</v>
      </c>
    </row>
    <row r="2331" spans="1:8" ht="13.5" x14ac:dyDescent="0.25">
      <c r="A2331" s="3">
        <v>45399</v>
      </c>
      <c r="B2331" s="2">
        <v>8.7799999999999994</v>
      </c>
      <c r="C2331" s="2">
        <v>7.0509000000000004</v>
      </c>
      <c r="D2331" s="2">
        <v>11944</v>
      </c>
      <c r="E2331" s="2">
        <f t="shared" si="144"/>
        <v>6543883</v>
      </c>
      <c r="F2331" s="17" t="str">
        <f t="shared" si="147"/>
        <v>BULLISH</v>
      </c>
      <c r="G2331" s="17" t="str">
        <f t="shared" si="146"/>
        <v>NEUTRAL</v>
      </c>
      <c r="H2331" s="17" t="str">
        <f t="shared" si="145"/>
        <v>CONFIRMED BULLISH</v>
      </c>
    </row>
    <row r="2332" spans="1:8" ht="13.5" x14ac:dyDescent="0.25">
      <c r="A2332" s="3">
        <v>45400</v>
      </c>
      <c r="B2332" s="2">
        <v>9.08</v>
      </c>
      <c r="C2332" s="2">
        <v>7.2918000000000003</v>
      </c>
      <c r="D2332" s="2">
        <v>46133</v>
      </c>
      <c r="E2332" s="2">
        <f t="shared" si="144"/>
        <v>6590016</v>
      </c>
      <c r="F2332" s="17" t="str">
        <f t="shared" si="147"/>
        <v>BULLISH</v>
      </c>
      <c r="G2332" s="17" t="str">
        <f t="shared" si="146"/>
        <v>NEUTRAL</v>
      </c>
      <c r="H2332" s="17" t="str">
        <f t="shared" si="145"/>
        <v>CONFIRMED BULLISH</v>
      </c>
    </row>
    <row r="2333" spans="1:8" ht="13.5" x14ac:dyDescent="0.25">
      <c r="A2333" s="3">
        <v>45401</v>
      </c>
      <c r="B2333" s="2">
        <v>9</v>
      </c>
      <c r="C2333" s="2">
        <v>7.2275999999999998</v>
      </c>
      <c r="D2333" s="2">
        <v>21821</v>
      </c>
      <c r="E2333" s="2">
        <f t="shared" si="144"/>
        <v>6568195</v>
      </c>
      <c r="F2333" s="17" t="str">
        <f t="shared" si="147"/>
        <v>BULLISH</v>
      </c>
      <c r="G2333" s="17" t="str">
        <f t="shared" si="146"/>
        <v>NEUTRAL</v>
      </c>
      <c r="H2333" s="17" t="str">
        <f t="shared" si="145"/>
        <v>CONFIRMED BULLISH</v>
      </c>
    </row>
    <row r="2334" spans="1:8" ht="13.5" x14ac:dyDescent="0.25">
      <c r="A2334" s="3">
        <v>45404</v>
      </c>
      <c r="B2334" s="2">
        <v>9.1</v>
      </c>
      <c r="C2334" s="2">
        <v>7.3079000000000001</v>
      </c>
      <c r="D2334" s="2">
        <v>16445</v>
      </c>
      <c r="E2334" s="2">
        <f t="shared" si="144"/>
        <v>6584640</v>
      </c>
      <c r="F2334" s="17" t="str">
        <f t="shared" si="147"/>
        <v>BULLISH</v>
      </c>
      <c r="G2334" s="17" t="str">
        <f t="shared" si="146"/>
        <v>NEUTRAL</v>
      </c>
      <c r="H2334" s="17" t="str">
        <f t="shared" si="145"/>
        <v>CONFIRMED BULLISH</v>
      </c>
    </row>
    <row r="2335" spans="1:8" ht="13.5" x14ac:dyDescent="0.25">
      <c r="A2335" s="3">
        <v>45405</v>
      </c>
      <c r="B2335" s="2">
        <v>9.08</v>
      </c>
      <c r="C2335" s="2">
        <v>7.2918000000000003</v>
      </c>
      <c r="D2335" s="2">
        <v>6895</v>
      </c>
      <c r="E2335" s="2">
        <f t="shared" si="144"/>
        <v>6577745</v>
      </c>
      <c r="F2335" s="17" t="str">
        <f t="shared" si="147"/>
        <v>BULLISH</v>
      </c>
      <c r="G2335" s="17" t="str">
        <f t="shared" si="146"/>
        <v>NEUTRAL</v>
      </c>
      <c r="H2335" s="17" t="str">
        <f t="shared" si="145"/>
        <v>CONFIRMED BULLISH</v>
      </c>
    </row>
    <row r="2336" spans="1:8" ht="13.5" x14ac:dyDescent="0.25">
      <c r="A2336" s="3">
        <v>45406</v>
      </c>
      <c r="B2336" s="2">
        <v>9.25</v>
      </c>
      <c r="C2336" s="2">
        <v>7.4283999999999999</v>
      </c>
      <c r="D2336" s="2">
        <v>22883</v>
      </c>
      <c r="E2336" s="2">
        <f t="shared" si="144"/>
        <v>6600628</v>
      </c>
      <c r="F2336" s="17" t="str">
        <f t="shared" si="147"/>
        <v>BULLISH</v>
      </c>
      <c r="G2336" s="17" t="str">
        <f t="shared" si="146"/>
        <v>NEUTRAL</v>
      </c>
      <c r="H2336" s="17" t="str">
        <f t="shared" si="145"/>
        <v>CONFIRMED BULLISH</v>
      </c>
    </row>
    <row r="2337" spans="1:8" ht="13.5" x14ac:dyDescent="0.25">
      <c r="A2337" s="3">
        <v>45407</v>
      </c>
      <c r="B2337" s="2">
        <v>9.2200000000000006</v>
      </c>
      <c r="C2337" s="2">
        <v>7.4043000000000001</v>
      </c>
      <c r="D2337" s="2">
        <v>11335</v>
      </c>
      <c r="E2337" s="2">
        <f t="shared" si="144"/>
        <v>6589293</v>
      </c>
      <c r="F2337" s="17" t="str">
        <f t="shared" si="147"/>
        <v>BEARISH</v>
      </c>
      <c r="G2337" s="17" t="str">
        <f t="shared" si="146"/>
        <v>NEUTRAL</v>
      </c>
      <c r="H2337" s="17" t="str">
        <f t="shared" si="145"/>
        <v>BEARISH DIVERGENCE</v>
      </c>
    </row>
    <row r="2338" spans="1:8" ht="13.5" x14ac:dyDescent="0.25">
      <c r="A2338" s="3">
        <v>45408</v>
      </c>
      <c r="B2338" s="2">
        <v>9.15</v>
      </c>
      <c r="C2338" s="2">
        <v>7.3480999999999996</v>
      </c>
      <c r="D2338" s="2">
        <v>11861</v>
      </c>
      <c r="E2338" s="2">
        <f t="shared" si="144"/>
        <v>6577432</v>
      </c>
      <c r="F2338" s="17" t="str">
        <f t="shared" si="147"/>
        <v>BULLISH</v>
      </c>
      <c r="G2338" s="17" t="str">
        <f t="shared" si="146"/>
        <v>NEUTRAL</v>
      </c>
      <c r="H2338" s="17" t="str">
        <f t="shared" si="145"/>
        <v>CONFIRMED BULLISH</v>
      </c>
    </row>
    <row r="2339" spans="1:8" ht="13.5" x14ac:dyDescent="0.25">
      <c r="A2339" s="3">
        <v>45411</v>
      </c>
      <c r="B2339" s="2">
        <v>9.1999999999999993</v>
      </c>
      <c r="C2339" s="2">
        <v>7.3882000000000003</v>
      </c>
      <c r="D2339" s="2">
        <v>32856</v>
      </c>
      <c r="E2339" s="2">
        <f t="shared" si="144"/>
        <v>6610288</v>
      </c>
      <c r="F2339" s="17" t="str">
        <f t="shared" si="147"/>
        <v>BULLISH</v>
      </c>
      <c r="G2339" s="17" t="str">
        <f t="shared" si="146"/>
        <v>NEUTRAL</v>
      </c>
      <c r="H2339" s="17" t="str">
        <f t="shared" si="145"/>
        <v>CONFIRMED BULLISH</v>
      </c>
    </row>
    <row r="2340" spans="1:8" ht="13.5" x14ac:dyDescent="0.25">
      <c r="A2340" s="3">
        <v>45412</v>
      </c>
      <c r="B2340" s="2">
        <v>9.18</v>
      </c>
      <c r="C2340" s="2">
        <v>7.3720999999999997</v>
      </c>
      <c r="D2340" s="2">
        <v>4453</v>
      </c>
      <c r="E2340" s="2">
        <f t="shared" si="144"/>
        <v>6605835</v>
      </c>
      <c r="F2340" s="17" t="str">
        <f t="shared" si="147"/>
        <v>BULLISH</v>
      </c>
      <c r="G2340" s="17" t="str">
        <f t="shared" si="146"/>
        <v>NEUTRAL</v>
      </c>
      <c r="H2340" s="17" t="str">
        <f t="shared" si="145"/>
        <v>CONFIRMED BULLISH</v>
      </c>
    </row>
    <row r="2341" spans="1:8" ht="13.5" x14ac:dyDescent="0.25">
      <c r="A2341" s="3">
        <v>45414</v>
      </c>
      <c r="B2341" s="2">
        <v>8.99</v>
      </c>
      <c r="C2341" s="2">
        <v>7.2195999999999998</v>
      </c>
      <c r="D2341" s="2">
        <v>17125</v>
      </c>
      <c r="E2341" s="2">
        <f t="shared" si="144"/>
        <v>6588710</v>
      </c>
      <c r="F2341" s="17" t="str">
        <f t="shared" si="147"/>
        <v>BEARISH</v>
      </c>
      <c r="G2341" s="17" t="str">
        <f t="shared" si="146"/>
        <v>NEUTRAL</v>
      </c>
      <c r="H2341" s="17" t="str">
        <f t="shared" si="145"/>
        <v>CONFIRMED BEARISH</v>
      </c>
    </row>
    <row r="2342" spans="1:8" ht="13.5" x14ac:dyDescent="0.25">
      <c r="A2342" s="3">
        <v>45415</v>
      </c>
      <c r="B2342" s="2">
        <v>8.9</v>
      </c>
      <c r="C2342" s="2">
        <v>7.1473000000000004</v>
      </c>
      <c r="D2342" s="2">
        <v>11948</v>
      </c>
      <c r="E2342" s="2">
        <f t="shared" si="144"/>
        <v>6576762</v>
      </c>
      <c r="F2342" s="17" t="str">
        <f t="shared" si="147"/>
        <v>BEARISH</v>
      </c>
      <c r="G2342" s="17" t="str">
        <f t="shared" si="146"/>
        <v>NEUTRAL</v>
      </c>
      <c r="H2342" s="17" t="str">
        <f t="shared" si="145"/>
        <v>CONFIRMED BEARISH</v>
      </c>
    </row>
    <row r="2343" spans="1:8" ht="13.5" x14ac:dyDescent="0.25">
      <c r="A2343" s="3">
        <v>45418</v>
      </c>
      <c r="B2343" s="2">
        <v>8.81</v>
      </c>
      <c r="C2343" s="2">
        <v>7.0750000000000002</v>
      </c>
      <c r="D2343" s="2">
        <v>8552</v>
      </c>
      <c r="E2343" s="2">
        <f t="shared" si="144"/>
        <v>6568210</v>
      </c>
      <c r="F2343" s="17" t="str">
        <f t="shared" si="147"/>
        <v>BEARISH</v>
      </c>
      <c r="G2343" s="17" t="str">
        <f t="shared" si="146"/>
        <v>NEUTRAL</v>
      </c>
      <c r="H2343" s="17" t="str">
        <f t="shared" si="145"/>
        <v>CONFIRMED BEARISH</v>
      </c>
    </row>
    <row r="2344" spans="1:8" ht="13.5" x14ac:dyDescent="0.25">
      <c r="A2344" s="3">
        <v>45419</v>
      </c>
      <c r="B2344" s="2">
        <v>8.75</v>
      </c>
      <c r="C2344" s="2">
        <v>7.0267999999999997</v>
      </c>
      <c r="D2344" s="2">
        <v>7083</v>
      </c>
      <c r="E2344" s="2">
        <f t="shared" si="144"/>
        <v>6561127</v>
      </c>
      <c r="F2344" s="17" t="str">
        <f t="shared" si="147"/>
        <v>BEARISH</v>
      </c>
      <c r="G2344" s="17" t="str">
        <f t="shared" si="146"/>
        <v>NEUTRAL</v>
      </c>
      <c r="H2344" s="17" t="str">
        <f t="shared" si="145"/>
        <v>CONFIRMED BEARISH</v>
      </c>
    </row>
    <row r="2345" spans="1:8" ht="13.5" x14ac:dyDescent="0.25">
      <c r="A2345" s="3">
        <v>45420</v>
      </c>
      <c r="B2345" s="2">
        <v>8.92</v>
      </c>
      <c r="C2345" s="2">
        <v>7.1632999999999996</v>
      </c>
      <c r="D2345" s="2">
        <v>4649</v>
      </c>
      <c r="E2345" s="2">
        <f t="shared" si="144"/>
        <v>6565776</v>
      </c>
      <c r="F2345" s="17" t="str">
        <f t="shared" si="147"/>
        <v>BEARISH</v>
      </c>
      <c r="G2345" s="17" t="str">
        <f t="shared" si="146"/>
        <v>NEUTRAL</v>
      </c>
      <c r="H2345" s="17" t="str">
        <f t="shared" si="145"/>
        <v>CONFIRMED BEARISH</v>
      </c>
    </row>
    <row r="2346" spans="1:8" ht="13.5" x14ac:dyDescent="0.25">
      <c r="A2346" s="3">
        <v>45421</v>
      </c>
      <c r="B2346" s="2">
        <v>8.9</v>
      </c>
      <c r="C2346" s="2">
        <v>7.1473000000000004</v>
      </c>
      <c r="D2346" s="2">
        <v>5106</v>
      </c>
      <c r="E2346" s="2">
        <f t="shared" si="144"/>
        <v>6560670</v>
      </c>
      <c r="F2346" s="17" t="str">
        <f t="shared" si="147"/>
        <v>BEARISH</v>
      </c>
      <c r="G2346" s="17" t="str">
        <f t="shared" si="146"/>
        <v>NEUTRAL</v>
      </c>
      <c r="H2346" s="17" t="str">
        <f t="shared" si="145"/>
        <v>CONFIRMED BEARISH</v>
      </c>
    </row>
    <row r="2347" spans="1:8" ht="13.5" x14ac:dyDescent="0.25">
      <c r="A2347" s="3">
        <v>45422</v>
      </c>
      <c r="B2347" s="2">
        <v>8.9499999999999993</v>
      </c>
      <c r="C2347" s="2">
        <v>7.1874000000000002</v>
      </c>
      <c r="D2347" s="2">
        <v>10767</v>
      </c>
      <c r="E2347" s="2">
        <f t="shared" si="144"/>
        <v>6571437</v>
      </c>
      <c r="F2347" s="17" t="str">
        <f t="shared" si="147"/>
        <v>BEARISH</v>
      </c>
      <c r="G2347" s="17" t="str">
        <f t="shared" si="146"/>
        <v>NEUTRAL</v>
      </c>
      <c r="H2347" s="17" t="str">
        <f t="shared" si="145"/>
        <v>BEARISH DIVERGENCE</v>
      </c>
    </row>
    <row r="2348" spans="1:8" ht="13.5" x14ac:dyDescent="0.25">
      <c r="A2348" s="3">
        <v>45425</v>
      </c>
      <c r="B2348" s="2">
        <v>8.98</v>
      </c>
      <c r="C2348" s="2">
        <v>7.2115</v>
      </c>
      <c r="D2348" s="2">
        <v>13248</v>
      </c>
      <c r="E2348" s="2">
        <f t="shared" si="144"/>
        <v>6584685</v>
      </c>
      <c r="F2348" s="17" t="str">
        <f t="shared" si="147"/>
        <v>BULLISH</v>
      </c>
      <c r="G2348" s="17" t="str">
        <f t="shared" si="146"/>
        <v>NEUTRAL</v>
      </c>
      <c r="H2348" s="17" t="str">
        <f t="shared" si="145"/>
        <v>CONFIRMED BULLISH</v>
      </c>
    </row>
    <row r="2349" spans="1:8" ht="13.5" x14ac:dyDescent="0.25">
      <c r="A2349" s="3">
        <v>45426</v>
      </c>
      <c r="B2349" s="2">
        <v>9</v>
      </c>
      <c r="C2349" s="2">
        <v>7.2275999999999998</v>
      </c>
      <c r="D2349" s="2">
        <v>10841</v>
      </c>
      <c r="E2349" s="2">
        <f t="shared" si="144"/>
        <v>6595526</v>
      </c>
      <c r="F2349" s="17" t="str">
        <f t="shared" si="147"/>
        <v>BULLISH</v>
      </c>
      <c r="G2349" s="17" t="str">
        <f t="shared" si="146"/>
        <v>NEUTRAL</v>
      </c>
      <c r="H2349" s="17" t="str">
        <f t="shared" si="145"/>
        <v>CONFIRMED BULLISH</v>
      </c>
    </row>
    <row r="2350" spans="1:8" ht="13.5" x14ac:dyDescent="0.25">
      <c r="A2350" s="3">
        <v>45427</v>
      </c>
      <c r="B2350" s="2">
        <v>9.0399999999999991</v>
      </c>
      <c r="C2350" s="2">
        <v>7.2596999999999996</v>
      </c>
      <c r="D2350" s="2">
        <v>22354</v>
      </c>
      <c r="E2350" s="2">
        <f t="shared" si="144"/>
        <v>6617880</v>
      </c>
      <c r="F2350" s="17" t="str">
        <f t="shared" si="147"/>
        <v>BULLISH</v>
      </c>
      <c r="G2350" s="17" t="str">
        <f t="shared" si="146"/>
        <v>NEUTRAL</v>
      </c>
      <c r="H2350" s="17" t="str">
        <f t="shared" si="145"/>
        <v>CONFIRMED BULLISH</v>
      </c>
    </row>
    <row r="2351" spans="1:8" ht="13.5" x14ac:dyDescent="0.25">
      <c r="A2351" s="3">
        <v>45428</v>
      </c>
      <c r="B2351" s="2">
        <v>9.07</v>
      </c>
      <c r="C2351" s="2">
        <v>7.2838000000000003</v>
      </c>
      <c r="D2351" s="2">
        <v>11097</v>
      </c>
      <c r="E2351" s="2">
        <f t="shared" si="144"/>
        <v>6628977</v>
      </c>
      <c r="F2351" s="17" t="str">
        <f t="shared" si="147"/>
        <v>BULLISH</v>
      </c>
      <c r="G2351" s="17" t="str">
        <f t="shared" si="146"/>
        <v>NEUTRAL</v>
      </c>
      <c r="H2351" s="17" t="str">
        <f t="shared" si="145"/>
        <v>CONFIRMED BULLISH</v>
      </c>
    </row>
    <row r="2352" spans="1:8" ht="13.5" x14ac:dyDescent="0.25">
      <c r="A2352" s="3">
        <v>45429</v>
      </c>
      <c r="B2352" s="2">
        <v>9.06</v>
      </c>
      <c r="C2352" s="2">
        <v>7.2758000000000003</v>
      </c>
      <c r="D2352" s="2">
        <v>6842</v>
      </c>
      <c r="E2352" s="2">
        <f t="shared" si="144"/>
        <v>6622135</v>
      </c>
      <c r="F2352" s="17" t="str">
        <f t="shared" si="147"/>
        <v>BULLISH</v>
      </c>
      <c r="G2352" s="17" t="str">
        <f t="shared" si="146"/>
        <v>NEUTRAL</v>
      </c>
      <c r="H2352" s="17" t="str">
        <f t="shared" si="145"/>
        <v>CONFIRMED BULLISH</v>
      </c>
    </row>
    <row r="2353" spans="1:8" ht="13.5" x14ac:dyDescent="0.25">
      <c r="A2353" s="3">
        <v>45432</v>
      </c>
      <c r="B2353" s="2">
        <v>9</v>
      </c>
      <c r="C2353" s="2">
        <v>7.2275999999999998</v>
      </c>
      <c r="D2353" s="2">
        <v>6547</v>
      </c>
      <c r="E2353" s="2">
        <f t="shared" si="144"/>
        <v>6615588</v>
      </c>
      <c r="F2353" s="17" t="str">
        <f t="shared" si="147"/>
        <v>BULLISH</v>
      </c>
      <c r="G2353" s="17" t="str">
        <f t="shared" si="146"/>
        <v>NEUTRAL</v>
      </c>
      <c r="H2353" s="17" t="str">
        <f t="shared" si="145"/>
        <v>CONFIRMED BULLISH</v>
      </c>
    </row>
    <row r="2354" spans="1:8" ht="13.5" x14ac:dyDescent="0.25">
      <c r="A2354" s="3">
        <v>45433</v>
      </c>
      <c r="B2354" s="2">
        <v>9</v>
      </c>
      <c r="C2354" s="2">
        <v>7.2275999999999998</v>
      </c>
      <c r="D2354" s="2">
        <v>6511</v>
      </c>
      <c r="E2354" s="2">
        <f t="shared" si="144"/>
        <v>6615588</v>
      </c>
      <c r="F2354" s="17" t="str">
        <f t="shared" si="147"/>
        <v>BULLISH</v>
      </c>
      <c r="G2354" s="17" t="str">
        <f t="shared" si="146"/>
        <v>NEUTRAL</v>
      </c>
      <c r="H2354" s="17" t="str">
        <f t="shared" si="145"/>
        <v>NEUTRAL</v>
      </c>
    </row>
    <row r="2355" spans="1:8" ht="13.5" x14ac:dyDescent="0.25">
      <c r="A2355" s="3">
        <v>45434</v>
      </c>
      <c r="B2355" s="2">
        <v>9</v>
      </c>
      <c r="C2355" s="2">
        <v>7.2275999999999998</v>
      </c>
      <c r="D2355" s="2">
        <v>1509</v>
      </c>
      <c r="E2355" s="2">
        <f t="shared" si="144"/>
        <v>6615588</v>
      </c>
      <c r="F2355" s="17" t="str">
        <f t="shared" si="147"/>
        <v>BEARISH</v>
      </c>
      <c r="G2355" s="17" t="str">
        <f t="shared" si="146"/>
        <v>NEUTRAL</v>
      </c>
      <c r="H2355" s="17" t="str">
        <f t="shared" si="145"/>
        <v>CONFIRMED BEARISH</v>
      </c>
    </row>
    <row r="2356" spans="1:8" ht="13.5" x14ac:dyDescent="0.25">
      <c r="A2356" s="3">
        <v>45435</v>
      </c>
      <c r="B2356" s="2">
        <v>9</v>
      </c>
      <c r="C2356" s="2">
        <v>7.2275999999999998</v>
      </c>
      <c r="D2356" s="2">
        <v>6110</v>
      </c>
      <c r="E2356" s="2">
        <f t="shared" si="144"/>
        <v>6615588</v>
      </c>
      <c r="F2356" s="17" t="str">
        <f t="shared" si="147"/>
        <v>BEARISH</v>
      </c>
      <c r="G2356" s="17" t="str">
        <f t="shared" si="146"/>
        <v>NEUTRAL</v>
      </c>
      <c r="H2356" s="17" t="str">
        <f t="shared" si="145"/>
        <v>CONFIRMED BEARISH</v>
      </c>
    </row>
    <row r="2357" spans="1:8" ht="13.5" x14ac:dyDescent="0.25">
      <c r="A2357" s="3">
        <v>45436</v>
      </c>
      <c r="B2357" s="2">
        <v>9.0399999999999991</v>
      </c>
      <c r="C2357" s="2">
        <v>7.2596999999999996</v>
      </c>
      <c r="D2357" s="2">
        <v>13197</v>
      </c>
      <c r="E2357" s="2">
        <f t="shared" si="144"/>
        <v>6628785</v>
      </c>
      <c r="F2357" s="17" t="str">
        <f t="shared" si="147"/>
        <v>BULLISH</v>
      </c>
      <c r="G2357" s="17" t="str">
        <f t="shared" si="146"/>
        <v>NEUTRAL</v>
      </c>
      <c r="H2357" s="17" t="str">
        <f t="shared" si="145"/>
        <v>BULLISH DIVERGENCE</v>
      </c>
    </row>
    <row r="2358" spans="1:8" ht="13.5" x14ac:dyDescent="0.25">
      <c r="A2358" s="3">
        <v>45439</v>
      </c>
      <c r="B2358" s="2">
        <v>9.0399999999999991</v>
      </c>
      <c r="C2358" s="2">
        <v>7.2596999999999996</v>
      </c>
      <c r="D2358" s="2">
        <v>2006</v>
      </c>
      <c r="E2358" s="2">
        <f t="shared" si="144"/>
        <v>6628785</v>
      </c>
      <c r="F2358" s="17" t="str">
        <f t="shared" si="147"/>
        <v>BULLISH</v>
      </c>
      <c r="G2358" s="17" t="str">
        <f t="shared" si="146"/>
        <v>NEUTRAL</v>
      </c>
      <c r="H2358" s="17" t="str">
        <f t="shared" si="145"/>
        <v>CONFIRMED BULLISH</v>
      </c>
    </row>
    <row r="2359" spans="1:8" ht="13.5" x14ac:dyDescent="0.25">
      <c r="A2359" s="3">
        <v>45440</v>
      </c>
      <c r="B2359" s="2">
        <v>9</v>
      </c>
      <c r="C2359" s="2">
        <v>7.2275999999999998</v>
      </c>
      <c r="D2359" s="2">
        <v>4478</v>
      </c>
      <c r="E2359" s="2">
        <f t="shared" si="144"/>
        <v>6624307</v>
      </c>
      <c r="F2359" s="17" t="str">
        <f t="shared" si="147"/>
        <v>BULLISH</v>
      </c>
      <c r="G2359" s="17" t="str">
        <f t="shared" si="146"/>
        <v>NEUTRAL</v>
      </c>
      <c r="H2359" s="17" t="str">
        <f t="shared" si="145"/>
        <v>NEUTRAL</v>
      </c>
    </row>
    <row r="2360" spans="1:8" ht="13.5" x14ac:dyDescent="0.25">
      <c r="A2360" s="3">
        <v>45441</v>
      </c>
      <c r="B2360" s="2">
        <v>9.07</v>
      </c>
      <c r="C2360" s="2">
        <v>7.2838000000000003</v>
      </c>
      <c r="D2360" s="2">
        <v>3725</v>
      </c>
      <c r="E2360" s="2">
        <f t="shared" si="144"/>
        <v>6628032</v>
      </c>
      <c r="F2360" s="17" t="str">
        <f t="shared" si="147"/>
        <v>BULLISH</v>
      </c>
      <c r="G2360" s="17" t="str">
        <f t="shared" si="146"/>
        <v>NEUTRAL</v>
      </c>
      <c r="H2360" s="17" t="str">
        <f t="shared" si="145"/>
        <v>CONFIRMED BULLISH</v>
      </c>
    </row>
    <row r="2361" spans="1:8" ht="13.5" x14ac:dyDescent="0.25">
      <c r="A2361" s="3">
        <v>45442</v>
      </c>
      <c r="B2361" s="2">
        <v>9.07</v>
      </c>
      <c r="C2361" s="2">
        <v>7.2838000000000003</v>
      </c>
      <c r="D2361" s="2">
        <v>2144</v>
      </c>
      <c r="E2361" s="2">
        <f t="shared" si="144"/>
        <v>6628032</v>
      </c>
      <c r="F2361" s="17" t="str">
        <f t="shared" si="147"/>
        <v>BULLISH</v>
      </c>
      <c r="G2361" s="17" t="str">
        <f t="shared" si="146"/>
        <v>NEUTRAL</v>
      </c>
      <c r="H2361" s="17" t="str">
        <f t="shared" si="145"/>
        <v>CONFIRMED BULLISH</v>
      </c>
    </row>
    <row r="2362" spans="1:8" ht="13.5" x14ac:dyDescent="0.25">
      <c r="A2362" s="3">
        <v>45443</v>
      </c>
      <c r="B2362" s="2">
        <v>9.07</v>
      </c>
      <c r="C2362" s="2">
        <v>7.2838000000000003</v>
      </c>
      <c r="D2362" s="2">
        <v>8666</v>
      </c>
      <c r="E2362" s="2">
        <f t="shared" si="144"/>
        <v>6628032</v>
      </c>
      <c r="F2362" s="17" t="str">
        <f t="shared" si="147"/>
        <v>BEARISH</v>
      </c>
      <c r="G2362" s="17" t="str">
        <f t="shared" si="146"/>
        <v>NEUTRAL</v>
      </c>
      <c r="H2362" s="17" t="str">
        <f t="shared" si="145"/>
        <v>BEARISH DIVERGENCE</v>
      </c>
    </row>
    <row r="2363" spans="1:8" ht="13.5" x14ac:dyDescent="0.25">
      <c r="A2363" s="3">
        <v>45446</v>
      </c>
      <c r="B2363" s="2">
        <v>9.06</v>
      </c>
      <c r="C2363" s="2">
        <v>7.2758000000000003</v>
      </c>
      <c r="D2363" s="2">
        <v>4607</v>
      </c>
      <c r="E2363" s="2">
        <f t="shared" si="144"/>
        <v>6623425</v>
      </c>
      <c r="F2363" s="17" t="str">
        <f t="shared" si="147"/>
        <v>BEARISH</v>
      </c>
      <c r="G2363" s="17" t="str">
        <f t="shared" si="146"/>
        <v>NEUTRAL</v>
      </c>
      <c r="H2363" s="17" t="str">
        <f t="shared" si="145"/>
        <v>BEARISH DIVERGENCE</v>
      </c>
    </row>
    <row r="2364" spans="1:8" ht="13.5" x14ac:dyDescent="0.25">
      <c r="A2364" s="3">
        <v>45447</v>
      </c>
      <c r="B2364" s="2">
        <v>9.06</v>
      </c>
      <c r="C2364" s="2">
        <v>7.2758000000000003</v>
      </c>
      <c r="D2364" s="2">
        <v>4901</v>
      </c>
      <c r="E2364" s="2">
        <f t="shared" si="144"/>
        <v>6623425</v>
      </c>
      <c r="F2364" s="17" t="str">
        <f t="shared" si="147"/>
        <v>BEARISH</v>
      </c>
      <c r="G2364" s="17" t="str">
        <f t="shared" si="146"/>
        <v>NEUTRAL</v>
      </c>
      <c r="H2364" s="17" t="str">
        <f t="shared" si="145"/>
        <v>BEARISH DIVERGENCE</v>
      </c>
    </row>
    <row r="2365" spans="1:8" ht="13.5" x14ac:dyDescent="0.25">
      <c r="A2365" s="3">
        <v>45448</v>
      </c>
      <c r="B2365" s="2">
        <v>9.07</v>
      </c>
      <c r="C2365" s="2">
        <v>7.2838000000000003</v>
      </c>
      <c r="D2365" s="2">
        <v>10328</v>
      </c>
      <c r="E2365" s="2">
        <f t="shared" si="144"/>
        <v>6633753</v>
      </c>
      <c r="F2365" s="17" t="str">
        <f t="shared" si="147"/>
        <v>BULLISH</v>
      </c>
      <c r="G2365" s="17" t="str">
        <f t="shared" si="146"/>
        <v>NEUTRAL</v>
      </c>
      <c r="H2365" s="17" t="str">
        <f t="shared" si="145"/>
        <v>NEUTRAL</v>
      </c>
    </row>
    <row r="2366" spans="1:8" ht="13.5" x14ac:dyDescent="0.25">
      <c r="A2366" s="3">
        <v>45449</v>
      </c>
      <c r="B2366" s="2">
        <v>9</v>
      </c>
      <c r="C2366" s="2">
        <v>7.2275999999999998</v>
      </c>
      <c r="D2366" s="2">
        <v>15202</v>
      </c>
      <c r="E2366" s="2">
        <f t="shared" si="144"/>
        <v>6618551</v>
      </c>
      <c r="F2366" s="17" t="str">
        <f t="shared" si="147"/>
        <v>BEARISH</v>
      </c>
      <c r="G2366" s="17" t="str">
        <f t="shared" si="146"/>
        <v>NEUTRAL</v>
      </c>
      <c r="H2366" s="17" t="str">
        <f t="shared" si="145"/>
        <v>CONFIRMED BEARISH</v>
      </c>
    </row>
    <row r="2367" spans="1:8" ht="13.5" x14ac:dyDescent="0.25">
      <c r="A2367" s="3">
        <v>45450</v>
      </c>
      <c r="B2367" s="2">
        <v>9</v>
      </c>
      <c r="C2367" s="2">
        <v>7.2275999999999998</v>
      </c>
      <c r="D2367" s="2">
        <v>2838</v>
      </c>
      <c r="E2367" s="2">
        <f t="shared" si="144"/>
        <v>6618551</v>
      </c>
      <c r="F2367" s="17" t="str">
        <f t="shared" si="147"/>
        <v>BEARISH</v>
      </c>
      <c r="G2367" s="17" t="str">
        <f t="shared" si="146"/>
        <v>NEUTRAL</v>
      </c>
      <c r="H2367" s="17" t="str">
        <f t="shared" si="145"/>
        <v>CONFIRMED BEARISH</v>
      </c>
    </row>
    <row r="2368" spans="1:8" ht="13.5" x14ac:dyDescent="0.25">
      <c r="A2368" s="3">
        <v>45453</v>
      </c>
      <c r="B2368" s="2">
        <v>9</v>
      </c>
      <c r="C2368" s="2">
        <v>7.2275999999999998</v>
      </c>
      <c r="D2368" s="2">
        <v>9096</v>
      </c>
      <c r="E2368" s="2">
        <f t="shared" si="144"/>
        <v>6618551</v>
      </c>
      <c r="F2368" s="17" t="str">
        <f t="shared" si="147"/>
        <v>BEARISH</v>
      </c>
      <c r="G2368" s="17" t="str">
        <f t="shared" si="146"/>
        <v>NEUTRAL</v>
      </c>
      <c r="H2368" s="17" t="str">
        <f t="shared" si="145"/>
        <v>CONFIRMED BEARISH</v>
      </c>
    </row>
    <row r="2369" spans="1:8" ht="13.5" x14ac:dyDescent="0.25">
      <c r="A2369" s="3">
        <v>45454</v>
      </c>
      <c r="B2369" s="2">
        <v>9</v>
      </c>
      <c r="C2369" s="2">
        <v>7.2275999999999998</v>
      </c>
      <c r="D2369" s="2">
        <v>10388</v>
      </c>
      <c r="E2369" s="2">
        <f t="shared" si="144"/>
        <v>6618551</v>
      </c>
      <c r="F2369" s="17" t="str">
        <f t="shared" si="147"/>
        <v>BEARISH</v>
      </c>
      <c r="G2369" s="17" t="str">
        <f t="shared" si="146"/>
        <v>NEUTRAL</v>
      </c>
      <c r="H2369" s="17" t="str">
        <f t="shared" si="145"/>
        <v>CONFIRMED BEARISH</v>
      </c>
    </row>
    <row r="2370" spans="1:8" ht="13.5" x14ac:dyDescent="0.25">
      <c r="A2370" s="3">
        <v>45455</v>
      </c>
      <c r="B2370" s="2">
        <v>9</v>
      </c>
      <c r="C2370" s="2">
        <v>7.2275999999999998</v>
      </c>
      <c r="D2370" s="2">
        <v>962</v>
      </c>
      <c r="E2370" s="2">
        <f t="shared" si="144"/>
        <v>6618551</v>
      </c>
      <c r="F2370" s="17" t="str">
        <f t="shared" si="147"/>
        <v>BEARISH</v>
      </c>
      <c r="G2370" s="17" t="str">
        <f t="shared" si="146"/>
        <v>NEUTRAL</v>
      </c>
      <c r="H2370" s="17" t="str">
        <f t="shared" si="145"/>
        <v>CONFIRMED BEARISH</v>
      </c>
    </row>
    <row r="2371" spans="1:8" ht="13.5" x14ac:dyDescent="0.25">
      <c r="A2371" s="3">
        <v>45456</v>
      </c>
      <c r="B2371" s="2">
        <v>8.9</v>
      </c>
      <c r="C2371" s="2">
        <v>7.1473000000000004</v>
      </c>
      <c r="D2371" s="2">
        <v>8149</v>
      </c>
      <c r="E2371" s="2">
        <f t="shared" si="144"/>
        <v>6610402</v>
      </c>
      <c r="F2371" s="17" t="str">
        <f t="shared" si="147"/>
        <v>BEARISH</v>
      </c>
      <c r="G2371" s="17" t="str">
        <f t="shared" si="146"/>
        <v>NEUTRAL</v>
      </c>
      <c r="H2371" s="17" t="str">
        <f t="shared" si="145"/>
        <v>CONFIRMED BEARISH</v>
      </c>
    </row>
    <row r="2372" spans="1:8" ht="13.5" x14ac:dyDescent="0.25">
      <c r="A2372" s="3">
        <v>45457</v>
      </c>
      <c r="B2372" s="2">
        <v>8.89</v>
      </c>
      <c r="C2372" s="2">
        <v>7.1393000000000004</v>
      </c>
      <c r="D2372" s="2">
        <v>240644</v>
      </c>
      <c r="E2372" s="2">
        <f t="shared" ref="E2372:E2435" si="148">IF(B2372&gt;B2371, E2371+D2372, IF(B2372&lt;B2371, E2371-D2372, E2371))</f>
        <v>6369758</v>
      </c>
      <c r="F2372" s="17" t="str">
        <f t="shared" si="147"/>
        <v>BEARISH</v>
      </c>
      <c r="G2372" s="17" t="str">
        <f t="shared" si="146"/>
        <v>WEAK</v>
      </c>
      <c r="H2372" s="17" t="str">
        <f t="shared" si="145"/>
        <v>CONFIRMED BEARISH</v>
      </c>
    </row>
    <row r="2373" spans="1:8" ht="13.5" x14ac:dyDescent="0.25">
      <c r="A2373" s="3">
        <v>45461</v>
      </c>
      <c r="B2373" s="2">
        <v>9</v>
      </c>
      <c r="C2373" s="2">
        <v>7.2275999999999998</v>
      </c>
      <c r="D2373" s="2">
        <v>8385</v>
      </c>
      <c r="E2373" s="2">
        <f t="shared" si="148"/>
        <v>6378143</v>
      </c>
      <c r="F2373" s="17" t="str">
        <f t="shared" si="147"/>
        <v>BEARISH</v>
      </c>
      <c r="G2373" s="17" t="str">
        <f t="shared" si="146"/>
        <v>WEAK</v>
      </c>
      <c r="H2373" s="17" t="str">
        <f t="shared" si="145"/>
        <v>NEUTRAL</v>
      </c>
    </row>
    <row r="2374" spans="1:8" ht="13.5" x14ac:dyDescent="0.25">
      <c r="A2374" s="3">
        <v>45462</v>
      </c>
      <c r="B2374" s="2">
        <v>9</v>
      </c>
      <c r="C2374" s="2">
        <v>7.2275999999999998</v>
      </c>
      <c r="D2374" s="2">
        <v>3833</v>
      </c>
      <c r="E2374" s="2">
        <f t="shared" si="148"/>
        <v>6378143</v>
      </c>
      <c r="F2374" s="17" t="str">
        <f t="shared" si="147"/>
        <v>BEARISH</v>
      </c>
      <c r="G2374" s="17" t="str">
        <f t="shared" si="146"/>
        <v>WEAK</v>
      </c>
      <c r="H2374" s="17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NEUTRAL</v>
      </c>
    </row>
    <row r="2375" spans="1:8" ht="13.5" x14ac:dyDescent="0.25">
      <c r="A2375" s="3">
        <v>45463</v>
      </c>
      <c r="B2375" s="2">
        <v>8.83</v>
      </c>
      <c r="C2375" s="2">
        <v>7.0911</v>
      </c>
      <c r="D2375" s="2">
        <v>6281</v>
      </c>
      <c r="E2375" s="2">
        <f t="shared" si="148"/>
        <v>6371862</v>
      </c>
      <c r="F2375" s="17" t="str">
        <f t="shared" si="147"/>
        <v>BEARISH</v>
      </c>
      <c r="G2375" s="17" t="str">
        <f t="shared" ref="G2375:G2438" si="150">IF((E2375-E2370)/E2370 &gt; 0.02, "STRONG",
 IF((E2375-E2370)/E2370 &lt; -0.02, "WEAK", "NEUTRAL"))</f>
        <v>WEAK</v>
      </c>
      <c r="H2375" s="17" t="str">
        <f t="shared" si="149"/>
        <v>CONFIRMED BEARISH</v>
      </c>
    </row>
    <row r="2376" spans="1:8" ht="13.5" x14ac:dyDescent="0.25">
      <c r="A2376" s="3">
        <v>45464</v>
      </c>
      <c r="B2376" s="2">
        <v>8.9</v>
      </c>
      <c r="C2376" s="2">
        <v>7.1473000000000004</v>
      </c>
      <c r="D2376" s="2">
        <v>2860</v>
      </c>
      <c r="E2376" s="2">
        <f t="shared" si="148"/>
        <v>6374722</v>
      </c>
      <c r="F2376" s="17" t="str">
        <f t="shared" ref="F2376:F2439" si="151">IF(E2376&gt;E2371,"BULLISH",IF(E2376&lt;E2371,"BEARISH","NEUTRAL"))</f>
        <v>BEARISH</v>
      </c>
      <c r="G2376" s="17" t="str">
        <f t="shared" si="150"/>
        <v>WEAK</v>
      </c>
      <c r="H2376" s="17" t="str">
        <f t="shared" si="149"/>
        <v>NEUTRAL</v>
      </c>
    </row>
    <row r="2377" spans="1:8" ht="13.5" x14ac:dyDescent="0.25">
      <c r="A2377" s="3">
        <v>45467</v>
      </c>
      <c r="B2377" s="2">
        <v>8.9</v>
      </c>
      <c r="C2377" s="2">
        <v>7.1473000000000004</v>
      </c>
      <c r="D2377" s="2">
        <v>5977</v>
      </c>
      <c r="E2377" s="2">
        <f t="shared" si="148"/>
        <v>6374722</v>
      </c>
      <c r="F2377" s="17" t="str">
        <f t="shared" si="151"/>
        <v>BULLISH</v>
      </c>
      <c r="G2377" s="17" t="str">
        <f t="shared" si="150"/>
        <v>NEUTRAL</v>
      </c>
      <c r="H2377" s="17" t="str">
        <f t="shared" si="149"/>
        <v>CONFIRMED BULLISH</v>
      </c>
    </row>
    <row r="2378" spans="1:8" ht="13.5" x14ac:dyDescent="0.25">
      <c r="A2378" s="3">
        <v>45468</v>
      </c>
      <c r="B2378" s="2">
        <v>9.14</v>
      </c>
      <c r="C2378" s="2">
        <v>7.34</v>
      </c>
      <c r="D2378" s="2">
        <v>15514</v>
      </c>
      <c r="E2378" s="2">
        <f t="shared" si="148"/>
        <v>6390236</v>
      </c>
      <c r="F2378" s="17" t="str">
        <f t="shared" si="151"/>
        <v>BULLISH</v>
      </c>
      <c r="G2378" s="17" t="str">
        <f t="shared" si="150"/>
        <v>NEUTRAL</v>
      </c>
      <c r="H2378" s="17" t="str">
        <f t="shared" si="149"/>
        <v>CONFIRMED BULLISH</v>
      </c>
    </row>
    <row r="2379" spans="1:8" ht="13.5" x14ac:dyDescent="0.25">
      <c r="A2379" s="3">
        <v>45469</v>
      </c>
      <c r="B2379" s="2">
        <v>9.14</v>
      </c>
      <c r="C2379" s="2">
        <v>7.34</v>
      </c>
      <c r="D2379" s="2">
        <v>32587</v>
      </c>
      <c r="E2379" s="2">
        <f t="shared" si="148"/>
        <v>6390236</v>
      </c>
      <c r="F2379" s="17" t="str">
        <f t="shared" si="151"/>
        <v>BULLISH</v>
      </c>
      <c r="G2379" s="17" t="str">
        <f t="shared" si="150"/>
        <v>NEUTRAL</v>
      </c>
      <c r="H2379" s="17" t="str">
        <f t="shared" si="149"/>
        <v>CONFIRMED BULLISH</v>
      </c>
    </row>
    <row r="2380" spans="1:8" ht="13.5" x14ac:dyDescent="0.25">
      <c r="A2380" s="3">
        <v>45470</v>
      </c>
      <c r="B2380" s="2">
        <v>9.08</v>
      </c>
      <c r="C2380" s="2">
        <v>7.2918000000000003</v>
      </c>
      <c r="D2380" s="2">
        <v>13540</v>
      </c>
      <c r="E2380" s="2">
        <f t="shared" si="148"/>
        <v>6376696</v>
      </c>
      <c r="F2380" s="17" t="str">
        <f t="shared" si="151"/>
        <v>BULLISH</v>
      </c>
      <c r="G2380" s="17" t="str">
        <f t="shared" si="150"/>
        <v>NEUTRAL</v>
      </c>
      <c r="H2380" s="17" t="str">
        <f t="shared" si="149"/>
        <v>CONFIRMED BULLISH</v>
      </c>
    </row>
    <row r="2381" spans="1:8" ht="13.5" x14ac:dyDescent="0.25">
      <c r="A2381" s="3">
        <v>45471</v>
      </c>
      <c r="B2381" s="2">
        <v>9.0500000000000007</v>
      </c>
      <c r="C2381" s="2">
        <v>7.2676999999999996</v>
      </c>
      <c r="D2381" s="2">
        <v>8954</v>
      </c>
      <c r="E2381" s="2">
        <f t="shared" si="148"/>
        <v>6367742</v>
      </c>
      <c r="F2381" s="17" t="str">
        <f t="shared" si="151"/>
        <v>BEARISH</v>
      </c>
      <c r="G2381" s="17" t="str">
        <f t="shared" si="150"/>
        <v>NEUTRAL</v>
      </c>
      <c r="H2381" s="17" t="str">
        <f t="shared" si="149"/>
        <v>BEARISH DIVERGENCE</v>
      </c>
    </row>
    <row r="2382" spans="1:8" ht="13.5" x14ac:dyDescent="0.25">
      <c r="A2382" s="3">
        <v>45474</v>
      </c>
      <c r="B2382" s="2">
        <v>8.99</v>
      </c>
      <c r="C2382" s="2">
        <v>7.2195999999999998</v>
      </c>
      <c r="D2382" s="2">
        <v>11516</v>
      </c>
      <c r="E2382" s="2">
        <f t="shared" si="148"/>
        <v>6356226</v>
      </c>
      <c r="F2382" s="17" t="str">
        <f t="shared" si="151"/>
        <v>BEARISH</v>
      </c>
      <c r="G2382" s="17" t="str">
        <f t="shared" si="150"/>
        <v>NEUTRAL</v>
      </c>
      <c r="H2382" s="17" t="str">
        <f t="shared" si="149"/>
        <v>BEARISH DIVERGENCE</v>
      </c>
    </row>
    <row r="2383" spans="1:8" ht="13.5" x14ac:dyDescent="0.25">
      <c r="A2383" s="3">
        <v>45475</v>
      </c>
      <c r="B2383" s="2">
        <v>8.07</v>
      </c>
      <c r="C2383" s="2">
        <v>7.1967999999999996</v>
      </c>
      <c r="D2383" s="2">
        <v>8111</v>
      </c>
      <c r="E2383" s="2">
        <f t="shared" si="148"/>
        <v>6348115</v>
      </c>
      <c r="F2383" s="17" t="str">
        <f t="shared" si="151"/>
        <v>BEARISH</v>
      </c>
      <c r="G2383" s="17" t="str">
        <f t="shared" si="150"/>
        <v>NEUTRAL</v>
      </c>
      <c r="H2383" s="17" t="str">
        <f t="shared" si="149"/>
        <v>CONFIRMED BEARISH</v>
      </c>
    </row>
    <row r="2384" spans="1:8" ht="13.5" x14ac:dyDescent="0.25">
      <c r="A2384" s="3">
        <v>45476</v>
      </c>
      <c r="B2384" s="2">
        <v>8</v>
      </c>
      <c r="C2384" s="2">
        <v>7.1344000000000003</v>
      </c>
      <c r="D2384" s="2">
        <v>4446</v>
      </c>
      <c r="E2384" s="2">
        <f t="shared" si="148"/>
        <v>6343669</v>
      </c>
      <c r="F2384" s="17" t="str">
        <f t="shared" si="151"/>
        <v>BEARISH</v>
      </c>
      <c r="G2384" s="17" t="str">
        <f t="shared" si="150"/>
        <v>NEUTRAL</v>
      </c>
      <c r="H2384" s="17" t="str">
        <f t="shared" si="149"/>
        <v>CONFIRMED BEARISH</v>
      </c>
    </row>
    <row r="2385" spans="1:8" ht="13.5" x14ac:dyDescent="0.25">
      <c r="A2385" s="3">
        <v>45477</v>
      </c>
      <c r="B2385" s="2">
        <v>7.99</v>
      </c>
      <c r="C2385" s="2">
        <v>7.1254999999999997</v>
      </c>
      <c r="D2385" s="2">
        <v>1971</v>
      </c>
      <c r="E2385" s="2">
        <f t="shared" si="148"/>
        <v>6341698</v>
      </c>
      <c r="F2385" s="17" t="str">
        <f t="shared" si="151"/>
        <v>BEARISH</v>
      </c>
      <c r="G2385" s="17" t="str">
        <f t="shared" si="150"/>
        <v>NEUTRAL</v>
      </c>
      <c r="H2385" s="17" t="str">
        <f t="shared" si="149"/>
        <v>CONFIRMED BEARISH</v>
      </c>
    </row>
    <row r="2386" spans="1:8" ht="13.5" x14ac:dyDescent="0.25">
      <c r="A2386" s="3">
        <v>45478</v>
      </c>
      <c r="B2386" s="2">
        <v>8.1999999999999993</v>
      </c>
      <c r="C2386" s="2">
        <v>7.3128000000000002</v>
      </c>
      <c r="D2386" s="2">
        <v>29677</v>
      </c>
      <c r="E2386" s="2">
        <f t="shared" si="148"/>
        <v>6371375</v>
      </c>
      <c r="F2386" s="17" t="str">
        <f t="shared" si="151"/>
        <v>BULLISH</v>
      </c>
      <c r="G2386" s="17" t="str">
        <f t="shared" si="150"/>
        <v>NEUTRAL</v>
      </c>
      <c r="H2386" s="17" t="str">
        <f t="shared" si="149"/>
        <v>BULLISH DIVERGENCE</v>
      </c>
    </row>
    <row r="2387" spans="1:8" ht="13.5" x14ac:dyDescent="0.25">
      <c r="A2387" s="3">
        <v>45481</v>
      </c>
      <c r="B2387" s="2">
        <v>8.35</v>
      </c>
      <c r="C2387" s="2">
        <v>7.4465000000000003</v>
      </c>
      <c r="D2387" s="2">
        <v>13266</v>
      </c>
      <c r="E2387" s="2">
        <f t="shared" si="148"/>
        <v>6384641</v>
      </c>
      <c r="F2387" s="17" t="str">
        <f t="shared" si="151"/>
        <v>BULLISH</v>
      </c>
      <c r="G2387" s="17" t="str">
        <f t="shared" si="150"/>
        <v>NEUTRAL</v>
      </c>
      <c r="H2387" s="17" t="str">
        <f t="shared" si="149"/>
        <v>BULLISH DIVERGENCE</v>
      </c>
    </row>
    <row r="2388" spans="1:8" ht="13.5" x14ac:dyDescent="0.25">
      <c r="A2388" s="3">
        <v>45482</v>
      </c>
      <c r="B2388" s="2">
        <v>8.4</v>
      </c>
      <c r="C2388" s="2">
        <v>7.4911000000000003</v>
      </c>
      <c r="D2388" s="2">
        <v>6879</v>
      </c>
      <c r="E2388" s="2">
        <f t="shared" si="148"/>
        <v>6391520</v>
      </c>
      <c r="F2388" s="17" t="str">
        <f t="shared" si="151"/>
        <v>BULLISH</v>
      </c>
      <c r="G2388" s="17" t="str">
        <f t="shared" si="150"/>
        <v>NEUTRAL</v>
      </c>
      <c r="H2388" s="17" t="str">
        <f t="shared" si="149"/>
        <v>CONFIRMED BULLISH</v>
      </c>
    </row>
    <row r="2389" spans="1:8" ht="13.5" x14ac:dyDescent="0.25">
      <c r="A2389" s="3">
        <v>45483</v>
      </c>
      <c r="B2389" s="2">
        <v>8.4499999999999993</v>
      </c>
      <c r="C2389" s="2">
        <v>7.5357000000000003</v>
      </c>
      <c r="D2389" s="2">
        <v>10795</v>
      </c>
      <c r="E2389" s="2">
        <f t="shared" si="148"/>
        <v>6402315</v>
      </c>
      <c r="F2389" s="17" t="str">
        <f t="shared" si="151"/>
        <v>BULLISH</v>
      </c>
      <c r="G2389" s="17" t="str">
        <f t="shared" si="150"/>
        <v>NEUTRAL</v>
      </c>
      <c r="H2389" s="17" t="str">
        <f t="shared" si="149"/>
        <v>CONFIRMED BULLISH</v>
      </c>
    </row>
    <row r="2390" spans="1:8" ht="13.5" x14ac:dyDescent="0.25">
      <c r="A2390" s="3">
        <v>45484</v>
      </c>
      <c r="B2390" s="2">
        <v>8.4</v>
      </c>
      <c r="C2390" s="2">
        <v>7.4911000000000003</v>
      </c>
      <c r="D2390" s="2">
        <v>9595</v>
      </c>
      <c r="E2390" s="2">
        <f t="shared" si="148"/>
        <v>6392720</v>
      </c>
      <c r="F2390" s="17" t="str">
        <f t="shared" si="151"/>
        <v>BULLISH</v>
      </c>
      <c r="G2390" s="17" t="str">
        <f t="shared" si="150"/>
        <v>NEUTRAL</v>
      </c>
      <c r="H2390" s="17" t="str">
        <f t="shared" si="149"/>
        <v>CONFIRMED BULLISH</v>
      </c>
    </row>
    <row r="2391" spans="1:8" ht="13.5" x14ac:dyDescent="0.25">
      <c r="A2391" s="3">
        <v>45485</v>
      </c>
      <c r="B2391" s="2">
        <v>8.4</v>
      </c>
      <c r="C2391" s="2">
        <v>7.4911000000000003</v>
      </c>
      <c r="D2391" s="2">
        <v>122495</v>
      </c>
      <c r="E2391" s="2">
        <f t="shared" si="148"/>
        <v>6392720</v>
      </c>
      <c r="F2391" s="17" t="str">
        <f t="shared" si="151"/>
        <v>BULLISH</v>
      </c>
      <c r="G2391" s="17" t="str">
        <f t="shared" si="150"/>
        <v>NEUTRAL</v>
      </c>
      <c r="H2391" s="17" t="str">
        <f t="shared" si="149"/>
        <v>CONFIRMED BULLISH</v>
      </c>
    </row>
    <row r="2392" spans="1:8" ht="13.5" x14ac:dyDescent="0.25">
      <c r="A2392" s="3">
        <v>45488</v>
      </c>
      <c r="B2392" s="2">
        <v>8.35</v>
      </c>
      <c r="C2392" s="2">
        <v>7.4465000000000003</v>
      </c>
      <c r="D2392" s="2">
        <v>111708</v>
      </c>
      <c r="E2392" s="2">
        <f t="shared" si="148"/>
        <v>6281012</v>
      </c>
      <c r="F2392" s="17" t="str">
        <f t="shared" si="151"/>
        <v>BEARISH</v>
      </c>
      <c r="G2392" s="17" t="str">
        <f t="shared" si="150"/>
        <v>NEUTRAL</v>
      </c>
      <c r="H2392" s="17" t="str">
        <f t="shared" si="149"/>
        <v>NEUTRAL</v>
      </c>
    </row>
    <row r="2393" spans="1:8" ht="13.5" x14ac:dyDescent="0.25">
      <c r="A2393" s="3">
        <v>45489</v>
      </c>
      <c r="B2393" s="2">
        <v>8.44</v>
      </c>
      <c r="C2393" s="2">
        <v>7.5267999999999997</v>
      </c>
      <c r="D2393" s="2">
        <v>5721</v>
      </c>
      <c r="E2393" s="2">
        <f t="shared" si="148"/>
        <v>6286733</v>
      </c>
      <c r="F2393" s="17" t="str">
        <f t="shared" si="151"/>
        <v>BEARISH</v>
      </c>
      <c r="G2393" s="17" t="str">
        <f t="shared" si="150"/>
        <v>NEUTRAL</v>
      </c>
      <c r="H2393" s="17" t="str">
        <f t="shared" si="149"/>
        <v>BEARISH DIVERGENCE</v>
      </c>
    </row>
    <row r="2394" spans="1:8" ht="13.5" x14ac:dyDescent="0.25">
      <c r="A2394" s="3">
        <v>45490</v>
      </c>
      <c r="B2394" s="2">
        <v>8.44</v>
      </c>
      <c r="C2394" s="2">
        <v>7.5267999999999997</v>
      </c>
      <c r="D2394" s="2">
        <v>33849</v>
      </c>
      <c r="E2394" s="2">
        <f t="shared" si="148"/>
        <v>6286733</v>
      </c>
      <c r="F2394" s="17" t="str">
        <f t="shared" si="151"/>
        <v>BEARISH</v>
      </c>
      <c r="G2394" s="17" t="str">
        <f t="shared" si="150"/>
        <v>NEUTRAL</v>
      </c>
      <c r="H2394" s="17" t="str">
        <f t="shared" si="149"/>
        <v>CONFIRMED BEARISH</v>
      </c>
    </row>
    <row r="2395" spans="1:8" ht="13.5" x14ac:dyDescent="0.25">
      <c r="A2395" s="3">
        <v>45491</v>
      </c>
      <c r="B2395" s="2">
        <v>8.4</v>
      </c>
      <c r="C2395" s="2">
        <v>7.4911000000000003</v>
      </c>
      <c r="D2395" s="2">
        <v>3300</v>
      </c>
      <c r="E2395" s="2">
        <f t="shared" si="148"/>
        <v>6283433</v>
      </c>
      <c r="F2395" s="17" t="str">
        <f t="shared" si="151"/>
        <v>BEARISH</v>
      </c>
      <c r="G2395" s="17" t="str">
        <f t="shared" si="150"/>
        <v>NEUTRAL</v>
      </c>
      <c r="H2395" s="17" t="str">
        <f t="shared" si="149"/>
        <v>NEUTRAL</v>
      </c>
    </row>
    <row r="2396" spans="1:8" ht="13.5" x14ac:dyDescent="0.25">
      <c r="A2396" s="3">
        <v>45492</v>
      </c>
      <c r="B2396" s="2">
        <v>8.4499999999999993</v>
      </c>
      <c r="C2396" s="2">
        <v>7.5357000000000003</v>
      </c>
      <c r="D2396" s="2">
        <v>21355</v>
      </c>
      <c r="E2396" s="2">
        <f t="shared" si="148"/>
        <v>6304788</v>
      </c>
      <c r="F2396" s="17" t="str">
        <f t="shared" si="151"/>
        <v>BEARISH</v>
      </c>
      <c r="G2396" s="17" t="str">
        <f t="shared" si="150"/>
        <v>NEUTRAL</v>
      </c>
      <c r="H2396" s="17" t="str">
        <f t="shared" si="149"/>
        <v>BEARISH DIVERGENCE</v>
      </c>
    </row>
    <row r="2397" spans="1:8" ht="13.5" x14ac:dyDescent="0.25">
      <c r="A2397" s="3">
        <v>45495</v>
      </c>
      <c r="B2397" s="2">
        <v>8.44</v>
      </c>
      <c r="C2397" s="2">
        <v>7.5267999999999997</v>
      </c>
      <c r="D2397" s="2">
        <v>6911</v>
      </c>
      <c r="E2397" s="2">
        <f t="shared" si="148"/>
        <v>6297877</v>
      </c>
      <c r="F2397" s="17" t="str">
        <f t="shared" si="151"/>
        <v>BULLISH</v>
      </c>
      <c r="G2397" s="17" t="str">
        <f t="shared" si="150"/>
        <v>NEUTRAL</v>
      </c>
      <c r="H2397" s="17" t="str">
        <f t="shared" si="149"/>
        <v>CONFIRMED BULLISH</v>
      </c>
    </row>
    <row r="2398" spans="1:8" ht="13.5" x14ac:dyDescent="0.25">
      <c r="A2398" s="3">
        <v>45496</v>
      </c>
      <c r="B2398" s="2">
        <v>8.4</v>
      </c>
      <c r="C2398" s="2">
        <v>7.4911000000000003</v>
      </c>
      <c r="D2398" s="2">
        <v>5455</v>
      </c>
      <c r="E2398" s="2">
        <f t="shared" si="148"/>
        <v>6292422</v>
      </c>
      <c r="F2398" s="17" t="str">
        <f t="shared" si="151"/>
        <v>BULLISH</v>
      </c>
      <c r="G2398" s="17" t="str">
        <f t="shared" si="150"/>
        <v>NEUTRAL</v>
      </c>
      <c r="H2398" s="17" t="str">
        <f t="shared" si="149"/>
        <v>BULLISH DIVERGENCE</v>
      </c>
    </row>
    <row r="2399" spans="1:8" ht="13.5" x14ac:dyDescent="0.25">
      <c r="A2399" s="3">
        <v>45497</v>
      </c>
      <c r="B2399" s="2">
        <v>8.4</v>
      </c>
      <c r="C2399" s="2">
        <v>7.4911000000000003</v>
      </c>
      <c r="D2399" s="2">
        <v>2118</v>
      </c>
      <c r="E2399" s="2">
        <f t="shared" si="148"/>
        <v>6292422</v>
      </c>
      <c r="F2399" s="17" t="str">
        <f t="shared" si="151"/>
        <v>BULLISH</v>
      </c>
      <c r="G2399" s="17" t="str">
        <f t="shared" si="150"/>
        <v>NEUTRAL</v>
      </c>
      <c r="H2399" s="17" t="str">
        <f t="shared" si="149"/>
        <v>BULLISH DIVERGENCE</v>
      </c>
    </row>
    <row r="2400" spans="1:8" ht="13.5" x14ac:dyDescent="0.25">
      <c r="A2400" s="3">
        <v>45499</v>
      </c>
      <c r="B2400" s="2">
        <v>8.36</v>
      </c>
      <c r="C2400" s="2">
        <v>7.4554</v>
      </c>
      <c r="D2400" s="2">
        <v>1184</v>
      </c>
      <c r="E2400" s="2">
        <f t="shared" si="148"/>
        <v>6291238</v>
      </c>
      <c r="F2400" s="17" t="str">
        <f t="shared" si="151"/>
        <v>BULLISH</v>
      </c>
      <c r="G2400" s="17" t="str">
        <f t="shared" si="150"/>
        <v>NEUTRAL</v>
      </c>
      <c r="H2400" s="17" t="str">
        <f t="shared" si="149"/>
        <v>BULLISH DIVERGENCE</v>
      </c>
    </row>
    <row r="2401" spans="1:8" ht="13.5" x14ac:dyDescent="0.25">
      <c r="A2401" s="3">
        <v>45502</v>
      </c>
      <c r="B2401" s="2">
        <v>8.23</v>
      </c>
      <c r="C2401" s="2">
        <v>7.3395000000000001</v>
      </c>
      <c r="D2401" s="2">
        <v>2544</v>
      </c>
      <c r="E2401" s="2">
        <f t="shared" si="148"/>
        <v>6288694</v>
      </c>
      <c r="F2401" s="17" t="str">
        <f t="shared" si="151"/>
        <v>BEARISH</v>
      </c>
      <c r="G2401" s="17" t="str">
        <f t="shared" si="150"/>
        <v>NEUTRAL</v>
      </c>
      <c r="H2401" s="17" t="str">
        <f t="shared" si="149"/>
        <v>CONFIRMED BEARISH</v>
      </c>
    </row>
    <row r="2402" spans="1:8" ht="13.5" x14ac:dyDescent="0.25">
      <c r="A2402" s="3">
        <v>45503</v>
      </c>
      <c r="B2402" s="2">
        <v>8.25</v>
      </c>
      <c r="C2402" s="2">
        <v>7.3574000000000002</v>
      </c>
      <c r="D2402" s="2">
        <v>3215</v>
      </c>
      <c r="E2402" s="2">
        <f t="shared" si="148"/>
        <v>6291909</v>
      </c>
      <c r="F2402" s="17" t="str">
        <f t="shared" si="151"/>
        <v>BEARISH</v>
      </c>
      <c r="G2402" s="17" t="str">
        <f t="shared" si="150"/>
        <v>NEUTRAL</v>
      </c>
      <c r="H2402" s="17" t="str">
        <f t="shared" si="149"/>
        <v>CONFIRMED BEARISH</v>
      </c>
    </row>
    <row r="2403" spans="1:8" ht="13.5" x14ac:dyDescent="0.25">
      <c r="A2403" s="3">
        <v>45504</v>
      </c>
      <c r="B2403" s="2">
        <v>8.35</v>
      </c>
      <c r="C2403" s="2">
        <v>7.4465000000000003</v>
      </c>
      <c r="D2403" s="2">
        <v>459</v>
      </c>
      <c r="E2403" s="2">
        <f t="shared" si="148"/>
        <v>6292368</v>
      </c>
      <c r="F2403" s="17" t="str">
        <f t="shared" si="151"/>
        <v>BEARISH</v>
      </c>
      <c r="G2403" s="17" t="str">
        <f t="shared" si="150"/>
        <v>NEUTRAL</v>
      </c>
      <c r="H2403" s="17" t="str">
        <f t="shared" si="149"/>
        <v>CONFIRMED BEARISH</v>
      </c>
    </row>
    <row r="2404" spans="1:8" ht="13.5" x14ac:dyDescent="0.25">
      <c r="A2404" s="3">
        <v>45505</v>
      </c>
      <c r="B2404" s="2">
        <v>8.33</v>
      </c>
      <c r="C2404" s="2">
        <v>7.4287000000000001</v>
      </c>
      <c r="D2404" s="2">
        <v>2737</v>
      </c>
      <c r="E2404" s="2">
        <f t="shared" si="148"/>
        <v>6289631</v>
      </c>
      <c r="F2404" s="17" t="str">
        <f t="shared" si="151"/>
        <v>BEARISH</v>
      </c>
      <c r="G2404" s="17" t="str">
        <f t="shared" si="150"/>
        <v>NEUTRAL</v>
      </c>
      <c r="H2404" s="17" t="str">
        <f t="shared" si="149"/>
        <v>CONFIRMED BEARISH</v>
      </c>
    </row>
    <row r="2405" spans="1:8" ht="13.5" x14ac:dyDescent="0.25">
      <c r="A2405" s="3">
        <v>45506</v>
      </c>
      <c r="B2405" s="2">
        <v>8.1999999999999993</v>
      </c>
      <c r="C2405" s="2">
        <v>7.3128000000000002</v>
      </c>
      <c r="D2405" s="2">
        <v>14465</v>
      </c>
      <c r="E2405" s="2">
        <f t="shared" si="148"/>
        <v>6275166</v>
      </c>
      <c r="F2405" s="17" t="str">
        <f t="shared" si="151"/>
        <v>BEARISH</v>
      </c>
      <c r="G2405" s="17" t="str">
        <f t="shared" si="150"/>
        <v>NEUTRAL</v>
      </c>
      <c r="H2405" s="17" t="str">
        <f t="shared" si="149"/>
        <v>CONFIRMED BEARISH</v>
      </c>
    </row>
    <row r="2406" spans="1:8" ht="13.5" x14ac:dyDescent="0.25">
      <c r="A2406" s="3">
        <v>45509</v>
      </c>
      <c r="B2406" s="2">
        <v>8.16</v>
      </c>
      <c r="C2406" s="2">
        <v>7.2770999999999999</v>
      </c>
      <c r="D2406" s="2">
        <v>3279</v>
      </c>
      <c r="E2406" s="2">
        <f t="shared" si="148"/>
        <v>6271887</v>
      </c>
      <c r="F2406" s="17" t="str">
        <f t="shared" si="151"/>
        <v>BEARISH</v>
      </c>
      <c r="G2406" s="17" t="str">
        <f t="shared" si="150"/>
        <v>NEUTRAL</v>
      </c>
      <c r="H2406" s="17" t="str">
        <f t="shared" si="149"/>
        <v>CONFIRMED BEARISH</v>
      </c>
    </row>
    <row r="2407" spans="1:8" ht="13.5" x14ac:dyDescent="0.25">
      <c r="A2407" s="3">
        <v>45510</v>
      </c>
      <c r="B2407" s="2">
        <v>8.17</v>
      </c>
      <c r="C2407" s="2">
        <v>7.2859999999999996</v>
      </c>
      <c r="D2407" s="2">
        <v>6995</v>
      </c>
      <c r="E2407" s="2">
        <f t="shared" si="148"/>
        <v>6278882</v>
      </c>
      <c r="F2407" s="17" t="str">
        <f t="shared" si="151"/>
        <v>BEARISH</v>
      </c>
      <c r="G2407" s="17" t="str">
        <f t="shared" si="150"/>
        <v>NEUTRAL</v>
      </c>
      <c r="H2407" s="17" t="str">
        <f t="shared" si="149"/>
        <v>CONFIRMED BEARISH</v>
      </c>
    </row>
    <row r="2408" spans="1:8" ht="13.5" x14ac:dyDescent="0.25">
      <c r="A2408" s="3">
        <v>45511</v>
      </c>
      <c r="B2408" s="2">
        <v>8.19</v>
      </c>
      <c r="C2408" s="2">
        <v>7.3037999999999998</v>
      </c>
      <c r="D2408" s="2">
        <v>13746</v>
      </c>
      <c r="E2408" s="2">
        <f t="shared" si="148"/>
        <v>6292628</v>
      </c>
      <c r="F2408" s="17" t="str">
        <f t="shared" si="151"/>
        <v>BULLISH</v>
      </c>
      <c r="G2408" s="17" t="str">
        <f t="shared" si="150"/>
        <v>NEUTRAL</v>
      </c>
      <c r="H2408" s="17" t="str">
        <f t="shared" si="149"/>
        <v>BULLISH DIVERGENCE</v>
      </c>
    </row>
    <row r="2409" spans="1:8" ht="13.5" x14ac:dyDescent="0.25">
      <c r="A2409" s="3">
        <v>45512</v>
      </c>
      <c r="B2409" s="2">
        <v>8.17</v>
      </c>
      <c r="C2409" s="2">
        <v>7.2859999999999996</v>
      </c>
      <c r="D2409" s="2">
        <v>958</v>
      </c>
      <c r="E2409" s="2">
        <f t="shared" si="148"/>
        <v>6291670</v>
      </c>
      <c r="F2409" s="17" t="str">
        <f t="shared" si="151"/>
        <v>BULLISH</v>
      </c>
      <c r="G2409" s="17" t="str">
        <f t="shared" si="150"/>
        <v>NEUTRAL</v>
      </c>
      <c r="H2409" s="17" t="str">
        <f t="shared" si="149"/>
        <v>BULLISH DIVERGENCE</v>
      </c>
    </row>
    <row r="2410" spans="1:8" ht="13.5" x14ac:dyDescent="0.25">
      <c r="A2410" s="3">
        <v>45513</v>
      </c>
      <c r="B2410" s="2">
        <v>8.17</v>
      </c>
      <c r="C2410" s="2">
        <v>7.2859999999999996</v>
      </c>
      <c r="D2410" s="2">
        <v>1590</v>
      </c>
      <c r="E2410" s="2">
        <f t="shared" si="148"/>
        <v>6291670</v>
      </c>
      <c r="F2410" s="17" t="str">
        <f t="shared" si="151"/>
        <v>BULLISH</v>
      </c>
      <c r="G2410" s="17" t="str">
        <f t="shared" si="150"/>
        <v>NEUTRAL</v>
      </c>
      <c r="H2410" s="17" t="str">
        <f t="shared" si="149"/>
        <v>BULLISH DIVERGENCE</v>
      </c>
    </row>
    <row r="2411" spans="1:8" ht="13.5" x14ac:dyDescent="0.25">
      <c r="A2411" s="3">
        <v>45516</v>
      </c>
      <c r="B2411" s="2">
        <v>8.18</v>
      </c>
      <c r="C2411" s="2">
        <v>7.2949000000000002</v>
      </c>
      <c r="D2411" s="2">
        <v>2330</v>
      </c>
      <c r="E2411" s="2">
        <f t="shared" si="148"/>
        <v>6294000</v>
      </c>
      <c r="F2411" s="17" t="str">
        <f t="shared" si="151"/>
        <v>BULLISH</v>
      </c>
      <c r="G2411" s="17" t="str">
        <f t="shared" si="150"/>
        <v>NEUTRAL</v>
      </c>
      <c r="H2411" s="17" t="str">
        <f t="shared" si="149"/>
        <v>CONFIRMED BULLISH</v>
      </c>
    </row>
    <row r="2412" spans="1:8" ht="13.5" x14ac:dyDescent="0.25">
      <c r="A2412" s="3">
        <v>45518</v>
      </c>
      <c r="B2412" s="2">
        <v>8.35</v>
      </c>
      <c r="C2412" s="2">
        <v>7.4465000000000003</v>
      </c>
      <c r="D2412" s="2">
        <v>5635</v>
      </c>
      <c r="E2412" s="2">
        <f t="shared" si="148"/>
        <v>6299635</v>
      </c>
      <c r="F2412" s="17" t="str">
        <f t="shared" si="151"/>
        <v>BULLISH</v>
      </c>
      <c r="G2412" s="17" t="str">
        <f t="shared" si="150"/>
        <v>NEUTRAL</v>
      </c>
      <c r="H2412" s="17" t="str">
        <f t="shared" si="149"/>
        <v>CONFIRMED BULLISH</v>
      </c>
    </row>
    <row r="2413" spans="1:8" ht="13.5" x14ac:dyDescent="0.25">
      <c r="A2413" s="3">
        <v>45519</v>
      </c>
      <c r="B2413" s="2">
        <v>8.3000000000000007</v>
      </c>
      <c r="C2413" s="2">
        <v>7.4019000000000004</v>
      </c>
      <c r="D2413" s="2">
        <v>721</v>
      </c>
      <c r="E2413" s="2">
        <f t="shared" si="148"/>
        <v>6298914</v>
      </c>
      <c r="F2413" s="17" t="str">
        <f t="shared" si="151"/>
        <v>BULLISH</v>
      </c>
      <c r="G2413" s="17" t="str">
        <f t="shared" si="150"/>
        <v>NEUTRAL</v>
      </c>
      <c r="H2413" s="17" t="str">
        <f t="shared" si="149"/>
        <v>CONFIRMED BULLISH</v>
      </c>
    </row>
    <row r="2414" spans="1:8" ht="13.5" x14ac:dyDescent="0.25">
      <c r="A2414" s="3">
        <v>45520</v>
      </c>
      <c r="B2414" s="2">
        <v>8.14</v>
      </c>
      <c r="C2414" s="2">
        <v>7.2592999999999996</v>
      </c>
      <c r="D2414" s="2">
        <v>1302</v>
      </c>
      <c r="E2414" s="2">
        <f t="shared" si="148"/>
        <v>6297612</v>
      </c>
      <c r="F2414" s="17" t="str">
        <f t="shared" si="151"/>
        <v>BULLISH</v>
      </c>
      <c r="G2414" s="17" t="str">
        <f t="shared" si="150"/>
        <v>NEUTRAL</v>
      </c>
      <c r="H2414" s="17" t="str">
        <f t="shared" si="149"/>
        <v>BULLISH DIVERGENCE</v>
      </c>
    </row>
    <row r="2415" spans="1:8" ht="13.5" x14ac:dyDescent="0.25">
      <c r="A2415" s="3">
        <v>45523</v>
      </c>
      <c r="B2415" s="2">
        <v>8.1300000000000008</v>
      </c>
      <c r="C2415" s="2">
        <v>7.2503000000000002</v>
      </c>
      <c r="D2415" s="2">
        <v>1294</v>
      </c>
      <c r="E2415" s="2">
        <f t="shared" si="148"/>
        <v>6296318</v>
      </c>
      <c r="F2415" s="17" t="str">
        <f t="shared" si="151"/>
        <v>BULLISH</v>
      </c>
      <c r="G2415" s="17" t="str">
        <f t="shared" si="150"/>
        <v>NEUTRAL</v>
      </c>
      <c r="H2415" s="17" t="str">
        <f t="shared" si="149"/>
        <v>BULLISH DIVERGENCE</v>
      </c>
    </row>
    <row r="2416" spans="1:8" ht="13.5" x14ac:dyDescent="0.25">
      <c r="A2416" s="3">
        <v>45524</v>
      </c>
      <c r="B2416" s="2">
        <v>8.15</v>
      </c>
      <c r="C2416" s="2">
        <v>7.2682000000000002</v>
      </c>
      <c r="D2416" s="2">
        <v>7464</v>
      </c>
      <c r="E2416" s="2">
        <f t="shared" si="148"/>
        <v>6303782</v>
      </c>
      <c r="F2416" s="17" t="str">
        <f t="shared" si="151"/>
        <v>BULLISH</v>
      </c>
      <c r="G2416" s="17" t="str">
        <f t="shared" si="150"/>
        <v>NEUTRAL</v>
      </c>
      <c r="H2416" s="17" t="str">
        <f t="shared" si="149"/>
        <v>BULLISH DIVERGENCE</v>
      </c>
    </row>
    <row r="2417" spans="1:8" ht="13.5" x14ac:dyDescent="0.25">
      <c r="A2417" s="3">
        <v>45525</v>
      </c>
      <c r="B2417" s="2">
        <v>8.1999999999999993</v>
      </c>
      <c r="C2417" s="2">
        <v>7.3128000000000002</v>
      </c>
      <c r="D2417" s="2">
        <v>3609</v>
      </c>
      <c r="E2417" s="2">
        <f t="shared" si="148"/>
        <v>6307391</v>
      </c>
      <c r="F2417" s="17" t="str">
        <f t="shared" si="151"/>
        <v>BULLISH</v>
      </c>
      <c r="G2417" s="17" t="str">
        <f t="shared" si="150"/>
        <v>NEUTRAL</v>
      </c>
      <c r="H2417" s="17" t="str">
        <f t="shared" si="149"/>
        <v>BULLISH DIVERGENCE</v>
      </c>
    </row>
    <row r="2418" spans="1:8" ht="13.5" x14ac:dyDescent="0.25">
      <c r="A2418" s="3">
        <v>45526</v>
      </c>
      <c r="B2418" s="2">
        <v>8.18</v>
      </c>
      <c r="C2418" s="2">
        <v>7.2949000000000002</v>
      </c>
      <c r="D2418" s="2">
        <v>2592</v>
      </c>
      <c r="E2418" s="2">
        <f t="shared" si="148"/>
        <v>6304799</v>
      </c>
      <c r="F2418" s="17" t="str">
        <f t="shared" si="151"/>
        <v>BULLISH</v>
      </c>
      <c r="G2418" s="17" t="str">
        <f t="shared" si="150"/>
        <v>NEUTRAL</v>
      </c>
      <c r="H2418" s="17" t="str">
        <f t="shared" si="149"/>
        <v>BULLISH DIVERGENCE</v>
      </c>
    </row>
    <row r="2419" spans="1:8" ht="13.5" x14ac:dyDescent="0.25">
      <c r="A2419" s="3">
        <v>45527</v>
      </c>
      <c r="B2419" s="2">
        <v>8.2200000000000006</v>
      </c>
      <c r="C2419" s="2">
        <v>7.3305999999999996</v>
      </c>
      <c r="D2419" s="2">
        <v>1459</v>
      </c>
      <c r="E2419" s="2">
        <f t="shared" si="148"/>
        <v>6306258</v>
      </c>
      <c r="F2419" s="17" t="str">
        <f t="shared" si="151"/>
        <v>BULLISH</v>
      </c>
      <c r="G2419" s="17" t="str">
        <f t="shared" si="150"/>
        <v>NEUTRAL</v>
      </c>
      <c r="H2419" s="17" t="str">
        <f t="shared" si="149"/>
        <v>CONFIRMED BULLISH</v>
      </c>
    </row>
    <row r="2420" spans="1:8" ht="13.5" x14ac:dyDescent="0.25">
      <c r="A2420" s="3">
        <v>45530</v>
      </c>
      <c r="B2420" s="2">
        <v>8.17</v>
      </c>
      <c r="C2420" s="2">
        <v>7.2859999999999996</v>
      </c>
      <c r="D2420" s="2">
        <v>4445</v>
      </c>
      <c r="E2420" s="2">
        <f t="shared" si="148"/>
        <v>6301813</v>
      </c>
      <c r="F2420" s="17" t="str">
        <f t="shared" si="151"/>
        <v>BULLISH</v>
      </c>
      <c r="G2420" s="17" t="str">
        <f t="shared" si="150"/>
        <v>NEUTRAL</v>
      </c>
      <c r="H2420" s="17" t="str">
        <f t="shared" si="149"/>
        <v>CONFIRMED BULLISH</v>
      </c>
    </row>
    <row r="2421" spans="1:8" ht="13.5" x14ac:dyDescent="0.25">
      <c r="A2421" s="3">
        <v>45531</v>
      </c>
      <c r="B2421" s="2">
        <v>8.15</v>
      </c>
      <c r="C2421" s="2">
        <v>7.2682000000000002</v>
      </c>
      <c r="D2421" s="2">
        <v>13166</v>
      </c>
      <c r="E2421" s="2">
        <f t="shared" si="148"/>
        <v>6288647</v>
      </c>
      <c r="F2421" s="17" t="str">
        <f t="shared" si="151"/>
        <v>BEARISH</v>
      </c>
      <c r="G2421" s="17" t="str">
        <f t="shared" si="150"/>
        <v>NEUTRAL</v>
      </c>
      <c r="H2421" s="17" t="str">
        <f t="shared" si="149"/>
        <v>NEUTRAL</v>
      </c>
    </row>
    <row r="2422" spans="1:8" ht="13.5" x14ac:dyDescent="0.25">
      <c r="A2422" s="3">
        <v>45532</v>
      </c>
      <c r="B2422" s="2">
        <v>8.17</v>
      </c>
      <c r="C2422" s="2">
        <v>7.2859999999999996</v>
      </c>
      <c r="D2422" s="2">
        <v>1061</v>
      </c>
      <c r="E2422" s="2">
        <f t="shared" si="148"/>
        <v>6289708</v>
      </c>
      <c r="F2422" s="17" t="str">
        <f t="shared" si="151"/>
        <v>BEARISH</v>
      </c>
      <c r="G2422" s="17" t="str">
        <f t="shared" si="150"/>
        <v>NEUTRAL</v>
      </c>
      <c r="H2422" s="17" t="str">
        <f t="shared" si="149"/>
        <v>CONFIRMED BEARISH</v>
      </c>
    </row>
    <row r="2423" spans="1:8" ht="13.5" x14ac:dyDescent="0.25">
      <c r="A2423" s="3">
        <v>45533</v>
      </c>
      <c r="B2423" s="2">
        <v>8.16</v>
      </c>
      <c r="C2423" s="2">
        <v>7.2770999999999999</v>
      </c>
      <c r="D2423" s="2">
        <v>41567</v>
      </c>
      <c r="E2423" s="2">
        <f t="shared" si="148"/>
        <v>6248141</v>
      </c>
      <c r="F2423" s="17" t="str">
        <f t="shared" si="151"/>
        <v>BEARISH</v>
      </c>
      <c r="G2423" s="17" t="str">
        <f t="shared" si="150"/>
        <v>NEUTRAL</v>
      </c>
      <c r="H2423" s="17" t="str">
        <f t="shared" si="149"/>
        <v>CONFIRMED BEARISH</v>
      </c>
    </row>
    <row r="2424" spans="1:8" ht="13.5" x14ac:dyDescent="0.25">
      <c r="A2424" s="3">
        <v>45534</v>
      </c>
      <c r="B2424" s="2">
        <v>8.16</v>
      </c>
      <c r="C2424" s="2">
        <v>7.2770999999999999</v>
      </c>
      <c r="D2424" s="2">
        <v>1126</v>
      </c>
      <c r="E2424" s="2">
        <f t="shared" si="148"/>
        <v>6248141</v>
      </c>
      <c r="F2424" s="17" t="str">
        <f t="shared" si="151"/>
        <v>BEARISH</v>
      </c>
      <c r="G2424" s="17" t="str">
        <f t="shared" si="150"/>
        <v>NEUTRAL</v>
      </c>
      <c r="H2424" s="17" t="str">
        <f t="shared" si="149"/>
        <v>CONFIRMED BEARISH</v>
      </c>
    </row>
    <row r="2425" spans="1:8" ht="13.5" x14ac:dyDescent="0.25">
      <c r="A2425" s="3">
        <v>45537</v>
      </c>
      <c r="B2425" s="2">
        <v>8.16</v>
      </c>
      <c r="C2425" s="2">
        <v>7.2770999999999999</v>
      </c>
      <c r="D2425" s="2">
        <v>7944</v>
      </c>
      <c r="E2425" s="2">
        <f t="shared" si="148"/>
        <v>6248141</v>
      </c>
      <c r="F2425" s="17" t="str">
        <f t="shared" si="151"/>
        <v>BEARISH</v>
      </c>
      <c r="G2425" s="17" t="str">
        <f t="shared" si="150"/>
        <v>NEUTRAL</v>
      </c>
      <c r="H2425" s="17" t="str">
        <f t="shared" si="149"/>
        <v>CONFIRMED BEARISH</v>
      </c>
    </row>
    <row r="2426" spans="1:8" ht="13.5" x14ac:dyDescent="0.25">
      <c r="A2426" s="3">
        <v>45538</v>
      </c>
      <c r="B2426" s="2">
        <v>8.14</v>
      </c>
      <c r="C2426" s="2">
        <v>7.2592999999999996</v>
      </c>
      <c r="D2426" s="2">
        <v>6642</v>
      </c>
      <c r="E2426" s="2">
        <f t="shared" si="148"/>
        <v>6241499</v>
      </c>
      <c r="F2426" s="17" t="str">
        <f t="shared" si="151"/>
        <v>BEARISH</v>
      </c>
      <c r="G2426" s="17" t="str">
        <f t="shared" si="150"/>
        <v>NEUTRAL</v>
      </c>
      <c r="H2426" s="17" t="str">
        <f t="shared" si="149"/>
        <v>CONFIRMED BEARISH</v>
      </c>
    </row>
    <row r="2427" spans="1:8" ht="13.5" x14ac:dyDescent="0.25">
      <c r="A2427" s="3">
        <v>45539</v>
      </c>
      <c r="B2427" s="2">
        <v>8.0399999999999991</v>
      </c>
      <c r="C2427" s="2">
        <v>7.1700999999999997</v>
      </c>
      <c r="D2427" s="2">
        <v>3015</v>
      </c>
      <c r="E2427" s="2">
        <f t="shared" si="148"/>
        <v>6238484</v>
      </c>
      <c r="F2427" s="17" t="str">
        <f t="shared" si="151"/>
        <v>BEARISH</v>
      </c>
      <c r="G2427" s="17" t="str">
        <f t="shared" si="150"/>
        <v>NEUTRAL</v>
      </c>
      <c r="H2427" s="17" t="str">
        <f t="shared" si="149"/>
        <v>CONFIRMED BEARISH</v>
      </c>
    </row>
    <row r="2428" spans="1:8" ht="13.5" x14ac:dyDescent="0.25">
      <c r="A2428" s="3">
        <v>45540</v>
      </c>
      <c r="B2428" s="2">
        <v>8.1</v>
      </c>
      <c r="C2428" s="2">
        <v>7.2236000000000002</v>
      </c>
      <c r="D2428" s="2">
        <v>4613</v>
      </c>
      <c r="E2428" s="2">
        <f t="shared" si="148"/>
        <v>6243097</v>
      </c>
      <c r="F2428" s="17" t="str">
        <f t="shared" si="151"/>
        <v>BEARISH</v>
      </c>
      <c r="G2428" s="17" t="str">
        <f t="shared" si="150"/>
        <v>NEUTRAL</v>
      </c>
      <c r="H2428" s="17" t="str">
        <f t="shared" si="149"/>
        <v>CONFIRMED BEARISH</v>
      </c>
    </row>
    <row r="2429" spans="1:8" ht="13.5" x14ac:dyDescent="0.25">
      <c r="A2429" s="3">
        <v>45541</v>
      </c>
      <c r="B2429" s="2">
        <v>8.17</v>
      </c>
      <c r="C2429" s="2">
        <v>7.2859999999999996</v>
      </c>
      <c r="D2429" s="2">
        <v>3268</v>
      </c>
      <c r="E2429" s="2">
        <f t="shared" si="148"/>
        <v>6246365</v>
      </c>
      <c r="F2429" s="17" t="str">
        <f t="shared" si="151"/>
        <v>BEARISH</v>
      </c>
      <c r="G2429" s="17" t="str">
        <f t="shared" si="150"/>
        <v>NEUTRAL</v>
      </c>
      <c r="H2429" s="17" t="str">
        <f t="shared" si="149"/>
        <v>BEARISH DIVERGENCE</v>
      </c>
    </row>
    <row r="2430" spans="1:8" ht="13.5" x14ac:dyDescent="0.25">
      <c r="A2430" s="3">
        <v>45544</v>
      </c>
      <c r="B2430" s="2">
        <v>8.1</v>
      </c>
      <c r="C2430" s="2">
        <v>7.2236000000000002</v>
      </c>
      <c r="D2430" s="2">
        <v>1521</v>
      </c>
      <c r="E2430" s="2">
        <f t="shared" si="148"/>
        <v>6244844</v>
      </c>
      <c r="F2430" s="17" t="str">
        <f t="shared" si="151"/>
        <v>BEARISH</v>
      </c>
      <c r="G2430" s="17" t="str">
        <f t="shared" si="150"/>
        <v>NEUTRAL</v>
      </c>
      <c r="H2430" s="17" t="str">
        <f t="shared" si="149"/>
        <v>CONFIRMED BEARISH</v>
      </c>
    </row>
    <row r="2431" spans="1:8" ht="13.5" x14ac:dyDescent="0.25">
      <c r="A2431" s="3">
        <v>45545</v>
      </c>
      <c r="B2431" s="2">
        <v>8.1</v>
      </c>
      <c r="C2431" s="2">
        <v>7.2236000000000002</v>
      </c>
      <c r="D2431" s="2">
        <v>3264</v>
      </c>
      <c r="E2431" s="2">
        <f t="shared" si="148"/>
        <v>6244844</v>
      </c>
      <c r="F2431" s="17" t="str">
        <f t="shared" si="151"/>
        <v>BULLISH</v>
      </c>
      <c r="G2431" s="17" t="str">
        <f t="shared" si="150"/>
        <v>NEUTRAL</v>
      </c>
      <c r="H2431" s="17" t="str">
        <f t="shared" si="149"/>
        <v>BULLISH DIVERGENCE</v>
      </c>
    </row>
    <row r="2432" spans="1:8" ht="13.5" x14ac:dyDescent="0.25">
      <c r="A2432" s="3">
        <v>45546</v>
      </c>
      <c r="B2432" s="2">
        <v>8.1</v>
      </c>
      <c r="C2432" s="2">
        <v>7.2236000000000002</v>
      </c>
      <c r="D2432" s="2">
        <v>1625</v>
      </c>
      <c r="E2432" s="2">
        <f t="shared" si="148"/>
        <v>6244844</v>
      </c>
      <c r="F2432" s="17" t="str">
        <f t="shared" si="151"/>
        <v>BULLISH</v>
      </c>
      <c r="G2432" s="17" t="str">
        <f t="shared" si="150"/>
        <v>NEUTRAL</v>
      </c>
      <c r="H2432" s="17" t="str">
        <f t="shared" si="149"/>
        <v>CONFIRMED BULLISH</v>
      </c>
    </row>
    <row r="2433" spans="1:8" ht="13.5" x14ac:dyDescent="0.25">
      <c r="A2433" s="3">
        <v>45547</v>
      </c>
      <c r="B2433" s="2">
        <v>8.1</v>
      </c>
      <c r="C2433" s="2">
        <v>7.2236000000000002</v>
      </c>
      <c r="D2433" s="2">
        <v>131</v>
      </c>
      <c r="E2433" s="2">
        <f t="shared" si="148"/>
        <v>6244844</v>
      </c>
      <c r="F2433" s="17" t="str">
        <f t="shared" si="151"/>
        <v>BULLISH</v>
      </c>
      <c r="G2433" s="17" t="str">
        <f t="shared" si="150"/>
        <v>NEUTRAL</v>
      </c>
      <c r="H2433" s="17" t="str">
        <f t="shared" si="149"/>
        <v>NEUTRAL</v>
      </c>
    </row>
    <row r="2434" spans="1:8" ht="13.5" x14ac:dyDescent="0.25">
      <c r="A2434" s="3">
        <v>45548</v>
      </c>
      <c r="B2434" s="2">
        <v>8.1</v>
      </c>
      <c r="C2434" s="2">
        <v>7.2236000000000002</v>
      </c>
      <c r="D2434" s="2">
        <v>139</v>
      </c>
      <c r="E2434" s="2">
        <f t="shared" si="148"/>
        <v>6244844</v>
      </c>
      <c r="F2434" s="17" t="str">
        <f t="shared" si="151"/>
        <v>BEARISH</v>
      </c>
      <c r="G2434" s="17" t="str">
        <f t="shared" si="150"/>
        <v>NEUTRAL</v>
      </c>
      <c r="H2434" s="17" t="str">
        <f t="shared" si="149"/>
        <v>CONFIRMED BEARISH</v>
      </c>
    </row>
    <row r="2435" spans="1:8" ht="13.5" x14ac:dyDescent="0.25">
      <c r="A2435" s="3">
        <v>45551</v>
      </c>
      <c r="B2435" s="2">
        <v>8.09</v>
      </c>
      <c r="C2435" s="2">
        <v>7.2146999999999997</v>
      </c>
      <c r="D2435" s="2">
        <v>110</v>
      </c>
      <c r="E2435" s="2">
        <f t="shared" si="148"/>
        <v>6244734</v>
      </c>
      <c r="F2435" s="17" t="str">
        <f t="shared" si="151"/>
        <v>BEARISH</v>
      </c>
      <c r="G2435" s="17" t="str">
        <f t="shared" si="150"/>
        <v>NEUTRAL</v>
      </c>
      <c r="H2435" s="17" t="str">
        <f t="shared" si="149"/>
        <v>CONFIRMED BEARISH</v>
      </c>
    </row>
    <row r="2436" spans="1:8" ht="13.5" x14ac:dyDescent="0.25">
      <c r="A2436" s="3">
        <v>45552</v>
      </c>
      <c r="B2436" s="2">
        <v>8.0500000000000007</v>
      </c>
      <c r="C2436" s="2">
        <v>7.1790000000000003</v>
      </c>
      <c r="D2436" s="2">
        <v>5896</v>
      </c>
      <c r="E2436" s="2">
        <f t="shared" ref="E2436:E2499" si="152">IF(B2436&gt;B2435, E2435+D2436, IF(B2436&lt;B2435, E2435-D2436, E2435))</f>
        <v>6238838</v>
      </c>
      <c r="F2436" s="17" t="str">
        <f t="shared" si="151"/>
        <v>BEARISH</v>
      </c>
      <c r="G2436" s="17" t="str">
        <f t="shared" si="150"/>
        <v>NEUTRAL</v>
      </c>
      <c r="H2436" s="17" t="str">
        <f t="shared" si="149"/>
        <v>CONFIRMED BEARISH</v>
      </c>
    </row>
    <row r="2437" spans="1:8" ht="13.5" x14ac:dyDescent="0.25">
      <c r="A2437" s="3">
        <v>45553</v>
      </c>
      <c r="B2437" s="2">
        <v>8</v>
      </c>
      <c r="C2437" s="2">
        <v>7.1344000000000003</v>
      </c>
      <c r="D2437" s="2">
        <v>1994</v>
      </c>
      <c r="E2437" s="2">
        <f t="shared" si="152"/>
        <v>6236844</v>
      </c>
      <c r="F2437" s="17" t="str">
        <f t="shared" si="151"/>
        <v>BEARISH</v>
      </c>
      <c r="G2437" s="17" t="str">
        <f t="shared" si="150"/>
        <v>NEUTRAL</v>
      </c>
      <c r="H2437" s="17" t="str">
        <f t="shared" si="149"/>
        <v>CONFIRMED BEARISH</v>
      </c>
    </row>
    <row r="2438" spans="1:8" ht="13.5" x14ac:dyDescent="0.25">
      <c r="A2438" s="3">
        <v>45554</v>
      </c>
      <c r="B2438" s="2">
        <v>8</v>
      </c>
      <c r="C2438" s="2">
        <v>7.1344000000000003</v>
      </c>
      <c r="D2438" s="2">
        <v>1250</v>
      </c>
      <c r="E2438" s="2">
        <f t="shared" si="152"/>
        <v>6236844</v>
      </c>
      <c r="F2438" s="17" t="str">
        <f t="shared" si="151"/>
        <v>BEARISH</v>
      </c>
      <c r="G2438" s="17" t="str">
        <f t="shared" si="150"/>
        <v>NEUTRAL</v>
      </c>
      <c r="H2438" s="17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v>45555</v>
      </c>
      <c r="B2439" s="2">
        <v>8.1</v>
      </c>
      <c r="C2439" s="2">
        <v>7.2236000000000002</v>
      </c>
      <c r="D2439" s="2">
        <v>100934</v>
      </c>
      <c r="E2439" s="2">
        <f t="shared" si="152"/>
        <v>6337778</v>
      </c>
      <c r="F2439" s="17" t="str">
        <f t="shared" si="151"/>
        <v>BULLISH</v>
      </c>
      <c r="G2439" s="17" t="str">
        <f t="shared" ref="G2439:G2502" si="154">IF((E2439-E2434)/E2434 &gt; 0.02, "STRONG",
 IF((E2439-E2434)/E2434 &lt; -0.02, "WEAK", "NEUTRAL"))</f>
        <v>NEUTRAL</v>
      </c>
      <c r="H2439" s="17" t="str">
        <f t="shared" si="153"/>
        <v>NEUTRAL</v>
      </c>
    </row>
    <row r="2440" spans="1:8" ht="13.5" x14ac:dyDescent="0.25">
      <c r="A2440" s="3">
        <v>45558</v>
      </c>
      <c r="B2440" s="2">
        <v>7.99</v>
      </c>
      <c r="C2440" s="2">
        <v>7.1254999999999997</v>
      </c>
      <c r="D2440" s="2">
        <v>52520</v>
      </c>
      <c r="E2440" s="2">
        <f t="shared" si="152"/>
        <v>6285258</v>
      </c>
      <c r="F2440" s="17" t="str">
        <f t="shared" ref="F2440:F2503" si="155">IF(E2440&gt;E2435,"BULLISH",IF(E2440&lt;E2435,"BEARISH","NEUTRAL"))</f>
        <v>BULLISH</v>
      </c>
      <c r="G2440" s="17" t="str">
        <f t="shared" si="154"/>
        <v>NEUTRAL</v>
      </c>
      <c r="H2440" s="17" t="str">
        <f t="shared" si="153"/>
        <v>BULLISH DIVERGENCE</v>
      </c>
    </row>
    <row r="2441" spans="1:8" ht="13.5" x14ac:dyDescent="0.25">
      <c r="A2441" s="3">
        <v>45559</v>
      </c>
      <c r="B2441" s="2">
        <v>8</v>
      </c>
      <c r="C2441" s="2">
        <v>7.1344000000000003</v>
      </c>
      <c r="D2441" s="2">
        <v>7966</v>
      </c>
      <c r="E2441" s="2">
        <f t="shared" si="152"/>
        <v>6293224</v>
      </c>
      <c r="F2441" s="17" t="str">
        <f t="shared" si="155"/>
        <v>BULLISH</v>
      </c>
      <c r="G2441" s="17" t="str">
        <f t="shared" si="154"/>
        <v>NEUTRAL</v>
      </c>
      <c r="H2441" s="17" t="str">
        <f t="shared" si="153"/>
        <v>BULLISH DIVERGENCE</v>
      </c>
    </row>
    <row r="2442" spans="1:8" ht="13.5" x14ac:dyDescent="0.25">
      <c r="A2442" s="3">
        <v>45560</v>
      </c>
      <c r="B2442" s="2">
        <v>7.9</v>
      </c>
      <c r="C2442" s="2">
        <v>7.0452000000000004</v>
      </c>
      <c r="D2442" s="2">
        <v>5522</v>
      </c>
      <c r="E2442" s="2">
        <f t="shared" si="152"/>
        <v>6287702</v>
      </c>
      <c r="F2442" s="17" t="str">
        <f t="shared" si="155"/>
        <v>BULLISH</v>
      </c>
      <c r="G2442" s="17" t="str">
        <f t="shared" si="154"/>
        <v>NEUTRAL</v>
      </c>
      <c r="H2442" s="17" t="str">
        <f t="shared" si="153"/>
        <v>BULLISH DIVERGENCE</v>
      </c>
    </row>
    <row r="2443" spans="1:8" ht="13.5" x14ac:dyDescent="0.25">
      <c r="A2443" s="3">
        <v>45561</v>
      </c>
      <c r="B2443" s="2">
        <v>7.98</v>
      </c>
      <c r="C2443" s="2">
        <v>7.1166</v>
      </c>
      <c r="D2443" s="2">
        <v>1180</v>
      </c>
      <c r="E2443" s="2">
        <f t="shared" si="152"/>
        <v>6288882</v>
      </c>
      <c r="F2443" s="17" t="str">
        <f t="shared" si="155"/>
        <v>BULLISH</v>
      </c>
      <c r="G2443" s="17" t="str">
        <f t="shared" si="154"/>
        <v>NEUTRAL</v>
      </c>
      <c r="H2443" s="17" t="str">
        <f t="shared" si="153"/>
        <v>BULLISH DIVERGENCE</v>
      </c>
    </row>
    <row r="2444" spans="1:8" ht="13.5" x14ac:dyDescent="0.25">
      <c r="A2444" s="3">
        <v>45562</v>
      </c>
      <c r="B2444" s="2">
        <v>7.94</v>
      </c>
      <c r="C2444" s="2">
        <v>7.0808999999999997</v>
      </c>
      <c r="D2444" s="2">
        <v>7965</v>
      </c>
      <c r="E2444" s="2">
        <f t="shared" si="152"/>
        <v>6280917</v>
      </c>
      <c r="F2444" s="17" t="str">
        <f t="shared" si="155"/>
        <v>BEARISH</v>
      </c>
      <c r="G2444" s="17" t="str">
        <f t="shared" si="154"/>
        <v>NEUTRAL</v>
      </c>
      <c r="H2444" s="17" t="str">
        <f t="shared" si="153"/>
        <v>CONFIRMED BEARISH</v>
      </c>
    </row>
    <row r="2445" spans="1:8" ht="13.5" x14ac:dyDescent="0.25">
      <c r="A2445" s="3">
        <v>45565</v>
      </c>
      <c r="B2445" s="2">
        <v>7.92</v>
      </c>
      <c r="C2445" s="2">
        <v>7.0631000000000004</v>
      </c>
      <c r="D2445" s="2">
        <v>7447</v>
      </c>
      <c r="E2445" s="2">
        <f t="shared" si="152"/>
        <v>6273470</v>
      </c>
      <c r="F2445" s="17" t="str">
        <f t="shared" si="155"/>
        <v>BEARISH</v>
      </c>
      <c r="G2445" s="17" t="str">
        <f t="shared" si="154"/>
        <v>NEUTRAL</v>
      </c>
      <c r="H2445" s="17" t="str">
        <f t="shared" si="153"/>
        <v>CONFIRMED BEARISH</v>
      </c>
    </row>
    <row r="2446" spans="1:8" ht="13.5" x14ac:dyDescent="0.25">
      <c r="A2446" s="3">
        <v>45566</v>
      </c>
      <c r="B2446" s="2">
        <v>7.95</v>
      </c>
      <c r="C2446" s="2">
        <v>7.0898000000000003</v>
      </c>
      <c r="D2446" s="2">
        <v>8207</v>
      </c>
      <c r="E2446" s="2">
        <f t="shared" si="152"/>
        <v>6281677</v>
      </c>
      <c r="F2446" s="17" t="str">
        <f t="shared" si="155"/>
        <v>BEARISH</v>
      </c>
      <c r="G2446" s="17" t="str">
        <f t="shared" si="154"/>
        <v>NEUTRAL</v>
      </c>
      <c r="H2446" s="17" t="str">
        <f t="shared" si="153"/>
        <v>CONFIRMED BEARISH</v>
      </c>
    </row>
    <row r="2447" spans="1:8" ht="13.5" x14ac:dyDescent="0.25">
      <c r="A2447" s="3">
        <v>45567</v>
      </c>
      <c r="B2447" s="2">
        <v>8</v>
      </c>
      <c r="C2447" s="2">
        <v>7.1344000000000003</v>
      </c>
      <c r="D2447" s="2">
        <v>2122</v>
      </c>
      <c r="E2447" s="2">
        <f t="shared" si="152"/>
        <v>6283799</v>
      </c>
      <c r="F2447" s="17" t="str">
        <f t="shared" si="155"/>
        <v>BEARISH</v>
      </c>
      <c r="G2447" s="17" t="str">
        <f t="shared" si="154"/>
        <v>NEUTRAL</v>
      </c>
      <c r="H2447" s="17" t="str">
        <f t="shared" si="153"/>
        <v>BEARISH DIVERGENCE</v>
      </c>
    </row>
    <row r="2448" spans="1:8" ht="13.5" x14ac:dyDescent="0.25">
      <c r="A2448" s="3">
        <v>45568</v>
      </c>
      <c r="B2448" s="2">
        <v>7.99</v>
      </c>
      <c r="C2448" s="2">
        <v>7.1254999999999997</v>
      </c>
      <c r="D2448" s="2">
        <v>1706</v>
      </c>
      <c r="E2448" s="2">
        <f t="shared" si="152"/>
        <v>6282093</v>
      </c>
      <c r="F2448" s="17" t="str">
        <f t="shared" si="155"/>
        <v>BEARISH</v>
      </c>
      <c r="G2448" s="17" t="str">
        <f t="shared" si="154"/>
        <v>NEUTRAL</v>
      </c>
      <c r="H2448" s="17" t="str">
        <f t="shared" si="153"/>
        <v>BEARISH DIVERGENCE</v>
      </c>
    </row>
    <row r="2449" spans="1:8" ht="13.5" x14ac:dyDescent="0.25">
      <c r="A2449" s="3">
        <v>45569</v>
      </c>
      <c r="B2449" s="2">
        <v>7.98</v>
      </c>
      <c r="C2449" s="2">
        <v>7.1166</v>
      </c>
      <c r="D2449" s="2">
        <v>4529</v>
      </c>
      <c r="E2449" s="2">
        <f t="shared" si="152"/>
        <v>6277564</v>
      </c>
      <c r="F2449" s="17" t="str">
        <f t="shared" si="155"/>
        <v>BEARISH</v>
      </c>
      <c r="G2449" s="17" t="str">
        <f t="shared" si="154"/>
        <v>NEUTRAL</v>
      </c>
      <c r="H2449" s="17" t="str">
        <f t="shared" si="153"/>
        <v>BEARISH DIVERGENCE</v>
      </c>
    </row>
    <row r="2450" spans="1:8" ht="13.5" x14ac:dyDescent="0.25">
      <c r="A2450" s="3">
        <v>45572</v>
      </c>
      <c r="B2450" s="2">
        <v>7.9</v>
      </c>
      <c r="C2450" s="2">
        <v>7.0452000000000004</v>
      </c>
      <c r="D2450" s="2">
        <v>1917</v>
      </c>
      <c r="E2450" s="2">
        <f t="shared" si="152"/>
        <v>6275647</v>
      </c>
      <c r="F2450" s="17" t="str">
        <f t="shared" si="155"/>
        <v>BULLISH</v>
      </c>
      <c r="G2450" s="17" t="str">
        <f t="shared" si="154"/>
        <v>NEUTRAL</v>
      </c>
      <c r="H2450" s="17" t="str">
        <f t="shared" si="153"/>
        <v>BULLISH DIVERGENCE</v>
      </c>
    </row>
    <row r="2451" spans="1:8" ht="13.5" x14ac:dyDescent="0.25">
      <c r="A2451" s="3">
        <v>45573</v>
      </c>
      <c r="B2451" s="2">
        <v>7.96</v>
      </c>
      <c r="C2451" s="2">
        <v>7.0987</v>
      </c>
      <c r="D2451" s="2">
        <v>1152</v>
      </c>
      <c r="E2451" s="2">
        <f t="shared" si="152"/>
        <v>6276799</v>
      </c>
      <c r="F2451" s="17" t="str">
        <f t="shared" si="155"/>
        <v>BEARISH</v>
      </c>
      <c r="G2451" s="17" t="str">
        <f t="shared" si="154"/>
        <v>NEUTRAL</v>
      </c>
      <c r="H2451" s="17" t="str">
        <f t="shared" si="153"/>
        <v>BEARISH DIVERGENCE</v>
      </c>
    </row>
    <row r="2452" spans="1:8" ht="13.5" x14ac:dyDescent="0.25">
      <c r="A2452" s="3">
        <v>45574</v>
      </c>
      <c r="B2452" s="2">
        <v>7.8</v>
      </c>
      <c r="C2452" s="2">
        <v>6.9560000000000004</v>
      </c>
      <c r="D2452" s="2">
        <v>19749</v>
      </c>
      <c r="E2452" s="2">
        <f t="shared" si="152"/>
        <v>6257050</v>
      </c>
      <c r="F2452" s="17" t="str">
        <f t="shared" si="155"/>
        <v>BEARISH</v>
      </c>
      <c r="G2452" s="17" t="str">
        <f t="shared" si="154"/>
        <v>NEUTRAL</v>
      </c>
      <c r="H2452" s="17" t="str">
        <f t="shared" si="153"/>
        <v>CONFIRMED BEARISH</v>
      </c>
    </row>
    <row r="2453" spans="1:8" ht="13.5" x14ac:dyDescent="0.25">
      <c r="A2453" s="3">
        <v>45575</v>
      </c>
      <c r="B2453" s="2">
        <v>7.8</v>
      </c>
      <c r="C2453" s="2">
        <v>6.9560000000000004</v>
      </c>
      <c r="D2453" s="2">
        <v>3223</v>
      </c>
      <c r="E2453" s="2">
        <f t="shared" si="152"/>
        <v>6257050</v>
      </c>
      <c r="F2453" s="17" t="str">
        <f t="shared" si="155"/>
        <v>BEARISH</v>
      </c>
      <c r="G2453" s="17" t="str">
        <f t="shared" si="154"/>
        <v>NEUTRAL</v>
      </c>
      <c r="H2453" s="17" t="str">
        <f t="shared" si="153"/>
        <v>CONFIRMED BEARISH</v>
      </c>
    </row>
    <row r="2454" spans="1:8" ht="13.5" x14ac:dyDescent="0.25">
      <c r="A2454" s="3">
        <v>45576</v>
      </c>
      <c r="B2454" s="2">
        <v>8</v>
      </c>
      <c r="C2454" s="2">
        <v>7.1344000000000003</v>
      </c>
      <c r="D2454" s="2">
        <v>11057</v>
      </c>
      <c r="E2454" s="2">
        <f t="shared" si="152"/>
        <v>6268107</v>
      </c>
      <c r="F2454" s="17" t="str">
        <f t="shared" si="155"/>
        <v>BEARISH</v>
      </c>
      <c r="G2454" s="17" t="str">
        <f t="shared" si="154"/>
        <v>NEUTRAL</v>
      </c>
      <c r="H2454" s="17" t="str">
        <f t="shared" si="153"/>
        <v>BEARISH DIVERGENCE</v>
      </c>
    </row>
    <row r="2455" spans="1:8" ht="13.5" x14ac:dyDescent="0.25">
      <c r="A2455" s="3">
        <v>45579</v>
      </c>
      <c r="B2455" s="2">
        <v>8.0500000000000007</v>
      </c>
      <c r="C2455" s="2">
        <v>7.1790000000000003</v>
      </c>
      <c r="D2455" s="2">
        <v>13778</v>
      </c>
      <c r="E2455" s="2">
        <f t="shared" si="152"/>
        <v>6281885</v>
      </c>
      <c r="F2455" s="17" t="str">
        <f t="shared" si="155"/>
        <v>BULLISH</v>
      </c>
      <c r="G2455" s="17" t="str">
        <f t="shared" si="154"/>
        <v>NEUTRAL</v>
      </c>
      <c r="H2455" s="17" t="str">
        <f t="shared" si="153"/>
        <v>CONFIRMED BULLISH</v>
      </c>
    </row>
    <row r="2456" spans="1:8" ht="13.5" x14ac:dyDescent="0.25">
      <c r="A2456" s="3">
        <v>45581</v>
      </c>
      <c r="B2456" s="2">
        <v>7.99</v>
      </c>
      <c r="C2456" s="2">
        <v>7.1254999999999997</v>
      </c>
      <c r="D2456" s="2">
        <v>935</v>
      </c>
      <c r="E2456" s="2">
        <f t="shared" si="152"/>
        <v>6280950</v>
      </c>
      <c r="F2456" s="17" t="str">
        <f t="shared" si="155"/>
        <v>BULLISH</v>
      </c>
      <c r="G2456" s="17" t="str">
        <f t="shared" si="154"/>
        <v>NEUTRAL</v>
      </c>
      <c r="H2456" s="17" t="str">
        <f t="shared" si="153"/>
        <v>CONFIRMED BULLISH</v>
      </c>
    </row>
    <row r="2457" spans="1:8" ht="13.5" x14ac:dyDescent="0.25">
      <c r="A2457" s="3">
        <v>45582</v>
      </c>
      <c r="B2457" s="2">
        <v>8.0500000000000007</v>
      </c>
      <c r="C2457" s="2">
        <v>7.1790000000000003</v>
      </c>
      <c r="D2457" s="2">
        <v>8845</v>
      </c>
      <c r="E2457" s="2">
        <f t="shared" si="152"/>
        <v>6289795</v>
      </c>
      <c r="F2457" s="17" t="str">
        <f t="shared" si="155"/>
        <v>BULLISH</v>
      </c>
      <c r="G2457" s="17" t="str">
        <f t="shared" si="154"/>
        <v>NEUTRAL</v>
      </c>
      <c r="H2457" s="17" t="str">
        <f t="shared" si="153"/>
        <v>CONFIRMED BULLISH</v>
      </c>
    </row>
    <row r="2458" spans="1:8" ht="13.5" x14ac:dyDescent="0.25">
      <c r="A2458" s="3">
        <v>45583</v>
      </c>
      <c r="B2458" s="2">
        <v>8.07</v>
      </c>
      <c r="C2458" s="2">
        <v>7.1967999999999996</v>
      </c>
      <c r="D2458" s="2">
        <v>9305</v>
      </c>
      <c r="E2458" s="2">
        <f t="shared" si="152"/>
        <v>6299100</v>
      </c>
      <c r="F2458" s="17" t="str">
        <f t="shared" si="155"/>
        <v>BULLISH</v>
      </c>
      <c r="G2458" s="17" t="str">
        <f t="shared" si="154"/>
        <v>NEUTRAL</v>
      </c>
      <c r="H2458" s="17" t="str">
        <f t="shared" si="153"/>
        <v>CONFIRMED BULLISH</v>
      </c>
    </row>
    <row r="2459" spans="1:8" ht="13.5" x14ac:dyDescent="0.25">
      <c r="A2459" s="3">
        <v>45586</v>
      </c>
      <c r="B2459" s="2">
        <v>8.08</v>
      </c>
      <c r="C2459" s="2">
        <v>7.2057000000000002</v>
      </c>
      <c r="D2459" s="2">
        <v>1716</v>
      </c>
      <c r="E2459" s="2">
        <f t="shared" si="152"/>
        <v>6300816</v>
      </c>
      <c r="F2459" s="17" t="str">
        <f t="shared" si="155"/>
        <v>BULLISH</v>
      </c>
      <c r="G2459" s="17" t="str">
        <f t="shared" si="154"/>
        <v>NEUTRAL</v>
      </c>
      <c r="H2459" s="17" t="str">
        <f t="shared" si="153"/>
        <v>CONFIRMED BULLISH</v>
      </c>
    </row>
    <row r="2460" spans="1:8" ht="13.5" x14ac:dyDescent="0.25">
      <c r="A2460" s="3">
        <v>45587</v>
      </c>
      <c r="B2460" s="2">
        <v>8.0399999999999991</v>
      </c>
      <c r="C2460" s="2">
        <v>7.1700999999999997</v>
      </c>
      <c r="D2460" s="2">
        <v>6771</v>
      </c>
      <c r="E2460" s="2">
        <f t="shared" si="152"/>
        <v>6294045</v>
      </c>
      <c r="F2460" s="17" t="str">
        <f t="shared" si="155"/>
        <v>BULLISH</v>
      </c>
      <c r="G2460" s="17" t="str">
        <f t="shared" si="154"/>
        <v>NEUTRAL</v>
      </c>
      <c r="H2460" s="17" t="str">
        <f t="shared" si="153"/>
        <v>BULLISH DIVERGENCE</v>
      </c>
    </row>
    <row r="2461" spans="1:8" ht="13.5" x14ac:dyDescent="0.25">
      <c r="A2461" s="3">
        <v>45588</v>
      </c>
      <c r="B2461" s="2">
        <v>7.8</v>
      </c>
      <c r="C2461" s="2">
        <v>6.9560000000000004</v>
      </c>
      <c r="D2461" s="2">
        <v>37376</v>
      </c>
      <c r="E2461" s="2">
        <f t="shared" si="152"/>
        <v>6256669</v>
      </c>
      <c r="F2461" s="17" t="str">
        <f t="shared" si="155"/>
        <v>BEARISH</v>
      </c>
      <c r="G2461" s="17" t="str">
        <f t="shared" si="154"/>
        <v>NEUTRAL</v>
      </c>
      <c r="H2461" s="17" t="str">
        <f t="shared" si="153"/>
        <v>CONFIRMED BEARISH</v>
      </c>
    </row>
    <row r="2462" spans="1:8" ht="13.5" x14ac:dyDescent="0.25">
      <c r="A2462" s="3">
        <v>45589</v>
      </c>
      <c r="B2462" s="2">
        <v>7.88</v>
      </c>
      <c r="C2462" s="2">
        <v>7.0274000000000001</v>
      </c>
      <c r="D2462" s="2">
        <v>54212</v>
      </c>
      <c r="E2462" s="2">
        <f t="shared" si="152"/>
        <v>6310881</v>
      </c>
      <c r="F2462" s="17" t="str">
        <f t="shared" si="155"/>
        <v>BULLISH</v>
      </c>
      <c r="G2462" s="17" t="str">
        <f t="shared" si="154"/>
        <v>NEUTRAL</v>
      </c>
      <c r="H2462" s="17" t="str">
        <f t="shared" si="153"/>
        <v>BULLISH DIVERGENCE</v>
      </c>
    </row>
    <row r="2463" spans="1:8" ht="13.5" x14ac:dyDescent="0.25">
      <c r="A2463" s="3">
        <v>45590</v>
      </c>
      <c r="B2463" s="2">
        <v>7.8</v>
      </c>
      <c r="C2463" s="2">
        <v>6.9560000000000004</v>
      </c>
      <c r="D2463" s="2">
        <v>4127</v>
      </c>
      <c r="E2463" s="2">
        <f t="shared" si="152"/>
        <v>6306754</v>
      </c>
      <c r="F2463" s="17" t="str">
        <f t="shared" si="155"/>
        <v>BULLISH</v>
      </c>
      <c r="G2463" s="17" t="str">
        <f t="shared" si="154"/>
        <v>NEUTRAL</v>
      </c>
      <c r="H2463" s="17" t="str">
        <f t="shared" si="153"/>
        <v>BULLISH DIVERGENCE</v>
      </c>
    </row>
    <row r="2464" spans="1:8" ht="13.5" x14ac:dyDescent="0.25">
      <c r="A2464" s="3">
        <v>45593</v>
      </c>
      <c r="B2464" s="2">
        <v>7.8</v>
      </c>
      <c r="C2464" s="2">
        <v>6.9560000000000004</v>
      </c>
      <c r="D2464" s="2">
        <v>21595</v>
      </c>
      <c r="E2464" s="2">
        <f t="shared" si="152"/>
        <v>6306754</v>
      </c>
      <c r="F2464" s="17" t="str">
        <f t="shared" si="155"/>
        <v>BULLISH</v>
      </c>
      <c r="G2464" s="17" t="str">
        <f t="shared" si="154"/>
        <v>NEUTRAL</v>
      </c>
      <c r="H2464" s="17" t="str">
        <f t="shared" si="153"/>
        <v>BULLISH DIVERGENCE</v>
      </c>
    </row>
    <row r="2465" spans="1:8" ht="13.5" x14ac:dyDescent="0.25">
      <c r="A2465" s="3">
        <v>45594</v>
      </c>
      <c r="B2465" s="2">
        <v>7.8</v>
      </c>
      <c r="C2465" s="2">
        <v>6.9560000000000004</v>
      </c>
      <c r="D2465" s="2">
        <v>7814</v>
      </c>
      <c r="E2465" s="2">
        <f t="shared" si="152"/>
        <v>6306754</v>
      </c>
      <c r="F2465" s="17" t="str">
        <f t="shared" si="155"/>
        <v>BULLISH</v>
      </c>
      <c r="G2465" s="17" t="str">
        <f t="shared" si="154"/>
        <v>NEUTRAL</v>
      </c>
      <c r="H2465" s="17" t="str">
        <f t="shared" si="153"/>
        <v>BULLISH DIVERGENCE</v>
      </c>
    </row>
    <row r="2466" spans="1:8" ht="13.5" x14ac:dyDescent="0.25">
      <c r="A2466" s="3">
        <v>45595</v>
      </c>
      <c r="B2466" s="2">
        <v>7.8</v>
      </c>
      <c r="C2466" s="2">
        <v>6.9560000000000004</v>
      </c>
      <c r="D2466" s="2">
        <v>2572</v>
      </c>
      <c r="E2466" s="2">
        <f t="shared" si="152"/>
        <v>6306754</v>
      </c>
      <c r="F2466" s="17" t="str">
        <f t="shared" si="155"/>
        <v>BULLISH</v>
      </c>
      <c r="G2466" s="17" t="str">
        <f t="shared" si="154"/>
        <v>NEUTRAL</v>
      </c>
      <c r="H2466" s="17" t="str">
        <f t="shared" si="153"/>
        <v>NEUTRAL</v>
      </c>
    </row>
    <row r="2467" spans="1:8" ht="13.5" x14ac:dyDescent="0.25">
      <c r="A2467" s="3">
        <v>45596</v>
      </c>
      <c r="B2467" s="2">
        <v>7.8</v>
      </c>
      <c r="C2467" s="2">
        <v>6.9560000000000004</v>
      </c>
      <c r="D2467" s="2">
        <v>24559</v>
      </c>
      <c r="E2467" s="2">
        <f t="shared" si="152"/>
        <v>6306754</v>
      </c>
      <c r="F2467" s="17" t="str">
        <f t="shared" si="155"/>
        <v>BEARISH</v>
      </c>
      <c r="G2467" s="17" t="str">
        <f t="shared" si="154"/>
        <v>NEUTRAL</v>
      </c>
      <c r="H2467" s="17" t="str">
        <f t="shared" si="153"/>
        <v>CONFIRMED BEARISH</v>
      </c>
    </row>
    <row r="2468" spans="1:8" ht="13.5" x14ac:dyDescent="0.25">
      <c r="A2468" s="3">
        <v>45597</v>
      </c>
      <c r="B2468" s="2">
        <v>7.8</v>
      </c>
      <c r="C2468" s="2">
        <v>6.9560000000000004</v>
      </c>
      <c r="D2468" s="2">
        <v>3234</v>
      </c>
      <c r="E2468" s="2">
        <f t="shared" si="152"/>
        <v>6306754</v>
      </c>
      <c r="F2468" s="17" t="str">
        <f t="shared" si="155"/>
        <v>NEUTRAL</v>
      </c>
      <c r="G2468" s="17" t="str">
        <f t="shared" si="154"/>
        <v>NEUTRAL</v>
      </c>
      <c r="H2468" s="17" t="str">
        <f t="shared" si="153"/>
        <v>NEUTRAL</v>
      </c>
    </row>
    <row r="2469" spans="1:8" ht="13.5" x14ac:dyDescent="0.25">
      <c r="A2469" s="3">
        <v>45600</v>
      </c>
      <c r="B2469" s="2">
        <v>7.8</v>
      </c>
      <c r="C2469" s="2">
        <v>6.9560000000000004</v>
      </c>
      <c r="D2469" s="2">
        <v>6075</v>
      </c>
      <c r="E2469" s="2">
        <f t="shared" si="152"/>
        <v>6306754</v>
      </c>
      <c r="F2469" s="17" t="str">
        <f t="shared" si="155"/>
        <v>NEUTRAL</v>
      </c>
      <c r="G2469" s="17" t="str">
        <f t="shared" si="154"/>
        <v>NEUTRAL</v>
      </c>
      <c r="H2469" s="17" t="str">
        <f t="shared" si="153"/>
        <v>NEUTRAL</v>
      </c>
    </row>
    <row r="2470" spans="1:8" ht="13.5" x14ac:dyDescent="0.25">
      <c r="A2470" s="3">
        <v>45601</v>
      </c>
      <c r="B2470" s="2">
        <v>7.8</v>
      </c>
      <c r="C2470" s="2">
        <v>6.9560000000000004</v>
      </c>
      <c r="D2470" s="2">
        <v>8321</v>
      </c>
      <c r="E2470" s="2">
        <f t="shared" si="152"/>
        <v>6306754</v>
      </c>
      <c r="F2470" s="17" t="str">
        <f t="shared" si="155"/>
        <v>NEUTRAL</v>
      </c>
      <c r="G2470" s="17" t="str">
        <f t="shared" si="154"/>
        <v>NEUTRAL</v>
      </c>
      <c r="H2470" s="17" t="str">
        <f t="shared" si="153"/>
        <v>NEUTRAL</v>
      </c>
    </row>
    <row r="2471" spans="1:8" ht="13.5" x14ac:dyDescent="0.25">
      <c r="A2471" s="3">
        <v>45602</v>
      </c>
      <c r="B2471" s="2">
        <v>7.74</v>
      </c>
      <c r="C2471" s="2">
        <v>6.9024999999999999</v>
      </c>
      <c r="D2471" s="2">
        <v>10995</v>
      </c>
      <c r="E2471" s="2">
        <f t="shared" si="152"/>
        <v>6295759</v>
      </c>
      <c r="F2471" s="17" t="str">
        <f t="shared" si="155"/>
        <v>BEARISH</v>
      </c>
      <c r="G2471" s="17" t="str">
        <f t="shared" si="154"/>
        <v>NEUTRAL</v>
      </c>
      <c r="H2471" s="17" t="str">
        <f t="shared" si="153"/>
        <v>CONFIRMED BEARISH</v>
      </c>
    </row>
    <row r="2472" spans="1:8" ht="13.5" x14ac:dyDescent="0.25">
      <c r="A2472" s="3">
        <v>45603</v>
      </c>
      <c r="B2472" s="2">
        <v>7.75</v>
      </c>
      <c r="C2472" s="2">
        <v>6.9115000000000002</v>
      </c>
      <c r="D2472" s="2">
        <v>8673</v>
      </c>
      <c r="E2472" s="2">
        <f t="shared" si="152"/>
        <v>6304432</v>
      </c>
      <c r="F2472" s="17" t="str">
        <f t="shared" si="155"/>
        <v>BEARISH</v>
      </c>
      <c r="G2472" s="17" t="str">
        <f t="shared" si="154"/>
        <v>NEUTRAL</v>
      </c>
      <c r="H2472" s="17" t="str">
        <f t="shared" si="153"/>
        <v>CONFIRMED BEARISH</v>
      </c>
    </row>
    <row r="2473" spans="1:8" ht="13.5" x14ac:dyDescent="0.25">
      <c r="A2473" s="3">
        <v>45604</v>
      </c>
      <c r="B2473" s="2">
        <v>7.78</v>
      </c>
      <c r="C2473" s="2">
        <v>6.9382000000000001</v>
      </c>
      <c r="D2473" s="2">
        <v>9752</v>
      </c>
      <c r="E2473" s="2">
        <f t="shared" si="152"/>
        <v>6314184</v>
      </c>
      <c r="F2473" s="17" t="str">
        <f t="shared" si="155"/>
        <v>BULLISH</v>
      </c>
      <c r="G2473" s="17" t="str">
        <f t="shared" si="154"/>
        <v>NEUTRAL</v>
      </c>
      <c r="H2473" s="17" t="str">
        <f t="shared" si="153"/>
        <v>BULLISH DIVERGENCE</v>
      </c>
    </row>
    <row r="2474" spans="1:8" ht="13.5" x14ac:dyDescent="0.25">
      <c r="A2474" s="3">
        <v>45607</v>
      </c>
      <c r="B2474" s="2">
        <v>7.69</v>
      </c>
      <c r="C2474" s="2">
        <v>6.8578999999999999</v>
      </c>
      <c r="D2474" s="2">
        <v>8623</v>
      </c>
      <c r="E2474" s="2">
        <f t="shared" si="152"/>
        <v>6305561</v>
      </c>
      <c r="F2474" s="17" t="str">
        <f t="shared" si="155"/>
        <v>BEARISH</v>
      </c>
      <c r="G2474" s="17" t="str">
        <f t="shared" si="154"/>
        <v>NEUTRAL</v>
      </c>
      <c r="H2474" s="17" t="str">
        <f t="shared" si="153"/>
        <v>CONFIRMED BEARISH</v>
      </c>
    </row>
    <row r="2475" spans="1:8" ht="13.5" x14ac:dyDescent="0.25">
      <c r="A2475" s="3">
        <v>45608</v>
      </c>
      <c r="B2475" s="2">
        <v>7.6</v>
      </c>
      <c r="C2475" s="2">
        <v>6.7777000000000003</v>
      </c>
      <c r="D2475" s="2">
        <v>17521</v>
      </c>
      <c r="E2475" s="2">
        <f t="shared" si="152"/>
        <v>6288040</v>
      </c>
      <c r="F2475" s="17" t="str">
        <f t="shared" si="155"/>
        <v>BEARISH</v>
      </c>
      <c r="G2475" s="17" t="str">
        <f t="shared" si="154"/>
        <v>NEUTRAL</v>
      </c>
      <c r="H2475" s="17" t="str">
        <f t="shared" si="153"/>
        <v>CONFIRMED BEARISH</v>
      </c>
    </row>
    <row r="2476" spans="1:8" ht="13.5" x14ac:dyDescent="0.25">
      <c r="A2476" s="3">
        <v>45609</v>
      </c>
      <c r="B2476" s="2">
        <v>7.69</v>
      </c>
      <c r="C2476" s="2">
        <v>6.8578999999999999</v>
      </c>
      <c r="D2476" s="2">
        <v>26034</v>
      </c>
      <c r="E2476" s="2">
        <f t="shared" si="152"/>
        <v>6314074</v>
      </c>
      <c r="F2476" s="17" t="str">
        <f t="shared" si="155"/>
        <v>BULLISH</v>
      </c>
      <c r="G2476" s="17" t="str">
        <f t="shared" si="154"/>
        <v>NEUTRAL</v>
      </c>
      <c r="H2476" s="17" t="str">
        <f t="shared" si="153"/>
        <v>BULLISH DIVERGENCE</v>
      </c>
    </row>
    <row r="2477" spans="1:8" ht="13.5" x14ac:dyDescent="0.25">
      <c r="A2477" s="3">
        <v>45610</v>
      </c>
      <c r="B2477" s="2">
        <v>7.6</v>
      </c>
      <c r="C2477" s="2">
        <v>6.7777000000000003</v>
      </c>
      <c r="D2477" s="2">
        <v>32058</v>
      </c>
      <c r="E2477" s="2">
        <f t="shared" si="152"/>
        <v>6282016</v>
      </c>
      <c r="F2477" s="17" t="str">
        <f t="shared" si="155"/>
        <v>BEARISH</v>
      </c>
      <c r="G2477" s="17" t="str">
        <f t="shared" si="154"/>
        <v>NEUTRAL</v>
      </c>
      <c r="H2477" s="17" t="str">
        <f t="shared" si="153"/>
        <v>CONFIRMED BEARISH</v>
      </c>
    </row>
    <row r="2478" spans="1:8" ht="13.5" x14ac:dyDescent="0.25">
      <c r="A2478" s="3">
        <v>45611</v>
      </c>
      <c r="B2478" s="2">
        <v>7.6</v>
      </c>
      <c r="C2478" s="2">
        <v>6.7777000000000003</v>
      </c>
      <c r="D2478" s="2">
        <v>6387</v>
      </c>
      <c r="E2478" s="2">
        <f t="shared" si="152"/>
        <v>6282016</v>
      </c>
      <c r="F2478" s="17" t="str">
        <f t="shared" si="155"/>
        <v>BEARISH</v>
      </c>
      <c r="G2478" s="17" t="str">
        <f t="shared" si="154"/>
        <v>NEUTRAL</v>
      </c>
      <c r="H2478" s="17" t="str">
        <f t="shared" si="153"/>
        <v>CONFIRMED BEARISH</v>
      </c>
    </row>
    <row r="2479" spans="1:8" ht="13.5" x14ac:dyDescent="0.25">
      <c r="A2479" s="3">
        <v>45614</v>
      </c>
      <c r="B2479" s="2">
        <v>7.6</v>
      </c>
      <c r="C2479" s="2">
        <v>6.7777000000000003</v>
      </c>
      <c r="D2479" s="2">
        <v>17379</v>
      </c>
      <c r="E2479" s="2">
        <f t="shared" si="152"/>
        <v>6282016</v>
      </c>
      <c r="F2479" s="17" t="str">
        <f t="shared" si="155"/>
        <v>BEARISH</v>
      </c>
      <c r="G2479" s="17" t="str">
        <f t="shared" si="154"/>
        <v>NEUTRAL</v>
      </c>
      <c r="H2479" s="17" t="str">
        <f t="shared" si="153"/>
        <v>CONFIRMED BEARISH</v>
      </c>
    </row>
    <row r="2480" spans="1:8" ht="13.5" x14ac:dyDescent="0.25">
      <c r="A2480" s="3">
        <v>45615</v>
      </c>
      <c r="B2480" s="2">
        <v>7.6</v>
      </c>
      <c r="C2480" s="2">
        <v>6.7777000000000003</v>
      </c>
      <c r="D2480" s="2">
        <v>4690</v>
      </c>
      <c r="E2480" s="2">
        <f t="shared" si="152"/>
        <v>6282016</v>
      </c>
      <c r="F2480" s="17" t="str">
        <f t="shared" si="155"/>
        <v>BEARISH</v>
      </c>
      <c r="G2480" s="17" t="str">
        <f t="shared" si="154"/>
        <v>NEUTRAL</v>
      </c>
      <c r="H2480" s="17" t="str">
        <f t="shared" si="153"/>
        <v>NEUTRAL</v>
      </c>
    </row>
    <row r="2481" spans="1:8" ht="13.5" x14ac:dyDescent="0.25">
      <c r="A2481" s="3">
        <v>45616</v>
      </c>
      <c r="B2481" s="2">
        <v>7.6</v>
      </c>
      <c r="C2481" s="2">
        <v>6.7777000000000003</v>
      </c>
      <c r="D2481" s="2">
        <v>3794</v>
      </c>
      <c r="E2481" s="2">
        <f t="shared" si="152"/>
        <v>6282016</v>
      </c>
      <c r="F2481" s="17" t="str">
        <f t="shared" si="155"/>
        <v>BEARISH</v>
      </c>
      <c r="G2481" s="17" t="str">
        <f t="shared" si="154"/>
        <v>NEUTRAL</v>
      </c>
      <c r="H2481" s="17" t="str">
        <f t="shared" si="153"/>
        <v>CONFIRMED BEARISH</v>
      </c>
    </row>
    <row r="2482" spans="1:8" ht="13.5" x14ac:dyDescent="0.25">
      <c r="A2482" s="3">
        <v>45617</v>
      </c>
      <c r="B2482" s="2">
        <v>7.8</v>
      </c>
      <c r="C2482" s="2">
        <v>6.9560000000000004</v>
      </c>
      <c r="D2482" s="2">
        <v>12268</v>
      </c>
      <c r="E2482" s="2">
        <f t="shared" si="152"/>
        <v>6294284</v>
      </c>
      <c r="F2482" s="17" t="str">
        <f t="shared" si="155"/>
        <v>BULLISH</v>
      </c>
      <c r="G2482" s="17" t="str">
        <f t="shared" si="154"/>
        <v>NEUTRAL</v>
      </c>
      <c r="H2482" s="17" t="str">
        <f t="shared" si="153"/>
        <v>CONFIRMED BULLISH</v>
      </c>
    </row>
    <row r="2483" spans="1:8" ht="13.5" x14ac:dyDescent="0.25">
      <c r="A2483" s="3">
        <v>45618</v>
      </c>
      <c r="B2483" s="2">
        <v>7.7</v>
      </c>
      <c r="C2483" s="2">
        <v>6.8669000000000002</v>
      </c>
      <c r="D2483" s="2">
        <v>681</v>
      </c>
      <c r="E2483" s="2">
        <f t="shared" si="152"/>
        <v>6293603</v>
      </c>
      <c r="F2483" s="17" t="str">
        <f t="shared" si="155"/>
        <v>BULLISH</v>
      </c>
      <c r="G2483" s="17" t="str">
        <f t="shared" si="154"/>
        <v>NEUTRAL</v>
      </c>
      <c r="H2483" s="17" t="str">
        <f t="shared" si="153"/>
        <v>CONFIRMED BULLISH</v>
      </c>
    </row>
    <row r="2484" spans="1:8" ht="13.5" x14ac:dyDescent="0.25">
      <c r="A2484" s="3">
        <v>45621</v>
      </c>
      <c r="B2484" s="2">
        <v>7.78</v>
      </c>
      <c r="C2484" s="2">
        <v>6.9382000000000001</v>
      </c>
      <c r="D2484" s="2">
        <v>4931</v>
      </c>
      <c r="E2484" s="2">
        <f t="shared" si="152"/>
        <v>6298534</v>
      </c>
      <c r="F2484" s="17" t="str">
        <f t="shared" si="155"/>
        <v>BULLISH</v>
      </c>
      <c r="G2484" s="17" t="str">
        <f t="shared" si="154"/>
        <v>NEUTRAL</v>
      </c>
      <c r="H2484" s="17" t="str">
        <f t="shared" si="153"/>
        <v>CONFIRMED BULLISH</v>
      </c>
    </row>
    <row r="2485" spans="1:8" ht="13.5" x14ac:dyDescent="0.25">
      <c r="A2485" s="3">
        <v>45622</v>
      </c>
      <c r="B2485" s="2">
        <v>7.78</v>
      </c>
      <c r="C2485" s="2">
        <v>6.9382000000000001</v>
      </c>
      <c r="D2485" s="2">
        <v>16088</v>
      </c>
      <c r="E2485" s="2">
        <f t="shared" si="152"/>
        <v>6298534</v>
      </c>
      <c r="F2485" s="17" t="str">
        <f t="shared" si="155"/>
        <v>BULLISH</v>
      </c>
      <c r="G2485" s="17" t="str">
        <f t="shared" si="154"/>
        <v>NEUTRAL</v>
      </c>
      <c r="H2485" s="17" t="str">
        <f t="shared" si="153"/>
        <v>CONFIRMED BULLISH</v>
      </c>
    </row>
    <row r="2486" spans="1:8" ht="13.5" x14ac:dyDescent="0.25">
      <c r="A2486" s="3">
        <v>45623</v>
      </c>
      <c r="B2486" s="2">
        <v>8</v>
      </c>
      <c r="C2486" s="2">
        <v>7.1344000000000003</v>
      </c>
      <c r="D2486" s="2">
        <v>31989</v>
      </c>
      <c r="E2486" s="2">
        <f t="shared" si="152"/>
        <v>6330523</v>
      </c>
      <c r="F2486" s="17" t="str">
        <f t="shared" si="155"/>
        <v>BULLISH</v>
      </c>
      <c r="G2486" s="17" t="str">
        <f t="shared" si="154"/>
        <v>NEUTRAL</v>
      </c>
      <c r="H2486" s="17" t="str">
        <f t="shared" si="153"/>
        <v>CONFIRMED BULLISH</v>
      </c>
    </row>
    <row r="2487" spans="1:8" ht="13.5" x14ac:dyDescent="0.25">
      <c r="A2487" s="3">
        <v>45624</v>
      </c>
      <c r="B2487" s="2">
        <v>8</v>
      </c>
      <c r="C2487" s="2">
        <v>7.1344000000000003</v>
      </c>
      <c r="D2487" s="2">
        <v>21150</v>
      </c>
      <c r="E2487" s="2">
        <f t="shared" si="152"/>
        <v>6330523</v>
      </c>
      <c r="F2487" s="17" t="str">
        <f t="shared" si="155"/>
        <v>BULLISH</v>
      </c>
      <c r="G2487" s="17" t="str">
        <f t="shared" si="154"/>
        <v>NEUTRAL</v>
      </c>
      <c r="H2487" s="17" t="str">
        <f t="shared" si="153"/>
        <v>CONFIRMED BULLISH</v>
      </c>
    </row>
    <row r="2488" spans="1:8" ht="13.5" x14ac:dyDescent="0.25">
      <c r="A2488" s="3">
        <v>45625</v>
      </c>
      <c r="B2488" s="2">
        <v>8</v>
      </c>
      <c r="C2488" s="2">
        <v>7.1344000000000003</v>
      </c>
      <c r="D2488" s="2">
        <v>8184</v>
      </c>
      <c r="E2488" s="2">
        <f t="shared" si="152"/>
        <v>6330523</v>
      </c>
      <c r="F2488" s="17" t="str">
        <f t="shared" si="155"/>
        <v>BULLISH</v>
      </c>
      <c r="G2488" s="17" t="str">
        <f t="shared" si="154"/>
        <v>NEUTRAL</v>
      </c>
      <c r="H2488" s="17" t="str">
        <f t="shared" si="153"/>
        <v>CONFIRMED BULLISH</v>
      </c>
    </row>
    <row r="2489" spans="1:8" ht="13.5" x14ac:dyDescent="0.25">
      <c r="A2489" s="3">
        <v>45628</v>
      </c>
      <c r="B2489" s="2">
        <v>8.0500000000000007</v>
      </c>
      <c r="C2489" s="2">
        <v>7.1790000000000003</v>
      </c>
      <c r="D2489" s="2">
        <v>9903</v>
      </c>
      <c r="E2489" s="2">
        <f t="shared" si="152"/>
        <v>6340426</v>
      </c>
      <c r="F2489" s="17" t="str">
        <f t="shared" si="155"/>
        <v>BULLISH</v>
      </c>
      <c r="G2489" s="17" t="str">
        <f t="shared" si="154"/>
        <v>NEUTRAL</v>
      </c>
      <c r="H2489" s="17" t="str">
        <f t="shared" si="153"/>
        <v>CONFIRMED BULLISH</v>
      </c>
    </row>
    <row r="2490" spans="1:8" ht="13.5" x14ac:dyDescent="0.25">
      <c r="A2490" s="3">
        <v>45629</v>
      </c>
      <c r="B2490" s="2">
        <v>7.9</v>
      </c>
      <c r="C2490" s="2">
        <v>7.0452000000000004</v>
      </c>
      <c r="D2490" s="2">
        <v>19902</v>
      </c>
      <c r="E2490" s="2">
        <f t="shared" si="152"/>
        <v>6320524</v>
      </c>
      <c r="F2490" s="17" t="str">
        <f t="shared" si="155"/>
        <v>BULLISH</v>
      </c>
      <c r="G2490" s="17" t="str">
        <f t="shared" si="154"/>
        <v>NEUTRAL</v>
      </c>
      <c r="H2490" s="17" t="str">
        <f t="shared" si="153"/>
        <v>CONFIRMED BULLISH</v>
      </c>
    </row>
    <row r="2491" spans="1:8" ht="13.5" x14ac:dyDescent="0.25">
      <c r="A2491" s="3">
        <v>45630</v>
      </c>
      <c r="B2491" s="2">
        <v>8.19</v>
      </c>
      <c r="C2491" s="2">
        <v>7.3037999999999998</v>
      </c>
      <c r="D2491" s="2">
        <v>53875</v>
      </c>
      <c r="E2491" s="2">
        <f t="shared" si="152"/>
        <v>6374399</v>
      </c>
      <c r="F2491" s="17" t="str">
        <f t="shared" si="155"/>
        <v>BULLISH</v>
      </c>
      <c r="G2491" s="17" t="str">
        <f t="shared" si="154"/>
        <v>NEUTRAL</v>
      </c>
      <c r="H2491" s="17" t="str">
        <f t="shared" si="153"/>
        <v>CONFIRMED BULLISH</v>
      </c>
    </row>
    <row r="2492" spans="1:8" ht="13.5" x14ac:dyDescent="0.25">
      <c r="A2492" s="3">
        <v>45631</v>
      </c>
      <c r="B2492" s="2">
        <v>8.1999999999999993</v>
      </c>
      <c r="C2492" s="2">
        <v>7.3128000000000002</v>
      </c>
      <c r="D2492" s="2">
        <v>4716</v>
      </c>
      <c r="E2492" s="2">
        <f t="shared" si="152"/>
        <v>6379115</v>
      </c>
      <c r="F2492" s="17" t="str">
        <f t="shared" si="155"/>
        <v>BULLISH</v>
      </c>
      <c r="G2492" s="17" t="str">
        <f t="shared" si="154"/>
        <v>NEUTRAL</v>
      </c>
      <c r="H2492" s="17" t="str">
        <f t="shared" si="153"/>
        <v>CONFIRMED BULLISH</v>
      </c>
    </row>
    <row r="2493" spans="1:8" ht="13.5" x14ac:dyDescent="0.25">
      <c r="A2493" s="3">
        <v>45632</v>
      </c>
      <c r="B2493" s="2">
        <v>8.19</v>
      </c>
      <c r="C2493" s="2">
        <v>7.3037999999999998</v>
      </c>
      <c r="D2493" s="2">
        <v>33552</v>
      </c>
      <c r="E2493" s="2">
        <f t="shared" si="152"/>
        <v>6345563</v>
      </c>
      <c r="F2493" s="17" t="str">
        <f t="shared" si="155"/>
        <v>BULLISH</v>
      </c>
      <c r="G2493" s="17" t="str">
        <f t="shared" si="154"/>
        <v>NEUTRAL</v>
      </c>
      <c r="H2493" s="17" t="str">
        <f t="shared" si="153"/>
        <v>CONFIRMED BULLISH</v>
      </c>
    </row>
    <row r="2494" spans="1:8" ht="13.5" x14ac:dyDescent="0.25">
      <c r="A2494" s="3">
        <v>45635</v>
      </c>
      <c r="B2494" s="2">
        <v>8.18</v>
      </c>
      <c r="C2494" s="2">
        <v>7.2949000000000002</v>
      </c>
      <c r="D2494" s="2">
        <v>4028</v>
      </c>
      <c r="E2494" s="2">
        <f t="shared" si="152"/>
        <v>6341535</v>
      </c>
      <c r="F2494" s="17" t="str">
        <f t="shared" si="155"/>
        <v>BULLISH</v>
      </c>
      <c r="G2494" s="17" t="str">
        <f t="shared" si="154"/>
        <v>NEUTRAL</v>
      </c>
      <c r="H2494" s="17" t="str">
        <f t="shared" si="153"/>
        <v>CONFIRMED BULLISH</v>
      </c>
    </row>
    <row r="2495" spans="1:8" ht="13.5" x14ac:dyDescent="0.25">
      <c r="A2495" s="3">
        <v>45636</v>
      </c>
      <c r="B2495" s="2">
        <v>8.16</v>
      </c>
      <c r="C2495" s="2">
        <v>7.2770999999999999</v>
      </c>
      <c r="D2495" s="2">
        <v>731</v>
      </c>
      <c r="E2495" s="2">
        <f t="shared" si="152"/>
        <v>6340804</v>
      </c>
      <c r="F2495" s="17" t="str">
        <f t="shared" si="155"/>
        <v>BULLISH</v>
      </c>
      <c r="G2495" s="17" t="str">
        <f t="shared" si="154"/>
        <v>NEUTRAL</v>
      </c>
      <c r="H2495" s="17" t="str">
        <f t="shared" si="153"/>
        <v>CONFIRMED BULLISH</v>
      </c>
    </row>
    <row r="2496" spans="1:8" ht="13.5" x14ac:dyDescent="0.25">
      <c r="A2496" s="3">
        <v>45637</v>
      </c>
      <c r="B2496" s="2">
        <v>8.1199999999999992</v>
      </c>
      <c r="C2496" s="2">
        <v>7.2413999999999996</v>
      </c>
      <c r="D2496" s="2">
        <v>3371</v>
      </c>
      <c r="E2496" s="2">
        <f t="shared" si="152"/>
        <v>6337433</v>
      </c>
      <c r="F2496" s="17" t="str">
        <f t="shared" si="155"/>
        <v>BEARISH</v>
      </c>
      <c r="G2496" s="17" t="str">
        <f t="shared" si="154"/>
        <v>NEUTRAL</v>
      </c>
      <c r="H2496" s="17" t="str">
        <f t="shared" si="153"/>
        <v>CONFIRMED BEARISH</v>
      </c>
    </row>
    <row r="2497" spans="1:8" ht="13.5" x14ac:dyDescent="0.25">
      <c r="A2497" s="3">
        <v>45638</v>
      </c>
      <c r="B2497" s="2">
        <v>8.1</v>
      </c>
      <c r="C2497" s="2">
        <v>7.2236000000000002</v>
      </c>
      <c r="D2497" s="2">
        <v>450</v>
      </c>
      <c r="E2497" s="2">
        <f t="shared" si="152"/>
        <v>6336983</v>
      </c>
      <c r="F2497" s="17" t="str">
        <f t="shared" si="155"/>
        <v>BEARISH</v>
      </c>
      <c r="G2497" s="17" t="str">
        <f t="shared" si="154"/>
        <v>NEUTRAL</v>
      </c>
      <c r="H2497" s="17" t="str">
        <f t="shared" si="153"/>
        <v>CONFIRMED BEARISH</v>
      </c>
    </row>
    <row r="2498" spans="1:8" ht="13.5" x14ac:dyDescent="0.25">
      <c r="A2498" s="3">
        <v>45639</v>
      </c>
      <c r="B2498" s="2">
        <v>8.16</v>
      </c>
      <c r="C2498" s="2">
        <v>7.2770999999999999</v>
      </c>
      <c r="D2498" s="2">
        <v>2977</v>
      </c>
      <c r="E2498" s="2">
        <f t="shared" si="152"/>
        <v>6339960</v>
      </c>
      <c r="F2498" s="17" t="str">
        <f t="shared" si="155"/>
        <v>BEARISH</v>
      </c>
      <c r="G2498" s="17" t="str">
        <f t="shared" si="154"/>
        <v>NEUTRAL</v>
      </c>
      <c r="H2498" s="17" t="str">
        <f t="shared" si="153"/>
        <v>CONFIRMED BEARISH</v>
      </c>
    </row>
    <row r="2499" spans="1:8" ht="13.5" x14ac:dyDescent="0.25">
      <c r="A2499" s="3">
        <v>45642</v>
      </c>
      <c r="B2499" s="2">
        <v>8.1300000000000008</v>
      </c>
      <c r="C2499" s="2">
        <v>7.2503000000000002</v>
      </c>
      <c r="D2499" s="2">
        <v>23227</v>
      </c>
      <c r="E2499" s="2">
        <f t="shared" si="152"/>
        <v>6316733</v>
      </c>
      <c r="F2499" s="17" t="str">
        <f t="shared" si="155"/>
        <v>BEARISH</v>
      </c>
      <c r="G2499" s="17" t="str">
        <f t="shared" si="154"/>
        <v>NEUTRAL</v>
      </c>
      <c r="H2499" s="17" t="str">
        <f t="shared" si="153"/>
        <v>CONFIRMED BEARISH</v>
      </c>
    </row>
    <row r="2500" spans="1:8" ht="13.5" x14ac:dyDescent="0.25">
      <c r="A2500" s="3">
        <v>45644</v>
      </c>
      <c r="B2500" s="2">
        <v>8.17</v>
      </c>
      <c r="C2500" s="2">
        <v>7.2859999999999996</v>
      </c>
      <c r="D2500" s="2">
        <v>12477</v>
      </c>
      <c r="E2500" s="2">
        <f t="shared" ref="E2500:E2563" si="156">IF(B2500&gt;B2499, E2499+D2500, IF(B2500&lt;B2499, E2499-D2500, E2499))</f>
        <v>6329210</v>
      </c>
      <c r="F2500" s="17" t="str">
        <f t="shared" si="155"/>
        <v>BEARISH</v>
      </c>
      <c r="G2500" s="17" t="str">
        <f t="shared" si="154"/>
        <v>NEUTRAL</v>
      </c>
      <c r="H2500" s="17" t="str">
        <f t="shared" si="153"/>
        <v>BEARISH DIVERGENCE</v>
      </c>
    </row>
    <row r="2501" spans="1:8" ht="13.5" x14ac:dyDescent="0.25">
      <c r="A2501" s="3">
        <v>45645</v>
      </c>
      <c r="B2501" s="2">
        <v>8</v>
      </c>
      <c r="C2501" s="2">
        <v>7.1344000000000003</v>
      </c>
      <c r="D2501" s="2">
        <v>8647</v>
      </c>
      <c r="E2501" s="2">
        <f t="shared" si="156"/>
        <v>6320563</v>
      </c>
      <c r="F2501" s="17" t="str">
        <f t="shared" si="155"/>
        <v>BEARISH</v>
      </c>
      <c r="G2501" s="17" t="str">
        <f t="shared" si="154"/>
        <v>NEUTRAL</v>
      </c>
      <c r="H2501" s="17" t="str">
        <f t="shared" si="153"/>
        <v>CONFIRMED BEARISH</v>
      </c>
    </row>
    <row r="2502" spans="1:8" ht="13.5" x14ac:dyDescent="0.25">
      <c r="A2502" s="3">
        <v>45646</v>
      </c>
      <c r="B2502" s="2">
        <v>8</v>
      </c>
      <c r="C2502" s="2">
        <v>7.1344000000000003</v>
      </c>
      <c r="D2502" s="2">
        <v>20447</v>
      </c>
      <c r="E2502" s="2">
        <f t="shared" si="156"/>
        <v>6320563</v>
      </c>
      <c r="F2502" s="17" t="str">
        <f t="shared" si="155"/>
        <v>BEARISH</v>
      </c>
      <c r="G2502" s="17" t="str">
        <f t="shared" si="154"/>
        <v>NEUTRAL</v>
      </c>
      <c r="H2502" s="17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v>45649</v>
      </c>
      <c r="B2503" s="2">
        <v>8</v>
      </c>
      <c r="C2503" s="2">
        <v>7.1344000000000003</v>
      </c>
      <c r="D2503" s="2">
        <v>10082</v>
      </c>
      <c r="E2503" s="2">
        <f t="shared" si="156"/>
        <v>6320563</v>
      </c>
      <c r="F2503" s="17" t="str">
        <f t="shared" si="155"/>
        <v>BEARISH</v>
      </c>
      <c r="G2503" s="17" t="str">
        <f t="shared" ref="G2503:G2566" si="158">IF((E2503-E2498)/E2498 &gt; 0.02, "STRONG",
 IF((E2503-E2498)/E2498 &lt; -0.02, "WEAK", "NEUTRAL"))</f>
        <v>NEUTRAL</v>
      </c>
      <c r="H2503" s="17" t="str">
        <f t="shared" si="157"/>
        <v>CONFIRMED BEARISH</v>
      </c>
    </row>
    <row r="2504" spans="1:8" ht="13.5" x14ac:dyDescent="0.25">
      <c r="A2504" s="3">
        <v>45650</v>
      </c>
      <c r="B2504" s="2">
        <v>8</v>
      </c>
      <c r="C2504" s="2">
        <v>7.1344000000000003</v>
      </c>
      <c r="D2504" s="2">
        <v>4054</v>
      </c>
      <c r="E2504" s="2">
        <f t="shared" si="156"/>
        <v>6320563</v>
      </c>
      <c r="F2504" s="17" t="str">
        <f t="shared" ref="F2504:F2567" si="159">IF(E2504&gt;E2499,"BULLISH",IF(E2504&lt;E2499,"BEARISH","NEUTRAL"))</f>
        <v>BULLISH</v>
      </c>
      <c r="G2504" s="17" t="str">
        <f t="shared" si="158"/>
        <v>NEUTRAL</v>
      </c>
      <c r="H2504" s="17" t="str">
        <f t="shared" si="157"/>
        <v>BULLISH DIVERGENCE</v>
      </c>
    </row>
    <row r="2505" spans="1:8" ht="13.5" x14ac:dyDescent="0.25">
      <c r="A2505" s="3">
        <v>45651</v>
      </c>
      <c r="B2505" s="2">
        <v>8.16</v>
      </c>
      <c r="C2505" s="2">
        <v>7.2770999999999999</v>
      </c>
      <c r="D2505" s="2">
        <v>28555</v>
      </c>
      <c r="E2505" s="2">
        <f t="shared" si="156"/>
        <v>6349118</v>
      </c>
      <c r="F2505" s="17" t="str">
        <f t="shared" si="159"/>
        <v>BULLISH</v>
      </c>
      <c r="G2505" s="17" t="str">
        <f t="shared" si="158"/>
        <v>NEUTRAL</v>
      </c>
      <c r="H2505" s="17" t="str">
        <f t="shared" si="157"/>
        <v>BULLISH DIVERGENCE</v>
      </c>
    </row>
    <row r="2506" spans="1:8" ht="13.5" x14ac:dyDescent="0.25">
      <c r="A2506" s="3">
        <v>45652</v>
      </c>
      <c r="B2506" s="2">
        <v>8.16</v>
      </c>
      <c r="C2506" s="2">
        <v>7.2770999999999999</v>
      </c>
      <c r="D2506" s="2">
        <v>14448</v>
      </c>
      <c r="E2506" s="2">
        <f t="shared" si="156"/>
        <v>6349118</v>
      </c>
      <c r="F2506" s="17" t="str">
        <f t="shared" si="159"/>
        <v>BULLISH</v>
      </c>
      <c r="G2506" s="17" t="str">
        <f t="shared" si="158"/>
        <v>NEUTRAL</v>
      </c>
      <c r="H2506" s="17" t="str">
        <f t="shared" si="157"/>
        <v>CONFIRMED BULLISH</v>
      </c>
    </row>
    <row r="2507" spans="1:8" ht="13.5" x14ac:dyDescent="0.25">
      <c r="A2507" s="3">
        <v>45653</v>
      </c>
      <c r="B2507" s="2">
        <v>8.15</v>
      </c>
      <c r="C2507" s="2">
        <v>7.2682000000000002</v>
      </c>
      <c r="D2507" s="2">
        <v>17413</v>
      </c>
      <c r="E2507" s="2">
        <f t="shared" si="156"/>
        <v>6331705</v>
      </c>
      <c r="F2507" s="17" t="str">
        <f t="shared" si="159"/>
        <v>BULLISH</v>
      </c>
      <c r="G2507" s="17" t="str">
        <f t="shared" si="158"/>
        <v>NEUTRAL</v>
      </c>
      <c r="H2507" s="17" t="str">
        <f t="shared" si="157"/>
        <v>CONFIRMED BULLISH</v>
      </c>
    </row>
    <row r="2508" spans="1:8" ht="13.5" x14ac:dyDescent="0.25">
      <c r="A2508" s="3">
        <v>45656</v>
      </c>
      <c r="B2508" s="2">
        <v>8.18</v>
      </c>
      <c r="C2508" s="2">
        <v>7.2949000000000002</v>
      </c>
      <c r="D2508" s="2">
        <v>10275</v>
      </c>
      <c r="E2508" s="2">
        <f t="shared" si="156"/>
        <v>6341980</v>
      </c>
      <c r="F2508" s="17" t="str">
        <f t="shared" si="159"/>
        <v>BULLISH</v>
      </c>
      <c r="G2508" s="17" t="str">
        <f t="shared" si="158"/>
        <v>NEUTRAL</v>
      </c>
      <c r="H2508" s="17" t="str">
        <f t="shared" si="157"/>
        <v>CONFIRMED BULLISH</v>
      </c>
    </row>
    <row r="2509" spans="1:8" ht="13.5" x14ac:dyDescent="0.25">
      <c r="A2509" s="3">
        <v>45657</v>
      </c>
      <c r="B2509" s="2">
        <v>8.18</v>
      </c>
      <c r="C2509" s="2">
        <v>7.2949000000000002</v>
      </c>
      <c r="D2509" s="2">
        <v>29575</v>
      </c>
      <c r="E2509" s="2">
        <f t="shared" si="156"/>
        <v>6341980</v>
      </c>
      <c r="F2509" s="17" t="str">
        <f t="shared" si="159"/>
        <v>BULLISH</v>
      </c>
      <c r="G2509" s="17" t="str">
        <f t="shared" si="158"/>
        <v>NEUTRAL</v>
      </c>
      <c r="H2509" s="17" t="str">
        <f t="shared" si="157"/>
        <v>CONFIRMED BULLISH</v>
      </c>
    </row>
    <row r="2510" spans="1:8" ht="13.5" x14ac:dyDescent="0.25">
      <c r="A2510" s="3">
        <v>45659</v>
      </c>
      <c r="B2510" s="2">
        <v>8.14</v>
      </c>
      <c r="C2510" s="2">
        <v>7.2592999999999996</v>
      </c>
      <c r="D2510" s="2">
        <v>1342</v>
      </c>
      <c r="E2510" s="2">
        <f t="shared" si="156"/>
        <v>6340638</v>
      </c>
      <c r="F2510" s="17" t="str">
        <f t="shared" si="159"/>
        <v>BEARISH</v>
      </c>
      <c r="G2510" s="17" t="str">
        <f t="shared" si="158"/>
        <v>NEUTRAL</v>
      </c>
      <c r="H2510" s="17" t="str">
        <f t="shared" si="157"/>
        <v>CONFIRMED BEARISH</v>
      </c>
    </row>
    <row r="2511" spans="1:8" ht="13.5" x14ac:dyDescent="0.25">
      <c r="A2511" s="3">
        <v>45660</v>
      </c>
      <c r="B2511" s="2">
        <v>8.1</v>
      </c>
      <c r="C2511" s="2">
        <v>7.2236000000000002</v>
      </c>
      <c r="D2511" s="2">
        <v>17898</v>
      </c>
      <c r="E2511" s="2">
        <f t="shared" si="156"/>
        <v>6322740</v>
      </c>
      <c r="F2511" s="17" t="str">
        <f t="shared" si="159"/>
        <v>BEARISH</v>
      </c>
      <c r="G2511" s="17" t="str">
        <f t="shared" si="158"/>
        <v>NEUTRAL</v>
      </c>
      <c r="H2511" s="17" t="str">
        <f t="shared" si="157"/>
        <v>CONFIRMED BEARISH</v>
      </c>
    </row>
    <row r="2512" spans="1:8" ht="13.5" x14ac:dyDescent="0.25">
      <c r="A2512" s="3">
        <v>45663</v>
      </c>
      <c r="B2512" s="2">
        <v>8.08</v>
      </c>
      <c r="C2512" s="2">
        <v>7.2057000000000002</v>
      </c>
      <c r="D2512" s="2">
        <v>16426</v>
      </c>
      <c r="E2512" s="2">
        <f t="shared" si="156"/>
        <v>6306314</v>
      </c>
      <c r="F2512" s="17" t="str">
        <f t="shared" si="159"/>
        <v>BEARISH</v>
      </c>
      <c r="G2512" s="17" t="str">
        <f t="shared" si="158"/>
        <v>NEUTRAL</v>
      </c>
      <c r="H2512" s="17" t="str">
        <f t="shared" si="157"/>
        <v>CONFIRMED BEARISH</v>
      </c>
    </row>
    <row r="2513" spans="1:8" ht="13.5" x14ac:dyDescent="0.25">
      <c r="A2513" s="3">
        <v>45664</v>
      </c>
      <c r="B2513" s="2">
        <v>8</v>
      </c>
      <c r="C2513" s="2">
        <v>7.1344000000000003</v>
      </c>
      <c r="D2513" s="2">
        <v>3273</v>
      </c>
      <c r="E2513" s="2">
        <f t="shared" si="156"/>
        <v>6303041</v>
      </c>
      <c r="F2513" s="17" t="str">
        <f t="shared" si="159"/>
        <v>BEARISH</v>
      </c>
      <c r="G2513" s="17" t="str">
        <f t="shared" si="158"/>
        <v>NEUTRAL</v>
      </c>
      <c r="H2513" s="17" t="str">
        <f t="shared" si="157"/>
        <v>CONFIRMED BEARISH</v>
      </c>
    </row>
    <row r="2514" spans="1:8" ht="13.5" x14ac:dyDescent="0.25">
      <c r="A2514" s="3">
        <v>45665</v>
      </c>
      <c r="B2514" s="2">
        <v>7.98</v>
      </c>
      <c r="C2514" s="2">
        <v>7.1166</v>
      </c>
      <c r="D2514" s="2">
        <v>16724</v>
      </c>
      <c r="E2514" s="2">
        <f t="shared" si="156"/>
        <v>6286317</v>
      </c>
      <c r="F2514" s="17" t="str">
        <f t="shared" si="159"/>
        <v>BEARISH</v>
      </c>
      <c r="G2514" s="17" t="str">
        <f t="shared" si="158"/>
        <v>NEUTRAL</v>
      </c>
      <c r="H2514" s="17" t="str">
        <f t="shared" si="157"/>
        <v>CONFIRMED BEARISH</v>
      </c>
    </row>
    <row r="2515" spans="1:8" ht="13.5" x14ac:dyDescent="0.25">
      <c r="A2515" s="3">
        <v>45666</v>
      </c>
      <c r="B2515" s="2">
        <v>8.07</v>
      </c>
      <c r="C2515" s="2">
        <v>7.1967999999999996</v>
      </c>
      <c r="D2515" s="2">
        <v>18400</v>
      </c>
      <c r="E2515" s="2">
        <f t="shared" si="156"/>
        <v>6304717</v>
      </c>
      <c r="F2515" s="17" t="str">
        <f t="shared" si="159"/>
        <v>BEARISH</v>
      </c>
      <c r="G2515" s="17" t="str">
        <f t="shared" si="158"/>
        <v>NEUTRAL</v>
      </c>
      <c r="H2515" s="17" t="str">
        <f t="shared" si="157"/>
        <v>CONFIRMED BEARISH</v>
      </c>
    </row>
    <row r="2516" spans="1:8" ht="13.5" x14ac:dyDescent="0.25">
      <c r="A2516" s="3">
        <v>45667</v>
      </c>
      <c r="B2516" s="2">
        <v>8.1199999999999992</v>
      </c>
      <c r="C2516" s="2">
        <v>7.2413999999999996</v>
      </c>
      <c r="D2516" s="2">
        <v>100379</v>
      </c>
      <c r="E2516" s="2">
        <f t="shared" si="156"/>
        <v>6405096</v>
      </c>
      <c r="F2516" s="17" t="str">
        <f t="shared" si="159"/>
        <v>BULLISH</v>
      </c>
      <c r="G2516" s="17" t="str">
        <f t="shared" si="158"/>
        <v>NEUTRAL</v>
      </c>
      <c r="H2516" s="17" t="str">
        <f t="shared" si="157"/>
        <v>CONFIRMED BULLISH</v>
      </c>
    </row>
    <row r="2517" spans="1:8" ht="13.5" x14ac:dyDescent="0.25">
      <c r="A2517" s="3">
        <v>45670</v>
      </c>
      <c r="B2517" s="2">
        <v>8.1199999999999992</v>
      </c>
      <c r="C2517" s="2">
        <v>7.2413999999999996</v>
      </c>
      <c r="D2517" s="2">
        <v>9338</v>
      </c>
      <c r="E2517" s="2">
        <f t="shared" si="156"/>
        <v>6405096</v>
      </c>
      <c r="F2517" s="17" t="str">
        <f t="shared" si="159"/>
        <v>BULLISH</v>
      </c>
      <c r="G2517" s="17" t="str">
        <f t="shared" si="158"/>
        <v>NEUTRAL</v>
      </c>
      <c r="H2517" s="17" t="str">
        <f t="shared" si="157"/>
        <v>CONFIRMED BULLISH</v>
      </c>
    </row>
    <row r="2518" spans="1:8" ht="13.5" x14ac:dyDescent="0.25">
      <c r="A2518" s="3">
        <v>45671</v>
      </c>
      <c r="B2518" s="2">
        <v>8.1</v>
      </c>
      <c r="C2518" s="2">
        <v>7.2236000000000002</v>
      </c>
      <c r="D2518" s="2">
        <v>57740</v>
      </c>
      <c r="E2518" s="2">
        <f t="shared" si="156"/>
        <v>6347356</v>
      </c>
      <c r="F2518" s="17" t="str">
        <f t="shared" si="159"/>
        <v>BULLISH</v>
      </c>
      <c r="G2518" s="17" t="str">
        <f t="shared" si="158"/>
        <v>NEUTRAL</v>
      </c>
      <c r="H2518" s="17" t="str">
        <f t="shared" si="157"/>
        <v>CONFIRMED BULLISH</v>
      </c>
    </row>
    <row r="2519" spans="1:8" ht="13.5" x14ac:dyDescent="0.25">
      <c r="A2519" s="3">
        <v>45672</v>
      </c>
      <c r="B2519" s="2">
        <v>8.15</v>
      </c>
      <c r="C2519" s="2">
        <v>7.2682000000000002</v>
      </c>
      <c r="D2519" s="2">
        <v>44620</v>
      </c>
      <c r="E2519" s="2">
        <f t="shared" si="156"/>
        <v>6391976</v>
      </c>
      <c r="F2519" s="17" t="str">
        <f t="shared" si="159"/>
        <v>BULLISH</v>
      </c>
      <c r="G2519" s="17" t="str">
        <f t="shared" si="158"/>
        <v>NEUTRAL</v>
      </c>
      <c r="H2519" s="17" t="str">
        <f t="shared" si="157"/>
        <v>CONFIRMED BULLISH</v>
      </c>
    </row>
    <row r="2520" spans="1:8" ht="13.5" x14ac:dyDescent="0.25">
      <c r="A2520" s="3">
        <v>45673</v>
      </c>
      <c r="B2520" s="2">
        <v>8.3800000000000008</v>
      </c>
      <c r="C2520" s="2">
        <v>7.4733000000000001</v>
      </c>
      <c r="D2520" s="2">
        <v>75285</v>
      </c>
      <c r="E2520" s="2">
        <f t="shared" si="156"/>
        <v>6467261</v>
      </c>
      <c r="F2520" s="17" t="str">
        <f t="shared" si="159"/>
        <v>BULLISH</v>
      </c>
      <c r="G2520" s="17" t="str">
        <f t="shared" si="158"/>
        <v>STRONG</v>
      </c>
      <c r="H2520" s="17" t="str">
        <f t="shared" si="157"/>
        <v>CONFIRMED BULLISH</v>
      </c>
    </row>
    <row r="2521" spans="1:8" ht="13.5" x14ac:dyDescent="0.25">
      <c r="A2521" s="3">
        <v>45674</v>
      </c>
      <c r="B2521" s="2">
        <v>8.39</v>
      </c>
      <c r="C2521" s="2">
        <v>7.4821999999999997</v>
      </c>
      <c r="D2521" s="2">
        <v>10932</v>
      </c>
      <c r="E2521" s="2">
        <f t="shared" si="156"/>
        <v>6478193</v>
      </c>
      <c r="F2521" s="17" t="str">
        <f t="shared" si="159"/>
        <v>BULLISH</v>
      </c>
      <c r="G2521" s="17" t="str">
        <f t="shared" si="158"/>
        <v>NEUTRAL</v>
      </c>
      <c r="H2521" s="17" t="str">
        <f t="shared" si="157"/>
        <v>CONFIRMED BULLISH</v>
      </c>
    </row>
    <row r="2522" spans="1:8" ht="13.5" x14ac:dyDescent="0.25">
      <c r="A2522" s="3">
        <v>45677</v>
      </c>
      <c r="B2522" s="2">
        <v>8.3000000000000007</v>
      </c>
      <c r="C2522" s="2">
        <v>7.4019000000000004</v>
      </c>
      <c r="D2522" s="2">
        <v>17904</v>
      </c>
      <c r="E2522" s="2">
        <f t="shared" si="156"/>
        <v>6460289</v>
      </c>
      <c r="F2522" s="17" t="str">
        <f t="shared" si="159"/>
        <v>BULLISH</v>
      </c>
      <c r="G2522" s="17" t="str">
        <f t="shared" si="158"/>
        <v>NEUTRAL</v>
      </c>
      <c r="H2522" s="17" t="str">
        <f t="shared" si="157"/>
        <v>CONFIRMED BULLISH</v>
      </c>
    </row>
    <row r="2523" spans="1:8" ht="13.5" x14ac:dyDescent="0.25">
      <c r="A2523" s="3">
        <v>45678</v>
      </c>
      <c r="B2523" s="2">
        <v>8.3000000000000007</v>
      </c>
      <c r="C2523" s="2">
        <v>7.4019000000000004</v>
      </c>
      <c r="D2523" s="2">
        <v>13460</v>
      </c>
      <c r="E2523" s="2">
        <f t="shared" si="156"/>
        <v>6460289</v>
      </c>
      <c r="F2523" s="17" t="str">
        <f t="shared" si="159"/>
        <v>BULLISH</v>
      </c>
      <c r="G2523" s="17" t="str">
        <f t="shared" si="158"/>
        <v>NEUTRAL</v>
      </c>
      <c r="H2523" s="17" t="str">
        <f t="shared" si="157"/>
        <v>CONFIRMED BULLISH</v>
      </c>
    </row>
    <row r="2524" spans="1:8" ht="13.5" x14ac:dyDescent="0.25">
      <c r="A2524" s="3">
        <v>45679</v>
      </c>
      <c r="B2524" s="2">
        <v>8.3000000000000007</v>
      </c>
      <c r="C2524" s="2">
        <v>7.4019000000000004</v>
      </c>
      <c r="D2524" s="2">
        <v>11684</v>
      </c>
      <c r="E2524" s="2">
        <f t="shared" si="156"/>
        <v>6460289</v>
      </c>
      <c r="F2524" s="17" t="str">
        <f t="shared" si="159"/>
        <v>BULLISH</v>
      </c>
      <c r="G2524" s="17" t="str">
        <f t="shared" si="158"/>
        <v>NEUTRAL</v>
      </c>
      <c r="H2524" s="17" t="str">
        <f t="shared" si="157"/>
        <v>CONFIRMED BULLISH</v>
      </c>
    </row>
    <row r="2525" spans="1:8" ht="13.5" x14ac:dyDescent="0.25">
      <c r="A2525" s="3">
        <v>45680</v>
      </c>
      <c r="B2525" s="2">
        <v>8.3000000000000007</v>
      </c>
      <c r="C2525" s="2">
        <v>7.4019000000000004</v>
      </c>
      <c r="D2525" s="2">
        <v>5549</v>
      </c>
      <c r="E2525" s="2">
        <f t="shared" si="156"/>
        <v>6460289</v>
      </c>
      <c r="F2525" s="17" t="str">
        <f t="shared" si="159"/>
        <v>BEARISH</v>
      </c>
      <c r="G2525" s="17" t="str">
        <f t="shared" si="158"/>
        <v>NEUTRAL</v>
      </c>
      <c r="H2525" s="17" t="str">
        <f t="shared" si="157"/>
        <v>CONFIRMED BEARISH</v>
      </c>
    </row>
    <row r="2526" spans="1:8" ht="13.5" x14ac:dyDescent="0.25">
      <c r="A2526" s="3">
        <v>45681</v>
      </c>
      <c r="B2526" s="2">
        <v>8.25</v>
      </c>
      <c r="C2526" s="2">
        <v>7.3574000000000002</v>
      </c>
      <c r="D2526" s="2">
        <v>17720</v>
      </c>
      <c r="E2526" s="2">
        <f t="shared" si="156"/>
        <v>6442569</v>
      </c>
      <c r="F2526" s="17" t="str">
        <f t="shared" si="159"/>
        <v>BEARISH</v>
      </c>
      <c r="G2526" s="17" t="str">
        <f t="shared" si="158"/>
        <v>NEUTRAL</v>
      </c>
      <c r="H2526" s="17" t="str">
        <f t="shared" si="157"/>
        <v>CONFIRMED BEARISH</v>
      </c>
    </row>
    <row r="2527" spans="1:8" ht="13.5" x14ac:dyDescent="0.25">
      <c r="A2527" s="3">
        <v>45684</v>
      </c>
      <c r="B2527" s="2">
        <v>8.25</v>
      </c>
      <c r="C2527" s="2">
        <v>7.3574000000000002</v>
      </c>
      <c r="D2527" s="2">
        <v>2808</v>
      </c>
      <c r="E2527" s="2">
        <f t="shared" si="156"/>
        <v>6442569</v>
      </c>
      <c r="F2527" s="17" t="str">
        <f t="shared" si="159"/>
        <v>BEARISH</v>
      </c>
      <c r="G2527" s="17" t="str">
        <f t="shared" si="158"/>
        <v>NEUTRAL</v>
      </c>
      <c r="H2527" s="17" t="str">
        <f t="shared" si="157"/>
        <v>CONFIRMED BEARISH</v>
      </c>
    </row>
    <row r="2528" spans="1:8" ht="13.5" x14ac:dyDescent="0.25">
      <c r="A2528" s="3">
        <v>45685</v>
      </c>
      <c r="B2528" s="2">
        <v>8.25</v>
      </c>
      <c r="C2528" s="2">
        <v>7.3574000000000002</v>
      </c>
      <c r="D2528" s="2">
        <v>7567</v>
      </c>
      <c r="E2528" s="2">
        <f t="shared" si="156"/>
        <v>6442569</v>
      </c>
      <c r="F2528" s="17" t="str">
        <f t="shared" si="159"/>
        <v>BEARISH</v>
      </c>
      <c r="G2528" s="17" t="str">
        <f t="shared" si="158"/>
        <v>NEUTRAL</v>
      </c>
      <c r="H2528" s="17" t="str">
        <f t="shared" si="157"/>
        <v>CONFIRMED BEARISH</v>
      </c>
    </row>
    <row r="2529" spans="1:8" ht="13.5" x14ac:dyDescent="0.25">
      <c r="A2529" s="3">
        <v>45686</v>
      </c>
      <c r="B2529" s="2">
        <v>8.2799999999999994</v>
      </c>
      <c r="C2529" s="2">
        <v>7.3841000000000001</v>
      </c>
      <c r="D2529" s="2">
        <v>3085</v>
      </c>
      <c r="E2529" s="2">
        <f t="shared" si="156"/>
        <v>6445654</v>
      </c>
      <c r="F2529" s="17" t="str">
        <f t="shared" si="159"/>
        <v>BEARISH</v>
      </c>
      <c r="G2529" s="17" t="str">
        <f t="shared" si="158"/>
        <v>NEUTRAL</v>
      </c>
      <c r="H2529" s="17" t="str">
        <f t="shared" si="157"/>
        <v>CONFIRMED BEARISH</v>
      </c>
    </row>
    <row r="2530" spans="1:8" ht="13.5" x14ac:dyDescent="0.25">
      <c r="A2530" s="3">
        <v>45687</v>
      </c>
      <c r="B2530" s="2">
        <v>8.2799999999999994</v>
      </c>
      <c r="C2530" s="2">
        <v>7.3841000000000001</v>
      </c>
      <c r="D2530" s="2">
        <v>88999</v>
      </c>
      <c r="E2530" s="2">
        <f t="shared" si="156"/>
        <v>6445654</v>
      </c>
      <c r="F2530" s="17" t="str">
        <f t="shared" si="159"/>
        <v>BEARISH</v>
      </c>
      <c r="G2530" s="17" t="str">
        <f t="shared" si="158"/>
        <v>NEUTRAL</v>
      </c>
      <c r="H2530" s="17" t="str">
        <f t="shared" si="157"/>
        <v>CONFIRMED BEARISH</v>
      </c>
    </row>
    <row r="2531" spans="1:8" ht="13.5" x14ac:dyDescent="0.25">
      <c r="A2531" s="3">
        <v>45688</v>
      </c>
      <c r="B2531" s="2">
        <v>8.25</v>
      </c>
      <c r="C2531" s="2">
        <v>7.3574000000000002</v>
      </c>
      <c r="D2531" s="2">
        <v>27928</v>
      </c>
      <c r="E2531" s="2">
        <f t="shared" si="156"/>
        <v>6417726</v>
      </c>
      <c r="F2531" s="17" t="str">
        <f t="shared" si="159"/>
        <v>BEARISH</v>
      </c>
      <c r="G2531" s="17" t="str">
        <f t="shared" si="158"/>
        <v>NEUTRAL</v>
      </c>
      <c r="H2531" s="17" t="str">
        <f t="shared" si="157"/>
        <v>NEUTRAL</v>
      </c>
    </row>
    <row r="2532" spans="1:8" ht="13.5" x14ac:dyDescent="0.25">
      <c r="A2532" s="3">
        <v>45691</v>
      </c>
      <c r="B2532" s="2">
        <v>8.1999999999999993</v>
      </c>
      <c r="C2532" s="2">
        <v>7.3128000000000002</v>
      </c>
      <c r="D2532" s="2">
        <v>52760</v>
      </c>
      <c r="E2532" s="2">
        <f t="shared" si="156"/>
        <v>6364966</v>
      </c>
      <c r="F2532" s="17" t="str">
        <f t="shared" si="159"/>
        <v>BEARISH</v>
      </c>
      <c r="G2532" s="17" t="str">
        <f t="shared" si="158"/>
        <v>NEUTRAL</v>
      </c>
      <c r="H2532" s="17" t="str">
        <f t="shared" si="157"/>
        <v>CONFIRMED BEARISH</v>
      </c>
    </row>
    <row r="2533" spans="1:8" ht="13.5" x14ac:dyDescent="0.25">
      <c r="A2533" s="3">
        <v>45692</v>
      </c>
      <c r="B2533" s="2">
        <v>8.18</v>
      </c>
      <c r="C2533" s="2">
        <v>7.2949000000000002</v>
      </c>
      <c r="D2533" s="2">
        <v>6057</v>
      </c>
      <c r="E2533" s="2">
        <f t="shared" si="156"/>
        <v>6358909</v>
      </c>
      <c r="F2533" s="17" t="str">
        <f t="shared" si="159"/>
        <v>BEARISH</v>
      </c>
      <c r="G2533" s="17" t="str">
        <f t="shared" si="158"/>
        <v>NEUTRAL</v>
      </c>
      <c r="H2533" s="17" t="str">
        <f t="shared" si="157"/>
        <v>CONFIRMED BEARISH</v>
      </c>
    </row>
    <row r="2534" spans="1:8" ht="13.5" x14ac:dyDescent="0.25">
      <c r="A2534" s="3">
        <v>45693</v>
      </c>
      <c r="B2534" s="2">
        <v>8.18</v>
      </c>
      <c r="C2534" s="2">
        <v>7.2949000000000002</v>
      </c>
      <c r="D2534" s="2">
        <v>5290</v>
      </c>
      <c r="E2534" s="2">
        <f t="shared" si="156"/>
        <v>6358909</v>
      </c>
      <c r="F2534" s="17" t="str">
        <f t="shared" si="159"/>
        <v>BEARISH</v>
      </c>
      <c r="G2534" s="17" t="str">
        <f t="shared" si="158"/>
        <v>NEUTRAL</v>
      </c>
      <c r="H2534" s="17" t="str">
        <f t="shared" si="157"/>
        <v>CONFIRMED BEARISH</v>
      </c>
    </row>
    <row r="2535" spans="1:8" ht="13.5" x14ac:dyDescent="0.25">
      <c r="A2535" s="3">
        <v>45694</v>
      </c>
      <c r="B2535" s="2">
        <v>8.17</v>
      </c>
      <c r="C2535" s="2">
        <v>7.2859999999999996</v>
      </c>
      <c r="D2535" s="2">
        <v>1783</v>
      </c>
      <c r="E2535" s="2">
        <f t="shared" si="156"/>
        <v>6357126</v>
      </c>
      <c r="F2535" s="17" t="str">
        <f t="shared" si="159"/>
        <v>BEARISH</v>
      </c>
      <c r="G2535" s="17" t="str">
        <f t="shared" si="158"/>
        <v>NEUTRAL</v>
      </c>
      <c r="H2535" s="17" t="str">
        <f t="shared" si="157"/>
        <v>CONFIRMED BEARISH</v>
      </c>
    </row>
    <row r="2536" spans="1:8" ht="13.5" x14ac:dyDescent="0.25">
      <c r="A2536" s="3">
        <v>45695</v>
      </c>
      <c r="B2536" s="2">
        <v>8.25</v>
      </c>
      <c r="C2536" s="2">
        <v>7.3574000000000002</v>
      </c>
      <c r="D2536" s="2">
        <v>16590</v>
      </c>
      <c r="E2536" s="2">
        <f t="shared" si="156"/>
        <v>6373716</v>
      </c>
      <c r="F2536" s="17" t="str">
        <f t="shared" si="159"/>
        <v>BEARISH</v>
      </c>
      <c r="G2536" s="17" t="str">
        <f t="shared" si="158"/>
        <v>NEUTRAL</v>
      </c>
      <c r="H2536" s="17" t="str">
        <f t="shared" si="157"/>
        <v>NEUTRAL</v>
      </c>
    </row>
    <row r="2537" spans="1:8" ht="13.5" x14ac:dyDescent="0.25">
      <c r="A2537" s="3">
        <v>45698</v>
      </c>
      <c r="B2537" s="2">
        <v>8.1999999999999993</v>
      </c>
      <c r="C2537" s="2">
        <v>7.3128000000000002</v>
      </c>
      <c r="D2537" s="2">
        <v>4957</v>
      </c>
      <c r="E2537" s="2">
        <f t="shared" si="156"/>
        <v>6368759</v>
      </c>
      <c r="F2537" s="17" t="str">
        <f t="shared" si="159"/>
        <v>BULLISH</v>
      </c>
      <c r="G2537" s="17" t="str">
        <f t="shared" si="158"/>
        <v>NEUTRAL</v>
      </c>
      <c r="H2537" s="17" t="str">
        <f t="shared" si="157"/>
        <v>NEUTRAL</v>
      </c>
    </row>
    <row r="2538" spans="1:8" ht="13.5" x14ac:dyDescent="0.25">
      <c r="A2538" s="3">
        <v>45699</v>
      </c>
      <c r="B2538" s="2">
        <v>8.1999999999999993</v>
      </c>
      <c r="C2538" s="2">
        <v>7.3128000000000002</v>
      </c>
      <c r="D2538" s="2">
        <v>1381</v>
      </c>
      <c r="E2538" s="2">
        <f t="shared" si="156"/>
        <v>6368759</v>
      </c>
      <c r="F2538" s="17" t="str">
        <f t="shared" si="159"/>
        <v>BULLISH</v>
      </c>
      <c r="G2538" s="17" t="str">
        <f t="shared" si="158"/>
        <v>NEUTRAL</v>
      </c>
      <c r="H2538" s="17" t="str">
        <f t="shared" si="157"/>
        <v>CONFIRMED BULLISH</v>
      </c>
    </row>
    <row r="2539" spans="1:8" ht="13.5" x14ac:dyDescent="0.25">
      <c r="A2539" s="3">
        <v>45700</v>
      </c>
      <c r="B2539" s="2">
        <v>8.15</v>
      </c>
      <c r="C2539" s="2">
        <v>7.2682000000000002</v>
      </c>
      <c r="D2539" s="2">
        <v>6849</v>
      </c>
      <c r="E2539" s="2">
        <f t="shared" si="156"/>
        <v>6361910</v>
      </c>
      <c r="F2539" s="17" t="str">
        <f t="shared" si="159"/>
        <v>BULLISH</v>
      </c>
      <c r="G2539" s="17" t="str">
        <f t="shared" si="158"/>
        <v>NEUTRAL</v>
      </c>
      <c r="H2539" s="17" t="str">
        <f t="shared" si="157"/>
        <v>BULLISH DIVERGENCE</v>
      </c>
    </row>
    <row r="2540" spans="1:8" ht="13.5" x14ac:dyDescent="0.25">
      <c r="A2540" s="3">
        <v>45701</v>
      </c>
      <c r="B2540" s="2">
        <v>8.34</v>
      </c>
      <c r="C2540" s="2">
        <v>7.4375999999999998</v>
      </c>
      <c r="D2540" s="2">
        <v>25620</v>
      </c>
      <c r="E2540" s="2">
        <f t="shared" si="156"/>
        <v>6387530</v>
      </c>
      <c r="F2540" s="17" t="str">
        <f t="shared" si="159"/>
        <v>BULLISH</v>
      </c>
      <c r="G2540" s="17" t="str">
        <f t="shared" si="158"/>
        <v>NEUTRAL</v>
      </c>
      <c r="H2540" s="17" t="str">
        <f t="shared" si="157"/>
        <v>CONFIRMED BULLISH</v>
      </c>
    </row>
    <row r="2541" spans="1:8" ht="13.5" x14ac:dyDescent="0.25">
      <c r="A2541" s="3">
        <v>45702</v>
      </c>
      <c r="B2541" s="2">
        <v>8.56</v>
      </c>
      <c r="C2541" s="2">
        <v>7.6337999999999999</v>
      </c>
      <c r="D2541" s="2">
        <v>36982</v>
      </c>
      <c r="E2541" s="2">
        <f t="shared" si="156"/>
        <v>6424512</v>
      </c>
      <c r="F2541" s="17" t="str">
        <f t="shared" si="159"/>
        <v>BULLISH</v>
      </c>
      <c r="G2541" s="17" t="str">
        <f t="shared" si="158"/>
        <v>NEUTRAL</v>
      </c>
      <c r="H2541" s="17" t="str">
        <f t="shared" si="157"/>
        <v>CONFIRMED BULLISH</v>
      </c>
    </row>
    <row r="2542" spans="1:8" ht="13.5" x14ac:dyDescent="0.25">
      <c r="A2542" s="3">
        <v>45705</v>
      </c>
      <c r="B2542" s="2">
        <v>8.5299999999999994</v>
      </c>
      <c r="C2542" s="2">
        <v>7.6071</v>
      </c>
      <c r="D2542" s="2">
        <v>8931</v>
      </c>
      <c r="E2542" s="2">
        <f t="shared" si="156"/>
        <v>6415581</v>
      </c>
      <c r="F2542" s="17" t="str">
        <f t="shared" si="159"/>
        <v>BULLISH</v>
      </c>
      <c r="G2542" s="17" t="str">
        <f t="shared" si="158"/>
        <v>NEUTRAL</v>
      </c>
      <c r="H2542" s="17" t="str">
        <f t="shared" si="157"/>
        <v>CONFIRMED BULLISH</v>
      </c>
    </row>
    <row r="2543" spans="1:8" ht="13.5" x14ac:dyDescent="0.25">
      <c r="A2543" s="3">
        <v>45706</v>
      </c>
      <c r="B2543" s="2">
        <v>8.5500000000000007</v>
      </c>
      <c r="C2543" s="2">
        <v>7.6249000000000002</v>
      </c>
      <c r="D2543" s="2">
        <v>9240</v>
      </c>
      <c r="E2543" s="2">
        <f t="shared" si="156"/>
        <v>6424821</v>
      </c>
      <c r="F2543" s="17" t="str">
        <f t="shared" si="159"/>
        <v>BULLISH</v>
      </c>
      <c r="G2543" s="17" t="str">
        <f t="shared" si="158"/>
        <v>NEUTRAL</v>
      </c>
      <c r="H2543" s="17" t="str">
        <f t="shared" si="157"/>
        <v>CONFIRMED BULLISH</v>
      </c>
    </row>
    <row r="2544" spans="1:8" ht="13.5" x14ac:dyDescent="0.25">
      <c r="A2544" s="3">
        <v>45707</v>
      </c>
      <c r="B2544" s="2">
        <v>8.5</v>
      </c>
      <c r="C2544" s="2">
        <v>7.5803000000000003</v>
      </c>
      <c r="D2544" s="2">
        <v>2760</v>
      </c>
      <c r="E2544" s="2">
        <f t="shared" si="156"/>
        <v>6422061</v>
      </c>
      <c r="F2544" s="17" t="str">
        <f t="shared" si="159"/>
        <v>BULLISH</v>
      </c>
      <c r="G2544" s="17" t="str">
        <f t="shared" si="158"/>
        <v>NEUTRAL</v>
      </c>
      <c r="H2544" s="17" t="str">
        <f t="shared" si="157"/>
        <v>CONFIRMED BULLISH</v>
      </c>
    </row>
    <row r="2545" spans="1:8" ht="13.5" x14ac:dyDescent="0.25">
      <c r="A2545" s="3">
        <v>45708</v>
      </c>
      <c r="B2545" s="2">
        <v>8.56</v>
      </c>
      <c r="C2545" s="2">
        <v>7.6337999999999999</v>
      </c>
      <c r="D2545" s="2">
        <v>12670</v>
      </c>
      <c r="E2545" s="2">
        <f t="shared" si="156"/>
        <v>6434731</v>
      </c>
      <c r="F2545" s="17" t="str">
        <f t="shared" si="159"/>
        <v>BULLISH</v>
      </c>
      <c r="G2545" s="17" t="str">
        <f t="shared" si="158"/>
        <v>NEUTRAL</v>
      </c>
      <c r="H2545" s="17" t="str">
        <f t="shared" si="157"/>
        <v>CONFIRMED BULLISH</v>
      </c>
    </row>
    <row r="2546" spans="1:8" ht="13.5" x14ac:dyDescent="0.25">
      <c r="A2546" s="3">
        <v>45709</v>
      </c>
      <c r="B2546" s="2">
        <v>8.9</v>
      </c>
      <c r="C2546" s="2">
        <v>7.9370000000000003</v>
      </c>
      <c r="D2546" s="2">
        <v>126706</v>
      </c>
      <c r="E2546" s="2">
        <f t="shared" si="156"/>
        <v>6561437</v>
      </c>
      <c r="F2546" s="17" t="str">
        <f t="shared" si="159"/>
        <v>BULLISH</v>
      </c>
      <c r="G2546" s="17" t="str">
        <f t="shared" si="158"/>
        <v>STRONG</v>
      </c>
      <c r="H2546" s="17" t="str">
        <f t="shared" si="157"/>
        <v>CONFIRMED BULLISH</v>
      </c>
    </row>
    <row r="2547" spans="1:8" ht="13.5" x14ac:dyDescent="0.25">
      <c r="A2547" s="3">
        <v>45712</v>
      </c>
      <c r="B2547" s="2">
        <v>8.75</v>
      </c>
      <c r="C2547" s="2">
        <v>7.8033000000000001</v>
      </c>
      <c r="D2547" s="2">
        <v>11688</v>
      </c>
      <c r="E2547" s="2">
        <f t="shared" si="156"/>
        <v>6549749</v>
      </c>
      <c r="F2547" s="17" t="str">
        <f t="shared" si="159"/>
        <v>BULLISH</v>
      </c>
      <c r="G2547" s="17" t="str">
        <f t="shared" si="158"/>
        <v>STRONG</v>
      </c>
      <c r="H2547" s="17" t="str">
        <f t="shared" si="157"/>
        <v>CONFIRMED BULLISH</v>
      </c>
    </row>
    <row r="2548" spans="1:8" ht="13.5" x14ac:dyDescent="0.25">
      <c r="A2548" s="3">
        <v>45713</v>
      </c>
      <c r="B2548" s="2">
        <v>8.52</v>
      </c>
      <c r="C2548" s="2">
        <v>7.5980999999999996</v>
      </c>
      <c r="D2548" s="2">
        <v>24913</v>
      </c>
      <c r="E2548" s="2">
        <f t="shared" si="156"/>
        <v>6524836</v>
      </c>
      <c r="F2548" s="17" t="str">
        <f t="shared" si="159"/>
        <v>BULLISH</v>
      </c>
      <c r="G2548" s="17" t="str">
        <f t="shared" si="158"/>
        <v>NEUTRAL</v>
      </c>
      <c r="H2548" s="17" t="str">
        <f t="shared" si="157"/>
        <v>BULLISH DIVERGENCE</v>
      </c>
    </row>
    <row r="2549" spans="1:8" ht="13.5" x14ac:dyDescent="0.25">
      <c r="A2549" s="3">
        <v>45714</v>
      </c>
      <c r="B2549" s="2">
        <v>8.6</v>
      </c>
      <c r="C2549" s="2">
        <v>7.6695000000000002</v>
      </c>
      <c r="D2549" s="2">
        <v>15917</v>
      </c>
      <c r="E2549" s="2">
        <f t="shared" si="156"/>
        <v>6540753</v>
      </c>
      <c r="F2549" s="17" t="str">
        <f t="shared" si="159"/>
        <v>BULLISH</v>
      </c>
      <c r="G2549" s="17" t="str">
        <f t="shared" si="158"/>
        <v>NEUTRAL</v>
      </c>
      <c r="H2549" s="17" t="str">
        <f t="shared" si="157"/>
        <v>CONFIRMED BULLISH</v>
      </c>
    </row>
    <row r="2550" spans="1:8" ht="13.5" x14ac:dyDescent="0.25">
      <c r="A2550" s="3">
        <v>45715</v>
      </c>
      <c r="B2550" s="2">
        <v>8.8000000000000007</v>
      </c>
      <c r="C2550" s="2">
        <v>7.8478000000000003</v>
      </c>
      <c r="D2550" s="2">
        <v>13858</v>
      </c>
      <c r="E2550" s="2">
        <f t="shared" si="156"/>
        <v>6554611</v>
      </c>
      <c r="F2550" s="17" t="str">
        <f t="shared" si="159"/>
        <v>BULLISH</v>
      </c>
      <c r="G2550" s="17" t="str">
        <f t="shared" si="158"/>
        <v>NEUTRAL</v>
      </c>
      <c r="H2550" s="17" t="str">
        <f t="shared" si="157"/>
        <v>CONFIRMED BULLISH</v>
      </c>
    </row>
    <row r="2551" spans="1:8" ht="13.5" x14ac:dyDescent="0.25">
      <c r="A2551" s="3">
        <v>45716</v>
      </c>
      <c r="B2551" s="2">
        <v>8.7899999999999991</v>
      </c>
      <c r="C2551" s="2">
        <v>7.8388999999999998</v>
      </c>
      <c r="D2551" s="2">
        <v>1602</v>
      </c>
      <c r="E2551" s="2">
        <f t="shared" si="156"/>
        <v>6553009</v>
      </c>
      <c r="F2551" s="17" t="str">
        <f t="shared" si="159"/>
        <v>BEARISH</v>
      </c>
      <c r="G2551" s="17" t="str">
        <f t="shared" si="158"/>
        <v>NEUTRAL</v>
      </c>
      <c r="H2551" s="17" t="str">
        <f t="shared" si="157"/>
        <v>CONFIRMED BEARISH</v>
      </c>
    </row>
    <row r="2552" spans="1:8" ht="13.5" x14ac:dyDescent="0.25">
      <c r="A2552" s="3">
        <v>45719</v>
      </c>
      <c r="B2552" s="2">
        <v>8.75</v>
      </c>
      <c r="C2552" s="2">
        <v>7.8033000000000001</v>
      </c>
      <c r="D2552" s="2">
        <v>2305</v>
      </c>
      <c r="E2552" s="2">
        <f t="shared" si="156"/>
        <v>6550704</v>
      </c>
      <c r="F2552" s="17" t="str">
        <f t="shared" si="159"/>
        <v>BULLISH</v>
      </c>
      <c r="G2552" s="17" t="str">
        <f t="shared" si="158"/>
        <v>NEUTRAL</v>
      </c>
      <c r="H2552" s="17" t="str">
        <f t="shared" si="157"/>
        <v>NEUTRAL</v>
      </c>
    </row>
    <row r="2553" spans="1:8" ht="13.5" x14ac:dyDescent="0.25">
      <c r="A2553" s="3">
        <v>45720</v>
      </c>
      <c r="B2553" s="2">
        <v>8.7899999999999991</v>
      </c>
      <c r="C2553" s="2">
        <v>7.8388999999999998</v>
      </c>
      <c r="D2553" s="2">
        <v>2347</v>
      </c>
      <c r="E2553" s="2">
        <f t="shared" si="156"/>
        <v>6553051</v>
      </c>
      <c r="F2553" s="17" t="str">
        <f t="shared" si="159"/>
        <v>BULLISH</v>
      </c>
      <c r="G2553" s="17" t="str">
        <f t="shared" si="158"/>
        <v>NEUTRAL</v>
      </c>
      <c r="H2553" s="17" t="str">
        <f t="shared" si="157"/>
        <v>CONFIRMED BULLISH</v>
      </c>
    </row>
    <row r="2554" spans="1:8" ht="13.5" x14ac:dyDescent="0.25">
      <c r="A2554" s="3">
        <v>45721</v>
      </c>
      <c r="B2554" s="2">
        <v>8.74</v>
      </c>
      <c r="C2554" s="2">
        <v>7.7942999999999998</v>
      </c>
      <c r="D2554" s="2">
        <v>2212</v>
      </c>
      <c r="E2554" s="2">
        <f t="shared" si="156"/>
        <v>6550839</v>
      </c>
      <c r="F2554" s="17" t="str">
        <f t="shared" si="159"/>
        <v>BULLISH</v>
      </c>
      <c r="G2554" s="17" t="str">
        <f t="shared" si="158"/>
        <v>NEUTRAL</v>
      </c>
      <c r="H2554" s="17" t="str">
        <f t="shared" si="157"/>
        <v>CONFIRMED BULLISH</v>
      </c>
    </row>
    <row r="2555" spans="1:8" ht="13.5" x14ac:dyDescent="0.25">
      <c r="A2555" s="3">
        <v>45722</v>
      </c>
      <c r="B2555" s="2">
        <v>8.74</v>
      </c>
      <c r="C2555" s="2">
        <v>7.7942999999999998</v>
      </c>
      <c r="D2555" s="2">
        <v>3788</v>
      </c>
      <c r="E2555" s="2">
        <f t="shared" si="156"/>
        <v>6550839</v>
      </c>
      <c r="F2555" s="17" t="str">
        <f t="shared" si="159"/>
        <v>BEARISH</v>
      </c>
      <c r="G2555" s="17" t="str">
        <f t="shared" si="158"/>
        <v>NEUTRAL</v>
      </c>
      <c r="H2555" s="17" t="str">
        <f t="shared" si="157"/>
        <v>CONFIRMED BEARISH</v>
      </c>
    </row>
    <row r="2556" spans="1:8" ht="13.5" x14ac:dyDescent="0.25">
      <c r="A2556" s="3">
        <v>45723</v>
      </c>
      <c r="B2556" s="2">
        <v>8.73</v>
      </c>
      <c r="C2556" s="2">
        <v>7.7854000000000001</v>
      </c>
      <c r="D2556" s="2">
        <v>6372</v>
      </c>
      <c r="E2556" s="2">
        <f t="shared" si="156"/>
        <v>6544467</v>
      </c>
      <c r="F2556" s="17" t="str">
        <f t="shared" si="159"/>
        <v>BEARISH</v>
      </c>
      <c r="G2556" s="17" t="str">
        <f t="shared" si="158"/>
        <v>NEUTRAL</v>
      </c>
      <c r="H2556" s="17" t="str">
        <f t="shared" si="157"/>
        <v>CONFIRMED BEARISH</v>
      </c>
    </row>
    <row r="2557" spans="1:8" ht="13.5" x14ac:dyDescent="0.25">
      <c r="A2557" s="3">
        <v>45726</v>
      </c>
      <c r="B2557" s="2">
        <v>8.7799999999999994</v>
      </c>
      <c r="C2557" s="2">
        <v>7.83</v>
      </c>
      <c r="D2557" s="2">
        <v>59187</v>
      </c>
      <c r="E2557" s="2">
        <f t="shared" si="156"/>
        <v>6603654</v>
      </c>
      <c r="F2557" s="17" t="str">
        <f t="shared" si="159"/>
        <v>BULLISH</v>
      </c>
      <c r="G2557" s="17" t="str">
        <f t="shared" si="158"/>
        <v>NEUTRAL</v>
      </c>
      <c r="H2557" s="17" t="str">
        <f t="shared" si="157"/>
        <v>CONFIRMED BULLISH</v>
      </c>
    </row>
    <row r="2558" spans="1:8" ht="13.5" x14ac:dyDescent="0.25">
      <c r="A2558" s="3">
        <v>45727</v>
      </c>
      <c r="B2558" s="2">
        <v>8.76</v>
      </c>
      <c r="C2558" s="2">
        <v>7.8121999999999998</v>
      </c>
      <c r="D2558" s="2">
        <v>83592</v>
      </c>
      <c r="E2558" s="2">
        <f t="shared" si="156"/>
        <v>6520062</v>
      </c>
      <c r="F2558" s="17" t="str">
        <f t="shared" si="159"/>
        <v>BEARISH</v>
      </c>
      <c r="G2558" s="17" t="str">
        <f t="shared" si="158"/>
        <v>NEUTRAL</v>
      </c>
      <c r="H2558" s="17" t="str">
        <f t="shared" si="157"/>
        <v>CONFIRMED BEARISH</v>
      </c>
    </row>
    <row r="2559" spans="1:8" ht="13.5" x14ac:dyDescent="0.25">
      <c r="A2559" s="3">
        <v>45728</v>
      </c>
      <c r="B2559" s="2">
        <v>8.76</v>
      </c>
      <c r="C2559" s="2">
        <v>7.8121999999999998</v>
      </c>
      <c r="D2559" s="2">
        <v>83574</v>
      </c>
      <c r="E2559" s="2">
        <f t="shared" si="156"/>
        <v>6520062</v>
      </c>
      <c r="F2559" s="17" t="str">
        <f t="shared" si="159"/>
        <v>BEARISH</v>
      </c>
      <c r="G2559" s="17" t="str">
        <f t="shared" si="158"/>
        <v>NEUTRAL</v>
      </c>
      <c r="H2559" s="17" t="str">
        <f t="shared" si="157"/>
        <v>BEARISH DIVERGENCE</v>
      </c>
    </row>
    <row r="2560" spans="1:8" ht="13.5" x14ac:dyDescent="0.25">
      <c r="A2560" s="3">
        <v>45729</v>
      </c>
      <c r="B2560" s="2">
        <v>8.6999999999999993</v>
      </c>
      <c r="C2560" s="2">
        <v>7.7587000000000002</v>
      </c>
      <c r="D2560" s="2">
        <v>8894</v>
      </c>
      <c r="E2560" s="2">
        <f t="shared" si="156"/>
        <v>6511168</v>
      </c>
      <c r="F2560" s="17" t="str">
        <f t="shared" si="159"/>
        <v>BEARISH</v>
      </c>
      <c r="G2560" s="17" t="str">
        <f t="shared" si="158"/>
        <v>NEUTRAL</v>
      </c>
      <c r="H2560" s="17" t="str">
        <f t="shared" si="157"/>
        <v>CONFIRMED BEARISH</v>
      </c>
    </row>
    <row r="2561" spans="1:8" ht="13.5" x14ac:dyDescent="0.25">
      <c r="A2561" s="3">
        <v>45730</v>
      </c>
      <c r="B2561" s="2">
        <v>8.61</v>
      </c>
      <c r="C2561" s="2">
        <v>7.6783999999999999</v>
      </c>
      <c r="D2561" s="2">
        <v>28558</v>
      </c>
      <c r="E2561" s="2">
        <f t="shared" si="156"/>
        <v>6482610</v>
      </c>
      <c r="F2561" s="17" t="str">
        <f t="shared" si="159"/>
        <v>BEARISH</v>
      </c>
      <c r="G2561" s="17" t="str">
        <f t="shared" si="158"/>
        <v>NEUTRAL</v>
      </c>
      <c r="H2561" s="17" t="str">
        <f t="shared" si="157"/>
        <v>CONFIRMED BEARISH</v>
      </c>
    </row>
    <row r="2562" spans="1:8" ht="13.5" x14ac:dyDescent="0.25">
      <c r="A2562" s="3">
        <v>45733</v>
      </c>
      <c r="B2562" s="2">
        <v>8.6999999999999993</v>
      </c>
      <c r="C2562" s="2">
        <v>7.7587000000000002</v>
      </c>
      <c r="D2562" s="2">
        <v>46215</v>
      </c>
      <c r="E2562" s="2">
        <f t="shared" si="156"/>
        <v>6528825</v>
      </c>
      <c r="F2562" s="17" t="str">
        <f t="shared" si="159"/>
        <v>BEARISH</v>
      </c>
      <c r="G2562" s="17" t="str">
        <f t="shared" si="158"/>
        <v>NEUTRAL</v>
      </c>
      <c r="H2562" s="17" t="str">
        <f t="shared" si="157"/>
        <v>CONFIRMED BEARISH</v>
      </c>
    </row>
    <row r="2563" spans="1:8" ht="13.5" x14ac:dyDescent="0.25">
      <c r="A2563" s="3">
        <v>45734</v>
      </c>
      <c r="B2563" s="2">
        <v>8.7799999999999994</v>
      </c>
      <c r="C2563" s="2">
        <v>7.83</v>
      </c>
      <c r="D2563" s="2">
        <v>39538</v>
      </c>
      <c r="E2563" s="2">
        <f t="shared" si="156"/>
        <v>6568363</v>
      </c>
      <c r="F2563" s="17" t="str">
        <f t="shared" si="159"/>
        <v>BULLISH</v>
      </c>
      <c r="G2563" s="17" t="str">
        <f t="shared" si="158"/>
        <v>NEUTRAL</v>
      </c>
      <c r="H2563" s="17" t="str">
        <f t="shared" si="157"/>
        <v>CONFIRMED BULLISH</v>
      </c>
    </row>
    <row r="2564" spans="1:8" ht="13.5" x14ac:dyDescent="0.25">
      <c r="A2564" s="3">
        <v>45735</v>
      </c>
      <c r="B2564" s="2">
        <v>8.75</v>
      </c>
      <c r="C2564" s="2">
        <v>7.8033000000000001</v>
      </c>
      <c r="D2564" s="2">
        <v>19851</v>
      </c>
      <c r="E2564" s="2">
        <f t="shared" ref="E2564:E2627" si="160">IF(B2564&gt;B2563, E2563+D2564, IF(B2564&lt;B2563, E2563-D2564, E2563))</f>
        <v>6548512</v>
      </c>
      <c r="F2564" s="17" t="str">
        <f t="shared" si="159"/>
        <v>BULLISH</v>
      </c>
      <c r="G2564" s="17" t="str">
        <f t="shared" si="158"/>
        <v>NEUTRAL</v>
      </c>
      <c r="H2564" s="17" t="str">
        <f t="shared" si="157"/>
        <v>BULLISH DIVERGENCE</v>
      </c>
    </row>
    <row r="2565" spans="1:8" ht="13.5" x14ac:dyDescent="0.25">
      <c r="A2565" s="3">
        <v>45737</v>
      </c>
      <c r="B2565" s="2">
        <v>8.75</v>
      </c>
      <c r="C2565" s="2">
        <v>7.8033000000000001</v>
      </c>
      <c r="D2565" s="2">
        <v>34808</v>
      </c>
      <c r="E2565" s="2">
        <f t="shared" si="160"/>
        <v>6548512</v>
      </c>
      <c r="F2565" s="17" t="str">
        <f t="shared" si="159"/>
        <v>BULLISH</v>
      </c>
      <c r="G2565" s="17" t="str">
        <f t="shared" si="158"/>
        <v>NEUTRAL</v>
      </c>
      <c r="H2565" s="17" t="str">
        <f t="shared" si="157"/>
        <v>CONFIRMED BULLISH</v>
      </c>
    </row>
    <row r="2566" spans="1:8" ht="13.5" x14ac:dyDescent="0.25">
      <c r="A2566" s="3">
        <v>45740</v>
      </c>
      <c r="B2566" s="2">
        <v>8.7799999999999994</v>
      </c>
      <c r="C2566" s="2">
        <v>7.83</v>
      </c>
      <c r="D2566" s="2">
        <v>12270</v>
      </c>
      <c r="E2566" s="2">
        <f t="shared" si="160"/>
        <v>6560782</v>
      </c>
      <c r="F2566" s="17" t="str">
        <f t="shared" si="159"/>
        <v>BULLISH</v>
      </c>
      <c r="G2566" s="17" t="str">
        <f t="shared" si="158"/>
        <v>NEUTRAL</v>
      </c>
      <c r="H2566" s="17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BULLISH</v>
      </c>
    </row>
    <row r="2567" spans="1:8" ht="13.5" x14ac:dyDescent="0.25">
      <c r="A2567" s="3">
        <v>45741</v>
      </c>
      <c r="B2567" s="2">
        <v>8.6999999999999993</v>
      </c>
      <c r="C2567" s="2">
        <v>7.7587000000000002</v>
      </c>
      <c r="D2567" s="2">
        <v>3280</v>
      </c>
      <c r="E2567" s="2">
        <f t="shared" si="160"/>
        <v>6557502</v>
      </c>
      <c r="F2567" s="17" t="str">
        <f t="shared" si="159"/>
        <v>BULLISH</v>
      </c>
      <c r="G2567" s="17" t="str">
        <f t="shared" ref="G2567:G2630" si="162">IF((E2567-E2562)/E2562 &gt; 0.02, "STRONG",
 IF((E2567-E2562)/E2562 &lt; -0.02, "WEAK", "NEUTRAL"))</f>
        <v>NEUTRAL</v>
      </c>
      <c r="H2567" s="17" t="str">
        <f t="shared" si="161"/>
        <v>NEUTRAL</v>
      </c>
    </row>
    <row r="2568" spans="1:8" ht="13.5" x14ac:dyDescent="0.25">
      <c r="A2568" s="3">
        <v>45742</v>
      </c>
      <c r="B2568" s="2">
        <v>8.75</v>
      </c>
      <c r="C2568" s="2">
        <v>7.8033000000000001</v>
      </c>
      <c r="D2568" s="2">
        <v>10551</v>
      </c>
      <c r="E2568" s="2">
        <f t="shared" si="160"/>
        <v>6568053</v>
      </c>
      <c r="F2568" s="17" t="str">
        <f t="shared" ref="F2568:F2631" si="163">IF(E2568&gt;E2563,"BULLISH",IF(E2568&lt;E2563,"BEARISH","NEUTRAL"))</f>
        <v>BEARISH</v>
      </c>
      <c r="G2568" s="17" t="str">
        <f t="shared" si="162"/>
        <v>NEUTRAL</v>
      </c>
      <c r="H2568" s="17" t="str">
        <f t="shared" si="161"/>
        <v>CONFIRMED BEARISH</v>
      </c>
    </row>
    <row r="2569" spans="1:8" ht="13.5" x14ac:dyDescent="0.25">
      <c r="A2569" s="3">
        <v>45743</v>
      </c>
      <c r="B2569" s="2">
        <v>8.89</v>
      </c>
      <c r="C2569" s="2">
        <v>7.9280999999999997</v>
      </c>
      <c r="D2569" s="2">
        <v>37409</v>
      </c>
      <c r="E2569" s="2">
        <f t="shared" si="160"/>
        <v>6605462</v>
      </c>
      <c r="F2569" s="17" t="str">
        <f t="shared" si="163"/>
        <v>BULLISH</v>
      </c>
      <c r="G2569" s="17" t="str">
        <f t="shared" si="162"/>
        <v>NEUTRAL</v>
      </c>
      <c r="H2569" s="17" t="str">
        <f t="shared" si="161"/>
        <v>CONFIRMED BULLISH</v>
      </c>
    </row>
    <row r="2570" spans="1:8" ht="13.5" x14ac:dyDescent="0.25">
      <c r="A2570" s="3">
        <v>45744</v>
      </c>
      <c r="B2570" s="2">
        <v>9</v>
      </c>
      <c r="C2570" s="2">
        <v>8.0261999999999993</v>
      </c>
      <c r="D2570" s="2">
        <v>25959</v>
      </c>
      <c r="E2570" s="2">
        <f t="shared" si="160"/>
        <v>6631421</v>
      </c>
      <c r="F2570" s="17" t="str">
        <f t="shared" si="163"/>
        <v>BULLISH</v>
      </c>
      <c r="G2570" s="17" t="str">
        <f t="shared" si="162"/>
        <v>NEUTRAL</v>
      </c>
      <c r="H2570" s="17" t="str">
        <f t="shared" si="161"/>
        <v>CONFIRMED BULLISH</v>
      </c>
    </row>
    <row r="2571" spans="1:8" ht="13.5" x14ac:dyDescent="0.25">
      <c r="A2571" s="3">
        <v>45749</v>
      </c>
      <c r="B2571" s="2">
        <v>9</v>
      </c>
      <c r="C2571" s="2">
        <v>8.0261999999999993</v>
      </c>
      <c r="D2571" s="2">
        <v>31668</v>
      </c>
      <c r="E2571" s="2">
        <f t="shared" si="160"/>
        <v>6631421</v>
      </c>
      <c r="F2571" s="17" t="str">
        <f t="shared" si="163"/>
        <v>BULLISH</v>
      </c>
      <c r="G2571" s="17" t="str">
        <f t="shared" si="162"/>
        <v>NEUTRAL</v>
      </c>
      <c r="H2571" s="17" t="str">
        <f t="shared" si="161"/>
        <v>CONFIRMED BULLISH</v>
      </c>
    </row>
    <row r="2572" spans="1:8" ht="13.5" x14ac:dyDescent="0.25">
      <c r="A2572" s="3">
        <v>45750</v>
      </c>
      <c r="B2572" s="2">
        <v>8.99</v>
      </c>
      <c r="C2572" s="2">
        <v>8.0173000000000005</v>
      </c>
      <c r="D2572" s="2">
        <v>8612</v>
      </c>
      <c r="E2572" s="2">
        <f t="shared" si="160"/>
        <v>6622809</v>
      </c>
      <c r="F2572" s="17" t="str">
        <f t="shared" si="163"/>
        <v>BULLISH</v>
      </c>
      <c r="G2572" s="17" t="str">
        <f t="shared" si="162"/>
        <v>NEUTRAL</v>
      </c>
      <c r="H2572" s="17" t="str">
        <f t="shared" si="161"/>
        <v>CONFIRMED BULLISH</v>
      </c>
    </row>
    <row r="2573" spans="1:8" ht="13.5" x14ac:dyDescent="0.25">
      <c r="A2573" s="3">
        <v>45751</v>
      </c>
      <c r="B2573" s="2">
        <v>8.82</v>
      </c>
      <c r="C2573" s="2">
        <v>7.8657000000000004</v>
      </c>
      <c r="D2573" s="2">
        <v>12834</v>
      </c>
      <c r="E2573" s="2">
        <f t="shared" si="160"/>
        <v>6609975</v>
      </c>
      <c r="F2573" s="17" t="str">
        <f t="shared" si="163"/>
        <v>BULLISH</v>
      </c>
      <c r="G2573" s="17" t="str">
        <f t="shared" si="162"/>
        <v>NEUTRAL</v>
      </c>
      <c r="H2573" s="17" t="str">
        <f t="shared" si="161"/>
        <v>CONFIRMED BULLISH</v>
      </c>
    </row>
    <row r="2574" spans="1:8" ht="13.5" x14ac:dyDescent="0.25">
      <c r="A2574" s="3">
        <v>45754</v>
      </c>
      <c r="B2574" s="2">
        <v>8.9499999999999993</v>
      </c>
      <c r="C2574" s="2">
        <v>7.9816000000000003</v>
      </c>
      <c r="D2574" s="2">
        <v>26424</v>
      </c>
      <c r="E2574" s="2">
        <f t="shared" si="160"/>
        <v>6636399</v>
      </c>
      <c r="F2574" s="17" t="str">
        <f t="shared" si="163"/>
        <v>BULLISH</v>
      </c>
      <c r="G2574" s="17" t="str">
        <f t="shared" si="162"/>
        <v>NEUTRAL</v>
      </c>
      <c r="H2574" s="17" t="str">
        <f t="shared" si="161"/>
        <v>CONFIRMED BULLISH</v>
      </c>
    </row>
    <row r="2575" spans="1:8" ht="13.5" x14ac:dyDescent="0.25">
      <c r="A2575" s="3">
        <v>45755</v>
      </c>
      <c r="B2575" s="2">
        <v>8.9</v>
      </c>
      <c r="C2575" s="2">
        <v>7.9370000000000003</v>
      </c>
      <c r="D2575" s="2">
        <v>88738</v>
      </c>
      <c r="E2575" s="2">
        <f t="shared" si="160"/>
        <v>6547661</v>
      </c>
      <c r="F2575" s="17" t="str">
        <f t="shared" si="163"/>
        <v>BEARISH</v>
      </c>
      <c r="G2575" s="17" t="str">
        <f t="shared" si="162"/>
        <v>NEUTRAL</v>
      </c>
      <c r="H2575" s="17" t="str">
        <f t="shared" si="161"/>
        <v>CONFIRMED BEARISH</v>
      </c>
    </row>
    <row r="2576" spans="1:8" ht="13.5" x14ac:dyDescent="0.25">
      <c r="A2576" s="3">
        <v>45757</v>
      </c>
      <c r="B2576" s="2">
        <v>8.91</v>
      </c>
      <c r="C2576" s="2">
        <v>7.9459</v>
      </c>
      <c r="D2576" s="2">
        <v>20064</v>
      </c>
      <c r="E2576" s="2">
        <f t="shared" si="160"/>
        <v>6567725</v>
      </c>
      <c r="F2576" s="17" t="str">
        <f t="shared" si="163"/>
        <v>BEARISH</v>
      </c>
      <c r="G2576" s="17" t="str">
        <f t="shared" si="162"/>
        <v>NEUTRAL</v>
      </c>
      <c r="H2576" s="17" t="str">
        <f t="shared" si="161"/>
        <v>CONFIRMED BEARISH</v>
      </c>
    </row>
    <row r="2577" spans="1:8" ht="13.5" x14ac:dyDescent="0.25">
      <c r="A2577" s="3">
        <v>45758</v>
      </c>
      <c r="B2577" s="2">
        <v>8.9700000000000006</v>
      </c>
      <c r="C2577" s="2">
        <v>7.9993999999999996</v>
      </c>
      <c r="D2577" s="2">
        <v>5328</v>
      </c>
      <c r="E2577" s="2">
        <f t="shared" si="160"/>
        <v>6573053</v>
      </c>
      <c r="F2577" s="17" t="str">
        <f t="shared" si="163"/>
        <v>BEARISH</v>
      </c>
      <c r="G2577" s="17" t="str">
        <f t="shared" si="162"/>
        <v>NEUTRAL</v>
      </c>
      <c r="H2577" s="17" t="str">
        <f t="shared" si="161"/>
        <v>CONFIRMED BEARISH</v>
      </c>
    </row>
    <row r="2578" spans="1:8" ht="13.5" x14ac:dyDescent="0.25">
      <c r="A2578" s="3">
        <v>45761</v>
      </c>
      <c r="B2578" s="2">
        <v>8.9</v>
      </c>
      <c r="C2578" s="2">
        <v>7.9370000000000003</v>
      </c>
      <c r="D2578" s="2">
        <v>10079</v>
      </c>
      <c r="E2578" s="2">
        <f t="shared" si="160"/>
        <v>6562974</v>
      </c>
      <c r="F2578" s="17" t="str">
        <f t="shared" si="163"/>
        <v>BEARISH</v>
      </c>
      <c r="G2578" s="17" t="str">
        <f t="shared" si="162"/>
        <v>NEUTRAL</v>
      </c>
      <c r="H2578" s="17" t="str">
        <f t="shared" si="161"/>
        <v>BEARISH DIVERGENCE</v>
      </c>
    </row>
    <row r="2579" spans="1:8" ht="13.5" x14ac:dyDescent="0.25">
      <c r="A2579" s="3">
        <v>45762</v>
      </c>
      <c r="B2579" s="2">
        <v>8.98</v>
      </c>
      <c r="C2579" s="2">
        <v>8.0084</v>
      </c>
      <c r="D2579" s="2">
        <v>40153</v>
      </c>
      <c r="E2579" s="2">
        <f t="shared" si="160"/>
        <v>6603127</v>
      </c>
      <c r="F2579" s="17" t="str">
        <f t="shared" si="163"/>
        <v>BEARISH</v>
      </c>
      <c r="G2579" s="17" t="str">
        <f t="shared" si="162"/>
        <v>NEUTRAL</v>
      </c>
      <c r="H2579" s="17" t="str">
        <f t="shared" si="161"/>
        <v>BEARISH DIVERGENCE</v>
      </c>
    </row>
    <row r="2580" spans="1:8" ht="13.5" x14ac:dyDescent="0.25">
      <c r="A2580" s="3">
        <v>45763</v>
      </c>
      <c r="B2580" s="2">
        <v>9.51</v>
      </c>
      <c r="C2580" s="2">
        <v>8.4809999999999999</v>
      </c>
      <c r="D2580" s="2">
        <v>0</v>
      </c>
      <c r="E2580" s="2">
        <f t="shared" si="160"/>
        <v>6603127</v>
      </c>
      <c r="F2580" s="17" t="str">
        <f t="shared" si="163"/>
        <v>BULLISH</v>
      </c>
      <c r="G2580" s="17" t="str">
        <f t="shared" si="162"/>
        <v>NEUTRAL</v>
      </c>
      <c r="H2580" s="17" t="str">
        <f t="shared" si="161"/>
        <v>CONFIRMED BULLISH</v>
      </c>
    </row>
    <row r="2581" spans="1:8" ht="13.5" x14ac:dyDescent="0.25">
      <c r="A2581" s="3">
        <v>45764</v>
      </c>
      <c r="B2581" s="2">
        <v>9.25</v>
      </c>
      <c r="C2581" s="2">
        <v>8.2492000000000001</v>
      </c>
      <c r="D2581" s="2">
        <v>191442</v>
      </c>
      <c r="E2581" s="2">
        <f t="shared" si="160"/>
        <v>6411685</v>
      </c>
      <c r="F2581" s="17" t="str">
        <f t="shared" si="163"/>
        <v>BEARISH</v>
      </c>
      <c r="G2581" s="17" t="str">
        <f t="shared" si="162"/>
        <v>WEAK</v>
      </c>
      <c r="H2581" s="17" t="str">
        <f t="shared" si="161"/>
        <v>BEARISH DIVERGENCE</v>
      </c>
    </row>
    <row r="2582" spans="1:8" ht="13.5" x14ac:dyDescent="0.25">
      <c r="A2582" s="3">
        <v>45765</v>
      </c>
      <c r="B2582" s="2">
        <v>9.15</v>
      </c>
      <c r="C2582" s="2">
        <v>8.16</v>
      </c>
      <c r="D2582" s="2">
        <v>42102</v>
      </c>
      <c r="E2582" s="2">
        <f t="shared" si="160"/>
        <v>6369583</v>
      </c>
      <c r="F2582" s="17" t="str">
        <f t="shared" si="163"/>
        <v>BEARISH</v>
      </c>
      <c r="G2582" s="17" t="str">
        <f t="shared" si="162"/>
        <v>WEAK</v>
      </c>
      <c r="H2582" s="17" t="str">
        <f t="shared" si="161"/>
        <v>BEARISH DIVERGENCE</v>
      </c>
    </row>
    <row r="2583" spans="1:8" ht="13.5" x14ac:dyDescent="0.25">
      <c r="A2583" s="3">
        <v>45768</v>
      </c>
      <c r="B2583" s="2">
        <v>9.14</v>
      </c>
      <c r="C2583" s="2">
        <v>8.1510999999999996</v>
      </c>
      <c r="D2583" s="2">
        <v>8021</v>
      </c>
      <c r="E2583" s="2">
        <f t="shared" si="160"/>
        <v>6361562</v>
      </c>
      <c r="F2583" s="17" t="str">
        <f t="shared" si="163"/>
        <v>BEARISH</v>
      </c>
      <c r="G2583" s="17" t="str">
        <f t="shared" si="162"/>
        <v>WEAK</v>
      </c>
      <c r="H2583" s="17" t="str">
        <f t="shared" si="161"/>
        <v>BEARISH DIVERGENCE</v>
      </c>
    </row>
    <row r="2584" spans="1:8" ht="13.5" x14ac:dyDescent="0.25">
      <c r="A2584" s="3">
        <v>45769</v>
      </c>
      <c r="B2584" s="2">
        <v>9.1</v>
      </c>
      <c r="C2584" s="2">
        <v>8.1153999999999993</v>
      </c>
      <c r="D2584" s="2">
        <v>87850</v>
      </c>
      <c r="E2584" s="2">
        <f t="shared" si="160"/>
        <v>6273712</v>
      </c>
      <c r="F2584" s="17" t="str">
        <f t="shared" si="163"/>
        <v>BEARISH</v>
      </c>
      <c r="G2584" s="17" t="str">
        <f t="shared" si="162"/>
        <v>WEAK</v>
      </c>
      <c r="H2584" s="17" t="str">
        <f t="shared" si="161"/>
        <v>BEARISH DIVERGENCE</v>
      </c>
    </row>
    <row r="2585" spans="1:8" ht="13.5" x14ac:dyDescent="0.25">
      <c r="A2585" s="3">
        <v>45770</v>
      </c>
      <c r="B2585" s="2">
        <v>9.1</v>
      </c>
      <c r="C2585" s="2">
        <v>8.1153999999999993</v>
      </c>
      <c r="D2585" s="2">
        <v>4013</v>
      </c>
      <c r="E2585" s="2">
        <f t="shared" si="160"/>
        <v>6273712</v>
      </c>
      <c r="F2585" s="17" t="str">
        <f t="shared" si="163"/>
        <v>BEARISH</v>
      </c>
      <c r="G2585" s="17" t="str">
        <f t="shared" si="162"/>
        <v>WEAK</v>
      </c>
      <c r="H2585" s="17" t="str">
        <f t="shared" si="161"/>
        <v>CONFIRMED BEARISH</v>
      </c>
    </row>
    <row r="2586" spans="1:8" ht="13.5" x14ac:dyDescent="0.25">
      <c r="A2586" s="3">
        <v>45771</v>
      </c>
      <c r="B2586" s="2">
        <v>9.1</v>
      </c>
      <c r="C2586" s="2">
        <v>8.1153999999999993</v>
      </c>
      <c r="D2586" s="2">
        <v>10186</v>
      </c>
      <c r="E2586" s="2">
        <f t="shared" si="160"/>
        <v>6273712</v>
      </c>
      <c r="F2586" s="17" t="str">
        <f t="shared" si="163"/>
        <v>BEARISH</v>
      </c>
      <c r="G2586" s="17" t="str">
        <f t="shared" si="162"/>
        <v>WEAK</v>
      </c>
      <c r="H2586" s="17" t="str">
        <f t="shared" si="161"/>
        <v>CONFIRMED BEARISH</v>
      </c>
    </row>
    <row r="2587" spans="1:8" ht="13.5" x14ac:dyDescent="0.25">
      <c r="A2587" s="3">
        <v>45772</v>
      </c>
      <c r="B2587" s="2">
        <v>9.06</v>
      </c>
      <c r="C2587" s="2">
        <v>8.0797000000000008</v>
      </c>
      <c r="D2587" s="2">
        <v>12352</v>
      </c>
      <c r="E2587" s="2">
        <f t="shared" si="160"/>
        <v>6261360</v>
      </c>
      <c r="F2587" s="17" t="str">
        <f t="shared" si="163"/>
        <v>BEARISH</v>
      </c>
      <c r="G2587" s="17" t="str">
        <f t="shared" si="162"/>
        <v>NEUTRAL</v>
      </c>
      <c r="H2587" s="17" t="str">
        <f t="shared" si="161"/>
        <v>CONFIRMED BEARISH</v>
      </c>
    </row>
    <row r="2588" spans="1:8" ht="13.5" x14ac:dyDescent="0.25">
      <c r="A2588" s="3">
        <v>45775</v>
      </c>
      <c r="B2588" s="2">
        <v>8.98</v>
      </c>
      <c r="C2588" s="2">
        <v>8.0084</v>
      </c>
      <c r="D2588" s="2">
        <v>20161</v>
      </c>
      <c r="E2588" s="2">
        <f t="shared" si="160"/>
        <v>6241199</v>
      </c>
      <c r="F2588" s="17" t="str">
        <f t="shared" si="163"/>
        <v>BEARISH</v>
      </c>
      <c r="G2588" s="17" t="str">
        <f t="shared" si="162"/>
        <v>NEUTRAL</v>
      </c>
      <c r="H2588" s="17" t="str">
        <f t="shared" si="161"/>
        <v>CONFIRMED BEARISH</v>
      </c>
    </row>
    <row r="2589" spans="1:8" ht="13.5" x14ac:dyDescent="0.25">
      <c r="A2589" s="3">
        <v>45776</v>
      </c>
      <c r="B2589" s="2">
        <v>8.9</v>
      </c>
      <c r="C2589" s="2">
        <v>7.9370000000000003</v>
      </c>
      <c r="D2589" s="2">
        <v>4201</v>
      </c>
      <c r="E2589" s="2">
        <f t="shared" si="160"/>
        <v>6236998</v>
      </c>
      <c r="F2589" s="17" t="str">
        <f t="shared" si="163"/>
        <v>BEARISH</v>
      </c>
      <c r="G2589" s="17" t="str">
        <f t="shared" si="162"/>
        <v>NEUTRAL</v>
      </c>
      <c r="H2589" s="17" t="str">
        <f t="shared" si="161"/>
        <v>CONFIRMED BEARISH</v>
      </c>
    </row>
    <row r="2590" spans="1:8" ht="13.5" x14ac:dyDescent="0.25">
      <c r="A2590" s="3">
        <v>45777</v>
      </c>
      <c r="B2590" s="2">
        <v>9.3000000000000007</v>
      </c>
      <c r="C2590" s="2">
        <v>8.2936999999999994</v>
      </c>
      <c r="D2590" s="2">
        <v>19138</v>
      </c>
      <c r="E2590" s="2">
        <f t="shared" si="160"/>
        <v>6256136</v>
      </c>
      <c r="F2590" s="17" t="str">
        <f t="shared" si="163"/>
        <v>BEARISH</v>
      </c>
      <c r="G2590" s="17" t="str">
        <f t="shared" si="162"/>
        <v>NEUTRAL</v>
      </c>
      <c r="H2590" s="17" t="str">
        <f t="shared" si="161"/>
        <v>BEARISH DIVERGENCE</v>
      </c>
    </row>
    <row r="2591" spans="1:8" ht="13.5" x14ac:dyDescent="0.25">
      <c r="A2591" s="3">
        <v>45779</v>
      </c>
      <c r="B2591" s="2">
        <v>9.1999999999999993</v>
      </c>
      <c r="C2591" s="2">
        <v>8.2045999999999992</v>
      </c>
      <c r="D2591" s="2">
        <v>3282</v>
      </c>
      <c r="E2591" s="2">
        <f t="shared" si="160"/>
        <v>6252854</v>
      </c>
      <c r="F2591" s="17" t="str">
        <f t="shared" si="163"/>
        <v>BEARISH</v>
      </c>
      <c r="G2591" s="17" t="str">
        <f t="shared" si="162"/>
        <v>NEUTRAL</v>
      </c>
      <c r="H2591" s="17" t="str">
        <f t="shared" si="161"/>
        <v>BEARISH DIVERGENCE</v>
      </c>
    </row>
    <row r="2592" spans="1:8" ht="13.5" x14ac:dyDescent="0.25">
      <c r="A2592" s="3">
        <v>45782</v>
      </c>
      <c r="B2592" s="2">
        <v>9.3000000000000007</v>
      </c>
      <c r="C2592" s="2">
        <v>8.2936999999999994</v>
      </c>
      <c r="D2592" s="2">
        <v>31582</v>
      </c>
      <c r="E2592" s="2">
        <f t="shared" si="160"/>
        <v>6284436</v>
      </c>
      <c r="F2592" s="17" t="str">
        <f t="shared" si="163"/>
        <v>BULLISH</v>
      </c>
      <c r="G2592" s="17" t="str">
        <f t="shared" si="162"/>
        <v>NEUTRAL</v>
      </c>
      <c r="H2592" s="17" t="str">
        <f t="shared" si="161"/>
        <v>CONFIRMED BULLISH</v>
      </c>
    </row>
    <row r="2593" spans="1:8" ht="13.5" x14ac:dyDescent="0.25">
      <c r="A2593" s="3">
        <v>45783</v>
      </c>
      <c r="B2593" s="2">
        <v>9.25</v>
      </c>
      <c r="C2593" s="2">
        <v>8.2492000000000001</v>
      </c>
      <c r="D2593" s="2">
        <v>7833</v>
      </c>
      <c r="E2593" s="2">
        <f t="shared" si="160"/>
        <v>6276603</v>
      </c>
      <c r="F2593" s="17" t="str">
        <f t="shared" si="163"/>
        <v>BULLISH</v>
      </c>
      <c r="G2593" s="17" t="str">
        <f t="shared" si="162"/>
        <v>NEUTRAL</v>
      </c>
      <c r="H2593" s="17" t="str">
        <f t="shared" si="161"/>
        <v>CONFIRMED BULLISH</v>
      </c>
    </row>
    <row r="2594" spans="1:8" ht="13.5" x14ac:dyDescent="0.25">
      <c r="A2594" s="3">
        <v>45784</v>
      </c>
      <c r="B2594" s="2">
        <v>9.1999999999999993</v>
      </c>
      <c r="C2594" s="2">
        <v>8.2045999999999992</v>
      </c>
      <c r="D2594" s="2">
        <v>15302</v>
      </c>
      <c r="E2594" s="2">
        <f t="shared" si="160"/>
        <v>6261301</v>
      </c>
      <c r="F2594" s="17" t="str">
        <f t="shared" si="163"/>
        <v>BULLISH</v>
      </c>
      <c r="G2594" s="17" t="str">
        <f t="shared" si="162"/>
        <v>NEUTRAL</v>
      </c>
      <c r="H2594" s="17" t="str">
        <f t="shared" si="161"/>
        <v>CONFIRMED BULLISH</v>
      </c>
    </row>
    <row r="2595" spans="1:8" ht="13.5" x14ac:dyDescent="0.25">
      <c r="A2595" s="3">
        <v>45785</v>
      </c>
      <c r="B2595" s="2">
        <v>9.25</v>
      </c>
      <c r="C2595" s="2">
        <v>8.2492000000000001</v>
      </c>
      <c r="D2595" s="2">
        <v>14966</v>
      </c>
      <c r="E2595" s="2">
        <f t="shared" si="160"/>
        <v>6276267</v>
      </c>
      <c r="F2595" s="17" t="str">
        <f t="shared" si="163"/>
        <v>BULLISH</v>
      </c>
      <c r="G2595" s="17" t="str">
        <f t="shared" si="162"/>
        <v>NEUTRAL</v>
      </c>
      <c r="H2595" s="17" t="str">
        <f t="shared" si="161"/>
        <v>BULLISH DIVERGENCE</v>
      </c>
    </row>
    <row r="2596" spans="1:8" ht="13.5" x14ac:dyDescent="0.25">
      <c r="A2596" s="3">
        <v>45786</v>
      </c>
      <c r="B2596" s="2">
        <v>9.1999999999999993</v>
      </c>
      <c r="C2596" s="2">
        <v>8.2045999999999992</v>
      </c>
      <c r="D2596" s="2">
        <v>37799</v>
      </c>
      <c r="E2596" s="2">
        <f t="shared" si="160"/>
        <v>6238468</v>
      </c>
      <c r="F2596" s="17" t="str">
        <f t="shared" si="163"/>
        <v>BEARISH</v>
      </c>
      <c r="G2596" s="17" t="str">
        <f t="shared" si="162"/>
        <v>NEUTRAL</v>
      </c>
      <c r="H2596" s="17" t="str">
        <f t="shared" si="161"/>
        <v>NEUTRAL</v>
      </c>
    </row>
    <row r="2597" spans="1:8" ht="13.5" x14ac:dyDescent="0.25">
      <c r="A2597" s="3">
        <v>45789</v>
      </c>
      <c r="B2597" s="2">
        <v>9.1999999999999993</v>
      </c>
      <c r="C2597" s="2">
        <v>8.2045999999999992</v>
      </c>
      <c r="D2597" s="2">
        <v>20864</v>
      </c>
      <c r="E2597" s="2">
        <f t="shared" si="160"/>
        <v>6238468</v>
      </c>
      <c r="F2597" s="17" t="str">
        <f t="shared" si="163"/>
        <v>BEARISH</v>
      </c>
      <c r="G2597" s="17" t="str">
        <f t="shared" si="162"/>
        <v>NEUTRAL</v>
      </c>
      <c r="H2597" s="17" t="str">
        <f t="shared" si="161"/>
        <v>CONFIRMED BEARISH</v>
      </c>
    </row>
    <row r="2598" spans="1:8" ht="13.5" x14ac:dyDescent="0.25">
      <c r="A2598" s="3">
        <v>45790</v>
      </c>
      <c r="B2598" s="2">
        <v>9.15</v>
      </c>
      <c r="C2598" s="2">
        <v>8.16</v>
      </c>
      <c r="D2598" s="2">
        <v>1170</v>
      </c>
      <c r="E2598" s="2">
        <f t="shared" si="160"/>
        <v>6237298</v>
      </c>
      <c r="F2598" s="17" t="str">
        <f t="shared" si="163"/>
        <v>BEARISH</v>
      </c>
      <c r="G2598" s="17" t="str">
        <f t="shared" si="162"/>
        <v>NEUTRAL</v>
      </c>
      <c r="H2598" s="17" t="str">
        <f t="shared" si="161"/>
        <v>CONFIRMED BEARISH</v>
      </c>
    </row>
    <row r="2599" spans="1:8" ht="13.5" x14ac:dyDescent="0.25">
      <c r="A2599" s="3">
        <v>45791</v>
      </c>
      <c r="B2599" s="2">
        <v>9.19</v>
      </c>
      <c r="C2599" s="2">
        <v>8.1956000000000007</v>
      </c>
      <c r="D2599" s="2">
        <v>2693</v>
      </c>
      <c r="E2599" s="2">
        <f t="shared" si="160"/>
        <v>6239991</v>
      </c>
      <c r="F2599" s="17" t="str">
        <f t="shared" si="163"/>
        <v>BEARISH</v>
      </c>
      <c r="G2599" s="17" t="str">
        <f t="shared" si="162"/>
        <v>NEUTRAL</v>
      </c>
      <c r="H2599" s="17" t="str">
        <f t="shared" si="161"/>
        <v>CONFIRMED BEARISH</v>
      </c>
    </row>
    <row r="2600" spans="1:8" ht="13.5" x14ac:dyDescent="0.25">
      <c r="A2600" s="3">
        <v>45792</v>
      </c>
      <c r="B2600" s="2">
        <v>9.25</v>
      </c>
      <c r="C2600" s="2">
        <v>8.2492000000000001</v>
      </c>
      <c r="D2600" s="2">
        <v>12947</v>
      </c>
      <c r="E2600" s="2">
        <f t="shared" si="160"/>
        <v>6252938</v>
      </c>
      <c r="F2600" s="17" t="str">
        <f t="shared" si="163"/>
        <v>BEARISH</v>
      </c>
      <c r="G2600" s="17" t="str">
        <f t="shared" si="162"/>
        <v>NEUTRAL</v>
      </c>
      <c r="H2600" s="17" t="str">
        <f t="shared" si="161"/>
        <v>NEUTRAL</v>
      </c>
    </row>
    <row r="2601" spans="1:8" ht="13.5" x14ac:dyDescent="0.25">
      <c r="A2601" s="3">
        <v>45793</v>
      </c>
      <c r="B2601" s="2">
        <v>9.1999999999999993</v>
      </c>
      <c r="C2601" s="2">
        <v>8.2045999999999992</v>
      </c>
      <c r="D2601" s="2">
        <v>8695</v>
      </c>
      <c r="E2601" s="2">
        <f t="shared" si="160"/>
        <v>6244243</v>
      </c>
      <c r="F2601" s="17" t="str">
        <f t="shared" si="163"/>
        <v>BULLISH</v>
      </c>
      <c r="G2601" s="17" t="str">
        <f t="shared" si="162"/>
        <v>NEUTRAL</v>
      </c>
      <c r="H2601" s="17" t="str">
        <f t="shared" si="161"/>
        <v>NEUTRAL</v>
      </c>
    </row>
    <row r="2602" spans="1:8" ht="13.5" x14ac:dyDescent="0.25">
      <c r="A2602" s="3">
        <v>45796</v>
      </c>
      <c r="B2602" s="2">
        <v>9.19</v>
      </c>
      <c r="C2602" s="2">
        <v>8.1956000000000007</v>
      </c>
      <c r="D2602" s="2">
        <v>11367</v>
      </c>
      <c r="E2602" s="2">
        <f t="shared" si="160"/>
        <v>6232876</v>
      </c>
      <c r="F2602" s="17" t="str">
        <f t="shared" si="163"/>
        <v>BEARISH</v>
      </c>
      <c r="G2602" s="17" t="str">
        <f t="shared" si="162"/>
        <v>NEUTRAL</v>
      </c>
      <c r="H2602" s="17" t="str">
        <f t="shared" si="161"/>
        <v>CONFIRMED BEARISH</v>
      </c>
    </row>
    <row r="2603" spans="1:8" ht="13.5" x14ac:dyDescent="0.25">
      <c r="A2603" s="3">
        <v>45797</v>
      </c>
      <c r="B2603" s="2">
        <v>9.19</v>
      </c>
      <c r="C2603" s="2">
        <v>8.1956000000000007</v>
      </c>
      <c r="D2603" s="2">
        <v>8310</v>
      </c>
      <c r="E2603" s="2">
        <f t="shared" si="160"/>
        <v>6232876</v>
      </c>
      <c r="F2603" s="17" t="str">
        <f t="shared" si="163"/>
        <v>BEARISH</v>
      </c>
      <c r="G2603" s="17" t="str">
        <f t="shared" si="162"/>
        <v>NEUTRAL</v>
      </c>
      <c r="H2603" s="17" t="str">
        <f t="shared" si="161"/>
        <v>BEARISH DIVERGENCE</v>
      </c>
    </row>
    <row r="2604" spans="1:8" ht="13.5" x14ac:dyDescent="0.25">
      <c r="A2604" s="3">
        <v>45798</v>
      </c>
      <c r="B2604" s="2">
        <v>9.19</v>
      </c>
      <c r="C2604" s="2">
        <v>8.1956000000000007</v>
      </c>
      <c r="D2604" s="2">
        <v>13615</v>
      </c>
      <c r="E2604" s="2">
        <f t="shared" si="160"/>
        <v>6232876</v>
      </c>
      <c r="F2604" s="17" t="str">
        <f t="shared" si="163"/>
        <v>BEARISH</v>
      </c>
      <c r="G2604" s="17" t="str">
        <f t="shared" si="162"/>
        <v>NEUTRAL</v>
      </c>
      <c r="H2604" s="17" t="str">
        <f t="shared" si="161"/>
        <v>NEUTRAL</v>
      </c>
    </row>
    <row r="2605" spans="1:8" ht="13.5" x14ac:dyDescent="0.25">
      <c r="A2605" s="3">
        <v>45799</v>
      </c>
      <c r="B2605" s="2">
        <v>9.19</v>
      </c>
      <c r="C2605" s="2">
        <v>8.1956000000000007</v>
      </c>
      <c r="D2605" s="2">
        <v>19295</v>
      </c>
      <c r="E2605" s="2">
        <f t="shared" si="160"/>
        <v>6232876</v>
      </c>
      <c r="F2605" s="17" t="str">
        <f t="shared" si="163"/>
        <v>BEARISH</v>
      </c>
      <c r="G2605" s="17" t="str">
        <f t="shared" si="162"/>
        <v>NEUTRAL</v>
      </c>
      <c r="H2605" s="17" t="str">
        <f t="shared" si="161"/>
        <v>CONFIRMED BEARISH</v>
      </c>
    </row>
    <row r="2606" spans="1:8" ht="13.5" x14ac:dyDescent="0.25">
      <c r="A2606" s="3">
        <v>45800</v>
      </c>
      <c r="B2606" s="2">
        <v>9.19</v>
      </c>
      <c r="C2606" s="2">
        <v>8.1956000000000007</v>
      </c>
      <c r="D2606" s="2">
        <v>2543</v>
      </c>
      <c r="E2606" s="2">
        <f t="shared" si="160"/>
        <v>6232876</v>
      </c>
      <c r="F2606" s="17" t="str">
        <f t="shared" si="163"/>
        <v>BEARISH</v>
      </c>
      <c r="G2606" s="17" t="str">
        <f t="shared" si="162"/>
        <v>NEUTRAL</v>
      </c>
      <c r="H2606" s="17" t="str">
        <f t="shared" si="161"/>
        <v>CONFIRMED BEARISH</v>
      </c>
    </row>
    <row r="2607" spans="1:8" ht="13.5" x14ac:dyDescent="0.25">
      <c r="A2607" s="3">
        <v>45803</v>
      </c>
      <c r="B2607" s="2">
        <v>9.25</v>
      </c>
      <c r="C2607" s="2">
        <v>8.2492000000000001</v>
      </c>
      <c r="D2607" s="2">
        <v>3480</v>
      </c>
      <c r="E2607" s="2">
        <f t="shared" si="160"/>
        <v>6236356</v>
      </c>
      <c r="F2607" s="17" t="str">
        <f t="shared" si="163"/>
        <v>BULLISH</v>
      </c>
      <c r="G2607" s="17" t="str">
        <f t="shared" si="162"/>
        <v>NEUTRAL</v>
      </c>
      <c r="H2607" s="17" t="str">
        <f t="shared" si="161"/>
        <v>CONFIRMED BULLISH</v>
      </c>
    </row>
    <row r="2608" spans="1:8" ht="13.5" x14ac:dyDescent="0.25">
      <c r="A2608" s="3">
        <v>45804</v>
      </c>
      <c r="B2608" s="2">
        <v>9.24</v>
      </c>
      <c r="C2608" s="2">
        <v>8.2401999999999997</v>
      </c>
      <c r="D2608" s="2">
        <v>5836</v>
      </c>
      <c r="E2608" s="2">
        <f t="shared" si="160"/>
        <v>6230520</v>
      </c>
      <c r="F2608" s="17" t="str">
        <f t="shared" si="163"/>
        <v>BEARISH</v>
      </c>
      <c r="G2608" s="17" t="str">
        <f t="shared" si="162"/>
        <v>NEUTRAL</v>
      </c>
      <c r="H2608" s="17" t="str">
        <f t="shared" si="161"/>
        <v>BEARISH DIVERGENCE</v>
      </c>
    </row>
    <row r="2609" spans="1:8" ht="13.5" x14ac:dyDescent="0.25">
      <c r="A2609" s="3">
        <v>45805</v>
      </c>
      <c r="B2609" s="2">
        <v>9.25</v>
      </c>
      <c r="C2609" s="2">
        <v>8.2492000000000001</v>
      </c>
      <c r="D2609" s="2">
        <v>9047</v>
      </c>
      <c r="E2609" s="2">
        <f t="shared" si="160"/>
        <v>6239567</v>
      </c>
      <c r="F2609" s="17" t="str">
        <f t="shared" si="163"/>
        <v>BULLISH</v>
      </c>
      <c r="G2609" s="17" t="str">
        <f t="shared" si="162"/>
        <v>NEUTRAL</v>
      </c>
      <c r="H2609" s="17" t="str">
        <f t="shared" si="161"/>
        <v>CONFIRMED BULLISH</v>
      </c>
    </row>
    <row r="2610" spans="1:8" ht="13.5" x14ac:dyDescent="0.25">
      <c r="A2610" s="3">
        <v>45806</v>
      </c>
      <c r="B2610" s="2">
        <v>9.23</v>
      </c>
      <c r="C2610" s="2">
        <v>8.2312999999999992</v>
      </c>
      <c r="D2610" s="2">
        <v>24035</v>
      </c>
      <c r="E2610" s="2">
        <f t="shared" si="160"/>
        <v>6215532</v>
      </c>
      <c r="F2610" s="17" t="str">
        <f t="shared" si="163"/>
        <v>BEARISH</v>
      </c>
      <c r="G2610" s="17" t="str">
        <f t="shared" si="162"/>
        <v>NEUTRAL</v>
      </c>
      <c r="H2610" s="17" t="str">
        <f t="shared" si="161"/>
        <v>BEARISH DIVERGENCE</v>
      </c>
    </row>
    <row r="2611" spans="1:8" ht="13.5" x14ac:dyDescent="0.25">
      <c r="A2611" s="3">
        <v>45807</v>
      </c>
      <c r="B2611" s="2">
        <v>9.23</v>
      </c>
      <c r="C2611" s="2">
        <v>8.2312999999999992</v>
      </c>
      <c r="D2611" s="2">
        <v>9277</v>
      </c>
      <c r="E2611" s="2">
        <f t="shared" si="160"/>
        <v>6215532</v>
      </c>
      <c r="F2611" s="17" t="str">
        <f t="shared" si="163"/>
        <v>BEARISH</v>
      </c>
      <c r="G2611" s="17" t="str">
        <f t="shared" si="162"/>
        <v>NEUTRAL</v>
      </c>
      <c r="H2611" s="17" t="str">
        <f t="shared" si="161"/>
        <v>BEARISH DIVERGENCE</v>
      </c>
    </row>
    <row r="2612" spans="1:8" ht="13.5" x14ac:dyDescent="0.25">
      <c r="A2612" s="3">
        <v>45810</v>
      </c>
      <c r="B2612" s="2">
        <v>9.2200000000000006</v>
      </c>
      <c r="C2612" s="2">
        <v>8.2224000000000004</v>
      </c>
      <c r="D2612" s="2">
        <v>3963</v>
      </c>
      <c r="E2612" s="2">
        <f t="shared" si="160"/>
        <v>6211569</v>
      </c>
      <c r="F2612" s="17" t="str">
        <f t="shared" si="163"/>
        <v>BEARISH</v>
      </c>
      <c r="G2612" s="17" t="str">
        <f t="shared" si="162"/>
        <v>NEUTRAL</v>
      </c>
      <c r="H2612" s="17" t="str">
        <f t="shared" si="161"/>
        <v>CONFIRMED BEARISH</v>
      </c>
    </row>
    <row r="2613" spans="1:8" ht="13.5" x14ac:dyDescent="0.25">
      <c r="A2613" s="3">
        <v>45811</v>
      </c>
      <c r="B2613" s="2">
        <v>9.35</v>
      </c>
      <c r="C2613" s="2">
        <v>8.3383000000000003</v>
      </c>
      <c r="D2613" s="2">
        <v>17742</v>
      </c>
      <c r="E2613" s="2">
        <f t="shared" si="160"/>
        <v>6229311</v>
      </c>
      <c r="F2613" s="17" t="str">
        <f t="shared" si="163"/>
        <v>BEARISH</v>
      </c>
      <c r="G2613" s="17" t="str">
        <f t="shared" si="162"/>
        <v>NEUTRAL</v>
      </c>
      <c r="H2613" s="17" t="str">
        <f t="shared" si="161"/>
        <v>BEARISH DIVERGENCE</v>
      </c>
    </row>
    <row r="2614" spans="1:8" ht="13.5" x14ac:dyDescent="0.25">
      <c r="A2614" s="3">
        <v>45812</v>
      </c>
      <c r="B2614" s="2">
        <v>9.34</v>
      </c>
      <c r="C2614" s="2">
        <v>8.3293999999999997</v>
      </c>
      <c r="D2614" s="2">
        <v>5434</v>
      </c>
      <c r="E2614" s="2">
        <f t="shared" si="160"/>
        <v>6223877</v>
      </c>
      <c r="F2614" s="17" t="str">
        <f t="shared" si="163"/>
        <v>BEARISH</v>
      </c>
      <c r="G2614" s="17" t="str">
        <f t="shared" si="162"/>
        <v>NEUTRAL</v>
      </c>
      <c r="H2614" s="17" t="str">
        <f t="shared" si="161"/>
        <v>BEARISH DIVERGENCE</v>
      </c>
    </row>
    <row r="2615" spans="1:8" ht="13.5" x14ac:dyDescent="0.25">
      <c r="A2615" s="3">
        <v>45813</v>
      </c>
      <c r="B2615" s="2">
        <v>9.4600000000000009</v>
      </c>
      <c r="C2615" s="2">
        <v>8.4364000000000008</v>
      </c>
      <c r="D2615" s="2">
        <v>55673</v>
      </c>
      <c r="E2615" s="2">
        <f t="shared" si="160"/>
        <v>6279550</v>
      </c>
      <c r="F2615" s="17" t="str">
        <f t="shared" si="163"/>
        <v>BULLISH</v>
      </c>
      <c r="G2615" s="17" t="str">
        <f t="shared" si="162"/>
        <v>NEUTRAL</v>
      </c>
      <c r="H2615" s="17" t="str">
        <f t="shared" si="161"/>
        <v>CONFIRMED BULLISH</v>
      </c>
    </row>
    <row r="2616" spans="1:8" ht="13.5" x14ac:dyDescent="0.25">
      <c r="A2616" s="3">
        <v>45817</v>
      </c>
      <c r="B2616" s="2">
        <v>9.4</v>
      </c>
      <c r="C2616" s="2">
        <v>8.3828999999999994</v>
      </c>
      <c r="D2616" s="2">
        <v>17944</v>
      </c>
      <c r="E2616" s="2">
        <f t="shared" si="160"/>
        <v>6261606</v>
      </c>
      <c r="F2616" s="17" t="str">
        <f t="shared" si="163"/>
        <v>BULLISH</v>
      </c>
      <c r="G2616" s="17" t="str">
        <f t="shared" si="162"/>
        <v>NEUTRAL</v>
      </c>
      <c r="H2616" s="17" t="str">
        <f t="shared" si="161"/>
        <v>CONFIRMED BULLISH</v>
      </c>
    </row>
    <row r="2617" spans="1:8" ht="13.5" x14ac:dyDescent="0.25">
      <c r="A2617" s="3">
        <v>45818</v>
      </c>
      <c r="B2617" s="2">
        <v>9.4</v>
      </c>
      <c r="C2617" s="2">
        <v>8.3828999999999994</v>
      </c>
      <c r="D2617" s="2">
        <v>570</v>
      </c>
      <c r="E2617" s="2">
        <f t="shared" si="160"/>
        <v>6261606</v>
      </c>
      <c r="F2617" s="17" t="str">
        <f t="shared" si="163"/>
        <v>BULLISH</v>
      </c>
      <c r="G2617" s="17" t="str">
        <f t="shared" si="162"/>
        <v>NEUTRAL</v>
      </c>
      <c r="H2617" s="17" t="str">
        <f t="shared" si="161"/>
        <v>CONFIRMED BULLISH</v>
      </c>
    </row>
    <row r="2618" spans="1:8" ht="13.5" x14ac:dyDescent="0.25">
      <c r="A2618" s="3">
        <v>45819</v>
      </c>
      <c r="B2618" s="2">
        <v>9.3800000000000008</v>
      </c>
      <c r="C2618" s="2">
        <v>8.3651</v>
      </c>
      <c r="D2618" s="2">
        <v>13438</v>
      </c>
      <c r="E2618" s="2">
        <f t="shared" si="160"/>
        <v>6248168</v>
      </c>
      <c r="F2618" s="17" t="str">
        <f t="shared" si="163"/>
        <v>BULLISH</v>
      </c>
      <c r="G2618" s="17" t="str">
        <f t="shared" si="162"/>
        <v>NEUTRAL</v>
      </c>
      <c r="H2618" s="17" t="str">
        <f t="shared" si="161"/>
        <v>CONFIRMED BULLISH</v>
      </c>
    </row>
    <row r="2619" spans="1:8" ht="13.5" x14ac:dyDescent="0.25">
      <c r="A2619" s="3">
        <v>45820</v>
      </c>
      <c r="B2619" s="2">
        <v>9.35</v>
      </c>
      <c r="C2619" s="2">
        <v>8.3383000000000003</v>
      </c>
      <c r="D2619" s="2">
        <v>22593</v>
      </c>
      <c r="E2619" s="2">
        <f t="shared" si="160"/>
        <v>6225575</v>
      </c>
      <c r="F2619" s="17" t="str">
        <f t="shared" si="163"/>
        <v>BULLISH</v>
      </c>
      <c r="G2619" s="17" t="str">
        <f t="shared" si="162"/>
        <v>NEUTRAL</v>
      </c>
      <c r="H2619" s="17" t="str">
        <f t="shared" si="161"/>
        <v>CONFIRMED BULLISH</v>
      </c>
    </row>
    <row r="2620" spans="1:8" ht="13.5" x14ac:dyDescent="0.25">
      <c r="A2620" s="3">
        <v>45821</v>
      </c>
      <c r="B2620" s="2">
        <v>9.25</v>
      </c>
      <c r="C2620" s="2">
        <v>8.2492000000000001</v>
      </c>
      <c r="D2620" s="2">
        <v>49665</v>
      </c>
      <c r="E2620" s="2">
        <f t="shared" si="160"/>
        <v>6175910</v>
      </c>
      <c r="F2620" s="17" t="str">
        <f t="shared" si="163"/>
        <v>BEARISH</v>
      </c>
      <c r="G2620" s="17" t="str">
        <f t="shared" si="162"/>
        <v>NEUTRAL</v>
      </c>
      <c r="H2620" s="17" t="str">
        <f t="shared" si="161"/>
        <v>CONFIRMED BEARISH</v>
      </c>
    </row>
    <row r="2621" spans="1:8" ht="13.5" x14ac:dyDescent="0.25">
      <c r="A2621" s="3">
        <v>45824</v>
      </c>
      <c r="B2621" s="2">
        <v>9.18</v>
      </c>
      <c r="C2621" s="2">
        <v>8.1867000000000001</v>
      </c>
      <c r="D2621" s="2">
        <v>23225</v>
      </c>
      <c r="E2621" s="2">
        <f t="shared" si="160"/>
        <v>6152685</v>
      </c>
      <c r="F2621" s="17" t="str">
        <f t="shared" si="163"/>
        <v>BEARISH</v>
      </c>
      <c r="G2621" s="17" t="str">
        <f t="shared" si="162"/>
        <v>NEUTRAL</v>
      </c>
      <c r="H2621" s="17" t="str">
        <f t="shared" si="161"/>
        <v>CONFIRMED BEARISH</v>
      </c>
    </row>
    <row r="2622" spans="1:8" ht="13.5" x14ac:dyDescent="0.25">
      <c r="A2622" s="3">
        <v>45825</v>
      </c>
      <c r="B2622" s="2">
        <v>8.16</v>
      </c>
      <c r="C2622" s="2">
        <v>8.16</v>
      </c>
      <c r="D2622" s="2">
        <v>3610</v>
      </c>
      <c r="E2622" s="2">
        <f t="shared" si="160"/>
        <v>6149075</v>
      </c>
      <c r="F2622" s="17" t="str">
        <f t="shared" si="163"/>
        <v>BEARISH</v>
      </c>
      <c r="G2622" s="17" t="str">
        <f t="shared" si="162"/>
        <v>NEUTRAL</v>
      </c>
      <c r="H2622" s="17" t="str">
        <f t="shared" si="161"/>
        <v>CONFIRMED BEARISH</v>
      </c>
    </row>
    <row r="2623" spans="1:8" ht="13.5" x14ac:dyDescent="0.25">
      <c r="A2623" s="3">
        <v>45826</v>
      </c>
      <c r="B2623" s="2">
        <v>8.07</v>
      </c>
      <c r="C2623" s="2">
        <v>8.07</v>
      </c>
      <c r="D2623" s="2">
        <v>10166</v>
      </c>
      <c r="E2623" s="2">
        <f t="shared" si="160"/>
        <v>6138909</v>
      </c>
      <c r="F2623" s="17" t="str">
        <f t="shared" si="163"/>
        <v>BEARISH</v>
      </c>
      <c r="G2623" s="17" t="str">
        <f t="shared" si="162"/>
        <v>NEUTRAL</v>
      </c>
      <c r="H2623" s="17" t="str">
        <f t="shared" si="161"/>
        <v>CONFIRMED BEARISH</v>
      </c>
    </row>
    <row r="2624" spans="1:8" ht="13.5" x14ac:dyDescent="0.25">
      <c r="A2624" s="3">
        <v>45827</v>
      </c>
      <c r="B2624" s="2">
        <v>7.95</v>
      </c>
      <c r="C2624" s="2">
        <v>7.95</v>
      </c>
      <c r="D2624" s="2">
        <v>13800</v>
      </c>
      <c r="E2624" s="2">
        <f t="shared" si="160"/>
        <v>6125109</v>
      </c>
      <c r="F2624" s="17" t="str">
        <f t="shared" si="163"/>
        <v>BEARISH</v>
      </c>
      <c r="G2624" s="17" t="str">
        <f t="shared" si="162"/>
        <v>NEUTRAL</v>
      </c>
      <c r="H2624" s="17" t="str">
        <f t="shared" si="161"/>
        <v>CONFIRMED BEARISH</v>
      </c>
    </row>
    <row r="2625" spans="1:8" ht="13.5" x14ac:dyDescent="0.25">
      <c r="A2625" s="3">
        <v>45828</v>
      </c>
      <c r="B2625" s="2">
        <v>8</v>
      </c>
      <c r="C2625" s="2">
        <v>8</v>
      </c>
      <c r="D2625" s="2">
        <v>12489</v>
      </c>
      <c r="E2625" s="2">
        <f t="shared" si="160"/>
        <v>6137598</v>
      </c>
      <c r="F2625" s="17" t="str">
        <f t="shared" si="163"/>
        <v>BEARISH</v>
      </c>
      <c r="G2625" s="17" t="str">
        <f t="shared" si="162"/>
        <v>NEUTRAL</v>
      </c>
      <c r="H2625" s="17" t="str">
        <f t="shared" si="161"/>
        <v>CONFIRMED BEARISH</v>
      </c>
    </row>
    <row r="2626" spans="1:8" ht="13.5" x14ac:dyDescent="0.25">
      <c r="A2626" s="3">
        <v>45831</v>
      </c>
      <c r="B2626" s="2">
        <v>8.17</v>
      </c>
      <c r="C2626" s="2">
        <v>8.17</v>
      </c>
      <c r="D2626" s="2">
        <v>10207</v>
      </c>
      <c r="E2626" s="2">
        <f t="shared" si="160"/>
        <v>6147805</v>
      </c>
      <c r="F2626" s="17" t="str">
        <f t="shared" si="163"/>
        <v>BEARISH</v>
      </c>
      <c r="G2626" s="17" t="str">
        <f t="shared" si="162"/>
        <v>NEUTRAL</v>
      </c>
      <c r="H2626" s="17" t="str">
        <f t="shared" si="161"/>
        <v>CONFIRMED BEARISH</v>
      </c>
    </row>
    <row r="2627" spans="1:8" ht="13.5" x14ac:dyDescent="0.25">
      <c r="A2627" s="3">
        <v>45832</v>
      </c>
      <c r="B2627" s="2">
        <v>8.34</v>
      </c>
      <c r="C2627" s="2">
        <v>8.34</v>
      </c>
      <c r="D2627" s="2">
        <v>22550</v>
      </c>
      <c r="E2627" s="2">
        <f t="shared" si="160"/>
        <v>6170355</v>
      </c>
      <c r="F2627" s="17" t="str">
        <f t="shared" si="163"/>
        <v>BULLISH</v>
      </c>
      <c r="G2627" s="17" t="str">
        <f t="shared" si="162"/>
        <v>NEUTRAL</v>
      </c>
      <c r="H2627" s="17" t="str">
        <f t="shared" si="161"/>
        <v>CONFIRMED BULLISH</v>
      </c>
    </row>
    <row r="2628" spans="1:8" ht="13.5" x14ac:dyDescent="0.25">
      <c r="A2628" s="3">
        <v>45833</v>
      </c>
      <c r="B2628" s="2">
        <v>8.1999999999999993</v>
      </c>
      <c r="C2628" s="2">
        <v>8.1999999999999993</v>
      </c>
      <c r="D2628" s="2">
        <v>15543</v>
      </c>
      <c r="E2628" s="2">
        <f t="shared" ref="E2628:E2691" si="164">IF(B2628&gt;B2627, E2627+D2628, IF(B2628&lt;B2627, E2627-D2628, E2627))</f>
        <v>6154812</v>
      </c>
      <c r="F2628" s="17" t="str">
        <f t="shared" si="163"/>
        <v>BULLISH</v>
      </c>
      <c r="G2628" s="17" t="str">
        <f t="shared" si="162"/>
        <v>NEUTRAL</v>
      </c>
      <c r="H2628" s="17" t="str">
        <f t="shared" si="161"/>
        <v>CONFIRMED BULLISH</v>
      </c>
    </row>
    <row r="2629" spans="1:8" ht="13.5" x14ac:dyDescent="0.25">
      <c r="A2629" s="3">
        <v>45835</v>
      </c>
      <c r="B2629" s="2">
        <v>8.1</v>
      </c>
      <c r="C2629" s="2">
        <v>8.1</v>
      </c>
      <c r="D2629" s="2">
        <v>5597</v>
      </c>
      <c r="E2629" s="2">
        <f t="shared" si="164"/>
        <v>6149215</v>
      </c>
      <c r="F2629" s="17" t="str">
        <f t="shared" si="163"/>
        <v>BULLISH</v>
      </c>
      <c r="G2629" s="17" t="str">
        <f t="shared" si="162"/>
        <v>NEUTRAL</v>
      </c>
      <c r="H2629" s="17" t="str">
        <f t="shared" si="161"/>
        <v>CONFIRMED BULLISH</v>
      </c>
    </row>
    <row r="2630" spans="1:8" ht="13.5" x14ac:dyDescent="0.25">
      <c r="A2630" s="3">
        <v>45838</v>
      </c>
      <c r="B2630" s="2">
        <v>8.2899999999999991</v>
      </c>
      <c r="C2630" s="2">
        <v>8.2899999999999991</v>
      </c>
      <c r="D2630" s="2">
        <v>15110</v>
      </c>
      <c r="E2630" s="2">
        <f t="shared" si="164"/>
        <v>6164325</v>
      </c>
      <c r="F2630" s="17" t="str">
        <f t="shared" si="163"/>
        <v>BULLISH</v>
      </c>
      <c r="G2630" s="17" t="str">
        <f t="shared" si="162"/>
        <v>NEUTRAL</v>
      </c>
      <c r="H2630" s="17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3">
        <v>45839</v>
      </c>
      <c r="B2631" s="2">
        <v>8.2899999999999991</v>
      </c>
      <c r="C2631" s="2">
        <v>8.2899999999999991</v>
      </c>
      <c r="D2631" s="2">
        <v>5526</v>
      </c>
      <c r="E2631" s="2">
        <f t="shared" si="164"/>
        <v>6164325</v>
      </c>
      <c r="F2631" s="17" t="str">
        <f t="shared" si="163"/>
        <v>BULLISH</v>
      </c>
      <c r="G2631" s="17" t="str">
        <f t="shared" ref="G2631:G2692" si="166">IF((E2631-E2626)/E2626 &gt; 0.02, "STRONG",
 IF((E2631-E2626)/E2626 &lt; -0.02, "WEAK", "NEUTRAL"))</f>
        <v>NEUTRAL</v>
      </c>
      <c r="H2631" s="17" t="str">
        <f t="shared" si="165"/>
        <v>CONFIRMED BULLISH</v>
      </c>
    </row>
    <row r="2632" spans="1:8" ht="13.5" x14ac:dyDescent="0.25">
      <c r="A2632" s="3">
        <v>45840</v>
      </c>
      <c r="B2632" s="2">
        <v>8.3000000000000007</v>
      </c>
      <c r="C2632" s="2">
        <v>8.3000000000000007</v>
      </c>
      <c r="D2632" s="2">
        <v>4003</v>
      </c>
      <c r="E2632" s="2">
        <f t="shared" si="164"/>
        <v>6168328</v>
      </c>
      <c r="F2632" s="17" t="str">
        <f t="shared" ref="F2632:F2693" si="167">IF(E2632&gt;E2627,"BULLISH",IF(E2632&lt;E2627,"BEARISH","NEUTRAL"))</f>
        <v>BEARISH</v>
      </c>
      <c r="G2632" s="17" t="str">
        <f t="shared" si="166"/>
        <v>NEUTRAL</v>
      </c>
      <c r="H2632" s="17" t="str">
        <f t="shared" si="165"/>
        <v>CONFIRMED BEARISH</v>
      </c>
    </row>
    <row r="2633" spans="1:8" ht="13.5" x14ac:dyDescent="0.25">
      <c r="A2633" s="3">
        <v>45841</v>
      </c>
      <c r="B2633" s="2">
        <v>8.25</v>
      </c>
      <c r="C2633" s="2">
        <v>8.25</v>
      </c>
      <c r="D2633" s="2">
        <v>3247</v>
      </c>
      <c r="E2633" s="2">
        <f t="shared" si="164"/>
        <v>6165081</v>
      </c>
      <c r="F2633" s="17" t="str">
        <f t="shared" si="167"/>
        <v>BULLISH</v>
      </c>
      <c r="G2633" s="17" t="str">
        <f t="shared" si="166"/>
        <v>NEUTRAL</v>
      </c>
      <c r="H2633" s="17" t="str">
        <f t="shared" si="165"/>
        <v>CONFIRMED BULLISH</v>
      </c>
    </row>
    <row r="2634" spans="1:8" ht="13.5" x14ac:dyDescent="0.25">
      <c r="A2634" s="3">
        <v>45842</v>
      </c>
      <c r="B2634" s="2">
        <v>8.1999999999999993</v>
      </c>
      <c r="C2634" s="2">
        <v>8.1999999999999993</v>
      </c>
      <c r="D2634" s="2">
        <v>15563</v>
      </c>
      <c r="E2634" s="2">
        <f t="shared" si="164"/>
        <v>6149518</v>
      </c>
      <c r="F2634" s="17" t="str">
        <f t="shared" si="167"/>
        <v>BULLISH</v>
      </c>
      <c r="G2634" s="17" t="str">
        <f t="shared" si="166"/>
        <v>NEUTRAL</v>
      </c>
      <c r="H2634" s="17" t="str">
        <f t="shared" si="165"/>
        <v>CONFIRMED BULLISH</v>
      </c>
    </row>
    <row r="2635" spans="1:8" ht="13.5" x14ac:dyDescent="0.25">
      <c r="A2635" s="3">
        <v>45845</v>
      </c>
      <c r="B2635" s="2">
        <v>8.17</v>
      </c>
      <c r="C2635" s="2">
        <v>8.17</v>
      </c>
      <c r="D2635" s="2">
        <v>3515</v>
      </c>
      <c r="E2635" s="2">
        <f t="shared" si="164"/>
        <v>6146003</v>
      </c>
      <c r="F2635" s="17" t="str">
        <f t="shared" si="167"/>
        <v>BEARISH</v>
      </c>
      <c r="G2635" s="17" t="str">
        <f t="shared" si="166"/>
        <v>NEUTRAL</v>
      </c>
      <c r="H2635" s="17" t="str">
        <f t="shared" si="165"/>
        <v>CONFIRMED BEARISH</v>
      </c>
    </row>
    <row r="2636" spans="1:8" ht="13.5" x14ac:dyDescent="0.25">
      <c r="A2636" s="3">
        <v>45846</v>
      </c>
      <c r="B2636" s="2">
        <v>8.1999999999999993</v>
      </c>
      <c r="C2636" s="2">
        <v>8.1999999999999993</v>
      </c>
      <c r="D2636" s="2">
        <v>3435</v>
      </c>
      <c r="E2636" s="2">
        <f t="shared" si="164"/>
        <v>6149438</v>
      </c>
      <c r="F2636" s="17" t="str">
        <f t="shared" si="167"/>
        <v>BEARISH</v>
      </c>
      <c r="G2636" s="17" t="str">
        <f t="shared" si="166"/>
        <v>NEUTRAL</v>
      </c>
      <c r="H2636" s="17" t="str">
        <f t="shared" si="165"/>
        <v>CONFIRMED BEARISH</v>
      </c>
    </row>
    <row r="2637" spans="1:8" ht="13.5" x14ac:dyDescent="0.25">
      <c r="A2637" s="3">
        <v>45847</v>
      </c>
      <c r="B2637" s="2">
        <v>8.1999999999999993</v>
      </c>
      <c r="C2637" s="2">
        <v>8.1999999999999993</v>
      </c>
      <c r="D2637" s="2">
        <v>3982</v>
      </c>
      <c r="E2637" s="2">
        <f t="shared" si="164"/>
        <v>6149438</v>
      </c>
      <c r="F2637" s="17" t="str">
        <f t="shared" si="167"/>
        <v>BEARISH</v>
      </c>
      <c r="G2637" s="17" t="str">
        <f t="shared" si="166"/>
        <v>NEUTRAL</v>
      </c>
      <c r="H2637" s="17" t="str">
        <f t="shared" si="165"/>
        <v>CONFIRMED BEARISH</v>
      </c>
    </row>
    <row r="2638" spans="1:8" ht="13.5" x14ac:dyDescent="0.25">
      <c r="A2638" s="3">
        <v>45848</v>
      </c>
      <c r="B2638" s="2">
        <v>8</v>
      </c>
      <c r="C2638" s="2">
        <v>8</v>
      </c>
      <c r="D2638" s="2">
        <v>96449</v>
      </c>
      <c r="E2638" s="2">
        <f t="shared" si="164"/>
        <v>6052989</v>
      </c>
      <c r="F2638" s="17" t="str">
        <f t="shared" si="167"/>
        <v>BEARISH</v>
      </c>
      <c r="G2638" s="17" t="str">
        <f t="shared" si="166"/>
        <v>NEUTRAL</v>
      </c>
      <c r="H2638" s="17" t="str">
        <f t="shared" si="165"/>
        <v>CONFIRMED BEARISH</v>
      </c>
    </row>
    <row r="2639" spans="1:8" ht="13.5" x14ac:dyDescent="0.25">
      <c r="A2639" s="3">
        <v>45849</v>
      </c>
      <c r="B2639" s="2">
        <v>8.15</v>
      </c>
      <c r="C2639" s="2">
        <v>8.15</v>
      </c>
      <c r="D2639" s="2">
        <v>1203</v>
      </c>
      <c r="E2639" s="2">
        <f t="shared" si="164"/>
        <v>6054192</v>
      </c>
      <c r="F2639" s="17" t="str">
        <f t="shared" si="167"/>
        <v>BEARISH</v>
      </c>
      <c r="G2639" s="17" t="str">
        <f t="shared" si="166"/>
        <v>NEUTRAL</v>
      </c>
      <c r="H2639" s="17" t="str">
        <f t="shared" si="165"/>
        <v>CONFIRMED BEARISH</v>
      </c>
    </row>
    <row r="2640" spans="1:8" ht="13.5" x14ac:dyDescent="0.25">
      <c r="A2640" s="3">
        <v>45852</v>
      </c>
      <c r="B2640" s="2">
        <v>8.15</v>
      </c>
      <c r="C2640" s="2">
        <v>8.15</v>
      </c>
      <c r="D2640" s="2">
        <v>292</v>
      </c>
      <c r="E2640" s="2">
        <f t="shared" si="164"/>
        <v>6054192</v>
      </c>
      <c r="F2640" s="17" t="str">
        <f t="shared" si="167"/>
        <v>BEARISH</v>
      </c>
      <c r="G2640" s="17" t="str">
        <f t="shared" si="166"/>
        <v>NEUTRAL</v>
      </c>
      <c r="H2640" s="17" t="str">
        <f t="shared" si="165"/>
        <v>CONFIRMED BEARISH</v>
      </c>
    </row>
    <row r="2641" spans="1:8" ht="13.5" x14ac:dyDescent="0.25">
      <c r="A2641" s="3">
        <v>45853</v>
      </c>
      <c r="B2641" s="2">
        <v>8.15</v>
      </c>
      <c r="C2641" s="2">
        <v>8.15</v>
      </c>
      <c r="D2641" s="2">
        <v>906</v>
      </c>
      <c r="E2641" s="2">
        <f t="shared" si="164"/>
        <v>6054192</v>
      </c>
      <c r="F2641" s="17" t="str">
        <f t="shared" si="167"/>
        <v>BEARISH</v>
      </c>
      <c r="G2641" s="17" t="str">
        <f t="shared" si="166"/>
        <v>NEUTRAL</v>
      </c>
      <c r="H2641" s="17" t="str">
        <f t="shared" si="165"/>
        <v>CONFIRMED BEARISH</v>
      </c>
    </row>
    <row r="2642" spans="1:8" ht="13.5" x14ac:dyDescent="0.25">
      <c r="A2642" s="3">
        <v>45854</v>
      </c>
      <c r="B2642" s="2">
        <v>8.14</v>
      </c>
      <c r="C2642" s="2">
        <v>8.14</v>
      </c>
      <c r="D2642" s="2">
        <v>483</v>
      </c>
      <c r="E2642" s="2">
        <f t="shared" si="164"/>
        <v>6053709</v>
      </c>
      <c r="F2642" s="17" t="str">
        <f t="shared" si="167"/>
        <v>BEARISH</v>
      </c>
      <c r="G2642" s="17" t="str">
        <f t="shared" si="166"/>
        <v>NEUTRAL</v>
      </c>
      <c r="H2642" s="17" t="str">
        <f t="shared" si="165"/>
        <v>CONFIRMED BEARISH</v>
      </c>
    </row>
    <row r="2643" spans="1:8" ht="13.5" x14ac:dyDescent="0.25">
      <c r="A2643" s="3">
        <v>45855</v>
      </c>
      <c r="B2643" s="2">
        <v>8.1</v>
      </c>
      <c r="C2643" s="2">
        <v>8.1</v>
      </c>
      <c r="D2643" s="2">
        <v>1715</v>
      </c>
      <c r="E2643" s="2">
        <f t="shared" si="164"/>
        <v>6051994</v>
      </c>
      <c r="F2643" s="17" t="str">
        <f t="shared" si="167"/>
        <v>BEARISH</v>
      </c>
      <c r="G2643" s="17" t="str">
        <f t="shared" si="166"/>
        <v>NEUTRAL</v>
      </c>
      <c r="H2643" s="17" t="str">
        <f t="shared" si="165"/>
        <v>BEARISH DIVERGENCE</v>
      </c>
    </row>
    <row r="2644" spans="1:8" ht="13.5" x14ac:dyDescent="0.25">
      <c r="A2644" s="3">
        <v>45856</v>
      </c>
      <c r="B2644" s="2">
        <v>8.1</v>
      </c>
      <c r="C2644" s="2">
        <v>8.1</v>
      </c>
      <c r="D2644" s="2">
        <v>3861</v>
      </c>
      <c r="E2644" s="2">
        <f t="shared" si="164"/>
        <v>6051994</v>
      </c>
      <c r="F2644" s="17" t="str">
        <f t="shared" si="167"/>
        <v>BEARISH</v>
      </c>
      <c r="G2644" s="17" t="str">
        <f t="shared" si="166"/>
        <v>NEUTRAL</v>
      </c>
      <c r="H2644" s="17" t="str">
        <f t="shared" si="165"/>
        <v>CONFIRMED BEARISH</v>
      </c>
    </row>
    <row r="2645" spans="1:8" ht="13.5" x14ac:dyDescent="0.25">
      <c r="A2645" s="3">
        <v>45859</v>
      </c>
      <c r="B2645" s="2">
        <v>8.0500000000000007</v>
      </c>
      <c r="C2645" s="2">
        <v>8.0500000000000007</v>
      </c>
      <c r="D2645" s="2">
        <v>14844</v>
      </c>
      <c r="E2645" s="2">
        <f t="shared" si="164"/>
        <v>6037150</v>
      </c>
      <c r="F2645" s="17" t="str">
        <f t="shared" si="167"/>
        <v>BEARISH</v>
      </c>
      <c r="G2645" s="17" t="str">
        <f t="shared" si="166"/>
        <v>NEUTRAL</v>
      </c>
      <c r="H2645" s="17" t="str">
        <f t="shared" si="165"/>
        <v>CONFIRMED BEARISH</v>
      </c>
    </row>
    <row r="2646" spans="1:8" ht="13.5" x14ac:dyDescent="0.25">
      <c r="A2646" s="3">
        <v>45860</v>
      </c>
      <c r="B2646" s="2">
        <v>8.15</v>
      </c>
      <c r="C2646" s="2">
        <v>8.15</v>
      </c>
      <c r="D2646" s="2">
        <v>9860</v>
      </c>
      <c r="E2646" s="2">
        <f t="shared" si="164"/>
        <v>6047010</v>
      </c>
      <c r="F2646" s="17" t="str">
        <f t="shared" si="167"/>
        <v>BEARISH</v>
      </c>
      <c r="G2646" s="17" t="str">
        <f t="shared" si="166"/>
        <v>NEUTRAL</v>
      </c>
      <c r="H2646" s="17" t="str">
        <f t="shared" si="165"/>
        <v>NEUTRAL</v>
      </c>
    </row>
    <row r="2647" spans="1:8" ht="13.5" x14ac:dyDescent="0.25">
      <c r="A2647" s="3">
        <v>45861</v>
      </c>
      <c r="B2647" s="2">
        <v>8.15</v>
      </c>
      <c r="C2647" s="2">
        <v>8.15</v>
      </c>
      <c r="D2647" s="2">
        <v>4538</v>
      </c>
      <c r="E2647" s="2">
        <f t="shared" si="164"/>
        <v>6047010</v>
      </c>
      <c r="F2647" s="17" t="str">
        <f t="shared" si="167"/>
        <v>BEARISH</v>
      </c>
      <c r="G2647" s="17" t="str">
        <f t="shared" si="166"/>
        <v>NEUTRAL</v>
      </c>
      <c r="H2647" s="17" t="str">
        <f t="shared" si="165"/>
        <v>BEARISH DIVERGENCE</v>
      </c>
    </row>
    <row r="2648" spans="1:8" ht="13.5" x14ac:dyDescent="0.25">
      <c r="A2648" s="3">
        <v>45862</v>
      </c>
      <c r="B2648" s="2">
        <v>8.1</v>
      </c>
      <c r="C2648" s="2">
        <v>8.1</v>
      </c>
      <c r="D2648" s="2">
        <v>10314</v>
      </c>
      <c r="E2648" s="2">
        <f t="shared" si="164"/>
        <v>6036696</v>
      </c>
      <c r="F2648" s="17" t="str">
        <f t="shared" si="167"/>
        <v>BEARISH</v>
      </c>
      <c r="G2648" s="17" t="str">
        <f t="shared" si="166"/>
        <v>NEUTRAL</v>
      </c>
      <c r="H2648" s="17" t="str">
        <f t="shared" si="165"/>
        <v>NEUTRAL</v>
      </c>
    </row>
    <row r="2649" spans="1:8" ht="13.5" x14ac:dyDescent="0.25">
      <c r="A2649" s="3">
        <v>45866</v>
      </c>
      <c r="B2649" s="2">
        <v>8.1</v>
      </c>
      <c r="C2649" s="2">
        <v>8.1</v>
      </c>
      <c r="D2649" s="2">
        <v>7032</v>
      </c>
      <c r="E2649" s="2">
        <f t="shared" si="164"/>
        <v>6036696</v>
      </c>
      <c r="F2649" s="17" t="str">
        <f t="shared" si="167"/>
        <v>BEARISH</v>
      </c>
      <c r="G2649" s="17" t="str">
        <f t="shared" si="166"/>
        <v>NEUTRAL</v>
      </c>
      <c r="H2649" s="17" t="str">
        <f t="shared" si="165"/>
        <v>NEUTRAL</v>
      </c>
    </row>
    <row r="2650" spans="1:8" ht="13.5" x14ac:dyDescent="0.25">
      <c r="A2650" s="3">
        <v>45867</v>
      </c>
      <c r="B2650" s="2">
        <v>8.1</v>
      </c>
      <c r="C2650" s="2">
        <v>8.1</v>
      </c>
      <c r="D2650" s="2">
        <v>6064</v>
      </c>
      <c r="E2650" s="2">
        <f t="shared" si="164"/>
        <v>6036696</v>
      </c>
      <c r="F2650" s="17" t="str">
        <f t="shared" si="167"/>
        <v>BEARISH</v>
      </c>
      <c r="G2650" s="17" t="str">
        <f t="shared" si="166"/>
        <v>NEUTRAL</v>
      </c>
      <c r="H2650" s="17" t="str">
        <f t="shared" si="165"/>
        <v>BEARISH DIVERGENCE</v>
      </c>
    </row>
    <row r="2651" spans="1:8" ht="13.5" x14ac:dyDescent="0.25">
      <c r="A2651" s="3">
        <v>45868</v>
      </c>
      <c r="B2651" s="2">
        <v>8.1</v>
      </c>
      <c r="C2651" s="2">
        <v>8.1</v>
      </c>
      <c r="D2651" s="2">
        <v>2482</v>
      </c>
      <c r="E2651" s="2">
        <f t="shared" si="164"/>
        <v>6036696</v>
      </c>
      <c r="F2651" s="17" t="str">
        <f t="shared" si="167"/>
        <v>BEARISH</v>
      </c>
      <c r="G2651" s="17" t="str">
        <f t="shared" si="166"/>
        <v>NEUTRAL</v>
      </c>
      <c r="H2651" s="17" t="str">
        <f t="shared" si="165"/>
        <v>CONFIRMED BEARISH</v>
      </c>
    </row>
    <row r="2652" spans="1:8" ht="13.5" x14ac:dyDescent="0.25">
      <c r="A2652" s="3">
        <v>45869</v>
      </c>
      <c r="B2652" s="2">
        <v>8.0399999999999991</v>
      </c>
      <c r="C2652" s="2">
        <v>8.0399999999999991</v>
      </c>
      <c r="D2652" s="2">
        <v>2609</v>
      </c>
      <c r="E2652" s="2">
        <f t="shared" si="164"/>
        <v>6034087</v>
      </c>
      <c r="F2652" s="17" t="str">
        <f t="shared" si="167"/>
        <v>BEARISH</v>
      </c>
      <c r="G2652" s="17" t="str">
        <f t="shared" si="166"/>
        <v>NEUTRAL</v>
      </c>
      <c r="H2652" s="17" t="str">
        <f t="shared" si="165"/>
        <v>CONFIRMED BEARISH</v>
      </c>
    </row>
    <row r="2653" spans="1:8" ht="13.5" x14ac:dyDescent="0.25">
      <c r="A2653" s="3">
        <v>45870</v>
      </c>
      <c r="B2653" s="2">
        <v>8.1</v>
      </c>
      <c r="C2653" s="2">
        <v>8.1</v>
      </c>
      <c r="D2653" s="2">
        <v>3273</v>
      </c>
      <c r="E2653" s="2">
        <f t="shared" si="164"/>
        <v>6037360</v>
      </c>
      <c r="F2653" s="17" t="str">
        <f t="shared" si="167"/>
        <v>BULLISH</v>
      </c>
      <c r="G2653" s="17" t="str">
        <f t="shared" si="166"/>
        <v>NEUTRAL</v>
      </c>
      <c r="H2653" s="17" t="str">
        <f t="shared" si="165"/>
        <v>NEUTRAL</v>
      </c>
    </row>
    <row r="2654" spans="1:8" ht="13.5" x14ac:dyDescent="0.25">
      <c r="A2654" s="3">
        <v>45873</v>
      </c>
      <c r="B2654" s="2">
        <v>8.08</v>
      </c>
      <c r="C2654" s="2">
        <v>8.08</v>
      </c>
      <c r="D2654" s="2">
        <v>3310</v>
      </c>
      <c r="E2654" s="2">
        <f t="shared" si="164"/>
        <v>6034050</v>
      </c>
      <c r="F2654" s="17" t="str">
        <f t="shared" si="167"/>
        <v>BEARISH</v>
      </c>
      <c r="G2654" s="17" t="str">
        <f t="shared" si="166"/>
        <v>NEUTRAL</v>
      </c>
      <c r="H2654" s="17" t="str">
        <f t="shared" si="165"/>
        <v>CONFIRMED BEARISH</v>
      </c>
    </row>
    <row r="2655" spans="1:8" ht="13.5" x14ac:dyDescent="0.25">
      <c r="A2655" s="3">
        <v>45874</v>
      </c>
      <c r="B2655" s="2">
        <v>8.15</v>
      </c>
      <c r="C2655" s="2">
        <v>8.15</v>
      </c>
      <c r="D2655" s="2">
        <v>1474</v>
      </c>
      <c r="E2655" s="2">
        <f t="shared" si="164"/>
        <v>6035524</v>
      </c>
      <c r="F2655" s="17" t="str">
        <f t="shared" si="167"/>
        <v>BEARISH</v>
      </c>
      <c r="G2655" s="17" t="str">
        <f t="shared" si="166"/>
        <v>NEUTRAL</v>
      </c>
      <c r="H2655" s="17" t="str">
        <f t="shared" si="165"/>
        <v>BEARISH DIVERGENCE</v>
      </c>
    </row>
    <row r="2656" spans="1:8" ht="13.5" x14ac:dyDescent="0.25">
      <c r="A2656" s="3">
        <v>45875</v>
      </c>
      <c r="B2656" s="2">
        <v>8.15</v>
      </c>
      <c r="C2656" s="2">
        <v>8.15</v>
      </c>
      <c r="D2656" s="2">
        <v>3520</v>
      </c>
      <c r="E2656" s="2">
        <f t="shared" si="164"/>
        <v>6035524</v>
      </c>
      <c r="F2656" s="17" t="str">
        <f t="shared" si="167"/>
        <v>BEARISH</v>
      </c>
      <c r="G2656" s="17" t="str">
        <f t="shared" si="166"/>
        <v>NEUTRAL</v>
      </c>
      <c r="H2656" s="17" t="str">
        <f t="shared" si="165"/>
        <v>BEARISH DIVERGENCE</v>
      </c>
    </row>
    <row r="2657" spans="1:8" ht="13.5" x14ac:dyDescent="0.25">
      <c r="A2657" s="3">
        <v>45876</v>
      </c>
      <c r="B2657" s="2">
        <v>8.24</v>
      </c>
      <c r="C2657" s="2">
        <v>8.24</v>
      </c>
      <c r="D2657" s="2">
        <v>478</v>
      </c>
      <c r="E2657" s="2">
        <f t="shared" si="164"/>
        <v>6036002</v>
      </c>
      <c r="F2657" s="17" t="str">
        <f t="shared" si="167"/>
        <v>BULLISH</v>
      </c>
      <c r="G2657" s="17" t="str">
        <f t="shared" si="166"/>
        <v>NEUTRAL</v>
      </c>
      <c r="H2657" s="17" t="str">
        <f t="shared" si="165"/>
        <v>CONFIRMED BULLISH</v>
      </c>
    </row>
    <row r="2658" spans="1:8" ht="13.5" x14ac:dyDescent="0.25">
      <c r="A2658" s="3">
        <v>45877</v>
      </c>
      <c r="B2658" s="2">
        <v>8.1</v>
      </c>
      <c r="C2658" s="2">
        <v>8.1</v>
      </c>
      <c r="D2658" s="2">
        <v>166880</v>
      </c>
      <c r="E2658" s="2">
        <f t="shared" si="164"/>
        <v>5869122</v>
      </c>
      <c r="F2658" s="17" t="str">
        <f t="shared" si="167"/>
        <v>BEARISH</v>
      </c>
      <c r="G2658" s="17" t="str">
        <f t="shared" si="166"/>
        <v>WEAK</v>
      </c>
      <c r="H2658" s="17" t="str">
        <f t="shared" si="165"/>
        <v>NEUTRAL</v>
      </c>
    </row>
    <row r="2659" spans="1:8" ht="13.5" x14ac:dyDescent="0.25">
      <c r="A2659" s="3">
        <v>45880</v>
      </c>
      <c r="B2659" s="2">
        <v>8.2799999999999994</v>
      </c>
      <c r="C2659" s="2">
        <v>8.2799999999999994</v>
      </c>
      <c r="D2659" s="2">
        <v>734</v>
      </c>
      <c r="E2659" s="2">
        <f t="shared" si="164"/>
        <v>5869856</v>
      </c>
      <c r="F2659" s="17" t="str">
        <f t="shared" si="167"/>
        <v>BEARISH</v>
      </c>
      <c r="G2659" s="17" t="str">
        <f t="shared" si="166"/>
        <v>WEAK</v>
      </c>
      <c r="H2659" s="17" t="str">
        <f t="shared" si="165"/>
        <v>BEARISH DIVERGENCE</v>
      </c>
    </row>
    <row r="2660" spans="1:8" ht="13.5" x14ac:dyDescent="0.25">
      <c r="A2660" s="3">
        <v>45881</v>
      </c>
      <c r="B2660" s="2">
        <v>8.25</v>
      </c>
      <c r="C2660" s="2">
        <v>8.25</v>
      </c>
      <c r="D2660" s="2">
        <v>6184</v>
      </c>
      <c r="E2660" s="2">
        <f t="shared" si="164"/>
        <v>5863672</v>
      </c>
      <c r="F2660" s="17" t="str">
        <f t="shared" si="167"/>
        <v>BEARISH</v>
      </c>
      <c r="G2660" s="17" t="str">
        <f t="shared" si="166"/>
        <v>WEAK</v>
      </c>
      <c r="H2660" s="17" t="str">
        <f t="shared" si="165"/>
        <v>BEARISH DIVERGENCE</v>
      </c>
    </row>
    <row r="2661" spans="1:8" ht="13.5" x14ac:dyDescent="0.25">
      <c r="A2661" s="3">
        <v>45883</v>
      </c>
      <c r="B2661" s="2">
        <v>8.2799999999999994</v>
      </c>
      <c r="C2661" s="2">
        <v>8.2799999999999994</v>
      </c>
      <c r="D2661" s="2">
        <v>9037</v>
      </c>
      <c r="E2661" s="2">
        <f t="shared" si="164"/>
        <v>5872709</v>
      </c>
      <c r="F2661" s="17" t="str">
        <f t="shared" si="167"/>
        <v>BEARISH</v>
      </c>
      <c r="G2661" s="17" t="str">
        <f t="shared" si="166"/>
        <v>WEAK</v>
      </c>
      <c r="H2661" s="17" t="str">
        <f t="shared" si="165"/>
        <v>BEARISH DIVERGENCE</v>
      </c>
    </row>
    <row r="2662" spans="1:8" ht="13.5" x14ac:dyDescent="0.25">
      <c r="A2662" s="3">
        <v>45884</v>
      </c>
      <c r="B2662" s="2">
        <v>8.3000000000000007</v>
      </c>
      <c r="C2662" s="2">
        <v>8.3000000000000007</v>
      </c>
      <c r="D2662" s="2">
        <v>11762</v>
      </c>
      <c r="E2662" s="2">
        <f t="shared" si="164"/>
        <v>5884471</v>
      </c>
      <c r="F2662" s="17" t="str">
        <f t="shared" si="167"/>
        <v>BEARISH</v>
      </c>
      <c r="G2662" s="17" t="str">
        <f t="shared" si="166"/>
        <v>WEAK</v>
      </c>
      <c r="H2662" s="17" t="str">
        <f t="shared" si="165"/>
        <v>BEARISH DIVERGENCE</v>
      </c>
    </row>
    <row r="2663" spans="1:8" ht="13.5" x14ac:dyDescent="0.25">
      <c r="A2663" s="3">
        <v>45887</v>
      </c>
      <c r="B2663" s="2">
        <v>8.25</v>
      </c>
      <c r="C2663" s="2">
        <v>8.25</v>
      </c>
      <c r="D2663" s="2">
        <v>1106</v>
      </c>
      <c r="E2663" s="2">
        <f t="shared" si="164"/>
        <v>5883365</v>
      </c>
      <c r="F2663" s="17" t="str">
        <f t="shared" si="167"/>
        <v>BULLISH</v>
      </c>
      <c r="G2663" s="17" t="str">
        <f t="shared" si="166"/>
        <v>NEUTRAL</v>
      </c>
      <c r="H2663" s="17" t="str">
        <f t="shared" si="165"/>
        <v>CONFIRMED BULLISH</v>
      </c>
    </row>
    <row r="2664" spans="1:8" ht="13.5" x14ac:dyDescent="0.25">
      <c r="A2664" s="3">
        <v>45888</v>
      </c>
      <c r="B2664" s="2">
        <v>8.3000000000000007</v>
      </c>
      <c r="C2664" s="2">
        <v>8.3000000000000007</v>
      </c>
      <c r="D2664" s="2">
        <v>3586</v>
      </c>
      <c r="E2664" s="2">
        <f t="shared" si="164"/>
        <v>5886951</v>
      </c>
      <c r="F2664" s="17" t="str">
        <f t="shared" si="167"/>
        <v>BULLISH</v>
      </c>
      <c r="G2664" s="17" t="str">
        <f t="shared" si="166"/>
        <v>NEUTRAL</v>
      </c>
      <c r="H2664" s="17" t="str">
        <f t="shared" si="165"/>
        <v>CONFIRMED BULLISH</v>
      </c>
    </row>
    <row r="2665" spans="1:8" ht="13.5" x14ac:dyDescent="0.25">
      <c r="A2665" s="3">
        <v>45889</v>
      </c>
      <c r="B2665" s="2">
        <v>8.3000000000000007</v>
      </c>
      <c r="C2665" s="2">
        <v>8.3000000000000007</v>
      </c>
      <c r="D2665" s="2">
        <v>19341</v>
      </c>
      <c r="E2665" s="2">
        <f t="shared" si="164"/>
        <v>5886951</v>
      </c>
      <c r="F2665" s="17" t="str">
        <f t="shared" si="167"/>
        <v>BULLISH</v>
      </c>
      <c r="G2665" s="17" t="str">
        <f t="shared" si="166"/>
        <v>NEUTRAL</v>
      </c>
      <c r="H2665" s="17" t="str">
        <f t="shared" si="165"/>
        <v>CONFIRMED BULLISH</v>
      </c>
    </row>
    <row r="2666" spans="1:8" ht="13.5" x14ac:dyDescent="0.25">
      <c r="A2666" s="3">
        <v>45890</v>
      </c>
      <c r="B2666" s="2">
        <v>8.2899999999999991</v>
      </c>
      <c r="C2666" s="2">
        <v>8.2899999999999991</v>
      </c>
      <c r="D2666" s="2">
        <v>4067</v>
      </c>
      <c r="E2666" s="2">
        <f t="shared" si="164"/>
        <v>5882884</v>
      </c>
      <c r="F2666" s="17" t="str">
        <f t="shared" si="167"/>
        <v>BULLISH</v>
      </c>
      <c r="G2666" s="17" t="str">
        <f t="shared" si="166"/>
        <v>NEUTRAL</v>
      </c>
      <c r="H2666" s="17" t="str">
        <f t="shared" si="165"/>
        <v>CONFIRMED BULLISH</v>
      </c>
    </row>
    <row r="2667" spans="1:8" ht="13.5" x14ac:dyDescent="0.25">
      <c r="A2667" s="3">
        <v>45891</v>
      </c>
      <c r="B2667" s="2">
        <v>8.3000000000000007</v>
      </c>
      <c r="C2667" s="2">
        <v>8.3000000000000007</v>
      </c>
      <c r="D2667" s="2">
        <v>2160</v>
      </c>
      <c r="E2667" s="2">
        <f t="shared" si="164"/>
        <v>5885044</v>
      </c>
      <c r="F2667" s="17" t="str">
        <f t="shared" si="167"/>
        <v>BULLISH</v>
      </c>
      <c r="G2667" s="17" t="str">
        <f t="shared" si="166"/>
        <v>NEUTRAL</v>
      </c>
      <c r="H2667" s="17" t="str">
        <f t="shared" si="165"/>
        <v>NEUTRAL</v>
      </c>
    </row>
    <row r="2668" spans="1:8" ht="13.5" x14ac:dyDescent="0.25">
      <c r="A2668" s="3">
        <v>45894</v>
      </c>
      <c r="B2668" s="2">
        <v>8.4600000000000009</v>
      </c>
      <c r="C2668" s="2">
        <v>8.4600000000000009</v>
      </c>
      <c r="D2668" s="2">
        <v>13739</v>
      </c>
      <c r="E2668" s="2">
        <f t="shared" si="164"/>
        <v>5898783</v>
      </c>
      <c r="F2668" s="17" t="str">
        <f t="shared" si="167"/>
        <v>BULLISH</v>
      </c>
      <c r="G2668" s="17" t="str">
        <f t="shared" si="166"/>
        <v>NEUTRAL</v>
      </c>
      <c r="H2668" s="17" t="str">
        <f t="shared" si="165"/>
        <v>CONFIRMED BULLISH</v>
      </c>
    </row>
    <row r="2669" spans="1:8" ht="13.5" x14ac:dyDescent="0.25">
      <c r="A2669" s="3">
        <v>45895</v>
      </c>
      <c r="B2669" s="2">
        <v>8.58</v>
      </c>
      <c r="C2669" s="2">
        <v>8.58</v>
      </c>
      <c r="D2669" s="2">
        <v>2890</v>
      </c>
      <c r="E2669" s="2">
        <f t="shared" si="164"/>
        <v>5901673</v>
      </c>
      <c r="F2669" s="17" t="str">
        <f t="shared" si="167"/>
        <v>BULLISH</v>
      </c>
      <c r="G2669" s="17" t="str">
        <f t="shared" si="166"/>
        <v>NEUTRAL</v>
      </c>
      <c r="H2669" s="17" t="str">
        <f t="shared" si="165"/>
        <v>CONFIRMED BULLISH</v>
      </c>
    </row>
    <row r="2670" spans="1:8" ht="13.5" x14ac:dyDescent="0.25">
      <c r="A2670" s="3">
        <v>45896</v>
      </c>
      <c r="B2670" s="2">
        <v>8.94</v>
      </c>
      <c r="C2670" s="2">
        <v>8.94</v>
      </c>
      <c r="D2670" s="2">
        <v>18334</v>
      </c>
      <c r="E2670" s="2">
        <f t="shared" si="164"/>
        <v>5920007</v>
      </c>
      <c r="F2670" s="17" t="str">
        <f t="shared" si="167"/>
        <v>BULLISH</v>
      </c>
      <c r="G2670" s="17" t="str">
        <f t="shared" si="166"/>
        <v>NEUTRAL</v>
      </c>
      <c r="H2670" s="17" t="str">
        <f t="shared" si="165"/>
        <v>CONFIRMED BULLISH</v>
      </c>
    </row>
    <row r="2671" spans="1:8" ht="13.5" x14ac:dyDescent="0.25">
      <c r="A2671" s="3">
        <v>45897</v>
      </c>
      <c r="B2671" s="2">
        <v>8.9499999999999993</v>
      </c>
      <c r="C2671" s="2">
        <v>8.9499999999999993</v>
      </c>
      <c r="D2671" s="2">
        <v>11183</v>
      </c>
      <c r="E2671" s="2">
        <f t="shared" si="164"/>
        <v>5931190</v>
      </c>
      <c r="F2671" s="17" t="str">
        <f t="shared" si="167"/>
        <v>BULLISH</v>
      </c>
      <c r="G2671" s="17" t="str">
        <f t="shared" si="166"/>
        <v>NEUTRAL</v>
      </c>
      <c r="H2671" s="17" t="str">
        <f t="shared" si="165"/>
        <v>CONFIRMED BULLISH</v>
      </c>
    </row>
    <row r="2672" spans="1:8" ht="13.5" x14ac:dyDescent="0.25">
      <c r="A2672" s="3">
        <v>45898</v>
      </c>
      <c r="B2672" s="2">
        <v>8.8000000000000007</v>
      </c>
      <c r="C2672" s="2">
        <v>8.8000000000000007</v>
      </c>
      <c r="D2672" s="2">
        <v>3139</v>
      </c>
      <c r="E2672" s="2">
        <f t="shared" si="164"/>
        <v>5928051</v>
      </c>
      <c r="F2672" s="17" t="str">
        <f t="shared" si="167"/>
        <v>BULLISH</v>
      </c>
      <c r="G2672" s="17" t="str">
        <f t="shared" si="166"/>
        <v>NEUTRAL</v>
      </c>
      <c r="H2672" s="17" t="str">
        <f t="shared" si="165"/>
        <v>CONFIRMED BULLISH</v>
      </c>
    </row>
    <row r="2673" spans="1:8" ht="13.5" x14ac:dyDescent="0.25">
      <c r="A2673" s="3">
        <v>45901</v>
      </c>
      <c r="B2673" s="2">
        <v>9.1999999999999993</v>
      </c>
      <c r="C2673" s="2">
        <v>9.1999999999999993</v>
      </c>
      <c r="D2673" s="2">
        <v>18467</v>
      </c>
      <c r="E2673" s="2">
        <f t="shared" si="164"/>
        <v>5946518</v>
      </c>
      <c r="F2673" s="17" t="str">
        <f t="shared" si="167"/>
        <v>BULLISH</v>
      </c>
      <c r="G2673" s="17" t="str">
        <f t="shared" si="166"/>
        <v>NEUTRAL</v>
      </c>
      <c r="H2673" s="17" t="str">
        <f t="shared" si="165"/>
        <v>CONFIRMED BULLISH</v>
      </c>
    </row>
    <row r="2674" spans="1:8" ht="13.5" x14ac:dyDescent="0.25">
      <c r="A2674" s="3">
        <v>45902</v>
      </c>
      <c r="B2674" s="2">
        <v>9.5</v>
      </c>
      <c r="C2674" s="2">
        <v>9.5</v>
      </c>
      <c r="D2674" s="2">
        <v>38613</v>
      </c>
      <c r="E2674" s="2">
        <f t="shared" si="164"/>
        <v>5985131</v>
      </c>
      <c r="F2674" s="17" t="str">
        <f t="shared" si="167"/>
        <v>BULLISH</v>
      </c>
      <c r="G2674" s="17" t="str">
        <f t="shared" si="166"/>
        <v>NEUTRAL</v>
      </c>
      <c r="H2674" s="17" t="str">
        <f t="shared" si="165"/>
        <v>CONFIRMED BULLISH</v>
      </c>
    </row>
    <row r="2675" spans="1:8" ht="13.5" x14ac:dyDescent="0.25">
      <c r="A2675" s="3">
        <v>45903</v>
      </c>
      <c r="B2675" s="2">
        <v>9.6999999999999993</v>
      </c>
      <c r="C2675" s="2">
        <v>9.6999999999999993</v>
      </c>
      <c r="D2675" s="2">
        <v>15730</v>
      </c>
      <c r="E2675" s="2">
        <f t="shared" si="164"/>
        <v>6000861</v>
      </c>
      <c r="F2675" s="17" t="str">
        <f t="shared" si="167"/>
        <v>BULLISH</v>
      </c>
      <c r="G2675" s="17" t="str">
        <f t="shared" si="166"/>
        <v>NEUTRAL</v>
      </c>
      <c r="H2675" s="17" t="str">
        <f t="shared" si="165"/>
        <v>CONFIRMED BULLISH</v>
      </c>
    </row>
    <row r="2676" spans="1:8" ht="13.5" x14ac:dyDescent="0.25">
      <c r="A2676" s="3">
        <v>45905</v>
      </c>
      <c r="B2676" s="2">
        <v>9.6999999999999993</v>
      </c>
      <c r="C2676" s="2">
        <v>9.6999999999999993</v>
      </c>
      <c r="D2676" s="2">
        <v>8559</v>
      </c>
      <c r="E2676" s="2">
        <f t="shared" si="164"/>
        <v>6000861</v>
      </c>
      <c r="F2676" s="17" t="str">
        <f t="shared" si="167"/>
        <v>BULLISH</v>
      </c>
      <c r="G2676" s="17" t="str">
        <f t="shared" si="166"/>
        <v>NEUTRAL</v>
      </c>
      <c r="H2676" s="17" t="str">
        <f t="shared" si="165"/>
        <v>CONFIRMED BULLISH</v>
      </c>
    </row>
    <row r="2677" spans="1:8" ht="13.5" x14ac:dyDescent="0.25">
      <c r="A2677" s="3">
        <v>45908</v>
      </c>
      <c r="B2677" s="2">
        <v>9.5</v>
      </c>
      <c r="C2677" s="2">
        <v>9.5</v>
      </c>
      <c r="D2677" s="2">
        <v>3146</v>
      </c>
      <c r="E2677" s="2">
        <f t="shared" si="164"/>
        <v>5997715</v>
      </c>
      <c r="F2677" s="17" t="str">
        <f t="shared" si="167"/>
        <v>BULLISH</v>
      </c>
      <c r="G2677" s="17" t="str">
        <f t="shared" si="166"/>
        <v>NEUTRAL</v>
      </c>
      <c r="H2677" s="17" t="str">
        <f t="shared" si="165"/>
        <v>CONFIRMED BULLISH</v>
      </c>
    </row>
    <row r="2678" spans="1:8" ht="13.5" x14ac:dyDescent="0.25">
      <c r="A2678" s="3">
        <v>45909</v>
      </c>
      <c r="B2678" s="2">
        <v>9.3000000000000007</v>
      </c>
      <c r="C2678" s="2">
        <v>9.3000000000000007</v>
      </c>
      <c r="D2678" s="2">
        <v>1674</v>
      </c>
      <c r="E2678" s="2">
        <f t="shared" si="164"/>
        <v>5996041</v>
      </c>
      <c r="F2678" s="17" t="str">
        <f t="shared" si="167"/>
        <v>BULLISH</v>
      </c>
      <c r="G2678" s="17" t="str">
        <f t="shared" si="166"/>
        <v>NEUTRAL</v>
      </c>
      <c r="H2678" s="17" t="str">
        <f t="shared" si="165"/>
        <v>CONFIRMED BULLISH</v>
      </c>
    </row>
    <row r="2679" spans="1:8" ht="13.5" x14ac:dyDescent="0.25">
      <c r="A2679" s="3">
        <v>45910</v>
      </c>
      <c r="B2679" s="2">
        <v>9.27</v>
      </c>
      <c r="C2679" s="2">
        <v>9.27</v>
      </c>
      <c r="D2679" s="2">
        <v>1512</v>
      </c>
      <c r="E2679" s="2">
        <f t="shared" si="164"/>
        <v>5994529</v>
      </c>
      <c r="F2679" s="17" t="str">
        <f t="shared" si="167"/>
        <v>BULLISH</v>
      </c>
      <c r="G2679" s="17" t="str">
        <f t="shared" si="166"/>
        <v>NEUTRAL</v>
      </c>
      <c r="H2679" s="17" t="str">
        <f t="shared" si="165"/>
        <v>BULLISH DIVERGENCE</v>
      </c>
    </row>
    <row r="2680" spans="1:8" ht="13.5" x14ac:dyDescent="0.25">
      <c r="A2680" s="3">
        <v>45911</v>
      </c>
      <c r="B2680" s="2">
        <v>9.26</v>
      </c>
      <c r="C2680" s="2">
        <v>9.26</v>
      </c>
      <c r="D2680" s="2">
        <v>2496</v>
      </c>
      <c r="E2680" s="2">
        <f t="shared" si="164"/>
        <v>5992033</v>
      </c>
      <c r="F2680" s="17" t="str">
        <f t="shared" si="167"/>
        <v>BEARISH</v>
      </c>
      <c r="G2680" s="17" t="str">
        <f t="shared" si="166"/>
        <v>NEUTRAL</v>
      </c>
      <c r="H2680" s="17" t="str">
        <f t="shared" si="165"/>
        <v>CONFIRMED BEARISH</v>
      </c>
    </row>
    <row r="2681" spans="1:8" ht="13.5" x14ac:dyDescent="0.25">
      <c r="A2681" s="3">
        <v>45912</v>
      </c>
      <c r="B2681" s="2">
        <v>9.49</v>
      </c>
      <c r="C2681" s="2">
        <v>9.49</v>
      </c>
      <c r="D2681" s="2">
        <v>19757</v>
      </c>
      <c r="E2681" s="2">
        <f t="shared" si="164"/>
        <v>6011790</v>
      </c>
      <c r="F2681" s="17" t="str">
        <f t="shared" si="167"/>
        <v>BULLISH</v>
      </c>
      <c r="G2681" s="17" t="str">
        <f t="shared" si="166"/>
        <v>NEUTRAL</v>
      </c>
      <c r="H2681" s="17" t="str">
        <f t="shared" si="165"/>
        <v>BULLISH DIVERGENCE</v>
      </c>
    </row>
    <row r="2682" spans="1:8" ht="13.5" x14ac:dyDescent="0.25">
      <c r="A2682" s="3">
        <v>45915</v>
      </c>
      <c r="B2682" s="2">
        <v>9.6999999999999993</v>
      </c>
      <c r="C2682" s="2">
        <v>9.6999999999999993</v>
      </c>
      <c r="D2682" s="2">
        <v>125922</v>
      </c>
      <c r="E2682" s="2">
        <f t="shared" si="164"/>
        <v>6137712</v>
      </c>
      <c r="F2682" s="17" t="str">
        <f t="shared" si="167"/>
        <v>BULLISH</v>
      </c>
      <c r="G2682" s="17" t="str">
        <f t="shared" si="166"/>
        <v>STRONG</v>
      </c>
      <c r="H2682" s="17" t="str">
        <f t="shared" si="165"/>
        <v>CONFIRMED BULLISH</v>
      </c>
    </row>
    <row r="2683" spans="1:8" ht="13.5" x14ac:dyDescent="0.25">
      <c r="A2683" s="3">
        <v>45916</v>
      </c>
      <c r="B2683" s="2">
        <v>9.7200000000000006</v>
      </c>
      <c r="C2683" s="2">
        <v>9.7200000000000006</v>
      </c>
      <c r="D2683" s="2">
        <v>8417</v>
      </c>
      <c r="E2683" s="2">
        <f t="shared" si="164"/>
        <v>6146129</v>
      </c>
      <c r="F2683" s="17" t="str">
        <f t="shared" si="167"/>
        <v>BULLISH</v>
      </c>
      <c r="G2683" s="17" t="str">
        <f t="shared" si="166"/>
        <v>STRONG</v>
      </c>
      <c r="H2683" s="17" t="str">
        <f t="shared" si="165"/>
        <v>CONFIRMED BULLISH</v>
      </c>
    </row>
    <row r="2684" spans="1:8" ht="13.5" x14ac:dyDescent="0.25">
      <c r="A2684" s="3">
        <v>45917</v>
      </c>
      <c r="B2684" s="2">
        <v>10</v>
      </c>
      <c r="C2684" s="2">
        <v>10</v>
      </c>
      <c r="D2684" s="2">
        <v>26466</v>
      </c>
      <c r="E2684" s="2">
        <f t="shared" si="164"/>
        <v>6172595</v>
      </c>
      <c r="F2684" s="17" t="str">
        <f t="shared" si="167"/>
        <v>BULLISH</v>
      </c>
      <c r="G2684" s="17" t="str">
        <f t="shared" si="166"/>
        <v>STRONG</v>
      </c>
      <c r="H2684" s="17" t="str">
        <f t="shared" si="165"/>
        <v>CONFIRMED BULLISH</v>
      </c>
    </row>
    <row r="2685" spans="1:8" ht="13.5" x14ac:dyDescent="0.35">
      <c r="A2685" s="3">
        <v>45918</v>
      </c>
      <c r="B2685" s="11">
        <v>10.3</v>
      </c>
      <c r="C2685" s="11">
        <v>10.3</v>
      </c>
      <c r="D2685" s="11">
        <v>135461</v>
      </c>
      <c r="E2685" s="2">
        <f t="shared" si="164"/>
        <v>6308056</v>
      </c>
      <c r="F2685" s="17" t="str">
        <f t="shared" si="167"/>
        <v>BULLISH</v>
      </c>
      <c r="G2685" s="17" t="str">
        <f t="shared" si="166"/>
        <v>STRONG</v>
      </c>
      <c r="H2685" s="17" t="str">
        <f t="shared" si="165"/>
        <v>CONFIRMED BULLISH</v>
      </c>
    </row>
    <row r="2686" spans="1:8" ht="13.5" x14ac:dyDescent="0.35">
      <c r="A2686" s="3">
        <v>45919</v>
      </c>
      <c r="B2686" s="11">
        <v>10.68</v>
      </c>
      <c r="C2686" s="11">
        <v>10.68</v>
      </c>
      <c r="D2686" s="11">
        <v>23962</v>
      </c>
      <c r="E2686" s="2">
        <f t="shared" si="164"/>
        <v>6332018</v>
      </c>
      <c r="F2686" s="17" t="str">
        <f t="shared" si="167"/>
        <v>BULLISH</v>
      </c>
      <c r="G2686" s="17" t="str">
        <f t="shared" si="166"/>
        <v>STRONG</v>
      </c>
      <c r="H2686" s="17" t="str">
        <f t="shared" si="165"/>
        <v>CONFIRMED BULLISH</v>
      </c>
    </row>
    <row r="2687" spans="1:8" ht="13.5" x14ac:dyDescent="0.35">
      <c r="A2687" s="3">
        <v>45922</v>
      </c>
      <c r="B2687" s="11">
        <v>10.98</v>
      </c>
      <c r="C2687" s="11">
        <v>10.98</v>
      </c>
      <c r="D2687" s="11">
        <v>12328</v>
      </c>
      <c r="E2687" s="2">
        <f t="shared" si="164"/>
        <v>6344346</v>
      </c>
      <c r="F2687" s="17" t="str">
        <f t="shared" si="167"/>
        <v>BULLISH</v>
      </c>
      <c r="G2687" s="17" t="str">
        <f t="shared" si="166"/>
        <v>STRONG</v>
      </c>
      <c r="H2687" s="17" t="str">
        <f t="shared" si="165"/>
        <v>CONFIRMED BULLISH</v>
      </c>
    </row>
    <row r="2688" spans="1:8" ht="13.5" x14ac:dyDescent="0.35">
      <c r="A2688" s="3">
        <v>45923</v>
      </c>
      <c r="B2688" s="11">
        <v>11.28</v>
      </c>
      <c r="C2688" s="11">
        <v>11.28</v>
      </c>
      <c r="D2688" s="11">
        <v>13459</v>
      </c>
      <c r="E2688" s="2">
        <f t="shared" si="164"/>
        <v>6357805</v>
      </c>
      <c r="F2688" s="17" t="str">
        <f t="shared" si="167"/>
        <v>BULLISH</v>
      </c>
      <c r="G2688" s="17" t="str">
        <f t="shared" si="166"/>
        <v>STRONG</v>
      </c>
      <c r="H2688" s="17" t="str">
        <f t="shared" si="165"/>
        <v>CONFIRMED BULLISH</v>
      </c>
    </row>
    <row r="2689" spans="1:8" ht="13.5" x14ac:dyDescent="0.35">
      <c r="A2689" s="3">
        <v>45924</v>
      </c>
      <c r="B2689" s="11">
        <v>11.25</v>
      </c>
      <c r="C2689" s="11">
        <v>11.25</v>
      </c>
      <c r="D2689" s="11">
        <v>4683</v>
      </c>
      <c r="E2689" s="2">
        <f t="shared" si="164"/>
        <v>6353122</v>
      </c>
      <c r="F2689" s="17" t="str">
        <f t="shared" si="167"/>
        <v>BULLISH</v>
      </c>
      <c r="G2689" s="17" t="str">
        <f t="shared" si="166"/>
        <v>STRONG</v>
      </c>
      <c r="H2689" s="17" t="str">
        <f t="shared" si="165"/>
        <v>CONFIRMED BULLISH</v>
      </c>
    </row>
    <row r="2690" spans="1:8" ht="13.5" x14ac:dyDescent="0.35">
      <c r="A2690" s="3">
        <v>45925</v>
      </c>
      <c r="B2690" s="11">
        <v>11.1</v>
      </c>
      <c r="C2690" s="11">
        <v>11.1</v>
      </c>
      <c r="D2690" s="11">
        <v>60408</v>
      </c>
      <c r="E2690" s="2">
        <f t="shared" si="164"/>
        <v>6292714</v>
      </c>
      <c r="F2690" s="17" t="str">
        <f t="shared" si="167"/>
        <v>BEARISH</v>
      </c>
      <c r="G2690" s="17" t="str">
        <f t="shared" si="166"/>
        <v>NEUTRAL</v>
      </c>
      <c r="H2690" s="17" t="str">
        <f t="shared" si="165"/>
        <v>BEARISH DIVERGENCE</v>
      </c>
    </row>
    <row r="2691" spans="1:8" ht="13.5" x14ac:dyDescent="0.35">
      <c r="A2691" s="3">
        <v>45926</v>
      </c>
      <c r="B2691" s="11">
        <v>11</v>
      </c>
      <c r="C2691" s="11">
        <v>11</v>
      </c>
      <c r="D2691" s="11">
        <v>108353</v>
      </c>
      <c r="E2691" s="2">
        <f t="shared" si="164"/>
        <v>6184361</v>
      </c>
      <c r="F2691" s="17" t="str">
        <f t="shared" si="167"/>
        <v>BEARISH</v>
      </c>
      <c r="G2691" s="17" t="str">
        <f t="shared" si="166"/>
        <v>WEAK</v>
      </c>
      <c r="H2691" s="17" t="str">
        <f t="shared" si="165"/>
        <v>BEARISH DIVERGENCE</v>
      </c>
    </row>
    <row r="2692" spans="1:8" ht="13.5" x14ac:dyDescent="0.35">
      <c r="A2692" s="3">
        <v>45929</v>
      </c>
      <c r="B2692" s="11">
        <v>11.22</v>
      </c>
      <c r="C2692" s="11">
        <v>11.22</v>
      </c>
      <c r="D2692" s="11">
        <v>12609</v>
      </c>
      <c r="E2692" s="2">
        <f>IF(B2692&gt;B2691, E2691+D2692, IF(B2692&lt;B2691, E2691-D2692, E2691))</f>
        <v>6196970</v>
      </c>
      <c r="F2692" s="17" t="str">
        <f t="shared" si="167"/>
        <v>BEARISH</v>
      </c>
      <c r="G2692" s="17" t="str">
        <f t="shared" si="166"/>
        <v>WEAK</v>
      </c>
      <c r="H2692" s="17" t="str">
        <f t="shared" si="165"/>
        <v>BEARISH DIVERGENCE</v>
      </c>
    </row>
    <row r="2693" spans="1:8" ht="13.5" x14ac:dyDescent="0.35">
      <c r="A2693" s="3">
        <v>45930</v>
      </c>
      <c r="B2693" s="11">
        <v>11</v>
      </c>
      <c r="C2693" s="11">
        <v>11</v>
      </c>
      <c r="D2693" s="11">
        <v>11064</v>
      </c>
      <c r="E2693" s="2">
        <f>IF(B2693&gt;B2692, E2692+D2693, IF(B2693&lt;B2692, E2692-D2693, E2692))</f>
        <v>6185906</v>
      </c>
      <c r="F2693" s="17" t="str">
        <f t="shared" si="167"/>
        <v>BEARISH</v>
      </c>
      <c r="G2693" s="17" t="str">
        <f>IF((E2693-E2688)/E2688 &gt; 0.02, "STRONG",
 IF((E2693-E2688)/E2688 &lt; -0.02, "WEAK", "NEUTRAL"))</f>
        <v>WEAK</v>
      </c>
      <c r="H2693" s="17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BEARISH</v>
      </c>
    </row>
  </sheetData>
  <conditionalFormatting sqref="F1:F1048576">
    <cfRule type="containsText" dxfId="30" priority="1" operator="containsText" text="bearish">
      <formula>NOT(ISERROR(SEARCH("bearish",F1)))</formula>
    </cfRule>
    <cfRule type="containsText" dxfId="29" priority="2" operator="containsText" text="bullish">
      <formula>NOT(ISERROR(SEARCH("bullish",F1)))</formula>
    </cfRule>
    <cfRule type="containsText" dxfId="28" priority="7" stopIfTrue="1" operator="containsText" text="Bullish">
      <formula>NOT(ISERROR(SEARCH("Bullish",F1)))</formula>
    </cfRule>
  </conditionalFormatting>
  <conditionalFormatting sqref="G1:G1048576">
    <cfRule type="containsText" dxfId="27" priority="5" stopIfTrue="1" operator="containsText" text="strong">
      <formula>NOT(ISERROR(SEARCH("strong",G1)))</formula>
    </cfRule>
    <cfRule type="containsText" dxfId="26" priority="6" stopIfTrue="1" operator="containsText" text="weak">
      <formula>NOT(ISERROR(SEARCH("weak",G1)))</formula>
    </cfRule>
  </conditionalFormatting>
  <conditionalFormatting sqref="H1:H1048576">
    <cfRule type="containsText" dxfId="25" priority="3" stopIfTrue="1" operator="containsText" text="confirmed bullish">
      <formula>NOT(ISERROR(SEARCH("confirmed bullish",H1)))</formula>
    </cfRule>
    <cfRule type="containsText" dxfId="24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FB27-F3E1-4633-A12F-65976822C905}">
  <dimension ref="A1:M2693"/>
  <sheetViews>
    <sheetView workbookViewId="0">
      <selection sqref="A1:IV65536"/>
    </sheetView>
  </sheetViews>
  <sheetFormatPr defaultRowHeight="12.5" x14ac:dyDescent="0.25"/>
  <cols>
    <col min="1" max="1" width="16.81640625" customWidth="1"/>
    <col min="2" max="2" width="18.90625" customWidth="1"/>
    <col min="3" max="3" width="17" customWidth="1"/>
    <col min="4" max="5" width="21.453125" customWidth="1"/>
    <col min="6" max="6" width="21.08984375" customWidth="1"/>
    <col min="7" max="7" width="22.453125" customWidth="1"/>
    <col min="8" max="8" width="25.36328125" customWidth="1"/>
    <col min="9" max="9" width="19.54296875" customWidth="1"/>
    <col min="10" max="11" width="19.453125" customWidth="1"/>
    <col min="12" max="12" width="14.81640625" customWidth="1"/>
    <col min="13" max="13" width="22.6328125" customWidth="1"/>
  </cols>
  <sheetData>
    <row r="1" spans="1:13" ht="24" x14ac:dyDescent="0.25">
      <c r="A1" s="1" t="s">
        <v>1</v>
      </c>
      <c r="B1" s="1" t="s">
        <v>3</v>
      </c>
      <c r="C1" s="1" t="s">
        <v>34</v>
      </c>
      <c r="D1" s="1" t="s">
        <v>37</v>
      </c>
      <c r="E1" s="1" t="s">
        <v>38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44</v>
      </c>
      <c r="L1" s="1" t="s">
        <v>45</v>
      </c>
      <c r="M1" s="1" t="s">
        <v>46</v>
      </c>
    </row>
    <row r="2" spans="1:13" ht="13.5" x14ac:dyDescent="0.25">
      <c r="A2" s="3">
        <v>42006</v>
      </c>
      <c r="B2" s="2">
        <v>3.8782999999999999</v>
      </c>
      <c r="C2" s="2"/>
      <c r="D2" s="2"/>
      <c r="E2" s="2"/>
      <c r="F2" s="2"/>
      <c r="G2" s="2"/>
      <c r="H2" s="2"/>
      <c r="I2" s="2"/>
      <c r="J2" s="17"/>
      <c r="K2" s="17"/>
      <c r="L2" s="17"/>
      <c r="M2" s="17"/>
    </row>
    <row r="3" spans="1:13" ht="13.5" x14ac:dyDescent="0.25">
      <c r="A3" s="3">
        <v>42009</v>
      </c>
      <c r="B3" s="2">
        <v>3.9891000000000001</v>
      </c>
      <c r="C3" s="2"/>
      <c r="D3" s="2"/>
      <c r="E3" s="2"/>
      <c r="F3" s="2"/>
      <c r="G3" s="2"/>
      <c r="H3" s="2"/>
      <c r="I3" s="2"/>
      <c r="J3" s="17"/>
      <c r="K3" s="17"/>
      <c r="L3" s="17"/>
      <c r="M3" s="17"/>
    </row>
    <row r="4" spans="1:13" ht="13.5" x14ac:dyDescent="0.25">
      <c r="A4" s="3">
        <v>42010</v>
      </c>
      <c r="B4" s="2">
        <v>3.9891000000000001</v>
      </c>
      <c r="C4" s="2"/>
      <c r="D4" s="2"/>
      <c r="E4" s="2"/>
      <c r="F4" s="2"/>
      <c r="G4" s="2"/>
      <c r="H4" s="2"/>
      <c r="I4" s="2"/>
      <c r="J4" s="17"/>
      <c r="K4" s="17"/>
      <c r="L4" s="17"/>
      <c r="M4" s="17"/>
    </row>
    <row r="5" spans="1:13" ht="13.5" x14ac:dyDescent="0.25">
      <c r="A5" s="3">
        <v>42011</v>
      </c>
      <c r="B5" s="2">
        <v>3.9891000000000001</v>
      </c>
      <c r="C5" s="2"/>
      <c r="D5" s="2"/>
      <c r="E5" s="2"/>
      <c r="F5" s="2">
        <v>3.9614000000000003</v>
      </c>
      <c r="G5" s="2"/>
      <c r="H5" s="2"/>
      <c r="I5" s="2"/>
      <c r="J5" s="17"/>
      <c r="K5" s="17"/>
      <c r="L5" s="17"/>
      <c r="M5" s="17"/>
    </row>
    <row r="6" spans="1:13" ht="13.5" x14ac:dyDescent="0.25">
      <c r="A6" s="3">
        <v>42012</v>
      </c>
      <c r="B6" s="2">
        <v>3.8128000000000002</v>
      </c>
      <c r="C6" s="2"/>
      <c r="D6" s="2"/>
      <c r="E6" s="2"/>
      <c r="F6" s="2">
        <v>3.9316800000000001</v>
      </c>
      <c r="G6" s="2"/>
      <c r="H6" s="2"/>
      <c r="I6" s="2"/>
      <c r="J6" s="17"/>
      <c r="K6" s="17"/>
      <c r="L6" s="17"/>
      <c r="M6" s="17" t="s">
        <v>47</v>
      </c>
    </row>
    <row r="7" spans="1:13" ht="13.5" x14ac:dyDescent="0.25">
      <c r="A7" s="3">
        <v>42013</v>
      </c>
      <c r="B7" s="2">
        <v>3.9236</v>
      </c>
      <c r="C7" s="2"/>
      <c r="D7" s="2"/>
      <c r="E7" s="2"/>
      <c r="F7" s="2">
        <v>3.9407400000000004</v>
      </c>
      <c r="G7" s="2"/>
      <c r="H7" s="2"/>
      <c r="I7" s="2"/>
      <c r="J7" s="17"/>
      <c r="K7" s="17" t="s">
        <v>51</v>
      </c>
      <c r="L7" s="17" t="s">
        <v>50</v>
      </c>
      <c r="M7" s="17" t="s">
        <v>52</v>
      </c>
    </row>
    <row r="8" spans="1:13" ht="13.5" x14ac:dyDescent="0.25">
      <c r="A8" s="3">
        <v>42016</v>
      </c>
      <c r="B8" s="2">
        <v>3.9186000000000001</v>
      </c>
      <c r="C8" s="2"/>
      <c r="D8" s="2"/>
      <c r="E8" s="2"/>
      <c r="F8" s="2">
        <v>3.9266400000000004</v>
      </c>
      <c r="G8" s="2"/>
      <c r="H8" s="2"/>
      <c r="I8" s="2"/>
      <c r="J8" s="17"/>
      <c r="K8" s="17" t="s">
        <v>51</v>
      </c>
      <c r="L8" s="17" t="s">
        <v>50</v>
      </c>
      <c r="M8" s="17" t="s">
        <v>53</v>
      </c>
    </row>
    <row r="9" spans="1:13" ht="13.5" x14ac:dyDescent="0.25">
      <c r="A9" s="3">
        <v>42017</v>
      </c>
      <c r="B9" s="2">
        <v>3.8782999999999999</v>
      </c>
      <c r="C9" s="2"/>
      <c r="D9" s="2"/>
      <c r="E9" s="2"/>
      <c r="F9" s="2">
        <v>3.9044800000000004</v>
      </c>
      <c r="G9" s="2"/>
      <c r="H9" s="2"/>
      <c r="I9" s="2"/>
      <c r="J9" s="17"/>
      <c r="K9" s="17" t="s">
        <v>55</v>
      </c>
      <c r="L9" s="17" t="s">
        <v>48</v>
      </c>
      <c r="M9" s="17" t="s">
        <v>47</v>
      </c>
    </row>
    <row r="10" spans="1:13" ht="13.5" x14ac:dyDescent="0.25">
      <c r="A10" s="3">
        <v>42019</v>
      </c>
      <c r="B10" s="2">
        <v>3.9035000000000002</v>
      </c>
      <c r="C10" s="2"/>
      <c r="D10" s="2"/>
      <c r="E10" s="2"/>
      <c r="F10" s="2">
        <v>3.8873599999999997</v>
      </c>
      <c r="G10" s="2"/>
      <c r="H10" s="2"/>
      <c r="I10" s="2"/>
      <c r="J10" s="17"/>
      <c r="K10" s="17" t="s">
        <v>55</v>
      </c>
      <c r="L10" s="17" t="s">
        <v>48</v>
      </c>
      <c r="M10" s="17" t="s">
        <v>47</v>
      </c>
    </row>
    <row r="11" spans="1:13" ht="13.5" x14ac:dyDescent="0.25">
      <c r="A11" s="3">
        <v>42020</v>
      </c>
      <c r="B11" s="2">
        <v>3.8782999999999999</v>
      </c>
      <c r="C11" s="2"/>
      <c r="D11" s="2"/>
      <c r="E11" s="2"/>
      <c r="F11" s="2">
        <v>3.9004599999999998</v>
      </c>
      <c r="G11" s="2">
        <v>3.9160700000000004</v>
      </c>
      <c r="H11" s="2"/>
      <c r="I11" s="2"/>
      <c r="J11" s="17"/>
      <c r="K11" s="17" t="s">
        <v>55</v>
      </c>
      <c r="L11" s="17" t="s">
        <v>50</v>
      </c>
      <c r="M11" s="17" t="s">
        <v>49</v>
      </c>
    </row>
    <row r="12" spans="1:13" ht="13.5" x14ac:dyDescent="0.25">
      <c r="A12" s="3">
        <v>42023</v>
      </c>
      <c r="B12" s="2">
        <v>3.9689999999999999</v>
      </c>
      <c r="C12" s="2"/>
      <c r="D12" s="2"/>
      <c r="E12" s="2"/>
      <c r="F12" s="2">
        <v>3.9095399999999998</v>
      </c>
      <c r="G12" s="2">
        <v>3.9251400000000003</v>
      </c>
      <c r="H12" s="2"/>
      <c r="I12" s="2"/>
      <c r="J12" s="17"/>
      <c r="K12" s="17" t="s">
        <v>55</v>
      </c>
      <c r="L12" s="17" t="s">
        <v>48</v>
      </c>
      <c r="M12" s="17" t="s">
        <v>49</v>
      </c>
    </row>
    <row r="13" spans="1:13" ht="13.5" x14ac:dyDescent="0.25">
      <c r="A13" s="3">
        <v>42024</v>
      </c>
      <c r="B13" s="2">
        <v>3.8782999999999999</v>
      </c>
      <c r="C13" s="2"/>
      <c r="D13" s="2"/>
      <c r="E13" s="2"/>
      <c r="F13" s="2">
        <v>3.9014800000000003</v>
      </c>
      <c r="G13" s="2">
        <v>3.9140600000000005</v>
      </c>
      <c r="H13" s="2"/>
      <c r="I13" s="2"/>
      <c r="J13" s="17"/>
      <c r="K13" s="17" t="s">
        <v>55</v>
      </c>
      <c r="L13" s="17" t="s">
        <v>48</v>
      </c>
      <c r="M13" s="17" t="s">
        <v>47</v>
      </c>
    </row>
    <row r="14" spans="1:13" ht="13.5" x14ac:dyDescent="0.25">
      <c r="A14" s="3">
        <v>42025</v>
      </c>
      <c r="B14" s="2">
        <v>3.8782999999999999</v>
      </c>
      <c r="C14" s="2"/>
      <c r="D14" s="2"/>
      <c r="E14" s="2"/>
      <c r="F14" s="2">
        <v>3.9014800000000003</v>
      </c>
      <c r="G14" s="2">
        <v>3.9029800000000008</v>
      </c>
      <c r="H14" s="2"/>
      <c r="I14" s="2"/>
      <c r="J14" s="17"/>
      <c r="K14" s="17" t="s">
        <v>55</v>
      </c>
      <c r="L14" s="17" t="s">
        <v>50</v>
      </c>
      <c r="M14" s="17" t="s">
        <v>54</v>
      </c>
    </row>
    <row r="15" spans="1:13" ht="13.5" x14ac:dyDescent="0.25">
      <c r="A15" s="3">
        <v>42026</v>
      </c>
      <c r="B15" s="2">
        <v>3.8279000000000001</v>
      </c>
      <c r="C15" s="2"/>
      <c r="D15" s="2"/>
      <c r="E15" s="2"/>
      <c r="F15" s="2">
        <v>3.8863599999999998</v>
      </c>
      <c r="G15" s="2">
        <v>3.88686</v>
      </c>
      <c r="H15" s="2"/>
      <c r="I15" s="2"/>
      <c r="J15" s="17"/>
      <c r="K15" s="17" t="s">
        <v>55</v>
      </c>
      <c r="L15" s="17" t="s">
        <v>48</v>
      </c>
      <c r="M15" s="17" t="s">
        <v>47</v>
      </c>
    </row>
    <row r="16" spans="1:13" ht="13.5" x14ac:dyDescent="0.25">
      <c r="A16" s="3">
        <v>42027</v>
      </c>
      <c r="B16" s="2">
        <v>3.8330000000000002</v>
      </c>
      <c r="C16" s="2">
        <v>46.899383983572918</v>
      </c>
      <c r="D16" s="2"/>
      <c r="E16" s="2"/>
      <c r="F16" s="2">
        <v>3.8772999999999995</v>
      </c>
      <c r="G16" s="2">
        <v>3.8888799999999994</v>
      </c>
      <c r="H16" s="2"/>
      <c r="I16" s="2"/>
      <c r="J16" s="17"/>
      <c r="K16" s="17" t="s">
        <v>55</v>
      </c>
      <c r="L16" s="17" t="s">
        <v>50</v>
      </c>
      <c r="M16" s="17" t="s">
        <v>47</v>
      </c>
    </row>
    <row r="17" spans="1:13" ht="13.5" x14ac:dyDescent="0.25">
      <c r="A17" s="3">
        <v>42030</v>
      </c>
      <c r="B17" s="2">
        <v>3.8733</v>
      </c>
      <c r="C17" s="2">
        <v>49.87724512210881</v>
      </c>
      <c r="D17" s="2"/>
      <c r="E17" s="2"/>
      <c r="F17" s="2">
        <v>3.8581600000000003</v>
      </c>
      <c r="G17" s="2">
        <v>3.8838499999999998</v>
      </c>
      <c r="H17" s="2"/>
      <c r="I17" s="2"/>
      <c r="J17" s="17"/>
      <c r="K17" s="17" t="s">
        <v>55</v>
      </c>
      <c r="L17" s="17" t="s">
        <v>50</v>
      </c>
      <c r="M17" s="17" t="s">
        <v>47</v>
      </c>
    </row>
    <row r="18" spans="1:13" ht="13.5" x14ac:dyDescent="0.25">
      <c r="A18" s="3">
        <v>42031</v>
      </c>
      <c r="B18" s="2">
        <v>3.8733</v>
      </c>
      <c r="C18" s="2">
        <v>49.877245122108803</v>
      </c>
      <c r="D18" s="2"/>
      <c r="E18" s="2"/>
      <c r="F18" s="2">
        <v>3.8571600000000004</v>
      </c>
      <c r="G18" s="2">
        <v>3.8793199999999999</v>
      </c>
      <c r="H18" s="2"/>
      <c r="I18" s="2"/>
      <c r="J18" s="17"/>
      <c r="K18" s="17" t="s">
        <v>51</v>
      </c>
      <c r="L18" s="17" t="s">
        <v>48</v>
      </c>
      <c r="M18" s="17" t="s">
        <v>53</v>
      </c>
    </row>
    <row r="19" spans="1:13" ht="13.5" x14ac:dyDescent="0.25">
      <c r="A19" s="3">
        <v>42032</v>
      </c>
      <c r="B19" s="2">
        <v>3.8279000000000001</v>
      </c>
      <c r="C19" s="2">
        <v>46.472233475897767</v>
      </c>
      <c r="D19" s="2"/>
      <c r="E19" s="2"/>
      <c r="F19" s="2">
        <v>3.8470800000000005</v>
      </c>
      <c r="G19" s="2">
        <v>3.8742800000000002</v>
      </c>
      <c r="H19" s="2"/>
      <c r="I19" s="2"/>
      <c r="J19" s="17"/>
      <c r="K19" s="17" t="s">
        <v>55</v>
      </c>
      <c r="L19" s="17" t="s">
        <v>50</v>
      </c>
      <c r="M19" s="17" t="s">
        <v>47</v>
      </c>
    </row>
    <row r="20" spans="1:13" ht="13.5" x14ac:dyDescent="0.25">
      <c r="A20" s="3">
        <v>42033</v>
      </c>
      <c r="B20" s="2">
        <v>3.8279000000000001</v>
      </c>
      <c r="C20" s="2">
        <v>46.472233475897767</v>
      </c>
      <c r="D20" s="2"/>
      <c r="E20" s="2"/>
      <c r="F20" s="2">
        <v>3.8470800000000005</v>
      </c>
      <c r="G20" s="2">
        <v>3.8667199999999999</v>
      </c>
      <c r="H20" s="2">
        <v>3.892084210526316</v>
      </c>
      <c r="I20" s="2"/>
      <c r="J20" s="17"/>
      <c r="K20" s="17" t="s">
        <v>51</v>
      </c>
      <c r="L20" s="17" t="s">
        <v>48</v>
      </c>
      <c r="M20" s="17" t="s">
        <v>54</v>
      </c>
    </row>
    <row r="21" spans="1:13" ht="13.5" x14ac:dyDescent="0.25">
      <c r="A21" s="3">
        <v>42034</v>
      </c>
      <c r="B21" s="2">
        <v>3.8330000000000002</v>
      </c>
      <c r="C21" s="2">
        <v>46.94411545597621</v>
      </c>
      <c r="D21" s="2"/>
      <c r="E21" s="2"/>
      <c r="F21" s="2">
        <v>3.8470799999999996</v>
      </c>
      <c r="G21" s="2">
        <v>3.8621899999999996</v>
      </c>
      <c r="H21" s="2">
        <v>3.8891300000000002</v>
      </c>
      <c r="I21" s="2"/>
      <c r="J21" s="17"/>
      <c r="K21" s="17" t="s">
        <v>51</v>
      </c>
      <c r="L21" s="17" t="s">
        <v>48</v>
      </c>
      <c r="M21" s="17" t="s">
        <v>54</v>
      </c>
    </row>
    <row r="22" spans="1:13" ht="13.5" x14ac:dyDescent="0.25">
      <c r="A22" s="3">
        <v>42037</v>
      </c>
      <c r="B22" s="2">
        <v>3.8733</v>
      </c>
      <c r="C22" s="2">
        <v>50.646581337308803</v>
      </c>
      <c r="D22" s="2"/>
      <c r="E22" s="2"/>
      <c r="F22" s="2">
        <v>3.8470799999999996</v>
      </c>
      <c r="G22" s="2">
        <v>3.8526200000000004</v>
      </c>
      <c r="H22" s="2">
        <v>3.8888800000000003</v>
      </c>
      <c r="I22" s="2"/>
      <c r="J22" s="17"/>
      <c r="K22" s="17" t="s">
        <v>55</v>
      </c>
      <c r="L22" s="17" t="s">
        <v>50</v>
      </c>
      <c r="M22" s="17" t="s">
        <v>54</v>
      </c>
    </row>
    <row r="23" spans="1:13" ht="13.5" x14ac:dyDescent="0.25">
      <c r="A23" s="3">
        <v>42038</v>
      </c>
      <c r="B23" s="2">
        <v>3.8733</v>
      </c>
      <c r="C23" s="2">
        <v>50.646581337308803</v>
      </c>
      <c r="D23" s="2"/>
      <c r="E23" s="2"/>
      <c r="F23" s="2">
        <v>3.8470800000000005</v>
      </c>
      <c r="G23" s="2">
        <v>3.8521200000000002</v>
      </c>
      <c r="H23" s="2">
        <v>3.8830900000000006</v>
      </c>
      <c r="I23" s="2"/>
      <c r="J23" s="17"/>
      <c r="K23" s="17" t="s">
        <v>55</v>
      </c>
      <c r="L23" s="17" t="s">
        <v>50</v>
      </c>
      <c r="M23" s="17" t="s">
        <v>54</v>
      </c>
    </row>
    <row r="24" spans="1:13" ht="13.5" x14ac:dyDescent="0.25">
      <c r="A24" s="3">
        <v>42039</v>
      </c>
      <c r="B24" s="2">
        <v>3.8733</v>
      </c>
      <c r="C24" s="2">
        <v>50.646581337308803</v>
      </c>
      <c r="D24" s="2"/>
      <c r="E24" s="2"/>
      <c r="F24" s="2">
        <v>3.85616</v>
      </c>
      <c r="G24" s="2">
        <v>3.8516200000000005</v>
      </c>
      <c r="H24" s="2">
        <v>3.8773000000000004</v>
      </c>
      <c r="I24" s="2"/>
      <c r="J24" s="17"/>
      <c r="K24" s="17" t="s">
        <v>51</v>
      </c>
      <c r="L24" s="17" t="s">
        <v>48</v>
      </c>
      <c r="M24" s="17" t="s">
        <v>52</v>
      </c>
    </row>
    <row r="25" spans="1:13" ht="13.5" x14ac:dyDescent="0.25">
      <c r="A25" s="3">
        <v>42040</v>
      </c>
      <c r="B25" s="2">
        <v>3.7574000000000001</v>
      </c>
      <c r="C25" s="2">
        <v>40.495791477839326</v>
      </c>
      <c r="D25" s="2"/>
      <c r="E25" s="2"/>
      <c r="F25" s="2">
        <v>3.84206</v>
      </c>
      <c r="G25" s="2">
        <v>3.84457</v>
      </c>
      <c r="H25" s="2">
        <v>3.8657150000000002</v>
      </c>
      <c r="I25" s="2"/>
      <c r="J25" s="17"/>
      <c r="K25" s="17" t="s">
        <v>51</v>
      </c>
      <c r="L25" s="17" t="s">
        <v>48</v>
      </c>
      <c r="M25" s="17" t="s">
        <v>53</v>
      </c>
    </row>
    <row r="26" spans="1:13" ht="13.5" x14ac:dyDescent="0.25">
      <c r="A26" s="3">
        <v>42041</v>
      </c>
      <c r="B26" s="2">
        <v>3.7826</v>
      </c>
      <c r="C26" s="2">
        <v>43.163150567256082</v>
      </c>
      <c r="D26" s="2"/>
      <c r="E26" s="2"/>
      <c r="F26" s="2">
        <v>3.8319800000000002</v>
      </c>
      <c r="G26" s="2">
        <v>3.8395299999999999</v>
      </c>
      <c r="H26" s="2">
        <v>3.8642049999999997</v>
      </c>
      <c r="I26" s="2"/>
      <c r="J26" s="17"/>
      <c r="K26" s="17" t="s">
        <v>51</v>
      </c>
      <c r="L26" s="17" t="s">
        <v>48</v>
      </c>
      <c r="M26" s="17" t="s">
        <v>53</v>
      </c>
    </row>
    <row r="27" spans="1:13" ht="13.5" x14ac:dyDescent="0.25">
      <c r="A27" s="3">
        <v>42044</v>
      </c>
      <c r="B27" s="2">
        <v>3.7875999999999999</v>
      </c>
      <c r="C27" s="2">
        <v>43.702385406343154</v>
      </c>
      <c r="D27" s="2">
        <v>8.1936025125521894E-3</v>
      </c>
      <c r="E27" s="2"/>
      <c r="F27" s="2">
        <v>3.8148400000000002</v>
      </c>
      <c r="G27" s="2">
        <v>3.8309599999999997</v>
      </c>
      <c r="H27" s="2">
        <v>3.857405</v>
      </c>
      <c r="I27" s="2"/>
      <c r="J27" s="17"/>
      <c r="K27" s="17" t="s">
        <v>51</v>
      </c>
      <c r="L27" s="17" t="s">
        <v>48</v>
      </c>
      <c r="M27" s="17" t="s">
        <v>53</v>
      </c>
    </row>
    <row r="28" spans="1:13" ht="13.5" x14ac:dyDescent="0.25">
      <c r="A28" s="3">
        <v>42045</v>
      </c>
      <c r="B28" s="2">
        <v>3.7776000000000001</v>
      </c>
      <c r="C28" s="2">
        <v>42.827235070992501</v>
      </c>
      <c r="D28" s="2">
        <v>1.3947380955723343E-2</v>
      </c>
      <c r="E28" s="2"/>
      <c r="F28" s="2">
        <v>3.7957000000000001</v>
      </c>
      <c r="G28" s="2">
        <v>3.8213900000000001</v>
      </c>
      <c r="H28" s="2">
        <v>3.8503550000000004</v>
      </c>
      <c r="I28" s="2"/>
      <c r="J28" s="17"/>
      <c r="K28" s="17" t="s">
        <v>55</v>
      </c>
      <c r="L28" s="17" t="s">
        <v>50</v>
      </c>
      <c r="M28" s="17" t="s">
        <v>47</v>
      </c>
    </row>
    <row r="29" spans="1:13" ht="13.5" x14ac:dyDescent="0.25">
      <c r="A29" s="3">
        <v>42046</v>
      </c>
      <c r="B29" s="2">
        <v>3.8681999999999999</v>
      </c>
      <c r="C29" s="2">
        <v>52.172076347057406</v>
      </c>
      <c r="D29" s="2">
        <v>5.6912543119884695E-3</v>
      </c>
      <c r="E29" s="2"/>
      <c r="F29" s="2">
        <v>3.7946799999999996</v>
      </c>
      <c r="G29" s="2">
        <v>3.8254200000000003</v>
      </c>
      <c r="H29" s="2">
        <v>3.84985</v>
      </c>
      <c r="I29" s="2"/>
      <c r="J29" s="17"/>
      <c r="K29" s="17" t="s">
        <v>55</v>
      </c>
      <c r="L29" s="17" t="s">
        <v>50</v>
      </c>
      <c r="M29" s="17" t="s">
        <v>47</v>
      </c>
    </row>
    <row r="30" spans="1:13" ht="13.5" x14ac:dyDescent="0.25">
      <c r="A30" s="3">
        <v>42047</v>
      </c>
      <c r="B30" s="2">
        <v>3.8681999999999999</v>
      </c>
      <c r="C30" s="2">
        <v>52.172076347057406</v>
      </c>
      <c r="D30" s="2">
        <v>-1.3013378369430839E-3</v>
      </c>
      <c r="E30" s="2"/>
      <c r="F30" s="2">
        <v>3.81684</v>
      </c>
      <c r="G30" s="2">
        <v>3.82945</v>
      </c>
      <c r="H30" s="2">
        <v>3.8480850000000002</v>
      </c>
      <c r="I30" s="2"/>
      <c r="J30" s="17"/>
      <c r="K30" s="17" t="s">
        <v>55</v>
      </c>
      <c r="L30" s="17" t="s">
        <v>54</v>
      </c>
      <c r="M30" s="17" t="s">
        <v>49</v>
      </c>
    </row>
    <row r="31" spans="1:13" ht="13.5" x14ac:dyDescent="0.25">
      <c r="A31" s="3">
        <v>42048</v>
      </c>
      <c r="B31" s="2">
        <v>3.9287000000000001</v>
      </c>
      <c r="C31" s="2">
        <v>57.546070303453156</v>
      </c>
      <c r="D31" s="2">
        <v>-1.0921159744659459E-2</v>
      </c>
      <c r="E31" s="2"/>
      <c r="F31" s="2">
        <v>3.84606</v>
      </c>
      <c r="G31" s="2">
        <v>3.8390200000000001</v>
      </c>
      <c r="H31" s="2">
        <v>3.8506050000000003</v>
      </c>
      <c r="I31" s="2"/>
      <c r="J31" s="17"/>
      <c r="K31" s="17" t="s">
        <v>51</v>
      </c>
      <c r="L31" s="17" t="s">
        <v>48</v>
      </c>
      <c r="M31" s="17" t="s">
        <v>52</v>
      </c>
    </row>
    <row r="32" spans="1:13" ht="13.5" x14ac:dyDescent="0.25">
      <c r="A32" s="3">
        <v>42051</v>
      </c>
      <c r="B32" s="2">
        <v>3.8782999999999999</v>
      </c>
      <c r="C32" s="2">
        <v>52.276425137864472</v>
      </c>
      <c r="D32" s="2">
        <v>-9.4908645470623831E-3</v>
      </c>
      <c r="E32" s="2"/>
      <c r="F32" s="2">
        <v>3.8641999999999994</v>
      </c>
      <c r="G32" s="2">
        <v>3.8395200000000003</v>
      </c>
      <c r="H32" s="2">
        <v>3.8460700000000001</v>
      </c>
      <c r="I32" s="2"/>
      <c r="J32" s="17"/>
      <c r="K32" s="17" t="s">
        <v>51</v>
      </c>
      <c r="L32" s="17" t="s">
        <v>48</v>
      </c>
      <c r="M32" s="17" t="s">
        <v>52</v>
      </c>
    </row>
    <row r="33" spans="1:13" ht="13.5" x14ac:dyDescent="0.25">
      <c r="A33" s="3">
        <v>42052</v>
      </c>
      <c r="B33" s="2">
        <v>3.8782999999999999</v>
      </c>
      <c r="C33" s="2">
        <v>52.276425137864486</v>
      </c>
      <c r="D33" s="2">
        <v>-8.3190849529670707E-3</v>
      </c>
      <c r="E33" s="2"/>
      <c r="F33" s="2">
        <v>3.8843399999999995</v>
      </c>
      <c r="G33" s="2">
        <v>3.8400200000000004</v>
      </c>
      <c r="H33" s="2">
        <v>3.8460699999999997</v>
      </c>
      <c r="I33" s="2"/>
      <c r="J33" s="17"/>
      <c r="K33" s="17" t="s">
        <v>51</v>
      </c>
      <c r="L33" s="17" t="s">
        <v>48</v>
      </c>
      <c r="M33" s="17" t="s">
        <v>52</v>
      </c>
    </row>
    <row r="34" spans="1:13" ht="13.5" x14ac:dyDescent="0.25">
      <c r="A34" s="3">
        <v>42053</v>
      </c>
      <c r="B34" s="2">
        <v>3.8027000000000002</v>
      </c>
      <c r="C34" s="2">
        <v>45.092944556041424</v>
      </c>
      <c r="D34" s="2">
        <v>-1.7631996874740707E-3</v>
      </c>
      <c r="E34" s="2"/>
      <c r="F34" s="2">
        <v>3.8712400000000002</v>
      </c>
      <c r="G34" s="2">
        <v>3.8329599999999999</v>
      </c>
      <c r="H34" s="2">
        <v>3.8422899999999998</v>
      </c>
      <c r="I34" s="2"/>
      <c r="J34" s="17"/>
      <c r="K34" s="17" t="s">
        <v>55</v>
      </c>
      <c r="L34" s="17" t="s">
        <v>50</v>
      </c>
      <c r="M34" s="17" t="s">
        <v>47</v>
      </c>
    </row>
    <row r="35" spans="1:13" ht="13.5" x14ac:dyDescent="0.25">
      <c r="A35" s="3">
        <v>42054</v>
      </c>
      <c r="B35" s="2">
        <v>3.8027000000000002</v>
      </c>
      <c r="C35" s="2">
        <v>45.092944556041424</v>
      </c>
      <c r="D35" s="2">
        <v>-1.3632939725193527E-2</v>
      </c>
      <c r="E35" s="2">
        <v>-1.9551498571150658E-3</v>
      </c>
      <c r="F35" s="2">
        <v>3.8581400000000001</v>
      </c>
      <c r="G35" s="2">
        <v>3.8374899999999998</v>
      </c>
      <c r="H35" s="2">
        <v>3.8410299999999999</v>
      </c>
      <c r="I35" s="2"/>
      <c r="J35" s="17"/>
      <c r="K35" s="17" t="s">
        <v>55</v>
      </c>
      <c r="L35" s="17" t="s">
        <v>50</v>
      </c>
      <c r="M35" s="17" t="s">
        <v>47</v>
      </c>
    </row>
    <row r="36" spans="1:13" ht="13.5" x14ac:dyDescent="0.25">
      <c r="A36" s="3">
        <v>42055</v>
      </c>
      <c r="B36" s="2">
        <v>3.8782999999999999</v>
      </c>
      <c r="C36" s="2">
        <v>52.640488072636273</v>
      </c>
      <c r="D36" s="2">
        <v>-2.5016548703745922E-2</v>
      </c>
      <c r="E36" s="2">
        <v>2.2032809483901003E-2</v>
      </c>
      <c r="F36" s="2">
        <v>3.8480600000000003</v>
      </c>
      <c r="G36" s="2">
        <v>3.8470600000000004</v>
      </c>
      <c r="H36" s="2">
        <v>3.8432949999999999</v>
      </c>
      <c r="I36" s="2"/>
      <c r="J36" s="17"/>
      <c r="K36" s="17" t="s">
        <v>55</v>
      </c>
      <c r="L36" s="17" t="s">
        <v>48</v>
      </c>
      <c r="M36" s="17" t="s">
        <v>47</v>
      </c>
    </row>
    <row r="37" spans="1:13" ht="13.5" x14ac:dyDescent="0.25">
      <c r="A37" s="3">
        <v>42058</v>
      </c>
      <c r="B37" s="2">
        <v>3.8580999999999999</v>
      </c>
      <c r="C37" s="2">
        <v>50.637563787668341</v>
      </c>
      <c r="D37" s="2">
        <v>-3.2475313017953589E-2</v>
      </c>
      <c r="E37" s="2">
        <v>3.9787482184207287E-2</v>
      </c>
      <c r="F37" s="2">
        <v>3.8440199999999995</v>
      </c>
      <c r="G37" s="2">
        <v>3.8541099999999999</v>
      </c>
      <c r="H37" s="2">
        <v>3.8425349999999994</v>
      </c>
      <c r="I37" s="2"/>
      <c r="J37" s="17"/>
      <c r="K37" s="17" t="s">
        <v>55</v>
      </c>
      <c r="L37" s="17" t="s">
        <v>50</v>
      </c>
      <c r="M37" s="17" t="s">
        <v>47</v>
      </c>
    </row>
    <row r="38" spans="1:13" ht="13.5" x14ac:dyDescent="0.25">
      <c r="A38" s="3">
        <v>42059</v>
      </c>
      <c r="B38" s="2">
        <v>3.8580999999999999</v>
      </c>
      <c r="C38" s="2">
        <v>50.637563787668356</v>
      </c>
      <c r="D38" s="2">
        <v>-4.0290865537427667E-2</v>
      </c>
      <c r="E38" s="2">
        <v>5.4042898404772402E-2</v>
      </c>
      <c r="F38" s="2">
        <v>3.8399799999999997</v>
      </c>
      <c r="G38" s="2">
        <v>3.8621600000000003</v>
      </c>
      <c r="H38" s="2">
        <v>3.8417749999999997</v>
      </c>
      <c r="I38" s="2"/>
      <c r="J38" s="17"/>
      <c r="K38" s="17" t="s">
        <v>55</v>
      </c>
      <c r="L38" s="17" t="s">
        <v>50</v>
      </c>
      <c r="M38" s="17" t="s">
        <v>47</v>
      </c>
    </row>
    <row r="39" spans="1:13" ht="13.5" x14ac:dyDescent="0.25">
      <c r="A39" s="3">
        <v>42060</v>
      </c>
      <c r="B39" s="2">
        <v>3.8580999999999999</v>
      </c>
      <c r="C39" s="2">
        <v>50.637563787668356</v>
      </c>
      <c r="D39" s="2">
        <v>-3.2933923887016103E-2</v>
      </c>
      <c r="E39" s="2">
        <v>6.6874923164581823E-2</v>
      </c>
      <c r="F39" s="2">
        <v>3.8510599999999995</v>
      </c>
      <c r="G39" s="2">
        <v>3.8611499999999999</v>
      </c>
      <c r="H39" s="2">
        <v>3.8432849999999994</v>
      </c>
      <c r="I39" s="2"/>
      <c r="J39" s="17"/>
      <c r="K39" s="17" t="s">
        <v>55</v>
      </c>
      <c r="L39" s="17" t="s">
        <v>50</v>
      </c>
      <c r="M39" s="17" t="s">
        <v>49</v>
      </c>
    </row>
    <row r="40" spans="1:13" ht="13.5" x14ac:dyDescent="0.25">
      <c r="A40" s="3">
        <v>42061</v>
      </c>
      <c r="B40" s="2">
        <v>3.8481000000000001</v>
      </c>
      <c r="C40" s="2">
        <v>49.473648834465649</v>
      </c>
      <c r="D40" s="2">
        <v>-2.5938782435702468E-2</v>
      </c>
      <c r="E40" s="2">
        <v>7.933180457544986E-2</v>
      </c>
      <c r="F40" s="2">
        <v>3.8601399999999999</v>
      </c>
      <c r="G40" s="2">
        <v>3.85914</v>
      </c>
      <c r="H40" s="2">
        <v>3.8442949999999998</v>
      </c>
      <c r="I40" s="2"/>
      <c r="J40" s="17"/>
      <c r="K40" s="17" t="s">
        <v>55</v>
      </c>
      <c r="L40" s="17" t="s">
        <v>50</v>
      </c>
      <c r="M40" s="17" t="s">
        <v>49</v>
      </c>
    </row>
    <row r="41" spans="1:13" ht="13.5" x14ac:dyDescent="0.25">
      <c r="A41" s="3">
        <v>42062</v>
      </c>
      <c r="B41" s="2">
        <v>4.0797999999999996</v>
      </c>
      <c r="C41" s="2">
        <v>67.889888961286346</v>
      </c>
      <c r="D41" s="2">
        <v>-2.7788870672585286E-2</v>
      </c>
      <c r="E41" s="2">
        <v>9.0808618754445014E-2</v>
      </c>
      <c r="F41" s="2">
        <v>3.9004399999999997</v>
      </c>
      <c r="G41" s="2">
        <v>3.87425</v>
      </c>
      <c r="H41" s="2">
        <v>3.8566350000000007</v>
      </c>
      <c r="I41" s="2"/>
      <c r="J41" s="17"/>
      <c r="K41" s="17" t="s">
        <v>51</v>
      </c>
      <c r="L41" s="17" t="s">
        <v>48</v>
      </c>
      <c r="M41" s="17" t="s">
        <v>52</v>
      </c>
    </row>
    <row r="42" spans="1:13" ht="13.5" x14ac:dyDescent="0.25">
      <c r="A42" s="3">
        <v>42065</v>
      </c>
      <c r="B42" s="2">
        <v>4.3266</v>
      </c>
      <c r="C42" s="2">
        <v>77.357051241001699</v>
      </c>
      <c r="D42" s="2">
        <v>-5.6678952673874683E-2</v>
      </c>
      <c r="E42" s="2">
        <v>9.9465617928001043E-2</v>
      </c>
      <c r="F42" s="2">
        <v>3.9941399999999994</v>
      </c>
      <c r="G42" s="2">
        <v>3.9190799999999997</v>
      </c>
      <c r="H42" s="2">
        <v>3.8793000000000006</v>
      </c>
      <c r="I42" s="2"/>
      <c r="J42" s="17"/>
      <c r="K42" s="17" t="s">
        <v>51</v>
      </c>
      <c r="L42" s="17" t="s">
        <v>48</v>
      </c>
      <c r="M42" s="17" t="s">
        <v>52</v>
      </c>
    </row>
    <row r="43" spans="1:13" ht="13.5" x14ac:dyDescent="0.25">
      <c r="A43" s="3">
        <v>42066</v>
      </c>
      <c r="B43" s="2">
        <v>4.5179999999999998</v>
      </c>
      <c r="C43" s="2">
        <v>81.83099582406993</v>
      </c>
      <c r="D43" s="2">
        <v>-9.7954328000538382E-2</v>
      </c>
      <c r="E43" s="2">
        <v>0.10720073510630795</v>
      </c>
      <c r="F43" s="2">
        <v>4.1261200000000002</v>
      </c>
      <c r="G43" s="2">
        <v>3.98305</v>
      </c>
      <c r="H43" s="2">
        <v>3.9115350000000007</v>
      </c>
      <c r="I43" s="2"/>
      <c r="J43" s="17"/>
      <c r="K43" s="17" t="s">
        <v>51</v>
      </c>
      <c r="L43" s="17" t="s">
        <v>48</v>
      </c>
      <c r="M43" s="17" t="s">
        <v>52</v>
      </c>
    </row>
    <row r="44" spans="1:13" ht="13.5" x14ac:dyDescent="0.25">
      <c r="A44" s="3">
        <v>42067</v>
      </c>
      <c r="B44" s="2">
        <v>4.4524999999999997</v>
      </c>
      <c r="C44" s="2">
        <v>76.276645693268421</v>
      </c>
      <c r="D44" s="2">
        <v>-0.14324524225361657</v>
      </c>
      <c r="E44" s="2">
        <v>0.1149266762643277</v>
      </c>
      <c r="F44" s="2">
        <v>4.2450000000000001</v>
      </c>
      <c r="G44" s="2">
        <v>4.0480299999999989</v>
      </c>
      <c r="H44" s="2">
        <v>3.9404950000000007</v>
      </c>
      <c r="I44" s="2"/>
      <c r="J44" s="17"/>
      <c r="K44" s="17" t="s">
        <v>51</v>
      </c>
      <c r="L44" s="17" t="s">
        <v>48</v>
      </c>
      <c r="M44" s="17" t="s">
        <v>52</v>
      </c>
    </row>
    <row r="45" spans="1:13" ht="13.5" x14ac:dyDescent="0.25">
      <c r="A45" s="3">
        <v>42068</v>
      </c>
      <c r="B45" s="2">
        <v>4.4322999999999997</v>
      </c>
      <c r="C45" s="2">
        <v>74.595055329566435</v>
      </c>
      <c r="D45" s="2">
        <v>-0.18300598427806669</v>
      </c>
      <c r="E45" s="2">
        <v>0.11756441975060347</v>
      </c>
      <c r="F45" s="2">
        <v>4.3618399999999991</v>
      </c>
      <c r="G45" s="2">
        <v>4.1109899999999993</v>
      </c>
      <c r="H45" s="2">
        <v>3.9742400000000004</v>
      </c>
      <c r="I45" s="2"/>
      <c r="J45" s="17"/>
      <c r="K45" s="17" t="s">
        <v>51</v>
      </c>
      <c r="L45" s="17" t="s">
        <v>48</v>
      </c>
      <c r="M45" s="17" t="s">
        <v>52</v>
      </c>
    </row>
    <row r="46" spans="1:13" ht="13.5" x14ac:dyDescent="0.25">
      <c r="A46" s="3">
        <v>42069</v>
      </c>
      <c r="B46" s="2">
        <v>4.5632999999999999</v>
      </c>
      <c r="C46" s="2">
        <v>77.984724799661777</v>
      </c>
      <c r="D46" s="2">
        <v>-0.21731988775274313</v>
      </c>
      <c r="E46" s="2">
        <v>0.11834099655958114</v>
      </c>
      <c r="F46" s="2">
        <v>4.4585399999999993</v>
      </c>
      <c r="G46" s="2">
        <v>4.1794899999999995</v>
      </c>
      <c r="H46" s="2">
        <v>4.0132750000000001</v>
      </c>
      <c r="I46" s="2"/>
      <c r="J46" s="17"/>
      <c r="K46" s="17" t="s">
        <v>51</v>
      </c>
      <c r="L46" s="17" t="s">
        <v>48</v>
      </c>
      <c r="M46" s="17" t="s">
        <v>52</v>
      </c>
    </row>
    <row r="47" spans="1:13" ht="13.5" x14ac:dyDescent="0.25">
      <c r="A47" s="3">
        <v>42072</v>
      </c>
      <c r="B47" s="2">
        <v>4.8201999999999998</v>
      </c>
      <c r="C47" s="2">
        <v>82.824506862336193</v>
      </c>
      <c r="D47" s="2">
        <v>-0.27167100998785765</v>
      </c>
      <c r="E47" s="2">
        <v>0.11907592527870567</v>
      </c>
      <c r="F47" s="2">
        <v>4.5572599999999994</v>
      </c>
      <c r="G47" s="2">
        <v>4.2756999999999996</v>
      </c>
      <c r="H47" s="2">
        <v>4.0649049999999995</v>
      </c>
      <c r="I47" s="2"/>
      <c r="J47" s="17"/>
      <c r="K47" s="17" t="s">
        <v>51</v>
      </c>
      <c r="L47" s="17" t="s">
        <v>50</v>
      </c>
      <c r="M47" s="17" t="s">
        <v>52</v>
      </c>
    </row>
    <row r="48" spans="1:13" ht="13.5" x14ac:dyDescent="0.25">
      <c r="A48" s="3">
        <v>42073</v>
      </c>
      <c r="B48" s="2">
        <v>4.9561999999999999</v>
      </c>
      <c r="C48" s="2">
        <v>84.737396037750486</v>
      </c>
      <c r="D48" s="2">
        <v>-0.33219600877619104</v>
      </c>
      <c r="E48" s="2">
        <v>0.11738103631001681</v>
      </c>
      <c r="F48" s="2">
        <v>4.6448999999999989</v>
      </c>
      <c r="G48" s="2">
        <v>4.38551</v>
      </c>
      <c r="H48" s="2">
        <v>4.1238349999999997</v>
      </c>
      <c r="I48" s="2"/>
      <c r="J48" s="17"/>
      <c r="K48" s="17" t="s">
        <v>51</v>
      </c>
      <c r="L48" s="17" t="s">
        <v>50</v>
      </c>
      <c r="M48" s="17" t="s">
        <v>52</v>
      </c>
    </row>
    <row r="49" spans="1:13" ht="13.5" x14ac:dyDescent="0.25">
      <c r="A49" s="3">
        <v>42074</v>
      </c>
      <c r="B49" s="2">
        <v>4.7849000000000004</v>
      </c>
      <c r="C49" s="2">
        <v>73.616074709750549</v>
      </c>
      <c r="D49" s="2">
        <v>-0.37565524134509998</v>
      </c>
      <c r="E49" s="2">
        <v>0.11794939872781469</v>
      </c>
      <c r="F49" s="2">
        <v>4.7113800000000001</v>
      </c>
      <c r="G49" s="2">
        <v>4.4781899999999997</v>
      </c>
      <c r="H49" s="2">
        <v>4.1696699999999991</v>
      </c>
      <c r="I49" s="2"/>
      <c r="J49" s="17"/>
      <c r="K49" s="17" t="s">
        <v>51</v>
      </c>
      <c r="L49" s="17" t="s">
        <v>50</v>
      </c>
      <c r="M49" s="17" t="s">
        <v>52</v>
      </c>
    </row>
    <row r="50" spans="1:13" ht="13.5" x14ac:dyDescent="0.25">
      <c r="A50" s="3">
        <v>42075</v>
      </c>
      <c r="B50" s="2">
        <v>4.7849000000000004</v>
      </c>
      <c r="C50" s="2">
        <v>73.616074709750549</v>
      </c>
      <c r="D50" s="2">
        <v>-0.41752381112022618</v>
      </c>
      <c r="E50" s="2">
        <v>0.11915177230674492</v>
      </c>
      <c r="F50" s="2">
        <v>4.7819000000000003</v>
      </c>
      <c r="G50" s="2">
        <v>4.5718699999999997</v>
      </c>
      <c r="H50" s="2">
        <v>4.2155049999999985</v>
      </c>
      <c r="I50" s="2">
        <v>4.0113102040816324</v>
      </c>
      <c r="J50" s="17"/>
      <c r="K50" s="17" t="s">
        <v>51</v>
      </c>
      <c r="L50" s="17" t="s">
        <v>50</v>
      </c>
      <c r="M50" s="17" t="s">
        <v>52</v>
      </c>
    </row>
    <row r="51" spans="1:13" ht="13.5" x14ac:dyDescent="0.25">
      <c r="A51" s="3">
        <v>42076</v>
      </c>
      <c r="B51" s="2">
        <v>4.6337999999999999</v>
      </c>
      <c r="C51" s="2">
        <v>64.902096513519666</v>
      </c>
      <c r="D51" s="2">
        <v>-0.40940575255520884</v>
      </c>
      <c r="E51" s="2">
        <v>0.11914695888781576</v>
      </c>
      <c r="F51" s="2">
        <v>4.7960000000000003</v>
      </c>
      <c r="G51" s="2">
        <v>4.6272700000000002</v>
      </c>
      <c r="H51" s="2">
        <v>4.2507599999999988</v>
      </c>
      <c r="I51" s="2">
        <v>4.0237600000000002</v>
      </c>
      <c r="J51" s="17"/>
      <c r="K51" s="17" t="s">
        <v>51</v>
      </c>
      <c r="L51" s="17" t="s">
        <v>50</v>
      </c>
      <c r="M51" s="17" t="s">
        <v>52</v>
      </c>
    </row>
    <row r="52" spans="1:13" ht="13.5" x14ac:dyDescent="0.25">
      <c r="A52" s="3">
        <v>42079</v>
      </c>
      <c r="B52" s="2">
        <v>4.6539999999999999</v>
      </c>
      <c r="C52" s="2">
        <v>65.490205444457871</v>
      </c>
      <c r="D52" s="2">
        <v>-0.36822031347942374</v>
      </c>
      <c r="E52" s="2">
        <v>0.11556194564059295</v>
      </c>
      <c r="F52" s="2">
        <v>4.7627600000000001</v>
      </c>
      <c r="G52" s="2">
        <v>4.6600099999999998</v>
      </c>
      <c r="H52" s="2">
        <v>4.2895449999999986</v>
      </c>
      <c r="I52" s="2">
        <v>4.0392740000000007</v>
      </c>
      <c r="J52" s="17"/>
      <c r="K52" s="17" t="s">
        <v>51</v>
      </c>
      <c r="L52" s="17" t="s">
        <v>54</v>
      </c>
      <c r="M52" s="17" t="s">
        <v>53</v>
      </c>
    </row>
    <row r="53" spans="1:13" ht="13.5" x14ac:dyDescent="0.25">
      <c r="A53" s="3">
        <v>42080</v>
      </c>
      <c r="B53" s="2">
        <v>4.931</v>
      </c>
      <c r="C53" s="2">
        <v>72.335757345425691</v>
      </c>
      <c r="D53" s="2">
        <v>-0.32655969524649375</v>
      </c>
      <c r="E53" s="2">
        <v>0.10720505411705065</v>
      </c>
      <c r="F53" s="2">
        <v>4.7577200000000008</v>
      </c>
      <c r="G53" s="2">
        <v>4.7013099999999994</v>
      </c>
      <c r="H53" s="2">
        <v>4.342179999999999</v>
      </c>
      <c r="I53" s="2">
        <v>4.0581120000000004</v>
      </c>
      <c r="J53" s="17"/>
      <c r="K53" s="17" t="s">
        <v>55</v>
      </c>
      <c r="L53" s="17" t="s">
        <v>54</v>
      </c>
      <c r="M53" s="17" t="s">
        <v>47</v>
      </c>
    </row>
    <row r="54" spans="1:13" ht="13.5" x14ac:dyDescent="0.25">
      <c r="A54" s="3">
        <v>42081</v>
      </c>
      <c r="B54" s="2">
        <v>4.7849000000000004</v>
      </c>
      <c r="C54" s="2">
        <v>65.010775228351434</v>
      </c>
      <c r="D54" s="2">
        <v>-0.29415938528910957</v>
      </c>
      <c r="E54" s="2">
        <v>9.7554799459460675E-2</v>
      </c>
      <c r="F54" s="2">
        <v>4.7577200000000008</v>
      </c>
      <c r="G54" s="2">
        <v>4.7345499999999996</v>
      </c>
      <c r="H54" s="2">
        <v>4.3912899999999979</v>
      </c>
      <c r="I54" s="2">
        <v>4.0740280000000002</v>
      </c>
      <c r="J54" s="17"/>
      <c r="K54" s="17" t="s">
        <v>51</v>
      </c>
      <c r="L54" s="17" t="s">
        <v>54</v>
      </c>
      <c r="M54" s="17" t="s">
        <v>54</v>
      </c>
    </row>
    <row r="55" spans="1:13" ht="13.5" x14ac:dyDescent="0.25">
      <c r="A55" s="3">
        <v>42082</v>
      </c>
      <c r="B55" s="2">
        <v>4.7698</v>
      </c>
      <c r="C55" s="2">
        <v>64.286201281272923</v>
      </c>
      <c r="D55" s="2">
        <v>-0.27119949133059951</v>
      </c>
      <c r="E55" s="2">
        <v>9.2004889407687182E-2</v>
      </c>
      <c r="F55" s="2">
        <v>4.7547000000000006</v>
      </c>
      <c r="G55" s="2">
        <v>4.7682999999999991</v>
      </c>
      <c r="H55" s="2">
        <v>4.4396449999999987</v>
      </c>
      <c r="I55" s="2">
        <v>4.0896419999999996</v>
      </c>
      <c r="J55" s="17"/>
      <c r="K55" s="17" t="s">
        <v>55</v>
      </c>
      <c r="L55" s="17" t="s">
        <v>48</v>
      </c>
      <c r="M55" s="17" t="s">
        <v>47</v>
      </c>
    </row>
    <row r="56" spans="1:13" ht="13.5" x14ac:dyDescent="0.25">
      <c r="A56" s="3">
        <v>42086</v>
      </c>
      <c r="B56" s="2">
        <v>4.7798999999999996</v>
      </c>
      <c r="C56" s="2">
        <v>64.570640697155042</v>
      </c>
      <c r="D56" s="2">
        <v>-0.23456083376959391</v>
      </c>
      <c r="E56" s="2">
        <v>8.6521390315190363E-2</v>
      </c>
      <c r="F56" s="2">
        <v>4.7839200000000002</v>
      </c>
      <c r="G56" s="2">
        <v>4.7899599999999989</v>
      </c>
      <c r="H56" s="2">
        <v>4.4847249999999992</v>
      </c>
      <c r="I56" s="2">
        <v>4.1089839999999995</v>
      </c>
      <c r="J56" s="17"/>
      <c r="K56" s="17" t="s">
        <v>55</v>
      </c>
      <c r="L56" s="17" t="s">
        <v>48</v>
      </c>
      <c r="M56" s="17" t="s">
        <v>49</v>
      </c>
    </row>
    <row r="57" spans="1:13" ht="13.5" x14ac:dyDescent="0.25">
      <c r="A57" s="3">
        <v>42087</v>
      </c>
      <c r="B57" s="2">
        <v>4.6337999999999999</v>
      </c>
      <c r="C57" s="2">
        <v>57.443604851832731</v>
      </c>
      <c r="D57" s="2">
        <v>-0.15530535181986593</v>
      </c>
      <c r="E57" s="2">
        <v>7.9133645302723932E-2</v>
      </c>
      <c r="F57" s="2">
        <v>4.7798800000000004</v>
      </c>
      <c r="G57" s="2">
        <v>4.7713200000000011</v>
      </c>
      <c r="H57" s="2">
        <v>4.5235099999999999</v>
      </c>
      <c r="I57" s="2">
        <v>4.1231879999999999</v>
      </c>
      <c r="J57" s="17"/>
      <c r="K57" s="17" t="s">
        <v>55</v>
      </c>
      <c r="L57" s="17" t="s">
        <v>48</v>
      </c>
      <c r="M57" s="17" t="s">
        <v>47</v>
      </c>
    </row>
    <row r="58" spans="1:13" ht="13.5" x14ac:dyDescent="0.25">
      <c r="A58" s="3">
        <v>42088</v>
      </c>
      <c r="B58" s="2">
        <v>4.6288</v>
      </c>
      <c r="C58" s="2">
        <v>57.210872429536636</v>
      </c>
      <c r="D58" s="2">
        <v>-6.802307562768739E-2</v>
      </c>
      <c r="E58" s="2">
        <v>6.9128388864599002E-2</v>
      </c>
      <c r="F58" s="2">
        <v>4.7194400000000005</v>
      </c>
      <c r="G58" s="2">
        <v>4.7385799999999998</v>
      </c>
      <c r="H58" s="2">
        <v>4.5620449999999995</v>
      </c>
      <c r="I58" s="2">
        <v>4.1373920000000002</v>
      </c>
      <c r="J58" s="17"/>
      <c r="K58" s="17" t="s">
        <v>55</v>
      </c>
      <c r="L58" s="17" t="s">
        <v>48</v>
      </c>
      <c r="M58" s="17" t="s">
        <v>47</v>
      </c>
    </row>
    <row r="59" spans="1:13" ht="13.5" x14ac:dyDescent="0.25">
      <c r="A59" s="3">
        <v>42089</v>
      </c>
      <c r="B59" s="2">
        <v>4.6288</v>
      </c>
      <c r="C59" s="2">
        <v>57.210872429536629</v>
      </c>
      <c r="D59" s="2">
        <v>-2.1487126182217153E-2</v>
      </c>
      <c r="E59" s="2">
        <v>5.46560711550352E-2</v>
      </c>
      <c r="F59" s="2">
        <v>4.6882199999999994</v>
      </c>
      <c r="G59" s="2">
        <v>4.7229700000000001</v>
      </c>
      <c r="H59" s="2">
        <v>4.6005799999999999</v>
      </c>
      <c r="I59" s="2">
        <v>4.1524019999999995</v>
      </c>
      <c r="J59" s="17"/>
      <c r="K59" s="17" t="s">
        <v>55</v>
      </c>
      <c r="L59" s="17" t="s">
        <v>48</v>
      </c>
      <c r="M59" s="17" t="s">
        <v>47</v>
      </c>
    </row>
    <row r="60" spans="1:13" ht="13.5" x14ac:dyDescent="0.25">
      <c r="A60" s="3">
        <v>42090</v>
      </c>
      <c r="B60" s="2">
        <v>4.6791</v>
      </c>
      <c r="C60" s="2">
        <v>59.142206747601954</v>
      </c>
      <c r="D60" s="2">
        <v>1.3270522257194273E-2</v>
      </c>
      <c r="E60" s="2">
        <v>3.723176572243838E-2</v>
      </c>
      <c r="F60" s="2">
        <v>4.6700800000000005</v>
      </c>
      <c r="G60" s="2">
        <v>4.7123900000000001</v>
      </c>
      <c r="H60" s="2">
        <v>4.6421299999999999</v>
      </c>
      <c r="I60" s="2">
        <v>4.1679139999999997</v>
      </c>
      <c r="J60" s="17"/>
      <c r="K60" s="17" t="s">
        <v>55</v>
      </c>
      <c r="L60" s="17" t="s">
        <v>48</v>
      </c>
      <c r="M60" s="17" t="s">
        <v>47</v>
      </c>
    </row>
    <row r="61" spans="1:13" ht="13.5" x14ac:dyDescent="0.25">
      <c r="A61" s="3">
        <v>42093</v>
      </c>
      <c r="B61" s="2">
        <v>4.7798999999999996</v>
      </c>
      <c r="C61" s="2">
        <v>62.768871842769073</v>
      </c>
      <c r="D61" s="2">
        <v>1.0843944570041231E-2</v>
      </c>
      <c r="E61" s="2">
        <v>2.2966276552846152E-2</v>
      </c>
      <c r="F61" s="2">
        <v>4.6700800000000005</v>
      </c>
      <c r="G61" s="2">
        <v>4.7269999999999994</v>
      </c>
      <c r="H61" s="2">
        <v>4.6771349999999989</v>
      </c>
      <c r="I61" s="2">
        <v>4.1859460000000004</v>
      </c>
      <c r="J61" s="17"/>
      <c r="K61" s="17" t="s">
        <v>51</v>
      </c>
      <c r="L61" s="17" t="s">
        <v>50</v>
      </c>
      <c r="M61" s="17" t="s">
        <v>54</v>
      </c>
    </row>
    <row r="62" spans="1:13" ht="13.5" x14ac:dyDescent="0.25">
      <c r="A62" s="3">
        <v>42094</v>
      </c>
      <c r="B62" s="2">
        <v>4.7798999999999996</v>
      </c>
      <c r="C62" s="2">
        <v>62.768871842769073</v>
      </c>
      <c r="D62" s="2">
        <v>1.0261937042271185E-2</v>
      </c>
      <c r="E62" s="2">
        <v>1.1426290395616278E-2</v>
      </c>
      <c r="F62" s="2">
        <v>4.6992999999999991</v>
      </c>
      <c r="G62" s="2">
        <v>4.7395899999999989</v>
      </c>
      <c r="H62" s="2">
        <v>4.6997999999999989</v>
      </c>
      <c r="I62" s="2">
        <v>4.2021639999999998</v>
      </c>
      <c r="J62" s="17"/>
      <c r="K62" s="17" t="s">
        <v>51</v>
      </c>
      <c r="L62" s="17" t="s">
        <v>50</v>
      </c>
      <c r="M62" s="17" t="s">
        <v>52</v>
      </c>
    </row>
    <row r="63" spans="1:13" ht="13.5" x14ac:dyDescent="0.25">
      <c r="A63" s="3">
        <v>42095</v>
      </c>
      <c r="B63" s="2">
        <v>4.7648000000000001</v>
      </c>
      <c r="C63" s="2">
        <v>61.815600753070498</v>
      </c>
      <c r="D63" s="2">
        <v>5.1988148386128863E-2</v>
      </c>
      <c r="E63" s="2">
        <v>1.5900232574639879E-3</v>
      </c>
      <c r="F63" s="2">
        <v>4.7264999999999997</v>
      </c>
      <c r="G63" s="2">
        <v>4.7229699999999992</v>
      </c>
      <c r="H63" s="2">
        <v>4.7121399999999989</v>
      </c>
      <c r="I63" s="2">
        <v>4.219894</v>
      </c>
      <c r="J63" s="17"/>
      <c r="K63" s="17" t="s">
        <v>51</v>
      </c>
      <c r="L63" s="17" t="s">
        <v>50</v>
      </c>
      <c r="M63" s="17" t="s">
        <v>52</v>
      </c>
    </row>
    <row r="64" spans="1:13" ht="13.5" x14ac:dyDescent="0.25">
      <c r="A64" s="3">
        <v>42096</v>
      </c>
      <c r="B64" s="2">
        <v>4.7596999999999996</v>
      </c>
      <c r="C64" s="2">
        <v>61.476010133912844</v>
      </c>
      <c r="D64" s="2">
        <v>6.3882038773640737E-2</v>
      </c>
      <c r="E64" s="2">
        <v>-7.4136128808788308E-3</v>
      </c>
      <c r="F64" s="2">
        <v>4.7526799999999998</v>
      </c>
      <c r="G64" s="2">
        <v>4.7204499999999996</v>
      </c>
      <c r="H64" s="2">
        <v>4.7274999999999991</v>
      </c>
      <c r="I64" s="2">
        <v>4.2375220000000002</v>
      </c>
      <c r="J64" s="17"/>
      <c r="K64" s="17" t="s">
        <v>51</v>
      </c>
      <c r="L64" s="17" t="s">
        <v>50</v>
      </c>
      <c r="M64" s="17" t="s">
        <v>52</v>
      </c>
    </row>
    <row r="65" spans="1:13" ht="13.5" x14ac:dyDescent="0.25">
      <c r="A65" s="3">
        <v>42097</v>
      </c>
      <c r="B65" s="2">
        <v>4.7747999999999999</v>
      </c>
      <c r="C65" s="2">
        <v>62.13920142593382</v>
      </c>
      <c r="D65" s="2">
        <v>6.9318197467289622E-2</v>
      </c>
      <c r="E65" s="2">
        <v>-1.6496403961648202E-2</v>
      </c>
      <c r="F65" s="2">
        <v>4.77182</v>
      </c>
      <c r="G65" s="2">
        <v>4.7209500000000002</v>
      </c>
      <c r="H65" s="2">
        <v>4.7446249999999992</v>
      </c>
      <c r="I65" s="2">
        <v>4.2564600000000006</v>
      </c>
      <c r="J65" s="17"/>
      <c r="K65" s="17" t="s">
        <v>51</v>
      </c>
      <c r="L65" s="17" t="s">
        <v>50</v>
      </c>
      <c r="M65" s="17" t="s">
        <v>52</v>
      </c>
    </row>
    <row r="66" spans="1:13" ht="13.5" x14ac:dyDescent="0.25">
      <c r="A66" s="3">
        <v>42100</v>
      </c>
      <c r="B66" s="2">
        <v>4.7596999999999996</v>
      </c>
      <c r="C66" s="2">
        <v>61.008155771861738</v>
      </c>
      <c r="D66" s="2">
        <v>7.5402729805992053E-2</v>
      </c>
      <c r="E66" s="2">
        <v>-2.6240886234093715E-2</v>
      </c>
      <c r="F66" s="2">
        <v>4.7677799999999992</v>
      </c>
      <c r="G66" s="2">
        <v>4.7189300000000003</v>
      </c>
      <c r="H66" s="2">
        <v>4.7544449999999987</v>
      </c>
      <c r="I66" s="2">
        <v>4.2749940000000013</v>
      </c>
      <c r="J66" s="17"/>
      <c r="K66" s="17" t="s">
        <v>55</v>
      </c>
      <c r="L66" s="17" t="s">
        <v>48</v>
      </c>
      <c r="M66" s="17" t="s">
        <v>47</v>
      </c>
    </row>
    <row r="67" spans="1:13" ht="13.5" x14ac:dyDescent="0.25">
      <c r="A67" s="3">
        <v>42101</v>
      </c>
      <c r="B67" s="2">
        <v>4.7849000000000004</v>
      </c>
      <c r="C67" s="2">
        <v>62.243297522830566</v>
      </c>
      <c r="D67" s="2">
        <v>5.5197132865590248E-2</v>
      </c>
      <c r="E67" s="2">
        <v>-3.4555399501891244E-2</v>
      </c>
      <c r="F67" s="2">
        <v>4.7687799999999996</v>
      </c>
      <c r="G67" s="2">
        <v>4.7340400000000002</v>
      </c>
      <c r="H67" s="2">
        <v>4.7526799999999998</v>
      </c>
      <c r="I67" s="2">
        <v>4.2932260000000007</v>
      </c>
      <c r="J67" s="17"/>
      <c r="K67" s="17" t="s">
        <v>55</v>
      </c>
      <c r="L67" s="17" t="s">
        <v>54</v>
      </c>
      <c r="M67" s="17" t="s">
        <v>49</v>
      </c>
    </row>
    <row r="68" spans="1:13" ht="13.5" x14ac:dyDescent="0.25">
      <c r="A68" s="3">
        <v>42102</v>
      </c>
      <c r="B68" s="2">
        <v>4.7899000000000003</v>
      </c>
      <c r="C68" s="2">
        <v>62.497138411417353</v>
      </c>
      <c r="D68" s="2">
        <v>3.5875971355411984E-2</v>
      </c>
      <c r="E68" s="2">
        <v>-3.8737763069541853E-2</v>
      </c>
      <c r="F68" s="2">
        <v>4.7737999999999996</v>
      </c>
      <c r="G68" s="2">
        <v>4.7501500000000005</v>
      </c>
      <c r="H68" s="2">
        <v>4.7443649999999984</v>
      </c>
      <c r="I68" s="2">
        <v>4.3115580000000007</v>
      </c>
      <c r="J68" s="17"/>
      <c r="K68" s="17" t="s">
        <v>51</v>
      </c>
      <c r="L68" s="17" t="s">
        <v>50</v>
      </c>
      <c r="M68" s="17" t="s">
        <v>52</v>
      </c>
    </row>
    <row r="69" spans="1:13" ht="13.5" x14ac:dyDescent="0.25">
      <c r="A69" s="3">
        <v>42104</v>
      </c>
      <c r="B69" s="2">
        <v>4.7496999999999998</v>
      </c>
      <c r="C69" s="2">
        <v>59.05921704599281</v>
      </c>
      <c r="D69" s="2">
        <v>2.1471346567032867E-2</v>
      </c>
      <c r="E69" s="2">
        <v>-4.0682694631116206E-2</v>
      </c>
      <c r="F69" s="2">
        <v>4.7718000000000007</v>
      </c>
      <c r="G69" s="2">
        <v>4.7622400000000003</v>
      </c>
      <c r="H69" s="2">
        <v>4.7426049999999993</v>
      </c>
      <c r="I69" s="2">
        <v>4.3299940000000001</v>
      </c>
      <c r="J69" s="17"/>
      <c r="K69" s="17" t="s">
        <v>51</v>
      </c>
      <c r="L69" s="17" t="s">
        <v>50</v>
      </c>
      <c r="M69" s="17" t="s">
        <v>53</v>
      </c>
    </row>
    <row r="70" spans="1:13" ht="13.5" x14ac:dyDescent="0.25">
      <c r="A70" s="3">
        <v>42107</v>
      </c>
      <c r="B70" s="2">
        <v>4.6387999999999998</v>
      </c>
      <c r="C70" s="2">
        <v>50.763112348609283</v>
      </c>
      <c r="D70" s="2">
        <v>2.4516482740617462E-2</v>
      </c>
      <c r="E70" s="2">
        <v>-4.248800243834687E-2</v>
      </c>
      <c r="F70" s="2">
        <v>4.7446000000000002</v>
      </c>
      <c r="G70" s="2">
        <v>4.7582100000000001</v>
      </c>
      <c r="H70" s="2">
        <v>4.7352999999999996</v>
      </c>
      <c r="I70" s="2">
        <v>4.3462120000000004</v>
      </c>
      <c r="J70" s="17"/>
      <c r="K70" s="17" t="s">
        <v>55</v>
      </c>
      <c r="L70" s="17" t="s">
        <v>48</v>
      </c>
      <c r="M70" s="17" t="s">
        <v>47</v>
      </c>
    </row>
    <row r="71" spans="1:13" ht="13.5" x14ac:dyDescent="0.25">
      <c r="A71" s="3">
        <v>42108</v>
      </c>
      <c r="B71" s="2">
        <v>4.6691000000000003</v>
      </c>
      <c r="C71" s="2">
        <v>52.71737911384006</v>
      </c>
      <c r="D71" s="2">
        <v>4.0345390195810182E-2</v>
      </c>
      <c r="E71" s="2">
        <v>-4.6374434771049647E-2</v>
      </c>
      <c r="F71" s="2">
        <v>4.7264800000000005</v>
      </c>
      <c r="G71" s="2">
        <v>4.7471300000000003</v>
      </c>
      <c r="H71" s="2">
        <v>4.7370650000000003</v>
      </c>
      <c r="I71" s="2">
        <v>4.362934000000001</v>
      </c>
      <c r="J71" s="17"/>
      <c r="K71" s="17" t="s">
        <v>51</v>
      </c>
      <c r="L71" s="17" t="s">
        <v>50</v>
      </c>
      <c r="M71" s="17" t="s">
        <v>53</v>
      </c>
    </row>
    <row r="72" spans="1:13" ht="13.5" x14ac:dyDescent="0.25">
      <c r="A72" s="3">
        <v>42109</v>
      </c>
      <c r="B72" s="2">
        <v>4.7042999999999999</v>
      </c>
      <c r="C72" s="2">
        <v>54.954205235929436</v>
      </c>
      <c r="D72" s="2">
        <v>5.0942449994655803E-2</v>
      </c>
      <c r="E72" s="2">
        <v>-5.2082170502228839E-2</v>
      </c>
      <c r="F72" s="2">
        <v>4.7103599999999997</v>
      </c>
      <c r="G72" s="2">
        <v>4.7395700000000005</v>
      </c>
      <c r="H72" s="2">
        <v>4.739580000000001</v>
      </c>
      <c r="I72" s="2">
        <v>4.3795540000000006</v>
      </c>
      <c r="J72" s="17"/>
      <c r="K72" s="17" t="s">
        <v>51</v>
      </c>
      <c r="L72" s="17" t="s">
        <v>54</v>
      </c>
      <c r="M72" s="17" t="s">
        <v>53</v>
      </c>
    </row>
    <row r="73" spans="1:13" ht="13.5" x14ac:dyDescent="0.25">
      <c r="A73" s="3">
        <v>42110</v>
      </c>
      <c r="B73" s="2">
        <v>4.8101000000000003</v>
      </c>
      <c r="C73" s="2">
        <v>60.936042700589894</v>
      </c>
      <c r="D73" s="2">
        <v>4.9365873483840694E-2</v>
      </c>
      <c r="E73" s="2">
        <v>-5.6526540631725457E-2</v>
      </c>
      <c r="F73" s="2">
        <v>4.7144000000000004</v>
      </c>
      <c r="G73" s="2">
        <v>4.7440999999999995</v>
      </c>
      <c r="H73" s="2">
        <v>4.7335350000000007</v>
      </c>
      <c r="I73" s="2">
        <v>4.3982900000000003</v>
      </c>
      <c r="J73" s="17"/>
      <c r="K73" s="17" t="s">
        <v>51</v>
      </c>
      <c r="L73" s="17" t="s">
        <v>50</v>
      </c>
      <c r="M73" s="17" t="s">
        <v>52</v>
      </c>
    </row>
    <row r="74" spans="1:13" ht="13.5" x14ac:dyDescent="0.25">
      <c r="A74" s="3">
        <v>42111</v>
      </c>
      <c r="B74" s="2">
        <v>4.8101000000000003</v>
      </c>
      <c r="C74" s="2">
        <v>60.936042700589887</v>
      </c>
      <c r="D74" s="2">
        <v>4.6267235209169755E-2</v>
      </c>
      <c r="E74" s="2">
        <v>-5.8739976073876397E-2</v>
      </c>
      <c r="F74" s="2">
        <v>4.7264799999999996</v>
      </c>
      <c r="G74" s="2">
        <v>4.7491399999999997</v>
      </c>
      <c r="H74" s="2">
        <v>4.734795000000001</v>
      </c>
      <c r="I74" s="2">
        <v>4.4170260000000008</v>
      </c>
      <c r="J74" s="17"/>
      <c r="K74" s="17" t="s">
        <v>51</v>
      </c>
      <c r="L74" s="17" t="s">
        <v>50</v>
      </c>
      <c r="M74" s="17" t="s">
        <v>52</v>
      </c>
    </row>
    <row r="75" spans="1:13" ht="13.5" x14ac:dyDescent="0.25">
      <c r="A75" s="3">
        <v>42114</v>
      </c>
      <c r="B75" s="2">
        <v>4.8101000000000003</v>
      </c>
      <c r="C75" s="2">
        <v>60.936042700589887</v>
      </c>
      <c r="D75" s="2">
        <v>4.5060983168227153E-2</v>
      </c>
      <c r="E75" s="2">
        <v>-5.9420064438503957E-2</v>
      </c>
      <c r="F75" s="2">
        <v>4.7607400000000002</v>
      </c>
      <c r="G75" s="2">
        <v>4.7526700000000002</v>
      </c>
      <c r="H75" s="2">
        <v>4.7368100000000011</v>
      </c>
      <c r="I75" s="2">
        <v>4.4380800000000002</v>
      </c>
      <c r="J75" s="17"/>
      <c r="K75" s="17" t="s">
        <v>51</v>
      </c>
      <c r="L75" s="17" t="s">
        <v>50</v>
      </c>
      <c r="M75" s="17" t="s">
        <v>52</v>
      </c>
    </row>
    <row r="76" spans="1:13" ht="13.5" x14ac:dyDescent="0.25">
      <c r="A76" s="3">
        <v>42115</v>
      </c>
      <c r="B76" s="2">
        <v>4.7849000000000004</v>
      </c>
      <c r="C76" s="2">
        <v>58.620264037734572</v>
      </c>
      <c r="D76" s="2">
        <v>4.2743708968989935E-2</v>
      </c>
      <c r="E76" s="2">
        <v>-5.7221332191977281E-2</v>
      </c>
      <c r="F76" s="2">
        <v>4.7839</v>
      </c>
      <c r="G76" s="2">
        <v>4.7551899999999998</v>
      </c>
      <c r="H76" s="2">
        <v>4.7370600000000014</v>
      </c>
      <c r="I76" s="2">
        <v>4.458126</v>
      </c>
      <c r="J76" s="17"/>
      <c r="K76" s="17" t="s">
        <v>51</v>
      </c>
      <c r="L76" s="17" t="s">
        <v>50</v>
      </c>
      <c r="M76" s="17" t="s">
        <v>52</v>
      </c>
    </row>
    <row r="77" spans="1:13" ht="13.5" x14ac:dyDescent="0.25">
      <c r="A77" s="3">
        <v>42116</v>
      </c>
      <c r="B77" s="2">
        <v>4.7042999999999999</v>
      </c>
      <c r="C77" s="2">
        <v>51.835022984957128</v>
      </c>
      <c r="D77" s="2">
        <v>5.0001186915809903E-2</v>
      </c>
      <c r="E77" s="2">
        <v>-5.6515189897384001E-2</v>
      </c>
      <c r="F77" s="2">
        <v>4.7839000000000009</v>
      </c>
      <c r="G77" s="2">
        <v>4.7471300000000003</v>
      </c>
      <c r="H77" s="2">
        <v>4.7405850000000012</v>
      </c>
      <c r="I77" s="2">
        <v>4.4764600000000003</v>
      </c>
      <c r="J77" s="17"/>
      <c r="K77" s="17" t="s">
        <v>51</v>
      </c>
      <c r="L77" s="17" t="s">
        <v>50</v>
      </c>
      <c r="M77" s="17" t="s">
        <v>54</v>
      </c>
    </row>
    <row r="78" spans="1:13" ht="13.5" x14ac:dyDescent="0.25">
      <c r="A78" s="3">
        <v>42117</v>
      </c>
      <c r="B78" s="2">
        <v>4.7344999999999997</v>
      </c>
      <c r="C78" s="2">
        <v>53.984242006568266</v>
      </c>
      <c r="D78" s="2">
        <v>5.4568143291058746E-2</v>
      </c>
      <c r="E78" s="2">
        <v>-5.8276257448169562E-2</v>
      </c>
      <c r="F78" s="2">
        <v>4.7687800000000005</v>
      </c>
      <c r="G78" s="2">
        <v>4.7415899999999995</v>
      </c>
      <c r="H78" s="2">
        <v>4.7458700000000018</v>
      </c>
      <c r="I78" s="2">
        <v>4.4955979999999984</v>
      </c>
      <c r="J78" s="17"/>
      <c r="K78" s="17" t="s">
        <v>55</v>
      </c>
      <c r="L78" s="17" t="s">
        <v>48</v>
      </c>
      <c r="M78" s="17" t="s">
        <v>47</v>
      </c>
    </row>
    <row r="79" spans="1:13" ht="13.5" x14ac:dyDescent="0.25">
      <c r="A79" s="3">
        <v>42118</v>
      </c>
      <c r="B79" s="2">
        <v>4.7344999999999997</v>
      </c>
      <c r="C79" s="2">
        <v>53.984242006568259</v>
      </c>
      <c r="D79" s="2">
        <v>5.1971107479175771E-2</v>
      </c>
      <c r="E79" s="2">
        <v>-5.9952315076135597E-2</v>
      </c>
      <c r="F79" s="2">
        <v>4.75366</v>
      </c>
      <c r="G79" s="2">
        <v>4.7400699999999985</v>
      </c>
      <c r="H79" s="2">
        <v>4.7511550000000007</v>
      </c>
      <c r="I79" s="2">
        <v>4.512923999999999</v>
      </c>
      <c r="J79" s="17"/>
      <c r="K79" s="17" t="s">
        <v>55</v>
      </c>
      <c r="L79" s="17" t="s">
        <v>48</v>
      </c>
      <c r="M79" s="17" t="s">
        <v>47</v>
      </c>
    </row>
    <row r="80" spans="1:13" ht="13.5" x14ac:dyDescent="0.25">
      <c r="A80" s="3">
        <v>42121</v>
      </c>
      <c r="B80" s="2">
        <v>4.8605</v>
      </c>
      <c r="C80" s="2">
        <v>62.155440209983666</v>
      </c>
      <c r="D80" s="2">
        <v>2.3122477056998214E-2</v>
      </c>
      <c r="E80" s="2">
        <v>-5.8350129127361483E-2</v>
      </c>
      <c r="F80" s="2">
        <v>4.7637400000000003</v>
      </c>
      <c r="G80" s="2">
        <v>4.7622400000000003</v>
      </c>
      <c r="H80" s="2">
        <v>4.7602250000000002</v>
      </c>
      <c r="I80" s="2">
        <v>4.5327699999999984</v>
      </c>
      <c r="J80" s="17"/>
      <c r="K80" s="17" t="s">
        <v>55</v>
      </c>
      <c r="L80" s="17" t="s">
        <v>54</v>
      </c>
      <c r="M80" s="17" t="s">
        <v>49</v>
      </c>
    </row>
    <row r="81" spans="1:13" ht="13.5" x14ac:dyDescent="0.25">
      <c r="A81" s="3">
        <v>42122</v>
      </c>
      <c r="B81" s="2">
        <v>5.0216000000000003</v>
      </c>
      <c r="C81" s="2">
        <v>69.590687880267922</v>
      </c>
      <c r="D81" s="2">
        <v>-9.5415208755573744E-3</v>
      </c>
      <c r="E81" s="2">
        <v>-5.4189044407284559E-2</v>
      </c>
      <c r="F81" s="2">
        <v>4.8110799999999996</v>
      </c>
      <c r="G81" s="2">
        <v>4.7974899999999998</v>
      </c>
      <c r="H81" s="2">
        <v>4.7723100000000009</v>
      </c>
      <c r="I81" s="2">
        <v>4.5546279999999992</v>
      </c>
      <c r="J81" s="17"/>
      <c r="K81" s="17" t="s">
        <v>51</v>
      </c>
      <c r="L81" s="17" t="s">
        <v>50</v>
      </c>
      <c r="M81" s="17" t="s">
        <v>52</v>
      </c>
    </row>
    <row r="82" spans="1:13" ht="13.5" x14ac:dyDescent="0.25">
      <c r="A82" s="3">
        <v>42123</v>
      </c>
      <c r="B82" s="2">
        <v>5.0216000000000003</v>
      </c>
      <c r="C82" s="2">
        <v>69.590687880267936</v>
      </c>
      <c r="D82" s="2">
        <v>-3.3625946368293747E-2</v>
      </c>
      <c r="E82" s="2">
        <v>-4.7362361378481134E-2</v>
      </c>
      <c r="F82" s="2">
        <v>4.8745399999999997</v>
      </c>
      <c r="G82" s="2">
        <v>4.8292200000000003</v>
      </c>
      <c r="H82" s="2">
        <v>4.7843950000000008</v>
      </c>
      <c r="I82" s="2">
        <v>4.5774939999999997</v>
      </c>
      <c r="J82" s="17"/>
      <c r="K82" s="17" t="s">
        <v>51</v>
      </c>
      <c r="L82" s="17" t="s">
        <v>50</v>
      </c>
      <c r="M82" s="17" t="s">
        <v>52</v>
      </c>
    </row>
    <row r="83" spans="1:13" ht="13.5" x14ac:dyDescent="0.25">
      <c r="A83" s="3">
        <v>42124</v>
      </c>
      <c r="B83" s="2">
        <v>4.9763000000000002</v>
      </c>
      <c r="C83" s="2">
        <v>65.400394978404961</v>
      </c>
      <c r="D83" s="2">
        <v>-3.6095784616239968E-2</v>
      </c>
      <c r="E83" s="2">
        <v>-3.9549266528331094E-2</v>
      </c>
      <c r="F83" s="2">
        <v>4.9229000000000003</v>
      </c>
      <c r="G83" s="2">
        <v>4.8458400000000008</v>
      </c>
      <c r="H83" s="2">
        <v>4.7949700000000002</v>
      </c>
      <c r="I83" s="2">
        <v>4.5994539999999997</v>
      </c>
      <c r="J83" s="17"/>
      <c r="K83" s="17" t="s">
        <v>51</v>
      </c>
      <c r="L83" s="17" t="s">
        <v>50</v>
      </c>
      <c r="M83" s="17" t="s">
        <v>52</v>
      </c>
    </row>
    <row r="84" spans="1:13" ht="13.5" x14ac:dyDescent="0.25">
      <c r="A84" s="3">
        <v>42128</v>
      </c>
      <c r="B84" s="2">
        <v>4.8654999999999999</v>
      </c>
      <c r="C84" s="2">
        <v>56.447487263397008</v>
      </c>
      <c r="D84" s="2">
        <v>-3.1306104786383848E-2</v>
      </c>
      <c r="E84" s="2">
        <v>-3.1604521909872813E-2</v>
      </c>
      <c r="F84" s="2">
        <v>4.9491000000000005</v>
      </c>
      <c r="G84" s="2">
        <v>4.8513799999999998</v>
      </c>
      <c r="H84" s="2">
        <v>4.8002599999999997</v>
      </c>
      <c r="I84" s="2">
        <v>4.620709999999999</v>
      </c>
      <c r="J84" s="17"/>
      <c r="K84" s="17" t="s">
        <v>51</v>
      </c>
      <c r="L84" s="17" t="s">
        <v>50</v>
      </c>
      <c r="M84" s="17" t="s">
        <v>52</v>
      </c>
    </row>
    <row r="85" spans="1:13" ht="13.5" x14ac:dyDescent="0.25">
      <c r="A85" s="3">
        <v>42129</v>
      </c>
      <c r="B85" s="2">
        <v>4.8856000000000002</v>
      </c>
      <c r="C85" s="2">
        <v>57.581912299984921</v>
      </c>
      <c r="D85" s="2">
        <v>-2.9316969822406946E-2</v>
      </c>
      <c r="E85" s="2">
        <v>-2.3187004455015602E-2</v>
      </c>
      <c r="F85" s="2">
        <v>4.9541200000000005</v>
      </c>
      <c r="G85" s="2">
        <v>4.8589299999999991</v>
      </c>
      <c r="H85" s="2">
        <v>4.8057999999999996</v>
      </c>
      <c r="I85" s="2">
        <v>4.6423679999999994</v>
      </c>
      <c r="J85" s="17"/>
      <c r="K85" s="17" t="s">
        <v>51</v>
      </c>
      <c r="L85" s="17" t="s">
        <v>50</v>
      </c>
      <c r="M85" s="17" t="s">
        <v>52</v>
      </c>
    </row>
    <row r="86" spans="1:13" ht="13.5" x14ac:dyDescent="0.25">
      <c r="A86" s="3">
        <v>42130</v>
      </c>
      <c r="B86" s="2">
        <v>4.9359999999999999</v>
      </c>
      <c r="C86" s="2">
        <v>60.36939662113415</v>
      </c>
      <c r="D86" s="2">
        <v>-3.5895089496528421E-2</v>
      </c>
      <c r="E86" s="2">
        <v>-1.4632058776789646E-2</v>
      </c>
      <c r="F86" s="2">
        <v>4.9370000000000003</v>
      </c>
      <c r="G86" s="2">
        <v>4.8740399999999999</v>
      </c>
      <c r="H86" s="2">
        <v>4.814614999999999</v>
      </c>
      <c r="I86" s="2">
        <v>4.6635219999999995</v>
      </c>
      <c r="J86" s="17"/>
      <c r="K86" s="17" t="s">
        <v>51</v>
      </c>
      <c r="L86" s="17" t="s">
        <v>50</v>
      </c>
      <c r="M86" s="17" t="s">
        <v>53</v>
      </c>
    </row>
    <row r="87" spans="1:13" ht="13.5" x14ac:dyDescent="0.25">
      <c r="A87" s="3">
        <v>42131</v>
      </c>
      <c r="B87" s="2">
        <v>5.0820999999999996</v>
      </c>
      <c r="C87" s="2">
        <v>67.115551057686488</v>
      </c>
      <c r="D87" s="2">
        <v>-6.5583985657204025E-2</v>
      </c>
      <c r="E87" s="2">
        <v>-6.9274582390672712E-3</v>
      </c>
      <c r="F87" s="2">
        <v>4.9490999999999996</v>
      </c>
      <c r="G87" s="2">
        <v>4.9118199999999996</v>
      </c>
      <c r="H87" s="2">
        <v>4.8294749999999995</v>
      </c>
      <c r="I87" s="2">
        <v>4.688002</v>
      </c>
      <c r="J87" s="17"/>
      <c r="K87" s="17" t="s">
        <v>51</v>
      </c>
      <c r="L87" s="17" t="s">
        <v>50</v>
      </c>
      <c r="M87" s="17" t="s">
        <v>52</v>
      </c>
    </row>
    <row r="88" spans="1:13" ht="13.5" x14ac:dyDescent="0.25">
      <c r="A88" s="3">
        <v>42132</v>
      </c>
      <c r="B88" s="2">
        <v>5.0366999999999997</v>
      </c>
      <c r="C88" s="2">
        <v>63.498305036466341</v>
      </c>
      <c r="D88" s="2">
        <v>-8.4393417285571815E-2</v>
      </c>
      <c r="E88" s="2">
        <v>-3.4747625851444816E-3</v>
      </c>
      <c r="F88" s="2">
        <v>4.9611800000000006</v>
      </c>
      <c r="G88" s="2">
        <v>4.9420400000000004</v>
      </c>
      <c r="H88" s="2">
        <v>4.8418149999999986</v>
      </c>
      <c r="I88" s="2">
        <v>4.7115739999999997</v>
      </c>
      <c r="J88" s="17"/>
      <c r="K88" s="17" t="s">
        <v>51</v>
      </c>
      <c r="L88" s="17" t="s">
        <v>50</v>
      </c>
      <c r="M88" s="17" t="s">
        <v>52</v>
      </c>
    </row>
    <row r="89" spans="1:13" ht="13.5" x14ac:dyDescent="0.25">
      <c r="A89" s="3">
        <v>42135</v>
      </c>
      <c r="B89" s="2">
        <v>5.2382</v>
      </c>
      <c r="C89" s="2">
        <v>70.97529205584874</v>
      </c>
      <c r="D89" s="2">
        <v>-0.11653820369200751</v>
      </c>
      <c r="E89" s="2">
        <v>-5.0057958896261977E-3</v>
      </c>
      <c r="F89" s="2">
        <v>5.0357199999999995</v>
      </c>
      <c r="G89" s="2">
        <v>4.9924100000000005</v>
      </c>
      <c r="H89" s="2">
        <v>4.8662399999999995</v>
      </c>
      <c r="I89" s="2">
        <v>4.7391759999999996</v>
      </c>
      <c r="J89" s="17"/>
      <c r="K89" s="17" t="s">
        <v>51</v>
      </c>
      <c r="L89" s="17" t="s">
        <v>50</v>
      </c>
      <c r="M89" s="17" t="s">
        <v>52</v>
      </c>
    </row>
    <row r="90" spans="1:13" ht="13.5" x14ac:dyDescent="0.25">
      <c r="A90" s="3">
        <v>42136</v>
      </c>
      <c r="B90" s="2">
        <v>5.4397000000000002</v>
      </c>
      <c r="C90" s="2">
        <v>76.220878857854217</v>
      </c>
      <c r="D90" s="2">
        <v>-0.14167627619058809</v>
      </c>
      <c r="E90" s="2">
        <v>-1.1026643215004893E-2</v>
      </c>
      <c r="F90" s="2">
        <v>5.1465399999999999</v>
      </c>
      <c r="G90" s="2">
        <v>5.0503300000000007</v>
      </c>
      <c r="H90" s="2">
        <v>4.9062850000000005</v>
      </c>
      <c r="I90" s="2">
        <v>4.7710079999999984</v>
      </c>
      <c r="J90" s="17"/>
      <c r="K90" s="17" t="s">
        <v>51</v>
      </c>
      <c r="L90" s="17" t="s">
        <v>50</v>
      </c>
      <c r="M90" s="17" t="s">
        <v>52</v>
      </c>
    </row>
    <row r="91" spans="1:13" ht="13.5" x14ac:dyDescent="0.25">
      <c r="A91" s="3">
        <v>42137</v>
      </c>
      <c r="B91" s="2">
        <v>5.4547999999999996</v>
      </c>
      <c r="C91" s="2">
        <v>76.562716646489505</v>
      </c>
      <c r="D91" s="2">
        <v>-0.14269127571294593</v>
      </c>
      <c r="E91" s="2">
        <v>-1.9006220395763489E-2</v>
      </c>
      <c r="F91" s="2">
        <v>5.2503000000000002</v>
      </c>
      <c r="G91" s="2">
        <v>5.0936500000000002</v>
      </c>
      <c r="H91" s="2">
        <v>4.94557</v>
      </c>
      <c r="I91" s="2">
        <v>4.7985079999999991</v>
      </c>
      <c r="J91" s="17"/>
      <c r="K91" s="17" t="s">
        <v>51</v>
      </c>
      <c r="L91" s="17" t="s">
        <v>50</v>
      </c>
      <c r="M91" s="17" t="s">
        <v>52</v>
      </c>
    </row>
    <row r="92" spans="1:13" ht="13.5" x14ac:dyDescent="0.25">
      <c r="A92" s="3">
        <v>42138</v>
      </c>
      <c r="B92" s="2">
        <v>5.7821999999999996</v>
      </c>
      <c r="C92" s="2">
        <v>82.452770223263883</v>
      </c>
      <c r="D92" s="2">
        <v>-0.17104899584342004</v>
      </c>
      <c r="E92" s="2">
        <v>-2.9390388379203176E-2</v>
      </c>
      <c r="F92" s="2">
        <v>5.39032</v>
      </c>
      <c r="G92" s="2">
        <v>5.1697100000000002</v>
      </c>
      <c r="H92" s="2">
        <v>4.9994650000000007</v>
      </c>
      <c r="I92" s="2">
        <v>4.8276199999999996</v>
      </c>
      <c r="J92" s="17"/>
      <c r="K92" s="17" t="s">
        <v>51</v>
      </c>
      <c r="L92" s="17" t="s">
        <v>50</v>
      </c>
      <c r="M92" s="17" t="s">
        <v>52</v>
      </c>
    </row>
    <row r="93" spans="1:13" ht="13.5" x14ac:dyDescent="0.25">
      <c r="A93" s="3">
        <v>42139</v>
      </c>
      <c r="B93" s="2">
        <v>5.9333</v>
      </c>
      <c r="C93" s="2">
        <v>84.401155647066631</v>
      </c>
      <c r="D93" s="2">
        <v>-0.21814693616395164</v>
      </c>
      <c r="E93" s="2">
        <v>-3.9800735778571836E-2</v>
      </c>
      <c r="F93" s="2">
        <v>5.5696399999999997</v>
      </c>
      <c r="G93" s="2">
        <v>5.2654100000000001</v>
      </c>
      <c r="H93" s="2">
        <v>5.0556250000000009</v>
      </c>
      <c r="I93" s="2">
        <v>4.8559260000000002</v>
      </c>
      <c r="J93" s="17"/>
      <c r="K93" s="17" t="s">
        <v>51</v>
      </c>
      <c r="L93" s="17" t="s">
        <v>50</v>
      </c>
      <c r="M93" s="17" t="s">
        <v>52</v>
      </c>
    </row>
    <row r="94" spans="1:13" ht="13.5" x14ac:dyDescent="0.25">
      <c r="A94" s="3">
        <v>42142</v>
      </c>
      <c r="B94" s="2">
        <v>5.8929999999999998</v>
      </c>
      <c r="C94" s="2">
        <v>81.792568091202156</v>
      </c>
      <c r="D94" s="2">
        <v>-0.27752797845309818</v>
      </c>
      <c r="E94" s="2">
        <v>-4.9674013350969604E-2</v>
      </c>
      <c r="F94" s="2">
        <v>5.7005999999999997</v>
      </c>
      <c r="G94" s="2">
        <v>5.3681600000000005</v>
      </c>
      <c r="H94" s="2">
        <v>5.109770000000001</v>
      </c>
      <c r="I94" s="2">
        <v>4.8847360000000002</v>
      </c>
      <c r="J94" s="17"/>
      <c r="K94" s="17" t="s">
        <v>51</v>
      </c>
      <c r="L94" s="17" t="s">
        <v>50</v>
      </c>
      <c r="M94" s="17" t="s">
        <v>52</v>
      </c>
    </row>
    <row r="95" spans="1:13" ht="13.5" x14ac:dyDescent="0.25">
      <c r="A95" s="3">
        <v>42143</v>
      </c>
      <c r="B95" s="2">
        <v>5.8628</v>
      </c>
      <c r="C95" s="2">
        <v>79.802087902673676</v>
      </c>
      <c r="D95" s="2">
        <v>-0.32726893205908958</v>
      </c>
      <c r="E95" s="2">
        <v>-5.9815202946311846E-2</v>
      </c>
      <c r="F95" s="2">
        <v>5.7852199999999998</v>
      </c>
      <c r="G95" s="2">
        <v>5.4658800000000003</v>
      </c>
      <c r="H95" s="2">
        <v>5.1624050000000015</v>
      </c>
      <c r="I95" s="2">
        <v>4.9133460000000007</v>
      </c>
      <c r="J95" s="17"/>
      <c r="K95" s="17" t="s">
        <v>51</v>
      </c>
      <c r="L95" s="17" t="s">
        <v>50</v>
      </c>
      <c r="M95" s="17" t="s">
        <v>52</v>
      </c>
    </row>
    <row r="96" spans="1:13" ht="13.5" x14ac:dyDescent="0.25">
      <c r="A96" s="3">
        <v>42144</v>
      </c>
      <c r="B96" s="2">
        <v>5.9382999999999999</v>
      </c>
      <c r="C96" s="2">
        <v>81.04406588760375</v>
      </c>
      <c r="D96" s="2">
        <v>-0.37148513295199859</v>
      </c>
      <c r="E96" s="2">
        <v>-7.0230040957997036E-2</v>
      </c>
      <c r="F96" s="2">
        <v>5.8819199999999991</v>
      </c>
      <c r="G96" s="2">
        <v>5.5661100000000001</v>
      </c>
      <c r="H96" s="2">
        <v>5.2200750000000014</v>
      </c>
      <c r="I96" s="2">
        <v>4.9408459999999996</v>
      </c>
      <c r="J96" s="17"/>
      <c r="K96" s="17" t="s">
        <v>51</v>
      </c>
      <c r="L96" s="17" t="s">
        <v>50</v>
      </c>
      <c r="M96" s="17" t="s">
        <v>52</v>
      </c>
    </row>
    <row r="97" spans="1:13" ht="13.5" x14ac:dyDescent="0.25">
      <c r="A97" s="3">
        <v>42145</v>
      </c>
      <c r="B97" s="2">
        <v>5.8577000000000004</v>
      </c>
      <c r="C97" s="2">
        <v>75.693050480990934</v>
      </c>
      <c r="D97" s="2">
        <v>-0.38486893555525192</v>
      </c>
      <c r="E97" s="2">
        <v>-7.895754449507851E-2</v>
      </c>
      <c r="F97" s="2">
        <v>5.8970200000000004</v>
      </c>
      <c r="G97" s="2">
        <v>5.6436700000000002</v>
      </c>
      <c r="H97" s="2">
        <v>5.2777450000000004</v>
      </c>
      <c r="I97" s="2">
        <v>4.9615960000000001</v>
      </c>
      <c r="J97" s="17"/>
      <c r="K97" s="17" t="s">
        <v>51</v>
      </c>
      <c r="L97" s="17" t="s">
        <v>50</v>
      </c>
      <c r="M97" s="17" t="s">
        <v>52</v>
      </c>
    </row>
    <row r="98" spans="1:13" ht="13.5" x14ac:dyDescent="0.25">
      <c r="A98" s="3">
        <v>42146</v>
      </c>
      <c r="B98" s="2">
        <v>5.9382999999999999</v>
      </c>
      <c r="C98" s="2">
        <v>77.306658739253947</v>
      </c>
      <c r="D98" s="2">
        <v>-0.41276258220389472</v>
      </c>
      <c r="E98" s="2">
        <v>-8.0261100211387409E-2</v>
      </c>
      <c r="F98" s="2">
        <v>5.8980199999999998</v>
      </c>
      <c r="G98" s="2">
        <v>5.7338299999999993</v>
      </c>
      <c r="H98" s="2">
        <v>5.3379349999999999</v>
      </c>
      <c r="I98" s="2">
        <v>4.9812379999999994</v>
      </c>
      <c r="J98" s="17"/>
      <c r="K98" s="17" t="s">
        <v>55</v>
      </c>
      <c r="L98" s="17" t="s">
        <v>48</v>
      </c>
      <c r="M98" s="17" t="s">
        <v>49</v>
      </c>
    </row>
    <row r="99" spans="1:13" ht="13.5" x14ac:dyDescent="0.25">
      <c r="A99" s="3">
        <v>42149</v>
      </c>
      <c r="B99" s="2">
        <v>5.8929999999999998</v>
      </c>
      <c r="C99" s="2">
        <v>74.320425799949362</v>
      </c>
      <c r="D99" s="2">
        <v>-0.40583182009438268</v>
      </c>
      <c r="E99" s="2">
        <v>-7.2570288902285604E-2</v>
      </c>
      <c r="F99" s="2">
        <v>5.8980199999999998</v>
      </c>
      <c r="G99" s="2">
        <v>5.7993100000000002</v>
      </c>
      <c r="H99" s="2">
        <v>5.3958600000000008</v>
      </c>
      <c r="I99" s="2">
        <v>5.0034000000000001</v>
      </c>
      <c r="J99" s="17"/>
      <c r="K99" s="17" t="s">
        <v>55</v>
      </c>
      <c r="L99" s="17" t="s">
        <v>54</v>
      </c>
      <c r="M99" s="17" t="s">
        <v>54</v>
      </c>
    </row>
    <row r="100" spans="1:13" ht="13.5" x14ac:dyDescent="0.25">
      <c r="A100" s="3">
        <v>42150</v>
      </c>
      <c r="B100" s="2">
        <v>5.8628</v>
      </c>
      <c r="C100" s="2">
        <v>72.314901170557178</v>
      </c>
      <c r="D100" s="2">
        <v>-0.37000194299896005</v>
      </c>
      <c r="E100" s="2">
        <v>-5.7548235289409833E-2</v>
      </c>
      <c r="F100" s="2">
        <v>5.8980199999999998</v>
      </c>
      <c r="G100" s="2">
        <v>5.8416199999999998</v>
      </c>
      <c r="H100" s="2">
        <v>5.4459749999999998</v>
      </c>
      <c r="I100" s="2">
        <v>5.0249580000000007</v>
      </c>
      <c r="J100" s="17"/>
      <c r="K100" s="17" t="s">
        <v>51</v>
      </c>
      <c r="L100" s="17" t="s">
        <v>50</v>
      </c>
      <c r="M100" s="17" t="s">
        <v>54</v>
      </c>
    </row>
    <row r="101" spans="1:13" ht="13.5" x14ac:dyDescent="0.25">
      <c r="A101" s="3">
        <v>42151</v>
      </c>
      <c r="B101" s="2">
        <v>5.8426</v>
      </c>
      <c r="C101" s="2">
        <v>70.936054578314597</v>
      </c>
      <c r="D101" s="2">
        <v>-0.33871583481310008</v>
      </c>
      <c r="E101" s="2">
        <v>-4.0286791053784972E-2</v>
      </c>
      <c r="F101" s="2">
        <v>5.8788800000000005</v>
      </c>
      <c r="G101" s="2">
        <v>5.8803999999999998</v>
      </c>
      <c r="H101" s="2">
        <v>5.487025</v>
      </c>
      <c r="I101" s="2">
        <v>5.0491340000000005</v>
      </c>
      <c r="J101" s="17"/>
      <c r="K101" s="17" t="s">
        <v>55</v>
      </c>
      <c r="L101" s="17" t="s">
        <v>54</v>
      </c>
      <c r="M101" s="17" t="s">
        <v>47</v>
      </c>
    </row>
    <row r="102" spans="1:13" ht="13.5" x14ac:dyDescent="0.25">
      <c r="A102" s="3">
        <v>42152</v>
      </c>
      <c r="B102" s="2">
        <v>5.7770999999999999</v>
      </c>
      <c r="C102" s="2">
        <v>66.507773530178554</v>
      </c>
      <c r="D102" s="2">
        <v>-0.25954220777502535</v>
      </c>
      <c r="E102" s="2">
        <v>-2.216117361043253E-2</v>
      </c>
      <c r="F102" s="2">
        <v>5.8627599999999997</v>
      </c>
      <c r="G102" s="2">
        <v>5.8798899999999996</v>
      </c>
      <c r="H102" s="2">
        <v>5.5247999999999999</v>
      </c>
      <c r="I102" s="2">
        <v>5.0715960000000004</v>
      </c>
      <c r="J102" s="17"/>
      <c r="K102" s="17" t="s">
        <v>55</v>
      </c>
      <c r="L102" s="17" t="s">
        <v>48</v>
      </c>
      <c r="M102" s="17" t="s">
        <v>47</v>
      </c>
    </row>
    <row r="103" spans="1:13" ht="13.5" x14ac:dyDescent="0.25">
      <c r="A103" s="3">
        <v>42153</v>
      </c>
      <c r="B103" s="2">
        <v>5.7117000000000004</v>
      </c>
      <c r="C103" s="2">
        <v>62.324212778356738</v>
      </c>
      <c r="D103" s="2">
        <v>-0.16640512439448241</v>
      </c>
      <c r="E103" s="2">
        <v>-4.8104402593002523E-3</v>
      </c>
      <c r="F103" s="2">
        <v>5.8174400000000004</v>
      </c>
      <c r="G103" s="2">
        <v>5.8577299999999992</v>
      </c>
      <c r="H103" s="2">
        <v>5.5615699999999988</v>
      </c>
      <c r="I103" s="2">
        <v>5.0872099999999998</v>
      </c>
      <c r="J103" s="17"/>
      <c r="K103" s="17" t="s">
        <v>55</v>
      </c>
      <c r="L103" s="17" t="s">
        <v>48</v>
      </c>
      <c r="M103" s="17" t="s">
        <v>47</v>
      </c>
    </row>
    <row r="104" spans="1:13" ht="13.5" x14ac:dyDescent="0.25">
      <c r="A104" s="3">
        <v>42156</v>
      </c>
      <c r="B104" s="2">
        <v>5.7369000000000003</v>
      </c>
      <c r="C104" s="2">
        <v>63.28262592137019</v>
      </c>
      <c r="D104" s="2">
        <v>-9.707943086961901E-2</v>
      </c>
      <c r="E104" s="2">
        <v>1.0183940836157276E-2</v>
      </c>
      <c r="F104" s="2">
        <v>5.7862200000000001</v>
      </c>
      <c r="G104" s="2">
        <v>5.8421199999999995</v>
      </c>
      <c r="H104" s="2">
        <v>5.6051400000000005</v>
      </c>
      <c r="I104" s="2">
        <v>5.1062500000000002</v>
      </c>
      <c r="J104" s="17"/>
      <c r="K104" s="17" t="s">
        <v>55</v>
      </c>
      <c r="L104" s="17" t="s">
        <v>48</v>
      </c>
      <c r="M104" s="17" t="s">
        <v>47</v>
      </c>
    </row>
    <row r="105" spans="1:13" ht="13.5" x14ac:dyDescent="0.25">
      <c r="A105" s="3">
        <v>42157</v>
      </c>
      <c r="B105" s="2">
        <v>5.9433999999999996</v>
      </c>
      <c r="C105" s="2">
        <v>70.014119422045582</v>
      </c>
      <c r="D105" s="2">
        <v>-5.9821643283249237E-2</v>
      </c>
      <c r="E105" s="2">
        <v>2.2441224321718085E-2</v>
      </c>
      <c r="F105" s="2">
        <v>5.8023400000000001</v>
      </c>
      <c r="G105" s="2">
        <v>5.850179999999999</v>
      </c>
      <c r="H105" s="2">
        <v>5.6580300000000001</v>
      </c>
      <c r="I105" s="2">
        <v>5.1297220000000001</v>
      </c>
      <c r="J105" s="17"/>
      <c r="K105" s="17" t="s">
        <v>51</v>
      </c>
      <c r="L105" s="17" t="s">
        <v>50</v>
      </c>
      <c r="M105" s="17" t="s">
        <v>52</v>
      </c>
    </row>
    <row r="106" spans="1:13" ht="13.5" x14ac:dyDescent="0.25">
      <c r="A106" s="3">
        <v>42158</v>
      </c>
      <c r="B106" s="2">
        <v>6.1196000000000002</v>
      </c>
      <c r="C106" s="2">
        <v>74.337379391152041</v>
      </c>
      <c r="D106" s="2">
        <v>-3.2304326589844834E-2</v>
      </c>
      <c r="E106" s="2">
        <v>3.4072386810785865E-2</v>
      </c>
      <c r="F106" s="2">
        <v>5.8577400000000015</v>
      </c>
      <c r="G106" s="2">
        <v>5.8683099999999992</v>
      </c>
      <c r="H106" s="2">
        <v>5.7172099999999997</v>
      </c>
      <c r="I106" s="2">
        <v>5.1565159999999999</v>
      </c>
      <c r="J106" s="17"/>
      <c r="K106" s="17" t="s">
        <v>51</v>
      </c>
      <c r="L106" s="17" t="s">
        <v>50</v>
      </c>
      <c r="M106" s="17" t="s">
        <v>52</v>
      </c>
    </row>
    <row r="107" spans="1:13" ht="13.5" x14ac:dyDescent="0.25">
      <c r="A107" s="3">
        <v>42159</v>
      </c>
      <c r="B107" s="2">
        <v>6.3413000000000004</v>
      </c>
      <c r="C107" s="2">
        <v>78.531498410344511</v>
      </c>
      <c r="D107" s="2">
        <v>-4.1265353948688244E-2</v>
      </c>
      <c r="E107" s="2">
        <v>4.3690620757187063E-2</v>
      </c>
      <c r="F107" s="2">
        <v>5.97058</v>
      </c>
      <c r="G107" s="2">
        <v>5.916669999999999</v>
      </c>
      <c r="H107" s="2">
        <v>5.78017</v>
      </c>
      <c r="I107" s="2">
        <v>5.1906660000000002</v>
      </c>
      <c r="J107" s="17"/>
      <c r="K107" s="17" t="s">
        <v>51</v>
      </c>
      <c r="L107" s="17" t="s">
        <v>50</v>
      </c>
      <c r="M107" s="17" t="s">
        <v>52</v>
      </c>
    </row>
    <row r="108" spans="1:13" ht="13.5" x14ac:dyDescent="0.25">
      <c r="A108" s="3">
        <v>42160</v>
      </c>
      <c r="B108" s="2">
        <v>6.2706999999999997</v>
      </c>
      <c r="C108" s="2">
        <v>74.363538933227744</v>
      </c>
      <c r="D108" s="2">
        <v>-3.5697322917028984E-2</v>
      </c>
      <c r="E108" s="2">
        <v>5.1567965015251772E-2</v>
      </c>
      <c r="F108" s="2">
        <v>6.0823800000000006</v>
      </c>
      <c r="G108" s="2">
        <v>5.9499099999999991</v>
      </c>
      <c r="H108" s="2">
        <v>5.841870000000001</v>
      </c>
      <c r="I108" s="2">
        <v>5.2235039999999993</v>
      </c>
      <c r="J108" s="17"/>
      <c r="K108" s="17" t="s">
        <v>51</v>
      </c>
      <c r="L108" s="17" t="s">
        <v>50</v>
      </c>
      <c r="M108" s="17" t="s">
        <v>52</v>
      </c>
    </row>
    <row r="109" spans="1:13" ht="13.5" x14ac:dyDescent="0.25">
      <c r="A109" s="3">
        <v>42163</v>
      </c>
      <c r="B109" s="2">
        <v>6.2455999999999996</v>
      </c>
      <c r="C109" s="2">
        <v>72.882533109625498</v>
      </c>
      <c r="D109" s="2">
        <v>-3.9826104041317478E-2</v>
      </c>
      <c r="E109" s="2">
        <v>5.7198604892135074E-2</v>
      </c>
      <c r="F109" s="2">
        <v>6.1841199999999992</v>
      </c>
      <c r="G109" s="2">
        <v>5.9851699999999992</v>
      </c>
      <c r="H109" s="2">
        <v>5.8922400000000001</v>
      </c>
      <c r="I109" s="2">
        <v>5.2558399999999992</v>
      </c>
      <c r="J109" s="17"/>
      <c r="K109" s="17" t="s">
        <v>51</v>
      </c>
      <c r="L109" s="17" t="s">
        <v>50</v>
      </c>
      <c r="M109" s="17" t="s">
        <v>52</v>
      </c>
    </row>
    <row r="110" spans="1:13" ht="13.5" x14ac:dyDescent="0.25">
      <c r="A110" s="3">
        <v>42164</v>
      </c>
      <c r="B110" s="2">
        <v>6.3967000000000001</v>
      </c>
      <c r="C110" s="2">
        <v>75.983403440096694</v>
      </c>
      <c r="D110" s="2">
        <v>-6.2464025388936584E-2</v>
      </c>
      <c r="E110" s="2">
        <v>6.0948225904322542E-2</v>
      </c>
      <c r="F110" s="2">
        <v>6.2747799999999998</v>
      </c>
      <c r="G110" s="2">
        <v>6.0385600000000004</v>
      </c>
      <c r="H110" s="2">
        <v>5.9400900000000005</v>
      </c>
      <c r="I110" s="2">
        <v>5.2901919999999993</v>
      </c>
      <c r="J110" s="17"/>
      <c r="K110" s="17" t="s">
        <v>51</v>
      </c>
      <c r="L110" s="17" t="s">
        <v>50</v>
      </c>
      <c r="M110" s="17" t="s">
        <v>52</v>
      </c>
    </row>
    <row r="111" spans="1:13" ht="13.5" x14ac:dyDescent="0.25">
      <c r="A111" s="3">
        <v>42165</v>
      </c>
      <c r="B111" s="2">
        <v>6.4973999999999998</v>
      </c>
      <c r="C111" s="2">
        <v>77.804950107897682</v>
      </c>
      <c r="D111" s="2">
        <v>-9.6139729859134881E-2</v>
      </c>
      <c r="E111" s="2">
        <v>6.1950223675539082E-2</v>
      </c>
      <c r="F111" s="2">
        <v>6.3503399999999992</v>
      </c>
      <c r="G111" s="2">
        <v>6.1040400000000012</v>
      </c>
      <c r="H111" s="2">
        <v>5.9922200000000005</v>
      </c>
      <c r="I111" s="2">
        <v>5.3245419999999992</v>
      </c>
      <c r="J111" s="17"/>
      <c r="K111" s="17" t="s">
        <v>51</v>
      </c>
      <c r="L111" s="17" t="s">
        <v>50</v>
      </c>
      <c r="M111" s="17" t="s">
        <v>52</v>
      </c>
    </row>
    <row r="112" spans="1:13" ht="13.5" x14ac:dyDescent="0.25">
      <c r="A112" s="3">
        <v>42166</v>
      </c>
      <c r="B112" s="2">
        <v>6.5125000000000002</v>
      </c>
      <c r="C112" s="2">
        <v>78.0735032564818</v>
      </c>
      <c r="D112" s="2">
        <v>-0.14008576920348847</v>
      </c>
      <c r="E112" s="2">
        <v>6.0064489107882708E-2</v>
      </c>
      <c r="F112" s="2">
        <v>6.3845799999999997</v>
      </c>
      <c r="G112" s="2">
        <v>6.1775800000000007</v>
      </c>
      <c r="H112" s="2">
        <v>6.0287350000000002</v>
      </c>
      <c r="I112" s="2">
        <v>5.3591939999999987</v>
      </c>
      <c r="J112" s="17"/>
      <c r="K112" s="17" t="s">
        <v>51</v>
      </c>
      <c r="L112" s="17" t="s">
        <v>50</v>
      </c>
      <c r="M112" s="17" t="s">
        <v>52</v>
      </c>
    </row>
    <row r="113" spans="1:13" ht="13.5" x14ac:dyDescent="0.25">
      <c r="A113" s="3">
        <v>42167</v>
      </c>
      <c r="B113" s="2">
        <v>6.5477999999999996</v>
      </c>
      <c r="C113" s="2">
        <v>78.721680659991023</v>
      </c>
      <c r="D113" s="2">
        <v>-0.19397698784418083</v>
      </c>
      <c r="E113" s="2">
        <v>5.6516147161897269E-2</v>
      </c>
      <c r="F113" s="2">
        <v>6.4399999999999995</v>
      </c>
      <c r="G113" s="2">
        <v>6.2611900000000009</v>
      </c>
      <c r="H113" s="2">
        <v>6.0594599999999996</v>
      </c>
      <c r="I113" s="2">
        <v>5.3948539999999987</v>
      </c>
      <c r="J113" s="17"/>
      <c r="K113" s="17" t="s">
        <v>51</v>
      </c>
      <c r="L113" s="17" t="s">
        <v>50</v>
      </c>
      <c r="M113" s="17" t="s">
        <v>52</v>
      </c>
    </row>
    <row r="114" spans="1:13" ht="13.5" x14ac:dyDescent="0.25">
      <c r="A114" s="3">
        <v>42170</v>
      </c>
      <c r="B114" s="2">
        <v>6.5477999999999996</v>
      </c>
      <c r="C114" s="2">
        <v>78.721680659991023</v>
      </c>
      <c r="D114" s="2">
        <v>-0.23964017067840793</v>
      </c>
      <c r="E114" s="2">
        <v>5.3497785132846989E-2</v>
      </c>
      <c r="F114" s="2">
        <v>6.5004400000000002</v>
      </c>
      <c r="G114" s="2">
        <v>6.3422800000000006</v>
      </c>
      <c r="H114" s="2">
        <v>6.0922000000000001</v>
      </c>
      <c r="I114" s="2">
        <v>5.4306159999999988</v>
      </c>
      <c r="J114" s="17"/>
      <c r="K114" s="17" t="s">
        <v>51</v>
      </c>
      <c r="L114" s="17" t="s">
        <v>50</v>
      </c>
      <c r="M114" s="17" t="s">
        <v>52</v>
      </c>
    </row>
    <row r="115" spans="1:13" ht="13.5" x14ac:dyDescent="0.25">
      <c r="A115" s="3">
        <v>42171</v>
      </c>
      <c r="B115" s="2">
        <v>6.7995999999999999</v>
      </c>
      <c r="C115" s="2">
        <v>82.902857657815474</v>
      </c>
      <c r="D115" s="2">
        <v>-0.26880887323310532</v>
      </c>
      <c r="E115" s="2">
        <v>4.7518212889990349E-2</v>
      </c>
      <c r="F115" s="2">
        <v>6.5810199999999996</v>
      </c>
      <c r="G115" s="2">
        <v>6.4279000000000011</v>
      </c>
      <c r="H115" s="2">
        <v>6.1390399999999996</v>
      </c>
      <c r="I115" s="2">
        <v>5.4711119999999998</v>
      </c>
      <c r="J115" s="17"/>
      <c r="K115" s="17" t="s">
        <v>51</v>
      </c>
      <c r="L115" s="17" t="s">
        <v>50</v>
      </c>
      <c r="M115" s="17" t="s">
        <v>52</v>
      </c>
    </row>
    <row r="116" spans="1:13" ht="13.5" x14ac:dyDescent="0.25">
      <c r="A116" s="3">
        <v>42172</v>
      </c>
      <c r="B116" s="2">
        <v>6.7995999999999999</v>
      </c>
      <c r="C116" s="2">
        <v>82.902857657815474</v>
      </c>
      <c r="D116" s="2">
        <v>-0.27124806898697873</v>
      </c>
      <c r="E116" s="2">
        <v>3.6023607347758259E-2</v>
      </c>
      <c r="F116" s="2">
        <v>6.6414599999999995</v>
      </c>
      <c r="G116" s="2">
        <v>6.4959000000000007</v>
      </c>
      <c r="H116" s="2">
        <v>6.1821049999999991</v>
      </c>
      <c r="I116" s="2">
        <v>5.5119099999999994</v>
      </c>
      <c r="J116" s="17"/>
      <c r="K116" s="17" t="s">
        <v>51</v>
      </c>
      <c r="L116" s="17" t="s">
        <v>50</v>
      </c>
      <c r="M116" s="17" t="s">
        <v>52</v>
      </c>
    </row>
    <row r="117" spans="1:13" ht="13.5" x14ac:dyDescent="0.25">
      <c r="A117" s="3">
        <v>42173</v>
      </c>
      <c r="B117" s="2">
        <v>6.7995999999999999</v>
      </c>
      <c r="C117" s="2">
        <v>82.902857657815474</v>
      </c>
      <c r="D117" s="2">
        <v>-0.24370956914756903</v>
      </c>
      <c r="E117" s="2">
        <v>2.1961179954347394E-2</v>
      </c>
      <c r="F117" s="2">
        <v>6.6988799999999999</v>
      </c>
      <c r="G117" s="2">
        <v>6.5417299999999994</v>
      </c>
      <c r="H117" s="2">
        <v>6.2291999999999987</v>
      </c>
      <c r="I117" s="2">
        <v>5.5522039999999997</v>
      </c>
      <c r="J117" s="17"/>
      <c r="K117" s="17" t="s">
        <v>51</v>
      </c>
      <c r="L117" s="17" t="s">
        <v>50</v>
      </c>
      <c r="M117" s="17" t="s">
        <v>52</v>
      </c>
    </row>
    <row r="118" spans="1:13" ht="13.5" x14ac:dyDescent="0.25">
      <c r="A118" s="3">
        <v>42174</v>
      </c>
      <c r="B118" s="2">
        <v>6.6989000000000001</v>
      </c>
      <c r="C118" s="2">
        <v>75.493219940638426</v>
      </c>
      <c r="D118" s="2">
        <v>-0.22798157560788823</v>
      </c>
      <c r="E118" s="2">
        <v>6.5358434806401054E-3</v>
      </c>
      <c r="F118" s="2">
        <v>6.7290999999999999</v>
      </c>
      <c r="G118" s="2">
        <v>6.5845499999999983</v>
      </c>
      <c r="H118" s="2">
        <v>6.2672299999999987</v>
      </c>
      <c r="I118" s="2">
        <v>5.5903839999999976</v>
      </c>
      <c r="J118" s="17"/>
      <c r="K118" s="17" t="s">
        <v>51</v>
      </c>
      <c r="L118" s="17" t="s">
        <v>50</v>
      </c>
      <c r="M118" s="17" t="s">
        <v>52</v>
      </c>
    </row>
    <row r="119" spans="1:13" ht="13.5" x14ac:dyDescent="0.25">
      <c r="A119" s="3">
        <v>42177</v>
      </c>
      <c r="B119" s="2">
        <v>6.7241</v>
      </c>
      <c r="C119" s="2">
        <v>76.069631411536292</v>
      </c>
      <c r="D119" s="2">
        <v>-0.22366897012115317</v>
      </c>
      <c r="E119" s="2">
        <v>-8.2443718572652244E-3</v>
      </c>
      <c r="F119" s="2">
        <v>6.7643600000000008</v>
      </c>
      <c r="G119" s="2">
        <v>6.6323999999999996</v>
      </c>
      <c r="H119" s="2">
        <v>6.3087849999999985</v>
      </c>
      <c r="I119" s="2">
        <v>5.6298719999999989</v>
      </c>
      <c r="J119" s="17"/>
      <c r="K119" s="17" t="s">
        <v>51</v>
      </c>
      <c r="L119" s="17" t="s">
        <v>50</v>
      </c>
      <c r="M119" s="17" t="s">
        <v>52</v>
      </c>
    </row>
    <row r="120" spans="1:13" ht="13.5" x14ac:dyDescent="0.25">
      <c r="A120" s="3">
        <v>42178</v>
      </c>
      <c r="B120" s="2">
        <v>6.7290999999999999</v>
      </c>
      <c r="C120" s="2">
        <v>76.189297944717751</v>
      </c>
      <c r="D120" s="2">
        <v>-0.20031842200338446</v>
      </c>
      <c r="E120" s="2">
        <v>-2.3859008535399524E-2</v>
      </c>
      <c r="F120" s="2">
        <v>6.7502599999999999</v>
      </c>
      <c r="G120" s="2">
        <v>6.6656399999999989</v>
      </c>
      <c r="H120" s="2">
        <v>6.3520999999999992</v>
      </c>
      <c r="I120" s="2">
        <v>5.6716779999999991</v>
      </c>
      <c r="J120" s="17"/>
      <c r="K120" s="17" t="s">
        <v>51</v>
      </c>
      <c r="L120" s="17" t="s">
        <v>54</v>
      </c>
      <c r="M120" s="17" t="s">
        <v>53</v>
      </c>
    </row>
    <row r="121" spans="1:13" ht="13.5" x14ac:dyDescent="0.25">
      <c r="A121" s="3">
        <v>42179</v>
      </c>
      <c r="B121" s="2">
        <v>6.7442000000000002</v>
      </c>
      <c r="C121" s="2">
        <v>76.570346926803182</v>
      </c>
      <c r="D121" s="2">
        <v>-0.16915524701649076</v>
      </c>
      <c r="E121" s="2">
        <v>-4.0519503256680134E-2</v>
      </c>
      <c r="F121" s="2">
        <v>6.7391800000000002</v>
      </c>
      <c r="G121" s="2">
        <v>6.6903199999999998</v>
      </c>
      <c r="H121" s="2">
        <v>6.3971799999999996</v>
      </c>
      <c r="I121" s="2">
        <v>5.7131799999999986</v>
      </c>
      <c r="J121" s="17"/>
      <c r="K121" s="17" t="s">
        <v>51</v>
      </c>
      <c r="L121" s="17" t="s">
        <v>54</v>
      </c>
      <c r="M121" s="17" t="s">
        <v>53</v>
      </c>
    </row>
    <row r="122" spans="1:13" ht="13.5" x14ac:dyDescent="0.25">
      <c r="A122" s="3">
        <v>42180</v>
      </c>
      <c r="B122" s="2">
        <v>6.5730000000000004</v>
      </c>
      <c r="C122" s="2">
        <v>64.054270871624723</v>
      </c>
      <c r="D122" s="2">
        <v>-0.13061993616332312</v>
      </c>
      <c r="E122" s="2">
        <v>-5.9226949727292019E-2</v>
      </c>
      <c r="F122" s="2">
        <v>6.6938600000000008</v>
      </c>
      <c r="G122" s="2">
        <v>6.6963699999999999</v>
      </c>
      <c r="H122" s="2">
        <v>6.4369749999999994</v>
      </c>
      <c r="I122" s="2">
        <v>5.7505539999999984</v>
      </c>
      <c r="J122" s="17"/>
      <c r="K122" s="17" t="s">
        <v>55</v>
      </c>
      <c r="L122" s="17" t="s">
        <v>54</v>
      </c>
      <c r="M122" s="17" t="s">
        <v>47</v>
      </c>
    </row>
    <row r="123" spans="1:13" ht="13.5" x14ac:dyDescent="0.25">
      <c r="A123" s="3">
        <v>42181</v>
      </c>
      <c r="B123" s="2">
        <v>6.5427</v>
      </c>
      <c r="C123" s="2">
        <v>62.118940249881909</v>
      </c>
      <c r="D123" s="2">
        <v>-9.1954152034337433E-2</v>
      </c>
      <c r="E123" s="2">
        <v>-8.0784569445800702E-2</v>
      </c>
      <c r="F123" s="2">
        <v>6.6626199999999995</v>
      </c>
      <c r="G123" s="2">
        <v>6.6958600000000006</v>
      </c>
      <c r="H123" s="2">
        <v>6.4785249999999994</v>
      </c>
      <c r="I123" s="2">
        <v>5.7852059999999996</v>
      </c>
      <c r="J123" s="17"/>
      <c r="K123" s="17" t="s">
        <v>51</v>
      </c>
      <c r="L123" s="17" t="s">
        <v>54</v>
      </c>
      <c r="M123" s="17" t="s">
        <v>53</v>
      </c>
    </row>
    <row r="124" spans="1:13" ht="13.5" x14ac:dyDescent="0.25">
      <c r="A124" s="3">
        <v>42184</v>
      </c>
      <c r="B124" s="2">
        <v>6.4218000000000002</v>
      </c>
      <c r="C124" s="2">
        <v>54.980779486681953</v>
      </c>
      <c r="D124" s="2">
        <v>-5.1598860742005925E-2</v>
      </c>
      <c r="E124" s="2">
        <v>-0.10545874260066271</v>
      </c>
      <c r="F124" s="2">
        <v>6.6021600000000005</v>
      </c>
      <c r="G124" s="2">
        <v>6.6832600000000015</v>
      </c>
      <c r="H124" s="2">
        <v>6.5127699999999988</v>
      </c>
      <c r="I124" s="2">
        <v>5.8174400000000004</v>
      </c>
      <c r="J124" s="17"/>
      <c r="K124" s="17" t="s">
        <v>55</v>
      </c>
      <c r="L124" s="17" t="s">
        <v>54</v>
      </c>
      <c r="M124" s="17" t="s">
        <v>47</v>
      </c>
    </row>
    <row r="125" spans="1:13" ht="13.5" x14ac:dyDescent="0.25">
      <c r="A125" s="3">
        <v>42185</v>
      </c>
      <c r="B125" s="2">
        <v>6.3613999999999997</v>
      </c>
      <c r="C125" s="2">
        <v>51.779556448402495</v>
      </c>
      <c r="D125" s="2">
        <v>2.5254986974118765E-2</v>
      </c>
      <c r="E125" s="2">
        <v>-0.12434075044460677</v>
      </c>
      <c r="F125" s="2">
        <v>6.528620000000001</v>
      </c>
      <c r="G125" s="2">
        <v>6.6394399999999987</v>
      </c>
      <c r="H125" s="2">
        <v>6.533669999999999</v>
      </c>
      <c r="I125" s="2">
        <v>5.8484659999999993</v>
      </c>
      <c r="J125" s="17"/>
      <c r="K125" s="17" t="s">
        <v>55</v>
      </c>
      <c r="L125" s="17" t="s">
        <v>48</v>
      </c>
      <c r="M125" s="17" t="s">
        <v>47</v>
      </c>
    </row>
    <row r="126" spans="1:13" ht="13.5" x14ac:dyDescent="0.25">
      <c r="A126" s="3">
        <v>42186</v>
      </c>
      <c r="B126" s="2">
        <v>6.2958999999999996</v>
      </c>
      <c r="C126" s="2">
        <v>48.482836143792433</v>
      </c>
      <c r="D126" s="2">
        <v>9.5025893452858057E-2</v>
      </c>
      <c r="E126" s="2">
        <v>-0.13421461608602597</v>
      </c>
      <c r="F126" s="2">
        <v>6.4389599999999998</v>
      </c>
      <c r="G126" s="2">
        <v>6.5890699999999995</v>
      </c>
      <c r="H126" s="2">
        <v>6.542485000000001</v>
      </c>
      <c r="I126" s="2">
        <v>5.8786860000000001</v>
      </c>
      <c r="J126" s="17"/>
      <c r="K126" s="17" t="s">
        <v>55</v>
      </c>
      <c r="L126" s="17" t="s">
        <v>48</v>
      </c>
      <c r="M126" s="17" t="s">
        <v>47</v>
      </c>
    </row>
    <row r="127" spans="1:13" ht="13.5" x14ac:dyDescent="0.25">
      <c r="A127" s="3">
        <v>42187</v>
      </c>
      <c r="B127" s="2">
        <v>6.2958999999999996</v>
      </c>
      <c r="C127" s="2">
        <v>48.482836143792433</v>
      </c>
      <c r="D127" s="2">
        <v>0.1543469638455699</v>
      </c>
      <c r="E127" s="2">
        <v>-0.13751240735358078</v>
      </c>
      <c r="F127" s="2">
        <v>6.38354</v>
      </c>
      <c r="G127" s="2">
        <v>6.5387000000000004</v>
      </c>
      <c r="H127" s="2">
        <v>6.540214999999999</v>
      </c>
      <c r="I127" s="2">
        <v>5.9105179999999997</v>
      </c>
      <c r="J127" s="17"/>
      <c r="K127" s="17" t="s">
        <v>55</v>
      </c>
      <c r="L127" s="17" t="s">
        <v>48</v>
      </c>
      <c r="M127" s="17" t="s">
        <v>47</v>
      </c>
    </row>
    <row r="128" spans="1:13" ht="13.5" x14ac:dyDescent="0.25">
      <c r="A128" s="3">
        <v>42188</v>
      </c>
      <c r="B128" s="2">
        <v>6.2958999999999996</v>
      </c>
      <c r="C128" s="2">
        <v>48.482836143792433</v>
      </c>
      <c r="D128" s="2">
        <v>0.18931250943706068</v>
      </c>
      <c r="E128" s="2">
        <v>-0.13752636486769956</v>
      </c>
      <c r="F128" s="2">
        <v>6.3341799999999999</v>
      </c>
      <c r="G128" s="2">
        <v>6.4984000000000011</v>
      </c>
      <c r="H128" s="2">
        <v>6.5414750000000002</v>
      </c>
      <c r="I128" s="2">
        <v>5.9417460000000002</v>
      </c>
      <c r="J128" s="17"/>
      <c r="K128" s="17" t="s">
        <v>55</v>
      </c>
      <c r="L128" s="17" t="s">
        <v>48</v>
      </c>
      <c r="M128" s="17" t="s">
        <v>47</v>
      </c>
    </row>
    <row r="129" spans="1:13" ht="13.5" x14ac:dyDescent="0.25">
      <c r="A129" s="3">
        <v>42191</v>
      </c>
      <c r="B129" s="2">
        <v>6.2103000000000002</v>
      </c>
      <c r="C129" s="2">
        <v>43.918688787464234</v>
      </c>
      <c r="D129" s="2">
        <v>0.22936001655931637</v>
      </c>
      <c r="E129" s="2">
        <v>-0.13551798239347132</v>
      </c>
      <c r="F129" s="2">
        <v>6.2918799999999999</v>
      </c>
      <c r="G129" s="2">
        <v>6.447020000000002</v>
      </c>
      <c r="H129" s="2">
        <v>6.5397100000000012</v>
      </c>
      <c r="I129" s="2">
        <v>5.9712620000000012</v>
      </c>
      <c r="J129" s="17"/>
      <c r="K129" s="17" t="s">
        <v>55</v>
      </c>
      <c r="L129" s="17" t="s">
        <v>48</v>
      </c>
      <c r="M129" s="17" t="s">
        <v>47</v>
      </c>
    </row>
    <row r="130" spans="1:13" ht="13.5" x14ac:dyDescent="0.25">
      <c r="A130" s="3">
        <v>42192</v>
      </c>
      <c r="B130" s="2">
        <v>6.2103000000000002</v>
      </c>
      <c r="C130" s="2">
        <v>43.918688787464234</v>
      </c>
      <c r="D130" s="2">
        <v>0.26474698064017943</v>
      </c>
      <c r="E130" s="2">
        <v>-0.12926226389125064</v>
      </c>
      <c r="F130" s="2">
        <v>6.26166</v>
      </c>
      <c r="G130" s="2">
        <v>6.3951400000000023</v>
      </c>
      <c r="H130" s="2">
        <v>6.5303900000000015</v>
      </c>
      <c r="I130" s="2">
        <v>5.9982580000000008</v>
      </c>
      <c r="J130" s="17"/>
      <c r="K130" s="17" t="s">
        <v>55</v>
      </c>
      <c r="L130" s="17" t="s">
        <v>54</v>
      </c>
      <c r="M130" s="17" t="s">
        <v>47</v>
      </c>
    </row>
    <row r="131" spans="1:13" ht="13.5" x14ac:dyDescent="0.25">
      <c r="A131" s="3">
        <v>42193</v>
      </c>
      <c r="B131" s="2">
        <v>6.1901999999999999</v>
      </c>
      <c r="C131" s="2">
        <v>42.820899260692009</v>
      </c>
      <c r="D131" s="2">
        <v>0.29917896696404522</v>
      </c>
      <c r="E131" s="2">
        <v>-0.1210760652840998</v>
      </c>
      <c r="F131" s="2">
        <v>6.2405200000000001</v>
      </c>
      <c r="G131" s="2">
        <v>6.3397400000000008</v>
      </c>
      <c r="H131" s="2">
        <v>6.5150300000000012</v>
      </c>
      <c r="I131" s="2">
        <v>6.0216300000000009</v>
      </c>
      <c r="J131" s="17"/>
      <c r="K131" s="17" t="s">
        <v>55</v>
      </c>
      <c r="L131" s="17" t="s">
        <v>54</v>
      </c>
      <c r="M131" s="17" t="s">
        <v>47</v>
      </c>
    </row>
    <row r="132" spans="1:13" ht="13.5" x14ac:dyDescent="0.25">
      <c r="A132" s="3">
        <v>42194</v>
      </c>
      <c r="B132" s="2">
        <v>6.3715000000000002</v>
      </c>
      <c r="C132" s="2">
        <v>53.991866173705752</v>
      </c>
      <c r="D132" s="2">
        <v>0.28929144665409279</v>
      </c>
      <c r="E132" s="2">
        <v>-0.10917596234378535</v>
      </c>
      <c r="F132" s="2">
        <v>6.2556400000000005</v>
      </c>
      <c r="G132" s="2">
        <v>6.3195899999999998</v>
      </c>
      <c r="H132" s="2">
        <v>6.5079800000000017</v>
      </c>
      <c r="I132" s="2">
        <v>6.0486280000000008</v>
      </c>
      <c r="J132" s="17"/>
      <c r="K132" s="17" t="s">
        <v>51</v>
      </c>
      <c r="L132" s="17" t="s">
        <v>50</v>
      </c>
      <c r="M132" s="17" t="s">
        <v>52</v>
      </c>
    </row>
    <row r="133" spans="1:13" ht="13.5" x14ac:dyDescent="0.25">
      <c r="A133" s="3">
        <v>42195</v>
      </c>
      <c r="B133" s="2">
        <v>6.4420000000000002</v>
      </c>
      <c r="C133" s="2">
        <v>57.471321974390015</v>
      </c>
      <c r="D133" s="2">
        <v>0.27066058092231771</v>
      </c>
      <c r="E133" s="2">
        <v>-9.1793244505837993E-2</v>
      </c>
      <c r="F133" s="2">
        <v>6.2848600000000001</v>
      </c>
      <c r="G133" s="2">
        <v>6.3095199999999991</v>
      </c>
      <c r="H133" s="2">
        <v>6.5026900000000012</v>
      </c>
      <c r="I133" s="2">
        <v>6.077942000000002</v>
      </c>
      <c r="J133" s="17"/>
      <c r="K133" s="17" t="s">
        <v>51</v>
      </c>
      <c r="L133" s="17" t="s">
        <v>50</v>
      </c>
      <c r="M133" s="17" t="s">
        <v>52</v>
      </c>
    </row>
    <row r="134" spans="1:13" ht="13.5" x14ac:dyDescent="0.25">
      <c r="A134" s="3">
        <v>42198</v>
      </c>
      <c r="B134" s="2">
        <v>6.5477999999999996</v>
      </c>
      <c r="C134" s="2">
        <v>62.103231987136162</v>
      </c>
      <c r="D134" s="2">
        <v>0.2276898390421831</v>
      </c>
      <c r="E134" s="2">
        <v>-7.4955347565709277E-2</v>
      </c>
      <c r="F134" s="2">
        <v>6.35236</v>
      </c>
      <c r="G134" s="2">
        <v>6.32212</v>
      </c>
      <c r="H134" s="2">
        <v>6.5026900000000012</v>
      </c>
      <c r="I134" s="2">
        <v>6.1115880000000011</v>
      </c>
      <c r="J134" s="17"/>
      <c r="K134" s="17" t="s">
        <v>51</v>
      </c>
      <c r="L134" s="17" t="s">
        <v>50</v>
      </c>
      <c r="M134" s="17" t="s">
        <v>52</v>
      </c>
    </row>
    <row r="135" spans="1:13" ht="13.5" x14ac:dyDescent="0.25">
      <c r="A135" s="3">
        <v>42199</v>
      </c>
      <c r="B135" s="2">
        <v>6.6585999999999999</v>
      </c>
      <c r="C135" s="2">
        <v>66.248988564747421</v>
      </c>
      <c r="D135" s="2">
        <v>0.17249293484501571</v>
      </c>
      <c r="E135" s="2">
        <v>-5.8699084879614345E-2</v>
      </c>
      <c r="F135" s="2">
        <v>6.4420199999999994</v>
      </c>
      <c r="G135" s="2">
        <v>6.3518400000000002</v>
      </c>
      <c r="H135" s="2">
        <v>6.4956399999999999</v>
      </c>
      <c r="I135" s="2">
        <v>6.1470480000000007</v>
      </c>
      <c r="J135" s="17"/>
      <c r="K135" s="17" t="s">
        <v>51</v>
      </c>
      <c r="L135" s="17" t="s">
        <v>50</v>
      </c>
      <c r="M135" s="17" t="s">
        <v>52</v>
      </c>
    </row>
    <row r="136" spans="1:13" ht="13.5" x14ac:dyDescent="0.25">
      <c r="A136" s="3">
        <v>42200</v>
      </c>
      <c r="B136" s="2">
        <v>6.7039</v>
      </c>
      <c r="C136" s="2">
        <v>67.799951012381456</v>
      </c>
      <c r="D136" s="2">
        <v>0.11046239241310385</v>
      </c>
      <c r="E136" s="2">
        <v>-4.4673920488128668E-2</v>
      </c>
      <c r="F136" s="2">
        <v>6.5447599999999992</v>
      </c>
      <c r="G136" s="2">
        <v>6.3926400000000001</v>
      </c>
      <c r="H136" s="2">
        <v>6.4908550000000007</v>
      </c>
      <c r="I136" s="2">
        <v>6.1824059999999994</v>
      </c>
      <c r="J136" s="17"/>
      <c r="K136" s="17" t="s">
        <v>51</v>
      </c>
      <c r="L136" s="17" t="s">
        <v>50</v>
      </c>
      <c r="M136" s="17" t="s">
        <v>52</v>
      </c>
    </row>
    <row r="137" spans="1:13" ht="13.5" x14ac:dyDescent="0.25">
      <c r="A137" s="3">
        <v>42201</v>
      </c>
      <c r="B137" s="2">
        <v>6.9002999999999997</v>
      </c>
      <c r="C137" s="2">
        <v>73.488233128656333</v>
      </c>
      <c r="D137" s="2">
        <v>4.1406413101341855E-2</v>
      </c>
      <c r="E137" s="2">
        <v>-3.3058116533186854E-2</v>
      </c>
      <c r="F137" s="2">
        <v>6.6505200000000002</v>
      </c>
      <c r="G137" s="2">
        <v>6.4530799999999999</v>
      </c>
      <c r="H137" s="2">
        <v>6.4958900000000002</v>
      </c>
      <c r="I137" s="2">
        <v>6.2187699999999992</v>
      </c>
      <c r="J137" s="17"/>
      <c r="K137" s="17" t="s">
        <v>51</v>
      </c>
      <c r="L137" s="17" t="s">
        <v>50</v>
      </c>
      <c r="M137" s="17" t="s">
        <v>52</v>
      </c>
    </row>
    <row r="138" spans="1:13" ht="13.5" x14ac:dyDescent="0.25">
      <c r="A138" s="3">
        <v>42205</v>
      </c>
      <c r="B138" s="2">
        <v>7.2024999999999997</v>
      </c>
      <c r="C138" s="2">
        <v>79.49159091265031</v>
      </c>
      <c r="D138" s="2">
        <v>-4.2442076822132968E-2</v>
      </c>
      <c r="E138" s="2">
        <v>-2.435406071381201E-2</v>
      </c>
      <c r="F138" s="2">
        <v>6.8026200000000001</v>
      </c>
      <c r="G138" s="2">
        <v>6.5437399999999997</v>
      </c>
      <c r="H138" s="2">
        <v>6.5210700000000017</v>
      </c>
      <c r="I138" s="2">
        <v>6.2620859999999983</v>
      </c>
      <c r="J138" s="17"/>
      <c r="K138" s="17" t="s">
        <v>51</v>
      </c>
      <c r="L138" s="17" t="s">
        <v>50</v>
      </c>
      <c r="M138" s="17" t="s">
        <v>52</v>
      </c>
    </row>
    <row r="139" spans="1:13" ht="13.5" x14ac:dyDescent="0.25">
      <c r="A139" s="3">
        <v>42206</v>
      </c>
      <c r="B139" s="2">
        <v>7.4039999999999999</v>
      </c>
      <c r="C139" s="2">
        <v>82.359876836689182</v>
      </c>
      <c r="D139" s="2">
        <v>-0.1460784483938351</v>
      </c>
      <c r="E139" s="2">
        <v>-2.0867030445235493E-2</v>
      </c>
      <c r="F139" s="2">
        <v>6.9738599999999993</v>
      </c>
      <c r="G139" s="2">
        <v>6.6631100000000005</v>
      </c>
      <c r="H139" s="2">
        <v>6.5550650000000017</v>
      </c>
      <c r="I139" s="2">
        <v>6.3054019999999982</v>
      </c>
      <c r="J139" s="17"/>
      <c r="K139" s="17" t="s">
        <v>51</v>
      </c>
      <c r="L139" s="17" t="s">
        <v>50</v>
      </c>
      <c r="M139" s="17" t="s">
        <v>52</v>
      </c>
    </row>
    <row r="140" spans="1:13" ht="13.5" x14ac:dyDescent="0.25">
      <c r="A140" s="3">
        <v>42207</v>
      </c>
      <c r="B140" s="2">
        <v>7.1824000000000003</v>
      </c>
      <c r="C140" s="2">
        <v>70.656250539852664</v>
      </c>
      <c r="D140" s="2">
        <v>-0.22279892813355762</v>
      </c>
      <c r="E140" s="2">
        <v>-2.0181291782816288E-2</v>
      </c>
      <c r="F140" s="2">
        <v>7.078619999999999</v>
      </c>
      <c r="G140" s="2">
        <v>6.7603200000000001</v>
      </c>
      <c r="H140" s="2">
        <v>6.5777300000000007</v>
      </c>
      <c r="I140" s="2">
        <v>6.3402559999999974</v>
      </c>
      <c r="J140" s="17"/>
      <c r="K140" s="17" t="s">
        <v>51</v>
      </c>
      <c r="L140" s="17" t="s">
        <v>50</v>
      </c>
      <c r="M140" s="17" t="s">
        <v>52</v>
      </c>
    </row>
    <row r="141" spans="1:13" ht="13.5" x14ac:dyDescent="0.25">
      <c r="A141" s="3">
        <v>42208</v>
      </c>
      <c r="B141" s="2">
        <v>7.2024999999999997</v>
      </c>
      <c r="C141" s="2">
        <v>71.057989945197505</v>
      </c>
      <c r="D141" s="2">
        <v>-0.29602780624150427</v>
      </c>
      <c r="E141" s="2">
        <v>-1.7308877084262823E-2</v>
      </c>
      <c r="F141" s="2">
        <v>7.1783400000000004</v>
      </c>
      <c r="G141" s="2">
        <v>6.8615499999999994</v>
      </c>
      <c r="H141" s="2">
        <v>6.6006450000000001</v>
      </c>
      <c r="I141" s="2">
        <v>6.3752099999999974</v>
      </c>
      <c r="J141" s="17"/>
      <c r="K141" s="17" t="s">
        <v>51</v>
      </c>
      <c r="L141" s="17" t="s">
        <v>50</v>
      </c>
      <c r="M141" s="17" t="s">
        <v>52</v>
      </c>
    </row>
    <row r="142" spans="1:13" ht="13.5" x14ac:dyDescent="0.25">
      <c r="A142" s="3">
        <v>42209</v>
      </c>
      <c r="B142" s="2">
        <v>7.3033000000000001</v>
      </c>
      <c r="C142" s="2">
        <v>73.050620368378333</v>
      </c>
      <c r="D142" s="2">
        <v>-0.34113786394725754</v>
      </c>
      <c r="E142" s="2">
        <v>-1.6086766091795962E-2</v>
      </c>
      <c r="F142" s="2">
        <v>7.2589400000000008</v>
      </c>
      <c r="G142" s="2">
        <v>6.9547300000000005</v>
      </c>
      <c r="H142" s="2">
        <v>6.6371599999999997</v>
      </c>
      <c r="I142" s="2">
        <v>6.4056319999999962</v>
      </c>
      <c r="J142" s="17"/>
      <c r="K142" s="17" t="s">
        <v>51</v>
      </c>
      <c r="L142" s="17" t="s">
        <v>50</v>
      </c>
      <c r="M142" s="17" t="s">
        <v>52</v>
      </c>
    </row>
    <row r="143" spans="1:13" ht="13.5" x14ac:dyDescent="0.25">
      <c r="A143" s="3">
        <v>42212</v>
      </c>
      <c r="B143" s="2">
        <v>7.5046999999999997</v>
      </c>
      <c r="C143" s="2">
        <v>76.52785825820078</v>
      </c>
      <c r="D143" s="2">
        <v>-0.38728405885692574</v>
      </c>
      <c r="E143" s="2">
        <v>-1.3205521893423479E-2</v>
      </c>
      <c r="F143" s="2">
        <v>7.3193800000000007</v>
      </c>
      <c r="G143" s="2">
        <v>7.0610000000000017</v>
      </c>
      <c r="H143" s="2">
        <v>6.6852599999999995</v>
      </c>
      <c r="I143" s="2">
        <v>6.4370599999999971</v>
      </c>
      <c r="J143" s="17"/>
      <c r="K143" s="17" t="s">
        <v>51</v>
      </c>
      <c r="L143" s="17" t="s">
        <v>50</v>
      </c>
      <c r="M143" s="17" t="s">
        <v>52</v>
      </c>
    </row>
    <row r="144" spans="1:13" ht="13.5" x14ac:dyDescent="0.25">
      <c r="A144" s="3">
        <v>42213</v>
      </c>
      <c r="B144" s="2">
        <v>7.6055000000000001</v>
      </c>
      <c r="C144" s="2">
        <v>78.054104761523448</v>
      </c>
      <c r="D144" s="2">
        <v>-0.42232527642026252</v>
      </c>
      <c r="E144" s="2">
        <v>-9.8530559584014757E-3</v>
      </c>
      <c r="F144" s="2">
        <v>7.35968</v>
      </c>
      <c r="G144" s="2">
        <v>7.1667699999999996</v>
      </c>
      <c r="H144" s="2">
        <v>6.7444449999999989</v>
      </c>
      <c r="I144" s="2">
        <v>6.4713099999999972</v>
      </c>
      <c r="J144" s="17"/>
      <c r="K144" s="17" t="s">
        <v>51</v>
      </c>
      <c r="L144" s="17" t="s">
        <v>50</v>
      </c>
      <c r="M144" s="17" t="s">
        <v>52</v>
      </c>
    </row>
    <row r="145" spans="1:13" ht="13.5" x14ac:dyDescent="0.25">
      <c r="A145" s="3">
        <v>42214</v>
      </c>
      <c r="B145" s="2">
        <v>7.6055000000000001</v>
      </c>
      <c r="C145" s="2">
        <v>78.054104761523448</v>
      </c>
      <c r="D145" s="2">
        <v>-0.43997380554913956</v>
      </c>
      <c r="E145" s="2">
        <v>-6.1889494147606304E-3</v>
      </c>
      <c r="F145" s="2">
        <v>7.4443000000000001</v>
      </c>
      <c r="G145" s="2">
        <v>7.2614600000000014</v>
      </c>
      <c r="H145" s="2">
        <v>6.8066500000000003</v>
      </c>
      <c r="I145" s="2">
        <v>6.5061639999999974</v>
      </c>
      <c r="J145" s="17"/>
      <c r="K145" s="17" t="s">
        <v>51</v>
      </c>
      <c r="L145" s="17" t="s">
        <v>50</v>
      </c>
      <c r="M145" s="17" t="s">
        <v>52</v>
      </c>
    </row>
    <row r="146" spans="1:13" ht="13.5" x14ac:dyDescent="0.25">
      <c r="A146" s="3">
        <v>42215</v>
      </c>
      <c r="B146" s="2">
        <v>7.5500999999999996</v>
      </c>
      <c r="C146" s="2">
        <v>74.947762988444651</v>
      </c>
      <c r="D146" s="2">
        <v>-0.44850500295154649</v>
      </c>
      <c r="E146" s="2">
        <v>-2.2828698425586013E-3</v>
      </c>
      <c r="F146" s="2">
        <v>7.5138199999999999</v>
      </c>
      <c r="G146" s="2">
        <v>7.3460800000000006</v>
      </c>
      <c r="H146" s="2">
        <v>6.8693599999999986</v>
      </c>
      <c r="I146" s="2">
        <v>6.5383999999999984</v>
      </c>
      <c r="J146" s="17"/>
      <c r="K146" s="17" t="s">
        <v>51</v>
      </c>
      <c r="L146" s="17" t="s">
        <v>50</v>
      </c>
      <c r="M146" s="17" t="s">
        <v>52</v>
      </c>
    </row>
    <row r="147" spans="1:13" ht="13.5" x14ac:dyDescent="0.25">
      <c r="A147" s="3">
        <v>42216</v>
      </c>
      <c r="B147" s="2">
        <v>7.5046999999999997</v>
      </c>
      <c r="C147" s="2">
        <v>72.404734491783088</v>
      </c>
      <c r="D147" s="2">
        <v>-0.42614277866053829</v>
      </c>
      <c r="E147" s="2">
        <v>1.0806128579310828E-3</v>
      </c>
      <c r="F147" s="2">
        <v>7.5541</v>
      </c>
      <c r="G147" s="2">
        <v>7.4065200000000004</v>
      </c>
      <c r="H147" s="2">
        <v>6.9298000000000002</v>
      </c>
      <c r="I147" s="2">
        <v>6.5713399999999975</v>
      </c>
      <c r="J147" s="17"/>
      <c r="K147" s="17" t="s">
        <v>51</v>
      </c>
      <c r="L147" s="17" t="s">
        <v>50</v>
      </c>
      <c r="M147" s="17" t="s">
        <v>52</v>
      </c>
    </row>
    <row r="148" spans="1:13" ht="13.5" x14ac:dyDescent="0.25">
      <c r="A148" s="3">
        <v>42219</v>
      </c>
      <c r="B148" s="2">
        <v>7.4543999999999997</v>
      </c>
      <c r="C148" s="2">
        <v>69.587514931015093</v>
      </c>
      <c r="D148" s="2">
        <v>-0.36043570517145085</v>
      </c>
      <c r="E148" s="2">
        <v>6.0290417585573746E-3</v>
      </c>
      <c r="F148" s="2">
        <v>7.5440399999999999</v>
      </c>
      <c r="G148" s="2">
        <v>7.4317100000000007</v>
      </c>
      <c r="H148" s="2">
        <v>6.9877249999999993</v>
      </c>
      <c r="I148" s="2">
        <v>6.6016619999999975</v>
      </c>
      <c r="J148" s="17"/>
      <c r="K148" s="17" t="s">
        <v>51</v>
      </c>
      <c r="L148" s="17" t="s">
        <v>54</v>
      </c>
      <c r="M148" s="17" t="s">
        <v>53</v>
      </c>
    </row>
    <row r="149" spans="1:13" ht="13.5" x14ac:dyDescent="0.25">
      <c r="A149" s="3">
        <v>42220</v>
      </c>
      <c r="B149" s="2">
        <v>7.3033000000000001</v>
      </c>
      <c r="C149" s="2">
        <v>61.807569379995897</v>
      </c>
      <c r="D149" s="2">
        <v>-0.26552633756408728</v>
      </c>
      <c r="E149" s="2">
        <v>1.5284974473575935E-2</v>
      </c>
      <c r="F149" s="2">
        <v>7.4836</v>
      </c>
      <c r="G149" s="2">
        <v>7.4216399999999991</v>
      </c>
      <c r="H149" s="2">
        <v>7.0423750000000016</v>
      </c>
      <c r="I149" s="2">
        <v>6.6298679999999983</v>
      </c>
      <c r="J149" s="17"/>
      <c r="K149" s="17" t="s">
        <v>55</v>
      </c>
      <c r="L149" s="17" t="s">
        <v>48</v>
      </c>
      <c r="M149" s="17" t="s">
        <v>47</v>
      </c>
    </row>
    <row r="150" spans="1:13" ht="13.5" x14ac:dyDescent="0.25">
      <c r="A150" s="3">
        <v>42221</v>
      </c>
      <c r="B150" s="2">
        <v>7.2931999999999997</v>
      </c>
      <c r="C150" s="2">
        <v>61.314114685824229</v>
      </c>
      <c r="D150" s="2">
        <v>-0.22033778644647573</v>
      </c>
      <c r="E150" s="2">
        <v>2.7237413449651651E-2</v>
      </c>
      <c r="F150" s="2">
        <v>7.4211399999999994</v>
      </c>
      <c r="G150" s="2">
        <v>7.4327199999999989</v>
      </c>
      <c r="H150" s="2">
        <v>7.0965200000000026</v>
      </c>
      <c r="I150" s="2">
        <v>6.6584759999999985</v>
      </c>
      <c r="J150" s="17"/>
      <c r="K150" s="17" t="s">
        <v>55</v>
      </c>
      <c r="L150" s="17" t="s">
        <v>48</v>
      </c>
      <c r="M150" s="17" t="s">
        <v>47</v>
      </c>
    </row>
    <row r="151" spans="1:13" ht="13.5" x14ac:dyDescent="0.25">
      <c r="A151" s="3">
        <v>42222</v>
      </c>
      <c r="B151" s="2">
        <v>7.2226999999999997</v>
      </c>
      <c r="C151" s="2">
        <v>57.84269919509407</v>
      </c>
      <c r="D151" s="2">
        <v>-0.17537082717830277</v>
      </c>
      <c r="E151" s="2">
        <v>4.0397250059667711E-2</v>
      </c>
      <c r="F151" s="2">
        <v>7.3556600000000003</v>
      </c>
      <c r="G151" s="2">
        <v>7.4347400000000006</v>
      </c>
      <c r="H151" s="2">
        <v>7.1481450000000022</v>
      </c>
      <c r="I151" s="2">
        <v>6.6860779999999975</v>
      </c>
      <c r="J151" s="17"/>
      <c r="K151" s="17" t="s">
        <v>55</v>
      </c>
      <c r="L151" s="17" t="s">
        <v>48</v>
      </c>
      <c r="M151" s="17" t="s">
        <v>47</v>
      </c>
    </row>
    <row r="152" spans="1:13" ht="13.5" x14ac:dyDescent="0.25">
      <c r="A152" s="3">
        <v>42223</v>
      </c>
      <c r="B152" s="2">
        <v>7.3788</v>
      </c>
      <c r="C152" s="2">
        <v>62.857113929068277</v>
      </c>
      <c r="D152" s="2">
        <v>-0.13442724567556397</v>
      </c>
      <c r="E152" s="2">
        <v>5.0264461842888561E-2</v>
      </c>
      <c r="F152" s="2">
        <v>7.3304799999999997</v>
      </c>
      <c r="G152" s="2">
        <v>7.4422899999999998</v>
      </c>
      <c r="H152" s="2">
        <v>7.1985100000000033</v>
      </c>
      <c r="I152" s="2">
        <v>6.7181119999999988</v>
      </c>
      <c r="J152" s="17"/>
      <c r="K152" s="17" t="s">
        <v>55</v>
      </c>
      <c r="L152" s="17" t="s">
        <v>48</v>
      </c>
      <c r="M152" s="17" t="s">
        <v>47</v>
      </c>
    </row>
    <row r="153" spans="1:13" ht="13.5" x14ac:dyDescent="0.25">
      <c r="A153" s="3">
        <v>42226</v>
      </c>
      <c r="B153" s="2">
        <v>7.3536000000000001</v>
      </c>
      <c r="C153" s="2">
        <v>61.583625428807458</v>
      </c>
      <c r="D153" s="2">
        <v>-6.8826123464864608E-2</v>
      </c>
      <c r="E153" s="2">
        <v>5.6277925112774775E-2</v>
      </c>
      <c r="F153" s="2">
        <v>7.3103199999999999</v>
      </c>
      <c r="G153" s="2">
        <v>7.4271799999999999</v>
      </c>
      <c r="H153" s="2">
        <v>7.2440900000000017</v>
      </c>
      <c r="I153" s="2">
        <v>6.7509499999999978</v>
      </c>
      <c r="J153" s="17"/>
      <c r="K153" s="17" t="s">
        <v>55</v>
      </c>
      <c r="L153" s="17" t="s">
        <v>48</v>
      </c>
      <c r="M153" s="17" t="s">
        <v>47</v>
      </c>
    </row>
    <row r="154" spans="1:13" ht="13.5" x14ac:dyDescent="0.25">
      <c r="A154" s="3">
        <v>42227</v>
      </c>
      <c r="B154" s="2">
        <v>7.3536000000000001</v>
      </c>
      <c r="C154" s="2">
        <v>61.583625428807451</v>
      </c>
      <c r="D154" s="2">
        <v>5.847400730321084E-4</v>
      </c>
      <c r="E154" s="2">
        <v>6.038570537072413E-2</v>
      </c>
      <c r="F154" s="2">
        <v>7.3203800000000001</v>
      </c>
      <c r="G154" s="2">
        <v>7.4019899999999996</v>
      </c>
      <c r="H154" s="2">
        <v>7.2843800000000005</v>
      </c>
      <c r="I154" s="2">
        <v>6.7832839999999983</v>
      </c>
      <c r="J154" s="17"/>
      <c r="K154" s="17" t="s">
        <v>55</v>
      </c>
      <c r="L154" s="17" t="s">
        <v>54</v>
      </c>
      <c r="M154" s="17" t="s">
        <v>49</v>
      </c>
    </row>
    <row r="155" spans="1:13" ht="13.5" x14ac:dyDescent="0.25">
      <c r="A155" s="3">
        <v>42228</v>
      </c>
      <c r="B155" s="2">
        <v>7.3738000000000001</v>
      </c>
      <c r="C155" s="2">
        <v>62.293813539093968</v>
      </c>
      <c r="D155" s="2">
        <v>5.6334166034939237E-2</v>
      </c>
      <c r="E155" s="2">
        <v>6.0960545504260603E-2</v>
      </c>
      <c r="F155" s="2">
        <v>7.3365000000000009</v>
      </c>
      <c r="G155" s="2">
        <v>7.3788200000000002</v>
      </c>
      <c r="H155" s="2">
        <v>7.3201400000000003</v>
      </c>
      <c r="I155" s="2">
        <v>6.8118919999999994</v>
      </c>
      <c r="J155" s="17"/>
      <c r="K155" s="17" t="s">
        <v>51</v>
      </c>
      <c r="L155" s="17" t="s">
        <v>54</v>
      </c>
      <c r="M155" s="17" t="s">
        <v>52</v>
      </c>
    </row>
    <row r="156" spans="1:13" ht="13.5" x14ac:dyDescent="0.25">
      <c r="A156" s="3">
        <v>42230</v>
      </c>
      <c r="B156" s="2">
        <v>7.3486000000000002</v>
      </c>
      <c r="C156" s="2">
        <v>60.784146416801207</v>
      </c>
      <c r="D156" s="2">
        <v>9.535455200469567E-2</v>
      </c>
      <c r="E156" s="2">
        <v>5.9317287853662255E-2</v>
      </c>
      <c r="F156" s="2">
        <v>7.3616799999999998</v>
      </c>
      <c r="G156" s="2">
        <v>7.3586700000000009</v>
      </c>
      <c r="H156" s="2">
        <v>7.3523750000000003</v>
      </c>
      <c r="I156" s="2">
        <v>6.8364719999999988</v>
      </c>
      <c r="J156" s="17"/>
      <c r="K156" s="17" t="s">
        <v>51</v>
      </c>
      <c r="L156" s="17" t="s">
        <v>54</v>
      </c>
      <c r="M156" s="17" t="s">
        <v>52</v>
      </c>
    </row>
    <row r="157" spans="1:13" ht="13.5" x14ac:dyDescent="0.25">
      <c r="A157" s="3">
        <v>42233</v>
      </c>
      <c r="B157" s="2">
        <v>7.2529000000000003</v>
      </c>
      <c r="C157" s="2">
        <v>55.302889232886827</v>
      </c>
      <c r="D157" s="2">
        <v>0.12723998771314093</v>
      </c>
      <c r="E157" s="2">
        <v>5.8319046151720288E-2</v>
      </c>
      <c r="F157" s="2">
        <v>7.3365000000000009</v>
      </c>
      <c r="G157" s="2">
        <v>7.3334900000000003</v>
      </c>
      <c r="H157" s="2">
        <v>7.3700050000000008</v>
      </c>
      <c r="I157" s="2">
        <v>6.8547040000000008</v>
      </c>
      <c r="J157" s="17"/>
      <c r="K157" s="17" t="s">
        <v>55</v>
      </c>
      <c r="L157" s="17" t="s">
        <v>54</v>
      </c>
      <c r="M157" s="17" t="s">
        <v>47</v>
      </c>
    </row>
    <row r="158" spans="1:13" ht="13.5" x14ac:dyDescent="0.25">
      <c r="A158" s="3">
        <v>42234</v>
      </c>
      <c r="B158" s="2">
        <v>7.1924999999999999</v>
      </c>
      <c r="C158" s="2">
        <v>52.109052453185924</v>
      </c>
      <c r="D158" s="2">
        <v>0.15037655429140351</v>
      </c>
      <c r="E158" s="2">
        <v>5.7052815615301941E-2</v>
      </c>
      <c r="F158" s="2">
        <v>7.3042800000000003</v>
      </c>
      <c r="G158" s="2">
        <v>7.3072999999999997</v>
      </c>
      <c r="H158" s="2">
        <v>7.3695050000000011</v>
      </c>
      <c r="I158" s="2">
        <v>6.8731399999999994</v>
      </c>
      <c r="J158" s="17"/>
      <c r="K158" s="17" t="s">
        <v>55</v>
      </c>
      <c r="L158" s="17" t="s">
        <v>54</v>
      </c>
      <c r="M158" s="17" t="s">
        <v>47</v>
      </c>
    </row>
    <row r="159" spans="1:13" ht="13.5" x14ac:dyDescent="0.25">
      <c r="A159" s="3">
        <v>42235</v>
      </c>
      <c r="B159" s="2">
        <v>7.1521999999999997</v>
      </c>
      <c r="C159" s="2">
        <v>50.032835174143429</v>
      </c>
      <c r="D159" s="2">
        <v>0.14951344771549557</v>
      </c>
      <c r="E159" s="2">
        <v>5.4130456434419376E-2</v>
      </c>
      <c r="F159" s="2">
        <v>7.2640000000000002</v>
      </c>
      <c r="G159" s="2">
        <v>7.2921899999999997</v>
      </c>
      <c r="H159" s="2">
        <v>7.356914999999999</v>
      </c>
      <c r="I159" s="2">
        <v>6.8912719999999998</v>
      </c>
      <c r="J159" s="17"/>
      <c r="K159" s="17" t="s">
        <v>55</v>
      </c>
      <c r="L159" s="17" t="s">
        <v>54</v>
      </c>
      <c r="M159" s="17" t="s">
        <v>47</v>
      </c>
    </row>
    <row r="160" spans="1:13" ht="13.5" x14ac:dyDescent="0.25">
      <c r="A160" s="3">
        <v>42236</v>
      </c>
      <c r="B160" s="2">
        <v>7.1773999999999996</v>
      </c>
      <c r="C160" s="2">
        <v>51.338481234127322</v>
      </c>
      <c r="D160" s="2">
        <v>0.14543479216211619</v>
      </c>
      <c r="E160" s="2">
        <v>4.9837951219344666E-2</v>
      </c>
      <c r="F160" s="2">
        <v>7.2247200000000005</v>
      </c>
      <c r="G160" s="2">
        <v>7.2806100000000011</v>
      </c>
      <c r="H160" s="2">
        <v>7.3566649999999996</v>
      </c>
      <c r="I160" s="2">
        <v>6.9068859999999992</v>
      </c>
      <c r="J160" s="17"/>
      <c r="K160" s="17" t="s">
        <v>55</v>
      </c>
      <c r="L160" s="17" t="s">
        <v>54</v>
      </c>
      <c r="M160" s="17" t="s">
        <v>47</v>
      </c>
    </row>
    <row r="161" spans="1:13" ht="13.5" x14ac:dyDescent="0.25">
      <c r="A161" s="3">
        <v>42237</v>
      </c>
      <c r="B161" s="2">
        <v>7.1471</v>
      </c>
      <c r="C161" s="2">
        <v>49.658287861422707</v>
      </c>
      <c r="D161" s="2">
        <v>0.13329983647599608</v>
      </c>
      <c r="E161" s="2">
        <v>4.5424647165123594E-2</v>
      </c>
      <c r="F161" s="2">
        <v>7.1844200000000003</v>
      </c>
      <c r="G161" s="2">
        <v>7.2730500000000005</v>
      </c>
      <c r="H161" s="2">
        <v>7.3538949999999996</v>
      </c>
      <c r="I161" s="2">
        <v>6.9198800000000009</v>
      </c>
      <c r="J161" s="17"/>
      <c r="K161" s="17" t="s">
        <v>55</v>
      </c>
      <c r="L161" s="17" t="s">
        <v>54</v>
      </c>
      <c r="M161" s="17" t="s">
        <v>47</v>
      </c>
    </row>
    <row r="162" spans="1:13" ht="13.5" x14ac:dyDescent="0.25">
      <c r="A162" s="3">
        <v>42240</v>
      </c>
      <c r="B162" s="2">
        <v>7.1017999999999999</v>
      </c>
      <c r="C162" s="2">
        <v>47.172601468399009</v>
      </c>
      <c r="D162" s="2">
        <v>0.15050578473928056</v>
      </c>
      <c r="E162" s="2">
        <v>4.2389603316752636E-2</v>
      </c>
      <c r="F162" s="2">
        <v>7.1541999999999986</v>
      </c>
      <c r="G162" s="2">
        <v>7.2453500000000002</v>
      </c>
      <c r="H162" s="2">
        <v>7.3438199999999991</v>
      </c>
      <c r="I162" s="2">
        <v>6.9316660000000025</v>
      </c>
      <c r="J162" s="17"/>
      <c r="K162" s="17" t="s">
        <v>55</v>
      </c>
      <c r="L162" s="17" t="s">
        <v>54</v>
      </c>
      <c r="M162" s="17" t="s">
        <v>47</v>
      </c>
    </row>
    <row r="163" spans="1:13" ht="13.5" x14ac:dyDescent="0.25">
      <c r="A163" s="3">
        <v>42241</v>
      </c>
      <c r="B163" s="2">
        <v>7.0867000000000004</v>
      </c>
      <c r="C163" s="2">
        <v>46.339930543265396</v>
      </c>
      <c r="D163" s="2">
        <v>0.16266935349553791</v>
      </c>
      <c r="E163" s="2">
        <v>3.6900970777338019E-2</v>
      </c>
      <c r="F163" s="2">
        <v>7.1330399999999994</v>
      </c>
      <c r="G163" s="2">
        <v>7.2186599999999999</v>
      </c>
      <c r="H163" s="2">
        <v>7.3229200000000008</v>
      </c>
      <c r="I163" s="2">
        <v>6.9424440000000018</v>
      </c>
      <c r="J163" s="17"/>
      <c r="K163" s="17" t="s">
        <v>55</v>
      </c>
      <c r="L163" s="17" t="s">
        <v>54</v>
      </c>
      <c r="M163" s="17" t="s">
        <v>47</v>
      </c>
    </row>
    <row r="164" spans="1:13" ht="13.5" x14ac:dyDescent="0.25">
      <c r="A164" s="3">
        <v>42242</v>
      </c>
      <c r="B164" s="2">
        <v>7.2024999999999997</v>
      </c>
      <c r="C164" s="2">
        <v>53.167240454804933</v>
      </c>
      <c r="D164" s="2">
        <v>0.16480925091430798</v>
      </c>
      <c r="E164" s="2">
        <v>3.0961855474600609E-2</v>
      </c>
      <c r="F164" s="2">
        <v>7.1430999999999996</v>
      </c>
      <c r="G164" s="2">
        <v>7.2035499999999999</v>
      </c>
      <c r="H164" s="2">
        <v>7.3027699999999998</v>
      </c>
      <c r="I164" s="2">
        <v>6.9555380000000007</v>
      </c>
      <c r="J164" s="17"/>
      <c r="K164" s="17" t="s">
        <v>51</v>
      </c>
      <c r="L164" s="17" t="s">
        <v>54</v>
      </c>
      <c r="M164" s="17" t="s">
        <v>52</v>
      </c>
    </row>
    <row r="165" spans="1:13" ht="13.5" x14ac:dyDescent="0.25">
      <c r="A165" s="3">
        <v>42243</v>
      </c>
      <c r="B165" s="2">
        <v>7.2276999999999996</v>
      </c>
      <c r="C165" s="2">
        <v>54.52325523034191</v>
      </c>
      <c r="D165" s="2">
        <v>0.16757060358241205</v>
      </c>
      <c r="E165" s="2">
        <v>2.5251241679725651E-2</v>
      </c>
      <c r="F165" s="2">
        <v>7.1531599999999997</v>
      </c>
      <c r="G165" s="2">
        <v>7.1889399999999997</v>
      </c>
      <c r="H165" s="2">
        <v>7.283879999999999</v>
      </c>
      <c r="I165" s="2">
        <v>6.964100000000002</v>
      </c>
      <c r="J165" s="17"/>
      <c r="K165" s="17" t="s">
        <v>51</v>
      </c>
      <c r="L165" s="17" t="s">
        <v>54</v>
      </c>
      <c r="M165" s="17" t="s">
        <v>52</v>
      </c>
    </row>
    <row r="166" spans="1:13" ht="13.5" x14ac:dyDescent="0.25">
      <c r="A166" s="3">
        <v>42244</v>
      </c>
      <c r="B166" s="2">
        <v>7.1017999999999999</v>
      </c>
      <c r="C166" s="2">
        <v>47.174235452757678</v>
      </c>
      <c r="D166" s="2">
        <v>0.17493838013340657</v>
      </c>
      <c r="E166" s="2">
        <v>1.9855341936735688E-2</v>
      </c>
      <c r="F166" s="2">
        <v>7.1440999999999999</v>
      </c>
      <c r="G166" s="2">
        <v>7.1642600000000005</v>
      </c>
      <c r="H166" s="2">
        <v>7.2614649999999985</v>
      </c>
      <c r="I166" s="2">
        <v>6.9701440000000012</v>
      </c>
      <c r="J166" s="17"/>
      <c r="K166" s="17" t="s">
        <v>51</v>
      </c>
      <c r="L166" s="17" t="s">
        <v>54</v>
      </c>
      <c r="M166" s="17" t="s">
        <v>53</v>
      </c>
    </row>
    <row r="167" spans="1:13" ht="13.5" x14ac:dyDescent="0.25">
      <c r="A167" s="3">
        <v>42247</v>
      </c>
      <c r="B167" s="2">
        <v>6.9859999999999998</v>
      </c>
      <c r="C167" s="2">
        <v>41.617822607025488</v>
      </c>
      <c r="D167" s="2">
        <v>0.17538449133280842</v>
      </c>
      <c r="E167" s="2">
        <v>1.5515844966213809E-2</v>
      </c>
      <c r="F167" s="2">
        <v>7.12094</v>
      </c>
      <c r="G167" s="2">
        <v>7.1375699999999993</v>
      </c>
      <c r="H167" s="2">
        <v>7.2355299999999998</v>
      </c>
      <c r="I167" s="2">
        <v>6.973872000000001</v>
      </c>
      <c r="J167" s="17"/>
      <c r="K167" s="17" t="s">
        <v>51</v>
      </c>
      <c r="L167" s="17" t="s">
        <v>54</v>
      </c>
      <c r="M167" s="17" t="s">
        <v>53</v>
      </c>
    </row>
    <row r="168" spans="1:13" ht="13.5" x14ac:dyDescent="0.25">
      <c r="A168" s="3">
        <v>42248</v>
      </c>
      <c r="B168" s="2">
        <v>6.7744</v>
      </c>
      <c r="C168" s="2">
        <v>33.786653509797389</v>
      </c>
      <c r="D168" s="2">
        <v>0.18315868681572578</v>
      </c>
      <c r="E168" s="2">
        <v>1.282182571144011E-2</v>
      </c>
      <c r="F168" s="2">
        <v>7.0584800000000003</v>
      </c>
      <c r="G168" s="2">
        <v>7.0957600000000003</v>
      </c>
      <c r="H168" s="2">
        <v>7.20153</v>
      </c>
      <c r="I168" s="2">
        <v>6.9753820000000015</v>
      </c>
      <c r="J168" s="17"/>
      <c r="K168" s="17" t="s">
        <v>51</v>
      </c>
      <c r="L168" s="17" t="s">
        <v>54</v>
      </c>
      <c r="M168" s="17" t="s">
        <v>53</v>
      </c>
    </row>
    <row r="169" spans="1:13" ht="13.5" x14ac:dyDescent="0.25">
      <c r="A169" s="3">
        <v>42249</v>
      </c>
      <c r="B169" s="2">
        <v>6.5780000000000003</v>
      </c>
      <c r="C169" s="2">
        <v>28.437872128213712</v>
      </c>
      <c r="D169" s="2">
        <v>0.20027512274318848</v>
      </c>
      <c r="E169" s="2">
        <v>1.1431845177986434E-2</v>
      </c>
      <c r="F169" s="2">
        <v>6.933580000000001</v>
      </c>
      <c r="G169" s="2">
        <v>7.0383399999999998</v>
      </c>
      <c r="H169" s="2">
        <v>7.1652650000000007</v>
      </c>
      <c r="I169" s="2">
        <v>6.9724600000000017</v>
      </c>
      <c r="J169" s="17"/>
      <c r="K169" s="17" t="s">
        <v>55</v>
      </c>
      <c r="L169" s="17" t="s">
        <v>54</v>
      </c>
      <c r="M169" s="17" t="s">
        <v>47</v>
      </c>
    </row>
    <row r="170" spans="1:13" ht="13.5" x14ac:dyDescent="0.25">
      <c r="A170" s="3">
        <v>42250</v>
      </c>
      <c r="B170" s="2">
        <v>6.7241</v>
      </c>
      <c r="C170" s="2">
        <v>36.492213974614359</v>
      </c>
      <c r="D170" s="2">
        <v>0.21100138880894281</v>
      </c>
      <c r="E170" s="2">
        <v>1.1544311038730886E-2</v>
      </c>
      <c r="F170" s="2">
        <v>6.8328599999999993</v>
      </c>
      <c r="G170" s="2">
        <v>6.9930099999999999</v>
      </c>
      <c r="H170" s="2">
        <v>7.1368099999999997</v>
      </c>
      <c r="I170" s="2">
        <v>6.9723600000000019</v>
      </c>
      <c r="J170" s="17"/>
      <c r="K170" s="17" t="s">
        <v>55</v>
      </c>
      <c r="L170" s="17" t="s">
        <v>54</v>
      </c>
      <c r="M170" s="17" t="s">
        <v>47</v>
      </c>
    </row>
    <row r="171" spans="1:13" ht="13.5" x14ac:dyDescent="0.25">
      <c r="A171" s="3">
        <v>42251</v>
      </c>
      <c r="B171" s="2">
        <v>6.6737000000000002</v>
      </c>
      <c r="C171" s="2">
        <v>35.02760315808203</v>
      </c>
      <c r="D171" s="2">
        <v>0.22123819112474497</v>
      </c>
      <c r="E171" s="2">
        <v>1.0968325007893848E-2</v>
      </c>
      <c r="F171" s="2">
        <v>6.7472399999999997</v>
      </c>
      <c r="G171" s="2">
        <v>6.9456699999999998</v>
      </c>
      <c r="H171" s="2">
        <v>7.1093599999999997</v>
      </c>
      <c r="I171" s="2">
        <v>6.9709500000000029</v>
      </c>
      <c r="J171" s="17"/>
      <c r="K171" s="17" t="s">
        <v>55</v>
      </c>
      <c r="L171" s="17" t="s">
        <v>54</v>
      </c>
      <c r="M171" s="17" t="s">
        <v>47</v>
      </c>
    </row>
    <row r="172" spans="1:13" ht="13.5" x14ac:dyDescent="0.25">
      <c r="A172" s="3">
        <v>42254</v>
      </c>
      <c r="B172" s="2">
        <v>6.6737000000000002</v>
      </c>
      <c r="C172" s="2">
        <v>35.02760315808203</v>
      </c>
      <c r="D172" s="2">
        <v>0.22516288591775435</v>
      </c>
      <c r="E172" s="2">
        <v>1.1454116945185297E-2</v>
      </c>
      <c r="F172" s="2">
        <v>6.6847800000000008</v>
      </c>
      <c r="G172" s="2">
        <v>6.9028599999999996</v>
      </c>
      <c r="H172" s="2">
        <v>7.0741050000000003</v>
      </c>
      <c r="I172" s="2">
        <v>6.9729640000000028</v>
      </c>
      <c r="J172" s="17"/>
      <c r="K172" s="17" t="s">
        <v>55</v>
      </c>
      <c r="L172" s="17" t="s">
        <v>54</v>
      </c>
      <c r="M172" s="17" t="s">
        <v>47</v>
      </c>
    </row>
    <row r="173" spans="1:13" ht="13.5" x14ac:dyDescent="0.25">
      <c r="A173" s="3">
        <v>42255</v>
      </c>
      <c r="B173" s="2">
        <v>6.7241</v>
      </c>
      <c r="C173" s="2">
        <v>37.917361698363017</v>
      </c>
      <c r="D173" s="2">
        <v>0.22449405265395583</v>
      </c>
      <c r="E173" s="2">
        <v>1.4189280072750349E-2</v>
      </c>
      <c r="F173" s="2">
        <v>6.6747199999999989</v>
      </c>
      <c r="G173" s="2">
        <v>6.8666</v>
      </c>
      <c r="H173" s="2">
        <v>7.0426299999999999</v>
      </c>
      <c r="I173" s="2">
        <v>6.9765920000000028</v>
      </c>
      <c r="J173" s="17"/>
      <c r="K173" s="17" t="s">
        <v>55</v>
      </c>
      <c r="L173" s="17" t="s">
        <v>54</v>
      </c>
      <c r="M173" s="17" t="s">
        <v>47</v>
      </c>
    </row>
    <row r="174" spans="1:13" ht="13.5" x14ac:dyDescent="0.25">
      <c r="A174" s="3">
        <v>42256</v>
      </c>
      <c r="B174" s="2">
        <v>6.7190000000000003</v>
      </c>
      <c r="C174" s="2">
        <v>37.734469475172645</v>
      </c>
      <c r="D174" s="2">
        <v>0.24373705733156115</v>
      </c>
      <c r="E174" s="2">
        <v>1.8508099144061256E-2</v>
      </c>
      <c r="F174" s="2">
        <v>6.7029200000000007</v>
      </c>
      <c r="G174" s="2">
        <v>6.8182500000000008</v>
      </c>
      <c r="H174" s="2">
        <v>7.0108999999999995</v>
      </c>
      <c r="I174" s="2">
        <v>6.9825360000000023</v>
      </c>
      <c r="J174" s="17"/>
      <c r="K174" s="17" t="s">
        <v>55</v>
      </c>
      <c r="L174" s="17" t="s">
        <v>54</v>
      </c>
      <c r="M174" s="17" t="s">
        <v>49</v>
      </c>
    </row>
    <row r="175" spans="1:13" ht="13.5" x14ac:dyDescent="0.25">
      <c r="A175" s="3">
        <v>42257</v>
      </c>
      <c r="B175" s="2">
        <v>6.6485000000000003</v>
      </c>
      <c r="C175" s="2">
        <v>35.206436029175364</v>
      </c>
      <c r="D175" s="2">
        <v>0.2706449720239128</v>
      </c>
      <c r="E175" s="2">
        <v>2.3096922652399682E-2</v>
      </c>
      <c r="F175" s="2">
        <v>6.6878000000000002</v>
      </c>
      <c r="G175" s="2">
        <v>6.7603299999999988</v>
      </c>
      <c r="H175" s="2">
        <v>6.9746349999999993</v>
      </c>
      <c r="I175" s="2">
        <v>6.9882780000000011</v>
      </c>
      <c r="J175" s="17"/>
      <c r="K175" s="17" t="s">
        <v>55</v>
      </c>
      <c r="L175" s="17" t="s">
        <v>54</v>
      </c>
      <c r="M175" s="17" t="s">
        <v>47</v>
      </c>
    </row>
    <row r="176" spans="1:13" ht="13.5" x14ac:dyDescent="0.25">
      <c r="A176" s="3">
        <v>42258</v>
      </c>
      <c r="B176" s="2">
        <v>6.5477999999999996</v>
      </c>
      <c r="C176" s="2">
        <v>31.917204461968765</v>
      </c>
      <c r="D176" s="2">
        <v>0.28333299667434453</v>
      </c>
      <c r="E176" s="2">
        <v>2.740645580595398E-2</v>
      </c>
      <c r="F176" s="2">
        <v>6.6626200000000013</v>
      </c>
      <c r="G176" s="2">
        <v>6.7049299999999992</v>
      </c>
      <c r="H176" s="2">
        <v>6.9345949999999998</v>
      </c>
      <c r="I176" s="2">
        <v>6.993316000000001</v>
      </c>
      <c r="J176" s="17"/>
      <c r="K176" s="17" t="s">
        <v>55</v>
      </c>
      <c r="L176" s="17" t="s">
        <v>54</v>
      </c>
      <c r="M176" s="17" t="s">
        <v>47</v>
      </c>
    </row>
    <row r="177" spans="1:13" ht="13.5" x14ac:dyDescent="0.25">
      <c r="A177" s="3">
        <v>42261</v>
      </c>
      <c r="B177" s="2">
        <v>6.4118000000000004</v>
      </c>
      <c r="C177" s="2">
        <v>28.099014002489739</v>
      </c>
      <c r="D177" s="2">
        <v>0.28861697044121204</v>
      </c>
      <c r="E177" s="2">
        <v>3.2222016159728514E-2</v>
      </c>
      <c r="F177" s="2">
        <v>6.6102400000000001</v>
      </c>
      <c r="G177" s="2">
        <v>6.6475100000000014</v>
      </c>
      <c r="H177" s="2">
        <v>6.8925399999999994</v>
      </c>
      <c r="I177" s="2">
        <v>6.9956340000000026</v>
      </c>
      <c r="J177" s="17"/>
      <c r="K177" s="17" t="s">
        <v>55</v>
      </c>
      <c r="L177" s="17" t="s">
        <v>54</v>
      </c>
      <c r="M177" s="17" t="s">
        <v>47</v>
      </c>
    </row>
    <row r="178" spans="1:13" ht="13.5" x14ac:dyDescent="0.25">
      <c r="A178" s="3">
        <v>42262</v>
      </c>
      <c r="B178" s="2">
        <v>6.3463000000000003</v>
      </c>
      <c r="C178" s="2">
        <v>26.457414475335653</v>
      </c>
      <c r="D178" s="2">
        <v>0.26830934908544002</v>
      </c>
      <c r="E178" s="2">
        <v>3.5882767569375397E-2</v>
      </c>
      <c r="F178" s="2">
        <v>6.5346799999999998</v>
      </c>
      <c r="G178" s="2">
        <v>6.6046999999999993</v>
      </c>
      <c r="H178" s="2">
        <v>6.8502300000000007</v>
      </c>
      <c r="I178" s="2">
        <v>6.9966420000000014</v>
      </c>
      <c r="J178" s="17"/>
      <c r="K178" s="17" t="s">
        <v>55</v>
      </c>
      <c r="L178" s="17" t="s">
        <v>54</v>
      </c>
      <c r="M178" s="17" t="s">
        <v>47</v>
      </c>
    </row>
    <row r="179" spans="1:13" ht="13.5" x14ac:dyDescent="0.25">
      <c r="A179" s="3">
        <v>42263</v>
      </c>
      <c r="B179" s="2">
        <v>6.4973999999999998</v>
      </c>
      <c r="C179" s="2">
        <v>35.778461344508003</v>
      </c>
      <c r="D179" s="2">
        <v>0.21281181840401864</v>
      </c>
      <c r="E179" s="2">
        <v>3.9655194170757323E-2</v>
      </c>
      <c r="F179" s="2">
        <v>6.4903599999999999</v>
      </c>
      <c r="G179" s="2">
        <v>6.5966400000000007</v>
      </c>
      <c r="H179" s="2">
        <v>6.8174899999999976</v>
      </c>
      <c r="I179" s="2">
        <v>7.0023840000000028</v>
      </c>
      <c r="J179" s="17"/>
      <c r="K179" s="17" t="s">
        <v>51</v>
      </c>
      <c r="L179" s="17" t="s">
        <v>54</v>
      </c>
      <c r="M179" s="17" t="s">
        <v>53</v>
      </c>
    </row>
    <row r="180" spans="1:13" ht="13.5" x14ac:dyDescent="0.25">
      <c r="A180" s="3">
        <v>42264</v>
      </c>
      <c r="B180" s="2">
        <v>6.5427</v>
      </c>
      <c r="C180" s="2">
        <v>38.303146544235595</v>
      </c>
      <c r="D180" s="2">
        <v>0.18694552720456858</v>
      </c>
      <c r="E180" s="2">
        <v>4.3494719739032621E-2</v>
      </c>
      <c r="F180" s="2">
        <v>6.4692000000000007</v>
      </c>
      <c r="G180" s="2">
        <v>6.5785</v>
      </c>
      <c r="H180" s="2">
        <v>6.7857549999999991</v>
      </c>
      <c r="I180" s="2">
        <v>7.009032000000003</v>
      </c>
      <c r="J180" s="17"/>
      <c r="K180" s="17" t="s">
        <v>51</v>
      </c>
      <c r="L180" s="17" t="s">
        <v>50</v>
      </c>
      <c r="M180" s="17" t="s">
        <v>53</v>
      </c>
    </row>
    <row r="181" spans="1:13" ht="13.5" x14ac:dyDescent="0.25">
      <c r="A181" s="3">
        <v>42265</v>
      </c>
      <c r="B181" s="2">
        <v>6.4873000000000003</v>
      </c>
      <c r="C181" s="2">
        <v>36.417613052811042</v>
      </c>
      <c r="D181" s="2">
        <v>0.16296657510010437</v>
      </c>
      <c r="E181" s="2">
        <v>4.8269740254513402E-2</v>
      </c>
      <c r="F181" s="2">
        <v>6.4570999999999996</v>
      </c>
      <c r="G181" s="2">
        <v>6.5598600000000005</v>
      </c>
      <c r="H181" s="2">
        <v>6.7527649999999992</v>
      </c>
      <c r="I181" s="2">
        <v>7.0149740000000032</v>
      </c>
      <c r="J181" s="17"/>
      <c r="K181" s="17" t="s">
        <v>51</v>
      </c>
      <c r="L181" s="17" t="s">
        <v>50</v>
      </c>
      <c r="M181" s="17" t="s">
        <v>53</v>
      </c>
    </row>
    <row r="182" spans="1:13" ht="13.5" x14ac:dyDescent="0.25">
      <c r="A182" s="3">
        <v>42268</v>
      </c>
      <c r="B182" s="2">
        <v>6.4823000000000004</v>
      </c>
      <c r="C182" s="2">
        <v>36.244199421271951</v>
      </c>
      <c r="D182" s="2">
        <v>0.14481706476070855</v>
      </c>
      <c r="E182" s="2">
        <v>5.3837845438645747E-2</v>
      </c>
      <c r="F182" s="2">
        <v>6.4712000000000005</v>
      </c>
      <c r="G182" s="2">
        <v>6.5407200000000003</v>
      </c>
      <c r="H182" s="2">
        <v>6.7217900000000004</v>
      </c>
      <c r="I182" s="2">
        <v>7.0171900000000029</v>
      </c>
      <c r="J182" s="17"/>
      <c r="K182" s="17" t="s">
        <v>51</v>
      </c>
      <c r="L182" s="17" t="s">
        <v>50</v>
      </c>
      <c r="M182" s="17" t="s">
        <v>52</v>
      </c>
    </row>
    <row r="183" spans="1:13" ht="13.5" x14ac:dyDescent="0.25">
      <c r="A183" s="3">
        <v>42269</v>
      </c>
      <c r="B183" s="2">
        <v>6.4973999999999998</v>
      </c>
      <c r="C183" s="2">
        <v>37.216518432892599</v>
      </c>
      <c r="D183" s="2">
        <v>0.13776355022402154</v>
      </c>
      <c r="E183" s="2">
        <v>5.6500182005582711E-2</v>
      </c>
      <c r="F183" s="2">
        <v>6.5014200000000004</v>
      </c>
      <c r="G183" s="2">
        <v>6.5180499999999997</v>
      </c>
      <c r="H183" s="2">
        <v>6.6923249999999994</v>
      </c>
      <c r="I183" s="2">
        <v>7.0182980000000024</v>
      </c>
      <c r="J183" s="17"/>
      <c r="K183" s="17" t="s">
        <v>51</v>
      </c>
      <c r="L183" s="17" t="s">
        <v>50</v>
      </c>
      <c r="M183" s="17" t="s">
        <v>52</v>
      </c>
    </row>
    <row r="184" spans="1:13" ht="13.5" x14ac:dyDescent="0.25">
      <c r="A184" s="3">
        <v>42270</v>
      </c>
      <c r="B184" s="2">
        <v>6.5830000000000002</v>
      </c>
      <c r="C184" s="2">
        <v>42.56406156379979</v>
      </c>
      <c r="D184" s="2">
        <v>0.12612545706594513</v>
      </c>
      <c r="E184" s="2">
        <v>5.6619794258505163E-2</v>
      </c>
      <c r="F184" s="2">
        <v>6.5185399999999998</v>
      </c>
      <c r="G184" s="2">
        <v>6.5044500000000003</v>
      </c>
      <c r="H184" s="2">
        <v>6.6613500000000005</v>
      </c>
      <c r="I184" s="2">
        <v>7.0190020000000031</v>
      </c>
      <c r="J184" s="17"/>
      <c r="K184" s="17" t="s">
        <v>51</v>
      </c>
      <c r="L184" s="17" t="s">
        <v>54</v>
      </c>
      <c r="M184" s="17" t="s">
        <v>52</v>
      </c>
    </row>
    <row r="185" spans="1:13" ht="13.5" x14ac:dyDescent="0.25">
      <c r="A185" s="3">
        <v>42275</v>
      </c>
      <c r="B185" s="2">
        <v>6.6485000000000003</v>
      </c>
      <c r="C185" s="2">
        <v>46.33096839398587</v>
      </c>
      <c r="D185" s="2">
        <v>0.10142181761655866</v>
      </c>
      <c r="E185" s="2">
        <v>5.6066426312157705E-2</v>
      </c>
      <c r="F185" s="2">
        <v>6.539699999999999</v>
      </c>
      <c r="G185" s="2">
        <v>6.5044500000000003</v>
      </c>
      <c r="H185" s="2">
        <v>6.6323899999999991</v>
      </c>
      <c r="I185" s="2">
        <v>7.0188000000000033</v>
      </c>
      <c r="J185" s="17"/>
      <c r="K185" s="17" t="s">
        <v>51</v>
      </c>
      <c r="L185" s="17" t="s">
        <v>50</v>
      </c>
      <c r="M185" s="17" t="s">
        <v>52</v>
      </c>
    </row>
    <row r="186" spans="1:13" ht="13.5" x14ac:dyDescent="0.25">
      <c r="A186" s="3">
        <v>42276</v>
      </c>
      <c r="B186" s="2">
        <v>6.6383999999999999</v>
      </c>
      <c r="C186" s="2">
        <v>45.831816202663852</v>
      </c>
      <c r="D186" s="2">
        <v>6.6167150610724867E-2</v>
      </c>
      <c r="E186" s="2">
        <v>5.3534235531974485E-2</v>
      </c>
      <c r="F186" s="2">
        <v>6.5699199999999989</v>
      </c>
      <c r="G186" s="2">
        <v>6.5135099999999992</v>
      </c>
      <c r="H186" s="2">
        <v>6.6092199999999988</v>
      </c>
      <c r="I186" s="2">
        <v>7.0174900000000022</v>
      </c>
      <c r="J186" s="17"/>
      <c r="K186" s="17" t="s">
        <v>51</v>
      </c>
      <c r="L186" s="17" t="s">
        <v>50</v>
      </c>
      <c r="M186" s="17" t="s">
        <v>52</v>
      </c>
    </row>
    <row r="187" spans="1:13" ht="13.5" x14ac:dyDescent="0.25">
      <c r="A187" s="3">
        <v>42277</v>
      </c>
      <c r="B187" s="2">
        <v>6.5980999999999996</v>
      </c>
      <c r="C187" s="2">
        <v>43.803932428186265</v>
      </c>
      <c r="D187" s="2">
        <v>1.882156078437891E-2</v>
      </c>
      <c r="E187" s="2">
        <v>4.9107184063716981E-2</v>
      </c>
      <c r="F187" s="2">
        <v>6.5930800000000005</v>
      </c>
      <c r="G187" s="2">
        <v>6.5321400000000001</v>
      </c>
      <c r="H187" s="2">
        <v>6.5898250000000003</v>
      </c>
      <c r="I187" s="2">
        <v>7.0114460000000021</v>
      </c>
      <c r="J187" s="17"/>
      <c r="K187" s="17" t="s">
        <v>51</v>
      </c>
      <c r="L187" s="17" t="s">
        <v>50</v>
      </c>
      <c r="M187" s="17" t="s">
        <v>52</v>
      </c>
    </row>
    <row r="188" spans="1:13" ht="13.5" x14ac:dyDescent="0.25">
      <c r="A188" s="3">
        <v>42278</v>
      </c>
      <c r="B188" s="2">
        <v>6.5023999999999997</v>
      </c>
      <c r="C188" s="2">
        <v>39.351209672730462</v>
      </c>
      <c r="D188" s="2">
        <v>-2.359816413123994E-2</v>
      </c>
      <c r="E188" s="2">
        <v>4.3222647263233355E-2</v>
      </c>
      <c r="F188" s="2">
        <v>6.5940799999999999</v>
      </c>
      <c r="G188" s="2">
        <v>6.5477499999999988</v>
      </c>
      <c r="H188" s="2">
        <v>6.5762249999999991</v>
      </c>
      <c r="I188" s="2">
        <v>6.9974440000000024</v>
      </c>
      <c r="J188" s="17"/>
      <c r="K188" s="17" t="s">
        <v>51</v>
      </c>
      <c r="L188" s="17" t="s">
        <v>54</v>
      </c>
      <c r="M188" s="17" t="s">
        <v>52</v>
      </c>
    </row>
    <row r="189" spans="1:13" ht="13.5" x14ac:dyDescent="0.25">
      <c r="A189" s="3">
        <v>42279</v>
      </c>
      <c r="B189" s="2">
        <v>6.6938000000000004</v>
      </c>
      <c r="C189" s="2">
        <v>50.244690344380402</v>
      </c>
      <c r="D189" s="2">
        <v>-4.92746077075088E-2</v>
      </c>
      <c r="E189" s="2">
        <v>3.5736203301007685E-2</v>
      </c>
      <c r="F189" s="2">
        <v>6.6162400000000003</v>
      </c>
      <c r="G189" s="2">
        <v>6.5673900000000005</v>
      </c>
      <c r="H189" s="2">
        <v>6.5820150000000002</v>
      </c>
      <c r="I189" s="2">
        <v>6.9832400000000021</v>
      </c>
      <c r="J189" s="17"/>
      <c r="K189" s="17" t="s">
        <v>51</v>
      </c>
      <c r="L189" s="17" t="s">
        <v>54</v>
      </c>
      <c r="M189" s="17" t="s">
        <v>52</v>
      </c>
    </row>
    <row r="190" spans="1:13" ht="13.5" x14ac:dyDescent="0.25">
      <c r="A190" s="3">
        <v>42282</v>
      </c>
      <c r="B190" s="2">
        <v>6.6485000000000003</v>
      </c>
      <c r="C190" s="2">
        <v>48.045134999579908</v>
      </c>
      <c r="D190" s="2">
        <v>-6.0743335777718954E-2</v>
      </c>
      <c r="E190" s="2">
        <v>2.9469195323627864E-2</v>
      </c>
      <c r="F190" s="2">
        <v>6.6162400000000003</v>
      </c>
      <c r="G190" s="2">
        <v>6.5779700000000005</v>
      </c>
      <c r="H190" s="2">
        <v>6.5782349999999994</v>
      </c>
      <c r="I190" s="2">
        <v>6.9725620000000026</v>
      </c>
      <c r="J190" s="17"/>
      <c r="K190" s="17" t="s">
        <v>55</v>
      </c>
      <c r="L190" s="17" t="s">
        <v>54</v>
      </c>
      <c r="M190" s="17" t="s">
        <v>54</v>
      </c>
    </row>
    <row r="191" spans="1:13" ht="13.5" x14ac:dyDescent="0.25">
      <c r="A191" s="3">
        <v>42283</v>
      </c>
      <c r="B191" s="2">
        <v>6.6837999999999997</v>
      </c>
      <c r="C191" s="2">
        <v>49.886175958107948</v>
      </c>
      <c r="D191" s="2">
        <v>-8.1380164484833095E-2</v>
      </c>
      <c r="E191" s="2">
        <v>2.4682111868159641E-2</v>
      </c>
      <c r="F191" s="2">
        <v>6.6253199999999994</v>
      </c>
      <c r="G191" s="2">
        <v>6.5976200000000009</v>
      </c>
      <c r="H191" s="2">
        <v>6.5787399999999989</v>
      </c>
      <c r="I191" s="2">
        <v>6.962188000000002</v>
      </c>
      <c r="J191" s="17"/>
      <c r="K191" s="17" t="s">
        <v>55</v>
      </c>
      <c r="L191" s="17" t="s">
        <v>54</v>
      </c>
      <c r="M191" s="17" t="s">
        <v>49</v>
      </c>
    </row>
    <row r="192" spans="1:13" ht="13.5" x14ac:dyDescent="0.25">
      <c r="A192" s="3">
        <v>42284</v>
      </c>
      <c r="B192" s="2">
        <v>6.6485000000000003</v>
      </c>
      <c r="C192" s="2">
        <v>48.052437734113418</v>
      </c>
      <c r="D192" s="2">
        <v>-9.7014942936447746E-2</v>
      </c>
      <c r="E192" s="2">
        <v>2.1534686648892649E-2</v>
      </c>
      <c r="F192" s="2">
        <v>6.6353999999999997</v>
      </c>
      <c r="G192" s="2">
        <v>6.6142400000000006</v>
      </c>
      <c r="H192" s="2">
        <v>6.5774799999999995</v>
      </c>
      <c r="I192" s="2">
        <v>6.9490920000000029</v>
      </c>
      <c r="J192" s="17"/>
      <c r="K192" s="17" t="s">
        <v>51</v>
      </c>
      <c r="L192" s="17" t="s">
        <v>54</v>
      </c>
      <c r="M192" s="17" t="s">
        <v>52</v>
      </c>
    </row>
    <row r="193" spans="1:13" ht="13.5" x14ac:dyDescent="0.25">
      <c r="A193" s="3">
        <v>42285</v>
      </c>
      <c r="B193" s="2">
        <v>6.6435000000000004</v>
      </c>
      <c r="C193" s="2">
        <v>47.784505968324012</v>
      </c>
      <c r="D193" s="2">
        <v>-0.10735939963857977</v>
      </c>
      <c r="E193" s="2">
        <v>2.4414069653784294E-2</v>
      </c>
      <c r="F193" s="2">
        <v>6.6636199999999999</v>
      </c>
      <c r="G193" s="2">
        <v>6.6288499999999999</v>
      </c>
      <c r="H193" s="2">
        <v>6.5734499999999993</v>
      </c>
      <c r="I193" s="2">
        <v>6.9318680000000032</v>
      </c>
      <c r="J193" s="17"/>
      <c r="K193" s="17" t="s">
        <v>51</v>
      </c>
      <c r="L193" s="17" t="s">
        <v>54</v>
      </c>
      <c r="M193" s="17" t="s">
        <v>52</v>
      </c>
    </row>
    <row r="194" spans="1:13" ht="13.5" x14ac:dyDescent="0.25">
      <c r="A194" s="3">
        <v>42286</v>
      </c>
      <c r="B194" s="2">
        <v>6.5477999999999996</v>
      </c>
      <c r="C194" s="2">
        <v>42.858729586332799</v>
      </c>
      <c r="D194" s="2">
        <v>-9.5647399623001839E-2</v>
      </c>
      <c r="E194" s="2">
        <v>3.0984124756402005E-2</v>
      </c>
      <c r="F194" s="2">
        <v>6.6344200000000004</v>
      </c>
      <c r="G194" s="2">
        <v>6.6253299999999999</v>
      </c>
      <c r="H194" s="2">
        <v>6.5648900000000001</v>
      </c>
      <c r="I194" s="2">
        <v>6.9107140000000014</v>
      </c>
      <c r="J194" s="17"/>
      <c r="K194" s="17" t="s">
        <v>55</v>
      </c>
      <c r="L194" s="17" t="s">
        <v>54</v>
      </c>
      <c r="M194" s="17" t="s">
        <v>47</v>
      </c>
    </row>
    <row r="195" spans="1:13" ht="13.5" x14ac:dyDescent="0.25">
      <c r="A195" s="3">
        <v>42289</v>
      </c>
      <c r="B195" s="2">
        <v>6.5377000000000001</v>
      </c>
      <c r="C195" s="2">
        <v>42.36240891995584</v>
      </c>
      <c r="D195" s="2">
        <v>-7.4155121552415437E-2</v>
      </c>
      <c r="E195" s="2">
        <v>3.7914497659038211E-2</v>
      </c>
      <c r="F195" s="2">
        <v>6.6122599999999991</v>
      </c>
      <c r="G195" s="2">
        <v>6.6142500000000002</v>
      </c>
      <c r="H195" s="2">
        <v>6.5593499999999993</v>
      </c>
      <c r="I195" s="2">
        <v>6.8893580000000005</v>
      </c>
      <c r="J195" s="17"/>
      <c r="K195" s="17" t="s">
        <v>55</v>
      </c>
      <c r="L195" s="17" t="s">
        <v>54</v>
      </c>
      <c r="M195" s="17" t="s">
        <v>47</v>
      </c>
    </row>
    <row r="196" spans="1:13" ht="13.5" x14ac:dyDescent="0.25">
      <c r="A196" s="3">
        <v>42290</v>
      </c>
      <c r="B196" s="2">
        <v>6.5175000000000001</v>
      </c>
      <c r="C196" s="2">
        <v>41.331503209370759</v>
      </c>
      <c r="D196" s="2">
        <v>-5.5266241336970445E-2</v>
      </c>
      <c r="E196" s="2">
        <v>4.37437294120116E-2</v>
      </c>
      <c r="F196" s="2">
        <v>6.5790000000000006</v>
      </c>
      <c r="G196" s="2">
        <v>6.6021600000000005</v>
      </c>
      <c r="H196" s="2">
        <v>6.5578349999999999</v>
      </c>
      <c r="I196" s="2">
        <v>6.8687060000000004</v>
      </c>
      <c r="J196" s="17"/>
      <c r="K196" s="17" t="s">
        <v>55</v>
      </c>
      <c r="L196" s="17" t="s">
        <v>54</v>
      </c>
      <c r="M196" s="17" t="s">
        <v>47</v>
      </c>
    </row>
    <row r="197" spans="1:13" ht="13.5" x14ac:dyDescent="0.25">
      <c r="A197" s="3">
        <v>42293</v>
      </c>
      <c r="B197" s="2">
        <v>6.5377000000000001</v>
      </c>
      <c r="C197" s="2">
        <v>42.829782662664378</v>
      </c>
      <c r="D197" s="2">
        <v>-4.6155964913623393E-2</v>
      </c>
      <c r="E197" s="2">
        <v>4.8776995635896062E-2</v>
      </c>
      <c r="F197" s="2">
        <v>6.5568399999999993</v>
      </c>
      <c r="G197" s="2">
        <v>6.5961200000000009</v>
      </c>
      <c r="H197" s="2">
        <v>6.5641299999999987</v>
      </c>
      <c r="I197" s="2">
        <v>6.8493660000000007</v>
      </c>
      <c r="J197" s="17"/>
      <c r="K197" s="17" t="s">
        <v>55</v>
      </c>
      <c r="L197" s="17" t="s">
        <v>54</v>
      </c>
      <c r="M197" s="17" t="s">
        <v>47</v>
      </c>
    </row>
    <row r="198" spans="1:13" ht="13.5" x14ac:dyDescent="0.25">
      <c r="A198" s="3">
        <v>42296</v>
      </c>
      <c r="B198" s="2">
        <v>6.4973999999999998</v>
      </c>
      <c r="C198" s="2">
        <v>40.601995963101132</v>
      </c>
      <c r="D198" s="2">
        <v>-4.9541862702582762E-2</v>
      </c>
      <c r="E198" s="2">
        <v>5.3211554989616133E-2</v>
      </c>
      <c r="F198" s="2">
        <v>6.5276200000000006</v>
      </c>
      <c r="G198" s="2">
        <v>6.5956200000000011</v>
      </c>
      <c r="H198" s="2">
        <v>6.5716849999999996</v>
      </c>
      <c r="I198" s="2">
        <v>6.8302260000000015</v>
      </c>
      <c r="J198" s="17"/>
      <c r="K198" s="17" t="s">
        <v>55</v>
      </c>
      <c r="L198" s="17" t="s">
        <v>54</v>
      </c>
      <c r="M198" s="17" t="s">
        <v>47</v>
      </c>
    </row>
    <row r="199" spans="1:13" ht="13.5" x14ac:dyDescent="0.25">
      <c r="A199" s="3">
        <v>42297</v>
      </c>
      <c r="B199" s="2">
        <v>6.4218000000000002</v>
      </c>
      <c r="C199" s="2">
        <v>36.741154507480218</v>
      </c>
      <c r="D199" s="2">
        <v>-1.6526918090483456E-2</v>
      </c>
      <c r="E199" s="2">
        <v>5.5361440133830958E-2</v>
      </c>
      <c r="F199" s="2">
        <v>6.502419999999999</v>
      </c>
      <c r="G199" s="2">
        <v>6.5684200000000006</v>
      </c>
      <c r="H199" s="2">
        <v>6.5679050000000005</v>
      </c>
      <c r="I199" s="2">
        <v>6.8125960000000019</v>
      </c>
      <c r="J199" s="17"/>
      <c r="K199" s="17" t="s">
        <v>55</v>
      </c>
      <c r="L199" s="17" t="s">
        <v>54</v>
      </c>
      <c r="M199" s="17" t="s">
        <v>47</v>
      </c>
    </row>
    <row r="200" spans="1:13" ht="13.5" x14ac:dyDescent="0.25">
      <c r="A200" s="3">
        <v>42298</v>
      </c>
      <c r="B200" s="2">
        <v>6.4370000000000003</v>
      </c>
      <c r="C200" s="2">
        <v>38.017332706218475</v>
      </c>
      <c r="D200" s="2">
        <v>4.5323908573484673E-3</v>
      </c>
      <c r="E200" s="2">
        <v>5.3349173241430875E-2</v>
      </c>
      <c r="F200" s="2">
        <v>6.4822800000000003</v>
      </c>
      <c r="G200" s="2">
        <v>6.5472699999999993</v>
      </c>
      <c r="H200" s="2">
        <v>6.5626200000000008</v>
      </c>
      <c r="I200" s="2">
        <v>6.7954720000000011</v>
      </c>
      <c r="J200" s="17"/>
      <c r="K200" s="17" t="s">
        <v>55</v>
      </c>
      <c r="L200" s="17" t="s">
        <v>54</v>
      </c>
      <c r="M200" s="17" t="s">
        <v>47</v>
      </c>
    </row>
    <row r="201" spans="1:13" ht="13.5" x14ac:dyDescent="0.25">
      <c r="A201" s="3">
        <v>42299</v>
      </c>
      <c r="B201" s="2">
        <v>6.4318999999999997</v>
      </c>
      <c r="C201" s="2">
        <v>37.742208601818206</v>
      </c>
      <c r="D201" s="2">
        <v>2.9199001675651814E-2</v>
      </c>
      <c r="E201" s="2">
        <v>4.6766971660061635E-2</v>
      </c>
      <c r="F201" s="2">
        <v>6.46516</v>
      </c>
      <c r="G201" s="2">
        <v>6.5220799999999999</v>
      </c>
      <c r="H201" s="2">
        <v>6.55985</v>
      </c>
      <c r="I201" s="2">
        <v>6.7796560000000001</v>
      </c>
      <c r="J201" s="17">
        <v>5.6346570000000016</v>
      </c>
      <c r="K201" s="17" t="s">
        <v>55</v>
      </c>
      <c r="L201" s="17" t="s">
        <v>54</v>
      </c>
      <c r="M201" s="17" t="s">
        <v>47</v>
      </c>
    </row>
    <row r="202" spans="1:13" ht="13.5" x14ac:dyDescent="0.25">
      <c r="A202" s="3">
        <v>42300</v>
      </c>
      <c r="B202" s="2">
        <v>6.3865999999999996</v>
      </c>
      <c r="C202" s="2">
        <v>35.298676074968711</v>
      </c>
      <c r="D202" s="2">
        <v>4.8987383351807523E-2</v>
      </c>
      <c r="E202" s="2">
        <v>3.7218255264435764E-2</v>
      </c>
      <c r="F202" s="2">
        <v>6.4349400000000001</v>
      </c>
      <c r="G202" s="2">
        <v>6.4958899999999984</v>
      </c>
      <c r="H202" s="2">
        <v>6.5550650000000008</v>
      </c>
      <c r="I202" s="2">
        <v>6.7598120000000002</v>
      </c>
      <c r="J202" s="17">
        <v>5.6471985000000018</v>
      </c>
      <c r="K202" s="17" t="s">
        <v>55</v>
      </c>
      <c r="L202" s="17" t="s">
        <v>54</v>
      </c>
      <c r="M202" s="17" t="s">
        <v>47</v>
      </c>
    </row>
    <row r="203" spans="1:13" ht="13.5" x14ac:dyDescent="0.25">
      <c r="A203" s="3">
        <v>42303</v>
      </c>
      <c r="B203" s="2">
        <v>6.3463000000000003</v>
      </c>
      <c r="C203" s="2">
        <v>33.237072736479789</v>
      </c>
      <c r="D203" s="2">
        <v>6.9133410210882928E-2</v>
      </c>
      <c r="E203" s="2">
        <v>2.7628195616193257E-2</v>
      </c>
      <c r="F203" s="2">
        <v>6.4047200000000002</v>
      </c>
      <c r="G203" s="2">
        <v>6.46617</v>
      </c>
      <c r="H203" s="2">
        <v>6.5475099999999999</v>
      </c>
      <c r="I203" s="2">
        <v>6.7396659999999997</v>
      </c>
      <c r="J203" s="17">
        <v>5.6589845000000016</v>
      </c>
      <c r="K203" s="17" t="s">
        <v>55</v>
      </c>
      <c r="L203" s="17" t="s">
        <v>54</v>
      </c>
      <c r="M203" s="17" t="s">
        <v>47</v>
      </c>
    </row>
    <row r="204" spans="1:13" ht="13.5" x14ac:dyDescent="0.25">
      <c r="A204" s="3">
        <v>42304</v>
      </c>
      <c r="B204" s="2">
        <v>6.3211000000000004</v>
      </c>
      <c r="C204" s="2">
        <v>31.979317704363595</v>
      </c>
      <c r="D204" s="2">
        <v>7.465997358809684E-2</v>
      </c>
      <c r="E204" s="2">
        <v>1.6113973647320833E-2</v>
      </c>
      <c r="F204" s="2">
        <v>6.3845799999999997</v>
      </c>
      <c r="G204" s="2">
        <v>6.4434999999999985</v>
      </c>
      <c r="H204" s="2">
        <v>6.5344150000000001</v>
      </c>
      <c r="I204" s="2">
        <v>6.719015999999999</v>
      </c>
      <c r="J204" s="17">
        <v>5.6706445000000008</v>
      </c>
      <c r="K204" s="17" t="s">
        <v>55</v>
      </c>
      <c r="L204" s="17" t="s">
        <v>54</v>
      </c>
      <c r="M204" s="17" t="s">
        <v>47</v>
      </c>
    </row>
    <row r="205" spans="1:13" ht="13.5" x14ac:dyDescent="0.25">
      <c r="A205" s="3">
        <v>42305</v>
      </c>
      <c r="B205" s="2">
        <v>6.3211000000000004</v>
      </c>
      <c r="C205" s="2">
        <v>31.979317704363595</v>
      </c>
      <c r="D205" s="2">
        <v>7.9168705879782308E-2</v>
      </c>
      <c r="E205" s="2">
        <v>4.0353493843485033E-3</v>
      </c>
      <c r="F205" s="2">
        <v>6.3614000000000006</v>
      </c>
      <c r="G205" s="2">
        <v>6.4218400000000004</v>
      </c>
      <c r="H205" s="2">
        <v>6.518044999999999</v>
      </c>
      <c r="I205" s="2">
        <v>6.6979619999999986</v>
      </c>
      <c r="J205" s="17">
        <v>5.6823044999999999</v>
      </c>
      <c r="K205" s="17" t="s">
        <v>55</v>
      </c>
      <c r="L205" s="17" t="s">
        <v>54</v>
      </c>
      <c r="M205" s="17" t="s">
        <v>47</v>
      </c>
    </row>
    <row r="206" spans="1:13" ht="13.5" x14ac:dyDescent="0.25">
      <c r="A206" s="3">
        <v>42306</v>
      </c>
      <c r="B206" s="2">
        <v>6.3211000000000004</v>
      </c>
      <c r="C206" s="2">
        <v>31.979317704363595</v>
      </c>
      <c r="D206" s="2">
        <v>8.1159664730763303E-2</v>
      </c>
      <c r="E206" s="2">
        <v>-5.5341868380845444E-3</v>
      </c>
      <c r="F206" s="2">
        <v>6.3392400000000011</v>
      </c>
      <c r="G206" s="2">
        <v>6.4022000000000006</v>
      </c>
      <c r="H206" s="2">
        <v>6.5021800000000001</v>
      </c>
      <c r="I206" s="2">
        <v>6.6774119999999995</v>
      </c>
      <c r="J206" s="17">
        <v>5.6948459999999992</v>
      </c>
      <c r="K206" s="17" t="s">
        <v>55</v>
      </c>
      <c r="L206" s="17" t="s">
        <v>54</v>
      </c>
      <c r="M206" s="17" t="s">
        <v>47</v>
      </c>
    </row>
    <row r="207" spans="1:13" ht="13.5" x14ac:dyDescent="0.25">
      <c r="A207" s="3">
        <v>42307</v>
      </c>
      <c r="B207" s="2">
        <v>6.3211000000000004</v>
      </c>
      <c r="C207" s="2">
        <v>31.979317704363609</v>
      </c>
      <c r="D207" s="2">
        <v>8.7140505258104461E-2</v>
      </c>
      <c r="E207" s="2">
        <v>-1.5869232505298973E-2</v>
      </c>
      <c r="F207" s="2">
        <v>6.3261400000000005</v>
      </c>
      <c r="G207" s="2">
        <v>6.3805400000000008</v>
      </c>
      <c r="H207" s="2">
        <v>6.4883300000000004</v>
      </c>
      <c r="I207" s="2">
        <v>6.6587759999999996</v>
      </c>
      <c r="J207" s="17">
        <v>5.7068334999999983</v>
      </c>
      <c r="K207" s="17" t="s">
        <v>55</v>
      </c>
      <c r="L207" s="17" t="s">
        <v>54</v>
      </c>
      <c r="M207" s="17" t="s">
        <v>47</v>
      </c>
    </row>
    <row r="208" spans="1:13" ht="13.5" x14ac:dyDescent="0.25">
      <c r="A208" s="3">
        <v>42310</v>
      </c>
      <c r="B208" s="2">
        <v>6.3010000000000002</v>
      </c>
      <c r="C208" s="2">
        <v>30.73166520909605</v>
      </c>
      <c r="D208" s="2">
        <v>8.859055974239638E-2</v>
      </c>
      <c r="E208" s="2">
        <v>-2.3592403105763757E-2</v>
      </c>
      <c r="F208" s="2">
        <v>6.3170799999999998</v>
      </c>
      <c r="G208" s="2">
        <v>6.3609000000000009</v>
      </c>
      <c r="H208" s="2">
        <v>6.4782600000000006</v>
      </c>
      <c r="I208" s="2">
        <v>6.6409460000000005</v>
      </c>
      <c r="J208" s="17">
        <v>5.718745499999998</v>
      </c>
      <c r="K208" s="17" t="s">
        <v>55</v>
      </c>
      <c r="L208" s="17" t="s">
        <v>54</v>
      </c>
      <c r="M208" s="17" t="s">
        <v>47</v>
      </c>
    </row>
    <row r="209" spans="1:13" ht="13.5" x14ac:dyDescent="0.25">
      <c r="A209" s="3">
        <v>42311</v>
      </c>
      <c r="B209" s="2">
        <v>6.2958999999999996</v>
      </c>
      <c r="C209" s="2">
        <v>30.407501801424857</v>
      </c>
      <c r="D209" s="2">
        <v>7.970224847234153E-2</v>
      </c>
      <c r="E209" s="2">
        <v>-2.89090985603082E-2</v>
      </c>
      <c r="F209" s="2">
        <v>6.3120399999999997</v>
      </c>
      <c r="G209" s="2">
        <v>6.3483100000000006</v>
      </c>
      <c r="H209" s="2">
        <v>6.4583650000000006</v>
      </c>
      <c r="I209" s="2">
        <v>6.6238199999999994</v>
      </c>
      <c r="J209" s="17">
        <v>5.7308334999999975</v>
      </c>
      <c r="K209" s="17" t="s">
        <v>55</v>
      </c>
      <c r="L209" s="17" t="s">
        <v>54</v>
      </c>
      <c r="M209" s="17" t="s">
        <v>47</v>
      </c>
    </row>
    <row r="210" spans="1:13" ht="13.5" x14ac:dyDescent="0.25">
      <c r="A210" s="3">
        <v>42312</v>
      </c>
      <c r="B210" s="2">
        <v>6.2556000000000003</v>
      </c>
      <c r="C210" s="2">
        <v>27.902857117157623</v>
      </c>
      <c r="D210" s="2">
        <v>7.8588588662784176E-2</v>
      </c>
      <c r="E210" s="2">
        <v>-2.907303331025321E-2</v>
      </c>
      <c r="F210" s="2">
        <v>6.29894</v>
      </c>
      <c r="G210" s="2">
        <v>6.3301700000000007</v>
      </c>
      <c r="H210" s="2">
        <v>6.4387199999999991</v>
      </c>
      <c r="I210" s="2">
        <v>6.6053839999999999</v>
      </c>
      <c r="J210" s="17">
        <v>5.7425939999999969</v>
      </c>
      <c r="K210" s="17" t="s">
        <v>55</v>
      </c>
      <c r="L210" s="17" t="s">
        <v>54</v>
      </c>
      <c r="M210" s="17" t="s">
        <v>47</v>
      </c>
    </row>
    <row r="211" spans="1:13" ht="13.5" x14ac:dyDescent="0.25">
      <c r="A211" s="3">
        <v>42313</v>
      </c>
      <c r="B211" s="2">
        <v>6.0693000000000001</v>
      </c>
      <c r="C211" s="2">
        <v>19.788279598168415</v>
      </c>
      <c r="D211" s="2">
        <v>9.19030878015894E-2</v>
      </c>
      <c r="E211" s="2">
        <v>-2.2667503156895988E-2</v>
      </c>
      <c r="F211" s="2">
        <v>6.2485799999999996</v>
      </c>
      <c r="G211" s="2">
        <v>6.2939100000000012</v>
      </c>
      <c r="H211" s="2">
        <v>6.4079950000000014</v>
      </c>
      <c r="I211" s="2">
        <v>6.5838279999999996</v>
      </c>
      <c r="J211" s="17">
        <v>5.7535489999999969</v>
      </c>
      <c r="K211" s="17" t="s">
        <v>55</v>
      </c>
      <c r="L211" s="17" t="s">
        <v>54</v>
      </c>
      <c r="M211" s="17" t="s">
        <v>47</v>
      </c>
    </row>
    <row r="212" spans="1:13" ht="13.5" x14ac:dyDescent="0.25">
      <c r="A212" s="3">
        <v>42314</v>
      </c>
      <c r="B212" s="2">
        <v>5.9433999999999996</v>
      </c>
      <c r="C212" s="2">
        <v>16.331702441959081</v>
      </c>
      <c r="D212" s="2">
        <v>0.10777623569892558</v>
      </c>
      <c r="E212" s="2">
        <v>-1.6031447287213452E-2</v>
      </c>
      <c r="F212" s="2">
        <v>6.1730399999999994</v>
      </c>
      <c r="G212" s="2">
        <v>6.2495900000000004</v>
      </c>
      <c r="H212" s="2">
        <v>6.3727399999999994</v>
      </c>
      <c r="I212" s="2">
        <v>6.5606600000000004</v>
      </c>
      <c r="J212" s="17">
        <v>5.7634209999999984</v>
      </c>
      <c r="K212" s="17" t="s">
        <v>55</v>
      </c>
      <c r="L212" s="17" t="s">
        <v>54</v>
      </c>
      <c r="M212" s="17" t="s">
        <v>47</v>
      </c>
    </row>
    <row r="213" spans="1:13" ht="13.5" x14ac:dyDescent="0.25">
      <c r="A213" s="3">
        <v>42317</v>
      </c>
      <c r="B213" s="2">
        <v>5.7671000000000001</v>
      </c>
      <c r="C213" s="2">
        <v>12.92657759052986</v>
      </c>
      <c r="D213" s="2">
        <v>0.13089421498374509</v>
      </c>
      <c r="E213" s="2">
        <v>-2.0237678063060163E-2</v>
      </c>
      <c r="F213" s="2">
        <v>6.0662600000000007</v>
      </c>
      <c r="G213" s="2">
        <v>6.1916699999999993</v>
      </c>
      <c r="H213" s="2">
        <v>6.3289200000000001</v>
      </c>
      <c r="I213" s="2">
        <v>6.5342680000000009</v>
      </c>
      <c r="J213" s="17">
        <v>5.7728649999999995</v>
      </c>
      <c r="K213" s="17" t="s">
        <v>55</v>
      </c>
      <c r="L213" s="17" t="s">
        <v>54</v>
      </c>
      <c r="M213" s="17" t="s">
        <v>47</v>
      </c>
    </row>
    <row r="214" spans="1:13" ht="13.5" x14ac:dyDescent="0.25">
      <c r="A214" s="3">
        <v>42318</v>
      </c>
      <c r="B214" s="2">
        <v>5.6814</v>
      </c>
      <c r="C214" s="2">
        <v>11.654513682361525</v>
      </c>
      <c r="D214" s="2">
        <v>0.15658671482246511</v>
      </c>
      <c r="E214" s="2">
        <v>-2.6433875429477963E-2</v>
      </c>
      <c r="F214" s="2">
        <v>5.9433600000000002</v>
      </c>
      <c r="G214" s="2">
        <v>6.127699999999999</v>
      </c>
      <c r="H214" s="2">
        <v>6.2855999999999996</v>
      </c>
      <c r="I214" s="2">
        <v>6.5038460000000011</v>
      </c>
      <c r="J214" s="17">
        <v>5.7818804999999989</v>
      </c>
      <c r="K214" s="17" t="s">
        <v>55</v>
      </c>
      <c r="L214" s="17" t="s">
        <v>54</v>
      </c>
      <c r="M214" s="17" t="s">
        <v>47</v>
      </c>
    </row>
    <row r="215" spans="1:13" ht="13.5" x14ac:dyDescent="0.25">
      <c r="A215" s="3">
        <v>42319</v>
      </c>
      <c r="B215" s="2">
        <v>5.7619999999999996</v>
      </c>
      <c r="C215" s="2">
        <v>19.661817029942839</v>
      </c>
      <c r="D215" s="2">
        <v>0.17625136039613398</v>
      </c>
      <c r="E215" s="2">
        <v>-3.2165786522505097E-2</v>
      </c>
      <c r="F215" s="2">
        <v>5.8446400000000001</v>
      </c>
      <c r="G215" s="2">
        <v>6.07179</v>
      </c>
      <c r="H215" s="2">
        <v>6.2468149999999998</v>
      </c>
      <c r="I215" s="2">
        <v>6.474532</v>
      </c>
      <c r="J215" s="17">
        <v>5.7915509999999983</v>
      </c>
      <c r="K215" s="17" t="s">
        <v>55</v>
      </c>
      <c r="L215" s="17" t="s">
        <v>54</v>
      </c>
      <c r="M215" s="17" t="s">
        <v>47</v>
      </c>
    </row>
    <row r="216" spans="1:13" ht="13.5" x14ac:dyDescent="0.25">
      <c r="A216" s="3">
        <v>42320</v>
      </c>
      <c r="B216" s="2">
        <v>5.7419000000000002</v>
      </c>
      <c r="C216" s="2">
        <v>19.19459158045909</v>
      </c>
      <c r="D216" s="2">
        <v>0.19750997034250073</v>
      </c>
      <c r="E216" s="2">
        <v>-3.7985382021584774E-2</v>
      </c>
      <c r="F216" s="2">
        <v>5.7791600000000001</v>
      </c>
      <c r="G216" s="2">
        <v>6.0138699999999998</v>
      </c>
      <c r="H216" s="2">
        <v>6.2080350000000006</v>
      </c>
      <c r="I216" s="2">
        <v>6.4473340000000006</v>
      </c>
      <c r="J216" s="17">
        <v>5.801095499999998</v>
      </c>
      <c r="K216" s="17" t="s">
        <v>55</v>
      </c>
      <c r="L216" s="17" t="s">
        <v>54</v>
      </c>
      <c r="M216" s="17" t="s">
        <v>47</v>
      </c>
    </row>
    <row r="217" spans="1:13" ht="13.5" x14ac:dyDescent="0.25">
      <c r="A217" s="3">
        <v>42321</v>
      </c>
      <c r="B217" s="2">
        <v>5.8779000000000003</v>
      </c>
      <c r="C217" s="2">
        <v>31.121176270219934</v>
      </c>
      <c r="D217" s="2">
        <v>0.20844124627948268</v>
      </c>
      <c r="E217" s="2">
        <v>-4.3865324262918497E-2</v>
      </c>
      <c r="F217" s="2">
        <v>5.7660600000000004</v>
      </c>
      <c r="G217" s="2">
        <v>5.9695499999999999</v>
      </c>
      <c r="H217" s="2">
        <v>6.1750449999999999</v>
      </c>
      <c r="I217" s="2">
        <v>6.4251720000000008</v>
      </c>
      <c r="J217" s="17">
        <v>5.8111184999999974</v>
      </c>
      <c r="K217" s="17" t="s">
        <v>55</v>
      </c>
      <c r="L217" s="17" t="s">
        <v>54</v>
      </c>
      <c r="M217" s="17" t="s">
        <v>47</v>
      </c>
    </row>
    <row r="218" spans="1:13" ht="13.5" x14ac:dyDescent="0.25">
      <c r="A218" s="3">
        <v>42324</v>
      </c>
      <c r="B218" s="2">
        <v>5.8727999999999998</v>
      </c>
      <c r="C218" s="2">
        <v>30.936773839991531</v>
      </c>
      <c r="D218" s="2">
        <v>0.21696641977678244</v>
      </c>
      <c r="E218" s="2">
        <v>-5.0913451936289308E-2</v>
      </c>
      <c r="F218" s="2">
        <v>5.7872000000000003</v>
      </c>
      <c r="G218" s="2">
        <v>5.9267300000000009</v>
      </c>
      <c r="H218" s="2">
        <v>6.143815</v>
      </c>
      <c r="I218" s="2">
        <v>6.4071400000000018</v>
      </c>
      <c r="J218" s="17">
        <v>5.821116</v>
      </c>
      <c r="K218" s="17" t="s">
        <v>55</v>
      </c>
      <c r="L218" s="17" t="s">
        <v>54</v>
      </c>
      <c r="M218" s="17" t="s">
        <v>49</v>
      </c>
    </row>
    <row r="219" spans="1:13" ht="13.5" x14ac:dyDescent="0.25">
      <c r="A219" s="3">
        <v>42325</v>
      </c>
      <c r="B219" s="2">
        <v>5.9181999999999997</v>
      </c>
      <c r="C219" s="2">
        <v>34.648990356035711</v>
      </c>
      <c r="D219" s="2">
        <v>0.22190532870171253</v>
      </c>
      <c r="E219" s="2">
        <v>-5.8598686402563549E-2</v>
      </c>
      <c r="F219" s="2">
        <v>5.8345599999999989</v>
      </c>
      <c r="G219" s="2">
        <v>5.88896</v>
      </c>
      <c r="H219" s="2">
        <v>6.1186349999999994</v>
      </c>
      <c r="I219" s="2">
        <v>6.3939440000000012</v>
      </c>
      <c r="J219" s="17">
        <v>5.8315674999999985</v>
      </c>
      <c r="K219" s="17" t="s">
        <v>51</v>
      </c>
      <c r="L219" s="17" t="s">
        <v>54</v>
      </c>
      <c r="M219" s="17" t="s">
        <v>52</v>
      </c>
    </row>
    <row r="220" spans="1:13" ht="13.5" x14ac:dyDescent="0.25">
      <c r="A220" s="3">
        <v>42326</v>
      </c>
      <c r="B220" s="2">
        <v>6.0441000000000003</v>
      </c>
      <c r="C220" s="2">
        <v>43.688378420113189</v>
      </c>
      <c r="D220" s="2">
        <v>0.21202435616481452</v>
      </c>
      <c r="E220" s="2">
        <v>-6.4103169390596335E-2</v>
      </c>
      <c r="F220" s="2">
        <v>5.8909800000000008</v>
      </c>
      <c r="G220" s="2">
        <v>5.8678100000000004</v>
      </c>
      <c r="H220" s="2">
        <v>6.0989899999999997</v>
      </c>
      <c r="I220" s="2">
        <v>6.380344</v>
      </c>
      <c r="J220" s="17">
        <v>5.8426484999999992</v>
      </c>
      <c r="K220" s="17" t="s">
        <v>51</v>
      </c>
      <c r="L220" s="17" t="s">
        <v>54</v>
      </c>
      <c r="M220" s="17" t="s">
        <v>52</v>
      </c>
    </row>
    <row r="221" spans="1:13" ht="13.5" x14ac:dyDescent="0.25">
      <c r="A221" s="3">
        <v>42327</v>
      </c>
      <c r="B221" s="2">
        <v>5.9181999999999997</v>
      </c>
      <c r="C221" s="2">
        <v>38.024261597778178</v>
      </c>
      <c r="D221" s="2">
        <v>0.18494126536052402</v>
      </c>
      <c r="E221" s="2">
        <v>-7.0111668482032471E-2</v>
      </c>
      <c r="F221" s="2">
        <v>5.92624</v>
      </c>
      <c r="G221" s="2">
        <v>5.8527000000000005</v>
      </c>
      <c r="H221" s="2">
        <v>6.0733049999999995</v>
      </c>
      <c r="I221" s="2">
        <v>6.3652340000000001</v>
      </c>
      <c r="J221" s="17">
        <v>5.8530745</v>
      </c>
      <c r="K221" s="17" t="s">
        <v>51</v>
      </c>
      <c r="L221" s="17" t="s">
        <v>54</v>
      </c>
      <c r="M221" s="17" t="s">
        <v>52</v>
      </c>
    </row>
    <row r="222" spans="1:13" ht="13.5" x14ac:dyDescent="0.25">
      <c r="A222" s="3">
        <v>42328</v>
      </c>
      <c r="B222" s="2">
        <v>5.9382999999999999</v>
      </c>
      <c r="C222" s="2">
        <v>39.375614068755198</v>
      </c>
      <c r="D222" s="2">
        <v>0.14247854446986352</v>
      </c>
      <c r="E222" s="2">
        <v>-7.1129620065436536E-2</v>
      </c>
      <c r="F222" s="2">
        <v>5.93832</v>
      </c>
      <c r="G222" s="2">
        <v>5.8521899999999993</v>
      </c>
      <c r="H222" s="2">
        <v>6.0508899999999999</v>
      </c>
      <c r="I222" s="2">
        <v>6.3505260000000012</v>
      </c>
      <c r="J222" s="17">
        <v>5.863399499999999</v>
      </c>
      <c r="K222" s="17" t="s">
        <v>51</v>
      </c>
      <c r="L222" s="17" t="s">
        <v>54</v>
      </c>
      <c r="M222" s="17" t="s">
        <v>52</v>
      </c>
    </row>
    <row r="223" spans="1:13" ht="13.5" x14ac:dyDescent="0.25">
      <c r="A223" s="3">
        <v>42331</v>
      </c>
      <c r="B223" s="2">
        <v>5.9433999999999996</v>
      </c>
      <c r="C223" s="2">
        <v>39.734679177087727</v>
      </c>
      <c r="D223" s="2">
        <v>8.014360879233795E-2</v>
      </c>
      <c r="E223" s="2">
        <v>-6.0729353822760672E-2</v>
      </c>
      <c r="F223" s="2">
        <v>5.9524399999999993</v>
      </c>
      <c r="G223" s="2">
        <v>5.8698199999999989</v>
      </c>
      <c r="H223" s="2">
        <v>6.0307449999999987</v>
      </c>
      <c r="I223" s="2">
        <v>6.3349120000000001</v>
      </c>
      <c r="J223" s="17">
        <v>5.8737500000000002</v>
      </c>
      <c r="K223" s="17" t="s">
        <v>51</v>
      </c>
      <c r="L223" s="17" t="s">
        <v>54</v>
      </c>
      <c r="M223" s="17" t="s">
        <v>52</v>
      </c>
    </row>
    <row r="224" spans="1:13" ht="13.5" x14ac:dyDescent="0.25">
      <c r="A224" s="3">
        <v>42332</v>
      </c>
      <c r="B224" s="2">
        <v>6.0441000000000003</v>
      </c>
      <c r="C224" s="2">
        <v>46.475633249793987</v>
      </c>
      <c r="D224" s="2">
        <v>7.7393872923687823E-3</v>
      </c>
      <c r="E224" s="2">
        <v>-4.4838755654356882E-2</v>
      </c>
      <c r="F224" s="2">
        <v>5.9776199999999999</v>
      </c>
      <c r="G224" s="2">
        <v>5.906089999999999</v>
      </c>
      <c r="H224" s="2">
        <v>6.016894999999999</v>
      </c>
      <c r="I224" s="2">
        <v>6.3214140000000008</v>
      </c>
      <c r="J224" s="17">
        <v>5.8846040000000004</v>
      </c>
      <c r="K224" s="17" t="s">
        <v>51</v>
      </c>
      <c r="L224" s="17" t="s">
        <v>50</v>
      </c>
      <c r="M224" s="17" t="s">
        <v>52</v>
      </c>
    </row>
    <row r="225" spans="1:13" ht="13.5" x14ac:dyDescent="0.25">
      <c r="A225" s="3">
        <v>42333</v>
      </c>
      <c r="B225" s="2">
        <v>6.0391000000000004</v>
      </c>
      <c r="C225" s="2">
        <v>46.199311787447698</v>
      </c>
      <c r="D225" s="2">
        <v>-4.0438727983017841E-2</v>
      </c>
      <c r="E225" s="2">
        <v>-3.1279561982007105E-2</v>
      </c>
      <c r="F225" s="2">
        <v>5.9766200000000005</v>
      </c>
      <c r="G225" s="2">
        <v>5.9337999999999997</v>
      </c>
      <c r="H225" s="2">
        <v>6.0027949999999999</v>
      </c>
      <c r="I225" s="2">
        <v>6.3092260000000007</v>
      </c>
      <c r="J225" s="17">
        <v>5.8960125000000003</v>
      </c>
      <c r="K225" s="17" t="s">
        <v>51</v>
      </c>
      <c r="L225" s="17" t="s">
        <v>50</v>
      </c>
      <c r="M225" s="17" t="s">
        <v>53</v>
      </c>
    </row>
    <row r="226" spans="1:13" ht="13.5" x14ac:dyDescent="0.25">
      <c r="A226" s="3">
        <v>42334</v>
      </c>
      <c r="B226" s="2">
        <v>6.0391000000000004</v>
      </c>
      <c r="C226" s="2">
        <v>46.199311787447698</v>
      </c>
      <c r="D226" s="2">
        <v>-8.3974416839995847E-2</v>
      </c>
      <c r="E226" s="2">
        <v>-1.7937617606288387E-2</v>
      </c>
      <c r="F226" s="2">
        <v>6.0007999999999999</v>
      </c>
      <c r="G226" s="2">
        <v>5.963519999999999</v>
      </c>
      <c r="H226" s="2">
        <v>5.9886949999999999</v>
      </c>
      <c r="I226" s="2">
        <v>6.2990520000000014</v>
      </c>
      <c r="J226" s="17">
        <v>5.9072950000000004</v>
      </c>
      <c r="K226" s="17" t="s">
        <v>51</v>
      </c>
      <c r="L226" s="17" t="s">
        <v>50</v>
      </c>
      <c r="M226" s="17" t="s">
        <v>52</v>
      </c>
    </row>
    <row r="227" spans="1:13" ht="13.5" x14ac:dyDescent="0.25">
      <c r="A227" s="3">
        <v>42335</v>
      </c>
      <c r="B227" s="2">
        <v>5.9433999999999996</v>
      </c>
      <c r="C227" s="2">
        <v>40.812916368285784</v>
      </c>
      <c r="D227" s="2">
        <v>-9.250153014002116E-2</v>
      </c>
      <c r="E227" s="2">
        <v>-4.7983414006182255E-3</v>
      </c>
      <c r="F227" s="2">
        <v>6.0018200000000004</v>
      </c>
      <c r="G227" s="2">
        <v>5.9700699999999989</v>
      </c>
      <c r="H227" s="2">
        <v>5.9698099999999998</v>
      </c>
      <c r="I227" s="2">
        <v>6.2896840000000012</v>
      </c>
      <c r="J227" s="17">
        <v>5.9180740000000016</v>
      </c>
      <c r="K227" s="17" t="s">
        <v>51</v>
      </c>
      <c r="L227" s="17" t="s">
        <v>50</v>
      </c>
      <c r="M227" s="17" t="s">
        <v>52</v>
      </c>
    </row>
    <row r="228" spans="1:13" ht="13.5" x14ac:dyDescent="0.25">
      <c r="A228" s="3">
        <v>42338</v>
      </c>
      <c r="B228" s="2">
        <v>5.9181999999999997</v>
      </c>
      <c r="C228" s="2">
        <v>39.506724323813152</v>
      </c>
      <c r="D228" s="2">
        <v>-9.7792555886308641E-2</v>
      </c>
      <c r="E228" s="2">
        <v>7.9264874931585794E-3</v>
      </c>
      <c r="F228" s="2">
        <v>5.9967800000000002</v>
      </c>
      <c r="G228" s="2">
        <v>5.9746099999999984</v>
      </c>
      <c r="H228" s="2">
        <v>5.9506700000000006</v>
      </c>
      <c r="I228" s="2">
        <v>6.2811220000000016</v>
      </c>
      <c r="J228" s="17">
        <v>5.9287770000000011</v>
      </c>
      <c r="K228" s="17" t="s">
        <v>51</v>
      </c>
      <c r="L228" s="17" t="s">
        <v>50</v>
      </c>
      <c r="M228" s="17" t="s">
        <v>53</v>
      </c>
    </row>
    <row r="229" spans="1:13" ht="13.5" x14ac:dyDescent="0.25">
      <c r="A229" s="3">
        <v>42339</v>
      </c>
      <c r="B229" s="2">
        <v>5.8879999999999999</v>
      </c>
      <c r="C229" s="2">
        <v>37.939635391103238</v>
      </c>
      <c r="D229" s="2">
        <v>-9.2119227842673013E-2</v>
      </c>
      <c r="E229" s="2">
        <v>2.0096853565691731E-2</v>
      </c>
      <c r="F229" s="2">
        <v>5.9655599999999991</v>
      </c>
      <c r="G229" s="2">
        <v>5.9715899999999991</v>
      </c>
      <c r="H229" s="2">
        <v>5.930275</v>
      </c>
      <c r="I229" s="2">
        <v>6.2689340000000016</v>
      </c>
      <c r="J229" s="17">
        <v>5.9388760000000014</v>
      </c>
      <c r="K229" s="17" t="s">
        <v>55</v>
      </c>
      <c r="L229" s="17" t="s">
        <v>54</v>
      </c>
      <c r="M229" s="17" t="s">
        <v>47</v>
      </c>
    </row>
    <row r="230" spans="1:13" ht="13.5" x14ac:dyDescent="0.25">
      <c r="A230" s="3">
        <v>42340</v>
      </c>
      <c r="B230" s="2">
        <v>5.9131</v>
      </c>
      <c r="C230" s="2">
        <v>40.067464447962969</v>
      </c>
      <c r="D230" s="2">
        <v>-6.8770389884352134E-2</v>
      </c>
      <c r="E230" s="2">
        <v>2.9146324939476415E-2</v>
      </c>
      <c r="F230" s="2">
        <v>5.9403600000000001</v>
      </c>
      <c r="G230" s="2">
        <v>5.9584899999999994</v>
      </c>
      <c r="H230" s="2">
        <v>5.9131499999999999</v>
      </c>
      <c r="I230" s="2">
        <v>6.2563420000000018</v>
      </c>
      <c r="J230" s="17">
        <v>5.9491005000000019</v>
      </c>
      <c r="K230" s="17" t="s">
        <v>55</v>
      </c>
      <c r="L230" s="17" t="s">
        <v>54</v>
      </c>
      <c r="M230" s="17" t="s">
        <v>47</v>
      </c>
    </row>
    <row r="231" spans="1:13" ht="13.5" x14ac:dyDescent="0.25">
      <c r="A231" s="3">
        <v>42341</v>
      </c>
      <c r="B231" s="2">
        <v>5.7923</v>
      </c>
      <c r="C231" s="2">
        <v>34.021639753021546</v>
      </c>
      <c r="D231" s="2">
        <v>-5.8621637753081934E-2</v>
      </c>
      <c r="E231" s="2">
        <v>3.4665585011398006E-2</v>
      </c>
      <c r="F231" s="2">
        <v>5.891</v>
      </c>
      <c r="G231" s="2">
        <v>5.9459</v>
      </c>
      <c r="H231" s="2">
        <v>5.8993000000000002</v>
      </c>
      <c r="I231" s="2">
        <v>6.2424420000000005</v>
      </c>
      <c r="J231" s="17">
        <v>5.9584185000000041</v>
      </c>
      <c r="K231" s="17" t="s">
        <v>55</v>
      </c>
      <c r="L231" s="17" t="s">
        <v>54</v>
      </c>
      <c r="M231" s="17" t="s">
        <v>47</v>
      </c>
    </row>
    <row r="232" spans="1:13" ht="13.5" x14ac:dyDescent="0.25">
      <c r="A232" s="3">
        <v>42342</v>
      </c>
      <c r="B232" s="2">
        <v>5.7923</v>
      </c>
      <c r="C232" s="2">
        <v>34.021639753021546</v>
      </c>
      <c r="D232" s="2">
        <v>-4.5475217846781213E-2</v>
      </c>
      <c r="E232" s="2">
        <v>3.9485889699438087E-2</v>
      </c>
      <c r="F232" s="2">
        <v>5.8607800000000001</v>
      </c>
      <c r="G232" s="2">
        <v>5.9312999999999994</v>
      </c>
      <c r="H232" s="2">
        <v>5.8917450000000002</v>
      </c>
      <c r="I232" s="2">
        <v>6.2286420000000025</v>
      </c>
      <c r="J232" s="17">
        <v>5.9679885000000032</v>
      </c>
      <c r="K232" s="17" t="s">
        <v>55</v>
      </c>
      <c r="L232" s="17" t="s">
        <v>54</v>
      </c>
      <c r="M232" s="17" t="s">
        <v>47</v>
      </c>
    </row>
    <row r="233" spans="1:13" ht="13.5" x14ac:dyDescent="0.25">
      <c r="A233" s="3">
        <v>42345</v>
      </c>
      <c r="B233" s="2">
        <v>5.7419000000000002</v>
      </c>
      <c r="C233" s="2">
        <v>31.706660211484973</v>
      </c>
      <c r="D233" s="2">
        <v>-2.8475313728207219E-2</v>
      </c>
      <c r="E233" s="2">
        <v>4.4031970733707813E-2</v>
      </c>
      <c r="F233" s="2">
        <v>5.82552</v>
      </c>
      <c r="G233" s="2">
        <v>5.9111500000000001</v>
      </c>
      <c r="H233" s="2">
        <v>5.890485</v>
      </c>
      <c r="I233" s="2">
        <v>6.2135319999999998</v>
      </c>
      <c r="J233" s="17">
        <v>5.9773065000000045</v>
      </c>
      <c r="K233" s="17" t="s">
        <v>55</v>
      </c>
      <c r="L233" s="17" t="s">
        <v>54</v>
      </c>
      <c r="M233" s="17" t="s">
        <v>47</v>
      </c>
    </row>
    <row r="234" spans="1:13" ht="13.5" x14ac:dyDescent="0.25">
      <c r="A234" s="3">
        <v>42346</v>
      </c>
      <c r="B234" s="2">
        <v>5.6360999999999999</v>
      </c>
      <c r="C234" s="2">
        <v>27.479568763298914</v>
      </c>
      <c r="D234" s="2">
        <v>1.0793845495498999E-2</v>
      </c>
      <c r="E234" s="2">
        <v>4.8506933045906406E-2</v>
      </c>
      <c r="F234" s="2">
        <v>5.7751400000000004</v>
      </c>
      <c r="G234" s="2">
        <v>5.8703499999999993</v>
      </c>
      <c r="H234" s="2">
        <v>5.8882199999999996</v>
      </c>
      <c r="I234" s="2">
        <v>6.1945939999999995</v>
      </c>
      <c r="J234" s="17">
        <v>5.9864735000000042</v>
      </c>
      <c r="K234" s="17" t="s">
        <v>55</v>
      </c>
      <c r="L234" s="17" t="s">
        <v>54</v>
      </c>
      <c r="M234" s="17" t="s">
        <v>47</v>
      </c>
    </row>
    <row r="235" spans="1:13" ht="13.5" x14ac:dyDescent="0.25">
      <c r="A235" s="3">
        <v>42347</v>
      </c>
      <c r="B235" s="2">
        <v>5.4901</v>
      </c>
      <c r="C235" s="2">
        <v>22.935444685980656</v>
      </c>
      <c r="D235" s="2">
        <v>5.613243069361129E-2</v>
      </c>
      <c r="E235" s="2">
        <v>5.3821237318683879E-2</v>
      </c>
      <c r="F235" s="2">
        <v>5.6905400000000004</v>
      </c>
      <c r="G235" s="2">
        <v>5.8154499999999993</v>
      </c>
      <c r="H235" s="2">
        <v>5.874625</v>
      </c>
      <c r="I235" s="2">
        <v>6.1714259999999976</v>
      </c>
      <c r="J235" s="17">
        <v>5.994910500000004</v>
      </c>
      <c r="K235" s="17" t="s">
        <v>55</v>
      </c>
      <c r="L235" s="17" t="s">
        <v>54</v>
      </c>
      <c r="M235" s="17" t="s">
        <v>47</v>
      </c>
    </row>
    <row r="236" spans="1:13" ht="13.5" x14ac:dyDescent="0.25">
      <c r="A236" s="3">
        <v>42348</v>
      </c>
      <c r="B236" s="2">
        <v>5.5052000000000003</v>
      </c>
      <c r="C236" s="2">
        <v>24.329171110893014</v>
      </c>
      <c r="D236" s="2">
        <v>9.6152320171407624E-2</v>
      </c>
      <c r="E236" s="2">
        <v>5.7440883593892475E-2</v>
      </c>
      <c r="F236" s="2">
        <v>5.6331200000000008</v>
      </c>
      <c r="G236" s="2">
        <v>5.76206</v>
      </c>
      <c r="H236" s="2">
        <v>5.8627899999999995</v>
      </c>
      <c r="I236" s="2">
        <v>6.1487619999999978</v>
      </c>
      <c r="J236" s="17">
        <v>6.0030450000000055</v>
      </c>
      <c r="K236" s="17" t="s">
        <v>55</v>
      </c>
      <c r="L236" s="17" t="s">
        <v>54</v>
      </c>
      <c r="M236" s="17" t="s">
        <v>47</v>
      </c>
    </row>
    <row r="237" spans="1:13" ht="13.5" x14ac:dyDescent="0.25">
      <c r="A237" s="3">
        <v>42349</v>
      </c>
      <c r="B237" s="2">
        <v>5.3440000000000003</v>
      </c>
      <c r="C237" s="2">
        <v>20.141381248573268</v>
      </c>
      <c r="D237" s="2">
        <v>0.12971317580020614</v>
      </c>
      <c r="E237" s="2">
        <v>5.8431985829773089E-2</v>
      </c>
      <c r="F237" s="2">
        <v>5.5434600000000005</v>
      </c>
      <c r="G237" s="2">
        <v>5.7021199999999999</v>
      </c>
      <c r="H237" s="2">
        <v>5.8360949999999994</v>
      </c>
      <c r="I237" s="2">
        <v>6.1236799999999985</v>
      </c>
      <c r="J237" s="17">
        <v>6.0104745000000062</v>
      </c>
      <c r="K237" s="17" t="s">
        <v>55</v>
      </c>
      <c r="L237" s="17" t="s">
        <v>54</v>
      </c>
      <c r="M237" s="17" t="s">
        <v>47</v>
      </c>
    </row>
    <row r="238" spans="1:13" ht="13.5" x14ac:dyDescent="0.25">
      <c r="A238" s="3">
        <v>42352</v>
      </c>
      <c r="B238" s="2">
        <v>5.4295999999999998</v>
      </c>
      <c r="C238" s="2">
        <v>27.297841808800371</v>
      </c>
      <c r="D238" s="2">
        <v>0.1511421860415707</v>
      </c>
      <c r="E238" s="2">
        <v>5.9134479637003641E-2</v>
      </c>
      <c r="F238" s="2">
        <v>5.4809999999999999</v>
      </c>
      <c r="G238" s="2">
        <v>5.6532600000000004</v>
      </c>
      <c r="H238" s="2">
        <v>5.813934999999999</v>
      </c>
      <c r="I238" s="2">
        <v>6.1022239999999996</v>
      </c>
      <c r="J238" s="17">
        <v>6.0183320000000062</v>
      </c>
      <c r="K238" s="17" t="s">
        <v>55</v>
      </c>
      <c r="L238" s="17" t="s">
        <v>54</v>
      </c>
      <c r="M238" s="17" t="s">
        <v>47</v>
      </c>
    </row>
    <row r="239" spans="1:13" ht="13.5" x14ac:dyDescent="0.25">
      <c r="A239" s="3">
        <v>42353</v>
      </c>
      <c r="B239" s="2">
        <v>5.3388999999999998</v>
      </c>
      <c r="C239" s="2">
        <v>24.7653970069683</v>
      </c>
      <c r="D239" s="2">
        <v>0.1738493343954417</v>
      </c>
      <c r="E239" s="2">
        <v>5.975330585430353E-2</v>
      </c>
      <c r="F239" s="2">
        <v>5.4215600000000004</v>
      </c>
      <c r="G239" s="2">
        <v>5.5983500000000008</v>
      </c>
      <c r="H239" s="2">
        <v>5.7849699999999986</v>
      </c>
      <c r="I239" s="2">
        <v>6.075126</v>
      </c>
      <c r="J239" s="17">
        <v>6.0257360000000064</v>
      </c>
      <c r="K239" s="17" t="s">
        <v>55</v>
      </c>
      <c r="L239" s="17" t="s">
        <v>54</v>
      </c>
      <c r="M239" s="17" t="s">
        <v>47</v>
      </c>
    </row>
    <row r="240" spans="1:13" ht="13.5" x14ac:dyDescent="0.25">
      <c r="A240" s="3">
        <v>42354</v>
      </c>
      <c r="B240" s="2">
        <v>5.2835000000000001</v>
      </c>
      <c r="C240" s="2">
        <v>23.341039434592275</v>
      </c>
      <c r="D240" s="2">
        <v>0.20388143826932392</v>
      </c>
      <c r="E240" s="2">
        <v>6.0633454245772836E-2</v>
      </c>
      <c r="F240" s="2">
        <v>5.3802399999999997</v>
      </c>
      <c r="G240" s="2">
        <v>5.5353900000000014</v>
      </c>
      <c r="H240" s="2">
        <v>5.7469399999999995</v>
      </c>
      <c r="I240" s="2">
        <v>6.0478259999999997</v>
      </c>
      <c r="J240" s="17">
        <v>6.0329130000000069</v>
      </c>
      <c r="K240" s="17" t="s">
        <v>55</v>
      </c>
      <c r="L240" s="17" t="s">
        <v>54</v>
      </c>
      <c r="M240" s="17" t="s">
        <v>47</v>
      </c>
    </row>
    <row r="241" spans="1:13" ht="13.5" x14ac:dyDescent="0.25">
      <c r="A241" s="3">
        <v>42355</v>
      </c>
      <c r="B241" s="2">
        <v>5.2885999999999997</v>
      </c>
      <c r="C241" s="2">
        <v>23.775662218325948</v>
      </c>
      <c r="D241" s="2">
        <v>0.21329996479992364</v>
      </c>
      <c r="E241" s="2">
        <v>6.0281435641565934E-2</v>
      </c>
      <c r="F241" s="2">
        <v>5.3369200000000001</v>
      </c>
      <c r="G241" s="2">
        <v>5.4850200000000013</v>
      </c>
      <c r="H241" s="2">
        <v>5.7154599999999993</v>
      </c>
      <c r="I241" s="2">
        <v>6.0199220000000002</v>
      </c>
      <c r="J241" s="17">
        <v>6.038957000000007</v>
      </c>
      <c r="K241" s="17" t="s">
        <v>51</v>
      </c>
      <c r="L241" s="17" t="s">
        <v>54</v>
      </c>
      <c r="M241" s="17" t="s">
        <v>53</v>
      </c>
    </row>
    <row r="242" spans="1:13" ht="13.5" x14ac:dyDescent="0.25">
      <c r="A242" s="3">
        <v>42356</v>
      </c>
      <c r="B242" s="2">
        <v>5.2835000000000001</v>
      </c>
      <c r="C242" s="2">
        <v>23.631376526486264</v>
      </c>
      <c r="D242" s="2">
        <v>0.22436633214099277</v>
      </c>
      <c r="E242" s="2">
        <v>5.9795215483955548E-2</v>
      </c>
      <c r="F242" s="2">
        <v>5.3248199999999999</v>
      </c>
      <c r="G242" s="2">
        <v>5.4341400000000011</v>
      </c>
      <c r="H242" s="2">
        <v>5.6827199999999989</v>
      </c>
      <c r="I242" s="2">
        <v>5.9926219999999999</v>
      </c>
      <c r="J242" s="17">
        <v>6.0437415000000065</v>
      </c>
      <c r="K242" s="17" t="s">
        <v>51</v>
      </c>
      <c r="L242" s="17" t="s">
        <v>54</v>
      </c>
      <c r="M242" s="17" t="s">
        <v>53</v>
      </c>
    </row>
    <row r="243" spans="1:13" ht="13.5" x14ac:dyDescent="0.25">
      <c r="A243" s="3">
        <v>42359</v>
      </c>
      <c r="B243" s="2">
        <v>5.1273999999999997</v>
      </c>
      <c r="C243" s="2">
        <v>19.692223815485065</v>
      </c>
      <c r="D243" s="2">
        <v>0.24008708909321363</v>
      </c>
      <c r="E243" s="2">
        <v>5.8638527909718574E-2</v>
      </c>
      <c r="F243" s="2">
        <v>5.2643800000000001</v>
      </c>
      <c r="G243" s="2">
        <v>5.3726900000000004</v>
      </c>
      <c r="H243" s="2">
        <v>5.6419199999999998</v>
      </c>
      <c r="I243" s="2">
        <v>5.9623000000000017</v>
      </c>
      <c r="J243" s="17">
        <v>6.046788500000007</v>
      </c>
      <c r="K243" s="17" t="s">
        <v>55</v>
      </c>
      <c r="L243" s="17" t="s">
        <v>54</v>
      </c>
      <c r="M243" s="17" t="s">
        <v>47</v>
      </c>
    </row>
    <row r="244" spans="1:13" ht="13.5" x14ac:dyDescent="0.25">
      <c r="A244" s="3">
        <v>42360</v>
      </c>
      <c r="B244" s="2">
        <v>5.1878000000000002</v>
      </c>
      <c r="C244" s="2">
        <v>24.908081315779199</v>
      </c>
      <c r="D244" s="2">
        <v>0.23591973811169797</v>
      </c>
      <c r="E244" s="2">
        <v>5.7288875655653548E-2</v>
      </c>
      <c r="F244" s="2">
        <v>5.2341599999999993</v>
      </c>
      <c r="G244" s="2">
        <v>5.3278600000000012</v>
      </c>
      <c r="H244" s="2">
        <v>5.5991049999999989</v>
      </c>
      <c r="I244" s="2">
        <v>5.9351000000000012</v>
      </c>
      <c r="J244" s="17">
        <v>6.0504650000000062</v>
      </c>
      <c r="K244" s="17" t="s">
        <v>51</v>
      </c>
      <c r="L244" s="17" t="s">
        <v>54</v>
      </c>
      <c r="M244" s="17" t="s">
        <v>53</v>
      </c>
    </row>
    <row r="245" spans="1:13" ht="13.5" x14ac:dyDescent="0.25">
      <c r="A245" s="3">
        <v>42361</v>
      </c>
      <c r="B245" s="2">
        <v>5.1878000000000002</v>
      </c>
      <c r="C245" s="2">
        <v>24.908081315779199</v>
      </c>
      <c r="D245" s="2">
        <v>0.21261346895966504</v>
      </c>
      <c r="E245" s="2">
        <v>5.4437315342865139E-2</v>
      </c>
      <c r="F245" s="2">
        <v>5.21502</v>
      </c>
      <c r="G245" s="2">
        <v>5.2976299999999998</v>
      </c>
      <c r="H245" s="2">
        <v>5.5565399999999991</v>
      </c>
      <c r="I245" s="2">
        <v>5.9081020000000013</v>
      </c>
      <c r="J245" s="17">
        <v>6.0542425000000044</v>
      </c>
      <c r="K245" s="17" t="s">
        <v>51</v>
      </c>
      <c r="L245" s="17" t="s">
        <v>54</v>
      </c>
      <c r="M245" s="17" t="s">
        <v>53</v>
      </c>
    </row>
    <row r="246" spans="1:13" ht="13.5" x14ac:dyDescent="0.25">
      <c r="A246" s="3">
        <v>42363</v>
      </c>
      <c r="B246" s="2">
        <v>5.1375000000000002</v>
      </c>
      <c r="C246" s="2">
        <v>23.437847985089221</v>
      </c>
      <c r="D246" s="2">
        <v>0.20142464305468621</v>
      </c>
      <c r="E246" s="2">
        <v>5.2754698290936847E-2</v>
      </c>
      <c r="F246" s="2">
        <v>5.1848000000000001</v>
      </c>
      <c r="G246" s="2">
        <v>5.260860000000001</v>
      </c>
      <c r="H246" s="2">
        <v>5.5114599999999996</v>
      </c>
      <c r="I246" s="2">
        <v>5.8805019999999999</v>
      </c>
      <c r="J246" s="17">
        <v>6.0571135000000051</v>
      </c>
      <c r="K246" s="17" t="s">
        <v>55</v>
      </c>
      <c r="L246" s="17" t="s">
        <v>54</v>
      </c>
      <c r="M246" s="17" t="s">
        <v>47</v>
      </c>
    </row>
    <row r="247" spans="1:13" ht="13.5" x14ac:dyDescent="0.25">
      <c r="A247" s="3">
        <v>42366</v>
      </c>
      <c r="B247" s="2">
        <v>5.2785000000000002</v>
      </c>
      <c r="C247" s="2">
        <v>35.017108663142338</v>
      </c>
      <c r="D247" s="2">
        <v>0.1593089003307897</v>
      </c>
      <c r="E247" s="2">
        <v>5.191437158804553E-2</v>
      </c>
      <c r="F247" s="2">
        <v>5.1837999999999997</v>
      </c>
      <c r="G247" s="2">
        <v>5.2543100000000011</v>
      </c>
      <c r="H247" s="2">
        <v>5.4782149999999996</v>
      </c>
      <c r="I247" s="2">
        <v>5.8553179999999996</v>
      </c>
      <c r="J247" s="17">
        <v>6.0594050000000053</v>
      </c>
      <c r="K247" s="17" t="s">
        <v>51</v>
      </c>
      <c r="L247" s="17" t="s">
        <v>54</v>
      </c>
      <c r="M247" s="17" t="s">
        <v>53</v>
      </c>
    </row>
    <row r="248" spans="1:13" ht="13.5" x14ac:dyDescent="0.25">
      <c r="A248" s="3">
        <v>42367</v>
      </c>
      <c r="B248" s="2">
        <v>5.2382</v>
      </c>
      <c r="C248" s="2">
        <v>33.45950545349676</v>
      </c>
      <c r="D248" s="2">
        <v>0.14139760446071836</v>
      </c>
      <c r="E248" s="2">
        <v>4.8944114374757729E-2</v>
      </c>
      <c r="F248" s="2">
        <v>5.2059600000000001</v>
      </c>
      <c r="G248" s="2">
        <v>5.2351700000000001</v>
      </c>
      <c r="H248" s="2">
        <v>5.4442149999999998</v>
      </c>
      <c r="I248" s="2">
        <v>5.8301339999999993</v>
      </c>
      <c r="J248" s="17">
        <v>6.0608150000000061</v>
      </c>
      <c r="K248" s="17" t="s">
        <v>55</v>
      </c>
      <c r="L248" s="17" t="s">
        <v>54</v>
      </c>
      <c r="M248" s="17" t="s">
        <v>49</v>
      </c>
    </row>
    <row r="249" spans="1:13" ht="13.5" x14ac:dyDescent="0.25">
      <c r="A249" s="3">
        <v>42368</v>
      </c>
      <c r="B249" s="2">
        <v>5.3893000000000004</v>
      </c>
      <c r="C249" s="2">
        <v>43.590911735749927</v>
      </c>
      <c r="D249" s="2">
        <v>0.10278792701880324</v>
      </c>
      <c r="E249" s="2">
        <v>4.4846087158443002E-2</v>
      </c>
      <c r="F249" s="2">
        <v>5.2462599999999995</v>
      </c>
      <c r="G249" s="2">
        <v>5.2402099999999994</v>
      </c>
      <c r="H249" s="2">
        <v>5.4192800000000005</v>
      </c>
      <c r="I249" s="2">
        <v>5.8094840000000003</v>
      </c>
      <c r="J249" s="17">
        <v>6.0638370000000057</v>
      </c>
      <c r="K249" s="17" t="s">
        <v>51</v>
      </c>
      <c r="L249" s="17" t="s">
        <v>54</v>
      </c>
      <c r="M249" s="17" t="s">
        <v>52</v>
      </c>
    </row>
    <row r="250" spans="1:13" ht="13.5" x14ac:dyDescent="0.25">
      <c r="A250" s="3">
        <v>42369</v>
      </c>
      <c r="B250" s="2">
        <v>5.6412000000000004</v>
      </c>
      <c r="C250" s="2">
        <v>55.700533745825091</v>
      </c>
      <c r="D250" s="2">
        <v>4.3610112190877182E-2</v>
      </c>
      <c r="E250" s="2">
        <v>3.8132383105625271E-2</v>
      </c>
      <c r="F250" s="2">
        <v>5.3369400000000002</v>
      </c>
      <c r="G250" s="2">
        <v>5.2759799999999988</v>
      </c>
      <c r="H250" s="2">
        <v>5.4056850000000001</v>
      </c>
      <c r="I250" s="2">
        <v>5.7935680000000005</v>
      </c>
      <c r="J250" s="17">
        <v>6.068118500000006</v>
      </c>
      <c r="K250" s="17" t="s">
        <v>51</v>
      </c>
      <c r="L250" s="17" t="s">
        <v>54</v>
      </c>
      <c r="M250" s="17" t="s">
        <v>52</v>
      </c>
    </row>
    <row r="251" spans="1:13" ht="13.5" x14ac:dyDescent="0.25">
      <c r="A251" s="3">
        <v>42373</v>
      </c>
      <c r="B251" s="2">
        <v>5.6311</v>
      </c>
      <c r="C251" s="2">
        <v>55.188956080130154</v>
      </c>
      <c r="D251" s="2">
        <v>-5.7948437249146778E-3</v>
      </c>
      <c r="E251" s="2">
        <v>3.3155594562940566E-2</v>
      </c>
      <c r="F251" s="2">
        <v>5.4356600000000004</v>
      </c>
      <c r="G251" s="2">
        <v>5.3102299999999998</v>
      </c>
      <c r="H251" s="2">
        <v>5.3976250000000006</v>
      </c>
      <c r="I251" s="2">
        <v>5.7775520000000018</v>
      </c>
      <c r="J251" s="17">
        <v>6.0731050000000053</v>
      </c>
      <c r="K251" s="17" t="s">
        <v>51</v>
      </c>
      <c r="L251" s="17" t="s">
        <v>54</v>
      </c>
      <c r="M251" s="17" t="s">
        <v>52</v>
      </c>
    </row>
    <row r="252" spans="1:13" ht="13.5" x14ac:dyDescent="0.25">
      <c r="A252" s="3">
        <v>42374</v>
      </c>
      <c r="B252" s="2">
        <v>5.5404</v>
      </c>
      <c r="C252" s="2">
        <v>50.686827204459824</v>
      </c>
      <c r="D252" s="2">
        <v>-4.2405622932729869E-2</v>
      </c>
      <c r="E252" s="2">
        <v>2.661815031018289E-2</v>
      </c>
      <c r="F252" s="2">
        <v>5.4880400000000007</v>
      </c>
      <c r="G252" s="2">
        <v>5.3359199999999998</v>
      </c>
      <c r="H252" s="2">
        <v>5.3850300000000013</v>
      </c>
      <c r="I252" s="2">
        <v>5.7606280000000005</v>
      </c>
      <c r="J252" s="17">
        <v>6.0775370000000057</v>
      </c>
      <c r="K252" s="17" t="s">
        <v>51</v>
      </c>
      <c r="L252" s="17" t="s">
        <v>54</v>
      </c>
      <c r="M252" s="17" t="s">
        <v>52</v>
      </c>
    </row>
    <row r="253" spans="1:13" ht="13.5" x14ac:dyDescent="0.25">
      <c r="A253" s="3">
        <v>42375</v>
      </c>
      <c r="B253" s="2">
        <v>5.5404</v>
      </c>
      <c r="C253" s="2">
        <v>50.686827204459824</v>
      </c>
      <c r="D253" s="2">
        <v>-9.7549046837055009E-2</v>
      </c>
      <c r="E253" s="2">
        <v>2.0676176706389441E-2</v>
      </c>
      <c r="F253" s="2">
        <v>5.5484799999999996</v>
      </c>
      <c r="G253" s="2">
        <v>5.3772199999999994</v>
      </c>
      <c r="H253" s="2">
        <v>5.3749550000000017</v>
      </c>
      <c r="I253" s="2">
        <v>5.74451</v>
      </c>
      <c r="J253" s="17">
        <v>6.0805840000000053</v>
      </c>
      <c r="K253" s="17" t="s">
        <v>51</v>
      </c>
      <c r="L253" s="17" t="s">
        <v>54</v>
      </c>
      <c r="M253" s="17" t="s">
        <v>52</v>
      </c>
    </row>
    <row r="254" spans="1:13" ht="13.5" x14ac:dyDescent="0.25">
      <c r="A254" s="3">
        <v>42376</v>
      </c>
      <c r="B254" s="2">
        <v>5.5907999999999998</v>
      </c>
      <c r="C254" s="2">
        <v>53.149854924536648</v>
      </c>
      <c r="D254" s="2">
        <v>-0.13878849238218649</v>
      </c>
      <c r="E254" s="2">
        <v>1.4745584628854938E-2</v>
      </c>
      <c r="F254" s="2">
        <v>5.5887799999999999</v>
      </c>
      <c r="G254" s="2">
        <v>5.4175199999999997</v>
      </c>
      <c r="H254" s="2">
        <v>5.3726900000000022</v>
      </c>
      <c r="I254" s="2">
        <v>5.7299040000000003</v>
      </c>
      <c r="J254" s="17">
        <v>6.084613500000005</v>
      </c>
      <c r="K254" s="17" t="s">
        <v>51</v>
      </c>
      <c r="L254" s="17" t="s">
        <v>54</v>
      </c>
      <c r="M254" s="17" t="s">
        <v>52</v>
      </c>
    </row>
    <row r="255" spans="1:13" ht="13.5" x14ac:dyDescent="0.25">
      <c r="A255" s="3">
        <v>42377</v>
      </c>
      <c r="B255" s="2">
        <v>5.6210000000000004</v>
      </c>
      <c r="C255" s="2">
        <v>54.612711283562888</v>
      </c>
      <c r="D255" s="2">
        <v>-0.17634659367957362</v>
      </c>
      <c r="E255" s="2">
        <v>8.913882472404426E-3</v>
      </c>
      <c r="F255" s="2">
        <v>5.5847400000000009</v>
      </c>
      <c r="G255" s="2">
        <v>5.4608400000000001</v>
      </c>
      <c r="H255" s="2">
        <v>5.3792350000000013</v>
      </c>
      <c r="I255" s="2">
        <v>5.7159019999999998</v>
      </c>
      <c r="J255" s="17">
        <v>6.0888695000000039</v>
      </c>
      <c r="K255" s="17" t="s">
        <v>51</v>
      </c>
      <c r="L255" s="17" t="s">
        <v>54</v>
      </c>
      <c r="M255" s="17" t="s">
        <v>53</v>
      </c>
    </row>
    <row r="256" spans="1:13" ht="13.5" x14ac:dyDescent="0.25">
      <c r="A256" s="3">
        <v>42380</v>
      </c>
      <c r="B256" s="2">
        <v>5.8929999999999998</v>
      </c>
      <c r="C256" s="2">
        <v>65.163257173147358</v>
      </c>
      <c r="D256" s="2">
        <v>-0.23658617055154707</v>
      </c>
      <c r="E256" s="2">
        <v>1.4959922713364496E-3</v>
      </c>
      <c r="F256" s="2">
        <v>5.6371200000000004</v>
      </c>
      <c r="G256" s="2">
        <v>5.5363899999999999</v>
      </c>
      <c r="H256" s="2">
        <v>5.3986250000000009</v>
      </c>
      <c r="I256" s="2">
        <v>5.7073399999999985</v>
      </c>
      <c r="J256" s="17">
        <v>6.0944350000000043</v>
      </c>
      <c r="K256" s="17" t="s">
        <v>51</v>
      </c>
      <c r="L256" s="17" t="s">
        <v>54</v>
      </c>
      <c r="M256" s="17" t="s">
        <v>52</v>
      </c>
    </row>
    <row r="257" spans="1:13" ht="13.5" x14ac:dyDescent="0.25">
      <c r="A257" s="3">
        <v>42381</v>
      </c>
      <c r="B257" s="2">
        <v>6.2506000000000004</v>
      </c>
      <c r="C257" s="2">
        <v>73.789613674389997</v>
      </c>
      <c r="D257" s="2">
        <v>-0.29449254934809055</v>
      </c>
      <c r="E257" s="2">
        <v>-6.6565673996267496E-3</v>
      </c>
      <c r="F257" s="2">
        <v>5.7791600000000001</v>
      </c>
      <c r="G257" s="2">
        <v>5.6336000000000004</v>
      </c>
      <c r="H257" s="2">
        <v>5.4439550000000008</v>
      </c>
      <c r="I257" s="2">
        <v>5.7059299999999995</v>
      </c>
      <c r="J257" s="17">
        <v>6.1025190000000045</v>
      </c>
      <c r="K257" s="17" t="s">
        <v>51</v>
      </c>
      <c r="L257" s="17" t="s">
        <v>54</v>
      </c>
      <c r="M257" s="17" t="s">
        <v>52</v>
      </c>
    </row>
    <row r="258" spans="1:13" ht="13.5" x14ac:dyDescent="0.25">
      <c r="A258" s="3">
        <v>42382</v>
      </c>
      <c r="B258" s="2">
        <v>6.6284000000000001</v>
      </c>
      <c r="C258" s="2">
        <v>79.550835064129686</v>
      </c>
      <c r="D258" s="2">
        <v>-0.38176800225879415</v>
      </c>
      <c r="E258" s="2">
        <v>-1.478603570737509E-2</v>
      </c>
      <c r="F258" s="2">
        <v>5.9967600000000001</v>
      </c>
      <c r="G258" s="2">
        <v>5.7726199999999999</v>
      </c>
      <c r="H258" s="2">
        <v>5.5038950000000009</v>
      </c>
      <c r="I258" s="2">
        <v>5.7124779999999999</v>
      </c>
      <c r="J258" s="17">
        <v>6.1125170000000049</v>
      </c>
      <c r="K258" s="17" t="s">
        <v>51</v>
      </c>
      <c r="L258" s="17" t="s">
        <v>50</v>
      </c>
      <c r="M258" s="17" t="s">
        <v>52</v>
      </c>
    </row>
    <row r="259" spans="1:13" ht="13.5" x14ac:dyDescent="0.25">
      <c r="A259" s="3">
        <v>42384</v>
      </c>
      <c r="B259" s="2">
        <v>6.4318999999999997</v>
      </c>
      <c r="C259" s="2">
        <v>70.830257533547652</v>
      </c>
      <c r="D259" s="2">
        <v>-0.42383659924286388</v>
      </c>
      <c r="E259" s="2">
        <v>-2.4273534940092802E-2</v>
      </c>
      <c r="F259" s="2">
        <v>6.1649799999999999</v>
      </c>
      <c r="G259" s="2">
        <v>5.8768799999999999</v>
      </c>
      <c r="H259" s="2">
        <v>5.5585450000000005</v>
      </c>
      <c r="I259" s="2">
        <v>5.715198</v>
      </c>
      <c r="J259" s="17">
        <v>6.1215325000000043</v>
      </c>
      <c r="K259" s="17" t="s">
        <v>51</v>
      </c>
      <c r="L259" s="17" t="s">
        <v>54</v>
      </c>
      <c r="M259" s="17" t="s">
        <v>52</v>
      </c>
    </row>
    <row r="260" spans="1:13" ht="13.5" x14ac:dyDescent="0.25">
      <c r="A260" s="3">
        <v>42387</v>
      </c>
      <c r="B260" s="2">
        <v>6.3361999999999998</v>
      </c>
      <c r="C260" s="2">
        <v>66.979245949168387</v>
      </c>
      <c r="D260" s="2">
        <v>-0.41800502594841316</v>
      </c>
      <c r="E260" s="2">
        <v>-3.1693621037936326E-2</v>
      </c>
      <c r="F260" s="2">
        <v>6.3080199999999991</v>
      </c>
      <c r="G260" s="2">
        <v>5.9463799999999996</v>
      </c>
      <c r="H260" s="2">
        <v>5.6111799999999992</v>
      </c>
      <c r="I260" s="2">
        <v>5.7168100000000006</v>
      </c>
      <c r="J260" s="17">
        <v>6.1298180000000038</v>
      </c>
      <c r="K260" s="17" t="s">
        <v>51</v>
      </c>
      <c r="L260" s="17" t="s">
        <v>54</v>
      </c>
      <c r="M260" s="17" t="s">
        <v>52</v>
      </c>
    </row>
    <row r="261" spans="1:13" ht="13.5" x14ac:dyDescent="0.25">
      <c r="A261" s="3">
        <v>42388</v>
      </c>
      <c r="B261" s="2">
        <v>6.2355</v>
      </c>
      <c r="C261" s="2">
        <v>63.092080135575742</v>
      </c>
      <c r="D261" s="2">
        <v>-0.41068735426816261</v>
      </c>
      <c r="E261" s="2">
        <v>-3.8279304370244342E-2</v>
      </c>
      <c r="F261" s="2">
        <v>6.3765200000000011</v>
      </c>
      <c r="G261" s="2">
        <v>6.0068199999999994</v>
      </c>
      <c r="H261" s="2">
        <v>5.658525</v>
      </c>
      <c r="I261" s="2">
        <v>5.7201340000000007</v>
      </c>
      <c r="J261" s="17">
        <v>6.1370960000000032</v>
      </c>
      <c r="K261" s="17" t="s">
        <v>51</v>
      </c>
      <c r="L261" s="17" t="s">
        <v>54</v>
      </c>
      <c r="M261" s="17" t="s">
        <v>52</v>
      </c>
    </row>
    <row r="262" spans="1:13" ht="13.5" x14ac:dyDescent="0.25">
      <c r="A262" s="3">
        <v>42389</v>
      </c>
      <c r="B262" s="2">
        <v>5.9936999999999996</v>
      </c>
      <c r="C262" s="2">
        <v>54.859167040020324</v>
      </c>
      <c r="D262" s="2">
        <v>-0.40320442227630693</v>
      </c>
      <c r="E262" s="2">
        <v>-4.4617669681958502E-2</v>
      </c>
      <c r="F262" s="2">
        <v>6.3251399999999993</v>
      </c>
      <c r="G262" s="2">
        <v>6.0521499999999993</v>
      </c>
      <c r="H262" s="2">
        <v>5.6940350000000004</v>
      </c>
      <c r="I262" s="2">
        <v>5.7211400000000019</v>
      </c>
      <c r="J262" s="17">
        <v>6.1431650000000033</v>
      </c>
      <c r="K262" s="17" t="s">
        <v>55</v>
      </c>
      <c r="L262" s="17" t="s">
        <v>54</v>
      </c>
      <c r="M262" s="17" t="s">
        <v>47</v>
      </c>
    </row>
    <row r="263" spans="1:13" ht="13.5" x14ac:dyDescent="0.25">
      <c r="A263" s="3">
        <v>42390</v>
      </c>
      <c r="B263" s="2">
        <v>5.8124000000000002</v>
      </c>
      <c r="C263" s="2">
        <v>49.629818784050173</v>
      </c>
      <c r="D263" s="2">
        <v>-0.38448298641629108</v>
      </c>
      <c r="E263" s="2">
        <v>-5.3208656013582038E-2</v>
      </c>
      <c r="F263" s="2">
        <v>6.1619399999999995</v>
      </c>
      <c r="G263" s="2">
        <v>6.0793499999999998</v>
      </c>
      <c r="H263" s="2">
        <v>5.7282850000000005</v>
      </c>
      <c r="I263" s="2">
        <v>5.7220460000000015</v>
      </c>
      <c r="J263" s="17">
        <v>6.1484030000000045</v>
      </c>
      <c r="K263" s="17" t="s">
        <v>55</v>
      </c>
      <c r="L263" s="17" t="s">
        <v>54</v>
      </c>
      <c r="M263" s="17" t="s">
        <v>47</v>
      </c>
    </row>
    <row r="264" spans="1:13" ht="13.5" x14ac:dyDescent="0.25">
      <c r="A264" s="3">
        <v>42391</v>
      </c>
      <c r="B264" s="2">
        <v>5.6159999999999997</v>
      </c>
      <c r="C264" s="2">
        <v>44.663038131142159</v>
      </c>
      <c r="D264" s="2">
        <v>-0.34623134309102177</v>
      </c>
      <c r="E264" s="2">
        <v>-6.6169715140269147E-2</v>
      </c>
      <c r="F264" s="2">
        <v>5.9987599999999999</v>
      </c>
      <c r="G264" s="2">
        <v>6.0818699999999994</v>
      </c>
      <c r="H264" s="2">
        <v>5.7496950000000009</v>
      </c>
      <c r="I264" s="2">
        <v>5.7207379999999999</v>
      </c>
      <c r="J264" s="17">
        <v>6.152684500000003</v>
      </c>
      <c r="K264" s="17" t="s">
        <v>55</v>
      </c>
      <c r="L264" s="17" t="s">
        <v>54</v>
      </c>
      <c r="M264" s="17" t="s">
        <v>47</v>
      </c>
    </row>
    <row r="265" spans="1:13" ht="13.5" x14ac:dyDescent="0.25">
      <c r="A265" s="3">
        <v>42394</v>
      </c>
      <c r="B265" s="2">
        <v>5.9534000000000002</v>
      </c>
      <c r="C265" s="2">
        <v>53.307999400401812</v>
      </c>
      <c r="D265" s="2">
        <v>-0.33295006876961697</v>
      </c>
      <c r="E265" s="2">
        <v>-8.4121990092798887E-2</v>
      </c>
      <c r="F265" s="2">
        <v>5.9221999999999992</v>
      </c>
      <c r="G265" s="2">
        <v>6.1151099999999996</v>
      </c>
      <c r="H265" s="2">
        <v>5.7879750000000012</v>
      </c>
      <c r="I265" s="2">
        <v>5.7245660000000012</v>
      </c>
      <c r="J265" s="17">
        <v>6.1585775000000034</v>
      </c>
      <c r="K265" s="17" t="s">
        <v>55</v>
      </c>
      <c r="L265" s="17" t="s">
        <v>54</v>
      </c>
      <c r="M265" s="17" t="s">
        <v>47</v>
      </c>
    </row>
    <row r="266" spans="1:13" ht="13.5" x14ac:dyDescent="0.25">
      <c r="A266" s="3">
        <v>42395</v>
      </c>
      <c r="B266" s="2">
        <v>6.1146000000000003</v>
      </c>
      <c r="C266" s="2">
        <v>56.781904925627778</v>
      </c>
      <c r="D266" s="2">
        <v>-0.29263283026971809</v>
      </c>
      <c r="E266" s="2">
        <v>-0.1005041454740597</v>
      </c>
      <c r="F266" s="2">
        <v>5.8980200000000007</v>
      </c>
      <c r="G266" s="2">
        <v>6.13727</v>
      </c>
      <c r="H266" s="2">
        <v>5.8368300000000009</v>
      </c>
      <c r="I266" s="2">
        <v>5.7320200000000003</v>
      </c>
      <c r="J266" s="17">
        <v>6.1653520000000048</v>
      </c>
      <c r="K266" s="17" t="s">
        <v>55</v>
      </c>
      <c r="L266" s="17" t="s">
        <v>54</v>
      </c>
      <c r="M266" s="17" t="s">
        <v>47</v>
      </c>
    </row>
    <row r="267" spans="1:13" ht="13.5" x14ac:dyDescent="0.25">
      <c r="A267" s="3">
        <v>42396</v>
      </c>
      <c r="B267" s="2">
        <v>6.0441000000000003</v>
      </c>
      <c r="C267" s="2">
        <v>54.859537384531976</v>
      </c>
      <c r="D267" s="2">
        <v>-0.19999815246757802</v>
      </c>
      <c r="E267" s="2">
        <v>-0.11662413196337293</v>
      </c>
      <c r="F267" s="2">
        <v>5.9080999999999992</v>
      </c>
      <c r="G267" s="2">
        <v>6.1166200000000002</v>
      </c>
      <c r="H267" s="2">
        <v>5.8751100000000012</v>
      </c>
      <c r="I267" s="2">
        <v>5.7353440000000004</v>
      </c>
      <c r="J267" s="17">
        <v>6.1716480000000047</v>
      </c>
      <c r="K267" s="17" t="s">
        <v>55</v>
      </c>
      <c r="L267" s="17" t="s">
        <v>54</v>
      </c>
      <c r="M267" s="17" t="s">
        <v>49</v>
      </c>
    </row>
    <row r="268" spans="1:13" ht="13.5" x14ac:dyDescent="0.25">
      <c r="A268" s="3">
        <v>42397</v>
      </c>
      <c r="B268" s="2">
        <v>5.8779000000000003</v>
      </c>
      <c r="C268" s="2">
        <v>50.517487623943303</v>
      </c>
      <c r="D268" s="2">
        <v>-5.2354480087354105E-2</v>
      </c>
      <c r="E268" s="2">
        <v>-0.1320074112925651</v>
      </c>
      <c r="F268" s="2">
        <v>5.9212000000000007</v>
      </c>
      <c r="G268" s="2">
        <v>6.0415700000000001</v>
      </c>
      <c r="H268" s="2">
        <v>5.907095</v>
      </c>
      <c r="I268" s="2">
        <v>5.7354459999999996</v>
      </c>
      <c r="J268" s="17">
        <v>6.1770880000000048</v>
      </c>
      <c r="K268" s="17" t="s">
        <v>51</v>
      </c>
      <c r="L268" s="17" t="s">
        <v>54</v>
      </c>
      <c r="M268" s="17" t="s">
        <v>52</v>
      </c>
    </row>
    <row r="269" spans="1:13" ht="13.5" x14ac:dyDescent="0.25">
      <c r="A269" s="3">
        <v>42398</v>
      </c>
      <c r="B269" s="2">
        <v>5.8677999999999999</v>
      </c>
      <c r="C269" s="2">
        <v>50.257162754064069</v>
      </c>
      <c r="D269" s="2">
        <v>4.2987479527777595E-2</v>
      </c>
      <c r="E269" s="2">
        <v>-0.14261891328865789</v>
      </c>
      <c r="F269" s="2">
        <v>5.9715600000000002</v>
      </c>
      <c r="G269" s="2">
        <v>5.9851600000000005</v>
      </c>
      <c r="H269" s="2">
        <v>5.9310200000000002</v>
      </c>
      <c r="I269" s="2">
        <v>5.7344379999999999</v>
      </c>
      <c r="J269" s="17">
        <v>6.1826785000000042</v>
      </c>
      <c r="K269" s="17" t="s">
        <v>51</v>
      </c>
      <c r="L269" s="17" t="s">
        <v>54</v>
      </c>
      <c r="M269" s="17" t="s">
        <v>52</v>
      </c>
    </row>
    <row r="270" spans="1:13" ht="13.5" x14ac:dyDescent="0.25">
      <c r="A270" s="3">
        <v>42401</v>
      </c>
      <c r="B270" s="2">
        <v>5.7117000000000004</v>
      </c>
      <c r="C270" s="2">
        <v>46.287077021288454</v>
      </c>
      <c r="D270" s="2">
        <v>0.12046408629715177</v>
      </c>
      <c r="E270" s="2">
        <v>-0.14657566377295334</v>
      </c>
      <c r="F270" s="2">
        <v>5.9232199999999997</v>
      </c>
      <c r="G270" s="2">
        <v>5.9227100000000004</v>
      </c>
      <c r="H270" s="2">
        <v>5.934545</v>
      </c>
      <c r="I270" s="2">
        <v>5.7277899999999997</v>
      </c>
      <c r="J270" s="17">
        <v>6.188043000000004</v>
      </c>
      <c r="K270" s="17" t="s">
        <v>55</v>
      </c>
      <c r="L270" s="17" t="s">
        <v>54</v>
      </c>
      <c r="M270" s="17" t="s">
        <v>47</v>
      </c>
    </row>
    <row r="271" spans="1:13" ht="13.5" x14ac:dyDescent="0.25">
      <c r="A271" s="3">
        <v>42402</v>
      </c>
      <c r="B271" s="2">
        <v>6.0541999999999998</v>
      </c>
      <c r="C271" s="2">
        <v>54.735932021031843</v>
      </c>
      <c r="D271" s="2">
        <v>0.14604645244071079</v>
      </c>
      <c r="E271" s="2">
        <v>-0.14465517758338906</v>
      </c>
      <c r="F271" s="2">
        <v>5.9111400000000005</v>
      </c>
      <c r="G271" s="2">
        <v>5.9045800000000002</v>
      </c>
      <c r="H271" s="2">
        <v>5.9556999999999993</v>
      </c>
      <c r="I271" s="2">
        <v>5.7305099999999989</v>
      </c>
      <c r="J271" s="17">
        <v>6.1949685000000043</v>
      </c>
      <c r="K271" s="17" t="s">
        <v>55</v>
      </c>
      <c r="L271" s="17" t="s">
        <v>54</v>
      </c>
      <c r="M271" s="17" t="s">
        <v>47</v>
      </c>
    </row>
    <row r="272" spans="1:13" ht="13.5" x14ac:dyDescent="0.25">
      <c r="A272" s="3">
        <v>42403</v>
      </c>
      <c r="B272" s="2">
        <v>5.8727999999999998</v>
      </c>
      <c r="C272" s="2">
        <v>50.229438189023838</v>
      </c>
      <c r="D272" s="2">
        <v>0.14272840366497253</v>
      </c>
      <c r="E272" s="2">
        <v>-0.13755241428719245</v>
      </c>
      <c r="F272" s="2">
        <v>5.8768799999999999</v>
      </c>
      <c r="G272" s="2">
        <v>5.8924900000000004</v>
      </c>
      <c r="H272" s="2">
        <v>5.972319999999999</v>
      </c>
      <c r="I272" s="2">
        <v>5.7291999999999987</v>
      </c>
      <c r="J272" s="17">
        <v>6.2008110000000043</v>
      </c>
      <c r="K272" s="17" t="s">
        <v>55</v>
      </c>
      <c r="L272" s="17" t="s">
        <v>54</v>
      </c>
      <c r="M272" s="17" t="s">
        <v>47</v>
      </c>
    </row>
    <row r="273" spans="1:13" ht="13.5" x14ac:dyDescent="0.25">
      <c r="A273" s="3">
        <v>42404</v>
      </c>
      <c r="B273" s="2">
        <v>5.6914999999999996</v>
      </c>
      <c r="C273" s="2">
        <v>46.140645129947558</v>
      </c>
      <c r="D273" s="2">
        <v>0.12541735800118925</v>
      </c>
      <c r="E273" s="2">
        <v>-0.12232220925242353</v>
      </c>
      <c r="F273" s="2">
        <v>5.839599999999999</v>
      </c>
      <c r="G273" s="2">
        <v>5.8803999999999998</v>
      </c>
      <c r="H273" s="2">
        <v>5.9798749999999989</v>
      </c>
      <c r="I273" s="2">
        <v>5.7241619999999998</v>
      </c>
      <c r="J273" s="17">
        <v>6.2052180000000048</v>
      </c>
      <c r="K273" s="17" t="s">
        <v>55</v>
      </c>
      <c r="L273" s="17" t="s">
        <v>54</v>
      </c>
      <c r="M273" s="17" t="s">
        <v>47</v>
      </c>
    </row>
    <row r="274" spans="1:13" ht="13.5" x14ac:dyDescent="0.25">
      <c r="A274" s="3">
        <v>42405</v>
      </c>
      <c r="B274" s="2">
        <v>5.7167000000000003</v>
      </c>
      <c r="C274" s="2">
        <v>46.789018987686887</v>
      </c>
      <c r="D274" s="2">
        <v>7.9721041791658287E-2</v>
      </c>
      <c r="E274" s="2">
        <v>-0.10039565328532402</v>
      </c>
      <c r="F274" s="2">
        <v>5.8093799999999991</v>
      </c>
      <c r="G274" s="2">
        <v>5.8904700000000005</v>
      </c>
      <c r="H274" s="2">
        <v>5.9861699999999995</v>
      </c>
      <c r="I274" s="2">
        <v>5.7176139999999984</v>
      </c>
      <c r="J274" s="17">
        <v>6.2097510000000042</v>
      </c>
      <c r="K274" s="17" t="s">
        <v>55</v>
      </c>
      <c r="L274" s="17" t="s">
        <v>54</v>
      </c>
      <c r="M274" s="17" t="s">
        <v>47</v>
      </c>
    </row>
    <row r="275" spans="1:13" ht="13.5" x14ac:dyDescent="0.25">
      <c r="A275" s="3">
        <v>42408</v>
      </c>
      <c r="B275" s="2">
        <v>5.7671000000000001</v>
      </c>
      <c r="C275" s="2">
        <v>48.13383588635805</v>
      </c>
      <c r="D275" s="2">
        <v>9.0037363373460799E-2</v>
      </c>
      <c r="E275" s="2">
        <v>-7.2177629802707671E-2</v>
      </c>
      <c r="F275" s="2">
        <v>5.8204599999999989</v>
      </c>
      <c r="G275" s="2">
        <v>5.8718399999999997</v>
      </c>
      <c r="H275" s="2">
        <v>5.9934750000000001</v>
      </c>
      <c r="I275" s="2">
        <v>5.7121740000000001</v>
      </c>
      <c r="J275" s="17">
        <v>6.2145360000000043</v>
      </c>
      <c r="K275" s="17" t="s">
        <v>55</v>
      </c>
      <c r="L275" s="17" t="s">
        <v>54</v>
      </c>
      <c r="M275" s="17" t="s">
        <v>49</v>
      </c>
    </row>
    <row r="276" spans="1:13" ht="13.5" x14ac:dyDescent="0.25">
      <c r="A276" s="3">
        <v>42409</v>
      </c>
      <c r="B276" s="2">
        <v>5.7419000000000002</v>
      </c>
      <c r="C276" s="2">
        <v>47.487591588922818</v>
      </c>
      <c r="D276" s="2">
        <v>0.12588362827802424</v>
      </c>
      <c r="E276" s="2">
        <v>-4.2796035593095083E-2</v>
      </c>
      <c r="F276" s="2">
        <v>5.758</v>
      </c>
      <c r="G276" s="2">
        <v>5.8345700000000003</v>
      </c>
      <c r="H276" s="2">
        <v>5.9859200000000001</v>
      </c>
      <c r="I276" s="2">
        <v>5.7062300000000006</v>
      </c>
      <c r="J276" s="17">
        <v>6.2193210000000043</v>
      </c>
      <c r="K276" s="17" t="s">
        <v>55</v>
      </c>
      <c r="L276" s="17" t="s">
        <v>54</v>
      </c>
      <c r="M276" s="17" t="s">
        <v>47</v>
      </c>
    </row>
    <row r="277" spans="1:13" ht="13.5" x14ac:dyDescent="0.25">
      <c r="A277" s="3">
        <v>42410</v>
      </c>
      <c r="B277" s="2">
        <v>5.6210000000000004</v>
      </c>
      <c r="C277" s="2">
        <v>44.407172433721286</v>
      </c>
      <c r="D277" s="2">
        <v>0.15489043265307512</v>
      </c>
      <c r="E277" s="2">
        <v>-1.0997686241155422E-2</v>
      </c>
      <c r="F277" s="2">
        <v>5.7076400000000005</v>
      </c>
      <c r="G277" s="2">
        <v>5.7922600000000006</v>
      </c>
      <c r="H277" s="2">
        <v>5.95444</v>
      </c>
      <c r="I277" s="2">
        <v>5.6997820000000017</v>
      </c>
      <c r="J277" s="17">
        <v>6.2239045000000059</v>
      </c>
      <c r="K277" s="17" t="s">
        <v>55</v>
      </c>
      <c r="L277" s="17" t="s">
        <v>54</v>
      </c>
      <c r="M277" s="17" t="s">
        <v>47</v>
      </c>
    </row>
    <row r="278" spans="1:13" ht="13.5" x14ac:dyDescent="0.25">
      <c r="A278" s="3">
        <v>42411</v>
      </c>
      <c r="B278" s="2">
        <v>5.5404</v>
      </c>
      <c r="C278" s="2">
        <v>42.431080320866528</v>
      </c>
      <c r="D278" s="2">
        <v>0.16107422032409158</v>
      </c>
      <c r="E278" s="2">
        <v>1.9283154997476938E-2</v>
      </c>
      <c r="F278" s="2">
        <v>5.6774199999999997</v>
      </c>
      <c r="G278" s="2">
        <v>5.7585099999999994</v>
      </c>
      <c r="H278" s="2">
        <v>5.9000400000000006</v>
      </c>
      <c r="I278" s="2">
        <v>5.6922260000000007</v>
      </c>
      <c r="J278" s="17">
        <v>6.2279340000000056</v>
      </c>
      <c r="K278" s="17" t="s">
        <v>55</v>
      </c>
      <c r="L278" s="17" t="s">
        <v>54</v>
      </c>
      <c r="M278" s="17" t="s">
        <v>47</v>
      </c>
    </row>
    <row r="279" spans="1:13" ht="13.5" x14ac:dyDescent="0.25">
      <c r="A279" s="3">
        <v>42412</v>
      </c>
      <c r="B279" s="2">
        <v>5.4901</v>
      </c>
      <c r="C279" s="2">
        <v>41.198946713302988</v>
      </c>
      <c r="D279" s="2">
        <v>0.17010169818230558</v>
      </c>
      <c r="E279" s="2">
        <v>4.6954407097316006E-2</v>
      </c>
      <c r="F279" s="2">
        <v>5.6320999999999994</v>
      </c>
      <c r="G279" s="2">
        <v>5.7207400000000002</v>
      </c>
      <c r="H279" s="2">
        <v>5.8529499999999999</v>
      </c>
      <c r="I279" s="2">
        <v>5.6842679999999994</v>
      </c>
      <c r="J279" s="17">
        <v>6.2317120000000052</v>
      </c>
      <c r="K279" s="17" t="s">
        <v>55</v>
      </c>
      <c r="L279" s="17" t="s">
        <v>54</v>
      </c>
      <c r="M279" s="17" t="s">
        <v>47</v>
      </c>
    </row>
    <row r="280" spans="1:13" ht="13.5" x14ac:dyDescent="0.25">
      <c r="A280" s="3">
        <v>42415</v>
      </c>
      <c r="B280" s="2">
        <v>5.6311</v>
      </c>
      <c r="C280" s="2">
        <v>45.938100742148158</v>
      </c>
      <c r="D280" s="2">
        <v>0.14508047202355723</v>
      </c>
      <c r="E280" s="2">
        <v>6.9446331063680936E-2</v>
      </c>
      <c r="F280" s="2">
        <v>5.6048999999999998</v>
      </c>
      <c r="G280" s="2">
        <v>5.7126799999999989</v>
      </c>
      <c r="H280" s="2">
        <v>5.8176950000000005</v>
      </c>
      <c r="I280" s="2">
        <v>5.6786279999999989</v>
      </c>
      <c r="J280" s="17">
        <v>6.2355650000000047</v>
      </c>
      <c r="K280" s="17" t="s">
        <v>55</v>
      </c>
      <c r="L280" s="17" t="s">
        <v>54</v>
      </c>
      <c r="M280" s="17" t="s">
        <v>47</v>
      </c>
    </row>
    <row r="281" spans="1:13" ht="13.5" x14ac:dyDescent="0.25">
      <c r="A281" s="3">
        <v>42416</v>
      </c>
      <c r="B281" s="2">
        <v>5.6864999999999997</v>
      </c>
      <c r="C281" s="2">
        <v>47.720966341706458</v>
      </c>
      <c r="D281" s="2">
        <v>0.17333073104991037</v>
      </c>
      <c r="E281" s="2">
        <v>8.6011814416950924E-2</v>
      </c>
      <c r="F281" s="2">
        <v>5.5938199999999991</v>
      </c>
      <c r="G281" s="2">
        <v>5.67591</v>
      </c>
      <c r="H281" s="2">
        <v>5.7902450000000005</v>
      </c>
      <c r="I281" s="2">
        <v>5.6765119999999998</v>
      </c>
      <c r="J281" s="17">
        <v>6.2388895000000044</v>
      </c>
      <c r="K281" s="17" t="s">
        <v>55</v>
      </c>
      <c r="L281" s="17" t="s">
        <v>54</v>
      </c>
      <c r="M281" s="17" t="s">
        <v>47</v>
      </c>
    </row>
    <row r="282" spans="1:13" ht="13.5" x14ac:dyDescent="0.25">
      <c r="A282" s="3">
        <v>42417</v>
      </c>
      <c r="B282" s="2">
        <v>5.5907999999999998</v>
      </c>
      <c r="C282" s="2">
        <v>44.962518404949527</v>
      </c>
      <c r="D282" s="2">
        <v>0.17686035585916304</v>
      </c>
      <c r="E282" s="2">
        <v>9.6178576174452857E-2</v>
      </c>
      <c r="F282" s="2">
        <v>5.5877799999999995</v>
      </c>
      <c r="G282" s="2">
        <v>5.64771</v>
      </c>
      <c r="H282" s="2">
        <v>5.7701000000000002</v>
      </c>
      <c r="I282" s="2">
        <v>5.6724820000000014</v>
      </c>
      <c r="J282" s="17">
        <v>6.2417355000000043</v>
      </c>
      <c r="K282" s="17" t="s">
        <v>55</v>
      </c>
      <c r="L282" s="17" t="s">
        <v>54</v>
      </c>
      <c r="M282" s="17" t="s">
        <v>47</v>
      </c>
    </row>
    <row r="283" spans="1:13" ht="13.5" x14ac:dyDescent="0.25">
      <c r="A283" s="3">
        <v>42418</v>
      </c>
      <c r="B283" s="2">
        <v>5.5907999999999998</v>
      </c>
      <c r="C283" s="2">
        <v>44.962518404949527</v>
      </c>
      <c r="D283" s="2">
        <v>0.15293159631246223</v>
      </c>
      <c r="E283" s="2">
        <v>0.10021550879136637</v>
      </c>
      <c r="F283" s="2">
        <v>5.5978599999999998</v>
      </c>
      <c r="G283" s="2">
        <v>5.6376399999999993</v>
      </c>
      <c r="H283" s="2">
        <v>5.7590200000000005</v>
      </c>
      <c r="I283" s="2">
        <v>5.6694600000000017</v>
      </c>
      <c r="J283" s="17">
        <v>6.2448080000000035</v>
      </c>
      <c r="K283" s="17" t="s">
        <v>51</v>
      </c>
      <c r="L283" s="17" t="s">
        <v>54</v>
      </c>
      <c r="M283" s="17" t="s">
        <v>52</v>
      </c>
    </row>
    <row r="284" spans="1:13" ht="13.5" x14ac:dyDescent="0.25">
      <c r="A284" s="3">
        <v>42419</v>
      </c>
      <c r="B284" s="2">
        <v>5.4397000000000002</v>
      </c>
      <c r="C284" s="2">
        <v>40.658906057387021</v>
      </c>
      <c r="D284" s="2">
        <v>0.14865827648171326</v>
      </c>
      <c r="E284" s="2">
        <v>9.959177366436589E-2</v>
      </c>
      <c r="F284" s="2">
        <v>5.5877800000000004</v>
      </c>
      <c r="G284" s="2">
        <v>5.6099400000000008</v>
      </c>
      <c r="H284" s="2">
        <v>5.7502050000000002</v>
      </c>
      <c r="I284" s="2">
        <v>5.6655320000000016</v>
      </c>
      <c r="J284" s="17">
        <v>6.2476790000000042</v>
      </c>
      <c r="K284" s="17" t="s">
        <v>55</v>
      </c>
      <c r="L284" s="17" t="s">
        <v>54</v>
      </c>
      <c r="M284" s="17" t="s">
        <v>47</v>
      </c>
    </row>
    <row r="285" spans="1:13" ht="13.5" x14ac:dyDescent="0.25">
      <c r="A285" s="3">
        <v>42422</v>
      </c>
      <c r="B285" s="2">
        <v>5.4397000000000002</v>
      </c>
      <c r="C285" s="2">
        <v>40.658906057387028</v>
      </c>
      <c r="D285" s="2">
        <v>0.15452666377691937</v>
      </c>
      <c r="E285" s="2">
        <v>9.5852529716124124E-2</v>
      </c>
      <c r="F285" s="2">
        <v>5.5495000000000001</v>
      </c>
      <c r="G285" s="2">
        <v>5.5772000000000004</v>
      </c>
      <c r="H285" s="2">
        <v>5.7245200000000001</v>
      </c>
      <c r="I285" s="2">
        <v>5.664524000000001</v>
      </c>
      <c r="J285" s="17">
        <v>6.2504495000000047</v>
      </c>
      <c r="K285" s="17" t="s">
        <v>55</v>
      </c>
      <c r="L285" s="17" t="s">
        <v>54</v>
      </c>
      <c r="M285" s="17" t="s">
        <v>47</v>
      </c>
    </row>
    <row r="286" spans="1:13" ht="13.5" x14ac:dyDescent="0.25">
      <c r="A286" s="3">
        <v>42423</v>
      </c>
      <c r="B286" s="2">
        <v>5.4295999999999998</v>
      </c>
      <c r="C286" s="2">
        <v>40.359435674707093</v>
      </c>
      <c r="D286" s="2">
        <v>0.15796569469165966</v>
      </c>
      <c r="E286" s="2">
        <v>8.8644761905209007E-2</v>
      </c>
      <c r="F286" s="2">
        <v>5.4981200000000001</v>
      </c>
      <c r="G286" s="2">
        <v>5.5459700000000005</v>
      </c>
      <c r="H286" s="2">
        <v>5.6902699999999999</v>
      </c>
      <c r="I286" s="2">
        <v>5.663012000000001</v>
      </c>
      <c r="J286" s="17">
        <v>6.2529175000000041</v>
      </c>
      <c r="K286" s="17" t="s">
        <v>55</v>
      </c>
      <c r="L286" s="17" t="s">
        <v>54</v>
      </c>
      <c r="M286" s="17" t="s">
        <v>47</v>
      </c>
    </row>
    <row r="287" spans="1:13" ht="13.5" x14ac:dyDescent="0.25">
      <c r="A287" s="3">
        <v>42424</v>
      </c>
      <c r="B287" s="2">
        <v>5.2633999999999999</v>
      </c>
      <c r="C287" s="2">
        <v>35.699739844636326</v>
      </c>
      <c r="D287" s="2">
        <v>0.1561299987451843</v>
      </c>
      <c r="E287" s="2">
        <v>7.5845745856141386E-2</v>
      </c>
      <c r="F287" s="2">
        <v>5.4326400000000001</v>
      </c>
      <c r="G287" s="2">
        <v>5.5102099999999998</v>
      </c>
      <c r="H287" s="2">
        <v>5.6512350000000007</v>
      </c>
      <c r="I287" s="2">
        <v>5.6614000000000013</v>
      </c>
      <c r="J287" s="17">
        <v>6.2538240000000043</v>
      </c>
      <c r="K287" s="17" t="s">
        <v>55</v>
      </c>
      <c r="L287" s="17" t="s">
        <v>54</v>
      </c>
      <c r="M287" s="17" t="s">
        <v>47</v>
      </c>
    </row>
    <row r="288" spans="1:13" ht="13.5" x14ac:dyDescent="0.25">
      <c r="A288" s="3">
        <v>42425</v>
      </c>
      <c r="B288" s="2">
        <v>5.2633999999999999</v>
      </c>
      <c r="C288" s="2">
        <v>35.699739844636341</v>
      </c>
      <c r="D288" s="2">
        <v>0.14458772985555068</v>
      </c>
      <c r="E288" s="2">
        <v>5.8536959682356962E-2</v>
      </c>
      <c r="F288" s="2">
        <v>5.3671600000000002</v>
      </c>
      <c r="G288" s="2">
        <v>5.4825099999999996</v>
      </c>
      <c r="H288" s="2">
        <v>5.6205100000000003</v>
      </c>
      <c r="I288" s="2">
        <v>5.6580760000000012</v>
      </c>
      <c r="J288" s="17">
        <v>6.2549575000000042</v>
      </c>
      <c r="K288" s="17" t="s">
        <v>55</v>
      </c>
      <c r="L288" s="17" t="s">
        <v>54</v>
      </c>
      <c r="M288" s="17" t="s">
        <v>47</v>
      </c>
    </row>
    <row r="289" spans="1:13" ht="13.5" x14ac:dyDescent="0.25">
      <c r="A289" s="3">
        <v>42426</v>
      </c>
      <c r="B289" s="2">
        <v>5.1375000000000002</v>
      </c>
      <c r="C289" s="2">
        <v>32.41210346749989</v>
      </c>
      <c r="D289" s="2">
        <v>0.13864107782115909</v>
      </c>
      <c r="E289" s="2">
        <v>3.9072682541091121E-2</v>
      </c>
      <c r="F289" s="2">
        <v>5.3067200000000003</v>
      </c>
      <c r="G289" s="2">
        <v>5.4472500000000004</v>
      </c>
      <c r="H289" s="2">
        <v>5.5839949999999998</v>
      </c>
      <c r="I289" s="2">
        <v>5.6540480000000004</v>
      </c>
      <c r="J289" s="17">
        <v>6.2544540000000044</v>
      </c>
      <c r="K289" s="17" t="s">
        <v>55</v>
      </c>
      <c r="L289" s="17" t="s">
        <v>54</v>
      </c>
      <c r="M289" s="17" t="s">
        <v>47</v>
      </c>
    </row>
    <row r="290" spans="1:13" ht="13.5" x14ac:dyDescent="0.25">
      <c r="A290" s="3">
        <v>42429</v>
      </c>
      <c r="B290" s="2">
        <v>5.0871000000000004</v>
      </c>
      <c r="C290" s="2">
        <v>31.174428201294191</v>
      </c>
      <c r="D290" s="2">
        <v>0.16184593930052493</v>
      </c>
      <c r="E290" s="2">
        <v>1.7753808649171473E-2</v>
      </c>
      <c r="F290" s="2">
        <v>5.2361999999999993</v>
      </c>
      <c r="G290" s="2">
        <v>5.3928500000000001</v>
      </c>
      <c r="H290" s="2">
        <v>5.552765</v>
      </c>
      <c r="I290" s="2">
        <v>5.6501199999999994</v>
      </c>
      <c r="J290" s="17">
        <v>6.252691000000004</v>
      </c>
      <c r="K290" s="17" t="s">
        <v>55</v>
      </c>
      <c r="L290" s="17" t="s">
        <v>54</v>
      </c>
      <c r="M290" s="17" t="s">
        <v>47</v>
      </c>
    </row>
    <row r="291" spans="1:13" ht="13.5" x14ac:dyDescent="0.25">
      <c r="A291" s="3">
        <v>42430</v>
      </c>
      <c r="B291" s="2">
        <v>5.1425000000000001</v>
      </c>
      <c r="C291" s="2">
        <v>34.150975268123318</v>
      </c>
      <c r="D291" s="2">
        <v>0.18880079157865559</v>
      </c>
      <c r="E291" s="2">
        <v>-2.7627491528671409E-3</v>
      </c>
      <c r="F291" s="2">
        <v>5.1787800000000006</v>
      </c>
      <c r="G291" s="2">
        <v>5.3384499999999999</v>
      </c>
      <c r="H291" s="2">
        <v>5.50718</v>
      </c>
      <c r="I291" s="2">
        <v>5.6471979999999995</v>
      </c>
      <c r="J291" s="17">
        <v>6.2511295000000029</v>
      </c>
      <c r="K291" s="17" t="s">
        <v>51</v>
      </c>
      <c r="L291" s="17" t="s">
        <v>54</v>
      </c>
      <c r="M291" s="17" t="s">
        <v>53</v>
      </c>
    </row>
    <row r="292" spans="1:13" ht="13.5" x14ac:dyDescent="0.25">
      <c r="A292" s="3">
        <v>42431</v>
      </c>
      <c r="B292" s="2">
        <v>5.3944000000000001</v>
      </c>
      <c r="C292" s="2">
        <v>45.658843689910874</v>
      </c>
      <c r="D292" s="2">
        <v>0.18058478363042507</v>
      </c>
      <c r="E292" s="2">
        <v>-2.210670181914047E-2</v>
      </c>
      <c r="F292" s="2">
        <v>5.2049799999999999</v>
      </c>
      <c r="G292" s="2">
        <v>5.31881</v>
      </c>
      <c r="H292" s="2">
        <v>5.4832600000000005</v>
      </c>
      <c r="I292" s="2">
        <v>5.6494159999999995</v>
      </c>
      <c r="J292" s="17">
        <v>6.2491905000000019</v>
      </c>
      <c r="K292" s="17" t="s">
        <v>51</v>
      </c>
      <c r="L292" s="17" t="s">
        <v>54</v>
      </c>
      <c r="M292" s="17" t="s">
        <v>52</v>
      </c>
    </row>
    <row r="293" spans="1:13" ht="13.5" x14ac:dyDescent="0.25">
      <c r="A293" s="3">
        <v>42432</v>
      </c>
      <c r="B293" s="2">
        <v>5.6159999999999997</v>
      </c>
      <c r="C293" s="2">
        <v>53.377891382251633</v>
      </c>
      <c r="D293" s="2">
        <v>0.15791315593730459</v>
      </c>
      <c r="E293" s="2">
        <v>-4.0610121094009119E-2</v>
      </c>
      <c r="F293" s="2">
        <v>5.2755000000000001</v>
      </c>
      <c r="G293" s="2">
        <v>5.3213299999999997</v>
      </c>
      <c r="H293" s="2">
        <v>5.4794850000000004</v>
      </c>
      <c r="I293" s="2">
        <v>5.6591880000000003</v>
      </c>
      <c r="J293" s="17">
        <v>6.2476040000000008</v>
      </c>
      <c r="K293" s="17" t="s">
        <v>51</v>
      </c>
      <c r="L293" s="17" t="s">
        <v>54</v>
      </c>
      <c r="M293" s="17" t="s">
        <v>52</v>
      </c>
    </row>
    <row r="294" spans="1:13" ht="13.5" x14ac:dyDescent="0.25">
      <c r="A294" s="3">
        <v>42433</v>
      </c>
      <c r="B294" s="2">
        <v>5.4649000000000001</v>
      </c>
      <c r="C294" s="2">
        <v>48.336089747060747</v>
      </c>
      <c r="D294" s="2">
        <v>0.12601016380238406</v>
      </c>
      <c r="E294" s="2">
        <v>-5.6714941059357073E-2</v>
      </c>
      <c r="F294" s="2">
        <v>5.3409800000000001</v>
      </c>
      <c r="G294" s="2">
        <v>5.3238499999999993</v>
      </c>
      <c r="H294" s="2">
        <v>5.4668950000000018</v>
      </c>
      <c r="I294" s="2">
        <v>5.6647299999999996</v>
      </c>
      <c r="J294" s="17">
        <v>6.2454635000000005</v>
      </c>
      <c r="K294" s="17" t="s">
        <v>51</v>
      </c>
      <c r="L294" s="17" t="s">
        <v>54</v>
      </c>
      <c r="M294" s="17" t="s">
        <v>52</v>
      </c>
    </row>
    <row r="295" spans="1:13" ht="13.5" x14ac:dyDescent="0.25">
      <c r="A295" s="3">
        <v>42436</v>
      </c>
      <c r="B295" s="2">
        <v>5.4397000000000002</v>
      </c>
      <c r="C295" s="2">
        <v>47.529763577799955</v>
      </c>
      <c r="D295" s="2">
        <v>0.10115841596103792</v>
      </c>
      <c r="E295" s="2">
        <v>-7.1359497525261897E-2</v>
      </c>
      <c r="F295" s="2">
        <v>5.4114999999999993</v>
      </c>
      <c r="G295" s="2">
        <v>5.3238499999999993</v>
      </c>
      <c r="H295" s="2">
        <v>5.4505250000000007</v>
      </c>
      <c r="I295" s="2">
        <v>5.6697680000000004</v>
      </c>
      <c r="J295" s="17">
        <v>6.2433480000000001</v>
      </c>
      <c r="K295" s="17" t="s">
        <v>51</v>
      </c>
      <c r="L295" s="17" t="s">
        <v>54</v>
      </c>
      <c r="M295" s="17" t="s">
        <v>52</v>
      </c>
    </row>
    <row r="296" spans="1:13" ht="13.5" x14ac:dyDescent="0.25">
      <c r="A296" s="3">
        <v>42437</v>
      </c>
      <c r="B296" s="2">
        <v>5.3490000000000002</v>
      </c>
      <c r="C296" s="2">
        <v>44.643169659656451</v>
      </c>
      <c r="D296" s="2">
        <v>8.5699543253873856E-2</v>
      </c>
      <c r="E296" s="2">
        <v>-8.2228084171023369E-2</v>
      </c>
      <c r="F296" s="2">
        <v>5.4527999999999999</v>
      </c>
      <c r="G296" s="2">
        <v>5.3157900000000016</v>
      </c>
      <c r="H296" s="2">
        <v>5.430880000000001</v>
      </c>
      <c r="I296" s="2">
        <v>5.6739979999999992</v>
      </c>
      <c r="J296" s="17">
        <v>6.240401499999999</v>
      </c>
      <c r="K296" s="17" t="s">
        <v>51</v>
      </c>
      <c r="L296" s="17" t="s">
        <v>54</v>
      </c>
      <c r="M296" s="17" t="s">
        <v>52</v>
      </c>
    </row>
    <row r="297" spans="1:13" ht="13.5" x14ac:dyDescent="0.25">
      <c r="A297" s="3">
        <v>42438</v>
      </c>
      <c r="B297" s="2">
        <v>5.3792</v>
      </c>
      <c r="C297" s="2">
        <v>45.822999388430119</v>
      </c>
      <c r="D297" s="2">
        <v>4.5723508588672246E-2</v>
      </c>
      <c r="E297" s="2">
        <v>-8.8823856508949042E-2</v>
      </c>
      <c r="F297" s="2">
        <v>5.4497600000000004</v>
      </c>
      <c r="G297" s="2">
        <v>5.3273700000000002</v>
      </c>
      <c r="H297" s="2">
        <v>5.4187900000000004</v>
      </c>
      <c r="I297" s="2">
        <v>5.6760120000000009</v>
      </c>
      <c r="J297" s="17">
        <v>6.2380089999999981</v>
      </c>
      <c r="K297" s="17" t="s">
        <v>51</v>
      </c>
      <c r="L297" s="17" t="s">
        <v>54</v>
      </c>
      <c r="M297" s="17" t="s">
        <v>53</v>
      </c>
    </row>
    <row r="298" spans="1:13" ht="13.5" x14ac:dyDescent="0.25">
      <c r="A298" s="3">
        <v>42439</v>
      </c>
      <c r="B298" s="2">
        <v>5.4295999999999998</v>
      </c>
      <c r="C298" s="2">
        <v>47.821693692771916</v>
      </c>
      <c r="D298" s="2">
        <v>8.8291964311659754E-3</v>
      </c>
      <c r="E298" s="2">
        <v>-9.2583502225937656E-2</v>
      </c>
      <c r="F298" s="2">
        <v>5.4124800000000004</v>
      </c>
      <c r="G298" s="2">
        <v>5.3439899999999998</v>
      </c>
      <c r="H298" s="2">
        <v>5.4132499999999997</v>
      </c>
      <c r="I298" s="2">
        <v>5.6798400000000004</v>
      </c>
      <c r="J298" s="17">
        <v>6.2354654999999983</v>
      </c>
      <c r="K298" s="17" t="s">
        <v>55</v>
      </c>
      <c r="L298" s="17" t="s">
        <v>54</v>
      </c>
      <c r="M298" s="17" t="s">
        <v>47</v>
      </c>
    </row>
    <row r="299" spans="1:13" ht="13.5" x14ac:dyDescent="0.25">
      <c r="A299" s="3">
        <v>42440</v>
      </c>
      <c r="B299" s="2">
        <v>5.3994</v>
      </c>
      <c r="C299" s="2">
        <v>46.709706849586205</v>
      </c>
      <c r="D299" s="2">
        <v>-3.9203432141595052E-2</v>
      </c>
      <c r="E299" s="2">
        <v>-9.5003797117913596E-2</v>
      </c>
      <c r="F299" s="2">
        <v>5.3993799999999998</v>
      </c>
      <c r="G299" s="2">
        <v>5.3701799999999995</v>
      </c>
      <c r="H299" s="2">
        <v>5.4087149999999999</v>
      </c>
      <c r="I299" s="2">
        <v>5.6800419999999994</v>
      </c>
      <c r="J299" s="17">
        <v>6.2329974999999989</v>
      </c>
      <c r="K299" s="17" t="s">
        <v>55</v>
      </c>
      <c r="L299" s="17" t="s">
        <v>54</v>
      </c>
      <c r="M299" s="17" t="s">
        <v>47</v>
      </c>
    </row>
    <row r="300" spans="1:13" ht="13.5" x14ac:dyDescent="0.25">
      <c r="A300" s="3">
        <v>42443</v>
      </c>
      <c r="B300" s="2">
        <v>5.48</v>
      </c>
      <c r="C300" s="2">
        <v>50.048114475234783</v>
      </c>
      <c r="D300" s="2">
        <v>-9.3097902594424298E-2</v>
      </c>
      <c r="E300" s="2">
        <v>-9.6361090171685843E-2</v>
      </c>
      <c r="F300" s="2">
        <v>5.4074400000000002</v>
      </c>
      <c r="G300" s="2">
        <v>5.4094699999999989</v>
      </c>
      <c r="H300" s="2">
        <v>5.40116</v>
      </c>
      <c r="I300" s="2">
        <v>5.6768179999999999</v>
      </c>
      <c r="J300" s="17">
        <v>6.2310834999999987</v>
      </c>
      <c r="K300" s="17" t="s">
        <v>55</v>
      </c>
      <c r="L300" s="17" t="s">
        <v>54</v>
      </c>
      <c r="M300" s="17" t="s">
        <v>49</v>
      </c>
    </row>
    <row r="301" spans="1:13" ht="13.5" x14ac:dyDescent="0.25">
      <c r="A301" s="3">
        <v>42444</v>
      </c>
      <c r="B301" s="2">
        <v>5.4598000000000004</v>
      </c>
      <c r="C301" s="2">
        <v>49.21597079075368</v>
      </c>
      <c r="D301" s="2">
        <v>-0.12872008995667539</v>
      </c>
      <c r="E301" s="2">
        <v>-9.8132048556707152E-2</v>
      </c>
      <c r="F301" s="2">
        <v>5.4295999999999998</v>
      </c>
      <c r="G301" s="2">
        <v>5.4412000000000003</v>
      </c>
      <c r="H301" s="2">
        <v>5.3898250000000001</v>
      </c>
      <c r="I301" s="2">
        <v>5.6733919999999989</v>
      </c>
      <c r="J301" s="17">
        <v>6.2291694999999994</v>
      </c>
      <c r="K301" s="17" t="s">
        <v>55</v>
      </c>
      <c r="L301" s="17" t="s">
        <v>54</v>
      </c>
      <c r="M301" s="17" t="s">
        <v>49</v>
      </c>
    </row>
    <row r="302" spans="1:13" ht="13.5" x14ac:dyDescent="0.25">
      <c r="A302" s="3">
        <v>42445</v>
      </c>
      <c r="B302" s="2">
        <v>5.4598000000000004</v>
      </c>
      <c r="C302" s="2">
        <v>49.21597079075368</v>
      </c>
      <c r="D302" s="2">
        <v>-0.12002442375950295</v>
      </c>
      <c r="E302" s="2">
        <v>-0.10507473087262596</v>
      </c>
      <c r="F302" s="2">
        <v>5.4457200000000006</v>
      </c>
      <c r="G302" s="2">
        <v>5.4477400000000005</v>
      </c>
      <c r="H302" s="2">
        <v>5.3832750000000003</v>
      </c>
      <c r="I302" s="2">
        <v>5.6717799999999974</v>
      </c>
      <c r="J302" s="17">
        <v>6.2275829999999992</v>
      </c>
      <c r="K302" s="17" t="s">
        <v>55</v>
      </c>
      <c r="L302" s="17" t="s">
        <v>54</v>
      </c>
      <c r="M302" s="17" t="s">
        <v>49</v>
      </c>
    </row>
    <row r="303" spans="1:13" ht="13.5" x14ac:dyDescent="0.25">
      <c r="A303" s="3">
        <v>42446</v>
      </c>
      <c r="B303" s="2">
        <v>5.3388999999999998</v>
      </c>
      <c r="C303" s="2">
        <v>44.123538821178677</v>
      </c>
      <c r="D303" s="2">
        <v>-6.9541216069302969E-2</v>
      </c>
      <c r="E303" s="2">
        <v>-0.1197872540018964</v>
      </c>
      <c r="F303" s="2">
        <v>5.4275800000000007</v>
      </c>
      <c r="G303" s="2">
        <v>5.4200300000000006</v>
      </c>
      <c r="H303" s="2">
        <v>5.3706799999999992</v>
      </c>
      <c r="I303" s="2">
        <v>5.667749999999999</v>
      </c>
      <c r="J303" s="17">
        <v>6.2257190000000007</v>
      </c>
      <c r="K303" s="17" t="s">
        <v>55</v>
      </c>
      <c r="L303" s="17" t="s">
        <v>54</v>
      </c>
      <c r="M303" s="17" t="s">
        <v>47</v>
      </c>
    </row>
    <row r="304" spans="1:13" ht="13.5" x14ac:dyDescent="0.25">
      <c r="A304" s="3">
        <v>42447</v>
      </c>
      <c r="B304" s="2">
        <v>5.3289</v>
      </c>
      <c r="C304" s="2">
        <v>43.720577416804005</v>
      </c>
      <c r="D304" s="2">
        <v>-4.8543931228612003E-2</v>
      </c>
      <c r="E304" s="2">
        <v>-0.14260320946779725</v>
      </c>
      <c r="F304" s="2">
        <v>5.4134800000000007</v>
      </c>
      <c r="G304" s="2">
        <v>5.4064300000000003</v>
      </c>
      <c r="H304" s="2">
        <v>5.3651399999999994</v>
      </c>
      <c r="I304" s="2">
        <v>5.6625119999999978</v>
      </c>
      <c r="J304" s="17">
        <v>6.2236789999999997</v>
      </c>
      <c r="K304" s="17" t="s">
        <v>55</v>
      </c>
      <c r="L304" s="17" t="s">
        <v>54</v>
      </c>
      <c r="M304" s="17" t="s">
        <v>47</v>
      </c>
    </row>
    <row r="305" spans="1:13" ht="13.5" x14ac:dyDescent="0.25">
      <c r="A305" s="3">
        <v>42450</v>
      </c>
      <c r="B305" s="2">
        <v>5.2885999999999997</v>
      </c>
      <c r="C305" s="2">
        <v>42.053761305766294</v>
      </c>
      <c r="D305" s="2">
        <v>-3.0881740185578543E-2</v>
      </c>
      <c r="E305" s="2">
        <v>-0.17089785144626762</v>
      </c>
      <c r="F305" s="2">
        <v>5.3752000000000004</v>
      </c>
      <c r="G305" s="2">
        <v>5.3913200000000003</v>
      </c>
      <c r="H305" s="2">
        <v>5.3575849999999994</v>
      </c>
      <c r="I305" s="2">
        <v>5.6558639999999976</v>
      </c>
      <c r="J305" s="17">
        <v>6.2204049999999995</v>
      </c>
      <c r="K305" s="17" t="s">
        <v>55</v>
      </c>
      <c r="L305" s="17" t="s">
        <v>54</v>
      </c>
      <c r="M305" s="17" t="s">
        <v>47</v>
      </c>
    </row>
    <row r="306" spans="1:13" ht="13.5" x14ac:dyDescent="0.25">
      <c r="A306" s="3">
        <v>42451</v>
      </c>
      <c r="B306" s="2">
        <v>5.2382</v>
      </c>
      <c r="C306" s="2">
        <v>39.999901048812802</v>
      </c>
      <c r="D306" s="2">
        <v>-2.5190488055731208E-2</v>
      </c>
      <c r="E306" s="2">
        <v>-0.19934728356492148</v>
      </c>
      <c r="F306" s="2">
        <v>5.3308799999999996</v>
      </c>
      <c r="G306" s="2">
        <v>5.3802399999999997</v>
      </c>
      <c r="H306" s="2">
        <v>5.348015000000002</v>
      </c>
      <c r="I306" s="2">
        <v>5.6427679999999976</v>
      </c>
      <c r="J306" s="17">
        <v>6.2159979999999981</v>
      </c>
      <c r="K306" s="17" t="s">
        <v>55</v>
      </c>
      <c r="L306" s="17" t="s">
        <v>54</v>
      </c>
      <c r="M306" s="17" t="s">
        <v>47</v>
      </c>
    </row>
    <row r="307" spans="1:13" ht="13.5" x14ac:dyDescent="0.25">
      <c r="A307" s="3">
        <v>42452</v>
      </c>
      <c r="B307" s="2">
        <v>5.1323999999999996</v>
      </c>
      <c r="C307" s="2">
        <v>36.022662256336133</v>
      </c>
      <c r="D307" s="2">
        <v>-6.6985897995177623E-3</v>
      </c>
      <c r="E307" s="2">
        <v>-0.2247962212476928</v>
      </c>
      <c r="F307" s="2">
        <v>5.2653999999999996</v>
      </c>
      <c r="G307" s="2">
        <v>5.3555599999999997</v>
      </c>
      <c r="H307" s="2">
        <v>5.3414650000000012</v>
      </c>
      <c r="I307" s="2">
        <v>5.6204039999999971</v>
      </c>
      <c r="J307" s="17">
        <v>6.2099534999999992</v>
      </c>
      <c r="K307" s="17" t="s">
        <v>55</v>
      </c>
      <c r="L307" s="17" t="s">
        <v>54</v>
      </c>
      <c r="M307" s="17" t="s">
        <v>47</v>
      </c>
    </row>
    <row r="308" spans="1:13" ht="13.5" x14ac:dyDescent="0.25">
      <c r="A308" s="3">
        <v>42453</v>
      </c>
      <c r="B308" s="2">
        <v>5.0166000000000004</v>
      </c>
      <c r="C308" s="2">
        <v>32.243679420398536</v>
      </c>
      <c r="D308" s="2">
        <v>2.7009861424574844E-2</v>
      </c>
      <c r="E308" s="2">
        <v>-0.24773425805794175</v>
      </c>
      <c r="F308" s="2">
        <v>5.2009400000000001</v>
      </c>
      <c r="G308" s="2">
        <v>5.31426</v>
      </c>
      <c r="H308" s="2">
        <v>5.3291250000000003</v>
      </c>
      <c r="I308" s="2">
        <v>5.5881679999999969</v>
      </c>
      <c r="J308" s="17">
        <v>6.2036829999999989</v>
      </c>
      <c r="K308" s="17" t="s">
        <v>55</v>
      </c>
      <c r="L308" s="17" t="s">
        <v>54</v>
      </c>
      <c r="M308" s="17" t="s">
        <v>47</v>
      </c>
    </row>
    <row r="309" spans="1:13" ht="13.5" x14ac:dyDescent="0.25">
      <c r="A309" s="3">
        <v>42454</v>
      </c>
      <c r="B309" s="2">
        <v>4.9763000000000002</v>
      </c>
      <c r="C309" s="2">
        <v>31.023912503162364</v>
      </c>
      <c r="D309" s="2">
        <v>5.6157396014111072E-2</v>
      </c>
      <c r="E309" s="2">
        <v>-0.26609039892599745</v>
      </c>
      <c r="F309" s="2">
        <v>5.1304199999999991</v>
      </c>
      <c r="G309" s="2">
        <v>5.2719500000000004</v>
      </c>
      <c r="H309" s="2">
        <v>5.3210649999999999</v>
      </c>
      <c r="I309" s="2">
        <v>5.5590559999999982</v>
      </c>
      <c r="J309" s="17">
        <v>6.1973364999999987</v>
      </c>
      <c r="K309" s="17" t="s">
        <v>55</v>
      </c>
      <c r="L309" s="17" t="s">
        <v>54</v>
      </c>
      <c r="M309" s="17" t="s">
        <v>47</v>
      </c>
    </row>
    <row r="310" spans="1:13" ht="13.5" x14ac:dyDescent="0.25">
      <c r="A310" s="3">
        <v>42457</v>
      </c>
      <c r="B310" s="2">
        <v>4.8654999999999999</v>
      </c>
      <c r="C310" s="2">
        <v>27.898984286786842</v>
      </c>
      <c r="D310" s="2">
        <v>0.10378287301714817</v>
      </c>
      <c r="E310" s="2">
        <v>-0.27943205996956466</v>
      </c>
      <c r="F310" s="2">
        <v>5.0458000000000007</v>
      </c>
      <c r="G310" s="2">
        <v>5.2104999999999997</v>
      </c>
      <c r="H310" s="2">
        <v>5.3099849999999993</v>
      </c>
      <c r="I310" s="2">
        <v>5.5296419999999982</v>
      </c>
      <c r="J310" s="17">
        <v>6.1896804999999979</v>
      </c>
      <c r="K310" s="17" t="s">
        <v>55</v>
      </c>
      <c r="L310" s="17" t="s">
        <v>54</v>
      </c>
      <c r="M310" s="17" t="s">
        <v>47</v>
      </c>
    </row>
    <row r="311" spans="1:13" ht="13.5" x14ac:dyDescent="0.25">
      <c r="A311" s="3">
        <v>42458</v>
      </c>
      <c r="B311" s="2">
        <v>4.8654999999999999</v>
      </c>
      <c r="C311" s="2">
        <v>27.898984286786842</v>
      </c>
      <c r="D311" s="2">
        <v>0.14380872681705359</v>
      </c>
      <c r="E311" s="2">
        <v>-0.28409891254428632</v>
      </c>
      <c r="F311" s="2">
        <v>4.97126</v>
      </c>
      <c r="G311" s="2">
        <v>5.1510699999999989</v>
      </c>
      <c r="H311" s="2">
        <v>5.2961350000000005</v>
      </c>
      <c r="I311" s="2">
        <v>5.5022419999999981</v>
      </c>
      <c r="J311" s="17">
        <v>6.1815209999999992</v>
      </c>
      <c r="K311" s="17" t="s">
        <v>55</v>
      </c>
      <c r="L311" s="17" t="s">
        <v>54</v>
      </c>
      <c r="M311" s="17" t="s">
        <v>47</v>
      </c>
    </row>
    <row r="312" spans="1:13" ht="13.5" x14ac:dyDescent="0.25">
      <c r="A312" s="3">
        <v>42459</v>
      </c>
      <c r="B312" s="2">
        <v>4.8605</v>
      </c>
      <c r="C312" s="2">
        <v>27.752683027352447</v>
      </c>
      <c r="D312" s="2">
        <v>0.18067218803558927</v>
      </c>
      <c r="E312" s="2">
        <v>-0.27448152842226625</v>
      </c>
      <c r="F312" s="2">
        <v>4.9168800000000008</v>
      </c>
      <c r="G312" s="2">
        <v>5.0911399999999993</v>
      </c>
      <c r="H312" s="2">
        <v>5.2694400000000003</v>
      </c>
      <c r="I312" s="2">
        <v>5.4795779999999983</v>
      </c>
      <c r="J312" s="17">
        <v>6.1732610000000001</v>
      </c>
      <c r="K312" s="17" t="s">
        <v>55</v>
      </c>
      <c r="L312" s="17" t="s">
        <v>54</v>
      </c>
      <c r="M312" s="17" t="s">
        <v>47</v>
      </c>
    </row>
    <row r="313" spans="1:13" ht="13.5" x14ac:dyDescent="0.25">
      <c r="A313" s="3">
        <v>42460</v>
      </c>
      <c r="B313" s="2">
        <v>4.6993</v>
      </c>
      <c r="C313" s="2">
        <v>23.478028556956005</v>
      </c>
      <c r="D313" s="2">
        <v>0.20766524525198449</v>
      </c>
      <c r="E313" s="2">
        <v>-0.2473049493481784</v>
      </c>
      <c r="F313" s="2">
        <v>4.8534199999999998</v>
      </c>
      <c r="G313" s="2">
        <v>5.0271799999999995</v>
      </c>
      <c r="H313" s="2">
        <v>5.2236050000000001</v>
      </c>
      <c r="I313" s="2">
        <v>5.4573159999999996</v>
      </c>
      <c r="J313" s="17">
        <v>6.1640185000000001</v>
      </c>
      <c r="K313" s="17" t="s">
        <v>55</v>
      </c>
      <c r="L313" s="17" t="s">
        <v>54</v>
      </c>
      <c r="M313" s="17" t="s">
        <v>47</v>
      </c>
    </row>
    <row r="314" spans="1:13" ht="13.5" x14ac:dyDescent="0.25">
      <c r="A314" s="3">
        <v>42461</v>
      </c>
      <c r="B314" s="2">
        <v>4.6337999999999999</v>
      </c>
      <c r="C314" s="2">
        <v>21.995539153562873</v>
      </c>
      <c r="D314" s="2">
        <v>0.23704937560383854</v>
      </c>
      <c r="E314" s="2">
        <v>-0.20861732242802139</v>
      </c>
      <c r="F314" s="2">
        <v>4.7849200000000005</v>
      </c>
      <c r="G314" s="2">
        <v>4.9576700000000002</v>
      </c>
      <c r="H314" s="2">
        <v>5.1820499999999994</v>
      </c>
      <c r="I314" s="2">
        <v>5.4376720000000001</v>
      </c>
      <c r="J314" s="17">
        <v>6.1544485</v>
      </c>
      <c r="K314" s="17" t="s">
        <v>55</v>
      </c>
      <c r="L314" s="17" t="s">
        <v>54</v>
      </c>
      <c r="M314" s="17" t="s">
        <v>47</v>
      </c>
    </row>
    <row r="315" spans="1:13" ht="13.5" x14ac:dyDescent="0.25">
      <c r="A315" s="3">
        <v>42464</v>
      </c>
      <c r="B315" s="2">
        <v>4.5834000000000001</v>
      </c>
      <c r="C315" s="2">
        <v>20.901862652915796</v>
      </c>
      <c r="D315" s="2">
        <v>0.26282441362191378</v>
      </c>
      <c r="E315" s="2">
        <v>-0.16071638482767425</v>
      </c>
      <c r="F315" s="2">
        <v>4.7285000000000004</v>
      </c>
      <c r="G315" s="2">
        <v>4.8871500000000001</v>
      </c>
      <c r="H315" s="2">
        <v>5.1392349999999984</v>
      </c>
      <c r="I315" s="2">
        <v>5.4102719999999991</v>
      </c>
      <c r="J315" s="17">
        <v>6.1433674999999992</v>
      </c>
      <c r="K315" s="17" t="s">
        <v>55</v>
      </c>
      <c r="L315" s="17" t="s">
        <v>54</v>
      </c>
      <c r="M315" s="17" t="s">
        <v>47</v>
      </c>
    </row>
    <row r="316" spans="1:13" ht="13.5" x14ac:dyDescent="0.25">
      <c r="A316" s="3">
        <v>42465</v>
      </c>
      <c r="B316" s="2">
        <v>4.4071999999999996</v>
      </c>
      <c r="C316" s="2">
        <v>17.605962207239273</v>
      </c>
      <c r="D316" s="2">
        <v>0.2933578546489306</v>
      </c>
      <c r="E316" s="2">
        <v>-0.11539583410579564</v>
      </c>
      <c r="F316" s="2">
        <v>4.6368400000000003</v>
      </c>
      <c r="G316" s="2">
        <v>4.8040499999999993</v>
      </c>
      <c r="H316" s="2">
        <v>5.0921449999999986</v>
      </c>
      <c r="I316" s="2">
        <v>5.376123999999999</v>
      </c>
      <c r="J316" s="17">
        <v>6.1314054999999996</v>
      </c>
      <c r="K316" s="17" t="s">
        <v>55</v>
      </c>
      <c r="L316" s="17" t="s">
        <v>54</v>
      </c>
      <c r="M316" s="17" t="s">
        <v>47</v>
      </c>
    </row>
    <row r="317" spans="1:13" ht="13.5" x14ac:dyDescent="0.25">
      <c r="A317" s="3">
        <v>42466</v>
      </c>
      <c r="B317" s="2">
        <v>4.5532000000000004</v>
      </c>
      <c r="C317" s="2">
        <v>27.769427074060474</v>
      </c>
      <c r="D317" s="2">
        <v>0.29631530440344367</v>
      </c>
      <c r="E317" s="2">
        <v>-7.5898948851897047E-2</v>
      </c>
      <c r="F317" s="2">
        <v>4.57538</v>
      </c>
      <c r="G317" s="2">
        <v>4.7461300000000008</v>
      </c>
      <c r="H317" s="2">
        <v>5.0508449999999998</v>
      </c>
      <c r="I317" s="2">
        <v>5.3463060000000011</v>
      </c>
      <c r="J317" s="17">
        <v>6.1201734999999999</v>
      </c>
      <c r="K317" s="17" t="s">
        <v>55</v>
      </c>
      <c r="L317" s="17" t="s">
        <v>54</v>
      </c>
      <c r="M317" s="17" t="s">
        <v>47</v>
      </c>
    </row>
    <row r="318" spans="1:13" ht="13.5" x14ac:dyDescent="0.25">
      <c r="A318" s="3">
        <v>42467</v>
      </c>
      <c r="B318" s="2">
        <v>4.6439000000000004</v>
      </c>
      <c r="C318" s="2">
        <v>33.275833647060978</v>
      </c>
      <c r="D318" s="2">
        <v>0.27732224874782307</v>
      </c>
      <c r="E318" s="2">
        <v>-4.1244200157958114E-2</v>
      </c>
      <c r="F318" s="2">
        <v>4.5643000000000002</v>
      </c>
      <c r="G318" s="2">
        <v>4.7088599999999996</v>
      </c>
      <c r="H318" s="2">
        <v>5.0115600000000002</v>
      </c>
      <c r="I318" s="2">
        <v>5.3216260000000002</v>
      </c>
      <c r="J318" s="17">
        <v>6.109898499999999</v>
      </c>
      <c r="K318" s="17" t="s">
        <v>55</v>
      </c>
      <c r="L318" s="17" t="s">
        <v>54</v>
      </c>
      <c r="M318" s="17" t="s">
        <v>47</v>
      </c>
    </row>
    <row r="319" spans="1:13" ht="13.5" x14ac:dyDescent="0.25">
      <c r="A319" s="3">
        <v>42468</v>
      </c>
      <c r="B319" s="2">
        <v>4.6589999999999998</v>
      </c>
      <c r="C319" s="2">
        <v>34.175515632712433</v>
      </c>
      <c r="D319" s="2">
        <v>0.25621005700911414</v>
      </c>
      <c r="E319" s="2">
        <v>-1.6748431689185019E-2</v>
      </c>
      <c r="F319" s="2">
        <v>4.5693399999999995</v>
      </c>
      <c r="G319" s="2">
        <v>4.67713</v>
      </c>
      <c r="H319" s="2">
        <v>4.9745399999999993</v>
      </c>
      <c r="I319" s="2">
        <v>5.2974499999999987</v>
      </c>
      <c r="J319" s="17">
        <v>6.0995730000000004</v>
      </c>
      <c r="K319" s="17" t="s">
        <v>51</v>
      </c>
      <c r="L319" s="17" t="s">
        <v>54</v>
      </c>
      <c r="M319" s="17" t="s">
        <v>52</v>
      </c>
    </row>
    <row r="320" spans="1:13" ht="13.5" x14ac:dyDescent="0.25">
      <c r="A320" s="3">
        <v>42471</v>
      </c>
      <c r="B320" s="2">
        <v>4.5834000000000001</v>
      </c>
      <c r="C320" s="2">
        <v>31.859336588460025</v>
      </c>
      <c r="D320" s="2">
        <v>0.22891919388608972</v>
      </c>
      <c r="E320" s="2">
        <v>5.8728252314763779E-4</v>
      </c>
      <c r="F320" s="2">
        <v>4.5693400000000004</v>
      </c>
      <c r="G320" s="2">
        <v>4.6489200000000004</v>
      </c>
      <c r="H320" s="2">
        <v>4.92971</v>
      </c>
      <c r="I320" s="2">
        <v>5.2748839999999992</v>
      </c>
      <c r="J320" s="17">
        <v>6.0888445000000004</v>
      </c>
      <c r="K320" s="17" t="s">
        <v>51</v>
      </c>
      <c r="L320" s="17" t="s">
        <v>54</v>
      </c>
      <c r="M320" s="17" t="s">
        <v>54</v>
      </c>
    </row>
    <row r="321" spans="1:13" ht="13.5" x14ac:dyDescent="0.25">
      <c r="A321" s="3">
        <v>42472</v>
      </c>
      <c r="B321" s="2">
        <v>4.5331000000000001</v>
      </c>
      <c r="C321" s="2">
        <v>30.383864702984923</v>
      </c>
      <c r="D321" s="2">
        <v>0.21186943851749795</v>
      </c>
      <c r="E321" s="2">
        <v>1.1411831766983644E-2</v>
      </c>
      <c r="F321" s="2">
        <v>4.594520000000001</v>
      </c>
      <c r="G321" s="2">
        <v>4.6156799999999993</v>
      </c>
      <c r="H321" s="2">
        <v>4.883375</v>
      </c>
      <c r="I321" s="2">
        <v>5.2444619999999995</v>
      </c>
      <c r="J321" s="17">
        <v>6.0777890000000001</v>
      </c>
      <c r="K321" s="17" t="s">
        <v>51</v>
      </c>
      <c r="L321" s="17" t="s">
        <v>54</v>
      </c>
      <c r="M321" s="17" t="s">
        <v>52</v>
      </c>
    </row>
    <row r="322" spans="1:13" ht="13.5" x14ac:dyDescent="0.25">
      <c r="A322" s="3">
        <v>42473</v>
      </c>
      <c r="B322" s="2">
        <v>4.5331000000000001</v>
      </c>
      <c r="C322" s="2">
        <v>30.383864702984923</v>
      </c>
      <c r="D322" s="2">
        <v>0.19911570495501163</v>
      </c>
      <c r="E322" s="2">
        <v>1.5781573419453802E-2</v>
      </c>
      <c r="F322" s="2">
        <v>4.5905000000000005</v>
      </c>
      <c r="G322" s="2">
        <v>4.5829399999999989</v>
      </c>
      <c r="H322" s="2">
        <v>4.8370400000000009</v>
      </c>
      <c r="I322" s="2">
        <v>5.2176679999999998</v>
      </c>
      <c r="J322" s="17">
        <v>6.0675895000000013</v>
      </c>
      <c r="K322" s="17" t="s">
        <v>55</v>
      </c>
      <c r="L322" s="17" t="s">
        <v>54</v>
      </c>
      <c r="M322" s="17" t="s">
        <v>47</v>
      </c>
    </row>
    <row r="323" spans="1:13" ht="13.5" x14ac:dyDescent="0.25">
      <c r="A323" s="3">
        <v>42474</v>
      </c>
      <c r="B323" s="2">
        <v>4.5027999999999997</v>
      </c>
      <c r="C323" s="2">
        <v>29.431611880978025</v>
      </c>
      <c r="D323" s="2">
        <v>0.16802983729260657</v>
      </c>
      <c r="E323" s="2">
        <v>1.6552665000010739E-2</v>
      </c>
      <c r="F323" s="2">
        <v>4.5622800000000003</v>
      </c>
      <c r="G323" s="2">
        <v>4.5632899999999994</v>
      </c>
      <c r="H323" s="2">
        <v>4.7952349999999999</v>
      </c>
      <c r="I323" s="2">
        <v>5.1938940000000002</v>
      </c>
      <c r="J323" s="17">
        <v>6.0573900000000016</v>
      </c>
      <c r="K323" s="17" t="s">
        <v>55</v>
      </c>
      <c r="L323" s="17" t="s">
        <v>54</v>
      </c>
      <c r="M323" s="17" t="s">
        <v>47</v>
      </c>
    </row>
    <row r="324" spans="1:13" ht="13.5" x14ac:dyDescent="0.25">
      <c r="A324" s="3">
        <v>42475</v>
      </c>
      <c r="B324" s="2">
        <v>4.4827000000000004</v>
      </c>
      <c r="C324" s="2">
        <v>28.787079161282591</v>
      </c>
      <c r="D324" s="2">
        <v>0.13541122488140545</v>
      </c>
      <c r="E324" s="2">
        <v>1.6030043666313713E-2</v>
      </c>
      <c r="F324" s="2">
        <v>4.5270200000000003</v>
      </c>
      <c r="G324" s="2">
        <v>4.5481800000000003</v>
      </c>
      <c r="H324" s="2">
        <v>4.7529250000000003</v>
      </c>
      <c r="I324" s="2">
        <v>5.1692140000000002</v>
      </c>
      <c r="J324" s="17">
        <v>6.0476945000000022</v>
      </c>
      <c r="K324" s="17" t="s">
        <v>55</v>
      </c>
      <c r="L324" s="17" t="s">
        <v>54</v>
      </c>
      <c r="M324" s="17" t="s">
        <v>47</v>
      </c>
    </row>
    <row r="325" spans="1:13" ht="13.5" x14ac:dyDescent="0.25">
      <c r="A325" s="3">
        <v>42478</v>
      </c>
      <c r="B325" s="2">
        <v>4.4524999999999997</v>
      </c>
      <c r="C325" s="2">
        <v>27.801931218170452</v>
      </c>
      <c r="D325" s="2">
        <v>0.10451731230987882</v>
      </c>
      <c r="E325" s="2">
        <v>1.0027010242790664E-2</v>
      </c>
      <c r="F325" s="2">
        <v>4.5008400000000002</v>
      </c>
      <c r="G325" s="2">
        <v>4.5350900000000003</v>
      </c>
      <c r="H325" s="2">
        <v>4.7111200000000002</v>
      </c>
      <c r="I325" s="2">
        <v>5.1429219999999995</v>
      </c>
      <c r="J325" s="17">
        <v>6.0381500000000017</v>
      </c>
      <c r="K325" s="17" t="s">
        <v>55</v>
      </c>
      <c r="L325" s="17" t="s">
        <v>54</v>
      </c>
      <c r="M325" s="17" t="s">
        <v>47</v>
      </c>
    </row>
    <row r="326" spans="1:13" ht="13.5" x14ac:dyDescent="0.25">
      <c r="A326" s="3">
        <v>42479</v>
      </c>
      <c r="B326" s="2">
        <v>4.5079000000000002</v>
      </c>
      <c r="C326" s="2">
        <v>32.373924100264546</v>
      </c>
      <c r="D326" s="2">
        <v>4.9401941351447043E-2</v>
      </c>
      <c r="E326" s="2">
        <v>4.3527048735038636E-3</v>
      </c>
      <c r="F326" s="2">
        <v>4.4958</v>
      </c>
      <c r="G326" s="2">
        <v>4.545160000000001</v>
      </c>
      <c r="H326" s="2">
        <v>4.6746050000000006</v>
      </c>
      <c r="I326" s="2">
        <v>5.1182420000000004</v>
      </c>
      <c r="J326" s="17">
        <v>6.0292100000000026</v>
      </c>
      <c r="K326" s="17" t="s">
        <v>55</v>
      </c>
      <c r="L326" s="17" t="s">
        <v>54</v>
      </c>
      <c r="M326" s="17" t="s">
        <v>47</v>
      </c>
    </row>
    <row r="327" spans="1:13" ht="13.5" x14ac:dyDescent="0.25">
      <c r="A327" s="3">
        <v>42480</v>
      </c>
      <c r="B327" s="2">
        <v>4.5079000000000002</v>
      </c>
      <c r="C327" s="2">
        <v>32.373924100264546</v>
      </c>
      <c r="D327" s="2">
        <v>2.6971357935565266E-2</v>
      </c>
      <c r="E327" s="2">
        <v>-1.430189593138966E-3</v>
      </c>
      <c r="F327" s="2">
        <v>4.4907599999999999</v>
      </c>
      <c r="G327" s="2">
        <v>4.5406300000000002</v>
      </c>
      <c r="H327" s="2">
        <v>4.6433800000000005</v>
      </c>
      <c r="I327" s="2">
        <v>5.09598</v>
      </c>
      <c r="J327" s="17">
        <v>6.0202700000000027</v>
      </c>
      <c r="K327" s="17" t="s">
        <v>55</v>
      </c>
      <c r="L327" s="17" t="s">
        <v>54</v>
      </c>
      <c r="M327" s="17" t="s">
        <v>47</v>
      </c>
    </row>
    <row r="328" spans="1:13" ht="13.5" x14ac:dyDescent="0.25">
      <c r="A328" s="3">
        <v>42481</v>
      </c>
      <c r="B328" s="2">
        <v>4.5331000000000001</v>
      </c>
      <c r="C328" s="2">
        <v>34.560088466231306</v>
      </c>
      <c r="D328" s="2">
        <v>2.1693591921008171E-2</v>
      </c>
      <c r="E328" s="2">
        <v>-1.0151147283592508E-2</v>
      </c>
      <c r="F328" s="2">
        <v>4.4968200000000005</v>
      </c>
      <c r="G328" s="2">
        <v>4.5295500000000004</v>
      </c>
      <c r="H328" s="2">
        <v>4.619205</v>
      </c>
      <c r="I328" s="2">
        <v>5.0758339999999995</v>
      </c>
      <c r="J328" s="17">
        <v>6.0114560000000044</v>
      </c>
      <c r="K328" s="17" t="s">
        <v>51</v>
      </c>
      <c r="L328" s="17" t="s">
        <v>54</v>
      </c>
      <c r="M328" s="17" t="s">
        <v>52</v>
      </c>
    </row>
    <row r="329" spans="1:13" ht="13.5" x14ac:dyDescent="0.25">
      <c r="A329" s="3">
        <v>42482</v>
      </c>
      <c r="B329" s="2">
        <v>4.6691000000000003</v>
      </c>
      <c r="C329" s="2">
        <v>44.910557930671047</v>
      </c>
      <c r="D329" s="2">
        <v>1.0823050548679269E-2</v>
      </c>
      <c r="E329" s="2">
        <v>-1.8778621697428343E-2</v>
      </c>
      <c r="F329" s="2">
        <v>4.5341000000000005</v>
      </c>
      <c r="G329" s="2">
        <v>4.5305599999999995</v>
      </c>
      <c r="H329" s="2">
        <v>4.6038450000000006</v>
      </c>
      <c r="I329" s="2">
        <v>5.0594140000000003</v>
      </c>
      <c r="J329" s="17">
        <v>6.0037500000000046</v>
      </c>
      <c r="K329" s="17" t="s">
        <v>51</v>
      </c>
      <c r="L329" s="17" t="s">
        <v>54</v>
      </c>
      <c r="M329" s="17" t="s">
        <v>52</v>
      </c>
    </row>
    <row r="330" spans="1:13" ht="13.5" x14ac:dyDescent="0.25">
      <c r="A330" s="3">
        <v>42485</v>
      </c>
      <c r="B330" s="2">
        <v>4.8</v>
      </c>
      <c r="C330" s="2">
        <v>52.67013471159818</v>
      </c>
      <c r="D330" s="2">
        <v>-1.9259260219368635E-2</v>
      </c>
      <c r="E330" s="2">
        <v>-3.2566168055912531E-2</v>
      </c>
      <c r="F330" s="2">
        <v>4.6036000000000001</v>
      </c>
      <c r="G330" s="2">
        <v>4.5522200000000002</v>
      </c>
      <c r="H330" s="2">
        <v>4.6005700000000003</v>
      </c>
      <c r="I330" s="2">
        <v>5.0427920000000004</v>
      </c>
      <c r="J330" s="17">
        <v>5.9966985000000044</v>
      </c>
      <c r="K330" s="17" t="s">
        <v>51</v>
      </c>
      <c r="L330" s="17" t="s">
        <v>54</v>
      </c>
      <c r="M330" s="17" t="s">
        <v>52</v>
      </c>
    </row>
    <row r="331" spans="1:13" ht="13.5" x14ac:dyDescent="0.25">
      <c r="A331" s="3">
        <v>42486</v>
      </c>
      <c r="B331" s="2">
        <v>4.931</v>
      </c>
      <c r="C331" s="2">
        <v>58.908090798272106</v>
      </c>
      <c r="D331" s="2">
        <v>-6.2519084778730694E-2</v>
      </c>
      <c r="E331" s="2">
        <v>-4.919802222175218E-2</v>
      </c>
      <c r="F331" s="2">
        <v>4.6882200000000003</v>
      </c>
      <c r="G331" s="2">
        <v>4.5920099999999993</v>
      </c>
      <c r="H331" s="2">
        <v>4.6038450000000006</v>
      </c>
      <c r="I331" s="2">
        <v>5.0276820000000004</v>
      </c>
      <c r="J331" s="17">
        <v>5.9904025000000054</v>
      </c>
      <c r="K331" s="17" t="s">
        <v>51</v>
      </c>
      <c r="L331" s="17" t="s">
        <v>54</v>
      </c>
      <c r="M331" s="17" t="s">
        <v>52</v>
      </c>
    </row>
    <row r="332" spans="1:13" ht="13.5" x14ac:dyDescent="0.25">
      <c r="A332" s="3">
        <v>42487</v>
      </c>
      <c r="B332" s="2">
        <v>4.9359999999999999</v>
      </c>
      <c r="C332" s="2">
        <v>59.129502394123634</v>
      </c>
      <c r="D332" s="2">
        <v>-0.10060448482063844</v>
      </c>
      <c r="E332" s="2">
        <v>-6.7942933889555857E-2</v>
      </c>
      <c r="F332" s="2">
        <v>4.7738400000000007</v>
      </c>
      <c r="G332" s="2">
        <v>4.632299999999999</v>
      </c>
      <c r="H332" s="2">
        <v>4.6076199999999998</v>
      </c>
      <c r="I332" s="2">
        <v>5.0145860000000004</v>
      </c>
      <c r="J332" s="17">
        <v>5.9832250000000053</v>
      </c>
      <c r="K332" s="17" t="s">
        <v>51</v>
      </c>
      <c r="L332" s="17" t="s">
        <v>54</v>
      </c>
      <c r="M332" s="17" t="s">
        <v>52</v>
      </c>
    </row>
    <row r="333" spans="1:13" ht="13.5" x14ac:dyDescent="0.25">
      <c r="A333" s="3">
        <v>42488</v>
      </c>
      <c r="B333" s="2">
        <v>4.9259000000000004</v>
      </c>
      <c r="C333" s="2">
        <v>58.444450650557862</v>
      </c>
      <c r="D333" s="2">
        <v>-0.13780182690679865</v>
      </c>
      <c r="E333" s="2">
        <v>-8.7751013445202558E-2</v>
      </c>
      <c r="F333" s="2">
        <v>4.8524000000000003</v>
      </c>
      <c r="G333" s="2">
        <v>4.6746099999999995</v>
      </c>
      <c r="H333" s="2">
        <v>4.618949999999999</v>
      </c>
      <c r="I333" s="2">
        <v>5.0012880000000006</v>
      </c>
      <c r="J333" s="17">
        <v>5.975644500000004</v>
      </c>
      <c r="K333" s="17" t="s">
        <v>51</v>
      </c>
      <c r="L333" s="17" t="s">
        <v>54</v>
      </c>
      <c r="M333" s="17" t="s">
        <v>52</v>
      </c>
    </row>
    <row r="334" spans="1:13" ht="13.5" x14ac:dyDescent="0.25">
      <c r="A334" s="3">
        <v>42489</v>
      </c>
      <c r="B334" s="2">
        <v>4.8403</v>
      </c>
      <c r="C334" s="2">
        <v>52.855312192079396</v>
      </c>
      <c r="D334" s="2">
        <v>-0.16694787182436688</v>
      </c>
      <c r="E334" s="2">
        <v>-0.1019892567066765</v>
      </c>
      <c r="F334" s="2">
        <v>4.8866399999999999</v>
      </c>
      <c r="G334" s="2">
        <v>4.7103699999999993</v>
      </c>
      <c r="H334" s="2">
        <v>4.6292749999999998</v>
      </c>
      <c r="I334" s="2">
        <v>4.989300000000001</v>
      </c>
      <c r="J334" s="17">
        <v>5.9671070000000057</v>
      </c>
      <c r="K334" s="17" t="s">
        <v>51</v>
      </c>
      <c r="L334" s="17" t="s">
        <v>54</v>
      </c>
      <c r="M334" s="17" t="s">
        <v>52</v>
      </c>
    </row>
    <row r="335" spans="1:13" ht="13.5" x14ac:dyDescent="0.25">
      <c r="A335" s="3">
        <v>42492</v>
      </c>
      <c r="B335" s="2">
        <v>4.6993</v>
      </c>
      <c r="C335" s="2">
        <v>45.189334298142967</v>
      </c>
      <c r="D335" s="2">
        <v>-0.18615747542845273</v>
      </c>
      <c r="E335" s="2">
        <v>-0.11095405533540269</v>
      </c>
      <c r="F335" s="2">
        <v>4.8665000000000003</v>
      </c>
      <c r="G335" s="2">
        <v>4.7350500000000002</v>
      </c>
      <c r="H335" s="2">
        <v>4.6350699999999989</v>
      </c>
      <c r="I335" s="2">
        <v>4.9744920000000006</v>
      </c>
      <c r="J335" s="17">
        <v>5.9573105000000055</v>
      </c>
      <c r="K335" s="17" t="s">
        <v>51</v>
      </c>
      <c r="L335" s="17" t="s">
        <v>54</v>
      </c>
      <c r="M335" s="17" t="s">
        <v>53</v>
      </c>
    </row>
    <row r="336" spans="1:13" ht="13.5" x14ac:dyDescent="0.25">
      <c r="A336" s="3">
        <v>42493</v>
      </c>
      <c r="B336" s="2">
        <v>4.7596999999999996</v>
      </c>
      <c r="C336" s="2">
        <v>48.626649214546504</v>
      </c>
      <c r="D336" s="2">
        <v>-0.19784981471452046</v>
      </c>
      <c r="E336" s="2">
        <v>-0.11576867345631854</v>
      </c>
      <c r="F336" s="2">
        <v>4.8322400000000005</v>
      </c>
      <c r="G336" s="2">
        <v>4.7602300000000008</v>
      </c>
      <c r="H336" s="2">
        <v>4.6526949999999996</v>
      </c>
      <c r="I336" s="2">
        <v>4.9610940000000019</v>
      </c>
      <c r="J336" s="17">
        <v>5.9475895000000047</v>
      </c>
      <c r="K336" s="17" t="s">
        <v>51</v>
      </c>
      <c r="L336" s="17" t="s">
        <v>54</v>
      </c>
      <c r="M336" s="17" t="s">
        <v>53</v>
      </c>
    </row>
    <row r="337" spans="1:13" ht="13.5" x14ac:dyDescent="0.25">
      <c r="A337" s="3">
        <v>42494</v>
      </c>
      <c r="B337" s="2">
        <v>4.7798999999999996</v>
      </c>
      <c r="C337" s="2">
        <v>49.761375461820379</v>
      </c>
      <c r="D337" s="2">
        <v>-0.20912159261996255</v>
      </c>
      <c r="E337" s="2">
        <v>-0.11785142940085788</v>
      </c>
      <c r="F337" s="2">
        <v>4.8010199999999994</v>
      </c>
      <c r="G337" s="2">
        <v>4.7874300000000005</v>
      </c>
      <c r="H337" s="2">
        <v>4.6640299999999986</v>
      </c>
      <c r="I337" s="2">
        <v>4.9514240000000003</v>
      </c>
      <c r="J337" s="17">
        <v>5.9369875000000043</v>
      </c>
      <c r="K337" s="17" t="s">
        <v>55</v>
      </c>
      <c r="L337" s="17" t="s">
        <v>54</v>
      </c>
      <c r="M337" s="17" t="s">
        <v>47</v>
      </c>
    </row>
    <row r="338" spans="1:13" ht="13.5" x14ac:dyDescent="0.25">
      <c r="A338" s="3">
        <v>42495</v>
      </c>
      <c r="B338" s="2">
        <v>4.6993</v>
      </c>
      <c r="C338" s="2">
        <v>45.447826957530296</v>
      </c>
      <c r="D338" s="2">
        <v>-0.20882202724536647</v>
      </c>
      <c r="E338" s="2">
        <v>-0.1190433205827105</v>
      </c>
      <c r="F338" s="2">
        <v>4.7557</v>
      </c>
      <c r="G338" s="2">
        <v>4.8040500000000002</v>
      </c>
      <c r="H338" s="2">
        <v>4.6667999999999985</v>
      </c>
      <c r="I338" s="2">
        <v>4.9401420000000007</v>
      </c>
      <c r="J338" s="17">
        <v>5.9244715000000046</v>
      </c>
      <c r="K338" s="17" t="s">
        <v>55</v>
      </c>
      <c r="L338" s="17" t="s">
        <v>54</v>
      </c>
      <c r="M338" s="17" t="s">
        <v>47</v>
      </c>
    </row>
    <row r="339" spans="1:13" ht="13.5" x14ac:dyDescent="0.25">
      <c r="A339" s="3">
        <v>42496</v>
      </c>
      <c r="B339" s="2">
        <v>4.6589999999999998</v>
      </c>
      <c r="C339" s="2">
        <v>43.42108852074783</v>
      </c>
      <c r="D339" s="2">
        <v>-0.18419334181233182</v>
      </c>
      <c r="E339" s="2">
        <v>-0.11874736076170464</v>
      </c>
      <c r="F339" s="2">
        <v>4.7194399999999996</v>
      </c>
      <c r="G339" s="2">
        <v>4.8030400000000002</v>
      </c>
      <c r="H339" s="2">
        <v>4.6667999999999994</v>
      </c>
      <c r="I339" s="2">
        <v>4.9305720000000006</v>
      </c>
      <c r="J339" s="17">
        <v>5.9107465000000037</v>
      </c>
      <c r="K339" s="17" t="s">
        <v>55</v>
      </c>
      <c r="L339" s="17" t="s">
        <v>54</v>
      </c>
      <c r="M339" s="17" t="s">
        <v>47</v>
      </c>
    </row>
    <row r="340" spans="1:13" ht="13.5" x14ac:dyDescent="0.25">
      <c r="A340" s="3">
        <v>42499</v>
      </c>
      <c r="B340" s="2">
        <v>4.7496999999999998</v>
      </c>
      <c r="C340" s="2">
        <v>48.939987244177239</v>
      </c>
      <c r="D340" s="2">
        <v>-0.14926325103929994</v>
      </c>
      <c r="E340" s="2">
        <v>-0.11678553356596469</v>
      </c>
      <c r="F340" s="2">
        <v>4.7295199999999999</v>
      </c>
      <c r="G340" s="2">
        <v>4.7980099999999997</v>
      </c>
      <c r="H340" s="2">
        <v>4.6751149999999999</v>
      </c>
      <c r="I340" s="2">
        <v>4.9238239999999998</v>
      </c>
      <c r="J340" s="17">
        <v>5.8985830000000057</v>
      </c>
      <c r="K340" s="17" t="s">
        <v>51</v>
      </c>
      <c r="L340" s="17" t="s">
        <v>54</v>
      </c>
      <c r="M340" s="17" t="s">
        <v>52</v>
      </c>
    </row>
    <row r="341" spans="1:13" ht="13.5" x14ac:dyDescent="0.25">
      <c r="A341" s="3">
        <v>42500</v>
      </c>
      <c r="B341" s="2">
        <v>4.6841999999999997</v>
      </c>
      <c r="C341" s="2">
        <v>45.489150900452593</v>
      </c>
      <c r="D341" s="2">
        <v>-9.4616447715252683E-2</v>
      </c>
      <c r="E341" s="2">
        <v>-0.11152381568961867</v>
      </c>
      <c r="F341" s="2">
        <v>4.7144199999999996</v>
      </c>
      <c r="G341" s="2">
        <v>4.7733299999999996</v>
      </c>
      <c r="H341" s="2">
        <v>4.6826699999999999</v>
      </c>
      <c r="I341" s="2">
        <v>4.9146580000000002</v>
      </c>
      <c r="J341" s="17">
        <v>5.8859915000000047</v>
      </c>
      <c r="K341" s="17" t="s">
        <v>55</v>
      </c>
      <c r="L341" s="17" t="s">
        <v>54</v>
      </c>
      <c r="M341" s="17" t="s">
        <v>47</v>
      </c>
    </row>
    <row r="342" spans="1:13" ht="13.5" x14ac:dyDescent="0.25">
      <c r="A342" s="3">
        <v>42501</v>
      </c>
      <c r="B342" s="2">
        <v>4.7344999999999997</v>
      </c>
      <c r="C342" s="2">
        <v>48.49273874522887</v>
      </c>
      <c r="D342" s="2">
        <v>-5.086791009424374E-2</v>
      </c>
      <c r="E342" s="2">
        <v>-0.10478318216267377</v>
      </c>
      <c r="F342" s="2">
        <v>4.7053400000000005</v>
      </c>
      <c r="G342" s="2">
        <v>4.7531799999999986</v>
      </c>
      <c r="H342" s="2">
        <v>4.6927399999999997</v>
      </c>
      <c r="I342" s="2">
        <v>4.9014600000000002</v>
      </c>
      <c r="J342" s="17">
        <v>5.8731475000000053</v>
      </c>
      <c r="K342" s="17" t="s">
        <v>51</v>
      </c>
      <c r="L342" s="17" t="s">
        <v>54</v>
      </c>
      <c r="M342" s="17" t="s">
        <v>53</v>
      </c>
    </row>
    <row r="343" spans="1:13" ht="13.5" x14ac:dyDescent="0.25">
      <c r="A343" s="3">
        <v>42502</v>
      </c>
      <c r="B343" s="2">
        <v>4.7596999999999996</v>
      </c>
      <c r="C343" s="2">
        <v>49.979770724472687</v>
      </c>
      <c r="D343" s="2">
        <v>-1.7136515546795295E-2</v>
      </c>
      <c r="E343" s="2">
        <v>-9.3384200111608778E-2</v>
      </c>
      <c r="F343" s="2">
        <v>4.7174199999999997</v>
      </c>
      <c r="G343" s="2">
        <v>4.736559999999999</v>
      </c>
      <c r="H343" s="2">
        <v>4.7055850000000001</v>
      </c>
      <c r="I343" s="2">
        <v>4.8843340000000008</v>
      </c>
      <c r="J343" s="17">
        <v>5.8594225000000053</v>
      </c>
      <c r="K343" s="17" t="s">
        <v>51</v>
      </c>
      <c r="L343" s="17" t="s">
        <v>54</v>
      </c>
      <c r="M343" s="17" t="s">
        <v>52</v>
      </c>
    </row>
    <row r="344" spans="1:13" ht="13.5" x14ac:dyDescent="0.25">
      <c r="A344" s="3">
        <v>42503</v>
      </c>
      <c r="B344" s="2">
        <v>4.7698</v>
      </c>
      <c r="C344" s="2">
        <v>50.595407686418952</v>
      </c>
      <c r="D344" s="2">
        <v>-2.5368586729053177E-3</v>
      </c>
      <c r="E344" s="2">
        <v>-8.3410167446138869E-2</v>
      </c>
      <c r="F344" s="2">
        <v>4.7395799999999992</v>
      </c>
      <c r="G344" s="2">
        <v>4.7295099999999994</v>
      </c>
      <c r="H344" s="2">
        <v>4.7199400000000002</v>
      </c>
      <c r="I344" s="2">
        <v>4.870432000000001</v>
      </c>
      <c r="J344" s="17">
        <v>5.8452440000000045</v>
      </c>
      <c r="K344" s="17" t="s">
        <v>51</v>
      </c>
      <c r="L344" s="17" t="s">
        <v>54</v>
      </c>
      <c r="M344" s="17" t="s">
        <v>52</v>
      </c>
    </row>
    <row r="345" spans="1:13" ht="13.5" x14ac:dyDescent="0.25">
      <c r="A345" s="3">
        <v>42506</v>
      </c>
      <c r="B345" s="2">
        <v>4.7698</v>
      </c>
      <c r="C345" s="2">
        <v>50.595407686418952</v>
      </c>
      <c r="D345" s="2">
        <v>-1.1958359883698755E-2</v>
      </c>
      <c r="E345" s="2">
        <v>-7.1304861082431559E-2</v>
      </c>
      <c r="F345" s="2">
        <v>4.7435999999999998</v>
      </c>
      <c r="G345" s="2">
        <v>4.7365599999999999</v>
      </c>
      <c r="H345" s="2">
        <v>4.7358050000000009</v>
      </c>
      <c r="I345" s="2">
        <v>4.8570340000000005</v>
      </c>
      <c r="J345" s="17">
        <v>5.8310655000000056</v>
      </c>
      <c r="K345" s="17" t="s">
        <v>51</v>
      </c>
      <c r="L345" s="17" t="s">
        <v>54</v>
      </c>
      <c r="M345" s="17" t="s">
        <v>52</v>
      </c>
    </row>
    <row r="346" spans="1:13" ht="13.5" x14ac:dyDescent="0.25">
      <c r="A346" s="3">
        <v>42507</v>
      </c>
      <c r="B346" s="2">
        <v>4.8101000000000003</v>
      </c>
      <c r="C346" s="2">
        <v>53.257621051484413</v>
      </c>
      <c r="D346" s="2">
        <v>-1.3699896617127116E-2</v>
      </c>
      <c r="E346" s="2">
        <v>-6.0716288435573196E-2</v>
      </c>
      <c r="F346" s="2">
        <v>4.7687799999999996</v>
      </c>
      <c r="G346" s="2">
        <v>4.7416</v>
      </c>
      <c r="H346" s="2">
        <v>4.7509150000000009</v>
      </c>
      <c r="I346" s="2">
        <v>4.8462560000000003</v>
      </c>
      <c r="J346" s="17">
        <v>5.8173655000000046</v>
      </c>
      <c r="K346" s="17" t="s">
        <v>51</v>
      </c>
      <c r="L346" s="17" t="s">
        <v>54</v>
      </c>
      <c r="M346" s="17" t="s">
        <v>52</v>
      </c>
    </row>
    <row r="347" spans="1:13" ht="13.5" x14ac:dyDescent="0.25">
      <c r="A347" s="3">
        <v>42508</v>
      </c>
      <c r="B347" s="2">
        <v>4.8251999999999997</v>
      </c>
      <c r="C347" s="2">
        <v>54.252341385034129</v>
      </c>
      <c r="D347" s="2">
        <v>-1.3493409481014851E-2</v>
      </c>
      <c r="E347" s="2">
        <v>-5.1724576539884562E-2</v>
      </c>
      <c r="F347" s="2">
        <v>4.7869200000000003</v>
      </c>
      <c r="G347" s="2">
        <v>4.7461300000000008</v>
      </c>
      <c r="H347" s="2">
        <v>4.7667799999999998</v>
      </c>
      <c r="I347" s="2">
        <v>4.8351760000000015</v>
      </c>
      <c r="J347" s="17">
        <v>5.8039680000000029</v>
      </c>
      <c r="K347" s="17" t="s">
        <v>51</v>
      </c>
      <c r="L347" s="17" t="s">
        <v>54</v>
      </c>
      <c r="M347" s="17" t="s">
        <v>52</v>
      </c>
    </row>
    <row r="348" spans="1:13" ht="13.5" x14ac:dyDescent="0.25">
      <c r="A348" s="3">
        <v>42509</v>
      </c>
      <c r="B348" s="2">
        <v>4.8353000000000002</v>
      </c>
      <c r="C348" s="2">
        <v>54.94302840081469</v>
      </c>
      <c r="D348" s="2">
        <v>-2.6842248226441434E-2</v>
      </c>
      <c r="E348" s="2">
        <v>-4.2177699980110686E-2</v>
      </c>
      <c r="F348" s="2">
        <v>4.8020399999999999</v>
      </c>
      <c r="G348" s="2">
        <v>4.7597300000000002</v>
      </c>
      <c r="H348" s="2">
        <v>4.7818899999999998</v>
      </c>
      <c r="I348" s="2">
        <v>4.823290000000001</v>
      </c>
      <c r="J348" s="17">
        <v>5.7908725000000025</v>
      </c>
      <c r="K348" s="17" t="s">
        <v>51</v>
      </c>
      <c r="L348" s="17" t="s">
        <v>54</v>
      </c>
      <c r="M348" s="17" t="s">
        <v>52</v>
      </c>
    </row>
    <row r="349" spans="1:13" ht="13.5" x14ac:dyDescent="0.25">
      <c r="A349" s="3">
        <v>42510</v>
      </c>
      <c r="B349" s="2">
        <v>4.8856000000000002</v>
      </c>
      <c r="C349" s="2">
        <v>58.318159180524269</v>
      </c>
      <c r="D349" s="2">
        <v>-4.8470629030108014E-2</v>
      </c>
      <c r="E349" s="2">
        <v>-3.4062459154288412E-2</v>
      </c>
      <c r="F349" s="2">
        <v>4.8252000000000006</v>
      </c>
      <c r="G349" s="2">
        <v>4.7823899999999995</v>
      </c>
      <c r="H349" s="2">
        <v>4.7927149999999994</v>
      </c>
      <c r="I349" s="2">
        <v>4.8130140000000008</v>
      </c>
      <c r="J349" s="17">
        <v>5.7787840000000026</v>
      </c>
      <c r="K349" s="17" t="s">
        <v>51</v>
      </c>
      <c r="L349" s="17" t="s">
        <v>54</v>
      </c>
      <c r="M349" s="17" t="s">
        <v>52</v>
      </c>
    </row>
    <row r="350" spans="1:13" ht="13.5" x14ac:dyDescent="0.25">
      <c r="A350" s="3">
        <v>42513</v>
      </c>
      <c r="B350" s="2">
        <v>5.0266999999999999</v>
      </c>
      <c r="C350" s="2">
        <v>66.00990173032875</v>
      </c>
      <c r="D350" s="2">
        <v>-6.3943911665115927E-2</v>
      </c>
      <c r="E350" s="2">
        <v>-2.8812375950520247E-2</v>
      </c>
      <c r="F350" s="2">
        <v>4.8765799999999997</v>
      </c>
      <c r="G350" s="2">
        <v>4.8100900000000006</v>
      </c>
      <c r="H350" s="2">
        <v>4.8040500000000002</v>
      </c>
      <c r="I350" s="2">
        <v>4.803948000000001</v>
      </c>
      <c r="J350" s="17">
        <v>5.7674515000000017</v>
      </c>
      <c r="K350" s="17" t="s">
        <v>51</v>
      </c>
      <c r="L350" s="17" t="s">
        <v>54</v>
      </c>
      <c r="M350" s="17" t="s">
        <v>52</v>
      </c>
    </row>
    <row r="351" spans="1:13" ht="13.5" x14ac:dyDescent="0.25">
      <c r="A351" s="3">
        <v>42514</v>
      </c>
      <c r="B351" s="2">
        <v>5.0316999999999998</v>
      </c>
      <c r="C351" s="2">
        <v>66.247591392166001</v>
      </c>
      <c r="D351" s="2">
        <v>-8.8942136958467977E-2</v>
      </c>
      <c r="E351" s="2">
        <v>-2.2932111285329994E-2</v>
      </c>
      <c r="F351" s="2">
        <v>4.9209000000000005</v>
      </c>
      <c r="G351" s="2">
        <v>4.8448399999999996</v>
      </c>
      <c r="H351" s="2">
        <v>4.8090850000000005</v>
      </c>
      <c r="I351" s="2">
        <v>4.7953860000000015</v>
      </c>
      <c r="J351" s="17">
        <v>5.7564965000000017</v>
      </c>
      <c r="K351" s="17" t="s">
        <v>51</v>
      </c>
      <c r="L351" s="17" t="s">
        <v>54</v>
      </c>
      <c r="M351" s="17" t="s">
        <v>52</v>
      </c>
    </row>
    <row r="352" spans="1:13" ht="13.5" x14ac:dyDescent="0.25">
      <c r="A352" s="3">
        <v>42515</v>
      </c>
      <c r="B352" s="2">
        <v>4.9359999999999999</v>
      </c>
      <c r="C352" s="2">
        <v>57.901648344140305</v>
      </c>
      <c r="D352" s="2">
        <v>-9.6646819032080167E-2</v>
      </c>
      <c r="E352" s="2">
        <v>-1.7154784680818821E-2</v>
      </c>
      <c r="F352" s="2">
        <v>4.94306</v>
      </c>
      <c r="G352" s="2">
        <v>4.8649900000000006</v>
      </c>
      <c r="H352" s="2">
        <v>4.8090850000000005</v>
      </c>
      <c r="I352" s="2">
        <v>4.7849100000000018</v>
      </c>
      <c r="J352" s="17">
        <v>5.7442825000000006</v>
      </c>
      <c r="K352" s="17" t="s">
        <v>51</v>
      </c>
      <c r="L352" s="17" t="s">
        <v>54</v>
      </c>
      <c r="M352" s="17" t="s">
        <v>52</v>
      </c>
    </row>
    <row r="353" spans="1:13" ht="13.5" x14ac:dyDescent="0.25">
      <c r="A353" s="3">
        <v>42516</v>
      </c>
      <c r="B353" s="2">
        <v>4.8101000000000003</v>
      </c>
      <c r="C353" s="2">
        <v>49.132238786089992</v>
      </c>
      <c r="D353" s="2">
        <v>-9.0675309898504253E-2</v>
      </c>
      <c r="E353" s="2">
        <v>-9.2712055268142166E-3</v>
      </c>
      <c r="F353" s="2">
        <v>4.9380199999999999</v>
      </c>
      <c r="G353" s="2">
        <v>4.8700299999999999</v>
      </c>
      <c r="H353" s="2">
        <v>4.8032950000000003</v>
      </c>
      <c r="I353" s="2">
        <v>4.7743340000000014</v>
      </c>
      <c r="J353" s="17">
        <v>5.7315649999999998</v>
      </c>
      <c r="K353" s="17" t="s">
        <v>51</v>
      </c>
      <c r="L353" s="17" t="s">
        <v>54</v>
      </c>
      <c r="M353" s="17" t="s">
        <v>53</v>
      </c>
    </row>
    <row r="354" spans="1:13" ht="13.5" x14ac:dyDescent="0.25">
      <c r="A354" s="3">
        <v>42517</v>
      </c>
      <c r="B354" s="2">
        <v>4.8353000000000002</v>
      </c>
      <c r="C354" s="2">
        <v>50.740400780066288</v>
      </c>
      <c r="D354" s="2">
        <v>-8.5850619723782273E-2</v>
      </c>
      <c r="E354" s="2">
        <v>1.0564040228495143E-3</v>
      </c>
      <c r="F354" s="2">
        <v>4.9279599999999997</v>
      </c>
      <c r="G354" s="2">
        <v>4.8765799999999997</v>
      </c>
      <c r="H354" s="2">
        <v>4.8030450000000009</v>
      </c>
      <c r="I354" s="2">
        <v>4.7644620000000009</v>
      </c>
      <c r="J354" s="17">
        <v>5.7189734999999988</v>
      </c>
      <c r="K354" s="17" t="s">
        <v>51</v>
      </c>
      <c r="L354" s="17" t="s">
        <v>54</v>
      </c>
      <c r="M354" s="17" t="s">
        <v>53</v>
      </c>
    </row>
    <row r="355" spans="1:13" ht="13.5" x14ac:dyDescent="0.25">
      <c r="A355" s="3">
        <v>42520</v>
      </c>
      <c r="B355" s="2">
        <v>4.8301999999999996</v>
      </c>
      <c r="C355" s="2">
        <v>50.393174008726611</v>
      </c>
      <c r="D355" s="2">
        <v>-8.1460898137049043E-2</v>
      </c>
      <c r="E355" s="2">
        <v>9.4772715443450593E-3</v>
      </c>
      <c r="F355" s="2">
        <v>4.8886599999999998</v>
      </c>
      <c r="G355" s="2">
        <v>4.8826199999999993</v>
      </c>
      <c r="H355" s="2">
        <v>4.8095900000000018</v>
      </c>
      <c r="I355" s="2">
        <v>4.755294000000001</v>
      </c>
      <c r="J355" s="17">
        <v>5.7062554999999975</v>
      </c>
      <c r="K355" s="17" t="s">
        <v>55</v>
      </c>
      <c r="L355" s="17" t="s">
        <v>54</v>
      </c>
      <c r="M355" s="17" t="s">
        <v>47</v>
      </c>
    </row>
    <row r="356" spans="1:13" ht="13.5" x14ac:dyDescent="0.25">
      <c r="A356" s="3">
        <v>42521</v>
      </c>
      <c r="B356" s="2">
        <v>4.6891999999999996</v>
      </c>
      <c r="C356" s="2">
        <v>41.863564772158838</v>
      </c>
      <c r="D356" s="2">
        <v>-6.1137202898018828E-2</v>
      </c>
      <c r="E356" s="2">
        <v>1.6216973750091311E-2</v>
      </c>
      <c r="F356" s="2">
        <v>4.8201599999999996</v>
      </c>
      <c r="G356" s="2">
        <v>4.8705300000000005</v>
      </c>
      <c r="H356" s="2">
        <v>4.8060650000000011</v>
      </c>
      <c r="I356" s="2">
        <v>4.7443140000000001</v>
      </c>
      <c r="J356" s="17">
        <v>5.6929584999999996</v>
      </c>
      <c r="K356" s="17" t="s">
        <v>55</v>
      </c>
      <c r="L356" s="17" t="s">
        <v>54</v>
      </c>
      <c r="M356" s="17" t="s">
        <v>47</v>
      </c>
    </row>
    <row r="357" spans="1:13" ht="13.5" x14ac:dyDescent="0.25">
      <c r="A357" s="3">
        <v>42522</v>
      </c>
      <c r="B357" s="2">
        <v>4.6841999999999997</v>
      </c>
      <c r="C357" s="2">
        <v>41.594701789438858</v>
      </c>
      <c r="D357" s="2">
        <v>-4.0446134515324417E-2</v>
      </c>
      <c r="E357" s="2">
        <v>2.2384480887316968E-2</v>
      </c>
      <c r="F357" s="2">
        <v>4.7698</v>
      </c>
      <c r="G357" s="2">
        <v>4.8564299999999987</v>
      </c>
      <c r="H357" s="2">
        <v>4.8012800000000011</v>
      </c>
      <c r="I357" s="2">
        <v>4.7353500000000004</v>
      </c>
      <c r="J357" s="17">
        <v>5.680114999999998</v>
      </c>
      <c r="K357" s="17" t="s">
        <v>55</v>
      </c>
      <c r="L357" s="17" t="s">
        <v>54</v>
      </c>
      <c r="M357" s="17" t="s">
        <v>47</v>
      </c>
    </row>
    <row r="358" spans="1:13" ht="13.5" x14ac:dyDescent="0.25">
      <c r="A358" s="3">
        <v>42523</v>
      </c>
      <c r="B358" s="2">
        <v>4.6691000000000003</v>
      </c>
      <c r="C358" s="2">
        <v>40.743668474806228</v>
      </c>
      <c r="D358" s="2">
        <v>-1.9495056614178274E-2</v>
      </c>
      <c r="E358" s="2">
        <v>2.6385969132493282E-2</v>
      </c>
      <c r="F358" s="2">
        <v>4.7416</v>
      </c>
      <c r="G358" s="2">
        <v>4.8398099999999999</v>
      </c>
      <c r="H358" s="2">
        <v>4.7997700000000005</v>
      </c>
      <c r="I358" s="2">
        <v>4.7284000000000006</v>
      </c>
      <c r="J358" s="17">
        <v>5.6674979999999984</v>
      </c>
      <c r="K358" s="17" t="s">
        <v>55</v>
      </c>
      <c r="L358" s="17" t="s">
        <v>54</v>
      </c>
      <c r="M358" s="17" t="s">
        <v>47</v>
      </c>
    </row>
    <row r="359" spans="1:13" ht="13.5" x14ac:dyDescent="0.25">
      <c r="A359" s="3">
        <v>42524</v>
      </c>
      <c r="B359" s="2">
        <v>4.7344999999999997</v>
      </c>
      <c r="C359" s="2">
        <v>45.905970006700578</v>
      </c>
      <c r="D359" s="2">
        <v>1.9298056344601022E-3</v>
      </c>
      <c r="E359" s="2">
        <v>3.0307627419641069E-2</v>
      </c>
      <c r="F359" s="2">
        <v>4.7214399999999994</v>
      </c>
      <c r="G359" s="2">
        <v>4.8246999999999991</v>
      </c>
      <c r="H359" s="2">
        <v>4.8035450000000006</v>
      </c>
      <c r="I359" s="2">
        <v>4.7235639999999997</v>
      </c>
      <c r="J359" s="17">
        <v>5.6554094999999984</v>
      </c>
      <c r="K359" s="17" t="s">
        <v>51</v>
      </c>
      <c r="L359" s="17" t="s">
        <v>54</v>
      </c>
      <c r="M359" s="17" t="s">
        <v>53</v>
      </c>
    </row>
    <row r="360" spans="1:13" ht="13.5" x14ac:dyDescent="0.25">
      <c r="A360" s="3">
        <v>42527</v>
      </c>
      <c r="B360" s="2">
        <v>4.7344999999999997</v>
      </c>
      <c r="C360" s="2">
        <v>45.905970006700578</v>
      </c>
      <c r="D360" s="2">
        <v>4.2123303913199628E-2</v>
      </c>
      <c r="E360" s="2">
        <v>3.4670974580904068E-2</v>
      </c>
      <c r="F360" s="2">
        <v>4.7023000000000001</v>
      </c>
      <c r="G360" s="2">
        <v>4.7954799999999995</v>
      </c>
      <c r="H360" s="2">
        <v>4.8027850000000001</v>
      </c>
      <c r="I360" s="2">
        <v>4.7209439999999994</v>
      </c>
      <c r="J360" s="17">
        <v>5.6431949999999986</v>
      </c>
      <c r="K360" s="17" t="s">
        <v>51</v>
      </c>
      <c r="L360" s="17" t="s">
        <v>54</v>
      </c>
      <c r="M360" s="17" t="s">
        <v>53</v>
      </c>
    </row>
    <row r="361" spans="1:13" ht="13.5" x14ac:dyDescent="0.25">
      <c r="A361" s="3">
        <v>42528</v>
      </c>
      <c r="B361" s="2">
        <v>4.7093999999999996</v>
      </c>
      <c r="C361" s="2">
        <v>44.192325236653183</v>
      </c>
      <c r="D361" s="2">
        <v>7.9092303374739714E-2</v>
      </c>
      <c r="E361" s="2">
        <v>3.5714860730410344E-2</v>
      </c>
      <c r="F361" s="2">
        <v>4.70634</v>
      </c>
      <c r="G361" s="2">
        <v>4.7632499999999993</v>
      </c>
      <c r="H361" s="2">
        <v>4.8040450000000003</v>
      </c>
      <c r="I361" s="2">
        <v>4.7178219999999991</v>
      </c>
      <c r="J361" s="17">
        <v>5.6310064999999971</v>
      </c>
      <c r="K361" s="17" t="s">
        <v>51</v>
      </c>
      <c r="L361" s="17" t="s">
        <v>54</v>
      </c>
      <c r="M361" s="17" t="s">
        <v>52</v>
      </c>
    </row>
    <row r="362" spans="1:13" ht="13.5" x14ac:dyDescent="0.25">
      <c r="A362" s="3">
        <v>42529</v>
      </c>
      <c r="B362" s="2">
        <v>4.5934999999999997</v>
      </c>
      <c r="C362" s="2">
        <v>37.273313984682801</v>
      </c>
      <c r="D362" s="2">
        <v>0.1046903251366329</v>
      </c>
      <c r="E362" s="2">
        <v>3.8223644839113863E-2</v>
      </c>
      <c r="F362" s="2">
        <v>4.6882000000000001</v>
      </c>
      <c r="G362" s="2">
        <v>4.7290000000000001</v>
      </c>
      <c r="H362" s="2">
        <v>4.7969949999999999</v>
      </c>
      <c r="I362" s="2">
        <v>4.7124819999999996</v>
      </c>
      <c r="J362" s="17">
        <v>5.6184649999999969</v>
      </c>
      <c r="K362" s="17" t="s">
        <v>51</v>
      </c>
      <c r="L362" s="17" t="s">
        <v>54</v>
      </c>
      <c r="M362" s="17" t="s">
        <v>53</v>
      </c>
    </row>
    <row r="363" spans="1:13" ht="13.5" x14ac:dyDescent="0.25">
      <c r="A363" s="3">
        <v>42530</v>
      </c>
      <c r="B363" s="2">
        <v>4.5834000000000001</v>
      </c>
      <c r="C363" s="2">
        <v>36.733575962492317</v>
      </c>
      <c r="D363" s="2">
        <v>0.10883475443570401</v>
      </c>
      <c r="E363" s="2">
        <v>3.9676636946540958E-2</v>
      </c>
      <c r="F363" s="2">
        <v>4.6710599999999998</v>
      </c>
      <c r="G363" s="2">
        <v>4.7063299999999995</v>
      </c>
      <c r="H363" s="2">
        <v>4.7881799999999997</v>
      </c>
      <c r="I363" s="2">
        <v>4.7101639999999998</v>
      </c>
      <c r="J363" s="17">
        <v>5.6059484999999958</v>
      </c>
      <c r="K363" s="17" t="s">
        <v>51</v>
      </c>
      <c r="L363" s="17" t="s">
        <v>54</v>
      </c>
      <c r="M363" s="17" t="s">
        <v>53</v>
      </c>
    </row>
    <row r="364" spans="1:13" ht="13.5" x14ac:dyDescent="0.25">
      <c r="A364" s="3">
        <v>42531</v>
      </c>
      <c r="B364" s="2">
        <v>4.6186999999999996</v>
      </c>
      <c r="C364" s="2">
        <v>40.003580487898468</v>
      </c>
      <c r="D364" s="2">
        <v>0.11468711637160744</v>
      </c>
      <c r="E364" s="2">
        <v>4.0612048983840646E-2</v>
      </c>
      <c r="F364" s="2">
        <v>4.6478999999999999</v>
      </c>
      <c r="G364" s="2">
        <v>4.6846699999999988</v>
      </c>
      <c r="H364" s="2">
        <v>4.7806249999999997</v>
      </c>
      <c r="I364" s="2">
        <v>4.7098620000000002</v>
      </c>
      <c r="J364" s="17">
        <v>5.5930294999999957</v>
      </c>
      <c r="K364" s="17" t="s">
        <v>55</v>
      </c>
      <c r="L364" s="17" t="s">
        <v>54</v>
      </c>
      <c r="M364" s="17" t="s">
        <v>47</v>
      </c>
    </row>
    <row r="365" spans="1:13" ht="13.5" x14ac:dyDescent="0.25">
      <c r="A365" s="3">
        <v>42534</v>
      </c>
      <c r="B365" s="2">
        <v>4.5129000000000001</v>
      </c>
      <c r="C365" s="2">
        <v>34.284022324796652</v>
      </c>
      <c r="D365" s="2">
        <v>0.12748612226017375</v>
      </c>
      <c r="E365" s="2">
        <v>4.0731139550765877E-2</v>
      </c>
      <c r="F365" s="2">
        <v>4.6035799999999991</v>
      </c>
      <c r="G365" s="2">
        <v>4.6529399999999992</v>
      </c>
      <c r="H365" s="2">
        <v>4.7677800000000001</v>
      </c>
      <c r="I365" s="2">
        <v>4.7084519999999994</v>
      </c>
      <c r="J365" s="17">
        <v>5.5794554999999955</v>
      </c>
      <c r="K365" s="17" t="s">
        <v>55</v>
      </c>
      <c r="L365" s="17" t="s">
        <v>54</v>
      </c>
      <c r="M365" s="17" t="s">
        <v>47</v>
      </c>
    </row>
    <row r="366" spans="1:13" ht="13.5" x14ac:dyDescent="0.25">
      <c r="A366" s="3">
        <v>42535</v>
      </c>
      <c r="B366" s="2">
        <v>4.5129000000000001</v>
      </c>
      <c r="C366" s="2">
        <v>34.284022324796652</v>
      </c>
      <c r="D366" s="2">
        <v>0.11798464684796528</v>
      </c>
      <c r="E366" s="2">
        <v>4.087619336112594E-2</v>
      </c>
      <c r="F366" s="2">
        <v>4.564280000000001</v>
      </c>
      <c r="G366" s="2">
        <v>4.6353099999999996</v>
      </c>
      <c r="H366" s="2">
        <v>4.7529200000000005</v>
      </c>
      <c r="I366" s="2">
        <v>4.710566</v>
      </c>
      <c r="J366" s="17">
        <v>5.5665109999999958</v>
      </c>
      <c r="K366" s="17" t="s">
        <v>55</v>
      </c>
      <c r="L366" s="17" t="s">
        <v>54</v>
      </c>
      <c r="M366" s="17" t="s">
        <v>47</v>
      </c>
    </row>
    <row r="367" spans="1:13" ht="13.5" x14ac:dyDescent="0.25">
      <c r="A367" s="3">
        <v>42536</v>
      </c>
      <c r="B367" s="2">
        <v>4.5079000000000002</v>
      </c>
      <c r="C367" s="2">
        <v>34.017447554412797</v>
      </c>
      <c r="D367" s="2">
        <v>0.11080617298543238</v>
      </c>
      <c r="E367" s="2">
        <v>3.884934394856894E-2</v>
      </c>
      <c r="F367" s="2">
        <v>4.5471599999999999</v>
      </c>
      <c r="G367" s="2">
        <v>4.61768</v>
      </c>
      <c r="H367" s="2">
        <v>4.7370549999999998</v>
      </c>
      <c r="I367" s="2">
        <v>4.7096600000000004</v>
      </c>
      <c r="J367" s="17">
        <v>5.5541204999999954</v>
      </c>
      <c r="K367" s="17" t="s">
        <v>55</v>
      </c>
      <c r="L367" s="17" t="s">
        <v>54</v>
      </c>
      <c r="M367" s="17" t="s">
        <v>47</v>
      </c>
    </row>
    <row r="368" spans="1:13" ht="13.5" x14ac:dyDescent="0.25">
      <c r="A368" s="3">
        <v>42537</v>
      </c>
      <c r="B368" s="2">
        <v>4.4071999999999996</v>
      </c>
      <c r="C368" s="2">
        <v>29.108472355735927</v>
      </c>
      <c r="D368" s="2">
        <v>0.11106456328703285</v>
      </c>
      <c r="E368" s="2">
        <v>3.6109434265329615E-2</v>
      </c>
      <c r="F368" s="2">
        <v>4.5119199999999999</v>
      </c>
      <c r="G368" s="2">
        <v>4.5914900000000003</v>
      </c>
      <c r="H368" s="2">
        <v>4.715650000000001</v>
      </c>
      <c r="I368" s="2">
        <v>4.7049259999999995</v>
      </c>
      <c r="J368" s="17">
        <v>5.5422844999999974</v>
      </c>
      <c r="K368" s="17" t="s">
        <v>55</v>
      </c>
      <c r="L368" s="17" t="s">
        <v>54</v>
      </c>
      <c r="M368" s="17" t="s">
        <v>47</v>
      </c>
    </row>
    <row r="369" spans="1:13" ht="13.5" x14ac:dyDescent="0.25">
      <c r="A369" s="3">
        <v>42538</v>
      </c>
      <c r="B369" s="2">
        <v>4.4725999999999999</v>
      </c>
      <c r="C369" s="2">
        <v>35.607622029913642</v>
      </c>
      <c r="D369" s="2">
        <v>0.11820302220381951</v>
      </c>
      <c r="E369" s="2">
        <v>3.2312810995791863E-2</v>
      </c>
      <c r="F369" s="2">
        <v>4.4826999999999995</v>
      </c>
      <c r="G369" s="2">
        <v>4.5653000000000006</v>
      </c>
      <c r="H369" s="2">
        <v>4.6950000000000003</v>
      </c>
      <c r="I369" s="2">
        <v>4.7011979999999998</v>
      </c>
      <c r="J369" s="17">
        <v>5.5317574999999977</v>
      </c>
      <c r="K369" s="17" t="s">
        <v>51</v>
      </c>
      <c r="L369" s="17" t="s">
        <v>54</v>
      </c>
      <c r="M369" s="17" t="s">
        <v>53</v>
      </c>
    </row>
    <row r="370" spans="1:13" ht="13.5" x14ac:dyDescent="0.25">
      <c r="A370" s="3">
        <v>42541</v>
      </c>
      <c r="B370" s="2">
        <v>4.4222999999999999</v>
      </c>
      <c r="C370" s="2">
        <v>33.094610947653379</v>
      </c>
      <c r="D370" s="2">
        <v>0.12915933021892201</v>
      </c>
      <c r="E370" s="2">
        <v>3.0841460177471181E-2</v>
      </c>
      <c r="F370" s="2">
        <v>4.4645799999999998</v>
      </c>
      <c r="G370" s="2">
        <v>4.5340799999999994</v>
      </c>
      <c r="H370" s="2">
        <v>4.6647800000000004</v>
      </c>
      <c r="I370" s="2">
        <v>4.6979759999999997</v>
      </c>
      <c r="J370" s="17">
        <v>5.5202484999999974</v>
      </c>
      <c r="K370" s="17" t="s">
        <v>51</v>
      </c>
      <c r="L370" s="17" t="s">
        <v>54</v>
      </c>
      <c r="M370" s="17" t="s">
        <v>53</v>
      </c>
    </row>
    <row r="371" spans="1:13" ht="13.5" x14ac:dyDescent="0.25">
      <c r="A371" s="3">
        <v>42542</v>
      </c>
      <c r="B371" s="2">
        <v>4.4122000000000003</v>
      </c>
      <c r="C371" s="2">
        <v>32.597138556604804</v>
      </c>
      <c r="D371" s="2">
        <v>0.13671587547042563</v>
      </c>
      <c r="E371" s="2">
        <v>3.2067202311238358E-2</v>
      </c>
      <c r="F371" s="2">
        <v>4.4444400000000002</v>
      </c>
      <c r="G371" s="2">
        <v>4.5043600000000001</v>
      </c>
      <c r="H371" s="2">
        <v>4.6338050000000006</v>
      </c>
      <c r="I371" s="2">
        <v>4.6955580000000001</v>
      </c>
      <c r="J371" s="17">
        <v>5.5089409999999974</v>
      </c>
      <c r="K371" s="17" t="s">
        <v>55</v>
      </c>
      <c r="L371" s="17" t="s">
        <v>54</v>
      </c>
      <c r="M371" s="17" t="s">
        <v>47</v>
      </c>
    </row>
    <row r="372" spans="1:13" ht="13.5" x14ac:dyDescent="0.25">
      <c r="A372" s="3">
        <v>42543</v>
      </c>
      <c r="B372" s="2">
        <v>4.3114999999999997</v>
      </c>
      <c r="C372" s="2">
        <v>28.067098861485093</v>
      </c>
      <c r="D372" s="2">
        <v>0.13409361462222513</v>
      </c>
      <c r="E372" s="2">
        <v>3.5147397528621019E-2</v>
      </c>
      <c r="F372" s="2">
        <v>4.4051600000000004</v>
      </c>
      <c r="G372" s="2">
        <v>4.4761599999999993</v>
      </c>
      <c r="H372" s="2">
        <v>4.6025799999999997</v>
      </c>
      <c r="I372" s="2">
        <v>4.6911260000000006</v>
      </c>
      <c r="J372" s="17">
        <v>5.4971299999999976</v>
      </c>
      <c r="K372" s="17" t="s">
        <v>55</v>
      </c>
      <c r="L372" s="17" t="s">
        <v>54</v>
      </c>
      <c r="M372" s="17" t="s">
        <v>47</v>
      </c>
    </row>
    <row r="373" spans="1:13" ht="13.5" x14ac:dyDescent="0.25">
      <c r="A373" s="3">
        <v>42544</v>
      </c>
      <c r="B373" s="2">
        <v>4.2309000000000001</v>
      </c>
      <c r="C373" s="2">
        <v>25.064657351994271</v>
      </c>
      <c r="D373" s="2">
        <v>0.13814120381953554</v>
      </c>
      <c r="E373" s="2">
        <v>3.9009433681538273E-2</v>
      </c>
      <c r="F373" s="2">
        <v>4.3698999999999995</v>
      </c>
      <c r="G373" s="2">
        <v>4.4409100000000006</v>
      </c>
      <c r="H373" s="2">
        <v>4.57362</v>
      </c>
      <c r="I373" s="2">
        <v>4.6856879999999999</v>
      </c>
      <c r="J373" s="17">
        <v>5.4846639999999978</v>
      </c>
      <c r="K373" s="17" t="s">
        <v>55</v>
      </c>
      <c r="L373" s="17" t="s">
        <v>54</v>
      </c>
      <c r="M373" s="17" t="s">
        <v>47</v>
      </c>
    </row>
    <row r="374" spans="1:13" ht="13.5" x14ac:dyDescent="0.25">
      <c r="A374" s="3">
        <v>42545</v>
      </c>
      <c r="B374" s="2">
        <v>4.2762000000000002</v>
      </c>
      <c r="C374" s="2">
        <v>29.621508366144496</v>
      </c>
      <c r="D374" s="2">
        <v>0.14583044089640662</v>
      </c>
      <c r="E374" s="2">
        <v>4.3380119389038692E-2</v>
      </c>
      <c r="F374" s="2">
        <v>4.3306199999999997</v>
      </c>
      <c r="G374" s="2">
        <v>4.4066600000000005</v>
      </c>
      <c r="H374" s="2">
        <v>4.5456650000000005</v>
      </c>
      <c r="I374" s="2">
        <v>4.6815579999999999</v>
      </c>
      <c r="J374" s="17">
        <v>5.4724499999999976</v>
      </c>
      <c r="K374" s="17" t="s">
        <v>55</v>
      </c>
      <c r="L374" s="17" t="s">
        <v>54</v>
      </c>
      <c r="M374" s="17" t="s">
        <v>47</v>
      </c>
    </row>
    <row r="375" spans="1:13" ht="13.5" x14ac:dyDescent="0.25">
      <c r="A375" s="3">
        <v>42548</v>
      </c>
      <c r="B375" s="2">
        <v>4.4071999999999996</v>
      </c>
      <c r="C375" s="2">
        <v>40.827620046916323</v>
      </c>
      <c r="D375" s="2">
        <v>0.12811539369570646</v>
      </c>
      <c r="E375" s="2">
        <v>4.6812167459727286E-2</v>
      </c>
      <c r="F375" s="2">
        <v>4.3276000000000003</v>
      </c>
      <c r="G375" s="2">
        <v>4.3960900000000009</v>
      </c>
      <c r="H375" s="2">
        <v>4.5245149999999992</v>
      </c>
      <c r="I375" s="2">
        <v>4.6806520000000003</v>
      </c>
      <c r="J375" s="17">
        <v>5.4612434999999984</v>
      </c>
      <c r="K375" s="17" t="s">
        <v>51</v>
      </c>
      <c r="L375" s="17" t="s">
        <v>54</v>
      </c>
      <c r="M375" s="17" t="s">
        <v>53</v>
      </c>
    </row>
    <row r="376" spans="1:13" ht="13.5" x14ac:dyDescent="0.25">
      <c r="A376" s="3">
        <v>42549</v>
      </c>
      <c r="B376" s="2">
        <v>4.3064</v>
      </c>
      <c r="C376" s="2">
        <v>36.068593583770266</v>
      </c>
      <c r="D376" s="2">
        <v>0.12144730379549173</v>
      </c>
      <c r="E376" s="2">
        <v>4.8032877357860229E-2</v>
      </c>
      <c r="F376" s="2">
        <v>4.3064400000000003</v>
      </c>
      <c r="G376" s="2">
        <v>4.3754400000000002</v>
      </c>
      <c r="H376" s="2">
        <v>4.505374999999999</v>
      </c>
      <c r="I376" s="2">
        <v>4.6766220000000001</v>
      </c>
      <c r="J376" s="17">
        <v>5.4500364999999977</v>
      </c>
      <c r="K376" s="17" t="s">
        <v>51</v>
      </c>
      <c r="L376" s="17" t="s">
        <v>54</v>
      </c>
      <c r="M376" s="17" t="s">
        <v>53</v>
      </c>
    </row>
    <row r="377" spans="1:13" ht="13.5" x14ac:dyDescent="0.25">
      <c r="A377" s="3">
        <v>42550</v>
      </c>
      <c r="B377" s="2">
        <v>4.2309000000000001</v>
      </c>
      <c r="C377" s="2">
        <v>32.968763966024852</v>
      </c>
      <c r="D377" s="2">
        <v>0.12201564015520372</v>
      </c>
      <c r="E377" s="2">
        <v>4.9011929814471257E-2</v>
      </c>
      <c r="F377" s="2">
        <v>4.2903199999999995</v>
      </c>
      <c r="G377" s="2">
        <v>4.3477399999999999</v>
      </c>
      <c r="H377" s="2">
        <v>4.4827100000000009</v>
      </c>
      <c r="I377" s="2">
        <v>4.6710819999999993</v>
      </c>
      <c r="J377" s="17">
        <v>5.4391319999999972</v>
      </c>
      <c r="K377" s="17" t="s">
        <v>51</v>
      </c>
      <c r="L377" s="17" t="s">
        <v>54</v>
      </c>
      <c r="M377" s="17" t="s">
        <v>53</v>
      </c>
    </row>
    <row r="378" spans="1:13" ht="13.5" x14ac:dyDescent="0.25">
      <c r="A378" s="3">
        <v>42551</v>
      </c>
      <c r="B378" s="2">
        <v>4.2057000000000002</v>
      </c>
      <c r="C378" s="2">
        <v>31.98081079892485</v>
      </c>
      <c r="D378" s="2">
        <v>0.1106014804352613</v>
      </c>
      <c r="E378" s="2">
        <v>4.8990102652312947E-2</v>
      </c>
      <c r="F378" s="2">
        <v>4.2852800000000002</v>
      </c>
      <c r="G378" s="2">
        <v>4.3275899999999989</v>
      </c>
      <c r="H378" s="2">
        <v>4.4595400000000014</v>
      </c>
      <c r="I378" s="2">
        <v>4.6645339999999997</v>
      </c>
      <c r="J378" s="17">
        <v>5.4284289999999977</v>
      </c>
      <c r="K378" s="17" t="s">
        <v>51</v>
      </c>
      <c r="L378" s="17" t="s">
        <v>54</v>
      </c>
      <c r="M378" s="17" t="s">
        <v>53</v>
      </c>
    </row>
    <row r="379" spans="1:13" ht="13.5" x14ac:dyDescent="0.25">
      <c r="A379" s="3">
        <v>42552</v>
      </c>
      <c r="B379" s="2">
        <v>4.1048999999999998</v>
      </c>
      <c r="C379" s="2">
        <v>28.324518534794606</v>
      </c>
      <c r="D379" s="2">
        <v>0.12022284839900621</v>
      </c>
      <c r="E379" s="2">
        <v>4.996285105007664E-2</v>
      </c>
      <c r="F379" s="2">
        <v>4.2510199999999996</v>
      </c>
      <c r="G379" s="2">
        <v>4.2908200000000001</v>
      </c>
      <c r="H379" s="2">
        <v>4.4280600000000003</v>
      </c>
      <c r="I379" s="2">
        <v>4.653249999999999</v>
      </c>
      <c r="J379" s="17">
        <v>5.4164664999999976</v>
      </c>
      <c r="K379" s="17" t="s">
        <v>51</v>
      </c>
      <c r="L379" s="17" t="s">
        <v>54</v>
      </c>
      <c r="M379" s="17" t="s">
        <v>53</v>
      </c>
    </row>
    <row r="380" spans="1:13" ht="13.5" x14ac:dyDescent="0.25">
      <c r="A380" s="3">
        <v>42555</v>
      </c>
      <c r="B380" s="2">
        <v>4.0898000000000003</v>
      </c>
      <c r="C380" s="2">
        <v>27.811565077544799</v>
      </c>
      <c r="D380" s="2">
        <v>0.12396126662246587</v>
      </c>
      <c r="E380" s="2">
        <v>4.8627957772125148E-2</v>
      </c>
      <c r="F380" s="2">
        <v>4.1875400000000003</v>
      </c>
      <c r="G380" s="2">
        <v>4.2575699999999994</v>
      </c>
      <c r="H380" s="2">
        <v>4.3958250000000003</v>
      </c>
      <c r="I380" s="2">
        <v>4.6390459999999987</v>
      </c>
      <c r="J380" s="17">
        <v>5.404201999999998</v>
      </c>
      <c r="K380" s="17" t="s">
        <v>55</v>
      </c>
      <c r="L380" s="17" t="s">
        <v>54</v>
      </c>
      <c r="M380" s="17" t="s">
        <v>47</v>
      </c>
    </row>
    <row r="381" spans="1:13" ht="13.5" x14ac:dyDescent="0.25">
      <c r="A381" s="3">
        <v>42559</v>
      </c>
      <c r="B381" s="2">
        <v>4.2057000000000002</v>
      </c>
      <c r="C381" s="2">
        <v>37.210781970683925</v>
      </c>
      <c r="D381" s="2">
        <v>0.11912770521209914</v>
      </c>
      <c r="E381" s="2">
        <v>4.4033516065225528E-2</v>
      </c>
      <c r="F381" s="2">
        <v>4.1673999999999998</v>
      </c>
      <c r="G381" s="2">
        <v>4.2369199999999996</v>
      </c>
      <c r="H381" s="2">
        <v>4.3706399999999999</v>
      </c>
      <c r="I381" s="2">
        <v>4.6245399999999997</v>
      </c>
      <c r="J381" s="17">
        <v>5.3927939999999968</v>
      </c>
      <c r="K381" s="17" t="s">
        <v>55</v>
      </c>
      <c r="L381" s="17" t="s">
        <v>54</v>
      </c>
      <c r="M381" s="17" t="s">
        <v>47</v>
      </c>
    </row>
    <row r="382" spans="1:13" ht="13.5" x14ac:dyDescent="0.25">
      <c r="A382" s="3">
        <v>42562</v>
      </c>
      <c r="B382" s="2">
        <v>4.2005999999999997</v>
      </c>
      <c r="C382" s="2">
        <v>36.982593951796133</v>
      </c>
      <c r="D382" s="2">
        <v>0.10122189265170167</v>
      </c>
      <c r="E382" s="2">
        <v>3.7419274529796716E-2</v>
      </c>
      <c r="F382" s="2">
        <v>4.16134</v>
      </c>
      <c r="G382" s="2">
        <v>4.2258300000000002</v>
      </c>
      <c r="H382" s="2">
        <v>4.3509949999999993</v>
      </c>
      <c r="I382" s="2">
        <v>4.6098319999999999</v>
      </c>
      <c r="J382" s="17">
        <v>5.3813854999999968</v>
      </c>
      <c r="K382" s="17" t="s">
        <v>55</v>
      </c>
      <c r="L382" s="17" t="s">
        <v>54</v>
      </c>
      <c r="M382" s="17" t="s">
        <v>47</v>
      </c>
    </row>
    <row r="383" spans="1:13" ht="13.5" x14ac:dyDescent="0.25">
      <c r="A383" s="3">
        <v>42563</v>
      </c>
      <c r="B383" s="2">
        <v>4.2157999999999998</v>
      </c>
      <c r="C383" s="2">
        <v>38.198997439973695</v>
      </c>
      <c r="D383" s="2">
        <v>7.3777488022881421E-2</v>
      </c>
      <c r="E383" s="2">
        <v>2.8572242858617401E-2</v>
      </c>
      <c r="F383" s="2">
        <v>4.1633599999999999</v>
      </c>
      <c r="G383" s="2">
        <v>4.2243200000000005</v>
      </c>
      <c r="H383" s="2">
        <v>4.3326149999999988</v>
      </c>
      <c r="I383" s="2">
        <v>4.5956299999999999</v>
      </c>
      <c r="J383" s="17">
        <v>5.3699774999999965</v>
      </c>
      <c r="K383" s="17" t="s">
        <v>55</v>
      </c>
      <c r="L383" s="17" t="s">
        <v>54</v>
      </c>
      <c r="M383" s="17" t="s">
        <v>49</v>
      </c>
    </row>
    <row r="384" spans="1:13" ht="13.5" x14ac:dyDescent="0.25">
      <c r="A384" s="3">
        <v>42564</v>
      </c>
      <c r="B384" s="2">
        <v>4.2107000000000001</v>
      </c>
      <c r="C384" s="2">
        <v>37.934414528299513</v>
      </c>
      <c r="D384" s="2">
        <v>5.8953780829100744E-2</v>
      </c>
      <c r="E384" s="2">
        <v>1.8041090841562673E-2</v>
      </c>
      <c r="F384" s="2">
        <v>4.18452</v>
      </c>
      <c r="G384" s="2">
        <v>4.2177699999999998</v>
      </c>
      <c r="H384" s="2">
        <v>4.3122150000000001</v>
      </c>
      <c r="I384" s="2">
        <v>4.5830380000000002</v>
      </c>
      <c r="J384" s="17">
        <v>5.3581159999999963</v>
      </c>
      <c r="K384" s="17" t="s">
        <v>55</v>
      </c>
      <c r="L384" s="17" t="s">
        <v>54</v>
      </c>
      <c r="M384" s="17" t="s">
        <v>49</v>
      </c>
    </row>
    <row r="385" spans="1:13" ht="13.5" x14ac:dyDescent="0.25">
      <c r="A385" s="3">
        <v>42565</v>
      </c>
      <c r="B385" s="2">
        <v>4.1805000000000003</v>
      </c>
      <c r="C385" s="2">
        <v>36.329716617318127</v>
      </c>
      <c r="D385" s="2">
        <v>6.9805249200593167E-2</v>
      </c>
      <c r="E385" s="2">
        <v>8.9173287058411307E-3</v>
      </c>
      <c r="F385" s="2">
        <v>4.2026599999999998</v>
      </c>
      <c r="G385" s="2">
        <v>4.1951000000000009</v>
      </c>
      <c r="H385" s="2">
        <v>4.2955949999999996</v>
      </c>
      <c r="I385" s="2">
        <v>4.5726620000000002</v>
      </c>
      <c r="J385" s="17">
        <v>5.3457759999999963</v>
      </c>
      <c r="K385" s="17" t="s">
        <v>55</v>
      </c>
      <c r="L385" s="17" t="s">
        <v>54</v>
      </c>
      <c r="M385" s="17" t="s">
        <v>49</v>
      </c>
    </row>
    <row r="386" spans="1:13" ht="13.5" x14ac:dyDescent="0.25">
      <c r="A386" s="3">
        <v>42566</v>
      </c>
      <c r="B386" s="2">
        <v>4.1805000000000003</v>
      </c>
      <c r="C386" s="2">
        <v>36.32971661731812</v>
      </c>
      <c r="D386" s="2">
        <v>6.4587393945203075E-2</v>
      </c>
      <c r="E386" s="2">
        <v>4.2595442557908161E-5</v>
      </c>
      <c r="F386" s="2">
        <v>4.1976200000000006</v>
      </c>
      <c r="G386" s="2">
        <v>4.1825100000000006</v>
      </c>
      <c r="H386" s="2">
        <v>4.2789749999999991</v>
      </c>
      <c r="I386" s="2">
        <v>4.5610780000000002</v>
      </c>
      <c r="J386" s="17">
        <v>5.3334864999999958</v>
      </c>
      <c r="K386" s="17" t="s">
        <v>55</v>
      </c>
      <c r="L386" s="17" t="s">
        <v>54</v>
      </c>
      <c r="M386" s="17" t="s">
        <v>47</v>
      </c>
    </row>
    <row r="387" spans="1:13" ht="13.5" x14ac:dyDescent="0.25">
      <c r="A387" s="3">
        <v>42569</v>
      </c>
      <c r="B387" s="2">
        <v>4.1805000000000003</v>
      </c>
      <c r="C387" s="2">
        <v>36.32971661731812</v>
      </c>
      <c r="D387" s="2">
        <v>4.9582665252858149E-2</v>
      </c>
      <c r="E387" s="2">
        <v>-1.2083057001275771E-2</v>
      </c>
      <c r="F387" s="2">
        <v>4.1936000000000009</v>
      </c>
      <c r="G387" s="2">
        <v>4.1774700000000005</v>
      </c>
      <c r="H387" s="2">
        <v>4.2626049999999989</v>
      </c>
      <c r="I387" s="2">
        <v>4.5490899999999996</v>
      </c>
      <c r="J387" s="17">
        <v>5.3213984999999955</v>
      </c>
      <c r="K387" s="17" t="s">
        <v>55</v>
      </c>
      <c r="L387" s="17" t="s">
        <v>54</v>
      </c>
      <c r="M387" s="17" t="s">
        <v>47</v>
      </c>
    </row>
    <row r="388" spans="1:13" ht="13.5" x14ac:dyDescent="0.25">
      <c r="A388" s="3">
        <v>42570</v>
      </c>
      <c r="B388" s="2">
        <v>4.2460000000000004</v>
      </c>
      <c r="C388" s="2">
        <v>42.875622939708634</v>
      </c>
      <c r="D388" s="2">
        <v>2.9107363112099272E-2</v>
      </c>
      <c r="E388" s="2">
        <v>-2.7994760069478458E-2</v>
      </c>
      <c r="F388" s="2">
        <v>4.1996400000000005</v>
      </c>
      <c r="G388" s="2">
        <v>4.1815000000000007</v>
      </c>
      <c r="H388" s="2">
        <v>4.2545449999999985</v>
      </c>
      <c r="I388" s="2">
        <v>4.5400239999999998</v>
      </c>
      <c r="J388" s="17">
        <v>5.3101164999999959</v>
      </c>
      <c r="K388" s="17" t="s">
        <v>55</v>
      </c>
      <c r="L388" s="17" t="s">
        <v>54</v>
      </c>
      <c r="M388" s="17" t="s">
        <v>49</v>
      </c>
    </row>
    <row r="389" spans="1:13" ht="13.5" x14ac:dyDescent="0.25">
      <c r="A389" s="3">
        <v>42571</v>
      </c>
      <c r="B389" s="2">
        <v>4.2460000000000004</v>
      </c>
      <c r="C389" s="2">
        <v>42.875622939708634</v>
      </c>
      <c r="D389" s="2">
        <v>-3.2331996832200005E-3</v>
      </c>
      <c r="E389" s="2">
        <v>-4.5330052860902303E-2</v>
      </c>
      <c r="F389" s="2">
        <v>4.2067000000000005</v>
      </c>
      <c r="G389" s="2">
        <v>4.1956100000000003</v>
      </c>
      <c r="H389" s="2">
        <v>4.2432149999999993</v>
      </c>
      <c r="I389" s="2">
        <v>4.5317639999999999</v>
      </c>
      <c r="J389" s="17">
        <v>5.2978774999999976</v>
      </c>
      <c r="K389" s="17" t="s">
        <v>51</v>
      </c>
      <c r="L389" s="17" t="s">
        <v>54</v>
      </c>
      <c r="M389" s="17" t="s">
        <v>52</v>
      </c>
    </row>
    <row r="390" spans="1:13" ht="13.5" x14ac:dyDescent="0.25">
      <c r="A390" s="3">
        <v>42572</v>
      </c>
      <c r="B390" s="2">
        <v>4.2460000000000004</v>
      </c>
      <c r="C390" s="2">
        <v>42.875622939708634</v>
      </c>
      <c r="D390" s="2">
        <v>-3.2465456007948923E-2</v>
      </c>
      <c r="E390" s="2">
        <v>-6.2499751092376862E-2</v>
      </c>
      <c r="F390" s="2">
        <v>4.2198000000000011</v>
      </c>
      <c r="G390" s="2">
        <v>4.2112300000000014</v>
      </c>
      <c r="H390" s="2">
        <v>4.2343999999999991</v>
      </c>
      <c r="I390" s="2">
        <v>4.5216899999999995</v>
      </c>
      <c r="J390" s="17">
        <v>5.2858649999999985</v>
      </c>
      <c r="K390" s="17" t="s">
        <v>51</v>
      </c>
      <c r="L390" s="17" t="s">
        <v>54</v>
      </c>
      <c r="M390" s="17" t="s">
        <v>52</v>
      </c>
    </row>
    <row r="391" spans="1:13" ht="13.5" x14ac:dyDescent="0.25">
      <c r="A391" s="3">
        <v>42573</v>
      </c>
      <c r="B391" s="2">
        <v>4.1805000000000003</v>
      </c>
      <c r="C391" s="2">
        <v>37.996610651953645</v>
      </c>
      <c r="D391" s="2">
        <v>-3.4095680125522776E-2</v>
      </c>
      <c r="E391" s="2">
        <v>-7.6078927809544117E-2</v>
      </c>
      <c r="F391" s="2">
        <v>4.2198000000000011</v>
      </c>
      <c r="G391" s="2">
        <v>4.2087100000000017</v>
      </c>
      <c r="H391" s="2">
        <v>4.2228149999999989</v>
      </c>
      <c r="I391" s="2">
        <v>4.5116160000000001</v>
      </c>
      <c r="J391" s="17">
        <v>5.2733484999999973</v>
      </c>
      <c r="K391" s="17" t="s">
        <v>51</v>
      </c>
      <c r="L391" s="17" t="s">
        <v>54</v>
      </c>
      <c r="M391" s="17" t="s">
        <v>54</v>
      </c>
    </row>
    <row r="392" spans="1:13" ht="13.5" x14ac:dyDescent="0.25">
      <c r="A392" s="3">
        <v>42577</v>
      </c>
      <c r="B392" s="2">
        <v>4.1703999999999999</v>
      </c>
      <c r="C392" s="2">
        <v>37.291916083113172</v>
      </c>
      <c r="D392" s="2">
        <v>-3.4733654233303213E-2</v>
      </c>
      <c r="E392" s="2">
        <v>-8.8529344620753708E-2</v>
      </c>
      <c r="F392" s="2">
        <v>4.2177800000000003</v>
      </c>
      <c r="G392" s="2">
        <v>4.2056900000000015</v>
      </c>
      <c r="H392" s="2">
        <v>4.2157600000000004</v>
      </c>
      <c r="I392" s="2">
        <v>4.5003339999999996</v>
      </c>
      <c r="J392" s="17">
        <v>5.2609579999999987</v>
      </c>
      <c r="K392" s="17" t="s">
        <v>55</v>
      </c>
      <c r="L392" s="17" t="s">
        <v>54</v>
      </c>
      <c r="M392" s="17" t="s">
        <v>47</v>
      </c>
    </row>
    <row r="393" spans="1:13" ht="13.5" x14ac:dyDescent="0.25">
      <c r="A393" s="3">
        <v>42578</v>
      </c>
      <c r="B393" s="2">
        <v>4.2460000000000004</v>
      </c>
      <c r="C393" s="2">
        <v>45.447512545916283</v>
      </c>
      <c r="D393" s="2">
        <v>-3.7755045295145173E-2</v>
      </c>
      <c r="E393" s="2">
        <v>-0.1003092248954004</v>
      </c>
      <c r="F393" s="2">
        <v>4.2177800000000003</v>
      </c>
      <c r="G393" s="2">
        <v>4.2087100000000017</v>
      </c>
      <c r="H393" s="2">
        <v>4.2165150000000002</v>
      </c>
      <c r="I393" s="2">
        <v>4.4900600000000006</v>
      </c>
      <c r="J393" s="17">
        <v>5.2489704999999995</v>
      </c>
      <c r="K393" s="17" t="s">
        <v>51</v>
      </c>
      <c r="L393" s="17" t="s">
        <v>54</v>
      </c>
      <c r="M393" s="17" t="s">
        <v>54</v>
      </c>
    </row>
    <row r="394" spans="1:13" ht="13.5" x14ac:dyDescent="0.25">
      <c r="A394" s="3">
        <v>42579</v>
      </c>
      <c r="B394" s="2">
        <v>4.2812000000000001</v>
      </c>
      <c r="C394" s="2">
        <v>48.787275406621362</v>
      </c>
      <c r="D394" s="2">
        <v>-4.3428157434250103E-2</v>
      </c>
      <c r="E394" s="2">
        <v>-0.11116683960020764</v>
      </c>
      <c r="F394" s="2">
        <v>4.2248199999999994</v>
      </c>
      <c r="G394" s="2">
        <v>4.2157600000000013</v>
      </c>
      <c r="H394" s="2">
        <v>4.2167650000000005</v>
      </c>
      <c r="I394" s="2">
        <v>4.4802880000000007</v>
      </c>
      <c r="J394" s="17">
        <v>5.2376374999999982</v>
      </c>
      <c r="K394" s="17" t="s">
        <v>51</v>
      </c>
      <c r="L394" s="17" t="s">
        <v>54</v>
      </c>
      <c r="M394" s="17" t="s">
        <v>52</v>
      </c>
    </row>
    <row r="395" spans="1:13" ht="13.5" x14ac:dyDescent="0.25">
      <c r="A395" s="3">
        <v>42580</v>
      </c>
      <c r="B395" s="2">
        <v>4.2812000000000001</v>
      </c>
      <c r="C395" s="2">
        <v>48.787275406621355</v>
      </c>
      <c r="D395" s="2">
        <v>-5.2827568284725679E-2</v>
      </c>
      <c r="E395" s="2">
        <v>-0.11712288163375192</v>
      </c>
      <c r="F395" s="2">
        <v>4.2318600000000002</v>
      </c>
      <c r="G395" s="2">
        <v>4.2258300000000002</v>
      </c>
      <c r="H395" s="2">
        <v>4.210465000000001</v>
      </c>
      <c r="I395" s="2">
        <v>4.4705160000000008</v>
      </c>
      <c r="J395" s="17">
        <v>5.2263549999999972</v>
      </c>
      <c r="K395" s="17" t="s">
        <v>51</v>
      </c>
      <c r="L395" s="17" t="s">
        <v>54</v>
      </c>
      <c r="M395" s="17" t="s">
        <v>52</v>
      </c>
    </row>
    <row r="396" spans="1:13" ht="13.5" x14ac:dyDescent="0.25">
      <c r="A396" s="3">
        <v>42583</v>
      </c>
      <c r="B396" s="2">
        <v>4.3417000000000003</v>
      </c>
      <c r="C396" s="2">
        <v>54.357269883541179</v>
      </c>
      <c r="D396" s="2">
        <v>-6.5218815323875745E-2</v>
      </c>
      <c r="E396" s="2">
        <v>-0.11827859470318776</v>
      </c>
      <c r="F396" s="2">
        <v>4.2641</v>
      </c>
      <c r="G396" s="2">
        <v>4.241950000000001</v>
      </c>
      <c r="H396" s="2">
        <v>4.2122299999999999</v>
      </c>
      <c r="I396" s="2">
        <v>4.4611480000000006</v>
      </c>
      <c r="J396" s="17">
        <v>5.215475999999998</v>
      </c>
      <c r="K396" s="17" t="s">
        <v>51</v>
      </c>
      <c r="L396" s="17" t="s">
        <v>54</v>
      </c>
      <c r="M396" s="17" t="s">
        <v>52</v>
      </c>
    </row>
    <row r="397" spans="1:13" ht="13.5" x14ac:dyDescent="0.25">
      <c r="A397" s="3">
        <v>42584</v>
      </c>
      <c r="B397" s="2">
        <v>4.2309000000000001</v>
      </c>
      <c r="C397" s="2">
        <v>44.756572650978953</v>
      </c>
      <c r="D397" s="2">
        <v>-6.7813452573081356E-2</v>
      </c>
      <c r="E397" s="2">
        <v>-0.11250849475739855</v>
      </c>
      <c r="F397" s="2">
        <v>4.2762000000000002</v>
      </c>
      <c r="G397" s="2">
        <v>4.2469900000000003</v>
      </c>
      <c r="H397" s="2">
        <v>4.2122300000000008</v>
      </c>
      <c r="I397" s="2">
        <v>4.4492620000000009</v>
      </c>
      <c r="J397" s="17">
        <v>5.203941999999997</v>
      </c>
      <c r="K397" s="17" t="s">
        <v>51</v>
      </c>
      <c r="L397" s="17" t="s">
        <v>54</v>
      </c>
      <c r="M397" s="17" t="s">
        <v>52</v>
      </c>
    </row>
    <row r="398" spans="1:13" ht="13.5" x14ac:dyDescent="0.25">
      <c r="A398" s="3">
        <v>42585</v>
      </c>
      <c r="B398" s="2">
        <v>4.1755000000000004</v>
      </c>
      <c r="C398" s="2">
        <v>40.869692122755716</v>
      </c>
      <c r="D398" s="2">
        <v>-5.5467217340144259E-2</v>
      </c>
      <c r="E398" s="2">
        <v>-0.10244347794507692</v>
      </c>
      <c r="F398" s="2">
        <v>4.2620999999999993</v>
      </c>
      <c r="G398" s="2">
        <v>4.2399399999999998</v>
      </c>
      <c r="H398" s="2">
        <v>4.2107200000000011</v>
      </c>
      <c r="I398" s="2">
        <v>4.4360660000000012</v>
      </c>
      <c r="J398" s="17">
        <v>5.1923324999999974</v>
      </c>
      <c r="K398" s="17" t="s">
        <v>51</v>
      </c>
      <c r="L398" s="17" t="s">
        <v>54</v>
      </c>
      <c r="M398" s="17" t="s">
        <v>53</v>
      </c>
    </row>
    <row r="399" spans="1:13" ht="13.5" x14ac:dyDescent="0.25">
      <c r="A399" s="3">
        <v>42586</v>
      </c>
      <c r="B399" s="2">
        <v>4.2309000000000001</v>
      </c>
      <c r="C399" s="2">
        <v>45.926894844607716</v>
      </c>
      <c r="D399" s="2">
        <v>-4.8462420877413592E-2</v>
      </c>
      <c r="E399" s="2">
        <v>-9.3602050353135638E-2</v>
      </c>
      <c r="F399" s="2">
        <v>4.2520400000000009</v>
      </c>
      <c r="G399" s="2">
        <v>4.2384299999999993</v>
      </c>
      <c r="H399" s="2">
        <v>4.2170200000000015</v>
      </c>
      <c r="I399" s="2">
        <v>4.4229720000000006</v>
      </c>
      <c r="J399" s="17">
        <v>5.1813779999999978</v>
      </c>
      <c r="K399" s="17" t="s">
        <v>55</v>
      </c>
      <c r="L399" s="17" t="s">
        <v>54</v>
      </c>
      <c r="M399" s="17" t="s">
        <v>47</v>
      </c>
    </row>
    <row r="400" spans="1:13" ht="13.5" x14ac:dyDescent="0.25">
      <c r="A400" s="3">
        <v>42587</v>
      </c>
      <c r="B400" s="2">
        <v>4.3315999999999999</v>
      </c>
      <c r="C400" s="2">
        <v>53.68149095966865</v>
      </c>
      <c r="D400" s="2">
        <v>-4.9709233667269537E-2</v>
      </c>
      <c r="E400" s="2">
        <v>-8.6588287307897735E-2</v>
      </c>
      <c r="F400" s="2">
        <v>4.2621200000000004</v>
      </c>
      <c r="G400" s="2">
        <v>4.2469900000000003</v>
      </c>
      <c r="H400" s="2">
        <v>4.2291100000000004</v>
      </c>
      <c r="I400" s="2">
        <v>4.4090700000000007</v>
      </c>
      <c r="J400" s="17">
        <v>5.1708509999999981</v>
      </c>
      <c r="K400" s="17" t="s">
        <v>55</v>
      </c>
      <c r="L400" s="17" t="s">
        <v>54</v>
      </c>
      <c r="M400" s="17" t="s">
        <v>49</v>
      </c>
    </row>
    <row r="401" spans="1:13" ht="13.5" x14ac:dyDescent="0.25">
      <c r="A401" s="3">
        <v>42590</v>
      </c>
      <c r="B401" s="2">
        <v>4.3417000000000003</v>
      </c>
      <c r="C401" s="2">
        <v>54.388025395783473</v>
      </c>
      <c r="D401" s="2">
        <v>-6.1920164101860742E-2</v>
      </c>
      <c r="E401" s="2">
        <v>-8.0470332839471179E-2</v>
      </c>
      <c r="F401" s="2">
        <v>4.2621200000000004</v>
      </c>
      <c r="G401" s="2">
        <v>4.2631100000000002</v>
      </c>
      <c r="H401" s="2">
        <v>4.2359100000000014</v>
      </c>
      <c r="I401" s="2">
        <v>4.3952700000000018</v>
      </c>
      <c r="J401" s="17">
        <v>5.1603999999999974</v>
      </c>
      <c r="K401" s="17" t="s">
        <v>51</v>
      </c>
      <c r="L401" s="17" t="s">
        <v>54</v>
      </c>
      <c r="M401" s="17" t="s">
        <v>54</v>
      </c>
    </row>
    <row r="402" spans="1:13" ht="13.5" x14ac:dyDescent="0.25">
      <c r="A402" s="3">
        <v>42591</v>
      </c>
      <c r="B402" s="2">
        <v>4.3517000000000001</v>
      </c>
      <c r="C402" s="2">
        <v>55.11801078760039</v>
      </c>
      <c r="D402" s="2">
        <v>-7.4913113426945621E-2</v>
      </c>
      <c r="E402" s="2">
        <v>-7.5269278607073026E-2</v>
      </c>
      <c r="F402" s="2">
        <v>4.2862800000000005</v>
      </c>
      <c r="G402" s="2">
        <v>4.2812400000000004</v>
      </c>
      <c r="H402" s="2">
        <v>4.2434650000000005</v>
      </c>
      <c r="I402" s="2">
        <v>4.3835840000000008</v>
      </c>
      <c r="J402" s="17">
        <v>5.1502254999999968</v>
      </c>
      <c r="K402" s="17" t="s">
        <v>51</v>
      </c>
      <c r="L402" s="17" t="s">
        <v>54</v>
      </c>
      <c r="M402" s="17" t="s">
        <v>52</v>
      </c>
    </row>
    <row r="403" spans="1:13" ht="13.5" x14ac:dyDescent="0.25">
      <c r="A403" s="3">
        <v>42592</v>
      </c>
      <c r="B403" s="2">
        <v>4.3467000000000002</v>
      </c>
      <c r="C403" s="2">
        <v>54.647080150282335</v>
      </c>
      <c r="D403" s="2">
        <v>-7.4304021149711907E-2</v>
      </c>
      <c r="E403" s="2">
        <v>-6.7088287129423232E-2</v>
      </c>
      <c r="F403" s="2">
        <v>4.3205200000000001</v>
      </c>
      <c r="G403" s="2">
        <v>4.2913100000000002</v>
      </c>
      <c r="H403" s="2">
        <v>4.2500100000000005</v>
      </c>
      <c r="I403" s="2">
        <v>4.3743160000000003</v>
      </c>
      <c r="J403" s="17">
        <v>5.1402274999999973</v>
      </c>
      <c r="K403" s="17" t="s">
        <v>51</v>
      </c>
      <c r="L403" s="17" t="s">
        <v>54</v>
      </c>
      <c r="M403" s="17" t="s">
        <v>52</v>
      </c>
    </row>
    <row r="404" spans="1:13" ht="13.5" x14ac:dyDescent="0.25">
      <c r="A404" s="3">
        <v>42593</v>
      </c>
      <c r="B404" s="2">
        <v>4.3315999999999999</v>
      </c>
      <c r="C404" s="2">
        <v>53.169610677245174</v>
      </c>
      <c r="D404" s="2">
        <v>-6.7593717842480139E-2</v>
      </c>
      <c r="E404" s="2">
        <v>-5.5800154396872928E-2</v>
      </c>
      <c r="F404" s="2">
        <v>4.3406600000000015</v>
      </c>
      <c r="G404" s="2">
        <v>4.2963500000000003</v>
      </c>
      <c r="H404" s="2">
        <v>4.2560549999999999</v>
      </c>
      <c r="I404" s="2">
        <v>4.3642420000000008</v>
      </c>
      <c r="J404" s="17">
        <v>5.1302799999999982</v>
      </c>
      <c r="K404" s="17" t="s">
        <v>51</v>
      </c>
      <c r="L404" s="17" t="s">
        <v>54</v>
      </c>
      <c r="M404" s="17" t="s">
        <v>52</v>
      </c>
    </row>
    <row r="405" spans="1:13" ht="13.5" x14ac:dyDescent="0.25">
      <c r="A405" s="3">
        <v>42594</v>
      </c>
      <c r="B405" s="2">
        <v>4.3315999999999999</v>
      </c>
      <c r="C405" s="2">
        <v>53.169610677245174</v>
      </c>
      <c r="D405" s="2">
        <v>-6.2140417897014188E-2</v>
      </c>
      <c r="E405" s="2">
        <v>-4.357495739846319E-2</v>
      </c>
      <c r="F405" s="2">
        <v>4.3406599999999997</v>
      </c>
      <c r="G405" s="2">
        <v>4.3013900000000005</v>
      </c>
      <c r="H405" s="2">
        <v>4.263609999999999</v>
      </c>
      <c r="I405" s="2">
        <v>4.3542700000000005</v>
      </c>
      <c r="J405" s="17">
        <v>5.1203324999999973</v>
      </c>
      <c r="K405" s="17" t="s">
        <v>51</v>
      </c>
      <c r="L405" s="17" t="s">
        <v>54</v>
      </c>
      <c r="M405" s="17" t="s">
        <v>54</v>
      </c>
    </row>
    <row r="406" spans="1:13" ht="13.5" x14ac:dyDescent="0.25">
      <c r="A406" s="3">
        <v>42597</v>
      </c>
      <c r="B406" s="2">
        <v>4.3315999999999999</v>
      </c>
      <c r="C406" s="2">
        <v>53.169610677245174</v>
      </c>
      <c r="D406" s="2">
        <v>-4.842640320587055E-2</v>
      </c>
      <c r="E406" s="2">
        <v>-3.1131895785702402E-2</v>
      </c>
      <c r="F406" s="2">
        <v>4.3386399999999998</v>
      </c>
      <c r="G406" s="2">
        <v>4.3003800000000005</v>
      </c>
      <c r="H406" s="2">
        <v>4.271164999999999</v>
      </c>
      <c r="I406" s="2">
        <v>4.3471180000000009</v>
      </c>
      <c r="J406" s="17">
        <v>5.1103849999999973</v>
      </c>
      <c r="K406" s="17" t="s">
        <v>55</v>
      </c>
      <c r="L406" s="17" t="s">
        <v>54</v>
      </c>
      <c r="M406" s="17" t="s">
        <v>47</v>
      </c>
    </row>
    <row r="407" spans="1:13" ht="13.5" x14ac:dyDescent="0.25">
      <c r="A407" s="3">
        <v>42598</v>
      </c>
      <c r="B407" s="2">
        <v>4.3266</v>
      </c>
      <c r="C407" s="2">
        <v>52.581670631415889</v>
      </c>
      <c r="D407" s="2">
        <v>-5.3690620719010873E-2</v>
      </c>
      <c r="E407" s="2">
        <v>-1.9706716229605709E-2</v>
      </c>
      <c r="F407" s="2">
        <v>4.3336199999999998</v>
      </c>
      <c r="G407" s="2">
        <v>4.3099500000000006</v>
      </c>
      <c r="H407" s="2">
        <v>4.2784699999999996</v>
      </c>
      <c r="I407" s="2">
        <v>4.3399660000000013</v>
      </c>
      <c r="J407" s="17">
        <v>5.1004124999999965</v>
      </c>
      <c r="K407" s="17" t="s">
        <v>55</v>
      </c>
      <c r="L407" s="17" t="s">
        <v>54</v>
      </c>
      <c r="M407" s="17" t="s">
        <v>47</v>
      </c>
    </row>
    <row r="408" spans="1:13" ht="13.5" x14ac:dyDescent="0.25">
      <c r="A408" s="3">
        <v>42599</v>
      </c>
      <c r="B408" s="2">
        <v>4.3064</v>
      </c>
      <c r="C408" s="2">
        <v>50.168082762640296</v>
      </c>
      <c r="D408" s="2">
        <v>-6.5320527651311799E-2</v>
      </c>
      <c r="E408" s="2">
        <v>-9.2679525803881502E-3</v>
      </c>
      <c r="F408" s="2">
        <v>4.3255600000000003</v>
      </c>
      <c r="G408" s="2">
        <v>4.3230400000000007</v>
      </c>
      <c r="H408" s="2">
        <v>4.2814899999999998</v>
      </c>
      <c r="I408" s="2">
        <v>4.3327120000000017</v>
      </c>
      <c r="J408" s="17">
        <v>5.0904394999999969</v>
      </c>
      <c r="K408" s="17" t="s">
        <v>55</v>
      </c>
      <c r="L408" s="17" t="s">
        <v>54</v>
      </c>
      <c r="M408" s="17" t="s">
        <v>47</v>
      </c>
    </row>
    <row r="409" spans="1:13" ht="13.5" x14ac:dyDescent="0.25">
      <c r="A409" s="3">
        <v>42600</v>
      </c>
      <c r="B409" s="2">
        <v>4.3064</v>
      </c>
      <c r="C409" s="2">
        <v>50.168082762640296</v>
      </c>
      <c r="D409" s="2">
        <v>-6.6656545587999716E-2</v>
      </c>
      <c r="E409" s="2">
        <v>2.5365364574482475E-3</v>
      </c>
      <c r="F409" s="2">
        <v>4.3205200000000001</v>
      </c>
      <c r="G409" s="2">
        <v>4.3305900000000008</v>
      </c>
      <c r="H409" s="2">
        <v>4.2845099999999992</v>
      </c>
      <c r="I409" s="2">
        <v>4.3241500000000004</v>
      </c>
      <c r="J409" s="17">
        <v>5.0804919999999969</v>
      </c>
      <c r="K409" s="17" t="s">
        <v>55</v>
      </c>
      <c r="L409" s="17" t="s">
        <v>54</v>
      </c>
      <c r="M409" s="17" t="s">
        <v>47</v>
      </c>
    </row>
    <row r="410" spans="1:13" ht="13.5" x14ac:dyDescent="0.25">
      <c r="A410" s="3">
        <v>42601</v>
      </c>
      <c r="B410" s="2">
        <v>4.3014000000000001</v>
      </c>
      <c r="C410" s="2">
        <v>49.515615216150167</v>
      </c>
      <c r="D410" s="2">
        <v>-5.1941385332265E-2</v>
      </c>
      <c r="E410" s="2">
        <v>1.3078312555210766E-2</v>
      </c>
      <c r="F410" s="2">
        <v>4.3144800000000005</v>
      </c>
      <c r="G410" s="2">
        <v>4.3275699999999997</v>
      </c>
      <c r="H410" s="2">
        <v>4.28728</v>
      </c>
      <c r="I410" s="2">
        <v>4.3154880000000002</v>
      </c>
      <c r="J410" s="17">
        <v>5.0707209999999971</v>
      </c>
      <c r="K410" s="17" t="s">
        <v>55</v>
      </c>
      <c r="L410" s="17" t="s">
        <v>54</v>
      </c>
      <c r="M410" s="17" t="s">
        <v>47</v>
      </c>
    </row>
    <row r="411" spans="1:13" ht="13.5" x14ac:dyDescent="0.25">
      <c r="A411" s="3">
        <v>42604</v>
      </c>
      <c r="B411" s="2">
        <v>4.2962999999999996</v>
      </c>
      <c r="C411" s="2">
        <v>48.81818953543474</v>
      </c>
      <c r="D411" s="2">
        <v>-3.7544705526976863E-2</v>
      </c>
      <c r="E411" s="2">
        <v>2.2321888718331469E-2</v>
      </c>
      <c r="F411" s="2">
        <v>4.3074199999999996</v>
      </c>
      <c r="G411" s="2">
        <v>4.3230300000000002</v>
      </c>
      <c r="H411" s="2">
        <v>4.2930700000000002</v>
      </c>
      <c r="I411" s="2">
        <v>4.3072260000000009</v>
      </c>
      <c r="J411" s="17">
        <v>5.061855999999997</v>
      </c>
      <c r="K411" s="17" t="s">
        <v>55</v>
      </c>
      <c r="L411" s="17" t="s">
        <v>54</v>
      </c>
      <c r="M411" s="17" t="s">
        <v>47</v>
      </c>
    </row>
    <row r="412" spans="1:13" ht="13.5" x14ac:dyDescent="0.25">
      <c r="A412" s="3">
        <v>42605</v>
      </c>
      <c r="B412" s="2">
        <v>4.2460000000000004</v>
      </c>
      <c r="C412" s="2">
        <v>42.465285486205779</v>
      </c>
      <c r="D412" s="2">
        <v>-2.0055629263267427E-2</v>
      </c>
      <c r="E412" s="2">
        <v>2.9687791667784728E-2</v>
      </c>
      <c r="F412" s="2">
        <v>4.2912999999999997</v>
      </c>
      <c r="G412" s="2">
        <v>4.3124599999999997</v>
      </c>
      <c r="H412" s="2">
        <v>4.2968500000000001</v>
      </c>
      <c r="I412" s="2">
        <v>4.3002760000000002</v>
      </c>
      <c r="J412" s="17">
        <v>5.0533689999999982</v>
      </c>
      <c r="K412" s="17" t="s">
        <v>55</v>
      </c>
      <c r="L412" s="17" t="s">
        <v>54</v>
      </c>
      <c r="M412" s="17" t="s">
        <v>47</v>
      </c>
    </row>
    <row r="413" spans="1:13" ht="13.5" x14ac:dyDescent="0.25">
      <c r="A413" s="3">
        <v>42606</v>
      </c>
      <c r="B413" s="2">
        <v>4.2812000000000001</v>
      </c>
      <c r="C413" s="2">
        <v>47.603931375378203</v>
      </c>
      <c r="D413" s="2">
        <v>-8.296887127730912E-3</v>
      </c>
      <c r="E413" s="2">
        <v>3.5526256000112652E-2</v>
      </c>
      <c r="F413" s="2">
        <v>4.2862600000000004</v>
      </c>
      <c r="G413" s="2">
        <v>4.3059099999999999</v>
      </c>
      <c r="H413" s="2">
        <v>4.29861</v>
      </c>
      <c r="I413" s="2">
        <v>4.2942320000000009</v>
      </c>
      <c r="J413" s="17">
        <v>5.0459394999999976</v>
      </c>
      <c r="K413" s="17" t="s">
        <v>55</v>
      </c>
      <c r="L413" s="17" t="s">
        <v>54</v>
      </c>
      <c r="M413" s="17" t="s">
        <v>47</v>
      </c>
    </row>
    <row r="414" spans="1:13" ht="13.5" x14ac:dyDescent="0.25">
      <c r="A414" s="3">
        <v>42607</v>
      </c>
      <c r="B414" s="2">
        <v>4.2712000000000003</v>
      </c>
      <c r="C414" s="2">
        <v>46.337750654435098</v>
      </c>
      <c r="D414" s="2">
        <v>1.7445656396031239E-4</v>
      </c>
      <c r="E414" s="2">
        <v>4.0223052969812517E-2</v>
      </c>
      <c r="F414" s="2">
        <v>4.2792200000000005</v>
      </c>
      <c r="G414" s="2">
        <v>4.2998700000000003</v>
      </c>
      <c r="H414" s="2">
        <v>4.2981099999999994</v>
      </c>
      <c r="I414" s="2">
        <v>4.2872820000000003</v>
      </c>
      <c r="J414" s="17">
        <v>5.038888499999997</v>
      </c>
      <c r="K414" s="17" t="s">
        <v>55</v>
      </c>
      <c r="L414" s="17" t="s">
        <v>54</v>
      </c>
      <c r="M414" s="17" t="s">
        <v>47</v>
      </c>
    </row>
    <row r="415" spans="1:13" ht="13.5" x14ac:dyDescent="0.25">
      <c r="A415" s="3">
        <v>42608</v>
      </c>
      <c r="B415" s="2">
        <v>4.2309000000000001</v>
      </c>
      <c r="C415" s="2">
        <v>41.542263205244723</v>
      </c>
      <c r="D415" s="2">
        <v>1.0483065364413235E-2</v>
      </c>
      <c r="E415" s="2">
        <v>4.3423535619294351E-2</v>
      </c>
      <c r="F415" s="2">
        <v>4.2651200000000005</v>
      </c>
      <c r="G415" s="2">
        <v>4.2897999999999996</v>
      </c>
      <c r="H415" s="2">
        <v>4.2955950000000005</v>
      </c>
      <c r="I415" s="2">
        <v>4.2816419999999997</v>
      </c>
      <c r="J415" s="17">
        <v>5.0312329999999976</v>
      </c>
      <c r="K415" s="17" t="s">
        <v>55</v>
      </c>
      <c r="L415" s="17" t="s">
        <v>54</v>
      </c>
      <c r="M415" s="17" t="s">
        <v>47</v>
      </c>
    </row>
    <row r="416" spans="1:13" ht="13.5" x14ac:dyDescent="0.25">
      <c r="A416" s="3">
        <v>42611</v>
      </c>
      <c r="B416" s="2">
        <v>4.2309000000000001</v>
      </c>
      <c r="C416" s="2">
        <v>41.542263205244723</v>
      </c>
      <c r="D416" s="2">
        <v>1.9587723936114187E-2</v>
      </c>
      <c r="E416" s="2">
        <v>4.621827222976238E-2</v>
      </c>
      <c r="F416" s="2">
        <v>4.2520399999999992</v>
      </c>
      <c r="G416" s="2">
        <v>4.2797299999999989</v>
      </c>
      <c r="H416" s="2">
        <v>4.2900550000000006</v>
      </c>
      <c r="I416" s="2">
        <v>4.2760020000000001</v>
      </c>
      <c r="J416" s="17">
        <v>5.0236779999999976</v>
      </c>
      <c r="K416" s="17" t="s">
        <v>55</v>
      </c>
      <c r="L416" s="17" t="s">
        <v>54</v>
      </c>
      <c r="M416" s="17" t="s">
        <v>47</v>
      </c>
    </row>
    <row r="417" spans="1:13" ht="13.5" x14ac:dyDescent="0.25">
      <c r="A417" s="3">
        <v>42612</v>
      </c>
      <c r="B417" s="2">
        <v>4.2712000000000003</v>
      </c>
      <c r="C417" s="2">
        <v>47.806698738413616</v>
      </c>
      <c r="D417" s="2">
        <v>2.3890943911822227E-2</v>
      </c>
      <c r="E417" s="2">
        <v>5.0358359552482669E-2</v>
      </c>
      <c r="F417" s="2">
        <v>4.2570800000000002</v>
      </c>
      <c r="G417" s="2">
        <v>4.274189999999999</v>
      </c>
      <c r="H417" s="2">
        <v>4.2920699999999998</v>
      </c>
      <c r="I417" s="2">
        <v>4.2712680000000001</v>
      </c>
      <c r="J417" s="17">
        <v>5.0156444999999978</v>
      </c>
      <c r="K417" s="17" t="s">
        <v>51</v>
      </c>
      <c r="L417" s="17" t="s">
        <v>54</v>
      </c>
      <c r="M417" s="17" t="s">
        <v>52</v>
      </c>
    </row>
    <row r="418" spans="1:13" ht="13.5" x14ac:dyDescent="0.25">
      <c r="A418" s="3">
        <v>42613</v>
      </c>
      <c r="B418" s="2">
        <v>4.4626000000000001</v>
      </c>
      <c r="C418" s="2">
        <v>66.285622198895979</v>
      </c>
      <c r="D418" s="2">
        <v>1.0336020030546678E-2</v>
      </c>
      <c r="E418" s="2">
        <v>5.5431304032796627E-2</v>
      </c>
      <c r="F418" s="2">
        <v>4.2933599999999998</v>
      </c>
      <c r="G418" s="2">
        <v>4.2898100000000001</v>
      </c>
      <c r="H418" s="2">
        <v>4.3064250000000008</v>
      </c>
      <c r="I418" s="2">
        <v>4.2723759999999995</v>
      </c>
      <c r="J418" s="17">
        <v>5.0085934999999973</v>
      </c>
      <c r="K418" s="17" t="s">
        <v>51</v>
      </c>
      <c r="L418" s="17" t="s">
        <v>54</v>
      </c>
      <c r="M418" s="17" t="s">
        <v>52</v>
      </c>
    </row>
    <row r="419" spans="1:13" ht="13.5" x14ac:dyDescent="0.25">
      <c r="A419" s="3">
        <v>42614</v>
      </c>
      <c r="B419" s="2">
        <v>4.5834000000000001</v>
      </c>
      <c r="C419" s="2">
        <v>72.825057137687438</v>
      </c>
      <c r="D419" s="2">
        <v>-1.112992910755306E-2</v>
      </c>
      <c r="E419" s="2">
        <v>5.7922998806576691E-2</v>
      </c>
      <c r="F419" s="2">
        <v>4.3558000000000003</v>
      </c>
      <c r="G419" s="2">
        <v>4.3175100000000004</v>
      </c>
      <c r="H419" s="2">
        <v>4.3240500000000015</v>
      </c>
      <c r="I419" s="2">
        <v>4.2745920000000011</v>
      </c>
      <c r="J419" s="17">
        <v>5.001919499999997</v>
      </c>
      <c r="K419" s="17" t="s">
        <v>51</v>
      </c>
      <c r="L419" s="17" t="s">
        <v>54</v>
      </c>
      <c r="M419" s="17" t="s">
        <v>52</v>
      </c>
    </row>
    <row r="420" spans="1:13" ht="13.5" x14ac:dyDescent="0.25">
      <c r="A420" s="3">
        <v>42615</v>
      </c>
      <c r="B420" s="2">
        <v>4.6288</v>
      </c>
      <c r="C420" s="2">
        <v>74.803142612806695</v>
      </c>
      <c r="D420" s="2">
        <v>-3.5110032516519674E-2</v>
      </c>
      <c r="E420" s="2">
        <v>5.9331558200527018E-2</v>
      </c>
      <c r="F420" s="2">
        <v>4.4353800000000003</v>
      </c>
      <c r="G420" s="2">
        <v>4.35025</v>
      </c>
      <c r="H420" s="2">
        <v>4.3389100000000003</v>
      </c>
      <c r="I420" s="2">
        <v>4.278722000000001</v>
      </c>
      <c r="J420" s="17">
        <v>4.9948429999999959</v>
      </c>
      <c r="K420" s="17" t="s">
        <v>51</v>
      </c>
      <c r="L420" s="17" t="s">
        <v>54</v>
      </c>
      <c r="M420" s="17" t="s">
        <v>52</v>
      </c>
    </row>
    <row r="421" spans="1:13" ht="13.5" x14ac:dyDescent="0.25">
      <c r="A421" s="3">
        <v>42618</v>
      </c>
      <c r="B421" s="2">
        <v>4.5331000000000001</v>
      </c>
      <c r="C421" s="2">
        <v>64.195439438913496</v>
      </c>
      <c r="D421" s="2">
        <v>-5.0924529118797857E-2</v>
      </c>
      <c r="E421" s="2">
        <v>6.0081677358090849E-2</v>
      </c>
      <c r="F421" s="2">
        <v>4.4958200000000001</v>
      </c>
      <c r="G421" s="2">
        <v>4.3739299999999997</v>
      </c>
      <c r="H421" s="2">
        <v>4.3484799999999995</v>
      </c>
      <c r="I421" s="2">
        <v>4.2811400000000006</v>
      </c>
      <c r="J421" s="17">
        <v>4.9879174999999973</v>
      </c>
      <c r="K421" s="17" t="s">
        <v>51</v>
      </c>
      <c r="L421" s="17" t="s">
        <v>54</v>
      </c>
      <c r="M421" s="17" t="s">
        <v>52</v>
      </c>
    </row>
    <row r="422" spans="1:13" ht="13.5" x14ac:dyDescent="0.25">
      <c r="A422" s="3">
        <v>42619</v>
      </c>
      <c r="B422" s="2">
        <v>4.5027999999999997</v>
      </c>
      <c r="C422" s="2">
        <v>61.234607040464759</v>
      </c>
      <c r="D422" s="2">
        <v>-7.092706031296192E-2</v>
      </c>
      <c r="E422" s="2">
        <v>6.2023123050154241E-2</v>
      </c>
      <c r="F422" s="2">
        <v>4.5421399999999998</v>
      </c>
      <c r="G422" s="2">
        <v>4.3996100000000009</v>
      </c>
      <c r="H422" s="2">
        <v>4.3560349999999994</v>
      </c>
      <c r="I422" s="2">
        <v>4.2849660000000007</v>
      </c>
      <c r="J422" s="17">
        <v>4.9807399999999964</v>
      </c>
      <c r="K422" s="17" t="s">
        <v>51</v>
      </c>
      <c r="L422" s="17" t="s">
        <v>54</v>
      </c>
      <c r="M422" s="17" t="s">
        <v>52</v>
      </c>
    </row>
    <row r="423" spans="1:13" ht="13.5" x14ac:dyDescent="0.25">
      <c r="A423" s="3">
        <v>42620</v>
      </c>
      <c r="B423" s="2">
        <v>4.4776999999999996</v>
      </c>
      <c r="C423" s="2">
        <v>58.814632418142395</v>
      </c>
      <c r="D423" s="2">
        <v>-8.1442125376046448E-2</v>
      </c>
      <c r="E423" s="2">
        <v>6.5559186230581906E-2</v>
      </c>
      <c r="F423" s="2">
        <v>4.5451600000000001</v>
      </c>
      <c r="G423" s="2">
        <v>4.4192599999999995</v>
      </c>
      <c r="H423" s="2">
        <v>4.3625849999999993</v>
      </c>
      <c r="I423" s="2">
        <v>4.2899020000000014</v>
      </c>
      <c r="J423" s="17">
        <v>4.9734114999999974</v>
      </c>
      <c r="K423" s="17" t="s">
        <v>51</v>
      </c>
      <c r="L423" s="17" t="s">
        <v>54</v>
      </c>
      <c r="M423" s="17" t="s">
        <v>52</v>
      </c>
    </row>
    <row r="424" spans="1:13" ht="13.5" x14ac:dyDescent="0.25">
      <c r="A424" s="3">
        <v>42621</v>
      </c>
      <c r="B424" s="2">
        <v>4.4322999999999997</v>
      </c>
      <c r="C424" s="2">
        <v>54.610675653023328</v>
      </c>
      <c r="D424" s="2">
        <v>-8.9167123640560675E-2</v>
      </c>
      <c r="E424" s="2">
        <v>6.7788767747008843E-2</v>
      </c>
      <c r="F424" s="2">
        <v>4.5149400000000002</v>
      </c>
      <c r="G424" s="2">
        <v>4.4353699999999998</v>
      </c>
      <c r="H424" s="2">
        <v>4.3676199999999996</v>
      </c>
      <c r="I424" s="2">
        <v>4.2930240000000008</v>
      </c>
      <c r="J424" s="17">
        <v>4.9653524999999972</v>
      </c>
      <c r="K424" s="17" t="s">
        <v>55</v>
      </c>
      <c r="L424" s="17" t="s">
        <v>54</v>
      </c>
      <c r="M424" s="17" t="s">
        <v>47</v>
      </c>
    </row>
    <row r="425" spans="1:13" ht="13.5" x14ac:dyDescent="0.25">
      <c r="A425" s="3">
        <v>42622</v>
      </c>
      <c r="B425" s="2">
        <v>4.4071999999999996</v>
      </c>
      <c r="C425" s="2">
        <v>52.381455465238346</v>
      </c>
      <c r="D425" s="2">
        <v>-0.10037996132768079</v>
      </c>
      <c r="E425" s="2">
        <v>6.9986664704518406E-2</v>
      </c>
      <c r="F425" s="2">
        <v>4.4706200000000003</v>
      </c>
      <c r="G425" s="2">
        <v>4.4530000000000003</v>
      </c>
      <c r="H425" s="2">
        <v>4.3713999999999995</v>
      </c>
      <c r="I425" s="2">
        <v>4.293024</v>
      </c>
      <c r="J425" s="17">
        <v>4.9571929999999975</v>
      </c>
      <c r="K425" s="17" t="s">
        <v>55</v>
      </c>
      <c r="L425" s="17" t="s">
        <v>54</v>
      </c>
      <c r="M425" s="17" t="s">
        <v>47</v>
      </c>
    </row>
    <row r="426" spans="1:13" ht="13.5" x14ac:dyDescent="0.25">
      <c r="A426" s="3">
        <v>42627</v>
      </c>
      <c r="B426" s="2">
        <v>4.4322999999999997</v>
      </c>
      <c r="C426" s="2">
        <v>54.386630355427407</v>
      </c>
      <c r="D426" s="2">
        <v>-0.11188939300473777</v>
      </c>
      <c r="E426" s="2">
        <v>7.0900113688399449E-2</v>
      </c>
      <c r="F426" s="2">
        <v>4.4504599999999996</v>
      </c>
      <c r="G426" s="2">
        <v>4.473139999999999</v>
      </c>
      <c r="H426" s="2">
        <v>4.376434999999999</v>
      </c>
      <c r="I426" s="2">
        <v>4.2955420000000002</v>
      </c>
      <c r="J426" s="17">
        <v>4.9491589999999981</v>
      </c>
      <c r="K426" s="17" t="s">
        <v>55</v>
      </c>
      <c r="L426" s="17" t="s">
        <v>54</v>
      </c>
      <c r="M426" s="17" t="s">
        <v>47</v>
      </c>
    </row>
    <row r="427" spans="1:13" ht="13.5" x14ac:dyDescent="0.25">
      <c r="A427" s="3">
        <v>42628</v>
      </c>
      <c r="B427" s="2">
        <v>4.4071999999999996</v>
      </c>
      <c r="C427" s="2">
        <v>52.027282554725822</v>
      </c>
      <c r="D427" s="2">
        <v>-0.11386755864340437</v>
      </c>
      <c r="E427" s="2">
        <v>7.1558673480108331E-2</v>
      </c>
      <c r="F427" s="2">
        <v>4.4313399999999996</v>
      </c>
      <c r="G427" s="2">
        <v>4.4867400000000002</v>
      </c>
      <c r="H427" s="2">
        <v>4.3804649999999992</v>
      </c>
      <c r="I427" s="2">
        <v>4.2990680000000001</v>
      </c>
      <c r="J427" s="17">
        <v>4.9414779999999983</v>
      </c>
      <c r="K427" s="17" t="s">
        <v>55</v>
      </c>
      <c r="L427" s="17" t="s">
        <v>54</v>
      </c>
      <c r="M427" s="17" t="s">
        <v>47</v>
      </c>
    </row>
    <row r="428" spans="1:13" ht="13.5" x14ac:dyDescent="0.25">
      <c r="A428" s="3">
        <v>42629</v>
      </c>
      <c r="B428" s="2">
        <v>4.3971</v>
      </c>
      <c r="C428" s="2">
        <v>51.067274601328407</v>
      </c>
      <c r="D428" s="2">
        <v>-8.5475323076622978E-2</v>
      </c>
      <c r="E428" s="2">
        <v>7.2461905462047033E-2</v>
      </c>
      <c r="F428" s="2">
        <v>4.4152199999999997</v>
      </c>
      <c r="G428" s="2">
        <v>4.4801899999999995</v>
      </c>
      <c r="H428" s="2">
        <v>4.3849999999999998</v>
      </c>
      <c r="I428" s="2">
        <v>4.3028960000000005</v>
      </c>
      <c r="J428" s="17">
        <v>4.9338724999999979</v>
      </c>
      <c r="K428" s="17" t="s">
        <v>55</v>
      </c>
      <c r="L428" s="17" t="s">
        <v>54</v>
      </c>
      <c r="M428" s="17" t="s">
        <v>47</v>
      </c>
    </row>
    <row r="429" spans="1:13" ht="13.5" x14ac:dyDescent="0.25">
      <c r="A429" s="3">
        <v>42632</v>
      </c>
      <c r="B429" s="2">
        <v>4.3819999999999997</v>
      </c>
      <c r="C429" s="2">
        <v>49.593903202028685</v>
      </c>
      <c r="D429" s="2">
        <v>-4.1807043665878396E-2</v>
      </c>
      <c r="E429" s="2">
        <v>7.6456872170518886E-2</v>
      </c>
      <c r="F429" s="2">
        <v>4.4051599999999995</v>
      </c>
      <c r="G429" s="2">
        <v>4.4600499999999998</v>
      </c>
      <c r="H429" s="2">
        <v>4.3887799999999997</v>
      </c>
      <c r="I429" s="2">
        <v>4.3084379999999998</v>
      </c>
      <c r="J429" s="17">
        <v>4.926342499999997</v>
      </c>
      <c r="K429" s="17" t="s">
        <v>55</v>
      </c>
      <c r="L429" s="17" t="s">
        <v>54</v>
      </c>
      <c r="M429" s="17" t="s">
        <v>47</v>
      </c>
    </row>
    <row r="430" spans="1:13" ht="13.5" x14ac:dyDescent="0.25">
      <c r="A430" s="3">
        <v>42633</v>
      </c>
      <c r="B430" s="2">
        <v>4.3769</v>
      </c>
      <c r="C430" s="2">
        <v>49.078862025991533</v>
      </c>
      <c r="D430" s="2">
        <v>2.5399791620932533E-3</v>
      </c>
      <c r="E430" s="2">
        <v>8.0359727068919626E-2</v>
      </c>
      <c r="F430" s="2">
        <v>4.3990999999999998</v>
      </c>
      <c r="G430" s="2">
        <v>4.4348599999999996</v>
      </c>
      <c r="H430" s="2">
        <v>4.3925549999999998</v>
      </c>
      <c r="I430" s="2">
        <v>4.3141799999999995</v>
      </c>
      <c r="J430" s="17">
        <v>4.9186614999999971</v>
      </c>
      <c r="K430" s="17" t="s">
        <v>55</v>
      </c>
      <c r="L430" s="17" t="s">
        <v>54</v>
      </c>
      <c r="M430" s="17" t="s">
        <v>47</v>
      </c>
    </row>
    <row r="431" spans="1:13" ht="13.5" x14ac:dyDescent="0.25">
      <c r="A431" s="3">
        <v>42634</v>
      </c>
      <c r="B431" s="2">
        <v>4.3315999999999999</v>
      </c>
      <c r="C431" s="2">
        <v>44.643913085007803</v>
      </c>
      <c r="D431" s="2">
        <v>2.8758985888714506E-2</v>
      </c>
      <c r="E431" s="2">
        <v>8.2405929802074271E-2</v>
      </c>
      <c r="F431" s="2">
        <v>4.3789599999999993</v>
      </c>
      <c r="G431" s="2">
        <v>4.4147099999999995</v>
      </c>
      <c r="H431" s="2">
        <v>4.3943199999999996</v>
      </c>
      <c r="I431" s="2">
        <v>4.3166979999999997</v>
      </c>
      <c r="J431" s="17">
        <v>4.9113579999999981</v>
      </c>
      <c r="K431" s="17" t="s">
        <v>55</v>
      </c>
      <c r="L431" s="17" t="s">
        <v>54</v>
      </c>
      <c r="M431" s="17" t="s">
        <v>47</v>
      </c>
    </row>
    <row r="432" spans="1:13" ht="13.5" x14ac:dyDescent="0.25">
      <c r="A432" s="3">
        <v>42635</v>
      </c>
      <c r="B432" s="2">
        <v>4.2812000000000001</v>
      </c>
      <c r="C432" s="2">
        <v>40.282496817208553</v>
      </c>
      <c r="D432" s="2">
        <v>5.0341296162977223E-2</v>
      </c>
      <c r="E432" s="2">
        <v>8.3223077405639667E-2</v>
      </c>
      <c r="F432" s="2">
        <v>4.3537599999999994</v>
      </c>
      <c r="G432" s="2">
        <v>4.3925499999999991</v>
      </c>
      <c r="H432" s="2">
        <v>4.3960799999999995</v>
      </c>
      <c r="I432" s="2">
        <v>4.3183099999999994</v>
      </c>
      <c r="J432" s="17">
        <v>4.9038024999999985</v>
      </c>
      <c r="K432" s="17" t="s">
        <v>55</v>
      </c>
      <c r="L432" s="17" t="s">
        <v>54</v>
      </c>
      <c r="M432" s="17" t="s">
        <v>47</v>
      </c>
    </row>
    <row r="433" spans="1:13" ht="13.5" x14ac:dyDescent="0.25">
      <c r="A433" s="3">
        <v>42636</v>
      </c>
      <c r="B433" s="2">
        <v>4.2912999999999997</v>
      </c>
      <c r="C433" s="2">
        <v>41.515548352243371</v>
      </c>
      <c r="D433" s="2">
        <v>6.4592493145228858E-2</v>
      </c>
      <c r="E433" s="2">
        <v>8.2537073709091718E-2</v>
      </c>
      <c r="F433" s="2">
        <v>4.3326000000000002</v>
      </c>
      <c r="G433" s="2">
        <v>4.3739099999999995</v>
      </c>
      <c r="H433" s="2">
        <v>4.396585</v>
      </c>
      <c r="I433" s="2">
        <v>4.31982</v>
      </c>
      <c r="J433" s="17">
        <v>4.896549499999999</v>
      </c>
      <c r="K433" s="17" t="s">
        <v>55</v>
      </c>
      <c r="L433" s="17" t="s">
        <v>54</v>
      </c>
      <c r="M433" s="17" t="s">
        <v>47</v>
      </c>
    </row>
    <row r="434" spans="1:13" ht="13.5" x14ac:dyDescent="0.25">
      <c r="A434" s="3">
        <v>42639</v>
      </c>
      <c r="B434" s="2">
        <v>4.2912999999999997</v>
      </c>
      <c r="C434" s="2">
        <v>41.515548352243378</v>
      </c>
      <c r="D434" s="2">
        <v>7.0161465217987384E-2</v>
      </c>
      <c r="E434" s="2">
        <v>7.9977393439963448E-2</v>
      </c>
      <c r="F434" s="2">
        <v>4.3144599999999995</v>
      </c>
      <c r="G434" s="2">
        <v>4.3598099999999995</v>
      </c>
      <c r="H434" s="2">
        <v>4.3975899999999992</v>
      </c>
      <c r="I434" s="2">
        <v>4.3214319999999997</v>
      </c>
      <c r="J434" s="17">
        <v>4.8898254999999988</v>
      </c>
      <c r="K434" s="17" t="s">
        <v>55</v>
      </c>
      <c r="L434" s="17" t="s">
        <v>54</v>
      </c>
      <c r="M434" s="17" t="s">
        <v>47</v>
      </c>
    </row>
    <row r="435" spans="1:13" ht="13.5" x14ac:dyDescent="0.25">
      <c r="A435" s="3">
        <v>42640</v>
      </c>
      <c r="B435" s="2">
        <v>4.2912999999999997</v>
      </c>
      <c r="C435" s="2">
        <v>41.515548352243378</v>
      </c>
      <c r="D435" s="2">
        <v>7.1470358263961309E-2</v>
      </c>
      <c r="E435" s="2">
        <v>7.7335511906539797E-2</v>
      </c>
      <c r="F435" s="2">
        <v>4.2973400000000002</v>
      </c>
      <c r="G435" s="2">
        <v>4.3482199999999995</v>
      </c>
      <c r="H435" s="2">
        <v>4.4006100000000004</v>
      </c>
      <c r="I435" s="2">
        <v>4.3236480000000004</v>
      </c>
      <c r="J435" s="17">
        <v>4.8838314999999977</v>
      </c>
      <c r="K435" s="17" t="s">
        <v>55</v>
      </c>
      <c r="L435" s="17" t="s">
        <v>54</v>
      </c>
      <c r="M435" s="17" t="s">
        <v>47</v>
      </c>
    </row>
    <row r="436" spans="1:13" ht="13.5" x14ac:dyDescent="0.25">
      <c r="A436" s="3">
        <v>42641</v>
      </c>
      <c r="B436" s="2">
        <v>4.2408999999999999</v>
      </c>
      <c r="C436" s="2">
        <v>36.782083800448561</v>
      </c>
      <c r="D436" s="2">
        <v>8.0597036767056984E-2</v>
      </c>
      <c r="E436" s="2">
        <v>7.4680006249312078E-2</v>
      </c>
      <c r="F436" s="2">
        <v>4.2791999999999994</v>
      </c>
      <c r="G436" s="2">
        <v>4.3290799999999994</v>
      </c>
      <c r="H436" s="2">
        <v>4.401110000000001</v>
      </c>
      <c r="I436" s="2">
        <v>4.3248560000000005</v>
      </c>
      <c r="J436" s="17">
        <v>4.8775099999999973</v>
      </c>
      <c r="K436" s="17" t="s">
        <v>55</v>
      </c>
      <c r="L436" s="17" t="s">
        <v>54</v>
      </c>
      <c r="M436" s="17" t="s">
        <v>47</v>
      </c>
    </row>
    <row r="437" spans="1:13" ht="13.5" x14ac:dyDescent="0.25">
      <c r="A437" s="3">
        <v>42642</v>
      </c>
      <c r="B437" s="2">
        <v>4.2812000000000001</v>
      </c>
      <c r="C437" s="2">
        <v>42.433974911609468</v>
      </c>
      <c r="D437" s="2">
        <v>8.2163556542791838E-2</v>
      </c>
      <c r="E437" s="2">
        <v>6.879281965720295E-2</v>
      </c>
      <c r="F437" s="2">
        <v>4.2792000000000003</v>
      </c>
      <c r="G437" s="2">
        <v>4.3164800000000003</v>
      </c>
      <c r="H437" s="2">
        <v>4.4016100000000007</v>
      </c>
      <c r="I437" s="2">
        <v>4.3268700000000013</v>
      </c>
      <c r="J437" s="17">
        <v>4.8721959999999989</v>
      </c>
      <c r="K437" s="17" t="s">
        <v>55</v>
      </c>
      <c r="L437" s="17" t="s">
        <v>54</v>
      </c>
      <c r="M437" s="17" t="s">
        <v>54</v>
      </c>
    </row>
    <row r="438" spans="1:13" ht="13.5" x14ac:dyDescent="0.25">
      <c r="A438" s="3">
        <v>42643</v>
      </c>
      <c r="B438" s="2">
        <v>4.2712000000000003</v>
      </c>
      <c r="C438" s="2">
        <v>41.443842534898387</v>
      </c>
      <c r="D438" s="2">
        <v>8.3077342047510605E-2</v>
      </c>
      <c r="E438" s="2">
        <v>5.8741644950834976E-2</v>
      </c>
      <c r="F438" s="2">
        <v>4.2751800000000006</v>
      </c>
      <c r="G438" s="2">
        <v>4.30389</v>
      </c>
      <c r="H438" s="2">
        <v>4.3920399999999997</v>
      </c>
      <c r="I438" s="2">
        <v>4.3273740000000007</v>
      </c>
      <c r="J438" s="17">
        <v>4.8664039999999993</v>
      </c>
      <c r="K438" s="17" t="s">
        <v>55</v>
      </c>
      <c r="L438" s="17" t="s">
        <v>54</v>
      </c>
      <c r="M438" s="17" t="s">
        <v>47</v>
      </c>
    </row>
    <row r="439" spans="1:13" ht="13.5" x14ac:dyDescent="0.25">
      <c r="A439" s="3">
        <v>42647</v>
      </c>
      <c r="B439" s="2">
        <v>4.3014000000000001</v>
      </c>
      <c r="C439" s="2">
        <v>45.574097060893294</v>
      </c>
      <c r="D439" s="2">
        <v>7.9721164399668254E-2</v>
      </c>
      <c r="E439" s="2">
        <v>4.1802239228796161E-2</v>
      </c>
      <c r="F439" s="2">
        <v>4.2772000000000006</v>
      </c>
      <c r="G439" s="2">
        <v>4.2958300000000005</v>
      </c>
      <c r="H439" s="2">
        <v>4.3779399999999997</v>
      </c>
      <c r="I439" s="2">
        <v>4.3284820000000002</v>
      </c>
      <c r="J439" s="17">
        <v>4.8612164999999985</v>
      </c>
      <c r="K439" s="17" t="s">
        <v>51</v>
      </c>
      <c r="L439" s="17" t="s">
        <v>54</v>
      </c>
      <c r="M439" s="17" t="s">
        <v>52</v>
      </c>
    </row>
    <row r="440" spans="1:13" ht="13.5" x14ac:dyDescent="0.25">
      <c r="A440" s="3">
        <v>42648</v>
      </c>
      <c r="B440" s="2">
        <v>4.3064</v>
      </c>
      <c r="C440" s="2">
        <v>46.250070896381814</v>
      </c>
      <c r="D440" s="2">
        <v>7.59467099530724E-2</v>
      </c>
      <c r="E440" s="2">
        <v>2.3043780659050609E-2</v>
      </c>
      <c r="F440" s="2">
        <v>4.2802199999999999</v>
      </c>
      <c r="G440" s="2">
        <v>4.28878</v>
      </c>
      <c r="H440" s="2">
        <v>4.3618199999999989</v>
      </c>
      <c r="I440" s="2">
        <v>4.3296900000000003</v>
      </c>
      <c r="J440" s="17">
        <v>4.8563309999999991</v>
      </c>
      <c r="K440" s="17" t="s">
        <v>51</v>
      </c>
      <c r="L440" s="17" t="s">
        <v>54</v>
      </c>
      <c r="M440" s="17" t="s">
        <v>52</v>
      </c>
    </row>
    <row r="441" spans="1:13" ht="13.5" x14ac:dyDescent="0.25">
      <c r="A441" s="3">
        <v>42649</v>
      </c>
      <c r="B441" s="2">
        <v>4.3064</v>
      </c>
      <c r="C441" s="2">
        <v>46.250070896381814</v>
      </c>
      <c r="D441" s="2">
        <v>6.5958214760405198E-2</v>
      </c>
      <c r="E441" s="2">
        <v>5.8932109401897345E-3</v>
      </c>
      <c r="F441" s="2">
        <v>4.2933199999999996</v>
      </c>
      <c r="G441" s="2">
        <v>4.2862600000000004</v>
      </c>
      <c r="H441" s="2">
        <v>4.350484999999999</v>
      </c>
      <c r="I441" s="2">
        <v>4.3322080000000005</v>
      </c>
      <c r="J441" s="17">
        <v>4.8514199999999992</v>
      </c>
      <c r="K441" s="17" t="s">
        <v>51</v>
      </c>
      <c r="L441" s="17" t="s">
        <v>54</v>
      </c>
      <c r="M441" s="17" t="s">
        <v>52</v>
      </c>
    </row>
    <row r="442" spans="1:13" ht="13.5" x14ac:dyDescent="0.25">
      <c r="A442" s="3">
        <v>42650</v>
      </c>
      <c r="B442" s="2">
        <v>4.2712000000000003</v>
      </c>
      <c r="C442" s="2">
        <v>41.991822483899654</v>
      </c>
      <c r="D442" s="2">
        <v>5.252155083725718E-2</v>
      </c>
      <c r="E442" s="2">
        <v>-9.8231950713505937E-3</v>
      </c>
      <c r="F442" s="2">
        <v>4.2913200000000007</v>
      </c>
      <c r="G442" s="2">
        <v>4.2852600000000001</v>
      </c>
      <c r="H442" s="2">
        <v>4.3389049999999987</v>
      </c>
      <c r="I442" s="2">
        <v>4.3342240000000007</v>
      </c>
      <c r="J442" s="17">
        <v>4.8463584999999991</v>
      </c>
      <c r="K442" s="17" t="s">
        <v>51</v>
      </c>
      <c r="L442" s="17" t="s">
        <v>54</v>
      </c>
      <c r="M442" s="17" t="s">
        <v>53</v>
      </c>
    </row>
    <row r="443" spans="1:13" ht="13.5" x14ac:dyDescent="0.25">
      <c r="A443" s="3">
        <v>42653</v>
      </c>
      <c r="B443" s="2">
        <v>4.2812000000000001</v>
      </c>
      <c r="C443" s="2">
        <v>43.581048340512318</v>
      </c>
      <c r="D443" s="2">
        <v>4.2322779377955477E-2</v>
      </c>
      <c r="E443" s="2">
        <v>-2.5958300677534792E-2</v>
      </c>
      <c r="F443" s="2">
        <v>4.2933199999999996</v>
      </c>
      <c r="G443" s="2">
        <v>4.2842500000000001</v>
      </c>
      <c r="H443" s="2">
        <v>4.3290799999999985</v>
      </c>
      <c r="I443" s="2">
        <v>4.3349280000000014</v>
      </c>
      <c r="J443" s="17">
        <v>4.8421275000000001</v>
      </c>
      <c r="K443" s="17" t="s">
        <v>51</v>
      </c>
      <c r="L443" s="17" t="s">
        <v>54</v>
      </c>
      <c r="M443" s="17" t="s">
        <v>52</v>
      </c>
    </row>
    <row r="444" spans="1:13" ht="13.5" x14ac:dyDescent="0.25">
      <c r="A444" s="3">
        <v>42654</v>
      </c>
      <c r="B444" s="2">
        <v>4.1805000000000003</v>
      </c>
      <c r="C444" s="2">
        <v>33.598694535222805</v>
      </c>
      <c r="D444" s="2">
        <v>4.1424337016645829E-2</v>
      </c>
      <c r="E444" s="2">
        <v>-4.5423609494903691E-2</v>
      </c>
      <c r="F444" s="2">
        <v>4.2691400000000002</v>
      </c>
      <c r="G444" s="2">
        <v>4.2731700000000004</v>
      </c>
      <c r="H444" s="2">
        <v>4.3164899999999982</v>
      </c>
      <c r="I444" s="2">
        <v>4.3329140000000006</v>
      </c>
      <c r="J444" s="17">
        <v>4.8370909999999991</v>
      </c>
      <c r="K444" s="17" t="s">
        <v>51</v>
      </c>
      <c r="L444" s="17" t="s">
        <v>54</v>
      </c>
      <c r="M444" s="17" t="s">
        <v>53</v>
      </c>
    </row>
    <row r="445" spans="1:13" ht="13.5" x14ac:dyDescent="0.25">
      <c r="A445" s="3">
        <v>42655</v>
      </c>
      <c r="B445" s="2">
        <v>4.4222999999999999</v>
      </c>
      <c r="C445" s="2">
        <v>58.298676407493318</v>
      </c>
      <c r="D445" s="2">
        <v>2.3599923918563803E-2</v>
      </c>
      <c r="E445" s="2">
        <v>-6.6935140923740241E-2</v>
      </c>
      <c r="F445" s="2">
        <v>4.2923200000000001</v>
      </c>
      <c r="G445" s="2">
        <v>4.28627</v>
      </c>
      <c r="H445" s="2">
        <v>4.3172449999999998</v>
      </c>
      <c r="I445" s="2">
        <v>4.3357360000000007</v>
      </c>
      <c r="J445" s="17">
        <v>4.8332634999999993</v>
      </c>
      <c r="K445" s="17" t="s">
        <v>51</v>
      </c>
      <c r="L445" s="17" t="s">
        <v>54</v>
      </c>
      <c r="M445" s="17" t="s">
        <v>52</v>
      </c>
    </row>
    <row r="446" spans="1:13" ht="13.5" x14ac:dyDescent="0.25">
      <c r="A446" s="3">
        <v>42656</v>
      </c>
      <c r="B446" s="2">
        <v>4.5583</v>
      </c>
      <c r="C446" s="2">
        <v>65.966814320270203</v>
      </c>
      <c r="D446" s="2">
        <v>-9.9548148211701104E-3</v>
      </c>
      <c r="E446" s="2">
        <v>-9.2409546094722864E-2</v>
      </c>
      <c r="F446" s="2">
        <v>4.3426999999999998</v>
      </c>
      <c r="G446" s="2">
        <v>4.3180100000000001</v>
      </c>
      <c r="H446" s="2">
        <v>4.3235449999999984</v>
      </c>
      <c r="I446" s="2">
        <v>4.3400680000000014</v>
      </c>
      <c r="J446" s="17">
        <v>4.8303674999999995</v>
      </c>
      <c r="K446" s="17" t="s">
        <v>51</v>
      </c>
      <c r="L446" s="17" t="s">
        <v>54</v>
      </c>
      <c r="M446" s="17" t="s">
        <v>52</v>
      </c>
    </row>
    <row r="447" spans="1:13" ht="13.5" x14ac:dyDescent="0.25">
      <c r="A447" s="3">
        <v>42657</v>
      </c>
      <c r="B447" s="2">
        <v>4.5682999999999998</v>
      </c>
      <c r="C447" s="2">
        <v>66.455253357573739</v>
      </c>
      <c r="D447" s="2">
        <v>-3.4288529619296071E-2</v>
      </c>
      <c r="E447" s="2">
        <v>-0.11724593283621899</v>
      </c>
      <c r="F447" s="2">
        <v>4.40212</v>
      </c>
      <c r="G447" s="2">
        <v>4.3467200000000004</v>
      </c>
      <c r="H447" s="2">
        <v>4.331599999999999</v>
      </c>
      <c r="I447" s="2">
        <v>4.3468160000000005</v>
      </c>
      <c r="J447" s="17">
        <v>4.8268164999999987</v>
      </c>
      <c r="K447" s="17" t="s">
        <v>51</v>
      </c>
      <c r="L447" s="17" t="s">
        <v>54</v>
      </c>
      <c r="M447" s="17" t="s">
        <v>52</v>
      </c>
    </row>
    <row r="448" spans="1:13" ht="13.5" x14ac:dyDescent="0.25">
      <c r="A448" s="3">
        <v>42660</v>
      </c>
      <c r="B448" s="2">
        <v>4.5331000000000001</v>
      </c>
      <c r="C448" s="2">
        <v>63.026334857203253</v>
      </c>
      <c r="D448" s="2">
        <v>-5.5165502414189049E-2</v>
      </c>
      <c r="E448" s="2">
        <v>-0.14167927024210417</v>
      </c>
      <c r="F448" s="2">
        <v>4.4525000000000006</v>
      </c>
      <c r="G448" s="2">
        <v>4.3729100000000001</v>
      </c>
      <c r="H448" s="2">
        <v>4.3383999999999991</v>
      </c>
      <c r="I448" s="2">
        <v>4.3539680000000018</v>
      </c>
      <c r="J448" s="17">
        <v>4.8232909999999984</v>
      </c>
      <c r="K448" s="17" t="s">
        <v>51</v>
      </c>
      <c r="L448" s="17" t="s">
        <v>54</v>
      </c>
      <c r="M448" s="17" t="s">
        <v>52</v>
      </c>
    </row>
    <row r="449" spans="1:13" ht="13.5" x14ac:dyDescent="0.25">
      <c r="A449" s="3">
        <v>42661</v>
      </c>
      <c r="B449" s="2">
        <v>4.5079000000000002</v>
      </c>
      <c r="C449" s="2">
        <v>60.615037428378663</v>
      </c>
      <c r="D449" s="2">
        <v>-6.7365233208886544E-2</v>
      </c>
      <c r="E449" s="2">
        <v>-0.16505828377819881</v>
      </c>
      <c r="F449" s="2">
        <v>4.5179799999999997</v>
      </c>
      <c r="G449" s="2">
        <v>4.393559999999999</v>
      </c>
      <c r="H449" s="2">
        <v>4.3446950000000006</v>
      </c>
      <c r="I449" s="2">
        <v>4.3595080000000017</v>
      </c>
      <c r="J449" s="17">
        <v>4.8188839999999979</v>
      </c>
      <c r="K449" s="17" t="s">
        <v>51</v>
      </c>
      <c r="L449" s="17" t="s">
        <v>50</v>
      </c>
      <c r="M449" s="17" t="s">
        <v>52</v>
      </c>
    </row>
    <row r="450" spans="1:13" ht="13.5" x14ac:dyDescent="0.25">
      <c r="A450" s="3">
        <v>42662</v>
      </c>
      <c r="B450" s="2">
        <v>4.6237000000000004</v>
      </c>
      <c r="C450" s="2">
        <v>66.884772323202952</v>
      </c>
      <c r="D450" s="2">
        <v>-8.6317555247936717E-2</v>
      </c>
      <c r="E450" s="2">
        <v>-0.18801994196545982</v>
      </c>
      <c r="F450" s="2">
        <v>4.5582599999999998</v>
      </c>
      <c r="G450" s="2">
        <v>4.4252899999999995</v>
      </c>
      <c r="H450" s="2">
        <v>4.3570350000000007</v>
      </c>
      <c r="I450" s="2">
        <v>4.3653500000000012</v>
      </c>
      <c r="J450" s="17">
        <v>4.8137964999999978</v>
      </c>
      <c r="K450" s="17" t="s">
        <v>51</v>
      </c>
      <c r="L450" s="17" t="s">
        <v>54</v>
      </c>
      <c r="M450" s="17" t="s">
        <v>52</v>
      </c>
    </row>
    <row r="451" spans="1:13" ht="13.5" x14ac:dyDescent="0.25">
      <c r="A451" s="3">
        <v>42663</v>
      </c>
      <c r="B451" s="2">
        <v>4.6691000000000003</v>
      </c>
      <c r="C451" s="2">
        <v>68.970355511623893</v>
      </c>
      <c r="D451" s="2">
        <v>-0.10716148214180254</v>
      </c>
      <c r="E451" s="2">
        <v>-0.20827604846907044</v>
      </c>
      <c r="F451" s="2">
        <v>4.5804200000000002</v>
      </c>
      <c r="G451" s="2">
        <v>4.4615600000000004</v>
      </c>
      <c r="H451" s="2">
        <v>4.3739100000000004</v>
      </c>
      <c r="I451" s="2">
        <v>4.3718980000000007</v>
      </c>
      <c r="J451" s="17">
        <v>4.8089864999999987</v>
      </c>
      <c r="K451" s="17" t="s">
        <v>51</v>
      </c>
      <c r="L451" s="17" t="s">
        <v>54</v>
      </c>
      <c r="M451" s="17" t="s">
        <v>52</v>
      </c>
    </row>
    <row r="452" spans="1:13" ht="13.5" x14ac:dyDescent="0.25">
      <c r="A452" s="3">
        <v>42664</v>
      </c>
      <c r="B452" s="2">
        <v>4.6993</v>
      </c>
      <c r="C452" s="2">
        <v>70.309870676984829</v>
      </c>
      <c r="D452" s="2">
        <v>-0.13405673560973952</v>
      </c>
      <c r="E452" s="2">
        <v>-0.22523655791044508</v>
      </c>
      <c r="F452" s="2">
        <v>4.6066200000000004</v>
      </c>
      <c r="G452" s="2">
        <v>4.5043699999999998</v>
      </c>
      <c r="H452" s="2">
        <v>4.3948150000000004</v>
      </c>
      <c r="I452" s="2">
        <v>4.3788500000000008</v>
      </c>
      <c r="J452" s="17">
        <v>4.8047809999999984</v>
      </c>
      <c r="K452" s="17" t="s">
        <v>51</v>
      </c>
      <c r="L452" s="17" t="s">
        <v>54</v>
      </c>
      <c r="M452" s="17" t="s">
        <v>52</v>
      </c>
    </row>
    <row r="453" spans="1:13" ht="13.5" x14ac:dyDescent="0.25">
      <c r="A453" s="3">
        <v>42667</v>
      </c>
      <c r="B453" s="2">
        <v>4.8353000000000002</v>
      </c>
      <c r="C453" s="2">
        <v>75.449656839199704</v>
      </c>
      <c r="D453" s="2">
        <v>-0.16701504831983538</v>
      </c>
      <c r="E453" s="2">
        <v>-0.23979132953489227</v>
      </c>
      <c r="F453" s="2">
        <v>4.6670600000000002</v>
      </c>
      <c r="G453" s="2">
        <v>4.5597800000000008</v>
      </c>
      <c r="H453" s="2">
        <v>4.422015</v>
      </c>
      <c r="I453" s="2">
        <v>4.3886219999999998</v>
      </c>
      <c r="J453" s="17">
        <v>4.8012554999999972</v>
      </c>
      <c r="K453" s="17" t="s">
        <v>51</v>
      </c>
      <c r="L453" s="17" t="s">
        <v>54</v>
      </c>
      <c r="M453" s="17" t="s">
        <v>52</v>
      </c>
    </row>
    <row r="454" spans="1:13" ht="13.5" x14ac:dyDescent="0.25">
      <c r="A454" s="3">
        <v>42668</v>
      </c>
      <c r="B454" s="2">
        <v>4.7194000000000003</v>
      </c>
      <c r="C454" s="2">
        <v>65.10581333775815</v>
      </c>
      <c r="D454" s="2">
        <v>-0.2041554352201107</v>
      </c>
      <c r="E454" s="2">
        <v>-0.2473031861130664</v>
      </c>
      <c r="F454" s="2">
        <v>4.7093600000000002</v>
      </c>
      <c r="G454" s="2">
        <v>4.6136699999999999</v>
      </c>
      <c r="H454" s="2">
        <v>4.4434200000000006</v>
      </c>
      <c r="I454" s="2">
        <v>4.3963780000000003</v>
      </c>
      <c r="J454" s="17">
        <v>4.7968984999999975</v>
      </c>
      <c r="K454" s="17" t="s">
        <v>51</v>
      </c>
      <c r="L454" s="17" t="s">
        <v>54</v>
      </c>
      <c r="M454" s="17" t="s">
        <v>52</v>
      </c>
    </row>
    <row r="455" spans="1:13" ht="13.5" x14ac:dyDescent="0.25">
      <c r="A455" s="3">
        <v>42669</v>
      </c>
      <c r="B455" s="2">
        <v>4.7194000000000003</v>
      </c>
      <c r="C455" s="2">
        <v>65.10581333775815</v>
      </c>
      <c r="D455" s="2">
        <v>-0.19986878182038303</v>
      </c>
      <c r="E455" s="2">
        <v>-0.24890911101001859</v>
      </c>
      <c r="F455" s="2">
        <v>4.7285000000000004</v>
      </c>
      <c r="G455" s="2">
        <v>4.6433800000000005</v>
      </c>
      <c r="H455" s="2">
        <v>4.4648250000000003</v>
      </c>
      <c r="I455" s="2">
        <v>4.4041340000000009</v>
      </c>
      <c r="J455" s="17">
        <v>4.7923904999999971</v>
      </c>
      <c r="K455" s="17" t="s">
        <v>51</v>
      </c>
      <c r="L455" s="17" t="s">
        <v>54</v>
      </c>
      <c r="M455" s="17" t="s">
        <v>52</v>
      </c>
    </row>
    <row r="456" spans="1:13" ht="13.5" x14ac:dyDescent="0.25">
      <c r="A456" s="3">
        <v>42670</v>
      </c>
      <c r="B456" s="2">
        <v>4.6791</v>
      </c>
      <c r="C456" s="2">
        <v>61.694942952951045</v>
      </c>
      <c r="D456" s="2">
        <v>-0.17371007865170274</v>
      </c>
      <c r="E456" s="2">
        <v>-0.24030164195602829</v>
      </c>
      <c r="F456" s="2">
        <v>4.730500000000001</v>
      </c>
      <c r="G456" s="2">
        <v>4.6554599999999997</v>
      </c>
      <c r="H456" s="2">
        <v>4.4867350000000004</v>
      </c>
      <c r="I456" s="2">
        <v>4.4110839999999998</v>
      </c>
      <c r="J456" s="17">
        <v>4.7863209999999974</v>
      </c>
      <c r="K456" s="17" t="s">
        <v>51</v>
      </c>
      <c r="L456" s="17" t="s">
        <v>54</v>
      </c>
      <c r="M456" s="17" t="s">
        <v>52</v>
      </c>
    </row>
    <row r="457" spans="1:13" ht="13.5" x14ac:dyDescent="0.25">
      <c r="A457" s="3">
        <v>42671</v>
      </c>
      <c r="B457" s="2">
        <v>4.6741000000000001</v>
      </c>
      <c r="C457" s="2">
        <v>61.266083283950906</v>
      </c>
      <c r="D457" s="2">
        <v>-0.15070357242379995</v>
      </c>
      <c r="E457" s="2">
        <v>-0.22460536791007604</v>
      </c>
      <c r="F457" s="2">
        <v>4.72546</v>
      </c>
      <c r="G457" s="2">
        <v>4.6660400000000006</v>
      </c>
      <c r="H457" s="2">
        <v>4.5063800000000009</v>
      </c>
      <c r="I457" s="2">
        <v>4.4180340000000005</v>
      </c>
      <c r="J457" s="17">
        <v>4.7784384999999965</v>
      </c>
      <c r="K457" s="17" t="s">
        <v>55</v>
      </c>
      <c r="L457" s="17" t="s">
        <v>54</v>
      </c>
      <c r="M457" s="17" t="s">
        <v>47</v>
      </c>
    </row>
    <row r="458" spans="1:13" ht="13.5" x14ac:dyDescent="0.25">
      <c r="A458" s="3">
        <v>42674</v>
      </c>
      <c r="B458" s="2">
        <v>4.6741000000000001</v>
      </c>
      <c r="C458" s="2">
        <v>61.266083283950913</v>
      </c>
      <c r="D458" s="2">
        <v>-0.13758219492417467</v>
      </c>
      <c r="E458" s="2">
        <v>-0.20491943588659053</v>
      </c>
      <c r="F458" s="2">
        <v>4.6932200000000002</v>
      </c>
      <c r="G458" s="2">
        <v>4.6801400000000006</v>
      </c>
      <c r="H458" s="2">
        <v>4.5265250000000012</v>
      </c>
      <c r="I458" s="2">
        <v>4.4253880000000008</v>
      </c>
      <c r="J458" s="17">
        <v>4.7686669999999962</v>
      </c>
      <c r="K458" s="17" t="s">
        <v>55</v>
      </c>
      <c r="L458" s="17" t="s">
        <v>54</v>
      </c>
      <c r="M458" s="17" t="s">
        <v>47</v>
      </c>
    </row>
    <row r="459" spans="1:13" ht="13.5" x14ac:dyDescent="0.25">
      <c r="A459" s="3">
        <v>42675</v>
      </c>
      <c r="B459" s="2">
        <v>4.6237000000000004</v>
      </c>
      <c r="C459" s="2">
        <v>56.661565963829723</v>
      </c>
      <c r="D459" s="2">
        <v>-0.12748445249655838</v>
      </c>
      <c r="E459" s="2">
        <v>-0.18275909031742266</v>
      </c>
      <c r="F459" s="2">
        <v>4.67408</v>
      </c>
      <c r="G459" s="2">
        <v>4.691720000000001</v>
      </c>
      <c r="H459" s="2">
        <v>4.5426399999999996</v>
      </c>
      <c r="I459" s="2">
        <v>4.4317340000000014</v>
      </c>
      <c r="J459" s="17">
        <v>4.7596259999999964</v>
      </c>
      <c r="K459" s="17" t="s">
        <v>55</v>
      </c>
      <c r="L459" s="17" t="s">
        <v>54</v>
      </c>
      <c r="M459" s="17" t="s">
        <v>47</v>
      </c>
    </row>
    <row r="460" spans="1:13" ht="13.5" x14ac:dyDescent="0.25">
      <c r="A460" s="3">
        <v>42676</v>
      </c>
      <c r="B460" s="2">
        <v>4.6589999999999998</v>
      </c>
      <c r="C460" s="2">
        <v>58.986545816008146</v>
      </c>
      <c r="D460" s="2">
        <v>-0.10423938988236792</v>
      </c>
      <c r="E460" s="2">
        <v>-0.15913815245813714</v>
      </c>
      <c r="F460" s="2">
        <v>4.6619999999999999</v>
      </c>
      <c r="G460" s="2">
        <v>4.6952500000000006</v>
      </c>
      <c r="H460" s="2">
        <v>4.56027</v>
      </c>
      <c r="I460" s="2">
        <v>4.438886000000001</v>
      </c>
      <c r="J460" s="17">
        <v>4.7512399999999966</v>
      </c>
      <c r="K460" s="17" t="s">
        <v>55</v>
      </c>
      <c r="L460" s="17" t="s">
        <v>54</v>
      </c>
      <c r="M460" s="17" t="s">
        <v>47</v>
      </c>
    </row>
    <row r="461" spans="1:13" ht="13.5" x14ac:dyDescent="0.25">
      <c r="A461" s="3">
        <v>42677</v>
      </c>
      <c r="B461" s="2">
        <v>4.7949999999999999</v>
      </c>
      <c r="C461" s="2">
        <v>66.453480234078171</v>
      </c>
      <c r="D461" s="2">
        <v>-8.8331270855496413E-2</v>
      </c>
      <c r="E461" s="2">
        <v>-0.13408434972938832</v>
      </c>
      <c r="F461" s="2">
        <v>4.6851799999999999</v>
      </c>
      <c r="G461" s="2">
        <v>4.70784</v>
      </c>
      <c r="H461" s="2">
        <v>4.5846999999999998</v>
      </c>
      <c r="I461" s="2">
        <v>4.4488599999999998</v>
      </c>
      <c r="J461" s="17">
        <v>4.7440374999999975</v>
      </c>
      <c r="K461" s="17" t="s">
        <v>51</v>
      </c>
      <c r="L461" s="17" t="s">
        <v>54</v>
      </c>
      <c r="M461" s="17" t="s">
        <v>52</v>
      </c>
    </row>
    <row r="462" spans="1:13" ht="13.5" x14ac:dyDescent="0.25">
      <c r="A462" s="3">
        <v>42678</v>
      </c>
      <c r="B462" s="2">
        <v>4.6589999999999998</v>
      </c>
      <c r="C462" s="2">
        <v>55.560078428113471</v>
      </c>
      <c r="D462" s="2">
        <v>-6.1575550582527505E-2</v>
      </c>
      <c r="E462" s="2">
        <v>-0.1118497271121595</v>
      </c>
      <c r="F462" s="2">
        <v>4.6821600000000005</v>
      </c>
      <c r="G462" s="2">
        <v>4.7038099999999998</v>
      </c>
      <c r="H462" s="2">
        <v>4.6040900000000011</v>
      </c>
      <c r="I462" s="2">
        <v>4.4571200000000006</v>
      </c>
      <c r="J462" s="17">
        <v>4.7373639999999968</v>
      </c>
      <c r="K462" s="17" t="s">
        <v>51</v>
      </c>
      <c r="L462" s="17" t="s">
        <v>54</v>
      </c>
      <c r="M462" s="17" t="s">
        <v>53</v>
      </c>
    </row>
    <row r="463" spans="1:13" ht="13.5" x14ac:dyDescent="0.25">
      <c r="A463" s="3">
        <v>42681</v>
      </c>
      <c r="B463" s="2">
        <v>4.7093999999999996</v>
      </c>
      <c r="C463" s="2">
        <v>58.288891788872355</v>
      </c>
      <c r="D463" s="2">
        <v>-2.2262373154048554E-2</v>
      </c>
      <c r="E463" s="2">
        <v>-9.1574468879550827E-2</v>
      </c>
      <c r="F463" s="2">
        <v>4.6892199999999997</v>
      </c>
      <c r="G463" s="2">
        <v>4.6912200000000004</v>
      </c>
      <c r="H463" s="2">
        <v>4.6255000000000006</v>
      </c>
      <c r="I463" s="2">
        <v>4.4656839999999995</v>
      </c>
      <c r="J463" s="17">
        <v>4.7318489999999969</v>
      </c>
      <c r="K463" s="17" t="s">
        <v>51</v>
      </c>
      <c r="L463" s="17" t="s">
        <v>54</v>
      </c>
      <c r="M463" s="17" t="s">
        <v>52</v>
      </c>
    </row>
    <row r="464" spans="1:13" ht="13.5" x14ac:dyDescent="0.25">
      <c r="A464" s="3">
        <v>42682</v>
      </c>
      <c r="B464" s="2">
        <v>4.7093999999999996</v>
      </c>
      <c r="C464" s="2">
        <v>58.288891788872363</v>
      </c>
      <c r="D464" s="2">
        <v>-7.6037598051943434E-3</v>
      </c>
      <c r="E464" s="2">
        <v>-7.3250621874841951E-2</v>
      </c>
      <c r="F464" s="2">
        <v>4.7063599999999992</v>
      </c>
      <c r="G464" s="2">
        <v>4.6902200000000001</v>
      </c>
      <c r="H464" s="2">
        <v>4.6519450000000004</v>
      </c>
      <c r="I464" s="2">
        <v>4.4744479999999989</v>
      </c>
      <c r="J464" s="17">
        <v>4.7273159999999983</v>
      </c>
      <c r="K464" s="17" t="s">
        <v>51</v>
      </c>
      <c r="L464" s="17" t="s">
        <v>54</v>
      </c>
      <c r="M464" s="17" t="s">
        <v>52</v>
      </c>
    </row>
    <row r="465" spans="1:13" ht="13.5" x14ac:dyDescent="0.25">
      <c r="A465" s="3">
        <v>42683</v>
      </c>
      <c r="B465" s="2">
        <v>4.6791</v>
      </c>
      <c r="C465" s="2">
        <v>55.895790343657453</v>
      </c>
      <c r="D465" s="2">
        <v>6.3259658647654149E-3</v>
      </c>
      <c r="E465" s="2">
        <v>-5.5404349677895814E-2</v>
      </c>
      <c r="F465" s="2">
        <v>4.7103799999999989</v>
      </c>
      <c r="G465" s="2">
        <v>4.6861899999999999</v>
      </c>
      <c r="H465" s="2">
        <v>4.664785000000002</v>
      </c>
      <c r="I465" s="2">
        <v>4.4834119999999986</v>
      </c>
      <c r="J465" s="17">
        <v>4.7209444999999972</v>
      </c>
      <c r="K465" s="17" t="s">
        <v>51</v>
      </c>
      <c r="L465" s="17" t="s">
        <v>54</v>
      </c>
      <c r="M465" s="17" t="s">
        <v>52</v>
      </c>
    </row>
    <row r="466" spans="1:13" ht="13.5" x14ac:dyDescent="0.25">
      <c r="A466" s="3">
        <v>42684</v>
      </c>
      <c r="B466" s="2">
        <v>4.6791</v>
      </c>
      <c r="C466" s="2">
        <v>55.895790343657453</v>
      </c>
      <c r="D466" s="2">
        <v>1.1426737077814053E-2</v>
      </c>
      <c r="E466" s="2">
        <v>-4.0702448952144234E-2</v>
      </c>
      <c r="F466" s="2">
        <v>4.6871999999999998</v>
      </c>
      <c r="G466" s="2">
        <v>4.6861899999999999</v>
      </c>
      <c r="H466" s="2">
        <v>4.6708250000000016</v>
      </c>
      <c r="I466" s="2">
        <v>4.4923760000000001</v>
      </c>
      <c r="J466" s="17">
        <v>4.7137669999999972</v>
      </c>
      <c r="K466" s="17" t="s">
        <v>55</v>
      </c>
      <c r="L466" s="17" t="s">
        <v>54</v>
      </c>
      <c r="M466" s="17" t="s">
        <v>47</v>
      </c>
    </row>
    <row r="467" spans="1:13" ht="13.5" x14ac:dyDescent="0.25">
      <c r="A467" s="3">
        <v>42685</v>
      </c>
      <c r="B467" s="2">
        <v>4.6942000000000004</v>
      </c>
      <c r="C467" s="2">
        <v>56.918080182855142</v>
      </c>
      <c r="D467" s="2">
        <v>1.3405099286580402E-2</v>
      </c>
      <c r="E467" s="2">
        <v>-2.7312669986663245E-2</v>
      </c>
      <c r="F467" s="2">
        <v>4.6942400000000006</v>
      </c>
      <c r="G467" s="2">
        <v>4.6882000000000001</v>
      </c>
      <c r="H467" s="2">
        <v>4.6771200000000004</v>
      </c>
      <c r="I467" s="2">
        <v>4.5008359999999996</v>
      </c>
      <c r="J467" s="17">
        <v>4.7070174999999974</v>
      </c>
      <c r="K467" s="17" t="s">
        <v>55</v>
      </c>
      <c r="L467" s="17" t="s">
        <v>54</v>
      </c>
      <c r="M467" s="17" t="s">
        <v>49</v>
      </c>
    </row>
    <row r="468" spans="1:13" ht="13.5" x14ac:dyDescent="0.25">
      <c r="A468" s="3">
        <v>42688</v>
      </c>
      <c r="B468" s="2">
        <v>4.7496999999999998</v>
      </c>
      <c r="C468" s="2">
        <v>60.53857159040021</v>
      </c>
      <c r="D468" s="2">
        <v>1.0462162563687372E-2</v>
      </c>
      <c r="E468" s="2">
        <v>-1.5668157642934395E-2</v>
      </c>
      <c r="F468" s="2">
        <v>4.7023000000000001</v>
      </c>
      <c r="G468" s="2">
        <v>4.695759999999999</v>
      </c>
      <c r="H468" s="2">
        <v>4.6879500000000016</v>
      </c>
      <c r="I468" s="2">
        <v>4.5065779999999993</v>
      </c>
      <c r="J468" s="17">
        <v>4.7013764999999976</v>
      </c>
      <c r="K468" s="17" t="s">
        <v>51</v>
      </c>
      <c r="L468" s="17" t="s">
        <v>54</v>
      </c>
      <c r="M468" s="17" t="s">
        <v>52</v>
      </c>
    </row>
    <row r="469" spans="1:13" ht="13.5" x14ac:dyDescent="0.25">
      <c r="A469" s="3">
        <v>42689</v>
      </c>
      <c r="B469" s="2">
        <v>4.8353000000000002</v>
      </c>
      <c r="C469" s="2">
        <v>65.372098213406332</v>
      </c>
      <c r="D469" s="2">
        <v>-6.9189093709294269E-3</v>
      </c>
      <c r="E469" s="2">
        <v>-7.3778423299626413E-3</v>
      </c>
      <c r="F469" s="2">
        <v>4.7274799999999999</v>
      </c>
      <c r="G469" s="2">
        <v>4.7169199999999991</v>
      </c>
      <c r="H469" s="2">
        <v>4.7043200000000009</v>
      </c>
      <c r="I469" s="2">
        <v>4.5116159999999992</v>
      </c>
      <c r="J469" s="17">
        <v>4.6962139999999968</v>
      </c>
      <c r="K469" s="17" t="s">
        <v>51</v>
      </c>
      <c r="L469" s="17" t="s">
        <v>54</v>
      </c>
      <c r="M469" s="17" t="s">
        <v>52</v>
      </c>
    </row>
    <row r="470" spans="1:13" ht="13.5" x14ac:dyDescent="0.25">
      <c r="A470" s="3">
        <v>42690</v>
      </c>
      <c r="B470" s="2">
        <v>4.8353000000000002</v>
      </c>
      <c r="C470" s="2">
        <v>65.372098213406346</v>
      </c>
      <c r="D470" s="2">
        <v>-1.743833713313947E-2</v>
      </c>
      <c r="E470" s="2">
        <v>-3.4109540103280313E-3</v>
      </c>
      <c r="F470" s="2">
        <v>4.7587200000000003</v>
      </c>
      <c r="G470" s="2">
        <v>4.7345500000000005</v>
      </c>
      <c r="H470" s="2">
        <v>4.7149000000000019</v>
      </c>
      <c r="I470" s="2">
        <v>4.5157459999999983</v>
      </c>
      <c r="J470" s="17">
        <v>4.6918319999999971</v>
      </c>
      <c r="K470" s="17" t="s">
        <v>51</v>
      </c>
      <c r="L470" s="17" t="s">
        <v>54</v>
      </c>
      <c r="M470" s="17" t="s">
        <v>52</v>
      </c>
    </row>
    <row r="471" spans="1:13" ht="13.5" x14ac:dyDescent="0.25">
      <c r="A471" s="3">
        <v>42691</v>
      </c>
      <c r="B471" s="2">
        <v>4.8251999999999997</v>
      </c>
      <c r="C471" s="2">
        <v>64.294438379533943</v>
      </c>
      <c r="D471" s="2">
        <v>-5.8192182900489442E-3</v>
      </c>
      <c r="E471" s="2">
        <v>2.231254192577802E-4</v>
      </c>
      <c r="F471" s="2">
        <v>4.7879399999999999</v>
      </c>
      <c r="G471" s="2">
        <v>4.7375699999999998</v>
      </c>
      <c r="H471" s="2">
        <v>4.7227050000000004</v>
      </c>
      <c r="I471" s="2">
        <v>4.5215879999999986</v>
      </c>
      <c r="J471" s="17">
        <v>4.6856869999999979</v>
      </c>
      <c r="K471" s="17" t="s">
        <v>51</v>
      </c>
      <c r="L471" s="17" t="s">
        <v>54</v>
      </c>
      <c r="M471" s="17" t="s">
        <v>52</v>
      </c>
    </row>
    <row r="472" spans="1:13" ht="13.5" x14ac:dyDescent="0.25">
      <c r="A472" s="3">
        <v>42692</v>
      </c>
      <c r="B472" s="2">
        <v>4.7344999999999997</v>
      </c>
      <c r="C472" s="2">
        <v>55.453667375117647</v>
      </c>
      <c r="D472" s="2">
        <v>-1.1198322121928506E-2</v>
      </c>
      <c r="E472" s="2">
        <v>2.8436905535429392E-3</v>
      </c>
      <c r="F472" s="2">
        <v>4.7960000000000003</v>
      </c>
      <c r="G472" s="2">
        <v>4.7451200000000009</v>
      </c>
      <c r="H472" s="2">
        <v>4.7244650000000004</v>
      </c>
      <c r="I472" s="2">
        <v>4.5262219999999989</v>
      </c>
      <c r="J472" s="17">
        <v>4.6799954999999969</v>
      </c>
      <c r="K472" s="17" t="s">
        <v>51</v>
      </c>
      <c r="L472" s="17" t="s">
        <v>54</v>
      </c>
      <c r="M472" s="17" t="s">
        <v>52</v>
      </c>
    </row>
    <row r="473" spans="1:13" ht="13.5" x14ac:dyDescent="0.25">
      <c r="A473" s="3">
        <v>42695</v>
      </c>
      <c r="B473" s="2">
        <v>4.6439000000000004</v>
      </c>
      <c r="C473" s="2">
        <v>48.308020212857961</v>
      </c>
      <c r="D473" s="2">
        <v>-1.6805450999335392E-3</v>
      </c>
      <c r="E473" s="2">
        <v>2.7796217964326042E-3</v>
      </c>
      <c r="F473" s="2">
        <v>4.7748400000000002</v>
      </c>
      <c r="G473" s="2">
        <v>4.7385700000000011</v>
      </c>
      <c r="H473" s="2">
        <v>4.7148950000000003</v>
      </c>
      <c r="I473" s="2">
        <v>4.529545999999999</v>
      </c>
      <c r="J473" s="17">
        <v>4.6747574999999975</v>
      </c>
      <c r="K473" s="17" t="s">
        <v>51</v>
      </c>
      <c r="L473" s="17" t="s">
        <v>54</v>
      </c>
      <c r="M473" s="17" t="s">
        <v>53</v>
      </c>
    </row>
    <row r="474" spans="1:13" ht="13.5" x14ac:dyDescent="0.25">
      <c r="A474" s="3">
        <v>42696</v>
      </c>
      <c r="B474" s="2">
        <v>4.6841999999999997</v>
      </c>
      <c r="C474" s="2">
        <v>51.313288627334472</v>
      </c>
      <c r="D474" s="2">
        <v>3.556807781686544E-3</v>
      </c>
      <c r="E474" s="2">
        <v>6.8027016634971196E-4</v>
      </c>
      <c r="F474" s="2">
        <v>4.7446199999999994</v>
      </c>
      <c r="G474" s="2">
        <v>4.7360499999999996</v>
      </c>
      <c r="H474" s="2">
        <v>4.7131350000000003</v>
      </c>
      <c r="I474" s="2">
        <v>4.5345839999999988</v>
      </c>
      <c r="J474" s="17">
        <v>4.6695949999999975</v>
      </c>
      <c r="K474" s="17" t="s">
        <v>55</v>
      </c>
      <c r="L474" s="17" t="s">
        <v>54</v>
      </c>
      <c r="M474" s="17" t="s">
        <v>47</v>
      </c>
    </row>
    <row r="475" spans="1:13" ht="13.5" x14ac:dyDescent="0.25">
      <c r="A475" s="3">
        <v>42697</v>
      </c>
      <c r="B475" s="2">
        <v>4.6136999999999997</v>
      </c>
      <c r="C475" s="2">
        <v>46.247814833672606</v>
      </c>
      <c r="D475" s="2">
        <v>8.4674767598027501E-3</v>
      </c>
      <c r="E475" s="2">
        <v>-2.7235782677032059E-3</v>
      </c>
      <c r="F475" s="2">
        <v>4.7003000000000004</v>
      </c>
      <c r="G475" s="2">
        <v>4.7295099999999994</v>
      </c>
      <c r="H475" s="2">
        <v>4.7078499999999996</v>
      </c>
      <c r="I475" s="2">
        <v>4.5387139999999997</v>
      </c>
      <c r="J475" s="17">
        <v>4.6638279999999979</v>
      </c>
      <c r="K475" s="17" t="s">
        <v>55</v>
      </c>
      <c r="L475" s="17" t="s">
        <v>54</v>
      </c>
      <c r="M475" s="17" t="s">
        <v>47</v>
      </c>
    </row>
    <row r="476" spans="1:13" ht="13.5" x14ac:dyDescent="0.25">
      <c r="A476" s="3">
        <v>42698</v>
      </c>
      <c r="B476" s="2">
        <v>4.6086</v>
      </c>
      <c r="C476" s="2">
        <v>45.894859288876972</v>
      </c>
      <c r="D476" s="2">
        <v>1.3341448446249515E-2</v>
      </c>
      <c r="E476" s="2">
        <v>-5.9996193600828709E-3</v>
      </c>
      <c r="F476" s="2">
        <v>4.656979999999999</v>
      </c>
      <c r="G476" s="2">
        <v>4.7224599999999999</v>
      </c>
      <c r="H476" s="2">
        <v>4.704324999999999</v>
      </c>
      <c r="I476" s="2">
        <v>4.5422399999999987</v>
      </c>
      <c r="J476" s="17">
        <v>4.6581614999999976</v>
      </c>
      <c r="K476" s="17" t="s">
        <v>55</v>
      </c>
      <c r="L476" s="17" t="s">
        <v>54</v>
      </c>
      <c r="M476" s="17" t="s">
        <v>47</v>
      </c>
    </row>
    <row r="477" spans="1:13" ht="13.5" x14ac:dyDescent="0.25">
      <c r="A477" s="3">
        <v>42699</v>
      </c>
      <c r="B477" s="2">
        <v>4.6841999999999997</v>
      </c>
      <c r="C477" s="2">
        <v>51.770772830046397</v>
      </c>
      <c r="D477" s="2">
        <v>1.453454365988982E-2</v>
      </c>
      <c r="E477" s="2">
        <v>-6.1383485813630463E-3</v>
      </c>
      <c r="F477" s="2">
        <v>4.6469199999999997</v>
      </c>
      <c r="G477" s="2">
        <v>4.7214599999999995</v>
      </c>
      <c r="H477" s="2">
        <v>4.7048299999999994</v>
      </c>
      <c r="I477" s="2">
        <v>4.5477799999999995</v>
      </c>
      <c r="J477" s="17">
        <v>4.6534774999999975</v>
      </c>
      <c r="K477" s="17" t="s">
        <v>55</v>
      </c>
      <c r="L477" s="17" t="s">
        <v>54</v>
      </c>
      <c r="M477" s="17" t="s">
        <v>47</v>
      </c>
    </row>
    <row r="478" spans="1:13" ht="13.5" x14ac:dyDescent="0.25">
      <c r="A478" s="3">
        <v>42702</v>
      </c>
      <c r="B478" s="2">
        <v>4.6589999999999998</v>
      </c>
      <c r="C478" s="2">
        <v>49.828207820131873</v>
      </c>
      <c r="D478" s="2">
        <v>2.5822757361062543E-2</v>
      </c>
      <c r="E478" s="2">
        <v>-3.5427418819064778E-3</v>
      </c>
      <c r="F478" s="2">
        <v>4.6499399999999991</v>
      </c>
      <c r="G478" s="2">
        <v>4.7123900000000001</v>
      </c>
      <c r="H478" s="2">
        <v>4.7040750000000005</v>
      </c>
      <c r="I478" s="2">
        <v>4.5530179999999989</v>
      </c>
      <c r="J478" s="17">
        <v>4.6490704999999988</v>
      </c>
      <c r="K478" s="17" t="s">
        <v>55</v>
      </c>
      <c r="L478" s="17" t="s">
        <v>54</v>
      </c>
      <c r="M478" s="17" t="s">
        <v>49</v>
      </c>
    </row>
    <row r="479" spans="1:13" ht="13.5" x14ac:dyDescent="0.25">
      <c r="A479" s="3">
        <v>42703</v>
      </c>
      <c r="B479" s="2">
        <v>4.6086</v>
      </c>
      <c r="C479" s="2">
        <v>46.102331123300786</v>
      </c>
      <c r="D479" s="2">
        <v>5.2308705333650174E-2</v>
      </c>
      <c r="E479" s="2">
        <v>7.5357402779981011E-4</v>
      </c>
      <c r="F479" s="2">
        <v>4.6348199999999995</v>
      </c>
      <c r="G479" s="2">
        <v>4.6897199999999994</v>
      </c>
      <c r="H479" s="2">
        <v>4.7033199999999997</v>
      </c>
      <c r="I479" s="2">
        <v>4.5575499999999991</v>
      </c>
      <c r="J479" s="17">
        <v>4.6446629999999978</v>
      </c>
      <c r="K479" s="17" t="s">
        <v>55</v>
      </c>
      <c r="L479" s="17" t="s">
        <v>54</v>
      </c>
      <c r="M479" s="17" t="s">
        <v>47</v>
      </c>
    </row>
    <row r="480" spans="1:13" ht="13.5" x14ac:dyDescent="0.25">
      <c r="A480" s="3">
        <v>42704</v>
      </c>
      <c r="B480" s="2">
        <v>4.6086</v>
      </c>
      <c r="C480" s="2">
        <v>46.102331123300786</v>
      </c>
      <c r="D480" s="2">
        <v>7.5047169353954502E-2</v>
      </c>
      <c r="E480" s="2">
        <v>6.0037957901956868E-3</v>
      </c>
      <c r="F480" s="2">
        <v>4.633799999999999</v>
      </c>
      <c r="G480" s="2">
        <v>4.6670500000000006</v>
      </c>
      <c r="H480" s="2">
        <v>4.7007999999999992</v>
      </c>
      <c r="I480" s="2">
        <v>4.5621839999999985</v>
      </c>
      <c r="J480" s="17">
        <v>4.6395504999999977</v>
      </c>
      <c r="K480" s="17" t="s">
        <v>55</v>
      </c>
      <c r="L480" s="17" t="s">
        <v>54</v>
      </c>
      <c r="M480" s="17" t="s">
        <v>47</v>
      </c>
    </row>
    <row r="481" spans="1:13" ht="13.5" x14ac:dyDescent="0.25">
      <c r="A481" s="3">
        <v>42705</v>
      </c>
      <c r="B481" s="2">
        <v>4.6086</v>
      </c>
      <c r="C481" s="2">
        <v>46.102331123300786</v>
      </c>
      <c r="D481" s="2">
        <v>9.3036596499731949E-2</v>
      </c>
      <c r="E481" s="2">
        <v>1.1677869890288201E-2</v>
      </c>
      <c r="F481" s="2">
        <v>4.633799999999999</v>
      </c>
      <c r="G481" s="2">
        <v>4.6453900000000008</v>
      </c>
      <c r="H481" s="2">
        <v>4.6914799999999994</v>
      </c>
      <c r="I481" s="2">
        <v>4.5677239999999983</v>
      </c>
      <c r="J481" s="17">
        <v>4.634160999999998</v>
      </c>
      <c r="K481" s="17" t="s">
        <v>51</v>
      </c>
      <c r="L481" s="17" t="s">
        <v>54</v>
      </c>
      <c r="M481" s="17" t="s">
        <v>54</v>
      </c>
    </row>
    <row r="482" spans="1:13" ht="13.5" x14ac:dyDescent="0.25">
      <c r="A482" s="3">
        <v>42706</v>
      </c>
      <c r="B482" s="2">
        <v>4.6741000000000001</v>
      </c>
      <c r="C482" s="2">
        <v>51.935954017776737</v>
      </c>
      <c r="D482" s="2">
        <v>8.9733308975771919E-2</v>
      </c>
      <c r="E482" s="2">
        <v>1.7482491725250439E-2</v>
      </c>
      <c r="F482" s="2">
        <v>4.63178</v>
      </c>
      <c r="G482" s="2">
        <v>4.6393500000000012</v>
      </c>
      <c r="H482" s="2">
        <v>4.6922350000000002</v>
      </c>
      <c r="I482" s="2">
        <v>4.5755819999999989</v>
      </c>
      <c r="J482" s="17">
        <v>4.6295774999999972</v>
      </c>
      <c r="K482" s="17" t="s">
        <v>55</v>
      </c>
      <c r="L482" s="17" t="s">
        <v>54</v>
      </c>
      <c r="M482" s="17" t="s">
        <v>47</v>
      </c>
    </row>
    <row r="483" spans="1:13" ht="13.5" x14ac:dyDescent="0.25">
      <c r="A483" s="3">
        <v>42709</v>
      </c>
      <c r="B483" s="2">
        <v>4.5734000000000004</v>
      </c>
      <c r="C483" s="2">
        <v>44.043330677629122</v>
      </c>
      <c r="D483" s="2">
        <v>8.0331778192319625E-2</v>
      </c>
      <c r="E483" s="2">
        <v>2.2445545088782146E-2</v>
      </c>
      <c r="F483" s="2">
        <v>4.6146599999999998</v>
      </c>
      <c r="G483" s="2">
        <v>4.6322999999999999</v>
      </c>
      <c r="H483" s="2">
        <v>4.685435</v>
      </c>
      <c r="I483" s="2">
        <v>4.5812239999999989</v>
      </c>
      <c r="J483" s="17">
        <v>4.6244904999999976</v>
      </c>
      <c r="K483" s="17" t="s">
        <v>55</v>
      </c>
      <c r="L483" s="17" t="s">
        <v>54</v>
      </c>
      <c r="M483" s="17" t="s">
        <v>47</v>
      </c>
    </row>
    <row r="484" spans="1:13" ht="13.5" x14ac:dyDescent="0.25">
      <c r="A484" s="3">
        <v>42710</v>
      </c>
      <c r="B484" s="2">
        <v>4.6036000000000001</v>
      </c>
      <c r="C484" s="2">
        <v>46.661261461808337</v>
      </c>
      <c r="D484" s="2">
        <v>7.6816826402521521E-2</v>
      </c>
      <c r="E484" s="2">
        <v>2.6591784544408789E-2</v>
      </c>
      <c r="F484" s="2">
        <v>4.6136600000000003</v>
      </c>
      <c r="G484" s="2">
        <v>4.6242400000000004</v>
      </c>
      <c r="H484" s="2">
        <v>4.6801449999999996</v>
      </c>
      <c r="I484" s="2">
        <v>4.5874699999999988</v>
      </c>
      <c r="J484" s="17">
        <v>4.6203099999999981</v>
      </c>
      <c r="K484" s="17" t="s">
        <v>55</v>
      </c>
      <c r="L484" s="17" t="s">
        <v>54</v>
      </c>
      <c r="M484" s="17" t="s">
        <v>47</v>
      </c>
    </row>
    <row r="485" spans="1:13" ht="13.5" x14ac:dyDescent="0.25">
      <c r="A485" s="3">
        <v>42711</v>
      </c>
      <c r="B485" s="2">
        <v>4.6036000000000001</v>
      </c>
      <c r="C485" s="2">
        <v>46.661261461808337</v>
      </c>
      <c r="D485" s="2">
        <v>6.3259906038406477E-2</v>
      </c>
      <c r="E485" s="2">
        <v>3.1123940543174543E-2</v>
      </c>
      <c r="F485" s="2">
        <v>4.61266</v>
      </c>
      <c r="G485" s="2">
        <v>4.6232299999999995</v>
      </c>
      <c r="H485" s="2">
        <v>4.6763699999999995</v>
      </c>
      <c r="I485" s="2">
        <v>4.5937159999999997</v>
      </c>
      <c r="J485" s="17">
        <v>4.6161294999999969</v>
      </c>
      <c r="K485" s="17" t="s">
        <v>55</v>
      </c>
      <c r="L485" s="17" t="s">
        <v>54</v>
      </c>
      <c r="M485" s="17" t="s">
        <v>47</v>
      </c>
    </row>
    <row r="486" spans="1:13" ht="13.5" x14ac:dyDescent="0.25">
      <c r="A486" s="3">
        <v>42712</v>
      </c>
      <c r="B486" s="2">
        <v>4.5834000000000001</v>
      </c>
      <c r="C486" s="2">
        <v>45.027103233888354</v>
      </c>
      <c r="D486" s="2">
        <v>5.2744257251268856E-2</v>
      </c>
      <c r="E486" s="2">
        <v>3.6939546162107526E-2</v>
      </c>
      <c r="F486" s="2">
        <v>4.6076200000000007</v>
      </c>
      <c r="G486" s="2">
        <v>4.6207099999999999</v>
      </c>
      <c r="H486" s="2">
        <v>4.6715849999999994</v>
      </c>
      <c r="I486" s="2">
        <v>4.6005659999999997</v>
      </c>
      <c r="J486" s="17">
        <v>4.6118984999999979</v>
      </c>
      <c r="K486" s="17" t="s">
        <v>55</v>
      </c>
      <c r="L486" s="17" t="s">
        <v>54</v>
      </c>
      <c r="M486" s="17" t="s">
        <v>47</v>
      </c>
    </row>
    <row r="487" spans="1:13" ht="13.5" x14ac:dyDescent="0.25">
      <c r="A487" s="3">
        <v>42713</v>
      </c>
      <c r="B487" s="2">
        <v>4.6036000000000001</v>
      </c>
      <c r="C487" s="2">
        <v>47.02508970311353</v>
      </c>
      <c r="D487" s="2">
        <v>5.4326079343952394E-2</v>
      </c>
      <c r="E487" s="2">
        <v>4.3514924248615243E-2</v>
      </c>
      <c r="F487" s="2">
        <v>4.5935199999999998</v>
      </c>
      <c r="G487" s="2">
        <v>4.6126499999999995</v>
      </c>
      <c r="H487" s="2">
        <v>4.6670549999999995</v>
      </c>
      <c r="I487" s="2">
        <v>4.6070139999999995</v>
      </c>
      <c r="J487" s="17">
        <v>4.6085994999999977</v>
      </c>
      <c r="K487" s="17" t="s">
        <v>55</v>
      </c>
      <c r="L487" s="17" t="s">
        <v>54</v>
      </c>
      <c r="M487" s="17" t="s">
        <v>47</v>
      </c>
    </row>
    <row r="488" spans="1:13" ht="13.5" x14ac:dyDescent="0.25">
      <c r="A488" s="3">
        <v>42717</v>
      </c>
      <c r="B488" s="2">
        <v>4.6036000000000001</v>
      </c>
      <c r="C488" s="2">
        <v>47.02508970311353</v>
      </c>
      <c r="D488" s="2">
        <v>5.198789346962851E-2</v>
      </c>
      <c r="E488" s="2">
        <v>4.6006630103430264E-2</v>
      </c>
      <c r="F488" s="2">
        <v>4.5995600000000003</v>
      </c>
      <c r="G488" s="2">
        <v>4.6071100000000005</v>
      </c>
      <c r="H488" s="2">
        <v>4.6597500000000007</v>
      </c>
      <c r="I488" s="2">
        <v>4.6136619999999997</v>
      </c>
      <c r="J488" s="17">
        <v>4.6053004999999976</v>
      </c>
      <c r="K488" s="17" t="s">
        <v>51</v>
      </c>
      <c r="L488" s="17" t="s">
        <v>54</v>
      </c>
      <c r="M488" s="17" t="s">
        <v>52</v>
      </c>
    </row>
    <row r="489" spans="1:13" ht="13.5" x14ac:dyDescent="0.25">
      <c r="A489" s="3">
        <v>42718</v>
      </c>
      <c r="B489" s="2">
        <v>4.6036000000000001</v>
      </c>
      <c r="C489" s="2">
        <v>47.02508970311353</v>
      </c>
      <c r="D489" s="2">
        <v>4.2441019710889094E-2</v>
      </c>
      <c r="E489" s="2">
        <v>4.6156283015841341E-2</v>
      </c>
      <c r="F489" s="2">
        <v>4.5995600000000003</v>
      </c>
      <c r="G489" s="2">
        <v>4.6066099999999999</v>
      </c>
      <c r="H489" s="2">
        <v>4.6481650000000005</v>
      </c>
      <c r="I489" s="2">
        <v>4.619705999999999</v>
      </c>
      <c r="J489" s="17">
        <v>4.6026309999999979</v>
      </c>
      <c r="K489" s="17" t="s">
        <v>51</v>
      </c>
      <c r="L489" s="17" t="s">
        <v>54</v>
      </c>
      <c r="M489" s="17" t="s">
        <v>54</v>
      </c>
    </row>
    <row r="490" spans="1:13" ht="13.5" x14ac:dyDescent="0.25">
      <c r="A490" s="3">
        <v>42719</v>
      </c>
      <c r="B490" s="2">
        <v>4.6288</v>
      </c>
      <c r="C490" s="2">
        <v>49.864279355698862</v>
      </c>
      <c r="D490" s="2">
        <v>3.2667930359045805E-2</v>
      </c>
      <c r="E490" s="2">
        <v>4.42367328304464E-2</v>
      </c>
      <c r="F490" s="2">
        <v>4.6046000000000005</v>
      </c>
      <c r="G490" s="2">
        <v>4.6086299999999998</v>
      </c>
      <c r="H490" s="2">
        <v>4.6378399999999997</v>
      </c>
      <c r="I490" s="2">
        <v>4.6261539999999997</v>
      </c>
      <c r="J490" s="17">
        <v>4.6003394999999978</v>
      </c>
      <c r="K490" s="17" t="s">
        <v>51</v>
      </c>
      <c r="L490" s="17" t="s">
        <v>54</v>
      </c>
      <c r="M490" s="17" t="s">
        <v>52</v>
      </c>
    </row>
    <row r="491" spans="1:13" ht="13.5" x14ac:dyDescent="0.25">
      <c r="A491" s="3">
        <v>42720</v>
      </c>
      <c r="B491" s="2">
        <v>4.5834000000000001</v>
      </c>
      <c r="C491" s="2">
        <v>45.167597335113449</v>
      </c>
      <c r="D491" s="2">
        <v>2.7771430948239306E-2</v>
      </c>
      <c r="E491" s="2">
        <v>4.1221073401831031E-2</v>
      </c>
      <c r="F491" s="2">
        <v>4.6045999999999996</v>
      </c>
      <c r="G491" s="2">
        <v>4.6061099999999993</v>
      </c>
      <c r="H491" s="2">
        <v>4.62575</v>
      </c>
      <c r="I491" s="2">
        <v>4.6316940000000004</v>
      </c>
      <c r="J491" s="17">
        <v>4.5975439999999983</v>
      </c>
      <c r="K491" s="17" t="s">
        <v>55</v>
      </c>
      <c r="L491" s="17" t="s">
        <v>54</v>
      </c>
      <c r="M491" s="17" t="s">
        <v>54</v>
      </c>
    </row>
    <row r="492" spans="1:13" ht="13.5" x14ac:dyDescent="0.25">
      <c r="A492" s="3">
        <v>42723</v>
      </c>
      <c r="B492" s="2">
        <v>4.6337999999999999</v>
      </c>
      <c r="C492" s="2">
        <v>50.717136400264543</v>
      </c>
      <c r="D492" s="2">
        <v>3.024942792326879E-2</v>
      </c>
      <c r="E492" s="2">
        <v>3.8807144005285482E-2</v>
      </c>
      <c r="F492" s="2">
        <v>4.6106400000000001</v>
      </c>
      <c r="G492" s="2">
        <v>4.6020799999999999</v>
      </c>
      <c r="H492" s="2">
        <v>4.6207149999999997</v>
      </c>
      <c r="I492" s="2">
        <v>4.6389460000000007</v>
      </c>
      <c r="J492" s="17">
        <v>4.5937409999999979</v>
      </c>
      <c r="K492" s="17" t="s">
        <v>55</v>
      </c>
      <c r="L492" s="17" t="s">
        <v>54</v>
      </c>
      <c r="M492" s="17" t="s">
        <v>49</v>
      </c>
    </row>
    <row r="493" spans="1:13" ht="13.5" x14ac:dyDescent="0.25">
      <c r="A493" s="3">
        <v>42724</v>
      </c>
      <c r="B493" s="2">
        <v>4.6589999999999998</v>
      </c>
      <c r="C493" s="2">
        <v>53.264112215245724</v>
      </c>
      <c r="D493" s="2">
        <v>1.4946440619679535E-2</v>
      </c>
      <c r="E493" s="2">
        <v>3.6447320570983856E-2</v>
      </c>
      <c r="F493" s="2">
        <v>4.6217199999999998</v>
      </c>
      <c r="G493" s="2">
        <v>4.6106400000000001</v>
      </c>
      <c r="H493" s="2">
        <v>4.6214699999999995</v>
      </c>
      <c r="I493" s="2">
        <v>4.6465020000000008</v>
      </c>
      <c r="J493" s="17">
        <v>4.5889559999999969</v>
      </c>
      <c r="K493" s="17" t="s">
        <v>55</v>
      </c>
      <c r="L493" s="17" t="s">
        <v>54</v>
      </c>
      <c r="M493" s="17" t="s">
        <v>49</v>
      </c>
    </row>
    <row r="494" spans="1:13" ht="13.5" x14ac:dyDescent="0.25">
      <c r="A494" s="3">
        <v>42725</v>
      </c>
      <c r="B494" s="2">
        <v>4.6489000000000003</v>
      </c>
      <c r="C494" s="2">
        <v>52.101893382342382</v>
      </c>
      <c r="D494" s="2">
        <v>7.205394263650966E-3</v>
      </c>
      <c r="E494" s="2">
        <v>3.3949053280351811E-2</v>
      </c>
      <c r="F494" s="2">
        <v>4.6307799999999997</v>
      </c>
      <c r="G494" s="2">
        <v>4.61517</v>
      </c>
      <c r="H494" s="2">
        <v>4.6197049999999997</v>
      </c>
      <c r="I494" s="2">
        <v>4.6558700000000011</v>
      </c>
      <c r="J494" s="17">
        <v>4.5848759999999977</v>
      </c>
      <c r="K494" s="17" t="s">
        <v>55</v>
      </c>
      <c r="L494" s="17" t="s">
        <v>54</v>
      </c>
      <c r="M494" s="17" t="s">
        <v>49</v>
      </c>
    </row>
    <row r="495" spans="1:13" ht="13.5" x14ac:dyDescent="0.25">
      <c r="A495" s="3">
        <v>42726</v>
      </c>
      <c r="B495" s="2">
        <v>4.6237000000000004</v>
      </c>
      <c r="C495" s="2">
        <v>49.216357152361212</v>
      </c>
      <c r="D495" s="2">
        <v>2.4087865002258013E-3</v>
      </c>
      <c r="E495" s="2">
        <v>2.5551957576986611E-2</v>
      </c>
      <c r="F495" s="2">
        <v>4.6297600000000001</v>
      </c>
      <c r="G495" s="2">
        <v>4.6171799999999994</v>
      </c>
      <c r="H495" s="2">
        <v>4.6202049999999995</v>
      </c>
      <c r="I495" s="2">
        <v>4.659898000000001</v>
      </c>
      <c r="J495" s="17">
        <v>4.5807959999999976</v>
      </c>
      <c r="K495" s="17" t="s">
        <v>55</v>
      </c>
      <c r="L495" s="17" t="s">
        <v>54</v>
      </c>
      <c r="M495" s="17" t="s">
        <v>47</v>
      </c>
    </row>
    <row r="496" spans="1:13" ht="13.5" x14ac:dyDescent="0.25">
      <c r="A496" s="3">
        <v>42727</v>
      </c>
      <c r="B496" s="2">
        <v>4.5834000000000001</v>
      </c>
      <c r="C496" s="2">
        <v>44.930808337066715</v>
      </c>
      <c r="D496" s="2">
        <v>-1.7282570352241677E-3</v>
      </c>
      <c r="E496" s="2">
        <v>1.3162391059031654E-2</v>
      </c>
      <c r="F496" s="2">
        <v>4.6297600000000001</v>
      </c>
      <c r="G496" s="2">
        <v>4.6171799999999994</v>
      </c>
      <c r="H496" s="2">
        <v>4.6189449999999992</v>
      </c>
      <c r="I496" s="2">
        <v>4.660400000000001</v>
      </c>
      <c r="J496" s="17">
        <v>4.5769679999999973</v>
      </c>
      <c r="K496" s="17" t="s">
        <v>55</v>
      </c>
      <c r="L496" s="17" t="s">
        <v>54</v>
      </c>
      <c r="M496" s="17" t="s">
        <v>54</v>
      </c>
    </row>
    <row r="497" spans="1:13" ht="13.5" x14ac:dyDescent="0.25">
      <c r="A497" s="3">
        <v>42730</v>
      </c>
      <c r="B497" s="2">
        <v>4.5834000000000001</v>
      </c>
      <c r="C497" s="2">
        <v>44.930808337066715</v>
      </c>
      <c r="D497" s="2">
        <v>-1.8421429158737013E-3</v>
      </c>
      <c r="E497" s="2">
        <v>-4.1013220917625569E-3</v>
      </c>
      <c r="F497" s="2">
        <v>4.6196800000000007</v>
      </c>
      <c r="G497" s="2">
        <v>4.6151599999999995</v>
      </c>
      <c r="H497" s="2">
        <v>4.613904999999999</v>
      </c>
      <c r="I497" s="2">
        <v>4.6607020000000015</v>
      </c>
      <c r="J497" s="17">
        <v>4.5729889999999962</v>
      </c>
      <c r="K497" s="17" t="s">
        <v>55</v>
      </c>
      <c r="L497" s="17" t="s">
        <v>54</v>
      </c>
      <c r="M497" s="17" t="s">
        <v>47</v>
      </c>
    </row>
    <row r="498" spans="1:13" ht="13.5" x14ac:dyDescent="0.25">
      <c r="A498" s="3">
        <v>42731</v>
      </c>
      <c r="B498" s="2">
        <v>4.5331000000000001</v>
      </c>
      <c r="C498" s="2">
        <v>39.901394620186842</v>
      </c>
      <c r="D498" s="2">
        <v>2.0457486923453061E-3</v>
      </c>
      <c r="E498" s="2">
        <v>-1.9240986466421584E-2</v>
      </c>
      <c r="F498" s="2">
        <v>4.5945000000000009</v>
      </c>
      <c r="G498" s="2">
        <v>4.608109999999999</v>
      </c>
      <c r="H498" s="2">
        <v>4.6076099999999993</v>
      </c>
      <c r="I498" s="2">
        <v>4.6607020000000015</v>
      </c>
      <c r="J498" s="17">
        <v>4.5685064999999963</v>
      </c>
      <c r="K498" s="17" t="s">
        <v>55</v>
      </c>
      <c r="L498" s="17" t="s">
        <v>54</v>
      </c>
      <c r="M498" s="17" t="s">
        <v>47</v>
      </c>
    </row>
    <row r="499" spans="1:13" ht="13.5" x14ac:dyDescent="0.25">
      <c r="A499" s="3">
        <v>42732</v>
      </c>
      <c r="B499" s="2">
        <v>4.5331000000000001</v>
      </c>
      <c r="C499" s="2">
        <v>39.901394620186842</v>
      </c>
      <c r="D499" s="2">
        <v>5.8719230441717229E-3</v>
      </c>
      <c r="E499" s="2">
        <v>-3.5052521654708714E-2</v>
      </c>
      <c r="F499" s="2">
        <v>4.5713400000000011</v>
      </c>
      <c r="G499" s="2">
        <v>4.6010599999999986</v>
      </c>
      <c r="H499" s="2">
        <v>4.6038350000000001</v>
      </c>
      <c r="I499" s="2">
        <v>4.6612060000000008</v>
      </c>
      <c r="J499" s="17">
        <v>4.564174999999997</v>
      </c>
      <c r="K499" s="17" t="s">
        <v>55</v>
      </c>
      <c r="L499" s="17" t="s">
        <v>54</v>
      </c>
      <c r="M499" s="17" t="s">
        <v>47</v>
      </c>
    </row>
    <row r="500" spans="1:13" ht="13.5" x14ac:dyDescent="0.25">
      <c r="A500" s="3">
        <v>42733</v>
      </c>
      <c r="B500" s="2">
        <v>4.5532000000000004</v>
      </c>
      <c r="C500" s="2">
        <v>42.865340131630845</v>
      </c>
      <c r="D500" s="2">
        <v>1.1994174481708697E-2</v>
      </c>
      <c r="E500" s="2">
        <v>-5.4548949476072549E-2</v>
      </c>
      <c r="F500" s="2">
        <v>4.5572400000000002</v>
      </c>
      <c r="G500" s="2">
        <v>4.5935000000000006</v>
      </c>
      <c r="H500" s="2">
        <v>4.6010650000000002</v>
      </c>
      <c r="I500" s="2">
        <v>4.6597960000000009</v>
      </c>
      <c r="J500" s="17">
        <v>4.5595409999999967</v>
      </c>
      <c r="K500" s="17" t="s">
        <v>55</v>
      </c>
      <c r="L500" s="17" t="s">
        <v>54</v>
      </c>
      <c r="M500" s="17" t="s">
        <v>47</v>
      </c>
    </row>
    <row r="501" spans="1:13" ht="13.5" x14ac:dyDescent="0.25">
      <c r="A501" s="3">
        <v>42734</v>
      </c>
      <c r="B501" s="2">
        <v>4.5784000000000002</v>
      </c>
      <c r="C501" s="2">
        <v>46.432298187831208</v>
      </c>
      <c r="D501" s="2">
        <v>8.664380884545686E-3</v>
      </c>
      <c r="E501" s="2">
        <v>-7.6420371450664312E-2</v>
      </c>
      <c r="F501" s="2">
        <v>4.5562399999999998</v>
      </c>
      <c r="G501" s="2">
        <v>4.5930000000000009</v>
      </c>
      <c r="H501" s="2">
        <v>4.5995550000000005</v>
      </c>
      <c r="I501" s="2">
        <v>4.6579820000000014</v>
      </c>
      <c r="J501" s="17">
        <v>4.5551339999999962</v>
      </c>
      <c r="K501" s="17" t="s">
        <v>51</v>
      </c>
      <c r="L501" s="17" t="s">
        <v>54</v>
      </c>
      <c r="M501" s="17" t="s">
        <v>53</v>
      </c>
    </row>
    <row r="502" spans="1:13" ht="13.5" x14ac:dyDescent="0.25">
      <c r="A502" s="3">
        <v>42737</v>
      </c>
      <c r="B502" s="2">
        <v>4.5834000000000001</v>
      </c>
      <c r="C502" s="2">
        <v>47.137478819081572</v>
      </c>
      <c r="D502" s="2">
        <v>1.3397284694351086E-2</v>
      </c>
      <c r="E502" s="2">
        <v>-0.10293876850279768</v>
      </c>
      <c r="F502" s="2">
        <v>4.5562400000000007</v>
      </c>
      <c r="G502" s="2">
        <v>4.5879599999999998</v>
      </c>
      <c r="H502" s="2">
        <v>4.5950199999999999</v>
      </c>
      <c r="I502" s="2">
        <v>4.6556640000000007</v>
      </c>
      <c r="J502" s="17">
        <v>4.5507519999999966</v>
      </c>
      <c r="K502" s="17" t="s">
        <v>51</v>
      </c>
      <c r="L502" s="17" t="s">
        <v>54</v>
      </c>
      <c r="M502" s="17" t="s">
        <v>54</v>
      </c>
    </row>
    <row r="503" spans="1:13" ht="13.5" x14ac:dyDescent="0.25">
      <c r="A503" s="3">
        <v>42738</v>
      </c>
      <c r="B503" s="2">
        <v>4.5331000000000001</v>
      </c>
      <c r="C503" s="2">
        <v>41.253858969164838</v>
      </c>
      <c r="D503" s="2">
        <v>2.512993258301055E-2</v>
      </c>
      <c r="E503" s="2">
        <v>-0.13235233648512396</v>
      </c>
      <c r="F503" s="2">
        <v>4.5562400000000007</v>
      </c>
      <c r="G503" s="2">
        <v>4.5753700000000004</v>
      </c>
      <c r="H503" s="2">
        <v>4.5930050000000007</v>
      </c>
      <c r="I503" s="2">
        <v>4.6496200000000014</v>
      </c>
      <c r="J503" s="17">
        <v>4.5467229999999965</v>
      </c>
      <c r="K503" s="17" t="s">
        <v>51</v>
      </c>
      <c r="L503" s="17" t="s">
        <v>54</v>
      </c>
      <c r="M503" s="17" t="s">
        <v>54</v>
      </c>
    </row>
    <row r="504" spans="1:13" ht="13.5" x14ac:dyDescent="0.25">
      <c r="A504" s="3">
        <v>42739</v>
      </c>
      <c r="B504" s="2">
        <v>4.5079000000000002</v>
      </c>
      <c r="C504" s="2">
        <v>38.650968607175933</v>
      </c>
      <c r="D504" s="2">
        <v>3.5783375429304876E-2</v>
      </c>
      <c r="E504" s="2">
        <v>-0.15992831496482754</v>
      </c>
      <c r="F504" s="2">
        <v>4.5511999999999997</v>
      </c>
      <c r="G504" s="2">
        <v>4.5612699999999995</v>
      </c>
      <c r="H504" s="2">
        <v>4.5882200000000006</v>
      </c>
      <c r="I504" s="2">
        <v>4.6453900000000008</v>
      </c>
      <c r="J504" s="17">
        <v>4.5426179999999956</v>
      </c>
      <c r="K504" s="17" t="s">
        <v>51</v>
      </c>
      <c r="L504" s="17" t="s">
        <v>54</v>
      </c>
      <c r="M504" s="17" t="s">
        <v>53</v>
      </c>
    </row>
    <row r="505" spans="1:13" ht="13.5" x14ac:dyDescent="0.25">
      <c r="A505" s="3">
        <v>42740</v>
      </c>
      <c r="B505" s="2">
        <v>4.5079000000000002</v>
      </c>
      <c r="C505" s="2">
        <v>38.650968607175933</v>
      </c>
      <c r="D505" s="2">
        <v>4.1452216685753385E-2</v>
      </c>
      <c r="E505" s="2">
        <v>-0.17880853747138209</v>
      </c>
      <c r="F505" s="2">
        <v>4.5421399999999998</v>
      </c>
      <c r="G505" s="2">
        <v>4.54969</v>
      </c>
      <c r="H505" s="2">
        <v>4.5834350000000006</v>
      </c>
      <c r="I505" s="2">
        <v>4.6411600000000011</v>
      </c>
      <c r="J505" s="17">
        <v>4.5387144999999967</v>
      </c>
      <c r="K505" s="17" t="s">
        <v>51</v>
      </c>
      <c r="L505" s="17" t="s">
        <v>54</v>
      </c>
      <c r="M505" s="17" t="s">
        <v>53</v>
      </c>
    </row>
    <row r="506" spans="1:13" ht="13.5" x14ac:dyDescent="0.25">
      <c r="A506" s="3">
        <v>42741</v>
      </c>
      <c r="B506" s="2">
        <v>4.4524999999999997</v>
      </c>
      <c r="C506" s="2">
        <v>33.294884384028862</v>
      </c>
      <c r="D506" s="2">
        <v>4.4644588420171161E-2</v>
      </c>
      <c r="E506" s="2">
        <v>-0.19034257981215158</v>
      </c>
      <c r="F506" s="2">
        <v>4.5169600000000001</v>
      </c>
      <c r="G506" s="2">
        <v>4.5366</v>
      </c>
      <c r="H506" s="2">
        <v>4.5768900000000006</v>
      </c>
      <c r="I506" s="2">
        <v>4.6366280000000009</v>
      </c>
      <c r="J506" s="17">
        <v>4.534785999999996</v>
      </c>
      <c r="K506" s="17" t="s">
        <v>55</v>
      </c>
      <c r="L506" s="17" t="s">
        <v>54</v>
      </c>
      <c r="M506" s="17" t="s">
        <v>47</v>
      </c>
    </row>
    <row r="507" spans="1:13" ht="13.5" x14ac:dyDescent="0.25">
      <c r="A507" s="3">
        <v>42744</v>
      </c>
      <c r="B507" s="2">
        <v>4.4071999999999996</v>
      </c>
      <c r="C507" s="2">
        <v>29.673839711546634</v>
      </c>
      <c r="D507" s="2">
        <v>5.1484257574826664E-2</v>
      </c>
      <c r="E507" s="2">
        <v>-0.19097912904923858</v>
      </c>
      <c r="F507" s="2">
        <v>4.4817200000000001</v>
      </c>
      <c r="G507" s="2">
        <v>4.5189800000000009</v>
      </c>
      <c r="H507" s="2">
        <v>4.5670700000000002</v>
      </c>
      <c r="I507" s="2">
        <v>4.6312899999999999</v>
      </c>
      <c r="J507" s="17">
        <v>4.5311599999999963</v>
      </c>
      <c r="K507" s="17" t="s">
        <v>55</v>
      </c>
      <c r="L507" s="17" t="s">
        <v>54</v>
      </c>
      <c r="M507" s="17" t="s">
        <v>47</v>
      </c>
    </row>
    <row r="508" spans="1:13" ht="13.5" x14ac:dyDescent="0.25">
      <c r="A508" s="3">
        <v>42745</v>
      </c>
      <c r="B508" s="2">
        <v>4.4071999999999996</v>
      </c>
      <c r="C508" s="2">
        <v>29.673839711546634</v>
      </c>
      <c r="D508" s="2">
        <v>5.0525773207962921E-2</v>
      </c>
      <c r="E508" s="2">
        <v>-0.18264888543159061</v>
      </c>
      <c r="F508" s="2">
        <v>4.4565399999999995</v>
      </c>
      <c r="G508" s="2">
        <v>4.5063900000000006</v>
      </c>
      <c r="H508" s="2">
        <v>4.5572500000000007</v>
      </c>
      <c r="I508" s="2">
        <v>4.6259520000000007</v>
      </c>
      <c r="J508" s="17">
        <v>4.5281129999999958</v>
      </c>
      <c r="K508" s="17" t="s">
        <v>55</v>
      </c>
      <c r="L508" s="17" t="s">
        <v>54</v>
      </c>
      <c r="M508" s="17" t="s">
        <v>47</v>
      </c>
    </row>
    <row r="509" spans="1:13" ht="13.5" x14ac:dyDescent="0.25">
      <c r="A509" s="3">
        <v>42746</v>
      </c>
      <c r="B509" s="2">
        <v>4.3517000000000001</v>
      </c>
      <c r="C509" s="2">
        <v>25.702033864052396</v>
      </c>
      <c r="D509" s="2">
        <v>5.4744900576285005E-2</v>
      </c>
      <c r="E509" s="2">
        <v>-0.16587597214493338</v>
      </c>
      <c r="F509" s="2">
        <v>4.4253</v>
      </c>
      <c r="G509" s="2">
        <v>4.4882499999999999</v>
      </c>
      <c r="H509" s="2">
        <v>4.5446550000000006</v>
      </c>
      <c r="I509" s="2">
        <v>4.6205119999999997</v>
      </c>
      <c r="J509" s="17">
        <v>4.5249899999999954</v>
      </c>
      <c r="K509" s="17" t="s">
        <v>55</v>
      </c>
      <c r="L509" s="17" t="s">
        <v>54</v>
      </c>
      <c r="M509" s="17" t="s">
        <v>47</v>
      </c>
    </row>
    <row r="510" spans="1:13" ht="13.5" x14ac:dyDescent="0.25">
      <c r="A510" s="3">
        <v>42747</v>
      </c>
      <c r="B510" s="2">
        <v>4.4020999999999999</v>
      </c>
      <c r="C510" s="2">
        <v>34.301858323937452</v>
      </c>
      <c r="D510" s="2">
        <v>5.8852822012133821E-2</v>
      </c>
      <c r="E510" s="2">
        <v>-0.13585739931291002</v>
      </c>
      <c r="F510" s="2">
        <v>4.4041399999999999</v>
      </c>
      <c r="G510" s="2">
        <v>4.473139999999999</v>
      </c>
      <c r="H510" s="2">
        <v>4.5333200000000007</v>
      </c>
      <c r="I510" s="2">
        <v>4.6153739999999992</v>
      </c>
      <c r="J510" s="17">
        <v>4.5226729999999957</v>
      </c>
      <c r="K510" s="17" t="s">
        <v>51</v>
      </c>
      <c r="L510" s="17" t="s">
        <v>54</v>
      </c>
      <c r="M510" s="17" t="s">
        <v>53</v>
      </c>
    </row>
    <row r="511" spans="1:13" ht="13.5" x14ac:dyDescent="0.25">
      <c r="A511" s="3">
        <v>42748</v>
      </c>
      <c r="B511" s="2">
        <v>4.3971</v>
      </c>
      <c r="C511" s="2">
        <v>33.882855627635195</v>
      </c>
      <c r="D511" s="2">
        <v>6.7369822316436512E-2</v>
      </c>
      <c r="E511" s="2">
        <v>-0.10166518181045459</v>
      </c>
      <c r="F511" s="2">
        <v>4.3930600000000002</v>
      </c>
      <c r="G511" s="2">
        <v>4.4550099999999997</v>
      </c>
      <c r="H511" s="2">
        <v>4.5240050000000007</v>
      </c>
      <c r="I511" s="2">
        <v>4.6074159999999997</v>
      </c>
      <c r="J511" s="17">
        <v>4.5203309999999961</v>
      </c>
      <c r="K511" s="17" t="s">
        <v>55</v>
      </c>
      <c r="L511" s="17" t="s">
        <v>54</v>
      </c>
      <c r="M511" s="17" t="s">
        <v>47</v>
      </c>
    </row>
    <row r="512" spans="1:13" ht="13.5" x14ac:dyDescent="0.25">
      <c r="A512" s="3">
        <v>42751</v>
      </c>
      <c r="B512" s="2">
        <v>4.3971</v>
      </c>
      <c r="C512" s="2">
        <v>33.882855627635195</v>
      </c>
      <c r="D512" s="2">
        <v>7.6110266175175134E-2</v>
      </c>
      <c r="E512" s="2">
        <v>-6.6865223080368894E-2</v>
      </c>
      <c r="F512" s="2">
        <v>4.3910400000000012</v>
      </c>
      <c r="G512" s="2">
        <v>4.4363800000000007</v>
      </c>
      <c r="H512" s="2">
        <v>4.5121699999999993</v>
      </c>
      <c r="I512" s="2">
        <v>4.6021779999999994</v>
      </c>
      <c r="J512" s="17">
        <v>4.5180139999999964</v>
      </c>
      <c r="K512" s="17" t="s">
        <v>51</v>
      </c>
      <c r="L512" s="17" t="s">
        <v>54</v>
      </c>
      <c r="M512" s="17" t="s">
        <v>53</v>
      </c>
    </row>
    <row r="513" spans="1:13" ht="13.5" x14ac:dyDescent="0.25">
      <c r="A513" s="3">
        <v>42752</v>
      </c>
      <c r="B513" s="2">
        <v>4.5229999999999997</v>
      </c>
      <c r="C513" s="2">
        <v>51.266825592380393</v>
      </c>
      <c r="D513" s="2">
        <v>6.7149528273330539E-2</v>
      </c>
      <c r="E513" s="2">
        <v>-3.5531828430313522E-2</v>
      </c>
      <c r="F513" s="2">
        <v>4.4142000000000001</v>
      </c>
      <c r="G513" s="2">
        <v>4.4353700000000007</v>
      </c>
      <c r="H513" s="2">
        <v>4.5053699999999992</v>
      </c>
      <c r="I513" s="2">
        <v>4.5984499999999988</v>
      </c>
      <c r="J513" s="17">
        <v>4.5171324999999962</v>
      </c>
      <c r="K513" s="17" t="s">
        <v>51</v>
      </c>
      <c r="L513" s="17" t="s">
        <v>54</v>
      </c>
      <c r="M513" s="17" t="s">
        <v>52</v>
      </c>
    </row>
    <row r="514" spans="1:13" ht="13.5" x14ac:dyDescent="0.25">
      <c r="A514" s="3">
        <v>42753</v>
      </c>
      <c r="B514" s="2">
        <v>4.5027999999999997</v>
      </c>
      <c r="C514" s="2">
        <v>49.038972449969343</v>
      </c>
      <c r="D514" s="2">
        <v>5.709824327019497E-2</v>
      </c>
      <c r="E514" s="2">
        <v>-1.4234425507960214E-2</v>
      </c>
      <c r="F514" s="2">
        <v>4.4444199999999991</v>
      </c>
      <c r="G514" s="2">
        <v>4.4348599999999996</v>
      </c>
      <c r="H514" s="2">
        <v>4.4980649999999986</v>
      </c>
      <c r="I514" s="2">
        <v>4.5943179999999986</v>
      </c>
      <c r="J514" s="17">
        <v>4.5164774999999961</v>
      </c>
      <c r="K514" s="17" t="s">
        <v>55</v>
      </c>
      <c r="L514" s="17" t="s">
        <v>54</v>
      </c>
      <c r="M514" s="17" t="s">
        <v>49</v>
      </c>
    </row>
    <row r="515" spans="1:13" ht="13.5" x14ac:dyDescent="0.25">
      <c r="A515" s="3">
        <v>42754</v>
      </c>
      <c r="B515" s="2">
        <v>4.4322999999999997</v>
      </c>
      <c r="C515" s="2">
        <v>42.153875341498939</v>
      </c>
      <c r="D515" s="2">
        <v>5.385295452676786E-2</v>
      </c>
      <c r="E515" s="2">
        <v>-6.5346375527277987E-3</v>
      </c>
      <c r="F515" s="2">
        <v>4.4504599999999996</v>
      </c>
      <c r="G515" s="2">
        <v>4.4273000000000007</v>
      </c>
      <c r="H515" s="2">
        <v>4.4884949999999986</v>
      </c>
      <c r="I515" s="2">
        <v>4.5893819999999987</v>
      </c>
      <c r="J515" s="17">
        <v>4.5157219999999967</v>
      </c>
      <c r="K515" s="17" t="s">
        <v>55</v>
      </c>
      <c r="L515" s="17" t="s">
        <v>54</v>
      </c>
      <c r="M515" s="17" t="s">
        <v>49</v>
      </c>
    </row>
    <row r="516" spans="1:13" ht="13.5" x14ac:dyDescent="0.25">
      <c r="A516" s="3">
        <v>42755</v>
      </c>
      <c r="B516" s="2">
        <v>4.4272999999999998</v>
      </c>
      <c r="C516" s="2">
        <v>41.70663656904545</v>
      </c>
      <c r="D516" s="2">
        <v>4.3405472411241597E-2</v>
      </c>
      <c r="E516" s="2">
        <v>-1.1039190569291998E-2</v>
      </c>
      <c r="F516" s="2">
        <v>4.4564999999999992</v>
      </c>
      <c r="G516" s="2">
        <v>4.4247800000000002</v>
      </c>
      <c r="H516" s="2">
        <v>4.4806899999999992</v>
      </c>
      <c r="I516" s="2">
        <v>4.5843459999999991</v>
      </c>
      <c r="J516" s="17">
        <v>4.5158224999999961</v>
      </c>
      <c r="K516" s="17" t="s">
        <v>55</v>
      </c>
      <c r="L516" s="17" t="s">
        <v>54</v>
      </c>
      <c r="M516" s="17" t="s">
        <v>49</v>
      </c>
    </row>
    <row r="517" spans="1:13" ht="13.5" x14ac:dyDescent="0.25">
      <c r="A517" s="3">
        <v>42758</v>
      </c>
      <c r="B517" s="2">
        <v>4.3819999999999997</v>
      </c>
      <c r="C517" s="2">
        <v>37.79425985246079</v>
      </c>
      <c r="D517" s="2">
        <v>3.1398978190686933E-2</v>
      </c>
      <c r="E517" s="2">
        <v>-2.5132689129545999E-2</v>
      </c>
      <c r="F517" s="2">
        <v>4.4534800000000008</v>
      </c>
      <c r="G517" s="2">
        <v>4.4222600000000005</v>
      </c>
      <c r="H517" s="2">
        <v>4.4706200000000003</v>
      </c>
      <c r="I517" s="2">
        <v>4.5781019999999986</v>
      </c>
      <c r="J517" s="17">
        <v>4.5149664999999963</v>
      </c>
      <c r="K517" s="17" t="s">
        <v>55</v>
      </c>
      <c r="L517" s="17" t="s">
        <v>54</v>
      </c>
      <c r="M517" s="17" t="s">
        <v>47</v>
      </c>
    </row>
    <row r="518" spans="1:13" ht="13.5" x14ac:dyDescent="0.25">
      <c r="A518" s="3">
        <v>42759</v>
      </c>
      <c r="B518" s="2">
        <v>4.4122000000000003</v>
      </c>
      <c r="C518" s="2">
        <v>41.719381106041432</v>
      </c>
      <c r="D518" s="2">
        <v>1.9684500061298849E-2</v>
      </c>
      <c r="E518" s="2">
        <v>-4.6017701919997808E-2</v>
      </c>
      <c r="F518" s="2">
        <v>4.4313199999999995</v>
      </c>
      <c r="G518" s="2">
        <v>4.4227600000000002</v>
      </c>
      <c r="H518" s="2">
        <v>4.464575</v>
      </c>
      <c r="I518" s="2">
        <v>4.5713519999999992</v>
      </c>
      <c r="J518" s="17">
        <v>4.5138079999999956</v>
      </c>
      <c r="K518" s="17" t="s">
        <v>55</v>
      </c>
      <c r="L518" s="17" t="s">
        <v>54</v>
      </c>
      <c r="M518" s="17" t="s">
        <v>47</v>
      </c>
    </row>
    <row r="519" spans="1:13" ht="13.5" x14ac:dyDescent="0.25">
      <c r="A519" s="3">
        <v>42760</v>
      </c>
      <c r="B519" s="2">
        <v>4.3567999999999998</v>
      </c>
      <c r="C519" s="2">
        <v>37.095266245641547</v>
      </c>
      <c r="D519" s="2">
        <v>5.790427452105007E-3</v>
      </c>
      <c r="E519" s="2">
        <v>-7.3645377769603948E-2</v>
      </c>
      <c r="F519" s="2">
        <v>4.40212</v>
      </c>
      <c r="G519" s="2">
        <v>4.4232699999999996</v>
      </c>
      <c r="H519" s="2">
        <v>4.4557599999999997</v>
      </c>
      <c r="I519" s="2">
        <v>4.5617819999999991</v>
      </c>
      <c r="J519" s="17">
        <v>4.5122969999999958</v>
      </c>
      <c r="K519" s="17" t="s">
        <v>55</v>
      </c>
      <c r="L519" s="17" t="s">
        <v>54</v>
      </c>
      <c r="M519" s="17" t="s">
        <v>47</v>
      </c>
    </row>
    <row r="520" spans="1:13" ht="13.5" x14ac:dyDescent="0.25">
      <c r="A520" s="3">
        <v>42761</v>
      </c>
      <c r="B520" s="2">
        <v>4.3315999999999999</v>
      </c>
      <c r="C520" s="2">
        <v>35.184875381416575</v>
      </c>
      <c r="D520" s="2">
        <v>4.4011634141085665E-3</v>
      </c>
      <c r="E520" s="2">
        <v>-0.10552559018663313</v>
      </c>
      <c r="F520" s="2">
        <v>4.3819800000000004</v>
      </c>
      <c r="G520" s="2">
        <v>4.41622</v>
      </c>
      <c r="H520" s="2">
        <v>4.44468</v>
      </c>
      <c r="I520" s="2">
        <v>4.5517079999999988</v>
      </c>
      <c r="J520" s="17">
        <v>4.5110379999999957</v>
      </c>
      <c r="K520" s="17" t="s">
        <v>55</v>
      </c>
      <c r="L520" s="17" t="s">
        <v>54</v>
      </c>
      <c r="M520" s="17" t="s">
        <v>47</v>
      </c>
    </row>
    <row r="521" spans="1:13" ht="13.5" x14ac:dyDescent="0.25">
      <c r="A521" s="3">
        <v>42762</v>
      </c>
      <c r="B521" s="2">
        <v>4.3014000000000001</v>
      </c>
      <c r="C521" s="2">
        <v>32.992049630705992</v>
      </c>
      <c r="D521" s="2">
        <v>5.5337780462867414E-3</v>
      </c>
      <c r="E521" s="2">
        <v>-0.1362580580572533</v>
      </c>
      <c r="F521" s="2">
        <v>4.3567999999999998</v>
      </c>
      <c r="G521" s="2">
        <v>4.40665</v>
      </c>
      <c r="H521" s="2">
        <v>4.4308299999999994</v>
      </c>
      <c r="I521" s="2">
        <v>4.541231999999999</v>
      </c>
      <c r="J521" s="17">
        <v>4.5098794999999949</v>
      </c>
      <c r="K521" s="17" t="s">
        <v>55</v>
      </c>
      <c r="L521" s="17" t="s">
        <v>54</v>
      </c>
      <c r="M521" s="17" t="s">
        <v>47</v>
      </c>
    </row>
    <row r="522" spans="1:13" ht="13.5" x14ac:dyDescent="0.25">
      <c r="A522" s="3">
        <v>42765</v>
      </c>
      <c r="B522" s="2">
        <v>4.2812000000000001</v>
      </c>
      <c r="C522" s="2">
        <v>31.574576768027313</v>
      </c>
      <c r="D522" s="2">
        <v>8.9449857718246761E-3</v>
      </c>
      <c r="E522" s="2">
        <v>-0.16693791152481027</v>
      </c>
      <c r="F522" s="2">
        <v>4.3366400000000001</v>
      </c>
      <c r="G522" s="2">
        <v>4.39506</v>
      </c>
      <c r="H522" s="2">
        <v>4.4157200000000003</v>
      </c>
      <c r="I522" s="2">
        <v>4.5321660000000001</v>
      </c>
      <c r="J522" s="17">
        <v>4.5086199999999952</v>
      </c>
      <c r="K522" s="17" t="s">
        <v>55</v>
      </c>
      <c r="L522" s="17" t="s">
        <v>54</v>
      </c>
      <c r="M522" s="17" t="s">
        <v>47</v>
      </c>
    </row>
    <row r="523" spans="1:13" ht="13.5" x14ac:dyDescent="0.25">
      <c r="A523" s="3">
        <v>42766</v>
      </c>
      <c r="B523" s="2">
        <v>4.2309000000000001</v>
      </c>
      <c r="C523" s="2">
        <v>28.3125619817461</v>
      </c>
      <c r="D523" s="2">
        <v>3.5931601673350855E-2</v>
      </c>
      <c r="E523" s="2">
        <v>-0.19715145501602338</v>
      </c>
      <c r="F523" s="2">
        <v>4.3003799999999996</v>
      </c>
      <c r="G523" s="2">
        <v>4.36585</v>
      </c>
      <c r="H523" s="2">
        <v>4.4006099999999995</v>
      </c>
      <c r="I523" s="2">
        <v>4.5239059999999993</v>
      </c>
      <c r="J523" s="17">
        <v>4.5072604999999957</v>
      </c>
      <c r="K523" s="17" t="s">
        <v>55</v>
      </c>
      <c r="L523" s="17" t="s">
        <v>54</v>
      </c>
      <c r="M523" s="17" t="s">
        <v>47</v>
      </c>
    </row>
    <row r="524" spans="1:13" ht="13.5" x14ac:dyDescent="0.25">
      <c r="A524" s="3">
        <v>42767</v>
      </c>
      <c r="B524" s="2">
        <v>4.2257999999999996</v>
      </c>
      <c r="C524" s="2">
        <v>27.996739732798162</v>
      </c>
      <c r="D524" s="2">
        <v>5.7264345166872843E-2</v>
      </c>
      <c r="E524" s="2">
        <v>-0.22685867782619129</v>
      </c>
      <c r="F524" s="2">
        <v>4.2741799999999994</v>
      </c>
      <c r="G524" s="2">
        <v>4.3381499999999997</v>
      </c>
      <c r="H524" s="2">
        <v>4.3865049999999997</v>
      </c>
      <c r="I524" s="2">
        <v>4.5147379999999995</v>
      </c>
      <c r="J524" s="17">
        <v>4.505975999999996</v>
      </c>
      <c r="K524" s="17" t="s">
        <v>55</v>
      </c>
      <c r="L524" s="17" t="s">
        <v>54</v>
      </c>
      <c r="M524" s="17" t="s">
        <v>47</v>
      </c>
    </row>
    <row r="525" spans="1:13" ht="13.5" x14ac:dyDescent="0.25">
      <c r="A525" s="3">
        <v>42768</v>
      </c>
      <c r="B525" s="2">
        <v>4.2257999999999996</v>
      </c>
      <c r="C525" s="2">
        <v>27.996739732798162</v>
      </c>
      <c r="D525" s="2">
        <v>6.5635989269583028E-2</v>
      </c>
      <c r="E525" s="2">
        <v>-0.24521008755431339</v>
      </c>
      <c r="F525" s="2">
        <v>4.2530199999999994</v>
      </c>
      <c r="G525" s="2">
        <v>4.3174999999999999</v>
      </c>
      <c r="H525" s="2">
        <v>4.3724000000000007</v>
      </c>
      <c r="I525" s="2">
        <v>4.5069799999999995</v>
      </c>
      <c r="J525" s="17">
        <v>4.5048424999999961</v>
      </c>
      <c r="K525" s="17" t="s">
        <v>55</v>
      </c>
      <c r="L525" s="17" t="s">
        <v>54</v>
      </c>
      <c r="M525" s="17" t="s">
        <v>47</v>
      </c>
    </row>
    <row r="526" spans="1:13" ht="13.5" x14ac:dyDescent="0.25">
      <c r="A526" s="3">
        <v>42769</v>
      </c>
      <c r="B526" s="2">
        <v>4.3064</v>
      </c>
      <c r="C526" s="2">
        <v>40.219220388328573</v>
      </c>
      <c r="D526" s="2">
        <v>6.7060656423905129E-2</v>
      </c>
      <c r="E526" s="2">
        <v>-0.25863194489756092</v>
      </c>
      <c r="F526" s="2">
        <v>4.2540199999999997</v>
      </c>
      <c r="G526" s="2">
        <v>4.3054099999999993</v>
      </c>
      <c r="H526" s="2">
        <v>4.3650949999999993</v>
      </c>
      <c r="I526" s="2">
        <v>4.5009359999999994</v>
      </c>
      <c r="J526" s="17">
        <v>4.503834999999996</v>
      </c>
      <c r="K526" s="17" t="s">
        <v>55</v>
      </c>
      <c r="L526" s="17" t="s">
        <v>54</v>
      </c>
      <c r="M526" s="17" t="s">
        <v>49</v>
      </c>
    </row>
    <row r="527" spans="1:13" ht="13.5" x14ac:dyDescent="0.25">
      <c r="A527" s="3">
        <v>42772</v>
      </c>
      <c r="B527" s="2">
        <v>4.2107000000000001</v>
      </c>
      <c r="C527" s="2">
        <v>33.046359616829733</v>
      </c>
      <c r="D527" s="2">
        <v>6.8910060531433892E-2</v>
      </c>
      <c r="E527" s="2">
        <v>-0.27307656789406742</v>
      </c>
      <c r="F527" s="2">
        <v>4.2399199999999997</v>
      </c>
      <c r="G527" s="2">
        <v>4.2882800000000003</v>
      </c>
      <c r="H527" s="2">
        <v>4.35527</v>
      </c>
      <c r="I527" s="2">
        <v>4.4914659999999991</v>
      </c>
      <c r="J527" s="17">
        <v>4.5023489999999962</v>
      </c>
      <c r="K527" s="17" t="s">
        <v>55</v>
      </c>
      <c r="L527" s="17" t="s">
        <v>54</v>
      </c>
      <c r="M527" s="17" t="s">
        <v>47</v>
      </c>
    </row>
    <row r="528" spans="1:13" ht="13.5" x14ac:dyDescent="0.25">
      <c r="A528" s="3">
        <v>42773</v>
      </c>
      <c r="B528" s="2">
        <v>4.2812000000000001</v>
      </c>
      <c r="C528" s="2">
        <v>41.345313204520217</v>
      </c>
      <c r="D528" s="2">
        <v>7.0949792404496392E-2</v>
      </c>
      <c r="E528" s="2">
        <v>-0.28965830236141737</v>
      </c>
      <c r="F528" s="2">
        <v>4.249979999999999</v>
      </c>
      <c r="G528" s="2">
        <v>4.2751800000000006</v>
      </c>
      <c r="H528" s="2">
        <v>4.3489699999999996</v>
      </c>
      <c r="I528" s="2">
        <v>4.4839099999999998</v>
      </c>
      <c r="J528" s="17">
        <v>4.5010894999999955</v>
      </c>
      <c r="K528" s="17" t="s">
        <v>51</v>
      </c>
      <c r="L528" s="17" t="s">
        <v>54</v>
      </c>
      <c r="M528" s="17" t="s">
        <v>52</v>
      </c>
    </row>
    <row r="529" spans="1:13" ht="13.5" x14ac:dyDescent="0.25">
      <c r="A529" s="3">
        <v>42774</v>
      </c>
      <c r="B529" s="2">
        <v>4.2912999999999997</v>
      </c>
      <c r="C529" s="2">
        <v>42.445944884070258</v>
      </c>
      <c r="D529" s="2">
        <v>6.396098071069023E-2</v>
      </c>
      <c r="E529" s="2">
        <v>-0.31085044699257675</v>
      </c>
      <c r="F529" s="2">
        <v>4.2630799999999995</v>
      </c>
      <c r="G529" s="2">
        <v>4.2686299999999999</v>
      </c>
      <c r="H529" s="2">
        <v>4.3459499999999993</v>
      </c>
      <c r="I529" s="2">
        <v>4.4775640000000001</v>
      </c>
      <c r="J529" s="17">
        <v>4.4992004999999962</v>
      </c>
      <c r="K529" s="17" t="s">
        <v>51</v>
      </c>
      <c r="L529" s="17" t="s">
        <v>54</v>
      </c>
      <c r="M529" s="17" t="s">
        <v>52</v>
      </c>
    </row>
    <row r="530" spans="1:13" ht="13.5" x14ac:dyDescent="0.25">
      <c r="A530" s="3">
        <v>42775</v>
      </c>
      <c r="B530" s="2">
        <v>4.4172000000000002</v>
      </c>
      <c r="C530" s="2">
        <v>54.026638852721518</v>
      </c>
      <c r="D530" s="2">
        <v>4.5300105671830515E-2</v>
      </c>
      <c r="E530" s="2">
        <v>-0.33823015406598878</v>
      </c>
      <c r="F530" s="2">
        <v>4.3013599999999999</v>
      </c>
      <c r="G530" s="2">
        <v>4.2771899999999992</v>
      </c>
      <c r="H530" s="2">
        <v>4.3467049999999992</v>
      </c>
      <c r="I530" s="2">
        <v>4.4737360000000015</v>
      </c>
      <c r="J530" s="17">
        <v>4.497286499999996</v>
      </c>
      <c r="K530" s="17" t="s">
        <v>51</v>
      </c>
      <c r="L530" s="17" t="s">
        <v>54</v>
      </c>
      <c r="M530" s="17" t="s">
        <v>52</v>
      </c>
    </row>
    <row r="531" spans="1:13" ht="13.5" x14ac:dyDescent="0.25">
      <c r="A531" s="3">
        <v>42776</v>
      </c>
      <c r="B531" s="2">
        <v>4.4725999999999999</v>
      </c>
      <c r="C531" s="2">
        <v>58.028666986948686</v>
      </c>
      <c r="D531" s="2">
        <v>2.0438165334584646E-2</v>
      </c>
      <c r="E531" s="2">
        <v>-0.36888807482570296</v>
      </c>
      <c r="F531" s="2">
        <v>4.3346</v>
      </c>
      <c r="G531" s="2">
        <v>4.2943100000000003</v>
      </c>
      <c r="H531" s="2">
        <v>4.3504799999999992</v>
      </c>
      <c r="I531" s="2">
        <v>4.4710160000000005</v>
      </c>
      <c r="J531" s="17">
        <v>4.4949944999999953</v>
      </c>
      <c r="K531" s="17" t="s">
        <v>51</v>
      </c>
      <c r="L531" s="17" t="s">
        <v>54</v>
      </c>
      <c r="M531" s="17" t="s">
        <v>52</v>
      </c>
    </row>
    <row r="532" spans="1:13" ht="13.5" x14ac:dyDescent="0.25">
      <c r="A532" s="3">
        <v>42779</v>
      </c>
      <c r="B532" s="2">
        <v>4.4272999999999998</v>
      </c>
      <c r="C532" s="2">
        <v>53.897121196974382</v>
      </c>
      <c r="D532" s="2">
        <v>-9.7661031806772769E-4</v>
      </c>
      <c r="E532" s="2">
        <v>-0.39728876142344316</v>
      </c>
      <c r="F532" s="2">
        <v>4.3779199999999996</v>
      </c>
      <c r="G532" s="2">
        <v>4.3089200000000005</v>
      </c>
      <c r="H532" s="2">
        <v>4.3519899999999998</v>
      </c>
      <c r="I532" s="2">
        <v>4.4660800000000016</v>
      </c>
      <c r="J532" s="17">
        <v>4.4924509999999955</v>
      </c>
      <c r="K532" s="17" t="s">
        <v>51</v>
      </c>
      <c r="L532" s="17" t="s">
        <v>54</v>
      </c>
      <c r="M532" s="17" t="s">
        <v>52</v>
      </c>
    </row>
    <row r="533" spans="1:13" ht="13.5" x14ac:dyDescent="0.25">
      <c r="A533" s="3">
        <v>42780</v>
      </c>
      <c r="B533" s="2">
        <v>4.2057000000000002</v>
      </c>
      <c r="C533" s="2">
        <v>39.195569077124375</v>
      </c>
      <c r="D533" s="2">
        <v>-1.0732042976776768E-2</v>
      </c>
      <c r="E533" s="2">
        <v>-0.41611692620303126</v>
      </c>
      <c r="F533" s="2">
        <v>4.3628200000000001</v>
      </c>
      <c r="G533" s="2">
        <v>4.3064</v>
      </c>
      <c r="H533" s="2">
        <v>4.336125</v>
      </c>
      <c r="I533" s="2">
        <v>4.4587260000000013</v>
      </c>
      <c r="J533" s="17">
        <v>4.4888499999999958</v>
      </c>
      <c r="K533" s="17" t="s">
        <v>51</v>
      </c>
      <c r="L533" s="17" t="s">
        <v>54</v>
      </c>
      <c r="M533" s="17" t="s">
        <v>53</v>
      </c>
    </row>
    <row r="534" spans="1:13" ht="13.5" x14ac:dyDescent="0.25">
      <c r="A534" s="3">
        <v>42781</v>
      </c>
      <c r="B534" s="2">
        <v>4.3567999999999998</v>
      </c>
      <c r="C534" s="2">
        <v>49.342228657142677</v>
      </c>
      <c r="D534" s="2">
        <v>-2.994291422816886E-2</v>
      </c>
      <c r="E534" s="2">
        <v>-0.41771282154415662</v>
      </c>
      <c r="F534" s="2">
        <v>4.3759199999999998</v>
      </c>
      <c r="G534" s="2">
        <v>4.3194999999999997</v>
      </c>
      <c r="H534" s="2">
        <v>4.3288249999999993</v>
      </c>
      <c r="I534" s="2">
        <v>4.4537900000000015</v>
      </c>
      <c r="J534" s="17">
        <v>4.4864324999999967</v>
      </c>
      <c r="K534" s="17" t="s">
        <v>51</v>
      </c>
      <c r="L534" s="17" t="s">
        <v>54</v>
      </c>
      <c r="M534" s="17" t="s">
        <v>52</v>
      </c>
    </row>
    <row r="535" spans="1:13" ht="13.5" x14ac:dyDescent="0.25">
      <c r="A535" s="3">
        <v>42782</v>
      </c>
      <c r="B535" s="2">
        <v>4.3315999999999999</v>
      </c>
      <c r="C535" s="2">
        <v>47.90640147326598</v>
      </c>
      <c r="D535" s="2">
        <v>-4.4279147667540819E-2</v>
      </c>
      <c r="E535" s="2">
        <v>-0.41821118409903174</v>
      </c>
      <c r="F535" s="2">
        <v>4.3587999999999996</v>
      </c>
      <c r="G535" s="2">
        <v>4.3300799999999997</v>
      </c>
      <c r="H535" s="2">
        <v>4.3237899999999989</v>
      </c>
      <c r="I535" s="2">
        <v>4.4483500000000014</v>
      </c>
      <c r="J535" s="17">
        <v>4.4845939999999969</v>
      </c>
      <c r="K535" s="17" t="s">
        <v>55</v>
      </c>
      <c r="L535" s="17" t="s">
        <v>54</v>
      </c>
      <c r="M535" s="17" t="s">
        <v>47</v>
      </c>
    </row>
    <row r="536" spans="1:13" ht="13.5" x14ac:dyDescent="0.25">
      <c r="A536" s="3">
        <v>42783</v>
      </c>
      <c r="B536" s="2">
        <v>4.3315999999999999</v>
      </c>
      <c r="C536" s="2">
        <v>47.906401473265973</v>
      </c>
      <c r="D536" s="2">
        <v>-4.3812331727816733E-2</v>
      </c>
      <c r="E536" s="2">
        <v>-0.41992744969873919</v>
      </c>
      <c r="F536" s="2">
        <v>4.3305999999999996</v>
      </c>
      <c r="G536" s="2">
        <v>4.3326000000000011</v>
      </c>
      <c r="H536" s="2">
        <v>4.3190049999999989</v>
      </c>
      <c r="I536" s="2">
        <v>4.4433140000000009</v>
      </c>
      <c r="J536" s="17">
        <v>4.4824534999999965</v>
      </c>
      <c r="K536" s="17" t="s">
        <v>55</v>
      </c>
      <c r="L536" s="17" t="s">
        <v>54</v>
      </c>
      <c r="M536" s="17" t="s">
        <v>47</v>
      </c>
    </row>
    <row r="537" spans="1:13" ht="13.5" x14ac:dyDescent="0.25">
      <c r="A537" s="3">
        <v>42786</v>
      </c>
      <c r="B537" s="2">
        <v>4.3215000000000003</v>
      </c>
      <c r="C537" s="2">
        <v>47.267060984422585</v>
      </c>
      <c r="D537" s="2">
        <v>-5.7209415174156675E-2</v>
      </c>
      <c r="E537" s="2">
        <v>-0.42217595866901492</v>
      </c>
      <c r="F537" s="2">
        <v>4.3094400000000004</v>
      </c>
      <c r="G537" s="2">
        <v>4.34368</v>
      </c>
      <c r="H537" s="2">
        <v>4.3159799999999997</v>
      </c>
      <c r="I537" s="2">
        <v>4.4376720000000009</v>
      </c>
      <c r="J537" s="17">
        <v>4.4801614999999968</v>
      </c>
      <c r="K537" s="17" t="s">
        <v>55</v>
      </c>
      <c r="L537" s="17" t="s">
        <v>54</v>
      </c>
      <c r="M537" s="17" t="s">
        <v>47</v>
      </c>
    </row>
    <row r="538" spans="1:13" ht="13.5" x14ac:dyDescent="0.25">
      <c r="A538" s="3">
        <v>42787</v>
      </c>
      <c r="B538" s="2">
        <v>4.2812000000000001</v>
      </c>
      <c r="C538" s="2">
        <v>44.703472709285236</v>
      </c>
      <c r="D538" s="2">
        <v>-5.4485085507622877E-2</v>
      </c>
      <c r="E538" s="2">
        <v>-0.42406817193996488</v>
      </c>
      <c r="F538" s="2">
        <v>4.3245400000000007</v>
      </c>
      <c r="G538" s="2">
        <v>4.34368</v>
      </c>
      <c r="H538" s="2">
        <v>4.309429999999999</v>
      </c>
      <c r="I538" s="2">
        <v>4.4312240000000012</v>
      </c>
      <c r="J538" s="17">
        <v>4.4780709999999964</v>
      </c>
      <c r="K538" s="17" t="s">
        <v>55</v>
      </c>
      <c r="L538" s="17" t="s">
        <v>54</v>
      </c>
      <c r="M538" s="17" t="s">
        <v>49</v>
      </c>
    </row>
    <row r="539" spans="1:13" ht="13.5" x14ac:dyDescent="0.25">
      <c r="A539" s="3">
        <v>42788</v>
      </c>
      <c r="B539" s="2">
        <v>4.2812000000000001</v>
      </c>
      <c r="C539" s="2">
        <v>44.703472709285236</v>
      </c>
      <c r="D539" s="2">
        <v>-5.0175880378485971E-2</v>
      </c>
      <c r="E539" s="2">
        <v>-0.42587156379898011</v>
      </c>
      <c r="F539" s="2">
        <v>4.3094200000000003</v>
      </c>
      <c r="G539" s="2">
        <v>4.34267</v>
      </c>
      <c r="H539" s="2">
        <v>4.3056499999999991</v>
      </c>
      <c r="I539" s="2">
        <v>4.4247760000000014</v>
      </c>
      <c r="J539" s="17">
        <v>4.476181999999997</v>
      </c>
      <c r="K539" s="17" t="s">
        <v>55</v>
      </c>
      <c r="L539" s="17" t="s">
        <v>54</v>
      </c>
      <c r="M539" s="17" t="s">
        <v>47</v>
      </c>
    </row>
    <row r="540" spans="1:13" ht="13.5" x14ac:dyDescent="0.25">
      <c r="A540" s="3">
        <v>42789</v>
      </c>
      <c r="B540" s="2">
        <v>4.3215000000000003</v>
      </c>
      <c r="C540" s="2">
        <v>47.97585473017201</v>
      </c>
      <c r="D540" s="2">
        <v>-2.9728772310033236E-2</v>
      </c>
      <c r="E540" s="2">
        <v>-0.40912731927089918</v>
      </c>
      <c r="F540" s="2">
        <v>4.3073999999999995</v>
      </c>
      <c r="G540" s="2">
        <v>4.3331</v>
      </c>
      <c r="H540" s="2">
        <v>4.3051449999999996</v>
      </c>
      <c r="I540" s="2">
        <v>4.4186300000000021</v>
      </c>
      <c r="J540" s="17">
        <v>4.4740409999999979</v>
      </c>
      <c r="K540" s="17" t="s">
        <v>51</v>
      </c>
      <c r="L540" s="17" t="s">
        <v>54</v>
      </c>
      <c r="M540" s="17" t="s">
        <v>53</v>
      </c>
    </row>
    <row r="541" spans="1:13" ht="13.5" x14ac:dyDescent="0.25">
      <c r="A541" s="3">
        <v>42790</v>
      </c>
      <c r="B541" s="2">
        <v>4.2309000000000001</v>
      </c>
      <c r="C541" s="2">
        <v>41.963486890693183</v>
      </c>
      <c r="D541" s="2">
        <v>2.9546174565329153E-3</v>
      </c>
      <c r="E541" s="2">
        <v>-0.38366601559392594</v>
      </c>
      <c r="F541" s="2">
        <v>4.2872600000000007</v>
      </c>
      <c r="G541" s="2">
        <v>4.3089299999999993</v>
      </c>
      <c r="H541" s="2">
        <v>4.3016200000000007</v>
      </c>
      <c r="I541" s="2">
        <v>4.4115800000000016</v>
      </c>
      <c r="J541" s="17">
        <v>4.4717744999999978</v>
      </c>
      <c r="K541" s="17" t="s">
        <v>51</v>
      </c>
      <c r="L541" s="17" t="s">
        <v>54</v>
      </c>
      <c r="M541" s="17" t="s">
        <v>53</v>
      </c>
    </row>
    <row r="542" spans="1:13" ht="13.5" x14ac:dyDescent="0.25">
      <c r="A542" s="3">
        <v>42793</v>
      </c>
      <c r="B542" s="2">
        <v>4.4172000000000002</v>
      </c>
      <c r="C542" s="2">
        <v>54.570907095248145</v>
      </c>
      <c r="D542" s="2">
        <v>1.0512776191516693E-2</v>
      </c>
      <c r="E542" s="2">
        <v>-0.36222830782129734</v>
      </c>
      <c r="F542" s="2">
        <v>4.3064000000000009</v>
      </c>
      <c r="G542" s="2">
        <v>4.3079200000000002</v>
      </c>
      <c r="H542" s="2">
        <v>4.3084199999999999</v>
      </c>
      <c r="I542" s="2">
        <v>4.4072480000000009</v>
      </c>
      <c r="J542" s="17">
        <v>4.4701879999999985</v>
      </c>
      <c r="K542" s="17" t="s">
        <v>51</v>
      </c>
      <c r="L542" s="17" t="s">
        <v>54</v>
      </c>
      <c r="M542" s="17" t="s">
        <v>52</v>
      </c>
    </row>
    <row r="543" spans="1:13" ht="13.5" x14ac:dyDescent="0.25">
      <c r="A543" s="3">
        <v>42794</v>
      </c>
      <c r="B543" s="2">
        <v>4.6791</v>
      </c>
      <c r="C543" s="2">
        <v>65.813897377093326</v>
      </c>
      <c r="D543" s="2">
        <v>-3.7062601166446996E-2</v>
      </c>
      <c r="E543" s="2">
        <v>-0.34227807091965196</v>
      </c>
      <c r="F543" s="2">
        <v>4.3859800000000009</v>
      </c>
      <c r="G543" s="2">
        <v>4.3552599999999995</v>
      </c>
      <c r="H543" s="2">
        <v>4.3308300000000006</v>
      </c>
      <c r="I543" s="2">
        <v>4.4076500000000012</v>
      </c>
      <c r="J543" s="17">
        <v>4.4697849999999981</v>
      </c>
      <c r="K543" s="17" t="s">
        <v>51</v>
      </c>
      <c r="L543" s="17" t="s">
        <v>54</v>
      </c>
      <c r="M543" s="17" t="s">
        <v>52</v>
      </c>
    </row>
    <row r="544" spans="1:13" ht="13.5" x14ac:dyDescent="0.25">
      <c r="A544" s="3">
        <v>42795</v>
      </c>
      <c r="B544" s="2">
        <v>4.6136999999999997</v>
      </c>
      <c r="C544" s="2">
        <v>61.707041801670755</v>
      </c>
      <c r="D544" s="2">
        <v>-5.1218664895149146E-2</v>
      </c>
      <c r="E544" s="2">
        <v>-0.33018864739085796</v>
      </c>
      <c r="F544" s="2">
        <v>4.4524799999999995</v>
      </c>
      <c r="G544" s="2">
        <v>4.3809500000000003</v>
      </c>
      <c r="H544" s="2">
        <v>4.350225</v>
      </c>
      <c r="I544" s="2">
        <v>4.4069460000000005</v>
      </c>
      <c r="J544" s="17">
        <v>4.4690044999999987</v>
      </c>
      <c r="K544" s="17" t="s">
        <v>51</v>
      </c>
      <c r="L544" s="17" t="s">
        <v>54</v>
      </c>
      <c r="M544" s="17" t="s">
        <v>52</v>
      </c>
    </row>
    <row r="545" spans="1:13" ht="13.5" x14ac:dyDescent="0.25">
      <c r="A545" s="3">
        <v>42796</v>
      </c>
      <c r="B545" s="2">
        <v>4.4322999999999997</v>
      </c>
      <c r="C545" s="2">
        <v>52.012189921912082</v>
      </c>
      <c r="D545" s="2">
        <v>-5.5093430894613604E-2</v>
      </c>
      <c r="E545" s="2">
        <v>-0.3219715697795692</v>
      </c>
      <c r="F545" s="2">
        <v>4.4746399999999991</v>
      </c>
      <c r="G545" s="2">
        <v>4.3910199999999993</v>
      </c>
      <c r="H545" s="2">
        <v>4.360549999999999</v>
      </c>
      <c r="I545" s="2">
        <v>4.4031180000000019</v>
      </c>
      <c r="J545" s="17">
        <v>4.4673169999999987</v>
      </c>
      <c r="K545" s="17" t="s">
        <v>55</v>
      </c>
      <c r="L545" s="17" t="s">
        <v>54</v>
      </c>
      <c r="M545" s="17" t="s">
        <v>49</v>
      </c>
    </row>
    <row r="546" spans="1:13" ht="13.5" x14ac:dyDescent="0.25">
      <c r="A546" s="3">
        <v>42797</v>
      </c>
      <c r="B546" s="2">
        <v>4.4676</v>
      </c>
      <c r="C546" s="2">
        <v>53.541834780435117</v>
      </c>
      <c r="D546" s="2">
        <v>-6.1263764017903455E-2</v>
      </c>
      <c r="E546" s="2">
        <v>-0.31431509921692813</v>
      </c>
      <c r="F546" s="2">
        <v>4.5219800000000001</v>
      </c>
      <c r="G546" s="2">
        <v>4.4046199999999995</v>
      </c>
      <c r="H546" s="2">
        <v>4.3686100000000003</v>
      </c>
      <c r="I546" s="2">
        <v>4.4008020000000014</v>
      </c>
      <c r="J546" s="17">
        <v>4.4656044999999986</v>
      </c>
      <c r="K546" s="17" t="s">
        <v>55</v>
      </c>
      <c r="L546" s="17" t="s">
        <v>54</v>
      </c>
      <c r="M546" s="17" t="s">
        <v>49</v>
      </c>
    </row>
    <row r="547" spans="1:13" ht="13.5" x14ac:dyDescent="0.25">
      <c r="A547" s="3">
        <v>42800</v>
      </c>
      <c r="B547" s="2">
        <v>4.4524999999999997</v>
      </c>
      <c r="C547" s="2">
        <v>52.76700017246808</v>
      </c>
      <c r="D547" s="2">
        <v>-6.7385093228253368E-2</v>
      </c>
      <c r="E547" s="2">
        <v>-0.31078843073315171</v>
      </c>
      <c r="F547" s="2">
        <v>4.5290400000000002</v>
      </c>
      <c r="G547" s="2">
        <v>4.4177200000000001</v>
      </c>
      <c r="H547" s="2">
        <v>4.3806999999999992</v>
      </c>
      <c r="I547" s="2">
        <v>4.3981840000000014</v>
      </c>
      <c r="J547" s="17">
        <v>4.4637409999999988</v>
      </c>
      <c r="K547" s="17" t="s">
        <v>55</v>
      </c>
      <c r="L547" s="17" t="s">
        <v>54</v>
      </c>
      <c r="M547" s="17" t="s">
        <v>49</v>
      </c>
    </row>
    <row r="548" spans="1:13" ht="13.5" x14ac:dyDescent="0.25">
      <c r="A548" s="3">
        <v>42801</v>
      </c>
      <c r="B548" s="2">
        <v>4.4524999999999997</v>
      </c>
      <c r="C548" s="2">
        <v>52.76700017246808</v>
      </c>
      <c r="D548" s="2">
        <v>-7.9105962629772542E-2</v>
      </c>
      <c r="E548" s="2">
        <v>-0.30944767795554379</v>
      </c>
      <c r="F548" s="2">
        <v>4.4837199999999999</v>
      </c>
      <c r="G548" s="2">
        <v>4.43485</v>
      </c>
      <c r="H548" s="2">
        <v>4.389265</v>
      </c>
      <c r="I548" s="2">
        <v>4.3965720000000008</v>
      </c>
      <c r="J548" s="17">
        <v>4.4618269999999987</v>
      </c>
      <c r="K548" s="17" t="s">
        <v>55</v>
      </c>
      <c r="L548" s="17" t="s">
        <v>54</v>
      </c>
      <c r="M548" s="17" t="s">
        <v>47</v>
      </c>
    </row>
    <row r="549" spans="1:13" ht="13.5" x14ac:dyDescent="0.25">
      <c r="A549" s="3">
        <v>42802</v>
      </c>
      <c r="B549" s="2">
        <v>4.4524999999999997</v>
      </c>
      <c r="C549" s="2">
        <v>52.76700017246808</v>
      </c>
      <c r="D549" s="2">
        <v>-8.9339624267660511E-2</v>
      </c>
      <c r="E549" s="2">
        <v>-0.30175710513263859</v>
      </c>
      <c r="F549" s="2">
        <v>4.4514800000000001</v>
      </c>
      <c r="G549" s="2">
        <v>4.4519799999999998</v>
      </c>
      <c r="H549" s="2">
        <v>4.3973250000000004</v>
      </c>
      <c r="I549" s="2">
        <v>4.3949600000000002</v>
      </c>
      <c r="J549" s="17">
        <v>4.4596614999999993</v>
      </c>
      <c r="K549" s="17" t="s">
        <v>55</v>
      </c>
      <c r="L549" s="17" t="s">
        <v>54</v>
      </c>
      <c r="M549" s="17" t="s">
        <v>47</v>
      </c>
    </row>
    <row r="550" spans="1:13" ht="13.5" x14ac:dyDescent="0.25">
      <c r="A550" s="3">
        <v>42803</v>
      </c>
      <c r="B550" s="2">
        <v>4.3719000000000001</v>
      </c>
      <c r="C550" s="2">
        <v>48.124088495985923</v>
      </c>
      <c r="D550" s="2">
        <v>-8.6121101342727435E-2</v>
      </c>
      <c r="E550" s="2">
        <v>-0.31232698942047371</v>
      </c>
      <c r="F550" s="2">
        <v>4.4394</v>
      </c>
      <c r="G550" s="2">
        <v>4.45702</v>
      </c>
      <c r="H550" s="2">
        <v>4.39506</v>
      </c>
      <c r="I550" s="2">
        <v>4.3913340000000014</v>
      </c>
      <c r="J550" s="17">
        <v>4.4563874999999999</v>
      </c>
      <c r="K550" s="17" t="s">
        <v>55</v>
      </c>
      <c r="L550" s="17" t="s">
        <v>54</v>
      </c>
      <c r="M550" s="17" t="s">
        <v>47</v>
      </c>
    </row>
    <row r="551" spans="1:13" ht="13.5" x14ac:dyDescent="0.25">
      <c r="A551" s="3">
        <v>42804</v>
      </c>
      <c r="B551" s="2">
        <v>4.3315999999999999</v>
      </c>
      <c r="C551" s="2">
        <v>45.94717333740585</v>
      </c>
      <c r="D551" s="2">
        <v>-9.4145664847776978E-2</v>
      </c>
      <c r="E551" s="2">
        <v>-0.33991451787335308</v>
      </c>
      <c r="F551" s="2">
        <v>4.4122000000000003</v>
      </c>
      <c r="G551" s="2">
        <v>4.4670899999999998</v>
      </c>
      <c r="H551" s="2">
        <v>4.3880099999999995</v>
      </c>
      <c r="I551" s="2">
        <v>4.3863980000000007</v>
      </c>
      <c r="J551" s="17">
        <v>4.4528870000000005</v>
      </c>
      <c r="K551" s="17" t="s">
        <v>55</v>
      </c>
      <c r="L551" s="17" t="s">
        <v>54</v>
      </c>
      <c r="M551" s="17" t="s">
        <v>47</v>
      </c>
    </row>
    <row r="552" spans="1:13" ht="13.5" x14ac:dyDescent="0.25">
      <c r="A552" s="3">
        <v>42807</v>
      </c>
      <c r="B552" s="2">
        <v>4.3769</v>
      </c>
      <c r="C552" s="2">
        <v>48.753394709498295</v>
      </c>
      <c r="D552" s="2">
        <v>-7.5201426399052806E-2</v>
      </c>
      <c r="E552" s="2">
        <v>-0.35171304227631217</v>
      </c>
      <c r="F552" s="2">
        <v>4.3970799999999999</v>
      </c>
      <c r="G552" s="2">
        <v>4.4630600000000005</v>
      </c>
      <c r="H552" s="2">
        <v>4.385489999999999</v>
      </c>
      <c r="I552" s="2">
        <v>4.3822680000000007</v>
      </c>
      <c r="J552" s="17">
        <v>4.4500914999999992</v>
      </c>
      <c r="K552" s="17" t="s">
        <v>55</v>
      </c>
      <c r="L552" s="17" t="s">
        <v>54</v>
      </c>
      <c r="M552" s="17" t="s">
        <v>47</v>
      </c>
    </row>
    <row r="553" spans="1:13" ht="13.5" x14ac:dyDescent="0.25">
      <c r="A553" s="3">
        <v>42808</v>
      </c>
      <c r="B553" s="2">
        <v>4.3819999999999997</v>
      </c>
      <c r="C553" s="2">
        <v>49.073947959744551</v>
      </c>
      <c r="D553" s="2">
        <v>-1.9128288852057196E-2</v>
      </c>
      <c r="E553" s="2">
        <v>-0.35281252344902064</v>
      </c>
      <c r="F553" s="2">
        <v>4.3829800000000008</v>
      </c>
      <c r="G553" s="2">
        <v>4.4333499999999999</v>
      </c>
      <c r="H553" s="2">
        <v>4.3943050000000001</v>
      </c>
      <c r="I553" s="2">
        <v>4.3792460000000002</v>
      </c>
      <c r="J553" s="17">
        <v>4.4479509999999998</v>
      </c>
      <c r="K553" s="17" t="s">
        <v>51</v>
      </c>
      <c r="L553" s="17" t="s">
        <v>54</v>
      </c>
      <c r="M553" s="17" t="s">
        <v>53</v>
      </c>
    </row>
    <row r="554" spans="1:13" ht="13.5" x14ac:dyDescent="0.25">
      <c r="A554" s="3">
        <v>42809</v>
      </c>
      <c r="B554" s="2">
        <v>4.3769</v>
      </c>
      <c r="C554" s="2">
        <v>48.745584330504997</v>
      </c>
      <c r="D554" s="2">
        <v>1.8723637019258277E-2</v>
      </c>
      <c r="E554" s="2">
        <v>-0.3434735146416944</v>
      </c>
      <c r="F554" s="2">
        <v>4.3678600000000003</v>
      </c>
      <c r="G554" s="2">
        <v>4.4096700000000002</v>
      </c>
      <c r="H554" s="2">
        <v>4.3953100000000003</v>
      </c>
      <c r="I554" s="2">
        <v>4.3766259999999999</v>
      </c>
      <c r="J554" s="17">
        <v>4.4456589999999991</v>
      </c>
      <c r="K554" s="17" t="s">
        <v>55</v>
      </c>
      <c r="L554" s="17" t="s">
        <v>54</v>
      </c>
      <c r="M554" s="17" t="s">
        <v>47</v>
      </c>
    </row>
    <row r="555" spans="1:13" ht="13.5" x14ac:dyDescent="0.25">
      <c r="A555" s="3">
        <v>42810</v>
      </c>
      <c r="B555" s="2">
        <v>4.3769</v>
      </c>
      <c r="C555" s="2">
        <v>48.745584330504997</v>
      </c>
      <c r="D555" s="2">
        <v>2.2957212707392038E-2</v>
      </c>
      <c r="E555" s="2">
        <v>-0.32786940940910825</v>
      </c>
      <c r="F555" s="2">
        <v>4.3688599999999997</v>
      </c>
      <c r="G555" s="2">
        <v>4.4041299999999994</v>
      </c>
      <c r="H555" s="2">
        <v>4.3975750000000007</v>
      </c>
      <c r="I555" s="2">
        <v>4.3740060000000014</v>
      </c>
      <c r="J555" s="17">
        <v>4.4433924999999999</v>
      </c>
      <c r="K555" s="17" t="s">
        <v>55</v>
      </c>
      <c r="L555" s="17" t="s">
        <v>54</v>
      </c>
      <c r="M555" s="17" t="s">
        <v>49</v>
      </c>
    </row>
    <row r="556" spans="1:13" ht="13.5" x14ac:dyDescent="0.25">
      <c r="A556" s="3">
        <v>42811</v>
      </c>
      <c r="B556" s="2">
        <v>4.3315999999999999</v>
      </c>
      <c r="C556" s="2">
        <v>45.602269385252356</v>
      </c>
      <c r="D556" s="2">
        <v>3.5430159896586488E-2</v>
      </c>
      <c r="E556" s="2">
        <v>-0.29748359134232039</v>
      </c>
      <c r="F556" s="2">
        <v>4.3688599999999997</v>
      </c>
      <c r="G556" s="2">
        <v>4.39053</v>
      </c>
      <c r="H556" s="2">
        <v>4.3975750000000007</v>
      </c>
      <c r="I556" s="2">
        <v>4.371588</v>
      </c>
      <c r="J556" s="17">
        <v>4.4416044999999995</v>
      </c>
      <c r="K556" s="17" t="s">
        <v>55</v>
      </c>
      <c r="L556" s="17" t="s">
        <v>54</v>
      </c>
      <c r="M556" s="17" t="s">
        <v>54</v>
      </c>
    </row>
    <row r="557" spans="1:13" ht="13.5" x14ac:dyDescent="0.25">
      <c r="A557" s="3">
        <v>42815</v>
      </c>
      <c r="B557" s="2">
        <v>4.2812000000000001</v>
      </c>
      <c r="C557" s="2">
        <v>42.331616271986235</v>
      </c>
      <c r="D557" s="2">
        <v>4.7758763422062422E-2</v>
      </c>
      <c r="E557" s="2">
        <v>-0.24917177713829786</v>
      </c>
      <c r="F557" s="2">
        <v>4.3497199999999996</v>
      </c>
      <c r="G557" s="2">
        <v>4.3733999999999993</v>
      </c>
      <c r="H557" s="2">
        <v>4.3955600000000006</v>
      </c>
      <c r="I557" s="2">
        <v>4.3690680000000013</v>
      </c>
      <c r="J557" s="17">
        <v>4.4395894999999994</v>
      </c>
      <c r="K557" s="17" t="s">
        <v>55</v>
      </c>
      <c r="L557" s="17" t="s">
        <v>54</v>
      </c>
      <c r="M557" s="17" t="s">
        <v>47</v>
      </c>
    </row>
    <row r="558" spans="1:13" ht="13.5" x14ac:dyDescent="0.25">
      <c r="A558" s="3">
        <v>42816</v>
      </c>
      <c r="B558" s="2">
        <v>4.2812000000000001</v>
      </c>
      <c r="C558" s="2">
        <v>42.331616271986242</v>
      </c>
      <c r="D558" s="2">
        <v>5.8825803068265792E-2</v>
      </c>
      <c r="E558" s="2">
        <v>-0.19632138974183003</v>
      </c>
      <c r="F558" s="2">
        <v>4.329559999999999</v>
      </c>
      <c r="G558" s="2">
        <v>4.3562700000000003</v>
      </c>
      <c r="H558" s="2">
        <v>4.3955600000000006</v>
      </c>
      <c r="I558" s="2">
        <v>4.3665479999999999</v>
      </c>
      <c r="J558" s="17">
        <v>4.4376499999999988</v>
      </c>
      <c r="K558" s="17" t="s">
        <v>55</v>
      </c>
      <c r="L558" s="17" t="s">
        <v>54</v>
      </c>
      <c r="M558" s="17" t="s">
        <v>47</v>
      </c>
    </row>
    <row r="559" spans="1:13" ht="13.5" x14ac:dyDescent="0.25">
      <c r="A559" s="3">
        <v>42817</v>
      </c>
      <c r="B559" s="2">
        <v>4.2812000000000001</v>
      </c>
      <c r="C559" s="2">
        <v>42.331616271986235</v>
      </c>
      <c r="D559" s="2">
        <v>6.8778317855824334E-2</v>
      </c>
      <c r="E559" s="2">
        <v>-0.14412998785522996</v>
      </c>
      <c r="F559" s="2">
        <v>4.3104200000000006</v>
      </c>
      <c r="G559" s="2">
        <v>4.3391399999999996</v>
      </c>
      <c r="H559" s="2">
        <v>4.3955599999999997</v>
      </c>
      <c r="I559" s="2">
        <v>4.3651380000000009</v>
      </c>
      <c r="J559" s="17">
        <v>4.4353834999999986</v>
      </c>
      <c r="K559" s="17" t="s">
        <v>55</v>
      </c>
      <c r="L559" s="17" t="s">
        <v>54</v>
      </c>
      <c r="M559" s="17" t="s">
        <v>47</v>
      </c>
    </row>
    <row r="560" spans="1:13" ht="13.5" x14ac:dyDescent="0.25">
      <c r="A560" s="3">
        <v>42818</v>
      </c>
      <c r="B560" s="2">
        <v>4.2812000000000001</v>
      </c>
      <c r="C560" s="2">
        <v>42.331616271986235</v>
      </c>
      <c r="D560" s="2">
        <v>6.5344210434615135E-2</v>
      </c>
      <c r="E560" s="2">
        <v>-0.10241720310994072</v>
      </c>
      <c r="F560" s="2">
        <v>4.2912800000000004</v>
      </c>
      <c r="G560" s="2">
        <v>4.3300699999999992</v>
      </c>
      <c r="H560" s="2">
        <v>4.3935449999999996</v>
      </c>
      <c r="I560" s="2">
        <v>4.3627200000000004</v>
      </c>
      <c r="J560" s="17">
        <v>4.4331169999999984</v>
      </c>
      <c r="K560" s="17" t="s">
        <v>55</v>
      </c>
      <c r="L560" s="17" t="s">
        <v>54</v>
      </c>
      <c r="M560" s="17" t="s">
        <v>47</v>
      </c>
    </row>
    <row r="561" spans="1:13" ht="13.5" x14ac:dyDescent="0.25">
      <c r="A561" s="3">
        <v>42821</v>
      </c>
      <c r="B561" s="2">
        <v>4.2812000000000001</v>
      </c>
      <c r="C561" s="2">
        <v>42.331616271986235</v>
      </c>
      <c r="D561" s="2">
        <v>5.6742625299084359E-2</v>
      </c>
      <c r="E561" s="2">
        <v>-6.2677743857283641E-2</v>
      </c>
      <c r="F561" s="2">
        <v>4.2812000000000001</v>
      </c>
      <c r="G561" s="2">
        <v>4.325029999999999</v>
      </c>
      <c r="H561" s="2">
        <v>4.3960599999999994</v>
      </c>
      <c r="I561" s="2">
        <v>4.3604020000000006</v>
      </c>
      <c r="J561" s="17">
        <v>4.4309759999999985</v>
      </c>
      <c r="K561" s="17" t="s">
        <v>55</v>
      </c>
      <c r="L561" s="17" t="s">
        <v>54</v>
      </c>
      <c r="M561" s="17" t="s">
        <v>47</v>
      </c>
    </row>
    <row r="562" spans="1:13" ht="13.5" x14ac:dyDescent="0.25">
      <c r="A562" s="3">
        <v>42822</v>
      </c>
      <c r="B562" s="2">
        <v>4.2560000000000002</v>
      </c>
      <c r="C562" s="2">
        <v>40.241293358921318</v>
      </c>
      <c r="D562" s="2">
        <v>5.8767108451598382E-2</v>
      </c>
      <c r="E562" s="2">
        <v>-2.5426248888222248E-2</v>
      </c>
      <c r="F562" s="2">
        <v>4.27616</v>
      </c>
      <c r="G562" s="2">
        <v>4.3129399999999993</v>
      </c>
      <c r="H562" s="2">
        <v>4.3879999999999999</v>
      </c>
      <c r="I562" s="2">
        <v>4.3575800000000013</v>
      </c>
      <c r="J562" s="17">
        <v>4.4292884999999993</v>
      </c>
      <c r="K562" s="17" t="s">
        <v>55</v>
      </c>
      <c r="L562" s="17" t="s">
        <v>54</v>
      </c>
      <c r="M562" s="17" t="s">
        <v>47</v>
      </c>
    </row>
    <row r="563" spans="1:13" ht="13.5" x14ac:dyDescent="0.25">
      <c r="A563" s="3">
        <v>42823</v>
      </c>
      <c r="B563" s="2">
        <v>4.2510000000000003</v>
      </c>
      <c r="C563" s="2">
        <v>39.821131837330888</v>
      </c>
      <c r="D563" s="2">
        <v>6.2216294870786726E-2</v>
      </c>
      <c r="E563" s="2">
        <v>1.4494423714140368E-2</v>
      </c>
      <c r="F563" s="2">
        <v>4.2701200000000004</v>
      </c>
      <c r="G563" s="2">
        <v>4.2998399999999988</v>
      </c>
      <c r="H563" s="2">
        <v>4.3665950000000002</v>
      </c>
      <c r="I563" s="2">
        <v>4.3521400000000012</v>
      </c>
      <c r="J563" s="17">
        <v>4.4276264999999988</v>
      </c>
      <c r="K563" s="17" t="s">
        <v>55</v>
      </c>
      <c r="L563" s="17" t="s">
        <v>54</v>
      </c>
      <c r="M563" s="17" t="s">
        <v>47</v>
      </c>
    </row>
    <row r="564" spans="1:13" ht="13.5" x14ac:dyDescent="0.25">
      <c r="A564" s="3">
        <v>42824</v>
      </c>
      <c r="B564" s="2">
        <v>4.2309000000000001</v>
      </c>
      <c r="C564" s="2">
        <v>38.098991410140897</v>
      </c>
      <c r="D564" s="2">
        <v>6.6406782294700761E-2</v>
      </c>
      <c r="E564" s="2">
        <v>5.032758396457003E-2</v>
      </c>
      <c r="F564" s="2">
        <v>4.2600600000000002</v>
      </c>
      <c r="G564" s="2">
        <v>4.2852399999999999</v>
      </c>
      <c r="H564" s="2">
        <v>4.3474550000000001</v>
      </c>
      <c r="I564" s="2">
        <v>4.3467020000000005</v>
      </c>
      <c r="J564" s="17">
        <v>4.4256874999999978</v>
      </c>
      <c r="K564" s="17" t="s">
        <v>55</v>
      </c>
      <c r="L564" s="17" t="s">
        <v>54</v>
      </c>
      <c r="M564" s="17" t="s">
        <v>47</v>
      </c>
    </row>
    <row r="565" spans="1:13" ht="13.5" x14ac:dyDescent="0.25">
      <c r="A565" s="3">
        <v>42825</v>
      </c>
      <c r="B565" s="2">
        <v>4.1703999999999999</v>
      </c>
      <c r="C565" s="2">
        <v>33.414769772601133</v>
      </c>
      <c r="D565" s="2">
        <v>7.5078454409793771E-2</v>
      </c>
      <c r="E565" s="2">
        <v>8.1446086285641248E-2</v>
      </c>
      <c r="F565" s="2">
        <v>4.2379000000000007</v>
      </c>
      <c r="G565" s="2">
        <v>4.2645900000000001</v>
      </c>
      <c r="H565" s="2">
        <v>4.3343600000000002</v>
      </c>
      <c r="I565" s="2">
        <v>4.3414640000000011</v>
      </c>
      <c r="J565" s="17">
        <v>4.4239749999999978</v>
      </c>
      <c r="K565" s="17" t="s">
        <v>55</v>
      </c>
      <c r="L565" s="17" t="s">
        <v>54</v>
      </c>
      <c r="M565" s="17" t="s">
        <v>47</v>
      </c>
    </row>
    <row r="566" spans="1:13" ht="13.5" x14ac:dyDescent="0.25">
      <c r="A566" s="3">
        <v>42828</v>
      </c>
      <c r="B566" s="2">
        <v>4.2309000000000001</v>
      </c>
      <c r="C566" s="2">
        <v>41.200229640857962</v>
      </c>
      <c r="D566" s="2">
        <v>7.1919468694726874E-2</v>
      </c>
      <c r="E566" s="2">
        <v>0.10191501009903398</v>
      </c>
      <c r="F566" s="2">
        <v>4.2278400000000005</v>
      </c>
      <c r="G566" s="2">
        <v>4.2545200000000003</v>
      </c>
      <c r="H566" s="2">
        <v>4.3225250000000006</v>
      </c>
      <c r="I566" s="2">
        <v>4.3375360000000009</v>
      </c>
      <c r="J566" s="17">
        <v>4.4225649999999987</v>
      </c>
      <c r="K566" s="17" t="s">
        <v>55</v>
      </c>
      <c r="L566" s="17" t="s">
        <v>54</v>
      </c>
      <c r="M566" s="17" t="s">
        <v>47</v>
      </c>
    </row>
    <row r="567" spans="1:13" ht="13.5" x14ac:dyDescent="0.25">
      <c r="A567" s="3">
        <v>42829</v>
      </c>
      <c r="B567" s="2">
        <v>4.2257999999999996</v>
      </c>
      <c r="C567" s="2">
        <v>40.767496761108013</v>
      </c>
      <c r="D567" s="2">
        <v>6.2396394773295505E-2</v>
      </c>
      <c r="E567" s="2">
        <v>0.11153975306360944</v>
      </c>
      <c r="F567" s="2">
        <v>4.2218</v>
      </c>
      <c r="G567" s="2">
        <v>4.2489800000000004</v>
      </c>
      <c r="H567" s="2">
        <v>4.3111900000000007</v>
      </c>
      <c r="I567" s="2">
        <v>4.3344120000000013</v>
      </c>
      <c r="J567" s="17">
        <v>4.4211544999999992</v>
      </c>
      <c r="K567" s="17" t="s">
        <v>55</v>
      </c>
      <c r="L567" s="17" t="s">
        <v>54</v>
      </c>
      <c r="M567" s="17" t="s">
        <v>47</v>
      </c>
    </row>
    <row r="568" spans="1:13" ht="13.5" x14ac:dyDescent="0.25">
      <c r="A568" s="3">
        <v>42830</v>
      </c>
      <c r="B568" s="2">
        <v>4.1300999999999997</v>
      </c>
      <c r="C568" s="2">
        <v>33.629625181424174</v>
      </c>
      <c r="D568" s="2">
        <v>6.1944454865925813E-2</v>
      </c>
      <c r="E568" s="2">
        <v>0.10581689813719114</v>
      </c>
      <c r="F568" s="2">
        <v>4.1976199999999988</v>
      </c>
      <c r="G568" s="2">
        <v>4.2338700000000005</v>
      </c>
      <c r="H568" s="2">
        <v>4.2950699999999999</v>
      </c>
      <c r="I568" s="2">
        <v>4.3287700000000013</v>
      </c>
      <c r="J568" s="17">
        <v>4.4197689999999987</v>
      </c>
      <c r="K568" s="17" t="s">
        <v>55</v>
      </c>
      <c r="L568" s="17" t="s">
        <v>54</v>
      </c>
      <c r="M568" s="17" t="s">
        <v>47</v>
      </c>
    </row>
    <row r="569" spans="1:13" ht="13.5" x14ac:dyDescent="0.25">
      <c r="A569" s="3">
        <v>42831</v>
      </c>
      <c r="B569" s="2">
        <v>4.1352000000000002</v>
      </c>
      <c r="C569" s="2">
        <v>34.289907526123713</v>
      </c>
      <c r="D569" s="2">
        <v>6.2228610723503053E-2</v>
      </c>
      <c r="E569" s="2">
        <v>7.901591066409952E-2</v>
      </c>
      <c r="F569" s="2">
        <v>4.1784799999999995</v>
      </c>
      <c r="G569" s="2">
        <v>4.2192699999999999</v>
      </c>
      <c r="H569" s="2">
        <v>4.2792050000000001</v>
      </c>
      <c r="I569" s="2">
        <v>4.3243380000000009</v>
      </c>
      <c r="J569" s="17">
        <v>4.4180819999999992</v>
      </c>
      <c r="K569" s="17" t="s">
        <v>55</v>
      </c>
      <c r="L569" s="17" t="s">
        <v>54</v>
      </c>
      <c r="M569" s="17" t="s">
        <v>47</v>
      </c>
    </row>
    <row r="570" spans="1:13" ht="13.5" x14ac:dyDescent="0.25">
      <c r="A570" s="3">
        <v>42832</v>
      </c>
      <c r="B570" s="2">
        <v>4.1250999999999998</v>
      </c>
      <c r="C570" s="2">
        <v>33.577482082286593</v>
      </c>
      <c r="D570" s="2">
        <v>6.4154047811650017E-2</v>
      </c>
      <c r="E570" s="2">
        <v>3.5860325700140368E-2</v>
      </c>
      <c r="F570" s="2">
        <v>4.1694200000000006</v>
      </c>
      <c r="G570" s="2">
        <v>4.2036599999999993</v>
      </c>
      <c r="H570" s="2">
        <v>4.2668650000000001</v>
      </c>
      <c r="I570" s="2">
        <v>4.3202080000000018</v>
      </c>
      <c r="J570" s="17">
        <v>4.4165959999999993</v>
      </c>
      <c r="K570" s="17" t="s">
        <v>55</v>
      </c>
      <c r="L570" s="17" t="s">
        <v>54</v>
      </c>
      <c r="M570" s="17" t="s">
        <v>47</v>
      </c>
    </row>
    <row r="571" spans="1:13" ht="13.5" x14ac:dyDescent="0.25">
      <c r="A571" s="3">
        <v>42835</v>
      </c>
      <c r="B571" s="2">
        <v>4.2309000000000001</v>
      </c>
      <c r="C571" s="2">
        <v>46.189606654436901</v>
      </c>
      <c r="D571" s="2">
        <v>5.8873361224738296E-2</v>
      </c>
      <c r="E571" s="2">
        <v>-1.5391546857021723E-2</v>
      </c>
      <c r="F571" s="2">
        <v>4.1694199999999997</v>
      </c>
      <c r="G571" s="2">
        <v>4.1986299999999996</v>
      </c>
      <c r="H571" s="2">
        <v>4.2618299999999998</v>
      </c>
      <c r="I571" s="2">
        <v>4.3187980000000019</v>
      </c>
      <c r="J571" s="17">
        <v>4.4156894999999992</v>
      </c>
      <c r="K571" s="17" t="s">
        <v>55</v>
      </c>
      <c r="L571" s="17" t="s">
        <v>54</v>
      </c>
      <c r="M571" s="17" t="s">
        <v>54</v>
      </c>
    </row>
    <row r="572" spans="1:13" ht="13.5" x14ac:dyDescent="0.25">
      <c r="A572" s="3">
        <v>42836</v>
      </c>
      <c r="B572" s="2">
        <v>4.1352000000000002</v>
      </c>
      <c r="C572" s="2">
        <v>38.979801980884247</v>
      </c>
      <c r="D572" s="2">
        <v>5.7850334853513985E-2</v>
      </c>
      <c r="E572" s="2">
        <v>-7.44200449924379E-2</v>
      </c>
      <c r="F572" s="2">
        <v>4.1513</v>
      </c>
      <c r="G572" s="2">
        <v>4.1865499999999995</v>
      </c>
      <c r="H572" s="2">
        <v>4.249744999999999</v>
      </c>
      <c r="I572" s="2">
        <v>4.3158780000000014</v>
      </c>
      <c r="J572" s="17">
        <v>4.414807999999999</v>
      </c>
      <c r="K572" s="17" t="s">
        <v>55</v>
      </c>
      <c r="L572" s="17" t="s">
        <v>54</v>
      </c>
      <c r="M572" s="17" t="s">
        <v>47</v>
      </c>
    </row>
    <row r="573" spans="1:13" ht="13.5" x14ac:dyDescent="0.25">
      <c r="A573" s="3">
        <v>42837</v>
      </c>
      <c r="B573" s="2">
        <v>4.1755000000000004</v>
      </c>
      <c r="C573" s="2">
        <v>43.013722313849833</v>
      </c>
      <c r="D573" s="2">
        <v>5.4011777612770651E-2</v>
      </c>
      <c r="E573" s="2">
        <v>-0.13707474604959291</v>
      </c>
      <c r="F573" s="2">
        <v>4.16038</v>
      </c>
      <c r="G573" s="2">
        <v>4.1789999999999994</v>
      </c>
      <c r="H573" s="2">
        <v>4.23942</v>
      </c>
      <c r="I573" s="2">
        <v>4.3147700000000011</v>
      </c>
      <c r="J573" s="17">
        <v>4.4145309999999993</v>
      </c>
      <c r="K573" s="17" t="s">
        <v>51</v>
      </c>
      <c r="L573" s="17" t="s">
        <v>54</v>
      </c>
      <c r="M573" s="17" t="s">
        <v>52</v>
      </c>
    </row>
    <row r="574" spans="1:13" ht="13.5" x14ac:dyDescent="0.25">
      <c r="A574" s="3">
        <v>42838</v>
      </c>
      <c r="B574" s="2">
        <v>4.1250999999999998</v>
      </c>
      <c r="C574" s="2">
        <v>39.497075016945715</v>
      </c>
      <c r="D574" s="2">
        <v>5.1890266639393445E-2</v>
      </c>
      <c r="E574" s="2">
        <v>-0.19977041105686555</v>
      </c>
      <c r="F574" s="2">
        <v>4.1583600000000001</v>
      </c>
      <c r="G574" s="2">
        <v>4.1684199999999993</v>
      </c>
      <c r="H574" s="2">
        <v>4.2268299999999996</v>
      </c>
      <c r="I574" s="2">
        <v>4.3127560000000011</v>
      </c>
      <c r="J574" s="17">
        <v>4.4137755000000007</v>
      </c>
      <c r="K574" s="17" t="s">
        <v>51</v>
      </c>
      <c r="L574" s="17" t="s">
        <v>54</v>
      </c>
      <c r="M574" s="17" t="s">
        <v>53</v>
      </c>
    </row>
    <row r="575" spans="1:13" ht="13.5" x14ac:dyDescent="0.25">
      <c r="A575" s="3">
        <v>42839</v>
      </c>
      <c r="B575" s="2">
        <v>4.1048999999999998</v>
      </c>
      <c r="C575" s="2">
        <v>38.150808489247012</v>
      </c>
      <c r="D575" s="2">
        <v>4.3031074091711474E-2</v>
      </c>
      <c r="E575" s="2">
        <v>-0.26167837094746149</v>
      </c>
      <c r="F575" s="2">
        <v>4.1543200000000002</v>
      </c>
      <c r="G575" s="2">
        <v>4.1618700000000004</v>
      </c>
      <c r="H575" s="2">
        <v>4.2132300000000003</v>
      </c>
      <c r="I575" s="2">
        <v>4.3103380000000007</v>
      </c>
      <c r="J575" s="17">
        <v>4.4122640000000013</v>
      </c>
      <c r="K575" s="17" t="s">
        <v>51</v>
      </c>
      <c r="L575" s="17" t="s">
        <v>54</v>
      </c>
      <c r="M575" s="17" t="s">
        <v>53</v>
      </c>
    </row>
    <row r="576" spans="1:13" ht="13.5" x14ac:dyDescent="0.25">
      <c r="A576" s="3">
        <v>42842</v>
      </c>
      <c r="B576" s="2">
        <v>4.0998999999999999</v>
      </c>
      <c r="C576" s="2">
        <v>37.807294026742348</v>
      </c>
      <c r="D576" s="2">
        <v>4.602423008322365E-2</v>
      </c>
      <c r="E576" s="2">
        <v>-0.32267720182263349</v>
      </c>
      <c r="F576" s="2">
        <v>4.12812</v>
      </c>
      <c r="G576" s="2">
        <v>4.1487699999999998</v>
      </c>
      <c r="H576" s="2">
        <v>4.201645000000001</v>
      </c>
      <c r="I576" s="2">
        <v>4.3062080000000007</v>
      </c>
      <c r="J576" s="17">
        <v>4.4112315000000004</v>
      </c>
      <c r="K576" s="17" t="s">
        <v>51</v>
      </c>
      <c r="L576" s="17" t="s">
        <v>54</v>
      </c>
      <c r="M576" s="17" t="s">
        <v>53</v>
      </c>
    </row>
    <row r="577" spans="1:13" ht="13.5" x14ac:dyDescent="0.25">
      <c r="A577" s="3">
        <v>42843</v>
      </c>
      <c r="B577" s="2">
        <v>4.0998999999999999</v>
      </c>
      <c r="C577" s="2">
        <v>37.807294026742348</v>
      </c>
      <c r="D577" s="2">
        <v>4.8553064776480248E-2</v>
      </c>
      <c r="E577" s="2">
        <v>-0.37352125026773575</v>
      </c>
      <c r="F577" s="2">
        <v>4.1210599999999999</v>
      </c>
      <c r="G577" s="2">
        <v>4.1361799999999995</v>
      </c>
      <c r="H577" s="2">
        <v>4.1925800000000013</v>
      </c>
      <c r="I577" s="2">
        <v>4.303992</v>
      </c>
      <c r="J577" s="17">
        <v>4.4105765000000012</v>
      </c>
      <c r="K577" s="17" t="s">
        <v>51</v>
      </c>
      <c r="L577" s="17" t="s">
        <v>54</v>
      </c>
      <c r="M577" s="17" t="s">
        <v>53</v>
      </c>
    </row>
    <row r="578" spans="1:13" ht="13.5" x14ac:dyDescent="0.25">
      <c r="A578" s="3">
        <v>42844</v>
      </c>
      <c r="B578" s="2">
        <v>4.0949</v>
      </c>
      <c r="C578" s="2">
        <v>37.416565991526731</v>
      </c>
      <c r="D578" s="2">
        <v>3.7063085521606531E-2</v>
      </c>
      <c r="E578" s="2">
        <v>-0.40797396074640074</v>
      </c>
      <c r="F578" s="2">
        <v>4.10494</v>
      </c>
      <c r="G578" s="2">
        <v>4.1326599999999996</v>
      </c>
      <c r="H578" s="2">
        <v>4.1832650000000005</v>
      </c>
      <c r="I578" s="2">
        <v>4.3002659999999997</v>
      </c>
      <c r="J578" s="17">
        <v>4.4100225000000011</v>
      </c>
      <c r="K578" s="17" t="s">
        <v>55</v>
      </c>
      <c r="L578" s="17" t="s">
        <v>54</v>
      </c>
      <c r="M578" s="17" t="s">
        <v>47</v>
      </c>
    </row>
    <row r="579" spans="1:13" ht="13.5" x14ac:dyDescent="0.25">
      <c r="A579" s="3">
        <v>42845</v>
      </c>
      <c r="B579" s="2">
        <v>4.0998999999999999</v>
      </c>
      <c r="C579" s="2">
        <v>38.105434263290768</v>
      </c>
      <c r="D579" s="2">
        <v>2.8453978293184079E-2</v>
      </c>
      <c r="E579" s="2">
        <v>-0.40868033676916582</v>
      </c>
      <c r="F579" s="2">
        <v>4.0998999999999999</v>
      </c>
      <c r="G579" s="2">
        <v>4.12913</v>
      </c>
      <c r="H579" s="2">
        <v>4.1741999999999999</v>
      </c>
      <c r="I579" s="2">
        <v>4.2964379999999993</v>
      </c>
      <c r="J579" s="17">
        <v>4.4099975000000011</v>
      </c>
      <c r="K579" s="17" t="s">
        <v>51</v>
      </c>
      <c r="L579" s="17" t="s">
        <v>54</v>
      </c>
      <c r="M579" s="17" t="s">
        <v>53</v>
      </c>
    </row>
    <row r="580" spans="1:13" ht="13.5" x14ac:dyDescent="0.25">
      <c r="A580" s="3">
        <v>42846</v>
      </c>
      <c r="B580" s="2">
        <v>4.2207999999999997</v>
      </c>
      <c r="C580" s="2">
        <v>51.893948810568638</v>
      </c>
      <c r="D580" s="2">
        <v>1.1277566894354329E-2</v>
      </c>
      <c r="E580" s="2">
        <v>-0.36710644165651196</v>
      </c>
      <c r="F580" s="2">
        <v>4.1230799999999999</v>
      </c>
      <c r="G580" s="2">
        <v>4.1386999999999992</v>
      </c>
      <c r="H580" s="2">
        <v>4.1711799999999997</v>
      </c>
      <c r="I580" s="2">
        <v>4.2925099999999992</v>
      </c>
      <c r="J580" s="17">
        <v>4.4106525000000012</v>
      </c>
      <c r="K580" s="17" t="s">
        <v>51</v>
      </c>
      <c r="L580" s="17" t="s">
        <v>54</v>
      </c>
      <c r="M580" s="17" t="s">
        <v>52</v>
      </c>
    </row>
    <row r="581" spans="1:13" ht="13.5" x14ac:dyDescent="0.25">
      <c r="A581" s="3">
        <v>42849</v>
      </c>
      <c r="B581" s="2">
        <v>4.2157999999999998</v>
      </c>
      <c r="C581" s="2">
        <v>51.384122443800564</v>
      </c>
      <c r="D581" s="2">
        <v>1.3248440392201744E-2</v>
      </c>
      <c r="E581" s="2">
        <v>-0.30333965442692196</v>
      </c>
      <c r="F581" s="2">
        <v>4.1462599999999998</v>
      </c>
      <c r="G581" s="2">
        <v>4.1371899999999995</v>
      </c>
      <c r="H581" s="2">
        <v>4.1679099999999991</v>
      </c>
      <c r="I581" s="2">
        <v>4.2873739999999989</v>
      </c>
      <c r="J581" s="17">
        <v>4.4107030000000016</v>
      </c>
      <c r="K581" s="17" t="s">
        <v>51</v>
      </c>
      <c r="L581" s="17" t="s">
        <v>54</v>
      </c>
      <c r="M581" s="17" t="s">
        <v>52</v>
      </c>
    </row>
    <row r="582" spans="1:13" ht="13.5" x14ac:dyDescent="0.25">
      <c r="A582" s="3">
        <v>42850</v>
      </c>
      <c r="B582" s="2">
        <v>4.2107000000000001</v>
      </c>
      <c r="C582" s="2">
        <v>50.83552004912157</v>
      </c>
      <c r="D582" s="2">
        <v>4.6837329915216941E-4</v>
      </c>
      <c r="E582" s="2">
        <v>-0.22515543385191045</v>
      </c>
      <c r="F582" s="2">
        <v>4.1684199999999993</v>
      </c>
      <c r="G582" s="2">
        <v>4.1447400000000005</v>
      </c>
      <c r="H582" s="2">
        <v>4.1656449999999996</v>
      </c>
      <c r="I582" s="2">
        <v>4.2830419999999982</v>
      </c>
      <c r="J582" s="17">
        <v>4.4107535000000011</v>
      </c>
      <c r="K582" s="17" t="s">
        <v>51</v>
      </c>
      <c r="L582" s="17" t="s">
        <v>54</v>
      </c>
      <c r="M582" s="17" t="s">
        <v>52</v>
      </c>
    </row>
    <row r="583" spans="1:13" ht="13.5" x14ac:dyDescent="0.25">
      <c r="A583" s="3">
        <v>42851</v>
      </c>
      <c r="B583" s="2">
        <v>4.1955999999999998</v>
      </c>
      <c r="C583" s="2">
        <v>49.16192981813127</v>
      </c>
      <c r="D583" s="2">
        <v>-3.0917177087843584E-3</v>
      </c>
      <c r="E583" s="2">
        <v>-0.14607044397634578</v>
      </c>
      <c r="F583" s="2">
        <v>4.1885599999999998</v>
      </c>
      <c r="G583" s="2">
        <v>4.1467499999999999</v>
      </c>
      <c r="H583" s="2">
        <v>4.1628749999999997</v>
      </c>
      <c r="I583" s="2">
        <v>4.2828399999999984</v>
      </c>
      <c r="J583" s="17">
        <v>4.4106525000000012</v>
      </c>
      <c r="K583" s="17" t="s">
        <v>51</v>
      </c>
      <c r="L583" s="17" t="s">
        <v>54</v>
      </c>
      <c r="M583" s="17" t="s">
        <v>52</v>
      </c>
    </row>
    <row r="584" spans="1:13" ht="13.5" x14ac:dyDescent="0.25">
      <c r="A584" s="3">
        <v>42852</v>
      </c>
      <c r="B584" s="2">
        <v>4.1300999999999997</v>
      </c>
      <c r="C584" s="2">
        <v>42.609042860814455</v>
      </c>
      <c r="D584" s="2">
        <v>-8.9767836812830737E-3</v>
      </c>
      <c r="E584" s="2">
        <v>-6.8791659834136307E-2</v>
      </c>
      <c r="F584" s="2">
        <v>4.1945999999999994</v>
      </c>
      <c r="G584" s="2">
        <v>4.1472499999999997</v>
      </c>
      <c r="H584" s="2">
        <v>4.1578349999999995</v>
      </c>
      <c r="I584" s="2">
        <v>4.2783059999999988</v>
      </c>
      <c r="J584" s="17">
        <v>4.4102495000000017</v>
      </c>
      <c r="K584" s="17" t="s">
        <v>55</v>
      </c>
      <c r="L584" s="17" t="s">
        <v>54</v>
      </c>
      <c r="M584" s="17" t="s">
        <v>49</v>
      </c>
    </row>
    <row r="585" spans="1:13" ht="13.5" x14ac:dyDescent="0.25">
      <c r="A585" s="3">
        <v>42853</v>
      </c>
      <c r="B585" s="2">
        <v>4.0998999999999999</v>
      </c>
      <c r="C585" s="2">
        <v>39.964055315601193</v>
      </c>
      <c r="D585" s="2">
        <v>-1.4412926153397621E-2</v>
      </c>
      <c r="E585" s="2">
        <v>6.6258662975677007E-3</v>
      </c>
      <c r="F585" s="2">
        <v>4.17042</v>
      </c>
      <c r="G585" s="2">
        <v>4.146749999999999</v>
      </c>
      <c r="H585" s="2">
        <v>4.1543100000000006</v>
      </c>
      <c r="I585" s="2">
        <v>4.2736719999999986</v>
      </c>
      <c r="J585" s="17">
        <v>4.4098465000000013</v>
      </c>
      <c r="K585" s="17" t="s">
        <v>55</v>
      </c>
      <c r="L585" s="17" t="s">
        <v>54</v>
      </c>
      <c r="M585" s="17" t="s">
        <v>47</v>
      </c>
    </row>
    <row r="586" spans="1:13" ht="13.5" x14ac:dyDescent="0.25">
      <c r="A586" s="3">
        <v>42857</v>
      </c>
      <c r="B586" s="2">
        <v>4.2207999999999997</v>
      </c>
      <c r="C586" s="2">
        <v>52.639015771516831</v>
      </c>
      <c r="D586" s="2">
        <v>-2.8175568532935458E-2</v>
      </c>
      <c r="E586" s="2">
        <v>8.5592053579776936E-2</v>
      </c>
      <c r="F586" s="2">
        <v>4.1714199999999995</v>
      </c>
      <c r="G586" s="2">
        <v>4.1588399999999996</v>
      </c>
      <c r="H586" s="2">
        <v>4.1538050000000002</v>
      </c>
      <c r="I586" s="2">
        <v>4.2714559999999988</v>
      </c>
      <c r="J586" s="17">
        <v>4.4100480000000024</v>
      </c>
      <c r="K586" s="17" t="s">
        <v>55</v>
      </c>
      <c r="L586" s="17" t="s">
        <v>54</v>
      </c>
      <c r="M586" s="17" t="s">
        <v>49</v>
      </c>
    </row>
    <row r="587" spans="1:13" ht="13.5" x14ac:dyDescent="0.25">
      <c r="A587" s="3">
        <v>42858</v>
      </c>
      <c r="B587" s="2">
        <v>4.2107000000000001</v>
      </c>
      <c r="C587" s="2">
        <v>51.657830138410453</v>
      </c>
      <c r="D587" s="2">
        <v>-3.9266806083479544E-2</v>
      </c>
      <c r="E587" s="2">
        <v>0.15860557409348086</v>
      </c>
      <c r="F587" s="2">
        <v>4.1714199999999995</v>
      </c>
      <c r="G587" s="2">
        <v>4.1699199999999994</v>
      </c>
      <c r="H587" s="2">
        <v>4.1530500000000004</v>
      </c>
      <c r="I587" s="2">
        <v>4.269239999999999</v>
      </c>
      <c r="J587" s="17">
        <v>4.4101990000000022</v>
      </c>
      <c r="K587" s="17" t="s">
        <v>55</v>
      </c>
      <c r="L587" s="17" t="s">
        <v>54</v>
      </c>
      <c r="M587" s="17" t="s">
        <v>54</v>
      </c>
    </row>
    <row r="588" spans="1:13" ht="13.5" x14ac:dyDescent="0.25">
      <c r="A588" s="3">
        <v>42859</v>
      </c>
      <c r="B588" s="2">
        <v>4.1805000000000003</v>
      </c>
      <c r="C588" s="2">
        <v>48.732770185478579</v>
      </c>
      <c r="D588" s="2">
        <v>-4.7303908938368444E-2</v>
      </c>
      <c r="E588" s="2">
        <v>0.22401772729721864</v>
      </c>
      <c r="F588" s="2">
        <v>4.1684000000000001</v>
      </c>
      <c r="G588" s="2">
        <v>4.1784799999999995</v>
      </c>
      <c r="H588" s="2">
        <v>4.15557</v>
      </c>
      <c r="I588" s="2">
        <v>4.2672259999999991</v>
      </c>
      <c r="J588" s="17">
        <v>4.4098715000000031</v>
      </c>
      <c r="K588" s="17" t="s">
        <v>55</v>
      </c>
      <c r="L588" s="17" t="s">
        <v>54</v>
      </c>
      <c r="M588" s="17" t="s">
        <v>47</v>
      </c>
    </row>
    <row r="589" spans="1:13" ht="13.5" x14ac:dyDescent="0.25">
      <c r="A589" s="3">
        <v>42860</v>
      </c>
      <c r="B589" s="2">
        <v>4.3014000000000001</v>
      </c>
      <c r="C589" s="2">
        <v>58.792362301783626</v>
      </c>
      <c r="D589" s="2">
        <v>-6.2223531870963633E-2</v>
      </c>
      <c r="E589" s="2">
        <v>0.27243222064631523</v>
      </c>
      <c r="F589" s="2">
        <v>4.2026599999999998</v>
      </c>
      <c r="G589" s="2">
        <v>4.1986299999999996</v>
      </c>
      <c r="H589" s="2">
        <v>4.1638799999999998</v>
      </c>
      <c r="I589" s="2">
        <v>4.2676299999999996</v>
      </c>
      <c r="J589" s="17">
        <v>4.4101485000000018</v>
      </c>
      <c r="K589" s="17" t="s">
        <v>51</v>
      </c>
      <c r="L589" s="17" t="s">
        <v>54</v>
      </c>
      <c r="M589" s="17" t="s">
        <v>52</v>
      </c>
    </row>
    <row r="590" spans="1:13" ht="13.5" x14ac:dyDescent="0.25">
      <c r="A590" s="3">
        <v>42863</v>
      </c>
      <c r="B590" s="2">
        <v>4.3617999999999997</v>
      </c>
      <c r="C590" s="2">
        <v>62.727208499121595</v>
      </c>
      <c r="D590" s="2">
        <v>-6.1373965429310395E-2</v>
      </c>
      <c r="E590" s="2">
        <v>0.30612119370435342</v>
      </c>
      <c r="F590" s="2">
        <v>4.2550399999999993</v>
      </c>
      <c r="G590" s="2">
        <v>4.2127300000000005</v>
      </c>
      <c r="H590" s="2">
        <v>4.1757149999999994</v>
      </c>
      <c r="I590" s="2">
        <v>4.2684359999999986</v>
      </c>
      <c r="J590" s="17">
        <v>4.4107275000000019</v>
      </c>
      <c r="K590" s="17" t="s">
        <v>51</v>
      </c>
      <c r="L590" s="17" t="s">
        <v>54</v>
      </c>
      <c r="M590" s="17" t="s">
        <v>52</v>
      </c>
    </row>
    <row r="591" spans="1:13" ht="13.5" x14ac:dyDescent="0.25">
      <c r="A591" s="3">
        <v>42864</v>
      </c>
      <c r="B591" s="2">
        <v>4.3920000000000003</v>
      </c>
      <c r="C591" s="2">
        <v>64.549936032768258</v>
      </c>
      <c r="D591" s="2">
        <v>-6.4622037699476387E-2</v>
      </c>
      <c r="E591" s="2">
        <v>0.32277498578443076</v>
      </c>
      <c r="F591" s="2">
        <v>4.2892799999999998</v>
      </c>
      <c r="G591" s="2">
        <v>4.2303500000000005</v>
      </c>
      <c r="H591" s="2">
        <v>4.1837699999999991</v>
      </c>
      <c r="I591" s="2">
        <v>4.2716579999999986</v>
      </c>
      <c r="J591" s="17">
        <v>4.4117850000000018</v>
      </c>
      <c r="K591" s="17" t="s">
        <v>51</v>
      </c>
      <c r="L591" s="17" t="s">
        <v>54</v>
      </c>
      <c r="M591" s="17" t="s">
        <v>52</v>
      </c>
    </row>
    <row r="592" spans="1:13" ht="13.5" x14ac:dyDescent="0.25">
      <c r="A592" s="3">
        <v>42865</v>
      </c>
      <c r="B592" s="2">
        <v>4.4020999999999999</v>
      </c>
      <c r="C592" s="2">
        <v>65.163505021055599</v>
      </c>
      <c r="D592" s="2">
        <v>-6.9971130928815128E-2</v>
      </c>
      <c r="E592" s="2">
        <v>0.33358026054812018</v>
      </c>
      <c r="F592" s="2">
        <v>4.3275600000000001</v>
      </c>
      <c r="G592" s="2">
        <v>4.2494899999999998</v>
      </c>
      <c r="H592" s="2">
        <v>4.1971150000000002</v>
      </c>
      <c r="I592" s="2">
        <v>4.271355999999999</v>
      </c>
      <c r="J592" s="17">
        <v>4.4129435000000035</v>
      </c>
      <c r="K592" s="17" t="s">
        <v>51</v>
      </c>
      <c r="L592" s="17" t="s">
        <v>54</v>
      </c>
      <c r="M592" s="17" t="s">
        <v>52</v>
      </c>
    </row>
    <row r="593" spans="1:13" ht="13.5" x14ac:dyDescent="0.25">
      <c r="A593" s="3">
        <v>42866</v>
      </c>
      <c r="B593" s="2">
        <v>4.5331000000000001</v>
      </c>
      <c r="C593" s="2">
        <v>71.945827634418237</v>
      </c>
      <c r="D593" s="2">
        <v>-8.7572601340076162E-2</v>
      </c>
      <c r="E593" s="2">
        <v>0.34125609065740564</v>
      </c>
      <c r="F593" s="2">
        <v>4.3980800000000002</v>
      </c>
      <c r="G593" s="2">
        <v>4.2832399999999993</v>
      </c>
      <c r="H593" s="2">
        <v>4.214995</v>
      </c>
      <c r="I593" s="2">
        <v>4.2684359999999995</v>
      </c>
      <c r="J593" s="17">
        <v>4.4143790000000029</v>
      </c>
      <c r="K593" s="17" t="s">
        <v>51</v>
      </c>
      <c r="L593" s="17" t="s">
        <v>54</v>
      </c>
      <c r="M593" s="17" t="s">
        <v>52</v>
      </c>
    </row>
    <row r="594" spans="1:13" ht="13.5" x14ac:dyDescent="0.25">
      <c r="A594" s="3">
        <v>42867</v>
      </c>
      <c r="B594" s="2">
        <v>4.5834000000000001</v>
      </c>
      <c r="C594" s="2">
        <v>74.036066203745676</v>
      </c>
      <c r="D594" s="2">
        <v>-0.11801395164701756</v>
      </c>
      <c r="E594" s="2">
        <v>0.34013067298747268</v>
      </c>
      <c r="F594" s="2">
        <v>4.4544800000000002</v>
      </c>
      <c r="G594" s="2">
        <v>4.3285699999999991</v>
      </c>
      <c r="H594" s="2">
        <v>4.2379100000000003</v>
      </c>
      <c r="I594" s="2">
        <v>4.2678299999999982</v>
      </c>
      <c r="J594" s="17">
        <v>4.4158900000000036</v>
      </c>
      <c r="K594" s="17" t="s">
        <v>51</v>
      </c>
      <c r="L594" s="17" t="s">
        <v>54</v>
      </c>
      <c r="M594" s="17" t="s">
        <v>52</v>
      </c>
    </row>
    <row r="595" spans="1:13" ht="13.5" x14ac:dyDescent="0.25">
      <c r="A595" s="3">
        <v>42870</v>
      </c>
      <c r="B595" s="2">
        <v>4.6589999999999998</v>
      </c>
      <c r="C595" s="2">
        <v>76.830268762928654</v>
      </c>
      <c r="D595" s="2">
        <v>-0.15593108990291782</v>
      </c>
      <c r="E595" s="2">
        <v>0.33316163319591219</v>
      </c>
      <c r="F595" s="2">
        <v>4.5139200000000006</v>
      </c>
      <c r="G595" s="2">
        <v>4.384479999999999</v>
      </c>
      <c r="H595" s="2">
        <v>4.2656150000000004</v>
      </c>
      <c r="I595" s="2">
        <v>4.2723639999999987</v>
      </c>
      <c r="J595" s="17">
        <v>4.417779000000003</v>
      </c>
      <c r="K595" s="17" t="s">
        <v>51</v>
      </c>
      <c r="L595" s="17" t="s">
        <v>54</v>
      </c>
      <c r="M595" s="17" t="s">
        <v>52</v>
      </c>
    </row>
    <row r="596" spans="1:13" ht="13.5" x14ac:dyDescent="0.25">
      <c r="A596" s="3">
        <v>42871</v>
      </c>
      <c r="B596" s="2">
        <v>4.5834000000000001</v>
      </c>
      <c r="C596" s="2">
        <v>68.850683289795413</v>
      </c>
      <c r="D596" s="2">
        <v>-0.16603276699910285</v>
      </c>
      <c r="E596" s="2">
        <v>0.32172394428426615</v>
      </c>
      <c r="F596" s="2">
        <v>4.5522</v>
      </c>
      <c r="G596" s="2">
        <v>4.4207400000000003</v>
      </c>
      <c r="H596" s="2">
        <v>4.2897900000000009</v>
      </c>
      <c r="I596" s="2">
        <v>4.27468</v>
      </c>
      <c r="J596" s="17">
        <v>4.4189875000000018</v>
      </c>
      <c r="K596" s="17" t="s">
        <v>51</v>
      </c>
      <c r="L596" s="17" t="s">
        <v>54</v>
      </c>
      <c r="M596" s="17" t="s">
        <v>52</v>
      </c>
    </row>
    <row r="597" spans="1:13" ht="13.5" x14ac:dyDescent="0.25">
      <c r="A597" s="3">
        <v>42872</v>
      </c>
      <c r="B597" s="2">
        <v>4.6288</v>
      </c>
      <c r="C597" s="2">
        <v>70.811252504309834</v>
      </c>
      <c r="D597" s="2">
        <v>-0.18110407792062588</v>
      </c>
      <c r="E597" s="2">
        <v>0.30234201467212984</v>
      </c>
      <c r="F597" s="2">
        <v>4.5975400000000004</v>
      </c>
      <c r="G597" s="2">
        <v>4.4625499999999994</v>
      </c>
      <c r="H597" s="2">
        <v>4.3162350000000007</v>
      </c>
      <c r="I597" s="2">
        <v>4.278206</v>
      </c>
      <c r="J597" s="17">
        <v>4.4209770000000015</v>
      </c>
      <c r="K597" s="17" t="s">
        <v>51</v>
      </c>
      <c r="L597" s="17" t="s">
        <v>54</v>
      </c>
      <c r="M597" s="17" t="s">
        <v>52</v>
      </c>
    </row>
    <row r="598" spans="1:13" ht="13.5" x14ac:dyDescent="0.25">
      <c r="A598" s="3">
        <v>42873</v>
      </c>
      <c r="B598" s="2">
        <v>4.5381</v>
      </c>
      <c r="C598" s="2">
        <v>62.365913965631641</v>
      </c>
      <c r="D598" s="2">
        <v>-0.19354052860933368</v>
      </c>
      <c r="E598" s="2">
        <v>0.27891399086916113</v>
      </c>
      <c r="F598" s="2">
        <v>4.5985399999999998</v>
      </c>
      <c r="G598" s="2">
        <v>4.49831</v>
      </c>
      <c r="H598" s="2">
        <v>4.3383950000000002</v>
      </c>
      <c r="I598" s="2">
        <v>4.2799180000000003</v>
      </c>
      <c r="J598" s="17">
        <v>4.4227900000000027</v>
      </c>
      <c r="K598" s="17" t="s">
        <v>51</v>
      </c>
      <c r="L598" s="17" t="s">
        <v>54</v>
      </c>
      <c r="M598" s="17" t="s">
        <v>52</v>
      </c>
    </row>
    <row r="599" spans="1:13" ht="13.5" x14ac:dyDescent="0.25">
      <c r="A599" s="3">
        <v>42874</v>
      </c>
      <c r="B599" s="2">
        <v>4.5179999999999998</v>
      </c>
      <c r="C599" s="2">
        <v>60.639890679712444</v>
      </c>
      <c r="D599" s="2">
        <v>-0.18506492127302909</v>
      </c>
      <c r="E599" s="2">
        <v>0.26400700331489946</v>
      </c>
      <c r="F599" s="2">
        <v>4.5854600000000003</v>
      </c>
      <c r="G599" s="2">
        <v>4.5199699999999998</v>
      </c>
      <c r="H599" s="2">
        <v>4.3593000000000002</v>
      </c>
      <c r="I599" s="2">
        <v>4.2812280000000005</v>
      </c>
      <c r="J599" s="17">
        <v>4.4242255000000021</v>
      </c>
      <c r="K599" s="17" t="s">
        <v>51</v>
      </c>
      <c r="L599" s="17" t="s">
        <v>54</v>
      </c>
      <c r="M599" s="17" t="s">
        <v>53</v>
      </c>
    </row>
    <row r="600" spans="1:13" ht="13.5" x14ac:dyDescent="0.25">
      <c r="A600" s="3">
        <v>42877</v>
      </c>
      <c r="B600" s="2">
        <v>4.4222999999999999</v>
      </c>
      <c r="C600" s="2">
        <v>53.104112927796223</v>
      </c>
      <c r="D600" s="2">
        <v>-0.16240266571013517</v>
      </c>
      <c r="E600" s="2">
        <v>0.25606899280639839</v>
      </c>
      <c r="F600" s="2">
        <v>4.5381200000000002</v>
      </c>
      <c r="G600" s="2">
        <v>4.5260200000000008</v>
      </c>
      <c r="H600" s="2">
        <v>4.3693749999999998</v>
      </c>
      <c r="I600" s="2">
        <v>4.2822360000000002</v>
      </c>
      <c r="J600" s="17">
        <v>4.424679000000002</v>
      </c>
      <c r="K600" s="17" t="s">
        <v>55</v>
      </c>
      <c r="L600" s="17" t="s">
        <v>54</v>
      </c>
      <c r="M600" s="17" t="s">
        <v>47</v>
      </c>
    </row>
    <row r="601" spans="1:13" ht="13.5" x14ac:dyDescent="0.25">
      <c r="A601" s="3">
        <v>42878</v>
      </c>
      <c r="B601" s="2">
        <v>4.3971</v>
      </c>
      <c r="C601" s="2">
        <v>51.296398465526124</v>
      </c>
      <c r="D601" s="2">
        <v>-0.13697323282513185</v>
      </c>
      <c r="E601" s="2">
        <v>0.249759412922338</v>
      </c>
      <c r="F601" s="2">
        <v>4.5008600000000003</v>
      </c>
      <c r="G601" s="2">
        <v>4.5265300000000002</v>
      </c>
      <c r="H601" s="2">
        <v>4.3784399999999994</v>
      </c>
      <c r="I601" s="2">
        <v>4.2835460000000003</v>
      </c>
      <c r="J601" s="17">
        <v>4.4249560000000026</v>
      </c>
      <c r="K601" s="17" t="s">
        <v>55</v>
      </c>
      <c r="L601" s="17" t="s">
        <v>54</v>
      </c>
      <c r="M601" s="17" t="s">
        <v>47</v>
      </c>
    </row>
    <row r="602" spans="1:13" ht="13.5" x14ac:dyDescent="0.25">
      <c r="A602" s="3">
        <v>42879</v>
      </c>
      <c r="B602" s="2">
        <v>4.3315999999999999</v>
      </c>
      <c r="C602" s="2">
        <v>46.833812179895247</v>
      </c>
      <c r="D602" s="2">
        <v>-0.10914136110240591</v>
      </c>
      <c r="E602" s="2">
        <v>0.23493662357077327</v>
      </c>
      <c r="F602" s="2">
        <v>4.4414200000000008</v>
      </c>
      <c r="G602" s="2">
        <v>4.5194800000000006</v>
      </c>
      <c r="H602" s="2">
        <v>4.3844849999999989</v>
      </c>
      <c r="I602" s="2">
        <v>4.2826399999999998</v>
      </c>
      <c r="J602" s="17">
        <v>4.4248555000000014</v>
      </c>
      <c r="K602" s="17" t="s">
        <v>55</v>
      </c>
      <c r="L602" s="17" t="s">
        <v>54</v>
      </c>
      <c r="M602" s="17" t="s">
        <v>47</v>
      </c>
    </row>
    <row r="603" spans="1:13" ht="13.5" x14ac:dyDescent="0.25">
      <c r="A603" s="3">
        <v>42880</v>
      </c>
      <c r="B603" s="2">
        <v>4.2812000000000001</v>
      </c>
      <c r="C603" s="2">
        <v>43.68459923575373</v>
      </c>
      <c r="D603" s="2">
        <v>-6.1401389113347804E-2</v>
      </c>
      <c r="E603" s="2">
        <v>0.21371122436838574</v>
      </c>
      <c r="F603" s="2">
        <v>4.3900400000000008</v>
      </c>
      <c r="G603" s="2">
        <v>4.4942900000000003</v>
      </c>
      <c r="H603" s="2">
        <v>4.3887649999999994</v>
      </c>
      <c r="I603" s="2">
        <v>4.2806240000000004</v>
      </c>
      <c r="J603" s="17">
        <v>4.4245280000000013</v>
      </c>
      <c r="K603" s="17" t="s">
        <v>55</v>
      </c>
      <c r="L603" s="17" t="s">
        <v>54</v>
      </c>
      <c r="M603" s="17" t="s">
        <v>47</v>
      </c>
    </row>
    <row r="604" spans="1:13" ht="13.5" x14ac:dyDescent="0.25">
      <c r="A604" s="3">
        <v>42881</v>
      </c>
      <c r="B604" s="2">
        <v>4.2812000000000001</v>
      </c>
      <c r="C604" s="2">
        <v>43.68459923575373</v>
      </c>
      <c r="D604" s="2">
        <v>-1.2689429416925968E-2</v>
      </c>
      <c r="E604" s="2">
        <v>0.20469871462083564</v>
      </c>
      <c r="F604" s="2">
        <v>4.3426799999999997</v>
      </c>
      <c r="G604" s="2">
        <v>4.4640700000000004</v>
      </c>
      <c r="H604" s="2">
        <v>4.3963199999999976</v>
      </c>
      <c r="I604" s="2">
        <v>4.2787100000000002</v>
      </c>
      <c r="J604" s="17">
        <v>4.4242760000000025</v>
      </c>
      <c r="K604" s="17" t="s">
        <v>55</v>
      </c>
      <c r="L604" s="17" t="s">
        <v>54</v>
      </c>
      <c r="M604" s="17" t="s">
        <v>47</v>
      </c>
    </row>
    <row r="605" spans="1:13" ht="13.5" x14ac:dyDescent="0.25">
      <c r="A605" s="3">
        <v>42884</v>
      </c>
      <c r="B605" s="2">
        <v>4.2812000000000001</v>
      </c>
      <c r="C605" s="2">
        <v>43.68459923575373</v>
      </c>
      <c r="D605" s="2">
        <v>4.069446412775779E-2</v>
      </c>
      <c r="E605" s="2">
        <v>0.206256765806968</v>
      </c>
      <c r="F605" s="2">
        <v>4.3144599999999995</v>
      </c>
      <c r="G605" s="2">
        <v>4.4262899999999998</v>
      </c>
      <c r="H605" s="2">
        <v>4.4053849999999981</v>
      </c>
      <c r="I605" s="2">
        <v>4.2767960000000009</v>
      </c>
      <c r="J605" s="17">
        <v>4.424024000000002</v>
      </c>
      <c r="K605" s="17" t="s">
        <v>55</v>
      </c>
      <c r="L605" s="17" t="s">
        <v>54</v>
      </c>
      <c r="M605" s="17" t="s">
        <v>47</v>
      </c>
    </row>
    <row r="606" spans="1:13" ht="13.5" x14ac:dyDescent="0.25">
      <c r="A606" s="3">
        <v>42885</v>
      </c>
      <c r="B606" s="2">
        <v>4.2812000000000001</v>
      </c>
      <c r="C606" s="2">
        <v>43.68459923575373</v>
      </c>
      <c r="D606" s="2">
        <v>7.473034124535527E-2</v>
      </c>
      <c r="E606" s="2">
        <v>0.21398396186757276</v>
      </c>
      <c r="F606" s="2">
        <v>4.2912800000000004</v>
      </c>
      <c r="G606" s="2">
        <v>4.3960699999999999</v>
      </c>
      <c r="H606" s="2">
        <v>4.4084049999999992</v>
      </c>
      <c r="I606" s="2">
        <v>4.2757880000000021</v>
      </c>
      <c r="J606" s="17">
        <v>4.4237720000000023</v>
      </c>
      <c r="K606" s="17" t="s">
        <v>55</v>
      </c>
      <c r="L606" s="17" t="s">
        <v>54</v>
      </c>
      <c r="M606" s="17" t="s">
        <v>47</v>
      </c>
    </row>
    <row r="607" spans="1:13" ht="13.5" x14ac:dyDescent="0.25">
      <c r="A607" s="3">
        <v>42886</v>
      </c>
      <c r="B607" s="2">
        <v>4.2107000000000001</v>
      </c>
      <c r="C607" s="2">
        <v>38.77855505826588</v>
      </c>
      <c r="D607" s="2">
        <v>0.11619571116660321</v>
      </c>
      <c r="E607" s="2">
        <v>0.22087493084947296</v>
      </c>
      <c r="F607" s="2">
        <v>4.2671000000000001</v>
      </c>
      <c r="G607" s="2">
        <v>4.35426</v>
      </c>
      <c r="H607" s="2">
        <v>4.4084050000000001</v>
      </c>
      <c r="I607" s="2">
        <v>4.2743780000000013</v>
      </c>
      <c r="J607" s="17">
        <v>4.4231925000000025</v>
      </c>
      <c r="K607" s="17" t="s">
        <v>55</v>
      </c>
      <c r="L607" s="17" t="s">
        <v>54</v>
      </c>
      <c r="M607" s="17" t="s">
        <v>47</v>
      </c>
    </row>
    <row r="608" spans="1:13" ht="13.5" x14ac:dyDescent="0.25">
      <c r="A608" s="3">
        <v>42887</v>
      </c>
      <c r="B608" s="2">
        <v>4.1805000000000003</v>
      </c>
      <c r="C608" s="2">
        <v>36.868436480711019</v>
      </c>
      <c r="D608" s="2">
        <v>0.14040651995200637</v>
      </c>
      <c r="E608" s="2">
        <v>0.2224967723918817</v>
      </c>
      <c r="F608" s="2">
        <v>4.2469599999999996</v>
      </c>
      <c r="G608" s="2">
        <v>4.3185000000000002</v>
      </c>
      <c r="H608" s="2">
        <v>4.4084050000000001</v>
      </c>
      <c r="I608" s="2">
        <v>4.2723640000000014</v>
      </c>
      <c r="J608" s="17">
        <v>4.422563000000002</v>
      </c>
      <c r="K608" s="17" t="s">
        <v>55</v>
      </c>
      <c r="L608" s="17" t="s">
        <v>54</v>
      </c>
      <c r="M608" s="17" t="s">
        <v>47</v>
      </c>
    </row>
    <row r="609" spans="1:13" ht="13.5" x14ac:dyDescent="0.25">
      <c r="A609" s="3">
        <v>42888</v>
      </c>
      <c r="B609" s="2">
        <v>4.1955999999999998</v>
      </c>
      <c r="C609" s="2">
        <v>38.499614028285549</v>
      </c>
      <c r="D609" s="2">
        <v>0.15763941549667226</v>
      </c>
      <c r="E609" s="2">
        <v>0.21424702607394269</v>
      </c>
      <c r="F609" s="2">
        <v>4.2298400000000003</v>
      </c>
      <c r="G609" s="2">
        <v>4.2862600000000004</v>
      </c>
      <c r="H609" s="2">
        <v>4.4031149999999997</v>
      </c>
      <c r="I609" s="2">
        <v>4.270652000000001</v>
      </c>
      <c r="J609" s="17">
        <v>4.4220090000000019</v>
      </c>
      <c r="K609" s="17" t="s">
        <v>55</v>
      </c>
      <c r="L609" s="17" t="s">
        <v>54</v>
      </c>
      <c r="M609" s="17" t="s">
        <v>47</v>
      </c>
    </row>
    <row r="610" spans="1:13" ht="13.5" x14ac:dyDescent="0.25">
      <c r="A610" s="3">
        <v>42891</v>
      </c>
      <c r="B610" s="2">
        <v>4.1805000000000003</v>
      </c>
      <c r="C610" s="2">
        <v>37.457353098594545</v>
      </c>
      <c r="D610" s="2">
        <v>0.15941402692914064</v>
      </c>
      <c r="E610" s="2">
        <v>0.20113257429194237</v>
      </c>
      <c r="F610" s="2">
        <v>4.2097000000000007</v>
      </c>
      <c r="G610" s="2">
        <v>4.2620799999999992</v>
      </c>
      <c r="H610" s="2">
        <v>4.39405</v>
      </c>
      <c r="I610" s="2">
        <v>4.2686380000000019</v>
      </c>
      <c r="J610" s="17">
        <v>4.4214045000000022</v>
      </c>
      <c r="K610" s="17" t="s">
        <v>55</v>
      </c>
      <c r="L610" s="17" t="s">
        <v>54</v>
      </c>
      <c r="M610" s="17" t="s">
        <v>47</v>
      </c>
    </row>
    <row r="611" spans="1:13" ht="13.5" x14ac:dyDescent="0.25">
      <c r="A611" s="3">
        <v>42892</v>
      </c>
      <c r="B611" s="2">
        <v>4.2560000000000002</v>
      </c>
      <c r="C611" s="2">
        <v>45.414415041581982</v>
      </c>
      <c r="D611" s="2">
        <v>0.15227374783003089</v>
      </c>
      <c r="E611" s="2">
        <v>0.18880377678704119</v>
      </c>
      <c r="F611" s="2">
        <v>4.2046599999999996</v>
      </c>
      <c r="G611" s="2">
        <v>4.2479700000000005</v>
      </c>
      <c r="H611" s="2">
        <v>4.3872499999999999</v>
      </c>
      <c r="I611" s="2">
        <v>4.2681340000000016</v>
      </c>
      <c r="J611" s="17">
        <v>4.4212030000000011</v>
      </c>
      <c r="K611" s="17" t="s">
        <v>55</v>
      </c>
      <c r="L611" s="17" t="s">
        <v>54</v>
      </c>
      <c r="M611" s="17" t="s">
        <v>47</v>
      </c>
    </row>
    <row r="612" spans="1:13" ht="13.5" x14ac:dyDescent="0.25">
      <c r="A612" s="3">
        <v>42893</v>
      </c>
      <c r="B612" s="2">
        <v>4.2510000000000003</v>
      </c>
      <c r="C612" s="2">
        <v>45.006043887894016</v>
      </c>
      <c r="D612" s="2">
        <v>0.13684562320446059</v>
      </c>
      <c r="E612" s="2">
        <v>0.17536458268277341</v>
      </c>
      <c r="F612" s="2">
        <v>4.2127200000000009</v>
      </c>
      <c r="G612" s="2">
        <v>4.2399100000000001</v>
      </c>
      <c r="H612" s="2">
        <v>4.3796949999999999</v>
      </c>
      <c r="I612" s="2">
        <v>4.2680340000000028</v>
      </c>
      <c r="J612" s="17">
        <v>4.4212280000000019</v>
      </c>
      <c r="K612" s="17" t="s">
        <v>55</v>
      </c>
      <c r="L612" s="17" t="s">
        <v>54</v>
      </c>
      <c r="M612" s="17" t="s">
        <v>49</v>
      </c>
    </row>
    <row r="613" spans="1:13" ht="13.5" x14ac:dyDescent="0.25">
      <c r="A613" s="3">
        <v>42894</v>
      </c>
      <c r="B613" s="2">
        <v>4.2510000000000003</v>
      </c>
      <c r="C613" s="2">
        <v>45.006043887894016</v>
      </c>
      <c r="D613" s="2">
        <v>0.11636323925902037</v>
      </c>
      <c r="E613" s="2">
        <v>0.16191713289050449</v>
      </c>
      <c r="F613" s="2">
        <v>4.2268200000000009</v>
      </c>
      <c r="G613" s="2">
        <v>4.2368899999999998</v>
      </c>
      <c r="H613" s="2">
        <v>4.3655900000000001</v>
      </c>
      <c r="I613" s="2">
        <v>4.2680340000000019</v>
      </c>
      <c r="J613" s="17">
        <v>4.4210770000000004</v>
      </c>
      <c r="K613" s="17" t="s">
        <v>51</v>
      </c>
      <c r="L613" s="17" t="s">
        <v>54</v>
      </c>
      <c r="M613" s="17" t="s">
        <v>52</v>
      </c>
    </row>
    <row r="614" spans="1:13" ht="13.5" x14ac:dyDescent="0.25">
      <c r="A614" s="3">
        <v>42895</v>
      </c>
      <c r="B614" s="2">
        <v>4.2812000000000001</v>
      </c>
      <c r="C614" s="2">
        <v>48.264813492065095</v>
      </c>
      <c r="D614" s="2">
        <v>9.7096833156363971E-2</v>
      </c>
      <c r="E614" s="2">
        <v>0.14497134440451823</v>
      </c>
      <c r="F614" s="2">
        <v>4.2439400000000003</v>
      </c>
      <c r="G614" s="2">
        <v>4.2368899999999998</v>
      </c>
      <c r="H614" s="2">
        <v>4.3504800000000001</v>
      </c>
      <c r="I614" s="2">
        <v>4.2690400000000013</v>
      </c>
      <c r="J614" s="17">
        <v>4.4211270000000003</v>
      </c>
      <c r="K614" s="17" t="s">
        <v>51</v>
      </c>
      <c r="L614" s="17" t="s">
        <v>54</v>
      </c>
      <c r="M614" s="17" t="s">
        <v>52</v>
      </c>
    </row>
    <row r="615" spans="1:13" ht="13.5" x14ac:dyDescent="0.25">
      <c r="A615" s="3">
        <v>42898</v>
      </c>
      <c r="B615" s="2">
        <v>4.2812000000000001</v>
      </c>
      <c r="C615" s="2">
        <v>48.264813492065095</v>
      </c>
      <c r="D615" s="2">
        <v>8.089555392315706E-2</v>
      </c>
      <c r="E615" s="2">
        <v>0.12272763831169622</v>
      </c>
      <c r="F615" s="2">
        <v>4.2640799999999999</v>
      </c>
      <c r="G615" s="2">
        <v>4.2368900000000007</v>
      </c>
      <c r="H615" s="2">
        <v>4.3315900000000003</v>
      </c>
      <c r="I615" s="2">
        <v>4.2712560000000028</v>
      </c>
      <c r="J615" s="17">
        <v>4.4213785000000012</v>
      </c>
      <c r="K615" s="17" t="s">
        <v>51</v>
      </c>
      <c r="L615" s="17" t="s">
        <v>54</v>
      </c>
      <c r="M615" s="17" t="s">
        <v>52</v>
      </c>
    </row>
    <row r="616" spans="1:13" ht="13.5" x14ac:dyDescent="0.25">
      <c r="A616" s="3">
        <v>42899</v>
      </c>
      <c r="B616" s="2">
        <v>4.3819999999999997</v>
      </c>
      <c r="C616" s="2">
        <v>57.917770835114233</v>
      </c>
      <c r="D616" s="2">
        <v>5.9813690661548513E-2</v>
      </c>
      <c r="E616" s="2">
        <v>9.7347636515041844E-2</v>
      </c>
      <c r="F616" s="2">
        <v>4.2892799999999998</v>
      </c>
      <c r="G616" s="2">
        <v>4.2469699999999992</v>
      </c>
      <c r="H616" s="2">
        <v>4.3215200000000014</v>
      </c>
      <c r="I616" s="2">
        <v>4.2742780000000025</v>
      </c>
      <c r="J616" s="17">
        <v>4.4221340000000007</v>
      </c>
      <c r="K616" s="17" t="s">
        <v>51</v>
      </c>
      <c r="L616" s="17" t="s">
        <v>54</v>
      </c>
      <c r="M616" s="17" t="s">
        <v>52</v>
      </c>
    </row>
    <row r="617" spans="1:13" ht="13.5" x14ac:dyDescent="0.25">
      <c r="A617" s="3">
        <v>42900</v>
      </c>
      <c r="B617" s="2">
        <v>4.4626000000000001</v>
      </c>
      <c r="C617" s="2">
        <v>63.743143443634864</v>
      </c>
      <c r="D617" s="2">
        <v>2.4649681659870915E-2</v>
      </c>
      <c r="E617" s="2">
        <v>7.111045200899449E-2</v>
      </c>
      <c r="F617" s="2">
        <v>4.3315999999999999</v>
      </c>
      <c r="G617" s="2">
        <v>4.2721600000000004</v>
      </c>
      <c r="H617" s="2">
        <v>4.3132099999999998</v>
      </c>
      <c r="I617" s="2">
        <v>4.2790140000000028</v>
      </c>
      <c r="J617" s="17">
        <v>4.4230910000000003</v>
      </c>
      <c r="K617" s="17" t="s">
        <v>51</v>
      </c>
      <c r="L617" s="17" t="s">
        <v>54</v>
      </c>
      <c r="M617" s="17" t="s">
        <v>52</v>
      </c>
    </row>
    <row r="618" spans="1:13" ht="13.5" x14ac:dyDescent="0.25">
      <c r="A618" s="3">
        <v>42901</v>
      </c>
      <c r="B618" s="2">
        <v>4.4626000000000001</v>
      </c>
      <c r="C618" s="2">
        <v>63.743143443634864</v>
      </c>
      <c r="D618" s="2">
        <v>-1.0698185012780748E-2</v>
      </c>
      <c r="E618" s="2">
        <v>5.4209380429549932E-2</v>
      </c>
      <c r="F618" s="2">
        <v>4.37392</v>
      </c>
      <c r="G618" s="2">
        <v>4.30037</v>
      </c>
      <c r="H618" s="2">
        <v>4.3094349999999997</v>
      </c>
      <c r="I618" s="2">
        <v>4.2856640000000024</v>
      </c>
      <c r="J618" s="17">
        <v>4.4230910000000003</v>
      </c>
      <c r="K618" s="17" t="s">
        <v>51</v>
      </c>
      <c r="L618" s="17" t="s">
        <v>54</v>
      </c>
      <c r="M618" s="17" t="s">
        <v>52</v>
      </c>
    </row>
    <row r="619" spans="1:13" ht="13.5" x14ac:dyDescent="0.25">
      <c r="A619" s="3">
        <v>42902</v>
      </c>
      <c r="B619" s="2">
        <v>4.4574999999999996</v>
      </c>
      <c r="C619" s="2">
        <v>63.102120715024434</v>
      </c>
      <c r="D619" s="2">
        <v>-3.8784426023972252E-2</v>
      </c>
      <c r="E619" s="2">
        <v>4.3169383085350177E-2</v>
      </c>
      <c r="F619" s="2">
        <v>4.4091800000000001</v>
      </c>
      <c r="G619" s="2">
        <v>4.3265600000000006</v>
      </c>
      <c r="H619" s="2">
        <v>4.3064099999999996</v>
      </c>
      <c r="I619" s="2">
        <v>4.2921100000000028</v>
      </c>
      <c r="J619" s="17">
        <v>4.4224615000000007</v>
      </c>
      <c r="K619" s="17" t="s">
        <v>55</v>
      </c>
      <c r="L619" s="17" t="s">
        <v>54</v>
      </c>
      <c r="M619" s="17" t="s">
        <v>49</v>
      </c>
    </row>
    <row r="620" spans="1:13" ht="13.5" x14ac:dyDescent="0.25">
      <c r="A620" s="3">
        <v>42905</v>
      </c>
      <c r="B620" s="2">
        <v>4.4827000000000004</v>
      </c>
      <c r="C620" s="2">
        <v>64.976324130525157</v>
      </c>
      <c r="D620" s="2">
        <v>-6.7521686918507129E-2</v>
      </c>
      <c r="E620" s="2">
        <v>3.7653934961716699E-2</v>
      </c>
      <c r="F620" s="2">
        <v>4.4494799999999994</v>
      </c>
      <c r="G620" s="2">
        <v>4.3567799999999997</v>
      </c>
      <c r="H620" s="2">
        <v>4.3094299999999981</v>
      </c>
      <c r="I620" s="2">
        <v>4.2992620000000024</v>
      </c>
      <c r="J620" s="17">
        <v>4.4217310000000003</v>
      </c>
      <c r="K620" s="17" t="s">
        <v>51</v>
      </c>
      <c r="L620" s="17" t="s">
        <v>54</v>
      </c>
      <c r="M620" s="17" t="s">
        <v>52</v>
      </c>
    </row>
    <row r="621" spans="1:13" ht="13.5" x14ac:dyDescent="0.25">
      <c r="A621" s="3">
        <v>42906</v>
      </c>
      <c r="B621" s="2">
        <v>4.5331000000000001</v>
      </c>
      <c r="C621" s="2">
        <v>68.430164900813736</v>
      </c>
      <c r="D621" s="2">
        <v>-8.48289803610216E-2</v>
      </c>
      <c r="E621" s="2">
        <v>3.0156384063240123E-2</v>
      </c>
      <c r="F621" s="2">
        <v>4.4797000000000002</v>
      </c>
      <c r="G621" s="2">
        <v>4.3844899999999996</v>
      </c>
      <c r="H621" s="2">
        <v>4.3162299999999991</v>
      </c>
      <c r="I621" s="2">
        <v>4.3053060000000025</v>
      </c>
      <c r="J621" s="17">
        <v>4.4217310000000012</v>
      </c>
      <c r="K621" s="17" t="s">
        <v>51</v>
      </c>
      <c r="L621" s="17" t="s">
        <v>54</v>
      </c>
      <c r="M621" s="17" t="s">
        <v>52</v>
      </c>
    </row>
    <row r="622" spans="1:13" ht="13.5" x14ac:dyDescent="0.25">
      <c r="A622" s="3">
        <v>42907</v>
      </c>
      <c r="B622" s="2">
        <v>4.5079000000000002</v>
      </c>
      <c r="C622" s="2">
        <v>64.979734987559453</v>
      </c>
      <c r="D622" s="2">
        <v>-9.9482512484233787E-2</v>
      </c>
      <c r="E622" s="2">
        <v>2.5461132933470017E-2</v>
      </c>
      <c r="F622" s="2">
        <v>4.4887600000000001</v>
      </c>
      <c r="G622" s="2">
        <v>4.4101799999999995</v>
      </c>
      <c r="H622" s="2">
        <v>4.3250449999999994</v>
      </c>
      <c r="I622" s="2">
        <v>4.3127600000000026</v>
      </c>
      <c r="J622" s="17">
        <v>4.4217564999999999</v>
      </c>
      <c r="K622" s="17" t="s">
        <v>51</v>
      </c>
      <c r="L622" s="17" t="s">
        <v>54</v>
      </c>
      <c r="M622" s="17" t="s">
        <v>52</v>
      </c>
    </row>
    <row r="623" spans="1:13" ht="13.5" x14ac:dyDescent="0.25">
      <c r="A623" s="3">
        <v>42908</v>
      </c>
      <c r="B623" s="2">
        <v>4.5331000000000001</v>
      </c>
      <c r="C623" s="2">
        <v>66.783437827816584</v>
      </c>
      <c r="D623" s="2">
        <v>-0.11462379819348367</v>
      </c>
      <c r="E623" s="2">
        <v>2.4745966315256541E-2</v>
      </c>
      <c r="F623" s="2">
        <v>4.5028600000000001</v>
      </c>
      <c r="G623" s="2">
        <v>4.4383900000000001</v>
      </c>
      <c r="H623" s="2">
        <v>4.3376399999999995</v>
      </c>
      <c r="I623" s="2">
        <v>4.3199120000000013</v>
      </c>
      <c r="J623" s="17">
        <v>4.4220334999999995</v>
      </c>
      <c r="K623" s="17" t="s">
        <v>51</v>
      </c>
      <c r="L623" s="17" t="s">
        <v>54</v>
      </c>
      <c r="M623" s="17" t="s">
        <v>52</v>
      </c>
    </row>
    <row r="624" spans="1:13" ht="13.5" x14ac:dyDescent="0.25">
      <c r="A624" s="3">
        <v>42909</v>
      </c>
      <c r="B624" s="2">
        <v>4.4977999999999998</v>
      </c>
      <c r="C624" s="2">
        <v>61.968657303632639</v>
      </c>
      <c r="D624" s="2">
        <v>-0.12113422092074888</v>
      </c>
      <c r="E624" s="2">
        <v>3.2377525865890211E-2</v>
      </c>
      <c r="F624" s="2">
        <v>4.5109200000000005</v>
      </c>
      <c r="G624" s="2">
        <v>4.4600499999999998</v>
      </c>
      <c r="H624" s="2">
        <v>4.3484700000000007</v>
      </c>
      <c r="I624" s="2">
        <v>4.3273660000000014</v>
      </c>
      <c r="J624" s="17">
        <v>4.4223609999999995</v>
      </c>
      <c r="K624" s="17" t="s">
        <v>51</v>
      </c>
      <c r="L624" s="17" t="s">
        <v>54</v>
      </c>
      <c r="M624" s="17" t="s">
        <v>52</v>
      </c>
    </row>
    <row r="625" spans="1:13" ht="13.5" x14ac:dyDescent="0.25">
      <c r="A625" s="3">
        <v>42914</v>
      </c>
      <c r="B625" s="2">
        <v>4.5331000000000001</v>
      </c>
      <c r="C625" s="2">
        <v>64.708716001665891</v>
      </c>
      <c r="D625" s="2">
        <v>-0.12993772338888121</v>
      </c>
      <c r="E625" s="2">
        <v>4.7338421714877614E-2</v>
      </c>
      <c r="F625" s="2">
        <v>4.5209999999999999</v>
      </c>
      <c r="G625" s="2">
        <v>4.4852399999999992</v>
      </c>
      <c r="H625" s="2">
        <v>4.3610650000000009</v>
      </c>
      <c r="I625" s="2">
        <v>4.3359300000000012</v>
      </c>
      <c r="J625" s="17">
        <v>4.4229905</v>
      </c>
      <c r="K625" s="17" t="s">
        <v>51</v>
      </c>
      <c r="L625" s="17" t="s">
        <v>54</v>
      </c>
      <c r="M625" s="17" t="s">
        <v>52</v>
      </c>
    </row>
    <row r="626" spans="1:13" ht="13.5" x14ac:dyDescent="0.25">
      <c r="A626" s="3">
        <v>42915</v>
      </c>
      <c r="B626" s="2">
        <v>4.5734000000000004</v>
      </c>
      <c r="C626" s="2">
        <v>67.580425730989063</v>
      </c>
      <c r="D626" s="2">
        <v>-0.12570243075406928</v>
      </c>
      <c r="E626" s="2">
        <v>6.5298812619831684E-2</v>
      </c>
      <c r="F626" s="2">
        <v>4.5290599999999994</v>
      </c>
      <c r="G626" s="2">
        <v>4.5043799999999994</v>
      </c>
      <c r="H626" s="2">
        <v>4.3756750000000011</v>
      </c>
      <c r="I626" s="2">
        <v>4.3454000000000015</v>
      </c>
      <c r="J626" s="17">
        <v>4.4236959999999996</v>
      </c>
      <c r="K626" s="17" t="s">
        <v>51</v>
      </c>
      <c r="L626" s="17" t="s">
        <v>54</v>
      </c>
      <c r="M626" s="17" t="s">
        <v>52</v>
      </c>
    </row>
    <row r="627" spans="1:13" ht="13.5" x14ac:dyDescent="0.25">
      <c r="A627" s="3">
        <v>42916</v>
      </c>
      <c r="B627" s="2">
        <v>4.6337999999999999</v>
      </c>
      <c r="C627" s="2">
        <v>71.344036260153104</v>
      </c>
      <c r="D627" s="2">
        <v>-0.11520694586065172</v>
      </c>
      <c r="E627" s="2">
        <v>8.2791450446625323E-2</v>
      </c>
      <c r="F627" s="2">
        <v>4.5542400000000001</v>
      </c>
      <c r="G627" s="2">
        <v>4.5214999999999996</v>
      </c>
      <c r="H627" s="2">
        <v>4.3968300000000005</v>
      </c>
      <c r="I627" s="2">
        <v>4.3560780000000001</v>
      </c>
      <c r="J627" s="17">
        <v>4.424828999999999</v>
      </c>
      <c r="K627" s="17" t="s">
        <v>51</v>
      </c>
      <c r="L627" s="17" t="s">
        <v>54</v>
      </c>
      <c r="M627" s="17" t="s">
        <v>52</v>
      </c>
    </row>
    <row r="628" spans="1:13" ht="13.5" x14ac:dyDescent="0.25">
      <c r="A628" s="3">
        <v>42919</v>
      </c>
      <c r="B628" s="2">
        <v>4.6337999999999999</v>
      </c>
      <c r="C628" s="2">
        <v>71.344036260153104</v>
      </c>
      <c r="D628" s="2">
        <v>-0.10762208509389204</v>
      </c>
      <c r="E628" s="2">
        <v>0.10104202738007023</v>
      </c>
      <c r="F628" s="2">
        <v>4.5743799999999997</v>
      </c>
      <c r="G628" s="2">
        <v>4.5386200000000008</v>
      </c>
      <c r="H628" s="2">
        <v>4.4194949999999995</v>
      </c>
      <c r="I628" s="2">
        <v>4.3668560000000012</v>
      </c>
      <c r="J628" s="17">
        <v>4.4260124999999997</v>
      </c>
      <c r="K628" s="17" t="s">
        <v>51</v>
      </c>
      <c r="L628" s="17" t="s">
        <v>54</v>
      </c>
      <c r="M628" s="17" t="s">
        <v>52</v>
      </c>
    </row>
    <row r="629" spans="1:13" ht="13.5" x14ac:dyDescent="0.25">
      <c r="A629" s="3">
        <v>42920</v>
      </c>
      <c r="B629" s="2">
        <v>4.6539999999999999</v>
      </c>
      <c r="C629" s="2">
        <v>72.578755800901959</v>
      </c>
      <c r="D629" s="2">
        <v>-0.10468497668581733</v>
      </c>
      <c r="E629" s="2">
        <v>0.12258030336190157</v>
      </c>
      <c r="F629" s="2">
        <v>4.60562</v>
      </c>
      <c r="G629" s="2">
        <v>4.5582700000000003</v>
      </c>
      <c r="H629" s="2">
        <v>4.4424149999999996</v>
      </c>
      <c r="I629" s="2">
        <v>4.3779380000000012</v>
      </c>
      <c r="J629" s="17">
        <v>4.4273724999999988</v>
      </c>
      <c r="K629" s="17" t="s">
        <v>51</v>
      </c>
      <c r="L629" s="17" t="s">
        <v>54</v>
      </c>
      <c r="M629" s="17" t="s">
        <v>52</v>
      </c>
    </row>
    <row r="630" spans="1:13" ht="13.5" x14ac:dyDescent="0.25">
      <c r="A630" s="3">
        <v>42921</v>
      </c>
      <c r="B630" s="2">
        <v>4.6841999999999997</v>
      </c>
      <c r="C630" s="2">
        <v>74.35765484188812</v>
      </c>
      <c r="D630" s="2">
        <v>-0.1017902623867748</v>
      </c>
      <c r="E630" s="2">
        <v>0.13876178524085536</v>
      </c>
      <c r="F630" s="2">
        <v>4.63584</v>
      </c>
      <c r="G630" s="2">
        <v>4.5784199999999995</v>
      </c>
      <c r="H630" s="2">
        <v>4.4675999999999991</v>
      </c>
      <c r="I630" s="2">
        <v>4.3872060000000008</v>
      </c>
      <c r="J630" s="17">
        <v>4.4289089999999991</v>
      </c>
      <c r="K630" s="17" t="s">
        <v>51</v>
      </c>
      <c r="L630" s="17" t="s">
        <v>54</v>
      </c>
      <c r="M630" s="17" t="s">
        <v>52</v>
      </c>
    </row>
    <row r="631" spans="1:13" ht="13.5" x14ac:dyDescent="0.25">
      <c r="A631" s="3">
        <v>42922</v>
      </c>
      <c r="B631" s="2">
        <v>4.8503999999999996</v>
      </c>
      <c r="C631" s="2">
        <v>81.478707472181938</v>
      </c>
      <c r="D631" s="2">
        <v>-0.10521588209679233</v>
      </c>
      <c r="E631" s="2">
        <v>0.15526473892209208</v>
      </c>
      <c r="F631" s="2">
        <v>4.6912399999999996</v>
      </c>
      <c r="G631" s="2">
        <v>4.61015</v>
      </c>
      <c r="H631" s="2">
        <v>4.4973199999999984</v>
      </c>
      <c r="I631" s="2">
        <v>4.3998980000000003</v>
      </c>
      <c r="J631" s="17">
        <v>4.4315029999999993</v>
      </c>
      <c r="K631" s="17" t="s">
        <v>51</v>
      </c>
      <c r="L631" s="17" t="s">
        <v>54</v>
      </c>
      <c r="M631" s="17" t="s">
        <v>52</v>
      </c>
    </row>
    <row r="632" spans="1:13" ht="13.5" x14ac:dyDescent="0.25">
      <c r="A632" s="3">
        <v>42923</v>
      </c>
      <c r="B632" s="2">
        <v>5.1021999999999998</v>
      </c>
      <c r="C632" s="2">
        <v>87.253961297221679</v>
      </c>
      <c r="D632" s="2">
        <v>-0.13284546013630116</v>
      </c>
      <c r="E632" s="2">
        <v>0.17370472296694667</v>
      </c>
      <c r="F632" s="2">
        <v>4.7849200000000005</v>
      </c>
      <c r="G632" s="2">
        <v>4.669579999999999</v>
      </c>
      <c r="H632" s="2">
        <v>4.5398799999999984</v>
      </c>
      <c r="I632" s="2">
        <v>4.4177280000000003</v>
      </c>
      <c r="J632" s="17">
        <v>4.4356079999999993</v>
      </c>
      <c r="K632" s="17" t="s">
        <v>51</v>
      </c>
      <c r="L632" s="17" t="s">
        <v>54</v>
      </c>
      <c r="M632" s="17" t="s">
        <v>52</v>
      </c>
    </row>
    <row r="633" spans="1:13" ht="13.5" x14ac:dyDescent="0.25">
      <c r="A633" s="3">
        <v>42926</v>
      </c>
      <c r="B633" s="2">
        <v>5.4095000000000004</v>
      </c>
      <c r="C633" s="2">
        <v>90.959090912278413</v>
      </c>
      <c r="D633" s="2">
        <v>-0.17863734651897811</v>
      </c>
      <c r="E633" s="2">
        <v>0.19126210642831692</v>
      </c>
      <c r="F633" s="2">
        <v>4.9400600000000008</v>
      </c>
      <c r="G633" s="2">
        <v>4.7572200000000002</v>
      </c>
      <c r="H633" s="2">
        <v>4.5978049999999993</v>
      </c>
      <c r="I633" s="2">
        <v>4.442006000000001</v>
      </c>
      <c r="J633" s="17">
        <v>4.4411990000000001</v>
      </c>
      <c r="K633" s="17" t="s">
        <v>51</v>
      </c>
      <c r="L633" s="17" t="s">
        <v>54</v>
      </c>
      <c r="M633" s="17" t="s">
        <v>52</v>
      </c>
    </row>
    <row r="634" spans="1:13" ht="13.5" x14ac:dyDescent="0.25">
      <c r="A634" s="3">
        <v>42927</v>
      </c>
      <c r="B634" s="2">
        <v>5.4901</v>
      </c>
      <c r="C634" s="2">
        <v>91.645095218825475</v>
      </c>
      <c r="D634" s="2">
        <v>-0.23386703133140063</v>
      </c>
      <c r="E634" s="2">
        <v>0.21099408342473439</v>
      </c>
      <c r="F634" s="2">
        <v>5.1072800000000003</v>
      </c>
      <c r="G634" s="2">
        <v>4.8564500000000006</v>
      </c>
      <c r="H634" s="2">
        <v>4.6582499999999989</v>
      </c>
      <c r="I634" s="2">
        <v>4.4692060000000007</v>
      </c>
      <c r="J634" s="17">
        <v>4.4471929999999995</v>
      </c>
      <c r="K634" s="17" t="s">
        <v>51</v>
      </c>
      <c r="L634" s="17" t="s">
        <v>50</v>
      </c>
      <c r="M634" s="17" t="s">
        <v>52</v>
      </c>
    </row>
    <row r="635" spans="1:13" ht="13.5" x14ac:dyDescent="0.25">
      <c r="A635" s="3">
        <v>42928</v>
      </c>
      <c r="B635" s="2">
        <v>5.5404</v>
      </c>
      <c r="C635" s="2">
        <v>92.050485179999029</v>
      </c>
      <c r="D635" s="2">
        <v>-0.28407641936014905</v>
      </c>
      <c r="E635" s="2">
        <v>0.23242277533350644</v>
      </c>
      <c r="F635" s="2">
        <v>5.2785200000000003</v>
      </c>
      <c r="G635" s="2">
        <v>4.9571799999999993</v>
      </c>
      <c r="H635" s="2">
        <v>4.7212099999999992</v>
      </c>
      <c r="I635" s="2">
        <v>4.4980160000000007</v>
      </c>
      <c r="J635" s="17">
        <v>4.4534384999999999</v>
      </c>
      <c r="K635" s="17" t="s">
        <v>51</v>
      </c>
      <c r="L635" s="17" t="s">
        <v>50</v>
      </c>
      <c r="M635" s="17" t="s">
        <v>52</v>
      </c>
    </row>
    <row r="636" spans="1:13" ht="13.5" x14ac:dyDescent="0.25">
      <c r="A636" s="3">
        <v>42929</v>
      </c>
      <c r="B636" s="2">
        <v>5.3742000000000001</v>
      </c>
      <c r="C636" s="2">
        <v>78.49749827013585</v>
      </c>
      <c r="D636" s="2">
        <v>-0.31314501203953693</v>
      </c>
      <c r="E636" s="2">
        <v>0.25340819410646598</v>
      </c>
      <c r="F636" s="2">
        <v>5.383280000000001</v>
      </c>
      <c r="G636" s="2">
        <v>5.0372599999999998</v>
      </c>
      <c r="H636" s="2">
        <v>4.7708199999999996</v>
      </c>
      <c r="I636" s="2">
        <v>4.521084000000001</v>
      </c>
      <c r="J636" s="17">
        <v>4.4591049999999992</v>
      </c>
      <c r="K636" s="17" t="s">
        <v>51</v>
      </c>
      <c r="L636" s="17" t="s">
        <v>50</v>
      </c>
      <c r="M636" s="17" t="s">
        <v>52</v>
      </c>
    </row>
    <row r="637" spans="1:13" ht="13.5" x14ac:dyDescent="0.25">
      <c r="A637" s="3">
        <v>42930</v>
      </c>
      <c r="B637" s="2">
        <v>5.2987000000000002</v>
      </c>
      <c r="C637" s="2">
        <v>73.223272833139418</v>
      </c>
      <c r="D637" s="2">
        <v>-0.32659197197877798</v>
      </c>
      <c r="E637" s="2">
        <v>0.27440324720823961</v>
      </c>
      <c r="F637" s="2">
        <v>5.42258</v>
      </c>
      <c r="G637" s="2">
        <v>5.1037500000000007</v>
      </c>
      <c r="H637" s="2">
        <v>4.8126249999999988</v>
      </c>
      <c r="I637" s="2">
        <v>4.5428440000000014</v>
      </c>
      <c r="J637" s="17">
        <v>4.4641924999999993</v>
      </c>
      <c r="K637" s="17" t="s">
        <v>51</v>
      </c>
      <c r="L637" s="17" t="s">
        <v>54</v>
      </c>
      <c r="M637" s="17" t="s">
        <v>52</v>
      </c>
    </row>
    <row r="638" spans="1:13" ht="13.5" x14ac:dyDescent="0.25">
      <c r="A638" s="3">
        <v>42933</v>
      </c>
      <c r="B638" s="2">
        <v>5.2785000000000002</v>
      </c>
      <c r="C638" s="2">
        <v>71.832635843387237</v>
      </c>
      <c r="D638" s="2">
        <v>-0.33948640529893748</v>
      </c>
      <c r="E638" s="2">
        <v>0.29808618628579642</v>
      </c>
      <c r="F638" s="2">
        <v>5.3963799999999997</v>
      </c>
      <c r="G638" s="2">
        <v>5.1682199999999998</v>
      </c>
      <c r="H638" s="2">
        <v>4.8534199999999998</v>
      </c>
      <c r="I638" s="2">
        <v>4.5648040000000005</v>
      </c>
      <c r="J638" s="17">
        <v>4.4692289999999995</v>
      </c>
      <c r="K638" s="17" t="s">
        <v>51</v>
      </c>
      <c r="L638" s="17" t="s">
        <v>54</v>
      </c>
      <c r="M638" s="17" t="s">
        <v>53</v>
      </c>
    </row>
    <row r="639" spans="1:13" ht="13.5" x14ac:dyDescent="0.25">
      <c r="A639" s="3">
        <v>42934</v>
      </c>
      <c r="B639" s="2">
        <v>5.1375000000000002</v>
      </c>
      <c r="C639" s="2">
        <v>62.85870900795716</v>
      </c>
      <c r="D639" s="2">
        <v>-0.3395149623982201</v>
      </c>
      <c r="E639" s="2">
        <v>0.32289465210585089</v>
      </c>
      <c r="F639" s="2">
        <v>5.3258600000000005</v>
      </c>
      <c r="G639" s="2">
        <v>5.2165700000000008</v>
      </c>
      <c r="H639" s="2">
        <v>4.8874199999999997</v>
      </c>
      <c r="I639" s="2">
        <v>4.5815260000000002</v>
      </c>
      <c r="J639" s="17">
        <v>4.4734094999999998</v>
      </c>
      <c r="K639" s="17" t="s">
        <v>55</v>
      </c>
      <c r="L639" s="17" t="s">
        <v>54</v>
      </c>
      <c r="M639" s="17" t="s">
        <v>47</v>
      </c>
    </row>
    <row r="640" spans="1:13" ht="13.5" x14ac:dyDescent="0.25">
      <c r="A640" s="3">
        <v>42935</v>
      </c>
      <c r="B640" s="2">
        <v>5.0871000000000004</v>
      </c>
      <c r="C640" s="2">
        <v>59.974520683075085</v>
      </c>
      <c r="D640" s="2">
        <v>-0.33279870414383339</v>
      </c>
      <c r="E640" s="2">
        <v>0.34596324439478215</v>
      </c>
      <c r="F640" s="2">
        <v>5.2351999999999999</v>
      </c>
      <c r="G640" s="2">
        <v>5.2568600000000005</v>
      </c>
      <c r="H640" s="2">
        <v>4.9176400000000005</v>
      </c>
      <c r="I640" s="2">
        <v>4.596032000000001</v>
      </c>
      <c r="J640" s="17">
        <v>4.4773130000000005</v>
      </c>
      <c r="K640" s="17" t="s">
        <v>55</v>
      </c>
      <c r="L640" s="17" t="s">
        <v>54</v>
      </c>
      <c r="M640" s="17" t="s">
        <v>47</v>
      </c>
    </row>
    <row r="641" spans="1:13" ht="13.5" x14ac:dyDescent="0.25">
      <c r="A641" s="3">
        <v>42936</v>
      </c>
      <c r="B641" s="2">
        <v>5.0871000000000004</v>
      </c>
      <c r="C641" s="2">
        <v>59.974520683075085</v>
      </c>
      <c r="D641" s="2">
        <v>-0.30276632284317273</v>
      </c>
      <c r="E641" s="2">
        <v>0.36173256354844463</v>
      </c>
      <c r="F641" s="2">
        <v>5.1777800000000003</v>
      </c>
      <c r="G641" s="2">
        <v>5.2805300000000006</v>
      </c>
      <c r="H641" s="2">
        <v>4.9453399999999998</v>
      </c>
      <c r="I641" s="2">
        <v>4.609934</v>
      </c>
      <c r="J641" s="17">
        <v>4.4812165000000004</v>
      </c>
      <c r="K641" s="17" t="s">
        <v>55</v>
      </c>
      <c r="L641" s="17" t="s">
        <v>54</v>
      </c>
      <c r="M641" s="17" t="s">
        <v>47</v>
      </c>
    </row>
    <row r="642" spans="1:13" ht="13.5" x14ac:dyDescent="0.25">
      <c r="A642" s="3">
        <v>42937</v>
      </c>
      <c r="B642" s="2">
        <v>5.0366999999999997</v>
      </c>
      <c r="C642" s="2">
        <v>56.944276650872645</v>
      </c>
      <c r="D642" s="2">
        <v>-0.23601199193418587</v>
      </c>
      <c r="E642" s="2">
        <v>0.36977578124049687</v>
      </c>
      <c r="F642" s="2">
        <v>5.1253799999999998</v>
      </c>
      <c r="G642" s="2">
        <v>5.2739799999999999</v>
      </c>
      <c r="H642" s="2">
        <v>4.9717799999999999</v>
      </c>
      <c r="I642" s="2">
        <v>4.6226260000000003</v>
      </c>
      <c r="J642" s="17">
        <v>4.4850440000000003</v>
      </c>
      <c r="K642" s="17" t="s">
        <v>55</v>
      </c>
      <c r="L642" s="17" t="s">
        <v>54</v>
      </c>
      <c r="M642" s="17" t="s">
        <v>47</v>
      </c>
    </row>
    <row r="643" spans="1:13" ht="13.5" x14ac:dyDescent="0.25">
      <c r="A643" s="3">
        <v>42940</v>
      </c>
      <c r="B643" s="2">
        <v>5.1123000000000003</v>
      </c>
      <c r="C643" s="2">
        <v>60.193231558211998</v>
      </c>
      <c r="D643" s="2">
        <v>-0.13859863305182696</v>
      </c>
      <c r="E643" s="2">
        <v>0.36925478767306041</v>
      </c>
      <c r="F643" s="2">
        <v>5.0921400000000006</v>
      </c>
      <c r="G643" s="2">
        <v>5.2442599999999988</v>
      </c>
      <c r="H643" s="2">
        <v>5.0007400000000004</v>
      </c>
      <c r="I643" s="2">
        <v>4.6342100000000004</v>
      </c>
      <c r="J643" s="17">
        <v>4.4891995000000007</v>
      </c>
      <c r="K643" s="17" t="s">
        <v>55</v>
      </c>
      <c r="L643" s="17" t="s">
        <v>54</v>
      </c>
      <c r="M643" s="17" t="s">
        <v>47</v>
      </c>
    </row>
    <row r="644" spans="1:13" ht="13.5" x14ac:dyDescent="0.25">
      <c r="A644" s="3">
        <v>42942</v>
      </c>
      <c r="B644" s="2">
        <v>5.2332000000000001</v>
      </c>
      <c r="C644" s="2">
        <v>64.771452241037167</v>
      </c>
      <c r="D644" s="2">
        <v>-5.3866814747393299E-2</v>
      </c>
      <c r="E644" s="2">
        <v>0.35918819859113649</v>
      </c>
      <c r="F644" s="2">
        <v>5.1112799999999998</v>
      </c>
      <c r="G644" s="2">
        <v>5.2185699999999997</v>
      </c>
      <c r="H644" s="2">
        <v>5.0375100000000002</v>
      </c>
      <c r="I644" s="2">
        <v>4.6472060000000006</v>
      </c>
      <c r="J644" s="17">
        <v>4.4944629999999997</v>
      </c>
      <c r="K644" s="17" t="s">
        <v>51</v>
      </c>
      <c r="L644" s="17" t="s">
        <v>54</v>
      </c>
      <c r="M644" s="17" t="s">
        <v>52</v>
      </c>
    </row>
    <row r="645" spans="1:13" ht="13.5" x14ac:dyDescent="0.25">
      <c r="A645" s="3">
        <v>42943</v>
      </c>
      <c r="B645" s="2">
        <v>5.1375000000000002</v>
      </c>
      <c r="C645" s="2">
        <v>58.988162040148168</v>
      </c>
      <c r="D645" s="2">
        <v>3.0887365573714298E-2</v>
      </c>
      <c r="E645" s="2">
        <v>0.33669210428712515</v>
      </c>
      <c r="F645" s="2">
        <v>5.1213600000000001</v>
      </c>
      <c r="G645" s="2">
        <v>5.1782799999999991</v>
      </c>
      <c r="H645" s="2">
        <v>5.0677300000000001</v>
      </c>
      <c r="I645" s="2">
        <v>4.6567760000000007</v>
      </c>
      <c r="J645" s="17">
        <v>4.4980390000000003</v>
      </c>
      <c r="K645" s="17" t="s">
        <v>55</v>
      </c>
      <c r="L645" s="17" t="s">
        <v>54</v>
      </c>
      <c r="M645" s="17" t="s">
        <v>49</v>
      </c>
    </row>
    <row r="646" spans="1:13" ht="13.5" x14ac:dyDescent="0.25">
      <c r="A646" s="3">
        <v>42944</v>
      </c>
      <c r="B646" s="2">
        <v>5.2735000000000003</v>
      </c>
      <c r="C646" s="2">
        <v>63.918608857337283</v>
      </c>
      <c r="D646" s="2">
        <v>6.5886368781718829E-2</v>
      </c>
      <c r="E646" s="2">
        <v>0.30742997950705925</v>
      </c>
      <c r="F646" s="2">
        <v>5.1586400000000001</v>
      </c>
      <c r="G646" s="2">
        <v>5.1682100000000002</v>
      </c>
      <c r="H646" s="2">
        <v>5.1027350000000009</v>
      </c>
      <c r="I646" s="2">
        <v>4.6705780000000017</v>
      </c>
      <c r="J646" s="17">
        <v>4.5016150000000001</v>
      </c>
      <c r="K646" s="17" t="s">
        <v>55</v>
      </c>
      <c r="L646" s="17" t="s">
        <v>54</v>
      </c>
      <c r="M646" s="17" t="s">
        <v>49</v>
      </c>
    </row>
    <row r="647" spans="1:13" ht="13.5" x14ac:dyDescent="0.25">
      <c r="A647" s="3">
        <v>42947</v>
      </c>
      <c r="B647" s="2">
        <v>5.2735000000000003</v>
      </c>
      <c r="C647" s="2">
        <v>63.918608857337283</v>
      </c>
      <c r="D647" s="2">
        <v>8.2088592163697349E-2</v>
      </c>
      <c r="E647" s="2">
        <v>0.27277558238401756</v>
      </c>
      <c r="F647" s="2">
        <v>5.2060000000000004</v>
      </c>
      <c r="G647" s="2">
        <v>5.1656899999999997</v>
      </c>
      <c r="H647" s="2">
        <v>5.1347200000000006</v>
      </c>
      <c r="I647" s="2">
        <v>4.6834720000000019</v>
      </c>
      <c r="J647" s="17">
        <v>4.505141000000001</v>
      </c>
      <c r="K647" s="17" t="s">
        <v>55</v>
      </c>
      <c r="L647" s="17" t="s">
        <v>54</v>
      </c>
      <c r="M647" s="17" t="s">
        <v>49</v>
      </c>
    </row>
    <row r="648" spans="1:13" ht="13.5" x14ac:dyDescent="0.25">
      <c r="A648" s="3">
        <v>42948</v>
      </c>
      <c r="B648" s="2">
        <v>5.1878000000000002</v>
      </c>
      <c r="C648" s="2">
        <v>58.756313317497607</v>
      </c>
      <c r="D648" s="2">
        <v>9.7374794617797633E-2</v>
      </c>
      <c r="E648" s="2">
        <v>0.22880312408063963</v>
      </c>
      <c r="F648" s="2">
        <v>5.2210999999999999</v>
      </c>
      <c r="G648" s="2">
        <v>5.1566200000000002</v>
      </c>
      <c r="H648" s="2">
        <v>5.16242</v>
      </c>
      <c r="I648" s="2">
        <v>4.6964660000000018</v>
      </c>
      <c r="J648" s="17">
        <v>4.5084145000000015</v>
      </c>
      <c r="K648" s="17" t="s">
        <v>55</v>
      </c>
      <c r="L648" s="17" t="s">
        <v>54</v>
      </c>
      <c r="M648" s="17" t="s">
        <v>49</v>
      </c>
    </row>
    <row r="649" spans="1:13" ht="13.5" x14ac:dyDescent="0.25">
      <c r="A649" s="3">
        <v>42949</v>
      </c>
      <c r="B649" s="2">
        <v>5.2735000000000003</v>
      </c>
      <c r="C649" s="2">
        <v>62.056493810024186</v>
      </c>
      <c r="D649" s="2">
        <v>8.1234642185907369E-2</v>
      </c>
      <c r="E649" s="2">
        <v>0.17832330758308432</v>
      </c>
      <c r="F649" s="2">
        <v>5.2291600000000003</v>
      </c>
      <c r="G649" s="2">
        <v>5.1702199999999996</v>
      </c>
      <c r="H649" s="2">
        <v>5.1933950000000006</v>
      </c>
      <c r="I649" s="2">
        <v>4.7115760000000018</v>
      </c>
      <c r="J649" s="17">
        <v>4.512242500000001</v>
      </c>
      <c r="K649" s="17" t="s">
        <v>55</v>
      </c>
      <c r="L649" s="17" t="s">
        <v>54</v>
      </c>
      <c r="M649" s="17" t="s">
        <v>49</v>
      </c>
    </row>
    <row r="650" spans="1:13" ht="13.5" x14ac:dyDescent="0.25">
      <c r="A650" s="3">
        <v>42950</v>
      </c>
      <c r="B650" s="2">
        <v>5.1173000000000002</v>
      </c>
      <c r="C650" s="2">
        <v>53.632917290747926</v>
      </c>
      <c r="D650" s="2">
        <v>6.9930139372478273E-2</v>
      </c>
      <c r="E650" s="2">
        <v>0.13622033203928846</v>
      </c>
      <c r="F650" s="2">
        <v>5.2251199999999995</v>
      </c>
      <c r="G650" s="2">
        <v>5.1732399999999998</v>
      </c>
      <c r="H650" s="2">
        <v>5.2150499999999997</v>
      </c>
      <c r="I650" s="2">
        <v>4.7254760000000013</v>
      </c>
      <c r="J650" s="17">
        <v>4.5147105000000014</v>
      </c>
      <c r="K650" s="17" t="s">
        <v>55</v>
      </c>
      <c r="L650" s="17" t="s">
        <v>54</v>
      </c>
      <c r="M650" s="17" t="s">
        <v>47</v>
      </c>
    </row>
    <row r="651" spans="1:13" ht="13.5" x14ac:dyDescent="0.25">
      <c r="A651" s="3">
        <v>42951</v>
      </c>
      <c r="B651" s="2">
        <v>5.1878000000000002</v>
      </c>
      <c r="C651" s="2">
        <v>56.502795137454569</v>
      </c>
      <c r="D651" s="2">
        <v>5.4710028742327665E-2</v>
      </c>
      <c r="E651" s="2">
        <v>0.10841656872968471</v>
      </c>
      <c r="F651" s="2">
        <v>5.2079800000000001</v>
      </c>
      <c r="G651" s="2">
        <v>5.1833100000000005</v>
      </c>
      <c r="H651" s="2">
        <v>5.2319200000000006</v>
      </c>
      <c r="I651" s="2">
        <v>4.7412900000000011</v>
      </c>
      <c r="J651" s="17">
        <v>4.5173040000000011</v>
      </c>
      <c r="K651" s="17" t="s">
        <v>55</v>
      </c>
      <c r="L651" s="17" t="s">
        <v>54</v>
      </c>
      <c r="M651" s="17" t="s">
        <v>47</v>
      </c>
    </row>
    <row r="652" spans="1:13" ht="13.5" x14ac:dyDescent="0.25">
      <c r="A652" s="3">
        <v>42954</v>
      </c>
      <c r="B652" s="2">
        <v>5.1878000000000002</v>
      </c>
      <c r="C652" s="2">
        <v>56.502795137454569</v>
      </c>
      <c r="D652" s="2">
        <v>3.3260540029334429E-2</v>
      </c>
      <c r="E652" s="2">
        <v>8.9892015338699574E-2</v>
      </c>
      <c r="F652" s="2">
        <v>5.1908399999999997</v>
      </c>
      <c r="G652" s="2">
        <v>5.1984200000000005</v>
      </c>
      <c r="H652" s="2">
        <v>5.2361999999999993</v>
      </c>
      <c r="I652" s="2">
        <v>4.758414000000001</v>
      </c>
      <c r="J652" s="17">
        <v>4.5197465000000019</v>
      </c>
      <c r="K652" s="17" t="s">
        <v>55</v>
      </c>
      <c r="L652" s="17" t="s">
        <v>54</v>
      </c>
      <c r="M652" s="17" t="s">
        <v>47</v>
      </c>
    </row>
    <row r="653" spans="1:13" ht="13.5" x14ac:dyDescent="0.25">
      <c r="A653" s="3">
        <v>42955</v>
      </c>
      <c r="B653" s="2">
        <v>5.2735000000000003</v>
      </c>
      <c r="C653" s="2">
        <v>59.993737597624765</v>
      </c>
      <c r="D653" s="2">
        <v>1.9637031322238485E-2</v>
      </c>
      <c r="E653" s="2">
        <v>8.3463314803040284E-2</v>
      </c>
      <c r="F653" s="2">
        <v>5.2079800000000009</v>
      </c>
      <c r="G653" s="2">
        <v>5.2145400000000004</v>
      </c>
      <c r="H653" s="2">
        <v>5.2293999999999992</v>
      </c>
      <c r="I653" s="2">
        <v>4.7782600000000013</v>
      </c>
      <c r="J653" s="17">
        <v>4.5219375000000017</v>
      </c>
      <c r="K653" s="17" t="s">
        <v>55</v>
      </c>
      <c r="L653" s="17" t="s">
        <v>54</v>
      </c>
      <c r="M653" s="17" t="s">
        <v>49</v>
      </c>
    </row>
    <row r="654" spans="1:13" ht="13.5" x14ac:dyDescent="0.25">
      <c r="A654" s="3">
        <v>42956</v>
      </c>
      <c r="B654" s="2">
        <v>5.4295999999999998</v>
      </c>
      <c r="C654" s="2">
        <v>65.435270587254337</v>
      </c>
      <c r="D654" s="2">
        <v>1.3939558331525603E-2</v>
      </c>
      <c r="E654" s="2">
        <v>8.559223553856489E-2</v>
      </c>
      <c r="F654" s="2">
        <v>5.2391999999999994</v>
      </c>
      <c r="G654" s="2">
        <v>5.2341800000000003</v>
      </c>
      <c r="H654" s="2">
        <v>5.2263749999999991</v>
      </c>
      <c r="I654" s="2">
        <v>4.8012280000000018</v>
      </c>
      <c r="J654" s="17">
        <v>4.5254885000000016</v>
      </c>
      <c r="K654" s="17" t="s">
        <v>51</v>
      </c>
      <c r="L654" s="17" t="s">
        <v>54</v>
      </c>
      <c r="M654" s="17" t="s">
        <v>52</v>
      </c>
    </row>
    <row r="655" spans="1:13" ht="13.5" x14ac:dyDescent="0.25">
      <c r="A655" s="3">
        <v>42957</v>
      </c>
      <c r="B655" s="2">
        <v>5.5152000000000001</v>
      </c>
      <c r="C655" s="2">
        <v>68.005238546037916</v>
      </c>
      <c r="D655" s="2">
        <v>-1.398512345130154E-2</v>
      </c>
      <c r="E655" s="2">
        <v>9.4411728210544971E-2</v>
      </c>
      <c r="F655" s="2">
        <v>5.3187800000000003</v>
      </c>
      <c r="G655" s="2">
        <v>5.2719499999999995</v>
      </c>
      <c r="H655" s="2">
        <v>5.225114999999998</v>
      </c>
      <c r="I655" s="2">
        <v>4.825908000000001</v>
      </c>
      <c r="J655" s="17">
        <v>4.5294675000000018</v>
      </c>
      <c r="K655" s="17" t="s">
        <v>51</v>
      </c>
      <c r="L655" s="17" t="s">
        <v>54</v>
      </c>
      <c r="M655" s="17" t="s">
        <v>52</v>
      </c>
    </row>
    <row r="656" spans="1:13" ht="13.5" x14ac:dyDescent="0.25">
      <c r="A656" s="3">
        <v>42958</v>
      </c>
      <c r="B656" s="2">
        <v>5.5052000000000003</v>
      </c>
      <c r="C656" s="2">
        <v>67.375001031247066</v>
      </c>
      <c r="D656" s="2">
        <v>-1.8344516603643335E-2</v>
      </c>
      <c r="E656" s="2">
        <v>0.10716033136197625</v>
      </c>
      <c r="F656" s="2">
        <v>5.3822600000000005</v>
      </c>
      <c r="G656" s="2">
        <v>5.2951199999999998</v>
      </c>
      <c r="H656" s="2">
        <v>5.2316649999999996</v>
      </c>
      <c r="I656" s="2">
        <v>4.8503880000000006</v>
      </c>
      <c r="J656" s="17">
        <v>4.5335980000000013</v>
      </c>
      <c r="K656" s="17" t="s">
        <v>51</v>
      </c>
      <c r="L656" s="17" t="s">
        <v>54</v>
      </c>
      <c r="M656" s="17" t="s">
        <v>52</v>
      </c>
    </row>
    <row r="657" spans="1:13" ht="13.5" x14ac:dyDescent="0.25">
      <c r="A657" s="3">
        <v>42961</v>
      </c>
      <c r="B657" s="2">
        <v>5.5102000000000002</v>
      </c>
      <c r="C657" s="2">
        <v>67.536997391514319</v>
      </c>
      <c r="D657" s="2">
        <v>-2.4561767459710282E-2</v>
      </c>
      <c r="E657" s="2">
        <v>0.12106295657153673</v>
      </c>
      <c r="F657" s="2">
        <v>5.4467400000000001</v>
      </c>
      <c r="G657" s="2">
        <v>5.3187899999999999</v>
      </c>
      <c r="H657" s="2">
        <v>5.2422399999999998</v>
      </c>
      <c r="I657" s="2">
        <v>4.8763780000000008</v>
      </c>
      <c r="J657" s="17">
        <v>4.5377785000000008</v>
      </c>
      <c r="K657" s="17" t="s">
        <v>51</v>
      </c>
      <c r="L657" s="17" t="s">
        <v>54</v>
      </c>
      <c r="M657" s="17" t="s">
        <v>52</v>
      </c>
    </row>
    <row r="658" spans="1:13" ht="13.5" x14ac:dyDescent="0.25">
      <c r="A658" s="3">
        <v>42962</v>
      </c>
      <c r="B658" s="2">
        <v>5.5102000000000002</v>
      </c>
      <c r="C658" s="2">
        <v>67.536997391514319</v>
      </c>
      <c r="D658" s="2">
        <v>-4.5034978045406682E-2</v>
      </c>
      <c r="E658" s="2">
        <v>0.13329557090837721</v>
      </c>
      <c r="F658" s="2">
        <v>5.4940800000000012</v>
      </c>
      <c r="G658" s="2">
        <v>5.3510299999999997</v>
      </c>
      <c r="H658" s="2">
        <v>5.2538249999999991</v>
      </c>
      <c r="I658" s="2">
        <v>4.9029720000000001</v>
      </c>
      <c r="J658" s="17">
        <v>4.5419590000000021</v>
      </c>
      <c r="K658" s="17" t="s">
        <v>51</v>
      </c>
      <c r="L658" s="17" t="s">
        <v>54</v>
      </c>
      <c r="M658" s="17" t="s">
        <v>52</v>
      </c>
    </row>
    <row r="659" spans="1:13" ht="13.5" x14ac:dyDescent="0.25">
      <c r="A659" s="3">
        <v>42963</v>
      </c>
      <c r="B659" s="2">
        <v>5.5404</v>
      </c>
      <c r="C659" s="2">
        <v>68.62818809699705</v>
      </c>
      <c r="D659" s="2">
        <v>-5.3288519352771679E-2</v>
      </c>
      <c r="E659" s="2">
        <v>0.13818824520953954</v>
      </c>
      <c r="F659" s="2">
        <v>5.5162400000000007</v>
      </c>
      <c r="G659" s="2">
        <v>5.3777199999999992</v>
      </c>
      <c r="H659" s="2">
        <v>5.2739700000000003</v>
      </c>
      <c r="I659" s="2">
        <v>4.9298680000000008</v>
      </c>
      <c r="J659" s="17">
        <v>4.5465425000000019</v>
      </c>
      <c r="K659" s="17" t="s">
        <v>51</v>
      </c>
      <c r="L659" s="17" t="s">
        <v>54</v>
      </c>
      <c r="M659" s="17" t="s">
        <v>52</v>
      </c>
    </row>
    <row r="660" spans="1:13" ht="13.5" x14ac:dyDescent="0.25">
      <c r="A660" s="3">
        <v>42964</v>
      </c>
      <c r="B660" s="2">
        <v>5.5606</v>
      </c>
      <c r="C660" s="2">
        <v>69.369823712367349</v>
      </c>
      <c r="D660" s="2">
        <v>-8.7716353489849297E-2</v>
      </c>
      <c r="E660" s="2">
        <v>0.13074507161566426</v>
      </c>
      <c r="F660" s="2">
        <v>5.5253200000000007</v>
      </c>
      <c r="G660" s="2">
        <v>5.4220499999999996</v>
      </c>
      <c r="H660" s="2">
        <v>5.2976450000000002</v>
      </c>
      <c r="I660" s="2">
        <v>4.9574699999999998</v>
      </c>
      <c r="J660" s="17">
        <v>4.5510505000000006</v>
      </c>
      <c r="K660" s="17" t="s">
        <v>51</v>
      </c>
      <c r="L660" s="17" t="s">
        <v>54</v>
      </c>
      <c r="M660" s="17" t="s">
        <v>52</v>
      </c>
    </row>
    <row r="661" spans="1:13" ht="13.5" x14ac:dyDescent="0.25">
      <c r="A661" s="3">
        <v>42965</v>
      </c>
      <c r="B661" s="2">
        <v>5.6662999999999997</v>
      </c>
      <c r="C661" s="2">
        <v>72.970596647625811</v>
      </c>
      <c r="D661" s="2">
        <v>-0.11572543888511078</v>
      </c>
      <c r="E661" s="2">
        <v>0.120464609702491</v>
      </c>
      <c r="F661" s="2">
        <v>5.5575400000000004</v>
      </c>
      <c r="G661" s="2">
        <v>5.4699</v>
      </c>
      <c r="H661" s="2">
        <v>5.3266050000000007</v>
      </c>
      <c r="I661" s="2">
        <v>4.9856760000000007</v>
      </c>
      <c r="J661" s="17">
        <v>4.5554069999999998</v>
      </c>
      <c r="K661" s="17" t="s">
        <v>51</v>
      </c>
      <c r="L661" s="17" t="s">
        <v>54</v>
      </c>
      <c r="M661" s="17" t="s">
        <v>52</v>
      </c>
    </row>
    <row r="662" spans="1:13" ht="13.5" x14ac:dyDescent="0.25">
      <c r="A662" s="3">
        <v>42968</v>
      </c>
      <c r="B662" s="2">
        <v>5.6814</v>
      </c>
      <c r="C662" s="2">
        <v>73.450755619065873</v>
      </c>
      <c r="D662" s="2">
        <v>-0.14292258056077056</v>
      </c>
      <c r="E662" s="2">
        <v>0.11171402067021509</v>
      </c>
      <c r="F662" s="2">
        <v>5.59178</v>
      </c>
      <c r="G662" s="2">
        <v>5.5192600000000001</v>
      </c>
      <c r="H662" s="2">
        <v>5.3588400000000007</v>
      </c>
      <c r="I662" s="2">
        <v>5.014284</v>
      </c>
      <c r="J662" s="17">
        <v>4.5605190000000002</v>
      </c>
      <c r="K662" s="17" t="s">
        <v>51</v>
      </c>
      <c r="L662" s="17" t="s">
        <v>54</v>
      </c>
      <c r="M662" s="17" t="s">
        <v>52</v>
      </c>
    </row>
    <row r="663" spans="1:13" ht="13.5" x14ac:dyDescent="0.25">
      <c r="A663" s="3">
        <v>42969</v>
      </c>
      <c r="B663" s="2">
        <v>5.8426</v>
      </c>
      <c r="C663" s="2">
        <v>77.953359854663461</v>
      </c>
      <c r="D663" s="2">
        <v>-0.16698333166778934</v>
      </c>
      <c r="E663" s="2">
        <v>0.10625132809222723</v>
      </c>
      <c r="F663" s="2">
        <v>5.6582600000000003</v>
      </c>
      <c r="G663" s="2">
        <v>5.5761699999999994</v>
      </c>
      <c r="H663" s="2">
        <v>5.3953549999999995</v>
      </c>
      <c r="I663" s="2">
        <v>5.0461160000000005</v>
      </c>
      <c r="J663" s="17">
        <v>4.5661849999999999</v>
      </c>
      <c r="K663" s="17" t="s">
        <v>51</v>
      </c>
      <c r="L663" s="17" t="s">
        <v>54</v>
      </c>
      <c r="M663" s="17" t="s">
        <v>52</v>
      </c>
    </row>
    <row r="664" spans="1:13" ht="13.5" x14ac:dyDescent="0.25">
      <c r="A664" s="3">
        <v>42970</v>
      </c>
      <c r="B664" s="2">
        <v>5.7419000000000002</v>
      </c>
      <c r="C664" s="2">
        <v>69.970216227011406</v>
      </c>
      <c r="D664" s="2">
        <v>-0.15894222975257222</v>
      </c>
      <c r="E664" s="2">
        <v>0.10187869164217264</v>
      </c>
      <c r="F664" s="2">
        <v>5.6985600000000005</v>
      </c>
      <c r="G664" s="2">
        <v>5.6074000000000002</v>
      </c>
      <c r="H664" s="2">
        <v>5.4207900000000002</v>
      </c>
      <c r="I664" s="2">
        <v>5.075330000000001</v>
      </c>
      <c r="J664" s="17">
        <v>4.571347499999999</v>
      </c>
      <c r="K664" s="17" t="s">
        <v>51</v>
      </c>
      <c r="L664" s="17" t="s">
        <v>54</v>
      </c>
      <c r="M664" s="17" t="s">
        <v>52</v>
      </c>
    </row>
    <row r="665" spans="1:13" ht="13.5" x14ac:dyDescent="0.25">
      <c r="A665" s="3">
        <v>42971</v>
      </c>
      <c r="B665" s="2">
        <v>5.8174000000000001</v>
      </c>
      <c r="C665" s="2">
        <v>72.263671335855236</v>
      </c>
      <c r="D665" s="2">
        <v>-0.14681324985030741</v>
      </c>
      <c r="E665" s="2">
        <v>0.10166265321352172</v>
      </c>
      <c r="F665" s="2">
        <v>5.7499200000000004</v>
      </c>
      <c r="G665" s="2">
        <v>5.6376200000000001</v>
      </c>
      <c r="H665" s="2">
        <v>5.4547849999999993</v>
      </c>
      <c r="I665" s="2">
        <v>5.1060540000000012</v>
      </c>
      <c r="J665" s="17">
        <v>4.5770390000000001</v>
      </c>
      <c r="K665" s="17" t="s">
        <v>51</v>
      </c>
      <c r="L665" s="17" t="s">
        <v>54</v>
      </c>
      <c r="M665" s="17" t="s">
        <v>52</v>
      </c>
    </row>
    <row r="666" spans="1:13" ht="13.5" x14ac:dyDescent="0.25">
      <c r="A666" s="3">
        <v>42972</v>
      </c>
      <c r="B666" s="2">
        <v>5.7419000000000002</v>
      </c>
      <c r="C666" s="2">
        <v>66.771853140697317</v>
      </c>
      <c r="D666" s="2">
        <v>-0.13502714593998189</v>
      </c>
      <c r="E666" s="2">
        <v>9.8449396976395043E-2</v>
      </c>
      <c r="F666" s="2">
        <v>5.7650400000000008</v>
      </c>
      <c r="G666" s="2">
        <v>5.6612899999999993</v>
      </c>
      <c r="H666" s="2">
        <v>5.4782050000000009</v>
      </c>
      <c r="I666" s="2">
        <v>5.1332520000000015</v>
      </c>
      <c r="J666" s="17">
        <v>4.5823529999999995</v>
      </c>
      <c r="K666" s="17" t="s">
        <v>51</v>
      </c>
      <c r="L666" s="17" t="s">
        <v>54</v>
      </c>
      <c r="M666" s="17" t="s">
        <v>52</v>
      </c>
    </row>
    <row r="667" spans="1:13" ht="13.5" x14ac:dyDescent="0.25">
      <c r="A667" s="3">
        <v>42975</v>
      </c>
      <c r="B667" s="2">
        <v>5.7419000000000002</v>
      </c>
      <c r="C667" s="2">
        <v>66.771853140697317</v>
      </c>
      <c r="D667" s="2">
        <v>-0.12618245317901522</v>
      </c>
      <c r="E667" s="2">
        <v>9.2216700509403685E-2</v>
      </c>
      <c r="F667" s="2">
        <v>5.7771400000000011</v>
      </c>
      <c r="G667" s="2">
        <v>5.6844599999999996</v>
      </c>
      <c r="H667" s="2">
        <v>5.5016249999999998</v>
      </c>
      <c r="I667" s="2">
        <v>5.1588380000000003</v>
      </c>
      <c r="J667" s="17">
        <v>4.5875914999999994</v>
      </c>
      <c r="K667" s="17" t="s">
        <v>51</v>
      </c>
      <c r="L667" s="17" t="s">
        <v>54</v>
      </c>
      <c r="M667" s="17" t="s">
        <v>52</v>
      </c>
    </row>
    <row r="668" spans="1:13" ht="13.5" x14ac:dyDescent="0.25">
      <c r="A668" s="3">
        <v>42976</v>
      </c>
      <c r="B668" s="2">
        <v>5.7872000000000003</v>
      </c>
      <c r="C668" s="2">
        <v>68.440800816928217</v>
      </c>
      <c r="D668" s="2">
        <v>-0.12381088531012097</v>
      </c>
      <c r="E668" s="2">
        <v>8.371662912507552E-2</v>
      </c>
      <c r="F668" s="2">
        <v>5.7660600000000004</v>
      </c>
      <c r="G668" s="2">
        <v>5.7121599999999999</v>
      </c>
      <c r="H668" s="2">
        <v>5.5315950000000011</v>
      </c>
      <c r="I668" s="2">
        <v>5.1853300000000004</v>
      </c>
      <c r="J668" s="17">
        <v>4.5927789999999993</v>
      </c>
      <c r="K668" s="17" t="s">
        <v>55</v>
      </c>
      <c r="L668" s="17" t="s">
        <v>54</v>
      </c>
      <c r="M668" s="17" t="s">
        <v>47</v>
      </c>
    </row>
    <row r="669" spans="1:13" ht="13.5" x14ac:dyDescent="0.25">
      <c r="A669" s="3">
        <v>42977</v>
      </c>
      <c r="B669" s="2">
        <v>5.7671000000000001</v>
      </c>
      <c r="C669" s="2">
        <v>66.836691063392408</v>
      </c>
      <c r="D669" s="2">
        <v>-0.11756352147768112</v>
      </c>
      <c r="E669" s="2">
        <v>7.5569052123532307E-2</v>
      </c>
      <c r="F669" s="2">
        <v>5.7710999999999997</v>
      </c>
      <c r="G669" s="2">
        <v>5.7348300000000005</v>
      </c>
      <c r="H669" s="2">
        <v>5.5562750000000003</v>
      </c>
      <c r="I669" s="2">
        <v>5.2115220000000013</v>
      </c>
      <c r="J669" s="17">
        <v>4.5974379999999995</v>
      </c>
      <c r="K669" s="17" t="s">
        <v>55</v>
      </c>
      <c r="L669" s="17" t="s">
        <v>54</v>
      </c>
      <c r="M669" s="17" t="s">
        <v>49</v>
      </c>
    </row>
    <row r="670" spans="1:13" ht="13.5" x14ac:dyDescent="0.25">
      <c r="A670" s="3">
        <v>42978</v>
      </c>
      <c r="B670" s="2">
        <v>5.7419000000000002</v>
      </c>
      <c r="C670" s="2">
        <v>64.786507568621317</v>
      </c>
      <c r="D670" s="2">
        <v>-0.10893822478300486</v>
      </c>
      <c r="E670" s="2">
        <v>7.2490674379374148E-2</v>
      </c>
      <c r="F670" s="2">
        <v>5.7560000000000002</v>
      </c>
      <c r="G670" s="2">
        <v>5.7529599999999999</v>
      </c>
      <c r="H670" s="2">
        <v>5.5875050000000002</v>
      </c>
      <c r="I670" s="2">
        <v>5.2367060000000007</v>
      </c>
      <c r="J670" s="17">
        <v>4.6019709999999989</v>
      </c>
      <c r="K670" s="17" t="s">
        <v>55</v>
      </c>
      <c r="L670" s="17" t="s">
        <v>54</v>
      </c>
      <c r="M670" s="17" t="s">
        <v>47</v>
      </c>
    </row>
    <row r="671" spans="1:13" ht="13.5" x14ac:dyDescent="0.25">
      <c r="A671" s="3">
        <v>42982</v>
      </c>
      <c r="B671" s="2">
        <v>5.7923</v>
      </c>
      <c r="C671" s="2">
        <v>66.968818270752138</v>
      </c>
      <c r="D671" s="2">
        <v>-9.0476944184234576E-2</v>
      </c>
      <c r="E671" s="2">
        <v>7.0902192497363251E-2</v>
      </c>
      <c r="F671" s="2">
        <v>5.7660800000000005</v>
      </c>
      <c r="G671" s="2">
        <v>5.7655599999999998</v>
      </c>
      <c r="H671" s="2">
        <v>5.6177299999999999</v>
      </c>
      <c r="I671" s="2">
        <v>5.2618900000000011</v>
      </c>
      <c r="J671" s="17">
        <v>4.6068064999999985</v>
      </c>
      <c r="K671" s="17" t="s">
        <v>51</v>
      </c>
      <c r="L671" s="17" t="s">
        <v>54</v>
      </c>
      <c r="M671" s="17" t="s">
        <v>52</v>
      </c>
    </row>
    <row r="672" spans="1:13" ht="13.5" x14ac:dyDescent="0.25">
      <c r="A672" s="3">
        <v>42983</v>
      </c>
      <c r="B672" s="2">
        <v>5.8426</v>
      </c>
      <c r="C672" s="2">
        <v>69.031578207676191</v>
      </c>
      <c r="D672" s="2">
        <v>-7.7820648054894193E-2</v>
      </c>
      <c r="E672" s="2">
        <v>7.0794631989436557E-2</v>
      </c>
      <c r="F672" s="2">
        <v>5.786220000000001</v>
      </c>
      <c r="G672" s="2">
        <v>5.7816799999999997</v>
      </c>
      <c r="H672" s="2">
        <v>5.6504700000000003</v>
      </c>
      <c r="I672" s="2">
        <v>5.2885839999999993</v>
      </c>
      <c r="J672" s="17">
        <v>4.6123469999999989</v>
      </c>
      <c r="K672" s="17" t="s">
        <v>51</v>
      </c>
      <c r="L672" s="17" t="s">
        <v>54</v>
      </c>
      <c r="M672" s="17" t="s">
        <v>52</v>
      </c>
    </row>
    <row r="673" spans="1:13" ht="13.5" x14ac:dyDescent="0.25">
      <c r="A673" s="3">
        <v>42984</v>
      </c>
      <c r="B673" s="2">
        <v>5.8929999999999998</v>
      </c>
      <c r="C673" s="2">
        <v>70.986679432792926</v>
      </c>
      <c r="D673" s="2">
        <v>-4.77882719073488E-2</v>
      </c>
      <c r="E673" s="2">
        <v>6.7949596011575131E-2</v>
      </c>
      <c r="F673" s="2">
        <v>5.8073800000000002</v>
      </c>
      <c r="G673" s="2">
        <v>5.7867199999999999</v>
      </c>
      <c r="H673" s="2">
        <v>5.6814450000000001</v>
      </c>
      <c r="I673" s="2">
        <v>5.3157819999999996</v>
      </c>
      <c r="J673" s="17">
        <v>4.6185924999999983</v>
      </c>
      <c r="K673" s="17" t="s">
        <v>51</v>
      </c>
      <c r="L673" s="17" t="s">
        <v>54</v>
      </c>
      <c r="M673" s="17" t="s">
        <v>52</v>
      </c>
    </row>
    <row r="674" spans="1:13" ht="13.5" x14ac:dyDescent="0.25">
      <c r="A674" s="3">
        <v>42985</v>
      </c>
      <c r="B674" s="2">
        <v>5.9433999999999996</v>
      </c>
      <c r="C674" s="2">
        <v>72.833674588316541</v>
      </c>
      <c r="D674" s="2">
        <v>-4.3514036784259247E-2</v>
      </c>
      <c r="E674" s="2">
        <v>6.3708504141399572E-2</v>
      </c>
      <c r="F674" s="2">
        <v>5.8426400000000003</v>
      </c>
      <c r="G674" s="2">
        <v>5.8068699999999991</v>
      </c>
      <c r="H674" s="2">
        <v>5.7071350000000001</v>
      </c>
      <c r="I674" s="2">
        <v>5.3446939999999996</v>
      </c>
      <c r="J674" s="17">
        <v>4.6248884999999991</v>
      </c>
      <c r="K674" s="17" t="s">
        <v>51</v>
      </c>
      <c r="L674" s="17" t="s">
        <v>54</v>
      </c>
      <c r="M674" s="17" t="s">
        <v>52</v>
      </c>
    </row>
    <row r="675" spans="1:13" ht="13.5" x14ac:dyDescent="0.25">
      <c r="A675" s="3">
        <v>42986</v>
      </c>
      <c r="B675" s="2">
        <v>5.8426</v>
      </c>
      <c r="C675" s="2">
        <v>64.051317948693764</v>
      </c>
      <c r="D675" s="2">
        <v>-2.2883635627602317E-2</v>
      </c>
      <c r="E675" s="2">
        <v>5.3163643014212669E-2</v>
      </c>
      <c r="F675" s="2">
        <v>5.8627799999999999</v>
      </c>
      <c r="G675" s="2">
        <v>5.8093899999999987</v>
      </c>
      <c r="H675" s="2">
        <v>5.7235050000000003</v>
      </c>
      <c r="I675" s="2">
        <v>5.3708840000000002</v>
      </c>
      <c r="J675" s="17">
        <v>4.6310329999999986</v>
      </c>
      <c r="K675" s="17" t="s">
        <v>51</v>
      </c>
      <c r="L675" s="17" t="s">
        <v>54</v>
      </c>
      <c r="M675" s="17" t="s">
        <v>52</v>
      </c>
    </row>
    <row r="676" spans="1:13" ht="13.5" x14ac:dyDescent="0.25">
      <c r="A676" s="3">
        <v>42989</v>
      </c>
      <c r="B676" s="2">
        <v>5.8426</v>
      </c>
      <c r="C676" s="2">
        <v>64.051317948693764</v>
      </c>
      <c r="D676" s="2">
        <v>-1.8361997848139744E-2</v>
      </c>
      <c r="E676" s="2">
        <v>4.4399480729721975E-2</v>
      </c>
      <c r="F676" s="2">
        <v>5.8728400000000001</v>
      </c>
      <c r="G676" s="2">
        <v>5.8194599999999994</v>
      </c>
      <c r="H676" s="2">
        <v>5.7403750000000002</v>
      </c>
      <c r="I676" s="2">
        <v>5.3962680000000001</v>
      </c>
      <c r="J676" s="17">
        <v>4.6372029999999986</v>
      </c>
      <c r="K676" s="17" t="s">
        <v>51</v>
      </c>
      <c r="L676" s="17" t="s">
        <v>54</v>
      </c>
      <c r="M676" s="17" t="s">
        <v>52</v>
      </c>
    </row>
    <row r="677" spans="1:13" ht="13.5" x14ac:dyDescent="0.25">
      <c r="A677" s="3">
        <v>42990</v>
      </c>
      <c r="B677" s="2">
        <v>5.8426</v>
      </c>
      <c r="C677" s="2">
        <v>64.051317948693764</v>
      </c>
      <c r="D677" s="2">
        <v>-1.5757728957130013E-2</v>
      </c>
      <c r="E677" s="2">
        <v>3.7645502909174129E-2</v>
      </c>
      <c r="F677" s="2">
        <v>5.8728400000000001</v>
      </c>
      <c r="G677" s="2">
        <v>5.8295299999999992</v>
      </c>
      <c r="H677" s="2">
        <v>5.7569950000000008</v>
      </c>
      <c r="I677" s="2">
        <v>5.4204439999999998</v>
      </c>
      <c r="J677" s="17">
        <v>4.6429949999999982</v>
      </c>
      <c r="K677" s="17" t="s">
        <v>51</v>
      </c>
      <c r="L677" s="17" t="s">
        <v>54</v>
      </c>
      <c r="M677" s="17" t="s">
        <v>54</v>
      </c>
    </row>
    <row r="678" spans="1:13" ht="13.5" x14ac:dyDescent="0.25">
      <c r="A678" s="3">
        <v>42991</v>
      </c>
      <c r="B678" s="2">
        <v>5.7923</v>
      </c>
      <c r="C678" s="2">
        <v>59.574199673874176</v>
      </c>
      <c r="D678" s="2">
        <v>-3.9901937410151689E-3</v>
      </c>
      <c r="E678" s="2">
        <v>3.6089010477909078E-2</v>
      </c>
      <c r="F678" s="2">
        <v>5.8527000000000005</v>
      </c>
      <c r="G678" s="2">
        <v>5.8300399999999986</v>
      </c>
      <c r="H678" s="2">
        <v>5.7711000000000006</v>
      </c>
      <c r="I678" s="2">
        <v>5.4436139999999993</v>
      </c>
      <c r="J678" s="17">
        <v>4.6486614999999984</v>
      </c>
      <c r="K678" s="17" t="s">
        <v>55</v>
      </c>
      <c r="L678" s="17" t="s">
        <v>54</v>
      </c>
      <c r="M678" s="17" t="s">
        <v>47</v>
      </c>
    </row>
    <row r="679" spans="1:13" ht="13.5" x14ac:dyDescent="0.25">
      <c r="A679" s="3">
        <v>42992</v>
      </c>
      <c r="B679" s="2">
        <v>5.8426</v>
      </c>
      <c r="C679" s="2">
        <v>62.404248636376764</v>
      </c>
      <c r="D679" s="2">
        <v>-1.6014958509993349E-3</v>
      </c>
      <c r="E679" s="2">
        <v>4.270965490702925E-2</v>
      </c>
      <c r="F679" s="2">
        <v>5.8325399999999998</v>
      </c>
      <c r="G679" s="2">
        <v>5.8375899999999987</v>
      </c>
      <c r="H679" s="2">
        <v>5.7862100000000014</v>
      </c>
      <c r="I679" s="2">
        <v>5.4673859999999994</v>
      </c>
      <c r="J679" s="17">
        <v>4.6548314999999976</v>
      </c>
      <c r="K679" s="17" t="s">
        <v>55</v>
      </c>
      <c r="L679" s="17" t="s">
        <v>54</v>
      </c>
      <c r="M679" s="17" t="s">
        <v>47</v>
      </c>
    </row>
    <row r="680" spans="1:13" ht="13.5" x14ac:dyDescent="0.25">
      <c r="A680" s="3">
        <v>42993</v>
      </c>
      <c r="B680" s="2">
        <v>5.8879999999999999</v>
      </c>
      <c r="C680" s="2">
        <v>64.799528970618383</v>
      </c>
      <c r="D680" s="2">
        <v>-7.8120431354475883E-3</v>
      </c>
      <c r="E680" s="2">
        <v>4.1646146993879439E-2</v>
      </c>
      <c r="F680" s="2">
        <v>5.8416200000000007</v>
      </c>
      <c r="G680" s="2">
        <v>5.852199999999999</v>
      </c>
      <c r="H680" s="2">
        <v>5.8025800000000007</v>
      </c>
      <c r="I680" s="2">
        <v>5.4914619999999994</v>
      </c>
      <c r="J680" s="17">
        <v>4.6612284999999982</v>
      </c>
      <c r="K680" s="17" t="s">
        <v>51</v>
      </c>
      <c r="L680" s="17" t="s">
        <v>54</v>
      </c>
      <c r="M680" s="17" t="s">
        <v>52</v>
      </c>
    </row>
    <row r="681" spans="1:13" ht="13.5" x14ac:dyDescent="0.25">
      <c r="A681" s="3">
        <v>42996</v>
      </c>
      <c r="B681" s="2">
        <v>5.7923</v>
      </c>
      <c r="C681" s="2">
        <v>56.611769465919572</v>
      </c>
      <c r="D681" s="2">
        <v>5.8894737543102593E-4</v>
      </c>
      <c r="E681" s="2">
        <v>4.1403887265081415E-2</v>
      </c>
      <c r="F681" s="2">
        <v>5.8315599999999996</v>
      </c>
      <c r="G681" s="2">
        <v>5.852199999999999</v>
      </c>
      <c r="H681" s="2">
        <v>5.8088800000000003</v>
      </c>
      <c r="I681" s="2">
        <v>5.5103</v>
      </c>
      <c r="J681" s="17">
        <v>4.667146999999999</v>
      </c>
      <c r="K681" s="17" t="s">
        <v>55</v>
      </c>
      <c r="L681" s="17" t="s">
        <v>54</v>
      </c>
      <c r="M681" s="17" t="s">
        <v>47</v>
      </c>
    </row>
    <row r="682" spans="1:13" ht="13.5" x14ac:dyDescent="0.25">
      <c r="A682" s="3">
        <v>42997</v>
      </c>
      <c r="B682" s="2">
        <v>5.9131</v>
      </c>
      <c r="C682" s="2">
        <v>62.971878847905728</v>
      </c>
      <c r="D682" s="2">
        <v>5.9545217372258819E-3</v>
      </c>
      <c r="E682" s="2">
        <v>4.2807009501397653E-2</v>
      </c>
      <c r="F682" s="2">
        <v>5.8456600000000005</v>
      </c>
      <c r="G682" s="2">
        <v>5.8592499999999994</v>
      </c>
      <c r="H682" s="2">
        <v>5.8204650000000004</v>
      </c>
      <c r="I682" s="2">
        <v>5.5265179999999985</v>
      </c>
      <c r="J682" s="17">
        <v>4.6733419999999981</v>
      </c>
      <c r="K682" s="17" t="s">
        <v>51</v>
      </c>
      <c r="L682" s="17" t="s">
        <v>54</v>
      </c>
      <c r="M682" s="17" t="s">
        <v>52</v>
      </c>
    </row>
    <row r="683" spans="1:13" ht="13.5" x14ac:dyDescent="0.25">
      <c r="A683" s="3">
        <v>42998</v>
      </c>
      <c r="B683" s="2">
        <v>5.8426</v>
      </c>
      <c r="C683" s="2">
        <v>57.659708937004702</v>
      </c>
      <c r="D683" s="2">
        <v>2.2263111089204202E-2</v>
      </c>
      <c r="E683" s="2">
        <v>4.5580618847616661E-2</v>
      </c>
      <c r="F683" s="2">
        <v>5.8557199999999998</v>
      </c>
      <c r="G683" s="2">
        <v>5.8542099999999992</v>
      </c>
      <c r="H683" s="2">
        <v>5.8204650000000004</v>
      </c>
      <c r="I683" s="2">
        <v>5.5351799999999995</v>
      </c>
      <c r="J683" s="17">
        <v>4.6796879999999978</v>
      </c>
      <c r="K683" s="17" t="s">
        <v>51</v>
      </c>
      <c r="L683" s="17" t="s">
        <v>54</v>
      </c>
      <c r="M683" s="17" t="s">
        <v>52</v>
      </c>
    </row>
    <row r="684" spans="1:13" ht="13.5" x14ac:dyDescent="0.25">
      <c r="A684" s="3">
        <v>43000</v>
      </c>
      <c r="B684" s="2">
        <v>5.8526999999999996</v>
      </c>
      <c r="C684" s="2">
        <v>58.203685557139991</v>
      </c>
      <c r="D684" s="2">
        <v>4.2366842221504442E-2</v>
      </c>
      <c r="E684" s="2">
        <v>4.6079152003323111E-2</v>
      </c>
      <c r="F684" s="2">
        <v>5.8577399999999997</v>
      </c>
      <c r="G684" s="2">
        <v>5.8451399999999989</v>
      </c>
      <c r="H684" s="2">
        <v>5.8260050000000003</v>
      </c>
      <c r="I684" s="2">
        <v>5.5424319999999998</v>
      </c>
      <c r="J684" s="17">
        <v>4.6859334999999991</v>
      </c>
      <c r="K684" s="17" t="s">
        <v>51</v>
      </c>
      <c r="L684" s="17" t="s">
        <v>54</v>
      </c>
      <c r="M684" s="17" t="s">
        <v>52</v>
      </c>
    </row>
    <row r="685" spans="1:13" ht="13.5" x14ac:dyDescent="0.25">
      <c r="A685" s="3">
        <v>43003</v>
      </c>
      <c r="B685" s="2">
        <v>5.8526999999999996</v>
      </c>
      <c r="C685" s="2">
        <v>58.203685557139991</v>
      </c>
      <c r="D685" s="2">
        <v>4.3160741630327237E-2</v>
      </c>
      <c r="E685" s="2">
        <v>4.1858046715780514E-2</v>
      </c>
      <c r="F685" s="2">
        <v>5.8506799999999997</v>
      </c>
      <c r="G685" s="2">
        <v>5.8461499999999997</v>
      </c>
      <c r="H685" s="2">
        <v>5.8277699999999992</v>
      </c>
      <c r="I685" s="2">
        <v>5.5486780000000007</v>
      </c>
      <c r="J685" s="17">
        <v>4.6921789999999985</v>
      </c>
      <c r="K685" s="17" t="s">
        <v>55</v>
      </c>
      <c r="L685" s="17" t="s">
        <v>54</v>
      </c>
      <c r="M685" s="17" t="s">
        <v>47</v>
      </c>
    </row>
    <row r="686" spans="1:13" ht="13.5" x14ac:dyDescent="0.25">
      <c r="A686" s="3">
        <v>43004</v>
      </c>
      <c r="B686" s="2">
        <v>5.8526999999999996</v>
      </c>
      <c r="C686" s="2">
        <v>58.203685557139991</v>
      </c>
      <c r="D686" s="2">
        <v>4.3175782573076305E-2</v>
      </c>
      <c r="E686" s="2">
        <v>3.5372615053318755E-2</v>
      </c>
      <c r="F686" s="2">
        <v>5.8627599999999997</v>
      </c>
      <c r="G686" s="2">
        <v>5.8471599999999988</v>
      </c>
      <c r="H686" s="2">
        <v>5.83331</v>
      </c>
      <c r="I686" s="2">
        <v>5.5582480000000025</v>
      </c>
      <c r="J686" s="17">
        <v>4.6985254999999979</v>
      </c>
      <c r="K686" s="17" t="s">
        <v>55</v>
      </c>
      <c r="L686" s="17" t="s">
        <v>54</v>
      </c>
      <c r="M686" s="17" t="s">
        <v>49</v>
      </c>
    </row>
    <row r="687" spans="1:13" ht="13.5" x14ac:dyDescent="0.25">
      <c r="A687" s="3">
        <v>43005</v>
      </c>
      <c r="B687" s="2">
        <v>5.7923</v>
      </c>
      <c r="C687" s="2">
        <v>53.107428957229374</v>
      </c>
      <c r="D687" s="2">
        <v>4.7054509436219583E-2</v>
      </c>
      <c r="E687" s="2">
        <v>2.8091063869673034E-2</v>
      </c>
      <c r="F687" s="2">
        <v>5.8385999999999996</v>
      </c>
      <c r="G687" s="2">
        <v>5.8421299999999992</v>
      </c>
      <c r="H687" s="2">
        <v>5.8358299999999996</v>
      </c>
      <c r="I687" s="2">
        <v>5.5681200000000022</v>
      </c>
      <c r="J687" s="17">
        <v>4.7044689999999978</v>
      </c>
      <c r="K687" s="17" t="s">
        <v>55</v>
      </c>
      <c r="L687" s="17" t="s">
        <v>54</v>
      </c>
      <c r="M687" s="17" t="s">
        <v>47</v>
      </c>
    </row>
    <row r="688" spans="1:13" ht="13.5" x14ac:dyDescent="0.25">
      <c r="A688" s="3">
        <v>43006</v>
      </c>
      <c r="B688" s="2">
        <v>5.7923</v>
      </c>
      <c r="C688" s="2">
        <v>53.107428957229374</v>
      </c>
      <c r="D688" s="2">
        <v>4.2391922113198532E-2</v>
      </c>
      <c r="E688" s="2">
        <v>1.8432878486662269E-2</v>
      </c>
      <c r="F688" s="2">
        <v>5.8285400000000003</v>
      </c>
      <c r="G688" s="2">
        <v>5.8421299999999992</v>
      </c>
      <c r="H688" s="2">
        <v>5.8360849999999989</v>
      </c>
      <c r="I688" s="2">
        <v>5.5783960000000015</v>
      </c>
      <c r="J688" s="17">
        <v>4.7104124999999977</v>
      </c>
      <c r="K688" s="17" t="s">
        <v>51</v>
      </c>
      <c r="L688" s="17" t="s">
        <v>54</v>
      </c>
      <c r="M688" s="17" t="s">
        <v>53</v>
      </c>
    </row>
    <row r="689" spans="1:13" ht="13.5" x14ac:dyDescent="0.25">
      <c r="A689" s="3">
        <v>43007</v>
      </c>
      <c r="B689" s="2">
        <v>5.7923</v>
      </c>
      <c r="C689" s="2">
        <v>53.107428957229374</v>
      </c>
      <c r="D689" s="2">
        <v>4.5994260568232193E-2</v>
      </c>
      <c r="E689" s="2">
        <v>2.6056469053544664E-3</v>
      </c>
      <c r="F689" s="2">
        <v>5.8164600000000002</v>
      </c>
      <c r="G689" s="2">
        <v>5.8370999999999986</v>
      </c>
      <c r="H689" s="2">
        <v>5.8373449999999991</v>
      </c>
      <c r="I689" s="2">
        <v>5.5914920000000015</v>
      </c>
      <c r="J689" s="17">
        <v>4.7163559999999976</v>
      </c>
      <c r="K689" s="17" t="s">
        <v>55</v>
      </c>
      <c r="L689" s="17" t="s">
        <v>54</v>
      </c>
      <c r="M689" s="17" t="s">
        <v>47</v>
      </c>
    </row>
    <row r="690" spans="1:13" ht="13.5" x14ac:dyDescent="0.25">
      <c r="A690" s="3">
        <v>43010</v>
      </c>
      <c r="B690" s="2">
        <v>5.8426</v>
      </c>
      <c r="C690" s="2">
        <v>57.021569779452747</v>
      </c>
      <c r="D690" s="2">
        <v>5.2124363225956039E-2</v>
      </c>
      <c r="E690" s="2">
        <v>-9.8188884367895815E-3</v>
      </c>
      <c r="F690" s="2">
        <v>5.8144400000000003</v>
      </c>
      <c r="G690" s="2">
        <v>5.8325599999999991</v>
      </c>
      <c r="H690" s="2">
        <v>5.8423799999999995</v>
      </c>
      <c r="I690" s="2">
        <v>5.6066020000000014</v>
      </c>
      <c r="J690" s="17">
        <v>4.7224249999999977</v>
      </c>
      <c r="K690" s="17" t="s">
        <v>51</v>
      </c>
      <c r="L690" s="17" t="s">
        <v>54</v>
      </c>
      <c r="M690" s="17" t="s">
        <v>53</v>
      </c>
    </row>
    <row r="691" spans="1:13" ht="13.5" x14ac:dyDescent="0.25">
      <c r="A691" s="3">
        <v>43011</v>
      </c>
      <c r="B691" s="2">
        <v>5.8727999999999998</v>
      </c>
      <c r="C691" s="2">
        <v>59.222357512736146</v>
      </c>
      <c r="D691" s="2">
        <v>3.9890405328435463E-2</v>
      </c>
      <c r="E691" s="2">
        <v>-1.5671743626053752E-2</v>
      </c>
      <c r="F691" s="2">
        <v>5.81846</v>
      </c>
      <c r="G691" s="2">
        <v>5.840609999999999</v>
      </c>
      <c r="H691" s="2">
        <v>5.846404999999999</v>
      </c>
      <c r="I691" s="2">
        <v>5.6223160000000005</v>
      </c>
      <c r="J691" s="17">
        <v>4.7288719999999973</v>
      </c>
      <c r="K691" s="17" t="s">
        <v>51</v>
      </c>
      <c r="L691" s="17" t="s">
        <v>54</v>
      </c>
      <c r="M691" s="17" t="s">
        <v>52</v>
      </c>
    </row>
    <row r="692" spans="1:13" ht="13.5" x14ac:dyDescent="0.25">
      <c r="A692" s="3">
        <v>43012</v>
      </c>
      <c r="B692" s="2">
        <v>5.8628</v>
      </c>
      <c r="C692" s="2">
        <v>58.160338543282606</v>
      </c>
      <c r="D692" s="2">
        <v>4.8258781273927909E-2</v>
      </c>
      <c r="E692" s="2">
        <v>-1.851810433093928E-2</v>
      </c>
      <c r="F692" s="2">
        <v>5.8325599999999991</v>
      </c>
      <c r="G692" s="2">
        <v>5.8355799999999984</v>
      </c>
      <c r="H692" s="2">
        <v>5.8474149999999998</v>
      </c>
      <c r="I692" s="2">
        <v>5.6388380000000007</v>
      </c>
      <c r="J692" s="17">
        <v>4.7350169999999965</v>
      </c>
      <c r="K692" s="17" t="s">
        <v>51</v>
      </c>
      <c r="L692" s="17" t="s">
        <v>54</v>
      </c>
      <c r="M692" s="17" t="s">
        <v>52</v>
      </c>
    </row>
    <row r="693" spans="1:13" ht="13.5" x14ac:dyDescent="0.25">
      <c r="A693" s="3">
        <v>43013</v>
      </c>
      <c r="B693" s="2">
        <v>5.8426</v>
      </c>
      <c r="C693" s="2">
        <v>55.976655596560079</v>
      </c>
      <c r="D693" s="2">
        <v>4.5488605376249325E-2</v>
      </c>
      <c r="E693" s="2">
        <v>-1.91737633064861E-2</v>
      </c>
      <c r="F693" s="2">
        <v>5.8426200000000001</v>
      </c>
      <c r="G693" s="2">
        <v>5.8355799999999993</v>
      </c>
      <c r="H693" s="2">
        <v>5.8448949999999993</v>
      </c>
      <c r="I693" s="2">
        <v>5.6534440000000004</v>
      </c>
      <c r="J693" s="17">
        <v>4.7409349999999968</v>
      </c>
      <c r="K693" s="17" t="s">
        <v>55</v>
      </c>
      <c r="L693" s="17" t="s">
        <v>54</v>
      </c>
      <c r="M693" s="17" t="s">
        <v>49</v>
      </c>
    </row>
    <row r="694" spans="1:13" ht="13.5" x14ac:dyDescent="0.25">
      <c r="A694" s="3">
        <v>43014</v>
      </c>
      <c r="B694" s="2">
        <v>5.8426</v>
      </c>
      <c r="C694" s="2">
        <v>55.976655596560079</v>
      </c>
      <c r="D694" s="2">
        <v>4.4353697133039383E-2</v>
      </c>
      <c r="E694" s="2">
        <v>-1.9603560412375192E-2</v>
      </c>
      <c r="F694" s="2">
        <v>5.8526800000000003</v>
      </c>
      <c r="G694" s="2">
        <v>5.8345699999999994</v>
      </c>
      <c r="H694" s="2">
        <v>5.839855</v>
      </c>
      <c r="I694" s="2">
        <v>5.6656320000000013</v>
      </c>
      <c r="J694" s="17">
        <v>4.7469034999999966</v>
      </c>
      <c r="K694" s="17" t="s">
        <v>55</v>
      </c>
      <c r="L694" s="17" t="s">
        <v>54</v>
      </c>
      <c r="M694" s="17" t="s">
        <v>49</v>
      </c>
    </row>
    <row r="695" spans="1:13" ht="13.5" x14ac:dyDescent="0.25">
      <c r="A695" s="3">
        <v>43017</v>
      </c>
      <c r="B695" s="2">
        <v>5.8677999999999999</v>
      </c>
      <c r="C695" s="2">
        <v>58.244904334061303</v>
      </c>
      <c r="D695" s="2">
        <v>4.1207501818466774E-2</v>
      </c>
      <c r="E695" s="2">
        <v>-1.758458051996533E-2</v>
      </c>
      <c r="F695" s="2">
        <v>5.8577199999999996</v>
      </c>
      <c r="G695" s="2">
        <v>5.8360799999999999</v>
      </c>
      <c r="H695" s="2">
        <v>5.8411150000000003</v>
      </c>
      <c r="I695" s="2">
        <v>5.6802380000000019</v>
      </c>
      <c r="J695" s="17">
        <v>4.753123999999997</v>
      </c>
      <c r="K695" s="17" t="s">
        <v>51</v>
      </c>
      <c r="L695" s="17" t="s">
        <v>54</v>
      </c>
      <c r="M695" s="17" t="s">
        <v>52</v>
      </c>
    </row>
    <row r="696" spans="1:13" ht="13.5" x14ac:dyDescent="0.25">
      <c r="A696" s="3">
        <v>43018</v>
      </c>
      <c r="B696" s="2">
        <v>5.8224999999999998</v>
      </c>
      <c r="C696" s="2">
        <v>52.962203289375523</v>
      </c>
      <c r="D696" s="2">
        <v>4.1456408602566164E-2</v>
      </c>
      <c r="E696" s="2">
        <v>-1.5398394433762225E-2</v>
      </c>
      <c r="F696" s="2">
        <v>5.8476600000000003</v>
      </c>
      <c r="G696" s="2">
        <v>5.8330599999999997</v>
      </c>
      <c r="H696" s="2">
        <v>5.8401100000000001</v>
      </c>
      <c r="I696" s="2">
        <v>5.6912180000000028</v>
      </c>
      <c r="J696" s="17">
        <v>4.7593194999999966</v>
      </c>
      <c r="K696" s="17" t="s">
        <v>51</v>
      </c>
      <c r="L696" s="17" t="s">
        <v>54</v>
      </c>
      <c r="M696" s="17" t="s">
        <v>53</v>
      </c>
    </row>
    <row r="697" spans="1:13" ht="13.5" x14ac:dyDescent="0.25">
      <c r="A697" s="3">
        <v>43019</v>
      </c>
      <c r="B697" s="2">
        <v>5.8426</v>
      </c>
      <c r="C697" s="2">
        <v>54.916102210414877</v>
      </c>
      <c r="D697" s="2">
        <v>3.0741946298340928E-2</v>
      </c>
      <c r="E697" s="2">
        <v>-1.3461330130478451E-2</v>
      </c>
      <c r="F697" s="2">
        <v>5.8436200000000005</v>
      </c>
      <c r="G697" s="2">
        <v>5.8380899999999993</v>
      </c>
      <c r="H697" s="2">
        <v>5.840110000000001</v>
      </c>
      <c r="I697" s="2">
        <v>5.7026000000000021</v>
      </c>
      <c r="J697" s="17">
        <v>4.7656154999999965</v>
      </c>
      <c r="K697" s="17" t="s">
        <v>51</v>
      </c>
      <c r="L697" s="17" t="s">
        <v>50</v>
      </c>
      <c r="M697" s="17" t="s">
        <v>53</v>
      </c>
    </row>
    <row r="698" spans="1:13" ht="13.5" x14ac:dyDescent="0.25">
      <c r="A698" s="3">
        <v>43020</v>
      </c>
      <c r="B698" s="2">
        <v>5.7923</v>
      </c>
      <c r="C698" s="2">
        <v>49.387346211785982</v>
      </c>
      <c r="D698" s="2">
        <v>2.5149795532372288E-2</v>
      </c>
      <c r="E698" s="2">
        <v>-1.1923581244055723E-2</v>
      </c>
      <c r="F698" s="2">
        <v>5.8335600000000003</v>
      </c>
      <c r="G698" s="2">
        <v>5.8380899999999993</v>
      </c>
      <c r="H698" s="2">
        <v>5.840110000000001</v>
      </c>
      <c r="I698" s="2">
        <v>5.7146900000000018</v>
      </c>
      <c r="J698" s="17">
        <v>4.7719114999999972</v>
      </c>
      <c r="K698" s="17" t="s">
        <v>51</v>
      </c>
      <c r="L698" s="17" t="s">
        <v>50</v>
      </c>
      <c r="M698" s="17" t="s">
        <v>53</v>
      </c>
    </row>
    <row r="699" spans="1:13" ht="13.5" x14ac:dyDescent="0.25">
      <c r="A699" s="3">
        <v>43021</v>
      </c>
      <c r="B699" s="2">
        <v>5.8376000000000001</v>
      </c>
      <c r="C699" s="2">
        <v>53.889708961631015</v>
      </c>
      <c r="D699" s="2">
        <v>1.7126317917640854E-2</v>
      </c>
      <c r="E699" s="2">
        <v>-8.7877842272181886E-3</v>
      </c>
      <c r="F699" s="2">
        <v>5.8325600000000009</v>
      </c>
      <c r="G699" s="2">
        <v>5.8426199999999993</v>
      </c>
      <c r="H699" s="2">
        <v>5.8398599999999998</v>
      </c>
      <c r="I699" s="2">
        <v>5.7259720000000014</v>
      </c>
      <c r="J699" s="17">
        <v>4.7784339999999972</v>
      </c>
      <c r="K699" s="17" t="s">
        <v>51</v>
      </c>
      <c r="L699" s="17" t="s">
        <v>50</v>
      </c>
      <c r="M699" s="17" t="s">
        <v>53</v>
      </c>
    </row>
    <row r="700" spans="1:13" ht="13.5" x14ac:dyDescent="0.25">
      <c r="A700" s="3">
        <v>43024</v>
      </c>
      <c r="B700" s="2">
        <v>5.7419000000000002</v>
      </c>
      <c r="C700" s="2">
        <v>44.818987456287601</v>
      </c>
      <c r="D700" s="2">
        <v>2.4956056904188451E-2</v>
      </c>
      <c r="E700" s="2">
        <v>-4.4692460395451324E-3</v>
      </c>
      <c r="F700" s="2">
        <v>5.8073800000000002</v>
      </c>
      <c r="G700" s="2">
        <v>5.8325499999999995</v>
      </c>
      <c r="H700" s="2">
        <v>5.8325550000000002</v>
      </c>
      <c r="I700" s="2">
        <v>5.7384640000000013</v>
      </c>
      <c r="J700" s="17">
        <v>4.784377499999998</v>
      </c>
      <c r="K700" s="17" t="s">
        <v>55</v>
      </c>
      <c r="L700" s="17" t="s">
        <v>54</v>
      </c>
      <c r="M700" s="17" t="s">
        <v>47</v>
      </c>
    </row>
    <row r="701" spans="1:13" ht="13.5" x14ac:dyDescent="0.25">
      <c r="A701" s="3">
        <v>43025</v>
      </c>
      <c r="B701" s="2">
        <v>5.7369000000000003</v>
      </c>
      <c r="C701" s="2">
        <v>44.398505756628644</v>
      </c>
      <c r="D701" s="2">
        <v>3.6970170846307049E-2</v>
      </c>
      <c r="E701" s="2">
        <v>5.1481166881801182E-4</v>
      </c>
      <c r="F701" s="2">
        <v>5.7902600000000009</v>
      </c>
      <c r="G701" s="2">
        <v>5.8189599999999997</v>
      </c>
      <c r="H701" s="2">
        <v>5.8297850000000002</v>
      </c>
      <c r="I701" s="2">
        <v>5.7494460000000016</v>
      </c>
      <c r="J701" s="17">
        <v>4.7901699999999963</v>
      </c>
      <c r="K701" s="17" t="s">
        <v>55</v>
      </c>
      <c r="L701" s="17" t="s">
        <v>54</v>
      </c>
      <c r="M701" s="17" t="s">
        <v>47</v>
      </c>
    </row>
    <row r="702" spans="1:13" ht="13.5" x14ac:dyDescent="0.25">
      <c r="A702" s="3">
        <v>43026</v>
      </c>
      <c r="B702" s="2">
        <v>5.7167000000000003</v>
      </c>
      <c r="C702" s="2">
        <v>42.657321665047007</v>
      </c>
      <c r="D702" s="2">
        <v>4.746817839815165E-2</v>
      </c>
      <c r="E702" s="2">
        <v>8.9450681902378884E-3</v>
      </c>
      <c r="F702" s="2">
        <v>5.7650799999999993</v>
      </c>
      <c r="G702" s="2">
        <v>5.8043500000000012</v>
      </c>
      <c r="H702" s="2">
        <v>5.8199650000000007</v>
      </c>
      <c r="I702" s="2">
        <v>5.7600240000000023</v>
      </c>
      <c r="J702" s="17">
        <v>4.7958364999999965</v>
      </c>
      <c r="K702" s="17" t="s">
        <v>55</v>
      </c>
      <c r="L702" s="17" t="s">
        <v>54</v>
      </c>
      <c r="M702" s="17" t="s">
        <v>47</v>
      </c>
    </row>
    <row r="703" spans="1:13" ht="13.5" x14ac:dyDescent="0.25">
      <c r="A703" s="3">
        <v>43027</v>
      </c>
      <c r="B703" s="2">
        <v>5.7065999999999999</v>
      </c>
      <c r="C703" s="2">
        <v>41.775158080698226</v>
      </c>
      <c r="D703" s="2">
        <v>5.4457578293207298E-2</v>
      </c>
      <c r="E703" s="2">
        <v>1.8046808940507128E-2</v>
      </c>
      <c r="F703" s="2">
        <v>5.7479399999999998</v>
      </c>
      <c r="G703" s="2">
        <v>5.790750000000001</v>
      </c>
      <c r="H703" s="2">
        <v>5.8131649999999997</v>
      </c>
      <c r="I703" s="2">
        <v>5.7686860000000015</v>
      </c>
      <c r="J703" s="17">
        <v>4.8017039999999973</v>
      </c>
      <c r="K703" s="17" t="s">
        <v>55</v>
      </c>
      <c r="L703" s="17" t="s">
        <v>54</v>
      </c>
      <c r="M703" s="17" t="s">
        <v>47</v>
      </c>
    </row>
    <row r="704" spans="1:13" ht="13.5" x14ac:dyDescent="0.25">
      <c r="A704" s="3">
        <v>43028</v>
      </c>
      <c r="B704" s="2">
        <v>5.7065999999999999</v>
      </c>
      <c r="C704" s="2">
        <v>41.775158080698226</v>
      </c>
      <c r="D704" s="2">
        <v>6.0862862219040359E-2</v>
      </c>
      <c r="E704" s="2">
        <v>2.6821418788752185E-2</v>
      </c>
      <c r="F704" s="2">
        <v>5.7217399999999996</v>
      </c>
      <c r="G704" s="2">
        <v>5.7771500000000007</v>
      </c>
      <c r="H704" s="2">
        <v>5.80586</v>
      </c>
      <c r="I704" s="2">
        <v>5.7742260000000014</v>
      </c>
      <c r="J704" s="17">
        <v>4.8076974999999962</v>
      </c>
      <c r="K704" s="17" t="s">
        <v>55</v>
      </c>
      <c r="L704" s="17" t="s">
        <v>54</v>
      </c>
      <c r="M704" s="17" t="s">
        <v>47</v>
      </c>
    </row>
    <row r="705" spans="1:13" ht="13.5" x14ac:dyDescent="0.25">
      <c r="A705" s="3">
        <v>43031</v>
      </c>
      <c r="B705" s="2">
        <v>5.8426</v>
      </c>
      <c r="C705" s="2">
        <v>55.988807016033846</v>
      </c>
      <c r="D705" s="2">
        <v>6.054035974248162E-2</v>
      </c>
      <c r="E705" s="2">
        <v>3.5603781472655235E-2</v>
      </c>
      <c r="F705" s="2">
        <v>5.741880000000001</v>
      </c>
      <c r="G705" s="2">
        <v>5.7746300000000002</v>
      </c>
      <c r="H705" s="2">
        <v>5.8053550000000005</v>
      </c>
      <c r="I705" s="2">
        <v>5.780774000000001</v>
      </c>
      <c r="J705" s="17">
        <v>4.8143709999999968</v>
      </c>
      <c r="K705" s="17" t="s">
        <v>55</v>
      </c>
      <c r="L705" s="17" t="s">
        <v>54</v>
      </c>
      <c r="M705" s="17" t="s">
        <v>49</v>
      </c>
    </row>
    <row r="706" spans="1:13" ht="13.5" x14ac:dyDescent="0.25">
      <c r="A706" s="3">
        <v>43032</v>
      </c>
      <c r="B706" s="2">
        <v>5.8426</v>
      </c>
      <c r="C706" s="2">
        <v>55.988807016033846</v>
      </c>
      <c r="D706" s="2">
        <v>5.2915716950391989E-2</v>
      </c>
      <c r="E706" s="2">
        <v>4.3811178701523568E-2</v>
      </c>
      <c r="F706" s="2">
        <v>5.76302</v>
      </c>
      <c r="G706" s="2">
        <v>5.7766400000000004</v>
      </c>
      <c r="H706" s="2">
        <v>5.8048500000000001</v>
      </c>
      <c r="I706" s="2">
        <v>5.7875220000000001</v>
      </c>
      <c r="J706" s="17">
        <v>4.8213214999999963</v>
      </c>
      <c r="K706" s="17" t="s">
        <v>55</v>
      </c>
      <c r="L706" s="17" t="s">
        <v>54</v>
      </c>
      <c r="M706" s="17" t="s">
        <v>49</v>
      </c>
    </row>
    <row r="707" spans="1:13" ht="13.5" x14ac:dyDescent="0.25">
      <c r="A707" s="3">
        <v>43033</v>
      </c>
      <c r="B707" s="2">
        <v>5.7923</v>
      </c>
      <c r="C707" s="2">
        <v>50.681821250781056</v>
      </c>
      <c r="D707" s="2">
        <v>5.2928139640915361E-2</v>
      </c>
      <c r="E707" s="2">
        <v>5.1804566095406158E-2</v>
      </c>
      <c r="F707" s="2">
        <v>5.7781400000000005</v>
      </c>
      <c r="G707" s="2">
        <v>5.771609999999999</v>
      </c>
      <c r="H707" s="2">
        <v>5.8048500000000001</v>
      </c>
      <c r="I707" s="2">
        <v>5.7931640000000009</v>
      </c>
      <c r="J707" s="17">
        <v>4.8282469999999957</v>
      </c>
      <c r="K707" s="17" t="s">
        <v>51</v>
      </c>
      <c r="L707" s="17" t="s">
        <v>54</v>
      </c>
      <c r="M707" s="17" t="s">
        <v>52</v>
      </c>
    </row>
    <row r="708" spans="1:13" ht="13.5" x14ac:dyDescent="0.25">
      <c r="A708" s="3">
        <v>43034</v>
      </c>
      <c r="B708" s="2">
        <v>5.7419000000000002</v>
      </c>
      <c r="C708" s="2">
        <v>45.97904918575788</v>
      </c>
      <c r="D708" s="2">
        <v>4.8902794003679695E-2</v>
      </c>
      <c r="E708" s="2">
        <v>5.8601930285241258E-2</v>
      </c>
      <c r="F708" s="2">
        <v>5.7852000000000006</v>
      </c>
      <c r="G708" s="2">
        <v>5.7665699999999998</v>
      </c>
      <c r="H708" s="2">
        <v>5.8023299999999995</v>
      </c>
      <c r="I708" s="2">
        <v>5.7977980000000002</v>
      </c>
      <c r="J708" s="17">
        <v>4.8349204999999955</v>
      </c>
      <c r="K708" s="17" t="s">
        <v>51</v>
      </c>
      <c r="L708" s="17" t="s">
        <v>54</v>
      </c>
      <c r="M708" s="17" t="s">
        <v>52</v>
      </c>
    </row>
    <row r="709" spans="1:13" ht="13.5" x14ac:dyDescent="0.25">
      <c r="A709" s="3">
        <v>43035</v>
      </c>
      <c r="B709" s="2">
        <v>5.7267999999999999</v>
      </c>
      <c r="C709" s="2">
        <v>44.642510838347668</v>
      </c>
      <c r="D709" s="2">
        <v>5.385384464113141E-2</v>
      </c>
      <c r="E709" s="2">
        <v>6.2468359574188767E-2</v>
      </c>
      <c r="F709" s="2">
        <v>5.7892400000000004</v>
      </c>
      <c r="G709" s="2">
        <v>5.7554899999999991</v>
      </c>
      <c r="H709" s="2">
        <v>5.7990550000000001</v>
      </c>
      <c r="I709" s="2">
        <v>5.8015260000000026</v>
      </c>
      <c r="J709" s="17">
        <v>4.841795999999996</v>
      </c>
      <c r="K709" s="17" t="s">
        <v>55</v>
      </c>
      <c r="L709" s="17" t="s">
        <v>54</v>
      </c>
      <c r="M709" s="17" t="s">
        <v>49</v>
      </c>
    </row>
    <row r="710" spans="1:13" ht="13.5" x14ac:dyDescent="0.25">
      <c r="A710" s="3">
        <v>43038</v>
      </c>
      <c r="B710" s="2">
        <v>5.7317999999999998</v>
      </c>
      <c r="C710" s="2">
        <v>45.21044365221973</v>
      </c>
      <c r="D710" s="2">
        <v>4.3288384660319146E-2</v>
      </c>
      <c r="E710" s="2">
        <v>6.4599168735582899E-2</v>
      </c>
      <c r="F710" s="2">
        <v>5.76708</v>
      </c>
      <c r="G710" s="2">
        <v>5.75448</v>
      </c>
      <c r="H710" s="2">
        <v>5.7935149999999993</v>
      </c>
      <c r="I710" s="2">
        <v>5.8049500000000025</v>
      </c>
      <c r="J710" s="17">
        <v>4.8484444999999958</v>
      </c>
      <c r="K710" s="17" t="s">
        <v>55</v>
      </c>
      <c r="L710" s="17" t="s">
        <v>54</v>
      </c>
      <c r="M710" s="17" t="s">
        <v>47</v>
      </c>
    </row>
    <row r="711" spans="1:13" ht="13.5" x14ac:dyDescent="0.25">
      <c r="A711" s="3">
        <v>43039</v>
      </c>
      <c r="B711" s="2">
        <v>5.8426</v>
      </c>
      <c r="C711" s="2">
        <v>55.986521318972827</v>
      </c>
      <c r="D711" s="2">
        <v>2.5655749237627035E-2</v>
      </c>
      <c r="E711" s="2">
        <v>6.7903759516293682E-2</v>
      </c>
      <c r="F711" s="2">
        <v>5.76708</v>
      </c>
      <c r="G711" s="2">
        <v>5.7650499999999996</v>
      </c>
      <c r="H711" s="2">
        <v>5.7920050000000005</v>
      </c>
      <c r="I711" s="2">
        <v>5.8084760000000024</v>
      </c>
      <c r="J711" s="17">
        <v>4.8556719999999958</v>
      </c>
      <c r="K711" s="17" t="s">
        <v>55</v>
      </c>
      <c r="L711" s="17" t="s">
        <v>54</v>
      </c>
      <c r="M711" s="17" t="s">
        <v>54</v>
      </c>
    </row>
    <row r="712" spans="1:13" ht="13.5" x14ac:dyDescent="0.25">
      <c r="A712" s="3">
        <v>43040</v>
      </c>
      <c r="B712" s="2">
        <v>5.7923</v>
      </c>
      <c r="C712" s="2">
        <v>51.075328290950601</v>
      </c>
      <c r="D712" s="2">
        <v>1.0962308388081432E-2</v>
      </c>
      <c r="E712" s="2">
        <v>6.5639189266438802E-2</v>
      </c>
      <c r="F712" s="2">
        <v>5.76708</v>
      </c>
      <c r="G712" s="2">
        <v>5.7726099999999994</v>
      </c>
      <c r="H712" s="2">
        <v>5.7884800000000007</v>
      </c>
      <c r="I712" s="2">
        <v>5.8106940000000034</v>
      </c>
      <c r="J712" s="17">
        <v>4.8626479999999956</v>
      </c>
      <c r="K712" s="17" t="s">
        <v>55</v>
      </c>
      <c r="L712" s="17" t="s">
        <v>54</v>
      </c>
      <c r="M712" s="17" t="s">
        <v>54</v>
      </c>
    </row>
    <row r="713" spans="1:13" ht="13.5" x14ac:dyDescent="0.25">
      <c r="A713" s="3">
        <v>43041</v>
      </c>
      <c r="B713" s="2">
        <v>5.8426</v>
      </c>
      <c r="C713" s="2">
        <v>55.298247325281629</v>
      </c>
      <c r="D713" s="2">
        <v>-6.8158838260998778E-3</v>
      </c>
      <c r="E713" s="2">
        <v>6.5472343559204352E-2</v>
      </c>
      <c r="F713" s="2">
        <v>5.7872200000000005</v>
      </c>
      <c r="G713" s="2">
        <v>5.7862099999999987</v>
      </c>
      <c r="H713" s="2">
        <v>5.7884800000000007</v>
      </c>
      <c r="I713" s="2">
        <v>5.8106940000000034</v>
      </c>
      <c r="J713" s="17">
        <v>4.8692459999999951</v>
      </c>
      <c r="K713" s="17" t="s">
        <v>51</v>
      </c>
      <c r="L713" s="17" t="s">
        <v>54</v>
      </c>
      <c r="M713" s="17" t="s">
        <v>52</v>
      </c>
    </row>
    <row r="714" spans="1:13" ht="13.5" x14ac:dyDescent="0.25">
      <c r="A714" s="3">
        <v>43042</v>
      </c>
      <c r="B714" s="2">
        <v>5.8677999999999999</v>
      </c>
      <c r="C714" s="2">
        <v>57.287356080166042</v>
      </c>
      <c r="D714" s="2">
        <v>-2.4083517226656248E-2</v>
      </c>
      <c r="E714" s="2">
        <v>6.6919946528728472E-2</v>
      </c>
      <c r="F714" s="2">
        <v>5.8154200000000005</v>
      </c>
      <c r="G714" s="2">
        <v>5.8023299999999995</v>
      </c>
      <c r="H714" s="2">
        <v>5.7897400000000001</v>
      </c>
      <c r="I714" s="2">
        <v>5.8132120000000018</v>
      </c>
      <c r="J714" s="17">
        <v>4.8760709999999952</v>
      </c>
      <c r="K714" s="17" t="s">
        <v>51</v>
      </c>
      <c r="L714" s="17" t="s">
        <v>54</v>
      </c>
      <c r="M714" s="17" t="s">
        <v>52</v>
      </c>
    </row>
    <row r="715" spans="1:13" ht="13.5" x14ac:dyDescent="0.25">
      <c r="A715" s="3">
        <v>43045</v>
      </c>
      <c r="B715" s="2">
        <v>5.9936999999999996</v>
      </c>
      <c r="C715" s="2">
        <v>65.537946107163009</v>
      </c>
      <c r="D715" s="2">
        <v>-2.7577719837045045E-2</v>
      </c>
      <c r="E715" s="2">
        <v>6.8627512053878459E-2</v>
      </c>
      <c r="F715" s="2">
        <v>5.8677999999999999</v>
      </c>
      <c r="G715" s="2">
        <v>5.8174399999999995</v>
      </c>
      <c r="H715" s="2">
        <v>5.7960350000000016</v>
      </c>
      <c r="I715" s="2">
        <v>5.8167380000000017</v>
      </c>
      <c r="J715" s="17">
        <v>4.8838779999999948</v>
      </c>
      <c r="K715" s="17" t="s">
        <v>51</v>
      </c>
      <c r="L715" s="17" t="s">
        <v>54</v>
      </c>
      <c r="M715" s="17" t="s">
        <v>52</v>
      </c>
    </row>
    <row r="716" spans="1:13" ht="13.5" x14ac:dyDescent="0.25">
      <c r="A716" s="3">
        <v>43046</v>
      </c>
      <c r="B716" s="2">
        <v>6.0441000000000003</v>
      </c>
      <c r="C716" s="2">
        <v>68.187179480307648</v>
      </c>
      <c r="D716" s="2">
        <v>-3.5456337610574984E-2</v>
      </c>
      <c r="E716" s="2">
        <v>7.1030435262594921E-2</v>
      </c>
      <c r="F716" s="2">
        <v>5.9081000000000001</v>
      </c>
      <c r="G716" s="2">
        <v>5.8375899999999996</v>
      </c>
      <c r="H716" s="2">
        <v>5.8071150000000005</v>
      </c>
      <c r="I716" s="2">
        <v>5.822782000000001</v>
      </c>
      <c r="J716" s="17">
        <v>4.891961999999995</v>
      </c>
      <c r="K716" s="17" t="s">
        <v>51</v>
      </c>
      <c r="L716" s="17" t="s">
        <v>54</v>
      </c>
      <c r="M716" s="17" t="s">
        <v>52</v>
      </c>
    </row>
    <row r="717" spans="1:13" ht="13.5" x14ac:dyDescent="0.25">
      <c r="A717" s="3">
        <v>43047</v>
      </c>
      <c r="B717" s="2">
        <v>6.17</v>
      </c>
      <c r="C717" s="2">
        <v>73.638784352389791</v>
      </c>
      <c r="D717" s="2">
        <v>-6.0585666776610481E-2</v>
      </c>
      <c r="E717" s="2">
        <v>7.4366066605596554E-2</v>
      </c>
      <c r="F717" s="2">
        <v>5.9836399999999994</v>
      </c>
      <c r="G717" s="2">
        <v>5.8753599999999997</v>
      </c>
      <c r="H717" s="2">
        <v>5.8234849999999998</v>
      </c>
      <c r="I717" s="2">
        <v>5.8313440000000005</v>
      </c>
      <c r="J717" s="17">
        <v>4.900901999999995</v>
      </c>
      <c r="K717" s="17" t="s">
        <v>51</v>
      </c>
      <c r="L717" s="17" t="s">
        <v>54</v>
      </c>
      <c r="M717" s="17" t="s">
        <v>52</v>
      </c>
    </row>
    <row r="718" spans="1:13" ht="13.5" x14ac:dyDescent="0.25">
      <c r="A718" s="3">
        <v>43048</v>
      </c>
      <c r="B718" s="2">
        <v>6.17</v>
      </c>
      <c r="C718" s="2">
        <v>73.638784352389791</v>
      </c>
      <c r="D718" s="2">
        <v>-9.1641572342289201E-2</v>
      </c>
      <c r="E718" s="2">
        <v>7.7261946722236477E-2</v>
      </c>
      <c r="F718" s="2">
        <v>6.0491200000000003</v>
      </c>
      <c r="G718" s="2">
        <v>5.9181700000000008</v>
      </c>
      <c r="H718" s="2">
        <v>5.8423700000000007</v>
      </c>
      <c r="I718" s="2">
        <v>5.8390000000000013</v>
      </c>
      <c r="J718" s="17">
        <v>4.9096909999999943</v>
      </c>
      <c r="K718" s="17" t="s">
        <v>51</v>
      </c>
      <c r="L718" s="17" t="s">
        <v>54</v>
      </c>
      <c r="M718" s="17" t="s">
        <v>52</v>
      </c>
    </row>
    <row r="719" spans="1:13" ht="13.5" x14ac:dyDescent="0.25">
      <c r="A719" s="3">
        <v>43049</v>
      </c>
      <c r="B719" s="2">
        <v>6.0693000000000001</v>
      </c>
      <c r="C719" s="2">
        <v>63.538526885983011</v>
      </c>
      <c r="D719" s="2">
        <v>-0.11467122402659768</v>
      </c>
      <c r="E719" s="2">
        <v>7.9484097433396406E-2</v>
      </c>
      <c r="F719" s="2">
        <v>6.0894199999999996</v>
      </c>
      <c r="G719" s="2">
        <v>5.95242</v>
      </c>
      <c r="H719" s="2">
        <v>5.853955</v>
      </c>
      <c r="I719" s="2">
        <v>5.8450440000000015</v>
      </c>
      <c r="J719" s="17">
        <v>4.9182534999999943</v>
      </c>
      <c r="K719" s="17" t="s">
        <v>51</v>
      </c>
      <c r="L719" s="17" t="s">
        <v>54</v>
      </c>
      <c r="M719" s="17" t="s">
        <v>52</v>
      </c>
    </row>
    <row r="720" spans="1:13" ht="13.5" x14ac:dyDescent="0.25">
      <c r="A720" s="3">
        <v>43052</v>
      </c>
      <c r="B720" s="2">
        <v>6.0239000000000003</v>
      </c>
      <c r="C720" s="2">
        <v>59.571411860495367</v>
      </c>
      <c r="D720" s="2">
        <v>-0.13117854401827511</v>
      </c>
      <c r="E720" s="2">
        <v>7.9633383984334977E-2</v>
      </c>
      <c r="F720" s="2">
        <v>6.095460000000001</v>
      </c>
      <c r="G720" s="2">
        <v>5.98163</v>
      </c>
      <c r="H720" s="2">
        <v>5.868055</v>
      </c>
      <c r="I720" s="2">
        <v>5.8506840000000011</v>
      </c>
      <c r="J720" s="17">
        <v>4.9267149999999944</v>
      </c>
      <c r="K720" s="17" t="s">
        <v>51</v>
      </c>
      <c r="L720" s="17" t="s">
        <v>54</v>
      </c>
      <c r="M720" s="17" t="s">
        <v>52</v>
      </c>
    </row>
    <row r="721" spans="1:13" ht="13.5" x14ac:dyDescent="0.25">
      <c r="A721" s="3">
        <v>43053</v>
      </c>
      <c r="B721" s="2">
        <v>6.0441000000000003</v>
      </c>
      <c r="C721" s="2">
        <v>60.745779850296991</v>
      </c>
      <c r="D721" s="2">
        <v>-0.13039563467821313</v>
      </c>
      <c r="E721" s="2">
        <v>7.4235309580933106E-2</v>
      </c>
      <c r="F721" s="2">
        <v>6.095460000000001</v>
      </c>
      <c r="G721" s="2">
        <v>6.0017800000000001</v>
      </c>
      <c r="H721" s="2">
        <v>5.8834150000000003</v>
      </c>
      <c r="I721" s="2">
        <v>5.8557200000000025</v>
      </c>
      <c r="J721" s="17">
        <v>4.9354284999999933</v>
      </c>
      <c r="K721" s="17" t="s">
        <v>55</v>
      </c>
      <c r="L721" s="17" t="s">
        <v>54</v>
      </c>
      <c r="M721" s="17" t="s">
        <v>54</v>
      </c>
    </row>
    <row r="722" spans="1:13" ht="13.5" x14ac:dyDescent="0.25">
      <c r="A722" s="3">
        <v>43054</v>
      </c>
      <c r="B722" s="2">
        <v>6.0441000000000003</v>
      </c>
      <c r="C722" s="2">
        <v>60.745779850296991</v>
      </c>
      <c r="D722" s="2">
        <v>-0.13833101186559205</v>
      </c>
      <c r="E722" s="2">
        <v>7.0407140908024024E-2</v>
      </c>
      <c r="F722" s="2">
        <v>6.0702800000000003</v>
      </c>
      <c r="G722" s="2">
        <v>6.0269599999999999</v>
      </c>
      <c r="H722" s="2">
        <v>5.8997849999999996</v>
      </c>
      <c r="I722" s="2">
        <v>5.8597500000000018</v>
      </c>
      <c r="J722" s="17">
        <v>4.9442429999999939</v>
      </c>
      <c r="K722" s="17" t="s">
        <v>55</v>
      </c>
      <c r="L722" s="17" t="s">
        <v>54</v>
      </c>
      <c r="M722" s="17" t="s">
        <v>47</v>
      </c>
    </row>
    <row r="723" spans="1:13" ht="13.5" x14ac:dyDescent="0.25">
      <c r="A723" s="3">
        <v>43055</v>
      </c>
      <c r="B723" s="2">
        <v>6.17</v>
      </c>
      <c r="C723" s="2">
        <v>67.557718730528535</v>
      </c>
      <c r="D723" s="2">
        <v>-0.14742874599398714</v>
      </c>
      <c r="E723" s="2">
        <v>6.8037125658372943E-2</v>
      </c>
      <c r="F723" s="2">
        <v>6.0702799999999995</v>
      </c>
      <c r="G723" s="2">
        <v>6.0597000000000003</v>
      </c>
      <c r="H723" s="2">
        <v>5.922955</v>
      </c>
      <c r="I723" s="2">
        <v>5.8652900000000026</v>
      </c>
      <c r="J723" s="17">
        <v>4.9539384999999934</v>
      </c>
      <c r="K723" s="17" t="s">
        <v>51</v>
      </c>
      <c r="L723" s="17" t="s">
        <v>54</v>
      </c>
      <c r="M723" s="17" t="s">
        <v>54</v>
      </c>
    </row>
    <row r="724" spans="1:13" ht="13.5" x14ac:dyDescent="0.25">
      <c r="A724" s="3">
        <v>43056</v>
      </c>
      <c r="B724" s="2">
        <v>6.1951999999999998</v>
      </c>
      <c r="C724" s="2">
        <v>68.727504727786652</v>
      </c>
      <c r="D724" s="2">
        <v>-0.15459729841943659</v>
      </c>
      <c r="E724" s="2">
        <v>6.734156150041333E-2</v>
      </c>
      <c r="F724" s="2">
        <v>6.0954600000000001</v>
      </c>
      <c r="G724" s="2">
        <v>6.0924399999999999</v>
      </c>
      <c r="H724" s="2">
        <v>5.9473849999999997</v>
      </c>
      <c r="I724" s="2">
        <v>5.8703260000000013</v>
      </c>
      <c r="J724" s="17">
        <v>4.9637854999999931</v>
      </c>
      <c r="K724" s="17" t="s">
        <v>51</v>
      </c>
      <c r="L724" s="17" t="s">
        <v>54</v>
      </c>
      <c r="M724" s="17" t="s">
        <v>52</v>
      </c>
    </row>
    <row r="725" spans="1:13" ht="13.5" x14ac:dyDescent="0.25">
      <c r="A725" s="3">
        <v>43059</v>
      </c>
      <c r="B725" s="2">
        <v>6.17</v>
      </c>
      <c r="C725" s="2">
        <v>66.15849736355807</v>
      </c>
      <c r="D725" s="2">
        <v>-0.14094704976792904</v>
      </c>
      <c r="E725" s="2">
        <v>6.8140083870881774E-2</v>
      </c>
      <c r="F725" s="2">
        <v>6.1246800000000006</v>
      </c>
      <c r="G725" s="2">
        <v>6.1100700000000003</v>
      </c>
      <c r="H725" s="2">
        <v>5.9637549999999999</v>
      </c>
      <c r="I725" s="2">
        <v>5.8768740000000017</v>
      </c>
      <c r="J725" s="17">
        <v>4.9735064999999929</v>
      </c>
      <c r="K725" s="17" t="s">
        <v>51</v>
      </c>
      <c r="L725" s="17" t="s">
        <v>54</v>
      </c>
      <c r="M725" s="17" t="s">
        <v>52</v>
      </c>
    </row>
    <row r="726" spans="1:13" ht="13.5" x14ac:dyDescent="0.25">
      <c r="A726" s="3">
        <v>43060</v>
      </c>
      <c r="B726" s="2">
        <v>6.17</v>
      </c>
      <c r="C726" s="2">
        <v>66.15849736355807</v>
      </c>
      <c r="D726" s="2">
        <v>-0.12290144698093108</v>
      </c>
      <c r="E726" s="2">
        <v>7.0238019795597587E-2</v>
      </c>
      <c r="F726" s="2">
        <v>6.1498600000000012</v>
      </c>
      <c r="G726" s="2">
        <v>6.1226600000000007</v>
      </c>
      <c r="H726" s="2">
        <v>5.9801249999999992</v>
      </c>
      <c r="I726" s="2">
        <v>5.8834220000000013</v>
      </c>
      <c r="J726" s="17">
        <v>4.9828244999999933</v>
      </c>
      <c r="K726" s="17" t="s">
        <v>51</v>
      </c>
      <c r="L726" s="17" t="s">
        <v>54</v>
      </c>
      <c r="M726" s="17" t="s">
        <v>52</v>
      </c>
    </row>
    <row r="727" spans="1:13" ht="13.5" x14ac:dyDescent="0.25">
      <c r="A727" s="3">
        <v>43061</v>
      </c>
      <c r="B727" s="2">
        <v>6.17</v>
      </c>
      <c r="C727" s="2">
        <v>66.15849736355807</v>
      </c>
      <c r="D727" s="2">
        <v>-8.9428094974241645E-2</v>
      </c>
      <c r="E727" s="2">
        <v>7.0418230777530122E-2</v>
      </c>
      <c r="F727" s="2">
        <v>6.1750400000000001</v>
      </c>
      <c r="G727" s="2">
        <v>6.1226600000000007</v>
      </c>
      <c r="H727" s="2">
        <v>5.9990100000000002</v>
      </c>
      <c r="I727" s="2">
        <v>5.8899700000000008</v>
      </c>
      <c r="J727" s="17">
        <v>4.9926209999999926</v>
      </c>
      <c r="K727" s="17" t="s">
        <v>51</v>
      </c>
      <c r="L727" s="17" t="s">
        <v>54</v>
      </c>
      <c r="M727" s="17" t="s">
        <v>52</v>
      </c>
    </row>
    <row r="728" spans="1:13" ht="13.5" x14ac:dyDescent="0.25">
      <c r="A728" s="3">
        <v>43062</v>
      </c>
      <c r="B728" s="2">
        <v>6.17</v>
      </c>
      <c r="C728" s="2">
        <v>66.158497363558084</v>
      </c>
      <c r="D728" s="2">
        <v>-6.2183410695790364E-2</v>
      </c>
      <c r="E728" s="2">
        <v>6.9820008841793652E-2</v>
      </c>
      <c r="F728" s="2">
        <v>6.1750400000000001</v>
      </c>
      <c r="G728" s="2">
        <v>6.1226600000000007</v>
      </c>
      <c r="H728" s="2">
        <v>6.0204150000000007</v>
      </c>
      <c r="I728" s="2">
        <v>5.8975240000000007</v>
      </c>
      <c r="J728" s="17">
        <v>5.0020649999999929</v>
      </c>
      <c r="K728" s="17" t="s">
        <v>51</v>
      </c>
      <c r="L728" s="17" t="s">
        <v>54</v>
      </c>
      <c r="M728" s="17" t="s">
        <v>54</v>
      </c>
    </row>
    <row r="729" spans="1:13" ht="13.5" x14ac:dyDescent="0.25">
      <c r="A729" s="3">
        <v>43063</v>
      </c>
      <c r="B729" s="2">
        <v>6.2053000000000003</v>
      </c>
      <c r="C729" s="2">
        <v>68.3850845027861</v>
      </c>
      <c r="D729" s="2">
        <v>-5.8236339985370478E-2</v>
      </c>
      <c r="E729" s="2">
        <v>6.5881091848099815E-2</v>
      </c>
      <c r="F729" s="2">
        <v>6.17706</v>
      </c>
      <c r="G729" s="2">
        <v>6.1362600000000009</v>
      </c>
      <c r="H729" s="2">
        <v>6.04434</v>
      </c>
      <c r="I729" s="2">
        <v>5.9047780000000021</v>
      </c>
      <c r="J729" s="17">
        <v>5.0116349999999921</v>
      </c>
      <c r="K729" s="17" t="s">
        <v>51</v>
      </c>
      <c r="L729" s="17" t="s">
        <v>54</v>
      </c>
      <c r="M729" s="17" t="s">
        <v>52</v>
      </c>
    </row>
    <row r="730" spans="1:13" ht="13.5" x14ac:dyDescent="0.25">
      <c r="A730" s="3">
        <v>43066</v>
      </c>
      <c r="B730" s="2">
        <v>6.1448</v>
      </c>
      <c r="C730" s="2">
        <v>60.979805202654596</v>
      </c>
      <c r="D730" s="2">
        <v>-5.8533235126946082E-2</v>
      </c>
      <c r="E730" s="2">
        <v>6.3401828092169016E-2</v>
      </c>
      <c r="F730" s="2">
        <v>6.1720199999999998</v>
      </c>
      <c r="G730" s="2">
        <v>6.1483500000000006</v>
      </c>
      <c r="H730" s="2">
        <v>6.0649899999999999</v>
      </c>
      <c r="I730" s="2">
        <v>5.9099140000000014</v>
      </c>
      <c r="J730" s="17">
        <v>5.0202729999999924</v>
      </c>
      <c r="K730" s="17" t="s">
        <v>51</v>
      </c>
      <c r="L730" s="17" t="s">
        <v>54</v>
      </c>
      <c r="M730" s="17" t="s">
        <v>53</v>
      </c>
    </row>
    <row r="731" spans="1:13" ht="13.5" x14ac:dyDescent="0.25">
      <c r="A731" s="3">
        <v>43067</v>
      </c>
      <c r="B731" s="2">
        <v>6.1398000000000001</v>
      </c>
      <c r="C731" s="2">
        <v>60.397702272710916</v>
      </c>
      <c r="D731" s="2">
        <v>-5.5998514965764912E-2</v>
      </c>
      <c r="E731" s="2">
        <v>6.3194987991347179E-2</v>
      </c>
      <c r="F731" s="2">
        <v>6.1659800000000002</v>
      </c>
      <c r="G731" s="2">
        <v>6.1579200000000007</v>
      </c>
      <c r="H731" s="2">
        <v>6.0798500000000004</v>
      </c>
      <c r="I731" s="2">
        <v>5.9168639999999995</v>
      </c>
      <c r="J731" s="17">
        <v>5.0286089999999923</v>
      </c>
      <c r="K731" s="17" t="s">
        <v>51</v>
      </c>
      <c r="L731" s="17" t="s">
        <v>54</v>
      </c>
      <c r="M731" s="17" t="s">
        <v>53</v>
      </c>
    </row>
    <row r="732" spans="1:13" ht="13.5" x14ac:dyDescent="0.25">
      <c r="A732" s="3">
        <v>43068</v>
      </c>
      <c r="B732" s="2">
        <v>6.1398000000000001</v>
      </c>
      <c r="C732" s="2">
        <v>60.397702272710916</v>
      </c>
      <c r="D732" s="2">
        <v>-5.4465061677480442E-2</v>
      </c>
      <c r="E732" s="2">
        <v>6.1343655216981242E-2</v>
      </c>
      <c r="F732" s="2">
        <v>6.1599400000000006</v>
      </c>
      <c r="G732" s="2">
        <v>6.1674900000000008</v>
      </c>
      <c r="H732" s="2">
        <v>6.0972249999999999</v>
      </c>
      <c r="I732" s="2">
        <v>5.9213979999999991</v>
      </c>
      <c r="J732" s="17">
        <v>5.0371714999999924</v>
      </c>
      <c r="K732" s="17" t="s">
        <v>51</v>
      </c>
      <c r="L732" s="17" t="s">
        <v>54</v>
      </c>
      <c r="M732" s="17" t="s">
        <v>53</v>
      </c>
    </row>
    <row r="733" spans="1:13" ht="13.5" x14ac:dyDescent="0.25">
      <c r="A733" s="3">
        <v>43069</v>
      </c>
      <c r="B733" s="2">
        <v>6.1398000000000001</v>
      </c>
      <c r="C733" s="2">
        <v>60.397702272710916</v>
      </c>
      <c r="D733" s="2">
        <v>-3.4364321218824045E-2</v>
      </c>
      <c r="E733" s="2">
        <v>5.3651642131205247E-2</v>
      </c>
      <c r="F733" s="2">
        <v>6.153900000000001</v>
      </c>
      <c r="G733" s="2">
        <v>6.1644700000000006</v>
      </c>
      <c r="H733" s="2">
        <v>6.1120849999999995</v>
      </c>
      <c r="I733" s="2">
        <v>5.9273419999999977</v>
      </c>
      <c r="J733" s="17">
        <v>5.0468419999999927</v>
      </c>
      <c r="K733" s="17" t="s">
        <v>51</v>
      </c>
      <c r="L733" s="17" t="s">
        <v>54</v>
      </c>
      <c r="M733" s="17" t="s">
        <v>53</v>
      </c>
    </row>
    <row r="734" spans="1:13" ht="13.5" x14ac:dyDescent="0.25">
      <c r="A734" s="3">
        <v>43073</v>
      </c>
      <c r="B734" s="2">
        <v>6.0945</v>
      </c>
      <c r="C734" s="2">
        <v>54.509677690950724</v>
      </c>
      <c r="D734" s="2">
        <v>-1.0647623466671696E-2</v>
      </c>
      <c r="E734" s="2">
        <v>4.207558932623584E-2</v>
      </c>
      <c r="F734" s="2">
        <v>6.1317400000000006</v>
      </c>
      <c r="G734" s="2">
        <v>6.1544000000000008</v>
      </c>
      <c r="H734" s="2">
        <v>6.1234199999999985</v>
      </c>
      <c r="I734" s="2">
        <v>5.9321779999999968</v>
      </c>
      <c r="J734" s="17">
        <v>5.0555304999999926</v>
      </c>
      <c r="K734" s="17" t="s">
        <v>55</v>
      </c>
      <c r="L734" s="17" t="s">
        <v>54</v>
      </c>
      <c r="M734" s="17" t="s">
        <v>47</v>
      </c>
    </row>
    <row r="735" spans="1:13" ht="13.5" x14ac:dyDescent="0.25">
      <c r="A735" s="3">
        <v>43074</v>
      </c>
      <c r="B735" s="2">
        <v>6.0945</v>
      </c>
      <c r="C735" s="2">
        <v>54.509677690950724</v>
      </c>
      <c r="D735" s="2">
        <v>5.3258305951757734E-3</v>
      </c>
      <c r="E735" s="2">
        <v>2.8812158065220531E-2</v>
      </c>
      <c r="F735" s="2">
        <v>6.1216799999999996</v>
      </c>
      <c r="G735" s="2">
        <v>6.1468499999999988</v>
      </c>
      <c r="H735" s="2">
        <v>6.1284599999999987</v>
      </c>
      <c r="I735" s="2">
        <v>5.937013999999996</v>
      </c>
      <c r="J735" s="17">
        <v>5.0643449999999923</v>
      </c>
      <c r="K735" s="17" t="s">
        <v>55</v>
      </c>
      <c r="L735" s="17" t="s">
        <v>54</v>
      </c>
      <c r="M735" s="17" t="s">
        <v>47</v>
      </c>
    </row>
    <row r="736" spans="1:13" ht="13.5" x14ac:dyDescent="0.25">
      <c r="A736" s="3">
        <v>43075</v>
      </c>
      <c r="B736" s="2">
        <v>6.0945</v>
      </c>
      <c r="C736" s="2">
        <v>54.509677690950738</v>
      </c>
      <c r="D736" s="2">
        <v>1.8640350665340755E-2</v>
      </c>
      <c r="E736" s="2">
        <v>9.5589095632375321E-3</v>
      </c>
      <c r="F736" s="2">
        <v>6.1126199999999997</v>
      </c>
      <c r="G736" s="2">
        <v>6.1393000000000004</v>
      </c>
      <c r="H736" s="2">
        <v>6.1309799999999992</v>
      </c>
      <c r="I736" s="2">
        <v>5.9418499999999952</v>
      </c>
      <c r="J736" s="17">
        <v>5.0731594999999929</v>
      </c>
      <c r="K736" s="17" t="s">
        <v>55</v>
      </c>
      <c r="L736" s="17" t="s">
        <v>54</v>
      </c>
      <c r="M736" s="17" t="s">
        <v>47</v>
      </c>
    </row>
    <row r="737" spans="1:13" ht="13.5" x14ac:dyDescent="0.25">
      <c r="A737" s="3">
        <v>43076</v>
      </c>
      <c r="B737" s="2">
        <v>6.1448</v>
      </c>
      <c r="C737" s="2">
        <v>59.92744187904848</v>
      </c>
      <c r="D737" s="2">
        <v>2.599400199478108E-2</v>
      </c>
      <c r="E737" s="2">
        <v>-9.0688892185943337E-3</v>
      </c>
      <c r="F737" s="2">
        <v>6.1136200000000001</v>
      </c>
      <c r="G737" s="2">
        <v>6.1367799999999999</v>
      </c>
      <c r="H737" s="2">
        <v>6.1297199999999989</v>
      </c>
      <c r="I737" s="2">
        <v>5.9488999999999956</v>
      </c>
      <c r="J737" s="17">
        <v>5.0822759999999931</v>
      </c>
      <c r="K737" s="17" t="s">
        <v>51</v>
      </c>
      <c r="L737" s="17" t="s">
        <v>54</v>
      </c>
      <c r="M737" s="17" t="s">
        <v>52</v>
      </c>
    </row>
    <row r="738" spans="1:13" ht="13.5" x14ac:dyDescent="0.25">
      <c r="A738" s="3">
        <v>43077</v>
      </c>
      <c r="B738" s="2">
        <v>6.1348000000000003</v>
      </c>
      <c r="C738" s="2">
        <v>58.437365898377635</v>
      </c>
      <c r="D738" s="2">
        <v>3.2487102016482083E-2</v>
      </c>
      <c r="E738" s="2">
        <v>-2.9707498406711566E-2</v>
      </c>
      <c r="F738" s="2">
        <v>6.1126199999999997</v>
      </c>
      <c r="G738" s="2">
        <v>6.1332599999999999</v>
      </c>
      <c r="H738" s="2">
        <v>6.127959999999999</v>
      </c>
      <c r="I738" s="2">
        <v>5.9557499999999957</v>
      </c>
      <c r="J738" s="17">
        <v>5.0915439999999936</v>
      </c>
      <c r="K738" s="17" t="s">
        <v>51</v>
      </c>
      <c r="L738" s="17" t="s">
        <v>54</v>
      </c>
      <c r="M738" s="17" t="s">
        <v>53</v>
      </c>
    </row>
    <row r="739" spans="1:13" ht="13.5" x14ac:dyDescent="0.25">
      <c r="A739" s="3">
        <v>43080</v>
      </c>
      <c r="B739" s="2">
        <v>6.0441000000000003</v>
      </c>
      <c r="C739" s="2">
        <v>47.018067528665547</v>
      </c>
      <c r="D739" s="2">
        <v>4.9754492608793832E-2</v>
      </c>
      <c r="E739" s="2">
        <v>-5.2921440590828941E-2</v>
      </c>
      <c r="F739" s="2">
        <v>6.1025400000000003</v>
      </c>
      <c r="G739" s="2">
        <v>6.1171400000000009</v>
      </c>
      <c r="H739" s="2">
        <v>6.1266999999999987</v>
      </c>
      <c r="I739" s="2">
        <v>5.960785999999997</v>
      </c>
      <c r="J739" s="17">
        <v>5.1003584999999925</v>
      </c>
      <c r="K739" s="17" t="s">
        <v>51</v>
      </c>
      <c r="L739" s="17" t="s">
        <v>54</v>
      </c>
      <c r="M739" s="17" t="s">
        <v>53</v>
      </c>
    </row>
    <row r="740" spans="1:13" ht="13.5" x14ac:dyDescent="0.25">
      <c r="A740" s="3">
        <v>43081</v>
      </c>
      <c r="B740" s="2">
        <v>6.0441000000000003</v>
      </c>
      <c r="C740" s="2">
        <v>47.018067528665554</v>
      </c>
      <c r="D740" s="2">
        <v>5.5245416946260839E-2</v>
      </c>
      <c r="E740" s="2">
        <v>-7.5295210611013644E-2</v>
      </c>
      <c r="F740" s="2">
        <v>6.09246</v>
      </c>
      <c r="G740" s="2">
        <v>6.1070700000000002</v>
      </c>
      <c r="H740" s="2">
        <v>6.1277099999999987</v>
      </c>
      <c r="I740" s="2">
        <v>5.9648159999999963</v>
      </c>
      <c r="J740" s="17">
        <v>5.108971499999992</v>
      </c>
      <c r="K740" s="17" t="s">
        <v>51</v>
      </c>
      <c r="L740" s="17" t="s">
        <v>54</v>
      </c>
      <c r="M740" s="17" t="s">
        <v>53</v>
      </c>
    </row>
    <row r="741" spans="1:13" ht="13.5" x14ac:dyDescent="0.25">
      <c r="A741" s="3">
        <v>43082</v>
      </c>
      <c r="B741" s="2">
        <v>6.0441000000000003</v>
      </c>
      <c r="C741" s="2">
        <v>47.018067528665554</v>
      </c>
      <c r="D741" s="2">
        <v>5.9296193370814265E-2</v>
      </c>
      <c r="E741" s="2">
        <v>-9.7935785722578939E-2</v>
      </c>
      <c r="F741" s="2">
        <v>6.0823800000000006</v>
      </c>
      <c r="G741" s="2">
        <v>6.0974999999999993</v>
      </c>
      <c r="H741" s="2">
        <v>6.1277099999999995</v>
      </c>
      <c r="I741" s="2">
        <v>5.9682419999999992</v>
      </c>
      <c r="J741" s="17">
        <v>5.1180374999999927</v>
      </c>
      <c r="K741" s="17" t="s">
        <v>51</v>
      </c>
      <c r="L741" s="17" t="s">
        <v>54</v>
      </c>
      <c r="M741" s="17" t="s">
        <v>53</v>
      </c>
    </row>
    <row r="742" spans="1:13" ht="13.5" x14ac:dyDescent="0.25">
      <c r="A742" s="3">
        <v>43083</v>
      </c>
      <c r="B742" s="2">
        <v>6.0945</v>
      </c>
      <c r="C742" s="2">
        <v>53.345398763310413</v>
      </c>
      <c r="D742" s="2">
        <v>5.9151403465597774E-2</v>
      </c>
      <c r="E742" s="2">
        <v>-0.11964622382409532</v>
      </c>
      <c r="F742" s="2">
        <v>6.0723199999999995</v>
      </c>
      <c r="G742" s="2">
        <v>6.0929699999999993</v>
      </c>
      <c r="H742" s="2">
        <v>6.1302299999999992</v>
      </c>
      <c r="I742" s="2">
        <v>5.9728759999999985</v>
      </c>
      <c r="J742" s="17">
        <v>5.126423999999993</v>
      </c>
      <c r="K742" s="17" t="s">
        <v>51</v>
      </c>
      <c r="L742" s="17" t="s">
        <v>54</v>
      </c>
      <c r="M742" s="17" t="s">
        <v>53</v>
      </c>
    </row>
    <row r="743" spans="1:13" ht="13.5" x14ac:dyDescent="0.25">
      <c r="A743" s="3">
        <v>43084</v>
      </c>
      <c r="B743" s="2">
        <v>6.0945</v>
      </c>
      <c r="C743" s="2">
        <v>53.345398763310413</v>
      </c>
      <c r="D743" s="2">
        <v>5.8880113329424333E-2</v>
      </c>
      <c r="E743" s="2">
        <v>-0.13497313149160059</v>
      </c>
      <c r="F743" s="2">
        <v>6.06426</v>
      </c>
      <c r="G743" s="2">
        <v>6.0884400000000003</v>
      </c>
      <c r="H743" s="2">
        <v>6.126455</v>
      </c>
      <c r="I743" s="2">
        <v>5.9779139999999984</v>
      </c>
      <c r="J743" s="17">
        <v>5.1335009999999919</v>
      </c>
      <c r="K743" s="17" t="s">
        <v>51</v>
      </c>
      <c r="L743" s="17" t="s">
        <v>54</v>
      </c>
      <c r="M743" s="17" t="s">
        <v>53</v>
      </c>
    </row>
    <row r="744" spans="1:13" ht="13.5" x14ac:dyDescent="0.25">
      <c r="A744" s="3">
        <v>43087</v>
      </c>
      <c r="B744" s="2">
        <v>5.9936999999999996</v>
      </c>
      <c r="C744" s="2">
        <v>41.773742524028798</v>
      </c>
      <c r="D744" s="2">
        <v>5.901024084861195E-2</v>
      </c>
      <c r="E744" s="2">
        <v>-0.14554046564982412</v>
      </c>
      <c r="F744" s="2">
        <v>6.0541800000000006</v>
      </c>
      <c r="G744" s="2">
        <v>6.07836</v>
      </c>
      <c r="H744" s="2">
        <v>6.1163800000000004</v>
      </c>
      <c r="I744" s="2">
        <v>5.9809359999999989</v>
      </c>
      <c r="J744" s="17">
        <v>5.1404009999999927</v>
      </c>
      <c r="K744" s="17" t="s">
        <v>51</v>
      </c>
      <c r="L744" s="17" t="s">
        <v>54</v>
      </c>
      <c r="M744" s="17" t="s">
        <v>53</v>
      </c>
    </row>
    <row r="745" spans="1:13" ht="13.5" x14ac:dyDescent="0.25">
      <c r="A745" s="3">
        <v>43088</v>
      </c>
      <c r="B745" s="2">
        <v>6.0391000000000004</v>
      </c>
      <c r="C745" s="2">
        <v>47.316815316181874</v>
      </c>
      <c r="D745" s="2">
        <v>5.6225466217221687E-2</v>
      </c>
      <c r="E745" s="2">
        <v>-0.15362535680783942</v>
      </c>
      <c r="F745" s="2">
        <v>6.0531800000000002</v>
      </c>
      <c r="G745" s="2">
        <v>6.0728199999999983</v>
      </c>
      <c r="H745" s="2">
        <v>6.1098349999999995</v>
      </c>
      <c r="I745" s="2">
        <v>5.984362</v>
      </c>
      <c r="J745" s="17">
        <v>5.148434999999993</v>
      </c>
      <c r="K745" s="17" t="s">
        <v>51</v>
      </c>
      <c r="L745" s="17" t="s">
        <v>54</v>
      </c>
      <c r="M745" s="17" t="s">
        <v>53</v>
      </c>
    </row>
    <row r="746" spans="1:13" ht="13.5" x14ac:dyDescent="0.25">
      <c r="A746" s="3">
        <v>43089</v>
      </c>
      <c r="B746" s="2">
        <v>5.9936999999999996</v>
      </c>
      <c r="C746" s="2">
        <v>42.916896185885726</v>
      </c>
      <c r="D746" s="2">
        <v>5.7397218671634498E-2</v>
      </c>
      <c r="E746" s="2">
        <v>-0.14893908060745142</v>
      </c>
      <c r="F746" s="2">
        <v>6.0431000000000008</v>
      </c>
      <c r="G746" s="2">
        <v>6.0627399999999989</v>
      </c>
      <c r="H746" s="2">
        <v>6.1010200000000001</v>
      </c>
      <c r="I746" s="2">
        <v>5.9877859999999998</v>
      </c>
      <c r="J746" s="17">
        <v>5.1560654999999915</v>
      </c>
      <c r="K746" s="17" t="s">
        <v>51</v>
      </c>
      <c r="L746" s="17" t="s">
        <v>54</v>
      </c>
      <c r="M746" s="17" t="s">
        <v>53</v>
      </c>
    </row>
    <row r="747" spans="1:13" ht="13.5" x14ac:dyDescent="0.25">
      <c r="A747" s="3">
        <v>43090</v>
      </c>
      <c r="B747" s="2">
        <v>5.9886999999999997</v>
      </c>
      <c r="C747" s="2">
        <v>42.448737803503747</v>
      </c>
      <c r="D747" s="2">
        <v>6.6918708843363817E-2</v>
      </c>
      <c r="E747" s="2">
        <v>-0.13655314457444936</v>
      </c>
      <c r="F747" s="2">
        <v>6.0219400000000007</v>
      </c>
      <c r="G747" s="2">
        <v>6.0471299999999992</v>
      </c>
      <c r="H747" s="2">
        <v>6.0919550000000005</v>
      </c>
      <c r="I747" s="2">
        <v>5.9907079999999997</v>
      </c>
      <c r="J747" s="17">
        <v>5.1637464999999931</v>
      </c>
      <c r="K747" s="17" t="s">
        <v>55</v>
      </c>
      <c r="L747" s="17" t="s">
        <v>54</v>
      </c>
      <c r="M747" s="17" t="s">
        <v>47</v>
      </c>
    </row>
    <row r="748" spans="1:13" ht="13.5" x14ac:dyDescent="0.25">
      <c r="A748" s="3">
        <v>43091</v>
      </c>
      <c r="B748" s="2">
        <v>5.9634999999999998</v>
      </c>
      <c r="C748" s="2">
        <v>40.0759260516555</v>
      </c>
      <c r="D748" s="2">
        <v>7.5723081954052418E-2</v>
      </c>
      <c r="E748" s="2">
        <v>-0.11566502490661137</v>
      </c>
      <c r="F748" s="2">
        <v>5.9957399999999996</v>
      </c>
      <c r="G748" s="2">
        <v>6.0299999999999994</v>
      </c>
      <c r="H748" s="2">
        <v>6.0816299999999996</v>
      </c>
      <c r="I748" s="2">
        <v>5.9941320000000005</v>
      </c>
      <c r="J748" s="17">
        <v>5.1713014999999931</v>
      </c>
      <c r="K748" s="17" t="s">
        <v>55</v>
      </c>
      <c r="L748" s="17" t="s">
        <v>54</v>
      </c>
      <c r="M748" s="17" t="s">
        <v>47</v>
      </c>
    </row>
    <row r="749" spans="1:13" ht="13.5" x14ac:dyDescent="0.25">
      <c r="A749" s="3">
        <v>43094</v>
      </c>
      <c r="B749" s="2">
        <v>5.9886999999999997</v>
      </c>
      <c r="C749" s="2">
        <v>43.478420878914868</v>
      </c>
      <c r="D749" s="2">
        <v>6.7889777901696924E-2</v>
      </c>
      <c r="E749" s="2">
        <v>-9.1160292652730693E-2</v>
      </c>
      <c r="F749" s="2">
        <v>5.9947400000000002</v>
      </c>
      <c r="G749" s="2">
        <v>6.0244599999999995</v>
      </c>
      <c r="H749" s="2">
        <v>6.0708000000000002</v>
      </c>
      <c r="I749" s="2">
        <v>5.9971539999999992</v>
      </c>
      <c r="J749" s="17">
        <v>5.1789824999999929</v>
      </c>
      <c r="K749" s="17" t="s">
        <v>51</v>
      </c>
      <c r="L749" s="17" t="s">
        <v>54</v>
      </c>
      <c r="M749" s="17" t="s">
        <v>53</v>
      </c>
    </row>
    <row r="750" spans="1:13" ht="13.5" x14ac:dyDescent="0.25">
      <c r="A750" s="3">
        <v>43095</v>
      </c>
      <c r="B750" s="2">
        <v>5.9433999999999996</v>
      </c>
      <c r="C750" s="2">
        <v>39.172556001770033</v>
      </c>
      <c r="D750" s="2">
        <v>6.4965795776328328E-2</v>
      </c>
      <c r="E750" s="2">
        <v>-6.5175059174974834E-2</v>
      </c>
      <c r="F750" s="2">
        <v>5.9755999999999991</v>
      </c>
      <c r="G750" s="2">
        <v>6.0143899999999997</v>
      </c>
      <c r="H750" s="2">
        <v>6.0607299999999995</v>
      </c>
      <c r="I750" s="2">
        <v>6.0011840000000003</v>
      </c>
      <c r="J750" s="17">
        <v>5.186839999999993</v>
      </c>
      <c r="K750" s="17" t="s">
        <v>55</v>
      </c>
      <c r="L750" s="17" t="s">
        <v>54</v>
      </c>
      <c r="M750" s="17" t="s">
        <v>47</v>
      </c>
    </row>
    <row r="751" spans="1:13" ht="13.5" x14ac:dyDescent="0.25">
      <c r="A751" s="3">
        <v>43096</v>
      </c>
      <c r="B751" s="2">
        <v>5.9433999999999996</v>
      </c>
      <c r="C751" s="2">
        <v>39.172556001770033</v>
      </c>
      <c r="D751" s="2">
        <v>6.3082153988346157E-2</v>
      </c>
      <c r="E751" s="2">
        <v>-3.9670617661316451E-2</v>
      </c>
      <c r="F751" s="2">
        <v>5.9655399999999998</v>
      </c>
      <c r="G751" s="2">
        <v>6.004319999999999</v>
      </c>
      <c r="H751" s="2">
        <v>6.0509099999999991</v>
      </c>
      <c r="I751" s="2">
        <v>6.0053140000000012</v>
      </c>
      <c r="J751" s="17">
        <v>5.1948989999999933</v>
      </c>
      <c r="K751" s="17" t="s">
        <v>55</v>
      </c>
      <c r="L751" s="17" t="s">
        <v>54</v>
      </c>
      <c r="M751" s="17" t="s">
        <v>47</v>
      </c>
    </row>
    <row r="752" spans="1:13" ht="13.5" x14ac:dyDescent="0.25">
      <c r="A752" s="3">
        <v>43097</v>
      </c>
      <c r="B752" s="2">
        <v>5.9433999999999996</v>
      </c>
      <c r="C752" s="2">
        <v>39.172556001770033</v>
      </c>
      <c r="D752" s="2">
        <v>6.9788905818407798E-2</v>
      </c>
      <c r="E752" s="2">
        <v>-1.6219963788181281E-2</v>
      </c>
      <c r="F752" s="2">
        <v>5.95648</v>
      </c>
      <c r="G752" s="2">
        <v>5.989209999999999</v>
      </c>
      <c r="H752" s="2">
        <v>6.0410899999999987</v>
      </c>
      <c r="I752" s="2">
        <v>6.0098480000000016</v>
      </c>
      <c r="J752" s="17">
        <v>5.2027314999999934</v>
      </c>
      <c r="K752" s="17" t="s">
        <v>55</v>
      </c>
      <c r="L752" s="17" t="s">
        <v>54</v>
      </c>
      <c r="M752" s="17" t="s">
        <v>47</v>
      </c>
    </row>
    <row r="753" spans="1:13" ht="13.5" x14ac:dyDescent="0.25">
      <c r="A753" s="3">
        <v>43098</v>
      </c>
      <c r="B753" s="2">
        <v>5.8929999999999998</v>
      </c>
      <c r="C753" s="2">
        <v>34.433861149854735</v>
      </c>
      <c r="D753" s="2">
        <v>7.9703438952292593E-2</v>
      </c>
      <c r="E753" s="2">
        <v>1.2301506514773731E-3</v>
      </c>
      <c r="F753" s="2">
        <v>5.94238</v>
      </c>
      <c r="G753" s="2">
        <v>5.9690599999999989</v>
      </c>
      <c r="H753" s="2">
        <v>6.0287499999999996</v>
      </c>
      <c r="I753" s="2">
        <v>6.0135760000000005</v>
      </c>
      <c r="J753" s="17">
        <v>5.2102864999999943</v>
      </c>
      <c r="K753" s="17" t="s">
        <v>55</v>
      </c>
      <c r="L753" s="17" t="s">
        <v>54</v>
      </c>
      <c r="M753" s="17" t="s">
        <v>47</v>
      </c>
    </row>
    <row r="754" spans="1:13" ht="13.5" x14ac:dyDescent="0.25">
      <c r="A754" s="3">
        <v>43102</v>
      </c>
      <c r="B754" s="2">
        <v>5.8476999999999997</v>
      </c>
      <c r="C754" s="2">
        <v>30.824538066242056</v>
      </c>
      <c r="D754" s="2">
        <v>7.6707093812716565E-2</v>
      </c>
      <c r="E754" s="2">
        <v>1.3738313804595326E-2</v>
      </c>
      <c r="F754" s="2">
        <v>5.91418</v>
      </c>
      <c r="G754" s="2">
        <v>5.9544599999999992</v>
      </c>
      <c r="H754" s="2">
        <v>6.0164099999999987</v>
      </c>
      <c r="I754" s="2">
        <v>6.0163980000000006</v>
      </c>
      <c r="J754" s="17">
        <v>5.2176404999999928</v>
      </c>
      <c r="K754" s="17" t="s">
        <v>55</v>
      </c>
      <c r="L754" s="17" t="s">
        <v>54</v>
      </c>
      <c r="M754" s="17" t="s">
        <v>47</v>
      </c>
    </row>
    <row r="755" spans="1:13" ht="13.5" x14ac:dyDescent="0.25">
      <c r="A755" s="3">
        <v>43103</v>
      </c>
      <c r="B755" s="2">
        <v>5.8929999999999998</v>
      </c>
      <c r="C755" s="2">
        <v>37.841153364868177</v>
      </c>
      <c r="D755" s="2">
        <v>7.8778252534556614E-2</v>
      </c>
      <c r="E755" s="2">
        <v>2.1701604775092146E-2</v>
      </c>
      <c r="F755" s="2">
        <v>5.9040999999999997</v>
      </c>
      <c r="G755" s="2">
        <v>5.9398499999999999</v>
      </c>
      <c r="H755" s="2">
        <v>6.0063349999999982</v>
      </c>
      <c r="I755" s="2">
        <v>6.0174059999999985</v>
      </c>
      <c r="J755" s="17">
        <v>5.2252209999999932</v>
      </c>
      <c r="K755" s="17" t="s">
        <v>55</v>
      </c>
      <c r="L755" s="17" t="s">
        <v>54</v>
      </c>
      <c r="M755" s="17" t="s">
        <v>47</v>
      </c>
    </row>
    <row r="756" spans="1:13" ht="13.5" x14ac:dyDescent="0.25">
      <c r="A756" s="3">
        <v>43104</v>
      </c>
      <c r="B756" s="2">
        <v>5.8879999999999999</v>
      </c>
      <c r="C756" s="2">
        <v>37.390345420200056</v>
      </c>
      <c r="D756" s="2">
        <v>7.4553909623923609E-2</v>
      </c>
      <c r="E756" s="2">
        <v>2.6639944982472623E-2</v>
      </c>
      <c r="F756" s="2">
        <v>5.8930199999999999</v>
      </c>
      <c r="G756" s="2">
        <v>5.9292799999999994</v>
      </c>
      <c r="H756" s="2">
        <v>5.9960099999999992</v>
      </c>
      <c r="I756" s="2">
        <v>6.0183140000000002</v>
      </c>
      <c r="J756" s="17">
        <v>5.2330029999999921</v>
      </c>
      <c r="K756" s="17" t="s">
        <v>55</v>
      </c>
      <c r="L756" s="17" t="s">
        <v>54</v>
      </c>
      <c r="M756" s="17" t="s">
        <v>47</v>
      </c>
    </row>
    <row r="757" spans="1:13" ht="13.5" x14ac:dyDescent="0.25">
      <c r="A757" s="3">
        <v>43105</v>
      </c>
      <c r="B757" s="2">
        <v>5.8426</v>
      </c>
      <c r="C757" s="2">
        <v>33.489116633739883</v>
      </c>
      <c r="D757" s="2">
        <v>7.4192912646943832E-2</v>
      </c>
      <c r="E757" s="2">
        <v>3.0959064153706743E-2</v>
      </c>
      <c r="F757" s="2">
        <v>5.8728600000000011</v>
      </c>
      <c r="G757" s="2">
        <v>5.9146699999999992</v>
      </c>
      <c r="H757" s="2">
        <v>5.9809000000000001</v>
      </c>
      <c r="I757" s="2">
        <v>6.0193200000000004</v>
      </c>
      <c r="J757" s="17">
        <v>5.2408099999999926</v>
      </c>
      <c r="K757" s="17" t="s">
        <v>55</v>
      </c>
      <c r="L757" s="17" t="s">
        <v>54</v>
      </c>
      <c r="M757" s="17" t="s">
        <v>47</v>
      </c>
    </row>
    <row r="758" spans="1:13" ht="13.5" x14ac:dyDescent="0.25">
      <c r="A758" s="3">
        <v>43108</v>
      </c>
      <c r="B758" s="2">
        <v>5.7721</v>
      </c>
      <c r="C758" s="2">
        <v>28.513855943769315</v>
      </c>
      <c r="D758" s="2">
        <v>7.607483338980181E-2</v>
      </c>
      <c r="E758" s="2">
        <v>3.4453603062758902E-2</v>
      </c>
      <c r="F758" s="2">
        <v>5.8486799999999999</v>
      </c>
      <c r="G758" s="2">
        <v>5.8955299999999999</v>
      </c>
      <c r="H758" s="2">
        <v>5.9627649999999992</v>
      </c>
      <c r="I758" s="2">
        <v>6.0199240000000005</v>
      </c>
      <c r="J758" s="17">
        <v>5.2482644999999915</v>
      </c>
      <c r="K758" s="17" t="s">
        <v>55</v>
      </c>
      <c r="L758" s="17" t="s">
        <v>54</v>
      </c>
      <c r="M758" s="17" t="s">
        <v>47</v>
      </c>
    </row>
    <row r="759" spans="1:13" ht="13.5" x14ac:dyDescent="0.25">
      <c r="A759" s="3">
        <v>43109</v>
      </c>
      <c r="B759" s="2">
        <v>5.6412000000000004</v>
      </c>
      <c r="C759" s="2">
        <v>21.983414830776397</v>
      </c>
      <c r="D759" s="2">
        <v>9.2436739004406299E-2</v>
      </c>
      <c r="E759" s="2">
        <v>3.7393640387603705E-2</v>
      </c>
      <c r="F759" s="2">
        <v>5.8073800000000002</v>
      </c>
      <c r="G759" s="2">
        <v>5.8607799999999992</v>
      </c>
      <c r="H759" s="2">
        <v>5.9426199999999998</v>
      </c>
      <c r="I759" s="2">
        <v>6.018212000000001</v>
      </c>
      <c r="J759" s="17">
        <v>5.2550644999999916</v>
      </c>
      <c r="K759" s="17" t="s">
        <v>55</v>
      </c>
      <c r="L759" s="17" t="s">
        <v>54</v>
      </c>
      <c r="M759" s="17" t="s">
        <v>47</v>
      </c>
    </row>
    <row r="760" spans="1:13" ht="13.5" x14ac:dyDescent="0.25">
      <c r="A760" s="3">
        <v>43110</v>
      </c>
      <c r="B760" s="2">
        <v>5.7117000000000004</v>
      </c>
      <c r="C760" s="2">
        <v>31.13170723381657</v>
      </c>
      <c r="D760" s="2">
        <v>9.59711466625226E-2</v>
      </c>
      <c r="E760" s="2">
        <v>3.7868373018394831E-2</v>
      </c>
      <c r="F760" s="2">
        <v>5.7711199999999998</v>
      </c>
      <c r="G760" s="2">
        <v>5.8376099999999997</v>
      </c>
      <c r="H760" s="2">
        <v>5.9260000000000002</v>
      </c>
      <c r="I760" s="2">
        <v>6.0178100000000008</v>
      </c>
      <c r="J760" s="17">
        <v>5.2622169999999926</v>
      </c>
      <c r="K760" s="17" t="s">
        <v>55</v>
      </c>
      <c r="L760" s="17" t="s">
        <v>54</v>
      </c>
      <c r="M760" s="17" t="s">
        <v>47</v>
      </c>
    </row>
    <row r="761" spans="1:13" ht="13.5" x14ac:dyDescent="0.25">
      <c r="A761" s="3">
        <v>43111</v>
      </c>
      <c r="B761" s="2">
        <v>5.8426</v>
      </c>
      <c r="C761" s="2">
        <v>44.21228401583658</v>
      </c>
      <c r="D761" s="2">
        <v>9.0590740734692865E-2</v>
      </c>
      <c r="E761" s="2">
        <v>3.6508242938322499E-2</v>
      </c>
      <c r="F761" s="2">
        <v>5.7620400000000007</v>
      </c>
      <c r="G761" s="2">
        <v>5.8275299999999994</v>
      </c>
      <c r="H761" s="2">
        <v>5.9159249999999997</v>
      </c>
      <c r="I761" s="2">
        <v>6.0178100000000008</v>
      </c>
      <c r="J761" s="17">
        <v>5.2700239999999932</v>
      </c>
      <c r="K761" s="17" t="s">
        <v>55</v>
      </c>
      <c r="L761" s="17" t="s">
        <v>54</v>
      </c>
      <c r="M761" s="17" t="s">
        <v>47</v>
      </c>
    </row>
    <row r="762" spans="1:13" ht="13.5" x14ac:dyDescent="0.25">
      <c r="A762" s="3">
        <v>43112</v>
      </c>
      <c r="B762" s="2">
        <v>5.8426</v>
      </c>
      <c r="C762" s="2">
        <v>44.212284015836588</v>
      </c>
      <c r="D762" s="2">
        <v>8.6491667819901252E-2</v>
      </c>
      <c r="E762" s="2">
        <v>3.3961303749226658E-2</v>
      </c>
      <c r="F762" s="2">
        <v>5.7620400000000007</v>
      </c>
      <c r="G762" s="2">
        <v>5.8174499999999991</v>
      </c>
      <c r="H762" s="2">
        <v>5.9033299999999995</v>
      </c>
      <c r="I762" s="2">
        <v>6.0188160000000019</v>
      </c>
      <c r="J762" s="17">
        <v>5.2779569999999918</v>
      </c>
      <c r="K762" s="17" t="s">
        <v>55</v>
      </c>
      <c r="L762" s="17" t="s">
        <v>54</v>
      </c>
      <c r="M762" s="17" t="s">
        <v>54</v>
      </c>
    </row>
    <row r="763" spans="1:13" ht="13.5" x14ac:dyDescent="0.25">
      <c r="A763" s="3">
        <v>43115</v>
      </c>
      <c r="B763" s="2">
        <v>5.7872000000000003</v>
      </c>
      <c r="C763" s="2">
        <v>40.441955368637018</v>
      </c>
      <c r="D763" s="2">
        <v>7.9793058922899895E-2</v>
      </c>
      <c r="E763" s="2">
        <v>3.0739825056127476E-2</v>
      </c>
      <c r="F763" s="2">
        <v>5.765060000000001</v>
      </c>
      <c r="G763" s="2">
        <v>5.8068699999999991</v>
      </c>
      <c r="H763" s="2">
        <v>5.8879650000000003</v>
      </c>
      <c r="I763" s="2">
        <v>6.0177080000000016</v>
      </c>
      <c r="J763" s="17">
        <v>5.2856379999999934</v>
      </c>
      <c r="K763" s="17" t="s">
        <v>51</v>
      </c>
      <c r="L763" s="17" t="s">
        <v>54</v>
      </c>
      <c r="M763" s="17" t="s">
        <v>52</v>
      </c>
    </row>
    <row r="764" spans="1:13" ht="13.5" x14ac:dyDescent="0.25">
      <c r="A764" s="3">
        <v>43116</v>
      </c>
      <c r="B764" s="2">
        <v>5.7619999999999996</v>
      </c>
      <c r="C764" s="2">
        <v>38.820256847829668</v>
      </c>
      <c r="D764" s="2">
        <v>6.9738672363450327E-2</v>
      </c>
      <c r="E764" s="2">
        <v>2.7911749944302667E-2</v>
      </c>
      <c r="F764" s="2">
        <v>5.7892200000000003</v>
      </c>
      <c r="G764" s="2">
        <v>5.7982999999999993</v>
      </c>
      <c r="H764" s="2">
        <v>5.8763799999999993</v>
      </c>
      <c r="I764" s="2">
        <v>6.0155920000000016</v>
      </c>
      <c r="J764" s="17">
        <v>5.2932934999999928</v>
      </c>
      <c r="K764" s="17" t="s">
        <v>51</v>
      </c>
      <c r="L764" s="17" t="s">
        <v>54</v>
      </c>
      <c r="M764" s="17" t="s">
        <v>52</v>
      </c>
    </row>
    <row r="765" spans="1:13" ht="13.5" x14ac:dyDescent="0.25">
      <c r="A765" s="3">
        <v>43117</v>
      </c>
      <c r="B765" s="2">
        <v>5.7923</v>
      </c>
      <c r="C765" s="2">
        <v>41.840126510657647</v>
      </c>
      <c r="D765" s="2">
        <v>6.6767985772845151E-2</v>
      </c>
      <c r="E765" s="2">
        <v>2.6207822895106141E-2</v>
      </c>
      <c r="F765" s="2">
        <v>5.8053400000000002</v>
      </c>
      <c r="G765" s="2">
        <v>5.7882299999999995</v>
      </c>
      <c r="H765" s="2">
        <v>5.8640400000000001</v>
      </c>
      <c r="I765" s="2">
        <v>6.0115640000000008</v>
      </c>
      <c r="J765" s="17">
        <v>5.3014029999999934</v>
      </c>
      <c r="K765" s="17" t="s">
        <v>51</v>
      </c>
      <c r="L765" s="17" t="s">
        <v>54</v>
      </c>
      <c r="M765" s="17" t="s">
        <v>52</v>
      </c>
    </row>
    <row r="766" spans="1:13" ht="13.5" x14ac:dyDescent="0.25">
      <c r="A766" s="3">
        <v>43118</v>
      </c>
      <c r="B766" s="2">
        <v>5.7923</v>
      </c>
      <c r="C766" s="2">
        <v>41.840126510657647</v>
      </c>
      <c r="D766" s="2">
        <v>6.405798362040116E-2</v>
      </c>
      <c r="E766" s="2">
        <v>2.4249361866329439E-2</v>
      </c>
      <c r="F766" s="2">
        <v>5.79528</v>
      </c>
      <c r="G766" s="2">
        <v>5.7786599999999995</v>
      </c>
      <c r="H766" s="2">
        <v>5.8539699999999986</v>
      </c>
      <c r="I766" s="2">
        <v>6.0065280000000003</v>
      </c>
      <c r="J766" s="17">
        <v>5.309209999999994</v>
      </c>
      <c r="K766" s="17" t="s">
        <v>51</v>
      </c>
      <c r="L766" s="17" t="s">
        <v>54</v>
      </c>
      <c r="M766" s="17" t="s">
        <v>53</v>
      </c>
    </row>
    <row r="767" spans="1:13" ht="13.5" x14ac:dyDescent="0.25">
      <c r="A767" s="3">
        <v>43119</v>
      </c>
      <c r="B767" s="2">
        <v>5.9282000000000004</v>
      </c>
      <c r="C767" s="2">
        <v>53.722357083963388</v>
      </c>
      <c r="D767" s="2">
        <v>4.5244073288766451E-2</v>
      </c>
      <c r="E767" s="2">
        <v>1.9116766130797307E-2</v>
      </c>
      <c r="F767" s="2">
        <v>5.8124000000000002</v>
      </c>
      <c r="G767" s="2">
        <v>5.7872199999999996</v>
      </c>
      <c r="H767" s="2">
        <v>5.8509449999999994</v>
      </c>
      <c r="I767" s="2">
        <v>6.0016920000000002</v>
      </c>
      <c r="J767" s="17">
        <v>5.3177219999999927</v>
      </c>
      <c r="K767" s="17" t="s">
        <v>51</v>
      </c>
      <c r="L767" s="17" t="s">
        <v>54</v>
      </c>
      <c r="M767" s="17" t="s">
        <v>52</v>
      </c>
    </row>
    <row r="768" spans="1:13" ht="13.5" x14ac:dyDescent="0.25">
      <c r="A768" s="3">
        <v>43122</v>
      </c>
      <c r="B768" s="2">
        <v>5.9231999999999996</v>
      </c>
      <c r="C768" s="2">
        <v>53.290973704019976</v>
      </c>
      <c r="D768" s="2">
        <v>1.8536946125363052E-2</v>
      </c>
      <c r="E768" s="2">
        <v>1.2274987241826039E-2</v>
      </c>
      <c r="F768" s="2">
        <v>5.8395999999999999</v>
      </c>
      <c r="G768" s="2">
        <v>5.8023299999999995</v>
      </c>
      <c r="H768" s="2">
        <v>5.8489300000000002</v>
      </c>
      <c r="I768" s="2">
        <v>5.9967560000000004</v>
      </c>
      <c r="J768" s="17">
        <v>5.326687499999994</v>
      </c>
      <c r="K768" s="17" t="s">
        <v>51</v>
      </c>
      <c r="L768" s="17" t="s">
        <v>54</v>
      </c>
      <c r="M768" s="17" t="s">
        <v>52</v>
      </c>
    </row>
    <row r="769" spans="1:13" ht="13.5" x14ac:dyDescent="0.25">
      <c r="A769" s="3">
        <v>43123</v>
      </c>
      <c r="B769" s="2">
        <v>5.9433999999999996</v>
      </c>
      <c r="C769" s="2">
        <v>54.867719482703123</v>
      </c>
      <c r="D769" s="2">
        <v>-2.5955383659359121E-2</v>
      </c>
      <c r="E769" s="2">
        <v>4.4289019369202886E-3</v>
      </c>
      <c r="F769" s="2">
        <v>5.8758800000000004</v>
      </c>
      <c r="G769" s="2">
        <v>5.8325499999999995</v>
      </c>
      <c r="H769" s="2">
        <v>5.8466649999999998</v>
      </c>
      <c r="I769" s="2">
        <v>5.9942379999999993</v>
      </c>
      <c r="J769" s="17">
        <v>5.3357284999999948</v>
      </c>
      <c r="K769" s="17" t="s">
        <v>51</v>
      </c>
      <c r="L769" s="17" t="s">
        <v>54</v>
      </c>
      <c r="M769" s="17" t="s">
        <v>52</v>
      </c>
    </row>
    <row r="770" spans="1:13" ht="13.5" x14ac:dyDescent="0.25">
      <c r="A770" s="3">
        <v>43124</v>
      </c>
      <c r="B770" s="2">
        <v>5.9282000000000004</v>
      </c>
      <c r="C770" s="2">
        <v>53.406773671222936</v>
      </c>
      <c r="D770" s="2">
        <v>-5.1990053619931587E-2</v>
      </c>
      <c r="E770" s="2">
        <v>-2.1306949447514119E-3</v>
      </c>
      <c r="F770" s="2">
        <v>5.9030600000000009</v>
      </c>
      <c r="G770" s="2">
        <v>5.8542000000000005</v>
      </c>
      <c r="H770" s="2">
        <v>5.8459050000000001</v>
      </c>
      <c r="I770" s="2">
        <v>5.9923240000000009</v>
      </c>
      <c r="J770" s="17">
        <v>5.3447439999999951</v>
      </c>
      <c r="K770" s="17" t="s">
        <v>51</v>
      </c>
      <c r="L770" s="17" t="s">
        <v>54</v>
      </c>
      <c r="M770" s="17" t="s">
        <v>52</v>
      </c>
    </row>
    <row r="771" spans="1:13" ht="13.5" x14ac:dyDescent="0.25">
      <c r="A771" s="3">
        <v>43125</v>
      </c>
      <c r="B771" s="2">
        <v>6.0441000000000003</v>
      </c>
      <c r="C771" s="2">
        <v>61.766400893592611</v>
      </c>
      <c r="D771" s="2">
        <v>-6.2709067935253771E-2</v>
      </c>
      <c r="E771" s="2">
        <v>-7.6671904255968329E-3</v>
      </c>
      <c r="F771" s="2">
        <v>5.9534199999999995</v>
      </c>
      <c r="G771" s="2">
        <v>5.8743499999999997</v>
      </c>
      <c r="H771" s="2">
        <v>5.8509399999999996</v>
      </c>
      <c r="I771" s="2">
        <v>5.9923240000000009</v>
      </c>
      <c r="J771" s="17">
        <v>5.3538099999999949</v>
      </c>
      <c r="K771" s="17" t="s">
        <v>51</v>
      </c>
      <c r="L771" s="17" t="s">
        <v>50</v>
      </c>
      <c r="M771" s="17" t="s">
        <v>52</v>
      </c>
    </row>
    <row r="772" spans="1:13" ht="13.5" x14ac:dyDescent="0.25">
      <c r="A772" s="3">
        <v>43126</v>
      </c>
      <c r="B772" s="2">
        <v>6.0441000000000003</v>
      </c>
      <c r="C772" s="2">
        <v>61.766400893592611</v>
      </c>
      <c r="D772" s="2">
        <v>-7.2688819117511905E-2</v>
      </c>
      <c r="E772" s="2">
        <v>-1.3097453492283069E-2</v>
      </c>
      <c r="F772" s="2">
        <v>5.9765999999999995</v>
      </c>
      <c r="G772" s="2">
        <v>5.894499999999999</v>
      </c>
      <c r="H772" s="2">
        <v>5.855974999999999</v>
      </c>
      <c r="I772" s="2">
        <v>5.9923240000000009</v>
      </c>
      <c r="J772" s="17">
        <v>5.3633544999999962</v>
      </c>
      <c r="K772" s="17" t="s">
        <v>51</v>
      </c>
      <c r="L772" s="17" t="s">
        <v>50</v>
      </c>
      <c r="M772" s="17" t="s">
        <v>52</v>
      </c>
    </row>
    <row r="773" spans="1:13" ht="13.5" x14ac:dyDescent="0.25">
      <c r="A773" s="3">
        <v>43129</v>
      </c>
      <c r="B773" s="2">
        <v>6.0441000000000003</v>
      </c>
      <c r="C773" s="2">
        <v>61.766400893592611</v>
      </c>
      <c r="D773" s="2">
        <v>-9.0498723102271583E-2</v>
      </c>
      <c r="E773" s="2">
        <v>-1.8331232415562303E-2</v>
      </c>
      <c r="F773" s="2">
        <v>6.0007800000000007</v>
      </c>
      <c r="G773" s="2">
        <v>5.9201899999999998</v>
      </c>
      <c r="H773" s="2">
        <v>5.863529999999999</v>
      </c>
      <c r="I773" s="2">
        <v>5.9898060000000006</v>
      </c>
      <c r="J773" s="17">
        <v>5.3726974999999957</v>
      </c>
      <c r="K773" s="17" t="s">
        <v>51</v>
      </c>
      <c r="L773" s="17" t="s">
        <v>50</v>
      </c>
      <c r="M773" s="17" t="s">
        <v>52</v>
      </c>
    </row>
    <row r="774" spans="1:13" ht="13.5" x14ac:dyDescent="0.25">
      <c r="A774" s="3">
        <v>43130</v>
      </c>
      <c r="B774" s="2">
        <v>6.2203999999999997</v>
      </c>
      <c r="C774" s="2">
        <v>71.485947370678247</v>
      </c>
      <c r="D774" s="2">
        <v>-0.12328484476437929</v>
      </c>
      <c r="E774" s="2">
        <v>-2.3667253419552621E-2</v>
      </c>
      <c r="F774" s="2">
        <v>6.0561800000000003</v>
      </c>
      <c r="G774" s="2">
        <v>5.9660299999999999</v>
      </c>
      <c r="H774" s="2">
        <v>5.8821649999999988</v>
      </c>
      <c r="I774" s="2">
        <v>5.9903100000000018</v>
      </c>
      <c r="J774" s="17">
        <v>5.3831739999999959</v>
      </c>
      <c r="K774" s="17" t="s">
        <v>51</v>
      </c>
      <c r="L774" s="17" t="s">
        <v>54</v>
      </c>
      <c r="M774" s="17" t="s">
        <v>52</v>
      </c>
    </row>
    <row r="775" spans="1:13" ht="13.5" x14ac:dyDescent="0.25">
      <c r="A775" s="3">
        <v>43131</v>
      </c>
      <c r="B775" s="2">
        <v>6.2858999999999998</v>
      </c>
      <c r="C775" s="2">
        <v>74.118427761553207</v>
      </c>
      <c r="D775" s="2">
        <v>-0.1529812666390864</v>
      </c>
      <c r="E775" s="2">
        <v>-2.9115116784077043E-2</v>
      </c>
      <c r="F775" s="2">
        <v>6.1277199999999992</v>
      </c>
      <c r="G775" s="2">
        <v>6.01539</v>
      </c>
      <c r="H775" s="2">
        <v>5.9018099999999993</v>
      </c>
      <c r="I775" s="2">
        <v>5.9926280000000016</v>
      </c>
      <c r="J775" s="17">
        <v>5.3940789999999961</v>
      </c>
      <c r="K775" s="17" t="s">
        <v>51</v>
      </c>
      <c r="L775" s="17" t="s">
        <v>50</v>
      </c>
      <c r="M775" s="17" t="s">
        <v>52</v>
      </c>
    </row>
    <row r="776" spans="1:13" ht="13.5" x14ac:dyDescent="0.25">
      <c r="A776" s="3">
        <v>43132</v>
      </c>
      <c r="B776" s="2">
        <v>6.4772999999999996</v>
      </c>
      <c r="C776" s="2">
        <v>79.94501087277429</v>
      </c>
      <c r="D776" s="2">
        <v>-0.19430716677865334</v>
      </c>
      <c r="E776" s="2">
        <v>-3.2391107043139807E-2</v>
      </c>
      <c r="F776" s="2">
        <v>6.2143599999999992</v>
      </c>
      <c r="G776" s="2">
        <v>6.0838899999999994</v>
      </c>
      <c r="H776" s="2">
        <v>5.9312749999999994</v>
      </c>
      <c r="I776" s="2">
        <v>5.9987740000000027</v>
      </c>
      <c r="J776" s="17">
        <v>5.4059659999999949</v>
      </c>
      <c r="K776" s="17" t="s">
        <v>51</v>
      </c>
      <c r="L776" s="17" t="s">
        <v>54</v>
      </c>
      <c r="M776" s="17" t="s">
        <v>52</v>
      </c>
    </row>
    <row r="777" spans="1:13" ht="13.5" x14ac:dyDescent="0.25">
      <c r="A777" s="3">
        <v>43133</v>
      </c>
      <c r="B777" s="2">
        <v>6.5477999999999996</v>
      </c>
      <c r="C777" s="2">
        <v>81.589116748966248</v>
      </c>
      <c r="D777" s="2">
        <v>-0.2165914798022035</v>
      </c>
      <c r="E777" s="2">
        <v>-3.6108341776268434E-2</v>
      </c>
      <c r="F777" s="2">
        <v>6.3150999999999993</v>
      </c>
      <c r="G777" s="2">
        <v>6.1458499999999994</v>
      </c>
      <c r="H777" s="2">
        <v>5.9665349999999995</v>
      </c>
      <c r="I777" s="2">
        <v>6.0063300000000028</v>
      </c>
      <c r="J777" s="17">
        <v>5.4182054999999956</v>
      </c>
      <c r="K777" s="17" t="s">
        <v>51</v>
      </c>
      <c r="L777" s="17" t="s">
        <v>50</v>
      </c>
      <c r="M777" s="17" t="s">
        <v>52</v>
      </c>
    </row>
    <row r="778" spans="1:13" ht="13.5" x14ac:dyDescent="0.25">
      <c r="A778" s="3">
        <v>43136</v>
      </c>
      <c r="B778" s="2">
        <v>6.5477999999999996</v>
      </c>
      <c r="C778" s="2">
        <v>81.589116748966262</v>
      </c>
      <c r="D778" s="2">
        <v>-0.23941261986564477</v>
      </c>
      <c r="E778" s="2">
        <v>-4.1577912668325653E-2</v>
      </c>
      <c r="F778" s="2">
        <v>6.4158400000000002</v>
      </c>
      <c r="G778" s="2">
        <v>6.20831</v>
      </c>
      <c r="H778" s="2">
        <v>6.0053199999999993</v>
      </c>
      <c r="I778" s="2">
        <v>6.0138860000000021</v>
      </c>
      <c r="J778" s="17">
        <v>5.4304699999999961</v>
      </c>
      <c r="K778" s="17" t="s">
        <v>51</v>
      </c>
      <c r="L778" s="17" t="s">
        <v>50</v>
      </c>
      <c r="M778" s="17" t="s">
        <v>52</v>
      </c>
    </row>
    <row r="779" spans="1:13" ht="13.5" x14ac:dyDescent="0.25">
      <c r="A779" s="3">
        <v>43137</v>
      </c>
      <c r="B779" s="2">
        <v>6.5477999999999996</v>
      </c>
      <c r="C779" s="2">
        <v>81.589116748966262</v>
      </c>
      <c r="D779" s="2">
        <v>-0.25857433792257734</v>
      </c>
      <c r="E779" s="2">
        <v>-4.748124857581261E-2</v>
      </c>
      <c r="F779" s="2">
        <v>6.4813199999999993</v>
      </c>
      <c r="G779" s="2">
        <v>6.2687500000000007</v>
      </c>
      <c r="H779" s="2">
        <v>6.0506499999999992</v>
      </c>
      <c r="I779" s="2">
        <v>6.0207360000000021</v>
      </c>
      <c r="J779" s="17">
        <v>5.4427094999999959</v>
      </c>
      <c r="K779" s="17" t="s">
        <v>51</v>
      </c>
      <c r="L779" s="17" t="s">
        <v>50</v>
      </c>
      <c r="M779" s="17" t="s">
        <v>52</v>
      </c>
    </row>
    <row r="780" spans="1:13" ht="13.5" x14ac:dyDescent="0.25">
      <c r="A780" s="3">
        <v>43138</v>
      </c>
      <c r="B780" s="2">
        <v>6.5477999999999996</v>
      </c>
      <c r="C780" s="2">
        <v>81.589116748966262</v>
      </c>
      <c r="D780" s="2">
        <v>-0.27986657471450371</v>
      </c>
      <c r="E780" s="2">
        <v>-5.3667040106764145E-2</v>
      </c>
      <c r="F780" s="2">
        <v>6.5336999999999987</v>
      </c>
      <c r="G780" s="2">
        <v>6.3307100000000007</v>
      </c>
      <c r="H780" s="2">
        <v>6.0924549999999993</v>
      </c>
      <c r="I780" s="2">
        <v>6.0287960000000025</v>
      </c>
      <c r="J780" s="17">
        <v>5.454344499999995</v>
      </c>
      <c r="K780" s="17" t="s">
        <v>51</v>
      </c>
      <c r="L780" s="17" t="s">
        <v>50</v>
      </c>
      <c r="M780" s="17" t="s">
        <v>52</v>
      </c>
    </row>
    <row r="781" spans="1:13" ht="13.5" x14ac:dyDescent="0.25">
      <c r="A781" s="3">
        <v>43139</v>
      </c>
      <c r="B781" s="2">
        <v>6.6383999999999999</v>
      </c>
      <c r="C781" s="2">
        <v>83.874220309709727</v>
      </c>
      <c r="D781" s="2">
        <v>-0.28930047448351282</v>
      </c>
      <c r="E781" s="2">
        <v>-5.9226472779901847E-2</v>
      </c>
      <c r="F781" s="2">
        <v>6.5659200000000002</v>
      </c>
      <c r="G781" s="2">
        <v>6.3901400000000006</v>
      </c>
      <c r="H781" s="2">
        <v>6.1322449999999993</v>
      </c>
      <c r="I781" s="2">
        <v>6.038768000000001</v>
      </c>
      <c r="J781" s="17">
        <v>5.4664574999999944</v>
      </c>
      <c r="K781" s="17" t="s">
        <v>51</v>
      </c>
      <c r="L781" s="17" t="s">
        <v>54</v>
      </c>
      <c r="M781" s="17" t="s">
        <v>52</v>
      </c>
    </row>
    <row r="782" spans="1:13" ht="13.5" x14ac:dyDescent="0.25">
      <c r="A782" s="3">
        <v>43140</v>
      </c>
      <c r="B782" s="2">
        <v>6.5427</v>
      </c>
      <c r="C782" s="2">
        <v>73.497245770106645</v>
      </c>
      <c r="D782" s="2">
        <v>-0.29307859567594363</v>
      </c>
      <c r="E782" s="2">
        <v>-6.4421820871476104E-2</v>
      </c>
      <c r="F782" s="2">
        <v>6.5648999999999997</v>
      </c>
      <c r="G782" s="2">
        <v>6.44</v>
      </c>
      <c r="H782" s="2">
        <v>6.1672499999999983</v>
      </c>
      <c r="I782" s="2">
        <v>6.046826000000002</v>
      </c>
      <c r="J782" s="17">
        <v>5.4781174999999953</v>
      </c>
      <c r="K782" s="17" t="s">
        <v>55</v>
      </c>
      <c r="L782" s="17" t="s">
        <v>54</v>
      </c>
      <c r="M782" s="17" t="s">
        <v>47</v>
      </c>
    </row>
    <row r="783" spans="1:13" ht="13.5" x14ac:dyDescent="0.25">
      <c r="A783" s="3">
        <v>43143</v>
      </c>
      <c r="B783" s="2">
        <v>6.5377000000000001</v>
      </c>
      <c r="C783" s="2">
        <v>72.989152635368654</v>
      </c>
      <c r="D783" s="2">
        <v>-0.29801041603268086</v>
      </c>
      <c r="E783" s="2">
        <v>-6.6867566485767971E-2</v>
      </c>
      <c r="F783" s="2">
        <v>6.5628799999999998</v>
      </c>
      <c r="G783" s="2">
        <v>6.4893600000000005</v>
      </c>
      <c r="H783" s="2">
        <v>6.2047749999999988</v>
      </c>
      <c r="I783" s="2">
        <v>6.0547840000000015</v>
      </c>
      <c r="J783" s="17">
        <v>5.4898279999999939</v>
      </c>
      <c r="K783" s="17" t="s">
        <v>55</v>
      </c>
      <c r="L783" s="17" t="s">
        <v>54</v>
      </c>
      <c r="M783" s="17" t="s">
        <v>47</v>
      </c>
    </row>
    <row r="784" spans="1:13" ht="13.5" x14ac:dyDescent="0.25">
      <c r="A784" s="3">
        <v>43144</v>
      </c>
      <c r="B784" s="2">
        <v>6.5427</v>
      </c>
      <c r="C784" s="2">
        <v>73.188758761370934</v>
      </c>
      <c r="D784" s="2">
        <v>-0.27735061242576275</v>
      </c>
      <c r="E784" s="2">
        <v>-6.8165596095804401E-2</v>
      </c>
      <c r="F784" s="2">
        <v>6.5618600000000002</v>
      </c>
      <c r="G784" s="2">
        <v>6.5215899999999989</v>
      </c>
      <c r="H784" s="2">
        <v>6.243809999999999</v>
      </c>
      <c r="I784" s="2">
        <v>6.0637480000000012</v>
      </c>
      <c r="J784" s="17">
        <v>5.5018909999999934</v>
      </c>
      <c r="K784" s="17" t="s">
        <v>55</v>
      </c>
      <c r="L784" s="17" t="s">
        <v>54</v>
      </c>
      <c r="M784" s="17" t="s">
        <v>47</v>
      </c>
    </row>
    <row r="785" spans="1:13" ht="13.5" x14ac:dyDescent="0.25">
      <c r="A785" s="3">
        <v>43145</v>
      </c>
      <c r="B785" s="2">
        <v>6.5930999999999997</v>
      </c>
      <c r="C785" s="2">
        <v>75.179825014764958</v>
      </c>
      <c r="D785" s="2">
        <v>-0.2553328105978272</v>
      </c>
      <c r="E785" s="2">
        <v>-6.8298743248184204E-2</v>
      </c>
      <c r="F785" s="2">
        <v>6.570920000000001</v>
      </c>
      <c r="G785" s="2">
        <v>6.5523100000000003</v>
      </c>
      <c r="H785" s="2">
        <v>6.2838499999999993</v>
      </c>
      <c r="I785" s="2">
        <v>6.0737200000000016</v>
      </c>
      <c r="J785" s="17">
        <v>5.5143569999999942</v>
      </c>
      <c r="K785" s="17" t="s">
        <v>51</v>
      </c>
      <c r="L785" s="17" t="s">
        <v>54</v>
      </c>
      <c r="M785" s="17" t="s">
        <v>52</v>
      </c>
    </row>
    <row r="786" spans="1:13" ht="13.5" x14ac:dyDescent="0.25">
      <c r="A786" s="3">
        <v>43146</v>
      </c>
      <c r="B786" s="2">
        <v>6.5477999999999996</v>
      </c>
      <c r="C786" s="2">
        <v>70.138143512662154</v>
      </c>
      <c r="D786" s="2">
        <v>-0.20587176574006705</v>
      </c>
      <c r="E786" s="2">
        <v>-6.7998491417980422E-2</v>
      </c>
      <c r="F786" s="2">
        <v>6.5528000000000004</v>
      </c>
      <c r="G786" s="2">
        <v>6.5593599999999999</v>
      </c>
      <c r="H786" s="2">
        <v>6.3216249999999992</v>
      </c>
      <c r="I786" s="2">
        <v>6.0827860000000022</v>
      </c>
      <c r="J786" s="17">
        <v>5.5259919999999942</v>
      </c>
      <c r="K786" s="17" t="s">
        <v>55</v>
      </c>
      <c r="L786" s="17" t="s">
        <v>54</v>
      </c>
      <c r="M786" s="17" t="s">
        <v>47</v>
      </c>
    </row>
    <row r="787" spans="1:13" ht="13.5" x14ac:dyDescent="0.25">
      <c r="A787" s="3">
        <v>43147</v>
      </c>
      <c r="B787" s="2">
        <v>6.6435000000000004</v>
      </c>
      <c r="C787" s="2">
        <v>74.091095704742983</v>
      </c>
      <c r="D787" s="2">
        <v>-0.1618202717262669</v>
      </c>
      <c r="E787" s="2">
        <v>-6.3951624386560102E-2</v>
      </c>
      <c r="F787" s="2">
        <v>6.5729600000000001</v>
      </c>
      <c r="G787" s="2">
        <v>6.5689299999999999</v>
      </c>
      <c r="H787" s="2">
        <v>6.3573899999999988</v>
      </c>
      <c r="I787" s="2">
        <v>6.092760000000002</v>
      </c>
      <c r="J787" s="17">
        <v>5.5381559999999945</v>
      </c>
      <c r="K787" s="17" t="s">
        <v>51</v>
      </c>
      <c r="L787" s="17" t="s">
        <v>54</v>
      </c>
      <c r="M787" s="17" t="s">
        <v>52</v>
      </c>
    </row>
    <row r="788" spans="1:13" ht="13.5" x14ac:dyDescent="0.25">
      <c r="A788" s="3">
        <v>43150</v>
      </c>
      <c r="B788" s="2">
        <v>6.6383999999999999</v>
      </c>
      <c r="C788" s="2">
        <v>73.532462444459725</v>
      </c>
      <c r="D788" s="2">
        <v>-0.12617570779264842</v>
      </c>
      <c r="E788" s="2">
        <v>-5.4288021485058027E-2</v>
      </c>
      <c r="F788" s="2">
        <v>6.5930999999999997</v>
      </c>
      <c r="G788" s="2">
        <v>6.5779900000000016</v>
      </c>
      <c r="H788" s="2">
        <v>6.3931500000000003</v>
      </c>
      <c r="I788" s="2">
        <v>6.102832000000002</v>
      </c>
      <c r="J788" s="17">
        <v>5.550445499999995</v>
      </c>
      <c r="K788" s="17" t="s">
        <v>51</v>
      </c>
      <c r="L788" s="17" t="s">
        <v>54</v>
      </c>
      <c r="M788" s="17" t="s">
        <v>52</v>
      </c>
    </row>
    <row r="789" spans="1:13" ht="13.5" x14ac:dyDescent="0.25">
      <c r="A789" s="3">
        <v>43151</v>
      </c>
      <c r="B789" s="2">
        <v>6.5880999999999998</v>
      </c>
      <c r="C789" s="2">
        <v>68.080347210809293</v>
      </c>
      <c r="D789" s="2">
        <v>-9.4117708040751147E-2</v>
      </c>
      <c r="E789" s="2">
        <v>-4.9687261845041741E-2</v>
      </c>
      <c r="F789" s="2">
        <v>6.6021799999999997</v>
      </c>
      <c r="G789" s="2">
        <v>6.58202</v>
      </c>
      <c r="H789" s="2">
        <v>6.4253850000000003</v>
      </c>
      <c r="I789" s="2">
        <v>6.1137120000000014</v>
      </c>
      <c r="J789" s="17">
        <v>5.561878999999994</v>
      </c>
      <c r="K789" s="17" t="s">
        <v>51</v>
      </c>
      <c r="L789" s="17" t="s">
        <v>54</v>
      </c>
      <c r="M789" s="17" t="s">
        <v>52</v>
      </c>
    </row>
    <row r="790" spans="1:13" ht="13.5" x14ac:dyDescent="0.25">
      <c r="A790" s="3">
        <v>43152</v>
      </c>
      <c r="B790" s="2">
        <v>6.5377000000000001</v>
      </c>
      <c r="C790" s="2">
        <v>63.036894416392251</v>
      </c>
      <c r="D790" s="2">
        <v>-6.4654401020995067E-2</v>
      </c>
      <c r="E790" s="2">
        <v>-5.49999201122255E-2</v>
      </c>
      <c r="F790" s="2">
        <v>6.5911</v>
      </c>
      <c r="G790" s="2">
        <v>6.5810100000000009</v>
      </c>
      <c r="H790" s="2">
        <v>6.4558599999999995</v>
      </c>
      <c r="I790" s="2">
        <v>6.1235840000000019</v>
      </c>
      <c r="J790" s="17">
        <v>5.5727584999999955</v>
      </c>
      <c r="K790" s="17" t="s">
        <v>55</v>
      </c>
      <c r="L790" s="17" t="s">
        <v>54</v>
      </c>
      <c r="M790" s="17" t="s">
        <v>47</v>
      </c>
    </row>
    <row r="791" spans="1:13" ht="13.5" x14ac:dyDescent="0.25">
      <c r="A791" s="3">
        <v>43153</v>
      </c>
      <c r="B791" s="2">
        <v>6.6334</v>
      </c>
      <c r="C791" s="2">
        <v>67.899646202580797</v>
      </c>
      <c r="D791" s="2">
        <v>-3.3869138814393018E-2</v>
      </c>
      <c r="E791" s="2">
        <v>-6.9110068668235561E-2</v>
      </c>
      <c r="F791" s="2">
        <v>6.6082200000000002</v>
      </c>
      <c r="G791" s="2">
        <v>6.5805099999999994</v>
      </c>
      <c r="H791" s="2">
        <v>6.4853250000000005</v>
      </c>
      <c r="I791" s="2">
        <v>6.1353700000000018</v>
      </c>
      <c r="J791" s="17">
        <v>5.5839654999999944</v>
      </c>
      <c r="K791" s="17" t="s">
        <v>51</v>
      </c>
      <c r="L791" s="17" t="s">
        <v>54</v>
      </c>
      <c r="M791" s="17" t="s">
        <v>52</v>
      </c>
    </row>
    <row r="792" spans="1:13" ht="13.5" x14ac:dyDescent="0.25">
      <c r="A792" s="3">
        <v>43154</v>
      </c>
      <c r="B792" s="2">
        <v>6.6182999999999996</v>
      </c>
      <c r="C792" s="2">
        <v>66.414978107148755</v>
      </c>
      <c r="D792" s="2">
        <v>-2.2911236643244237E-2</v>
      </c>
      <c r="E792" s="2">
        <v>-8.7104584959791453E-2</v>
      </c>
      <c r="F792" s="2">
        <v>6.6031799999999992</v>
      </c>
      <c r="G792" s="2">
        <v>6.5880700000000001</v>
      </c>
      <c r="H792" s="2">
        <v>6.5140349999999998</v>
      </c>
      <c r="I792" s="2">
        <v>6.1458460000000006</v>
      </c>
      <c r="J792" s="17">
        <v>5.5950464999999951</v>
      </c>
      <c r="K792" s="17" t="s">
        <v>55</v>
      </c>
      <c r="L792" s="17" t="s">
        <v>54</v>
      </c>
      <c r="M792" s="17" t="s">
        <v>47</v>
      </c>
    </row>
    <row r="793" spans="1:13" ht="13.5" x14ac:dyDescent="0.25">
      <c r="A793" s="3">
        <v>43157</v>
      </c>
      <c r="B793" s="2">
        <v>6.5477999999999996</v>
      </c>
      <c r="C793" s="2">
        <v>59.83650728144201</v>
      </c>
      <c r="D793" s="2">
        <v>-1.0473435949116094E-2</v>
      </c>
      <c r="E793" s="2">
        <v>-0.11472946630572817</v>
      </c>
      <c r="F793" s="2">
        <v>6.5850600000000004</v>
      </c>
      <c r="G793" s="2">
        <v>6.58908</v>
      </c>
      <c r="H793" s="2">
        <v>6.5392200000000003</v>
      </c>
      <c r="I793" s="2">
        <v>6.1549120000000004</v>
      </c>
      <c r="J793" s="17">
        <v>5.605119999999995</v>
      </c>
      <c r="K793" s="17" t="s">
        <v>55</v>
      </c>
      <c r="L793" s="17" t="s">
        <v>54</v>
      </c>
      <c r="M793" s="17" t="s">
        <v>47</v>
      </c>
    </row>
    <row r="794" spans="1:13" ht="13.5" x14ac:dyDescent="0.25">
      <c r="A794" s="3">
        <v>43158</v>
      </c>
      <c r="B794" s="2">
        <v>6.5477999999999996</v>
      </c>
      <c r="C794" s="2">
        <v>59.83650728144201</v>
      </c>
      <c r="D794" s="2">
        <v>4.4766143993513197E-5</v>
      </c>
      <c r="E794" s="2">
        <v>-0.14744141010794398</v>
      </c>
      <c r="F794" s="2">
        <v>6.577</v>
      </c>
      <c r="G794" s="2">
        <v>6.5895899999999994</v>
      </c>
      <c r="H794" s="2">
        <v>6.5555899999999996</v>
      </c>
      <c r="I794" s="2">
        <v>6.1659939999999986</v>
      </c>
      <c r="J794" s="17">
        <v>5.6149419999999965</v>
      </c>
      <c r="K794" s="17" t="s">
        <v>55</v>
      </c>
      <c r="L794" s="17" t="s">
        <v>54</v>
      </c>
      <c r="M794" s="17" t="s">
        <v>47</v>
      </c>
    </row>
    <row r="795" spans="1:13" ht="13.5" x14ac:dyDescent="0.25">
      <c r="A795" s="3">
        <v>43159</v>
      </c>
      <c r="B795" s="2">
        <v>6.5477999999999996</v>
      </c>
      <c r="C795" s="2">
        <v>59.83650728144201</v>
      </c>
      <c r="D795" s="2">
        <v>1.5980739109888731E-2</v>
      </c>
      <c r="E795" s="2">
        <v>-0.17990657569458773</v>
      </c>
      <c r="F795" s="2">
        <v>6.5790199999999999</v>
      </c>
      <c r="G795" s="2">
        <v>6.5850600000000004</v>
      </c>
      <c r="H795" s="2">
        <v>6.5686849999999994</v>
      </c>
      <c r="I795" s="2">
        <v>6.1761679999999979</v>
      </c>
      <c r="J795" s="17">
        <v>5.6243859999999959</v>
      </c>
      <c r="K795" s="17" t="s">
        <v>55</v>
      </c>
      <c r="L795" s="17" t="s">
        <v>54</v>
      </c>
      <c r="M795" s="17" t="s">
        <v>49</v>
      </c>
    </row>
    <row r="796" spans="1:13" ht="13.5" x14ac:dyDescent="0.25">
      <c r="A796" s="3">
        <v>43160</v>
      </c>
      <c r="B796" s="2">
        <v>6.5980999999999996</v>
      </c>
      <c r="C796" s="2">
        <v>63.094036951012306</v>
      </c>
      <c r="D796" s="2">
        <v>1.8105153950862096E-2</v>
      </c>
      <c r="E796" s="2">
        <v>-0.21162149764939187</v>
      </c>
      <c r="F796" s="2">
        <v>6.5719599999999998</v>
      </c>
      <c r="G796" s="2">
        <v>6.5900900000000009</v>
      </c>
      <c r="H796" s="2">
        <v>6.574724999999999</v>
      </c>
      <c r="I796" s="2">
        <v>6.1882559999999982</v>
      </c>
      <c r="J796" s="17">
        <v>5.6344594999999966</v>
      </c>
      <c r="K796" s="17" t="s">
        <v>55</v>
      </c>
      <c r="L796" s="17" t="s">
        <v>54</v>
      </c>
      <c r="M796" s="17" t="s">
        <v>47</v>
      </c>
    </row>
    <row r="797" spans="1:13" ht="13.5" x14ac:dyDescent="0.25">
      <c r="A797" s="3">
        <v>43161</v>
      </c>
      <c r="B797" s="2">
        <v>6.6989000000000001</v>
      </c>
      <c r="C797" s="2">
        <v>68.591704840086294</v>
      </c>
      <c r="D797" s="2">
        <v>2.6246445875260704E-2</v>
      </c>
      <c r="E797" s="2">
        <v>-0.2402724157264392</v>
      </c>
      <c r="F797" s="2">
        <v>6.5880799999999997</v>
      </c>
      <c r="G797" s="2">
        <v>6.5956299999999999</v>
      </c>
      <c r="H797" s="2">
        <v>6.5822799999999999</v>
      </c>
      <c r="I797" s="2">
        <v>6.2024599999999976</v>
      </c>
      <c r="J797" s="17">
        <v>5.6448099999999979</v>
      </c>
      <c r="K797" s="17" t="s">
        <v>51</v>
      </c>
      <c r="L797" s="17" t="s">
        <v>54</v>
      </c>
      <c r="M797" s="17" t="s">
        <v>52</v>
      </c>
    </row>
    <row r="798" spans="1:13" ht="13.5" x14ac:dyDescent="0.25">
      <c r="A798" s="3">
        <v>43164</v>
      </c>
      <c r="B798" s="2">
        <v>6.6989000000000001</v>
      </c>
      <c r="C798" s="2">
        <v>68.591704840086294</v>
      </c>
      <c r="D798" s="2">
        <v>3.0909891731980998E-2</v>
      </c>
      <c r="E798" s="2">
        <v>-0.2639187877114485</v>
      </c>
      <c r="F798" s="2">
        <v>6.6183000000000005</v>
      </c>
      <c r="G798" s="2">
        <v>6.60168</v>
      </c>
      <c r="H798" s="2">
        <v>6.589834999999999</v>
      </c>
      <c r="I798" s="2">
        <v>6.2171679999999974</v>
      </c>
      <c r="J798" s="17">
        <v>5.6556139999999981</v>
      </c>
      <c r="K798" s="17" t="s">
        <v>51</v>
      </c>
      <c r="L798" s="17" t="s">
        <v>54</v>
      </c>
      <c r="M798" s="17" t="s">
        <v>52</v>
      </c>
    </row>
    <row r="799" spans="1:13" ht="13.5" x14ac:dyDescent="0.25">
      <c r="A799" s="3">
        <v>43165</v>
      </c>
      <c r="B799" s="2">
        <v>6.6989000000000001</v>
      </c>
      <c r="C799" s="2">
        <v>68.591704840086294</v>
      </c>
      <c r="D799" s="2">
        <v>2.5783418921924373E-2</v>
      </c>
      <c r="E799" s="2">
        <v>-0.27004781378494308</v>
      </c>
      <c r="F799" s="2">
        <v>6.6485200000000004</v>
      </c>
      <c r="G799" s="2">
        <v>6.6127599999999997</v>
      </c>
      <c r="H799" s="2">
        <v>6.597389999999999</v>
      </c>
      <c r="I799" s="2">
        <v>6.2313719999999977</v>
      </c>
      <c r="J799" s="17">
        <v>5.6665184999999987</v>
      </c>
      <c r="K799" s="17" t="s">
        <v>51</v>
      </c>
      <c r="L799" s="17" t="s">
        <v>54</v>
      </c>
      <c r="M799" s="17" t="s">
        <v>52</v>
      </c>
    </row>
    <row r="800" spans="1:13" ht="13.5" x14ac:dyDescent="0.25">
      <c r="A800" s="3">
        <v>43166</v>
      </c>
      <c r="B800" s="2">
        <v>6.6989000000000001</v>
      </c>
      <c r="C800" s="2">
        <v>68.591704840086294</v>
      </c>
      <c r="D800" s="2">
        <v>1.2456599268210411E-2</v>
      </c>
      <c r="E800" s="2">
        <v>-0.25365436569515132</v>
      </c>
      <c r="F800" s="2">
        <v>6.6787400000000003</v>
      </c>
      <c r="G800" s="2">
        <v>6.6288800000000005</v>
      </c>
      <c r="H800" s="2">
        <v>6.604944999999999</v>
      </c>
      <c r="I800" s="2">
        <v>6.2464819999999976</v>
      </c>
      <c r="J800" s="17">
        <v>5.677901499999999</v>
      </c>
      <c r="K800" s="17" t="s">
        <v>51</v>
      </c>
      <c r="L800" s="17" t="s">
        <v>54</v>
      </c>
      <c r="M800" s="17" t="s">
        <v>52</v>
      </c>
    </row>
    <row r="801" spans="1:13" ht="13.5" x14ac:dyDescent="0.25">
      <c r="A801" s="3">
        <v>43167</v>
      </c>
      <c r="B801" s="2">
        <v>6.6989000000000001</v>
      </c>
      <c r="C801" s="2">
        <v>68.591704840086294</v>
      </c>
      <c r="D801" s="2">
        <v>1.4759443137601025E-2</v>
      </c>
      <c r="E801" s="2">
        <v>-0.22393297354944225</v>
      </c>
      <c r="F801" s="2">
        <v>6.6989000000000001</v>
      </c>
      <c r="G801" s="2">
        <v>6.6354300000000013</v>
      </c>
      <c r="H801" s="2">
        <v>6.607969999999999</v>
      </c>
      <c r="I801" s="2">
        <v>6.2615919999999958</v>
      </c>
      <c r="J801" s="17">
        <v>5.6894104999999993</v>
      </c>
      <c r="K801" s="17" t="s">
        <v>51</v>
      </c>
      <c r="L801" s="17" t="s">
        <v>54</v>
      </c>
      <c r="M801" s="17" t="s">
        <v>52</v>
      </c>
    </row>
    <row r="802" spans="1:13" ht="13.5" x14ac:dyDescent="0.25">
      <c r="A802" s="3">
        <v>43168</v>
      </c>
      <c r="B802" s="2">
        <v>6.6989000000000001</v>
      </c>
      <c r="C802" s="2">
        <v>68.591704840086294</v>
      </c>
      <c r="D802" s="2">
        <v>1.3325951090683574E-2</v>
      </c>
      <c r="E802" s="2">
        <v>-0.19087511286908831</v>
      </c>
      <c r="F802" s="2">
        <v>6.6989000000000001</v>
      </c>
      <c r="G802" s="2">
        <v>6.6434899999999999</v>
      </c>
      <c r="H802" s="2">
        <v>6.6157799999999982</v>
      </c>
      <c r="I802" s="2">
        <v>6.2767019999999958</v>
      </c>
      <c r="J802" s="17">
        <v>5.7012469999999995</v>
      </c>
      <c r="K802" s="17" t="s">
        <v>54</v>
      </c>
      <c r="L802" s="17" t="s">
        <v>54</v>
      </c>
      <c r="M802" s="17" t="s">
        <v>54</v>
      </c>
    </row>
    <row r="803" spans="1:13" ht="13.5" x14ac:dyDescent="0.25">
      <c r="A803" s="3">
        <v>43171</v>
      </c>
      <c r="B803" s="2">
        <v>6.6687000000000003</v>
      </c>
      <c r="C803" s="2">
        <v>64.12714763217582</v>
      </c>
      <c r="D803" s="2">
        <v>2.5233467679912636E-3</v>
      </c>
      <c r="E803" s="2">
        <v>-0.15282494868047633</v>
      </c>
      <c r="F803" s="2">
        <v>6.6928600000000005</v>
      </c>
      <c r="G803" s="2">
        <v>6.6555800000000005</v>
      </c>
      <c r="H803" s="2">
        <v>6.6223299999999981</v>
      </c>
      <c r="I803" s="2">
        <v>6.2922159999999954</v>
      </c>
      <c r="J803" s="17">
        <v>5.7131844999999988</v>
      </c>
      <c r="K803" s="17" t="s">
        <v>55</v>
      </c>
      <c r="L803" s="17" t="s">
        <v>54</v>
      </c>
      <c r="M803" s="17" t="s">
        <v>47</v>
      </c>
    </row>
    <row r="804" spans="1:13" ht="13.5" x14ac:dyDescent="0.25">
      <c r="A804" s="3">
        <v>43172</v>
      </c>
      <c r="B804" s="2">
        <v>6.6737000000000002</v>
      </c>
      <c r="C804" s="2">
        <v>64.538685094183023</v>
      </c>
      <c r="D804" s="2">
        <v>-7.7171363539818572E-3</v>
      </c>
      <c r="E804" s="2">
        <v>-0.11177340640157735</v>
      </c>
      <c r="F804" s="2">
        <v>6.6878199999999994</v>
      </c>
      <c r="G804" s="2">
        <v>6.6681700000000008</v>
      </c>
      <c r="H804" s="2">
        <v>6.6288799999999979</v>
      </c>
      <c r="I804" s="2">
        <v>6.3087359999999952</v>
      </c>
      <c r="J804" s="17">
        <v>5.7251469999999998</v>
      </c>
      <c r="K804" s="17" t="s">
        <v>51</v>
      </c>
      <c r="L804" s="17" t="s">
        <v>54</v>
      </c>
      <c r="M804" s="17" t="s">
        <v>53</v>
      </c>
    </row>
    <row r="805" spans="1:13" ht="13.5" x14ac:dyDescent="0.25">
      <c r="A805" s="3">
        <v>43173</v>
      </c>
      <c r="B805" s="2">
        <v>6.6635999999999997</v>
      </c>
      <c r="C805" s="2">
        <v>62.967257779842498</v>
      </c>
      <c r="D805" s="2">
        <v>-1.6338972003914876E-2</v>
      </c>
      <c r="E805" s="2">
        <v>-7.6980401082642258E-2</v>
      </c>
      <c r="F805" s="2">
        <v>6.6807600000000011</v>
      </c>
      <c r="G805" s="2">
        <v>6.6797500000000012</v>
      </c>
      <c r="H805" s="2">
        <v>6.6324049999999986</v>
      </c>
      <c r="I805" s="2">
        <v>6.3241479999999957</v>
      </c>
      <c r="J805" s="17">
        <v>5.7370590000000004</v>
      </c>
      <c r="K805" s="17" t="s">
        <v>51</v>
      </c>
      <c r="L805" s="17" t="s">
        <v>54</v>
      </c>
      <c r="M805" s="17" t="s">
        <v>53</v>
      </c>
    </row>
    <row r="806" spans="1:13" ht="13.5" x14ac:dyDescent="0.25">
      <c r="A806" s="3">
        <v>43174</v>
      </c>
      <c r="B806" s="2">
        <v>6.6989000000000001</v>
      </c>
      <c r="C806" s="2">
        <v>66.076226514050049</v>
      </c>
      <c r="D806" s="2">
        <v>-1.9103783729601531E-2</v>
      </c>
      <c r="E806" s="2">
        <v>-4.7540686670243741E-2</v>
      </c>
      <c r="F806" s="2">
        <v>6.6807599999999994</v>
      </c>
      <c r="G806" s="2">
        <v>6.6898300000000006</v>
      </c>
      <c r="H806" s="2">
        <v>6.6399599999999994</v>
      </c>
      <c r="I806" s="2">
        <v>6.3403659999999942</v>
      </c>
      <c r="J806" s="17">
        <v>5.7491475000000012</v>
      </c>
      <c r="K806" s="17" t="s">
        <v>51</v>
      </c>
      <c r="L806" s="17" t="s">
        <v>54</v>
      </c>
      <c r="M806" s="17" t="s">
        <v>54</v>
      </c>
    </row>
    <row r="807" spans="1:13" ht="13.5" x14ac:dyDescent="0.25">
      <c r="A807" s="3">
        <v>43175</v>
      </c>
      <c r="B807" s="2">
        <v>6.6989000000000001</v>
      </c>
      <c r="C807" s="2">
        <v>66.076226514050035</v>
      </c>
      <c r="D807" s="2">
        <v>-6.6932654664837443E-3</v>
      </c>
      <c r="E807" s="2">
        <v>-2.6427987059241292E-2</v>
      </c>
      <c r="F807" s="2">
        <v>6.6807600000000011</v>
      </c>
      <c r="G807" s="2">
        <v>6.6898300000000006</v>
      </c>
      <c r="H807" s="2">
        <v>6.6427299999999985</v>
      </c>
      <c r="I807" s="2">
        <v>6.3574919999999953</v>
      </c>
      <c r="J807" s="17">
        <v>5.7615885000000011</v>
      </c>
      <c r="K807" s="17" t="s">
        <v>51</v>
      </c>
      <c r="L807" s="17" t="s">
        <v>54</v>
      </c>
      <c r="M807" s="17" t="s">
        <v>54</v>
      </c>
    </row>
    <row r="808" spans="1:13" ht="13.5" x14ac:dyDescent="0.25">
      <c r="A808" s="3">
        <v>43178</v>
      </c>
      <c r="B808" s="2">
        <v>6.6485000000000003</v>
      </c>
      <c r="C808" s="2">
        <v>58.011823925314395</v>
      </c>
      <c r="D808" s="2">
        <v>6.839684915919797E-3</v>
      </c>
      <c r="E808" s="2">
        <v>-6.9900297260228304E-3</v>
      </c>
      <c r="F808" s="2">
        <v>6.6767200000000004</v>
      </c>
      <c r="G808" s="2">
        <v>6.6847900000000013</v>
      </c>
      <c r="H808" s="2">
        <v>6.6432349999999989</v>
      </c>
      <c r="I808" s="2">
        <v>6.3750199999999957</v>
      </c>
      <c r="J808" s="17">
        <v>5.773928500000002</v>
      </c>
      <c r="K808" s="17" t="s">
        <v>51</v>
      </c>
      <c r="L808" s="17" t="s">
        <v>54</v>
      </c>
      <c r="M808" s="17" t="s">
        <v>53</v>
      </c>
    </row>
    <row r="809" spans="1:13" ht="13.5" x14ac:dyDescent="0.25">
      <c r="A809" s="3">
        <v>43180</v>
      </c>
      <c r="B809" s="2">
        <v>6.6485000000000003</v>
      </c>
      <c r="C809" s="2">
        <v>58.011823925314395</v>
      </c>
      <c r="D809" s="2">
        <v>1.7938837666624963E-2</v>
      </c>
      <c r="E809" s="2">
        <v>9.9865324725435106E-3</v>
      </c>
      <c r="F809" s="2">
        <v>6.6716799999999994</v>
      </c>
      <c r="G809" s="2">
        <v>6.6797500000000003</v>
      </c>
      <c r="H809" s="2">
        <v>6.6462549999999991</v>
      </c>
      <c r="I809" s="2">
        <v>6.395165999999997</v>
      </c>
      <c r="J809" s="17">
        <v>5.7861930000000017</v>
      </c>
      <c r="K809" s="17" t="s">
        <v>55</v>
      </c>
      <c r="L809" s="17" t="s">
        <v>54</v>
      </c>
      <c r="M809" s="17" t="s">
        <v>47</v>
      </c>
    </row>
    <row r="810" spans="1:13" ht="13.5" x14ac:dyDescent="0.25">
      <c r="A810" s="3">
        <v>43181</v>
      </c>
      <c r="B810" s="2">
        <v>6.6485000000000003</v>
      </c>
      <c r="C810" s="2">
        <v>58.011823925314388</v>
      </c>
      <c r="D810" s="2">
        <v>2.7004682839779193E-2</v>
      </c>
      <c r="E810" s="2">
        <v>2.6209405497163607E-2</v>
      </c>
      <c r="F810" s="2">
        <v>6.66866</v>
      </c>
      <c r="G810" s="2">
        <v>6.6747100000000001</v>
      </c>
      <c r="H810" s="2">
        <v>6.6517949999999999</v>
      </c>
      <c r="I810" s="2">
        <v>6.4139019999999984</v>
      </c>
      <c r="J810" s="17">
        <v>5.7985330000000026</v>
      </c>
      <c r="K810" s="17" t="s">
        <v>51</v>
      </c>
      <c r="L810" s="17" t="s">
        <v>54</v>
      </c>
      <c r="M810" s="17" t="s">
        <v>53</v>
      </c>
    </row>
    <row r="811" spans="1:13" ht="13.5" x14ac:dyDescent="0.25">
      <c r="A811" s="3">
        <v>43182</v>
      </c>
      <c r="B811" s="2">
        <v>6.6485000000000003</v>
      </c>
      <c r="C811" s="2">
        <v>58.011823925314395</v>
      </c>
      <c r="D811" s="2">
        <v>3.4374166290658259E-2</v>
      </c>
      <c r="E811" s="2">
        <v>4.0336665968168414E-2</v>
      </c>
      <c r="F811" s="2">
        <v>6.6585799999999988</v>
      </c>
      <c r="G811" s="2">
        <v>6.6696699999999991</v>
      </c>
      <c r="H811" s="2">
        <v>6.6525499999999997</v>
      </c>
      <c r="I811" s="2">
        <v>6.4300199999999981</v>
      </c>
      <c r="J811" s="17">
        <v>5.8104955000000027</v>
      </c>
      <c r="K811" s="17" t="s">
        <v>55</v>
      </c>
      <c r="L811" s="17" t="s">
        <v>54</v>
      </c>
      <c r="M811" s="17" t="s">
        <v>47</v>
      </c>
    </row>
    <row r="812" spans="1:13" ht="13.5" x14ac:dyDescent="0.25">
      <c r="A812" s="3">
        <v>43185</v>
      </c>
      <c r="B812" s="2">
        <v>6.6435000000000004</v>
      </c>
      <c r="C812" s="2">
        <v>57.08220299321399</v>
      </c>
      <c r="D812" s="2">
        <v>4.0700979065099396E-2</v>
      </c>
      <c r="E812" s="2">
        <v>5.1962143854454447E-2</v>
      </c>
      <c r="F812" s="2">
        <v>6.6475000000000009</v>
      </c>
      <c r="G812" s="2">
        <v>6.6641300000000001</v>
      </c>
      <c r="H812" s="2">
        <v>6.6538099999999982</v>
      </c>
      <c r="I812" s="2">
        <v>6.4460379999999988</v>
      </c>
      <c r="J812" s="17">
        <v>5.8224580000000028</v>
      </c>
      <c r="K812" s="17" t="s">
        <v>55</v>
      </c>
      <c r="L812" s="17" t="s">
        <v>54</v>
      </c>
      <c r="M812" s="17" t="s">
        <v>47</v>
      </c>
    </row>
    <row r="813" spans="1:13" ht="13.5" x14ac:dyDescent="0.25">
      <c r="A813" s="3">
        <v>43186</v>
      </c>
      <c r="B813" s="2">
        <v>6.6284000000000001</v>
      </c>
      <c r="C813" s="2">
        <v>54.254605362329862</v>
      </c>
      <c r="D813" s="2">
        <v>4.2297758542908959E-2</v>
      </c>
      <c r="E813" s="2">
        <v>6.0686223801055691E-2</v>
      </c>
      <c r="F813" s="2">
        <v>6.6434800000000012</v>
      </c>
      <c r="G813" s="2">
        <v>6.6600999999999999</v>
      </c>
      <c r="H813" s="2">
        <v>6.6578400000000002</v>
      </c>
      <c r="I813" s="2">
        <v>6.4628619999999986</v>
      </c>
      <c r="J813" s="17">
        <v>5.8343450000000026</v>
      </c>
      <c r="K813" s="17" t="s">
        <v>55</v>
      </c>
      <c r="L813" s="17" t="s">
        <v>54</v>
      </c>
      <c r="M813" s="17" t="s">
        <v>47</v>
      </c>
    </row>
    <row r="814" spans="1:13" ht="13.5" x14ac:dyDescent="0.25">
      <c r="A814" s="3">
        <v>43187</v>
      </c>
      <c r="B814" s="2">
        <v>6.6435000000000004</v>
      </c>
      <c r="C814" s="2">
        <v>56.571348631049389</v>
      </c>
      <c r="D814" s="2">
        <v>4.3176742366915377E-2</v>
      </c>
      <c r="E814" s="2">
        <v>6.6962840508941565E-2</v>
      </c>
      <c r="F814" s="2">
        <v>6.6424800000000008</v>
      </c>
      <c r="G814" s="2">
        <v>6.6570799999999988</v>
      </c>
      <c r="H814" s="2">
        <v>6.6626250000000002</v>
      </c>
      <c r="I814" s="2">
        <v>6.4804920000000008</v>
      </c>
      <c r="J814" s="17">
        <v>5.846156500000002</v>
      </c>
      <c r="K814" s="17" t="s">
        <v>55</v>
      </c>
      <c r="L814" s="17" t="s">
        <v>54</v>
      </c>
      <c r="M814" s="17" t="s">
        <v>47</v>
      </c>
    </row>
    <row r="815" spans="1:13" ht="13.5" x14ac:dyDescent="0.25">
      <c r="A815" s="3">
        <v>43188</v>
      </c>
      <c r="B815" s="2">
        <v>6.5477999999999996</v>
      </c>
      <c r="C815" s="2">
        <v>42.039826188358219</v>
      </c>
      <c r="D815" s="2">
        <v>4.9252564538237564E-2</v>
      </c>
      <c r="E815" s="2">
        <v>7.159073376284017E-2</v>
      </c>
      <c r="F815" s="2">
        <v>6.6223399999999994</v>
      </c>
      <c r="G815" s="2">
        <v>6.6455000000000002</v>
      </c>
      <c r="H815" s="2">
        <v>6.6626250000000002</v>
      </c>
      <c r="I815" s="2">
        <v>6.4956019999999999</v>
      </c>
      <c r="J815" s="17">
        <v>5.8574895000000025</v>
      </c>
      <c r="K815" s="17" t="s">
        <v>55</v>
      </c>
      <c r="L815" s="17" t="s">
        <v>54</v>
      </c>
      <c r="M815" s="17" t="s">
        <v>47</v>
      </c>
    </row>
    <row r="816" spans="1:13" ht="13.5" x14ac:dyDescent="0.25">
      <c r="A816" s="3">
        <v>43189</v>
      </c>
      <c r="B816" s="2">
        <v>6.5477999999999996</v>
      </c>
      <c r="C816" s="2">
        <v>42.039826188358219</v>
      </c>
      <c r="D816" s="2">
        <v>6.0201968637839443E-2</v>
      </c>
      <c r="E816" s="2">
        <v>7.498368404591467E-2</v>
      </c>
      <c r="F816" s="2">
        <v>6.6022000000000007</v>
      </c>
      <c r="G816" s="2">
        <v>6.6303900000000002</v>
      </c>
      <c r="H816" s="2">
        <v>6.6601100000000004</v>
      </c>
      <c r="I816" s="2">
        <v>6.5107120000000007</v>
      </c>
      <c r="J816" s="17">
        <v>5.8683185000000027</v>
      </c>
      <c r="K816" s="17" t="s">
        <v>55</v>
      </c>
      <c r="L816" s="17" t="s">
        <v>54</v>
      </c>
      <c r="M816" s="17" t="s">
        <v>47</v>
      </c>
    </row>
    <row r="817" spans="1:13" ht="13.5" x14ac:dyDescent="0.25">
      <c r="A817" s="3">
        <v>43192</v>
      </c>
      <c r="B817" s="2">
        <v>6.5477999999999996</v>
      </c>
      <c r="C817" s="2">
        <v>42.039826188358212</v>
      </c>
      <c r="D817" s="2">
        <v>6.9816436594646092E-2</v>
      </c>
      <c r="E817" s="2">
        <v>7.6135652317517413E-2</v>
      </c>
      <c r="F817" s="2">
        <v>6.5830600000000006</v>
      </c>
      <c r="G817" s="2">
        <v>6.6152800000000012</v>
      </c>
      <c r="H817" s="2">
        <v>6.6525549999999996</v>
      </c>
      <c r="I817" s="2">
        <v>6.5231040000000018</v>
      </c>
      <c r="J817" s="17">
        <v>5.8787445000000025</v>
      </c>
      <c r="K817" s="17" t="s">
        <v>55</v>
      </c>
      <c r="L817" s="17" t="s">
        <v>54</v>
      </c>
      <c r="M817" s="17" t="s">
        <v>47</v>
      </c>
    </row>
    <row r="818" spans="1:13" ht="13.5" x14ac:dyDescent="0.25">
      <c r="A818" s="3">
        <v>43193</v>
      </c>
      <c r="B818" s="2">
        <v>6.7442000000000002</v>
      </c>
      <c r="C818" s="2">
        <v>65.05081346398137</v>
      </c>
      <c r="D818" s="2">
        <v>5.5973453522690342E-2</v>
      </c>
      <c r="E818" s="2">
        <v>7.8843971641612332E-2</v>
      </c>
      <c r="F818" s="2">
        <v>6.6062200000000004</v>
      </c>
      <c r="G818" s="2">
        <v>6.6248500000000021</v>
      </c>
      <c r="H818" s="2">
        <v>6.6548199999999991</v>
      </c>
      <c r="I818" s="2">
        <v>6.539524000000001</v>
      </c>
      <c r="J818" s="17">
        <v>5.8901525000000037</v>
      </c>
      <c r="K818" s="17" t="s">
        <v>51</v>
      </c>
      <c r="L818" s="17" t="s">
        <v>54</v>
      </c>
      <c r="M818" s="17" t="s">
        <v>52</v>
      </c>
    </row>
    <row r="819" spans="1:13" ht="13.5" x14ac:dyDescent="0.25">
      <c r="A819" s="3">
        <v>43194</v>
      </c>
      <c r="B819" s="2">
        <v>6.6989000000000001</v>
      </c>
      <c r="C819" s="2">
        <v>59.211607102785912</v>
      </c>
      <c r="D819" s="2">
        <v>4.6754894665485658E-2</v>
      </c>
      <c r="E819" s="2">
        <v>8.2345137058789014E-2</v>
      </c>
      <c r="F819" s="2">
        <v>6.6173000000000002</v>
      </c>
      <c r="G819" s="2">
        <v>6.6298900000000005</v>
      </c>
      <c r="H819" s="2">
        <v>6.6548199999999991</v>
      </c>
      <c r="I819" s="2">
        <v>6.554634000000001</v>
      </c>
      <c r="J819" s="17">
        <v>5.9013595000000052</v>
      </c>
      <c r="K819" s="17" t="s">
        <v>51</v>
      </c>
      <c r="L819" s="17" t="s">
        <v>54</v>
      </c>
      <c r="M819" s="17" t="s">
        <v>52</v>
      </c>
    </row>
    <row r="820" spans="1:13" ht="13.5" x14ac:dyDescent="0.25">
      <c r="A820" s="3">
        <v>43195</v>
      </c>
      <c r="B820" s="2">
        <v>6.7241</v>
      </c>
      <c r="C820" s="2">
        <v>61.293107146641994</v>
      </c>
      <c r="D820" s="2">
        <v>3.6558532088866613E-2</v>
      </c>
      <c r="E820" s="2">
        <v>8.5754019248486663E-2</v>
      </c>
      <c r="F820" s="2">
        <v>6.6525599999999994</v>
      </c>
      <c r="G820" s="2">
        <v>6.6374500000000012</v>
      </c>
      <c r="H820" s="2">
        <v>6.6560800000000002</v>
      </c>
      <c r="I820" s="2">
        <v>6.5705520000000011</v>
      </c>
      <c r="J820" s="17">
        <v>5.9125665000000049</v>
      </c>
      <c r="K820" s="17" t="s">
        <v>51</v>
      </c>
      <c r="L820" s="17" t="s">
        <v>54</v>
      </c>
      <c r="M820" s="17" t="s">
        <v>52</v>
      </c>
    </row>
    <row r="821" spans="1:13" ht="13.5" x14ac:dyDescent="0.25">
      <c r="A821" s="3">
        <v>43196</v>
      </c>
      <c r="B821" s="2">
        <v>6.6989000000000001</v>
      </c>
      <c r="C821" s="2">
        <v>58.10008952519626</v>
      </c>
      <c r="D821" s="2">
        <v>2.9158435687369533E-2</v>
      </c>
      <c r="E821" s="2">
        <v>9.229147990617699E-2</v>
      </c>
      <c r="F821" s="2">
        <v>6.6827799999999993</v>
      </c>
      <c r="G821" s="2">
        <v>6.6424900000000004</v>
      </c>
      <c r="H821" s="2">
        <v>6.6560800000000002</v>
      </c>
      <c r="I821" s="2">
        <v>6.5836480000000019</v>
      </c>
      <c r="J821" s="17">
        <v>5.9233955000000051</v>
      </c>
      <c r="K821" s="17" t="s">
        <v>51</v>
      </c>
      <c r="L821" s="17" t="s">
        <v>54</v>
      </c>
      <c r="M821" s="17" t="s">
        <v>52</v>
      </c>
    </row>
    <row r="822" spans="1:13" ht="13.5" x14ac:dyDescent="0.25">
      <c r="A822" s="3">
        <v>43200</v>
      </c>
      <c r="B822" s="2">
        <v>6.5980999999999996</v>
      </c>
      <c r="C822" s="2">
        <v>47.451655968902756</v>
      </c>
      <c r="D822" s="2">
        <v>2.9151426419103288E-2</v>
      </c>
      <c r="E822" s="2">
        <v>9.8502458520938113E-2</v>
      </c>
      <c r="F822" s="2">
        <v>6.6928400000000012</v>
      </c>
      <c r="G822" s="2">
        <v>6.6379500000000009</v>
      </c>
      <c r="H822" s="2">
        <v>6.6510399999999992</v>
      </c>
      <c r="I822" s="2">
        <v>6.5947280000000008</v>
      </c>
      <c r="J822" s="17">
        <v>5.933846500000004</v>
      </c>
      <c r="K822" s="17" t="s">
        <v>51</v>
      </c>
      <c r="L822" s="17" t="s">
        <v>54</v>
      </c>
      <c r="M822" s="17" t="s">
        <v>52</v>
      </c>
    </row>
    <row r="823" spans="1:13" ht="13.5" x14ac:dyDescent="0.25">
      <c r="A823" s="3">
        <v>43201</v>
      </c>
      <c r="B823" s="2">
        <v>6.5980999999999996</v>
      </c>
      <c r="C823" s="2">
        <v>47.451655968902756</v>
      </c>
      <c r="D823" s="2">
        <v>2.7008026833777343E-2</v>
      </c>
      <c r="E823" s="2">
        <v>0.10572577325315582</v>
      </c>
      <c r="F823" s="2">
        <v>6.6636199999999999</v>
      </c>
      <c r="G823" s="2">
        <v>6.634920000000001</v>
      </c>
      <c r="H823" s="2">
        <v>6.6475099999999987</v>
      </c>
      <c r="I823" s="2">
        <v>6.6058080000000006</v>
      </c>
      <c r="J823" s="17">
        <v>5.944171500000003</v>
      </c>
      <c r="K823" s="17" t="s">
        <v>51</v>
      </c>
      <c r="L823" s="17" t="s">
        <v>54</v>
      </c>
      <c r="M823" s="17" t="s">
        <v>53</v>
      </c>
    </row>
    <row r="824" spans="1:13" ht="13.5" x14ac:dyDescent="0.25">
      <c r="A824" s="3">
        <v>43202</v>
      </c>
      <c r="B824" s="2">
        <v>6.6485000000000003</v>
      </c>
      <c r="C824" s="2">
        <v>52.49992604046426</v>
      </c>
      <c r="D824" s="2">
        <v>2.3955984117823625E-2</v>
      </c>
      <c r="E824" s="2">
        <v>0.1140909237009437</v>
      </c>
      <c r="F824" s="2">
        <v>6.6535399999999996</v>
      </c>
      <c r="G824" s="2">
        <v>6.6354200000000008</v>
      </c>
      <c r="H824" s="2">
        <v>6.6462499999999993</v>
      </c>
      <c r="I824" s="2">
        <v>6.614370000000001</v>
      </c>
      <c r="J824" s="17">
        <v>5.9549250000000038</v>
      </c>
      <c r="K824" s="17" t="s">
        <v>51</v>
      </c>
      <c r="L824" s="17" t="s">
        <v>54</v>
      </c>
      <c r="M824" s="17" t="s">
        <v>53</v>
      </c>
    </row>
    <row r="825" spans="1:13" ht="13.5" x14ac:dyDescent="0.25">
      <c r="A825" s="3">
        <v>43203</v>
      </c>
      <c r="B825" s="2">
        <v>6.8449</v>
      </c>
      <c r="C825" s="2">
        <v>66.147823997073132</v>
      </c>
      <c r="D825" s="2">
        <v>-8.0364252364741873E-3</v>
      </c>
      <c r="E825" s="2">
        <v>0.12249417201262136</v>
      </c>
      <c r="F825" s="2">
        <v>6.6776999999999997</v>
      </c>
      <c r="G825" s="2">
        <v>6.6651300000000004</v>
      </c>
      <c r="H825" s="2">
        <v>6.655314999999999</v>
      </c>
      <c r="I825" s="2">
        <v>6.6255500000000005</v>
      </c>
      <c r="J825" s="17">
        <v>5.9664840000000039</v>
      </c>
      <c r="K825" s="17" t="s">
        <v>51</v>
      </c>
      <c r="L825" s="17" t="s">
        <v>54</v>
      </c>
      <c r="M825" s="17" t="s">
        <v>52</v>
      </c>
    </row>
    <row r="826" spans="1:13" ht="13.5" x14ac:dyDescent="0.25">
      <c r="A826" s="3">
        <v>43206</v>
      </c>
      <c r="B826" s="2">
        <v>6.8449</v>
      </c>
      <c r="C826" s="2">
        <v>66.147823997073132</v>
      </c>
      <c r="D826" s="2">
        <v>-3.6395875012788181E-2</v>
      </c>
      <c r="E826" s="2">
        <v>0.13062256683002788</v>
      </c>
      <c r="F826" s="2">
        <v>6.7069000000000001</v>
      </c>
      <c r="G826" s="2">
        <v>6.694840000000001</v>
      </c>
      <c r="H826" s="2">
        <v>6.6626149999999997</v>
      </c>
      <c r="I826" s="2">
        <v>6.6329020000000005</v>
      </c>
      <c r="J826" s="17">
        <v>5.9778415000000029</v>
      </c>
      <c r="K826" s="17" t="s">
        <v>51</v>
      </c>
      <c r="L826" s="17" t="s">
        <v>54</v>
      </c>
      <c r="M826" s="17" t="s">
        <v>52</v>
      </c>
    </row>
    <row r="827" spans="1:13" ht="13.5" x14ac:dyDescent="0.25">
      <c r="A827" s="3">
        <v>43207</v>
      </c>
      <c r="B827" s="2">
        <v>7.0011000000000001</v>
      </c>
      <c r="C827" s="2">
        <v>73.239832158329122</v>
      </c>
      <c r="D827" s="2">
        <v>-7.3156174694939402E-2</v>
      </c>
      <c r="E827" s="2">
        <v>0.13807093803819215</v>
      </c>
      <c r="F827" s="2">
        <v>6.7874999999999996</v>
      </c>
      <c r="G827" s="2">
        <v>6.7401700000000009</v>
      </c>
      <c r="H827" s="2">
        <v>6.6777250000000006</v>
      </c>
      <c r="I827" s="2">
        <v>6.6419680000000003</v>
      </c>
      <c r="J827" s="17">
        <v>5.9896780000000032</v>
      </c>
      <c r="K827" s="17" t="s">
        <v>51</v>
      </c>
      <c r="L827" s="17" t="s">
        <v>50</v>
      </c>
      <c r="M827" s="17" t="s">
        <v>52</v>
      </c>
    </row>
    <row r="828" spans="1:13" ht="13.5" x14ac:dyDescent="0.25">
      <c r="A828" s="3">
        <v>43208</v>
      </c>
      <c r="B828" s="2">
        <v>7.0514000000000001</v>
      </c>
      <c r="C828" s="2">
        <v>75.052356332962233</v>
      </c>
      <c r="D828" s="2">
        <v>-7.9799643965057676E-2</v>
      </c>
      <c r="E828" s="2">
        <v>0.14197597028711437</v>
      </c>
      <c r="F828" s="2">
        <v>6.8781599999999994</v>
      </c>
      <c r="G828" s="2">
        <v>6.7708899999999996</v>
      </c>
      <c r="H828" s="2">
        <v>6.6978699999999991</v>
      </c>
      <c r="I828" s="2">
        <v>6.6520400000000004</v>
      </c>
      <c r="J828" s="17">
        <v>6.0017660000000026</v>
      </c>
      <c r="K828" s="17" t="s">
        <v>51</v>
      </c>
      <c r="L828" s="17" t="s">
        <v>50</v>
      </c>
      <c r="M828" s="17" t="s">
        <v>52</v>
      </c>
    </row>
    <row r="829" spans="1:13" ht="13.5" x14ac:dyDescent="0.25">
      <c r="A829" s="3">
        <v>43209</v>
      </c>
      <c r="B829" s="2">
        <v>7.1017999999999999</v>
      </c>
      <c r="C829" s="2">
        <v>76.751525688133938</v>
      </c>
      <c r="D829" s="2">
        <v>-9.8298662407857229E-2</v>
      </c>
      <c r="E829" s="2">
        <v>0.14310707677921852</v>
      </c>
      <c r="F829" s="2">
        <v>6.9688199999999991</v>
      </c>
      <c r="G829" s="2">
        <v>6.8111800000000002</v>
      </c>
      <c r="H829" s="2">
        <v>6.7205349999999999</v>
      </c>
      <c r="I829" s="2">
        <v>6.6631200000000002</v>
      </c>
      <c r="J829" s="17">
        <v>6.0140050000000018</v>
      </c>
      <c r="K829" s="17" t="s">
        <v>51</v>
      </c>
      <c r="L829" s="17" t="s">
        <v>50</v>
      </c>
      <c r="M829" s="17" t="s">
        <v>52</v>
      </c>
    </row>
    <row r="830" spans="1:13" ht="13.5" x14ac:dyDescent="0.25">
      <c r="A830" s="3">
        <v>43210</v>
      </c>
      <c r="B830" s="2">
        <v>7.3738000000000001</v>
      </c>
      <c r="C830" s="2">
        <v>83.344570439802254</v>
      </c>
      <c r="D830" s="2">
        <v>-0.13253466076152787</v>
      </c>
      <c r="E830" s="2">
        <v>0.14325994484574409</v>
      </c>
      <c r="F830" s="2">
        <v>7.0746000000000011</v>
      </c>
      <c r="G830" s="2">
        <v>6.87615</v>
      </c>
      <c r="H830" s="2">
        <v>6.7568000000000001</v>
      </c>
      <c r="I830" s="2">
        <v>6.6796400000000018</v>
      </c>
      <c r="J830" s="17">
        <v>6.0274530000000031</v>
      </c>
      <c r="K830" s="17" t="s">
        <v>51</v>
      </c>
      <c r="L830" s="17" t="s">
        <v>50</v>
      </c>
      <c r="M830" s="17" t="s">
        <v>52</v>
      </c>
    </row>
    <row r="831" spans="1:13" ht="13.5" x14ac:dyDescent="0.25">
      <c r="A831" s="3">
        <v>43213</v>
      </c>
      <c r="B831" s="2">
        <v>7.3033000000000001</v>
      </c>
      <c r="C831" s="2">
        <v>77.231088698548092</v>
      </c>
      <c r="D831" s="2">
        <v>-0.16390605934903135</v>
      </c>
      <c r="E831" s="2">
        <v>0.13908884373298774</v>
      </c>
      <c r="F831" s="2">
        <v>7.1662800000000004</v>
      </c>
      <c r="G831" s="2">
        <v>6.9365900000000007</v>
      </c>
      <c r="H831" s="2">
        <v>6.7895399999999997</v>
      </c>
      <c r="I831" s="2">
        <v>6.6929380000000007</v>
      </c>
      <c r="J831" s="17">
        <v>6.0397175000000027</v>
      </c>
      <c r="K831" s="17" t="s">
        <v>51</v>
      </c>
      <c r="L831" s="17" t="s">
        <v>50</v>
      </c>
      <c r="M831" s="17" t="s">
        <v>52</v>
      </c>
    </row>
    <row r="832" spans="1:13" ht="13.5" x14ac:dyDescent="0.25">
      <c r="A832" s="3">
        <v>43214</v>
      </c>
      <c r="B832" s="2">
        <v>7.3033000000000001</v>
      </c>
      <c r="C832" s="2">
        <v>77.231088698548092</v>
      </c>
      <c r="D832" s="2">
        <v>-0.20901235671133112</v>
      </c>
      <c r="E832" s="2">
        <v>0.13611957728133209</v>
      </c>
      <c r="F832" s="2">
        <v>7.2267200000000003</v>
      </c>
      <c r="G832" s="2">
        <v>7.0071099999999999</v>
      </c>
      <c r="H832" s="2">
        <v>6.8225300000000004</v>
      </c>
      <c r="I832" s="2">
        <v>6.7081499999999998</v>
      </c>
      <c r="J832" s="17">
        <v>6.0507230000000023</v>
      </c>
      <c r="K832" s="17" t="s">
        <v>51</v>
      </c>
      <c r="L832" s="17" t="s">
        <v>54</v>
      </c>
      <c r="M832" s="17" t="s">
        <v>52</v>
      </c>
    </row>
    <row r="833" spans="1:13" ht="13.5" x14ac:dyDescent="0.25">
      <c r="A833" s="3">
        <v>43215</v>
      </c>
      <c r="B833" s="2">
        <v>7.3033000000000001</v>
      </c>
      <c r="C833" s="2">
        <v>77.231088698548092</v>
      </c>
      <c r="D833" s="2">
        <v>-0.25000660841442901</v>
      </c>
      <c r="E833" s="2">
        <v>0.13273145745739018</v>
      </c>
      <c r="F833" s="2">
        <v>7.2770999999999999</v>
      </c>
      <c r="G833" s="2">
        <v>7.0776299999999992</v>
      </c>
      <c r="H833" s="2">
        <v>6.856275000000001</v>
      </c>
      <c r="I833" s="2">
        <v>6.7234619999999996</v>
      </c>
      <c r="J833" s="17">
        <v>6.0601920000000034</v>
      </c>
      <c r="K833" s="17" t="s">
        <v>51</v>
      </c>
      <c r="L833" s="17" t="s">
        <v>54</v>
      </c>
      <c r="M833" s="17" t="s">
        <v>52</v>
      </c>
    </row>
    <row r="834" spans="1:13" ht="13.5" x14ac:dyDescent="0.25">
      <c r="A834" s="3">
        <v>43216</v>
      </c>
      <c r="B834" s="2">
        <v>7.1773999999999996</v>
      </c>
      <c r="C834" s="2">
        <v>66.372139799300953</v>
      </c>
      <c r="D834" s="2">
        <v>-0.27023222888364185</v>
      </c>
      <c r="E834" s="2">
        <v>0.1272499145476696</v>
      </c>
      <c r="F834" s="2">
        <v>7.2922200000000004</v>
      </c>
      <c r="G834" s="2">
        <v>7.1305200000000015</v>
      </c>
      <c r="H834" s="2">
        <v>6.8829700000000003</v>
      </c>
      <c r="I834" s="2">
        <v>6.7361559999999994</v>
      </c>
      <c r="J834" s="17">
        <v>6.0686285000000035</v>
      </c>
      <c r="K834" s="17" t="s">
        <v>51</v>
      </c>
      <c r="L834" s="17" t="s">
        <v>54</v>
      </c>
      <c r="M834" s="17" t="s">
        <v>52</v>
      </c>
    </row>
    <row r="835" spans="1:13" ht="13.5" x14ac:dyDescent="0.25">
      <c r="A835" s="3">
        <v>43217</v>
      </c>
      <c r="B835" s="2">
        <v>7.1169000000000002</v>
      </c>
      <c r="C835" s="2">
        <v>61.870279264665228</v>
      </c>
      <c r="D835" s="2">
        <v>-0.25432942749760024</v>
      </c>
      <c r="E835" s="2">
        <v>0.11895203938447155</v>
      </c>
      <c r="F835" s="2">
        <v>7.2408400000000004</v>
      </c>
      <c r="G835" s="2">
        <v>7.1577200000000003</v>
      </c>
      <c r="H835" s="2">
        <v>6.9114249999999995</v>
      </c>
      <c r="I835" s="2">
        <v>6.7466319999999982</v>
      </c>
      <c r="J835" s="17">
        <v>6.0765110000000027</v>
      </c>
      <c r="K835" s="17" t="s">
        <v>55</v>
      </c>
      <c r="L835" s="17" t="s">
        <v>54</v>
      </c>
      <c r="M835" s="17" t="s">
        <v>47</v>
      </c>
    </row>
    <row r="836" spans="1:13" ht="13.5" x14ac:dyDescent="0.25">
      <c r="A836" s="3">
        <v>43220</v>
      </c>
      <c r="B836" s="2">
        <v>7.0414000000000003</v>
      </c>
      <c r="C836" s="2">
        <v>56.701619543074237</v>
      </c>
      <c r="D836" s="2">
        <v>-0.23647874917522937</v>
      </c>
      <c r="E836" s="2">
        <v>0.10979799947976415</v>
      </c>
      <c r="F836" s="2">
        <v>7.188460000000001</v>
      </c>
      <c r="G836" s="2">
        <v>7.1773699999999989</v>
      </c>
      <c r="H836" s="2">
        <v>6.9361050000000004</v>
      </c>
      <c r="I836" s="2">
        <v>6.7565039999999996</v>
      </c>
      <c r="J836" s="17">
        <v>6.0848470000000034</v>
      </c>
      <c r="K836" s="17" t="s">
        <v>55</v>
      </c>
      <c r="L836" s="17" t="s">
        <v>54</v>
      </c>
      <c r="M836" s="17" t="s">
        <v>47</v>
      </c>
    </row>
    <row r="837" spans="1:13" ht="13.5" x14ac:dyDescent="0.25">
      <c r="A837" s="3">
        <v>43222</v>
      </c>
      <c r="B837" s="2">
        <v>6.9809000000000001</v>
      </c>
      <c r="C837" s="2">
        <v>52.888747313495884</v>
      </c>
      <c r="D837" s="2">
        <v>-0.19352532599758643</v>
      </c>
      <c r="E837" s="2">
        <v>0.10074481339708147</v>
      </c>
      <c r="F837" s="2">
        <v>7.1239800000000004</v>
      </c>
      <c r="G837" s="2">
        <v>7.1753499999999999</v>
      </c>
      <c r="H837" s="2">
        <v>6.9577600000000004</v>
      </c>
      <c r="I837" s="2">
        <v>6.7632519999999996</v>
      </c>
      <c r="J837" s="17">
        <v>6.0932580000000032</v>
      </c>
      <c r="K837" s="17" t="s">
        <v>55</v>
      </c>
      <c r="L837" s="17" t="s">
        <v>54</v>
      </c>
      <c r="M837" s="17" t="s">
        <v>47</v>
      </c>
    </row>
    <row r="838" spans="1:13" ht="13.5" x14ac:dyDescent="0.25">
      <c r="A838" s="3">
        <v>43223</v>
      </c>
      <c r="B838" s="2">
        <v>6.9759000000000002</v>
      </c>
      <c r="C838" s="2">
        <v>52.574097176511437</v>
      </c>
      <c r="D838" s="2">
        <v>-0.14932791096099862</v>
      </c>
      <c r="E838" s="2">
        <v>9.2242198864396358E-2</v>
      </c>
      <c r="F838" s="2">
        <v>7.0585000000000004</v>
      </c>
      <c r="G838" s="2">
        <v>7.1677999999999997</v>
      </c>
      <c r="H838" s="2">
        <v>6.9693449999999997</v>
      </c>
      <c r="I838" s="2">
        <v>6.7700019999999999</v>
      </c>
      <c r="J838" s="17">
        <v>6.1017450000000029</v>
      </c>
      <c r="K838" s="17" t="s">
        <v>55</v>
      </c>
      <c r="L838" s="17" t="s">
        <v>54</v>
      </c>
      <c r="M838" s="17" t="s">
        <v>47</v>
      </c>
    </row>
    <row r="839" spans="1:13" ht="13.5" x14ac:dyDescent="0.25">
      <c r="A839" s="3">
        <v>43224</v>
      </c>
      <c r="B839" s="2">
        <v>6.9002999999999997</v>
      </c>
      <c r="C839" s="2">
        <v>47.930904131664377</v>
      </c>
      <c r="D839" s="2">
        <v>-9.8784318998304421E-2</v>
      </c>
      <c r="E839" s="2">
        <v>8.5152063218632473E-2</v>
      </c>
      <c r="F839" s="2">
        <v>7.0030799999999997</v>
      </c>
      <c r="G839" s="2">
        <v>7.1476500000000005</v>
      </c>
      <c r="H839" s="2">
        <v>6.9794150000000013</v>
      </c>
      <c r="I839" s="2">
        <v>6.7762459999999995</v>
      </c>
      <c r="J839" s="17">
        <v>6.110559000000003</v>
      </c>
      <c r="K839" s="17" t="s">
        <v>55</v>
      </c>
      <c r="L839" s="17" t="s">
        <v>54</v>
      </c>
      <c r="M839" s="17" t="s">
        <v>47</v>
      </c>
    </row>
    <row r="840" spans="1:13" ht="13.5" x14ac:dyDescent="0.25">
      <c r="A840" s="3">
        <v>43227</v>
      </c>
      <c r="B840" s="2">
        <v>6.9255000000000004</v>
      </c>
      <c r="C840" s="2">
        <v>49.530953722889173</v>
      </c>
      <c r="D840" s="2">
        <v>-1.5783107984816525E-2</v>
      </c>
      <c r="E840" s="2">
        <v>7.9795153215118847E-2</v>
      </c>
      <c r="F840" s="2">
        <v>6.9647999999999994</v>
      </c>
      <c r="G840" s="2">
        <v>7.1028199999999995</v>
      </c>
      <c r="H840" s="2">
        <v>6.9894850000000002</v>
      </c>
      <c r="I840" s="2">
        <v>6.7840019999999992</v>
      </c>
      <c r="J840" s="17">
        <v>6.1197510000000035</v>
      </c>
      <c r="K840" s="17" t="s">
        <v>51</v>
      </c>
      <c r="L840" s="17" t="s">
        <v>54</v>
      </c>
      <c r="M840" s="17" t="s">
        <v>53</v>
      </c>
    </row>
    <row r="841" spans="1:13" ht="13.5" x14ac:dyDescent="0.25">
      <c r="A841" s="3">
        <v>43228</v>
      </c>
      <c r="B841" s="2">
        <v>7.0414000000000003</v>
      </c>
      <c r="C841" s="2">
        <v>56.197752937473176</v>
      </c>
      <c r="D841" s="2">
        <v>3.5103688199367156E-2</v>
      </c>
      <c r="E841" s="2">
        <v>7.6884626866270775E-2</v>
      </c>
      <c r="F841" s="2">
        <v>6.9648000000000012</v>
      </c>
      <c r="G841" s="2">
        <v>7.0766299999999998</v>
      </c>
      <c r="H841" s="2">
        <v>7.006610000000002</v>
      </c>
      <c r="I841" s="2">
        <v>6.7921619999999985</v>
      </c>
      <c r="J841" s="17">
        <v>6.1295225000000038</v>
      </c>
      <c r="K841" s="17" t="s">
        <v>51</v>
      </c>
      <c r="L841" s="17" t="s">
        <v>54</v>
      </c>
      <c r="M841" s="17" t="s">
        <v>54</v>
      </c>
    </row>
    <row r="842" spans="1:13" ht="13.5" x14ac:dyDescent="0.25">
      <c r="A842" s="3">
        <v>43229</v>
      </c>
      <c r="B842" s="2">
        <v>7.1119000000000003</v>
      </c>
      <c r="C842" s="2">
        <v>59.686231360943594</v>
      </c>
      <c r="D842" s="2">
        <v>7.2334611839973917E-2</v>
      </c>
      <c r="E842" s="2">
        <v>7.4409115866004738E-2</v>
      </c>
      <c r="F842" s="2">
        <v>6.9909999999999997</v>
      </c>
      <c r="G842" s="2">
        <v>7.0574900000000014</v>
      </c>
      <c r="H842" s="2">
        <v>7.0323000000000011</v>
      </c>
      <c r="I842" s="2">
        <v>6.802033999999999</v>
      </c>
      <c r="J842" s="17">
        <v>6.1398985000000046</v>
      </c>
      <c r="K842" s="17" t="s">
        <v>51</v>
      </c>
      <c r="L842" s="17" t="s">
        <v>50</v>
      </c>
      <c r="M842" s="17" t="s">
        <v>52</v>
      </c>
    </row>
    <row r="843" spans="1:13" ht="13.5" x14ac:dyDescent="0.25">
      <c r="A843" s="3">
        <v>43230</v>
      </c>
      <c r="B843" s="2">
        <v>7.2881999999999998</v>
      </c>
      <c r="C843" s="2">
        <v>66.805746741183412</v>
      </c>
      <c r="D843" s="2">
        <v>8.980175016990799E-2</v>
      </c>
      <c r="E843" s="2">
        <v>6.9464560667448272E-2</v>
      </c>
      <c r="F843" s="2">
        <v>7.0534600000000012</v>
      </c>
      <c r="G843" s="2">
        <v>7.0559800000000008</v>
      </c>
      <c r="H843" s="2">
        <v>7.0668049999999996</v>
      </c>
      <c r="I843" s="2">
        <v>6.8168420000000003</v>
      </c>
      <c r="J843" s="17">
        <v>6.1507780000000052</v>
      </c>
      <c r="K843" s="17" t="s">
        <v>51</v>
      </c>
      <c r="L843" s="17" t="s">
        <v>50</v>
      </c>
      <c r="M843" s="17" t="s">
        <v>52</v>
      </c>
    </row>
    <row r="844" spans="1:13" ht="13.5" x14ac:dyDescent="0.25">
      <c r="A844" s="3">
        <v>43231</v>
      </c>
      <c r="B844" s="2">
        <v>7.4543999999999997</v>
      </c>
      <c r="C844" s="2">
        <v>71.852383525937086</v>
      </c>
      <c r="D844" s="2">
        <v>7.0955186181453023E-2</v>
      </c>
      <c r="E844" s="2">
        <v>6.6090884225289637E-2</v>
      </c>
      <c r="F844" s="2">
        <v>7.1642799999999998</v>
      </c>
      <c r="G844" s="2">
        <v>7.0836800000000011</v>
      </c>
      <c r="H844" s="2">
        <v>7.1071</v>
      </c>
      <c r="I844" s="2">
        <v>6.8349740000000008</v>
      </c>
      <c r="J844" s="17">
        <v>6.1618840000000041</v>
      </c>
      <c r="K844" s="17" t="s">
        <v>51</v>
      </c>
      <c r="L844" s="17" t="s">
        <v>50</v>
      </c>
      <c r="M844" s="17" t="s">
        <v>52</v>
      </c>
    </row>
    <row r="845" spans="1:13" ht="13.5" x14ac:dyDescent="0.25">
      <c r="A845" s="3">
        <v>43234</v>
      </c>
      <c r="B845" s="2">
        <v>7.7061999999999999</v>
      </c>
      <c r="C845" s="2">
        <v>77.446819740246809</v>
      </c>
      <c r="D845" s="2">
        <v>2.4264514268201864E-2</v>
      </c>
      <c r="E845" s="2">
        <v>6.4110245576757666E-2</v>
      </c>
      <c r="F845" s="2">
        <v>7.3204200000000004</v>
      </c>
      <c r="G845" s="2">
        <v>7.1426100000000003</v>
      </c>
      <c r="H845" s="2">
        <v>7.1501649999999994</v>
      </c>
      <c r="I845" s="2">
        <v>6.8581420000000017</v>
      </c>
      <c r="J845" s="17">
        <v>6.1747275000000048</v>
      </c>
      <c r="K845" s="17" t="s">
        <v>51</v>
      </c>
      <c r="L845" s="17" t="s">
        <v>50</v>
      </c>
      <c r="M845" s="17" t="s">
        <v>52</v>
      </c>
    </row>
    <row r="846" spans="1:13" ht="13.5" x14ac:dyDescent="0.25">
      <c r="A846" s="3">
        <v>43235</v>
      </c>
      <c r="B846" s="2">
        <v>7.681</v>
      </c>
      <c r="C846" s="2">
        <v>75.822607000316154</v>
      </c>
      <c r="D846" s="2">
        <v>-2.905740263554879E-2</v>
      </c>
      <c r="E846" s="2">
        <v>6.2096512538679934E-2</v>
      </c>
      <c r="F846" s="2">
        <v>7.44834</v>
      </c>
      <c r="G846" s="2">
        <v>7.206570000000001</v>
      </c>
      <c r="H846" s="2">
        <v>7.1919700000000004</v>
      </c>
      <c r="I846" s="2">
        <v>6.8798000000000021</v>
      </c>
      <c r="J846" s="17">
        <v>6.1867650000000047</v>
      </c>
      <c r="K846" s="17" t="s">
        <v>51</v>
      </c>
      <c r="L846" s="17" t="s">
        <v>50</v>
      </c>
      <c r="M846" s="17" t="s">
        <v>52</v>
      </c>
    </row>
    <row r="847" spans="1:13" ht="13.5" x14ac:dyDescent="0.25">
      <c r="A847" s="3">
        <v>43236</v>
      </c>
      <c r="B847" s="2">
        <v>7.6055000000000001</v>
      </c>
      <c r="C847" s="2">
        <v>71.017160754573695</v>
      </c>
      <c r="D847" s="2">
        <v>-8.1506683370561994E-2</v>
      </c>
      <c r="E847" s="2">
        <v>5.8848063580857667E-2</v>
      </c>
      <c r="F847" s="2">
        <v>7.5470600000000001</v>
      </c>
      <c r="G847" s="2">
        <v>7.2690300000000008</v>
      </c>
      <c r="H847" s="2">
        <v>7.2221900000000003</v>
      </c>
      <c r="I847" s="2">
        <v>6.8979320000000026</v>
      </c>
      <c r="J847" s="17">
        <v>6.1984250000000038</v>
      </c>
      <c r="K847" s="17" t="s">
        <v>51</v>
      </c>
      <c r="L847" s="17" t="s">
        <v>54</v>
      </c>
      <c r="M847" s="17" t="s">
        <v>52</v>
      </c>
    </row>
    <row r="848" spans="1:13" ht="13.5" x14ac:dyDescent="0.25">
      <c r="A848" s="3">
        <v>43237</v>
      </c>
      <c r="B848" s="2">
        <v>7.6055000000000001</v>
      </c>
      <c r="C848" s="2">
        <v>71.017160754573695</v>
      </c>
      <c r="D848" s="2">
        <v>-0.12955775308180506</v>
      </c>
      <c r="E848" s="2">
        <v>5.388649641111358E-2</v>
      </c>
      <c r="F848" s="2">
        <v>7.6105199999999993</v>
      </c>
      <c r="G848" s="2">
        <v>7.331990000000002</v>
      </c>
      <c r="H848" s="2">
        <v>7.2498950000000004</v>
      </c>
      <c r="I848" s="2">
        <v>6.9160640000000022</v>
      </c>
      <c r="J848" s="17">
        <v>6.2105135000000038</v>
      </c>
      <c r="K848" s="17" t="s">
        <v>55</v>
      </c>
      <c r="L848" s="17" t="s">
        <v>54</v>
      </c>
      <c r="M848" s="17" t="s">
        <v>49</v>
      </c>
    </row>
    <row r="849" spans="1:13" ht="13.5" x14ac:dyDescent="0.25">
      <c r="A849" s="3">
        <v>43238</v>
      </c>
      <c r="B849" s="2">
        <v>7.6003999999999996</v>
      </c>
      <c r="C849" s="2">
        <v>70.666295850387655</v>
      </c>
      <c r="D849" s="2">
        <v>-0.18415608116802851</v>
      </c>
      <c r="E849" s="2">
        <v>4.850252933302629E-2</v>
      </c>
      <c r="F849" s="2">
        <v>7.6397199999999996</v>
      </c>
      <c r="G849" s="2">
        <v>7.4019999999999992</v>
      </c>
      <c r="H849" s="2">
        <v>7.2748249999999999</v>
      </c>
      <c r="I849" s="2">
        <v>6.9340940000000009</v>
      </c>
      <c r="J849" s="17">
        <v>6.2221480000000033</v>
      </c>
      <c r="K849" s="17" t="s">
        <v>55</v>
      </c>
      <c r="L849" s="17" t="s">
        <v>54</v>
      </c>
      <c r="M849" s="17" t="s">
        <v>49</v>
      </c>
    </row>
    <row r="850" spans="1:13" ht="13.5" x14ac:dyDescent="0.25">
      <c r="A850" s="3">
        <v>43241</v>
      </c>
      <c r="B850" s="2">
        <v>7.6558999999999999</v>
      </c>
      <c r="C850" s="2">
        <v>72.271780291114027</v>
      </c>
      <c r="D850" s="2">
        <v>-0.23304643985474982</v>
      </c>
      <c r="E850" s="2">
        <v>4.0408861374411797E-2</v>
      </c>
      <c r="F850" s="2">
        <v>7.6296599999999994</v>
      </c>
      <c r="G850" s="2">
        <v>7.4750399999999999</v>
      </c>
      <c r="H850" s="2">
        <v>7.2889300000000006</v>
      </c>
      <c r="I850" s="2">
        <v>6.953234000000001</v>
      </c>
      <c r="J850" s="17">
        <v>6.2348410000000021</v>
      </c>
      <c r="K850" s="17" t="s">
        <v>55</v>
      </c>
      <c r="L850" s="17" t="s">
        <v>48</v>
      </c>
      <c r="M850" s="17" t="s">
        <v>47</v>
      </c>
    </row>
    <row r="851" spans="1:13" ht="13.5" x14ac:dyDescent="0.25">
      <c r="A851" s="3">
        <v>43242</v>
      </c>
      <c r="B851" s="2">
        <v>7.6558999999999999</v>
      </c>
      <c r="C851" s="2">
        <v>72.271780291114027</v>
      </c>
      <c r="D851" s="2">
        <v>-0.25918792953973391</v>
      </c>
      <c r="E851" s="2">
        <v>3.0724715374836897E-2</v>
      </c>
      <c r="F851" s="2">
        <v>7.6246399999999994</v>
      </c>
      <c r="G851" s="2">
        <v>7.5364900000000006</v>
      </c>
      <c r="H851" s="2">
        <v>7.3065600000000002</v>
      </c>
      <c r="I851" s="2">
        <v>6.9723739999999994</v>
      </c>
      <c r="J851" s="17">
        <v>6.2471815000000026</v>
      </c>
      <c r="K851" s="17" t="s">
        <v>55</v>
      </c>
      <c r="L851" s="17" t="s">
        <v>54</v>
      </c>
      <c r="M851" s="17" t="s">
        <v>47</v>
      </c>
    </row>
    <row r="852" spans="1:13" ht="13.5" x14ac:dyDescent="0.25">
      <c r="A852" s="3">
        <v>43243</v>
      </c>
      <c r="B852" s="2">
        <v>7.8825000000000003</v>
      </c>
      <c r="C852" s="2">
        <v>77.978874009659336</v>
      </c>
      <c r="D852" s="2">
        <v>-0.28965732539503808</v>
      </c>
      <c r="E852" s="2">
        <v>2.0349581754410373E-2</v>
      </c>
      <c r="F852" s="2">
        <v>7.68004</v>
      </c>
      <c r="G852" s="2">
        <v>7.6135500000000009</v>
      </c>
      <c r="H852" s="2">
        <v>7.3355200000000007</v>
      </c>
      <c r="I852" s="2">
        <v>6.9960459999999989</v>
      </c>
      <c r="J852" s="17">
        <v>6.2606550000000025</v>
      </c>
      <c r="K852" s="17" t="s">
        <v>51</v>
      </c>
      <c r="L852" s="17" t="s">
        <v>54</v>
      </c>
      <c r="M852" s="17" t="s">
        <v>52</v>
      </c>
    </row>
    <row r="853" spans="1:13" ht="13.5" x14ac:dyDescent="0.25">
      <c r="A853" s="3">
        <v>43244</v>
      </c>
      <c r="B853" s="2">
        <v>8.2350999999999992</v>
      </c>
      <c r="C853" s="2">
        <v>83.626265040757673</v>
      </c>
      <c r="D853" s="2">
        <v>-0.3180056289808757</v>
      </c>
      <c r="E853" s="2">
        <v>9.3137231101232849E-3</v>
      </c>
      <c r="F853" s="2">
        <v>7.8059599999999989</v>
      </c>
      <c r="G853" s="2">
        <v>7.7082400000000009</v>
      </c>
      <c r="H853" s="2">
        <v>7.3821099999999999</v>
      </c>
      <c r="I853" s="2">
        <v>7.0273739999999982</v>
      </c>
      <c r="J853" s="17">
        <v>6.2754630000000029</v>
      </c>
      <c r="K853" s="17" t="s">
        <v>51</v>
      </c>
      <c r="L853" s="17" t="s">
        <v>50</v>
      </c>
      <c r="M853" s="17" t="s">
        <v>52</v>
      </c>
    </row>
    <row r="854" spans="1:13" ht="13.5" x14ac:dyDescent="0.25">
      <c r="A854" s="3">
        <v>43245</v>
      </c>
      <c r="B854" s="2">
        <v>8.5573999999999995</v>
      </c>
      <c r="C854" s="2">
        <v>86.926609395865881</v>
      </c>
      <c r="D854" s="2">
        <v>-0.34568756906686282</v>
      </c>
      <c r="E854" s="2">
        <v>-1.5584622711510929E-3</v>
      </c>
      <c r="F854" s="2">
        <v>7.9973599999999987</v>
      </c>
      <c r="G854" s="2">
        <v>7.8185400000000005</v>
      </c>
      <c r="H854" s="2">
        <v>7.4511099999999999</v>
      </c>
      <c r="I854" s="2">
        <v>7.0650479999999982</v>
      </c>
      <c r="J854" s="17">
        <v>6.2911020000000031</v>
      </c>
      <c r="K854" s="17" t="s">
        <v>51</v>
      </c>
      <c r="L854" s="17" t="s">
        <v>50</v>
      </c>
      <c r="M854" s="17" t="s">
        <v>52</v>
      </c>
    </row>
    <row r="855" spans="1:13" ht="13.5" x14ac:dyDescent="0.25">
      <c r="A855" s="3">
        <v>43248</v>
      </c>
      <c r="B855" s="2">
        <v>8.3056000000000001</v>
      </c>
      <c r="C855" s="2">
        <v>74.322506220103207</v>
      </c>
      <c r="D855" s="2">
        <v>-0.3186157264668017</v>
      </c>
      <c r="E855" s="2">
        <v>-1.1695880989476146E-2</v>
      </c>
      <c r="F855" s="2">
        <v>8.1273</v>
      </c>
      <c r="G855" s="2">
        <v>7.8784800000000006</v>
      </c>
      <c r="H855" s="2">
        <v>7.5105450000000005</v>
      </c>
      <c r="I855" s="2">
        <v>7.0978879999999984</v>
      </c>
      <c r="J855" s="17">
        <v>6.3050540000000037</v>
      </c>
      <c r="K855" s="17" t="s">
        <v>51</v>
      </c>
      <c r="L855" s="17" t="s">
        <v>50</v>
      </c>
      <c r="M855" s="17" t="s">
        <v>52</v>
      </c>
    </row>
    <row r="856" spans="1:13" ht="13.5" x14ac:dyDescent="0.25">
      <c r="A856" s="3">
        <v>43249</v>
      </c>
      <c r="B856" s="2">
        <v>8.4114000000000004</v>
      </c>
      <c r="C856" s="2">
        <v>75.90349193652213</v>
      </c>
      <c r="D856" s="2">
        <v>-0.31231937427055101</v>
      </c>
      <c r="E856" s="2">
        <v>-1.9944713169175447E-2</v>
      </c>
      <c r="F856" s="2">
        <v>8.2783999999999995</v>
      </c>
      <c r="G856" s="2">
        <v>7.9515199999999995</v>
      </c>
      <c r="H856" s="2">
        <v>7.5790449999999989</v>
      </c>
      <c r="I856" s="2">
        <v>7.1321379999999985</v>
      </c>
      <c r="J856" s="17">
        <v>6.3195850000000018</v>
      </c>
      <c r="K856" s="17" t="s">
        <v>51</v>
      </c>
      <c r="L856" s="17" t="s">
        <v>50</v>
      </c>
      <c r="M856" s="17" t="s">
        <v>52</v>
      </c>
    </row>
    <row r="857" spans="1:13" ht="13.5" x14ac:dyDescent="0.25">
      <c r="A857" s="3">
        <v>43250</v>
      </c>
      <c r="B857" s="2">
        <v>8.5070999999999994</v>
      </c>
      <c r="C857" s="2">
        <v>77.266956484927817</v>
      </c>
      <c r="D857" s="2">
        <v>-0.33085505988009345</v>
      </c>
      <c r="E857" s="2">
        <v>-2.4218094291497568E-2</v>
      </c>
      <c r="F857" s="2">
        <v>8.403319999999999</v>
      </c>
      <c r="G857" s="2">
        <v>8.0416799999999995</v>
      </c>
      <c r="H857" s="2">
        <v>7.6553550000000019</v>
      </c>
      <c r="I857" s="2">
        <v>7.168301999999998</v>
      </c>
      <c r="J857" s="17">
        <v>6.3345695000000024</v>
      </c>
      <c r="K857" s="17" t="s">
        <v>51</v>
      </c>
      <c r="L857" s="17" t="s">
        <v>50</v>
      </c>
      <c r="M857" s="17" t="s">
        <v>52</v>
      </c>
    </row>
    <row r="858" spans="1:13" ht="13.5" x14ac:dyDescent="0.25">
      <c r="A858" s="3">
        <v>43251</v>
      </c>
      <c r="B858" s="2">
        <v>8.5625</v>
      </c>
      <c r="C858" s="2">
        <v>78.041550126288342</v>
      </c>
      <c r="D858" s="2">
        <v>-0.35598524023081701</v>
      </c>
      <c r="E858" s="2">
        <v>-2.5891350283600543E-2</v>
      </c>
      <c r="F858" s="2">
        <v>8.4687999999999999</v>
      </c>
      <c r="G858" s="2">
        <v>8.1373799999999985</v>
      </c>
      <c r="H858" s="2">
        <v>7.7346850000000034</v>
      </c>
      <c r="I858" s="2">
        <v>7.2065819999999974</v>
      </c>
      <c r="J858" s="17">
        <v>6.3498310000000027</v>
      </c>
      <c r="K858" s="17" t="s">
        <v>51</v>
      </c>
      <c r="L858" s="17" t="s">
        <v>54</v>
      </c>
      <c r="M858" s="17" t="s">
        <v>52</v>
      </c>
    </row>
    <row r="859" spans="1:13" ht="13.5" x14ac:dyDescent="0.25">
      <c r="A859" s="3">
        <v>43252</v>
      </c>
      <c r="B859" s="2">
        <v>8.7286999999999999</v>
      </c>
      <c r="C859" s="2">
        <v>80.21910098968047</v>
      </c>
      <c r="D859" s="2">
        <v>-0.39561902551721406</v>
      </c>
      <c r="E859" s="2">
        <v>-2.7450963771060162E-2</v>
      </c>
      <c r="F859" s="2">
        <v>8.5030599999999996</v>
      </c>
      <c r="G859" s="2">
        <v>8.2502099999999992</v>
      </c>
      <c r="H859" s="2">
        <v>7.826105000000001</v>
      </c>
      <c r="I859" s="2">
        <v>7.2481859999999969</v>
      </c>
      <c r="J859" s="17">
        <v>6.3657725000000029</v>
      </c>
      <c r="K859" s="17" t="s">
        <v>51</v>
      </c>
      <c r="L859" s="17" t="s">
        <v>50</v>
      </c>
      <c r="M859" s="17" t="s">
        <v>52</v>
      </c>
    </row>
    <row r="860" spans="1:13" ht="13.5" x14ac:dyDescent="0.25">
      <c r="A860" s="3">
        <v>43255</v>
      </c>
      <c r="B860" s="2">
        <v>9.0158000000000005</v>
      </c>
      <c r="C860" s="2">
        <v>83.299955048975121</v>
      </c>
      <c r="D860" s="2">
        <v>-0.447748982359637</v>
      </c>
      <c r="E860" s="2">
        <v>-2.7562090049950878E-2</v>
      </c>
      <c r="F860" s="2">
        <v>8.6450999999999993</v>
      </c>
      <c r="G860" s="2">
        <v>8.3862000000000005</v>
      </c>
      <c r="H860" s="2">
        <v>7.930620000000002</v>
      </c>
      <c r="I860" s="2">
        <v>7.2955319999999979</v>
      </c>
      <c r="J860" s="17">
        <v>6.3830485000000019</v>
      </c>
      <c r="K860" s="17" t="s">
        <v>51</v>
      </c>
      <c r="L860" s="17" t="s">
        <v>50</v>
      </c>
      <c r="M860" s="17" t="s">
        <v>52</v>
      </c>
    </row>
    <row r="861" spans="1:13" ht="13.5" x14ac:dyDescent="0.25">
      <c r="A861" s="3">
        <v>43256</v>
      </c>
      <c r="B861" s="2">
        <v>8.9149999999999991</v>
      </c>
      <c r="C861" s="2">
        <v>78.667285849937741</v>
      </c>
      <c r="D861" s="2">
        <v>-0.49151975786455981</v>
      </c>
      <c r="E861" s="2">
        <v>-2.6453838603893737E-2</v>
      </c>
      <c r="F861" s="2">
        <v>8.7458200000000001</v>
      </c>
      <c r="G861" s="2">
        <v>8.5121099999999981</v>
      </c>
      <c r="H861" s="2">
        <v>8.0243000000000002</v>
      </c>
      <c r="I861" s="2">
        <v>7.3408619999999987</v>
      </c>
      <c r="J861" s="17">
        <v>6.3992920000000018</v>
      </c>
      <c r="K861" s="17" t="s">
        <v>51</v>
      </c>
      <c r="L861" s="17" t="s">
        <v>50</v>
      </c>
      <c r="M861" s="17" t="s">
        <v>52</v>
      </c>
    </row>
    <row r="862" spans="1:13" ht="13.5" x14ac:dyDescent="0.25">
      <c r="A862" s="3">
        <v>43257</v>
      </c>
      <c r="B862" s="2">
        <v>9.0661000000000005</v>
      </c>
      <c r="C862" s="2">
        <v>80.424735076429016</v>
      </c>
      <c r="D862" s="2">
        <v>-0.51089150781440384</v>
      </c>
      <c r="E862" s="2">
        <v>-2.4802811249676728E-2</v>
      </c>
      <c r="F862" s="2">
        <v>8.8576200000000007</v>
      </c>
      <c r="G862" s="2">
        <v>8.630469999999999</v>
      </c>
      <c r="H862" s="2">
        <v>8.1220099999999995</v>
      </c>
      <c r="I862" s="2">
        <v>7.3893139999999997</v>
      </c>
      <c r="J862" s="17">
        <v>6.4162155000000016</v>
      </c>
      <c r="K862" s="17" t="s">
        <v>51</v>
      </c>
      <c r="L862" s="17" t="s">
        <v>50</v>
      </c>
      <c r="M862" s="17" t="s">
        <v>52</v>
      </c>
    </row>
    <row r="863" spans="1:13" ht="13.5" x14ac:dyDescent="0.25">
      <c r="A863" s="3">
        <v>43258</v>
      </c>
      <c r="B863" s="2">
        <v>9.2272999999999996</v>
      </c>
      <c r="C863" s="2">
        <v>82.117334477854172</v>
      </c>
      <c r="D863" s="2">
        <v>-0.49142958532138348</v>
      </c>
      <c r="E863" s="2">
        <v>-2.0830433338543994E-2</v>
      </c>
      <c r="F863" s="2">
        <v>8.9905799999999996</v>
      </c>
      <c r="G863" s="2">
        <v>8.7296900000000015</v>
      </c>
      <c r="H863" s="2">
        <v>8.2189650000000007</v>
      </c>
      <c r="I863" s="2">
        <v>7.4412919999999998</v>
      </c>
      <c r="J863" s="17">
        <v>6.4331390000000024</v>
      </c>
      <c r="K863" s="17" t="s">
        <v>51</v>
      </c>
      <c r="L863" s="17" t="s">
        <v>50</v>
      </c>
      <c r="M863" s="17" t="s">
        <v>52</v>
      </c>
    </row>
    <row r="864" spans="1:13" ht="13.5" x14ac:dyDescent="0.25">
      <c r="A864" s="3">
        <v>43259</v>
      </c>
      <c r="B864" s="2">
        <v>9.1165000000000003</v>
      </c>
      <c r="C864" s="2">
        <v>77.177668363488323</v>
      </c>
      <c r="D864" s="2">
        <v>-0.42409640290865802</v>
      </c>
      <c r="E864" s="2">
        <v>-1.586195937149272E-2</v>
      </c>
      <c r="F864" s="2">
        <v>9.0681399999999996</v>
      </c>
      <c r="G864" s="2">
        <v>8.7855999999999987</v>
      </c>
      <c r="H864" s="2">
        <v>8.3020699999999987</v>
      </c>
      <c r="I864" s="2">
        <v>7.4907519999999996</v>
      </c>
      <c r="J864" s="17">
        <v>6.4500120000000027</v>
      </c>
      <c r="K864" s="17" t="s">
        <v>51</v>
      </c>
      <c r="L864" s="17" t="s">
        <v>50</v>
      </c>
      <c r="M864" s="17" t="s">
        <v>52</v>
      </c>
    </row>
    <row r="865" spans="1:13" ht="13.5" x14ac:dyDescent="0.25">
      <c r="A865" s="3">
        <v>43262</v>
      </c>
      <c r="B865" s="2">
        <v>9.2324000000000002</v>
      </c>
      <c r="C865" s="2">
        <v>78.626027790262356</v>
      </c>
      <c r="D865" s="2">
        <v>-0.42020463431853194</v>
      </c>
      <c r="E865" s="2">
        <v>-1.082815555029476E-2</v>
      </c>
      <c r="F865" s="2">
        <v>9.1114599999999992</v>
      </c>
      <c r="G865" s="2">
        <v>8.8782800000000002</v>
      </c>
      <c r="H865" s="2">
        <v>8.3783800000000017</v>
      </c>
      <c r="I865" s="2">
        <v>7.5444439999999995</v>
      </c>
      <c r="J865" s="17">
        <v>6.4670870000000029</v>
      </c>
      <c r="K865" s="17" t="s">
        <v>51</v>
      </c>
      <c r="L865" s="17" t="s">
        <v>50</v>
      </c>
      <c r="M865" s="17" t="s">
        <v>52</v>
      </c>
    </row>
    <row r="866" spans="1:13" ht="13.5" x14ac:dyDescent="0.25">
      <c r="A866" s="3">
        <v>43263</v>
      </c>
      <c r="B866" s="2">
        <v>9.5043000000000006</v>
      </c>
      <c r="C866" s="2">
        <v>81.579472565162902</v>
      </c>
      <c r="D866" s="2">
        <v>-0.42679251209756863</v>
      </c>
      <c r="E866" s="2">
        <v>-7.9698129768388977E-3</v>
      </c>
      <c r="F866" s="2">
        <v>9.2293199999999995</v>
      </c>
      <c r="G866" s="2">
        <v>8.9875699999999998</v>
      </c>
      <c r="H866" s="2">
        <v>8.4695450000000001</v>
      </c>
      <c r="I866" s="2">
        <v>7.6035740000000001</v>
      </c>
      <c r="J866" s="17">
        <v>6.4858990000000016</v>
      </c>
      <c r="K866" s="17" t="s">
        <v>51</v>
      </c>
      <c r="L866" s="17" t="s">
        <v>50</v>
      </c>
      <c r="M866" s="17" t="s">
        <v>52</v>
      </c>
    </row>
    <row r="867" spans="1:13" ht="13.5" x14ac:dyDescent="0.25">
      <c r="A867" s="3">
        <v>43264</v>
      </c>
      <c r="B867" s="2">
        <v>9.59</v>
      </c>
      <c r="C867" s="2">
        <v>82.404741619896413</v>
      </c>
      <c r="D867" s="2">
        <v>-0.43116999455011751</v>
      </c>
      <c r="E867" s="2">
        <v>-6.6066815927659315E-3</v>
      </c>
      <c r="F867" s="2">
        <v>9.3341000000000012</v>
      </c>
      <c r="G867" s="2">
        <v>9.0958600000000001</v>
      </c>
      <c r="H867" s="2">
        <v>8.5687700000000024</v>
      </c>
      <c r="I867" s="2">
        <v>7.6644179999999995</v>
      </c>
      <c r="J867" s="17">
        <v>6.5051395000000012</v>
      </c>
      <c r="K867" s="17" t="s">
        <v>51</v>
      </c>
      <c r="L867" s="17" t="s">
        <v>50</v>
      </c>
      <c r="M867" s="17" t="s">
        <v>52</v>
      </c>
    </row>
    <row r="868" spans="1:13" ht="13.5" x14ac:dyDescent="0.25">
      <c r="A868" s="3">
        <v>43265</v>
      </c>
      <c r="B868" s="2">
        <v>9.5648</v>
      </c>
      <c r="C868" s="2">
        <v>81.252000031998747</v>
      </c>
      <c r="D868" s="2">
        <v>-0.43163702502376466</v>
      </c>
      <c r="E868" s="2">
        <v>-5.5263500202512661E-3</v>
      </c>
      <c r="F868" s="2">
        <v>9.4016000000000002</v>
      </c>
      <c r="G868" s="2">
        <v>9.1960900000000017</v>
      </c>
      <c r="H868" s="2">
        <v>8.6667349999999992</v>
      </c>
      <c r="I868" s="2">
        <v>7.7208299999999994</v>
      </c>
      <c r="J868" s="17">
        <v>6.5240275000000016</v>
      </c>
      <c r="K868" s="17" t="s">
        <v>51</v>
      </c>
      <c r="L868" s="17" t="s">
        <v>54</v>
      </c>
      <c r="M868" s="17" t="s">
        <v>52</v>
      </c>
    </row>
    <row r="869" spans="1:13" ht="13.5" x14ac:dyDescent="0.25">
      <c r="A869" s="3">
        <v>43269</v>
      </c>
      <c r="B869" s="2">
        <v>9.8368000000000002</v>
      </c>
      <c r="C869" s="2">
        <v>83.874139070601842</v>
      </c>
      <c r="D869" s="2">
        <v>-0.43308513123504078</v>
      </c>
      <c r="E869" s="2">
        <v>-4.614659414861594E-3</v>
      </c>
      <c r="F869" s="2">
        <v>9.5456600000000016</v>
      </c>
      <c r="G869" s="2">
        <v>9.3069000000000006</v>
      </c>
      <c r="H869" s="2">
        <v>8.7785550000000008</v>
      </c>
      <c r="I869" s="2">
        <v>7.783588</v>
      </c>
      <c r="J869" s="17">
        <v>6.5443760000000024</v>
      </c>
      <c r="K869" s="17" t="s">
        <v>51</v>
      </c>
      <c r="L869" s="17" t="s">
        <v>50</v>
      </c>
      <c r="M869" s="17" t="s">
        <v>52</v>
      </c>
    </row>
    <row r="870" spans="1:13" ht="13.5" x14ac:dyDescent="0.25">
      <c r="A870" s="3">
        <v>43270</v>
      </c>
      <c r="B870" s="2">
        <v>9.0862999999999996</v>
      </c>
      <c r="C870" s="2">
        <v>59.250218385642142</v>
      </c>
      <c r="D870" s="2">
        <v>-0.34215034115857534</v>
      </c>
      <c r="E870" s="2">
        <v>-3.7932947136735656E-3</v>
      </c>
      <c r="F870" s="2">
        <v>9.5164400000000011</v>
      </c>
      <c r="G870" s="2">
        <v>9.3139500000000002</v>
      </c>
      <c r="H870" s="2">
        <v>8.8500750000000004</v>
      </c>
      <c r="I870" s="2">
        <v>7.8308319999999991</v>
      </c>
      <c r="J870" s="17">
        <v>6.5610980000000021</v>
      </c>
      <c r="K870" s="17" t="s">
        <v>51</v>
      </c>
      <c r="L870" s="17" t="s">
        <v>54</v>
      </c>
      <c r="M870" s="17" t="s">
        <v>53</v>
      </c>
    </row>
    <row r="871" spans="1:13" ht="13.5" x14ac:dyDescent="0.25">
      <c r="A871" s="3">
        <v>43271</v>
      </c>
      <c r="B871" s="2">
        <v>9.0661000000000005</v>
      </c>
      <c r="C871" s="2">
        <v>58.750270934901145</v>
      </c>
      <c r="D871" s="2">
        <v>-0.28182080088603279</v>
      </c>
      <c r="E871" s="2">
        <v>-3.7210758063753501E-3</v>
      </c>
      <c r="F871" s="2">
        <v>9.428799999999999</v>
      </c>
      <c r="G871" s="2">
        <v>9.3290600000000001</v>
      </c>
      <c r="H871" s="2">
        <v>8.9205849999999991</v>
      </c>
      <c r="I871" s="2">
        <v>7.8781759999999998</v>
      </c>
      <c r="J871" s="17">
        <v>6.5774670000000013</v>
      </c>
      <c r="K871" s="17" t="s">
        <v>55</v>
      </c>
      <c r="L871" s="17" t="s">
        <v>54</v>
      </c>
      <c r="M871" s="17" t="s">
        <v>47</v>
      </c>
    </row>
    <row r="872" spans="1:13" ht="13.5" x14ac:dyDescent="0.25">
      <c r="A872" s="3">
        <v>43272</v>
      </c>
      <c r="B872" s="2">
        <v>9.9659999999999993</v>
      </c>
      <c r="C872" s="2">
        <v>70.637000579651883</v>
      </c>
      <c r="D872" s="2">
        <v>-0.27647747673078271</v>
      </c>
      <c r="E872" s="2">
        <v>-3.4029424885498464E-3</v>
      </c>
      <c r="F872" s="2">
        <v>9.5040000000000013</v>
      </c>
      <c r="G872" s="2">
        <v>9.4190500000000004</v>
      </c>
      <c r="H872" s="2">
        <v>9.0247600000000006</v>
      </c>
      <c r="I872" s="2">
        <v>7.9455339999999985</v>
      </c>
      <c r="J872" s="17">
        <v>6.5980840000000001</v>
      </c>
      <c r="K872" s="17" t="s">
        <v>55</v>
      </c>
      <c r="L872" s="17" t="s">
        <v>54</v>
      </c>
      <c r="M872" s="17" t="s">
        <v>47</v>
      </c>
    </row>
    <row r="873" spans="1:13" ht="13.5" x14ac:dyDescent="0.25">
      <c r="A873" s="3">
        <v>43273</v>
      </c>
      <c r="B873" s="2">
        <v>10.0724</v>
      </c>
      <c r="C873" s="2">
        <v>71.676259938774479</v>
      </c>
      <c r="D873" s="2">
        <v>-0.26247712331307049</v>
      </c>
      <c r="E873" s="2">
        <v>-5.1399377426364478E-3</v>
      </c>
      <c r="F873" s="2">
        <v>9.6055200000000003</v>
      </c>
      <c r="G873" s="2">
        <v>9.5035600000000002</v>
      </c>
      <c r="H873" s="2">
        <v>9.1166250000000009</v>
      </c>
      <c r="I873" s="2">
        <v>8.0150199999999998</v>
      </c>
      <c r="J873" s="17">
        <v>6.6189810000000016</v>
      </c>
      <c r="K873" s="17" t="s">
        <v>55</v>
      </c>
      <c r="L873" s="17" t="s">
        <v>54</v>
      </c>
      <c r="M873" s="17" t="s">
        <v>47</v>
      </c>
    </row>
    <row r="874" spans="1:13" ht="13.5" x14ac:dyDescent="0.25">
      <c r="A874" s="3">
        <v>43276</v>
      </c>
      <c r="B874" s="2">
        <v>10.162000000000001</v>
      </c>
      <c r="C874" s="2">
        <v>72.557114812207729</v>
      </c>
      <c r="D874" s="2">
        <v>-0.28183095327568175</v>
      </c>
      <c r="E874" s="2">
        <v>-8.0417638313422402E-3</v>
      </c>
      <c r="F874" s="2">
        <v>9.67056</v>
      </c>
      <c r="G874" s="2">
        <v>9.6081099999999999</v>
      </c>
      <c r="H874" s="2">
        <v>9.1968550000000011</v>
      </c>
      <c r="I874" s="2">
        <v>8.0852899999999988</v>
      </c>
      <c r="J874" s="17">
        <v>6.6400740000000011</v>
      </c>
      <c r="K874" s="17" t="s">
        <v>55</v>
      </c>
      <c r="L874" s="17" t="s">
        <v>54</v>
      </c>
      <c r="M874" s="17" t="s">
        <v>47</v>
      </c>
    </row>
    <row r="875" spans="1:13" ht="13.5" x14ac:dyDescent="0.25">
      <c r="A875" s="3">
        <v>43277</v>
      </c>
      <c r="B875" s="2">
        <v>10.178699999999999</v>
      </c>
      <c r="C875" s="2">
        <v>72.727359704418006</v>
      </c>
      <c r="D875" s="2">
        <v>-0.28910325933441428</v>
      </c>
      <c r="E875" s="2">
        <v>-1.0500842833207437E-2</v>
      </c>
      <c r="F875" s="2">
        <v>9.8890399999999996</v>
      </c>
      <c r="G875" s="2">
        <v>9.7027400000000004</v>
      </c>
      <c r="H875" s="2">
        <v>9.2905100000000012</v>
      </c>
      <c r="I875" s="2">
        <v>8.151965999999998</v>
      </c>
      <c r="J875" s="17">
        <v>6.6617545000000007</v>
      </c>
      <c r="K875" s="17" t="s">
        <v>51</v>
      </c>
      <c r="L875" s="17" t="s">
        <v>54</v>
      </c>
      <c r="M875" s="17" t="s">
        <v>52</v>
      </c>
    </row>
    <row r="876" spans="1:13" ht="13.5" x14ac:dyDescent="0.25">
      <c r="A876" s="3">
        <v>43278</v>
      </c>
      <c r="B876" s="2">
        <v>10.4923</v>
      </c>
      <c r="C876" s="2">
        <v>75.767457605809284</v>
      </c>
      <c r="D876" s="2">
        <v>-0.28368921696636384</v>
      </c>
      <c r="E876" s="2">
        <v>-1.4000343239614417E-2</v>
      </c>
      <c r="F876" s="2">
        <v>10.17428</v>
      </c>
      <c r="G876" s="2">
        <v>9.8015399999999993</v>
      </c>
      <c r="H876" s="2">
        <v>9.3945550000000004</v>
      </c>
      <c r="I876" s="2">
        <v>8.2249139999999983</v>
      </c>
      <c r="J876" s="17">
        <v>6.6850030000000018</v>
      </c>
      <c r="K876" s="17" t="s">
        <v>51</v>
      </c>
      <c r="L876" s="17" t="s">
        <v>50</v>
      </c>
      <c r="M876" s="17" t="s">
        <v>52</v>
      </c>
    </row>
    <row r="877" spans="1:13" ht="13.5" x14ac:dyDescent="0.25">
      <c r="A877" s="3">
        <v>43279</v>
      </c>
      <c r="B877" s="2">
        <v>10.794600000000001</v>
      </c>
      <c r="C877" s="2">
        <v>78.280796520966234</v>
      </c>
      <c r="D877" s="2">
        <v>-0.29668175679804598</v>
      </c>
      <c r="E877" s="2">
        <v>-1.7487939449239771E-2</v>
      </c>
      <c r="F877" s="2">
        <v>10.34</v>
      </c>
      <c r="G877" s="2">
        <v>9.9220000000000006</v>
      </c>
      <c r="H877" s="2">
        <v>9.5089299999999994</v>
      </c>
      <c r="I877" s="2">
        <v>8.3007839999999984</v>
      </c>
      <c r="J877" s="17">
        <v>6.7097630000000015</v>
      </c>
      <c r="K877" s="17" t="s">
        <v>51</v>
      </c>
      <c r="L877" s="17" t="s">
        <v>50</v>
      </c>
      <c r="M877" s="17" t="s">
        <v>52</v>
      </c>
    </row>
    <row r="878" spans="1:13" ht="13.5" x14ac:dyDescent="0.25">
      <c r="A878" s="3">
        <v>43280</v>
      </c>
      <c r="B878" s="2">
        <v>10.565099999999999</v>
      </c>
      <c r="C878" s="2">
        <v>72.161690223709115</v>
      </c>
      <c r="D878" s="2">
        <v>-0.30408466684511204</v>
      </c>
      <c r="E878" s="2">
        <v>-2.1563054048869476E-2</v>
      </c>
      <c r="F878" s="2">
        <v>10.43854</v>
      </c>
      <c r="G878" s="2">
        <v>10.022030000000001</v>
      </c>
      <c r="H878" s="2">
        <v>9.6090599999999995</v>
      </c>
      <c r="I878" s="2">
        <v>8.3710579999999979</v>
      </c>
      <c r="J878" s="17">
        <v>6.7336270000000011</v>
      </c>
      <c r="K878" s="17" t="s">
        <v>51</v>
      </c>
      <c r="L878" s="17" t="s">
        <v>50</v>
      </c>
      <c r="M878" s="17" t="s">
        <v>52</v>
      </c>
    </row>
    <row r="879" spans="1:13" ht="13.5" x14ac:dyDescent="0.25">
      <c r="A879" s="3">
        <v>43283</v>
      </c>
      <c r="B879" s="2">
        <v>10.4979</v>
      </c>
      <c r="C879" s="2">
        <v>70.425747103862435</v>
      </c>
      <c r="D879" s="2">
        <v>-0.27099481384101765</v>
      </c>
      <c r="E879" s="2">
        <v>-2.5294982021515443E-2</v>
      </c>
      <c r="F879" s="2">
        <v>10.50572</v>
      </c>
      <c r="G879" s="2">
        <v>10.088139999999999</v>
      </c>
      <c r="H879" s="2">
        <v>9.697519999999999</v>
      </c>
      <c r="I879" s="2">
        <v>8.4389799999999973</v>
      </c>
      <c r="J879" s="17">
        <v>6.7569035000000017</v>
      </c>
      <c r="K879" s="17" t="s">
        <v>51</v>
      </c>
      <c r="L879" s="17" t="s">
        <v>50</v>
      </c>
      <c r="M879" s="17" t="s">
        <v>52</v>
      </c>
    </row>
    <row r="880" spans="1:13" ht="13.5" x14ac:dyDescent="0.25">
      <c r="A880" s="3">
        <v>43284</v>
      </c>
      <c r="B880" s="2">
        <v>10.357900000000001</v>
      </c>
      <c r="C880" s="2">
        <v>66.819342586636054</v>
      </c>
      <c r="D880" s="2">
        <v>-0.35460652657181413</v>
      </c>
      <c r="E880" s="2">
        <v>-2.7833962648718888E-2</v>
      </c>
      <c r="F880" s="2">
        <v>10.54156</v>
      </c>
      <c r="G880" s="2">
        <v>10.215300000000001</v>
      </c>
      <c r="H880" s="2">
        <v>9.7646249999999988</v>
      </c>
      <c r="I880" s="2">
        <v>8.4986619999999995</v>
      </c>
      <c r="J880" s="17">
        <v>6.7792529999999998</v>
      </c>
      <c r="K880" s="17" t="s">
        <v>51</v>
      </c>
      <c r="L880" s="17" t="s">
        <v>54</v>
      </c>
      <c r="M880" s="17" t="s">
        <v>52</v>
      </c>
    </row>
    <row r="881" spans="1:13" ht="13.5" x14ac:dyDescent="0.25">
      <c r="A881" s="3">
        <v>43285</v>
      </c>
      <c r="B881" s="2">
        <v>10.581899999999999</v>
      </c>
      <c r="C881" s="2">
        <v>69.509696352603058</v>
      </c>
      <c r="D881" s="2">
        <v>-0.45026463168487041</v>
      </c>
      <c r="E881" s="2">
        <v>-2.9428690199976813E-2</v>
      </c>
      <c r="F881" s="2">
        <v>10.559479999999999</v>
      </c>
      <c r="G881" s="2">
        <v>10.36688</v>
      </c>
      <c r="H881" s="2">
        <v>9.8479700000000001</v>
      </c>
      <c r="I881" s="2">
        <v>8.564233999999999</v>
      </c>
      <c r="J881" s="17">
        <v>6.8032010000000014</v>
      </c>
      <c r="K881" s="17" t="s">
        <v>51</v>
      </c>
      <c r="L881" s="17" t="s">
        <v>54</v>
      </c>
      <c r="M881" s="17" t="s">
        <v>52</v>
      </c>
    </row>
    <row r="882" spans="1:13" ht="13.5" x14ac:dyDescent="0.25">
      <c r="A882" s="3">
        <v>43286</v>
      </c>
      <c r="B882" s="2">
        <v>10.581899999999999</v>
      </c>
      <c r="C882" s="2">
        <v>69.509696352603058</v>
      </c>
      <c r="D882" s="2">
        <v>-0.39890713988814852</v>
      </c>
      <c r="E882" s="2">
        <v>-3.0280906025277037E-2</v>
      </c>
      <c r="F882" s="2">
        <v>10.51694</v>
      </c>
      <c r="G882" s="2">
        <v>10.428470000000001</v>
      </c>
      <c r="H882" s="2">
        <v>9.9237599999999979</v>
      </c>
      <c r="I882" s="2">
        <v>8.6298060000000003</v>
      </c>
      <c r="J882" s="17">
        <v>6.8265449999999994</v>
      </c>
      <c r="K882" s="17" t="s">
        <v>55</v>
      </c>
      <c r="L882" s="17" t="s">
        <v>54</v>
      </c>
      <c r="M882" s="17" t="s">
        <v>47</v>
      </c>
    </row>
    <row r="883" spans="1:13" ht="13.5" x14ac:dyDescent="0.25">
      <c r="A883" s="3">
        <v>43287</v>
      </c>
      <c r="B883" s="2">
        <v>10.7498</v>
      </c>
      <c r="C883" s="2">
        <v>71.517298396023449</v>
      </c>
      <c r="D883" s="2">
        <v>-0.35721044813985436</v>
      </c>
      <c r="E883" s="2">
        <v>-2.73509620907013E-2</v>
      </c>
      <c r="F883" s="2">
        <v>10.553879999999999</v>
      </c>
      <c r="G883" s="2">
        <v>10.496210000000001</v>
      </c>
      <c r="H883" s="2">
        <v>9.999884999999999</v>
      </c>
      <c r="I883" s="2">
        <v>8.6987360000000002</v>
      </c>
      <c r="J883" s="17">
        <v>6.851080999999998</v>
      </c>
      <c r="K883" s="17" t="s">
        <v>55</v>
      </c>
      <c r="L883" s="17" t="s">
        <v>54</v>
      </c>
      <c r="M883" s="17" t="s">
        <v>49</v>
      </c>
    </row>
    <row r="884" spans="1:13" ht="13.5" x14ac:dyDescent="0.25">
      <c r="A884" s="3">
        <v>43290</v>
      </c>
      <c r="B884" s="2">
        <v>10.6379</v>
      </c>
      <c r="C884" s="2">
        <v>68.290014589224413</v>
      </c>
      <c r="D884" s="2">
        <v>-0.30611747941238932</v>
      </c>
      <c r="E884" s="2">
        <v>-2.2267955624931616E-2</v>
      </c>
      <c r="F884" s="2">
        <v>10.58188</v>
      </c>
      <c r="G884" s="2">
        <v>10.543800000000001</v>
      </c>
      <c r="H884" s="2">
        <v>10.075954999999999</v>
      </c>
      <c r="I884" s="2">
        <v>8.7679460000000002</v>
      </c>
      <c r="J884" s="17">
        <v>6.8750070000000001</v>
      </c>
      <c r="K884" s="17" t="s">
        <v>55</v>
      </c>
      <c r="L884" s="17" t="s">
        <v>54</v>
      </c>
      <c r="M884" s="17" t="s">
        <v>49</v>
      </c>
    </row>
    <row r="885" spans="1:13" ht="13.5" x14ac:dyDescent="0.25">
      <c r="A885" s="3">
        <v>43291</v>
      </c>
      <c r="B885" s="2">
        <v>10.6379</v>
      </c>
      <c r="C885" s="2">
        <v>68.290014589224413</v>
      </c>
      <c r="D885" s="2">
        <v>-0.26545298847876353</v>
      </c>
      <c r="E885" s="2">
        <v>-1.8491271659468424E-2</v>
      </c>
      <c r="F885" s="2">
        <v>10.637879999999999</v>
      </c>
      <c r="G885" s="2">
        <v>10.58972</v>
      </c>
      <c r="H885" s="2">
        <v>10.146229999999999</v>
      </c>
      <c r="I885" s="2">
        <v>8.8383660000000006</v>
      </c>
      <c r="J885" s="17">
        <v>6.8989329999999986</v>
      </c>
      <c r="K885" s="17" t="s">
        <v>55</v>
      </c>
      <c r="L885" s="17" t="s">
        <v>54</v>
      </c>
      <c r="M885" s="17" t="s">
        <v>49</v>
      </c>
    </row>
    <row r="886" spans="1:13" ht="13.5" x14ac:dyDescent="0.25">
      <c r="A886" s="3">
        <v>43292</v>
      </c>
      <c r="B886" s="2">
        <v>10.4811</v>
      </c>
      <c r="C886" s="2">
        <v>63.624137391542519</v>
      </c>
      <c r="D886" s="2">
        <v>-0.17594031907516872</v>
      </c>
      <c r="E886" s="2">
        <v>-1.2648516234473493E-2</v>
      </c>
      <c r="F886" s="2">
        <v>10.61772</v>
      </c>
      <c r="G886" s="2">
        <v>10.5886</v>
      </c>
      <c r="H886" s="2">
        <v>10.195069999999998</v>
      </c>
      <c r="I886" s="2">
        <v>8.9071600000000011</v>
      </c>
      <c r="J886" s="17">
        <v>6.9220750000000013</v>
      </c>
      <c r="K886" s="17" t="s">
        <v>55</v>
      </c>
      <c r="L886" s="17" t="s">
        <v>54</v>
      </c>
      <c r="M886" s="17" t="s">
        <v>47</v>
      </c>
    </row>
    <row r="887" spans="1:13" ht="13.5" x14ac:dyDescent="0.25">
      <c r="A887" s="3">
        <v>43293</v>
      </c>
      <c r="B887" s="2">
        <v>10.4643</v>
      </c>
      <c r="C887" s="2">
        <v>63.126474178913789</v>
      </c>
      <c r="D887" s="2">
        <v>-5.5924520322207627E-2</v>
      </c>
      <c r="E887" s="2">
        <v>-6.8037441876417568E-3</v>
      </c>
      <c r="F887" s="2">
        <v>10.594200000000001</v>
      </c>
      <c r="G887" s="2">
        <v>10.555569999999999</v>
      </c>
      <c r="H887" s="2">
        <v>10.238784999999998</v>
      </c>
      <c r="I887" s="2">
        <v>8.9768280000000029</v>
      </c>
      <c r="J887" s="17">
        <v>6.9454350000000007</v>
      </c>
      <c r="K887" s="17" t="s">
        <v>55</v>
      </c>
      <c r="L887" s="17" t="s">
        <v>54</v>
      </c>
      <c r="M887" s="17" t="s">
        <v>47</v>
      </c>
    </row>
    <row r="888" spans="1:13" ht="13.5" x14ac:dyDescent="0.25">
      <c r="A888" s="3">
        <v>43294</v>
      </c>
      <c r="B888" s="2">
        <v>10.357900000000001</v>
      </c>
      <c r="C888" s="2">
        <v>59.929275054742448</v>
      </c>
      <c r="D888" s="2">
        <v>1.5080159844041319E-2</v>
      </c>
      <c r="E888" s="2">
        <v>3.3419836201734054E-4</v>
      </c>
      <c r="F888" s="2">
        <v>10.515820000000001</v>
      </c>
      <c r="G888" s="2">
        <v>10.534849999999999</v>
      </c>
      <c r="H888" s="2">
        <v>10.27844</v>
      </c>
      <c r="I888" s="2">
        <v>9.044468000000002</v>
      </c>
      <c r="J888" s="17">
        <v>6.9682630000000003</v>
      </c>
      <c r="K888" s="17" t="s">
        <v>55</v>
      </c>
      <c r="L888" s="17" t="s">
        <v>54</v>
      </c>
      <c r="M888" s="17" t="s">
        <v>47</v>
      </c>
    </row>
    <row r="889" spans="1:13" ht="13.5" x14ac:dyDescent="0.25">
      <c r="A889" s="3">
        <v>43297</v>
      </c>
      <c r="B889" s="2">
        <v>10.3299</v>
      </c>
      <c r="C889" s="2">
        <v>59.081249556292768</v>
      </c>
      <c r="D889" s="2">
        <v>6.4635619691170376E-2</v>
      </c>
      <c r="E889" s="2">
        <v>6.9186708519005666E-3</v>
      </c>
      <c r="F889" s="2">
        <v>10.454220000000001</v>
      </c>
      <c r="G889" s="2">
        <v>10.518049999999999</v>
      </c>
      <c r="H889" s="2">
        <v>10.303095000000001</v>
      </c>
      <c r="I889" s="2">
        <v>9.1130600000000008</v>
      </c>
      <c r="J889" s="17">
        <v>6.9909510000000026</v>
      </c>
      <c r="K889" s="17" t="s">
        <v>55</v>
      </c>
      <c r="L889" s="17" t="s">
        <v>54</v>
      </c>
      <c r="M889" s="17" t="s">
        <v>47</v>
      </c>
    </row>
    <row r="890" spans="1:13" ht="13.5" x14ac:dyDescent="0.25">
      <c r="A890" s="3">
        <v>43298</v>
      </c>
      <c r="B890" s="2">
        <v>10.581899999999999</v>
      </c>
      <c r="C890" s="2">
        <v>64.016412926695693</v>
      </c>
      <c r="D890" s="2">
        <v>6.4433935871216264E-2</v>
      </c>
      <c r="E890" s="2">
        <v>1.2571825268718318E-2</v>
      </c>
      <c r="F890" s="2">
        <v>10.443020000000001</v>
      </c>
      <c r="G890" s="2">
        <v>10.54045</v>
      </c>
      <c r="H890" s="2">
        <v>10.377875000000001</v>
      </c>
      <c r="I890" s="2">
        <v>9.1861880000000014</v>
      </c>
      <c r="J890" s="17">
        <v>7.0146474999999997</v>
      </c>
      <c r="K890" s="17" t="s">
        <v>55</v>
      </c>
      <c r="L890" s="17" t="s">
        <v>54</v>
      </c>
      <c r="M890" s="17" t="s">
        <v>47</v>
      </c>
    </row>
    <row r="891" spans="1:13" ht="13.5" x14ac:dyDescent="0.25">
      <c r="A891" s="3">
        <v>43299</v>
      </c>
      <c r="B891" s="2">
        <v>10.5707</v>
      </c>
      <c r="C891" s="2">
        <v>63.648984447871278</v>
      </c>
      <c r="D891" s="2">
        <v>9.6280093153344737E-2</v>
      </c>
      <c r="E891" s="2">
        <v>1.6465875760866985E-2</v>
      </c>
      <c r="F891" s="2">
        <v>10.460940000000001</v>
      </c>
      <c r="G891" s="2">
        <v>10.53933</v>
      </c>
      <c r="H891" s="2">
        <v>10.453105000000001</v>
      </c>
      <c r="I891" s="2">
        <v>9.2567740000000018</v>
      </c>
      <c r="J891" s="17">
        <v>7.0381370000000016</v>
      </c>
      <c r="K891" s="17" t="s">
        <v>55</v>
      </c>
      <c r="L891" s="17" t="s">
        <v>54</v>
      </c>
      <c r="M891" s="17" t="s">
        <v>49</v>
      </c>
    </row>
    <row r="892" spans="1:13" ht="13.5" x14ac:dyDescent="0.25">
      <c r="A892" s="3">
        <v>43300</v>
      </c>
      <c r="B892" s="2">
        <v>10.5259</v>
      </c>
      <c r="C892" s="2">
        <v>62.113269732185131</v>
      </c>
      <c r="D892" s="2">
        <v>0.12357973098802333</v>
      </c>
      <c r="E892" s="2">
        <v>1.9365777839649646E-2</v>
      </c>
      <c r="F892" s="2">
        <v>10.47326</v>
      </c>
      <c r="G892" s="2">
        <v>10.53373</v>
      </c>
      <c r="H892" s="2">
        <v>10.481100000000001</v>
      </c>
      <c r="I892" s="2">
        <v>9.3250540000000015</v>
      </c>
      <c r="J892" s="17">
        <v>7.0614525000000006</v>
      </c>
      <c r="K892" s="17" t="s">
        <v>55</v>
      </c>
      <c r="L892" s="17" t="s">
        <v>54</v>
      </c>
      <c r="M892" s="17" t="s">
        <v>49</v>
      </c>
    </row>
    <row r="893" spans="1:13" ht="13.5" x14ac:dyDescent="0.25">
      <c r="A893" s="3">
        <v>43301</v>
      </c>
      <c r="B893" s="2">
        <v>10.469900000000001</v>
      </c>
      <c r="C893" s="2">
        <v>60.159305639711292</v>
      </c>
      <c r="D893" s="2">
        <v>0.17417711412359083</v>
      </c>
      <c r="E893" s="2">
        <v>2.1578376580934304E-2</v>
      </c>
      <c r="F893" s="2">
        <v>10.495660000000001</v>
      </c>
      <c r="G893" s="2">
        <v>10.505739999999999</v>
      </c>
      <c r="H893" s="2">
        <v>10.500975</v>
      </c>
      <c r="I893" s="2">
        <v>9.3886880000000001</v>
      </c>
      <c r="J893" s="17">
        <v>7.0845890000000011</v>
      </c>
      <c r="K893" s="17" t="s">
        <v>55</v>
      </c>
      <c r="L893" s="17" t="s">
        <v>54</v>
      </c>
      <c r="M893" s="17" t="s">
        <v>49</v>
      </c>
    </row>
    <row r="894" spans="1:13" ht="13.5" x14ac:dyDescent="0.25">
      <c r="A894" s="3">
        <v>43304</v>
      </c>
      <c r="B894" s="2">
        <v>10.5259</v>
      </c>
      <c r="C894" s="2">
        <v>61.464798509872942</v>
      </c>
      <c r="D894" s="2">
        <v>0.19366022496628865</v>
      </c>
      <c r="E894" s="2">
        <v>2.2970060073347117E-2</v>
      </c>
      <c r="F894" s="2">
        <v>10.53486</v>
      </c>
      <c r="G894" s="2">
        <v>10.494540000000001</v>
      </c>
      <c r="H894" s="2">
        <v>10.519170000000001</v>
      </c>
      <c r="I894" s="2">
        <v>9.4501179999999998</v>
      </c>
      <c r="J894" s="17">
        <v>7.1080055000000018</v>
      </c>
      <c r="K894" s="17" t="s">
        <v>55</v>
      </c>
      <c r="L894" s="17" t="s">
        <v>54</v>
      </c>
      <c r="M894" s="17" t="s">
        <v>49</v>
      </c>
    </row>
    <row r="895" spans="1:13" ht="13.5" x14ac:dyDescent="0.25">
      <c r="A895" s="3">
        <v>43305</v>
      </c>
      <c r="B895" s="2">
        <v>10.553900000000001</v>
      </c>
      <c r="C895" s="2">
        <v>62.132933105701255</v>
      </c>
      <c r="D895" s="2">
        <v>0.20592009556992608</v>
      </c>
      <c r="E895" s="2">
        <v>2.4270278098321538E-2</v>
      </c>
      <c r="F895" s="2">
        <v>10.529260000000001</v>
      </c>
      <c r="G895" s="2">
        <v>10.486140000000001</v>
      </c>
      <c r="H895" s="2">
        <v>10.537929999999999</v>
      </c>
      <c r="I895" s="2">
        <v>9.5070720000000009</v>
      </c>
      <c r="J895" s="17">
        <v>7.1314360000000026</v>
      </c>
      <c r="K895" s="17" t="s">
        <v>51</v>
      </c>
      <c r="L895" s="17" t="s">
        <v>54</v>
      </c>
      <c r="M895" s="17" t="s">
        <v>53</v>
      </c>
    </row>
    <row r="896" spans="1:13" ht="13.5" x14ac:dyDescent="0.25">
      <c r="A896" s="3">
        <v>43307</v>
      </c>
      <c r="B896" s="2">
        <v>10.6379</v>
      </c>
      <c r="C896" s="2">
        <v>64.141579194227802</v>
      </c>
      <c r="D896" s="2">
        <v>0.18379070535260489</v>
      </c>
      <c r="E896" s="2">
        <v>2.6305246445305776E-2</v>
      </c>
      <c r="F896" s="2">
        <v>10.5427</v>
      </c>
      <c r="G896" s="2">
        <v>10.50182</v>
      </c>
      <c r="H896" s="2">
        <v>10.545209999999999</v>
      </c>
      <c r="I896" s="2">
        <v>9.5662099999999999</v>
      </c>
      <c r="J896" s="17">
        <v>7.1555130000000027</v>
      </c>
      <c r="K896" s="17" t="s">
        <v>51</v>
      </c>
      <c r="L896" s="17" t="s">
        <v>54</v>
      </c>
      <c r="M896" s="17" t="s">
        <v>52</v>
      </c>
    </row>
    <row r="897" spans="1:13" ht="13.5" x14ac:dyDescent="0.25">
      <c r="A897" s="3">
        <v>43308</v>
      </c>
      <c r="B897" s="2">
        <v>10.7722</v>
      </c>
      <c r="C897" s="2">
        <v>67.1425199352459</v>
      </c>
      <c r="D897" s="2">
        <v>0.15003872492191128</v>
      </c>
      <c r="E897" s="2">
        <v>2.8626817231325347E-2</v>
      </c>
      <c r="F897" s="2">
        <v>10.59196</v>
      </c>
      <c r="G897" s="2">
        <v>10.53261</v>
      </c>
      <c r="H897" s="2">
        <v>10.544089999999999</v>
      </c>
      <c r="I897" s="2">
        <v>9.6295439999999992</v>
      </c>
      <c r="J897" s="17">
        <v>7.1801610000000036</v>
      </c>
      <c r="K897" s="17" t="s">
        <v>51</v>
      </c>
      <c r="L897" s="17" t="s">
        <v>50</v>
      </c>
      <c r="M897" s="17" t="s">
        <v>52</v>
      </c>
    </row>
    <row r="898" spans="1:13" ht="13.5" x14ac:dyDescent="0.25">
      <c r="A898" s="3">
        <v>43311</v>
      </c>
      <c r="B898" s="2">
        <v>11.0298</v>
      </c>
      <c r="C898" s="2">
        <v>71.985414276984159</v>
      </c>
      <c r="D898" s="2">
        <v>8.2925478431517874E-2</v>
      </c>
      <c r="E898" s="2">
        <v>3.1191562320307422E-2</v>
      </c>
      <c r="F898" s="2">
        <v>10.703939999999999</v>
      </c>
      <c r="G898" s="2">
        <v>10.5998</v>
      </c>
      <c r="H898" s="2">
        <v>10.567325</v>
      </c>
      <c r="I898" s="2">
        <v>9.6980299999999993</v>
      </c>
      <c r="J898" s="17">
        <v>7.2063485000000034</v>
      </c>
      <c r="K898" s="17" t="s">
        <v>51</v>
      </c>
      <c r="L898" s="17" t="s">
        <v>50</v>
      </c>
      <c r="M898" s="17" t="s">
        <v>52</v>
      </c>
    </row>
    <row r="899" spans="1:13" ht="13.5" x14ac:dyDescent="0.25">
      <c r="A899" s="3">
        <v>43312</v>
      </c>
      <c r="B899" s="2">
        <v>11.6457</v>
      </c>
      <c r="C899" s="2">
        <v>79.692320446903238</v>
      </c>
      <c r="D899" s="2">
        <v>-2.8188039228266959E-2</v>
      </c>
      <c r="E899" s="2">
        <v>3.3596745549341757E-2</v>
      </c>
      <c r="F899" s="2">
        <v>10.927899999999999</v>
      </c>
      <c r="G899" s="2">
        <v>10.73138</v>
      </c>
      <c r="H899" s="2">
        <v>10.624715</v>
      </c>
      <c r="I899" s="2">
        <v>9.7789359999999981</v>
      </c>
      <c r="J899" s="17">
        <v>7.235389000000005</v>
      </c>
      <c r="K899" s="17" t="s">
        <v>51</v>
      </c>
      <c r="L899" s="17" t="s">
        <v>50</v>
      </c>
      <c r="M899" s="17" t="s">
        <v>52</v>
      </c>
    </row>
    <row r="900" spans="1:13" ht="13.5" x14ac:dyDescent="0.25">
      <c r="A900" s="3">
        <v>43313</v>
      </c>
      <c r="B900" s="2">
        <v>12.2615</v>
      </c>
      <c r="C900" s="2">
        <v>84.333117833554766</v>
      </c>
      <c r="D900" s="2">
        <v>-0.13676201415569622</v>
      </c>
      <c r="E900" s="2">
        <v>3.2391226849480842E-2</v>
      </c>
      <c r="F900" s="2">
        <v>11.26942</v>
      </c>
      <c r="G900" s="2">
        <v>10.89934</v>
      </c>
      <c r="H900" s="2">
        <v>10.719895000000001</v>
      </c>
      <c r="I900" s="2">
        <v>9.871048</v>
      </c>
      <c r="J900" s="17">
        <v>7.2679870000000051</v>
      </c>
      <c r="K900" s="17" t="s">
        <v>51</v>
      </c>
      <c r="L900" s="17" t="s">
        <v>50</v>
      </c>
      <c r="M900" s="17" t="s">
        <v>52</v>
      </c>
    </row>
    <row r="901" spans="1:13" ht="13.5" x14ac:dyDescent="0.25">
      <c r="A901" s="3">
        <v>43314</v>
      </c>
      <c r="B901" s="2">
        <v>11.9816</v>
      </c>
      <c r="C901" s="2">
        <v>75.848589359233415</v>
      </c>
      <c r="D901" s="2">
        <v>-0.2203990370856701</v>
      </c>
      <c r="E901" s="2">
        <v>3.1049053272813536E-2</v>
      </c>
      <c r="F901" s="2">
        <v>11.53816</v>
      </c>
      <c r="G901" s="2">
        <v>11.040430000000001</v>
      </c>
      <c r="H901" s="2">
        <v>10.78988</v>
      </c>
      <c r="I901" s="2">
        <v>9.9575620000000011</v>
      </c>
      <c r="J901" s="17">
        <v>7.2992105000000036</v>
      </c>
      <c r="K901" s="17" t="s">
        <v>51</v>
      </c>
      <c r="L901" s="17" t="s">
        <v>54</v>
      </c>
      <c r="M901" s="17" t="s">
        <v>52</v>
      </c>
    </row>
    <row r="902" spans="1:13" ht="13.5" x14ac:dyDescent="0.25">
      <c r="A902" s="3">
        <v>43315</v>
      </c>
      <c r="B902" s="2">
        <v>12.037599999999999</v>
      </c>
      <c r="C902" s="2">
        <v>76.361011926844498</v>
      </c>
      <c r="D902" s="2">
        <v>-0.31053403753410258</v>
      </c>
      <c r="E902" s="2">
        <v>2.9235975645704522E-2</v>
      </c>
      <c r="F902" s="2">
        <v>11.791239999999998</v>
      </c>
      <c r="G902" s="2">
        <v>11.191599999999999</v>
      </c>
      <c r="H902" s="2">
        <v>10.862665000000002</v>
      </c>
      <c r="I902" s="2">
        <v>10.040664</v>
      </c>
      <c r="J902" s="17">
        <v>7.3308150000000065</v>
      </c>
      <c r="K902" s="17" t="s">
        <v>51</v>
      </c>
      <c r="L902" s="17" t="s">
        <v>54</v>
      </c>
      <c r="M902" s="17" t="s">
        <v>52</v>
      </c>
    </row>
    <row r="903" spans="1:13" ht="13.5" x14ac:dyDescent="0.25">
      <c r="A903" s="3">
        <v>43318</v>
      </c>
      <c r="B903" s="2">
        <v>11.8248</v>
      </c>
      <c r="C903" s="2">
        <v>70.260513162572622</v>
      </c>
      <c r="D903" s="2">
        <v>-0.38769355027821284</v>
      </c>
      <c r="E903" s="2">
        <v>2.822521413462141E-2</v>
      </c>
      <c r="F903" s="2">
        <v>11.950239999999999</v>
      </c>
      <c r="G903" s="2">
        <v>11.32709</v>
      </c>
      <c r="H903" s="2">
        <v>10.916415000000002</v>
      </c>
      <c r="I903" s="2">
        <v>10.112457999999998</v>
      </c>
      <c r="J903" s="17">
        <v>7.361406000000005</v>
      </c>
      <c r="K903" s="17" t="s">
        <v>51</v>
      </c>
      <c r="L903" s="17" t="s">
        <v>54</v>
      </c>
      <c r="M903" s="17" t="s">
        <v>52</v>
      </c>
    </row>
    <row r="904" spans="1:13" ht="13.5" x14ac:dyDescent="0.25">
      <c r="A904" s="3">
        <v>43319</v>
      </c>
      <c r="B904" s="2">
        <v>11.8248</v>
      </c>
      <c r="C904" s="2">
        <v>70.260513162572622</v>
      </c>
      <c r="D904" s="2">
        <v>-0.45055307108595599</v>
      </c>
      <c r="E904" s="2">
        <v>2.7474188766051E-2</v>
      </c>
      <c r="F904" s="2">
        <v>11.986059999999998</v>
      </c>
      <c r="G904" s="2">
        <v>11.456979999999998</v>
      </c>
      <c r="H904" s="2">
        <v>10.975760000000003</v>
      </c>
      <c r="I904" s="2">
        <v>10.177806</v>
      </c>
      <c r="J904" s="17">
        <v>7.3919970000000079</v>
      </c>
      <c r="K904" s="17" t="s">
        <v>55</v>
      </c>
      <c r="L904" s="17" t="s">
        <v>54</v>
      </c>
      <c r="M904" s="17" t="s">
        <v>49</v>
      </c>
    </row>
    <row r="905" spans="1:13" ht="13.5" x14ac:dyDescent="0.25">
      <c r="A905" s="3">
        <v>43320</v>
      </c>
      <c r="B905" s="2">
        <v>11.880800000000001</v>
      </c>
      <c r="C905" s="2">
        <v>70.968378635759379</v>
      </c>
      <c r="D905" s="2">
        <v>-0.50931021050984526</v>
      </c>
      <c r="E905" s="2">
        <v>2.6815988090134895E-2</v>
      </c>
      <c r="F905" s="2">
        <v>11.909919999999998</v>
      </c>
      <c r="G905" s="2">
        <v>11.589669999999998</v>
      </c>
      <c r="H905" s="2">
        <v>11.037905000000002</v>
      </c>
      <c r="I905" s="2">
        <v>10.249310000000001</v>
      </c>
      <c r="J905" s="17">
        <v>7.4221880000000056</v>
      </c>
      <c r="K905" s="17" t="s">
        <v>55</v>
      </c>
      <c r="L905" s="17" t="s">
        <v>54</v>
      </c>
      <c r="M905" s="17" t="s">
        <v>47</v>
      </c>
    </row>
    <row r="906" spans="1:13" ht="13.5" x14ac:dyDescent="0.25">
      <c r="A906" s="3">
        <v>43321</v>
      </c>
      <c r="B906" s="2">
        <v>12.0824</v>
      </c>
      <c r="C906" s="2">
        <v>73.421065009934466</v>
      </c>
      <c r="D906" s="2">
        <v>-0.56667252532332135</v>
      </c>
      <c r="E906" s="2">
        <v>2.2993797483588308E-2</v>
      </c>
      <c r="F906" s="2">
        <v>11.93008</v>
      </c>
      <c r="G906" s="2">
        <v>11.734119999999999</v>
      </c>
      <c r="H906" s="2">
        <v>11.117970000000001</v>
      </c>
      <c r="I906" s="2">
        <v>10.32273</v>
      </c>
      <c r="J906" s="17">
        <v>7.4533870000000055</v>
      </c>
      <c r="K906" s="17" t="s">
        <v>51</v>
      </c>
      <c r="L906" s="17" t="s">
        <v>54</v>
      </c>
      <c r="M906" s="17" t="s">
        <v>52</v>
      </c>
    </row>
    <row r="907" spans="1:13" ht="13.5" x14ac:dyDescent="0.25">
      <c r="A907" s="3">
        <v>43322</v>
      </c>
      <c r="B907" s="2">
        <v>11.7576</v>
      </c>
      <c r="C907" s="2">
        <v>64.034721791318489</v>
      </c>
      <c r="D907" s="2">
        <v>-0.57689744404814469</v>
      </c>
      <c r="E907" s="2">
        <v>1.6894272074861754E-2</v>
      </c>
      <c r="F907" s="2">
        <v>11.874080000000001</v>
      </c>
      <c r="G907" s="2">
        <v>11.832659999999999</v>
      </c>
      <c r="H907" s="2">
        <v>11.182635000000001</v>
      </c>
      <c r="I907" s="2">
        <v>10.387739999999999</v>
      </c>
      <c r="J907" s="17">
        <v>7.4832135000000051</v>
      </c>
      <c r="K907" s="17" t="s">
        <v>55</v>
      </c>
      <c r="L907" s="17" t="s">
        <v>54</v>
      </c>
      <c r="M907" s="17" t="s">
        <v>47</v>
      </c>
    </row>
    <row r="908" spans="1:13" ht="13.5" x14ac:dyDescent="0.25">
      <c r="A908" s="3">
        <v>43326</v>
      </c>
      <c r="B908" s="2">
        <v>11.701599999999999</v>
      </c>
      <c r="C908" s="2">
        <v>62.549951004089287</v>
      </c>
      <c r="D908" s="2">
        <v>-0.54578480266106055</v>
      </c>
      <c r="E908" s="2">
        <v>9.9716759920072864E-3</v>
      </c>
      <c r="F908" s="2">
        <v>11.849439999999998</v>
      </c>
      <c r="G908" s="2">
        <v>11.899839999999999</v>
      </c>
      <c r="H908" s="2">
        <v>11.24982</v>
      </c>
      <c r="I908" s="2">
        <v>10.450521999999999</v>
      </c>
      <c r="J908" s="17">
        <v>7.513012000000006</v>
      </c>
      <c r="K908" s="17" t="s">
        <v>55</v>
      </c>
      <c r="L908" s="17" t="s">
        <v>54</v>
      </c>
      <c r="M908" s="17" t="s">
        <v>47</v>
      </c>
    </row>
    <row r="909" spans="1:13" ht="13.5" x14ac:dyDescent="0.25">
      <c r="A909" s="3">
        <v>43327</v>
      </c>
      <c r="B909" s="2">
        <v>11.4777</v>
      </c>
      <c r="C909" s="2">
        <v>56.871982195474693</v>
      </c>
      <c r="D909" s="2">
        <v>-0.4115058408602259</v>
      </c>
      <c r="E909" s="2">
        <v>2.6028203046593633E-3</v>
      </c>
      <c r="F909" s="2">
        <v>11.780019999999999</v>
      </c>
      <c r="G909" s="2">
        <v>11.883039999999998</v>
      </c>
      <c r="H909" s="2">
        <v>11.30721</v>
      </c>
      <c r="I909" s="2">
        <v>10.505502</v>
      </c>
      <c r="J909" s="17">
        <v>7.5417665000000058</v>
      </c>
      <c r="K909" s="17" t="s">
        <v>55</v>
      </c>
      <c r="L909" s="17" t="s">
        <v>54</v>
      </c>
      <c r="M909" s="17" t="s">
        <v>47</v>
      </c>
    </row>
    <row r="910" spans="1:13" ht="13.5" x14ac:dyDescent="0.25">
      <c r="A910" s="3">
        <v>43328</v>
      </c>
      <c r="B910" s="2">
        <v>11.4217</v>
      </c>
      <c r="C910" s="2">
        <v>55.514631387221733</v>
      </c>
      <c r="D910" s="2">
        <v>-0.20081086120589653</v>
      </c>
      <c r="E910" s="2">
        <v>-3.8667545410507624E-3</v>
      </c>
      <c r="F910" s="2">
        <v>11.6882</v>
      </c>
      <c r="G910" s="2">
        <v>11.799059999999999</v>
      </c>
      <c r="H910" s="2">
        <v>11.3492</v>
      </c>
      <c r="I910" s="2">
        <v>10.553619999999999</v>
      </c>
      <c r="J910" s="17">
        <v>7.5702160000000038</v>
      </c>
      <c r="K910" s="17" t="s">
        <v>55</v>
      </c>
      <c r="L910" s="17" t="s">
        <v>54</v>
      </c>
      <c r="M910" s="17" t="s">
        <v>47</v>
      </c>
    </row>
    <row r="911" spans="1:13" ht="13.5" x14ac:dyDescent="0.25">
      <c r="A911" s="3">
        <v>43329</v>
      </c>
      <c r="B911" s="2">
        <v>11.169700000000001</v>
      </c>
      <c r="C911" s="2">
        <v>49.759360995143744</v>
      </c>
      <c r="D911" s="2">
        <v>-4.8272505508561991E-2</v>
      </c>
      <c r="E911" s="2">
        <v>-9.0638069766348275E-3</v>
      </c>
      <c r="F911" s="2">
        <v>11.505660000000001</v>
      </c>
      <c r="G911" s="2">
        <v>11.717870000000001</v>
      </c>
      <c r="H911" s="2">
        <v>11.379150000000001</v>
      </c>
      <c r="I911" s="2">
        <v>10.598713999999999</v>
      </c>
      <c r="J911" s="17">
        <v>7.5968515000000032</v>
      </c>
      <c r="K911" s="17" t="s">
        <v>55</v>
      </c>
      <c r="L911" s="17" t="s">
        <v>54</v>
      </c>
      <c r="M911" s="17" t="s">
        <v>47</v>
      </c>
    </row>
    <row r="912" spans="1:13" ht="13.5" x14ac:dyDescent="0.25">
      <c r="A912" s="3">
        <v>43332</v>
      </c>
      <c r="B912" s="2">
        <v>11.197699999999999</v>
      </c>
      <c r="C912" s="2">
        <v>50.374964769456859</v>
      </c>
      <c r="D912" s="2">
        <v>8.7581448448135646E-2</v>
      </c>
      <c r="E912" s="2">
        <v>-1.3009714852037162E-2</v>
      </c>
      <c r="F912" s="2">
        <v>11.39368</v>
      </c>
      <c r="G912" s="2">
        <v>11.633880000000001</v>
      </c>
      <c r="H912" s="2">
        <v>11.412739999999999</v>
      </c>
      <c r="I912" s="2">
        <v>10.641346</v>
      </c>
      <c r="J912" s="17">
        <v>7.6238785000000027</v>
      </c>
      <c r="K912" s="17" t="s">
        <v>55</v>
      </c>
      <c r="L912" s="17" t="s">
        <v>54</v>
      </c>
      <c r="M912" s="17" t="s">
        <v>47</v>
      </c>
    </row>
    <row r="913" spans="1:13" ht="13.5" x14ac:dyDescent="0.25">
      <c r="A913" s="3">
        <v>43335</v>
      </c>
      <c r="B913" s="2">
        <v>11.1921</v>
      </c>
      <c r="C913" s="2">
        <v>50.242368622610861</v>
      </c>
      <c r="D913" s="2">
        <v>0.17026951552591285</v>
      </c>
      <c r="E913" s="2">
        <v>-1.8026892584906834E-2</v>
      </c>
      <c r="F913" s="2">
        <v>11.291779999999999</v>
      </c>
      <c r="G913" s="2">
        <v>11.570609999999999</v>
      </c>
      <c r="H913" s="2">
        <v>11.44885</v>
      </c>
      <c r="I913" s="2">
        <v>10.680642000000001</v>
      </c>
      <c r="J913" s="17">
        <v>7.6506260000000035</v>
      </c>
      <c r="K913" s="17" t="s">
        <v>55</v>
      </c>
      <c r="L913" s="17" t="s">
        <v>54</v>
      </c>
      <c r="M913" s="17" t="s">
        <v>47</v>
      </c>
    </row>
    <row r="914" spans="1:13" ht="13.5" x14ac:dyDescent="0.25">
      <c r="A914" s="3">
        <v>43336</v>
      </c>
      <c r="B914" s="2">
        <v>11.1921</v>
      </c>
      <c r="C914" s="2">
        <v>50.242368622610861</v>
      </c>
      <c r="D914" s="2">
        <v>0.24032347673470156</v>
      </c>
      <c r="E914" s="2">
        <v>-2.2617807594956109E-2</v>
      </c>
      <c r="F914" s="2">
        <v>11.23466</v>
      </c>
      <c r="G914" s="2">
        <v>11.507339999999999</v>
      </c>
      <c r="H914" s="2">
        <v>11.482159999999999</v>
      </c>
      <c r="I914" s="2">
        <v>10.722153999999998</v>
      </c>
      <c r="J914" s="17">
        <v>7.6772475000000036</v>
      </c>
      <c r="K914" s="17" t="s">
        <v>55</v>
      </c>
      <c r="L914" s="17" t="s">
        <v>54</v>
      </c>
      <c r="M914" s="17" t="s">
        <v>47</v>
      </c>
    </row>
    <row r="915" spans="1:13" ht="13.5" x14ac:dyDescent="0.25">
      <c r="A915" s="3">
        <v>43339</v>
      </c>
      <c r="B915" s="2">
        <v>11.1921</v>
      </c>
      <c r="C915" s="2">
        <v>50.242368622610861</v>
      </c>
      <c r="D915" s="2">
        <v>0.30829597082438376</v>
      </c>
      <c r="E915" s="2">
        <v>-2.6754634624146852E-2</v>
      </c>
      <c r="F915" s="2">
        <v>11.188739999999999</v>
      </c>
      <c r="G915" s="2">
        <v>11.438469999999999</v>
      </c>
      <c r="H915" s="2">
        <v>11.51407</v>
      </c>
      <c r="I915" s="2">
        <v>10.761347999999998</v>
      </c>
      <c r="J915" s="17">
        <v>7.7032395000000031</v>
      </c>
      <c r="K915" s="17" t="s">
        <v>55</v>
      </c>
      <c r="L915" s="17" t="s">
        <v>54</v>
      </c>
      <c r="M915" s="17" t="s">
        <v>47</v>
      </c>
    </row>
    <row r="916" spans="1:13" ht="13.5" x14ac:dyDescent="0.25">
      <c r="A916" s="3">
        <v>43340</v>
      </c>
      <c r="B916" s="2">
        <v>11.130599999999999</v>
      </c>
      <c r="C916" s="2">
        <v>48.491619271381261</v>
      </c>
      <c r="D916" s="2">
        <v>0.40145680270861384</v>
      </c>
      <c r="E916" s="2">
        <v>-2.6874308716513182E-2</v>
      </c>
      <c r="F916" s="2">
        <v>11.18092</v>
      </c>
      <c r="G916" s="2">
        <v>11.34329</v>
      </c>
      <c r="H916" s="2">
        <v>11.538704999999998</v>
      </c>
      <c r="I916" s="2">
        <v>10.793873999999999</v>
      </c>
      <c r="J916" s="17">
        <v>7.7286720000000022</v>
      </c>
      <c r="K916" s="17" t="s">
        <v>51</v>
      </c>
      <c r="L916" s="17" t="s">
        <v>54</v>
      </c>
      <c r="M916" s="17" t="s">
        <v>53</v>
      </c>
    </row>
    <row r="917" spans="1:13" ht="13.5" x14ac:dyDescent="0.25">
      <c r="A917" s="3">
        <v>43341</v>
      </c>
      <c r="B917" s="2">
        <v>10.861800000000001</v>
      </c>
      <c r="C917" s="2">
        <v>41.658806453982869</v>
      </c>
      <c r="D917" s="2">
        <v>0.45065965614829651</v>
      </c>
      <c r="E917" s="2">
        <v>-2.3565734671061635E-2</v>
      </c>
      <c r="F917" s="2">
        <v>11.113740000000002</v>
      </c>
      <c r="G917" s="2">
        <v>11.25371</v>
      </c>
      <c r="H917" s="2">
        <v>11.543184999999998</v>
      </c>
      <c r="I917" s="2">
        <v>10.819309999999998</v>
      </c>
      <c r="J917" s="17">
        <v>7.7521310000000021</v>
      </c>
      <c r="K917" s="17" t="s">
        <v>55</v>
      </c>
      <c r="L917" s="17" t="s">
        <v>54</v>
      </c>
      <c r="M917" s="17" t="s">
        <v>47</v>
      </c>
    </row>
    <row r="918" spans="1:13" ht="13.5" x14ac:dyDescent="0.25">
      <c r="A918" s="3">
        <v>43342</v>
      </c>
      <c r="B918" s="2">
        <v>10.861800000000001</v>
      </c>
      <c r="C918" s="2">
        <v>41.658806453982869</v>
      </c>
      <c r="D918" s="2">
        <v>0.48566634011216969</v>
      </c>
      <c r="E918" s="2">
        <v>-1.9210581093927665E-2</v>
      </c>
      <c r="F918" s="2">
        <v>11.047680000000001</v>
      </c>
      <c r="G918" s="2">
        <v>11.169729999999999</v>
      </c>
      <c r="H918" s="2">
        <v>11.534784999999999</v>
      </c>
      <c r="I918" s="2">
        <v>10.845249999999998</v>
      </c>
      <c r="J918" s="17">
        <v>7.7755900000000011</v>
      </c>
      <c r="K918" s="17" t="s">
        <v>55</v>
      </c>
      <c r="L918" s="17" t="s">
        <v>54</v>
      </c>
      <c r="M918" s="17" t="s">
        <v>47</v>
      </c>
    </row>
    <row r="919" spans="1:13" ht="13.5" x14ac:dyDescent="0.25">
      <c r="A919" s="3">
        <v>43343</v>
      </c>
      <c r="B919" s="2">
        <v>11.085800000000001</v>
      </c>
      <c r="C919" s="2">
        <v>48.651559849589596</v>
      </c>
      <c r="D919" s="2">
        <v>0.46609019404270136</v>
      </c>
      <c r="E919" s="2">
        <v>-1.4034113738941891E-2</v>
      </c>
      <c r="F919" s="2">
        <v>11.02642</v>
      </c>
      <c r="G919" s="2">
        <v>11.13054</v>
      </c>
      <c r="H919" s="2">
        <v>11.506789999999999</v>
      </c>
      <c r="I919" s="2">
        <v>10.870229999999999</v>
      </c>
      <c r="J919" s="17">
        <v>7.800672500000001</v>
      </c>
      <c r="K919" s="17" t="s">
        <v>55</v>
      </c>
      <c r="L919" s="17" t="s">
        <v>54</v>
      </c>
      <c r="M919" s="17" t="s">
        <v>47</v>
      </c>
    </row>
    <row r="920" spans="1:13" ht="13.5" x14ac:dyDescent="0.25">
      <c r="A920" s="3">
        <v>43346</v>
      </c>
      <c r="B920" s="2">
        <v>11.0914</v>
      </c>
      <c r="C920" s="2">
        <v>48.816727748025869</v>
      </c>
      <c r="D920" s="2">
        <v>0.44087708593650632</v>
      </c>
      <c r="E920" s="2">
        <v>-7.5083890540793997E-3</v>
      </c>
      <c r="F920" s="2">
        <v>11.00628</v>
      </c>
      <c r="G920" s="2">
        <v>11.09751</v>
      </c>
      <c r="H920" s="2">
        <v>11.448284999999998</v>
      </c>
      <c r="I920" s="2">
        <v>10.910332</v>
      </c>
      <c r="J920" s="17">
        <v>7.8260100000000019</v>
      </c>
      <c r="K920" s="17" t="s">
        <v>51</v>
      </c>
      <c r="L920" s="17" t="s">
        <v>54</v>
      </c>
      <c r="M920" s="17" t="s">
        <v>53</v>
      </c>
    </row>
    <row r="921" spans="1:13" ht="13.5" x14ac:dyDescent="0.25">
      <c r="A921" s="3">
        <v>43347</v>
      </c>
      <c r="B921" s="2">
        <v>10.9794</v>
      </c>
      <c r="C921" s="2">
        <v>45.653795045716741</v>
      </c>
      <c r="D921" s="2">
        <v>0.3893901541047402</v>
      </c>
      <c r="E921" s="2">
        <v>-1.6956843418245342E-3</v>
      </c>
      <c r="F921" s="2">
        <v>10.976040000000001</v>
      </c>
      <c r="G921" s="2">
        <v>11.078480000000003</v>
      </c>
      <c r="H921" s="2">
        <v>11.398175</v>
      </c>
      <c r="I921" s="2">
        <v>10.948597999999999</v>
      </c>
      <c r="J921" s="17">
        <v>7.8506865000000019</v>
      </c>
      <c r="K921" s="17" t="s">
        <v>55</v>
      </c>
      <c r="L921" s="17" t="s">
        <v>54</v>
      </c>
      <c r="M921" s="17" t="s">
        <v>47</v>
      </c>
    </row>
    <row r="922" spans="1:13" ht="13.5" x14ac:dyDescent="0.25">
      <c r="A922" s="3">
        <v>43348</v>
      </c>
      <c r="B922" s="2">
        <v>10.632300000000001</v>
      </c>
      <c r="C922" s="2">
        <v>37.536730437438642</v>
      </c>
      <c r="D922" s="2">
        <v>0.37680135960287764</v>
      </c>
      <c r="E922" s="2">
        <v>2.4731981105848254E-3</v>
      </c>
      <c r="F922" s="2">
        <v>10.93014</v>
      </c>
      <c r="G922" s="2">
        <v>11.021940000000003</v>
      </c>
      <c r="H922" s="2">
        <v>11.327909999999999</v>
      </c>
      <c r="I922" s="2">
        <v>10.961924000000002</v>
      </c>
      <c r="J922" s="17">
        <v>7.8736275000000031</v>
      </c>
      <c r="K922" s="17" t="s">
        <v>55</v>
      </c>
      <c r="L922" s="17" t="s">
        <v>54</v>
      </c>
      <c r="M922" s="17" t="s">
        <v>47</v>
      </c>
    </row>
    <row r="923" spans="1:13" ht="13.5" x14ac:dyDescent="0.25">
      <c r="A923" s="3">
        <v>43349</v>
      </c>
      <c r="B923" s="2">
        <v>10.581899999999999</v>
      </c>
      <c r="C923" s="2">
        <v>36.521348282776934</v>
      </c>
      <c r="D923" s="2">
        <v>0.37195941109454722</v>
      </c>
      <c r="E923" s="2">
        <v>5.2091264525133659E-3</v>
      </c>
      <c r="F923" s="2">
        <v>10.87416</v>
      </c>
      <c r="G923" s="2">
        <v>10.960920000000002</v>
      </c>
      <c r="H923" s="2">
        <v>11.265764999999998</v>
      </c>
      <c r="I923" s="2">
        <v>10.972114000000001</v>
      </c>
      <c r="J923" s="17">
        <v>7.8956870000000023</v>
      </c>
      <c r="K923" s="17" t="s">
        <v>55</v>
      </c>
      <c r="L923" s="17" t="s">
        <v>48</v>
      </c>
      <c r="M923" s="17" t="s">
        <v>47</v>
      </c>
    </row>
    <row r="924" spans="1:13" ht="13.5" x14ac:dyDescent="0.25">
      <c r="A924" s="3">
        <v>43350</v>
      </c>
      <c r="B924" s="2">
        <v>11.0578</v>
      </c>
      <c r="C924" s="2">
        <v>50.215548252695598</v>
      </c>
      <c r="D924" s="2">
        <v>0.33562900230774062</v>
      </c>
      <c r="E924" s="2">
        <v>6.7858573956975461E-3</v>
      </c>
      <c r="F924" s="2">
        <v>10.868559999999999</v>
      </c>
      <c r="G924" s="2">
        <v>10.94749</v>
      </c>
      <c r="H924" s="2">
        <v>11.227414999999999</v>
      </c>
      <c r="I924" s="2">
        <v>10.990030000000001</v>
      </c>
      <c r="J924" s="17">
        <v>7.9200000000000026</v>
      </c>
      <c r="K924" s="17" t="s">
        <v>55</v>
      </c>
      <c r="L924" s="17" t="s">
        <v>48</v>
      </c>
      <c r="M924" s="17" t="s">
        <v>47</v>
      </c>
    </row>
    <row r="925" spans="1:13" ht="13.5" x14ac:dyDescent="0.25">
      <c r="A925" s="3">
        <v>43353</v>
      </c>
      <c r="B925" s="2">
        <v>11.052199999999999</v>
      </c>
      <c r="C925" s="2">
        <v>50.078643497315625</v>
      </c>
      <c r="D925" s="2">
        <v>0.30528547402967021</v>
      </c>
      <c r="E925" s="2">
        <v>8.3809816067023837E-3</v>
      </c>
      <c r="F925" s="2">
        <v>10.860719999999999</v>
      </c>
      <c r="G925" s="2">
        <v>10.9335</v>
      </c>
      <c r="H925" s="2">
        <v>11.185984999999999</v>
      </c>
      <c r="I925" s="2">
        <v>11.0075</v>
      </c>
      <c r="J925" s="17">
        <v>7.9444110000000023</v>
      </c>
      <c r="K925" s="17" t="s">
        <v>55</v>
      </c>
      <c r="L925" s="17" t="s">
        <v>48</v>
      </c>
      <c r="M925" s="17" t="s">
        <v>47</v>
      </c>
    </row>
    <row r="926" spans="1:13" ht="13.5" x14ac:dyDescent="0.25">
      <c r="A926" s="3">
        <v>43355</v>
      </c>
      <c r="B926" s="2">
        <v>10.973800000000001</v>
      </c>
      <c r="C926" s="2">
        <v>48.10144108485342</v>
      </c>
      <c r="D926" s="2">
        <v>0.27597318863768194</v>
      </c>
      <c r="E926" s="2">
        <v>1.0775283732672284E-2</v>
      </c>
      <c r="F926" s="2">
        <v>10.8596</v>
      </c>
      <c r="G926" s="2">
        <v>10.917820000000001</v>
      </c>
      <c r="H926" s="2">
        <v>11.130555000000001</v>
      </c>
      <c r="I926" s="2">
        <v>11.01713</v>
      </c>
      <c r="J926" s="17">
        <v>7.9684300000000015</v>
      </c>
      <c r="K926" s="17" t="s">
        <v>55</v>
      </c>
      <c r="L926" s="17" t="s">
        <v>48</v>
      </c>
      <c r="M926" s="17" t="s">
        <v>47</v>
      </c>
    </row>
    <row r="927" spans="1:13" ht="13.5" x14ac:dyDescent="0.25">
      <c r="A927" s="3">
        <v>43356</v>
      </c>
      <c r="B927" s="2">
        <v>10.777799999999999</v>
      </c>
      <c r="C927" s="2">
        <v>43.479659655589025</v>
      </c>
      <c r="D927" s="2">
        <v>0.22481429622358462</v>
      </c>
      <c r="E927" s="2">
        <v>1.259244556003343E-2</v>
      </c>
      <c r="F927" s="2">
        <v>10.8887</v>
      </c>
      <c r="G927" s="2">
        <v>10.909420000000001</v>
      </c>
      <c r="H927" s="2">
        <v>11.081565000000001</v>
      </c>
      <c r="I927" s="2">
        <v>11.016793999999997</v>
      </c>
      <c r="J927" s="17">
        <v>7.9914690000000022</v>
      </c>
      <c r="K927" s="17" t="s">
        <v>55</v>
      </c>
      <c r="L927" s="17" t="s">
        <v>48</v>
      </c>
      <c r="M927" s="17" t="s">
        <v>49</v>
      </c>
    </row>
    <row r="928" spans="1:13" ht="13.5" x14ac:dyDescent="0.25">
      <c r="A928" s="3">
        <v>43357</v>
      </c>
      <c r="B928" s="2">
        <v>10.7498</v>
      </c>
      <c r="C928" s="2">
        <v>42.846298724726537</v>
      </c>
      <c r="D928" s="2">
        <v>0.18520189565728629</v>
      </c>
      <c r="E928" s="2">
        <v>1.4781229610285041E-2</v>
      </c>
      <c r="F928" s="2">
        <v>10.922279999999999</v>
      </c>
      <c r="G928" s="2">
        <v>10.898219999999998</v>
      </c>
      <c r="H928" s="2">
        <v>11.033975000000002</v>
      </c>
      <c r="I928" s="2">
        <v>11.020488</v>
      </c>
      <c r="J928" s="17">
        <v>8.0143680000000046</v>
      </c>
      <c r="K928" s="17" t="s">
        <v>55</v>
      </c>
      <c r="L928" s="17" t="s">
        <v>54</v>
      </c>
      <c r="M928" s="17" t="s">
        <v>49</v>
      </c>
    </row>
    <row r="929" spans="1:13" ht="13.5" x14ac:dyDescent="0.25">
      <c r="A929" s="3">
        <v>43360</v>
      </c>
      <c r="B929" s="2">
        <v>10.5259</v>
      </c>
      <c r="C929" s="2">
        <v>38.07061289876232</v>
      </c>
      <c r="D929" s="2">
        <v>0.20437905309785265</v>
      </c>
      <c r="E929" s="2">
        <v>1.7331433258323065E-2</v>
      </c>
      <c r="F929" s="2">
        <v>10.815899999999999</v>
      </c>
      <c r="G929" s="2">
        <v>10.842230000000001</v>
      </c>
      <c r="H929" s="2">
        <v>10.986385000000002</v>
      </c>
      <c r="I929" s="2">
        <v>11.021048</v>
      </c>
      <c r="J929" s="17">
        <v>8.0359710000000035</v>
      </c>
      <c r="K929" s="17" t="s">
        <v>55</v>
      </c>
      <c r="L929" s="17" t="s">
        <v>54</v>
      </c>
      <c r="M929" s="17" t="s">
        <v>47</v>
      </c>
    </row>
    <row r="930" spans="1:13" ht="13.5" x14ac:dyDescent="0.25">
      <c r="A930" s="3">
        <v>43361</v>
      </c>
      <c r="B930" s="2">
        <v>10.5259</v>
      </c>
      <c r="C930" s="2">
        <v>38.07061289876232</v>
      </c>
      <c r="D930" s="2">
        <v>0.22431695077239411</v>
      </c>
      <c r="E930" s="2">
        <v>2.0211903053889448E-2</v>
      </c>
      <c r="F930" s="2">
        <v>10.710640000000001</v>
      </c>
      <c r="G930" s="2">
        <v>10.785680000000003</v>
      </c>
      <c r="H930" s="2">
        <v>10.941595000000001</v>
      </c>
      <c r="I930" s="2">
        <v>11.024408000000001</v>
      </c>
      <c r="J930" s="17">
        <v>8.0578765000000043</v>
      </c>
      <c r="K930" s="17" t="s">
        <v>55</v>
      </c>
      <c r="L930" s="17" t="s">
        <v>54</v>
      </c>
      <c r="M930" s="17" t="s">
        <v>47</v>
      </c>
    </row>
    <row r="931" spans="1:13" ht="13.5" x14ac:dyDescent="0.25">
      <c r="A931" s="3">
        <v>43362</v>
      </c>
      <c r="B931" s="2">
        <v>10.553900000000001</v>
      </c>
      <c r="C931" s="2">
        <v>39.055820995958115</v>
      </c>
      <c r="D931" s="2">
        <v>0.22452109338609638</v>
      </c>
      <c r="E931" s="2">
        <v>2.506516027331538E-2</v>
      </c>
      <c r="F931" s="2">
        <v>10.626659999999999</v>
      </c>
      <c r="G931" s="2">
        <v>10.743130000000003</v>
      </c>
      <c r="H931" s="2">
        <v>10.910805000000002</v>
      </c>
      <c r="I931" s="2">
        <v>11.023848000000001</v>
      </c>
      <c r="J931" s="17">
        <v>8.079947000000006</v>
      </c>
      <c r="K931" s="17" t="s">
        <v>55</v>
      </c>
      <c r="L931" s="17" t="s">
        <v>54</v>
      </c>
      <c r="M931" s="17" t="s">
        <v>47</v>
      </c>
    </row>
    <row r="932" spans="1:13" ht="13.5" x14ac:dyDescent="0.25">
      <c r="A932" s="3">
        <v>43363</v>
      </c>
      <c r="B932" s="2">
        <v>10.5259</v>
      </c>
      <c r="C932" s="2">
        <v>38.397975059806512</v>
      </c>
      <c r="D932" s="2">
        <v>0.17564546616451437</v>
      </c>
      <c r="E932" s="2">
        <v>3.2116426530328451E-2</v>
      </c>
      <c r="F932" s="2">
        <v>10.576280000000001</v>
      </c>
      <c r="G932" s="2">
        <v>10.732490000000002</v>
      </c>
      <c r="H932" s="2">
        <v>10.877215000000003</v>
      </c>
      <c r="I932" s="2">
        <v>11.022727999999999</v>
      </c>
      <c r="J932" s="17">
        <v>8.1018775000000058</v>
      </c>
      <c r="K932" s="17" t="s">
        <v>55</v>
      </c>
      <c r="L932" s="17" t="s">
        <v>54</v>
      </c>
      <c r="M932" s="17" t="s">
        <v>47</v>
      </c>
    </row>
    <row r="933" spans="1:13" ht="13.5" x14ac:dyDescent="0.25">
      <c r="A933" s="3">
        <v>43364</v>
      </c>
      <c r="B933" s="2">
        <v>10.5259</v>
      </c>
      <c r="C933" s="2">
        <v>38.397975059806512</v>
      </c>
      <c r="D933" s="2">
        <v>0.12880962755883552</v>
      </c>
      <c r="E933" s="2">
        <v>4.0629930815591769E-2</v>
      </c>
      <c r="F933" s="2">
        <v>10.531499999999999</v>
      </c>
      <c r="G933" s="2">
        <v>10.726890000000001</v>
      </c>
      <c r="H933" s="2">
        <v>10.843905000000001</v>
      </c>
      <c r="I933" s="2">
        <v>11.018249999999998</v>
      </c>
      <c r="J933" s="17">
        <v>8.1238080000000057</v>
      </c>
      <c r="K933" s="17" t="s">
        <v>55</v>
      </c>
      <c r="L933" s="17" t="s">
        <v>54</v>
      </c>
      <c r="M933" s="17" t="s">
        <v>47</v>
      </c>
    </row>
    <row r="934" spans="1:13" ht="13.5" x14ac:dyDescent="0.25">
      <c r="A934" s="3">
        <v>43367</v>
      </c>
      <c r="B934" s="2">
        <v>10.469900000000001</v>
      </c>
      <c r="C934" s="2">
        <v>36.954193420329148</v>
      </c>
      <c r="D934" s="2">
        <v>0.16864867563063513</v>
      </c>
      <c r="E934" s="2">
        <v>4.9869987644198963E-2</v>
      </c>
      <c r="F934" s="2">
        <v>10.520300000000001</v>
      </c>
      <c r="G934" s="2">
        <v>10.668100000000001</v>
      </c>
      <c r="H934" s="2">
        <v>10.807795000000002</v>
      </c>
      <c r="I934" s="2">
        <v>11.014890000000001</v>
      </c>
      <c r="J934" s="17">
        <v>8.1456850000000056</v>
      </c>
      <c r="K934" s="17" t="s">
        <v>55</v>
      </c>
      <c r="L934" s="17" t="s">
        <v>54</v>
      </c>
      <c r="M934" s="17" t="s">
        <v>47</v>
      </c>
    </row>
    <row r="935" spans="1:13" ht="13.5" x14ac:dyDescent="0.25">
      <c r="A935" s="3">
        <v>43368</v>
      </c>
      <c r="B935" s="2">
        <v>10.3523</v>
      </c>
      <c r="C935" s="2">
        <v>34.058069148214315</v>
      </c>
      <c r="D935" s="2">
        <v>0.2124889705514974</v>
      </c>
      <c r="E935" s="2">
        <v>5.5131265338259128E-2</v>
      </c>
      <c r="F935" s="2">
        <v>10.485580000000001</v>
      </c>
      <c r="G935" s="2">
        <v>10.598110000000002</v>
      </c>
      <c r="H935" s="2">
        <v>10.765805</v>
      </c>
      <c r="I935" s="2">
        <v>11.009177999999999</v>
      </c>
      <c r="J935" s="17">
        <v>8.1669740000000051</v>
      </c>
      <c r="K935" s="17" t="s">
        <v>55</v>
      </c>
      <c r="L935" s="17" t="s">
        <v>54</v>
      </c>
      <c r="M935" s="17" t="s">
        <v>47</v>
      </c>
    </row>
    <row r="936" spans="1:13" ht="13.5" x14ac:dyDescent="0.25">
      <c r="A936" s="3">
        <v>43369</v>
      </c>
      <c r="B936" s="2">
        <v>10.290699999999999</v>
      </c>
      <c r="C936" s="2">
        <v>32.616139424060322</v>
      </c>
      <c r="D936" s="2">
        <v>0.24489274610999168</v>
      </c>
      <c r="E936" s="2">
        <v>5.6738742657841318E-2</v>
      </c>
      <c r="F936" s="2">
        <v>10.43294</v>
      </c>
      <c r="G936" s="2">
        <v>10.5298</v>
      </c>
      <c r="H936" s="2">
        <v>10.723810000000002</v>
      </c>
      <c r="I936" s="2">
        <v>11.005370000000001</v>
      </c>
      <c r="J936" s="17">
        <v>8.1879550000000059</v>
      </c>
      <c r="K936" s="17" t="s">
        <v>55</v>
      </c>
      <c r="L936" s="17" t="s">
        <v>54</v>
      </c>
      <c r="M936" s="17" t="s">
        <v>47</v>
      </c>
    </row>
    <row r="937" spans="1:13" ht="13.5" x14ac:dyDescent="0.25">
      <c r="A937" s="3">
        <v>43370</v>
      </c>
      <c r="B937" s="2">
        <v>10.245900000000001</v>
      </c>
      <c r="C937" s="2">
        <v>31.569321139304805</v>
      </c>
      <c r="D937" s="2">
        <v>0.24843880677707375</v>
      </c>
      <c r="E937" s="2">
        <v>5.5310195307361747E-2</v>
      </c>
      <c r="F937" s="2">
        <v>10.376940000000001</v>
      </c>
      <c r="G937" s="2">
        <v>10.476610000000001</v>
      </c>
      <c r="H937" s="2">
        <v>10.693015000000001</v>
      </c>
      <c r="I937" s="2">
        <v>11.001002000000002</v>
      </c>
      <c r="J937" s="17">
        <v>8.2084605000000046</v>
      </c>
      <c r="K937" s="17" t="s">
        <v>55</v>
      </c>
      <c r="L937" s="17" t="s">
        <v>48</v>
      </c>
      <c r="M937" s="17" t="s">
        <v>47</v>
      </c>
    </row>
    <row r="938" spans="1:13" ht="13.5" x14ac:dyDescent="0.25">
      <c r="A938" s="3">
        <v>43371</v>
      </c>
      <c r="B938" s="2">
        <v>10.531499999999999</v>
      </c>
      <c r="C938" s="2">
        <v>43.925146587339448</v>
      </c>
      <c r="D938" s="2">
        <v>0.22898413856151656</v>
      </c>
      <c r="E938" s="2">
        <v>5.046350461668072E-2</v>
      </c>
      <c r="F938" s="2">
        <v>10.378060000000001</v>
      </c>
      <c r="G938" s="2">
        <v>10.454780000000001</v>
      </c>
      <c r="H938" s="2">
        <v>10.676500000000001</v>
      </c>
      <c r="I938" s="2">
        <v>11.004473999999998</v>
      </c>
      <c r="J938" s="17">
        <v>8.2304440000000039</v>
      </c>
      <c r="K938" s="17" t="s">
        <v>55</v>
      </c>
      <c r="L938" s="17" t="s">
        <v>54</v>
      </c>
      <c r="M938" s="17" t="s">
        <v>49</v>
      </c>
    </row>
    <row r="939" spans="1:13" ht="13.5" x14ac:dyDescent="0.25">
      <c r="A939" s="3">
        <v>43374</v>
      </c>
      <c r="B939" s="2">
        <v>10.503500000000001</v>
      </c>
      <c r="C939" s="2">
        <v>43.103438903255508</v>
      </c>
      <c r="D939" s="2">
        <v>0.18124804080218659</v>
      </c>
      <c r="E939" s="2">
        <v>4.3896633784036361E-2</v>
      </c>
      <c r="F939" s="2">
        <v>10.384780000000001</v>
      </c>
      <c r="G939" s="2">
        <v>10.452540000000001</v>
      </c>
      <c r="H939" s="2">
        <v>10.647385</v>
      </c>
      <c r="I939" s="2">
        <v>11.007945999999999</v>
      </c>
      <c r="J939" s="17">
        <v>8.2527410000000057</v>
      </c>
      <c r="K939" s="17" t="s">
        <v>55</v>
      </c>
      <c r="L939" s="17" t="s">
        <v>54</v>
      </c>
      <c r="M939" s="17" t="s">
        <v>49</v>
      </c>
    </row>
    <row r="940" spans="1:13" ht="13.5" x14ac:dyDescent="0.25">
      <c r="A940" s="3">
        <v>43375</v>
      </c>
      <c r="B940" s="2">
        <v>10.4139</v>
      </c>
      <c r="C940" s="2">
        <v>40.492970575787488</v>
      </c>
      <c r="D940" s="2">
        <v>0.14867476716394101</v>
      </c>
      <c r="E940" s="2">
        <v>3.6844844105413312E-2</v>
      </c>
      <c r="F940" s="2">
        <v>10.3971</v>
      </c>
      <c r="G940" s="2">
        <v>10.44134</v>
      </c>
      <c r="H940" s="2">
        <v>10.613510000000002</v>
      </c>
      <c r="I940" s="2">
        <v>11.004586</v>
      </c>
      <c r="J940" s="17">
        <v>8.2745900000000052</v>
      </c>
      <c r="K940" s="17" t="s">
        <v>55</v>
      </c>
      <c r="L940" s="17" t="s">
        <v>54</v>
      </c>
      <c r="M940" s="17" t="s">
        <v>49</v>
      </c>
    </row>
    <row r="941" spans="1:13" ht="13.5" x14ac:dyDescent="0.25">
      <c r="A941" s="3">
        <v>43376</v>
      </c>
      <c r="B941" s="2">
        <v>10.245900000000001</v>
      </c>
      <c r="C941" s="2">
        <v>36.080652195399303</v>
      </c>
      <c r="D941" s="2">
        <v>0.13948858676743647</v>
      </c>
      <c r="E941" s="2">
        <v>2.9669051317636603E-2</v>
      </c>
      <c r="F941" s="2">
        <v>10.38814</v>
      </c>
      <c r="G941" s="2">
        <v>10.410540000000001</v>
      </c>
      <c r="H941" s="2">
        <v>10.576835000000003</v>
      </c>
      <c r="I941" s="2">
        <v>10.998090000000001</v>
      </c>
      <c r="J941" s="17">
        <v>8.2955990000000046</v>
      </c>
      <c r="K941" s="17" t="s">
        <v>55</v>
      </c>
      <c r="L941" s="17" t="s">
        <v>48</v>
      </c>
      <c r="M941" s="17" t="s">
        <v>47</v>
      </c>
    </row>
    <row r="942" spans="1:13" ht="13.5" x14ac:dyDescent="0.25">
      <c r="A942" s="3">
        <v>43377</v>
      </c>
      <c r="B942" s="2">
        <v>10.357900000000001</v>
      </c>
      <c r="C942" s="2">
        <v>40.718334801659573</v>
      </c>
      <c r="D942" s="2">
        <v>0.12160780626570222</v>
      </c>
      <c r="E942" s="2">
        <v>2.0772172097458668E-2</v>
      </c>
      <c r="F942" s="2">
        <v>10.410540000000001</v>
      </c>
      <c r="G942" s="2">
        <v>10.393740000000001</v>
      </c>
      <c r="H942" s="2">
        <v>10.563115</v>
      </c>
      <c r="I942" s="2">
        <v>10.994729999999999</v>
      </c>
      <c r="J942" s="17">
        <v>8.3169160000000062</v>
      </c>
      <c r="K942" s="17" t="s">
        <v>51</v>
      </c>
      <c r="L942" s="17" t="s">
        <v>54</v>
      </c>
      <c r="M942" s="17" t="s">
        <v>52</v>
      </c>
    </row>
    <row r="943" spans="1:13" ht="13.5" x14ac:dyDescent="0.25">
      <c r="A943" s="3">
        <v>43378</v>
      </c>
      <c r="B943" s="2">
        <v>10.357900000000001</v>
      </c>
      <c r="C943" s="2">
        <v>40.718334801659573</v>
      </c>
      <c r="D943" s="2">
        <v>0.1081273337214288</v>
      </c>
      <c r="E943" s="2">
        <v>1.1875537392508783E-2</v>
      </c>
      <c r="F943" s="2">
        <v>10.375820000000001</v>
      </c>
      <c r="G943" s="2">
        <v>10.376940000000001</v>
      </c>
      <c r="H943" s="2">
        <v>10.551914999999999</v>
      </c>
      <c r="I943" s="2">
        <v>10.992489999999998</v>
      </c>
      <c r="J943" s="17">
        <v>8.3382330000000042</v>
      </c>
      <c r="K943" s="17" t="s">
        <v>55</v>
      </c>
      <c r="L943" s="17" t="s">
        <v>54</v>
      </c>
      <c r="M943" s="17" t="s">
        <v>47</v>
      </c>
    </row>
    <row r="944" spans="1:13" ht="13.5" x14ac:dyDescent="0.25">
      <c r="A944" s="3">
        <v>43381</v>
      </c>
      <c r="B944" s="2">
        <v>10.5259</v>
      </c>
      <c r="C944" s="2">
        <v>47.362284643207637</v>
      </c>
      <c r="D944" s="2">
        <v>7.7188190460573125E-2</v>
      </c>
      <c r="E944" s="2">
        <v>4.6369409838756953E-3</v>
      </c>
      <c r="F944" s="2">
        <v>10.380300000000002</v>
      </c>
      <c r="G944" s="2">
        <v>10.382540000000001</v>
      </c>
      <c r="H944" s="2">
        <v>10.525320000000002</v>
      </c>
      <c r="I944" s="2">
        <v>10.992489999999997</v>
      </c>
      <c r="J944" s="17">
        <v>8.3608940000000054</v>
      </c>
      <c r="K944" s="17" t="s">
        <v>55</v>
      </c>
      <c r="L944" s="17" t="s">
        <v>54</v>
      </c>
      <c r="M944" s="17" t="s">
        <v>49</v>
      </c>
    </row>
    <row r="945" spans="1:13" ht="13.5" x14ac:dyDescent="0.25">
      <c r="A945" s="3">
        <v>43382</v>
      </c>
      <c r="B945" s="2">
        <v>10.520300000000001</v>
      </c>
      <c r="C945" s="2">
        <v>47.17250121656587</v>
      </c>
      <c r="D945" s="2">
        <v>3.3752813940408188E-2</v>
      </c>
      <c r="E945" s="2">
        <v>4.2797378696058817E-3</v>
      </c>
      <c r="F945" s="2">
        <v>10.401579999999999</v>
      </c>
      <c r="G945" s="2">
        <v>10.399340000000002</v>
      </c>
      <c r="H945" s="2">
        <v>10.498725000000002</v>
      </c>
      <c r="I945" s="2">
        <v>10.991817999999999</v>
      </c>
      <c r="J945" s="17">
        <v>8.3833000000000037</v>
      </c>
      <c r="K945" s="17" t="s">
        <v>55</v>
      </c>
      <c r="L945" s="17" t="s">
        <v>54</v>
      </c>
      <c r="M945" s="17" t="s">
        <v>49</v>
      </c>
    </row>
    <row r="946" spans="1:13" ht="13.5" x14ac:dyDescent="0.25">
      <c r="A946" s="3">
        <v>43383</v>
      </c>
      <c r="B946" s="2">
        <v>10.4139</v>
      </c>
      <c r="C946" s="2">
        <v>43.59788557197767</v>
      </c>
      <c r="D946" s="2">
        <v>-4.1723706715757203E-3</v>
      </c>
      <c r="E946" s="2">
        <v>7.0764244184894042E-3</v>
      </c>
      <c r="F946" s="2">
        <v>10.435179999999999</v>
      </c>
      <c r="G946" s="2">
        <v>10.411660000000001</v>
      </c>
      <c r="H946" s="2">
        <v>10.470730000000001</v>
      </c>
      <c r="I946" s="2">
        <v>10.987337999999998</v>
      </c>
      <c r="J946" s="17">
        <v>8.4054010000000048</v>
      </c>
      <c r="K946" s="17" t="s">
        <v>51</v>
      </c>
      <c r="L946" s="17" t="s">
        <v>54</v>
      </c>
      <c r="M946" s="17" t="s">
        <v>52</v>
      </c>
    </row>
    <row r="947" spans="1:13" ht="13.5" x14ac:dyDescent="0.25">
      <c r="A947" s="3">
        <v>43384</v>
      </c>
      <c r="B947" s="2">
        <v>10.3019</v>
      </c>
      <c r="C947" s="2">
        <v>40.149018482463987</v>
      </c>
      <c r="D947" s="2">
        <v>-3.3838286015194896E-2</v>
      </c>
      <c r="E947" s="2">
        <v>1.1153611120818561E-2</v>
      </c>
      <c r="F947" s="2">
        <v>10.42398</v>
      </c>
      <c r="G947" s="2">
        <v>10.417260000000001</v>
      </c>
      <c r="H947" s="2">
        <v>10.446935</v>
      </c>
      <c r="I947" s="2">
        <v>10.977931999999999</v>
      </c>
      <c r="J947" s="17">
        <v>8.426967000000003</v>
      </c>
      <c r="K947" s="17" t="s">
        <v>55</v>
      </c>
      <c r="L947" s="17" t="s">
        <v>54</v>
      </c>
      <c r="M947" s="17" t="s">
        <v>47</v>
      </c>
    </row>
    <row r="948" spans="1:13" ht="13.5" x14ac:dyDescent="0.25">
      <c r="A948" s="3">
        <v>43385</v>
      </c>
      <c r="B948" s="2">
        <v>10.3019</v>
      </c>
      <c r="C948" s="2">
        <v>40.149018482463987</v>
      </c>
      <c r="D948" s="2">
        <v>-1.3394905888228337E-2</v>
      </c>
      <c r="E948" s="2">
        <v>1.6228310385935512E-2</v>
      </c>
      <c r="F948" s="2">
        <v>10.412780000000001</v>
      </c>
      <c r="G948" s="2">
        <v>10.394300000000001</v>
      </c>
      <c r="H948" s="2">
        <v>10.42454</v>
      </c>
      <c r="I948" s="2">
        <v>10.963374000000002</v>
      </c>
      <c r="J948" s="17">
        <v>8.4486590000000028</v>
      </c>
      <c r="K948" s="17" t="s">
        <v>55</v>
      </c>
      <c r="L948" s="17" t="s">
        <v>54</v>
      </c>
      <c r="M948" s="17" t="s">
        <v>47</v>
      </c>
    </row>
    <row r="949" spans="1:13" ht="13.5" x14ac:dyDescent="0.25">
      <c r="A949" s="3">
        <v>43389</v>
      </c>
      <c r="B949" s="2">
        <v>10.3299</v>
      </c>
      <c r="C949" s="2">
        <v>41.490989570186393</v>
      </c>
      <c r="D949" s="2">
        <v>-9.9060629144887002E-4</v>
      </c>
      <c r="E949" s="2">
        <v>2.1969606941726193E-2</v>
      </c>
      <c r="F949" s="2">
        <v>10.37358</v>
      </c>
      <c r="G949" s="2">
        <v>10.376940000000001</v>
      </c>
      <c r="H949" s="2">
        <v>10.41474</v>
      </c>
      <c r="I949" s="2">
        <v>10.937058</v>
      </c>
      <c r="J949" s="17">
        <v>8.4703650000000028</v>
      </c>
      <c r="K949" s="17" t="s">
        <v>55</v>
      </c>
      <c r="L949" s="17" t="s">
        <v>54</v>
      </c>
      <c r="M949" s="17" t="s">
        <v>47</v>
      </c>
    </row>
    <row r="950" spans="1:13" ht="13.5" x14ac:dyDescent="0.25">
      <c r="A950" s="3">
        <v>43390</v>
      </c>
      <c r="B950" s="2">
        <v>10.077999999999999</v>
      </c>
      <c r="C950" s="2">
        <v>34.086304095039125</v>
      </c>
      <c r="D950" s="2">
        <v>1.5592142467182768E-2</v>
      </c>
      <c r="E950" s="2">
        <v>2.7257672334463544E-2</v>
      </c>
      <c r="F950" s="2">
        <v>10.285120000000001</v>
      </c>
      <c r="G950" s="2">
        <v>10.343349999999999</v>
      </c>
      <c r="H950" s="2">
        <v>10.392345000000001</v>
      </c>
      <c r="I950" s="2">
        <v>10.893387999999998</v>
      </c>
      <c r="J950" s="17">
        <v>8.4910380000000032</v>
      </c>
      <c r="K950" s="17" t="s">
        <v>55</v>
      </c>
      <c r="L950" s="17" t="s">
        <v>54</v>
      </c>
      <c r="M950" s="17" t="s">
        <v>47</v>
      </c>
    </row>
    <row r="951" spans="1:13" ht="13.5" x14ac:dyDescent="0.25">
      <c r="A951" s="3">
        <v>43391</v>
      </c>
      <c r="B951" s="2">
        <v>10.162000000000001</v>
      </c>
      <c r="C951" s="2">
        <v>38.056263137964145</v>
      </c>
      <c r="D951" s="2">
        <v>1.6618046933380981E-4</v>
      </c>
      <c r="E951" s="2">
        <v>3.1019078476586533E-2</v>
      </c>
      <c r="F951" s="2">
        <v>10.23474</v>
      </c>
      <c r="G951" s="2">
        <v>10.334960000000001</v>
      </c>
      <c r="H951" s="2">
        <v>10.37275</v>
      </c>
      <c r="I951" s="2">
        <v>10.856995999999997</v>
      </c>
      <c r="J951" s="17">
        <v>8.5121310000000037</v>
      </c>
      <c r="K951" s="17" t="s">
        <v>55</v>
      </c>
      <c r="L951" s="17" t="s">
        <v>54</v>
      </c>
      <c r="M951" s="17" t="s">
        <v>47</v>
      </c>
    </row>
    <row r="952" spans="1:13" ht="13.5" x14ac:dyDescent="0.25">
      <c r="A952" s="3">
        <v>43392</v>
      </c>
      <c r="B952" s="2">
        <v>10.1564</v>
      </c>
      <c r="C952" s="2">
        <v>37.892409529923178</v>
      </c>
      <c r="D952" s="2">
        <v>6.6801284143895856E-3</v>
      </c>
      <c r="E952" s="2">
        <v>3.4755384416625519E-2</v>
      </c>
      <c r="F952" s="2">
        <v>10.205639999999999</v>
      </c>
      <c r="G952" s="2">
        <v>10.314810000000001</v>
      </c>
      <c r="H952" s="2">
        <v>10.354274999999999</v>
      </c>
      <c r="I952" s="2">
        <v>10.819371999999998</v>
      </c>
      <c r="J952" s="17">
        <v>8.533196000000002</v>
      </c>
      <c r="K952" s="17" t="s">
        <v>55</v>
      </c>
      <c r="L952" s="17" t="s">
        <v>54</v>
      </c>
      <c r="M952" s="17" t="s">
        <v>47</v>
      </c>
    </row>
    <row r="953" spans="1:13" ht="13.5" x14ac:dyDescent="0.25">
      <c r="A953" s="3">
        <v>43395</v>
      </c>
      <c r="B953" s="2">
        <v>10.050000000000001</v>
      </c>
      <c r="C953" s="2">
        <v>34.824431875999835</v>
      </c>
      <c r="D953" s="2">
        <v>2.1885299842402617E-2</v>
      </c>
      <c r="E953" s="2">
        <v>3.6800766193449172E-2</v>
      </c>
      <c r="F953" s="2">
        <v>10.155259999999998</v>
      </c>
      <c r="G953" s="2">
        <v>10.284020000000002</v>
      </c>
      <c r="H953" s="2">
        <v>10.330480000000001</v>
      </c>
      <c r="I953" s="2">
        <v>10.783875999999996</v>
      </c>
      <c r="J953" s="17">
        <v>8.5539810000000021</v>
      </c>
      <c r="K953" s="17" t="s">
        <v>55</v>
      </c>
      <c r="L953" s="17" t="s">
        <v>54</v>
      </c>
      <c r="M953" s="17" t="s">
        <v>47</v>
      </c>
    </row>
    <row r="954" spans="1:13" ht="13.5" x14ac:dyDescent="0.25">
      <c r="A954" s="3">
        <v>43396</v>
      </c>
      <c r="B954" s="2">
        <v>10.050000000000001</v>
      </c>
      <c r="C954" s="2">
        <v>34.824431875999835</v>
      </c>
      <c r="D954" s="2">
        <v>6.2903764068424906E-2</v>
      </c>
      <c r="E954" s="2">
        <v>3.6060965766410373E-2</v>
      </c>
      <c r="F954" s="2">
        <v>10.099279999999998</v>
      </c>
      <c r="G954" s="2">
        <v>10.23643</v>
      </c>
      <c r="H954" s="2">
        <v>10.309485</v>
      </c>
      <c r="I954" s="2">
        <v>10.748379999999996</v>
      </c>
      <c r="J954" s="17">
        <v>8.5749925000000022</v>
      </c>
      <c r="K954" s="17" t="s">
        <v>55</v>
      </c>
      <c r="L954" s="17" t="s">
        <v>54</v>
      </c>
      <c r="M954" s="17" t="s">
        <v>47</v>
      </c>
    </row>
    <row r="955" spans="1:13" ht="13.5" x14ac:dyDescent="0.25">
      <c r="A955" s="3">
        <v>43397</v>
      </c>
      <c r="B955" s="2">
        <v>9.9380000000000006</v>
      </c>
      <c r="C955" s="2">
        <v>31.691909786925237</v>
      </c>
      <c r="D955" s="2">
        <v>0.10718200511082721</v>
      </c>
      <c r="E955" s="2">
        <v>3.2569779215139857E-2</v>
      </c>
      <c r="F955" s="2">
        <v>10.071280000000002</v>
      </c>
      <c r="G955" s="2">
        <v>10.1782</v>
      </c>
      <c r="H955" s="2">
        <v>10.288770000000003</v>
      </c>
      <c r="I955" s="2">
        <v>10.709523999999996</v>
      </c>
      <c r="J955" s="17">
        <v>8.595217500000004</v>
      </c>
      <c r="K955" s="17" t="s">
        <v>55</v>
      </c>
      <c r="L955" s="17" t="s">
        <v>54</v>
      </c>
      <c r="M955" s="17" t="s">
        <v>47</v>
      </c>
    </row>
    <row r="956" spans="1:13" ht="13.5" x14ac:dyDescent="0.25">
      <c r="A956" s="3">
        <v>43398</v>
      </c>
      <c r="B956" s="2">
        <v>9.8539999999999992</v>
      </c>
      <c r="C956" s="2">
        <v>29.545339868561626</v>
      </c>
      <c r="D956" s="2">
        <v>0.13714037623964792</v>
      </c>
      <c r="E956" s="2">
        <v>2.7449866344326106E-2</v>
      </c>
      <c r="F956" s="2">
        <v>10.009679999999999</v>
      </c>
      <c r="G956" s="2">
        <v>10.122209999999999</v>
      </c>
      <c r="H956" s="2">
        <v>10.266935</v>
      </c>
      <c r="I956" s="2">
        <v>10.664956</v>
      </c>
      <c r="J956" s="17">
        <v>8.6150475000000029</v>
      </c>
      <c r="K956" s="17" t="s">
        <v>55</v>
      </c>
      <c r="L956" s="17" t="s">
        <v>54</v>
      </c>
      <c r="M956" s="17" t="s">
        <v>47</v>
      </c>
    </row>
    <row r="957" spans="1:13" ht="13.5" x14ac:dyDescent="0.25">
      <c r="A957" s="3">
        <v>43399</v>
      </c>
      <c r="B957" s="2">
        <v>9.7924000000000007</v>
      </c>
      <c r="C957" s="2">
        <v>28.045168766988809</v>
      </c>
      <c r="D957" s="2">
        <v>0.15276200175379984</v>
      </c>
      <c r="E957" s="2">
        <v>2.2205983996156316E-2</v>
      </c>
      <c r="F957" s="2">
        <v>9.9368800000000004</v>
      </c>
      <c r="G957" s="2">
        <v>10.071259999999999</v>
      </c>
      <c r="H957" s="2">
        <v>10.244260000000001</v>
      </c>
      <c r="I957" s="2">
        <v>10.625652000000001</v>
      </c>
      <c r="J957" s="17">
        <v>8.6347965000000038</v>
      </c>
      <c r="K957" s="17" t="s">
        <v>55</v>
      </c>
      <c r="L957" s="17" t="s">
        <v>54</v>
      </c>
      <c r="M957" s="17" t="s">
        <v>47</v>
      </c>
    </row>
    <row r="958" spans="1:13" ht="13.5" x14ac:dyDescent="0.25">
      <c r="A958" s="3">
        <v>43402</v>
      </c>
      <c r="B958" s="2">
        <v>9.7251999999999992</v>
      </c>
      <c r="C958" s="2">
        <v>26.466395213828918</v>
      </c>
      <c r="D958" s="2">
        <v>0.17404433511384987</v>
      </c>
      <c r="E958" s="2">
        <v>1.6735233736280147E-2</v>
      </c>
      <c r="F958" s="2">
        <v>9.8719199999999994</v>
      </c>
      <c r="G958" s="2">
        <v>10.013589999999999</v>
      </c>
      <c r="H958" s="2">
        <v>10.203945000000001</v>
      </c>
      <c r="I958" s="2">
        <v>10.586124</v>
      </c>
      <c r="J958" s="17">
        <v>8.6545620000000039</v>
      </c>
      <c r="K958" s="17" t="s">
        <v>55</v>
      </c>
      <c r="L958" s="17" t="s">
        <v>54</v>
      </c>
      <c r="M958" s="17" t="s">
        <v>47</v>
      </c>
    </row>
    <row r="959" spans="1:13" ht="13.5" x14ac:dyDescent="0.25">
      <c r="A959" s="3">
        <v>43403</v>
      </c>
      <c r="B959" s="2">
        <v>9.6021000000000001</v>
      </c>
      <c r="C959" s="2">
        <v>23.820974376263507</v>
      </c>
      <c r="D959" s="2">
        <v>0.20873340728922685</v>
      </c>
      <c r="E959" s="2">
        <v>9.9783372576498809E-3</v>
      </c>
      <c r="F959" s="2">
        <v>9.7823400000000014</v>
      </c>
      <c r="G959" s="2">
        <v>9.940809999999999</v>
      </c>
      <c r="H959" s="2">
        <v>10.158875000000002</v>
      </c>
      <c r="I959" s="2">
        <v>10.548612</v>
      </c>
      <c r="J959" s="17">
        <v>8.674366500000005</v>
      </c>
      <c r="K959" s="17" t="s">
        <v>55</v>
      </c>
      <c r="L959" s="17" t="s">
        <v>54</v>
      </c>
      <c r="M959" s="17" t="s">
        <v>47</v>
      </c>
    </row>
    <row r="960" spans="1:13" ht="13.5" x14ac:dyDescent="0.25">
      <c r="A960" s="3">
        <v>43404</v>
      </c>
      <c r="B960" s="2">
        <v>9.5965000000000007</v>
      </c>
      <c r="C960" s="2">
        <v>23.704895637205098</v>
      </c>
      <c r="D960" s="2">
        <v>0.20348771275667055</v>
      </c>
      <c r="E960" s="2">
        <v>2.7589680077225757E-3</v>
      </c>
      <c r="F960" s="2">
        <v>9.7140400000000007</v>
      </c>
      <c r="G960" s="2">
        <v>9.8926600000000029</v>
      </c>
      <c r="H960" s="2">
        <v>10.118005</v>
      </c>
      <c r="I960" s="2">
        <v>10.512107999999998</v>
      </c>
      <c r="J960" s="17">
        <v>8.693790500000004</v>
      </c>
      <c r="K960" s="17" t="s">
        <v>55</v>
      </c>
      <c r="L960" s="17" t="s">
        <v>54</v>
      </c>
      <c r="M960" s="17" t="s">
        <v>47</v>
      </c>
    </row>
    <row r="961" spans="1:13" ht="13.5" x14ac:dyDescent="0.25">
      <c r="A961" s="3">
        <v>43405</v>
      </c>
      <c r="B961" s="2">
        <v>9.5181000000000004</v>
      </c>
      <c r="C961" s="2">
        <v>22.082509228259283</v>
      </c>
      <c r="D961" s="2">
        <v>0.22127655364703891</v>
      </c>
      <c r="E961" s="2">
        <v>-2.5450587632668037E-3</v>
      </c>
      <c r="F961" s="2">
        <v>9.6468600000000002</v>
      </c>
      <c r="G961" s="2">
        <v>9.8282700000000016</v>
      </c>
      <c r="H961" s="2">
        <v>10.081615000000001</v>
      </c>
      <c r="I961" s="2">
        <v>10.479075999999999</v>
      </c>
      <c r="J961" s="17">
        <v>8.7121680000000037</v>
      </c>
      <c r="K961" s="17" t="s">
        <v>55</v>
      </c>
      <c r="L961" s="17" t="s">
        <v>54</v>
      </c>
      <c r="M961" s="17" t="s">
        <v>47</v>
      </c>
    </row>
    <row r="962" spans="1:13" ht="13.5" x14ac:dyDescent="0.25">
      <c r="A962" s="3">
        <v>43406</v>
      </c>
      <c r="B962" s="2">
        <v>9.4061000000000003</v>
      </c>
      <c r="C962" s="2">
        <v>19.97885880146876</v>
      </c>
      <c r="D962" s="2">
        <v>0.24746465914636495</v>
      </c>
      <c r="E962" s="2">
        <v>-7.1365912751018695E-3</v>
      </c>
      <c r="F962" s="2">
        <v>9.5696000000000012</v>
      </c>
      <c r="G962" s="2">
        <v>9.7532400000000017</v>
      </c>
      <c r="H962" s="2">
        <v>10.034025</v>
      </c>
      <c r="I962" s="2">
        <v>10.443244</v>
      </c>
      <c r="J962" s="17">
        <v>8.7299855000000033</v>
      </c>
      <c r="K962" s="17" t="s">
        <v>55</v>
      </c>
      <c r="L962" s="17" t="s">
        <v>54</v>
      </c>
      <c r="M962" s="17" t="s">
        <v>47</v>
      </c>
    </row>
    <row r="963" spans="1:13" ht="13.5" x14ac:dyDescent="0.25">
      <c r="A963" s="3">
        <v>43409</v>
      </c>
      <c r="B963" s="2">
        <v>9.3500999999999994</v>
      </c>
      <c r="C963" s="2">
        <v>19.004035988490884</v>
      </c>
      <c r="D963" s="2">
        <v>0.2614916402737979</v>
      </c>
      <c r="E963" s="2">
        <v>-1.2011251398755241E-2</v>
      </c>
      <c r="F963" s="2">
        <v>9.4945799999999991</v>
      </c>
      <c r="G963" s="2">
        <v>9.6832499999999992</v>
      </c>
      <c r="H963" s="2">
        <v>9.9836350000000014</v>
      </c>
      <c r="I963" s="2">
        <v>10.406403999999998</v>
      </c>
      <c r="J963" s="17">
        <v>8.7478000000000051</v>
      </c>
      <c r="K963" s="17" t="s">
        <v>55</v>
      </c>
      <c r="L963" s="17" t="s">
        <v>54</v>
      </c>
      <c r="M963" s="17" t="s">
        <v>47</v>
      </c>
    </row>
    <row r="964" spans="1:13" ht="13.5" x14ac:dyDescent="0.25">
      <c r="A964" s="3">
        <v>43410</v>
      </c>
      <c r="B964" s="2">
        <v>9.1821000000000002</v>
      </c>
      <c r="C964" s="2">
        <v>16.416216312290871</v>
      </c>
      <c r="D964" s="2">
        <v>0.28992199141040409</v>
      </c>
      <c r="E964" s="2">
        <v>-1.8797664591371173E-2</v>
      </c>
      <c r="F964" s="2">
        <v>9.4105799999999995</v>
      </c>
      <c r="G964" s="2">
        <v>9.5964600000000004</v>
      </c>
      <c r="H964" s="2">
        <v>9.9164449999999995</v>
      </c>
      <c r="I964" s="2">
        <v>10.366204</v>
      </c>
      <c r="J964" s="17">
        <v>8.7649005000000049</v>
      </c>
      <c r="K964" s="17" t="s">
        <v>55</v>
      </c>
      <c r="L964" s="17" t="s">
        <v>54</v>
      </c>
      <c r="M964" s="17" t="s">
        <v>47</v>
      </c>
    </row>
    <row r="965" spans="1:13" ht="13.5" x14ac:dyDescent="0.25">
      <c r="A965" s="3">
        <v>43411</v>
      </c>
      <c r="B965" s="2">
        <v>8.9581999999999997</v>
      </c>
      <c r="C965" s="2">
        <v>13.73234148873405</v>
      </c>
      <c r="D965" s="2">
        <v>0.31813754296859464</v>
      </c>
      <c r="E965" s="2">
        <v>-2.3720139153657942E-2</v>
      </c>
      <c r="F965" s="2">
        <v>9.282919999999999</v>
      </c>
      <c r="G965" s="2">
        <v>9.4984800000000007</v>
      </c>
      <c r="H965" s="2">
        <v>9.8383399999999988</v>
      </c>
      <c r="I965" s="2">
        <v>10.321525999999997</v>
      </c>
      <c r="J965" s="17">
        <v>8.7807300000000037</v>
      </c>
      <c r="K965" s="17" t="s">
        <v>55</v>
      </c>
      <c r="L965" s="17" t="s">
        <v>54</v>
      </c>
      <c r="M965" s="17" t="s">
        <v>47</v>
      </c>
    </row>
    <row r="966" spans="1:13" ht="13.5" x14ac:dyDescent="0.25">
      <c r="A966" s="3">
        <v>43412</v>
      </c>
      <c r="B966" s="2">
        <v>8.9245999999999999</v>
      </c>
      <c r="C966" s="2">
        <v>13.378850887636347</v>
      </c>
      <c r="D966" s="2">
        <v>0.33734986919830412</v>
      </c>
      <c r="E966" s="2">
        <v>-2.7737040661980614E-2</v>
      </c>
      <c r="F966" s="2">
        <v>9.1642199999999985</v>
      </c>
      <c r="G966" s="2">
        <v>9.405540000000002</v>
      </c>
      <c r="H966" s="2">
        <v>9.7638750000000005</v>
      </c>
      <c r="I966" s="2">
        <v>10.277405999999999</v>
      </c>
      <c r="J966" s="17">
        <v>8.7963915000000057</v>
      </c>
      <c r="K966" s="17" t="s">
        <v>55</v>
      </c>
      <c r="L966" s="17" t="s">
        <v>54</v>
      </c>
      <c r="M966" s="17" t="s">
        <v>47</v>
      </c>
    </row>
    <row r="967" spans="1:13" ht="13.5" x14ac:dyDescent="0.25">
      <c r="A967" s="3">
        <v>43413</v>
      </c>
      <c r="B967" s="2">
        <v>8.8070000000000004</v>
      </c>
      <c r="C967" s="2">
        <v>12.19556936074865</v>
      </c>
      <c r="D967" s="2">
        <v>0.35838345961533413</v>
      </c>
      <c r="E967" s="2">
        <v>-2.7643039913452086E-2</v>
      </c>
      <c r="F967" s="2">
        <v>9.0443999999999996</v>
      </c>
      <c r="G967" s="2">
        <v>9.3070000000000004</v>
      </c>
      <c r="H967" s="2">
        <v>9.6891299999999987</v>
      </c>
      <c r="I967" s="2">
        <v>10.236309999999998</v>
      </c>
      <c r="J967" s="17">
        <v>8.8107855000000033</v>
      </c>
      <c r="K967" s="17" t="s">
        <v>55</v>
      </c>
      <c r="L967" s="17" t="s">
        <v>54</v>
      </c>
      <c r="M967" s="17" t="s">
        <v>47</v>
      </c>
    </row>
    <row r="968" spans="1:13" ht="13.5" x14ac:dyDescent="0.25">
      <c r="A968" s="3">
        <v>43416</v>
      </c>
      <c r="B968" s="2">
        <v>8.5214999999999996</v>
      </c>
      <c r="C968" s="2">
        <v>9.9051551575438168</v>
      </c>
      <c r="D968" s="2">
        <v>0.39281794259602343</v>
      </c>
      <c r="E968" s="2">
        <v>-2.4683673596076896E-2</v>
      </c>
      <c r="F968" s="2">
        <v>8.8786799999999992</v>
      </c>
      <c r="G968" s="2">
        <v>9.1866299999999992</v>
      </c>
      <c r="H968" s="2">
        <v>9.600109999999999</v>
      </c>
      <c r="I968" s="2">
        <v>10.189503999999998</v>
      </c>
      <c r="J968" s="17">
        <v>8.8237770000000051</v>
      </c>
      <c r="K968" s="17" t="s">
        <v>55</v>
      </c>
      <c r="L968" s="17" t="s">
        <v>54</v>
      </c>
      <c r="M968" s="17" t="s">
        <v>47</v>
      </c>
    </row>
    <row r="969" spans="1:13" ht="13.5" x14ac:dyDescent="0.25">
      <c r="A969" s="3">
        <v>43417</v>
      </c>
      <c r="B969" s="2">
        <v>8.3590999999999998</v>
      </c>
      <c r="C969" s="2">
        <v>8.8831701515136103</v>
      </c>
      <c r="D969" s="2">
        <v>0.42212851538606877</v>
      </c>
      <c r="E969" s="2">
        <v>-1.8287284418920156E-2</v>
      </c>
      <c r="F969" s="2">
        <v>8.7140799999999992</v>
      </c>
      <c r="G969" s="2">
        <v>9.0623299999999993</v>
      </c>
      <c r="H969" s="2">
        <v>9.5015699999999992</v>
      </c>
      <c r="I969" s="2">
        <v>10.134969999999999</v>
      </c>
      <c r="J969" s="17">
        <v>8.8358555000000045</v>
      </c>
      <c r="K969" s="17" t="s">
        <v>55</v>
      </c>
      <c r="L969" s="17" t="s">
        <v>54</v>
      </c>
      <c r="M969" s="17" t="s">
        <v>47</v>
      </c>
    </row>
    <row r="970" spans="1:13" ht="13.5" x14ac:dyDescent="0.25">
      <c r="A970" s="3">
        <v>43418</v>
      </c>
      <c r="B970" s="2">
        <v>8.5663</v>
      </c>
      <c r="C970" s="2">
        <v>20.196571646769257</v>
      </c>
      <c r="D970" s="2">
        <v>0.43823761355050728</v>
      </c>
      <c r="E970" s="2">
        <v>-9.4486123476681342E-3</v>
      </c>
      <c r="F970" s="2">
        <v>8.6356999999999999</v>
      </c>
      <c r="G970" s="2">
        <v>8.9593099999999986</v>
      </c>
      <c r="H970" s="2">
        <v>9.4259850000000007</v>
      </c>
      <c r="I970" s="2">
        <v>10.084467999999999</v>
      </c>
      <c r="J970" s="17">
        <v>8.8490460000000049</v>
      </c>
      <c r="K970" s="17" t="s">
        <v>55</v>
      </c>
      <c r="L970" s="17" t="s">
        <v>54</v>
      </c>
      <c r="M970" s="17" t="s">
        <v>47</v>
      </c>
    </row>
    <row r="971" spans="1:13" ht="13.5" x14ac:dyDescent="0.25">
      <c r="A971" s="3">
        <v>43419</v>
      </c>
      <c r="B971" s="2">
        <v>8.8461999999999996</v>
      </c>
      <c r="C971" s="2">
        <v>32.406124918668908</v>
      </c>
      <c r="D971" s="2">
        <v>0.42480984016309442</v>
      </c>
      <c r="E971" s="2">
        <v>1.7103718616694732E-3</v>
      </c>
      <c r="F971" s="2">
        <v>8.6200200000000002</v>
      </c>
      <c r="G971" s="2">
        <v>8.8921199999999985</v>
      </c>
      <c r="H971" s="2">
        <v>9.3601950000000009</v>
      </c>
      <c r="I971" s="2">
        <v>10.041803999999999</v>
      </c>
      <c r="J971" s="17">
        <v>8.8630565000000043</v>
      </c>
      <c r="K971" s="17" t="s">
        <v>55</v>
      </c>
      <c r="L971" s="17" t="s">
        <v>54</v>
      </c>
      <c r="M971" s="17" t="s">
        <v>47</v>
      </c>
    </row>
    <row r="972" spans="1:13" ht="13.5" x14ac:dyDescent="0.25">
      <c r="A972" s="3">
        <v>43420</v>
      </c>
      <c r="B972" s="2">
        <v>8.8181999999999992</v>
      </c>
      <c r="C972" s="2">
        <v>31.880658073819873</v>
      </c>
      <c r="D972" s="2">
        <v>0.40194865200870566</v>
      </c>
      <c r="E972" s="2">
        <v>2.02219915793765E-2</v>
      </c>
      <c r="F972" s="2">
        <v>8.6222599999999989</v>
      </c>
      <c r="G972" s="2">
        <v>8.8333300000000001</v>
      </c>
      <c r="H972" s="2">
        <v>9.2932850000000009</v>
      </c>
      <c r="I972" s="2">
        <v>10.005521999999999</v>
      </c>
      <c r="J972" s="17">
        <v>8.8769270000000038</v>
      </c>
      <c r="K972" s="17" t="s">
        <v>55</v>
      </c>
      <c r="L972" s="17" t="s">
        <v>54</v>
      </c>
      <c r="M972" s="17" t="s">
        <v>49</v>
      </c>
    </row>
    <row r="973" spans="1:13" ht="13.5" x14ac:dyDescent="0.25">
      <c r="A973" s="3">
        <v>43423</v>
      </c>
      <c r="B973" s="2">
        <v>8.9581999999999997</v>
      </c>
      <c r="C973" s="2">
        <v>37.350682305022914</v>
      </c>
      <c r="D973" s="2">
        <v>0.36717081340331426</v>
      </c>
      <c r="E973" s="2">
        <v>5.0243549803556373E-2</v>
      </c>
      <c r="F973" s="2">
        <v>8.7095999999999982</v>
      </c>
      <c r="G973" s="2">
        <v>8.7941400000000005</v>
      </c>
      <c r="H973" s="2">
        <v>9.2386950000000017</v>
      </c>
      <c r="I973" s="2">
        <v>9.9730479999999986</v>
      </c>
      <c r="J973" s="17">
        <v>8.8914975000000034</v>
      </c>
      <c r="K973" s="17" t="s">
        <v>51</v>
      </c>
      <c r="L973" s="17" t="s">
        <v>54</v>
      </c>
      <c r="M973" s="17" t="s">
        <v>52</v>
      </c>
    </row>
    <row r="974" spans="1:13" ht="13.5" x14ac:dyDescent="0.25">
      <c r="A974" s="3">
        <v>43425</v>
      </c>
      <c r="B974" s="2">
        <v>8.8965999999999994</v>
      </c>
      <c r="C974" s="2">
        <v>35.981578498164978</v>
      </c>
      <c r="D974" s="2">
        <v>0.31892184226344078</v>
      </c>
      <c r="E974" s="2">
        <v>9.1210734695132967E-2</v>
      </c>
      <c r="F974" s="2">
        <v>8.8170999999999999</v>
      </c>
      <c r="G974" s="2">
        <v>8.7655899999999995</v>
      </c>
      <c r="H974" s="2">
        <v>9.1810250000000018</v>
      </c>
      <c r="I974" s="2">
        <v>9.9298239999999982</v>
      </c>
      <c r="J974" s="17">
        <v>8.9048785000000041</v>
      </c>
      <c r="K974" s="17" t="s">
        <v>51</v>
      </c>
      <c r="L974" s="17" t="s">
        <v>54</v>
      </c>
      <c r="M974" s="17" t="s">
        <v>52</v>
      </c>
    </row>
    <row r="975" spans="1:13" ht="13.5" x14ac:dyDescent="0.25">
      <c r="A975" s="3">
        <v>43426</v>
      </c>
      <c r="B975" s="2">
        <v>8.891</v>
      </c>
      <c r="C975" s="2">
        <v>35.852915309074035</v>
      </c>
      <c r="D975" s="2">
        <v>0.24670772707107957</v>
      </c>
      <c r="E975" s="2">
        <v>0.14018895399430564</v>
      </c>
      <c r="F975" s="2">
        <v>8.8820399999999999</v>
      </c>
      <c r="G975" s="2">
        <v>8.7588699999999999</v>
      </c>
      <c r="H975" s="2">
        <v>9.1286750000000012</v>
      </c>
      <c r="I975" s="2">
        <v>9.8865999999999978</v>
      </c>
      <c r="J975" s="17">
        <v>8.9179040000000036</v>
      </c>
      <c r="K975" s="17" t="s">
        <v>55</v>
      </c>
      <c r="L975" s="17" t="s">
        <v>54</v>
      </c>
      <c r="M975" s="17" t="s">
        <v>49</v>
      </c>
    </row>
    <row r="976" spans="1:13" ht="13.5" x14ac:dyDescent="0.25">
      <c r="A976" s="3">
        <v>43427</v>
      </c>
      <c r="B976" s="2">
        <v>8.7902000000000005</v>
      </c>
      <c r="C976" s="2">
        <v>33.528841901314181</v>
      </c>
      <c r="D976" s="2">
        <v>0.19038148038679559</v>
      </c>
      <c r="E976" s="2">
        <v>0.19485423076177152</v>
      </c>
      <c r="F976" s="2">
        <v>8.8708399999999994</v>
      </c>
      <c r="G976" s="2">
        <v>8.7454300000000007</v>
      </c>
      <c r="H976" s="2">
        <v>9.0754850000000022</v>
      </c>
      <c r="I976" s="2">
        <v>9.8429279999999988</v>
      </c>
      <c r="J976" s="17">
        <v>8.9294685000000023</v>
      </c>
      <c r="K976" s="17" t="s">
        <v>55</v>
      </c>
      <c r="L976" s="17" t="s">
        <v>54</v>
      </c>
      <c r="M976" s="17" t="s">
        <v>47</v>
      </c>
    </row>
    <row r="977" spans="1:13" ht="13.5" x14ac:dyDescent="0.25">
      <c r="A977" s="3">
        <v>43430</v>
      </c>
      <c r="B977" s="2">
        <v>8.7005999999999997</v>
      </c>
      <c r="C977" s="2">
        <v>31.569861021474253</v>
      </c>
      <c r="D977" s="2">
        <v>0.13415799389185068</v>
      </c>
      <c r="E977" s="2">
        <v>0.25041463050899126</v>
      </c>
      <c r="F977" s="2">
        <v>8.8473199999999999</v>
      </c>
      <c r="G977" s="2">
        <v>8.7347899999999985</v>
      </c>
      <c r="H977" s="2">
        <v>9.0208949999999994</v>
      </c>
      <c r="I977" s="2">
        <v>9.8013839999999988</v>
      </c>
      <c r="J977" s="17">
        <v>8.9402325000000022</v>
      </c>
      <c r="K977" s="17" t="s">
        <v>55</v>
      </c>
      <c r="L977" s="17" t="s">
        <v>54</v>
      </c>
      <c r="M977" s="17" t="s">
        <v>47</v>
      </c>
    </row>
    <row r="978" spans="1:13" ht="13.5" x14ac:dyDescent="0.25">
      <c r="A978" s="3">
        <v>43431</v>
      </c>
      <c r="B978" s="2">
        <v>8.6054999999999993</v>
      </c>
      <c r="C978" s="2">
        <v>29.593504749074128</v>
      </c>
      <c r="D978" s="2">
        <v>5.2913290867127927E-2</v>
      </c>
      <c r="E978" s="2">
        <v>0.30417971400490018</v>
      </c>
      <c r="F978" s="2">
        <v>8.7767799999999987</v>
      </c>
      <c r="G978" s="2">
        <v>8.7431899999999985</v>
      </c>
      <c r="H978" s="2">
        <v>8.9649099999999997</v>
      </c>
      <c r="I978" s="2">
        <v>9.7584979999999995</v>
      </c>
      <c r="J978" s="17">
        <v>8.9505210000000002</v>
      </c>
      <c r="K978" s="17" t="s">
        <v>55</v>
      </c>
      <c r="L978" s="17" t="s">
        <v>54</v>
      </c>
      <c r="M978" s="17" t="s">
        <v>47</v>
      </c>
    </row>
    <row r="979" spans="1:13" ht="13.5" x14ac:dyDescent="0.25">
      <c r="A979" s="3">
        <v>43432</v>
      </c>
      <c r="B979" s="2">
        <v>8.4207000000000001</v>
      </c>
      <c r="C979" s="2">
        <v>26.165595450358637</v>
      </c>
      <c r="D979" s="2">
        <v>-2.3595958407137019E-2</v>
      </c>
      <c r="E979" s="2">
        <v>0.34994516535603132</v>
      </c>
      <c r="F979" s="2">
        <v>8.6815999999999995</v>
      </c>
      <c r="G979" s="2">
        <v>8.7493499999999997</v>
      </c>
      <c r="H979" s="2">
        <v>8.9058400000000013</v>
      </c>
      <c r="I979" s="2">
        <v>9.7163939999999993</v>
      </c>
      <c r="J979" s="17">
        <v>8.9598854999999986</v>
      </c>
      <c r="K979" s="17" t="s">
        <v>55</v>
      </c>
      <c r="L979" s="17" t="s">
        <v>54</v>
      </c>
      <c r="M979" s="17" t="s">
        <v>47</v>
      </c>
    </row>
    <row r="980" spans="1:13" ht="13.5" x14ac:dyDescent="0.25">
      <c r="A980" s="3">
        <v>43433</v>
      </c>
      <c r="B980" s="2">
        <v>8.1519999999999992</v>
      </c>
      <c r="C980" s="2">
        <v>22.148378862747492</v>
      </c>
      <c r="D980" s="2">
        <v>-3.219157013589502E-2</v>
      </c>
      <c r="E980" s="2">
        <v>0.38851643007184389</v>
      </c>
      <c r="F980" s="2">
        <v>8.5337999999999994</v>
      </c>
      <c r="G980" s="2">
        <v>8.7079199999999979</v>
      </c>
      <c r="H980" s="2">
        <v>8.833615</v>
      </c>
      <c r="I980" s="2">
        <v>9.6689159999999994</v>
      </c>
      <c r="J980" s="17">
        <v>8.9679064999999998</v>
      </c>
      <c r="K980" s="17" t="s">
        <v>55</v>
      </c>
      <c r="L980" s="17" t="s">
        <v>54</v>
      </c>
      <c r="M980" s="17" t="s">
        <v>47</v>
      </c>
    </row>
    <row r="981" spans="1:13" ht="13.5" x14ac:dyDescent="0.25">
      <c r="A981" s="3">
        <v>43434</v>
      </c>
      <c r="B981" s="2">
        <v>8.3142999999999994</v>
      </c>
      <c r="C981" s="2">
        <v>29.217361412251861</v>
      </c>
      <c r="D981" s="2">
        <v>-2.7984845087303256E-3</v>
      </c>
      <c r="E981" s="2">
        <v>0.42347343417626493</v>
      </c>
      <c r="F981" s="2">
        <v>8.4386200000000002</v>
      </c>
      <c r="G981" s="2">
        <v>8.6547300000000007</v>
      </c>
      <c r="H981" s="2">
        <v>8.7734250000000014</v>
      </c>
      <c r="I981" s="2">
        <v>9.6241240000000001</v>
      </c>
      <c r="J981" s="17">
        <v>8.9762859999999982</v>
      </c>
      <c r="K981" s="17" t="s">
        <v>55</v>
      </c>
      <c r="L981" s="17" t="s">
        <v>54</v>
      </c>
      <c r="M981" s="17" t="s">
        <v>47</v>
      </c>
    </row>
    <row r="982" spans="1:13" ht="13.5" x14ac:dyDescent="0.25">
      <c r="A982" s="3">
        <v>43437</v>
      </c>
      <c r="B982" s="2">
        <v>8.3983000000000008</v>
      </c>
      <c r="C982" s="2">
        <v>32.627091448765995</v>
      </c>
      <c r="D982" s="2">
        <v>1.5793801774758975E-2</v>
      </c>
      <c r="E982" s="2">
        <v>0.44577424182094655</v>
      </c>
      <c r="F982" s="2">
        <v>8.3781599999999976</v>
      </c>
      <c r="G982" s="2">
        <v>8.6127400000000005</v>
      </c>
      <c r="H982" s="2">
        <v>8.7230349999999994</v>
      </c>
      <c r="I982" s="2">
        <v>9.5815719999999995</v>
      </c>
      <c r="J982" s="17">
        <v>8.9855640000000001</v>
      </c>
      <c r="K982" s="17" t="s">
        <v>55</v>
      </c>
      <c r="L982" s="17" t="s">
        <v>54</v>
      </c>
      <c r="M982" s="17" t="s">
        <v>47</v>
      </c>
    </row>
    <row r="983" spans="1:13" ht="13.5" x14ac:dyDescent="0.25">
      <c r="A983" s="3">
        <v>43438</v>
      </c>
      <c r="B983" s="2">
        <v>8.3815000000000008</v>
      </c>
      <c r="C983" s="2">
        <v>32.292046178670077</v>
      </c>
      <c r="D983" s="2">
        <v>5.7748512660403151E-2</v>
      </c>
      <c r="E983" s="2">
        <v>0.4481391022426609</v>
      </c>
      <c r="F983" s="2">
        <v>8.3333600000000008</v>
      </c>
      <c r="G983" s="2">
        <v>8.5550700000000006</v>
      </c>
      <c r="H983" s="2">
        <v>8.6746049999999997</v>
      </c>
      <c r="I983" s="2">
        <v>9.5386839999999999</v>
      </c>
      <c r="J983" s="17">
        <v>8.994783</v>
      </c>
      <c r="K983" s="17" t="s">
        <v>55</v>
      </c>
      <c r="L983" s="17" t="s">
        <v>54</v>
      </c>
      <c r="M983" s="17" t="s">
        <v>47</v>
      </c>
    </row>
    <row r="984" spans="1:13" ht="13.5" x14ac:dyDescent="0.25">
      <c r="A984" s="3">
        <v>43439</v>
      </c>
      <c r="B984" s="2">
        <v>8.2863000000000007</v>
      </c>
      <c r="C984" s="2">
        <v>30.387743686868262</v>
      </c>
      <c r="D984" s="2">
        <v>9.4107918480663244E-2</v>
      </c>
      <c r="E984" s="2">
        <v>0.42983007918116578</v>
      </c>
      <c r="F984" s="2">
        <v>8.3064799999999988</v>
      </c>
      <c r="G984" s="2">
        <v>8.4940400000000018</v>
      </c>
      <c r="H984" s="2">
        <v>8.6298150000000007</v>
      </c>
      <c r="I984" s="2">
        <v>9.4950120000000009</v>
      </c>
      <c r="J984" s="17">
        <v>9.0035010000000018</v>
      </c>
      <c r="K984" s="17" t="s">
        <v>55</v>
      </c>
      <c r="L984" s="17" t="s">
        <v>54</v>
      </c>
      <c r="M984" s="17" t="s">
        <v>47</v>
      </c>
    </row>
    <row r="985" spans="1:13" ht="13.5" x14ac:dyDescent="0.25">
      <c r="A985" s="3">
        <v>43440</v>
      </c>
      <c r="B985" s="2">
        <v>8.2583000000000002</v>
      </c>
      <c r="C985" s="2">
        <v>29.830548475096222</v>
      </c>
      <c r="D985" s="2">
        <v>0.12968969889846527</v>
      </c>
      <c r="E985" s="2">
        <v>0.39601760197346114</v>
      </c>
      <c r="F985" s="2">
        <v>8.3277400000000021</v>
      </c>
      <c r="G985" s="2">
        <v>8.430769999999999</v>
      </c>
      <c r="H985" s="2">
        <v>8.5948200000000003</v>
      </c>
      <c r="I985" s="2">
        <v>9.4531320000000001</v>
      </c>
      <c r="J985" s="17">
        <v>9.0118270000000003</v>
      </c>
      <c r="K985" s="17" t="s">
        <v>55</v>
      </c>
      <c r="L985" s="17" t="s">
        <v>54</v>
      </c>
      <c r="M985" s="17" t="s">
        <v>49</v>
      </c>
    </row>
    <row r="986" spans="1:13" ht="13.5" x14ac:dyDescent="0.25">
      <c r="A986" s="3">
        <v>43441</v>
      </c>
      <c r="B986" s="2">
        <v>8.1183999999999994</v>
      </c>
      <c r="C986" s="2">
        <v>27.151687845028164</v>
      </c>
      <c r="D986" s="2">
        <v>0.15815474396770135</v>
      </c>
      <c r="E986" s="2">
        <v>0.35328619481383883</v>
      </c>
      <c r="F986" s="2">
        <v>8.2885600000000004</v>
      </c>
      <c r="G986" s="2">
        <v>8.3635900000000003</v>
      </c>
      <c r="H986" s="2">
        <v>8.5545100000000005</v>
      </c>
      <c r="I986" s="2">
        <v>9.4096860000000007</v>
      </c>
      <c r="J986" s="17">
        <v>9.019680000000001</v>
      </c>
      <c r="K986" s="17" t="s">
        <v>55</v>
      </c>
      <c r="L986" s="17" t="s">
        <v>54</v>
      </c>
      <c r="M986" s="17" t="s">
        <v>47</v>
      </c>
    </row>
    <row r="987" spans="1:13" ht="13.5" x14ac:dyDescent="0.25">
      <c r="A987" s="3">
        <v>43444</v>
      </c>
      <c r="B987" s="2">
        <v>8.0624000000000002</v>
      </c>
      <c r="C987" s="2">
        <v>26.139769137954431</v>
      </c>
      <c r="D987" s="2">
        <v>0.17667345740977858</v>
      </c>
      <c r="E987" s="2">
        <v>0.30688796243046762</v>
      </c>
      <c r="F987" s="2">
        <v>8.2213799999999999</v>
      </c>
      <c r="G987" s="2">
        <v>8.2997699999999988</v>
      </c>
      <c r="H987" s="2">
        <v>8.5172799999999995</v>
      </c>
      <c r="I987" s="2">
        <v>9.3660160000000019</v>
      </c>
      <c r="J987" s="17">
        <v>9.0267745000000001</v>
      </c>
      <c r="K987" s="17" t="s">
        <v>55</v>
      </c>
      <c r="L987" s="17" t="s">
        <v>54</v>
      </c>
      <c r="M987" s="17" t="s">
        <v>47</v>
      </c>
    </row>
    <row r="988" spans="1:13" ht="13.5" x14ac:dyDescent="0.25">
      <c r="A988" s="3">
        <v>43445</v>
      </c>
      <c r="B988" s="2">
        <v>8.0568000000000008</v>
      </c>
      <c r="C988" s="2">
        <v>26.035274109048814</v>
      </c>
      <c r="D988" s="2">
        <v>0.18222602825573908</v>
      </c>
      <c r="E988" s="2">
        <v>0.26218487408323587</v>
      </c>
      <c r="F988" s="2">
        <v>8.1564400000000017</v>
      </c>
      <c r="G988" s="2">
        <v>8.2448999999999995</v>
      </c>
      <c r="H988" s="2">
        <v>8.4940449999999998</v>
      </c>
      <c r="I988" s="2">
        <v>9.3165220000000026</v>
      </c>
      <c r="J988" s="17">
        <v>9.033866500000002</v>
      </c>
      <c r="K988" s="17" t="s">
        <v>55</v>
      </c>
      <c r="L988" s="17" t="s">
        <v>54</v>
      </c>
      <c r="M988" s="17" t="s">
        <v>47</v>
      </c>
    </row>
    <row r="989" spans="1:13" ht="13.5" x14ac:dyDescent="0.25">
      <c r="A989" s="3">
        <v>43446</v>
      </c>
      <c r="B989" s="2">
        <v>8.1183999999999994</v>
      </c>
      <c r="C989" s="2">
        <v>29.379547308493073</v>
      </c>
      <c r="D989" s="2">
        <v>0.15775894241418875</v>
      </c>
      <c r="E989" s="2">
        <v>0.22064509232937501</v>
      </c>
      <c r="F989" s="2">
        <v>8.1228599999999993</v>
      </c>
      <c r="G989" s="2">
        <v>8.2146699999999981</v>
      </c>
      <c r="H989" s="2">
        <v>8.4820100000000007</v>
      </c>
      <c r="I989" s="2">
        <v>9.2688200000000034</v>
      </c>
      <c r="J989" s="17">
        <v>9.0415180000000017</v>
      </c>
      <c r="K989" s="17" t="s">
        <v>55</v>
      </c>
      <c r="L989" s="17" t="s">
        <v>54</v>
      </c>
      <c r="M989" s="17" t="s">
        <v>47</v>
      </c>
    </row>
    <row r="990" spans="1:13" ht="13.5" x14ac:dyDescent="0.25">
      <c r="A990" s="3">
        <v>43447</v>
      </c>
      <c r="B990" s="2">
        <v>8.0904000000000007</v>
      </c>
      <c r="C990" s="2">
        <v>28.743371992195534</v>
      </c>
      <c r="D990" s="2">
        <v>0.10097237724016317</v>
      </c>
      <c r="E990" s="2">
        <v>0.18429899536454286</v>
      </c>
      <c r="F990" s="2">
        <v>8.0892800000000005</v>
      </c>
      <c r="G990" s="2">
        <v>8.2085100000000004</v>
      </c>
      <c r="H990" s="2">
        <v>8.4582149999999992</v>
      </c>
      <c r="I990" s="2">
        <v>9.222350000000004</v>
      </c>
      <c r="J990" s="17">
        <v>9.0492815000000011</v>
      </c>
      <c r="K990" s="17" t="s">
        <v>51</v>
      </c>
      <c r="L990" s="17" t="s">
        <v>54</v>
      </c>
      <c r="M990" s="17" t="s">
        <v>53</v>
      </c>
    </row>
    <row r="991" spans="1:13" ht="13.5" x14ac:dyDescent="0.25">
      <c r="A991" s="3">
        <v>43448</v>
      </c>
      <c r="B991" s="2">
        <v>8.1128</v>
      </c>
      <c r="C991" s="2">
        <v>30.048353407709897</v>
      </c>
      <c r="D991" s="2">
        <v>7.9342762049797955E-2</v>
      </c>
      <c r="E991" s="2">
        <v>0.14856719937249582</v>
      </c>
      <c r="F991" s="2">
        <v>8.0881600000000002</v>
      </c>
      <c r="G991" s="2">
        <v>8.1883599999999994</v>
      </c>
      <c r="H991" s="2">
        <v>8.4215450000000001</v>
      </c>
      <c r="I991" s="2">
        <v>9.1796880000000023</v>
      </c>
      <c r="J991" s="17">
        <v>9.0566785000000021</v>
      </c>
      <c r="K991" s="17" t="s">
        <v>51</v>
      </c>
      <c r="L991" s="17" t="s">
        <v>54</v>
      </c>
      <c r="M991" s="17" t="s">
        <v>53</v>
      </c>
    </row>
    <row r="992" spans="1:13" ht="13.5" x14ac:dyDescent="0.25">
      <c r="A992" s="3">
        <v>43451</v>
      </c>
      <c r="B992" s="2">
        <v>8.1128</v>
      </c>
      <c r="C992" s="2">
        <v>30.048353407709897</v>
      </c>
      <c r="D992" s="2">
        <v>7.6711664541111446E-2</v>
      </c>
      <c r="E992" s="2">
        <v>0.11855300309773778</v>
      </c>
      <c r="F992" s="2">
        <v>8.0982400000000005</v>
      </c>
      <c r="G992" s="2">
        <v>8.1598099999999985</v>
      </c>
      <c r="H992" s="2">
        <v>8.3862749999999995</v>
      </c>
      <c r="I992" s="2">
        <v>9.1347860000000018</v>
      </c>
      <c r="J992" s="17">
        <v>9.0641510000000025</v>
      </c>
      <c r="K992" s="17" t="s">
        <v>51</v>
      </c>
      <c r="L992" s="17" t="s">
        <v>54</v>
      </c>
      <c r="M992" s="17" t="s">
        <v>52</v>
      </c>
    </row>
    <row r="993" spans="1:13" ht="13.5" x14ac:dyDescent="0.25">
      <c r="A993" s="3">
        <v>43452</v>
      </c>
      <c r="B993" s="2">
        <v>7.9783999999999997</v>
      </c>
      <c r="C993" s="2">
        <v>26.651884803077436</v>
      </c>
      <c r="D993" s="2">
        <v>8.4400557780275776E-2</v>
      </c>
      <c r="E993" s="2">
        <v>9.3307270489022209E-2</v>
      </c>
      <c r="F993" s="2">
        <v>8.0825599999999991</v>
      </c>
      <c r="G993" s="2">
        <v>8.1194999999999986</v>
      </c>
      <c r="H993" s="2">
        <v>8.3372849999999978</v>
      </c>
      <c r="I993" s="2">
        <v>9.0871960000000023</v>
      </c>
      <c r="J993" s="17">
        <v>9.0713040000000031</v>
      </c>
      <c r="K993" s="17" t="s">
        <v>51</v>
      </c>
      <c r="L993" s="17" t="s">
        <v>54</v>
      </c>
      <c r="M993" s="17" t="s">
        <v>53</v>
      </c>
    </row>
    <row r="994" spans="1:13" ht="13.5" x14ac:dyDescent="0.25">
      <c r="A994" s="3">
        <v>43453</v>
      </c>
      <c r="B994" s="2">
        <v>7.9112</v>
      </c>
      <c r="C994" s="2">
        <v>25.122806363282109</v>
      </c>
      <c r="D994" s="2">
        <v>8.4388145841954199E-2</v>
      </c>
      <c r="E994" s="2">
        <v>7.1403240644233978E-2</v>
      </c>
      <c r="F994" s="2">
        <v>8.0411200000000012</v>
      </c>
      <c r="G994" s="2">
        <v>8.0819899999999993</v>
      </c>
      <c r="H994" s="2">
        <v>8.2880149999999979</v>
      </c>
      <c r="I994" s="2">
        <v>9.0349020000000024</v>
      </c>
      <c r="J994" s="17">
        <v>9.0781210000000048</v>
      </c>
      <c r="K994" s="17" t="s">
        <v>55</v>
      </c>
      <c r="L994" s="17" t="s">
        <v>54</v>
      </c>
      <c r="M994" s="17" t="s">
        <v>47</v>
      </c>
    </row>
    <row r="995" spans="1:13" ht="13.5" x14ac:dyDescent="0.25">
      <c r="A995" s="3">
        <v>43454</v>
      </c>
      <c r="B995" s="2">
        <v>7.6760999999999999</v>
      </c>
      <c r="C995" s="2">
        <v>20.657530628923112</v>
      </c>
      <c r="D995" s="2">
        <v>0.10079849949891795</v>
      </c>
      <c r="E995" s="2">
        <v>5.0047262550707218E-2</v>
      </c>
      <c r="F995" s="2">
        <v>7.9582600000000001</v>
      </c>
      <c r="G995" s="2">
        <v>8.0237700000000007</v>
      </c>
      <c r="H995" s="2">
        <v>8.227269999999999</v>
      </c>
      <c r="I995" s="2">
        <v>8.9780180000000023</v>
      </c>
      <c r="J995" s="17">
        <v>9.0837625000000042</v>
      </c>
      <c r="K995" s="17" t="s">
        <v>55</v>
      </c>
      <c r="L995" s="17" t="s">
        <v>54</v>
      </c>
      <c r="M995" s="17" t="s">
        <v>47</v>
      </c>
    </row>
    <row r="996" spans="1:13" ht="13.5" x14ac:dyDescent="0.25">
      <c r="A996" s="3">
        <v>43455</v>
      </c>
      <c r="B996" s="2">
        <v>7.8384</v>
      </c>
      <c r="C996" s="2">
        <v>29.918078967778754</v>
      </c>
      <c r="D996" s="2">
        <v>8.5596372027888279E-2</v>
      </c>
      <c r="E996" s="2">
        <v>2.7007078110051708E-2</v>
      </c>
      <c r="F996" s="2">
        <v>7.9033800000000003</v>
      </c>
      <c r="G996" s="2">
        <v>7.995770000000002</v>
      </c>
      <c r="H996" s="2">
        <v>8.1796799999999994</v>
      </c>
      <c r="I996" s="2">
        <v>8.9265080000000019</v>
      </c>
      <c r="J996" s="17">
        <v>9.0899640000000037</v>
      </c>
      <c r="K996" s="17" t="s">
        <v>51</v>
      </c>
      <c r="L996" s="17" t="s">
        <v>54</v>
      </c>
      <c r="M996" s="17" t="s">
        <v>53</v>
      </c>
    </row>
    <row r="997" spans="1:13" ht="13.5" x14ac:dyDescent="0.25">
      <c r="A997" s="3">
        <v>43458</v>
      </c>
      <c r="B997" s="2">
        <v>7.8384</v>
      </c>
      <c r="C997" s="2">
        <v>29.918078967778754</v>
      </c>
      <c r="D997" s="2">
        <v>6.7285914641438183E-2</v>
      </c>
      <c r="E997" s="2">
        <v>8.5208775293725419E-3</v>
      </c>
      <c r="F997" s="2">
        <v>7.8484999999999996</v>
      </c>
      <c r="G997" s="2">
        <v>7.9733700000000001</v>
      </c>
      <c r="H997" s="2">
        <v>8.136569999999999</v>
      </c>
      <c r="I997" s="2">
        <v>8.877238000000002</v>
      </c>
      <c r="J997" s="17">
        <v>9.0956615000000038</v>
      </c>
      <c r="K997" s="17" t="s">
        <v>51</v>
      </c>
      <c r="L997" s="17" t="s">
        <v>54</v>
      </c>
      <c r="M997" s="17" t="s">
        <v>53</v>
      </c>
    </row>
    <row r="998" spans="1:13" ht="13.5" x14ac:dyDescent="0.25">
      <c r="A998" s="3">
        <v>43459</v>
      </c>
      <c r="B998" s="2">
        <v>7.8944000000000001</v>
      </c>
      <c r="C998" s="2">
        <v>33.045247402486112</v>
      </c>
      <c r="D998" s="2">
        <v>4.9716343587762779E-2</v>
      </c>
      <c r="E998" s="2">
        <v>-4.7323719463044592E-3</v>
      </c>
      <c r="F998" s="2">
        <v>7.8316999999999997</v>
      </c>
      <c r="G998" s="2">
        <v>7.9571299999999994</v>
      </c>
      <c r="H998" s="2">
        <v>8.1010150000000003</v>
      </c>
      <c r="I998" s="2">
        <v>8.8290880000000023</v>
      </c>
      <c r="J998" s="17">
        <v>9.101639000000004</v>
      </c>
      <c r="K998" s="17" t="s">
        <v>51</v>
      </c>
      <c r="L998" s="17" t="s">
        <v>54</v>
      </c>
      <c r="M998" s="17" t="s">
        <v>53</v>
      </c>
    </row>
    <row r="999" spans="1:13" ht="13.5" x14ac:dyDescent="0.25">
      <c r="A999" s="3">
        <v>43460</v>
      </c>
      <c r="B999" s="2">
        <v>7.9447999999999999</v>
      </c>
      <c r="C999" s="2">
        <v>35.820906019874499</v>
      </c>
      <c r="D999" s="2">
        <v>4.2978744117359469E-2</v>
      </c>
      <c r="E999" s="2">
        <v>-1.406409740201002E-2</v>
      </c>
      <c r="F999" s="2">
        <v>7.8384199999999993</v>
      </c>
      <c r="G999" s="2">
        <v>7.9397700000000002</v>
      </c>
      <c r="H999" s="2">
        <v>8.0772199999999987</v>
      </c>
      <c r="I999" s="2">
        <v>8.7813860000000012</v>
      </c>
      <c r="J999" s="17">
        <v>9.1078685000000021</v>
      </c>
      <c r="K999" s="17" t="s">
        <v>51</v>
      </c>
      <c r="L999" s="17" t="s">
        <v>54</v>
      </c>
      <c r="M999" s="17" t="s">
        <v>52</v>
      </c>
    </row>
    <row r="1000" spans="1:13" ht="13.5" x14ac:dyDescent="0.25">
      <c r="A1000" s="3">
        <v>43461</v>
      </c>
      <c r="B1000" s="2">
        <v>7.6032999999999999</v>
      </c>
      <c r="C1000" s="2">
        <v>27.501594747466456</v>
      </c>
      <c r="D1000" s="2">
        <v>6.0177163402741485E-2</v>
      </c>
      <c r="E1000" s="2">
        <v>-2.1716477243184807E-2</v>
      </c>
      <c r="F1000" s="2">
        <v>7.8238600000000007</v>
      </c>
      <c r="G1000" s="2">
        <v>7.8910600000000004</v>
      </c>
      <c r="H1000" s="2">
        <v>8.0497849999999982</v>
      </c>
      <c r="I1000" s="2">
        <v>8.731892000000002</v>
      </c>
      <c r="J1000" s="17">
        <v>9.1123905000000036</v>
      </c>
      <c r="K1000" s="17" t="s">
        <v>51</v>
      </c>
      <c r="L1000" s="17" t="s">
        <v>54</v>
      </c>
      <c r="M1000" s="17" t="s">
        <v>53</v>
      </c>
    </row>
    <row r="1001" spans="1:13" ht="13.5" x14ac:dyDescent="0.25">
      <c r="A1001" s="3">
        <v>43462</v>
      </c>
      <c r="B1001" s="2">
        <v>7.8384</v>
      </c>
      <c r="C1001" s="2">
        <v>38.151099165423886</v>
      </c>
      <c r="D1001" s="2">
        <v>6.4548264969319646E-2</v>
      </c>
      <c r="E1001" s="2">
        <v>-2.7298905500117411E-2</v>
      </c>
      <c r="F1001" s="2">
        <v>7.8238600000000007</v>
      </c>
      <c r="G1001" s="2">
        <v>7.8636200000000001</v>
      </c>
      <c r="H1001" s="2">
        <v>8.0259899999999984</v>
      </c>
      <c r="I1001" s="2">
        <v>8.6854200000000006</v>
      </c>
      <c r="J1001" s="17">
        <v>9.1180880000000037</v>
      </c>
      <c r="K1001" s="17" t="s">
        <v>51</v>
      </c>
      <c r="L1001" s="17" t="s">
        <v>54</v>
      </c>
      <c r="M1001" s="17" t="s">
        <v>54</v>
      </c>
    </row>
    <row r="1002" spans="1:13" ht="13.5" x14ac:dyDescent="0.25">
      <c r="A1002" s="3">
        <v>43465</v>
      </c>
      <c r="B1002" s="2">
        <v>7.8384</v>
      </c>
      <c r="C1002" s="2">
        <v>38.151099165423872</v>
      </c>
      <c r="D1002" s="2">
        <v>7.0364389957729756E-2</v>
      </c>
      <c r="E1002" s="2">
        <v>-3.2943370358585994E-2</v>
      </c>
      <c r="F1002" s="2">
        <v>7.8238599999999989</v>
      </c>
      <c r="G1002" s="2">
        <v>7.8361799999999988</v>
      </c>
      <c r="H1002" s="2">
        <v>7.9979949999999986</v>
      </c>
      <c r="I1002" s="2">
        <v>8.6390600000000006</v>
      </c>
      <c r="J1002" s="17">
        <v>9.1237855000000039</v>
      </c>
      <c r="K1002" s="17" t="s">
        <v>51</v>
      </c>
      <c r="L1002" s="17" t="s">
        <v>54</v>
      </c>
      <c r="M1002" s="17" t="s">
        <v>54</v>
      </c>
    </row>
    <row r="1003" spans="1:13" ht="13.5" x14ac:dyDescent="0.25">
      <c r="A1003" s="3">
        <v>43467</v>
      </c>
      <c r="B1003" s="2">
        <v>7.8384</v>
      </c>
      <c r="C1003" s="2">
        <v>38.151099165423886</v>
      </c>
      <c r="D1003" s="2">
        <v>5.6569452100129425E-2</v>
      </c>
      <c r="E1003" s="2">
        <v>-3.6236482518066659E-2</v>
      </c>
      <c r="F1003" s="2">
        <v>7.8126599999999993</v>
      </c>
      <c r="G1003" s="2">
        <v>7.8221800000000004</v>
      </c>
      <c r="H1003" s="2">
        <v>7.9708400000000008</v>
      </c>
      <c r="I1003" s="2">
        <v>8.5948279999999997</v>
      </c>
      <c r="J1003" s="17">
        <v>9.1296340000000047</v>
      </c>
      <c r="K1003" s="17" t="s">
        <v>51</v>
      </c>
      <c r="L1003" s="17" t="s">
        <v>54</v>
      </c>
      <c r="M1003" s="17" t="s">
        <v>53</v>
      </c>
    </row>
    <row r="1004" spans="1:13" ht="13.5" x14ac:dyDescent="0.25">
      <c r="A1004" s="3">
        <v>43468</v>
      </c>
      <c r="B1004" s="2">
        <v>7.6984000000000004</v>
      </c>
      <c r="C1004" s="2">
        <v>34.393528673833487</v>
      </c>
      <c r="D1004" s="2">
        <v>4.6744136660697322E-2</v>
      </c>
      <c r="E1004" s="2">
        <v>-3.6055634439580778E-2</v>
      </c>
      <c r="F1004" s="2">
        <v>7.7633800000000006</v>
      </c>
      <c r="G1004" s="2">
        <v>7.8009000000000004</v>
      </c>
      <c r="H1004" s="2">
        <v>7.9414449999999999</v>
      </c>
      <c r="I1004" s="2">
        <v>8.5477959999999999</v>
      </c>
      <c r="J1004" s="17">
        <v>9.1347575000000045</v>
      </c>
      <c r="K1004" s="17" t="s">
        <v>51</v>
      </c>
      <c r="L1004" s="17" t="s">
        <v>54</v>
      </c>
      <c r="M1004" s="17" t="s">
        <v>53</v>
      </c>
    </row>
    <row r="1005" spans="1:13" ht="13.5" x14ac:dyDescent="0.25">
      <c r="A1005" s="3">
        <v>43469</v>
      </c>
      <c r="B1005" s="2">
        <v>7.6144999999999996</v>
      </c>
      <c r="C1005" s="2">
        <v>32.337963029486716</v>
      </c>
      <c r="D1005" s="2">
        <v>1.0984198505465059E-2</v>
      </c>
      <c r="E1005" s="2">
        <v>-3.7499777371749733E-2</v>
      </c>
      <c r="F1005" s="2">
        <v>7.7656200000000002</v>
      </c>
      <c r="G1005" s="2">
        <v>7.7947400000000018</v>
      </c>
      <c r="H1005" s="2">
        <v>7.9092549999999999</v>
      </c>
      <c r="I1005" s="2">
        <v>8.5013260000000006</v>
      </c>
      <c r="J1005" s="17">
        <v>9.1395120000000034</v>
      </c>
      <c r="K1005" s="17" t="s">
        <v>51</v>
      </c>
      <c r="L1005" s="17" t="s">
        <v>54</v>
      </c>
      <c r="M1005" s="17" t="s">
        <v>52</v>
      </c>
    </row>
    <row r="1006" spans="1:13" ht="13.5" x14ac:dyDescent="0.25">
      <c r="A1006" s="3">
        <v>43472</v>
      </c>
      <c r="B1006" s="2">
        <v>7.6032999999999999</v>
      </c>
      <c r="C1006" s="2">
        <v>32.06248149584367</v>
      </c>
      <c r="D1006" s="2">
        <v>9.3428315917591931E-3</v>
      </c>
      <c r="E1006" s="2">
        <v>-3.5958524208462114E-2</v>
      </c>
      <c r="F1006" s="2">
        <v>7.7185999999999995</v>
      </c>
      <c r="G1006" s="2">
        <v>7.771230000000001</v>
      </c>
      <c r="H1006" s="2">
        <v>7.8835000000000006</v>
      </c>
      <c r="I1006" s="2">
        <v>8.4563120000000005</v>
      </c>
      <c r="J1006" s="17">
        <v>9.1440340000000031</v>
      </c>
      <c r="K1006" s="17" t="s">
        <v>55</v>
      </c>
      <c r="L1006" s="17" t="s">
        <v>54</v>
      </c>
      <c r="M1006" s="17" t="s">
        <v>47</v>
      </c>
    </row>
    <row r="1007" spans="1:13" ht="13.5" x14ac:dyDescent="0.25">
      <c r="A1007" s="3">
        <v>43473</v>
      </c>
      <c r="B1007" s="2">
        <v>7.6032999999999999</v>
      </c>
      <c r="C1007" s="2">
        <v>32.06248149584367</v>
      </c>
      <c r="D1007" s="2">
        <v>1.0629591626982737E-2</v>
      </c>
      <c r="E1007" s="2">
        <v>-3.6314265625907532E-2</v>
      </c>
      <c r="F1007" s="2">
        <v>7.6715800000000005</v>
      </c>
      <c r="G1007" s="2">
        <v>7.7477199999999993</v>
      </c>
      <c r="H1007" s="2">
        <v>7.8605449999999992</v>
      </c>
      <c r="I1007" s="2">
        <v>8.4125299999999985</v>
      </c>
      <c r="J1007" s="17">
        <v>9.1485560000000028</v>
      </c>
      <c r="K1007" s="17" t="s">
        <v>55</v>
      </c>
      <c r="L1007" s="17" t="s">
        <v>54</v>
      </c>
      <c r="M1007" s="17" t="s">
        <v>47</v>
      </c>
    </row>
    <row r="1008" spans="1:13" ht="13.5" x14ac:dyDescent="0.25">
      <c r="A1008" s="3">
        <v>43474</v>
      </c>
      <c r="B1008" s="2">
        <v>7.5080999999999998</v>
      </c>
      <c r="C1008" s="2">
        <v>29.57852155886188</v>
      </c>
      <c r="D1008" s="2">
        <v>2.9863040752848846E-2</v>
      </c>
      <c r="E1008" s="2">
        <v>-3.6471778419932904E-2</v>
      </c>
      <c r="F1008" s="2">
        <v>7.6055200000000003</v>
      </c>
      <c r="G1008" s="2">
        <v>7.7090899999999989</v>
      </c>
      <c r="H1008" s="2">
        <v>7.8331100000000005</v>
      </c>
      <c r="I1008" s="2">
        <v>8.3681879999999982</v>
      </c>
      <c r="J1008" s="17">
        <v>9.1528540000000032</v>
      </c>
      <c r="K1008" s="17" t="s">
        <v>55</v>
      </c>
      <c r="L1008" s="17" t="s">
        <v>54</v>
      </c>
      <c r="M1008" s="17" t="s">
        <v>47</v>
      </c>
    </row>
    <row r="1009" spans="1:13" ht="13.5" x14ac:dyDescent="0.25">
      <c r="A1009" s="3">
        <v>43475</v>
      </c>
      <c r="B1009" s="2">
        <v>7.3400999999999996</v>
      </c>
      <c r="C1009" s="2">
        <v>25.782493691399395</v>
      </c>
      <c r="D1009" s="2">
        <v>6.9192232623509931E-2</v>
      </c>
      <c r="E1009" s="2">
        <v>-3.6453547751569483E-2</v>
      </c>
      <c r="F1009" s="2">
        <v>7.5338599999999998</v>
      </c>
      <c r="G1009" s="2">
        <v>7.6486199999999993</v>
      </c>
      <c r="H1009" s="2">
        <v>7.794195000000002</v>
      </c>
      <c r="I1009" s="2">
        <v>8.3229479999999985</v>
      </c>
      <c r="J1009" s="17">
        <v>9.1563120000000033</v>
      </c>
      <c r="K1009" s="17" t="s">
        <v>55</v>
      </c>
      <c r="L1009" s="17" t="s">
        <v>54</v>
      </c>
      <c r="M1009" s="17" t="s">
        <v>47</v>
      </c>
    </row>
    <row r="1010" spans="1:13" ht="13.5" x14ac:dyDescent="0.25">
      <c r="A1010" s="3">
        <v>43476</v>
      </c>
      <c r="B1010" s="2">
        <v>7.5585000000000004</v>
      </c>
      <c r="C1010" s="2">
        <v>37.086332763832125</v>
      </c>
      <c r="D1010" s="2">
        <v>3.7392115341280174E-2</v>
      </c>
      <c r="E1010" s="2">
        <v>-3.5716197551499802E-2</v>
      </c>
      <c r="F1010" s="2">
        <v>7.5226600000000001</v>
      </c>
      <c r="G1010" s="2">
        <v>7.6441399999999984</v>
      </c>
      <c r="H1010" s="2">
        <v>7.7676000000000034</v>
      </c>
      <c r="I1010" s="2">
        <v>8.2821879999999979</v>
      </c>
      <c r="J1010" s="17">
        <v>9.1608620000000034</v>
      </c>
      <c r="K1010" s="17" t="s">
        <v>55</v>
      </c>
      <c r="L1010" s="17" t="s">
        <v>54</v>
      </c>
      <c r="M1010" s="17" t="s">
        <v>47</v>
      </c>
    </row>
    <row r="1011" spans="1:13" ht="13.5" x14ac:dyDescent="0.25">
      <c r="A1011" s="3">
        <v>43480</v>
      </c>
      <c r="B1011" s="2">
        <v>7.6704999999999997</v>
      </c>
      <c r="C1011" s="2">
        <v>41.967679072788407</v>
      </c>
      <c r="D1011" s="2">
        <v>4.0434848349889307E-2</v>
      </c>
      <c r="E1011" s="2">
        <v>-3.6695052447340892E-2</v>
      </c>
      <c r="F1011" s="2">
        <v>7.5360999999999994</v>
      </c>
      <c r="G1011" s="2">
        <v>7.6273499999999999</v>
      </c>
      <c r="H1011" s="2">
        <v>7.745485000000004</v>
      </c>
      <c r="I1011" s="2">
        <v>8.2452360000000002</v>
      </c>
      <c r="J1011" s="17">
        <v>9.1659720000000036</v>
      </c>
      <c r="K1011" s="17" t="s">
        <v>55</v>
      </c>
      <c r="L1011" s="17" t="s">
        <v>54</v>
      </c>
      <c r="M1011" s="17" t="s">
        <v>49</v>
      </c>
    </row>
    <row r="1012" spans="1:13" ht="13.5" x14ac:dyDescent="0.25">
      <c r="A1012" s="3">
        <v>43481</v>
      </c>
      <c r="B1012" s="2">
        <v>7.6144999999999996</v>
      </c>
      <c r="C1012" s="2">
        <v>40.284660105484797</v>
      </c>
      <c r="D1012" s="2">
        <v>4.8419498446662601E-2</v>
      </c>
      <c r="E1012" s="2">
        <v>-3.9787634263578162E-2</v>
      </c>
      <c r="F1012" s="2">
        <v>7.5383399999999998</v>
      </c>
      <c r="G1012" s="2">
        <v>7.6049600000000002</v>
      </c>
      <c r="H1012" s="2">
        <v>7.7205700000000004</v>
      </c>
      <c r="I1012" s="2">
        <v>8.2094039999999993</v>
      </c>
      <c r="J1012" s="17">
        <v>9.1708270000000027</v>
      </c>
      <c r="K1012" s="17" t="s">
        <v>55</v>
      </c>
      <c r="L1012" s="17" t="s">
        <v>54</v>
      </c>
      <c r="M1012" s="17" t="s">
        <v>49</v>
      </c>
    </row>
    <row r="1013" spans="1:13" ht="13.5" x14ac:dyDescent="0.25">
      <c r="A1013" s="3">
        <v>43482</v>
      </c>
      <c r="B1013" s="2">
        <v>7.6144999999999996</v>
      </c>
      <c r="C1013" s="2">
        <v>40.284660105484797</v>
      </c>
      <c r="D1013" s="2">
        <v>5.6675056232492693E-2</v>
      </c>
      <c r="E1013" s="2">
        <v>-4.4500177075990729E-2</v>
      </c>
      <c r="F1013" s="2">
        <v>7.5596199999999998</v>
      </c>
      <c r="G1013" s="2">
        <v>7.5825699999999987</v>
      </c>
      <c r="H1013" s="2">
        <v>7.7023750000000009</v>
      </c>
      <c r="I1013" s="2">
        <v>8.1746919999999985</v>
      </c>
      <c r="J1013" s="17">
        <v>9.1757575000000031</v>
      </c>
      <c r="K1013" s="17" t="s">
        <v>55</v>
      </c>
      <c r="L1013" s="17" t="s">
        <v>54</v>
      </c>
      <c r="M1013" s="17" t="s">
        <v>49</v>
      </c>
    </row>
    <row r="1014" spans="1:13" ht="13.5" x14ac:dyDescent="0.25">
      <c r="A1014" s="3">
        <v>43483</v>
      </c>
      <c r="B1014" s="2">
        <v>7.5529000000000002</v>
      </c>
      <c r="C1014" s="2">
        <v>38.323980116909624</v>
      </c>
      <c r="D1014" s="2">
        <v>4.8073284626148904E-2</v>
      </c>
      <c r="E1014" s="2">
        <v>-4.9634373705353049E-2</v>
      </c>
      <c r="F1014" s="2">
        <v>7.6021799999999997</v>
      </c>
      <c r="G1014" s="2">
        <v>7.5680199999999989</v>
      </c>
      <c r="H1014" s="2">
        <v>7.6844599999999987</v>
      </c>
      <c r="I1014" s="2">
        <v>8.1421080000000003</v>
      </c>
      <c r="J1014" s="17">
        <v>9.1803045000000019</v>
      </c>
      <c r="K1014" s="17" t="s">
        <v>55</v>
      </c>
      <c r="L1014" s="17" t="s">
        <v>54</v>
      </c>
      <c r="M1014" s="17" t="s">
        <v>49</v>
      </c>
    </row>
    <row r="1015" spans="1:13" ht="13.5" x14ac:dyDescent="0.25">
      <c r="A1015" s="3">
        <v>43486</v>
      </c>
      <c r="B1015" s="2">
        <v>7.6144999999999996</v>
      </c>
      <c r="C1015" s="2">
        <v>41.395697109640665</v>
      </c>
      <c r="D1015" s="2">
        <v>2.4973625565610114E-2</v>
      </c>
      <c r="E1015" s="2">
        <v>-5.5008305727263528E-2</v>
      </c>
      <c r="F1015" s="2">
        <v>7.6133800000000011</v>
      </c>
      <c r="G1015" s="2">
        <v>7.5680199999999989</v>
      </c>
      <c r="H1015" s="2">
        <v>7.6813799999999999</v>
      </c>
      <c r="I1015" s="2">
        <v>8.1152339999999992</v>
      </c>
      <c r="J1015" s="17">
        <v>9.1856380000000026</v>
      </c>
      <c r="K1015" s="17" t="s">
        <v>51</v>
      </c>
      <c r="L1015" s="17" t="s">
        <v>54</v>
      </c>
      <c r="M1015" s="17" t="s">
        <v>52</v>
      </c>
    </row>
    <row r="1016" spans="1:13" ht="13.5" x14ac:dyDescent="0.25">
      <c r="A1016" s="3">
        <v>43487</v>
      </c>
      <c r="B1016" s="2">
        <v>7.5529000000000002</v>
      </c>
      <c r="C1016" s="2">
        <v>39.288454731888883</v>
      </c>
      <c r="D1016" s="2">
        <v>9.4308884034717266E-3</v>
      </c>
      <c r="E1016" s="2">
        <v>-6.0452365363349678E-2</v>
      </c>
      <c r="F1016" s="2">
        <v>7.5898599999999998</v>
      </c>
      <c r="G1016" s="2">
        <v>7.5629799999999987</v>
      </c>
      <c r="H1016" s="2">
        <v>7.6671049999999994</v>
      </c>
      <c r="I1016" s="2">
        <v>8.0878000000000014</v>
      </c>
      <c r="J1016" s="17">
        <v>9.1906635000000012</v>
      </c>
      <c r="K1016" s="17" t="s">
        <v>55</v>
      </c>
      <c r="L1016" s="17" t="s">
        <v>54</v>
      </c>
      <c r="M1016" s="17" t="s">
        <v>47</v>
      </c>
    </row>
    <row r="1017" spans="1:13" ht="13.5" x14ac:dyDescent="0.25">
      <c r="A1017" s="3">
        <v>43488</v>
      </c>
      <c r="B1017" s="2">
        <v>7.5361000000000002</v>
      </c>
      <c r="C1017" s="2">
        <v>38.709702895577969</v>
      </c>
      <c r="D1017" s="2">
        <v>-1.0351408649098559E-3</v>
      </c>
      <c r="E1017" s="2">
        <v>-6.6071739773008481E-2</v>
      </c>
      <c r="F1017" s="2">
        <v>7.5741800000000001</v>
      </c>
      <c r="G1017" s="2">
        <v>7.55626</v>
      </c>
      <c r="H1017" s="2">
        <v>7.6519899999999996</v>
      </c>
      <c r="I1017" s="2">
        <v>8.0623819999999995</v>
      </c>
      <c r="J1017" s="17">
        <v>9.1956050000000022</v>
      </c>
      <c r="K1017" s="17" t="s">
        <v>55</v>
      </c>
      <c r="L1017" s="17" t="s">
        <v>54</v>
      </c>
      <c r="M1017" s="17" t="s">
        <v>47</v>
      </c>
    </row>
    <row r="1018" spans="1:13" ht="13.5" x14ac:dyDescent="0.25">
      <c r="A1018" s="3">
        <v>43489</v>
      </c>
      <c r="B1018" s="2">
        <v>7.4969000000000001</v>
      </c>
      <c r="C1018" s="2">
        <v>37.327972521448963</v>
      </c>
      <c r="D1018" s="2">
        <v>-2.0199863045380795E-2</v>
      </c>
      <c r="E1018" s="2">
        <v>-7.286580184429059E-2</v>
      </c>
      <c r="F1018" s="2">
        <v>7.5506600000000006</v>
      </c>
      <c r="G1018" s="2">
        <v>7.5551399999999997</v>
      </c>
      <c r="H1018" s="2">
        <v>7.6321149999999989</v>
      </c>
      <c r="I1018" s="2">
        <v>8.0418900000000004</v>
      </c>
      <c r="J1018" s="17">
        <v>9.1993685000000021</v>
      </c>
      <c r="K1018" s="17" t="s">
        <v>55</v>
      </c>
      <c r="L1018" s="17" t="s">
        <v>54</v>
      </c>
      <c r="M1018" s="17" t="s">
        <v>47</v>
      </c>
    </row>
    <row r="1019" spans="1:13" ht="13.5" x14ac:dyDescent="0.25">
      <c r="A1019" s="3">
        <v>43490</v>
      </c>
      <c r="B1019" s="2">
        <v>7.4969000000000001</v>
      </c>
      <c r="C1019" s="2">
        <v>37.327972521448963</v>
      </c>
      <c r="D1019" s="2">
        <v>-6.0703279419876743E-2</v>
      </c>
      <c r="E1019" s="2">
        <v>-7.9852934861356417E-2</v>
      </c>
      <c r="F1019" s="2">
        <v>7.5394600000000001</v>
      </c>
      <c r="G1019" s="2">
        <v>7.5708199999999994</v>
      </c>
      <c r="H1019" s="2">
        <v>7.6097200000000003</v>
      </c>
      <c r="I1019" s="2">
        <v>8.0246459999999988</v>
      </c>
      <c r="J1019" s="17">
        <v>9.203358500000002</v>
      </c>
      <c r="K1019" s="17" t="s">
        <v>55</v>
      </c>
      <c r="L1019" s="17" t="s">
        <v>54</v>
      </c>
      <c r="M1019" s="17" t="s">
        <v>47</v>
      </c>
    </row>
    <row r="1020" spans="1:13" ht="13.5" x14ac:dyDescent="0.25">
      <c r="A1020" s="3">
        <v>43493</v>
      </c>
      <c r="B1020" s="2">
        <v>7.4912999999999998</v>
      </c>
      <c r="C1020" s="2">
        <v>37.108516055649758</v>
      </c>
      <c r="D1020" s="2">
        <v>-5.9517029805365773E-2</v>
      </c>
      <c r="E1020" s="2">
        <v>-8.3064654809104119E-2</v>
      </c>
      <c r="F1020" s="2">
        <v>7.5148200000000003</v>
      </c>
      <c r="G1020" s="2">
        <v>7.5640999999999989</v>
      </c>
      <c r="H1020" s="2">
        <v>7.6041199999999991</v>
      </c>
      <c r="I1020" s="2">
        <v>8.003146000000001</v>
      </c>
      <c r="J1020" s="17">
        <v>9.2071945000000017</v>
      </c>
      <c r="K1020" s="17" t="s">
        <v>55</v>
      </c>
      <c r="L1020" s="17" t="s">
        <v>54</v>
      </c>
      <c r="M1020" s="17" t="s">
        <v>47</v>
      </c>
    </row>
    <row r="1021" spans="1:13" ht="13.5" x14ac:dyDescent="0.25">
      <c r="A1021" s="3">
        <v>43494</v>
      </c>
      <c r="B1021" s="2">
        <v>7.4801000000000002</v>
      </c>
      <c r="C1021" s="2">
        <v>36.644495304445726</v>
      </c>
      <c r="D1021" s="2">
        <v>-3.9083164383110436E-2</v>
      </c>
      <c r="E1021" s="2">
        <v>-8.1297633314869389E-2</v>
      </c>
      <c r="F1021" s="2">
        <v>7.5002599999999999</v>
      </c>
      <c r="G1021" s="2">
        <v>7.5450599999999977</v>
      </c>
      <c r="H1021" s="2">
        <v>7.5862049999999996</v>
      </c>
      <c r="I1021" s="2">
        <v>7.9758240000000011</v>
      </c>
      <c r="J1021" s="17">
        <v>9.2111005000000006</v>
      </c>
      <c r="K1021" s="17" t="s">
        <v>55</v>
      </c>
      <c r="L1021" s="17" t="s">
        <v>54</v>
      </c>
      <c r="M1021" s="17" t="s">
        <v>47</v>
      </c>
    </row>
    <row r="1022" spans="1:13" ht="13.5" x14ac:dyDescent="0.25">
      <c r="A1022" s="3">
        <v>43495</v>
      </c>
      <c r="B1022" s="2">
        <v>7.4912999999999998</v>
      </c>
      <c r="C1022" s="2">
        <v>37.486323637817748</v>
      </c>
      <c r="D1022" s="2">
        <v>-2.990354715048138E-2</v>
      </c>
      <c r="E1022" s="2">
        <v>-7.8255147352275498E-2</v>
      </c>
      <c r="F1022" s="2">
        <v>7.4912999999999998</v>
      </c>
      <c r="G1022" s="2">
        <v>7.5327399999999995</v>
      </c>
      <c r="H1022" s="2">
        <v>7.5688499999999976</v>
      </c>
      <c r="I1022" s="2">
        <v>7.9492860000000016</v>
      </c>
      <c r="J1022" s="17">
        <v>9.2155664999999996</v>
      </c>
      <c r="K1022" s="17" t="s">
        <v>55</v>
      </c>
      <c r="L1022" s="17" t="s">
        <v>54</v>
      </c>
      <c r="M1022" s="17" t="s">
        <v>47</v>
      </c>
    </row>
    <row r="1023" spans="1:13" ht="13.5" x14ac:dyDescent="0.25">
      <c r="A1023" s="3">
        <v>43496</v>
      </c>
      <c r="B1023" s="2">
        <v>7.5025000000000004</v>
      </c>
      <c r="C1023" s="2">
        <v>38.36824207601888</v>
      </c>
      <c r="D1023" s="2">
        <v>-2.1796399208673378E-2</v>
      </c>
      <c r="E1023" s="2">
        <v>-7.7031850679684086E-2</v>
      </c>
      <c r="F1023" s="2">
        <v>7.4924200000000001</v>
      </c>
      <c r="G1023" s="2">
        <v>7.5215399999999999</v>
      </c>
      <c r="H1023" s="2">
        <v>7.5520549999999975</v>
      </c>
      <c r="I1023" s="2">
        <v>7.9201720000000009</v>
      </c>
      <c r="J1023" s="17">
        <v>9.220088500000001</v>
      </c>
      <c r="K1023" s="17" t="s">
        <v>55</v>
      </c>
      <c r="L1023" s="17" t="s">
        <v>54</v>
      </c>
      <c r="M1023" s="17" t="s">
        <v>49</v>
      </c>
    </row>
    <row r="1024" spans="1:13" ht="13.5" x14ac:dyDescent="0.25">
      <c r="A1024" s="3">
        <v>43497</v>
      </c>
      <c r="B1024" s="2">
        <v>7.4744999999999999</v>
      </c>
      <c r="C1024" s="2">
        <v>36.964264586412504</v>
      </c>
      <c r="D1024" s="2">
        <v>-2.1322748835931549E-2</v>
      </c>
      <c r="E1024" s="2">
        <v>-7.9751530708039906E-2</v>
      </c>
      <c r="F1024" s="2">
        <v>7.48794</v>
      </c>
      <c r="G1024" s="2">
        <v>7.5137000000000018</v>
      </c>
      <c r="H1024" s="2">
        <v>7.5408599999999977</v>
      </c>
      <c r="I1024" s="2">
        <v>7.8917299999999999</v>
      </c>
      <c r="J1024" s="17">
        <v>9.224218500000001</v>
      </c>
      <c r="K1024" s="17" t="s">
        <v>55</v>
      </c>
      <c r="L1024" s="17" t="s">
        <v>54</v>
      </c>
      <c r="M1024" s="17" t="s">
        <v>47</v>
      </c>
    </row>
    <row r="1025" spans="1:13" ht="13.5" x14ac:dyDescent="0.25">
      <c r="A1025" s="3">
        <v>43500</v>
      </c>
      <c r="B1025" s="2">
        <v>7.4633000000000003</v>
      </c>
      <c r="C1025" s="2">
        <v>36.390646691612808</v>
      </c>
      <c r="D1025" s="2">
        <v>-9.5086609503258757E-3</v>
      </c>
      <c r="E1025" s="2">
        <v>-8.5962753577194073E-2</v>
      </c>
      <c r="F1025" s="2">
        <v>7.4823399999999989</v>
      </c>
      <c r="G1025" s="2">
        <v>7.4985800000000014</v>
      </c>
      <c r="H1025" s="2">
        <v>7.5332999999999988</v>
      </c>
      <c r="I1025" s="2">
        <v>7.8631760000000011</v>
      </c>
      <c r="J1025" s="17">
        <v>9.227310499999998</v>
      </c>
      <c r="K1025" s="17" t="s">
        <v>55</v>
      </c>
      <c r="L1025" s="17" t="s">
        <v>54</v>
      </c>
      <c r="M1025" s="17" t="s">
        <v>47</v>
      </c>
    </row>
    <row r="1026" spans="1:13" ht="13.5" x14ac:dyDescent="0.25">
      <c r="A1026" s="3">
        <v>43501</v>
      </c>
      <c r="B1026" s="2">
        <v>7.4465000000000003</v>
      </c>
      <c r="C1026" s="2">
        <v>35.500721015691923</v>
      </c>
      <c r="D1026" s="2">
        <v>-6.6536500889498029E-3</v>
      </c>
      <c r="E1026" s="2">
        <v>-9.5016605282021702E-2</v>
      </c>
      <c r="F1026" s="2">
        <v>7.475620000000001</v>
      </c>
      <c r="G1026" s="2">
        <v>7.48794</v>
      </c>
      <c r="H1026" s="2">
        <v>7.525459999999998</v>
      </c>
      <c r="I1026" s="2">
        <v>7.8363020000000008</v>
      </c>
      <c r="J1026" s="17">
        <v>9.2303184999999992</v>
      </c>
      <c r="K1026" s="17" t="s">
        <v>51</v>
      </c>
      <c r="L1026" s="17" t="s">
        <v>54</v>
      </c>
      <c r="M1026" s="17" t="s">
        <v>53</v>
      </c>
    </row>
    <row r="1027" spans="1:13" ht="13.5" x14ac:dyDescent="0.25">
      <c r="A1027" s="3">
        <v>43502</v>
      </c>
      <c r="B1027" s="2">
        <v>7.4465000000000003</v>
      </c>
      <c r="C1027" s="2">
        <v>35.500721015691923</v>
      </c>
      <c r="D1027" s="2">
        <v>-5.7130729173433537E-3</v>
      </c>
      <c r="E1027" s="2">
        <v>-0.10558856008728723</v>
      </c>
      <c r="F1027" s="2">
        <v>7.4666600000000001</v>
      </c>
      <c r="G1027" s="2">
        <v>7.47898</v>
      </c>
      <c r="H1027" s="2">
        <v>7.5176199999999991</v>
      </c>
      <c r="I1027" s="2">
        <v>7.8112200000000005</v>
      </c>
      <c r="J1027" s="17">
        <v>9.2325454999999987</v>
      </c>
      <c r="K1027" s="17" t="s">
        <v>51</v>
      </c>
      <c r="L1027" s="17" t="s">
        <v>54</v>
      </c>
      <c r="M1027" s="17" t="s">
        <v>53</v>
      </c>
    </row>
    <row r="1028" spans="1:13" ht="13.5" x14ac:dyDescent="0.25">
      <c r="A1028" s="3">
        <v>43503</v>
      </c>
      <c r="B1028" s="2">
        <v>7.3905000000000003</v>
      </c>
      <c r="C1028" s="2">
        <v>32.434397906498546</v>
      </c>
      <c r="D1028" s="2">
        <v>-5.7725856983648072E-3</v>
      </c>
      <c r="E1028" s="2">
        <v>-0.11443751735867719</v>
      </c>
      <c r="F1028" s="2">
        <v>7.4442599999999999</v>
      </c>
      <c r="G1028" s="2">
        <v>7.4683400000000004</v>
      </c>
      <c r="H1028" s="2">
        <v>7.5117400000000014</v>
      </c>
      <c r="I1028" s="2">
        <v>7.7869200000000012</v>
      </c>
      <c r="J1028" s="17">
        <v>9.234240999999999</v>
      </c>
      <c r="K1028" s="17" t="s">
        <v>55</v>
      </c>
      <c r="L1028" s="17" t="s">
        <v>54</v>
      </c>
      <c r="M1028" s="17" t="s">
        <v>47</v>
      </c>
    </row>
    <row r="1029" spans="1:13" ht="13.5" x14ac:dyDescent="0.25">
      <c r="A1029" s="3">
        <v>43504</v>
      </c>
      <c r="B1029" s="2">
        <v>7.2785000000000002</v>
      </c>
      <c r="C1029" s="2">
        <v>27.346907106446864</v>
      </c>
      <c r="D1029" s="2">
        <v>3.7554038401319545E-3</v>
      </c>
      <c r="E1029" s="2">
        <v>-0.12096912339037158</v>
      </c>
      <c r="F1029" s="2">
        <v>7.4050600000000006</v>
      </c>
      <c r="G1029" s="2">
        <v>7.4465000000000003</v>
      </c>
      <c r="H1029" s="2">
        <v>7.5086600000000017</v>
      </c>
      <c r="I1029" s="2">
        <v>7.7640760000000011</v>
      </c>
      <c r="J1029" s="17">
        <v>9.2351244999999977</v>
      </c>
      <c r="K1029" s="17" t="s">
        <v>55</v>
      </c>
      <c r="L1029" s="17" t="s">
        <v>54</v>
      </c>
      <c r="M1029" s="17" t="s">
        <v>47</v>
      </c>
    </row>
    <row r="1030" spans="1:13" ht="13.5" x14ac:dyDescent="0.25">
      <c r="A1030" s="3">
        <v>43507</v>
      </c>
      <c r="B1030" s="2">
        <v>7.2785000000000002</v>
      </c>
      <c r="C1030" s="2">
        <v>27.346907106446864</v>
      </c>
      <c r="D1030" s="2">
        <v>1.280490671114709E-2</v>
      </c>
      <c r="E1030" s="2">
        <v>-0.1261928829194206</v>
      </c>
      <c r="F1030" s="2">
        <v>7.3681000000000001</v>
      </c>
      <c r="G1030" s="2">
        <v>7.4252199999999986</v>
      </c>
      <c r="H1030" s="2">
        <v>7.4946600000000005</v>
      </c>
      <c r="I1030" s="2">
        <v>7.7466060000000008</v>
      </c>
      <c r="J1030" s="17">
        <v>9.2346479999999982</v>
      </c>
      <c r="K1030" s="17" t="s">
        <v>55</v>
      </c>
      <c r="L1030" s="17" t="s">
        <v>54</v>
      </c>
      <c r="M1030" s="17" t="s">
        <v>47</v>
      </c>
    </row>
    <row r="1031" spans="1:13" ht="13.5" x14ac:dyDescent="0.25">
      <c r="A1031" s="3">
        <v>43508</v>
      </c>
      <c r="B1031" s="2">
        <v>7.2785000000000002</v>
      </c>
      <c r="C1031" s="2">
        <v>27.346907106446878</v>
      </c>
      <c r="D1031" s="2">
        <v>2.0451042502270589E-2</v>
      </c>
      <c r="E1031" s="2">
        <v>-0.13264046663008799</v>
      </c>
      <c r="F1031" s="2">
        <v>7.3345000000000002</v>
      </c>
      <c r="G1031" s="2">
        <v>7.4050600000000006</v>
      </c>
      <c r="H1031" s="2">
        <v>7.4750600000000009</v>
      </c>
      <c r="I1031" s="2">
        <v>7.7258900000000006</v>
      </c>
      <c r="J1031" s="17">
        <v>9.2345239999999968</v>
      </c>
      <c r="K1031" s="17" t="s">
        <v>55</v>
      </c>
      <c r="L1031" s="17" t="s">
        <v>54</v>
      </c>
      <c r="M1031" s="17" t="s">
        <v>47</v>
      </c>
    </row>
    <row r="1032" spans="1:13" ht="13.5" x14ac:dyDescent="0.25">
      <c r="A1032" s="3">
        <v>43509</v>
      </c>
      <c r="B1032" s="2">
        <v>7.1105999999999998</v>
      </c>
      <c r="C1032" s="2">
        <v>21.138737582170194</v>
      </c>
      <c r="D1032" s="2">
        <v>4.2666094275917388E-2</v>
      </c>
      <c r="E1032" s="2">
        <v>-0.13579384352131285</v>
      </c>
      <c r="F1032" s="2">
        <v>7.2673200000000007</v>
      </c>
      <c r="G1032" s="2">
        <v>7.3669900000000013</v>
      </c>
      <c r="H1032" s="2">
        <v>7.4498650000000008</v>
      </c>
      <c r="I1032" s="2">
        <v>7.7001359999999988</v>
      </c>
      <c r="J1032" s="17">
        <v>9.2335604999999976</v>
      </c>
      <c r="K1032" s="17" t="s">
        <v>55</v>
      </c>
      <c r="L1032" s="17" t="s">
        <v>54</v>
      </c>
      <c r="M1032" s="17" t="s">
        <v>47</v>
      </c>
    </row>
    <row r="1033" spans="1:13" ht="13.5" x14ac:dyDescent="0.25">
      <c r="A1033" s="3">
        <v>43510</v>
      </c>
      <c r="B1033" s="2">
        <v>7.2617000000000003</v>
      </c>
      <c r="C1033" s="2">
        <v>35.360456326209331</v>
      </c>
      <c r="D1033" s="2">
        <v>5.4453771941584073E-2</v>
      </c>
      <c r="E1033" s="2">
        <v>-0.13190487650970867</v>
      </c>
      <c r="F1033" s="2">
        <v>7.2415599999999998</v>
      </c>
      <c r="G1033" s="2">
        <v>7.3429100000000007</v>
      </c>
      <c r="H1033" s="2">
        <v>7.4322249999999999</v>
      </c>
      <c r="I1033" s="2">
        <v>7.67774</v>
      </c>
      <c r="J1033" s="17">
        <v>9.2333524999999987</v>
      </c>
      <c r="K1033" s="17" t="s">
        <v>55</v>
      </c>
      <c r="L1033" s="17" t="s">
        <v>54</v>
      </c>
      <c r="M1033" s="17" t="s">
        <v>47</v>
      </c>
    </row>
    <row r="1034" spans="1:13" ht="13.5" x14ac:dyDescent="0.25">
      <c r="A1034" s="3">
        <v>43511</v>
      </c>
      <c r="B1034" s="2">
        <v>7.2561</v>
      </c>
      <c r="C1034" s="2">
        <v>35.107759538210018</v>
      </c>
      <c r="D1034" s="2">
        <v>6.1919858181732401E-2</v>
      </c>
      <c r="E1034" s="2">
        <v>-0.11846786799720257</v>
      </c>
      <c r="F1034" s="2">
        <v>7.2370800000000006</v>
      </c>
      <c r="G1034" s="2">
        <v>7.3210700000000006</v>
      </c>
      <c r="H1034" s="2">
        <v>7.4173850000000003</v>
      </c>
      <c r="I1034" s="2">
        <v>7.6571359999999995</v>
      </c>
      <c r="J1034" s="17">
        <v>9.2337459999999982</v>
      </c>
      <c r="K1034" s="17" t="s">
        <v>55</v>
      </c>
      <c r="L1034" s="17" t="s">
        <v>54</v>
      </c>
      <c r="M1034" s="17" t="s">
        <v>47</v>
      </c>
    </row>
    <row r="1035" spans="1:13" ht="13.5" x14ac:dyDescent="0.25">
      <c r="A1035" s="3">
        <v>43514</v>
      </c>
      <c r="B1035" s="2">
        <v>7.2168999999999999</v>
      </c>
      <c r="C1035" s="2">
        <v>33.31310956297105</v>
      </c>
      <c r="D1035" s="2">
        <v>7.0733232208267438E-2</v>
      </c>
      <c r="E1035" s="2">
        <v>-9.9090282652884137E-2</v>
      </c>
      <c r="F1035" s="2">
        <v>7.2247600000000007</v>
      </c>
      <c r="G1035" s="2">
        <v>7.2964299999999991</v>
      </c>
      <c r="H1035" s="2">
        <v>7.3975050000000007</v>
      </c>
      <c r="I1035" s="2">
        <v>7.6363080000000005</v>
      </c>
      <c r="J1035" s="17">
        <v>9.2342459999999988</v>
      </c>
      <c r="K1035" s="17" t="s">
        <v>55</v>
      </c>
      <c r="L1035" s="17" t="s">
        <v>54</v>
      </c>
      <c r="M1035" s="17" t="s">
        <v>47</v>
      </c>
    </row>
    <row r="1036" spans="1:13" ht="13.5" x14ac:dyDescent="0.25">
      <c r="A1036" s="3">
        <v>43515</v>
      </c>
      <c r="B1036" s="2">
        <v>7.2225000000000001</v>
      </c>
      <c r="C1036" s="2">
        <v>33.833466879496342</v>
      </c>
      <c r="D1036" s="2">
        <v>7.6640767616996897E-2</v>
      </c>
      <c r="E1036" s="2">
        <v>-7.7365541870430155E-2</v>
      </c>
      <c r="F1036" s="2">
        <v>7.2135599999999993</v>
      </c>
      <c r="G1036" s="2">
        <v>7.2740299999999989</v>
      </c>
      <c r="H1036" s="2">
        <v>7.3809849999999999</v>
      </c>
      <c r="I1036" s="2">
        <v>7.6183900000000015</v>
      </c>
      <c r="J1036" s="17">
        <v>9.2351514999999988</v>
      </c>
      <c r="K1036" s="17" t="s">
        <v>55</v>
      </c>
      <c r="L1036" s="17" t="s">
        <v>54</v>
      </c>
      <c r="M1036" s="17" t="s">
        <v>47</v>
      </c>
    </row>
    <row r="1037" spans="1:13" ht="13.5" x14ac:dyDescent="0.25">
      <c r="A1037" s="3">
        <v>43516</v>
      </c>
      <c r="B1037" s="2">
        <v>7.2112999999999996</v>
      </c>
      <c r="C1037" s="2">
        <v>33.274245085366545</v>
      </c>
      <c r="D1037" s="2">
        <v>8.3778115670936515E-2</v>
      </c>
      <c r="E1037" s="2">
        <v>-5.320384553387654E-2</v>
      </c>
      <c r="F1037" s="2">
        <v>7.2337000000000007</v>
      </c>
      <c r="G1037" s="2">
        <v>7.2505100000000002</v>
      </c>
      <c r="H1037" s="2">
        <v>7.3647449999999992</v>
      </c>
      <c r="I1037" s="2">
        <v>7.6013680000000008</v>
      </c>
      <c r="J1037" s="17">
        <v>9.2363034999999982</v>
      </c>
      <c r="K1037" s="17" t="s">
        <v>55</v>
      </c>
      <c r="L1037" s="17" t="s">
        <v>54</v>
      </c>
      <c r="M1037" s="17" t="s">
        <v>49</v>
      </c>
    </row>
    <row r="1038" spans="1:13" ht="13.5" x14ac:dyDescent="0.25">
      <c r="A1038" s="3">
        <v>43517</v>
      </c>
      <c r="B1038" s="2">
        <v>7.1665999999999999</v>
      </c>
      <c r="C1038" s="2">
        <v>31.06718728928314</v>
      </c>
      <c r="D1038" s="2">
        <v>8.5791387044581668E-2</v>
      </c>
      <c r="E1038" s="2">
        <v>-2.7077254366164785E-2</v>
      </c>
      <c r="F1038" s="2">
        <v>7.2146799999999995</v>
      </c>
      <c r="G1038" s="2">
        <v>7.2281199999999997</v>
      </c>
      <c r="H1038" s="2">
        <v>7.3482299999999992</v>
      </c>
      <c r="I1038" s="2">
        <v>7.5835640000000009</v>
      </c>
      <c r="J1038" s="17">
        <v>9.2372569999999978</v>
      </c>
      <c r="K1038" s="17" t="s">
        <v>55</v>
      </c>
      <c r="L1038" s="17" t="s">
        <v>54</v>
      </c>
      <c r="M1038" s="17" t="s">
        <v>47</v>
      </c>
    </row>
    <row r="1039" spans="1:13" ht="13.5" x14ac:dyDescent="0.25">
      <c r="A1039" s="3">
        <v>43518</v>
      </c>
      <c r="B1039" s="2">
        <v>7.0826000000000002</v>
      </c>
      <c r="C1039" s="2">
        <v>27.390461129045974</v>
      </c>
      <c r="D1039" s="2">
        <v>7.7934076729978763E-2</v>
      </c>
      <c r="E1039" s="2">
        <v>-2.8377019766246021E-3</v>
      </c>
      <c r="F1039" s="2">
        <v>7.1799800000000005</v>
      </c>
      <c r="G1039" s="2">
        <v>7.2085300000000005</v>
      </c>
      <c r="H1039" s="2">
        <v>7.327515</v>
      </c>
      <c r="I1039" s="2">
        <v>7.5628480000000025</v>
      </c>
      <c r="J1039" s="17">
        <v>9.2381684999999987</v>
      </c>
      <c r="K1039" s="17" t="s">
        <v>55</v>
      </c>
      <c r="L1039" s="17" t="s">
        <v>54</v>
      </c>
      <c r="M1039" s="17" t="s">
        <v>47</v>
      </c>
    </row>
    <row r="1040" spans="1:13" ht="13.5" x14ac:dyDescent="0.25">
      <c r="A1040" s="3">
        <v>43521</v>
      </c>
      <c r="B1040" s="2">
        <v>7.0826000000000002</v>
      </c>
      <c r="C1040" s="2">
        <v>27.390461129045988</v>
      </c>
      <c r="D1040" s="2">
        <v>7.3122405381159439E-2</v>
      </c>
      <c r="E1040" s="2">
        <v>1.9614254590739032E-2</v>
      </c>
      <c r="F1040" s="2">
        <v>7.1531199999999995</v>
      </c>
      <c r="G1040" s="2">
        <v>7.1889400000000006</v>
      </c>
      <c r="H1040" s="2">
        <v>7.3070800000000009</v>
      </c>
      <c r="I1040" s="2">
        <v>7.5426920000000033</v>
      </c>
      <c r="J1040" s="17">
        <v>9.2389539999999997</v>
      </c>
      <c r="K1040" s="17" t="s">
        <v>55</v>
      </c>
      <c r="L1040" s="17" t="s">
        <v>54</v>
      </c>
      <c r="M1040" s="17" t="s">
        <v>47</v>
      </c>
    </row>
    <row r="1041" spans="1:13" ht="13.5" x14ac:dyDescent="0.25">
      <c r="A1041" s="3">
        <v>43522</v>
      </c>
      <c r="B1041" s="2">
        <v>6.9425999999999997</v>
      </c>
      <c r="C1041" s="2">
        <v>22.291165007738655</v>
      </c>
      <c r="D1041" s="2">
        <v>8.1122122639136762E-2</v>
      </c>
      <c r="E1041" s="2">
        <v>3.8944164191176855E-2</v>
      </c>
      <c r="F1041" s="2">
        <v>7.0971400000000004</v>
      </c>
      <c r="G1041" s="2">
        <v>7.1553500000000003</v>
      </c>
      <c r="H1041" s="2">
        <v>7.2802050000000005</v>
      </c>
      <c r="I1041" s="2">
        <v>7.519288000000004</v>
      </c>
      <c r="J1041" s="17">
        <v>9.2384599999999981</v>
      </c>
      <c r="K1041" s="17" t="s">
        <v>55</v>
      </c>
      <c r="L1041" s="17" t="s">
        <v>54</v>
      </c>
      <c r="M1041" s="17" t="s">
        <v>47</v>
      </c>
    </row>
    <row r="1042" spans="1:13" ht="13.5" x14ac:dyDescent="0.25">
      <c r="A1042" s="3">
        <v>43523</v>
      </c>
      <c r="B1042" s="2">
        <v>7.0490000000000004</v>
      </c>
      <c r="C1042" s="2">
        <v>32.5662716201997</v>
      </c>
      <c r="D1042" s="2">
        <v>5.6580908267019225E-2</v>
      </c>
      <c r="E1042" s="2">
        <v>5.8604911396387668E-2</v>
      </c>
      <c r="F1042" s="2">
        <v>7.0646800000000001</v>
      </c>
      <c r="G1042" s="2">
        <v>7.1491900000000017</v>
      </c>
      <c r="H1042" s="2">
        <v>7.258090000000001</v>
      </c>
      <c r="I1042" s="2">
        <v>7.4980120000000019</v>
      </c>
      <c r="J1042" s="17">
        <v>9.2381454999999999</v>
      </c>
      <c r="K1042" s="17" t="s">
        <v>55</v>
      </c>
      <c r="L1042" s="17" t="s">
        <v>54</v>
      </c>
      <c r="M1042" s="17" t="s">
        <v>47</v>
      </c>
    </row>
    <row r="1043" spans="1:13" ht="13.5" x14ac:dyDescent="0.25">
      <c r="A1043" s="3">
        <v>43524</v>
      </c>
      <c r="B1043" s="2">
        <v>6.9930000000000003</v>
      </c>
      <c r="C1043" s="2">
        <v>30.295734982559452</v>
      </c>
      <c r="D1043" s="2">
        <v>6.4804960730266536E-2</v>
      </c>
      <c r="E1043" s="2">
        <v>7.8178999329111404E-2</v>
      </c>
      <c r="F1043" s="2">
        <v>7.02996</v>
      </c>
      <c r="G1043" s="2">
        <v>7.1223199999999993</v>
      </c>
      <c r="H1043" s="2">
        <v>7.232615</v>
      </c>
      <c r="I1043" s="2">
        <v>7.4783040000000014</v>
      </c>
      <c r="J1043" s="17">
        <v>9.2366694999999979</v>
      </c>
      <c r="K1043" s="17" t="s">
        <v>55</v>
      </c>
      <c r="L1043" s="17" t="s">
        <v>54</v>
      </c>
      <c r="M1043" s="17" t="s">
        <v>47</v>
      </c>
    </row>
    <row r="1044" spans="1:13" ht="13.5" x14ac:dyDescent="0.25">
      <c r="A1044" s="3">
        <v>43525</v>
      </c>
      <c r="B1044" s="2">
        <v>6.9930000000000003</v>
      </c>
      <c r="C1044" s="2">
        <v>30.295734982559452</v>
      </c>
      <c r="D1044" s="2">
        <v>7.2710358406824938E-2</v>
      </c>
      <c r="E1044" s="2">
        <v>9.7450604477298058E-2</v>
      </c>
      <c r="F1044" s="2">
        <v>7.0120400000000007</v>
      </c>
      <c r="G1044" s="2">
        <v>7.0960099999999997</v>
      </c>
      <c r="H1044" s="2">
        <v>7.2085399999999993</v>
      </c>
      <c r="I1044" s="2">
        <v>7.4599400000000013</v>
      </c>
      <c r="J1044" s="17">
        <v>9.2343624999999978</v>
      </c>
      <c r="K1044" s="17" t="s">
        <v>55</v>
      </c>
      <c r="L1044" s="17" t="s">
        <v>54</v>
      </c>
      <c r="M1044" s="17" t="s">
        <v>47</v>
      </c>
    </row>
    <row r="1045" spans="1:13" ht="13.5" x14ac:dyDescent="0.25">
      <c r="A1045" s="3">
        <v>43528</v>
      </c>
      <c r="B1045" s="2">
        <v>6.9874000000000001</v>
      </c>
      <c r="C1045" s="2">
        <v>30.052730781951794</v>
      </c>
      <c r="D1045" s="2">
        <v>7.5457774154478408E-2</v>
      </c>
      <c r="E1045" s="2">
        <v>0.1144021405915627</v>
      </c>
      <c r="F1045" s="2">
        <v>6.9930000000000003</v>
      </c>
      <c r="G1045" s="2">
        <v>7.0730599999999999</v>
      </c>
      <c r="H1045" s="2">
        <v>7.1847449999999995</v>
      </c>
      <c r="I1045" s="2">
        <v>7.4461660000000016</v>
      </c>
      <c r="J1045" s="17">
        <v>9.2307684999999982</v>
      </c>
      <c r="K1045" s="17" t="s">
        <v>55</v>
      </c>
      <c r="L1045" s="17" t="s">
        <v>54</v>
      </c>
      <c r="M1045" s="17" t="s">
        <v>47</v>
      </c>
    </row>
    <row r="1046" spans="1:13" ht="13.5" x14ac:dyDescent="0.25">
      <c r="A1046" s="3">
        <v>43529</v>
      </c>
      <c r="B1046" s="2">
        <v>6.9817999999999998</v>
      </c>
      <c r="C1046" s="2">
        <v>29.795356259474261</v>
      </c>
      <c r="D1046" s="2">
        <v>8.0642128097460741E-2</v>
      </c>
      <c r="E1046" s="2">
        <v>0.12940243692110193</v>
      </c>
      <c r="F1046" s="2">
        <v>7.0008400000000011</v>
      </c>
      <c r="G1046" s="2">
        <v>7.0489900000000008</v>
      </c>
      <c r="H1046" s="2">
        <v>7.1615099999999998</v>
      </c>
      <c r="I1046" s="2">
        <v>7.4290340000000015</v>
      </c>
      <c r="J1046" s="17">
        <v>9.227272499999998</v>
      </c>
      <c r="K1046" s="17" t="s">
        <v>55</v>
      </c>
      <c r="L1046" s="17" t="s">
        <v>54</v>
      </c>
      <c r="M1046" s="17" t="s">
        <v>49</v>
      </c>
    </row>
    <row r="1047" spans="1:13" ht="13.5" x14ac:dyDescent="0.25">
      <c r="A1047" s="3">
        <v>43530</v>
      </c>
      <c r="B1047" s="2">
        <v>6.9425999999999997</v>
      </c>
      <c r="C1047" s="2">
        <v>27.988420446070549</v>
      </c>
      <c r="D1047" s="2">
        <v>8.7708591977603056E-2</v>
      </c>
      <c r="E1047" s="2">
        <v>0.13616751913485792</v>
      </c>
      <c r="F1047" s="2">
        <v>6.9795600000000011</v>
      </c>
      <c r="G1047" s="2">
        <v>7.022120000000001</v>
      </c>
      <c r="H1047" s="2">
        <v>7.1363149999999989</v>
      </c>
      <c r="I1047" s="2">
        <v>7.4111180000000028</v>
      </c>
      <c r="J1047" s="17">
        <v>9.2239579999999997</v>
      </c>
      <c r="K1047" s="17" t="s">
        <v>55</v>
      </c>
      <c r="L1047" s="17" t="s">
        <v>54</v>
      </c>
      <c r="M1047" s="17" t="s">
        <v>47</v>
      </c>
    </row>
    <row r="1048" spans="1:13" ht="13.5" x14ac:dyDescent="0.25">
      <c r="A1048" s="3">
        <v>43531</v>
      </c>
      <c r="B1048" s="2">
        <v>6.9370000000000003</v>
      </c>
      <c r="C1048" s="2">
        <v>27.729702829389652</v>
      </c>
      <c r="D1048" s="2">
        <v>8.8845467188796157E-2</v>
      </c>
      <c r="E1048" s="2">
        <v>0.13314229185142476</v>
      </c>
      <c r="F1048" s="2">
        <v>6.9683599999999997</v>
      </c>
      <c r="G1048" s="2">
        <v>6.9991600000000007</v>
      </c>
      <c r="H1048" s="2">
        <v>7.1136399999999993</v>
      </c>
      <c r="I1048" s="2">
        <v>7.3919700000000033</v>
      </c>
      <c r="J1048" s="17">
        <v>9.2206154999999992</v>
      </c>
      <c r="K1048" s="17" t="s">
        <v>55</v>
      </c>
      <c r="L1048" s="17" t="s">
        <v>54</v>
      </c>
      <c r="M1048" s="17" t="s">
        <v>47</v>
      </c>
    </row>
    <row r="1049" spans="1:13" ht="13.5" x14ac:dyDescent="0.25">
      <c r="A1049" s="3">
        <v>43532</v>
      </c>
      <c r="B1049" s="2">
        <v>6.8026</v>
      </c>
      <c r="C1049" s="2">
        <v>22.382246843321454</v>
      </c>
      <c r="D1049" s="2">
        <v>8.837270027803612E-2</v>
      </c>
      <c r="E1049" s="2">
        <v>0.12262202826928081</v>
      </c>
      <c r="F1049" s="2">
        <v>6.9302800000000007</v>
      </c>
      <c r="G1049" s="2">
        <v>6.9711600000000002</v>
      </c>
      <c r="H1049" s="2">
        <v>7.0898450000000013</v>
      </c>
      <c r="I1049" s="2">
        <v>7.3691260000000023</v>
      </c>
      <c r="J1049" s="17">
        <v>9.2166264999999985</v>
      </c>
      <c r="K1049" s="17" t="s">
        <v>55</v>
      </c>
      <c r="L1049" s="17" t="s">
        <v>54</v>
      </c>
      <c r="M1049" s="17" t="s">
        <v>47</v>
      </c>
    </row>
    <row r="1050" spans="1:13" ht="13.5" x14ac:dyDescent="0.25">
      <c r="A1050" s="3">
        <v>43535</v>
      </c>
      <c r="B1050" s="2">
        <v>6.9370000000000003</v>
      </c>
      <c r="C1050" s="2">
        <v>35.729664585155348</v>
      </c>
      <c r="D1050" s="2">
        <v>8.0230530188089233E-2</v>
      </c>
      <c r="E1050" s="2">
        <v>0.10435990497653735</v>
      </c>
      <c r="F1050" s="2">
        <v>6.9201999999999995</v>
      </c>
      <c r="G1050" s="2">
        <v>6.9565999999999999</v>
      </c>
      <c r="H1050" s="2">
        <v>7.0727700000000002</v>
      </c>
      <c r="I1050" s="2">
        <v>7.3558000000000012</v>
      </c>
      <c r="J1050" s="17">
        <v>9.2130320000000001</v>
      </c>
      <c r="K1050" s="17" t="s">
        <v>55</v>
      </c>
      <c r="L1050" s="17" t="s">
        <v>54</v>
      </c>
      <c r="M1050" s="17" t="s">
        <v>47</v>
      </c>
    </row>
    <row r="1051" spans="1:13" ht="13.5" x14ac:dyDescent="0.25">
      <c r="A1051" s="3">
        <v>43536</v>
      </c>
      <c r="B1051" s="2">
        <v>6.9425999999999997</v>
      </c>
      <c r="C1051" s="2">
        <v>36.22179692703569</v>
      </c>
      <c r="D1051" s="2">
        <v>5.264301196732557E-2</v>
      </c>
      <c r="E1051" s="2">
        <v>8.0588738972321938E-2</v>
      </c>
      <c r="F1051" s="2">
        <v>6.9123600000000014</v>
      </c>
      <c r="G1051" s="2">
        <v>6.9565999999999999</v>
      </c>
      <c r="H1051" s="2">
        <v>7.0559749999999992</v>
      </c>
      <c r="I1051" s="2">
        <v>7.3378840000000025</v>
      </c>
      <c r="J1051" s="17">
        <v>9.2094655000000003</v>
      </c>
      <c r="K1051" s="17" t="s">
        <v>55</v>
      </c>
      <c r="L1051" s="17" t="s">
        <v>54</v>
      </c>
      <c r="M1051" s="17" t="s">
        <v>47</v>
      </c>
    </row>
    <row r="1052" spans="1:13" ht="13.5" x14ac:dyDescent="0.25">
      <c r="A1052" s="3">
        <v>43537</v>
      </c>
      <c r="B1052" s="2">
        <v>6.8305999999999996</v>
      </c>
      <c r="C1052" s="2">
        <v>31.093677717698952</v>
      </c>
      <c r="D1052" s="2">
        <v>5.5094466216387694E-2</v>
      </c>
      <c r="E1052" s="2">
        <v>5.3583752645530724E-2</v>
      </c>
      <c r="F1052" s="2">
        <v>6.8899599999999994</v>
      </c>
      <c r="G1052" s="2">
        <v>6.9347599999999998</v>
      </c>
      <c r="H1052" s="2">
        <v>7.0419750000000008</v>
      </c>
      <c r="I1052" s="2">
        <v>7.3177280000000016</v>
      </c>
      <c r="J1052" s="17">
        <v>9.2042059999999992</v>
      </c>
      <c r="K1052" s="17" t="s">
        <v>55</v>
      </c>
      <c r="L1052" s="17" t="s">
        <v>54</v>
      </c>
      <c r="M1052" s="17" t="s">
        <v>47</v>
      </c>
    </row>
    <row r="1053" spans="1:13" ht="13.5" x14ac:dyDescent="0.25">
      <c r="A1053" s="3">
        <v>43538</v>
      </c>
      <c r="B1053" s="2">
        <v>6.7186000000000003</v>
      </c>
      <c r="C1053" s="2">
        <v>26.98012751254349</v>
      </c>
      <c r="D1053" s="2">
        <v>5.8557064659768621E-2</v>
      </c>
      <c r="E1053" s="2">
        <v>2.3722083342471299E-2</v>
      </c>
      <c r="F1053" s="2">
        <v>6.8462800000000001</v>
      </c>
      <c r="G1053" s="2">
        <v>6.9073199999999986</v>
      </c>
      <c r="H1053" s="2">
        <v>7.0148199999999985</v>
      </c>
      <c r="I1053" s="2">
        <v>7.2953320000000019</v>
      </c>
      <c r="J1053" s="17">
        <v>9.1966234999999976</v>
      </c>
      <c r="K1053" s="17" t="s">
        <v>55</v>
      </c>
      <c r="L1053" s="17" t="s">
        <v>54</v>
      </c>
      <c r="M1053" s="17" t="s">
        <v>47</v>
      </c>
    </row>
    <row r="1054" spans="1:13" ht="13.5" x14ac:dyDescent="0.25">
      <c r="A1054" s="3">
        <v>43539</v>
      </c>
      <c r="B1054" s="2">
        <v>6.7073999999999998</v>
      </c>
      <c r="C1054" s="2">
        <v>26.601135920736411</v>
      </c>
      <c r="D1054" s="2">
        <v>6.4559304868574863E-2</v>
      </c>
      <c r="E1054" s="2">
        <v>-7.3878856935702328E-3</v>
      </c>
      <c r="F1054" s="2">
        <v>6.8272400000000006</v>
      </c>
      <c r="G1054" s="2">
        <v>6.8787599999999998</v>
      </c>
      <c r="H1054" s="2">
        <v>6.9873849999999988</v>
      </c>
      <c r="I1054" s="2">
        <v>7.2755120000000009</v>
      </c>
      <c r="J1054" s="17">
        <v>9.1873734999999996</v>
      </c>
      <c r="K1054" s="17" t="s">
        <v>55</v>
      </c>
      <c r="L1054" s="17" t="s">
        <v>54</v>
      </c>
      <c r="M1054" s="17" t="s">
        <v>47</v>
      </c>
    </row>
    <row r="1055" spans="1:13" ht="13.5" x14ac:dyDescent="0.25">
      <c r="A1055" s="3">
        <v>43542</v>
      </c>
      <c r="B1055" s="2">
        <v>6.7018000000000004</v>
      </c>
      <c r="C1055" s="2">
        <v>26.401440599518111</v>
      </c>
      <c r="D1055" s="2">
        <v>7.1334173352755492E-2</v>
      </c>
      <c r="E1055" s="2">
        <v>-3.8067804024307025E-2</v>
      </c>
      <c r="F1055" s="2">
        <v>6.7801999999999989</v>
      </c>
      <c r="G1055" s="2">
        <v>6.8501999999999992</v>
      </c>
      <c r="H1055" s="2">
        <v>6.9616299999999995</v>
      </c>
      <c r="I1055" s="2">
        <v>7.2572580000000002</v>
      </c>
      <c r="J1055" s="17">
        <v>9.1793544999999988</v>
      </c>
      <c r="K1055" s="17" t="s">
        <v>55</v>
      </c>
      <c r="L1055" s="17" t="s">
        <v>54</v>
      </c>
      <c r="M1055" s="17" t="s">
        <v>47</v>
      </c>
    </row>
    <row r="1056" spans="1:13" ht="13.5" x14ac:dyDescent="0.25">
      <c r="A1056" s="3">
        <v>43543</v>
      </c>
      <c r="B1056" s="2">
        <v>6.6962999999999999</v>
      </c>
      <c r="C1056" s="2">
        <v>26.193461379069902</v>
      </c>
      <c r="D1056" s="2">
        <v>7.8629763494460825E-2</v>
      </c>
      <c r="E1056" s="2">
        <v>-6.741685085740276E-2</v>
      </c>
      <c r="F1056" s="2">
        <v>6.7309399999999995</v>
      </c>
      <c r="G1056" s="2">
        <v>6.82165</v>
      </c>
      <c r="H1056" s="2">
        <v>6.9353199999999999</v>
      </c>
      <c r="I1056" s="2">
        <v>7.2391180000000013</v>
      </c>
      <c r="J1056" s="17">
        <v>9.1707789999999996</v>
      </c>
      <c r="K1056" s="17" t="s">
        <v>55</v>
      </c>
      <c r="L1056" s="17" t="s">
        <v>54</v>
      </c>
      <c r="M1056" s="17" t="s">
        <v>47</v>
      </c>
    </row>
    <row r="1057" spans="1:13" ht="13.5" x14ac:dyDescent="0.25">
      <c r="A1057" s="3">
        <v>43545</v>
      </c>
      <c r="B1057" s="2">
        <v>6.8250000000000002</v>
      </c>
      <c r="C1057" s="2">
        <v>38.418332901923243</v>
      </c>
      <c r="D1057" s="2">
        <v>7.1139074705260263E-2</v>
      </c>
      <c r="E1057" s="2">
        <v>-8.9070662158031305E-2</v>
      </c>
      <c r="F1057" s="2">
        <v>6.729820000000001</v>
      </c>
      <c r="G1057" s="2">
        <v>6.8098900000000002</v>
      </c>
      <c r="H1057" s="2">
        <v>6.9160050000000002</v>
      </c>
      <c r="I1057" s="2">
        <v>7.2235520000000006</v>
      </c>
      <c r="J1057" s="17">
        <v>9.1623684999999995</v>
      </c>
      <c r="K1057" s="17" t="s">
        <v>55</v>
      </c>
      <c r="L1057" s="17" t="s">
        <v>54</v>
      </c>
      <c r="M1057" s="17" t="s">
        <v>47</v>
      </c>
    </row>
    <row r="1058" spans="1:13" ht="13.5" x14ac:dyDescent="0.25">
      <c r="A1058" s="3">
        <v>43546</v>
      </c>
      <c r="B1058" s="2">
        <v>6.7914000000000003</v>
      </c>
      <c r="C1058" s="2">
        <v>36.70884662580886</v>
      </c>
      <c r="D1058" s="2">
        <v>6.7427121098847742E-2</v>
      </c>
      <c r="E1058" s="2">
        <v>-9.9744762704241749E-2</v>
      </c>
      <c r="F1058" s="2">
        <v>6.7443799999999996</v>
      </c>
      <c r="G1058" s="2">
        <v>6.7953299999999999</v>
      </c>
      <c r="H1058" s="2">
        <v>6.8972449999999998</v>
      </c>
      <c r="I1058" s="2">
        <v>7.2092180000000035</v>
      </c>
      <c r="J1058" s="17">
        <v>9.1535129999999985</v>
      </c>
      <c r="K1058" s="17" t="s">
        <v>55</v>
      </c>
      <c r="L1058" s="17" t="s">
        <v>54</v>
      </c>
      <c r="M1058" s="17" t="s">
        <v>49</v>
      </c>
    </row>
    <row r="1059" spans="1:13" ht="13.5" x14ac:dyDescent="0.25">
      <c r="A1059" s="3">
        <v>43549</v>
      </c>
      <c r="B1059" s="2">
        <v>6.7186000000000003</v>
      </c>
      <c r="C1059" s="2">
        <v>33.25602439997941</v>
      </c>
      <c r="D1059" s="2">
        <v>5.0125423873324415E-2</v>
      </c>
      <c r="E1059" s="2">
        <v>-0.10074451673710273</v>
      </c>
      <c r="F1059" s="2">
        <v>6.7466200000000001</v>
      </c>
      <c r="G1059" s="2">
        <v>6.7869300000000008</v>
      </c>
      <c r="H1059" s="2">
        <v>6.8790450000000005</v>
      </c>
      <c r="I1059" s="2">
        <v>7.1967880000000024</v>
      </c>
      <c r="J1059" s="17">
        <v>9.1434624999999983</v>
      </c>
      <c r="K1059" s="17" t="s">
        <v>55</v>
      </c>
      <c r="L1059" s="17" t="s">
        <v>54</v>
      </c>
      <c r="M1059" s="17" t="s">
        <v>49</v>
      </c>
    </row>
    <row r="1060" spans="1:13" ht="13.5" x14ac:dyDescent="0.25">
      <c r="A1060" s="3">
        <v>43550</v>
      </c>
      <c r="B1060" s="2">
        <v>6.7746000000000004</v>
      </c>
      <c r="C1060" s="2">
        <v>38.080728141242119</v>
      </c>
      <c r="D1060" s="2">
        <v>5.348477306844579E-2</v>
      </c>
      <c r="E1060" s="2">
        <v>-8.9339064728564316E-2</v>
      </c>
      <c r="F1060" s="2">
        <v>6.7611800000000004</v>
      </c>
      <c r="G1060" s="2">
        <v>6.7706900000000001</v>
      </c>
      <c r="H1060" s="2">
        <v>6.863645</v>
      </c>
      <c r="I1060" s="2">
        <v>7.1811100000000021</v>
      </c>
      <c r="J1060" s="17">
        <v>9.1322564999999969</v>
      </c>
      <c r="K1060" s="17" t="s">
        <v>55</v>
      </c>
      <c r="L1060" s="17" t="s">
        <v>54</v>
      </c>
      <c r="M1060" s="17" t="s">
        <v>49</v>
      </c>
    </row>
    <row r="1061" spans="1:13" ht="13.5" x14ac:dyDescent="0.25">
      <c r="A1061" s="3">
        <v>43551</v>
      </c>
      <c r="B1061" s="2">
        <v>6.7186000000000003</v>
      </c>
      <c r="C1061" s="2">
        <v>35.330357083482383</v>
      </c>
      <c r="D1061" s="2">
        <v>6.2367627588059804E-2</v>
      </c>
      <c r="E1061" s="2">
        <v>-7.0323025073491308E-2</v>
      </c>
      <c r="F1061" s="2">
        <v>6.7656400000000003</v>
      </c>
      <c r="G1061" s="2">
        <v>6.7482899999999999</v>
      </c>
      <c r="H1061" s="2">
        <v>6.8524450000000003</v>
      </c>
      <c r="I1061" s="2">
        <v>7.162072000000002</v>
      </c>
      <c r="J1061" s="17">
        <v>9.1212744999999966</v>
      </c>
      <c r="K1061" s="17" t="s">
        <v>55</v>
      </c>
      <c r="L1061" s="17" t="s">
        <v>54</v>
      </c>
      <c r="M1061" s="17" t="s">
        <v>49</v>
      </c>
    </row>
    <row r="1062" spans="1:13" ht="13.5" x14ac:dyDescent="0.25">
      <c r="A1062" s="3">
        <v>43552</v>
      </c>
      <c r="B1062" s="2">
        <v>6.7186000000000003</v>
      </c>
      <c r="C1062" s="2">
        <v>35.330357083482383</v>
      </c>
      <c r="D1062" s="2">
        <v>5.3938324119517489E-2</v>
      </c>
      <c r="E1062" s="2">
        <v>-5.1275838487811233E-2</v>
      </c>
      <c r="F1062" s="2">
        <v>6.7443600000000004</v>
      </c>
      <c r="G1062" s="2">
        <v>6.7370900000000002</v>
      </c>
      <c r="H1062" s="2">
        <v>6.8359250000000005</v>
      </c>
      <c r="I1062" s="2">
        <v>7.1441539999999994</v>
      </c>
      <c r="J1062" s="17">
        <v>9.109536999999996</v>
      </c>
      <c r="K1062" s="17" t="s">
        <v>55</v>
      </c>
      <c r="L1062" s="17" t="s">
        <v>54</v>
      </c>
      <c r="M1062" s="17" t="s">
        <v>47</v>
      </c>
    </row>
    <row r="1063" spans="1:13" ht="13.5" x14ac:dyDescent="0.25">
      <c r="A1063" s="3">
        <v>43553</v>
      </c>
      <c r="B1063" s="2">
        <v>6.8250000000000002</v>
      </c>
      <c r="C1063" s="2">
        <v>44.209468610099655</v>
      </c>
      <c r="D1063" s="2">
        <v>2.2883589788101233E-2</v>
      </c>
      <c r="E1063" s="2">
        <v>-2.9688695314247296E-2</v>
      </c>
      <c r="F1063" s="2">
        <v>6.7510800000000017</v>
      </c>
      <c r="G1063" s="2">
        <v>6.7477299999999998</v>
      </c>
      <c r="H1063" s="2">
        <v>6.8275249999999987</v>
      </c>
      <c r="I1063" s="2">
        <v>7.1283640000000004</v>
      </c>
      <c r="J1063" s="17">
        <v>9.0975254999999962</v>
      </c>
      <c r="K1063" s="17" t="s">
        <v>55</v>
      </c>
      <c r="L1063" s="17" t="s">
        <v>54</v>
      </c>
      <c r="M1063" s="17" t="s">
        <v>49</v>
      </c>
    </row>
    <row r="1064" spans="1:13" ht="13.5" x14ac:dyDescent="0.25">
      <c r="A1064" s="3">
        <v>43556</v>
      </c>
      <c r="B1064" s="2">
        <v>6.8193999999999999</v>
      </c>
      <c r="C1064" s="2">
        <v>43.86808021073152</v>
      </c>
      <c r="D1064" s="2">
        <v>-4.2286218936418152E-3</v>
      </c>
      <c r="E1064" s="2">
        <v>-7.1388798580841774E-3</v>
      </c>
      <c r="F1064" s="2">
        <v>6.7712400000000006</v>
      </c>
      <c r="G1064" s="2">
        <v>6.7589300000000012</v>
      </c>
      <c r="H1064" s="2">
        <v>6.8188449999999987</v>
      </c>
      <c r="I1064" s="2">
        <v>7.1136939999999989</v>
      </c>
      <c r="J1064" s="17">
        <v>9.0860399999999952</v>
      </c>
      <c r="K1064" s="17" t="s">
        <v>55</v>
      </c>
      <c r="L1064" s="17" t="s">
        <v>54</v>
      </c>
      <c r="M1064" s="17" t="s">
        <v>49</v>
      </c>
    </row>
    <row r="1065" spans="1:13" ht="13.5" x14ac:dyDescent="0.25">
      <c r="A1065" s="3">
        <v>43557</v>
      </c>
      <c r="B1065" s="2">
        <v>6.7746000000000004</v>
      </c>
      <c r="C1065" s="2">
        <v>41.131650649303957</v>
      </c>
      <c r="D1065" s="2">
        <v>-2.4241566978840723E-2</v>
      </c>
      <c r="E1065" s="2">
        <v>1.448644101592762E-2</v>
      </c>
      <c r="F1065" s="2">
        <v>6.7712400000000006</v>
      </c>
      <c r="G1065" s="2">
        <v>6.7662100000000009</v>
      </c>
      <c r="H1065" s="2">
        <v>6.8082049999999983</v>
      </c>
      <c r="I1065" s="2">
        <v>7.0968960000000001</v>
      </c>
      <c r="J1065" s="17">
        <v>9.0737509999999961</v>
      </c>
      <c r="K1065" s="17" t="s">
        <v>55</v>
      </c>
      <c r="L1065" s="17" t="s">
        <v>54</v>
      </c>
      <c r="M1065" s="17" t="s">
        <v>54</v>
      </c>
    </row>
    <row r="1066" spans="1:13" ht="13.5" x14ac:dyDescent="0.25">
      <c r="A1066" s="3">
        <v>43558</v>
      </c>
      <c r="B1066" s="2">
        <v>7.1273999999999997</v>
      </c>
      <c r="C1066" s="2">
        <v>61.499257258775593</v>
      </c>
      <c r="D1066" s="2">
        <v>-6.7454084444694473E-2</v>
      </c>
      <c r="E1066" s="2">
        <v>3.3488275095159156E-2</v>
      </c>
      <c r="F1066" s="2">
        <v>6.8529999999999998</v>
      </c>
      <c r="G1066" s="2">
        <v>6.8093200000000014</v>
      </c>
      <c r="H1066" s="2">
        <v>6.8154849999999998</v>
      </c>
      <c r="I1066" s="2">
        <v>7.088385999999999</v>
      </c>
      <c r="J1066" s="17">
        <v>9.0618664999999972</v>
      </c>
      <c r="K1066" s="17" t="s">
        <v>51</v>
      </c>
      <c r="L1066" s="17" t="s">
        <v>54</v>
      </c>
      <c r="M1066" s="17" t="s">
        <v>52</v>
      </c>
    </row>
    <row r="1067" spans="1:13" ht="13.5" x14ac:dyDescent="0.25">
      <c r="A1067" s="3">
        <v>43559</v>
      </c>
      <c r="B1067" s="2">
        <v>7.0994000000000002</v>
      </c>
      <c r="C1067" s="2">
        <v>59.732871041241097</v>
      </c>
      <c r="D1067" s="2">
        <v>-8.358008434592179E-2</v>
      </c>
      <c r="E1067" s="2">
        <v>4.5250247459331747E-2</v>
      </c>
      <c r="F1067" s="2">
        <v>6.9291600000000004</v>
      </c>
      <c r="G1067" s="2">
        <v>6.8367600000000008</v>
      </c>
      <c r="H1067" s="2">
        <v>6.8233249999999996</v>
      </c>
      <c r="I1067" s="2">
        <v>7.0796519999999994</v>
      </c>
      <c r="J1067" s="17">
        <v>9.0494134999999964</v>
      </c>
      <c r="K1067" s="17" t="s">
        <v>55</v>
      </c>
      <c r="L1067" s="17" t="s">
        <v>54</v>
      </c>
      <c r="M1067" s="17" t="s">
        <v>49</v>
      </c>
    </row>
    <row r="1068" spans="1:13" ht="13.5" x14ac:dyDescent="0.25">
      <c r="A1068" s="3">
        <v>43560</v>
      </c>
      <c r="B1068" s="2">
        <v>7.2168999999999999</v>
      </c>
      <c r="C1068" s="2">
        <v>64.359117487560468</v>
      </c>
      <c r="D1068" s="2">
        <v>-0.11226193515918048</v>
      </c>
      <c r="E1068" s="2">
        <v>5.5349456100480976E-2</v>
      </c>
      <c r="F1068" s="2">
        <v>7.0075400000000005</v>
      </c>
      <c r="G1068" s="2">
        <v>6.8793100000000011</v>
      </c>
      <c r="H1068" s="2">
        <v>6.8373200000000001</v>
      </c>
      <c r="I1068" s="2">
        <v>7.074052</v>
      </c>
      <c r="J1068" s="17">
        <v>9.0376739999999955</v>
      </c>
      <c r="K1068" s="17" t="s">
        <v>51</v>
      </c>
      <c r="L1068" s="17" t="s">
        <v>54</v>
      </c>
      <c r="M1068" s="17" t="s">
        <v>52</v>
      </c>
    </row>
    <row r="1069" spans="1:13" ht="13.5" x14ac:dyDescent="0.25">
      <c r="A1069" s="3">
        <v>43563</v>
      </c>
      <c r="B1069" s="2">
        <v>7.1665999999999999</v>
      </c>
      <c r="C1069" s="2">
        <v>61.12177350264853</v>
      </c>
      <c r="D1069" s="2">
        <v>-0.14577720932729843</v>
      </c>
      <c r="E1069" s="2">
        <v>6.2696205986807696E-2</v>
      </c>
      <c r="F1069" s="2">
        <v>7.0769800000000007</v>
      </c>
      <c r="G1069" s="2">
        <v>6.9241100000000007</v>
      </c>
      <c r="H1069" s="2">
        <v>6.8555200000000003</v>
      </c>
      <c r="I1069" s="2">
        <v>7.0674460000000012</v>
      </c>
      <c r="J1069" s="17">
        <v>9.0243229999999954</v>
      </c>
      <c r="K1069" s="17" t="s">
        <v>55</v>
      </c>
      <c r="L1069" s="17" t="s">
        <v>54</v>
      </c>
      <c r="M1069" s="17" t="s">
        <v>49</v>
      </c>
    </row>
    <row r="1070" spans="1:13" ht="13.5" x14ac:dyDescent="0.25">
      <c r="A1070" s="3">
        <v>43565</v>
      </c>
      <c r="B1070" s="2">
        <v>7.1386000000000003</v>
      </c>
      <c r="C1070" s="2">
        <v>59.332622317169545</v>
      </c>
      <c r="D1070" s="2">
        <v>-0.16479029069175244</v>
      </c>
      <c r="E1070" s="2">
        <v>7.0253331688636678E-2</v>
      </c>
      <c r="F1070" s="2">
        <v>7.1497799999999998</v>
      </c>
      <c r="G1070" s="2">
        <v>6.9605100000000011</v>
      </c>
      <c r="H1070" s="2">
        <v>6.8655999999999988</v>
      </c>
      <c r="I1070" s="2">
        <v>7.0603920000000002</v>
      </c>
      <c r="J1070" s="17">
        <v>9.0145844999999962</v>
      </c>
      <c r="K1070" s="17" t="s">
        <v>55</v>
      </c>
      <c r="L1070" s="17" t="s">
        <v>54</v>
      </c>
      <c r="M1070" s="17" t="s">
        <v>49</v>
      </c>
    </row>
    <row r="1071" spans="1:13" ht="13.5" x14ac:dyDescent="0.25">
      <c r="A1071" s="3">
        <v>43566</v>
      </c>
      <c r="B1071" s="2">
        <v>7.1105999999999998</v>
      </c>
      <c r="C1071" s="2">
        <v>57.519403771656449</v>
      </c>
      <c r="D1071" s="2">
        <v>-0.18849808616884012</v>
      </c>
      <c r="E1071" s="2">
        <v>7.8071622350995365E-2</v>
      </c>
      <c r="F1071" s="2">
        <v>7.1464200000000009</v>
      </c>
      <c r="G1071" s="2">
        <v>6.9997100000000021</v>
      </c>
      <c r="H1071" s="2">
        <v>6.8740000000000006</v>
      </c>
      <c r="I1071" s="2">
        <v>7.0530020000000002</v>
      </c>
      <c r="J1071" s="17">
        <v>9.004806999999996</v>
      </c>
      <c r="K1071" s="17" t="s">
        <v>55</v>
      </c>
      <c r="L1071" s="17" t="s">
        <v>54</v>
      </c>
      <c r="M1071" s="17" t="s">
        <v>47</v>
      </c>
    </row>
    <row r="1072" spans="1:13" ht="13.5" x14ac:dyDescent="0.25">
      <c r="A1072" s="3">
        <v>43567</v>
      </c>
      <c r="B1072" s="2">
        <v>7.0713999999999997</v>
      </c>
      <c r="C1072" s="2">
        <v>54.985904958103042</v>
      </c>
      <c r="D1072" s="2">
        <v>-0.2064879762301608</v>
      </c>
      <c r="E1072" s="2">
        <v>8.4951401461355019E-2</v>
      </c>
      <c r="F1072" s="2">
        <v>7.1408199999999997</v>
      </c>
      <c r="G1072" s="2">
        <v>7.0349900000000005</v>
      </c>
      <c r="H1072" s="2">
        <v>6.8860400000000013</v>
      </c>
      <c r="I1072" s="2">
        <v>7.0446040000000005</v>
      </c>
      <c r="J1072" s="17">
        <v>8.9903339999999972</v>
      </c>
      <c r="K1072" s="17" t="s">
        <v>55</v>
      </c>
      <c r="L1072" s="17" t="s">
        <v>54</v>
      </c>
      <c r="M1072" s="17" t="s">
        <v>47</v>
      </c>
    </row>
    <row r="1073" spans="1:13" ht="13.5" x14ac:dyDescent="0.25">
      <c r="A1073" s="3">
        <v>43570</v>
      </c>
      <c r="B1073" s="2">
        <v>6.9417999999999997</v>
      </c>
      <c r="C1073" s="2">
        <v>47.531819213990858</v>
      </c>
      <c r="D1073" s="2">
        <v>-0.1962807621616216</v>
      </c>
      <c r="E1073" s="2">
        <v>8.9892087699237413E-2</v>
      </c>
      <c r="F1073" s="2">
        <v>7.085799999999999</v>
      </c>
      <c r="G1073" s="2">
        <v>7.0466699999999989</v>
      </c>
      <c r="H1073" s="2">
        <v>6.8972000000000007</v>
      </c>
      <c r="I1073" s="2">
        <v>7.0333900000000007</v>
      </c>
      <c r="J1073" s="17">
        <v>8.9746809999999968</v>
      </c>
      <c r="K1073" s="17" t="s">
        <v>55</v>
      </c>
      <c r="L1073" s="17" t="s">
        <v>54</v>
      </c>
      <c r="M1073" s="17" t="s">
        <v>47</v>
      </c>
    </row>
    <row r="1074" spans="1:13" ht="13.5" x14ac:dyDescent="0.25">
      <c r="A1074" s="3">
        <v>43571</v>
      </c>
      <c r="B1074" s="2">
        <v>6.9359999999999999</v>
      </c>
      <c r="C1074" s="2">
        <v>47.223282496965162</v>
      </c>
      <c r="D1074" s="2">
        <v>-0.18780980228271815</v>
      </c>
      <c r="E1074" s="2">
        <v>9.4412082401844899E-2</v>
      </c>
      <c r="F1074" s="2">
        <v>7.0396799999999997</v>
      </c>
      <c r="G1074" s="2">
        <v>7.0583299999999998</v>
      </c>
      <c r="H1074" s="2">
        <v>6.9086300000000005</v>
      </c>
      <c r="I1074" s="2">
        <v>7.0226199999999999</v>
      </c>
      <c r="J1074" s="17">
        <v>8.9585509999999964</v>
      </c>
      <c r="K1074" s="17" t="s">
        <v>55</v>
      </c>
      <c r="L1074" s="17" t="s">
        <v>54</v>
      </c>
      <c r="M1074" s="17" t="s">
        <v>47</v>
      </c>
    </row>
    <row r="1075" spans="1:13" ht="13.5" x14ac:dyDescent="0.25">
      <c r="A1075" s="3">
        <v>43572</v>
      </c>
      <c r="B1075" s="2">
        <v>6.9185999999999996</v>
      </c>
      <c r="C1075" s="2">
        <v>46.253284289865285</v>
      </c>
      <c r="D1075" s="2">
        <v>-0.18596492143990062</v>
      </c>
      <c r="E1075" s="2">
        <v>9.8624699024082441E-2</v>
      </c>
      <c r="F1075" s="2">
        <v>6.9956800000000001</v>
      </c>
      <c r="G1075" s="2">
        <v>7.07273</v>
      </c>
      <c r="H1075" s="2">
        <v>6.9194699999999996</v>
      </c>
      <c r="I1075" s="2">
        <v>7.0117260000000012</v>
      </c>
      <c r="J1075" s="17">
        <v>8.9422504999999965</v>
      </c>
      <c r="K1075" s="17" t="s">
        <v>55</v>
      </c>
      <c r="L1075" s="17" t="s">
        <v>54</v>
      </c>
      <c r="M1075" s="17" t="s">
        <v>47</v>
      </c>
    </row>
    <row r="1076" spans="1:13" ht="13.5" x14ac:dyDescent="0.25">
      <c r="A1076" s="3">
        <v>43573</v>
      </c>
      <c r="B1076" s="2">
        <v>6.9244000000000003</v>
      </c>
      <c r="C1076" s="2">
        <v>46.646689008327044</v>
      </c>
      <c r="D1076" s="2">
        <v>-0.13019397580589942</v>
      </c>
      <c r="E1076" s="2">
        <v>0.10311493649318652</v>
      </c>
      <c r="F1076" s="2">
        <v>6.9584399999999986</v>
      </c>
      <c r="G1076" s="2">
        <v>7.0524299999999993</v>
      </c>
      <c r="H1076" s="2">
        <v>6.9308750000000003</v>
      </c>
      <c r="I1076" s="2">
        <v>7.0012840000000018</v>
      </c>
      <c r="J1076" s="17">
        <v>8.9244109999999974</v>
      </c>
      <c r="K1076" s="17" t="s">
        <v>55</v>
      </c>
      <c r="L1076" s="17" t="s">
        <v>54</v>
      </c>
      <c r="M1076" s="17" t="s">
        <v>47</v>
      </c>
    </row>
    <row r="1077" spans="1:13" ht="13.5" x14ac:dyDescent="0.25">
      <c r="A1077" s="3">
        <v>43574</v>
      </c>
      <c r="B1077" s="2">
        <v>6.9244000000000003</v>
      </c>
      <c r="C1077" s="2">
        <v>46.646689008327044</v>
      </c>
      <c r="D1077" s="2">
        <v>-8.7009400442441098E-2</v>
      </c>
      <c r="E1077" s="2">
        <v>0.10790205221780219</v>
      </c>
      <c r="F1077" s="2">
        <v>6.9290399999999988</v>
      </c>
      <c r="G1077" s="2">
        <v>7.0349300000000001</v>
      </c>
      <c r="H1077" s="2">
        <v>6.9358449999999987</v>
      </c>
      <c r="I1077" s="2">
        <v>6.9908420000000016</v>
      </c>
      <c r="J1077" s="17">
        <v>8.9050599999999971</v>
      </c>
      <c r="K1077" s="17" t="s">
        <v>55</v>
      </c>
      <c r="L1077" s="17" t="s">
        <v>54</v>
      </c>
      <c r="M1077" s="17" t="s">
        <v>47</v>
      </c>
    </row>
    <row r="1078" spans="1:13" ht="13.5" x14ac:dyDescent="0.25">
      <c r="A1078" s="3">
        <v>43577</v>
      </c>
      <c r="B1078" s="2">
        <v>6.9244000000000003</v>
      </c>
      <c r="C1078" s="2">
        <v>46.646689008327044</v>
      </c>
      <c r="D1078" s="2">
        <v>-3.2112546235259387E-2</v>
      </c>
      <c r="E1078" s="2">
        <v>0.10513278231593755</v>
      </c>
      <c r="F1078" s="2">
        <v>6.9255599999999999</v>
      </c>
      <c r="G1078" s="2">
        <v>7.0056799999999999</v>
      </c>
      <c r="H1078" s="2">
        <v>6.942495000000001</v>
      </c>
      <c r="I1078" s="2">
        <v>6.9815200000000006</v>
      </c>
      <c r="J1078" s="17">
        <v>8.8868564999999986</v>
      </c>
      <c r="K1078" s="17" t="s">
        <v>55</v>
      </c>
      <c r="L1078" s="17" t="s">
        <v>54</v>
      </c>
      <c r="M1078" s="17" t="s">
        <v>47</v>
      </c>
    </row>
    <row r="1079" spans="1:13" ht="13.5" x14ac:dyDescent="0.25">
      <c r="A1079" s="3">
        <v>43578</v>
      </c>
      <c r="B1079" s="2">
        <v>6.9244000000000003</v>
      </c>
      <c r="C1079" s="2">
        <v>46.646689008327044</v>
      </c>
      <c r="D1079" s="2">
        <v>6.8586363627920477E-3</v>
      </c>
      <c r="E1079" s="2">
        <v>0.1010346335038619</v>
      </c>
      <c r="F1079" s="2">
        <v>6.9232399999999998</v>
      </c>
      <c r="G1079" s="2">
        <v>6.9814600000000002</v>
      </c>
      <c r="H1079" s="2">
        <v>6.9527850000000004</v>
      </c>
      <c r="I1079" s="2">
        <v>6.9744380000000001</v>
      </c>
      <c r="J1079" s="17">
        <v>8.8689890000000009</v>
      </c>
      <c r="K1079" s="17" t="s">
        <v>55</v>
      </c>
      <c r="L1079" s="17" t="s">
        <v>54</v>
      </c>
      <c r="M1079" s="17" t="s">
        <v>47</v>
      </c>
    </row>
    <row r="1080" spans="1:13" ht="13.5" x14ac:dyDescent="0.25">
      <c r="A1080" s="3">
        <v>43579</v>
      </c>
      <c r="B1080" s="2">
        <v>6.8838999999999997</v>
      </c>
      <c r="C1080" s="2">
        <v>43.646149610094156</v>
      </c>
      <c r="D1080" s="2">
        <v>3.8765874736048644E-2</v>
      </c>
      <c r="E1080" s="2">
        <v>9.2805045578090023E-2</v>
      </c>
      <c r="F1080" s="2">
        <v>6.9162999999999997</v>
      </c>
      <c r="G1080" s="2">
        <v>6.9559899999999999</v>
      </c>
      <c r="H1080" s="2">
        <v>6.9582500000000023</v>
      </c>
      <c r="I1080" s="2">
        <v>6.9665459999999984</v>
      </c>
      <c r="J1080" s="17">
        <v>8.8516190000000012</v>
      </c>
      <c r="K1080" s="17" t="s">
        <v>51</v>
      </c>
      <c r="L1080" s="17" t="s">
        <v>54</v>
      </c>
      <c r="M1080" s="17" t="s">
        <v>53</v>
      </c>
    </row>
    <row r="1081" spans="1:13" ht="13.5" x14ac:dyDescent="0.25">
      <c r="A1081" s="3">
        <v>43580</v>
      </c>
      <c r="B1081" s="2">
        <v>6.8780999999999999</v>
      </c>
      <c r="C1081" s="2">
        <v>43.217408737009734</v>
      </c>
      <c r="D1081" s="2">
        <v>6.234714839331712E-2</v>
      </c>
      <c r="E1081" s="2">
        <v>8.2475354451060509E-2</v>
      </c>
      <c r="F1081" s="2">
        <v>6.9070400000000003</v>
      </c>
      <c r="G1081" s="2">
        <v>6.9327399999999981</v>
      </c>
      <c r="H1081" s="2">
        <v>6.9662250000000014</v>
      </c>
      <c r="I1081" s="2">
        <v>6.958537999999999</v>
      </c>
      <c r="J1081" s="17">
        <v>8.8331</v>
      </c>
      <c r="K1081" s="17" t="s">
        <v>55</v>
      </c>
      <c r="L1081" s="17" t="s">
        <v>54</v>
      </c>
      <c r="M1081" s="17" t="s">
        <v>47</v>
      </c>
    </row>
    <row r="1082" spans="1:13" ht="13.5" x14ac:dyDescent="0.25">
      <c r="A1082" s="3">
        <v>43581</v>
      </c>
      <c r="B1082" s="2">
        <v>6.8666</v>
      </c>
      <c r="C1082" s="2">
        <v>42.329543472251508</v>
      </c>
      <c r="D1082" s="2">
        <v>7.7582651704359407E-2</v>
      </c>
      <c r="E1082" s="2">
        <v>7.364191212431552E-2</v>
      </c>
      <c r="F1082" s="2">
        <v>6.8954800000000009</v>
      </c>
      <c r="G1082" s="2">
        <v>6.912259999999999</v>
      </c>
      <c r="H1082" s="2">
        <v>6.9736250000000011</v>
      </c>
      <c r="I1082" s="2">
        <v>6.953657999999999</v>
      </c>
      <c r="J1082" s="17">
        <v>8.8145235</v>
      </c>
      <c r="K1082" s="17" t="s">
        <v>55</v>
      </c>
      <c r="L1082" s="17" t="s">
        <v>54</v>
      </c>
      <c r="M1082" s="17" t="s">
        <v>47</v>
      </c>
    </row>
    <row r="1083" spans="1:13" ht="13.5" x14ac:dyDescent="0.25">
      <c r="A1083" s="3">
        <v>43584</v>
      </c>
      <c r="B1083" s="2">
        <v>6.8666</v>
      </c>
      <c r="C1083" s="2">
        <v>42.329543472251508</v>
      </c>
      <c r="D1083" s="2">
        <v>7.1030608410111995E-2</v>
      </c>
      <c r="E1083" s="2">
        <v>6.8225553971858796E-2</v>
      </c>
      <c r="F1083" s="2">
        <v>6.8839199999999989</v>
      </c>
      <c r="G1083" s="2">
        <v>6.9047399999999994</v>
      </c>
      <c r="H1083" s="2">
        <v>6.9757050000000005</v>
      </c>
      <c r="I1083" s="2">
        <v>6.9457559999999994</v>
      </c>
      <c r="J1083" s="17">
        <v>8.7951075000000003</v>
      </c>
      <c r="K1083" s="17" t="s">
        <v>55</v>
      </c>
      <c r="L1083" s="17" t="s">
        <v>54</v>
      </c>
      <c r="M1083" s="17" t="s">
        <v>47</v>
      </c>
    </row>
    <row r="1084" spans="1:13" ht="13.5" x14ac:dyDescent="0.25">
      <c r="A1084" s="3">
        <v>43585</v>
      </c>
      <c r="B1084" s="2">
        <v>6.8838999999999997</v>
      </c>
      <c r="C1084" s="2">
        <v>44.325106134485885</v>
      </c>
      <c r="D1084" s="2">
        <v>6.3770966417067143E-2</v>
      </c>
      <c r="E1084" s="2">
        <v>6.3121557828436523E-2</v>
      </c>
      <c r="F1084" s="2">
        <v>6.8758199999999992</v>
      </c>
      <c r="G1084" s="2">
        <v>6.8995299999999986</v>
      </c>
      <c r="H1084" s="2">
        <v>6.978930000000001</v>
      </c>
      <c r="I1084" s="2">
        <v>6.9383119999999989</v>
      </c>
      <c r="J1084" s="17">
        <v>8.7763375000000003</v>
      </c>
      <c r="K1084" s="17" t="s">
        <v>55</v>
      </c>
      <c r="L1084" s="17" t="s">
        <v>54</v>
      </c>
      <c r="M1084" s="17" t="s">
        <v>47</v>
      </c>
    </row>
    <row r="1085" spans="1:13" ht="13.5" x14ac:dyDescent="0.25">
      <c r="A1085" s="3">
        <v>43587</v>
      </c>
      <c r="B1085" s="2">
        <v>6.9070999999999998</v>
      </c>
      <c r="C1085" s="2">
        <v>46.974946204612941</v>
      </c>
      <c r="D1085" s="2">
        <v>5.3554768657079421E-2</v>
      </c>
      <c r="E1085" s="2">
        <v>5.8296923294028059E-2</v>
      </c>
      <c r="F1085" s="2">
        <v>6.8804599999999994</v>
      </c>
      <c r="G1085" s="2">
        <v>6.8983799999999986</v>
      </c>
      <c r="H1085" s="2">
        <v>6.9855550000000024</v>
      </c>
      <c r="I1085" s="2">
        <v>6.9321159999999997</v>
      </c>
      <c r="J1085" s="17">
        <v>8.7576834999999988</v>
      </c>
      <c r="K1085" s="17" t="s">
        <v>55</v>
      </c>
      <c r="L1085" s="17" t="s">
        <v>54</v>
      </c>
      <c r="M1085" s="17" t="s">
        <v>49</v>
      </c>
    </row>
    <row r="1086" spans="1:13" ht="13.5" x14ac:dyDescent="0.25">
      <c r="A1086" s="3">
        <v>43588</v>
      </c>
      <c r="B1086" s="2">
        <v>6.9013</v>
      </c>
      <c r="C1086" s="2">
        <v>46.380624556299473</v>
      </c>
      <c r="D1086" s="2">
        <v>4.6393305811994523E-2</v>
      </c>
      <c r="E1086" s="2">
        <v>5.2704412095177872E-2</v>
      </c>
      <c r="F1086" s="2">
        <v>6.8850999999999996</v>
      </c>
      <c r="G1086" s="2">
        <v>6.8960699999999999</v>
      </c>
      <c r="H1086" s="2">
        <v>6.9742500000000005</v>
      </c>
      <c r="I1086" s="2">
        <v>6.9256919999999988</v>
      </c>
      <c r="J1086" s="17">
        <v>8.739784499999999</v>
      </c>
      <c r="K1086" s="17" t="s">
        <v>55</v>
      </c>
      <c r="L1086" s="17" t="s">
        <v>54</v>
      </c>
      <c r="M1086" s="17" t="s">
        <v>49</v>
      </c>
    </row>
    <row r="1087" spans="1:13" ht="13.5" x14ac:dyDescent="0.25">
      <c r="A1087" s="3">
        <v>43591</v>
      </c>
      <c r="B1087" s="2">
        <v>6.7971000000000004</v>
      </c>
      <c r="C1087" s="2">
        <v>37.260034770620955</v>
      </c>
      <c r="D1087" s="2">
        <v>4.8235540838643232E-2</v>
      </c>
      <c r="E1087" s="2">
        <v>4.7793171010873464E-2</v>
      </c>
      <c r="F1087" s="2">
        <v>6.8711999999999991</v>
      </c>
      <c r="G1087" s="2">
        <v>6.8833399999999996</v>
      </c>
      <c r="H1087" s="2">
        <v>6.9591350000000007</v>
      </c>
      <c r="I1087" s="2">
        <v>6.917408</v>
      </c>
      <c r="J1087" s="17">
        <v>8.7214484999999993</v>
      </c>
      <c r="K1087" s="17" t="s">
        <v>55</v>
      </c>
      <c r="L1087" s="17" t="s">
        <v>54</v>
      </c>
      <c r="M1087" s="17" t="s">
        <v>47</v>
      </c>
    </row>
    <row r="1088" spans="1:13" ht="13.5" x14ac:dyDescent="0.25">
      <c r="A1088" s="3">
        <v>43592</v>
      </c>
      <c r="B1088" s="2">
        <v>6.8261000000000003</v>
      </c>
      <c r="C1088" s="2">
        <v>40.752038549127249</v>
      </c>
      <c r="D1088" s="2">
        <v>4.8431758698967542E-2</v>
      </c>
      <c r="E1088" s="2">
        <v>4.3967319454610479E-2</v>
      </c>
      <c r="F1088" s="2">
        <v>6.8631000000000002</v>
      </c>
      <c r="G1088" s="2">
        <v>6.8735099999999987</v>
      </c>
      <c r="H1088" s="2">
        <v>6.9395949999999997</v>
      </c>
      <c r="I1088" s="2">
        <v>6.9105980000000002</v>
      </c>
      <c r="J1088" s="17">
        <v>8.7037894999999974</v>
      </c>
      <c r="K1088" s="17" t="s">
        <v>55</v>
      </c>
      <c r="L1088" s="17" t="s">
        <v>54</v>
      </c>
      <c r="M1088" s="17" t="s">
        <v>47</v>
      </c>
    </row>
    <row r="1089" spans="1:13" ht="13.5" x14ac:dyDescent="0.25">
      <c r="A1089" s="3">
        <v>43593</v>
      </c>
      <c r="B1089" s="2">
        <v>6.8261000000000003</v>
      </c>
      <c r="C1089" s="2">
        <v>40.752038549127249</v>
      </c>
      <c r="D1089" s="2">
        <v>4.9153789686982918E-2</v>
      </c>
      <c r="E1089" s="2">
        <v>4.1855449406155522E-2</v>
      </c>
      <c r="F1089" s="2">
        <v>6.85154</v>
      </c>
      <c r="G1089" s="2">
        <v>6.8636799999999996</v>
      </c>
      <c r="H1089" s="2">
        <v>6.9225700000000003</v>
      </c>
      <c r="I1089" s="2">
        <v>6.9054679999999999</v>
      </c>
      <c r="J1089" s="17">
        <v>8.6862704999999973</v>
      </c>
      <c r="K1089" s="17" t="s">
        <v>55</v>
      </c>
      <c r="L1089" s="17" t="s">
        <v>54</v>
      </c>
      <c r="M1089" s="17" t="s">
        <v>47</v>
      </c>
    </row>
    <row r="1090" spans="1:13" ht="13.5" x14ac:dyDescent="0.25">
      <c r="A1090" s="3">
        <v>43594</v>
      </c>
      <c r="B1090" s="2">
        <v>6.8838999999999997</v>
      </c>
      <c r="C1090" s="2">
        <v>47.505734459371048</v>
      </c>
      <c r="D1090" s="2">
        <v>3.9767303541559329E-2</v>
      </c>
      <c r="E1090" s="2">
        <v>4.1669989560220291E-2</v>
      </c>
      <c r="F1090" s="2">
        <v>6.8468999999999998</v>
      </c>
      <c r="G1090" s="2">
        <v>6.8636799999999996</v>
      </c>
      <c r="H1090" s="2">
        <v>6.9098350000000011</v>
      </c>
      <c r="I1090" s="2">
        <v>6.9014939999999987</v>
      </c>
      <c r="J1090" s="17">
        <v>8.6677804999999974</v>
      </c>
      <c r="K1090" s="17" t="s">
        <v>55</v>
      </c>
      <c r="L1090" s="17" t="s">
        <v>54</v>
      </c>
      <c r="M1090" s="17" t="s">
        <v>47</v>
      </c>
    </row>
    <row r="1091" spans="1:13" ht="13.5" x14ac:dyDescent="0.25">
      <c r="A1091" s="3">
        <v>43595</v>
      </c>
      <c r="B1091" s="2">
        <v>6.8838999999999997</v>
      </c>
      <c r="C1091" s="2">
        <v>47.505734459371048</v>
      </c>
      <c r="D1091" s="2">
        <v>3.1067722618033144E-2</v>
      </c>
      <c r="E1091" s="2">
        <v>4.2206714084858737E-2</v>
      </c>
      <c r="F1091" s="2">
        <v>6.8434200000000001</v>
      </c>
      <c r="G1091" s="2">
        <v>6.8642599999999989</v>
      </c>
      <c r="H1091" s="2">
        <v>6.8985000000000003</v>
      </c>
      <c r="I1091" s="2">
        <v>6.9003199999999989</v>
      </c>
      <c r="J1091" s="17">
        <v>8.6493464999999983</v>
      </c>
      <c r="K1091" s="17" t="s">
        <v>51</v>
      </c>
      <c r="L1091" s="17" t="s">
        <v>54</v>
      </c>
      <c r="M1091" s="17" t="s">
        <v>53</v>
      </c>
    </row>
    <row r="1092" spans="1:13" ht="13.5" x14ac:dyDescent="0.25">
      <c r="A1092" s="3">
        <v>43598</v>
      </c>
      <c r="B1092" s="2">
        <v>6.8608000000000002</v>
      </c>
      <c r="C1092" s="2">
        <v>45.121728553448293</v>
      </c>
      <c r="D1092" s="2">
        <v>2.3773546992843286E-2</v>
      </c>
      <c r="E1092" s="2">
        <v>4.046081598557974E-2</v>
      </c>
      <c r="F1092" s="2">
        <v>6.85616</v>
      </c>
      <c r="G1092" s="2">
        <v>6.8636799999999978</v>
      </c>
      <c r="H1092" s="2">
        <v>6.8879700000000001</v>
      </c>
      <c r="I1092" s="2">
        <v>6.8965559999999986</v>
      </c>
      <c r="J1092" s="17">
        <v>8.6310209999999969</v>
      </c>
      <c r="K1092" s="17" t="s">
        <v>51</v>
      </c>
      <c r="L1092" s="17" t="s">
        <v>54</v>
      </c>
      <c r="M1092" s="17" t="s">
        <v>52</v>
      </c>
    </row>
    <row r="1093" spans="1:13" ht="13.5" x14ac:dyDescent="0.25">
      <c r="A1093" s="3">
        <v>43599</v>
      </c>
      <c r="B1093" s="2">
        <v>6.8608000000000002</v>
      </c>
      <c r="C1093" s="2">
        <v>45.121728553448293</v>
      </c>
      <c r="D1093" s="2">
        <v>1.7853910283730734E-2</v>
      </c>
      <c r="E1093" s="2">
        <v>3.4277136960307805E-2</v>
      </c>
      <c r="F1093" s="2">
        <v>6.8631000000000002</v>
      </c>
      <c r="G1093" s="2">
        <v>6.8630999999999984</v>
      </c>
      <c r="H1093" s="2">
        <v>6.8839200000000007</v>
      </c>
      <c r="I1093" s="2">
        <v>6.8939119999999976</v>
      </c>
      <c r="J1093" s="17">
        <v>8.6129754999999975</v>
      </c>
      <c r="K1093" s="17" t="s">
        <v>51</v>
      </c>
      <c r="L1093" s="17" t="s">
        <v>54</v>
      </c>
      <c r="M1093" s="17" t="s">
        <v>52</v>
      </c>
    </row>
    <row r="1094" spans="1:13" ht="13.5" x14ac:dyDescent="0.25">
      <c r="A1094" s="3">
        <v>43600</v>
      </c>
      <c r="B1094" s="2">
        <v>6.8491999999999997</v>
      </c>
      <c r="C1094" s="2">
        <v>43.840426745019265</v>
      </c>
      <c r="D1094" s="2">
        <v>1.6599449497003427E-2</v>
      </c>
      <c r="E1094" s="2">
        <v>2.0790911441526682E-2</v>
      </c>
      <c r="F1094" s="2">
        <v>6.8677200000000003</v>
      </c>
      <c r="G1094" s="2">
        <v>6.8596299999999983</v>
      </c>
      <c r="H1094" s="2">
        <v>6.8795799999999989</v>
      </c>
      <c r="I1094" s="2">
        <v>6.8910359999999971</v>
      </c>
      <c r="J1094" s="17">
        <v>8.5945919999999951</v>
      </c>
      <c r="K1094" s="17" t="s">
        <v>55</v>
      </c>
      <c r="L1094" s="17" t="s">
        <v>54</v>
      </c>
      <c r="M1094" s="17" t="s">
        <v>49</v>
      </c>
    </row>
    <row r="1095" spans="1:13" ht="13.5" x14ac:dyDescent="0.25">
      <c r="A1095" s="3">
        <v>43601</v>
      </c>
      <c r="B1095" s="2">
        <v>6.8491999999999997</v>
      </c>
      <c r="C1095" s="2">
        <v>43.840426745019265</v>
      </c>
      <c r="D1095" s="2">
        <v>1.9392114698320029E-2</v>
      </c>
      <c r="E1095" s="2">
        <v>1.7458072669630821E-3</v>
      </c>
      <c r="F1095" s="2">
        <v>6.8607800000000001</v>
      </c>
      <c r="G1095" s="2">
        <v>6.8538399999999982</v>
      </c>
      <c r="H1095" s="2">
        <v>6.8761099999999988</v>
      </c>
      <c r="I1095" s="2">
        <v>6.8882719999999971</v>
      </c>
      <c r="J1095" s="17">
        <v>8.5760684999999981</v>
      </c>
      <c r="K1095" s="17" t="s">
        <v>55</v>
      </c>
      <c r="L1095" s="17" t="s">
        <v>54</v>
      </c>
      <c r="M1095" s="17" t="s">
        <v>47</v>
      </c>
    </row>
    <row r="1096" spans="1:13" ht="13.5" x14ac:dyDescent="0.25">
      <c r="A1096" s="3">
        <v>43602</v>
      </c>
      <c r="B1096" s="2">
        <v>6.9127999999999998</v>
      </c>
      <c r="C1096" s="2">
        <v>52.429929089122759</v>
      </c>
      <c r="D1096" s="2">
        <v>1.641551775122263E-2</v>
      </c>
      <c r="E1096" s="2">
        <v>-2.0954225777326373E-2</v>
      </c>
      <c r="F1096" s="2">
        <v>6.8665599999999998</v>
      </c>
      <c r="G1096" s="2">
        <v>6.854989999999999</v>
      </c>
      <c r="H1096" s="2">
        <v>6.8755299999999995</v>
      </c>
      <c r="I1096" s="2">
        <v>6.8868919999999978</v>
      </c>
      <c r="J1096" s="17">
        <v>8.5574429999999975</v>
      </c>
      <c r="K1096" s="17" t="s">
        <v>55</v>
      </c>
      <c r="L1096" s="17" t="s">
        <v>54</v>
      </c>
      <c r="M1096" s="17" t="s">
        <v>49</v>
      </c>
    </row>
    <row r="1097" spans="1:13" ht="13.5" x14ac:dyDescent="0.25">
      <c r="A1097" s="3">
        <v>43605</v>
      </c>
      <c r="B1097" s="2">
        <v>6.9013</v>
      </c>
      <c r="C1097" s="2">
        <v>50.913566259737003</v>
      </c>
      <c r="D1097" s="2">
        <v>-1.4136168113312308E-3</v>
      </c>
      <c r="E1097" s="2">
        <v>-4.7392721393418977E-2</v>
      </c>
      <c r="F1097" s="2">
        <v>6.8746600000000004</v>
      </c>
      <c r="G1097" s="2">
        <v>6.8654099999999989</v>
      </c>
      <c r="H1097" s="2">
        <v>6.8743749999999979</v>
      </c>
      <c r="I1097" s="2">
        <v>6.8860659999999987</v>
      </c>
      <c r="J1097" s="17">
        <v>8.5380884999999971</v>
      </c>
      <c r="K1097" s="17" t="s">
        <v>55</v>
      </c>
      <c r="L1097" s="17" t="s">
        <v>54</v>
      </c>
      <c r="M1097" s="17" t="s">
        <v>49</v>
      </c>
    </row>
    <row r="1098" spans="1:13" ht="13.5" x14ac:dyDescent="0.25">
      <c r="A1098" s="3">
        <v>43606</v>
      </c>
      <c r="B1098" s="2">
        <v>6.9417999999999997</v>
      </c>
      <c r="C1098" s="2">
        <v>55.765620684809377</v>
      </c>
      <c r="D1098" s="2">
        <v>-1.5092128314059039E-2</v>
      </c>
      <c r="E1098" s="2">
        <v>-7.6751100967761859E-2</v>
      </c>
      <c r="F1098" s="2">
        <v>6.8908599999999991</v>
      </c>
      <c r="G1098" s="2">
        <v>6.8769799999999988</v>
      </c>
      <c r="H1098" s="2">
        <v>6.8752449999999978</v>
      </c>
      <c r="I1098" s="2">
        <v>6.8861619999999979</v>
      </c>
      <c r="J1098" s="17">
        <v>8.5176484999999964</v>
      </c>
      <c r="K1098" s="17" t="s">
        <v>55</v>
      </c>
      <c r="L1098" s="17" t="s">
        <v>54</v>
      </c>
      <c r="M1098" s="17" t="s">
        <v>49</v>
      </c>
    </row>
    <row r="1099" spans="1:13" ht="13.5" x14ac:dyDescent="0.25">
      <c r="A1099" s="3">
        <v>43607</v>
      </c>
      <c r="B1099" s="2">
        <v>6.9417999999999997</v>
      </c>
      <c r="C1099" s="2">
        <v>55.765620684809377</v>
      </c>
      <c r="D1099" s="2">
        <v>-2.695543928270272E-2</v>
      </c>
      <c r="E1099" s="2">
        <v>-0.1092502765702329</v>
      </c>
      <c r="F1099" s="2">
        <v>6.9093800000000005</v>
      </c>
      <c r="G1099" s="2">
        <v>6.8885499999999995</v>
      </c>
      <c r="H1099" s="2">
        <v>6.8761149999999986</v>
      </c>
      <c r="I1099" s="2">
        <v>6.8889459999999989</v>
      </c>
      <c r="J1099" s="17">
        <v>8.4941289999999974</v>
      </c>
      <c r="K1099" s="17" t="s">
        <v>51</v>
      </c>
      <c r="L1099" s="17" t="s">
        <v>54</v>
      </c>
      <c r="M1099" s="17" t="s">
        <v>52</v>
      </c>
    </row>
    <row r="1100" spans="1:13" ht="13.5" x14ac:dyDescent="0.25">
      <c r="A1100" s="3">
        <v>43608</v>
      </c>
      <c r="B1100" s="2">
        <v>6.9417999999999997</v>
      </c>
      <c r="C1100" s="2">
        <v>55.765620684809377</v>
      </c>
      <c r="D1100" s="2">
        <v>-2.8369082471438212E-2</v>
      </c>
      <c r="E1100" s="2">
        <v>-0.14413130423494469</v>
      </c>
      <c r="F1100" s="2">
        <v>6.9278999999999993</v>
      </c>
      <c r="G1100" s="2">
        <v>6.8943399999999997</v>
      </c>
      <c r="H1100" s="2">
        <v>6.8790099999999992</v>
      </c>
      <c r="I1100" s="2">
        <v>6.8890419999999981</v>
      </c>
      <c r="J1100" s="17">
        <v>8.467530499999997</v>
      </c>
      <c r="K1100" s="17" t="s">
        <v>51</v>
      </c>
      <c r="L1100" s="17" t="s">
        <v>54</v>
      </c>
      <c r="M1100" s="17" t="s">
        <v>52</v>
      </c>
    </row>
    <row r="1101" spans="1:13" ht="13.5" x14ac:dyDescent="0.25">
      <c r="A1101" s="3">
        <v>43609</v>
      </c>
      <c r="B1101" s="2">
        <v>6.9417999999999997</v>
      </c>
      <c r="C1101" s="2">
        <v>55.765620684809384</v>
      </c>
      <c r="D1101" s="2">
        <v>-2.9813172348978512E-2</v>
      </c>
      <c r="E1101" s="2">
        <v>-0.17746592592038113</v>
      </c>
      <c r="F1101" s="2">
        <v>6.9337</v>
      </c>
      <c r="G1101" s="2">
        <v>6.9001299999999999</v>
      </c>
      <c r="H1101" s="2">
        <v>6.8821949999999985</v>
      </c>
      <c r="I1101" s="2">
        <v>6.8890259999999985</v>
      </c>
      <c r="J1101" s="17">
        <v>8.4423314999999963</v>
      </c>
      <c r="K1101" s="17" t="s">
        <v>51</v>
      </c>
      <c r="L1101" s="17" t="s">
        <v>54</v>
      </c>
      <c r="M1101" s="17" t="s">
        <v>52</v>
      </c>
    </row>
    <row r="1102" spans="1:13" ht="13.5" x14ac:dyDescent="0.25">
      <c r="A1102" s="3">
        <v>43612</v>
      </c>
      <c r="B1102" s="2">
        <v>6.9417999999999997</v>
      </c>
      <c r="C1102" s="2">
        <v>55.765620684809392</v>
      </c>
      <c r="D1102" s="2">
        <v>-3.4818505759028007E-2</v>
      </c>
      <c r="E1102" s="2">
        <v>-0.20240379804687472</v>
      </c>
      <c r="F1102" s="2">
        <v>6.9417999999999989</v>
      </c>
      <c r="G1102" s="2">
        <v>6.9082300000000005</v>
      </c>
      <c r="H1102" s="2">
        <v>6.8859549999999983</v>
      </c>
      <c r="I1102" s="2">
        <v>6.8912499999999985</v>
      </c>
      <c r="J1102" s="17">
        <v>8.4168524999999974</v>
      </c>
      <c r="K1102" s="17" t="s">
        <v>51</v>
      </c>
      <c r="L1102" s="17" t="s">
        <v>54</v>
      </c>
      <c r="M1102" s="17" t="s">
        <v>52</v>
      </c>
    </row>
    <row r="1103" spans="1:13" ht="13.5" x14ac:dyDescent="0.25">
      <c r="A1103" s="3">
        <v>43613</v>
      </c>
      <c r="B1103" s="2">
        <v>6.9417999999999997</v>
      </c>
      <c r="C1103" s="2">
        <v>55.765620684809392</v>
      </c>
      <c r="D1103" s="2">
        <v>-3.9266348108679239E-2</v>
      </c>
      <c r="E1103" s="2">
        <v>-0.21483744000660912</v>
      </c>
      <c r="F1103" s="2">
        <v>6.9417999999999989</v>
      </c>
      <c r="G1103" s="2">
        <v>6.9163299999999994</v>
      </c>
      <c r="H1103" s="2">
        <v>6.8897149999999998</v>
      </c>
      <c r="I1103" s="2">
        <v>6.895713999999999</v>
      </c>
      <c r="J1103" s="17">
        <v>8.392437499999998</v>
      </c>
      <c r="K1103" s="17" t="s">
        <v>54</v>
      </c>
      <c r="L1103" s="17" t="s">
        <v>54</v>
      </c>
      <c r="M1103" s="17" t="s">
        <v>54</v>
      </c>
    </row>
    <row r="1104" spans="1:13" ht="13.5" x14ac:dyDescent="0.25">
      <c r="A1104" s="3">
        <v>43614</v>
      </c>
      <c r="B1104" s="2">
        <v>6.9417999999999997</v>
      </c>
      <c r="C1104" s="2">
        <v>55.765620684809392</v>
      </c>
      <c r="D1104" s="2">
        <v>-4.5011337435513887E-2</v>
      </c>
      <c r="E1104" s="2">
        <v>-0.21101723694995803</v>
      </c>
      <c r="F1104" s="2">
        <v>6.9417999999999989</v>
      </c>
      <c r="G1104" s="2">
        <v>6.9255899999999997</v>
      </c>
      <c r="H1104" s="2">
        <v>6.8926099999999995</v>
      </c>
      <c r="I1104" s="2">
        <v>6.9004019999999988</v>
      </c>
      <c r="J1104" s="17">
        <v>8.3680224999999986</v>
      </c>
      <c r="K1104" s="17" t="s">
        <v>54</v>
      </c>
      <c r="L1104" s="17" t="s">
        <v>54</v>
      </c>
      <c r="M1104" s="17" t="s">
        <v>54</v>
      </c>
    </row>
    <row r="1105" spans="1:13" ht="13.5" x14ac:dyDescent="0.25">
      <c r="A1105" s="3">
        <v>43615</v>
      </c>
      <c r="B1105" s="2">
        <v>6.9532999999999996</v>
      </c>
      <c r="C1105" s="2">
        <v>57.757440323620386</v>
      </c>
      <c r="D1105" s="2">
        <v>-5.0906570242174709E-2</v>
      </c>
      <c r="E1105" s="2">
        <v>-0.19448692575392665</v>
      </c>
      <c r="F1105" s="2">
        <v>6.9441000000000006</v>
      </c>
      <c r="G1105" s="2">
        <v>6.9359999999999999</v>
      </c>
      <c r="H1105" s="2">
        <v>6.8949200000000008</v>
      </c>
      <c r="I1105" s="2">
        <v>6.9054320000000011</v>
      </c>
      <c r="J1105" s="17">
        <v>8.3433849999999996</v>
      </c>
      <c r="K1105" s="17" t="s">
        <v>51</v>
      </c>
      <c r="L1105" s="17" t="s">
        <v>54</v>
      </c>
      <c r="M1105" s="17" t="s">
        <v>52</v>
      </c>
    </row>
    <row r="1106" spans="1:13" ht="13.5" x14ac:dyDescent="0.25">
      <c r="A1106" s="3">
        <v>43616</v>
      </c>
      <c r="B1106" s="2">
        <v>6.9417999999999997</v>
      </c>
      <c r="C1106" s="2">
        <v>55.08617296628497</v>
      </c>
      <c r="D1106" s="2">
        <v>-4.5495068079390855E-2</v>
      </c>
      <c r="E1106" s="2">
        <v>-0.17152876383065943</v>
      </c>
      <c r="F1106" s="2">
        <v>6.9440999999999988</v>
      </c>
      <c r="G1106" s="2">
        <v>6.9388999999999994</v>
      </c>
      <c r="H1106" s="2">
        <v>6.8969450000000005</v>
      </c>
      <c r="I1106" s="2">
        <v>6.9103420000000009</v>
      </c>
      <c r="J1106" s="17">
        <v>8.3176820000000014</v>
      </c>
      <c r="K1106" s="17" t="s">
        <v>51</v>
      </c>
      <c r="L1106" s="17" t="s">
        <v>54</v>
      </c>
      <c r="M1106" s="17" t="s">
        <v>54</v>
      </c>
    </row>
    <row r="1107" spans="1:13" ht="13.5" x14ac:dyDescent="0.25">
      <c r="A1107" s="3">
        <v>43619</v>
      </c>
      <c r="B1107" s="2">
        <v>7.0517000000000003</v>
      </c>
      <c r="C1107" s="2">
        <v>69.570284185671397</v>
      </c>
      <c r="D1107" s="2">
        <v>-5.0977280708782935E-2</v>
      </c>
      <c r="E1107" s="2">
        <v>-0.14465983270035987</v>
      </c>
      <c r="F1107" s="2">
        <v>6.9660799999999998</v>
      </c>
      <c r="G1107" s="2">
        <v>6.9539400000000002</v>
      </c>
      <c r="H1107" s="2">
        <v>6.909675</v>
      </c>
      <c r="I1107" s="2">
        <v>6.9148760000000005</v>
      </c>
      <c r="J1107" s="17">
        <v>8.2941525000000009</v>
      </c>
      <c r="K1107" s="17" t="s">
        <v>51</v>
      </c>
      <c r="L1107" s="17" t="s">
        <v>54</v>
      </c>
      <c r="M1107" s="17" t="s">
        <v>52</v>
      </c>
    </row>
    <row r="1108" spans="1:13" ht="13.5" x14ac:dyDescent="0.25">
      <c r="A1108" s="3">
        <v>43623</v>
      </c>
      <c r="B1108" s="2">
        <v>7.2309999999999999</v>
      </c>
      <c r="C1108" s="2">
        <v>80.57599101097378</v>
      </c>
      <c r="D1108" s="2">
        <v>-6.3456196236554518E-2</v>
      </c>
      <c r="E1108" s="2">
        <v>-0.11667583388085864</v>
      </c>
      <c r="F1108" s="2">
        <v>7.0239199999999995</v>
      </c>
      <c r="G1108" s="2">
        <v>6.9828599999999996</v>
      </c>
      <c r="H1108" s="2">
        <v>6.9299200000000001</v>
      </c>
      <c r="I1108" s="2">
        <v>6.923668000000001</v>
      </c>
      <c r="J1108" s="17">
        <v>8.2717995000000002</v>
      </c>
      <c r="K1108" s="17" t="s">
        <v>51</v>
      </c>
      <c r="L1108" s="17" t="s">
        <v>54</v>
      </c>
      <c r="M1108" s="17" t="s">
        <v>52</v>
      </c>
    </row>
    <row r="1109" spans="1:13" ht="13.5" x14ac:dyDescent="0.25">
      <c r="A1109" s="3">
        <v>43626</v>
      </c>
      <c r="B1109" s="2">
        <v>7.1673999999999998</v>
      </c>
      <c r="C1109" s="2">
        <v>70.794974691155161</v>
      </c>
      <c r="D1109" s="2">
        <v>-7.1094592205760421E-2</v>
      </c>
      <c r="E1109" s="2">
        <v>-8.6735852211071648E-2</v>
      </c>
      <c r="F1109" s="2">
        <v>7.0690399999999993</v>
      </c>
      <c r="G1109" s="2">
        <v>7.0054199999999991</v>
      </c>
      <c r="H1109" s="2">
        <v>6.9469849999999997</v>
      </c>
      <c r="I1109" s="2">
        <v>6.9326439999999998</v>
      </c>
      <c r="J1109" s="17">
        <v>8.2502480000000009</v>
      </c>
      <c r="K1109" s="17" t="s">
        <v>51</v>
      </c>
      <c r="L1109" s="17" t="s">
        <v>54</v>
      </c>
      <c r="M1109" s="17" t="s">
        <v>52</v>
      </c>
    </row>
    <row r="1110" spans="1:13" ht="13.5" x14ac:dyDescent="0.25">
      <c r="A1110" s="3">
        <v>43627</v>
      </c>
      <c r="B1110" s="2">
        <v>7.1616</v>
      </c>
      <c r="C1110" s="2">
        <v>69.960929732753797</v>
      </c>
      <c r="D1110" s="2">
        <v>-7.8410206230570267E-2</v>
      </c>
      <c r="E1110" s="2">
        <v>-5.6776584939838358E-2</v>
      </c>
      <c r="F1110" s="2">
        <v>7.1106999999999996</v>
      </c>
      <c r="G1110" s="2">
        <v>7.0274000000000001</v>
      </c>
      <c r="H1110" s="2">
        <v>6.9608699999999981</v>
      </c>
      <c r="I1110" s="2">
        <v>6.9403840000000017</v>
      </c>
      <c r="J1110" s="17">
        <v>8.2289475000000003</v>
      </c>
      <c r="K1110" s="17" t="s">
        <v>55</v>
      </c>
      <c r="L1110" s="17" t="s">
        <v>54</v>
      </c>
      <c r="M1110" s="17" t="s">
        <v>49</v>
      </c>
    </row>
    <row r="1111" spans="1:13" ht="13.5" x14ac:dyDescent="0.25">
      <c r="A1111" s="3">
        <v>43628</v>
      </c>
      <c r="B1111" s="2">
        <v>7.1036999999999999</v>
      </c>
      <c r="C1111" s="2">
        <v>62.09614365497189</v>
      </c>
      <c r="D1111" s="2">
        <v>-8.1464203472452645E-2</v>
      </c>
      <c r="E1111" s="2">
        <v>-3.1278931393735006E-2</v>
      </c>
      <c r="F1111" s="2">
        <v>7.1430800000000003</v>
      </c>
      <c r="G1111" s="2">
        <v>7.04359</v>
      </c>
      <c r="H1111" s="2">
        <v>6.9718599999999995</v>
      </c>
      <c r="I1111" s="2">
        <v>6.9480860000000018</v>
      </c>
      <c r="J1111" s="17">
        <v>8.2086175000000008</v>
      </c>
      <c r="K1111" s="17" t="s">
        <v>55</v>
      </c>
      <c r="L1111" s="17" t="s">
        <v>54</v>
      </c>
      <c r="M1111" s="17" t="s">
        <v>49</v>
      </c>
    </row>
    <row r="1112" spans="1:13" ht="13.5" x14ac:dyDescent="0.25">
      <c r="A1112" s="3">
        <v>43629</v>
      </c>
      <c r="B1112" s="2">
        <v>7.1094999999999997</v>
      </c>
      <c r="C1112" s="2">
        <v>62.550308691513813</v>
      </c>
      <c r="D1112" s="2">
        <v>-8.5203213237773134E-2</v>
      </c>
      <c r="E1112" s="2">
        <v>-8.5446074762981321E-3</v>
      </c>
      <c r="F1112" s="2">
        <v>7.1546399999999988</v>
      </c>
      <c r="G1112" s="2">
        <v>7.0603600000000002</v>
      </c>
      <c r="H1112" s="2">
        <v>6.9842950000000004</v>
      </c>
      <c r="I1112" s="2">
        <v>6.9559040000000012</v>
      </c>
      <c r="J1112" s="17">
        <v>8.1881765000000009</v>
      </c>
      <c r="K1112" s="17" t="s">
        <v>51</v>
      </c>
      <c r="L1112" s="17" t="s">
        <v>54</v>
      </c>
      <c r="M1112" s="17" t="s">
        <v>52</v>
      </c>
    </row>
    <row r="1113" spans="1:13" ht="13.5" x14ac:dyDescent="0.25">
      <c r="A1113" s="3">
        <v>43630</v>
      </c>
      <c r="B1113" s="2">
        <v>6.9417999999999997</v>
      </c>
      <c r="C1113" s="2">
        <v>45.554229161529598</v>
      </c>
      <c r="D1113" s="2">
        <v>-7.6650548942935437E-2</v>
      </c>
      <c r="E1113" s="2">
        <v>1.0651230992687315E-2</v>
      </c>
      <c r="F1113" s="2">
        <v>7.0968</v>
      </c>
      <c r="G1113" s="2">
        <v>7.0603600000000002</v>
      </c>
      <c r="H1113" s="2">
        <v>6.9883449999999998</v>
      </c>
      <c r="I1113" s="2">
        <v>6.9582400000000018</v>
      </c>
      <c r="J1113" s="17">
        <v>8.1669250000000009</v>
      </c>
      <c r="K1113" s="17" t="s">
        <v>55</v>
      </c>
      <c r="L1113" s="17" t="s">
        <v>54</v>
      </c>
      <c r="M1113" s="17" t="s">
        <v>47</v>
      </c>
    </row>
    <row r="1114" spans="1:13" ht="13.5" x14ac:dyDescent="0.25">
      <c r="A1114" s="3">
        <v>43633</v>
      </c>
      <c r="B1114" s="2">
        <v>6.9996</v>
      </c>
      <c r="C1114" s="2">
        <v>50.542300624636276</v>
      </c>
      <c r="D1114" s="2">
        <v>-7.335771453595008E-2</v>
      </c>
      <c r="E1114" s="2">
        <v>2.6686752620411213E-2</v>
      </c>
      <c r="F1114" s="2">
        <v>7.0632400000000004</v>
      </c>
      <c r="G1114" s="2">
        <v>7.0661399999999999</v>
      </c>
      <c r="H1114" s="2">
        <v>6.9958649999999993</v>
      </c>
      <c r="I1114" s="2">
        <v>6.961844000000001</v>
      </c>
      <c r="J1114" s="17">
        <v>8.1459625000000031</v>
      </c>
      <c r="K1114" s="17" t="s">
        <v>51</v>
      </c>
      <c r="L1114" s="17" t="s">
        <v>54</v>
      </c>
      <c r="M1114" s="17" t="s">
        <v>53</v>
      </c>
    </row>
    <row r="1115" spans="1:13" ht="13.5" x14ac:dyDescent="0.25">
      <c r="A1115" s="3">
        <v>43634</v>
      </c>
      <c r="B1115" s="2">
        <v>6.9996</v>
      </c>
      <c r="C1115" s="2">
        <v>50.542300624636276</v>
      </c>
      <c r="D1115" s="2">
        <v>-6.8831331857703404E-2</v>
      </c>
      <c r="E1115" s="2">
        <v>3.9148391897354626E-2</v>
      </c>
      <c r="F1115" s="2">
        <v>7.0308400000000004</v>
      </c>
      <c r="G1115" s="2">
        <v>7.0707700000000004</v>
      </c>
      <c r="H1115" s="2">
        <v>7.0033849999999989</v>
      </c>
      <c r="I1115" s="2">
        <v>6.9663440000000012</v>
      </c>
      <c r="J1115" s="17">
        <v>8.1250000000000018</v>
      </c>
      <c r="K1115" s="17" t="s">
        <v>51</v>
      </c>
      <c r="L1115" s="17" t="s">
        <v>54</v>
      </c>
      <c r="M1115" s="17" t="s">
        <v>53</v>
      </c>
    </row>
    <row r="1116" spans="1:13" ht="13.5" x14ac:dyDescent="0.25">
      <c r="A1116" s="3">
        <v>43635</v>
      </c>
      <c r="B1116" s="2">
        <v>6.9996</v>
      </c>
      <c r="C1116" s="2">
        <v>50.542300624636276</v>
      </c>
      <c r="D1116" s="2">
        <v>-6.6797484097165238E-2</v>
      </c>
      <c r="E1116" s="2">
        <v>4.9965851705963515E-2</v>
      </c>
      <c r="F1116" s="2">
        <v>7.0100199999999999</v>
      </c>
      <c r="G1116" s="2">
        <v>7.0765500000000001</v>
      </c>
      <c r="H1116" s="2">
        <v>7.0077249999999989</v>
      </c>
      <c r="I1116" s="2">
        <v>6.963788000000001</v>
      </c>
      <c r="J1116" s="17">
        <v>8.1043450000000039</v>
      </c>
      <c r="K1116" s="17" t="s">
        <v>51</v>
      </c>
      <c r="L1116" s="17" t="s">
        <v>54</v>
      </c>
      <c r="M1116" s="17" t="s">
        <v>53</v>
      </c>
    </row>
    <row r="1117" spans="1:13" ht="13.5" x14ac:dyDescent="0.25">
      <c r="A1117" s="3">
        <v>43636</v>
      </c>
      <c r="B1117" s="2">
        <v>6.9938000000000002</v>
      </c>
      <c r="C1117" s="2">
        <v>49.968554836423785</v>
      </c>
      <c r="D1117" s="2">
        <v>-4.7764156260878821E-2</v>
      </c>
      <c r="E1117" s="2">
        <v>5.6485951329738479E-2</v>
      </c>
      <c r="F1117" s="2">
        <v>6.9868799999999993</v>
      </c>
      <c r="G1117" s="2">
        <v>7.0707599999999999</v>
      </c>
      <c r="H1117" s="2">
        <v>7.0123499999999996</v>
      </c>
      <c r="I1117" s="2">
        <v>6.9616760000000006</v>
      </c>
      <c r="J1117" s="17">
        <v>8.0850050000000042</v>
      </c>
      <c r="K1117" s="17" t="s">
        <v>55</v>
      </c>
      <c r="L1117" s="17" t="s">
        <v>54</v>
      </c>
      <c r="M1117" s="17" t="s">
        <v>47</v>
      </c>
    </row>
    <row r="1118" spans="1:13" ht="13.5" x14ac:dyDescent="0.25">
      <c r="A1118" s="3">
        <v>43637</v>
      </c>
      <c r="B1118" s="2">
        <v>7.15</v>
      </c>
      <c r="C1118" s="2">
        <v>62.360641376078675</v>
      </c>
      <c r="D1118" s="2">
        <v>-1.5633609879049715E-2</v>
      </c>
      <c r="E1118" s="2">
        <v>6.1795401851505574E-2</v>
      </c>
      <c r="F1118" s="2">
        <v>7.0285200000000003</v>
      </c>
      <c r="G1118" s="2">
        <v>7.062660000000001</v>
      </c>
      <c r="H1118" s="2">
        <v>7.0227600000000008</v>
      </c>
      <c r="I1118" s="2">
        <v>6.9603380000000001</v>
      </c>
      <c r="J1118" s="17">
        <v>8.0664460000000044</v>
      </c>
      <c r="K1118" s="17" t="s">
        <v>51</v>
      </c>
      <c r="L1118" s="17" t="s">
        <v>54</v>
      </c>
      <c r="M1118" s="17" t="s">
        <v>52</v>
      </c>
    </row>
    <row r="1119" spans="1:13" ht="13.5" x14ac:dyDescent="0.25">
      <c r="A1119" s="3">
        <v>43640</v>
      </c>
      <c r="B1119" s="2">
        <v>7.5838999999999999</v>
      </c>
      <c r="C1119" s="2">
        <v>78.380111434507853</v>
      </c>
      <c r="D1119" s="2">
        <v>-3.1284223284976598E-2</v>
      </c>
      <c r="E1119" s="2">
        <v>6.4329373702265713E-2</v>
      </c>
      <c r="F1119" s="2">
        <v>7.1453800000000003</v>
      </c>
      <c r="G1119" s="2">
        <v>7.1043100000000008</v>
      </c>
      <c r="H1119" s="2">
        <v>7.0548650000000013</v>
      </c>
      <c r="I1119" s="2">
        <v>6.9686840000000005</v>
      </c>
      <c r="J1119" s="17">
        <v>8.0489365000000035</v>
      </c>
      <c r="K1119" s="17" t="s">
        <v>51</v>
      </c>
      <c r="L1119" s="17" t="s">
        <v>54</v>
      </c>
      <c r="M1119" s="17" t="s">
        <v>52</v>
      </c>
    </row>
    <row r="1120" spans="1:13" ht="13.5" x14ac:dyDescent="0.25">
      <c r="A1120" s="3">
        <v>43641</v>
      </c>
      <c r="B1120" s="2">
        <v>7.9541000000000004</v>
      </c>
      <c r="C1120" s="2">
        <v>84.457914984919881</v>
      </c>
      <c r="D1120" s="2">
        <v>-7.6250553180960523E-2</v>
      </c>
      <c r="E1120" s="2">
        <v>6.5951169232121784E-2</v>
      </c>
      <c r="F1120" s="2">
        <v>7.3362799999999995</v>
      </c>
      <c r="G1120" s="2">
        <v>7.1835599999999999</v>
      </c>
      <c r="H1120" s="2">
        <v>7.1054800000000018</v>
      </c>
      <c r="I1120" s="2">
        <v>6.9849940000000004</v>
      </c>
      <c r="J1120" s="17">
        <v>8.0332500000000042</v>
      </c>
      <c r="K1120" s="17" t="s">
        <v>51</v>
      </c>
      <c r="L1120" s="17" t="s">
        <v>54</v>
      </c>
      <c r="M1120" s="17" t="s">
        <v>52</v>
      </c>
    </row>
    <row r="1121" spans="1:13" ht="13.5" x14ac:dyDescent="0.25">
      <c r="A1121" s="3">
        <v>43642</v>
      </c>
      <c r="B1121" s="2">
        <v>7.9135999999999997</v>
      </c>
      <c r="C1121" s="2">
        <v>81.750306362851347</v>
      </c>
      <c r="D1121" s="2">
        <v>-0.12555066289227579</v>
      </c>
      <c r="E1121" s="2">
        <v>6.7320426973562095E-2</v>
      </c>
      <c r="F1121" s="2">
        <v>7.5190799999999998</v>
      </c>
      <c r="G1121" s="2">
        <v>7.2645499999999998</v>
      </c>
      <c r="H1121" s="2">
        <v>7.1540700000000017</v>
      </c>
      <c r="I1121" s="2">
        <v>7.0010539999999999</v>
      </c>
      <c r="J1121" s="17">
        <v>8.0179210000000047</v>
      </c>
      <c r="K1121" s="17" t="s">
        <v>51</v>
      </c>
      <c r="L1121" s="17" t="s">
        <v>54</v>
      </c>
      <c r="M1121" s="17" t="s">
        <v>52</v>
      </c>
    </row>
    <row r="1122" spans="1:13" ht="13.5" x14ac:dyDescent="0.25">
      <c r="A1122" s="3">
        <v>43643</v>
      </c>
      <c r="B1122" s="2">
        <v>7.7515999999999998</v>
      </c>
      <c r="C1122" s="2">
        <v>71.830582242779172</v>
      </c>
      <c r="D1122" s="2">
        <v>-0.15908265012601497</v>
      </c>
      <c r="E1122" s="2">
        <v>6.7047721759239384E-2</v>
      </c>
      <c r="F1122" s="2">
        <v>7.6706400000000006</v>
      </c>
      <c r="G1122" s="2">
        <v>7.3287599999999999</v>
      </c>
      <c r="H1122" s="2">
        <v>7.194560000000001</v>
      </c>
      <c r="I1122" s="2">
        <v>7.0146579999999998</v>
      </c>
      <c r="J1122" s="17">
        <v>8.0035175000000045</v>
      </c>
      <c r="K1122" s="17" t="s">
        <v>51</v>
      </c>
      <c r="L1122" s="17" t="s">
        <v>54</v>
      </c>
      <c r="M1122" s="17" t="s">
        <v>52</v>
      </c>
    </row>
    <row r="1123" spans="1:13" ht="13.5" x14ac:dyDescent="0.25">
      <c r="A1123" s="3">
        <v>43644</v>
      </c>
      <c r="B1123" s="2">
        <v>7.8673000000000002</v>
      </c>
      <c r="C1123" s="2">
        <v>74.235169405610222</v>
      </c>
      <c r="D1123" s="2">
        <v>-0.22522899168947497</v>
      </c>
      <c r="E1123" s="2">
        <v>6.7203357708074174E-2</v>
      </c>
      <c r="F1123" s="2">
        <v>7.8140999999999989</v>
      </c>
      <c r="G1123" s="2">
        <v>7.4213100000000001</v>
      </c>
      <c r="H1123" s="2">
        <v>7.2408349999999997</v>
      </c>
      <c r="I1123" s="2">
        <v>7.0331679999999981</v>
      </c>
      <c r="J1123" s="17">
        <v>7.9899445000000036</v>
      </c>
      <c r="K1123" s="17" t="s">
        <v>51</v>
      </c>
      <c r="L1123" s="17" t="s">
        <v>54</v>
      </c>
      <c r="M1123" s="17" t="s">
        <v>52</v>
      </c>
    </row>
    <row r="1124" spans="1:13" ht="13.5" x14ac:dyDescent="0.25">
      <c r="A1124" s="3">
        <v>43647</v>
      </c>
      <c r="B1124" s="2">
        <v>7.8963000000000001</v>
      </c>
      <c r="C1124" s="2">
        <v>74.815460610563079</v>
      </c>
      <c r="D1124" s="2">
        <v>-0.27828918531680724</v>
      </c>
      <c r="E1124" s="2">
        <v>6.8572921486736868E-2</v>
      </c>
      <c r="F1124" s="2">
        <v>7.8765799999999997</v>
      </c>
      <c r="G1124" s="2">
        <v>7.5109799999999991</v>
      </c>
      <c r="H1124" s="2">
        <v>7.2885600000000013</v>
      </c>
      <c r="I1124" s="2">
        <v>7.0523739999999977</v>
      </c>
      <c r="J1124" s="17">
        <v>7.974137000000006</v>
      </c>
      <c r="K1124" s="17" t="s">
        <v>51</v>
      </c>
      <c r="L1124" s="17" t="s">
        <v>54</v>
      </c>
      <c r="M1124" s="17" t="s">
        <v>52</v>
      </c>
    </row>
    <row r="1125" spans="1:13" ht="13.5" x14ac:dyDescent="0.25">
      <c r="A1125" s="3">
        <v>43648</v>
      </c>
      <c r="B1125" s="2">
        <v>7.6649000000000003</v>
      </c>
      <c r="C1125" s="2">
        <v>62.683711034239813</v>
      </c>
      <c r="D1125" s="2">
        <v>-0.30976723804116268</v>
      </c>
      <c r="E1125" s="2">
        <v>6.981463857550034E-2</v>
      </c>
      <c r="F1125" s="2">
        <v>7.81874</v>
      </c>
      <c r="G1125" s="2">
        <v>7.5775099999999993</v>
      </c>
      <c r="H1125" s="2">
        <v>7.3241399999999999</v>
      </c>
      <c r="I1125" s="2">
        <v>7.0672999999999977</v>
      </c>
      <c r="J1125" s="17">
        <v>7.9572005000000061</v>
      </c>
      <c r="K1125" s="17" t="s">
        <v>55</v>
      </c>
      <c r="L1125" s="17" t="s">
        <v>54</v>
      </c>
      <c r="M1125" s="17" t="s">
        <v>47</v>
      </c>
    </row>
    <row r="1126" spans="1:13" ht="13.5" x14ac:dyDescent="0.25">
      <c r="A1126" s="3">
        <v>43649</v>
      </c>
      <c r="B1126" s="2">
        <v>7.6649000000000003</v>
      </c>
      <c r="C1126" s="2">
        <v>62.683711034239813</v>
      </c>
      <c r="D1126" s="2">
        <v>-0.33848118546860828</v>
      </c>
      <c r="E1126" s="2">
        <v>6.8741297040128518E-2</v>
      </c>
      <c r="F1126" s="2">
        <v>7.7690000000000001</v>
      </c>
      <c r="G1126" s="2">
        <v>7.6440399999999995</v>
      </c>
      <c r="H1126" s="2">
        <v>7.3602949999999989</v>
      </c>
      <c r="I1126" s="2">
        <v>7.0821099999999975</v>
      </c>
      <c r="J1126" s="17">
        <v>7.9406560000000068</v>
      </c>
      <c r="K1126" s="17" t="s">
        <v>55</v>
      </c>
      <c r="L1126" s="17" t="s">
        <v>54</v>
      </c>
      <c r="M1126" s="17" t="s">
        <v>47</v>
      </c>
    </row>
    <row r="1127" spans="1:13" ht="13.5" x14ac:dyDescent="0.25">
      <c r="A1127" s="3">
        <v>43650</v>
      </c>
      <c r="B1127" s="2">
        <v>7.5202</v>
      </c>
      <c r="C1127" s="2">
        <v>56.087796705341489</v>
      </c>
      <c r="D1127" s="2">
        <v>-0.35487608803462845</v>
      </c>
      <c r="E1127" s="2">
        <v>6.8826484135266666E-2</v>
      </c>
      <c r="F1127" s="2">
        <v>7.7227199999999998</v>
      </c>
      <c r="G1127" s="2">
        <v>7.6966800000000006</v>
      </c>
      <c r="H1127" s="2">
        <v>7.3837199999999985</v>
      </c>
      <c r="I1127" s="2">
        <v>7.0940259999999977</v>
      </c>
      <c r="J1127" s="17">
        <v>7.9243680000000047</v>
      </c>
      <c r="K1127" s="17" t="s">
        <v>51</v>
      </c>
      <c r="L1127" s="17" t="s">
        <v>54</v>
      </c>
      <c r="M1127" s="17" t="s">
        <v>53</v>
      </c>
    </row>
    <row r="1128" spans="1:13" ht="13.5" x14ac:dyDescent="0.25">
      <c r="A1128" s="3">
        <v>43651</v>
      </c>
      <c r="B1128" s="2">
        <v>7.6938000000000004</v>
      </c>
      <c r="C1128" s="2">
        <v>61.343264244824091</v>
      </c>
      <c r="D1128" s="2">
        <v>-0.35850427565148557</v>
      </c>
      <c r="E1128" s="2">
        <v>6.5178359745656833E-2</v>
      </c>
      <c r="F1128" s="2">
        <v>7.6880199999999999</v>
      </c>
      <c r="G1128" s="2">
        <v>7.7510599999999998</v>
      </c>
      <c r="H1128" s="2">
        <v>7.40686</v>
      </c>
      <c r="I1128" s="2">
        <v>7.1094139999999983</v>
      </c>
      <c r="J1128" s="17">
        <v>7.909088000000005</v>
      </c>
      <c r="K1128" s="17" t="s">
        <v>51</v>
      </c>
      <c r="L1128" s="17" t="s">
        <v>54</v>
      </c>
      <c r="M1128" s="17" t="s">
        <v>53</v>
      </c>
    </row>
    <row r="1129" spans="1:13" ht="13.5" x14ac:dyDescent="0.25">
      <c r="A1129" s="3">
        <v>43654</v>
      </c>
      <c r="B1129" s="2">
        <v>7.6649000000000003</v>
      </c>
      <c r="C1129" s="2">
        <v>60.05470040552904</v>
      </c>
      <c r="D1129" s="2">
        <v>-0.29456391807892146</v>
      </c>
      <c r="E1129" s="2">
        <v>6.3019278872650242E-2</v>
      </c>
      <c r="F1129" s="2">
        <v>7.6417400000000004</v>
      </c>
      <c r="G1129" s="2">
        <v>7.7591600000000014</v>
      </c>
      <c r="H1129" s="2">
        <v>7.4317350000000006</v>
      </c>
      <c r="I1129" s="2">
        <v>7.1242239999999981</v>
      </c>
      <c r="J1129" s="17">
        <v>7.8947830000000065</v>
      </c>
      <c r="K1129" s="17" t="s">
        <v>51</v>
      </c>
      <c r="L1129" s="17" t="s">
        <v>54</v>
      </c>
      <c r="M1129" s="17" t="s">
        <v>53</v>
      </c>
    </row>
    <row r="1130" spans="1:13" ht="13.5" x14ac:dyDescent="0.25">
      <c r="A1130" s="3">
        <v>43655</v>
      </c>
      <c r="B1130" s="2">
        <v>7.7054</v>
      </c>
      <c r="C1130" s="2">
        <v>61.282118462173599</v>
      </c>
      <c r="D1130" s="2">
        <v>-0.18808057333598427</v>
      </c>
      <c r="E1130" s="2">
        <v>6.191438956265749E-2</v>
      </c>
      <c r="F1130" s="2">
        <v>7.6498400000000002</v>
      </c>
      <c r="G1130" s="2">
        <v>7.7342899999999997</v>
      </c>
      <c r="H1130" s="2">
        <v>7.4589249999999989</v>
      </c>
      <c r="I1130" s="2">
        <v>7.1406539999999969</v>
      </c>
      <c r="J1130" s="17">
        <v>7.8806805000000066</v>
      </c>
      <c r="K1130" s="17" t="s">
        <v>51</v>
      </c>
      <c r="L1130" s="17" t="s">
        <v>54</v>
      </c>
      <c r="M1130" s="17" t="s">
        <v>52</v>
      </c>
    </row>
    <row r="1131" spans="1:13" ht="13.5" x14ac:dyDescent="0.25">
      <c r="A1131" s="3">
        <v>43656</v>
      </c>
      <c r="B1131" s="2">
        <v>7.6938000000000004</v>
      </c>
      <c r="C1131" s="2">
        <v>60.706742907075672</v>
      </c>
      <c r="D1131" s="2">
        <v>-0.10504740496660592</v>
      </c>
      <c r="E1131" s="2">
        <v>6.0989786849578925E-2</v>
      </c>
      <c r="F1131" s="2">
        <v>7.6556200000000008</v>
      </c>
      <c r="G1131" s="2">
        <v>7.7123100000000004</v>
      </c>
      <c r="H1131" s="2">
        <v>7.4884299999999993</v>
      </c>
      <c r="I1131" s="2">
        <v>7.1569679999999973</v>
      </c>
      <c r="J1131" s="17">
        <v>7.8663800000000075</v>
      </c>
      <c r="K1131" s="17" t="s">
        <v>55</v>
      </c>
      <c r="L1131" s="17" t="s">
        <v>54</v>
      </c>
      <c r="M1131" s="17" t="s">
        <v>49</v>
      </c>
    </row>
    <row r="1132" spans="1:13" ht="13.5" x14ac:dyDescent="0.25">
      <c r="A1132" s="3">
        <v>43657</v>
      </c>
      <c r="B1132" s="2">
        <v>7.6590999999999996</v>
      </c>
      <c r="C1132" s="2">
        <v>58.924488779636334</v>
      </c>
      <c r="D1132" s="2">
        <v>-5.8643670147672466E-2</v>
      </c>
      <c r="E1132" s="2">
        <v>5.998941180533806E-2</v>
      </c>
      <c r="F1132" s="2">
        <v>7.6834000000000007</v>
      </c>
      <c r="G1132" s="2">
        <v>7.7030599999999989</v>
      </c>
      <c r="H1132" s="2">
        <v>7.5159100000000008</v>
      </c>
      <c r="I1132" s="2">
        <v>7.1728179999999977</v>
      </c>
      <c r="J1132" s="17">
        <v>7.8520460000000067</v>
      </c>
      <c r="K1132" s="17" t="s">
        <v>55</v>
      </c>
      <c r="L1132" s="17" t="s">
        <v>54</v>
      </c>
      <c r="M1132" s="17" t="s">
        <v>49</v>
      </c>
    </row>
    <row r="1133" spans="1:13" ht="13.5" x14ac:dyDescent="0.25">
      <c r="A1133" s="3">
        <v>43658</v>
      </c>
      <c r="B1133" s="2">
        <v>7.6302000000000003</v>
      </c>
      <c r="C1133" s="2">
        <v>57.412691175622271</v>
      </c>
      <c r="D1133" s="2">
        <v>-6.2429192602841965E-4</v>
      </c>
      <c r="E1133" s="2">
        <v>5.9023297326664226E-2</v>
      </c>
      <c r="F1133" s="2">
        <v>7.6706799999999999</v>
      </c>
      <c r="G1133" s="2">
        <v>7.6793500000000012</v>
      </c>
      <c r="H1133" s="2">
        <v>7.5503300000000007</v>
      </c>
      <c r="I1133" s="2">
        <v>7.188089999999999</v>
      </c>
      <c r="J1133" s="17">
        <v>7.8375675000000067</v>
      </c>
      <c r="K1133" s="17" t="s">
        <v>55</v>
      </c>
      <c r="L1133" s="17" t="s">
        <v>54</v>
      </c>
      <c r="M1133" s="17" t="s">
        <v>47</v>
      </c>
    </row>
    <row r="1134" spans="1:13" ht="13.5" x14ac:dyDescent="0.25">
      <c r="A1134" s="3">
        <v>43661</v>
      </c>
      <c r="B1134" s="2">
        <v>7.6243999999999996</v>
      </c>
      <c r="C1134" s="2">
        <v>57.096085281282058</v>
      </c>
      <c r="D1134" s="2">
        <v>5.2432762714018644E-2</v>
      </c>
      <c r="E1134" s="2">
        <v>5.5796485392067476E-2</v>
      </c>
      <c r="F1134" s="2">
        <v>7.6625800000000002</v>
      </c>
      <c r="G1134" s="2">
        <v>7.6521599999999994</v>
      </c>
      <c r="H1134" s="2">
        <v>7.581570000000001</v>
      </c>
      <c r="I1134" s="2">
        <v>7.2028999999999987</v>
      </c>
      <c r="J1134" s="17">
        <v>7.8233400000000088</v>
      </c>
      <c r="K1134" s="17" t="s">
        <v>55</v>
      </c>
      <c r="L1134" s="17" t="s">
        <v>54</v>
      </c>
      <c r="M1134" s="17" t="s">
        <v>47</v>
      </c>
    </row>
    <row r="1135" spans="1:13" ht="13.5" x14ac:dyDescent="0.25">
      <c r="A1135" s="3">
        <v>43662</v>
      </c>
      <c r="B1135" s="2">
        <v>7.6070000000000002</v>
      </c>
      <c r="C1135" s="2">
        <v>56.096651628631967</v>
      </c>
      <c r="D1135" s="2">
        <v>6.2191620193098096E-2</v>
      </c>
      <c r="E1135" s="2">
        <v>5.2845065796444754E-2</v>
      </c>
      <c r="F1135" s="2">
        <v>7.6429</v>
      </c>
      <c r="G1135" s="2">
        <v>7.6463700000000001</v>
      </c>
      <c r="H1135" s="2">
        <v>7.6119399999999997</v>
      </c>
      <c r="I1135" s="2">
        <v>7.2168979999999996</v>
      </c>
      <c r="J1135" s="17">
        <v>7.8096135000000082</v>
      </c>
      <c r="K1135" s="17" t="s">
        <v>55</v>
      </c>
      <c r="L1135" s="17" t="s">
        <v>54</v>
      </c>
      <c r="M1135" s="17" t="s">
        <v>47</v>
      </c>
    </row>
    <row r="1136" spans="1:13" ht="13.5" x14ac:dyDescent="0.25">
      <c r="A1136" s="3">
        <v>43663</v>
      </c>
      <c r="B1136" s="2">
        <v>7.6012000000000004</v>
      </c>
      <c r="C1136" s="2">
        <v>55.746361746125167</v>
      </c>
      <c r="D1136" s="2">
        <v>7.0218170979350347E-2</v>
      </c>
      <c r="E1136" s="2">
        <v>5.072651338742204E-2</v>
      </c>
      <c r="F1136" s="2">
        <v>7.6243799999999995</v>
      </c>
      <c r="G1136" s="2">
        <v>7.6400000000000023</v>
      </c>
      <c r="H1136" s="2">
        <v>7.6420199999999996</v>
      </c>
      <c r="I1136" s="2">
        <v>7.2308959999999987</v>
      </c>
      <c r="J1136" s="17">
        <v>7.7961660000000084</v>
      </c>
      <c r="K1136" s="17" t="s">
        <v>55</v>
      </c>
      <c r="L1136" s="17" t="s">
        <v>54</v>
      </c>
      <c r="M1136" s="17" t="s">
        <v>47</v>
      </c>
    </row>
    <row r="1137" spans="1:13" ht="13.5" x14ac:dyDescent="0.25">
      <c r="A1137" s="3">
        <v>43664</v>
      </c>
      <c r="B1137" s="2">
        <v>7.5491999999999999</v>
      </c>
      <c r="C1137" s="2">
        <v>52.576485964437857</v>
      </c>
      <c r="D1137" s="2">
        <v>5.8022811384768502E-2</v>
      </c>
      <c r="E1137" s="2">
        <v>4.9468447971755654E-2</v>
      </c>
      <c r="F1137" s="2">
        <v>7.6024000000000003</v>
      </c>
      <c r="G1137" s="2">
        <v>7.6429</v>
      </c>
      <c r="H1137" s="2">
        <v>7.6697900000000008</v>
      </c>
      <c r="I1137" s="2">
        <v>7.2459379999999989</v>
      </c>
      <c r="J1137" s="17">
        <v>7.7826825000000088</v>
      </c>
      <c r="K1137" s="17" t="s">
        <v>55</v>
      </c>
      <c r="L1137" s="17" t="s">
        <v>54</v>
      </c>
      <c r="M1137" s="17" t="s">
        <v>47</v>
      </c>
    </row>
    <row r="1138" spans="1:13" ht="13.5" x14ac:dyDescent="0.25">
      <c r="A1138" s="3">
        <v>43665</v>
      </c>
      <c r="B1138" s="2">
        <v>7.5953999999999997</v>
      </c>
      <c r="C1138" s="2">
        <v>55.023490522111956</v>
      </c>
      <c r="D1138" s="2">
        <v>7.0761799606851028E-2</v>
      </c>
      <c r="E1138" s="2">
        <v>4.8393062851841959E-2</v>
      </c>
      <c r="F1138" s="2">
        <v>7.5954399999999991</v>
      </c>
      <c r="G1138" s="2">
        <v>7.6330600000000004</v>
      </c>
      <c r="H1138" s="2">
        <v>7.6920600000000006</v>
      </c>
      <c r="I1138" s="2">
        <v>7.2613239999999983</v>
      </c>
      <c r="J1138" s="17">
        <v>7.7680020000000081</v>
      </c>
      <c r="K1138" s="17" t="s">
        <v>55</v>
      </c>
      <c r="L1138" s="17" t="s">
        <v>54</v>
      </c>
      <c r="M1138" s="17" t="s">
        <v>47</v>
      </c>
    </row>
    <row r="1139" spans="1:13" ht="13.5" x14ac:dyDescent="0.25">
      <c r="A1139" s="3">
        <v>43668</v>
      </c>
      <c r="B1139" s="2">
        <v>7.5781000000000001</v>
      </c>
      <c r="C1139" s="2">
        <v>53.901901009717321</v>
      </c>
      <c r="D1139" s="2">
        <v>7.7892781266808875E-2</v>
      </c>
      <c r="E1139" s="2">
        <v>4.6058937848710617E-2</v>
      </c>
      <c r="F1139" s="2">
        <v>7.5861800000000006</v>
      </c>
      <c r="G1139" s="2">
        <v>7.6243800000000004</v>
      </c>
      <c r="H1139" s="2">
        <v>7.6917700000000009</v>
      </c>
      <c r="I1139" s="2">
        <v>7.2763639999999983</v>
      </c>
      <c r="J1139" s="17">
        <v>7.753375000000009</v>
      </c>
      <c r="K1139" s="17" t="s">
        <v>55</v>
      </c>
      <c r="L1139" s="17" t="s">
        <v>54</v>
      </c>
      <c r="M1139" s="17" t="s">
        <v>47</v>
      </c>
    </row>
    <row r="1140" spans="1:13" ht="13.5" x14ac:dyDescent="0.25">
      <c r="A1140" s="3">
        <v>43669</v>
      </c>
      <c r="B1140" s="2">
        <v>7.5606999999999998</v>
      </c>
      <c r="C1140" s="2">
        <v>52.737524668435682</v>
      </c>
      <c r="D1140" s="2">
        <v>9.1100897595643993E-2</v>
      </c>
      <c r="E1140" s="2">
        <v>4.3559621892504549E-2</v>
      </c>
      <c r="F1140" s="2">
        <v>7.5769199999999994</v>
      </c>
      <c r="G1140" s="2">
        <v>7.6099099999999993</v>
      </c>
      <c r="H1140" s="2">
        <v>7.6721000000000004</v>
      </c>
      <c r="I1140" s="2">
        <v>7.2898999999999994</v>
      </c>
      <c r="J1140" s="17">
        <v>7.7391090000000089</v>
      </c>
      <c r="K1140" s="17" t="s">
        <v>55</v>
      </c>
      <c r="L1140" s="17" t="s">
        <v>54</v>
      </c>
      <c r="M1140" s="17" t="s">
        <v>47</v>
      </c>
    </row>
    <row r="1141" spans="1:13" ht="13.5" x14ac:dyDescent="0.25">
      <c r="A1141" s="3">
        <v>43670</v>
      </c>
      <c r="B1141" s="2">
        <v>7.6070000000000002</v>
      </c>
      <c r="C1141" s="2">
        <v>55.492626662258161</v>
      </c>
      <c r="D1141" s="2">
        <v>9.6845707852187601E-2</v>
      </c>
      <c r="E1141" s="2">
        <v>4.0473974615511249E-2</v>
      </c>
      <c r="F1141" s="2">
        <v>7.5780799999999999</v>
      </c>
      <c r="G1141" s="2">
        <v>7.6012299999999993</v>
      </c>
      <c r="H1141" s="2">
        <v>7.6567699999999999</v>
      </c>
      <c r="I1141" s="2">
        <v>7.3043620000000002</v>
      </c>
      <c r="J1141" s="17">
        <v>7.7259145000000071</v>
      </c>
      <c r="K1141" s="17" t="s">
        <v>55</v>
      </c>
      <c r="L1141" s="17" t="s">
        <v>54</v>
      </c>
      <c r="M1141" s="17" t="s">
        <v>49</v>
      </c>
    </row>
    <row r="1142" spans="1:13" ht="13.5" x14ac:dyDescent="0.25">
      <c r="A1142" s="3">
        <v>43672</v>
      </c>
      <c r="B1142" s="2">
        <v>7.5723000000000003</v>
      </c>
      <c r="C1142" s="2">
        <v>52.999051399134153</v>
      </c>
      <c r="D1142" s="2">
        <v>9.8464055399598571E-2</v>
      </c>
      <c r="E1142" s="2">
        <v>3.7658651667951369E-2</v>
      </c>
      <c r="F1142" s="2">
        <v>7.5827</v>
      </c>
      <c r="G1142" s="2">
        <v>7.5925500000000001</v>
      </c>
      <c r="H1142" s="2">
        <v>7.647805</v>
      </c>
      <c r="I1142" s="2">
        <v>7.3185919999999989</v>
      </c>
      <c r="J1142" s="17">
        <v>7.7119865000000072</v>
      </c>
      <c r="K1142" s="17" t="s">
        <v>51</v>
      </c>
      <c r="L1142" s="17" t="s">
        <v>54</v>
      </c>
      <c r="M1142" s="17" t="s">
        <v>52</v>
      </c>
    </row>
    <row r="1143" spans="1:13" ht="13.5" x14ac:dyDescent="0.25">
      <c r="A1143" s="3">
        <v>43675</v>
      </c>
      <c r="B1143" s="2">
        <v>7.5664999999999996</v>
      </c>
      <c r="C1143" s="2">
        <v>52.573805809787196</v>
      </c>
      <c r="D1143" s="2">
        <v>9.5582543587460655E-2</v>
      </c>
      <c r="E1143" s="2">
        <v>3.2850925225736578E-2</v>
      </c>
      <c r="F1143" s="2">
        <v>7.5769199999999994</v>
      </c>
      <c r="G1143" s="2">
        <v>7.5861800000000006</v>
      </c>
      <c r="H1143" s="2">
        <v>7.6327650000000009</v>
      </c>
      <c r="I1143" s="2">
        <v>7.3327059999999991</v>
      </c>
      <c r="J1143" s="17">
        <v>7.6980295000000067</v>
      </c>
      <c r="K1143" s="17" t="s">
        <v>55</v>
      </c>
      <c r="L1143" s="17" t="s">
        <v>54</v>
      </c>
      <c r="M1143" s="17" t="s">
        <v>47</v>
      </c>
    </row>
    <row r="1144" spans="1:13" ht="13.5" x14ac:dyDescent="0.25">
      <c r="A1144" s="3">
        <v>43676</v>
      </c>
      <c r="B1144" s="2">
        <v>7.5664999999999996</v>
      </c>
      <c r="C1144" s="2">
        <v>52.573805809787203</v>
      </c>
      <c r="D1144" s="2">
        <v>9.2069307340485018E-2</v>
      </c>
      <c r="E1144" s="2">
        <v>2.4732351653983159E-2</v>
      </c>
      <c r="F1144" s="2">
        <v>7.5745999999999993</v>
      </c>
      <c r="G1144" s="2">
        <v>7.5803899999999995</v>
      </c>
      <c r="H1144" s="2">
        <v>7.6162749999999999</v>
      </c>
      <c r="I1144" s="2">
        <v>7.3470519999999997</v>
      </c>
      <c r="J1144" s="17">
        <v>7.6832325000000061</v>
      </c>
      <c r="K1144" s="17" t="s">
        <v>55</v>
      </c>
      <c r="L1144" s="17" t="s">
        <v>54</v>
      </c>
      <c r="M1144" s="17" t="s">
        <v>47</v>
      </c>
    </row>
    <row r="1145" spans="1:13" ht="13.5" x14ac:dyDescent="0.25">
      <c r="A1145" s="3">
        <v>43677</v>
      </c>
      <c r="B1145" s="2">
        <v>7.5145</v>
      </c>
      <c r="C1145" s="2">
        <v>48.525386898540106</v>
      </c>
      <c r="D1145" s="2">
        <v>9.010230677843456E-2</v>
      </c>
      <c r="E1145" s="2">
        <v>1.5401611426670247E-2</v>
      </c>
      <c r="F1145" s="2">
        <v>7.5653600000000001</v>
      </c>
      <c r="G1145" s="2">
        <v>7.5711399999999998</v>
      </c>
      <c r="H1145" s="2">
        <v>7.6087549999999995</v>
      </c>
      <c r="I1145" s="2">
        <v>7.3603579999999997</v>
      </c>
      <c r="J1145" s="17">
        <v>7.6682035000000077</v>
      </c>
      <c r="K1145" s="17" t="s">
        <v>55</v>
      </c>
      <c r="L1145" s="17" t="s">
        <v>54</v>
      </c>
      <c r="M1145" s="17" t="s">
        <v>47</v>
      </c>
    </row>
    <row r="1146" spans="1:13" ht="13.5" x14ac:dyDescent="0.25">
      <c r="A1146" s="3">
        <v>43678</v>
      </c>
      <c r="B1146" s="2">
        <v>7.5029000000000003</v>
      </c>
      <c r="C1146" s="2">
        <v>47.644006012561128</v>
      </c>
      <c r="D1146" s="2">
        <v>8.8555485178212656E-2</v>
      </c>
      <c r="E1146" s="2">
        <v>6.0026309338818791E-3</v>
      </c>
      <c r="F1146" s="2">
        <v>7.5445400000000005</v>
      </c>
      <c r="G1146" s="2">
        <v>7.5613099999999989</v>
      </c>
      <c r="H1146" s="2">
        <v>7.6006550000000006</v>
      </c>
      <c r="I1146" s="2">
        <v>7.37216</v>
      </c>
      <c r="J1146" s="17">
        <v>7.6536485000000054</v>
      </c>
      <c r="K1146" s="17" t="s">
        <v>55</v>
      </c>
      <c r="L1146" s="17" t="s">
        <v>54</v>
      </c>
      <c r="M1146" s="17" t="s">
        <v>47</v>
      </c>
    </row>
    <row r="1147" spans="1:13" ht="13.5" x14ac:dyDescent="0.25">
      <c r="A1147" s="3">
        <v>43679</v>
      </c>
      <c r="B1147" s="2">
        <v>7.4855</v>
      </c>
      <c r="C1147" s="2">
        <v>46.285943733174207</v>
      </c>
      <c r="D1147" s="2">
        <v>8.0743525403928373E-2</v>
      </c>
      <c r="E1147" s="2">
        <v>-4.2668729836481765E-3</v>
      </c>
      <c r="F1147" s="2">
        <v>7.5271799999999995</v>
      </c>
      <c r="G1147" s="2">
        <v>7.5549399999999993</v>
      </c>
      <c r="H1147" s="2">
        <v>7.5989200000000015</v>
      </c>
      <c r="I1147" s="2">
        <v>7.3838439999999999</v>
      </c>
      <c r="J1147" s="17">
        <v>7.6395665000000053</v>
      </c>
      <c r="K1147" s="17" t="s">
        <v>55</v>
      </c>
      <c r="L1147" s="17" t="s">
        <v>54</v>
      </c>
      <c r="M1147" s="17" t="s">
        <v>47</v>
      </c>
    </row>
    <row r="1148" spans="1:13" ht="13.5" x14ac:dyDescent="0.25">
      <c r="A1148" s="3">
        <v>43682</v>
      </c>
      <c r="B1148" s="2">
        <v>7.3756000000000004</v>
      </c>
      <c r="C1148" s="2">
        <v>38.769176243114643</v>
      </c>
      <c r="D1148" s="2">
        <v>8.9677248937992005E-2</v>
      </c>
      <c r="E1148" s="2">
        <v>-1.5219290812784111E-2</v>
      </c>
      <c r="F1148" s="2">
        <v>7.4889999999999999</v>
      </c>
      <c r="G1148" s="2">
        <v>7.5329600000000001</v>
      </c>
      <c r="H1148" s="2">
        <v>7.5830100000000016</v>
      </c>
      <c r="I1148" s="2">
        <v>7.3925200000000011</v>
      </c>
      <c r="J1148" s="17">
        <v>7.6249350000000042</v>
      </c>
      <c r="K1148" s="17" t="s">
        <v>55</v>
      </c>
      <c r="L1148" s="17" t="s">
        <v>54</v>
      </c>
      <c r="M1148" s="17" t="s">
        <v>47</v>
      </c>
    </row>
    <row r="1149" spans="1:13" ht="13.5" x14ac:dyDescent="0.25">
      <c r="A1149" s="3">
        <v>43683</v>
      </c>
      <c r="B1149" s="2">
        <v>7.3640999999999996</v>
      </c>
      <c r="C1149" s="2">
        <v>38.072425610353733</v>
      </c>
      <c r="D1149" s="2">
        <v>9.6349798727495717E-2</v>
      </c>
      <c r="E1149" s="2">
        <v>-2.7059062316697746E-2</v>
      </c>
      <c r="F1149" s="2">
        <v>7.4485200000000003</v>
      </c>
      <c r="G1149" s="2">
        <v>7.5115600000000002</v>
      </c>
      <c r="H1149" s="2">
        <v>7.5679700000000008</v>
      </c>
      <c r="I1149" s="2">
        <v>7.4009660000000022</v>
      </c>
      <c r="J1149" s="17">
        <v>7.6101060000000054</v>
      </c>
      <c r="K1149" s="17" t="s">
        <v>55</v>
      </c>
      <c r="L1149" s="17" t="s">
        <v>54</v>
      </c>
      <c r="M1149" s="17" t="s">
        <v>47</v>
      </c>
    </row>
    <row r="1150" spans="1:13" ht="13.5" x14ac:dyDescent="0.25">
      <c r="A1150" s="3">
        <v>43684</v>
      </c>
      <c r="B1150" s="2">
        <v>7.3756000000000004</v>
      </c>
      <c r="C1150" s="2">
        <v>39.248228247640661</v>
      </c>
      <c r="D1150" s="2">
        <v>9.9389548007277284E-2</v>
      </c>
      <c r="E1150" s="2">
        <v>-3.9780995538348664E-2</v>
      </c>
      <c r="F1150" s="2">
        <v>7.4207400000000003</v>
      </c>
      <c r="G1150" s="2">
        <v>7.4930500000000011</v>
      </c>
      <c r="H1150" s="2">
        <v>7.5514799999999997</v>
      </c>
      <c r="I1150" s="2">
        <v>7.4096420000000025</v>
      </c>
      <c r="J1150" s="17">
        <v>7.5965940000000058</v>
      </c>
      <c r="K1150" s="17" t="s">
        <v>55</v>
      </c>
      <c r="L1150" s="17" t="s">
        <v>54</v>
      </c>
      <c r="M1150" s="17" t="s">
        <v>47</v>
      </c>
    </row>
    <row r="1151" spans="1:13" ht="13.5" x14ac:dyDescent="0.25">
      <c r="A1151" s="3">
        <v>43685</v>
      </c>
      <c r="B1151" s="2">
        <v>7.2599</v>
      </c>
      <c r="C1151" s="2">
        <v>32.551769933860044</v>
      </c>
      <c r="D1151" s="2">
        <v>0.11844132253693829</v>
      </c>
      <c r="E1151" s="2">
        <v>-5.0972920811831808E-2</v>
      </c>
      <c r="F1151" s="2">
        <v>7.3721399999999999</v>
      </c>
      <c r="G1151" s="2">
        <v>7.4583400000000015</v>
      </c>
      <c r="H1151" s="2">
        <v>7.5297849999999995</v>
      </c>
      <c r="I1151" s="2">
        <v>7.4160040000000018</v>
      </c>
      <c r="J1151" s="17">
        <v>7.5820835000000049</v>
      </c>
      <c r="K1151" s="17" t="s">
        <v>55</v>
      </c>
      <c r="L1151" s="17" t="s">
        <v>54</v>
      </c>
      <c r="M1151" s="17" t="s">
        <v>47</v>
      </c>
    </row>
    <row r="1152" spans="1:13" ht="13.5" x14ac:dyDescent="0.25">
      <c r="A1152" s="3">
        <v>43686</v>
      </c>
      <c r="B1152" s="2">
        <v>7.3582999999999998</v>
      </c>
      <c r="C1152" s="2">
        <v>41.667330621320588</v>
      </c>
      <c r="D1152" s="2">
        <v>0.12334637297998263</v>
      </c>
      <c r="E1152" s="2">
        <v>-6.2465611013296674E-2</v>
      </c>
      <c r="F1152" s="2">
        <v>7.3467000000000002</v>
      </c>
      <c r="G1152" s="2">
        <v>7.4369399999999999</v>
      </c>
      <c r="H1152" s="2">
        <v>7.5147449999999996</v>
      </c>
      <c r="I1152" s="2">
        <v>7.4243340000000027</v>
      </c>
      <c r="J1152" s="17">
        <v>7.5680930000000055</v>
      </c>
      <c r="K1152" s="17" t="s">
        <v>55</v>
      </c>
      <c r="L1152" s="17" t="s">
        <v>54</v>
      </c>
      <c r="M1152" s="17" t="s">
        <v>47</v>
      </c>
    </row>
    <row r="1153" spans="1:13" ht="13.5" x14ac:dyDescent="0.25">
      <c r="A1153" s="3">
        <v>43691</v>
      </c>
      <c r="B1153" s="2">
        <v>7.2599</v>
      </c>
      <c r="C1153" s="2">
        <v>36.373366314709052</v>
      </c>
      <c r="D1153" s="2">
        <v>0.13461903218202664</v>
      </c>
      <c r="E1153" s="2">
        <v>-6.8438900347634279E-2</v>
      </c>
      <c r="F1153" s="2">
        <v>7.3235600000000005</v>
      </c>
      <c r="G1153" s="2">
        <v>7.4062799999999998</v>
      </c>
      <c r="H1153" s="2">
        <v>7.4962299999999988</v>
      </c>
      <c r="I1153" s="2">
        <v>7.4306960000000029</v>
      </c>
      <c r="J1153" s="17">
        <v>7.5541425000000046</v>
      </c>
      <c r="K1153" s="17" t="s">
        <v>55</v>
      </c>
      <c r="L1153" s="17" t="s">
        <v>54</v>
      </c>
      <c r="M1153" s="17" t="s">
        <v>47</v>
      </c>
    </row>
    <row r="1154" spans="1:13" ht="13.5" x14ac:dyDescent="0.25">
      <c r="A1154" s="3">
        <v>43692</v>
      </c>
      <c r="B1154" s="2">
        <v>7.2309999999999999</v>
      </c>
      <c r="C1154" s="2">
        <v>34.968143060333205</v>
      </c>
      <c r="D1154" s="2">
        <v>0.14755152549209516</v>
      </c>
      <c r="E1154" s="2">
        <v>-6.956259471103779E-2</v>
      </c>
      <c r="F1154" s="2">
        <v>7.2969400000000011</v>
      </c>
      <c r="G1154" s="2">
        <v>7.3727299999999998</v>
      </c>
      <c r="H1154" s="2">
        <v>7.4765599999999992</v>
      </c>
      <c r="I1154" s="2">
        <v>7.4364800000000022</v>
      </c>
      <c r="J1154" s="17">
        <v>7.5400475000000062</v>
      </c>
      <c r="K1154" s="17" t="s">
        <v>55</v>
      </c>
      <c r="L1154" s="17" t="s">
        <v>54</v>
      </c>
      <c r="M1154" s="17" t="s">
        <v>47</v>
      </c>
    </row>
    <row r="1155" spans="1:13" ht="13.5" x14ac:dyDescent="0.25">
      <c r="A1155" s="3">
        <v>43693</v>
      </c>
      <c r="B1155" s="2">
        <v>7.1731999999999996</v>
      </c>
      <c r="C1155" s="2">
        <v>32.281955433145356</v>
      </c>
      <c r="D1155" s="2">
        <v>0.15610716525933199</v>
      </c>
      <c r="E1155" s="2">
        <v>-6.67170670070312E-2</v>
      </c>
      <c r="F1155" s="2">
        <v>7.2564599999999997</v>
      </c>
      <c r="G1155" s="2">
        <v>7.3385999999999996</v>
      </c>
      <c r="H1155" s="2">
        <v>7.4548699999999997</v>
      </c>
      <c r="I1155" s="2">
        <v>7.4408780000000032</v>
      </c>
      <c r="J1155" s="17">
        <v>7.5262235000000057</v>
      </c>
      <c r="K1155" s="17" t="s">
        <v>55</v>
      </c>
      <c r="L1155" s="17" t="s">
        <v>54</v>
      </c>
      <c r="M1155" s="17" t="s">
        <v>47</v>
      </c>
    </row>
    <row r="1156" spans="1:13" ht="13.5" x14ac:dyDescent="0.25">
      <c r="A1156" s="3">
        <v>43696</v>
      </c>
      <c r="B1156" s="2">
        <v>7.1731999999999996</v>
      </c>
      <c r="C1156" s="2">
        <v>32.281955433145356</v>
      </c>
      <c r="D1156" s="2">
        <v>0.16313614609965388</v>
      </c>
      <c r="E1156" s="2">
        <v>-6.4701839021878829E-2</v>
      </c>
      <c r="F1156" s="2">
        <v>7.2391199999999998</v>
      </c>
      <c r="G1156" s="2">
        <v>7.305629999999999</v>
      </c>
      <c r="H1156" s="2">
        <v>7.4334700000000016</v>
      </c>
      <c r="I1156" s="2">
        <v>7.4455060000000026</v>
      </c>
      <c r="J1156" s="17">
        <v>7.5128195000000035</v>
      </c>
      <c r="K1156" s="17" t="s">
        <v>55</v>
      </c>
      <c r="L1156" s="17" t="s">
        <v>54</v>
      </c>
      <c r="M1156" s="17" t="s">
        <v>47</v>
      </c>
    </row>
    <row r="1157" spans="1:13" ht="13.5" x14ac:dyDescent="0.25">
      <c r="A1157" s="3">
        <v>43697</v>
      </c>
      <c r="B1157" s="2">
        <v>7.1731999999999996</v>
      </c>
      <c r="C1157" s="2">
        <v>32.281955433145356</v>
      </c>
      <c r="D1157" s="2">
        <v>0.16786442287084924</v>
      </c>
      <c r="E1157" s="2">
        <v>-6.1649074460821102E-2</v>
      </c>
      <c r="F1157" s="2">
        <v>7.2020999999999997</v>
      </c>
      <c r="G1157" s="2">
        <v>7.2744</v>
      </c>
      <c r="H1157" s="2">
        <v>7.414670000000001</v>
      </c>
      <c r="I1157" s="2">
        <v>7.447936000000003</v>
      </c>
      <c r="J1157" s="17">
        <v>7.4997235000000044</v>
      </c>
      <c r="K1157" s="17" t="s">
        <v>55</v>
      </c>
      <c r="L1157" s="17" t="s">
        <v>54</v>
      </c>
      <c r="M1157" s="17" t="s">
        <v>47</v>
      </c>
    </row>
    <row r="1158" spans="1:13" ht="13.5" x14ac:dyDescent="0.25">
      <c r="A1158" s="3">
        <v>43698</v>
      </c>
      <c r="B1158" s="2">
        <v>7.1558000000000002</v>
      </c>
      <c r="C1158" s="2">
        <v>31.375736435670319</v>
      </c>
      <c r="D1158" s="2">
        <v>0.15759609928280316</v>
      </c>
      <c r="E1158" s="2">
        <v>-5.2869909790519976E-2</v>
      </c>
      <c r="F1158" s="2">
        <v>7.1812799999999992</v>
      </c>
      <c r="G1158" s="2">
        <v>7.2524200000000008</v>
      </c>
      <c r="H1158" s="2">
        <v>7.39269</v>
      </c>
      <c r="I1158" s="2">
        <v>7.4464320000000033</v>
      </c>
      <c r="J1158" s="17">
        <v>7.4868765000000055</v>
      </c>
      <c r="K1158" s="17" t="s">
        <v>55</v>
      </c>
      <c r="L1158" s="17" t="s">
        <v>54</v>
      </c>
      <c r="M1158" s="17" t="s">
        <v>47</v>
      </c>
    </row>
    <row r="1159" spans="1:13" ht="13.5" x14ac:dyDescent="0.25">
      <c r="A1159" s="3">
        <v>43699</v>
      </c>
      <c r="B1159" s="2">
        <v>7.1673999999999998</v>
      </c>
      <c r="C1159" s="2">
        <v>32.731483286896619</v>
      </c>
      <c r="D1159" s="2">
        <v>0.14763150274763515</v>
      </c>
      <c r="E1159" s="2">
        <v>-4.1494143063431729E-2</v>
      </c>
      <c r="F1159" s="2">
        <v>7.1685599999999994</v>
      </c>
      <c r="G1159" s="2">
        <v>7.2327500000000011</v>
      </c>
      <c r="H1159" s="2">
        <v>7.3721549999999993</v>
      </c>
      <c r="I1159" s="2">
        <v>7.4464320000000033</v>
      </c>
      <c r="J1159" s="17">
        <v>7.4747030000000052</v>
      </c>
      <c r="K1159" s="17" t="s">
        <v>55</v>
      </c>
      <c r="L1159" s="17" t="s">
        <v>54</v>
      </c>
      <c r="M1159" s="17" t="s">
        <v>47</v>
      </c>
    </row>
    <row r="1160" spans="1:13" ht="13.5" x14ac:dyDescent="0.25">
      <c r="A1160" s="3">
        <v>43700</v>
      </c>
      <c r="B1160" s="2">
        <v>7.1441999999999997</v>
      </c>
      <c r="C1160" s="2">
        <v>31.395553212914848</v>
      </c>
      <c r="D1160" s="2">
        <v>0.14387141711184626</v>
      </c>
      <c r="E1160" s="2">
        <v>-3.0489163632168324E-2</v>
      </c>
      <c r="F1160" s="2">
        <v>7.1627600000000005</v>
      </c>
      <c r="G1160" s="2">
        <v>7.2096099999999996</v>
      </c>
      <c r="H1160" s="2">
        <v>7.3513299999999999</v>
      </c>
      <c r="I1160" s="2">
        <v>7.4460840000000026</v>
      </c>
      <c r="J1160" s="17">
        <v>7.4624415000000042</v>
      </c>
      <c r="K1160" s="17" t="s">
        <v>55</v>
      </c>
      <c r="L1160" s="17" t="s">
        <v>54</v>
      </c>
      <c r="M1160" s="17" t="s">
        <v>47</v>
      </c>
    </row>
    <row r="1161" spans="1:13" ht="13.5" x14ac:dyDescent="0.25">
      <c r="A1161" s="3">
        <v>43703</v>
      </c>
      <c r="B1161" s="2">
        <v>7.1673999999999998</v>
      </c>
      <c r="C1161" s="2">
        <v>34.284060353595336</v>
      </c>
      <c r="D1161" s="2">
        <v>0.12240443928196232</v>
      </c>
      <c r="E1161" s="2">
        <v>-2.1534991880992987E-2</v>
      </c>
      <c r="F1161" s="2">
        <v>7.1616</v>
      </c>
      <c r="G1161" s="2">
        <v>7.2003600000000008</v>
      </c>
      <c r="H1161" s="2">
        <v>7.3293499999999998</v>
      </c>
      <c r="I1161" s="2">
        <v>7.447358000000003</v>
      </c>
      <c r="J1161" s="17">
        <v>7.4506880000000031</v>
      </c>
      <c r="K1161" s="17" t="s">
        <v>51</v>
      </c>
      <c r="L1161" s="17" t="s">
        <v>54</v>
      </c>
      <c r="M1161" s="17" t="s">
        <v>53</v>
      </c>
    </row>
    <row r="1162" spans="1:13" ht="13.5" x14ac:dyDescent="0.25">
      <c r="A1162" s="3">
        <v>43704</v>
      </c>
      <c r="B1162" s="2">
        <v>7.1153000000000004</v>
      </c>
      <c r="C1162" s="2">
        <v>31.115695987222523</v>
      </c>
      <c r="D1162" s="2">
        <v>0.12424251147470944</v>
      </c>
      <c r="E1162" s="2">
        <v>-1.4096109179208349E-2</v>
      </c>
      <c r="F1162" s="2">
        <v>7.1500199999999996</v>
      </c>
      <c r="G1162" s="2">
        <v>7.1760599999999997</v>
      </c>
      <c r="H1162" s="2">
        <v>7.306499999999998</v>
      </c>
      <c r="I1162" s="2">
        <v>7.4474740000000024</v>
      </c>
      <c r="J1162" s="17">
        <v>7.4392340000000026</v>
      </c>
      <c r="K1162" s="17" t="s">
        <v>51</v>
      </c>
      <c r="L1162" s="17" t="s">
        <v>54</v>
      </c>
      <c r="M1162" s="17" t="s">
        <v>53</v>
      </c>
    </row>
    <row r="1163" spans="1:13" ht="13.5" x14ac:dyDescent="0.25">
      <c r="A1163" s="3">
        <v>43705</v>
      </c>
      <c r="B1163" s="2">
        <v>7.0170000000000003</v>
      </c>
      <c r="C1163" s="2">
        <v>26.19657159278708</v>
      </c>
      <c r="D1163" s="2">
        <v>0.1191789781616226</v>
      </c>
      <c r="E1163" s="2">
        <v>-8.2159790279523557E-3</v>
      </c>
      <c r="F1163" s="2">
        <v>7.1222599999999998</v>
      </c>
      <c r="G1163" s="2">
        <v>7.1517699999999991</v>
      </c>
      <c r="H1163" s="2">
        <v>7.2790249999999972</v>
      </c>
      <c r="I1163" s="2">
        <v>7.4489780000000021</v>
      </c>
      <c r="J1163" s="17">
        <v>7.4275685000000022</v>
      </c>
      <c r="K1163" s="17" t="s">
        <v>51</v>
      </c>
      <c r="L1163" s="17" t="s">
        <v>54</v>
      </c>
      <c r="M1163" s="17" t="s">
        <v>53</v>
      </c>
    </row>
    <row r="1164" spans="1:13" ht="13.5" x14ac:dyDescent="0.25">
      <c r="A1164" s="3">
        <v>43706</v>
      </c>
      <c r="B1164" s="2">
        <v>7.1094999999999997</v>
      </c>
      <c r="C1164" s="2">
        <v>36.387700172409232</v>
      </c>
      <c r="D1164" s="2">
        <v>0.10532374290878721</v>
      </c>
      <c r="E1164" s="2">
        <v>-2.2487468045511673E-3</v>
      </c>
      <c r="F1164" s="2">
        <v>7.1106799999999994</v>
      </c>
      <c r="G1164" s="2">
        <v>7.139619999999999</v>
      </c>
      <c r="H1164" s="2">
        <v>7.2561749999999989</v>
      </c>
      <c r="I1164" s="2">
        <v>7.4511760000000029</v>
      </c>
      <c r="J1164" s="17">
        <v>7.4172054999999997</v>
      </c>
      <c r="K1164" s="17" t="s">
        <v>51</v>
      </c>
      <c r="L1164" s="17" t="s">
        <v>54</v>
      </c>
      <c r="M1164" s="17" t="s">
        <v>53</v>
      </c>
    </row>
    <row r="1165" spans="1:13" ht="13.5" x14ac:dyDescent="0.25">
      <c r="A1165" s="3">
        <v>43707</v>
      </c>
      <c r="B1165" s="2">
        <v>7.1094999999999997</v>
      </c>
      <c r="C1165" s="2">
        <v>36.387700172409225</v>
      </c>
      <c r="D1165" s="2">
        <v>8.5760538731679326E-2</v>
      </c>
      <c r="E1165" s="2">
        <v>1.6518312319698169E-3</v>
      </c>
      <c r="F1165" s="2">
        <v>7.1037400000000002</v>
      </c>
      <c r="G1165" s="2">
        <v>7.1332499999999994</v>
      </c>
      <c r="H1165" s="2">
        <v>7.2359249999999991</v>
      </c>
      <c r="I1165" s="2">
        <v>7.4533740000000019</v>
      </c>
      <c r="J1165" s="17">
        <v>7.4079620000000004</v>
      </c>
      <c r="K1165" s="17" t="s">
        <v>51</v>
      </c>
      <c r="L1165" s="17" t="s">
        <v>54</v>
      </c>
      <c r="M1165" s="17" t="s">
        <v>53</v>
      </c>
    </row>
    <row r="1166" spans="1:13" ht="13.5" x14ac:dyDescent="0.25">
      <c r="A1166" s="3">
        <v>43710</v>
      </c>
      <c r="B1166" s="2">
        <v>7.069</v>
      </c>
      <c r="C1166" s="2">
        <v>34.003452248066353</v>
      </c>
      <c r="D1166" s="2">
        <v>7.3181839860934517E-2</v>
      </c>
      <c r="E1166" s="2">
        <v>5.7231328526184226E-3</v>
      </c>
      <c r="F1166" s="2">
        <v>7.0840600000000009</v>
      </c>
      <c r="G1166" s="2">
        <v>7.1228300000000004</v>
      </c>
      <c r="H1166" s="2">
        <v>7.2142299999999988</v>
      </c>
      <c r="I1166" s="2">
        <v>7.4547620000000014</v>
      </c>
      <c r="J1166" s="17">
        <v>7.3986840000000003</v>
      </c>
      <c r="K1166" s="17" t="s">
        <v>51</v>
      </c>
      <c r="L1166" s="17" t="s">
        <v>54</v>
      </c>
      <c r="M1166" s="17" t="s">
        <v>53</v>
      </c>
    </row>
    <row r="1167" spans="1:13" ht="13.5" x14ac:dyDescent="0.25">
      <c r="A1167" s="3">
        <v>43711</v>
      </c>
      <c r="B1167" s="2">
        <v>7.0575000000000001</v>
      </c>
      <c r="C1167" s="2">
        <v>33.335521314247643</v>
      </c>
      <c r="D1167" s="2">
        <v>6.4532069066350672E-2</v>
      </c>
      <c r="E1167" s="2">
        <v>8.1257983832557865E-3</v>
      </c>
      <c r="F1167" s="2">
        <v>7.0724999999999998</v>
      </c>
      <c r="G1167" s="2">
        <v>7.1112599999999997</v>
      </c>
      <c r="H1167" s="2">
        <v>7.1928299999999989</v>
      </c>
      <c r="I1167" s="2">
        <v>7.456036000000001</v>
      </c>
      <c r="J1167" s="17">
        <v>7.3899364999999992</v>
      </c>
      <c r="K1167" s="17" t="s">
        <v>51</v>
      </c>
      <c r="L1167" s="17" t="s">
        <v>54</v>
      </c>
      <c r="M1167" s="17" t="s">
        <v>53</v>
      </c>
    </row>
    <row r="1168" spans="1:13" ht="13.5" x14ac:dyDescent="0.25">
      <c r="A1168" s="3">
        <v>43712</v>
      </c>
      <c r="B1168" s="2">
        <v>7.0228000000000002</v>
      </c>
      <c r="C1168" s="2">
        <v>31.335383685582471</v>
      </c>
      <c r="D1168" s="2">
        <v>5.823174073365589E-2</v>
      </c>
      <c r="E1168" s="2">
        <v>5.4359008817768629E-3</v>
      </c>
      <c r="F1168" s="2">
        <v>7.0736600000000012</v>
      </c>
      <c r="G1168" s="2">
        <v>7.0979599999999987</v>
      </c>
      <c r="H1168" s="2">
        <v>7.1751899999999988</v>
      </c>
      <c r="I1168" s="2">
        <v>7.4534920000000024</v>
      </c>
      <c r="J1168" s="17">
        <v>7.3824429999999994</v>
      </c>
      <c r="K1168" s="17" t="s">
        <v>55</v>
      </c>
      <c r="L1168" s="17" t="s">
        <v>54</v>
      </c>
      <c r="M1168" s="17" t="s">
        <v>49</v>
      </c>
    </row>
    <row r="1169" spans="1:13" ht="13.5" x14ac:dyDescent="0.25">
      <c r="A1169" s="3">
        <v>43713</v>
      </c>
      <c r="B1169" s="2">
        <v>7.0111999999999997</v>
      </c>
      <c r="C1169" s="2">
        <v>30.67283209008977</v>
      </c>
      <c r="D1169" s="2">
        <v>5.6791520635576909E-2</v>
      </c>
      <c r="E1169" s="2">
        <v>3.9793410619396201E-3</v>
      </c>
      <c r="F1169" s="2">
        <v>7.0540000000000003</v>
      </c>
      <c r="G1169" s="2">
        <v>7.0823399999999994</v>
      </c>
      <c r="H1169" s="2">
        <v>7.1575450000000007</v>
      </c>
      <c r="I1169" s="2">
        <v>7.442038000000001</v>
      </c>
      <c r="J1169" s="17">
        <v>7.3757034999999984</v>
      </c>
      <c r="K1169" s="17" t="s">
        <v>55</v>
      </c>
      <c r="L1169" s="17" t="s">
        <v>54</v>
      </c>
      <c r="M1169" s="17" t="s">
        <v>47</v>
      </c>
    </row>
    <row r="1170" spans="1:13" ht="13.5" x14ac:dyDescent="0.25">
      <c r="A1170" s="3">
        <v>43714</v>
      </c>
      <c r="B1170" s="2">
        <v>6.9417999999999997</v>
      </c>
      <c r="C1170" s="2">
        <v>26.99528107737595</v>
      </c>
      <c r="D1170" s="2">
        <v>5.8367513201064369E-2</v>
      </c>
      <c r="E1170" s="2">
        <v>4.4834408369646157E-3</v>
      </c>
      <c r="F1170" s="2">
        <v>7.0204599999999999</v>
      </c>
      <c r="G1170" s="2">
        <v>7.0621000000000009</v>
      </c>
      <c r="H1170" s="2">
        <v>7.1358549999999994</v>
      </c>
      <c r="I1170" s="2">
        <v>7.4217920000000017</v>
      </c>
      <c r="J1170" s="17">
        <v>7.3675809999999986</v>
      </c>
      <c r="K1170" s="17" t="s">
        <v>55</v>
      </c>
      <c r="L1170" s="17" t="s">
        <v>54</v>
      </c>
      <c r="M1170" s="17" t="s">
        <v>47</v>
      </c>
    </row>
    <row r="1171" spans="1:13" ht="13.5" x14ac:dyDescent="0.25">
      <c r="A1171" s="3">
        <v>43717</v>
      </c>
      <c r="B1171" s="2">
        <v>6.9359999999999999</v>
      </c>
      <c r="C1171" s="2">
        <v>26.707087325177412</v>
      </c>
      <c r="D1171" s="2">
        <v>6.5242521470878501E-2</v>
      </c>
      <c r="E1171" s="2">
        <v>6.1792298494244072E-3</v>
      </c>
      <c r="F1171" s="2">
        <v>6.9938600000000006</v>
      </c>
      <c r="G1171" s="2">
        <v>7.0389600000000003</v>
      </c>
      <c r="H1171" s="2">
        <v>7.1196600000000005</v>
      </c>
      <c r="I1171" s="2">
        <v>7.402239999999999</v>
      </c>
      <c r="J1171" s="17">
        <v>7.3580299999999985</v>
      </c>
      <c r="K1171" s="17" t="s">
        <v>55</v>
      </c>
      <c r="L1171" s="17" t="s">
        <v>54</v>
      </c>
      <c r="M1171" s="17" t="s">
        <v>47</v>
      </c>
    </row>
    <row r="1172" spans="1:13" ht="13.5" x14ac:dyDescent="0.25">
      <c r="A1172" s="3">
        <v>43718</v>
      </c>
      <c r="B1172" s="2">
        <v>6.9359999999999999</v>
      </c>
      <c r="C1172" s="2">
        <v>26.707087325177412</v>
      </c>
      <c r="D1172" s="2">
        <v>6.4507071864940535E-2</v>
      </c>
      <c r="E1172" s="2">
        <v>9.3568015699377963E-3</v>
      </c>
      <c r="F1172" s="2">
        <v>6.9695599999999995</v>
      </c>
      <c r="G1172" s="2">
        <v>7.0210300000000005</v>
      </c>
      <c r="H1172" s="2">
        <v>7.0985449999999997</v>
      </c>
      <c r="I1172" s="2">
        <v>7.3859279999999989</v>
      </c>
      <c r="J1172" s="17">
        <v>7.3486190000000002</v>
      </c>
      <c r="K1172" s="17" t="s">
        <v>55</v>
      </c>
      <c r="L1172" s="17" t="s">
        <v>54</v>
      </c>
      <c r="M1172" s="17" t="s">
        <v>47</v>
      </c>
    </row>
    <row r="1173" spans="1:13" ht="13.5" x14ac:dyDescent="0.25">
      <c r="A1173" s="3">
        <v>43719</v>
      </c>
      <c r="B1173" s="2">
        <v>6.9417999999999997</v>
      </c>
      <c r="C1173" s="2">
        <v>27.603450369529014</v>
      </c>
      <c r="D1173" s="2">
        <v>4.9686339873222352E-2</v>
      </c>
      <c r="E1173" s="2">
        <v>1.4560468546458255E-2</v>
      </c>
      <c r="F1173" s="2">
        <v>6.9533599999999991</v>
      </c>
      <c r="G1173" s="2">
        <v>7.013510000000001</v>
      </c>
      <c r="H1173" s="2">
        <v>7.0826400000000005</v>
      </c>
      <c r="I1173" s="2">
        <v>7.3674179999999998</v>
      </c>
      <c r="J1173" s="17">
        <v>7.3385369999999996</v>
      </c>
      <c r="K1173" s="17" t="s">
        <v>55</v>
      </c>
      <c r="L1173" s="17" t="s">
        <v>54</v>
      </c>
      <c r="M1173" s="17" t="s">
        <v>47</v>
      </c>
    </row>
    <row r="1174" spans="1:13" ht="13.5" x14ac:dyDescent="0.25">
      <c r="A1174" s="3">
        <v>43720</v>
      </c>
      <c r="B1174" s="2">
        <v>6.9417999999999997</v>
      </c>
      <c r="C1174" s="2">
        <v>27.603450369529</v>
      </c>
      <c r="D1174" s="2">
        <v>5.2596178456655096E-2</v>
      </c>
      <c r="E1174" s="2">
        <v>1.7150076004791653E-2</v>
      </c>
      <c r="F1174" s="2">
        <v>6.9394800000000005</v>
      </c>
      <c r="G1174" s="2">
        <v>6.99674</v>
      </c>
      <c r="H1174" s="2">
        <v>7.0681800000000008</v>
      </c>
      <c r="I1174" s="2">
        <v>7.3483280000000004</v>
      </c>
      <c r="J1174" s="17">
        <v>7.3287630000000004</v>
      </c>
      <c r="K1174" s="17" t="s">
        <v>55</v>
      </c>
      <c r="L1174" s="17" t="s">
        <v>54</v>
      </c>
      <c r="M1174" s="17" t="s">
        <v>47</v>
      </c>
    </row>
    <row r="1175" spans="1:13" ht="13.5" x14ac:dyDescent="0.25">
      <c r="A1175" s="3">
        <v>43721</v>
      </c>
      <c r="B1175" s="2">
        <v>6.9417999999999997</v>
      </c>
      <c r="C1175" s="2">
        <v>27.603450369529</v>
      </c>
      <c r="D1175" s="2">
        <v>5.6187690982629768E-2</v>
      </c>
      <c r="E1175" s="2">
        <v>1.9296658015722445E-2</v>
      </c>
      <c r="F1175" s="2">
        <v>6.9394800000000005</v>
      </c>
      <c r="G1175" s="2">
        <v>6.9799699999999998</v>
      </c>
      <c r="H1175" s="2">
        <v>7.0566100000000009</v>
      </c>
      <c r="I1175" s="2">
        <v>7.3338659999999996</v>
      </c>
      <c r="J1175" s="17">
        <v>7.3190169999999997</v>
      </c>
      <c r="K1175" s="17" t="s">
        <v>51</v>
      </c>
      <c r="L1175" s="17" t="s">
        <v>54</v>
      </c>
      <c r="M1175" s="17" t="s">
        <v>54</v>
      </c>
    </row>
    <row r="1176" spans="1:13" ht="13.5" x14ac:dyDescent="0.25">
      <c r="A1176" s="3">
        <v>43724</v>
      </c>
      <c r="B1176" s="2">
        <v>6.9417999999999997</v>
      </c>
      <c r="C1176" s="2">
        <v>27.603450369529</v>
      </c>
      <c r="D1176" s="2">
        <v>5.404158038636897E-2</v>
      </c>
      <c r="E1176" s="2">
        <v>2.1008710015706724E-2</v>
      </c>
      <c r="F1176" s="2">
        <v>6.9406400000000001</v>
      </c>
      <c r="G1176" s="2">
        <v>6.9672499999999999</v>
      </c>
      <c r="H1176" s="2">
        <v>7.045040000000002</v>
      </c>
      <c r="I1176" s="2">
        <v>7.3194040000000005</v>
      </c>
      <c r="J1176" s="17">
        <v>7.3097749999999984</v>
      </c>
      <c r="K1176" s="17" t="s">
        <v>51</v>
      </c>
      <c r="L1176" s="17" t="s">
        <v>54</v>
      </c>
      <c r="M1176" s="17" t="s">
        <v>52</v>
      </c>
    </row>
    <row r="1177" spans="1:13" ht="13.5" x14ac:dyDescent="0.25">
      <c r="A1177" s="3">
        <v>43725</v>
      </c>
      <c r="B1177" s="2">
        <v>7.0170000000000003</v>
      </c>
      <c r="C1177" s="2">
        <v>40.329901091288107</v>
      </c>
      <c r="D1177" s="2">
        <v>4.5854267749568578E-2</v>
      </c>
      <c r="E1177" s="2">
        <v>2.4685020342697796E-2</v>
      </c>
      <c r="F1177" s="2">
        <v>6.9568399999999997</v>
      </c>
      <c r="G1177" s="2">
        <v>6.9632000000000005</v>
      </c>
      <c r="H1177" s="2">
        <v>7.037230000000001</v>
      </c>
      <c r="I1177" s="2">
        <v>7.3093400000000006</v>
      </c>
      <c r="J1177" s="17">
        <v>7.3013569999999985</v>
      </c>
      <c r="K1177" s="17" t="s">
        <v>51</v>
      </c>
      <c r="L1177" s="17" t="s">
        <v>54</v>
      </c>
      <c r="M1177" s="17" t="s">
        <v>52</v>
      </c>
    </row>
    <row r="1178" spans="1:13" ht="13.5" x14ac:dyDescent="0.25">
      <c r="A1178" s="3">
        <v>43726</v>
      </c>
      <c r="B1178" s="2">
        <v>7.0170000000000003</v>
      </c>
      <c r="C1178" s="2">
        <v>40.329901091288114</v>
      </c>
      <c r="D1178" s="2">
        <v>3.4040227732137218E-2</v>
      </c>
      <c r="E1178" s="2">
        <v>2.9803452338209607E-2</v>
      </c>
      <c r="F1178" s="2">
        <v>6.9718800000000005</v>
      </c>
      <c r="G1178" s="2">
        <v>6.9626199999999994</v>
      </c>
      <c r="H1178" s="2">
        <v>7.030289999999999</v>
      </c>
      <c r="I1178" s="2">
        <v>7.2958040000000004</v>
      </c>
      <c r="J1178" s="17">
        <v>7.2934144999999981</v>
      </c>
      <c r="K1178" s="17" t="s">
        <v>51</v>
      </c>
      <c r="L1178" s="17" t="s">
        <v>54</v>
      </c>
      <c r="M1178" s="17" t="s">
        <v>52</v>
      </c>
    </row>
    <row r="1179" spans="1:13" ht="13.5" x14ac:dyDescent="0.25">
      <c r="A1179" s="3">
        <v>43727</v>
      </c>
      <c r="B1179" s="2">
        <v>6.9591000000000003</v>
      </c>
      <c r="C1179" s="2">
        <v>34.858176976423252</v>
      </c>
      <c r="D1179" s="2">
        <v>2.696666102067713E-2</v>
      </c>
      <c r="E1179" s="2">
        <v>3.6104690192657454E-2</v>
      </c>
      <c r="F1179" s="2">
        <v>6.9753400000000001</v>
      </c>
      <c r="G1179" s="2">
        <v>6.9574100000000012</v>
      </c>
      <c r="H1179" s="2">
        <v>7.0198750000000008</v>
      </c>
      <c r="I1179" s="2">
        <v>7.2816879999999991</v>
      </c>
      <c r="J1179" s="17">
        <v>7.2861064999999998</v>
      </c>
      <c r="K1179" s="17" t="s">
        <v>51</v>
      </c>
      <c r="L1179" s="17" t="s">
        <v>54</v>
      </c>
      <c r="M1179" s="17" t="s">
        <v>52</v>
      </c>
    </row>
    <row r="1180" spans="1:13" ht="13.5" x14ac:dyDescent="0.25">
      <c r="A1180" s="3">
        <v>43728</v>
      </c>
      <c r="B1180" s="2">
        <v>6.9996</v>
      </c>
      <c r="C1180" s="2">
        <v>40.898456050308639</v>
      </c>
      <c r="D1180" s="2">
        <v>8.0341895399538288E-3</v>
      </c>
      <c r="E1180" s="2">
        <v>4.2437582634825922E-2</v>
      </c>
      <c r="F1180" s="2">
        <v>6.9869000000000003</v>
      </c>
      <c r="G1180" s="2">
        <v>6.96319</v>
      </c>
      <c r="H1180" s="2">
        <v>7.0126450000000009</v>
      </c>
      <c r="I1180" s="2">
        <v>7.2675719999999977</v>
      </c>
      <c r="J1180" s="17">
        <v>7.2803444999999973</v>
      </c>
      <c r="K1180" s="17" t="s">
        <v>51</v>
      </c>
      <c r="L1180" s="17" t="s">
        <v>54</v>
      </c>
      <c r="M1180" s="17" t="s">
        <v>52</v>
      </c>
    </row>
    <row r="1181" spans="1:13" ht="13.5" x14ac:dyDescent="0.25">
      <c r="A1181" s="3">
        <v>43731</v>
      </c>
      <c r="B1181" s="2">
        <v>6.9938000000000002</v>
      </c>
      <c r="C1181" s="2">
        <v>40.321829050422245</v>
      </c>
      <c r="D1181" s="2">
        <v>-8.0118686234627035E-3</v>
      </c>
      <c r="E1181" s="2">
        <v>5.3352152348375571E-2</v>
      </c>
      <c r="F1181" s="2">
        <v>6.997300000000001</v>
      </c>
      <c r="G1181" s="2">
        <v>6.9689700000000014</v>
      </c>
      <c r="H1181" s="2">
        <v>7.0039649999999991</v>
      </c>
      <c r="I1181" s="2">
        <v>7.2535719999999984</v>
      </c>
      <c r="J1181" s="17">
        <v>7.2737419999999986</v>
      </c>
      <c r="K1181" s="17" t="s">
        <v>51</v>
      </c>
      <c r="L1181" s="17" t="s">
        <v>54</v>
      </c>
      <c r="M1181" s="17" t="s">
        <v>52</v>
      </c>
    </row>
    <row r="1182" spans="1:13" ht="13.5" x14ac:dyDescent="0.25">
      <c r="A1182" s="3">
        <v>43732</v>
      </c>
      <c r="B1182" s="2">
        <v>6.9938000000000002</v>
      </c>
      <c r="C1182" s="2">
        <v>40.321829050422245</v>
      </c>
      <c r="D1182" s="2">
        <v>-2.1150952727295724E-2</v>
      </c>
      <c r="E1182" s="2">
        <v>6.4584725466756726E-2</v>
      </c>
      <c r="F1182" s="2">
        <v>6.9926600000000008</v>
      </c>
      <c r="G1182" s="2">
        <v>6.9747500000000002</v>
      </c>
      <c r="H1182" s="2">
        <v>6.9978899999999999</v>
      </c>
      <c r="I1182" s="2">
        <v>7.2402659999999983</v>
      </c>
      <c r="J1182" s="17">
        <v>7.266719499999998</v>
      </c>
      <c r="K1182" s="17" t="s">
        <v>55</v>
      </c>
      <c r="L1182" s="17" t="s">
        <v>54</v>
      </c>
      <c r="M1182" s="17" t="s">
        <v>47</v>
      </c>
    </row>
    <row r="1183" spans="1:13" ht="13.5" x14ac:dyDescent="0.25">
      <c r="A1183" s="3">
        <v>43733</v>
      </c>
      <c r="B1183" s="2">
        <v>7.0458999999999996</v>
      </c>
      <c r="C1183" s="2">
        <v>47.964833394223568</v>
      </c>
      <c r="D1183" s="2">
        <v>-3.4829711467025071E-2</v>
      </c>
      <c r="E1183" s="2">
        <v>7.5149531130184216E-2</v>
      </c>
      <c r="F1183" s="2">
        <v>6.9984399999999996</v>
      </c>
      <c r="G1183" s="2">
        <v>6.9851600000000005</v>
      </c>
      <c r="H1183" s="2">
        <v>6.9993349999999994</v>
      </c>
      <c r="I1183" s="2">
        <v>7.2285799999999982</v>
      </c>
      <c r="J1183" s="17">
        <v>7.2600414999999989</v>
      </c>
      <c r="K1183" s="17" t="s">
        <v>51</v>
      </c>
      <c r="L1183" s="17" t="s">
        <v>54</v>
      </c>
      <c r="M1183" s="17" t="s">
        <v>52</v>
      </c>
    </row>
    <row r="1184" spans="1:13" ht="13.5" x14ac:dyDescent="0.25">
      <c r="A1184" s="3">
        <v>43734</v>
      </c>
      <c r="B1184" s="2">
        <v>7.0285000000000002</v>
      </c>
      <c r="C1184" s="2">
        <v>45.852754016870342</v>
      </c>
      <c r="D1184" s="2">
        <v>-4.5047203796248603E-2</v>
      </c>
      <c r="E1184" s="2">
        <v>8.7133650499592041E-2</v>
      </c>
      <c r="F1184" s="2">
        <v>7.0123199999999999</v>
      </c>
      <c r="G1184" s="2">
        <v>6.99383</v>
      </c>
      <c r="H1184" s="2">
        <v>6.995285</v>
      </c>
      <c r="I1184" s="2">
        <v>7.2166619999999986</v>
      </c>
      <c r="J1184" s="17">
        <v>7.2537524999999983</v>
      </c>
      <c r="K1184" s="17" t="s">
        <v>51</v>
      </c>
      <c r="L1184" s="17" t="s">
        <v>54</v>
      </c>
      <c r="M1184" s="17" t="s">
        <v>52</v>
      </c>
    </row>
    <row r="1185" spans="1:13" ht="13.5" x14ac:dyDescent="0.25">
      <c r="A1185" s="3">
        <v>43735</v>
      </c>
      <c r="B1185" s="2">
        <v>7.0111999999999997</v>
      </c>
      <c r="C1185" s="2">
        <v>43.788201467188287</v>
      </c>
      <c r="D1185" s="2">
        <v>-5.2245555862776349E-2</v>
      </c>
      <c r="E1185" s="2">
        <v>0.10062715533486535</v>
      </c>
      <c r="F1185" s="2">
        <v>7.01464</v>
      </c>
      <c r="G1185" s="2">
        <v>7.0007700000000002</v>
      </c>
      <c r="H1185" s="2">
        <v>6.9903700000000004</v>
      </c>
      <c r="I1185" s="2">
        <v>7.2047459999999992</v>
      </c>
      <c r="J1185" s="17">
        <v>7.2475169999999967</v>
      </c>
      <c r="K1185" s="17" t="s">
        <v>51</v>
      </c>
      <c r="L1185" s="17" t="s">
        <v>54</v>
      </c>
      <c r="M1185" s="17" t="s">
        <v>52</v>
      </c>
    </row>
    <row r="1186" spans="1:13" ht="13.5" x14ac:dyDescent="0.25">
      <c r="A1186" s="3">
        <v>43738</v>
      </c>
      <c r="B1186" s="2">
        <v>6.9417999999999997</v>
      </c>
      <c r="C1186" s="2">
        <v>36.657649061804797</v>
      </c>
      <c r="D1186" s="2">
        <v>-5.2940041887972633E-2</v>
      </c>
      <c r="E1186" s="2">
        <v>0.11221536840162999</v>
      </c>
      <c r="F1186" s="2">
        <v>7.0042400000000002</v>
      </c>
      <c r="G1186" s="2">
        <v>7.0007700000000002</v>
      </c>
      <c r="H1186" s="2">
        <v>6.9840099999999996</v>
      </c>
      <c r="I1186" s="2">
        <v>7.1915579999999997</v>
      </c>
      <c r="J1186" s="17">
        <v>7.2416339999999977</v>
      </c>
      <c r="K1186" s="17" t="s">
        <v>51</v>
      </c>
      <c r="L1186" s="17" t="s">
        <v>54</v>
      </c>
      <c r="M1186" s="17" t="s">
        <v>53</v>
      </c>
    </row>
    <row r="1187" spans="1:13" ht="13.5" x14ac:dyDescent="0.25">
      <c r="A1187" s="3">
        <v>43739</v>
      </c>
      <c r="B1187" s="2">
        <v>6.9417999999999997</v>
      </c>
      <c r="C1187" s="2">
        <v>36.657649061804797</v>
      </c>
      <c r="D1187" s="2">
        <v>-4.1311618780786041E-2</v>
      </c>
      <c r="E1187" s="2">
        <v>0.12176825496064062</v>
      </c>
      <c r="F1187" s="2">
        <v>6.9938400000000005</v>
      </c>
      <c r="G1187" s="2">
        <v>6.9932500000000006</v>
      </c>
      <c r="H1187" s="2">
        <v>6.9782250000000001</v>
      </c>
      <c r="I1187" s="2">
        <v>7.179409999999999</v>
      </c>
      <c r="J1187" s="17">
        <v>7.2360309999999979</v>
      </c>
      <c r="K1187" s="17" t="s">
        <v>51</v>
      </c>
      <c r="L1187" s="17" t="s">
        <v>54</v>
      </c>
      <c r="M1187" s="17" t="s">
        <v>53</v>
      </c>
    </row>
    <row r="1188" spans="1:13" ht="13.5" x14ac:dyDescent="0.25">
      <c r="A1188" s="3">
        <v>43740</v>
      </c>
      <c r="B1188" s="2">
        <v>6.9649000000000001</v>
      </c>
      <c r="C1188" s="2">
        <v>40.403972395475449</v>
      </c>
      <c r="D1188" s="2">
        <v>-3.2584374252012438E-2</v>
      </c>
      <c r="E1188" s="2">
        <v>0.13067157015680178</v>
      </c>
      <c r="F1188" s="2">
        <v>6.9776399999999992</v>
      </c>
      <c r="G1188" s="2">
        <v>6.9880400000000007</v>
      </c>
      <c r="H1188" s="2">
        <v>6.9753299999999996</v>
      </c>
      <c r="I1188" s="2">
        <v>7.1667999999999994</v>
      </c>
      <c r="J1188" s="17">
        <v>7.2305714999999973</v>
      </c>
      <c r="K1188" s="17" t="s">
        <v>51</v>
      </c>
      <c r="L1188" s="17" t="s">
        <v>54</v>
      </c>
      <c r="M1188" s="17" t="s">
        <v>53</v>
      </c>
    </row>
    <row r="1189" spans="1:13" ht="13.5" x14ac:dyDescent="0.25">
      <c r="A1189" s="3">
        <v>43741</v>
      </c>
      <c r="B1189" s="2">
        <v>6.9649000000000001</v>
      </c>
      <c r="C1189" s="2">
        <v>40.403972395475449</v>
      </c>
      <c r="D1189" s="2">
        <v>-3.3689417720898618E-2</v>
      </c>
      <c r="E1189" s="2">
        <v>0.13700980285848507</v>
      </c>
      <c r="F1189" s="2">
        <v>6.9649200000000011</v>
      </c>
      <c r="G1189" s="2">
        <v>6.9886200000000001</v>
      </c>
      <c r="H1189" s="2">
        <v>6.9730150000000011</v>
      </c>
      <c r="I1189" s="2">
        <v>7.1545359999999993</v>
      </c>
      <c r="J1189" s="17">
        <v>7.224803999999998</v>
      </c>
      <c r="K1189" s="17" t="s">
        <v>51</v>
      </c>
      <c r="L1189" s="17" t="s">
        <v>54</v>
      </c>
      <c r="M1189" s="17" t="s">
        <v>53</v>
      </c>
    </row>
    <row r="1190" spans="1:13" ht="13.5" x14ac:dyDescent="0.25">
      <c r="A1190" s="3">
        <v>43742</v>
      </c>
      <c r="B1190" s="2">
        <v>6.9649000000000001</v>
      </c>
      <c r="C1190" s="2">
        <v>40.403972395475456</v>
      </c>
      <c r="D1190" s="2">
        <v>-2.8006595165513737E-2</v>
      </c>
      <c r="E1190" s="2">
        <v>0.14335159831577302</v>
      </c>
      <c r="F1190" s="2">
        <v>6.95566</v>
      </c>
      <c r="G1190" s="2">
        <v>6.98515</v>
      </c>
      <c r="H1190" s="2">
        <v>6.9741699999999991</v>
      </c>
      <c r="I1190" s="2">
        <v>7.1426199999999991</v>
      </c>
      <c r="J1190" s="17">
        <v>7.2191764999999979</v>
      </c>
      <c r="K1190" s="17" t="s">
        <v>51</v>
      </c>
      <c r="L1190" s="17" t="s">
        <v>54</v>
      </c>
      <c r="M1190" s="17" t="s">
        <v>53</v>
      </c>
    </row>
    <row r="1191" spans="1:13" ht="13.5" x14ac:dyDescent="0.25">
      <c r="A1191" s="3">
        <v>43745</v>
      </c>
      <c r="B1191" s="2">
        <v>6.9417999999999997</v>
      </c>
      <c r="C1191" s="2">
        <v>37.624657919974794</v>
      </c>
      <c r="D1191" s="2">
        <v>-2.2020832819665159E-2</v>
      </c>
      <c r="E1191" s="2">
        <v>0.14494380257980227</v>
      </c>
      <c r="F1191" s="2">
        <v>6.95566</v>
      </c>
      <c r="G1191" s="2">
        <v>6.9799499999999997</v>
      </c>
      <c r="H1191" s="2">
        <v>6.9744600000000005</v>
      </c>
      <c r="I1191" s="2">
        <v>7.1293160000000002</v>
      </c>
      <c r="J1191" s="17">
        <v>7.2133214999999975</v>
      </c>
      <c r="K1191" s="17" t="s">
        <v>51</v>
      </c>
      <c r="L1191" s="17" t="s">
        <v>54</v>
      </c>
      <c r="M1191" s="17" t="s">
        <v>54</v>
      </c>
    </row>
    <row r="1192" spans="1:13" ht="13.5" x14ac:dyDescent="0.25">
      <c r="A1192" s="3">
        <v>43746</v>
      </c>
      <c r="B1192" s="2">
        <v>6.9649000000000001</v>
      </c>
      <c r="C1192" s="2">
        <v>41.926701460271282</v>
      </c>
      <c r="D1192" s="2">
        <v>-1.8198701832808695E-2</v>
      </c>
      <c r="E1192" s="2">
        <v>0.14034158615141307</v>
      </c>
      <c r="F1192" s="2">
        <v>6.96028</v>
      </c>
      <c r="G1192" s="2">
        <v>6.9770599999999998</v>
      </c>
      <c r="H1192" s="2">
        <v>6.975905</v>
      </c>
      <c r="I1192" s="2">
        <v>7.1171679999999995</v>
      </c>
      <c r="J1192" s="17">
        <v>7.2075819999999968</v>
      </c>
      <c r="K1192" s="17" t="s">
        <v>51</v>
      </c>
      <c r="L1192" s="17" t="s">
        <v>54</v>
      </c>
      <c r="M1192" s="17" t="s">
        <v>52</v>
      </c>
    </row>
    <row r="1193" spans="1:13" ht="13.5" x14ac:dyDescent="0.25">
      <c r="A1193" s="3">
        <v>43747</v>
      </c>
      <c r="B1193" s="2">
        <v>6.9417999999999997</v>
      </c>
      <c r="C1193" s="2">
        <v>39.027879765972628</v>
      </c>
      <c r="D1193" s="2">
        <v>-4.9409216940130563E-3</v>
      </c>
      <c r="E1193" s="2">
        <v>0.13043428414191058</v>
      </c>
      <c r="F1193" s="2">
        <v>6.95566</v>
      </c>
      <c r="G1193" s="2">
        <v>6.9666499999999996</v>
      </c>
      <c r="H1193" s="2">
        <v>6.975905</v>
      </c>
      <c r="I1193" s="2">
        <v>7.1046739999999993</v>
      </c>
      <c r="J1193" s="17">
        <v>7.2023989999999971</v>
      </c>
      <c r="K1193" s="17" t="s">
        <v>55</v>
      </c>
      <c r="L1193" s="17" t="s">
        <v>54</v>
      </c>
      <c r="M1193" s="17" t="s">
        <v>47</v>
      </c>
    </row>
    <row r="1194" spans="1:13" ht="13.5" x14ac:dyDescent="0.25">
      <c r="A1194" s="3">
        <v>43748</v>
      </c>
      <c r="B1194" s="2">
        <v>6.9417999999999997</v>
      </c>
      <c r="C1194" s="2">
        <v>39.027879765972642</v>
      </c>
      <c r="D1194" s="2">
        <v>4.0119364967123872E-3</v>
      </c>
      <c r="E1194" s="2">
        <v>0.11725207643957719</v>
      </c>
      <c r="F1194" s="2">
        <v>6.9510400000000008</v>
      </c>
      <c r="G1194" s="2">
        <v>6.9579800000000009</v>
      </c>
      <c r="H1194" s="2">
        <v>6.975905</v>
      </c>
      <c r="I1194" s="2">
        <v>7.0921800000000008</v>
      </c>
      <c r="J1194" s="17">
        <v>7.1975519999999964</v>
      </c>
      <c r="K1194" s="17" t="s">
        <v>55</v>
      </c>
      <c r="L1194" s="17" t="s">
        <v>54</v>
      </c>
      <c r="M1194" s="17" t="s">
        <v>47</v>
      </c>
    </row>
    <row r="1195" spans="1:13" ht="13.5" x14ac:dyDescent="0.25">
      <c r="A1195" s="3">
        <v>43749</v>
      </c>
      <c r="B1195" s="2">
        <v>6.9417999999999997</v>
      </c>
      <c r="C1195" s="2">
        <v>39.027879765972628</v>
      </c>
      <c r="D1195" s="2">
        <v>9.3070597344970807E-3</v>
      </c>
      <c r="E1195" s="2">
        <v>0.10077183941572955</v>
      </c>
      <c r="F1195" s="2">
        <v>6.9464200000000007</v>
      </c>
      <c r="G1195" s="2">
        <v>6.9510400000000008</v>
      </c>
      <c r="H1195" s="2">
        <v>6.975905</v>
      </c>
      <c r="I1195" s="2">
        <v>7.0807259999999994</v>
      </c>
      <c r="J1195" s="17">
        <v>7.193880499999997</v>
      </c>
      <c r="K1195" s="17" t="s">
        <v>55</v>
      </c>
      <c r="L1195" s="17" t="s">
        <v>54</v>
      </c>
      <c r="M1195" s="17" t="s">
        <v>47</v>
      </c>
    </row>
    <row r="1196" spans="1:13" ht="13.5" x14ac:dyDescent="0.25">
      <c r="A1196" s="3">
        <v>43752</v>
      </c>
      <c r="B1196" s="2">
        <v>6.9417999999999997</v>
      </c>
      <c r="C1196" s="2">
        <v>39.027879765972628</v>
      </c>
      <c r="D1196" s="2">
        <v>3.4635573169845557E-3</v>
      </c>
      <c r="E1196" s="2">
        <v>8.4265427004340782E-2</v>
      </c>
      <c r="F1196" s="2">
        <v>6.9464200000000007</v>
      </c>
      <c r="G1196" s="2">
        <v>6.9510400000000008</v>
      </c>
      <c r="H1196" s="2">
        <v>6.975905</v>
      </c>
      <c r="I1196" s="2">
        <v>7.0695039999999993</v>
      </c>
      <c r="J1196" s="17">
        <v>7.1893974999999992</v>
      </c>
      <c r="K1196" s="17" t="s">
        <v>55</v>
      </c>
      <c r="L1196" s="17" t="s">
        <v>54</v>
      </c>
      <c r="M1196" s="17" t="s">
        <v>54</v>
      </c>
    </row>
    <row r="1197" spans="1:13" ht="13.5" x14ac:dyDescent="0.25">
      <c r="A1197" s="3">
        <v>43754</v>
      </c>
      <c r="B1197" s="2">
        <v>6.9417999999999997</v>
      </c>
      <c r="C1197" s="2">
        <v>39.027879765972628</v>
      </c>
      <c r="D1197" s="2">
        <v>-1.1541560564740649E-3</v>
      </c>
      <c r="E1197" s="2">
        <v>6.7424048956219965E-2</v>
      </c>
      <c r="F1197" s="2">
        <v>6.9417999999999989</v>
      </c>
      <c r="G1197" s="2">
        <v>6.9510400000000008</v>
      </c>
      <c r="H1197" s="2">
        <v>6.9721450000000003</v>
      </c>
      <c r="I1197" s="2">
        <v>7.0586299999999982</v>
      </c>
      <c r="J1197" s="17">
        <v>7.1849144999999988</v>
      </c>
      <c r="K1197" s="17" t="s">
        <v>55</v>
      </c>
      <c r="L1197" s="17" t="s">
        <v>54</v>
      </c>
      <c r="M1197" s="17" t="s">
        <v>47</v>
      </c>
    </row>
    <row r="1198" spans="1:13" ht="13.5" x14ac:dyDescent="0.25">
      <c r="A1198" s="3">
        <v>43755</v>
      </c>
      <c r="B1198" s="2">
        <v>6.9417999999999997</v>
      </c>
      <c r="C1198" s="2">
        <v>39.027879765972642</v>
      </c>
      <c r="D1198" s="2">
        <v>-1.2050237301926003E-3</v>
      </c>
      <c r="E1198" s="2">
        <v>5.3496658591402263E-2</v>
      </c>
      <c r="F1198" s="2">
        <v>6.9417999999999989</v>
      </c>
      <c r="G1198" s="2">
        <v>6.9487300000000003</v>
      </c>
      <c r="H1198" s="2">
        <v>6.9683850000000005</v>
      </c>
      <c r="I1198" s="2">
        <v>7.0499539999999987</v>
      </c>
      <c r="J1198" s="17">
        <v>7.1801514999999991</v>
      </c>
      <c r="K1198" s="17" t="s">
        <v>54</v>
      </c>
      <c r="L1198" s="17" t="s">
        <v>54</v>
      </c>
      <c r="M1198" s="17" t="s">
        <v>54</v>
      </c>
    </row>
    <row r="1199" spans="1:13" ht="13.5" x14ac:dyDescent="0.25">
      <c r="A1199" s="3">
        <v>43756</v>
      </c>
      <c r="B1199" s="2">
        <v>6.9417999999999997</v>
      </c>
      <c r="C1199" s="2">
        <v>39.027879765972642</v>
      </c>
      <c r="D1199" s="2">
        <v>-9.6789699330290802E-4</v>
      </c>
      <c r="E1199" s="2">
        <v>4.2117256677200544E-2</v>
      </c>
      <c r="F1199" s="2">
        <v>6.9417999999999989</v>
      </c>
      <c r="G1199" s="2">
        <v>6.9464200000000007</v>
      </c>
      <c r="H1199" s="2">
        <v>6.9675200000000004</v>
      </c>
      <c r="I1199" s="2">
        <v>7.0415080000000003</v>
      </c>
      <c r="J1199" s="17">
        <v>7.1751364999999998</v>
      </c>
      <c r="K1199" s="17" t="s">
        <v>54</v>
      </c>
      <c r="L1199" s="17" t="s">
        <v>54</v>
      </c>
      <c r="M1199" s="17" t="s">
        <v>54</v>
      </c>
    </row>
    <row r="1200" spans="1:13" ht="13.5" x14ac:dyDescent="0.25">
      <c r="A1200" s="3">
        <v>43759</v>
      </c>
      <c r="B1200" s="2">
        <v>6.9417999999999997</v>
      </c>
      <c r="C1200" s="2">
        <v>39.027879765972642</v>
      </c>
      <c r="D1200" s="2">
        <v>-5.0783590892145014E-4</v>
      </c>
      <c r="E1200" s="2">
        <v>3.2802141512329352E-2</v>
      </c>
      <c r="F1200" s="2">
        <v>6.9417999999999989</v>
      </c>
      <c r="G1200" s="2">
        <v>6.9441100000000002</v>
      </c>
      <c r="H1200" s="2">
        <v>6.9646299999999997</v>
      </c>
      <c r="I1200" s="2">
        <v>7.032832</v>
      </c>
      <c r="J1200" s="17">
        <v>7.1718289999999998</v>
      </c>
      <c r="K1200" s="17" t="s">
        <v>54</v>
      </c>
      <c r="L1200" s="17" t="s">
        <v>54</v>
      </c>
      <c r="M1200" s="17" t="s">
        <v>54</v>
      </c>
    </row>
    <row r="1201" spans="1:13" ht="13.5" x14ac:dyDescent="0.25">
      <c r="A1201" s="3">
        <v>43760</v>
      </c>
      <c r="B1201" s="2">
        <v>6.9417999999999997</v>
      </c>
      <c r="C1201" s="2">
        <v>39.027879765972649</v>
      </c>
      <c r="D1201" s="2">
        <v>-3.4322001771824873E-3</v>
      </c>
      <c r="E1201" s="2">
        <v>2.6121611790981051E-2</v>
      </c>
      <c r="F1201" s="2">
        <v>6.9417999999999989</v>
      </c>
      <c r="G1201" s="2">
        <v>6.9441100000000002</v>
      </c>
      <c r="H1201" s="2">
        <v>6.9620300000000004</v>
      </c>
      <c r="I1201" s="2">
        <v>7.0264700000000007</v>
      </c>
      <c r="J1201" s="17">
        <v>7.1673460000000011</v>
      </c>
      <c r="K1201" s="17" t="s">
        <v>54</v>
      </c>
      <c r="L1201" s="17" t="s">
        <v>54</v>
      </c>
      <c r="M1201" s="17" t="s">
        <v>54</v>
      </c>
    </row>
    <row r="1202" spans="1:13" ht="13.5" x14ac:dyDescent="0.25">
      <c r="A1202" s="3">
        <v>43761</v>
      </c>
      <c r="B1202" s="2">
        <v>6.9417999999999997</v>
      </c>
      <c r="C1202" s="2">
        <v>39.027879765972628</v>
      </c>
      <c r="D1202" s="2">
        <v>-2.1304092172478306E-3</v>
      </c>
      <c r="E1202" s="2">
        <v>2.1574054306142901E-2</v>
      </c>
      <c r="F1202" s="2">
        <v>6.9417999999999989</v>
      </c>
      <c r="G1202" s="2">
        <v>6.9417999999999989</v>
      </c>
      <c r="H1202" s="2">
        <v>6.9594300000000002</v>
      </c>
      <c r="I1202" s="2">
        <v>7.0181399999999998</v>
      </c>
      <c r="J1202" s="17">
        <v>7.1628630000000006</v>
      </c>
      <c r="K1202" s="17" t="s">
        <v>54</v>
      </c>
      <c r="L1202" s="17" t="s">
        <v>54</v>
      </c>
      <c r="M1202" s="17" t="s">
        <v>54</v>
      </c>
    </row>
    <row r="1203" spans="1:13" ht="13.5" x14ac:dyDescent="0.25">
      <c r="A1203" s="3">
        <v>43762</v>
      </c>
      <c r="B1203" s="2">
        <v>7.0458999999999996</v>
      </c>
      <c r="C1203" s="2">
        <v>63.131150391633561</v>
      </c>
      <c r="D1203" s="2">
        <v>-1.2087918758982852E-2</v>
      </c>
      <c r="E1203" s="2">
        <v>1.7880826468906721E-2</v>
      </c>
      <c r="F1203" s="2">
        <v>6.9626199999999994</v>
      </c>
      <c r="G1203" s="2">
        <v>6.9522099999999991</v>
      </c>
      <c r="H1203" s="2">
        <v>6.9594299999999993</v>
      </c>
      <c r="I1203" s="2">
        <v>7.0138600000000011</v>
      </c>
      <c r="J1203" s="17">
        <v>7.1589005000000023</v>
      </c>
      <c r="K1203" s="17" t="s">
        <v>51</v>
      </c>
      <c r="L1203" s="17" t="s">
        <v>54</v>
      </c>
      <c r="M1203" s="17" t="s">
        <v>52</v>
      </c>
    </row>
    <row r="1204" spans="1:13" ht="13.5" x14ac:dyDescent="0.25">
      <c r="A1204" s="3">
        <v>43763</v>
      </c>
      <c r="B1204" s="2">
        <v>7.0285000000000002</v>
      </c>
      <c r="C1204" s="2">
        <v>58.937253261790573</v>
      </c>
      <c r="D1204" s="2">
        <v>-1.9649068186165408E-2</v>
      </c>
      <c r="E1204" s="2">
        <v>1.46507418040423E-2</v>
      </c>
      <c r="F1204" s="2">
        <v>6.9799600000000002</v>
      </c>
      <c r="G1204" s="2">
        <v>6.9608799999999986</v>
      </c>
      <c r="H1204" s="2">
        <v>6.9594300000000002</v>
      </c>
      <c r="I1204" s="2">
        <v>7.0098099999999999</v>
      </c>
      <c r="J1204" s="17">
        <v>7.155551</v>
      </c>
      <c r="K1204" s="17" t="s">
        <v>51</v>
      </c>
      <c r="L1204" s="17" t="s">
        <v>54</v>
      </c>
      <c r="M1204" s="17" t="s">
        <v>52</v>
      </c>
    </row>
    <row r="1205" spans="1:13" ht="13.5" x14ac:dyDescent="0.25">
      <c r="A1205" s="3">
        <v>43766</v>
      </c>
      <c r="B1205" s="2">
        <v>6.9474999999999998</v>
      </c>
      <c r="C1205" s="2">
        <v>44.212714383203377</v>
      </c>
      <c r="D1205" s="2">
        <v>-2.0337158840668224E-2</v>
      </c>
      <c r="E1205" s="2">
        <v>1.3259416291064285E-2</v>
      </c>
      <c r="F1205" s="2">
        <v>6.9810999999999996</v>
      </c>
      <c r="G1205" s="2">
        <v>6.9614499999999992</v>
      </c>
      <c r="H1205" s="2">
        <v>6.956245</v>
      </c>
      <c r="I1205" s="2">
        <v>7.0052959999999995</v>
      </c>
      <c r="J1205" s="17">
        <v>7.152216000000001</v>
      </c>
      <c r="K1205" s="17" t="s">
        <v>51</v>
      </c>
      <c r="L1205" s="17" t="s">
        <v>54</v>
      </c>
      <c r="M1205" s="17" t="s">
        <v>52</v>
      </c>
    </row>
    <row r="1206" spans="1:13" ht="13.5" x14ac:dyDescent="0.25">
      <c r="A1206" s="3">
        <v>43767</v>
      </c>
      <c r="B1206" s="2">
        <v>7.0458999999999996</v>
      </c>
      <c r="C1206" s="2">
        <v>57.955046749540614</v>
      </c>
      <c r="D1206" s="2">
        <v>-2.7998344865242331E-2</v>
      </c>
      <c r="E1206" s="2">
        <v>1.0195155934271121E-2</v>
      </c>
      <c r="F1206" s="2">
        <v>7.001920000000001</v>
      </c>
      <c r="G1206" s="2">
        <v>6.9718599999999995</v>
      </c>
      <c r="H1206" s="2">
        <v>6.9614499999999992</v>
      </c>
      <c r="I1206" s="2">
        <v>7.0027500000000007</v>
      </c>
      <c r="J1206" s="17">
        <v>7.1494290000000005</v>
      </c>
      <c r="K1206" s="17" t="s">
        <v>51</v>
      </c>
      <c r="L1206" s="17" t="s">
        <v>54</v>
      </c>
      <c r="M1206" s="17" t="s">
        <v>52</v>
      </c>
    </row>
    <row r="1207" spans="1:13" ht="13.5" x14ac:dyDescent="0.25">
      <c r="A1207" s="3">
        <v>43768</v>
      </c>
      <c r="B1207" s="2">
        <v>6.9996</v>
      </c>
      <c r="C1207" s="2">
        <v>51.523688013395009</v>
      </c>
      <c r="D1207" s="2">
        <v>-3.1438324287741182E-2</v>
      </c>
      <c r="E1207" s="2">
        <v>8.1859970024871723E-3</v>
      </c>
      <c r="F1207" s="2">
        <v>7.0134799999999995</v>
      </c>
      <c r="G1207" s="2">
        <v>6.9776399999999992</v>
      </c>
      <c r="H1207" s="2">
        <v>6.96434</v>
      </c>
      <c r="I1207" s="2">
        <v>6.9992780000000003</v>
      </c>
      <c r="J1207" s="17">
        <v>7.1464105000000009</v>
      </c>
      <c r="K1207" s="17" t="s">
        <v>51</v>
      </c>
      <c r="L1207" s="17" t="s">
        <v>54</v>
      </c>
      <c r="M1207" s="17" t="s">
        <v>52</v>
      </c>
    </row>
    <row r="1208" spans="1:13" ht="13.5" x14ac:dyDescent="0.25">
      <c r="A1208" s="3">
        <v>43769</v>
      </c>
      <c r="B1208" s="2">
        <v>7.0458999999999996</v>
      </c>
      <c r="C1208" s="2">
        <v>56.698548143118074</v>
      </c>
      <c r="D1208" s="2">
        <v>-3.7863512447388281E-2</v>
      </c>
      <c r="E1208" s="2">
        <v>5.5447641112868996E-3</v>
      </c>
      <c r="F1208" s="2">
        <v>7.0134799999999995</v>
      </c>
      <c r="G1208" s="2">
        <v>6.9880499999999994</v>
      </c>
      <c r="H1208" s="2">
        <v>6.9683899999999994</v>
      </c>
      <c r="I1208" s="2">
        <v>6.9970799999999995</v>
      </c>
      <c r="J1208" s="17">
        <v>7.1440995000000012</v>
      </c>
      <c r="K1208" s="17" t="s">
        <v>55</v>
      </c>
      <c r="L1208" s="17" t="s">
        <v>54</v>
      </c>
      <c r="M1208" s="17" t="s">
        <v>54</v>
      </c>
    </row>
    <row r="1209" spans="1:13" ht="13.5" x14ac:dyDescent="0.25">
      <c r="A1209" s="3">
        <v>43770</v>
      </c>
      <c r="B1209" s="2">
        <v>6.9996</v>
      </c>
      <c r="C1209" s="2">
        <v>50.852455953715229</v>
      </c>
      <c r="D1209" s="2">
        <v>-4.0222693912099317E-2</v>
      </c>
      <c r="E1209" s="2">
        <v>3.6609859290253474E-3</v>
      </c>
      <c r="F1209" s="2">
        <v>7.0076999999999998</v>
      </c>
      <c r="G1209" s="2">
        <v>6.99383</v>
      </c>
      <c r="H1209" s="2">
        <v>6.9701250000000003</v>
      </c>
      <c r="I1209" s="2">
        <v>6.9937239999999994</v>
      </c>
      <c r="J1209" s="17">
        <v>7.1423970000000008</v>
      </c>
      <c r="K1209" s="17" t="s">
        <v>55</v>
      </c>
      <c r="L1209" s="17" t="s">
        <v>54</v>
      </c>
      <c r="M1209" s="17" t="s">
        <v>47</v>
      </c>
    </row>
    <row r="1210" spans="1:13" ht="13.5" x14ac:dyDescent="0.25">
      <c r="A1210" s="3">
        <v>43773</v>
      </c>
      <c r="B1210" s="2">
        <v>6.9417999999999997</v>
      </c>
      <c r="C1210" s="2">
        <v>44.661489443571291</v>
      </c>
      <c r="D1210" s="2">
        <v>-3.7989885157532655E-2</v>
      </c>
      <c r="E1210" s="2">
        <v>2.4741102133646435E-3</v>
      </c>
      <c r="F1210" s="2">
        <v>7.0065600000000003</v>
      </c>
      <c r="G1210" s="2">
        <v>6.99383</v>
      </c>
      <c r="H1210" s="2">
        <v>6.9689700000000006</v>
      </c>
      <c r="I1210" s="2">
        <v>6.9896760000000002</v>
      </c>
      <c r="J1210" s="17">
        <v>7.1393135000000019</v>
      </c>
      <c r="K1210" s="17" t="s">
        <v>55</v>
      </c>
      <c r="L1210" s="17" t="s">
        <v>54</v>
      </c>
      <c r="M1210" s="17" t="s">
        <v>47</v>
      </c>
    </row>
    <row r="1211" spans="1:13" ht="13.5" x14ac:dyDescent="0.25">
      <c r="A1211" s="3">
        <v>43774</v>
      </c>
      <c r="B1211" s="2">
        <v>6.9417999999999997</v>
      </c>
      <c r="C1211" s="2">
        <v>44.661489443571291</v>
      </c>
      <c r="D1211" s="2">
        <v>-3.5807600405008522E-2</v>
      </c>
      <c r="E1211" s="2">
        <v>3.4510458015492322E-3</v>
      </c>
      <c r="F1211" s="2">
        <v>6.9857399999999998</v>
      </c>
      <c r="G1211" s="2">
        <v>6.9938300000000009</v>
      </c>
      <c r="H1211" s="2">
        <v>6.9689700000000006</v>
      </c>
      <c r="I1211" s="2">
        <v>6.9851640000000002</v>
      </c>
      <c r="J1211" s="17">
        <v>7.135670000000002</v>
      </c>
      <c r="K1211" s="17" t="s">
        <v>55</v>
      </c>
      <c r="L1211" s="17" t="s">
        <v>54</v>
      </c>
      <c r="M1211" s="17" t="s">
        <v>47</v>
      </c>
    </row>
    <row r="1212" spans="1:13" ht="13.5" x14ac:dyDescent="0.25">
      <c r="A1212" s="3">
        <v>43775</v>
      </c>
      <c r="B1212" s="2">
        <v>6.9417999999999997</v>
      </c>
      <c r="C1212" s="2">
        <v>44.661489443571284</v>
      </c>
      <c r="D1212" s="2">
        <v>-3.3689769326477936E-2</v>
      </c>
      <c r="E1212" s="2">
        <v>5.7506652512212559E-3</v>
      </c>
      <c r="F1212" s="2">
        <v>6.9741799999999996</v>
      </c>
      <c r="G1212" s="2">
        <v>6.99383</v>
      </c>
      <c r="H1212" s="2">
        <v>6.9678149999999999</v>
      </c>
      <c r="I1212" s="2">
        <v>6.9816940000000001</v>
      </c>
      <c r="J1212" s="17">
        <v>7.1323065000000021</v>
      </c>
      <c r="K1212" s="17" t="s">
        <v>55</v>
      </c>
      <c r="L1212" s="17" t="s">
        <v>54</v>
      </c>
      <c r="M1212" s="17" t="s">
        <v>47</v>
      </c>
    </row>
    <row r="1213" spans="1:13" ht="13.5" x14ac:dyDescent="0.25">
      <c r="A1213" s="3">
        <v>43776</v>
      </c>
      <c r="B1213" s="2">
        <v>6.9417999999999997</v>
      </c>
      <c r="C1213" s="2">
        <v>44.661489443571284</v>
      </c>
      <c r="D1213" s="2">
        <v>-1.5631186352398352E-2</v>
      </c>
      <c r="E1213" s="2">
        <v>1.1172669086797262E-2</v>
      </c>
      <c r="F1213" s="2">
        <v>6.9533599999999991</v>
      </c>
      <c r="G1213" s="2">
        <v>6.9834199999999997</v>
      </c>
      <c r="H1213" s="2">
        <v>6.9678149999999999</v>
      </c>
      <c r="I1213" s="2">
        <v>6.9801900000000003</v>
      </c>
      <c r="J1213" s="17">
        <v>7.1289430000000031</v>
      </c>
      <c r="K1213" s="17" t="s">
        <v>55</v>
      </c>
      <c r="L1213" s="17" t="s">
        <v>54</v>
      </c>
      <c r="M1213" s="17" t="s">
        <v>47</v>
      </c>
    </row>
    <row r="1214" spans="1:13" ht="13.5" x14ac:dyDescent="0.25">
      <c r="A1214" s="3">
        <v>43777</v>
      </c>
      <c r="B1214" s="2">
        <v>6.9302000000000001</v>
      </c>
      <c r="C1214" s="2">
        <v>43.240451650720324</v>
      </c>
      <c r="D1214" s="2">
        <v>-1.9359297618528615E-3</v>
      </c>
      <c r="E1214" s="2">
        <v>1.743188534133289E-2</v>
      </c>
      <c r="F1214" s="2">
        <v>6.9394800000000005</v>
      </c>
      <c r="G1214" s="2">
        <v>6.9735899999999997</v>
      </c>
      <c r="H1214" s="2">
        <v>6.9672350000000005</v>
      </c>
      <c r="I1214" s="2">
        <v>6.9766040000000009</v>
      </c>
      <c r="J1214" s="17">
        <v>7.1258295000000018</v>
      </c>
      <c r="K1214" s="17" t="s">
        <v>55</v>
      </c>
      <c r="L1214" s="17" t="s">
        <v>54</v>
      </c>
      <c r="M1214" s="17" t="s">
        <v>47</v>
      </c>
    </row>
    <row r="1215" spans="1:13" ht="13.5" x14ac:dyDescent="0.25">
      <c r="A1215" s="3">
        <v>43780</v>
      </c>
      <c r="B1215" s="2">
        <v>6.9417999999999997</v>
      </c>
      <c r="C1215" s="2">
        <v>45.120911221796256</v>
      </c>
      <c r="D1215" s="2">
        <v>-3.384535797615662E-3</v>
      </c>
      <c r="E1215" s="2">
        <v>2.2923328504172429E-2</v>
      </c>
      <c r="F1215" s="2">
        <v>6.9394799999999988</v>
      </c>
      <c r="G1215" s="2">
        <v>6.97302</v>
      </c>
      <c r="H1215" s="2">
        <v>6.9672350000000005</v>
      </c>
      <c r="I1215" s="2">
        <v>6.9732500000000002</v>
      </c>
      <c r="J1215" s="17">
        <v>7.1224660000000029</v>
      </c>
      <c r="K1215" s="17" t="s">
        <v>51</v>
      </c>
      <c r="L1215" s="17" t="s">
        <v>54</v>
      </c>
      <c r="M1215" s="17" t="s">
        <v>54</v>
      </c>
    </row>
    <row r="1216" spans="1:13" ht="13.5" x14ac:dyDescent="0.25">
      <c r="A1216" s="3">
        <v>43781</v>
      </c>
      <c r="B1216" s="2">
        <v>6.9417999999999997</v>
      </c>
      <c r="C1216" s="2">
        <v>45.120911221796256</v>
      </c>
      <c r="D1216" s="2">
        <v>1.0722505465506238E-2</v>
      </c>
      <c r="E1216" s="2">
        <v>2.7132916119511106E-2</v>
      </c>
      <c r="F1216" s="2">
        <v>6.9394800000000005</v>
      </c>
      <c r="G1216" s="2">
        <v>6.9626099999999997</v>
      </c>
      <c r="H1216" s="2">
        <v>6.9672349999999996</v>
      </c>
      <c r="I1216" s="2">
        <v>6.9707059999999998</v>
      </c>
      <c r="J1216" s="17">
        <v>7.1194105000000025</v>
      </c>
      <c r="K1216" s="17" t="s">
        <v>51</v>
      </c>
      <c r="L1216" s="17" t="s">
        <v>54</v>
      </c>
      <c r="M1216" s="17" t="s">
        <v>54</v>
      </c>
    </row>
    <row r="1217" spans="1:13" ht="13.5" x14ac:dyDescent="0.25">
      <c r="A1217" s="3">
        <v>43782</v>
      </c>
      <c r="B1217" s="2">
        <v>6.9302000000000001</v>
      </c>
      <c r="C1217" s="2">
        <v>43.45136717125331</v>
      </c>
      <c r="D1217" s="2">
        <v>1.6575343999685188E-2</v>
      </c>
      <c r="E1217" s="2">
        <v>3.3946689018416826E-2</v>
      </c>
      <c r="F1217" s="2">
        <v>6.9371600000000004</v>
      </c>
      <c r="G1217" s="2">
        <v>6.9556700000000005</v>
      </c>
      <c r="H1217" s="2">
        <v>6.9666550000000003</v>
      </c>
      <c r="I1217" s="2">
        <v>6.9681600000000001</v>
      </c>
      <c r="J1217" s="17">
        <v>7.1163810000000023</v>
      </c>
      <c r="K1217" s="17" t="s">
        <v>51</v>
      </c>
      <c r="L1217" s="17" t="s">
        <v>54</v>
      </c>
      <c r="M1217" s="17" t="s">
        <v>53</v>
      </c>
    </row>
    <row r="1218" spans="1:13" ht="13.5" x14ac:dyDescent="0.25">
      <c r="A1218" s="3">
        <v>43783</v>
      </c>
      <c r="B1218" s="2">
        <v>6.9302000000000001</v>
      </c>
      <c r="C1218" s="2">
        <v>43.45136717125331</v>
      </c>
      <c r="D1218" s="2">
        <v>2.888596856065373E-2</v>
      </c>
      <c r="E1218" s="2">
        <v>4.3139578697465306E-2</v>
      </c>
      <c r="F1218" s="2">
        <v>6.9348399999999994</v>
      </c>
      <c r="G1218" s="2">
        <v>6.9441000000000006</v>
      </c>
      <c r="H1218" s="2">
        <v>6.9660750000000009</v>
      </c>
      <c r="I1218" s="2">
        <v>6.9663080000000015</v>
      </c>
      <c r="J1218" s="17">
        <v>7.1135475000000019</v>
      </c>
      <c r="K1218" s="17" t="s">
        <v>51</v>
      </c>
      <c r="L1218" s="17" t="s">
        <v>54</v>
      </c>
      <c r="M1218" s="17" t="s">
        <v>53</v>
      </c>
    </row>
    <row r="1219" spans="1:13" ht="13.5" x14ac:dyDescent="0.25">
      <c r="A1219" s="3">
        <v>43784</v>
      </c>
      <c r="B1219" s="2">
        <v>6.9185999999999996</v>
      </c>
      <c r="C1219" s="2">
        <v>41.663460968190726</v>
      </c>
      <c r="D1219" s="2">
        <v>3.3256560811433467E-2</v>
      </c>
      <c r="E1219" s="2">
        <v>5.3011513557650318E-2</v>
      </c>
      <c r="F1219" s="2">
        <v>6.9325199999999993</v>
      </c>
      <c r="G1219" s="2">
        <v>6.9359999999999999</v>
      </c>
      <c r="H1219" s="2">
        <v>6.9649150000000004</v>
      </c>
      <c r="I1219" s="2">
        <v>6.9644560000000011</v>
      </c>
      <c r="J1219" s="17">
        <v>7.1106560000000023</v>
      </c>
      <c r="K1219" s="17" t="s">
        <v>55</v>
      </c>
      <c r="L1219" s="17" t="s">
        <v>54</v>
      </c>
      <c r="M1219" s="17" t="s">
        <v>47</v>
      </c>
    </row>
    <row r="1220" spans="1:13" ht="13.5" x14ac:dyDescent="0.25">
      <c r="A1220" s="3">
        <v>43787</v>
      </c>
      <c r="B1220" s="2">
        <v>6.8261000000000003</v>
      </c>
      <c r="C1220" s="2">
        <v>30.785344023377391</v>
      </c>
      <c r="D1220" s="2">
        <v>3.5184442935989324E-2</v>
      </c>
      <c r="E1220" s="2">
        <v>6.332987898073146E-2</v>
      </c>
      <c r="F1220" s="2">
        <v>6.9093799999999987</v>
      </c>
      <c r="G1220" s="2">
        <v>6.9244299999999992</v>
      </c>
      <c r="H1220" s="2">
        <v>6.95913</v>
      </c>
      <c r="I1220" s="2">
        <v>6.9621420000000009</v>
      </c>
      <c r="J1220" s="17">
        <v>7.1073300000000019</v>
      </c>
      <c r="K1220" s="17" t="s">
        <v>55</v>
      </c>
      <c r="L1220" s="17" t="s">
        <v>54</v>
      </c>
      <c r="M1220" s="17" t="s">
        <v>47</v>
      </c>
    </row>
    <row r="1221" spans="1:13" ht="13.5" x14ac:dyDescent="0.25">
      <c r="A1221" s="3">
        <v>43788</v>
      </c>
      <c r="B1221" s="2">
        <v>6.9013</v>
      </c>
      <c r="C1221" s="2">
        <v>43.663387821532162</v>
      </c>
      <c r="D1221" s="2">
        <v>3.204207772946166E-2</v>
      </c>
      <c r="E1221" s="2">
        <v>7.0341956360701341E-2</v>
      </c>
      <c r="F1221" s="2">
        <v>6.9012799999999999</v>
      </c>
      <c r="G1221" s="2">
        <v>6.9203799999999998</v>
      </c>
      <c r="H1221" s="2">
        <v>6.9571050000000003</v>
      </c>
      <c r="I1221" s="2">
        <v>6.9614480000000007</v>
      </c>
      <c r="J1221" s="17">
        <v>7.1044360000000015</v>
      </c>
      <c r="K1221" s="17" t="s">
        <v>55</v>
      </c>
      <c r="L1221" s="17" t="s">
        <v>54</v>
      </c>
      <c r="M1221" s="17" t="s">
        <v>47</v>
      </c>
    </row>
    <row r="1222" spans="1:13" ht="13.5" x14ac:dyDescent="0.25">
      <c r="A1222" s="3">
        <v>43789</v>
      </c>
      <c r="B1222" s="2">
        <v>6.8838999999999997</v>
      </c>
      <c r="C1222" s="2">
        <v>41.728734563652218</v>
      </c>
      <c r="D1222" s="2">
        <v>3.0965386154780283E-2</v>
      </c>
      <c r="E1222" s="2">
        <v>7.6007027591484408E-2</v>
      </c>
      <c r="F1222" s="2">
        <v>6.8920199999999996</v>
      </c>
      <c r="G1222" s="2">
        <v>6.9145899999999996</v>
      </c>
      <c r="H1222" s="2">
        <v>6.9542100000000007</v>
      </c>
      <c r="I1222" s="2">
        <v>6.9604060000000008</v>
      </c>
      <c r="J1222" s="17">
        <v>7.1013990000000025</v>
      </c>
      <c r="K1222" s="17" t="s">
        <v>55</v>
      </c>
      <c r="L1222" s="17" t="s">
        <v>54</v>
      </c>
      <c r="M1222" s="17" t="s">
        <v>47</v>
      </c>
    </row>
    <row r="1223" spans="1:13" ht="13.5" x14ac:dyDescent="0.25">
      <c r="A1223" s="3">
        <v>43790</v>
      </c>
      <c r="B1223" s="2">
        <v>6.8838999999999997</v>
      </c>
      <c r="C1223" s="2">
        <v>41.728734563652218</v>
      </c>
      <c r="D1223" s="2">
        <v>3.042877154607293E-2</v>
      </c>
      <c r="E1223" s="2">
        <v>7.7410947011610221E-2</v>
      </c>
      <c r="F1223" s="2">
        <v>6.8827600000000002</v>
      </c>
      <c r="G1223" s="2">
        <v>6.9087999999999994</v>
      </c>
      <c r="H1223" s="2">
        <v>6.94611</v>
      </c>
      <c r="I1223" s="2">
        <v>6.9592479999999988</v>
      </c>
      <c r="J1223" s="17">
        <v>7.0983060000000036</v>
      </c>
      <c r="K1223" s="17" t="s">
        <v>55</v>
      </c>
      <c r="L1223" s="17" t="s">
        <v>54</v>
      </c>
      <c r="M1223" s="17" t="s">
        <v>47</v>
      </c>
    </row>
    <row r="1224" spans="1:13" ht="13.5" x14ac:dyDescent="0.25">
      <c r="A1224" s="3">
        <v>43791</v>
      </c>
      <c r="B1224" s="2">
        <v>6.8838999999999997</v>
      </c>
      <c r="C1224" s="2">
        <v>41.728734563652218</v>
      </c>
      <c r="D1224" s="2">
        <v>2.8536794042998359E-2</v>
      </c>
      <c r="E1224" s="2">
        <v>7.9195566507849507E-2</v>
      </c>
      <c r="F1224" s="2">
        <v>6.87582</v>
      </c>
      <c r="G1224" s="2">
        <v>6.9041699999999988</v>
      </c>
      <c r="H1224" s="2">
        <v>6.9388800000000002</v>
      </c>
      <c r="I1224" s="2">
        <v>6.9580899999999986</v>
      </c>
      <c r="J1224" s="17">
        <v>7.0953530000000038</v>
      </c>
      <c r="K1224" s="17" t="s">
        <v>55</v>
      </c>
      <c r="L1224" s="17" t="s">
        <v>54</v>
      </c>
      <c r="M1224" s="17" t="s">
        <v>47</v>
      </c>
    </row>
    <row r="1225" spans="1:13" ht="13.5" x14ac:dyDescent="0.25">
      <c r="A1225" s="3">
        <v>43794</v>
      </c>
      <c r="B1225" s="2">
        <v>6.8780999999999999</v>
      </c>
      <c r="C1225" s="2">
        <v>40.972919718429019</v>
      </c>
      <c r="D1225" s="2">
        <v>2.947115019821922E-2</v>
      </c>
      <c r="E1225" s="2">
        <v>8.0827481060521469E-2</v>
      </c>
      <c r="F1225" s="2">
        <v>6.8862199999999998</v>
      </c>
      <c r="G1225" s="2">
        <v>6.8977999999999984</v>
      </c>
      <c r="H1225" s="2">
        <v>6.9354099999999992</v>
      </c>
      <c r="I1225" s="2">
        <v>6.956815999999999</v>
      </c>
      <c r="J1225" s="17">
        <v>7.0924270000000034</v>
      </c>
      <c r="K1225" s="17" t="s">
        <v>51</v>
      </c>
      <c r="L1225" s="17" t="s">
        <v>54</v>
      </c>
      <c r="M1225" s="17" t="s">
        <v>52</v>
      </c>
    </row>
    <row r="1226" spans="1:13" ht="13.5" x14ac:dyDescent="0.25">
      <c r="A1226" s="3">
        <v>43795</v>
      </c>
      <c r="B1226" s="2">
        <v>6.8261000000000003</v>
      </c>
      <c r="C1226" s="2">
        <v>34.874130488947984</v>
      </c>
      <c r="D1226" s="2">
        <v>3.4445119833242721E-2</v>
      </c>
      <c r="E1226" s="2">
        <v>8.0905993048514147E-2</v>
      </c>
      <c r="F1226" s="2">
        <v>6.8711799999999998</v>
      </c>
      <c r="G1226" s="2">
        <v>6.8862299999999994</v>
      </c>
      <c r="H1226" s="2">
        <v>6.9244199999999996</v>
      </c>
      <c r="I1226" s="2">
        <v>6.9545019999999989</v>
      </c>
      <c r="J1226" s="17">
        <v>7.089325000000005</v>
      </c>
      <c r="K1226" s="17" t="s">
        <v>55</v>
      </c>
      <c r="L1226" s="17" t="s">
        <v>54</v>
      </c>
      <c r="M1226" s="17" t="s">
        <v>47</v>
      </c>
    </row>
    <row r="1227" spans="1:13" ht="13.5" x14ac:dyDescent="0.25">
      <c r="A1227" s="3">
        <v>43796</v>
      </c>
      <c r="B1227" s="2">
        <v>6.8202999999999996</v>
      </c>
      <c r="C1227" s="2">
        <v>34.261550150075522</v>
      </c>
      <c r="D1227" s="2">
        <v>3.791310037540363E-2</v>
      </c>
      <c r="E1227" s="2">
        <v>7.6038413927540252E-2</v>
      </c>
      <c r="F1227" s="2">
        <v>6.8584599999999991</v>
      </c>
      <c r="G1227" s="2">
        <v>6.8752399999999998</v>
      </c>
      <c r="H1227" s="2">
        <v>6.9154549999999997</v>
      </c>
      <c r="I1227" s="2">
        <v>6.9505679999999987</v>
      </c>
      <c r="J1227" s="17">
        <v>7.0861940000000052</v>
      </c>
      <c r="K1227" s="17" t="s">
        <v>55</v>
      </c>
      <c r="L1227" s="17" t="s">
        <v>54</v>
      </c>
      <c r="M1227" s="17" t="s">
        <v>47</v>
      </c>
    </row>
    <row r="1228" spans="1:13" ht="13.5" x14ac:dyDescent="0.25">
      <c r="A1228" s="3">
        <v>43797</v>
      </c>
      <c r="B1228" s="2">
        <v>6.8202999999999996</v>
      </c>
      <c r="C1228" s="2">
        <v>34.261550150075522</v>
      </c>
      <c r="D1228" s="2">
        <v>4.1450542676235713E-2</v>
      </c>
      <c r="E1228" s="2">
        <v>6.2141298284376104E-2</v>
      </c>
      <c r="F1228" s="2">
        <v>6.845740000000001</v>
      </c>
      <c r="G1228" s="2">
        <v>6.8642500000000002</v>
      </c>
      <c r="H1228" s="2">
        <v>6.9041749999999995</v>
      </c>
      <c r="I1228" s="2">
        <v>6.9466339999999978</v>
      </c>
      <c r="J1228" s="17">
        <v>7.0833430000000064</v>
      </c>
      <c r="K1228" s="17" t="s">
        <v>55</v>
      </c>
      <c r="L1228" s="17" t="s">
        <v>54</v>
      </c>
      <c r="M1228" s="17" t="s">
        <v>47</v>
      </c>
    </row>
    <row r="1229" spans="1:13" ht="13.5" x14ac:dyDescent="0.25">
      <c r="A1229" s="3">
        <v>43798</v>
      </c>
      <c r="B1229" s="2">
        <v>6.8202999999999996</v>
      </c>
      <c r="C1229" s="2">
        <v>34.261550150075522</v>
      </c>
      <c r="D1229" s="2">
        <v>4.3217478465479076E-2</v>
      </c>
      <c r="E1229" s="2">
        <v>4.2137447183448112E-2</v>
      </c>
      <c r="F1229" s="2">
        <v>6.8330199999999994</v>
      </c>
      <c r="G1229" s="2">
        <v>6.8544200000000002</v>
      </c>
      <c r="H1229" s="2">
        <v>6.8952100000000005</v>
      </c>
      <c r="I1229" s="2">
        <v>6.9438579999999979</v>
      </c>
      <c r="J1229" s="17">
        <v>7.0810520000000068</v>
      </c>
      <c r="K1229" s="17" t="s">
        <v>55</v>
      </c>
      <c r="L1229" s="17" t="s">
        <v>54</v>
      </c>
      <c r="M1229" s="17" t="s">
        <v>47</v>
      </c>
    </row>
    <row r="1230" spans="1:13" ht="13.5" x14ac:dyDescent="0.25">
      <c r="A1230" s="3">
        <v>43801</v>
      </c>
      <c r="B1230" s="2">
        <v>6.8666</v>
      </c>
      <c r="C1230" s="2">
        <v>44.058690726528695</v>
      </c>
      <c r="D1230" s="2">
        <v>2.7569152050037182E-2</v>
      </c>
      <c r="E1230" s="2">
        <v>2.0043451073409616E-2</v>
      </c>
      <c r="F1230" s="2">
        <v>6.8307199999999995</v>
      </c>
      <c r="G1230" s="2">
        <v>6.8584700000000014</v>
      </c>
      <c r="H1230" s="2">
        <v>6.8914500000000007</v>
      </c>
      <c r="I1230" s="2">
        <v>6.9411979999999973</v>
      </c>
      <c r="J1230" s="17">
        <v>7.0789925000000062</v>
      </c>
      <c r="K1230" s="17" t="s">
        <v>55</v>
      </c>
      <c r="L1230" s="17" t="s">
        <v>54</v>
      </c>
      <c r="M1230" s="17" t="s">
        <v>47</v>
      </c>
    </row>
    <row r="1231" spans="1:13" ht="13.5" x14ac:dyDescent="0.25">
      <c r="A1231" s="3">
        <v>43802</v>
      </c>
      <c r="B1231" s="2">
        <v>6.8723000000000001</v>
      </c>
      <c r="C1231" s="2">
        <v>45.142601754555542</v>
      </c>
      <c r="D1231" s="2">
        <v>2.568035896614429E-2</v>
      </c>
      <c r="E1231" s="2">
        <v>-4.0144684965669163E-3</v>
      </c>
      <c r="F1231" s="2">
        <v>6.8399600000000005</v>
      </c>
      <c r="G1231" s="2">
        <v>6.8555700000000002</v>
      </c>
      <c r="H1231" s="2">
        <v>6.887975</v>
      </c>
      <c r="I1231" s="2">
        <v>6.9387679999999978</v>
      </c>
      <c r="J1231" s="17">
        <v>7.0769615000000057</v>
      </c>
      <c r="K1231" s="17" t="s">
        <v>55</v>
      </c>
      <c r="L1231" s="17" t="s">
        <v>54</v>
      </c>
      <c r="M1231" s="17" t="s">
        <v>49</v>
      </c>
    </row>
    <row r="1232" spans="1:13" ht="13.5" x14ac:dyDescent="0.25">
      <c r="A1232" s="3">
        <v>43803</v>
      </c>
      <c r="B1232" s="2">
        <v>6.8666</v>
      </c>
      <c r="C1232" s="2">
        <v>44.219895626535603</v>
      </c>
      <c r="D1232" s="2">
        <v>2.198366513726846E-2</v>
      </c>
      <c r="E1232" s="2">
        <v>-2.9168758056006602E-2</v>
      </c>
      <c r="F1232" s="2">
        <v>6.8492199999999999</v>
      </c>
      <c r="G1232" s="2">
        <v>6.8538400000000008</v>
      </c>
      <c r="H1232" s="2">
        <v>6.8842150000000002</v>
      </c>
      <c r="I1232" s="2">
        <v>6.9362239999999975</v>
      </c>
      <c r="J1232" s="17">
        <v>7.0757415000000057</v>
      </c>
      <c r="K1232" s="17" t="s">
        <v>51</v>
      </c>
      <c r="L1232" s="17" t="s">
        <v>54</v>
      </c>
      <c r="M1232" s="17" t="s">
        <v>52</v>
      </c>
    </row>
    <row r="1233" spans="1:13" ht="13.5" x14ac:dyDescent="0.25">
      <c r="A1233" s="3">
        <v>43804</v>
      </c>
      <c r="B1233" s="2">
        <v>6.7971000000000004</v>
      </c>
      <c r="C1233" s="2">
        <v>34.862924880335342</v>
      </c>
      <c r="D1233" s="2">
        <v>2.4182168090288947E-2</v>
      </c>
      <c r="E1233" s="2">
        <v>-5.2880618736082761E-2</v>
      </c>
      <c r="F1233" s="2">
        <v>6.8445800000000006</v>
      </c>
      <c r="G1233" s="2">
        <v>6.8451600000000017</v>
      </c>
      <c r="H1233" s="2">
        <v>6.8769800000000005</v>
      </c>
      <c r="I1233" s="2">
        <v>6.9312479999999974</v>
      </c>
      <c r="J1233" s="17">
        <v>7.073418500000006</v>
      </c>
      <c r="K1233" s="17" t="s">
        <v>55</v>
      </c>
      <c r="L1233" s="17" t="s">
        <v>54</v>
      </c>
      <c r="M1233" s="17" t="s">
        <v>47</v>
      </c>
    </row>
    <row r="1234" spans="1:13" ht="13.5" x14ac:dyDescent="0.25">
      <c r="A1234" s="3">
        <v>43805</v>
      </c>
      <c r="B1234" s="2">
        <v>6.8261000000000003</v>
      </c>
      <c r="C1234" s="2">
        <v>40.518744641621566</v>
      </c>
      <c r="D1234" s="2">
        <v>2.447008729176936E-2</v>
      </c>
      <c r="E1234" s="2">
        <v>-7.4523256951879197E-2</v>
      </c>
      <c r="F1234" s="2">
        <v>6.845740000000001</v>
      </c>
      <c r="G1234" s="2">
        <v>6.8393800000000002</v>
      </c>
      <c r="H1234" s="2">
        <v>6.8717749999999995</v>
      </c>
      <c r="I1234" s="2">
        <v>6.9271999999999982</v>
      </c>
      <c r="J1234" s="17">
        <v>7.0712685000000057</v>
      </c>
      <c r="K1234" s="17" t="s">
        <v>51</v>
      </c>
      <c r="L1234" s="17" t="s">
        <v>54</v>
      </c>
      <c r="M1234" s="17" t="s">
        <v>52</v>
      </c>
    </row>
    <row r="1235" spans="1:13" ht="13.5" x14ac:dyDescent="0.25">
      <c r="A1235" s="3">
        <v>43808</v>
      </c>
      <c r="B1235" s="2">
        <v>6.8261000000000003</v>
      </c>
      <c r="C1235" s="2">
        <v>40.518744641621566</v>
      </c>
      <c r="D1235" s="2">
        <v>2.4183185386470463E-2</v>
      </c>
      <c r="E1235" s="2">
        <v>-9.4216288071169163E-2</v>
      </c>
      <c r="F1235" s="2">
        <v>6.8376400000000004</v>
      </c>
      <c r="G1235" s="2">
        <v>6.834179999999999</v>
      </c>
      <c r="H1235" s="2">
        <v>6.8659899999999991</v>
      </c>
      <c r="I1235" s="2">
        <v>6.9234979999999977</v>
      </c>
      <c r="J1235" s="17">
        <v>7.0693145000000062</v>
      </c>
      <c r="K1235" s="17" t="s">
        <v>51</v>
      </c>
      <c r="L1235" s="17" t="s">
        <v>54</v>
      </c>
      <c r="M1235" s="17" t="s">
        <v>53</v>
      </c>
    </row>
    <row r="1236" spans="1:13" ht="13.5" x14ac:dyDescent="0.25">
      <c r="A1236" s="3">
        <v>43809</v>
      </c>
      <c r="B1236" s="2">
        <v>6.9417999999999997</v>
      </c>
      <c r="C1236" s="2">
        <v>57.566883249460247</v>
      </c>
      <c r="D1236" s="2">
        <v>7.7050350574019433E-3</v>
      </c>
      <c r="E1236" s="2">
        <v>-0.10868220134349822</v>
      </c>
      <c r="F1236" s="2">
        <v>6.85154</v>
      </c>
      <c r="G1236" s="2">
        <v>6.8457499999999998</v>
      </c>
      <c r="H1236" s="2">
        <v>6.8659900000000009</v>
      </c>
      <c r="I1236" s="2">
        <v>6.9234979999999986</v>
      </c>
      <c r="J1236" s="17">
        <v>7.0679110000000058</v>
      </c>
      <c r="K1236" s="17" t="s">
        <v>51</v>
      </c>
      <c r="L1236" s="17" t="s">
        <v>54</v>
      </c>
      <c r="M1236" s="17" t="s">
        <v>52</v>
      </c>
    </row>
    <row r="1237" spans="1:13" ht="13.5" x14ac:dyDescent="0.25">
      <c r="A1237" s="3">
        <v>43810</v>
      </c>
      <c r="B1237" s="2">
        <v>6.9417999999999997</v>
      </c>
      <c r="C1237" s="2">
        <v>57.566883249460254</v>
      </c>
      <c r="D1237" s="2">
        <v>-7.5038295600444727E-3</v>
      </c>
      <c r="E1237" s="2">
        <v>-0.116712546263642</v>
      </c>
      <c r="F1237" s="2">
        <v>6.8665800000000008</v>
      </c>
      <c r="G1237" s="2">
        <v>6.857899999999999</v>
      </c>
      <c r="H1237" s="2">
        <v>6.8665700000000003</v>
      </c>
      <c r="I1237" s="2">
        <v>6.9234979999999995</v>
      </c>
      <c r="J1237" s="17">
        <v>7.0665635000000062</v>
      </c>
      <c r="K1237" s="17" t="s">
        <v>51</v>
      </c>
      <c r="L1237" s="17" t="s">
        <v>54</v>
      </c>
      <c r="M1237" s="17" t="s">
        <v>52</v>
      </c>
    </row>
    <row r="1238" spans="1:13" ht="13.5" x14ac:dyDescent="0.25">
      <c r="A1238" s="3">
        <v>43811</v>
      </c>
      <c r="B1238" s="2">
        <v>6.9013</v>
      </c>
      <c r="C1238" s="2">
        <v>51.566790363031892</v>
      </c>
      <c r="D1238" s="2">
        <v>-1.7718708339410583E-2</v>
      </c>
      <c r="E1238" s="2">
        <v>-0.11315373613813814</v>
      </c>
      <c r="F1238" s="2">
        <v>6.8874200000000005</v>
      </c>
      <c r="G1238" s="2">
        <v>6.8660000000000014</v>
      </c>
      <c r="H1238" s="2">
        <v>6.865124999999999</v>
      </c>
      <c r="I1238" s="2">
        <v>6.9222259999999993</v>
      </c>
      <c r="J1238" s="17">
        <v>7.0652370000000069</v>
      </c>
      <c r="K1238" s="17" t="s">
        <v>51</v>
      </c>
      <c r="L1238" s="17" t="s">
        <v>54</v>
      </c>
      <c r="M1238" s="17" t="s">
        <v>52</v>
      </c>
    </row>
    <row r="1239" spans="1:13" ht="13.5" x14ac:dyDescent="0.25">
      <c r="A1239" s="3">
        <v>43812</v>
      </c>
      <c r="B1239" s="2">
        <v>6.9070999999999998</v>
      </c>
      <c r="C1239" s="2">
        <v>52.333022781909087</v>
      </c>
      <c r="D1239" s="2">
        <v>-2.687260244473233E-2</v>
      </c>
      <c r="E1239" s="2">
        <v>-9.7076592700259118E-2</v>
      </c>
      <c r="F1239" s="2">
        <v>6.903620000000001</v>
      </c>
      <c r="G1239" s="2">
        <v>6.8746800000000006</v>
      </c>
      <c r="H1239" s="2">
        <v>6.8645499999999995</v>
      </c>
      <c r="I1239" s="2">
        <v>6.9210699999999994</v>
      </c>
      <c r="J1239" s="17">
        <v>7.0643595000000055</v>
      </c>
      <c r="K1239" s="17" t="s">
        <v>51</v>
      </c>
      <c r="L1239" s="17" t="s">
        <v>54</v>
      </c>
      <c r="M1239" s="17" t="s">
        <v>52</v>
      </c>
    </row>
    <row r="1240" spans="1:13" ht="13.5" x14ac:dyDescent="0.25">
      <c r="A1240" s="3">
        <v>43815</v>
      </c>
      <c r="B1240" s="2">
        <v>6.9359999999999999</v>
      </c>
      <c r="C1240" s="2">
        <v>56.062968538793271</v>
      </c>
      <c r="D1240" s="2">
        <v>-2.9745053923891263E-2</v>
      </c>
      <c r="E1240" s="2">
        <v>-7.6287554209314906E-2</v>
      </c>
      <c r="F1240" s="2">
        <v>6.9256000000000002</v>
      </c>
      <c r="G1240" s="2">
        <v>6.8816200000000007</v>
      </c>
      <c r="H1240" s="2">
        <v>6.8700450000000002</v>
      </c>
      <c r="I1240" s="2">
        <v>6.9204919999999994</v>
      </c>
      <c r="J1240" s="17">
        <v>7.0636265000000051</v>
      </c>
      <c r="K1240" s="17" t="s">
        <v>51</v>
      </c>
      <c r="L1240" s="17" t="s">
        <v>54</v>
      </c>
      <c r="M1240" s="17" t="s">
        <v>52</v>
      </c>
    </row>
    <row r="1241" spans="1:13" ht="13.5" x14ac:dyDescent="0.25">
      <c r="A1241" s="3">
        <v>43816</v>
      </c>
      <c r="B1241" s="2">
        <v>6.9127999999999998</v>
      </c>
      <c r="C1241" s="2">
        <v>52.510686610778123</v>
      </c>
      <c r="D1241" s="2">
        <v>-2.9852016718971086E-2</v>
      </c>
      <c r="E1241" s="2">
        <v>-5.1008804473902485E-2</v>
      </c>
      <c r="F1241" s="2">
        <v>6.9197999999999995</v>
      </c>
      <c r="G1241" s="2">
        <v>6.8856700000000002</v>
      </c>
      <c r="H1241" s="2">
        <v>6.8706200000000006</v>
      </c>
      <c r="I1241" s="2">
        <v>6.9199120000000001</v>
      </c>
      <c r="J1241" s="17">
        <v>7.0634775000000056</v>
      </c>
      <c r="K1241" s="17" t="s">
        <v>55</v>
      </c>
      <c r="L1241" s="17" t="s">
        <v>54</v>
      </c>
      <c r="M1241" s="17" t="s">
        <v>47</v>
      </c>
    </row>
    <row r="1242" spans="1:13" ht="13.5" x14ac:dyDescent="0.25">
      <c r="A1242" s="3">
        <v>43817</v>
      </c>
      <c r="B1242" s="2">
        <v>6.8838999999999997</v>
      </c>
      <c r="C1242" s="2">
        <v>48.396885492837406</v>
      </c>
      <c r="D1242" s="2">
        <v>-2.8793346353646498E-2</v>
      </c>
      <c r="E1242" s="2">
        <v>-2.656328971789014E-2</v>
      </c>
      <c r="F1242" s="2">
        <v>6.90822</v>
      </c>
      <c r="G1242" s="2">
        <v>6.8873999999999995</v>
      </c>
      <c r="H1242" s="2">
        <v>6.8706200000000006</v>
      </c>
      <c r="I1242" s="2">
        <v>6.9182920000000001</v>
      </c>
      <c r="J1242" s="17">
        <v>7.0626520000000061</v>
      </c>
      <c r="K1242" s="17" t="s">
        <v>55</v>
      </c>
      <c r="L1242" s="17" t="s">
        <v>54</v>
      </c>
      <c r="M1242" s="17" t="s">
        <v>47</v>
      </c>
    </row>
    <row r="1243" spans="1:13" ht="13.5" x14ac:dyDescent="0.25">
      <c r="A1243" s="3">
        <v>43818</v>
      </c>
      <c r="B1243" s="2">
        <v>6.8780999999999999</v>
      </c>
      <c r="C1243" s="2">
        <v>47.591069479488539</v>
      </c>
      <c r="D1243" s="2">
        <v>-3.8095603516385523E-2</v>
      </c>
      <c r="E1243" s="2">
        <v>-6.4654061163062285E-3</v>
      </c>
      <c r="F1243" s="2">
        <v>6.9035799999999998</v>
      </c>
      <c r="G1243" s="2">
        <v>6.8955000000000002</v>
      </c>
      <c r="H1243" s="2">
        <v>6.8703300000000009</v>
      </c>
      <c r="I1243" s="2">
        <v>6.9170180000000006</v>
      </c>
      <c r="J1243" s="17">
        <v>7.0620775000000044</v>
      </c>
      <c r="K1243" s="17" t="s">
        <v>55</v>
      </c>
      <c r="L1243" s="17" t="s">
        <v>54</v>
      </c>
      <c r="M1243" s="17" t="s">
        <v>47</v>
      </c>
    </row>
    <row r="1244" spans="1:13" ht="13.5" x14ac:dyDescent="0.25">
      <c r="A1244" s="3">
        <v>43819</v>
      </c>
      <c r="B1244" s="2">
        <v>6.8723000000000001</v>
      </c>
      <c r="C1244" s="2">
        <v>46.752748547039367</v>
      </c>
      <c r="D1244" s="2">
        <v>-4.0981467635153201E-2</v>
      </c>
      <c r="E1244" s="2">
        <v>1.017336754980664E-2</v>
      </c>
      <c r="F1244" s="2">
        <v>6.8966200000000004</v>
      </c>
      <c r="G1244" s="2">
        <v>6.9001199999999994</v>
      </c>
      <c r="H1244" s="2">
        <v>6.8697500000000007</v>
      </c>
      <c r="I1244" s="2">
        <v>6.9156280000000017</v>
      </c>
      <c r="J1244" s="17">
        <v>7.0614740000000049</v>
      </c>
      <c r="K1244" s="17" t="s">
        <v>55</v>
      </c>
      <c r="L1244" s="17" t="s">
        <v>54</v>
      </c>
      <c r="M1244" s="17" t="s">
        <v>47</v>
      </c>
    </row>
    <row r="1245" spans="1:13" ht="13.5" x14ac:dyDescent="0.25">
      <c r="A1245" s="3">
        <v>43822</v>
      </c>
      <c r="B1245" s="2">
        <v>6.8723000000000001</v>
      </c>
      <c r="C1245" s="2">
        <v>46.752748547039367</v>
      </c>
      <c r="D1245" s="2">
        <v>-4.3301942740909816E-2</v>
      </c>
      <c r="E1245" s="2">
        <v>2.4584060545549364E-2</v>
      </c>
      <c r="F1245" s="2">
        <v>6.8838799999999996</v>
      </c>
      <c r="G1245" s="2">
        <v>6.9047399999999994</v>
      </c>
      <c r="H1245" s="2">
        <v>6.8694599999999992</v>
      </c>
      <c r="I1245" s="2">
        <v>6.9142380000000001</v>
      </c>
      <c r="J1245" s="17">
        <v>7.0608985000000049</v>
      </c>
      <c r="K1245" s="17" t="s">
        <v>55</v>
      </c>
      <c r="L1245" s="17" t="s">
        <v>54</v>
      </c>
      <c r="M1245" s="17" t="s">
        <v>47</v>
      </c>
    </row>
    <row r="1246" spans="1:13" ht="13.5" x14ac:dyDescent="0.25">
      <c r="A1246" s="3">
        <v>43823</v>
      </c>
      <c r="B1246" s="2">
        <v>6.8723000000000001</v>
      </c>
      <c r="C1246" s="2">
        <v>46.752748547039367</v>
      </c>
      <c r="D1246" s="2">
        <v>-2.7353005085978488E-2</v>
      </c>
      <c r="E1246" s="2">
        <v>3.7504606113828998E-2</v>
      </c>
      <c r="F1246" s="2">
        <v>6.8757800000000007</v>
      </c>
      <c r="G1246" s="2">
        <v>6.8977899999999988</v>
      </c>
      <c r="H1246" s="2">
        <v>6.8717699999999997</v>
      </c>
      <c r="I1246" s="2">
        <v>6.9128480000000003</v>
      </c>
      <c r="J1246" s="17">
        <v>7.0603510000000052</v>
      </c>
      <c r="K1246" s="17" t="s">
        <v>55</v>
      </c>
      <c r="L1246" s="17" t="s">
        <v>54</v>
      </c>
      <c r="M1246" s="17" t="s">
        <v>47</v>
      </c>
    </row>
    <row r="1247" spans="1:13" ht="13.5" x14ac:dyDescent="0.25">
      <c r="A1247" s="3">
        <v>43824</v>
      </c>
      <c r="B1247" s="2">
        <v>6.8261000000000003</v>
      </c>
      <c r="C1247" s="2">
        <v>39.781179490633541</v>
      </c>
      <c r="D1247" s="2">
        <v>-1.033143848925544E-2</v>
      </c>
      <c r="E1247" s="2">
        <v>4.5474114196669024E-2</v>
      </c>
      <c r="F1247" s="2">
        <v>6.8642200000000004</v>
      </c>
      <c r="G1247" s="2">
        <v>6.8862200000000016</v>
      </c>
      <c r="H1247" s="2">
        <v>6.8720599999999994</v>
      </c>
      <c r="I1247" s="2">
        <v>6.9105340000000002</v>
      </c>
      <c r="J1247" s="17">
        <v>7.0597685000000059</v>
      </c>
      <c r="K1247" s="17" t="s">
        <v>55</v>
      </c>
      <c r="L1247" s="17" t="s">
        <v>48</v>
      </c>
      <c r="M1247" s="17" t="s">
        <v>47</v>
      </c>
    </row>
    <row r="1248" spans="1:13" ht="13.5" x14ac:dyDescent="0.25">
      <c r="A1248" s="3">
        <v>43825</v>
      </c>
      <c r="B1248" s="2">
        <v>6.8261000000000003</v>
      </c>
      <c r="C1248" s="2">
        <v>39.781179490633541</v>
      </c>
      <c r="D1248" s="2">
        <v>-1.7899667853917833E-3</v>
      </c>
      <c r="E1248" s="2">
        <v>5.1320868755639105E-2</v>
      </c>
      <c r="F1248" s="2">
        <v>6.8538200000000007</v>
      </c>
      <c r="G1248" s="2">
        <v>6.8787000000000003</v>
      </c>
      <c r="H1248" s="2">
        <v>6.87235</v>
      </c>
      <c r="I1248" s="2">
        <v>6.90822</v>
      </c>
      <c r="J1248" s="17">
        <v>7.0592140000000052</v>
      </c>
      <c r="K1248" s="17" t="s">
        <v>55</v>
      </c>
      <c r="L1248" s="17" t="s">
        <v>48</v>
      </c>
      <c r="M1248" s="17" t="s">
        <v>47</v>
      </c>
    </row>
    <row r="1249" spans="1:13" ht="13.5" x14ac:dyDescent="0.25">
      <c r="A1249" s="3">
        <v>43826</v>
      </c>
      <c r="B1249" s="2">
        <v>6.8261000000000003</v>
      </c>
      <c r="C1249" s="2">
        <v>39.781179490633541</v>
      </c>
      <c r="D1249" s="2">
        <v>6.6717556810012013E-3</v>
      </c>
      <c r="E1249" s="2">
        <v>5.1075763616201968E-2</v>
      </c>
      <c r="F1249" s="2">
        <v>6.8445800000000006</v>
      </c>
      <c r="G1249" s="2">
        <v>6.8706000000000005</v>
      </c>
      <c r="H1249" s="2">
        <v>6.8726399999999996</v>
      </c>
      <c r="I1249" s="2">
        <v>6.9059059999999999</v>
      </c>
      <c r="J1249" s="17">
        <v>7.0593315000000052</v>
      </c>
      <c r="K1249" s="17" t="s">
        <v>55</v>
      </c>
      <c r="L1249" s="17" t="s">
        <v>48</v>
      </c>
      <c r="M1249" s="17" t="s">
        <v>47</v>
      </c>
    </row>
    <row r="1250" spans="1:13" ht="13.5" x14ac:dyDescent="0.25">
      <c r="A1250" s="3">
        <v>43829</v>
      </c>
      <c r="B1250" s="2">
        <v>6.8261000000000003</v>
      </c>
      <c r="C1250" s="2">
        <v>39.781179490633548</v>
      </c>
      <c r="D1250" s="2">
        <v>1.8594509685370575E-2</v>
      </c>
      <c r="E1250" s="2">
        <v>4.5070203177685418E-2</v>
      </c>
      <c r="F1250" s="2">
        <v>6.8353399999999995</v>
      </c>
      <c r="G1250" s="2">
        <v>6.8596099999999991</v>
      </c>
      <c r="H1250" s="2">
        <v>6.870614999999999</v>
      </c>
      <c r="I1250" s="2">
        <v>6.9035919999999997</v>
      </c>
      <c r="J1250" s="17">
        <v>7.0587770000000036</v>
      </c>
      <c r="K1250" s="17" t="s">
        <v>55</v>
      </c>
      <c r="L1250" s="17" t="s">
        <v>48</v>
      </c>
      <c r="M1250" s="17" t="s">
        <v>47</v>
      </c>
    </row>
    <row r="1251" spans="1:13" ht="13.5" x14ac:dyDescent="0.25">
      <c r="A1251" s="3">
        <v>43830</v>
      </c>
      <c r="B1251" s="2">
        <v>6.8780999999999999</v>
      </c>
      <c r="C1251" s="2">
        <v>50.871768638214562</v>
      </c>
      <c r="D1251" s="2">
        <v>2.1555134507194929E-2</v>
      </c>
      <c r="E1251" s="2">
        <v>3.6363634145804478E-2</v>
      </c>
      <c r="F1251" s="2">
        <v>6.8365000000000009</v>
      </c>
      <c r="G1251" s="2">
        <v>6.856139999999999</v>
      </c>
      <c r="H1251" s="2">
        <v>6.8709049999999987</v>
      </c>
      <c r="I1251" s="2">
        <v>6.9023180000000002</v>
      </c>
      <c r="J1251" s="17">
        <v>7.0584545000000034</v>
      </c>
      <c r="K1251" s="17" t="s">
        <v>55</v>
      </c>
      <c r="L1251" s="17" t="s">
        <v>48</v>
      </c>
      <c r="M1251" s="17" t="s">
        <v>49</v>
      </c>
    </row>
    <row r="1252" spans="1:13" ht="13.5" x14ac:dyDescent="0.25">
      <c r="A1252" s="3">
        <v>43832</v>
      </c>
      <c r="B1252" s="2">
        <v>6.8838999999999997</v>
      </c>
      <c r="C1252" s="2">
        <v>51.935078742155348</v>
      </c>
      <c r="D1252" s="2">
        <v>1.9148727920222264E-2</v>
      </c>
      <c r="E1252" s="2">
        <v>2.6285692100617927E-2</v>
      </c>
      <c r="F1252" s="2">
        <v>6.8480599999999994</v>
      </c>
      <c r="G1252" s="2">
        <v>6.856139999999999</v>
      </c>
      <c r="H1252" s="2">
        <v>6.8717699999999997</v>
      </c>
      <c r="I1252" s="2">
        <v>6.90116</v>
      </c>
      <c r="J1252" s="17">
        <v>7.0587210000000029</v>
      </c>
      <c r="K1252" s="17" t="s">
        <v>51</v>
      </c>
      <c r="L1252" s="17" t="s">
        <v>54</v>
      </c>
      <c r="M1252" s="17" t="s">
        <v>52</v>
      </c>
    </row>
    <row r="1253" spans="1:13" ht="13.5" x14ac:dyDescent="0.25">
      <c r="A1253" s="3">
        <v>43833</v>
      </c>
      <c r="B1253" s="2">
        <v>6.8838999999999997</v>
      </c>
      <c r="C1253" s="2">
        <v>51.935078742155355</v>
      </c>
      <c r="D1253" s="2">
        <v>1.6152839820227527E-2</v>
      </c>
      <c r="E1253" s="2">
        <v>1.5184569192251283E-2</v>
      </c>
      <c r="F1253" s="2">
        <v>6.8596199999999996</v>
      </c>
      <c r="G1253" s="2">
        <v>6.8567200000000001</v>
      </c>
      <c r="H1253" s="2">
        <v>6.8761099999999997</v>
      </c>
      <c r="I1253" s="2">
        <v>6.8979199999999992</v>
      </c>
      <c r="J1253" s="17">
        <v>7.0595475000000025</v>
      </c>
      <c r="K1253" s="17" t="s">
        <v>51</v>
      </c>
      <c r="L1253" s="17" t="s">
        <v>54</v>
      </c>
      <c r="M1253" s="17" t="s">
        <v>52</v>
      </c>
    </row>
    <row r="1254" spans="1:13" ht="13.5" x14ac:dyDescent="0.25">
      <c r="A1254" s="3">
        <v>43836</v>
      </c>
      <c r="B1254" s="2">
        <v>6.8780999999999999</v>
      </c>
      <c r="C1254" s="2">
        <v>50.663356872410311</v>
      </c>
      <c r="D1254" s="2">
        <v>1.3092781168434264E-2</v>
      </c>
      <c r="E1254" s="2">
        <v>2.1625722561369881E-3</v>
      </c>
      <c r="F1254" s="2">
        <v>6.8700199999999993</v>
      </c>
      <c r="G1254" s="2">
        <v>6.8573000000000004</v>
      </c>
      <c r="H1254" s="2">
        <v>6.8787099999999981</v>
      </c>
      <c r="I1254" s="2">
        <v>6.8949120000000006</v>
      </c>
      <c r="J1254" s="17">
        <v>7.0604010000000006</v>
      </c>
      <c r="K1254" s="17" t="s">
        <v>51</v>
      </c>
      <c r="L1254" s="17" t="s">
        <v>54</v>
      </c>
      <c r="M1254" s="17" t="s">
        <v>52</v>
      </c>
    </row>
    <row r="1255" spans="1:13" ht="13.5" x14ac:dyDescent="0.25">
      <c r="A1255" s="3">
        <v>43837</v>
      </c>
      <c r="B1255" s="2">
        <v>6.8202999999999996</v>
      </c>
      <c r="C1255" s="2">
        <v>40.120040540195284</v>
      </c>
      <c r="D1255" s="2">
        <v>1.4761478450721732E-2</v>
      </c>
      <c r="E1255" s="2">
        <v>-1.2143178526943056E-2</v>
      </c>
      <c r="F1255" s="2">
        <v>6.8688600000000006</v>
      </c>
      <c r="G1255" s="2">
        <v>6.8521000000000001</v>
      </c>
      <c r="H1255" s="2">
        <v>6.8784199999999984</v>
      </c>
      <c r="I1255" s="2">
        <v>6.8923679999999994</v>
      </c>
      <c r="J1255" s="17">
        <v>7.0609935000000004</v>
      </c>
      <c r="K1255" s="17" t="s">
        <v>51</v>
      </c>
      <c r="L1255" s="17" t="s">
        <v>54</v>
      </c>
      <c r="M1255" s="17" t="s">
        <v>53</v>
      </c>
    </row>
    <row r="1256" spans="1:13" ht="13.5" x14ac:dyDescent="0.25">
      <c r="A1256" s="3">
        <v>43838</v>
      </c>
      <c r="B1256" s="2">
        <v>6.7682000000000002</v>
      </c>
      <c r="C1256" s="2">
        <v>33.37739562053001</v>
      </c>
      <c r="D1256" s="2">
        <v>2.0352492236551889E-2</v>
      </c>
      <c r="E1256" s="2">
        <v>-3.0669343808889801E-2</v>
      </c>
      <c r="F1256" s="2">
        <v>6.8468799999999987</v>
      </c>
      <c r="G1256" s="2">
        <v>6.8416899999999998</v>
      </c>
      <c r="H1256" s="2">
        <v>6.8697399999999984</v>
      </c>
      <c r="I1256" s="2">
        <v>6.8868139999999993</v>
      </c>
      <c r="J1256" s="17">
        <v>7.0613530000000004</v>
      </c>
      <c r="K1256" s="17" t="s">
        <v>51</v>
      </c>
      <c r="L1256" s="17" t="s">
        <v>54</v>
      </c>
      <c r="M1256" s="17" t="s">
        <v>53</v>
      </c>
    </row>
    <row r="1257" spans="1:13" ht="13.5" x14ac:dyDescent="0.25">
      <c r="A1257" s="3">
        <v>43839</v>
      </c>
      <c r="B1257" s="2">
        <v>6.7508999999999997</v>
      </c>
      <c r="C1257" s="2">
        <v>31.485190083027192</v>
      </c>
      <c r="D1257" s="2">
        <v>1.9861092869478014E-2</v>
      </c>
      <c r="E1257" s="2">
        <v>-5.2963697904271842E-2</v>
      </c>
      <c r="F1257" s="2">
        <v>6.8202799999999995</v>
      </c>
      <c r="G1257" s="2">
        <v>6.8341699999999985</v>
      </c>
      <c r="H1257" s="2">
        <v>6.860195</v>
      </c>
      <c r="I1257" s="2">
        <v>6.8818399999999995</v>
      </c>
      <c r="J1257" s="17">
        <v>7.0609824999999997</v>
      </c>
      <c r="K1257" s="17" t="s">
        <v>55</v>
      </c>
      <c r="L1257" s="17" t="s">
        <v>54</v>
      </c>
      <c r="M1257" s="17" t="s">
        <v>47</v>
      </c>
    </row>
    <row r="1258" spans="1:13" ht="13.5" x14ac:dyDescent="0.25">
      <c r="A1258" s="3">
        <v>43840</v>
      </c>
      <c r="B1258" s="2">
        <v>6.7046000000000001</v>
      </c>
      <c r="C1258" s="2">
        <v>27.063227860147265</v>
      </c>
      <c r="D1258" s="2">
        <v>2.3536365811291482E-2</v>
      </c>
      <c r="E1258" s="2">
        <v>-7.5912908026084691E-2</v>
      </c>
      <c r="F1258" s="2">
        <v>6.7844199999999999</v>
      </c>
      <c r="G1258" s="2">
        <v>6.8220200000000002</v>
      </c>
      <c r="H1258" s="2">
        <v>6.8503600000000002</v>
      </c>
      <c r="I1258" s="2">
        <v>6.8750140000000002</v>
      </c>
      <c r="J1258" s="17">
        <v>7.0605484999999986</v>
      </c>
      <c r="K1258" s="17" t="s">
        <v>55</v>
      </c>
      <c r="L1258" s="17" t="s">
        <v>54</v>
      </c>
      <c r="M1258" s="17" t="s">
        <v>47</v>
      </c>
    </row>
    <row r="1259" spans="1:13" ht="13.5" x14ac:dyDescent="0.25">
      <c r="A1259" s="3">
        <v>43843</v>
      </c>
      <c r="B1259" s="2">
        <v>6.7046000000000001</v>
      </c>
      <c r="C1259" s="2">
        <v>27.063227860147265</v>
      </c>
      <c r="D1259" s="2">
        <v>2.7532247850475144E-2</v>
      </c>
      <c r="E1259" s="2">
        <v>-9.1970131062862281E-2</v>
      </c>
      <c r="F1259" s="2">
        <v>6.7497199999999991</v>
      </c>
      <c r="G1259" s="2">
        <v>6.809870000000001</v>
      </c>
      <c r="H1259" s="2">
        <v>6.8402349999999998</v>
      </c>
      <c r="I1259" s="2">
        <v>6.8691140000000006</v>
      </c>
      <c r="J1259" s="17">
        <v>7.0604784999999994</v>
      </c>
      <c r="K1259" s="17" t="s">
        <v>55</v>
      </c>
      <c r="L1259" s="17" t="s">
        <v>54</v>
      </c>
      <c r="M1259" s="17" t="s">
        <v>47</v>
      </c>
    </row>
    <row r="1260" spans="1:13" ht="13.5" x14ac:dyDescent="0.25">
      <c r="A1260" s="3">
        <v>43845</v>
      </c>
      <c r="B1260" s="2">
        <v>6.7046000000000001</v>
      </c>
      <c r="C1260" s="2">
        <v>27.063227860147265</v>
      </c>
      <c r="D1260" s="2">
        <v>3.1733782236154973E-2</v>
      </c>
      <c r="E1260" s="2">
        <v>-0.10284004308130723</v>
      </c>
      <c r="F1260" s="2">
        <v>6.7265800000000002</v>
      </c>
      <c r="G1260" s="2">
        <v>6.7977200000000009</v>
      </c>
      <c r="H1260" s="2">
        <v>6.8286649999999991</v>
      </c>
      <c r="I1260" s="2">
        <v>6.864370000000001</v>
      </c>
      <c r="J1260" s="17">
        <v>7.0601284999999994</v>
      </c>
      <c r="K1260" s="17" t="s">
        <v>55</v>
      </c>
      <c r="L1260" s="17" t="s">
        <v>54</v>
      </c>
      <c r="M1260" s="17" t="s">
        <v>47</v>
      </c>
    </row>
    <row r="1261" spans="1:13" ht="13.5" x14ac:dyDescent="0.25">
      <c r="A1261" s="3">
        <v>43846</v>
      </c>
      <c r="B1261" s="2">
        <v>6.6988000000000003</v>
      </c>
      <c r="C1261" s="2">
        <v>26.481326336431664</v>
      </c>
      <c r="D1261" s="2">
        <v>4.4478189151019087E-2</v>
      </c>
      <c r="E1261" s="2">
        <v>-0.11198811225178176</v>
      </c>
      <c r="F1261" s="2">
        <v>6.7126999999999999</v>
      </c>
      <c r="G1261" s="2">
        <v>6.7797900000000002</v>
      </c>
      <c r="H1261" s="2">
        <v>6.8179649999999992</v>
      </c>
      <c r="I1261" s="2">
        <v>6.8595100000000011</v>
      </c>
      <c r="J1261" s="17">
        <v>7.0600294999999997</v>
      </c>
      <c r="K1261" s="17" t="s">
        <v>55</v>
      </c>
      <c r="L1261" s="17" t="s">
        <v>54</v>
      </c>
      <c r="M1261" s="17" t="s">
        <v>47</v>
      </c>
    </row>
    <row r="1262" spans="1:13" ht="13.5" x14ac:dyDescent="0.25">
      <c r="A1262" s="3">
        <v>43847</v>
      </c>
      <c r="B1262" s="2">
        <v>6.6524999999999999</v>
      </c>
      <c r="C1262" s="2">
        <v>22.350035269682252</v>
      </c>
      <c r="D1262" s="2">
        <v>6.0321491558380735E-2</v>
      </c>
      <c r="E1262" s="2">
        <v>-0.12002882988638278</v>
      </c>
      <c r="F1262" s="2">
        <v>6.6930200000000015</v>
      </c>
      <c r="G1262" s="2">
        <v>6.7566499999999987</v>
      </c>
      <c r="H1262" s="2">
        <v>6.8063950000000002</v>
      </c>
      <c r="I1262" s="2">
        <v>6.8537240000000006</v>
      </c>
      <c r="J1262" s="17">
        <v>7.0596989999999993</v>
      </c>
      <c r="K1262" s="17" t="s">
        <v>55</v>
      </c>
      <c r="L1262" s="17" t="s">
        <v>54</v>
      </c>
      <c r="M1262" s="17" t="s">
        <v>47</v>
      </c>
    </row>
    <row r="1263" spans="1:13" ht="13.5" x14ac:dyDescent="0.25">
      <c r="A1263" s="3">
        <v>43850</v>
      </c>
      <c r="B1263" s="2">
        <v>6.6524999999999999</v>
      </c>
      <c r="C1263" s="2">
        <v>22.350035269682252</v>
      </c>
      <c r="D1263" s="2">
        <v>7.4683947956645014E-2</v>
      </c>
      <c r="E1263" s="2">
        <v>-0.12759721246036285</v>
      </c>
      <c r="F1263" s="2">
        <v>6.682599999999999</v>
      </c>
      <c r="G1263" s="2">
        <v>6.7335099999999999</v>
      </c>
      <c r="H1263" s="2">
        <v>6.7951150000000009</v>
      </c>
      <c r="I1263" s="2">
        <v>6.8479379999999992</v>
      </c>
      <c r="J1263" s="17">
        <v>7.0588364999999973</v>
      </c>
      <c r="K1263" s="17" t="s">
        <v>55</v>
      </c>
      <c r="L1263" s="17" t="s">
        <v>54</v>
      </c>
      <c r="M1263" s="17" t="s">
        <v>47</v>
      </c>
    </row>
    <row r="1264" spans="1:13" ht="13.5" x14ac:dyDescent="0.25">
      <c r="A1264" s="3">
        <v>43851</v>
      </c>
      <c r="B1264" s="2">
        <v>6.6524999999999999</v>
      </c>
      <c r="C1264" s="2">
        <v>22.350035269682252</v>
      </c>
      <c r="D1264" s="2">
        <v>8.6830214958627749E-2</v>
      </c>
      <c r="E1264" s="2">
        <v>-0.13446459867347066</v>
      </c>
      <c r="F1264" s="2">
        <v>6.67218</v>
      </c>
      <c r="G1264" s="2">
        <v>6.7109499999999995</v>
      </c>
      <c r="H1264" s="2">
        <v>6.7841250000000013</v>
      </c>
      <c r="I1264" s="2">
        <v>6.8423839999999982</v>
      </c>
      <c r="J1264" s="17">
        <v>7.0580019999999966</v>
      </c>
      <c r="K1264" s="17" t="s">
        <v>55</v>
      </c>
      <c r="L1264" s="17" t="s">
        <v>54</v>
      </c>
      <c r="M1264" s="17" t="s">
        <v>47</v>
      </c>
    </row>
    <row r="1265" spans="1:13" ht="13.5" x14ac:dyDescent="0.25">
      <c r="A1265" s="3">
        <v>43852</v>
      </c>
      <c r="B1265" s="2">
        <v>6.8261000000000003</v>
      </c>
      <c r="C1265" s="2">
        <v>55.130716521752817</v>
      </c>
      <c r="D1265" s="2">
        <v>7.6176376114499789E-2</v>
      </c>
      <c r="E1265" s="2">
        <v>-0.13852380601292641</v>
      </c>
      <c r="F1265" s="2">
        <v>6.6964799999999993</v>
      </c>
      <c r="G1265" s="2">
        <v>6.7115300000000007</v>
      </c>
      <c r="H1265" s="2">
        <v>6.7818149999999999</v>
      </c>
      <c r="I1265" s="2">
        <v>6.8400699999999999</v>
      </c>
      <c r="J1265" s="17">
        <v>7.0582594999999957</v>
      </c>
      <c r="K1265" s="17" t="s">
        <v>51</v>
      </c>
      <c r="L1265" s="17" t="s">
        <v>54</v>
      </c>
      <c r="M1265" s="17" t="s">
        <v>52</v>
      </c>
    </row>
    <row r="1266" spans="1:13" ht="13.5" x14ac:dyDescent="0.25">
      <c r="A1266" s="3">
        <v>43853</v>
      </c>
      <c r="B1266" s="2">
        <v>6.7682000000000002</v>
      </c>
      <c r="C1266" s="2">
        <v>47.871826214512943</v>
      </c>
      <c r="D1266" s="2">
        <v>6.316865193617005E-2</v>
      </c>
      <c r="E1266" s="2">
        <v>-0.13941905947186997</v>
      </c>
      <c r="F1266" s="2">
        <v>6.7103599999999997</v>
      </c>
      <c r="G1266" s="2">
        <v>6.7115299999999989</v>
      </c>
      <c r="H1266" s="2">
        <v>6.7766100000000007</v>
      </c>
      <c r="I1266" s="2">
        <v>6.8365979999999986</v>
      </c>
      <c r="J1266" s="17">
        <v>7.0564634999999951</v>
      </c>
      <c r="K1266" s="17" t="s">
        <v>51</v>
      </c>
      <c r="L1266" s="17" t="s">
        <v>54</v>
      </c>
      <c r="M1266" s="17" t="s">
        <v>52</v>
      </c>
    </row>
    <row r="1267" spans="1:13" ht="13.5" x14ac:dyDescent="0.25">
      <c r="A1267" s="3">
        <v>43854</v>
      </c>
      <c r="B1267" s="2">
        <v>6.7682000000000002</v>
      </c>
      <c r="C1267" s="2">
        <v>47.871826214512943</v>
      </c>
      <c r="D1267" s="2">
        <v>4.9596005905443441E-2</v>
      </c>
      <c r="E1267" s="2">
        <v>-0.13814372100792263</v>
      </c>
      <c r="F1267" s="2">
        <v>6.7335000000000012</v>
      </c>
      <c r="G1267" s="2">
        <v>6.7132600000000009</v>
      </c>
      <c r="H1267" s="2">
        <v>6.7737150000000002</v>
      </c>
      <c r="I1267" s="2">
        <v>6.8333579999999987</v>
      </c>
      <c r="J1267" s="17">
        <v>7.0548074999999946</v>
      </c>
      <c r="K1267" s="17" t="s">
        <v>51</v>
      </c>
      <c r="L1267" s="17" t="s">
        <v>54</v>
      </c>
      <c r="M1267" s="17" t="s">
        <v>52</v>
      </c>
    </row>
    <row r="1268" spans="1:13" ht="13.5" x14ac:dyDescent="0.25">
      <c r="A1268" s="3">
        <v>43857</v>
      </c>
      <c r="B1268" s="2">
        <v>6.7682000000000002</v>
      </c>
      <c r="C1268" s="2">
        <v>47.871826214512943</v>
      </c>
      <c r="D1268" s="2">
        <v>3.1076741853956591E-2</v>
      </c>
      <c r="E1268" s="2">
        <v>-0.13532086410492747</v>
      </c>
      <c r="F1268" s="2">
        <v>6.75664</v>
      </c>
      <c r="G1268" s="2">
        <v>6.7196200000000008</v>
      </c>
      <c r="H1268" s="2">
        <v>6.7708200000000023</v>
      </c>
      <c r="I1268" s="2">
        <v>6.8301179999999979</v>
      </c>
      <c r="J1268" s="17">
        <v>7.0525639999999941</v>
      </c>
      <c r="K1268" s="17" t="s">
        <v>51</v>
      </c>
      <c r="L1268" s="17" t="s">
        <v>54</v>
      </c>
      <c r="M1268" s="17" t="s">
        <v>52</v>
      </c>
    </row>
    <row r="1269" spans="1:13" ht="13.5" x14ac:dyDescent="0.25">
      <c r="A1269" s="3">
        <v>43858</v>
      </c>
      <c r="B1269" s="2">
        <v>6.7393000000000001</v>
      </c>
      <c r="C1269" s="2">
        <v>44.240463777626047</v>
      </c>
      <c r="D1269" s="2">
        <v>1.7629150453458919E-2</v>
      </c>
      <c r="E1269" s="2">
        <v>-0.13132145398011089</v>
      </c>
      <c r="F1269" s="2">
        <v>6.7740000000000009</v>
      </c>
      <c r="G1269" s="2">
        <v>6.7230899999999991</v>
      </c>
      <c r="H1269" s="2">
        <v>6.7664800000000014</v>
      </c>
      <c r="I1269" s="2">
        <v>6.8265319999999985</v>
      </c>
      <c r="J1269" s="17">
        <v>7.0504274999999925</v>
      </c>
      <c r="K1269" s="17" t="s">
        <v>51</v>
      </c>
      <c r="L1269" s="17" t="s">
        <v>54</v>
      </c>
      <c r="M1269" s="17" t="s">
        <v>52</v>
      </c>
    </row>
    <row r="1270" spans="1:13" ht="13.5" x14ac:dyDescent="0.25">
      <c r="A1270" s="3">
        <v>43859</v>
      </c>
      <c r="B1270" s="2">
        <v>6.7103999999999999</v>
      </c>
      <c r="C1270" s="2">
        <v>40.899354084638077</v>
      </c>
      <c r="D1270" s="2">
        <v>8.6376853909211349E-3</v>
      </c>
      <c r="E1270" s="2">
        <v>-0.12385757170233663</v>
      </c>
      <c r="F1270" s="2">
        <v>6.7508600000000003</v>
      </c>
      <c r="G1270" s="2">
        <v>6.7236700000000003</v>
      </c>
      <c r="H1270" s="2">
        <v>6.760695000000001</v>
      </c>
      <c r="I1270" s="2">
        <v>6.8242179999999983</v>
      </c>
      <c r="J1270" s="17">
        <v>7.0482864999999926</v>
      </c>
      <c r="K1270" s="17" t="s">
        <v>55</v>
      </c>
      <c r="L1270" s="17" t="s">
        <v>54</v>
      </c>
      <c r="M1270" s="17" t="s">
        <v>47</v>
      </c>
    </row>
    <row r="1271" spans="1:13" ht="13.5" x14ac:dyDescent="0.25">
      <c r="A1271" s="3">
        <v>43860</v>
      </c>
      <c r="B1271" s="2">
        <v>6.7046000000000001</v>
      </c>
      <c r="C1271" s="2">
        <v>40.24249710513876</v>
      </c>
      <c r="D1271" s="2">
        <v>9.6588016652976449E-4</v>
      </c>
      <c r="E1271" s="2">
        <v>-0.11310441735304796</v>
      </c>
      <c r="F1271" s="2">
        <v>6.7381399999999996</v>
      </c>
      <c r="G1271" s="2">
        <v>6.7242500000000005</v>
      </c>
      <c r="H1271" s="2">
        <v>6.7520200000000017</v>
      </c>
      <c r="I1271" s="2">
        <v>6.8202839999999991</v>
      </c>
      <c r="J1271" s="17">
        <v>7.046256499999993</v>
      </c>
      <c r="K1271" s="17" t="s">
        <v>55</v>
      </c>
      <c r="L1271" s="17" t="s">
        <v>54</v>
      </c>
      <c r="M1271" s="17" t="s">
        <v>47</v>
      </c>
    </row>
    <row r="1272" spans="1:13" ht="13.5" x14ac:dyDescent="0.25">
      <c r="A1272" s="3">
        <v>43861</v>
      </c>
      <c r="B1272" s="2">
        <v>6.7393000000000001</v>
      </c>
      <c r="C1272" s="2">
        <v>45.846134164997018</v>
      </c>
      <c r="D1272" s="2">
        <v>-1.4815344783253082E-2</v>
      </c>
      <c r="E1272" s="2">
        <v>-0.10186127625279438</v>
      </c>
      <c r="F1272" s="2">
        <v>6.7323599999999999</v>
      </c>
      <c r="G1272" s="2">
        <v>6.7329300000000005</v>
      </c>
      <c r="H1272" s="2">
        <v>6.7447900000000001</v>
      </c>
      <c r="I1272" s="2">
        <v>6.817391999999999</v>
      </c>
      <c r="J1272" s="17">
        <v>7.0445959999999914</v>
      </c>
      <c r="K1272" s="17" t="s">
        <v>55</v>
      </c>
      <c r="L1272" s="17" t="s">
        <v>54</v>
      </c>
      <c r="M1272" s="17" t="s">
        <v>47</v>
      </c>
    </row>
    <row r="1273" spans="1:13" ht="13.5" x14ac:dyDescent="0.25">
      <c r="A1273" s="3">
        <v>43864</v>
      </c>
      <c r="B1273" s="2">
        <v>6.6814</v>
      </c>
      <c r="C1273" s="2">
        <v>39.234882540472924</v>
      </c>
      <c r="D1273" s="2">
        <v>-2.3711001427290768E-2</v>
      </c>
      <c r="E1273" s="2">
        <v>-9.2948584411885971E-2</v>
      </c>
      <c r="F1273" s="2">
        <v>6.7150000000000007</v>
      </c>
      <c r="G1273" s="2">
        <v>6.7358199999999995</v>
      </c>
      <c r="H1273" s="2">
        <v>6.7346650000000015</v>
      </c>
      <c r="I1273" s="2">
        <v>6.8133419999999978</v>
      </c>
      <c r="J1273" s="17">
        <v>7.0432939999999906</v>
      </c>
      <c r="K1273" s="17" t="s">
        <v>55</v>
      </c>
      <c r="L1273" s="17" t="s">
        <v>54</v>
      </c>
      <c r="M1273" s="17" t="s">
        <v>47</v>
      </c>
    </row>
    <row r="1274" spans="1:13" ht="13.5" x14ac:dyDescent="0.25">
      <c r="A1274" s="3">
        <v>43865</v>
      </c>
      <c r="B1274" s="2">
        <v>6.5946999999999996</v>
      </c>
      <c r="C1274" s="2">
        <v>31.832425243820211</v>
      </c>
      <c r="D1274" s="2">
        <v>-2.4317444650656661E-2</v>
      </c>
      <c r="E1274" s="2">
        <v>-8.5213480888354232E-2</v>
      </c>
      <c r="F1274" s="2">
        <v>6.6860799999999996</v>
      </c>
      <c r="G1274" s="2">
        <v>6.7300400000000007</v>
      </c>
      <c r="H1274" s="2">
        <v>6.7204950000000014</v>
      </c>
      <c r="I1274" s="2">
        <v>6.8075579999999976</v>
      </c>
      <c r="J1274" s="17">
        <v>7.0415874999999915</v>
      </c>
      <c r="K1274" s="17" t="s">
        <v>55</v>
      </c>
      <c r="L1274" s="17" t="s">
        <v>54</v>
      </c>
      <c r="M1274" s="17" t="s">
        <v>47</v>
      </c>
    </row>
    <row r="1275" spans="1:13" ht="13.5" x14ac:dyDescent="0.25">
      <c r="A1275" s="3">
        <v>43866</v>
      </c>
      <c r="B1275" s="2">
        <v>6.5946999999999996</v>
      </c>
      <c r="C1275" s="2">
        <v>31.832425243820211</v>
      </c>
      <c r="D1275" s="2">
        <v>2.8509254125266281E-3</v>
      </c>
      <c r="E1275" s="2">
        <v>-7.9982834772073547E-2</v>
      </c>
      <c r="F1275" s="2">
        <v>6.6629400000000008</v>
      </c>
      <c r="G1275" s="2">
        <v>6.7069000000000001</v>
      </c>
      <c r="H1275" s="2">
        <v>6.7092150000000004</v>
      </c>
      <c r="I1275" s="2">
        <v>6.8018899999999984</v>
      </c>
      <c r="J1275" s="17">
        <v>7.039967999999992</v>
      </c>
      <c r="K1275" s="17" t="s">
        <v>55</v>
      </c>
      <c r="L1275" s="17" t="s">
        <v>54</v>
      </c>
      <c r="M1275" s="17" t="s">
        <v>47</v>
      </c>
    </row>
    <row r="1276" spans="1:13" ht="13.5" x14ac:dyDescent="0.25">
      <c r="A1276" s="3">
        <v>43867</v>
      </c>
      <c r="B1276" s="2">
        <v>6.5888999999999998</v>
      </c>
      <c r="C1276" s="2">
        <v>31.373184491055227</v>
      </c>
      <c r="D1276" s="2">
        <v>1.8263170614023494E-2</v>
      </c>
      <c r="E1276" s="2">
        <v>-7.0231613870371745E-2</v>
      </c>
      <c r="F1276" s="2">
        <v>6.6397999999999993</v>
      </c>
      <c r="G1276" s="2">
        <v>6.6889700000000003</v>
      </c>
      <c r="H1276" s="2">
        <v>6.7002500000000014</v>
      </c>
      <c r="I1276" s="2">
        <v>6.7971459999999988</v>
      </c>
      <c r="J1276" s="17">
        <v>7.0382904999999916</v>
      </c>
      <c r="K1276" s="17" t="s">
        <v>55</v>
      </c>
      <c r="L1276" s="17" t="s">
        <v>54</v>
      </c>
      <c r="M1276" s="17" t="s">
        <v>47</v>
      </c>
    </row>
    <row r="1277" spans="1:13" ht="13.5" x14ac:dyDescent="0.25">
      <c r="A1277" s="3">
        <v>43868</v>
      </c>
      <c r="B1277" s="2">
        <v>6.6524999999999999</v>
      </c>
      <c r="C1277" s="2">
        <v>41.362975878675954</v>
      </c>
      <c r="D1277" s="2">
        <v>2.7462357930135184E-2</v>
      </c>
      <c r="E1277" s="2">
        <v>-5.3493699865257899E-2</v>
      </c>
      <c r="F1277" s="2">
        <v>6.6224400000000001</v>
      </c>
      <c r="G1277" s="2">
        <v>6.6774000000000004</v>
      </c>
      <c r="H1277" s="2">
        <v>6.6953300000000002</v>
      </c>
      <c r="I1277" s="2">
        <v>6.7937899999999987</v>
      </c>
      <c r="J1277" s="17">
        <v>7.0369309999999921</v>
      </c>
      <c r="K1277" s="17" t="s">
        <v>55</v>
      </c>
      <c r="L1277" s="17" t="s">
        <v>54</v>
      </c>
      <c r="M1277" s="17" t="s">
        <v>47</v>
      </c>
    </row>
    <row r="1278" spans="1:13" ht="13.5" x14ac:dyDescent="0.25">
      <c r="A1278" s="3">
        <v>43871</v>
      </c>
      <c r="B1278" s="2">
        <v>6.641</v>
      </c>
      <c r="C1278" s="2">
        <v>40.222829534983703</v>
      </c>
      <c r="D1278" s="2">
        <v>3.6527107446403306E-2</v>
      </c>
      <c r="E1278" s="2">
        <v>-3.4246584079663238E-2</v>
      </c>
      <c r="F1278" s="2">
        <v>6.6143599999999996</v>
      </c>
      <c r="G1278" s="2">
        <v>6.6646800000000015</v>
      </c>
      <c r="H1278" s="2">
        <v>6.6921500000000007</v>
      </c>
      <c r="I1278" s="2">
        <v>6.7902040000000001</v>
      </c>
      <c r="J1278" s="17">
        <v>7.0355139999999929</v>
      </c>
      <c r="K1278" s="17" t="s">
        <v>55</v>
      </c>
      <c r="L1278" s="17" t="s">
        <v>54</v>
      </c>
      <c r="M1278" s="17" t="s">
        <v>47</v>
      </c>
    </row>
    <row r="1279" spans="1:13" ht="13.5" x14ac:dyDescent="0.25">
      <c r="A1279" s="3">
        <v>43872</v>
      </c>
      <c r="B1279" s="2">
        <v>6.5773000000000001</v>
      </c>
      <c r="C1279" s="2">
        <v>34.543001703014809</v>
      </c>
      <c r="D1279" s="2">
        <v>4.4934793164888909E-2</v>
      </c>
      <c r="E1279" s="2">
        <v>-1.5109226902289082E-2</v>
      </c>
      <c r="F1279" s="2">
        <v>6.6108799999999999</v>
      </c>
      <c r="G1279" s="2">
        <v>6.6484799999999993</v>
      </c>
      <c r="H1279" s="2">
        <v>6.6857850000000001</v>
      </c>
      <c r="I1279" s="2">
        <v>6.7853440000000003</v>
      </c>
      <c r="J1279" s="17">
        <v>7.0337784999999915</v>
      </c>
      <c r="K1279" s="17" t="s">
        <v>55</v>
      </c>
      <c r="L1279" s="17" t="s">
        <v>54</v>
      </c>
      <c r="M1279" s="17" t="s">
        <v>47</v>
      </c>
    </row>
    <row r="1280" spans="1:13" ht="13.5" x14ac:dyDescent="0.25">
      <c r="A1280" s="3">
        <v>43873</v>
      </c>
      <c r="B1280" s="2">
        <v>6.5773000000000001</v>
      </c>
      <c r="C1280" s="2">
        <v>34.543001703014809</v>
      </c>
      <c r="D1280" s="2">
        <v>4.8409933905412927E-2</v>
      </c>
      <c r="E1280" s="2">
        <v>3.2886804621211161E-3</v>
      </c>
      <c r="F1280" s="2">
        <v>6.6074000000000002</v>
      </c>
      <c r="G1280" s="2">
        <v>6.6351699999999996</v>
      </c>
      <c r="H1280" s="2">
        <v>6.6794200000000004</v>
      </c>
      <c r="I1280" s="2">
        <v>6.7795580000000006</v>
      </c>
      <c r="J1280" s="17">
        <v>7.0322454999999913</v>
      </c>
      <c r="K1280" s="17" t="s">
        <v>55</v>
      </c>
      <c r="L1280" s="17" t="s">
        <v>54</v>
      </c>
      <c r="M1280" s="17" t="s">
        <v>47</v>
      </c>
    </row>
    <row r="1281" spans="1:13" ht="13.5" x14ac:dyDescent="0.25">
      <c r="A1281" s="3">
        <v>43874</v>
      </c>
      <c r="B1281" s="2">
        <v>6.6467000000000001</v>
      </c>
      <c r="C1281" s="2">
        <v>44.453754955395162</v>
      </c>
      <c r="D1281" s="2">
        <v>4.6064703045078481E-2</v>
      </c>
      <c r="E1281" s="2">
        <v>1.9789062474032858E-2</v>
      </c>
      <c r="F1281" s="2">
        <v>6.6189599999999995</v>
      </c>
      <c r="G1281" s="2">
        <v>6.6293800000000003</v>
      </c>
      <c r="H1281" s="2">
        <v>6.6768150000000004</v>
      </c>
      <c r="I1281" s="2">
        <v>6.7750460000000006</v>
      </c>
      <c r="J1281" s="17">
        <v>7.0310884999999921</v>
      </c>
      <c r="K1281" s="17" t="s">
        <v>51</v>
      </c>
      <c r="L1281" s="17" t="s">
        <v>54</v>
      </c>
      <c r="M1281" s="17" t="s">
        <v>52</v>
      </c>
    </row>
    <row r="1282" spans="1:13" ht="13.5" x14ac:dyDescent="0.25">
      <c r="A1282" s="3">
        <v>43875</v>
      </c>
      <c r="B1282" s="2">
        <v>6.6467000000000001</v>
      </c>
      <c r="C1282" s="2">
        <v>44.453754955395162</v>
      </c>
      <c r="D1282" s="2">
        <v>4.9700608176781458E-2</v>
      </c>
      <c r="E1282" s="2">
        <v>3.313327965247443E-2</v>
      </c>
      <c r="F1282" s="2">
        <v>6.6177999999999999</v>
      </c>
      <c r="G1282" s="2">
        <v>6.62012</v>
      </c>
      <c r="H1282" s="2">
        <v>6.6765249999999998</v>
      </c>
      <c r="I1282" s="2">
        <v>6.7706480000000013</v>
      </c>
      <c r="J1282" s="17">
        <v>7.0299889999999925</v>
      </c>
      <c r="K1282" s="17" t="s">
        <v>55</v>
      </c>
      <c r="L1282" s="17" t="s">
        <v>54</v>
      </c>
      <c r="M1282" s="17" t="s">
        <v>47</v>
      </c>
    </row>
    <row r="1283" spans="1:13" ht="13.5" x14ac:dyDescent="0.25">
      <c r="A1283" s="3">
        <v>43878</v>
      </c>
      <c r="B1283" s="2">
        <v>6.6352000000000002</v>
      </c>
      <c r="C1283" s="2">
        <v>43.196827629403046</v>
      </c>
      <c r="D1283" s="2">
        <v>4.498229330074377E-2</v>
      </c>
      <c r="E1283" s="2">
        <v>4.4627820240691791E-2</v>
      </c>
      <c r="F1283" s="2">
        <v>6.6166399999999994</v>
      </c>
      <c r="G1283" s="2">
        <v>6.6154999999999999</v>
      </c>
      <c r="H1283" s="2">
        <v>6.6756599999999988</v>
      </c>
      <c r="I1283" s="2">
        <v>6.7674100000000008</v>
      </c>
      <c r="J1283" s="17">
        <v>7.0288319999999915</v>
      </c>
      <c r="K1283" s="17" t="s">
        <v>55</v>
      </c>
      <c r="L1283" s="17" t="s">
        <v>54</v>
      </c>
      <c r="M1283" s="17" t="s">
        <v>47</v>
      </c>
    </row>
    <row r="1284" spans="1:13" ht="13.5" x14ac:dyDescent="0.25">
      <c r="A1284" s="3">
        <v>43879</v>
      </c>
      <c r="B1284" s="2">
        <v>6.5658000000000003</v>
      </c>
      <c r="C1284" s="2">
        <v>36.491242487475411</v>
      </c>
      <c r="D1284" s="2">
        <v>3.3101764058255156E-2</v>
      </c>
      <c r="E1284" s="2">
        <v>5.1934068370603909E-2</v>
      </c>
      <c r="F1284" s="2">
        <v>6.6143400000000003</v>
      </c>
      <c r="G1284" s="2">
        <v>6.612610000000001</v>
      </c>
      <c r="H1284" s="2">
        <v>6.6713250000000004</v>
      </c>
      <c r="I1284" s="2">
        <v>6.7622039999999997</v>
      </c>
      <c r="J1284" s="17">
        <v>7.0272414999999917</v>
      </c>
      <c r="K1284" s="17" t="s">
        <v>55</v>
      </c>
      <c r="L1284" s="17" t="s">
        <v>54</v>
      </c>
      <c r="M1284" s="17" t="s">
        <v>47</v>
      </c>
    </row>
    <row r="1285" spans="1:13" ht="13.5" x14ac:dyDescent="0.25">
      <c r="A1285" s="3">
        <v>43880</v>
      </c>
      <c r="B1285" s="2">
        <v>6.6352000000000002</v>
      </c>
      <c r="C1285" s="2">
        <v>45.587597705136055</v>
      </c>
      <c r="D1285" s="2">
        <v>1.8605033010057781E-2</v>
      </c>
      <c r="E1285" s="2">
        <v>5.6191522879108578E-2</v>
      </c>
      <c r="F1285" s="2">
        <v>6.6259199999999989</v>
      </c>
      <c r="G1285" s="2">
        <v>6.6166600000000004</v>
      </c>
      <c r="H1285" s="2">
        <v>6.6617799999999985</v>
      </c>
      <c r="I1285" s="2">
        <v>6.7583859999999989</v>
      </c>
      <c r="J1285" s="17">
        <v>7.0258819999999913</v>
      </c>
      <c r="K1285" s="17" t="s">
        <v>51</v>
      </c>
      <c r="L1285" s="17" t="s">
        <v>54</v>
      </c>
      <c r="M1285" s="17" t="s">
        <v>52</v>
      </c>
    </row>
    <row r="1286" spans="1:13" ht="13.5" x14ac:dyDescent="0.25">
      <c r="A1286" s="3">
        <v>43881</v>
      </c>
      <c r="B1286" s="2">
        <v>6.6177999999999999</v>
      </c>
      <c r="C1286" s="2">
        <v>43.89022932931497</v>
      </c>
      <c r="D1286" s="2">
        <v>6.9702148610710779E-3</v>
      </c>
      <c r="E1286" s="2">
        <v>5.6143948960349931E-2</v>
      </c>
      <c r="F1286" s="2">
        <v>6.620140000000001</v>
      </c>
      <c r="G1286" s="2">
        <v>6.6195499999999994</v>
      </c>
      <c r="H1286" s="2">
        <v>6.654259999999999</v>
      </c>
      <c r="I1286" s="2">
        <v>6.7519059999999991</v>
      </c>
      <c r="J1286" s="17">
        <v>7.0244644999999908</v>
      </c>
      <c r="K1286" s="17" t="s">
        <v>55</v>
      </c>
      <c r="L1286" s="17" t="s">
        <v>54</v>
      </c>
      <c r="M1286" s="17" t="s">
        <v>47</v>
      </c>
    </row>
    <row r="1287" spans="1:13" ht="13.5" x14ac:dyDescent="0.25">
      <c r="A1287" s="3">
        <v>43882</v>
      </c>
      <c r="B1287" s="2">
        <v>6.6988000000000003</v>
      </c>
      <c r="C1287" s="2">
        <v>52.716195634033021</v>
      </c>
      <c r="D1287" s="2">
        <v>1.2304546034771491E-3</v>
      </c>
      <c r="E1287" s="2">
        <v>5.0365816485861734E-2</v>
      </c>
      <c r="F1287" s="2">
        <v>6.63056</v>
      </c>
      <c r="G1287" s="2">
        <v>6.62418</v>
      </c>
      <c r="H1287" s="2">
        <v>6.6507899999999989</v>
      </c>
      <c r="I1287" s="2">
        <v>6.7470460000000001</v>
      </c>
      <c r="J1287" s="17">
        <v>7.0239729999999909</v>
      </c>
      <c r="K1287" s="17" t="s">
        <v>51</v>
      </c>
      <c r="L1287" s="17" t="s">
        <v>54</v>
      </c>
      <c r="M1287" s="17" t="s">
        <v>52</v>
      </c>
    </row>
    <row r="1288" spans="1:13" ht="13.5" x14ac:dyDescent="0.25">
      <c r="A1288" s="3">
        <v>43885</v>
      </c>
      <c r="B1288" s="2">
        <v>6.6929999999999996</v>
      </c>
      <c r="C1288" s="2">
        <v>52.084425189258909</v>
      </c>
      <c r="D1288" s="2">
        <v>-5.1477673032245264E-3</v>
      </c>
      <c r="E1288" s="2">
        <v>4.4882447834967233E-2</v>
      </c>
      <c r="F1288" s="2">
        <v>6.6421200000000002</v>
      </c>
      <c r="G1288" s="2">
        <v>6.6293800000000003</v>
      </c>
      <c r="H1288" s="2">
        <v>6.6470299999999991</v>
      </c>
      <c r="I1288" s="2">
        <v>6.7428800000000004</v>
      </c>
      <c r="J1288" s="17">
        <v>7.0233074999999898</v>
      </c>
      <c r="K1288" s="17" t="s">
        <v>51</v>
      </c>
      <c r="L1288" s="17" t="s">
        <v>54</v>
      </c>
      <c r="M1288" s="17" t="s">
        <v>52</v>
      </c>
    </row>
    <row r="1289" spans="1:13" ht="13.5" x14ac:dyDescent="0.25">
      <c r="A1289" s="3">
        <v>43886</v>
      </c>
      <c r="B1289" s="2">
        <v>6.6467000000000001</v>
      </c>
      <c r="C1289" s="2">
        <v>47.219518861996093</v>
      </c>
      <c r="D1289" s="2">
        <v>-1.7049248656871185E-2</v>
      </c>
      <c r="E1289" s="2">
        <v>4.1680093617403671E-2</v>
      </c>
      <c r="F1289" s="2">
        <v>6.6582999999999997</v>
      </c>
      <c r="G1289" s="2">
        <v>6.6363199999999996</v>
      </c>
      <c r="H1289" s="2">
        <v>6.6423999999999994</v>
      </c>
      <c r="I1289" s="2">
        <v>6.7376719999999999</v>
      </c>
      <c r="J1289" s="17">
        <v>7.0224104999999897</v>
      </c>
      <c r="K1289" s="17" t="s">
        <v>55</v>
      </c>
      <c r="L1289" s="17" t="s">
        <v>54</v>
      </c>
      <c r="M1289" s="17" t="s">
        <v>49</v>
      </c>
    </row>
    <row r="1290" spans="1:13" ht="13.5" x14ac:dyDescent="0.25">
      <c r="A1290" s="3">
        <v>43887</v>
      </c>
      <c r="B1290" s="2">
        <v>6.6352000000000002</v>
      </c>
      <c r="C1290" s="2">
        <v>46.068526449627932</v>
      </c>
      <c r="D1290" s="2">
        <v>-2.6118508991986644E-2</v>
      </c>
      <c r="E1290" s="2">
        <v>3.846247563357795E-2</v>
      </c>
      <c r="F1290" s="2">
        <v>6.6582999999999997</v>
      </c>
      <c r="G1290" s="2">
        <v>6.6421099999999997</v>
      </c>
      <c r="H1290" s="2">
        <v>6.6386399999999997</v>
      </c>
      <c r="I1290" s="2">
        <v>6.7316559999999992</v>
      </c>
      <c r="J1290" s="17">
        <v>7.0211669999999886</v>
      </c>
      <c r="K1290" s="17" t="s">
        <v>55</v>
      </c>
      <c r="L1290" s="17" t="s">
        <v>54</v>
      </c>
      <c r="M1290" s="17" t="s">
        <v>54</v>
      </c>
    </row>
    <row r="1291" spans="1:13" ht="13.5" x14ac:dyDescent="0.25">
      <c r="A1291" s="3">
        <v>43888</v>
      </c>
      <c r="B1291" s="2">
        <v>6.6467000000000001</v>
      </c>
      <c r="C1291" s="2">
        <v>47.44803546254915</v>
      </c>
      <c r="D1291" s="2">
        <v>-2.3761165847224319E-2</v>
      </c>
      <c r="E1291" s="2">
        <v>3.5945131615045589E-2</v>
      </c>
      <c r="F1291" s="2">
        <v>6.6640800000000002</v>
      </c>
      <c r="G1291" s="2">
        <v>6.6421099999999997</v>
      </c>
      <c r="H1291" s="2">
        <v>6.635745</v>
      </c>
      <c r="I1291" s="2">
        <v>6.7263339999999996</v>
      </c>
      <c r="J1291" s="17">
        <v>7.0199809999999889</v>
      </c>
      <c r="K1291" s="17" t="s">
        <v>55</v>
      </c>
      <c r="L1291" s="17" t="s">
        <v>54</v>
      </c>
      <c r="M1291" s="17" t="s">
        <v>49</v>
      </c>
    </row>
    <row r="1292" spans="1:13" ht="13.5" x14ac:dyDescent="0.25">
      <c r="A1292" s="3">
        <v>43889</v>
      </c>
      <c r="B1292" s="2">
        <v>6.6988000000000003</v>
      </c>
      <c r="C1292" s="2">
        <v>53.278743984626352</v>
      </c>
      <c r="D1292" s="2">
        <v>-2.5502721322442135E-2</v>
      </c>
      <c r="E1292" s="2">
        <v>3.4872070493987509E-2</v>
      </c>
      <c r="F1292" s="2">
        <v>6.6640800000000002</v>
      </c>
      <c r="G1292" s="2">
        <v>6.6473200000000006</v>
      </c>
      <c r="H1292" s="2">
        <v>6.6337199999999994</v>
      </c>
      <c r="I1292" s="2">
        <v>6.7226319999999999</v>
      </c>
      <c r="J1292" s="17">
        <v>7.0191709999999885</v>
      </c>
      <c r="K1292" s="17" t="s">
        <v>51</v>
      </c>
      <c r="L1292" s="17" t="s">
        <v>54</v>
      </c>
      <c r="M1292" s="17" t="s">
        <v>54</v>
      </c>
    </row>
    <row r="1293" spans="1:13" ht="13.5" x14ac:dyDescent="0.25">
      <c r="A1293" s="3">
        <v>43892</v>
      </c>
      <c r="B1293" s="2">
        <v>6.7335000000000003</v>
      </c>
      <c r="C1293" s="2">
        <v>56.722783536468221</v>
      </c>
      <c r="D1293" s="2">
        <v>-3.1509891893368724E-2</v>
      </c>
      <c r="E1293" s="2">
        <v>3.5266214232407091E-2</v>
      </c>
      <c r="F1293" s="2">
        <v>6.67218</v>
      </c>
      <c r="G1293" s="2">
        <v>6.6571499999999997</v>
      </c>
      <c r="H1293" s="2">
        <v>6.6363249999999994</v>
      </c>
      <c r="I1293" s="2">
        <v>6.7197400000000007</v>
      </c>
      <c r="J1293" s="17">
        <v>7.018534499999987</v>
      </c>
      <c r="K1293" s="17" t="s">
        <v>51</v>
      </c>
      <c r="L1293" s="17" t="s">
        <v>54</v>
      </c>
      <c r="M1293" s="17" t="s">
        <v>52</v>
      </c>
    </row>
    <row r="1294" spans="1:13" ht="13.5" x14ac:dyDescent="0.25">
      <c r="A1294" s="3">
        <v>43893</v>
      </c>
      <c r="B1294" s="2">
        <v>6.7103999999999999</v>
      </c>
      <c r="C1294" s="2">
        <v>53.875615782435212</v>
      </c>
      <c r="D1294" s="2">
        <v>-4.5943317361834879E-2</v>
      </c>
      <c r="E1294" s="2">
        <v>3.8186967238382621E-2</v>
      </c>
      <c r="F1294" s="2">
        <v>6.68492</v>
      </c>
      <c r="G1294" s="2">
        <v>6.6716099999999994</v>
      </c>
      <c r="H1294" s="2">
        <v>6.6421100000000006</v>
      </c>
      <c r="I1294" s="2">
        <v>6.716502000000002</v>
      </c>
      <c r="J1294" s="17">
        <v>7.0178404999999877</v>
      </c>
      <c r="K1294" s="17" t="s">
        <v>51</v>
      </c>
      <c r="L1294" s="17" t="s">
        <v>54</v>
      </c>
      <c r="M1294" s="17" t="s">
        <v>52</v>
      </c>
    </row>
    <row r="1295" spans="1:13" ht="13.5" x14ac:dyDescent="0.25">
      <c r="A1295" s="3">
        <v>43894</v>
      </c>
      <c r="B1295" s="2">
        <v>6.6524999999999999</v>
      </c>
      <c r="C1295" s="2">
        <v>47.447025073641306</v>
      </c>
      <c r="D1295" s="2">
        <v>-4.3410037402805024E-2</v>
      </c>
      <c r="E1295" s="2">
        <v>4.4114337366186321E-2</v>
      </c>
      <c r="F1295" s="2">
        <v>6.6883800000000004</v>
      </c>
      <c r="G1295" s="2">
        <v>6.6733400000000005</v>
      </c>
      <c r="H1295" s="2">
        <v>6.6450000000000005</v>
      </c>
      <c r="I1295" s="2">
        <v>6.7121059999999986</v>
      </c>
      <c r="J1295" s="17">
        <v>7.0168569999999866</v>
      </c>
      <c r="K1295" s="17" t="s">
        <v>51</v>
      </c>
      <c r="L1295" s="17" t="s">
        <v>54</v>
      </c>
      <c r="M1295" s="17" t="s">
        <v>52</v>
      </c>
    </row>
    <row r="1296" spans="1:13" ht="13.5" x14ac:dyDescent="0.25">
      <c r="A1296" s="3">
        <v>43895</v>
      </c>
      <c r="B1296" s="2">
        <v>6.6524999999999999</v>
      </c>
      <c r="C1296" s="2">
        <v>47.447025073641299</v>
      </c>
      <c r="D1296" s="2">
        <v>-4.3804646695271288E-2</v>
      </c>
      <c r="E1296" s="2">
        <v>5.0724843353128449E-2</v>
      </c>
      <c r="F1296" s="2">
        <v>6.6895399999999992</v>
      </c>
      <c r="G1296" s="2">
        <v>6.6768100000000006</v>
      </c>
      <c r="H1296" s="2">
        <v>6.6481800000000009</v>
      </c>
      <c r="I1296" s="2">
        <v>6.7077099999999987</v>
      </c>
      <c r="J1296" s="17">
        <v>7.0155554999999881</v>
      </c>
      <c r="K1296" s="17" t="s">
        <v>51</v>
      </c>
      <c r="L1296" s="17" t="s">
        <v>54</v>
      </c>
      <c r="M1296" s="17" t="s">
        <v>52</v>
      </c>
    </row>
    <row r="1297" spans="1:13" ht="13.5" x14ac:dyDescent="0.25">
      <c r="A1297" s="3">
        <v>43896</v>
      </c>
      <c r="B1297" s="2">
        <v>6.5946999999999996</v>
      </c>
      <c r="C1297" s="2">
        <v>41.687950349308302</v>
      </c>
      <c r="D1297" s="2">
        <v>-2.7267036919337961E-2</v>
      </c>
      <c r="E1297" s="2">
        <v>5.8469926844823501E-2</v>
      </c>
      <c r="F1297" s="2">
        <v>6.6687199999999986</v>
      </c>
      <c r="G1297" s="2">
        <v>6.6664000000000003</v>
      </c>
      <c r="H1297" s="2">
        <v>6.6452900000000001</v>
      </c>
      <c r="I1297" s="2">
        <v>6.7030819999999984</v>
      </c>
      <c r="J1297" s="17">
        <v>7.0140224999999887</v>
      </c>
      <c r="K1297" s="17" t="s">
        <v>55</v>
      </c>
      <c r="L1297" s="17" t="s">
        <v>54</v>
      </c>
      <c r="M1297" s="17" t="s">
        <v>47</v>
      </c>
    </row>
    <row r="1298" spans="1:13" ht="13.5" x14ac:dyDescent="0.25">
      <c r="A1298" s="3">
        <v>43899</v>
      </c>
      <c r="B1298" s="2">
        <v>6.5831</v>
      </c>
      <c r="C1298" s="2">
        <v>40.622280063726848</v>
      </c>
      <c r="D1298" s="2">
        <v>-1.2846208326576125E-2</v>
      </c>
      <c r="E1298" s="2">
        <v>6.1217635901540265E-2</v>
      </c>
      <c r="F1298" s="2">
        <v>6.6386399999999997</v>
      </c>
      <c r="G1298" s="2">
        <v>6.6554100000000007</v>
      </c>
      <c r="H1298" s="2">
        <v>6.6423950000000005</v>
      </c>
      <c r="I1298" s="2">
        <v>6.6982219999999986</v>
      </c>
      <c r="J1298" s="17">
        <v>7.0122289999999872</v>
      </c>
      <c r="K1298" s="17" t="s">
        <v>55</v>
      </c>
      <c r="L1298" s="17" t="s">
        <v>54</v>
      </c>
      <c r="M1298" s="17" t="s">
        <v>47</v>
      </c>
    </row>
    <row r="1299" spans="1:13" ht="13.5" x14ac:dyDescent="0.25">
      <c r="A1299" s="3">
        <v>43900</v>
      </c>
      <c r="B1299" s="2">
        <v>6.3864000000000001</v>
      </c>
      <c r="C1299" s="2">
        <v>27.694237367116671</v>
      </c>
      <c r="D1299" s="2">
        <v>7.2982722897068086E-3</v>
      </c>
      <c r="E1299" s="2">
        <v>5.6229064812786771E-2</v>
      </c>
      <c r="F1299" s="2">
        <v>6.5738399999999997</v>
      </c>
      <c r="G1299" s="2">
        <v>6.6293800000000003</v>
      </c>
      <c r="H1299" s="2">
        <v>6.6328500000000004</v>
      </c>
      <c r="I1299" s="2">
        <v>6.6894279999999977</v>
      </c>
      <c r="J1299" s="17">
        <v>7.0094519999999898</v>
      </c>
      <c r="K1299" s="17" t="s">
        <v>55</v>
      </c>
      <c r="L1299" s="17" t="s">
        <v>54</v>
      </c>
      <c r="M1299" s="17" t="s">
        <v>47</v>
      </c>
    </row>
    <row r="1300" spans="1:13" ht="13.5" x14ac:dyDescent="0.25">
      <c r="A1300" s="3">
        <v>43901</v>
      </c>
      <c r="B1300" s="2">
        <v>6.3632999999999997</v>
      </c>
      <c r="C1300" s="2">
        <v>26.622686805735839</v>
      </c>
      <c r="D1300" s="2">
        <v>2.5906075937339956E-2</v>
      </c>
      <c r="E1300" s="2">
        <v>4.5613100060726622E-2</v>
      </c>
      <c r="F1300" s="2">
        <v>6.5160000000000009</v>
      </c>
      <c r="G1300" s="2">
        <v>6.602190000000002</v>
      </c>
      <c r="H1300" s="2">
        <v>6.6221500000000004</v>
      </c>
      <c r="I1300" s="2">
        <v>6.680171999999998</v>
      </c>
      <c r="J1300" s="17">
        <v>7.0065594999999892</v>
      </c>
      <c r="K1300" s="17" t="s">
        <v>55</v>
      </c>
      <c r="L1300" s="17" t="s">
        <v>54</v>
      </c>
      <c r="M1300" s="17" t="s">
        <v>47</v>
      </c>
    </row>
    <row r="1301" spans="1:13" ht="13.5" x14ac:dyDescent="0.25">
      <c r="A1301" s="3">
        <v>43902</v>
      </c>
      <c r="B1301" s="2">
        <v>6.3459000000000003</v>
      </c>
      <c r="C1301" s="2">
        <v>25.812517883884126</v>
      </c>
      <c r="D1301" s="2">
        <v>4.63463086990199E-2</v>
      </c>
      <c r="E1301" s="2">
        <v>3.4419746891178979E-2</v>
      </c>
      <c r="F1301" s="2">
        <v>6.4546799999999989</v>
      </c>
      <c r="G1301" s="2">
        <v>6.5721100000000003</v>
      </c>
      <c r="H1301" s="2">
        <v>6.6071100000000005</v>
      </c>
      <c r="I1301" s="2">
        <v>6.6695280000000006</v>
      </c>
      <c r="J1301" s="17">
        <v>7.0035799999999888</v>
      </c>
      <c r="K1301" s="17" t="s">
        <v>55</v>
      </c>
      <c r="L1301" s="17" t="s">
        <v>54</v>
      </c>
      <c r="M1301" s="17" t="s">
        <v>47</v>
      </c>
    </row>
    <row r="1302" spans="1:13" ht="13.5" x14ac:dyDescent="0.25">
      <c r="A1302" s="3">
        <v>43903</v>
      </c>
      <c r="B1302" s="2">
        <v>6.0625</v>
      </c>
      <c r="C1302" s="2">
        <v>16.829393102406513</v>
      </c>
      <c r="D1302" s="2">
        <v>9.4268470450204589E-2</v>
      </c>
      <c r="E1302" s="2">
        <v>2.3278577336900499E-2</v>
      </c>
      <c r="F1302" s="2">
        <v>6.3482399999999997</v>
      </c>
      <c r="G1302" s="2">
        <v>6.5084800000000005</v>
      </c>
      <c r="H1302" s="2">
        <v>6.5778999999999996</v>
      </c>
      <c r="I1302" s="2">
        <v>6.6530999999999976</v>
      </c>
      <c r="J1302" s="17">
        <v>6.9991834999999893</v>
      </c>
      <c r="K1302" s="17" t="s">
        <v>55</v>
      </c>
      <c r="L1302" s="17" t="s">
        <v>54</v>
      </c>
      <c r="M1302" s="17" t="s">
        <v>47</v>
      </c>
    </row>
    <row r="1303" spans="1:13" ht="13.5" x14ac:dyDescent="0.25">
      <c r="A1303" s="3">
        <v>43906</v>
      </c>
      <c r="B1303" s="2">
        <v>5.6980000000000004</v>
      </c>
      <c r="C1303" s="2">
        <v>11.355590298761626</v>
      </c>
      <c r="D1303" s="2">
        <v>0.17032978270027588</v>
      </c>
      <c r="E1303" s="2">
        <v>7.3977355697684589E-3</v>
      </c>
      <c r="F1303" s="2">
        <v>6.1712199999999999</v>
      </c>
      <c r="G1303" s="2">
        <v>6.4049300000000002</v>
      </c>
      <c r="H1303" s="2">
        <v>6.53104</v>
      </c>
      <c r="I1303" s="2">
        <v>6.6293819999999979</v>
      </c>
      <c r="J1303" s="17">
        <v>6.9929644999999887</v>
      </c>
      <c r="K1303" s="17" t="s">
        <v>55</v>
      </c>
      <c r="L1303" s="17" t="s">
        <v>54</v>
      </c>
      <c r="M1303" s="17" t="s">
        <v>47</v>
      </c>
    </row>
    <row r="1304" spans="1:13" ht="13.5" x14ac:dyDescent="0.25">
      <c r="A1304" s="3">
        <v>43907</v>
      </c>
      <c r="B1304" s="2">
        <v>5.4435000000000002</v>
      </c>
      <c r="C1304" s="2">
        <v>9.1241385448752936</v>
      </c>
      <c r="D1304" s="2">
        <v>0.25507947426143929</v>
      </c>
      <c r="E1304" s="2">
        <v>-1.3207660575620983E-2</v>
      </c>
      <c r="F1304" s="2">
        <v>5.98264</v>
      </c>
      <c r="G1304" s="2">
        <v>6.2782400000000003</v>
      </c>
      <c r="H1304" s="2">
        <v>6.4749250000000007</v>
      </c>
      <c r="I1304" s="2">
        <v>6.6006899999999975</v>
      </c>
      <c r="J1304" s="17">
        <v>6.9854729999999901</v>
      </c>
      <c r="K1304" s="17" t="s">
        <v>55</v>
      </c>
      <c r="L1304" s="17" t="s">
        <v>54</v>
      </c>
      <c r="M1304" s="17" t="s">
        <v>47</v>
      </c>
    </row>
    <row r="1305" spans="1:13" ht="13.5" x14ac:dyDescent="0.25">
      <c r="A1305" s="3">
        <v>43908</v>
      </c>
      <c r="B1305" s="2">
        <v>5.2815000000000003</v>
      </c>
      <c r="C1305" s="2">
        <v>8.0409653848269897</v>
      </c>
      <c r="D1305" s="2">
        <v>0.33610183119099624</v>
      </c>
      <c r="E1305" s="2">
        <v>-3.6400568247167205E-2</v>
      </c>
      <c r="F1305" s="2">
        <v>5.7662800000000001</v>
      </c>
      <c r="G1305" s="2">
        <v>6.1411400000000009</v>
      </c>
      <c r="H1305" s="2">
        <v>6.4072399999999998</v>
      </c>
      <c r="I1305" s="2">
        <v>6.569913999999998</v>
      </c>
      <c r="J1305" s="17">
        <v>6.9771139999999914</v>
      </c>
      <c r="K1305" s="17" t="s">
        <v>55</v>
      </c>
      <c r="L1305" s="17" t="s">
        <v>54</v>
      </c>
      <c r="M1305" s="17" t="s">
        <v>47</v>
      </c>
    </row>
    <row r="1306" spans="1:13" ht="13.5" x14ac:dyDescent="0.25">
      <c r="A1306" s="3">
        <v>43909</v>
      </c>
      <c r="B1306" s="2">
        <v>5.2526000000000002</v>
      </c>
      <c r="C1306" s="2">
        <v>7.8616622379662857</v>
      </c>
      <c r="D1306" s="2">
        <v>0.41351533783163497</v>
      </c>
      <c r="E1306" s="2">
        <v>-5.7558554494212641E-2</v>
      </c>
      <c r="F1306" s="2">
        <v>5.5476200000000002</v>
      </c>
      <c r="G1306" s="2">
        <v>6.00115</v>
      </c>
      <c r="H1306" s="2">
        <v>6.3389799999999994</v>
      </c>
      <c r="I1306" s="2">
        <v>6.5396019999999977</v>
      </c>
      <c r="J1306" s="17">
        <v>6.9686679999999912</v>
      </c>
      <c r="K1306" s="17" t="s">
        <v>55</v>
      </c>
      <c r="L1306" s="17" t="s">
        <v>54</v>
      </c>
      <c r="M1306" s="17" t="s">
        <v>47</v>
      </c>
    </row>
    <row r="1307" spans="1:13" ht="13.5" x14ac:dyDescent="0.25">
      <c r="A1307" s="3">
        <v>43913</v>
      </c>
      <c r="B1307" s="2">
        <v>5.3047000000000004</v>
      </c>
      <c r="C1307" s="2">
        <v>11.684967007553922</v>
      </c>
      <c r="D1307" s="2">
        <v>0.47265622949787023</v>
      </c>
      <c r="E1307" s="2">
        <v>-7.6914499419516863E-2</v>
      </c>
      <c r="F1307" s="2">
        <v>5.3960600000000003</v>
      </c>
      <c r="G1307" s="2">
        <v>5.8721500000000004</v>
      </c>
      <c r="H1307" s="2">
        <v>6.2692749999999986</v>
      </c>
      <c r="I1307" s="2">
        <v>6.5106779999999977</v>
      </c>
      <c r="J1307" s="17">
        <v>6.9599329999999906</v>
      </c>
      <c r="K1307" s="17" t="s">
        <v>55</v>
      </c>
      <c r="L1307" s="17" t="s">
        <v>54</v>
      </c>
      <c r="M1307" s="17" t="s">
        <v>47</v>
      </c>
    </row>
    <row r="1308" spans="1:13" ht="13.5" x14ac:dyDescent="0.25">
      <c r="A1308" s="3">
        <v>43914</v>
      </c>
      <c r="B1308" s="2">
        <v>5.4029999999999996</v>
      </c>
      <c r="C1308" s="2">
        <v>18.55215040443781</v>
      </c>
      <c r="D1308" s="2">
        <v>0.51924004798853574</v>
      </c>
      <c r="E1308" s="2">
        <v>-8.4372295977458364E-2</v>
      </c>
      <c r="F1308" s="2">
        <v>5.3370600000000001</v>
      </c>
      <c r="G1308" s="2">
        <v>5.7541400000000005</v>
      </c>
      <c r="H1308" s="2">
        <v>6.2047749999999997</v>
      </c>
      <c r="I1308" s="2">
        <v>6.4846460000000006</v>
      </c>
      <c r="J1308" s="17">
        <v>6.9507929999999911</v>
      </c>
      <c r="K1308" s="17" t="s">
        <v>55</v>
      </c>
      <c r="L1308" s="17" t="s">
        <v>54</v>
      </c>
      <c r="M1308" s="17" t="s">
        <v>47</v>
      </c>
    </row>
    <row r="1309" spans="1:13" ht="13.5" x14ac:dyDescent="0.25">
      <c r="A1309" s="3">
        <v>43915</v>
      </c>
      <c r="B1309" s="2">
        <v>5.4029999999999996</v>
      </c>
      <c r="C1309" s="2">
        <v>18.55215040443781</v>
      </c>
      <c r="D1309" s="2">
        <v>0.53300697076055581</v>
      </c>
      <c r="E1309" s="2">
        <v>-8.4561733748312079E-2</v>
      </c>
      <c r="F1309" s="2">
        <v>5.3289600000000004</v>
      </c>
      <c r="G1309" s="2">
        <v>5.6557999999999993</v>
      </c>
      <c r="H1309" s="2">
        <v>6.1425900000000002</v>
      </c>
      <c r="I1309" s="2">
        <v>6.4586139999999999</v>
      </c>
      <c r="J1309" s="17">
        <v>6.9419709999999908</v>
      </c>
      <c r="K1309" s="17" t="s">
        <v>55</v>
      </c>
      <c r="L1309" s="17" t="s">
        <v>54</v>
      </c>
      <c r="M1309" s="17" t="s">
        <v>47</v>
      </c>
    </row>
    <row r="1310" spans="1:13" ht="13.5" x14ac:dyDescent="0.25">
      <c r="A1310" s="3">
        <v>43916</v>
      </c>
      <c r="B1310" s="2">
        <v>5.4377000000000004</v>
      </c>
      <c r="C1310" s="2">
        <v>21.064957676772678</v>
      </c>
      <c r="D1310" s="2">
        <v>0.54280148893509406</v>
      </c>
      <c r="E1310" s="2">
        <v>-7.8600932273747828E-2</v>
      </c>
      <c r="F1310" s="2">
        <v>5.3601999999999999</v>
      </c>
      <c r="G1310" s="2">
        <v>5.5632399999999995</v>
      </c>
      <c r="H1310" s="2">
        <v>6.0827150000000021</v>
      </c>
      <c r="I1310" s="2">
        <v>6.4332759999999993</v>
      </c>
      <c r="J1310" s="17">
        <v>6.9333514999999908</v>
      </c>
      <c r="K1310" s="17" t="s">
        <v>55</v>
      </c>
      <c r="L1310" s="17" t="s">
        <v>54</v>
      </c>
      <c r="M1310" s="17" t="s">
        <v>49</v>
      </c>
    </row>
    <row r="1311" spans="1:13" ht="13.5" x14ac:dyDescent="0.25">
      <c r="A1311" s="3">
        <v>43917</v>
      </c>
      <c r="B1311" s="2">
        <v>5.2873000000000001</v>
      </c>
      <c r="C1311" s="2">
        <v>18.413317213236866</v>
      </c>
      <c r="D1311" s="2">
        <v>0.56330145059394887</v>
      </c>
      <c r="E1311" s="2">
        <v>-7.0092168882719422E-2</v>
      </c>
      <c r="F1311" s="2">
        <v>5.3671399999999991</v>
      </c>
      <c r="G1311" s="2">
        <v>5.4573799999999997</v>
      </c>
      <c r="H1311" s="2">
        <v>6.0147450000000013</v>
      </c>
      <c r="I1311" s="2">
        <v>6.4050459999999996</v>
      </c>
      <c r="J1311" s="17">
        <v>6.9242694999999914</v>
      </c>
      <c r="K1311" s="17" t="s">
        <v>51</v>
      </c>
      <c r="L1311" s="17" t="s">
        <v>54</v>
      </c>
      <c r="M1311" s="17" t="s">
        <v>52</v>
      </c>
    </row>
    <row r="1312" spans="1:13" ht="13.5" x14ac:dyDescent="0.25">
      <c r="A1312" s="3">
        <v>43920</v>
      </c>
      <c r="B1312" s="2">
        <v>5.3741000000000003</v>
      </c>
      <c r="C1312" s="2">
        <v>24.333236396231925</v>
      </c>
      <c r="D1312" s="2">
        <v>0.53497747239967275</v>
      </c>
      <c r="E1312" s="2">
        <v>-6.0188123126068777E-2</v>
      </c>
      <c r="F1312" s="2">
        <v>5.3810199999999995</v>
      </c>
      <c r="G1312" s="2">
        <v>5.3885400000000008</v>
      </c>
      <c r="H1312" s="2">
        <v>5.9485100000000006</v>
      </c>
      <c r="I1312" s="2">
        <v>6.3794780000000015</v>
      </c>
      <c r="J1312" s="17">
        <v>6.91559249999999</v>
      </c>
      <c r="K1312" s="17" t="s">
        <v>51</v>
      </c>
      <c r="L1312" s="17" t="s">
        <v>54</v>
      </c>
      <c r="M1312" s="17" t="s">
        <v>52</v>
      </c>
    </row>
    <row r="1313" spans="1:13" ht="13.5" x14ac:dyDescent="0.25">
      <c r="A1313" s="3">
        <v>43921</v>
      </c>
      <c r="B1313" s="2">
        <v>5.3856999999999999</v>
      </c>
      <c r="C1313" s="2">
        <v>25.115247373144896</v>
      </c>
      <c r="D1313" s="2">
        <v>0.45759854392951826</v>
      </c>
      <c r="E1313" s="2">
        <v>-4.8209438688462725E-2</v>
      </c>
      <c r="F1313" s="2">
        <v>5.3775599999999999</v>
      </c>
      <c r="G1313" s="2">
        <v>5.35731</v>
      </c>
      <c r="H1313" s="2">
        <v>5.881120000000001</v>
      </c>
      <c r="I1313" s="2">
        <v>6.3541420000000004</v>
      </c>
      <c r="J1313" s="17">
        <v>6.907811999999991</v>
      </c>
      <c r="K1313" s="17" t="s">
        <v>51</v>
      </c>
      <c r="L1313" s="17" t="s">
        <v>54</v>
      </c>
      <c r="M1313" s="17" t="s">
        <v>53</v>
      </c>
    </row>
    <row r="1314" spans="1:13" ht="13.5" x14ac:dyDescent="0.25">
      <c r="A1314" s="3">
        <v>43922</v>
      </c>
      <c r="B1314" s="2">
        <v>5.3799000000000001</v>
      </c>
      <c r="C1314" s="2">
        <v>24.97625540493074</v>
      </c>
      <c r="D1314" s="2">
        <v>0.35659398693518529</v>
      </c>
      <c r="E1314" s="2">
        <v>-3.6621921581030309E-2</v>
      </c>
      <c r="F1314" s="2">
        <v>5.3729399999999998</v>
      </c>
      <c r="G1314" s="2">
        <v>5.3509500000000001</v>
      </c>
      <c r="H1314" s="2">
        <v>5.8145950000000015</v>
      </c>
      <c r="I1314" s="2">
        <v>6.3286900000000026</v>
      </c>
      <c r="J1314" s="17">
        <v>6.8997134999999901</v>
      </c>
      <c r="K1314" s="17" t="s">
        <v>51</v>
      </c>
      <c r="L1314" s="17" t="s">
        <v>54</v>
      </c>
      <c r="M1314" s="17" t="s">
        <v>53</v>
      </c>
    </row>
    <row r="1315" spans="1:13" ht="13.5" x14ac:dyDescent="0.25">
      <c r="A1315" s="3">
        <v>43923</v>
      </c>
      <c r="B1315" s="2">
        <v>5.2237</v>
      </c>
      <c r="C1315" s="2">
        <v>21.521875635307495</v>
      </c>
      <c r="D1315" s="2">
        <v>0.26076769314264236</v>
      </c>
      <c r="E1315" s="2">
        <v>-2.4630671112202341E-2</v>
      </c>
      <c r="F1315" s="2">
        <v>5.3301400000000001</v>
      </c>
      <c r="G1315" s="2">
        <v>5.3451699999999995</v>
      </c>
      <c r="H1315" s="2">
        <v>5.7431550000000007</v>
      </c>
      <c r="I1315" s="2">
        <v>6.2966420000000021</v>
      </c>
      <c r="J1315" s="17">
        <v>6.8908339999999892</v>
      </c>
      <c r="K1315" s="17" t="s">
        <v>51</v>
      </c>
      <c r="L1315" s="17" t="s">
        <v>54</v>
      </c>
      <c r="M1315" s="17" t="s">
        <v>53</v>
      </c>
    </row>
    <row r="1316" spans="1:13" ht="13.5" x14ac:dyDescent="0.25">
      <c r="A1316" s="3">
        <v>43924</v>
      </c>
      <c r="B1316" s="2">
        <v>5.1773999999999996</v>
      </c>
      <c r="C1316" s="2">
        <v>20.611868570044891</v>
      </c>
      <c r="D1316" s="2">
        <v>0.18236056617534935</v>
      </c>
      <c r="E1316" s="2">
        <v>-1.2634044951720949E-2</v>
      </c>
      <c r="F1316" s="2">
        <v>5.30816</v>
      </c>
      <c r="G1316" s="2">
        <v>5.3376499999999991</v>
      </c>
      <c r="H1316" s="2">
        <v>5.6694000000000013</v>
      </c>
      <c r="I1316" s="2">
        <v>6.264826000000002</v>
      </c>
      <c r="J1316" s="17">
        <v>6.8817229999999912</v>
      </c>
      <c r="K1316" s="17" t="s">
        <v>51</v>
      </c>
      <c r="L1316" s="17" t="s">
        <v>54</v>
      </c>
      <c r="M1316" s="17" t="s">
        <v>53</v>
      </c>
    </row>
    <row r="1317" spans="1:13" ht="13.5" x14ac:dyDescent="0.25">
      <c r="A1317" s="3">
        <v>43927</v>
      </c>
      <c r="B1317" s="2">
        <v>5.2641999999999998</v>
      </c>
      <c r="C1317" s="2">
        <v>26.855930258979811</v>
      </c>
      <c r="D1317" s="2">
        <v>0.12129503289698285</v>
      </c>
      <c r="E1317" s="2">
        <v>-1.129179569666329E-3</v>
      </c>
      <c r="F1317" s="2">
        <v>5.2861799999999999</v>
      </c>
      <c r="G1317" s="2">
        <v>5.3335999999999997</v>
      </c>
      <c r="H1317" s="2">
        <v>5.6028750000000018</v>
      </c>
      <c r="I1317" s="2">
        <v>6.2347460000000021</v>
      </c>
      <c r="J1317" s="17">
        <v>6.8730749999999921</v>
      </c>
      <c r="K1317" s="17" t="s">
        <v>51</v>
      </c>
      <c r="L1317" s="17" t="s">
        <v>54</v>
      </c>
      <c r="M1317" s="17" t="s">
        <v>53</v>
      </c>
    </row>
    <row r="1318" spans="1:13" ht="13.5" x14ac:dyDescent="0.25">
      <c r="A1318" s="3">
        <v>43928</v>
      </c>
      <c r="B1318" s="2">
        <v>5.3220000000000001</v>
      </c>
      <c r="C1318" s="2">
        <v>30.761224665015476</v>
      </c>
      <c r="D1318" s="2">
        <v>8.3372520694308783E-2</v>
      </c>
      <c r="E1318" s="2">
        <v>8.7871571781207702E-3</v>
      </c>
      <c r="F1318" s="2">
        <v>5.273439999999999</v>
      </c>
      <c r="G1318" s="2">
        <v>5.3254999999999999</v>
      </c>
      <c r="H1318" s="2">
        <v>5.5398200000000006</v>
      </c>
      <c r="I1318" s="2">
        <v>6.2058220000000013</v>
      </c>
      <c r="J1318" s="17">
        <v>6.8639349999999926</v>
      </c>
      <c r="K1318" s="17" t="s">
        <v>55</v>
      </c>
      <c r="L1318" s="17" t="s">
        <v>54</v>
      </c>
      <c r="M1318" s="17" t="s">
        <v>47</v>
      </c>
    </row>
    <row r="1319" spans="1:13" ht="13.5" x14ac:dyDescent="0.25">
      <c r="A1319" s="3">
        <v>43929</v>
      </c>
      <c r="B1319" s="2">
        <v>5.3105000000000002</v>
      </c>
      <c r="C1319" s="2">
        <v>30.413293923288322</v>
      </c>
      <c r="D1319" s="2">
        <v>5.4485965313931572E-2</v>
      </c>
      <c r="E1319" s="2">
        <v>1.8098460816390494E-2</v>
      </c>
      <c r="F1319" s="2">
        <v>5.2595599999999996</v>
      </c>
      <c r="G1319" s="2">
        <v>5.3162500000000001</v>
      </c>
      <c r="H1319" s="2">
        <v>5.4860249999999997</v>
      </c>
      <c r="I1319" s="2">
        <v>6.1772460000000002</v>
      </c>
      <c r="J1319" s="17">
        <v>6.8525679999999936</v>
      </c>
      <c r="K1319" s="17" t="s">
        <v>55</v>
      </c>
      <c r="L1319" s="17" t="s">
        <v>54</v>
      </c>
      <c r="M1319" s="17" t="s">
        <v>47</v>
      </c>
    </row>
    <row r="1320" spans="1:13" ht="13.5" x14ac:dyDescent="0.25">
      <c r="A1320" s="3">
        <v>43934</v>
      </c>
      <c r="B1320" s="2">
        <v>5.2930999999999999</v>
      </c>
      <c r="C1320" s="2">
        <v>29.862920380013492</v>
      </c>
      <c r="D1320" s="2">
        <v>3.8914607505214249E-2</v>
      </c>
      <c r="E1320" s="2">
        <v>2.5357815623631506E-2</v>
      </c>
      <c r="F1320" s="2">
        <v>5.2734399999999999</v>
      </c>
      <c r="G1320" s="2">
        <v>5.3017900000000004</v>
      </c>
      <c r="H1320" s="2">
        <v>5.4325150000000004</v>
      </c>
      <c r="I1320" s="2">
        <v>6.1489000000000003</v>
      </c>
      <c r="J1320" s="17">
        <v>6.8392629999999954</v>
      </c>
      <c r="K1320" s="17" t="s">
        <v>55</v>
      </c>
      <c r="L1320" s="17" t="s">
        <v>54</v>
      </c>
      <c r="M1320" s="17" t="s">
        <v>49</v>
      </c>
    </row>
    <row r="1321" spans="1:13" ht="13.5" x14ac:dyDescent="0.25">
      <c r="A1321" s="3">
        <v>43935</v>
      </c>
      <c r="B1321" s="2">
        <v>5.2815000000000003</v>
      </c>
      <c r="C1321" s="2">
        <v>29.479907280663369</v>
      </c>
      <c r="D1321" s="2">
        <v>5.6400154043076967E-3</v>
      </c>
      <c r="E1321" s="2">
        <v>3.1892591730648796E-2</v>
      </c>
      <c r="F1321" s="2">
        <v>5.2942599999999995</v>
      </c>
      <c r="G1321" s="2">
        <v>5.3012100000000002</v>
      </c>
      <c r="H1321" s="2">
        <v>5.3792949999999999</v>
      </c>
      <c r="I1321" s="2">
        <v>6.1204379999999992</v>
      </c>
      <c r="J1321" s="17">
        <v>6.8261024999999949</v>
      </c>
      <c r="K1321" s="17" t="s">
        <v>55</v>
      </c>
      <c r="L1321" s="17" t="s">
        <v>54</v>
      </c>
      <c r="M1321" s="17" t="s">
        <v>49</v>
      </c>
    </row>
    <row r="1322" spans="1:13" ht="13.5" x14ac:dyDescent="0.25">
      <c r="A1322" s="3">
        <v>43936</v>
      </c>
      <c r="B1322" s="2">
        <v>5.2062999999999997</v>
      </c>
      <c r="C1322" s="2">
        <v>27.05716009808323</v>
      </c>
      <c r="D1322" s="2">
        <v>-1.5037820012944181E-3</v>
      </c>
      <c r="E1322" s="2">
        <v>3.7064173342501283E-2</v>
      </c>
      <c r="F1322" s="2">
        <v>5.28268</v>
      </c>
      <c r="G1322" s="2">
        <v>5.2844299999999995</v>
      </c>
      <c r="H1322" s="2">
        <v>5.3364850000000006</v>
      </c>
      <c r="I1322" s="2">
        <v>6.089777999999999</v>
      </c>
      <c r="J1322" s="17">
        <v>6.8133759999999945</v>
      </c>
      <c r="K1322" s="17" t="s">
        <v>55</v>
      </c>
      <c r="L1322" s="17" t="s">
        <v>54</v>
      </c>
      <c r="M1322" s="17" t="s">
        <v>47</v>
      </c>
    </row>
    <row r="1323" spans="1:13" ht="13.5" x14ac:dyDescent="0.25">
      <c r="A1323" s="3">
        <v>43937</v>
      </c>
      <c r="B1323" s="2">
        <v>5.2641999999999998</v>
      </c>
      <c r="C1323" s="2">
        <v>31.71066598620439</v>
      </c>
      <c r="D1323" s="2">
        <v>-7.6756599458400743E-3</v>
      </c>
      <c r="E1323" s="2">
        <v>4.0760680227093407E-2</v>
      </c>
      <c r="F1323" s="2">
        <v>5.2711199999999998</v>
      </c>
      <c r="G1323" s="2">
        <v>5.2722800000000003</v>
      </c>
      <c r="H1323" s="2">
        <v>5.3147950000000002</v>
      </c>
      <c r="I1323" s="2">
        <v>6.0614339999999984</v>
      </c>
      <c r="J1323" s="17">
        <v>6.8003604999999956</v>
      </c>
      <c r="K1323" s="17" t="s">
        <v>55</v>
      </c>
      <c r="L1323" s="17" t="s">
        <v>54</v>
      </c>
      <c r="M1323" s="17" t="s">
        <v>47</v>
      </c>
    </row>
    <row r="1324" spans="1:13" ht="13.5" x14ac:dyDescent="0.25">
      <c r="A1324" s="3">
        <v>43938</v>
      </c>
      <c r="B1324" s="2">
        <v>5.3220000000000001</v>
      </c>
      <c r="C1324" s="2">
        <v>36.093703691921121</v>
      </c>
      <c r="D1324" s="2">
        <v>-1.6212878734918945E-2</v>
      </c>
      <c r="E1324" s="2">
        <v>4.3397071126342335E-2</v>
      </c>
      <c r="F1324" s="2">
        <v>5.2734199999999998</v>
      </c>
      <c r="G1324" s="2">
        <v>5.2664900000000001</v>
      </c>
      <c r="H1324" s="2">
        <v>5.3087200000000001</v>
      </c>
      <c r="I1324" s="2">
        <v>6.0359800000000003</v>
      </c>
      <c r="J1324" s="17">
        <v>6.7874889999999963</v>
      </c>
      <c r="K1324" s="17" t="s">
        <v>55</v>
      </c>
      <c r="L1324" s="17" t="s">
        <v>54</v>
      </c>
      <c r="M1324" s="17" t="s">
        <v>49</v>
      </c>
    </row>
    <row r="1325" spans="1:13" ht="13.5" x14ac:dyDescent="0.25">
      <c r="A1325" s="3">
        <v>43941</v>
      </c>
      <c r="B1325" s="2">
        <v>5.1773999999999996</v>
      </c>
      <c r="C1325" s="2">
        <v>30.772496197878439</v>
      </c>
      <c r="D1325" s="2">
        <v>-3.5376649823399831E-2</v>
      </c>
      <c r="E1325" s="2">
        <v>4.4398553859714564E-2</v>
      </c>
      <c r="F1325" s="2">
        <v>5.2502799999999992</v>
      </c>
      <c r="G1325" s="2">
        <v>5.2618600000000004</v>
      </c>
      <c r="H1325" s="2">
        <v>5.303515</v>
      </c>
      <c r="I1325" s="2">
        <v>6.0076339999999995</v>
      </c>
      <c r="J1325" s="17">
        <v>6.7750514999999965</v>
      </c>
      <c r="K1325" s="17" t="s">
        <v>51</v>
      </c>
      <c r="L1325" s="17" t="s">
        <v>54</v>
      </c>
      <c r="M1325" s="17" t="s">
        <v>53</v>
      </c>
    </row>
    <row r="1326" spans="1:13" ht="13.5" x14ac:dyDescent="0.25">
      <c r="A1326" s="3">
        <v>43942</v>
      </c>
      <c r="B1326" s="2">
        <v>5.2930999999999999</v>
      </c>
      <c r="C1326" s="2">
        <v>38.575632416782994</v>
      </c>
      <c r="D1326" s="2">
        <v>-6.5153659652570362E-2</v>
      </c>
      <c r="E1326" s="2">
        <v>4.2067655049284169E-2</v>
      </c>
      <c r="F1326" s="2">
        <v>5.2525999999999993</v>
      </c>
      <c r="G1326" s="2">
        <v>5.2734300000000003</v>
      </c>
      <c r="H1326" s="2">
        <v>5.3055399999999997</v>
      </c>
      <c r="I1326" s="2">
        <v>5.9817179999999981</v>
      </c>
      <c r="J1326" s="17">
        <v>6.7631924999999979</v>
      </c>
      <c r="K1326" s="17" t="s">
        <v>51</v>
      </c>
      <c r="L1326" s="17" t="s">
        <v>54</v>
      </c>
      <c r="M1326" s="17" t="s">
        <v>52</v>
      </c>
    </row>
    <row r="1327" spans="1:13" ht="13.5" x14ac:dyDescent="0.25">
      <c r="A1327" s="3">
        <v>43943</v>
      </c>
      <c r="B1327" s="2">
        <v>5.1543000000000001</v>
      </c>
      <c r="C1327" s="2">
        <v>33.672174324173469</v>
      </c>
      <c r="D1327" s="2">
        <v>-6.5423924793344135E-2</v>
      </c>
      <c r="E1327" s="2">
        <v>3.5535019698785274E-2</v>
      </c>
      <c r="F1327" s="2">
        <v>5.2421999999999995</v>
      </c>
      <c r="G1327" s="2">
        <v>5.2624399999999998</v>
      </c>
      <c r="H1327" s="2">
        <v>5.2980200000000002</v>
      </c>
      <c r="I1327" s="2">
        <v>5.9517539999999984</v>
      </c>
      <c r="J1327" s="17">
        <v>6.7513629999999978</v>
      </c>
      <c r="K1327" s="17" t="s">
        <v>55</v>
      </c>
      <c r="L1327" s="17" t="s">
        <v>54</v>
      </c>
      <c r="M1327" s="17" t="s">
        <v>47</v>
      </c>
    </row>
    <row r="1328" spans="1:13" ht="13.5" x14ac:dyDescent="0.25">
      <c r="A1328" s="3">
        <v>43944</v>
      </c>
      <c r="B1328" s="2">
        <v>5.1947999999999999</v>
      </c>
      <c r="C1328" s="2">
        <v>36.219743103300196</v>
      </c>
      <c r="D1328" s="2">
        <v>-5.7745369849012462E-2</v>
      </c>
      <c r="E1328" s="2">
        <v>2.9213981031691212E-2</v>
      </c>
      <c r="F1328" s="2">
        <v>5.2283200000000001</v>
      </c>
      <c r="G1328" s="2">
        <v>5.2497199999999999</v>
      </c>
      <c r="H1328" s="2">
        <v>5.2876100000000008</v>
      </c>
      <c r="I1328" s="2">
        <v>5.9228299999999994</v>
      </c>
      <c r="J1328" s="17">
        <v>6.7388679999999974</v>
      </c>
      <c r="K1328" s="17" t="s">
        <v>55</v>
      </c>
      <c r="L1328" s="17" t="s">
        <v>54</v>
      </c>
      <c r="M1328" s="17" t="s">
        <v>47</v>
      </c>
    </row>
    <row r="1329" spans="1:13" ht="13.5" x14ac:dyDescent="0.25">
      <c r="A1329" s="3">
        <v>43945</v>
      </c>
      <c r="B1329" s="2">
        <v>5.1947999999999999</v>
      </c>
      <c r="C1329" s="2">
        <v>36.219743103300203</v>
      </c>
      <c r="D1329" s="2">
        <v>-5.1390999224832257E-2</v>
      </c>
      <c r="E1329" s="2">
        <v>2.1213304749207445E-2</v>
      </c>
      <c r="F1329" s="2">
        <v>5.2028800000000004</v>
      </c>
      <c r="G1329" s="2">
        <v>5.2381499999999992</v>
      </c>
      <c r="H1329" s="2">
        <v>5.2772000000000014</v>
      </c>
      <c r="I1329" s="2">
        <v>5.8951799999999981</v>
      </c>
      <c r="J1329" s="17">
        <v>6.7265174999999973</v>
      </c>
      <c r="K1329" s="17" t="s">
        <v>55</v>
      </c>
      <c r="L1329" s="17" t="s">
        <v>54</v>
      </c>
      <c r="M1329" s="17" t="s">
        <v>47</v>
      </c>
    </row>
    <row r="1330" spans="1:13" ht="13.5" x14ac:dyDescent="0.25">
      <c r="A1330" s="3">
        <v>43948</v>
      </c>
      <c r="B1330" s="2">
        <v>5.2641999999999998</v>
      </c>
      <c r="C1330" s="2">
        <v>40.742926244243307</v>
      </c>
      <c r="D1330" s="2">
        <v>-5.2325996607883951E-2</v>
      </c>
      <c r="E1330" s="2">
        <v>1.3241008878155543E-2</v>
      </c>
      <c r="F1330" s="2">
        <v>5.2202399999999995</v>
      </c>
      <c r="G1330" s="2">
        <v>5.2352600000000002</v>
      </c>
      <c r="H1330" s="2">
        <v>5.2685250000000012</v>
      </c>
      <c r="I1330" s="2">
        <v>5.868917999999999</v>
      </c>
      <c r="J1330" s="17">
        <v>6.7143114999999973</v>
      </c>
      <c r="K1330" s="17" t="s">
        <v>55</v>
      </c>
      <c r="L1330" s="17" t="s">
        <v>54</v>
      </c>
      <c r="M1330" s="17" t="s">
        <v>49</v>
      </c>
    </row>
    <row r="1331" spans="1:13" ht="13.5" x14ac:dyDescent="0.25">
      <c r="A1331" s="3">
        <v>43949</v>
      </c>
      <c r="B1331" s="2">
        <v>5.2062999999999997</v>
      </c>
      <c r="C1331" s="2">
        <v>38.302377864171994</v>
      </c>
      <c r="D1331" s="2">
        <v>-4.9628618527847834E-2</v>
      </c>
      <c r="E1331" s="2">
        <v>6.0450694955363352E-3</v>
      </c>
      <c r="F1331" s="2">
        <v>5.2028799999999995</v>
      </c>
      <c r="G1331" s="2">
        <v>5.2277399999999998</v>
      </c>
      <c r="H1331" s="2">
        <v>5.2644750000000009</v>
      </c>
      <c r="I1331" s="2">
        <v>5.8401099999999984</v>
      </c>
      <c r="J1331" s="17">
        <v>6.7018739999999983</v>
      </c>
      <c r="K1331" s="17" t="s">
        <v>55</v>
      </c>
      <c r="L1331" s="17" t="s">
        <v>54</v>
      </c>
      <c r="M1331" s="17" t="s">
        <v>47</v>
      </c>
    </row>
    <row r="1332" spans="1:13" ht="13.5" x14ac:dyDescent="0.25">
      <c r="A1332" s="3">
        <v>43950</v>
      </c>
      <c r="B1332" s="2">
        <v>5.1773999999999996</v>
      </c>
      <c r="C1332" s="2">
        <v>37.107560381124017</v>
      </c>
      <c r="D1332" s="2">
        <v>-5.5521229792460325E-2</v>
      </c>
      <c r="E1332" s="2">
        <v>-1.6625289853764991E-3</v>
      </c>
      <c r="F1332" s="2">
        <v>5.2074999999999996</v>
      </c>
      <c r="G1332" s="2">
        <v>5.22485</v>
      </c>
      <c r="H1332" s="2">
        <v>5.2546400000000002</v>
      </c>
      <c r="I1332" s="2">
        <v>5.8107239999999978</v>
      </c>
      <c r="J1332" s="17">
        <v>6.6894654999999981</v>
      </c>
      <c r="K1332" s="17" t="s">
        <v>55</v>
      </c>
      <c r="L1332" s="17" t="s">
        <v>54</v>
      </c>
      <c r="M1332" s="17" t="s">
        <v>49</v>
      </c>
    </row>
    <row r="1333" spans="1:13" ht="13.5" x14ac:dyDescent="0.25">
      <c r="A1333" s="3">
        <v>43951</v>
      </c>
      <c r="B1333" s="2">
        <v>5.1657999999999999</v>
      </c>
      <c r="C1333" s="2">
        <v>36.613856953214757</v>
      </c>
      <c r="D1333" s="2">
        <v>-4.9408931155989322E-2</v>
      </c>
      <c r="E1333" s="2">
        <v>-8.3300567152564849E-3</v>
      </c>
      <c r="F1333" s="2">
        <v>5.2016999999999998</v>
      </c>
      <c r="G1333" s="2">
        <v>5.2150099999999995</v>
      </c>
      <c r="H1333" s="2">
        <v>5.2436450000000008</v>
      </c>
      <c r="I1333" s="2">
        <v>5.7813359999999987</v>
      </c>
      <c r="J1333" s="17">
        <v>6.6771434999999988</v>
      </c>
      <c r="K1333" s="17" t="s">
        <v>55</v>
      </c>
      <c r="L1333" s="17" t="s">
        <v>54</v>
      </c>
      <c r="M1333" s="17" t="s">
        <v>47</v>
      </c>
    </row>
    <row r="1334" spans="1:13" ht="13.5" x14ac:dyDescent="0.25">
      <c r="A1334" s="3">
        <v>43955</v>
      </c>
      <c r="B1334" s="2">
        <v>5.1832000000000003</v>
      </c>
      <c r="C1334" s="2">
        <v>37.947498077498089</v>
      </c>
      <c r="D1334" s="2">
        <v>-3.5332242125637237E-2</v>
      </c>
      <c r="E1334" s="2">
        <v>-1.4052849058158616E-2</v>
      </c>
      <c r="F1334" s="2">
        <v>5.1993799999999997</v>
      </c>
      <c r="G1334" s="2">
        <v>5.20113</v>
      </c>
      <c r="H1334" s="2">
        <v>5.233810000000001</v>
      </c>
      <c r="I1334" s="2">
        <v>5.753683999999998</v>
      </c>
      <c r="J1334" s="17">
        <v>6.6649374999999988</v>
      </c>
      <c r="K1334" s="17" t="s">
        <v>55</v>
      </c>
      <c r="L1334" s="17" t="s">
        <v>54</v>
      </c>
      <c r="M1334" s="17" t="s">
        <v>47</v>
      </c>
    </row>
    <row r="1335" spans="1:13" ht="13.5" x14ac:dyDescent="0.25">
      <c r="A1335" s="3">
        <v>43956</v>
      </c>
      <c r="B1335" s="2">
        <v>5.1657999999999999</v>
      </c>
      <c r="C1335" s="2">
        <v>37.106719008499837</v>
      </c>
      <c r="D1335" s="2">
        <v>-4.3276349100425548E-2</v>
      </c>
      <c r="E1335" s="2">
        <v>-1.6598366633280112E-2</v>
      </c>
      <c r="F1335" s="2">
        <v>5.1796999999999995</v>
      </c>
      <c r="G1335" s="2">
        <v>5.1999699999999986</v>
      </c>
      <c r="H1335" s="2">
        <v>5.2309150000000013</v>
      </c>
      <c r="I1335" s="2">
        <v>5.7242959999999981</v>
      </c>
      <c r="J1335" s="17">
        <v>6.6527314999999989</v>
      </c>
      <c r="K1335" s="17" t="s">
        <v>55</v>
      </c>
      <c r="L1335" s="17" t="s">
        <v>54</v>
      </c>
      <c r="M1335" s="17" t="s">
        <v>47</v>
      </c>
    </row>
    <row r="1336" spans="1:13" ht="13.5" x14ac:dyDescent="0.25">
      <c r="A1336" s="3">
        <v>43957</v>
      </c>
      <c r="B1336" s="2">
        <v>5.1485000000000003</v>
      </c>
      <c r="C1336" s="2">
        <v>36.246814690838221</v>
      </c>
      <c r="D1336" s="2">
        <v>-2.9793511555311625E-2</v>
      </c>
      <c r="E1336" s="2">
        <v>-1.463016151438289E-2</v>
      </c>
      <c r="F1336" s="2">
        <v>5.1681399999999993</v>
      </c>
      <c r="G1336" s="2">
        <v>5.185509999999999</v>
      </c>
      <c r="H1336" s="2">
        <v>5.229470000000001</v>
      </c>
      <c r="I1336" s="2">
        <v>5.6949099999999984</v>
      </c>
      <c r="J1336" s="17">
        <v>6.6404679999999994</v>
      </c>
      <c r="K1336" s="17" t="s">
        <v>55</v>
      </c>
      <c r="L1336" s="17" t="s">
        <v>54</v>
      </c>
      <c r="M1336" s="17" t="s">
        <v>47</v>
      </c>
    </row>
    <row r="1337" spans="1:13" ht="13.5" x14ac:dyDescent="0.25">
      <c r="A1337" s="3">
        <v>43958</v>
      </c>
      <c r="B1337" s="2">
        <v>5.1368999999999998</v>
      </c>
      <c r="C1337" s="2">
        <v>35.650251110223053</v>
      </c>
      <c r="D1337" s="2">
        <v>-3.7737231295689178E-2</v>
      </c>
      <c r="E1337" s="2">
        <v>-1.0733785034494219E-2</v>
      </c>
      <c r="F1337" s="2">
        <v>5.1600400000000004</v>
      </c>
      <c r="G1337" s="2">
        <v>5.1837699999999991</v>
      </c>
      <c r="H1337" s="2">
        <v>5.2231050000000003</v>
      </c>
      <c r="I1337" s="2">
        <v>5.6636719999999992</v>
      </c>
      <c r="J1337" s="17">
        <v>6.6284064999999996</v>
      </c>
      <c r="K1337" s="17" t="s">
        <v>55</v>
      </c>
      <c r="L1337" s="17" t="s">
        <v>54</v>
      </c>
      <c r="M1337" s="17" t="s">
        <v>47</v>
      </c>
    </row>
    <row r="1338" spans="1:13" ht="13.5" x14ac:dyDescent="0.25">
      <c r="A1338" s="3">
        <v>43959</v>
      </c>
      <c r="B1338" s="2">
        <v>5.1368999999999998</v>
      </c>
      <c r="C1338" s="2">
        <v>35.650251110223067</v>
      </c>
      <c r="D1338" s="2">
        <v>-3.7101829596034364E-2</v>
      </c>
      <c r="E1338" s="2">
        <v>-7.9479173858997814E-3</v>
      </c>
      <c r="F1338" s="2">
        <v>5.1542599999999998</v>
      </c>
      <c r="G1338" s="2">
        <v>5.1779799999999989</v>
      </c>
      <c r="H1338" s="2">
        <v>5.2138500000000008</v>
      </c>
      <c r="I1338" s="2">
        <v>5.6325500000000002</v>
      </c>
      <c r="J1338" s="17">
        <v>6.6161140000000014</v>
      </c>
      <c r="K1338" s="17" t="s">
        <v>55</v>
      </c>
      <c r="L1338" s="17" t="s">
        <v>54</v>
      </c>
      <c r="M1338" s="17" t="s">
        <v>47</v>
      </c>
    </row>
    <row r="1339" spans="1:13" ht="13.5" x14ac:dyDescent="0.25">
      <c r="A1339" s="3">
        <v>43962</v>
      </c>
      <c r="B1339" s="2">
        <v>5.1485000000000003</v>
      </c>
      <c r="C1339" s="2">
        <v>36.855540970248526</v>
      </c>
      <c r="D1339" s="2">
        <v>-3.6380625078115791E-2</v>
      </c>
      <c r="E1339" s="2">
        <v>-4.8830000897557724E-3</v>
      </c>
      <c r="F1339" s="2">
        <v>5.1473200000000006</v>
      </c>
      <c r="G1339" s="2">
        <v>5.1733499999999992</v>
      </c>
      <c r="H1339" s="2">
        <v>5.2057500000000001</v>
      </c>
      <c r="I1339" s="2">
        <v>5.6025859999999996</v>
      </c>
      <c r="J1339" s="17">
        <v>6.6039660000000016</v>
      </c>
      <c r="K1339" s="17" t="s">
        <v>55</v>
      </c>
      <c r="L1339" s="17" t="s">
        <v>54</v>
      </c>
      <c r="M1339" s="17" t="s">
        <v>47</v>
      </c>
    </row>
    <row r="1340" spans="1:13" ht="13.5" x14ac:dyDescent="0.25">
      <c r="A1340" s="3">
        <v>43963</v>
      </c>
      <c r="B1340" s="2">
        <v>5.2641999999999998</v>
      </c>
      <c r="C1340" s="2">
        <v>47.431713373022482</v>
      </c>
      <c r="D1340" s="2">
        <v>-3.2766796751221072E-2</v>
      </c>
      <c r="E1340" s="2">
        <v>-3.7873624395274763E-3</v>
      </c>
      <c r="F1340" s="2">
        <v>5.1669999999999998</v>
      </c>
      <c r="G1340" s="2">
        <v>5.1733499999999992</v>
      </c>
      <c r="H1340" s="2">
        <v>5.2043049999999997</v>
      </c>
      <c r="I1340" s="2">
        <v>5.5751660000000012</v>
      </c>
      <c r="J1340" s="17">
        <v>6.5924835000000019</v>
      </c>
      <c r="K1340" s="17" t="s">
        <v>51</v>
      </c>
      <c r="L1340" s="17" t="s">
        <v>54</v>
      </c>
      <c r="M1340" s="17" t="s">
        <v>52</v>
      </c>
    </row>
    <row r="1341" spans="1:13" ht="13.5" x14ac:dyDescent="0.25">
      <c r="A1341" s="3">
        <v>43964</v>
      </c>
      <c r="B1341" s="2">
        <v>5.2930999999999999</v>
      </c>
      <c r="C1341" s="2">
        <v>49.698064208911084</v>
      </c>
      <c r="D1341" s="2">
        <v>-4.0610472030705225E-2</v>
      </c>
      <c r="E1341" s="2">
        <v>-4.8073127235271611E-3</v>
      </c>
      <c r="F1341" s="2">
        <v>5.1959199999999992</v>
      </c>
      <c r="G1341" s="2">
        <v>5.1820300000000001</v>
      </c>
      <c r="H1341" s="2">
        <v>5.2048849999999991</v>
      </c>
      <c r="I1341" s="2">
        <v>5.5480940000000007</v>
      </c>
      <c r="J1341" s="17">
        <v>6.5809140000000026</v>
      </c>
      <c r="K1341" s="17" t="s">
        <v>51</v>
      </c>
      <c r="L1341" s="17" t="s">
        <v>54</v>
      </c>
      <c r="M1341" s="17" t="s">
        <v>52</v>
      </c>
    </row>
    <row r="1342" spans="1:13" ht="13.5" x14ac:dyDescent="0.25">
      <c r="A1342" s="3">
        <v>43965</v>
      </c>
      <c r="B1342" s="2">
        <v>5.2988999999999997</v>
      </c>
      <c r="C1342" s="2">
        <v>50.16244567098753</v>
      </c>
      <c r="D1342" s="2">
        <v>-5.2157961528527252E-2</v>
      </c>
      <c r="E1342" s="2">
        <v>-6.612608905321048E-3</v>
      </c>
      <c r="F1342" s="2">
        <v>5.2283199999999992</v>
      </c>
      <c r="G1342" s="2">
        <v>5.1941800000000002</v>
      </c>
      <c r="H1342" s="2">
        <v>5.2095149999999997</v>
      </c>
      <c r="I1342" s="2">
        <v>5.5200959999999997</v>
      </c>
      <c r="J1342" s="17">
        <v>6.5695470000000036</v>
      </c>
      <c r="K1342" s="17" t="s">
        <v>51</v>
      </c>
      <c r="L1342" s="17" t="s">
        <v>54</v>
      </c>
      <c r="M1342" s="17" t="s">
        <v>52</v>
      </c>
    </row>
    <row r="1343" spans="1:13" ht="13.5" x14ac:dyDescent="0.25">
      <c r="A1343" s="3">
        <v>43966</v>
      </c>
      <c r="B1343" s="2">
        <v>5.2930999999999999</v>
      </c>
      <c r="C1343" s="2">
        <v>49.668638812499353</v>
      </c>
      <c r="D1343" s="2">
        <v>-6.3350348325641015E-2</v>
      </c>
      <c r="E1343" s="2">
        <v>-9.0942257727144055E-3</v>
      </c>
      <c r="F1343" s="2">
        <v>5.2595599999999996</v>
      </c>
      <c r="G1343" s="2">
        <v>5.2069100000000015</v>
      </c>
      <c r="H1343" s="2">
        <v>5.2109599999999991</v>
      </c>
      <c r="I1343" s="2">
        <v>5.4912879999999999</v>
      </c>
      <c r="J1343" s="17">
        <v>6.5581800000000046</v>
      </c>
      <c r="K1343" s="17" t="s">
        <v>51</v>
      </c>
      <c r="L1343" s="17" t="s">
        <v>54</v>
      </c>
      <c r="M1343" s="17" t="s">
        <v>52</v>
      </c>
    </row>
    <row r="1344" spans="1:13" ht="13.5" x14ac:dyDescent="0.25">
      <c r="A1344" s="3">
        <v>43969</v>
      </c>
      <c r="B1344" s="2">
        <v>5.2930999999999999</v>
      </c>
      <c r="C1344" s="2">
        <v>49.668638812499346</v>
      </c>
      <c r="D1344" s="2">
        <v>-7.0171160222802342E-2</v>
      </c>
      <c r="E1344" s="2">
        <v>-1.1856906514334888E-2</v>
      </c>
      <c r="F1344" s="2">
        <v>5.2884799999999998</v>
      </c>
      <c r="G1344" s="2">
        <v>5.2179000000000002</v>
      </c>
      <c r="H1344" s="2">
        <v>5.2095149999999988</v>
      </c>
      <c r="I1344" s="2">
        <v>5.4629419999999991</v>
      </c>
      <c r="J1344" s="17">
        <v>6.5468130000000055</v>
      </c>
      <c r="K1344" s="17" t="s">
        <v>51</v>
      </c>
      <c r="L1344" s="17" t="s">
        <v>54</v>
      </c>
      <c r="M1344" s="17" t="s">
        <v>52</v>
      </c>
    </row>
    <row r="1345" spans="1:13" ht="13.5" x14ac:dyDescent="0.25">
      <c r="A1345" s="3">
        <v>43970</v>
      </c>
      <c r="B1345" s="2">
        <v>5.2641999999999998</v>
      </c>
      <c r="C1345" s="2">
        <v>46.995194848000118</v>
      </c>
      <c r="D1345" s="2">
        <v>-7.6504033814905448E-2</v>
      </c>
      <c r="E1345" s="2">
        <v>-1.622800663337028E-2</v>
      </c>
      <c r="F1345" s="2">
        <v>5.288479999999999</v>
      </c>
      <c r="G1345" s="2">
        <v>5.2277399999999998</v>
      </c>
      <c r="H1345" s="2">
        <v>5.2138549999999988</v>
      </c>
      <c r="I1345" s="2">
        <v>5.4351760000000002</v>
      </c>
      <c r="J1345" s="17">
        <v>6.5355615000000054</v>
      </c>
      <c r="K1345" s="17" t="s">
        <v>51</v>
      </c>
      <c r="L1345" s="17" t="s">
        <v>54</v>
      </c>
      <c r="M1345" s="17" t="s">
        <v>54</v>
      </c>
    </row>
    <row r="1346" spans="1:13" ht="13.5" x14ac:dyDescent="0.25">
      <c r="A1346" s="3">
        <v>43971</v>
      </c>
      <c r="B1346" s="2">
        <v>5.2351999999999999</v>
      </c>
      <c r="C1346" s="2">
        <v>44.411905387953141</v>
      </c>
      <c r="D1346" s="2">
        <v>-8.2228603907694264E-2</v>
      </c>
      <c r="E1346" s="2">
        <v>-1.7603897679853969E-2</v>
      </c>
      <c r="F1346" s="2">
        <v>5.2768999999999995</v>
      </c>
      <c r="G1346" s="2">
        <v>5.2364100000000002</v>
      </c>
      <c r="H1346" s="2">
        <v>5.2109599999999991</v>
      </c>
      <c r="I1346" s="2">
        <v>5.4068300000000011</v>
      </c>
      <c r="J1346" s="17">
        <v>6.5242230000000072</v>
      </c>
      <c r="K1346" s="17" t="s">
        <v>55</v>
      </c>
      <c r="L1346" s="17" t="s">
        <v>54</v>
      </c>
      <c r="M1346" s="17" t="s">
        <v>47</v>
      </c>
    </row>
    <row r="1347" spans="1:13" ht="13.5" x14ac:dyDescent="0.25">
      <c r="A1347" s="3">
        <v>43972</v>
      </c>
      <c r="B1347" s="2">
        <v>5.2351999999999999</v>
      </c>
      <c r="C1347" s="2">
        <v>44.411905387953141</v>
      </c>
      <c r="D1347" s="2">
        <v>-8.8549237411643666E-2</v>
      </c>
      <c r="E1347" s="2">
        <v>-1.4889573599954117E-2</v>
      </c>
      <c r="F1347" s="2">
        <v>5.2641599999999995</v>
      </c>
      <c r="G1347" s="2">
        <v>5.2462399999999993</v>
      </c>
      <c r="H1347" s="2">
        <v>5.2150049999999997</v>
      </c>
      <c r="I1347" s="2">
        <v>5.379640000000002</v>
      </c>
      <c r="J1347" s="17">
        <v>6.5129715000000079</v>
      </c>
      <c r="K1347" s="17" t="s">
        <v>55</v>
      </c>
      <c r="L1347" s="17" t="s">
        <v>54</v>
      </c>
      <c r="M1347" s="17" t="s">
        <v>47</v>
      </c>
    </row>
    <row r="1348" spans="1:13" ht="13.5" x14ac:dyDescent="0.25">
      <c r="A1348" s="3">
        <v>43973</v>
      </c>
      <c r="B1348" s="2">
        <v>5.3220000000000001</v>
      </c>
      <c r="C1348" s="2">
        <v>53.319254851016119</v>
      </c>
      <c r="D1348" s="2">
        <v>-0.10004205012941902</v>
      </c>
      <c r="E1348" s="2">
        <v>-9.3020431849712443E-3</v>
      </c>
      <c r="F1348" s="2">
        <v>5.2699400000000001</v>
      </c>
      <c r="G1348" s="2">
        <v>5.2647500000000003</v>
      </c>
      <c r="H1348" s="2">
        <v>5.2213650000000005</v>
      </c>
      <c r="I1348" s="2">
        <v>5.3544180000000008</v>
      </c>
      <c r="J1348" s="17">
        <v>6.502703500000008</v>
      </c>
      <c r="K1348" s="17" t="s">
        <v>55</v>
      </c>
      <c r="L1348" s="17" t="s">
        <v>54</v>
      </c>
      <c r="M1348" s="17" t="s">
        <v>49</v>
      </c>
    </row>
    <row r="1349" spans="1:13" ht="13.5" x14ac:dyDescent="0.25">
      <c r="A1349" s="3">
        <v>43977</v>
      </c>
      <c r="B1349" s="2">
        <v>5.3162000000000003</v>
      </c>
      <c r="C1349" s="2">
        <v>52.711449368785566</v>
      </c>
      <c r="D1349" s="2">
        <v>-0.10780146692961967</v>
      </c>
      <c r="E1349" s="2">
        <v>-5.4170299533770746E-3</v>
      </c>
      <c r="F1349" s="2">
        <v>5.2745599999999992</v>
      </c>
      <c r="G1349" s="2">
        <v>5.2815200000000004</v>
      </c>
      <c r="H1349" s="2">
        <v>5.2274349999999998</v>
      </c>
      <c r="I1349" s="2">
        <v>5.3330139999999995</v>
      </c>
      <c r="J1349" s="17">
        <v>6.4924640000000071</v>
      </c>
      <c r="K1349" s="17" t="s">
        <v>55</v>
      </c>
      <c r="L1349" s="17" t="s">
        <v>54</v>
      </c>
      <c r="M1349" s="17" t="s">
        <v>49</v>
      </c>
    </row>
    <row r="1350" spans="1:13" ht="13.5" x14ac:dyDescent="0.25">
      <c r="A1350" s="3">
        <v>43978</v>
      </c>
      <c r="B1350" s="2">
        <v>5.3047000000000004</v>
      </c>
      <c r="C1350" s="2">
        <v>51.458897979404142</v>
      </c>
      <c r="D1350" s="2">
        <v>-9.5911534600094939E-2</v>
      </c>
      <c r="E1350" s="2">
        <v>-2.9488383737605534E-3</v>
      </c>
      <c r="F1350" s="2">
        <v>5.2826600000000008</v>
      </c>
      <c r="G1350" s="2">
        <v>5.2855699999999999</v>
      </c>
      <c r="H1350" s="2">
        <v>5.2294599999999996</v>
      </c>
      <c r="I1350" s="2">
        <v>5.3118420000000004</v>
      </c>
      <c r="J1350" s="17">
        <v>6.4821095000000044</v>
      </c>
      <c r="K1350" s="17" t="s">
        <v>55</v>
      </c>
      <c r="L1350" s="17" t="s">
        <v>54</v>
      </c>
      <c r="M1350" s="17" t="s">
        <v>49</v>
      </c>
    </row>
    <row r="1351" spans="1:13" ht="13.5" x14ac:dyDescent="0.25">
      <c r="A1351" s="3">
        <v>43979</v>
      </c>
      <c r="B1351" s="2">
        <v>5.2062999999999997</v>
      </c>
      <c r="C1351" s="2">
        <v>42.215276121328124</v>
      </c>
      <c r="D1351" s="2">
        <v>-7.4229547337930413E-2</v>
      </c>
      <c r="E1351" s="2">
        <v>-2.8682149360273086E-3</v>
      </c>
      <c r="F1351" s="2">
        <v>5.2768800000000002</v>
      </c>
      <c r="G1351" s="2">
        <v>5.2768899999999999</v>
      </c>
      <c r="H1351" s="2">
        <v>5.2294600000000013</v>
      </c>
      <c r="I1351" s="2">
        <v>5.2890499999999996</v>
      </c>
      <c r="J1351" s="17">
        <v>6.4718415000000054</v>
      </c>
      <c r="K1351" s="17" t="s">
        <v>55</v>
      </c>
      <c r="L1351" s="17" t="s">
        <v>54</v>
      </c>
      <c r="M1351" s="17" t="s">
        <v>47</v>
      </c>
    </row>
    <row r="1352" spans="1:13" ht="13.5" x14ac:dyDescent="0.25">
      <c r="A1352" s="3">
        <v>43980</v>
      </c>
      <c r="B1352" s="2">
        <v>5.3624999999999998</v>
      </c>
      <c r="C1352" s="2">
        <v>55.790999982060761</v>
      </c>
      <c r="D1352" s="2">
        <v>-6.6085203501899947E-2</v>
      </c>
      <c r="E1352" s="2">
        <v>-4.3117336365270514E-3</v>
      </c>
      <c r="F1352" s="2">
        <v>5.3023400000000001</v>
      </c>
      <c r="G1352" s="2">
        <v>5.2832499999999998</v>
      </c>
      <c r="H1352" s="2">
        <v>5.2387150000000009</v>
      </c>
      <c r="I1352" s="2">
        <v>5.2750500000000002</v>
      </c>
      <c r="J1352" s="17">
        <v>6.4618625000000058</v>
      </c>
      <c r="K1352" s="17" t="s">
        <v>55</v>
      </c>
      <c r="L1352" s="17" t="s">
        <v>54</v>
      </c>
      <c r="M1352" s="17" t="s">
        <v>49</v>
      </c>
    </row>
    <row r="1353" spans="1:13" ht="13.5" x14ac:dyDescent="0.25">
      <c r="A1353" s="3">
        <v>43983</v>
      </c>
      <c r="B1353" s="2">
        <v>5.5186999999999999</v>
      </c>
      <c r="C1353" s="2">
        <v>64.717709586819751</v>
      </c>
      <c r="D1353" s="2">
        <v>-7.2138663989318452E-2</v>
      </c>
      <c r="E1353" s="2">
        <v>-6.9195290874907063E-3</v>
      </c>
      <c r="F1353" s="2">
        <v>5.3416800000000002</v>
      </c>
      <c r="G1353" s="2">
        <v>5.3058100000000001</v>
      </c>
      <c r="H1353" s="2">
        <v>5.2563600000000008</v>
      </c>
      <c r="I1353" s="2">
        <v>5.2714639999999999</v>
      </c>
      <c r="J1353" s="17">
        <v>6.4531565000000057</v>
      </c>
      <c r="K1353" s="17" t="s">
        <v>51</v>
      </c>
      <c r="L1353" s="17" t="s">
        <v>54</v>
      </c>
      <c r="M1353" s="17" t="s">
        <v>52</v>
      </c>
    </row>
    <row r="1354" spans="1:13" ht="13.5" x14ac:dyDescent="0.25">
      <c r="A1354" s="3">
        <v>43984</v>
      </c>
      <c r="B1354" s="2">
        <v>5.6806999999999999</v>
      </c>
      <c r="C1354" s="2">
        <v>71.210525886934022</v>
      </c>
      <c r="D1354" s="2">
        <v>-9.0630250821463143E-2</v>
      </c>
      <c r="E1354" s="2">
        <v>-1.2781631733709001E-2</v>
      </c>
      <c r="F1354" s="2">
        <v>5.4145799999999991</v>
      </c>
      <c r="G1354" s="2">
        <v>5.34457</v>
      </c>
      <c r="H1354" s="2">
        <v>5.2812349999999997</v>
      </c>
      <c r="I1354" s="2">
        <v>5.2762080000000005</v>
      </c>
      <c r="J1354" s="17">
        <v>6.4454050000000045</v>
      </c>
      <c r="K1354" s="17" t="s">
        <v>51</v>
      </c>
      <c r="L1354" s="17" t="s">
        <v>54</v>
      </c>
      <c r="M1354" s="17" t="s">
        <v>52</v>
      </c>
    </row>
    <row r="1355" spans="1:13" ht="13.5" x14ac:dyDescent="0.25">
      <c r="A1355" s="3">
        <v>43985</v>
      </c>
      <c r="B1355" s="2">
        <v>5.6517999999999997</v>
      </c>
      <c r="C1355" s="2">
        <v>68.778887430047803</v>
      </c>
      <c r="D1355" s="2">
        <v>-0.11080764505381069</v>
      </c>
      <c r="E1355" s="2">
        <v>-2.2260314405222519E-2</v>
      </c>
      <c r="F1355" s="2">
        <v>5.484</v>
      </c>
      <c r="G1355" s="2">
        <v>5.3833300000000008</v>
      </c>
      <c r="H1355" s="2">
        <v>5.305534999999999</v>
      </c>
      <c r="I1355" s="2">
        <v>5.283614</v>
      </c>
      <c r="J1355" s="17">
        <v>6.4377980000000035</v>
      </c>
      <c r="K1355" s="17" t="s">
        <v>51</v>
      </c>
      <c r="L1355" s="17" t="s">
        <v>54</v>
      </c>
      <c r="M1355" s="17" t="s">
        <v>52</v>
      </c>
    </row>
    <row r="1356" spans="1:13" ht="13.5" x14ac:dyDescent="0.25">
      <c r="A1356" s="3">
        <v>43986</v>
      </c>
      <c r="B1356" s="2">
        <v>5.6113</v>
      </c>
      <c r="C1356" s="2">
        <v>65.408123309149047</v>
      </c>
      <c r="D1356" s="2">
        <v>-0.13123201210133217</v>
      </c>
      <c r="E1356" s="2">
        <v>-3.393544036130848E-2</v>
      </c>
      <c r="F1356" s="2">
        <v>5.5650000000000004</v>
      </c>
      <c r="G1356" s="2">
        <v>5.4209399999999999</v>
      </c>
      <c r="H1356" s="2">
        <v>5.3286749999999987</v>
      </c>
      <c r="I1356" s="2">
        <v>5.290788</v>
      </c>
      <c r="J1356" s="17">
        <v>6.4299885000000048</v>
      </c>
      <c r="K1356" s="17" t="s">
        <v>51</v>
      </c>
      <c r="L1356" s="17" t="s">
        <v>54</v>
      </c>
      <c r="M1356" s="17" t="s">
        <v>52</v>
      </c>
    </row>
    <row r="1357" spans="1:13" ht="13.5" x14ac:dyDescent="0.25">
      <c r="A1357" s="3">
        <v>43987</v>
      </c>
      <c r="B1357" s="2">
        <v>5.5823</v>
      </c>
      <c r="C1357" s="2">
        <v>63.026230529794162</v>
      </c>
      <c r="D1357" s="2">
        <v>-0.14787637930834929</v>
      </c>
      <c r="E1357" s="2">
        <v>-4.6789617179858675E-2</v>
      </c>
      <c r="F1357" s="2">
        <v>5.6089599999999997</v>
      </c>
      <c r="G1357" s="2">
        <v>5.4556500000000003</v>
      </c>
      <c r="H1357" s="2">
        <v>5.3509449999999994</v>
      </c>
      <c r="I1357" s="2">
        <v>5.2963399999999998</v>
      </c>
      <c r="J1357" s="17">
        <v>6.4220340000000053</v>
      </c>
      <c r="K1357" s="17" t="s">
        <v>51</v>
      </c>
      <c r="L1357" s="17" t="s">
        <v>54</v>
      </c>
      <c r="M1357" s="17" t="s">
        <v>52</v>
      </c>
    </row>
    <row r="1358" spans="1:13" ht="13.5" x14ac:dyDescent="0.25">
      <c r="A1358" s="3">
        <v>43990</v>
      </c>
      <c r="B1358" s="2">
        <v>5.5823</v>
      </c>
      <c r="C1358" s="2">
        <v>63.026230529794155</v>
      </c>
      <c r="D1358" s="2">
        <v>-0.14983334644423696</v>
      </c>
      <c r="E1358" s="2">
        <v>-6.093462773783033E-2</v>
      </c>
      <c r="F1358" s="2">
        <v>5.6216799999999996</v>
      </c>
      <c r="G1358" s="2">
        <v>5.4816799999999999</v>
      </c>
      <c r="H1358" s="2">
        <v>5.3732150000000001</v>
      </c>
      <c r="I1358" s="2">
        <v>5.2999260000000001</v>
      </c>
      <c r="J1358" s="17">
        <v>6.4141665000000057</v>
      </c>
      <c r="K1358" s="17" t="s">
        <v>51</v>
      </c>
      <c r="L1358" s="17" t="s">
        <v>54</v>
      </c>
      <c r="M1358" s="17" t="s">
        <v>52</v>
      </c>
    </row>
    <row r="1359" spans="1:13" ht="13.5" x14ac:dyDescent="0.25">
      <c r="A1359" s="3">
        <v>43991</v>
      </c>
      <c r="B1359" s="2">
        <v>5.4955999999999996</v>
      </c>
      <c r="C1359" s="2">
        <v>55.960420528893664</v>
      </c>
      <c r="D1359" s="2">
        <v>-0.14709554751714915</v>
      </c>
      <c r="E1359" s="2">
        <v>-7.7380514438866677E-2</v>
      </c>
      <c r="F1359" s="2">
        <v>5.5846599999999995</v>
      </c>
      <c r="G1359" s="2">
        <v>5.4996200000000002</v>
      </c>
      <c r="H1359" s="2">
        <v>5.3905699999999994</v>
      </c>
      <c r="I1359" s="2">
        <v>5.3017780000000014</v>
      </c>
      <c r="J1359" s="17">
        <v>6.4058075000000052</v>
      </c>
      <c r="K1359" s="17" t="s">
        <v>55</v>
      </c>
      <c r="L1359" s="17" t="s">
        <v>54</v>
      </c>
      <c r="M1359" s="17" t="s">
        <v>47</v>
      </c>
    </row>
    <row r="1360" spans="1:13" ht="13.5" x14ac:dyDescent="0.25">
      <c r="A1360" s="3">
        <v>43992</v>
      </c>
      <c r="B1360" s="2">
        <v>5.4955999999999996</v>
      </c>
      <c r="C1360" s="2">
        <v>55.960420528893664</v>
      </c>
      <c r="D1360" s="2">
        <v>-0.14708792103561663</v>
      </c>
      <c r="E1360" s="2">
        <v>-9.4768748788404855E-2</v>
      </c>
      <c r="F1360" s="2">
        <v>5.55342</v>
      </c>
      <c r="G1360" s="2">
        <v>5.5187100000000004</v>
      </c>
      <c r="H1360" s="2">
        <v>5.4021399999999993</v>
      </c>
      <c r="I1360" s="2">
        <v>5.3029360000000016</v>
      </c>
      <c r="J1360" s="17">
        <v>6.397564500000005</v>
      </c>
      <c r="K1360" s="17" t="s">
        <v>55</v>
      </c>
      <c r="L1360" s="17" t="s">
        <v>54</v>
      </c>
      <c r="M1360" s="17" t="s">
        <v>47</v>
      </c>
    </row>
    <row r="1361" spans="1:13" ht="13.5" x14ac:dyDescent="0.25">
      <c r="A1361" s="3">
        <v>43993</v>
      </c>
      <c r="B1361" s="2">
        <v>5.4377000000000004</v>
      </c>
      <c r="C1361" s="2">
        <v>51.48958355630139</v>
      </c>
      <c r="D1361" s="2">
        <v>-0.15843080147275757</v>
      </c>
      <c r="E1361" s="2">
        <v>-0.10928233348440508</v>
      </c>
      <c r="F1361" s="2">
        <v>5.5186999999999999</v>
      </c>
      <c r="G1361" s="2">
        <v>5.5418500000000002</v>
      </c>
      <c r="H1361" s="2">
        <v>5.40937</v>
      </c>
      <c r="I1361" s="2">
        <v>5.305944000000002</v>
      </c>
      <c r="J1361" s="17">
        <v>6.3889160000000054</v>
      </c>
      <c r="K1361" s="17" t="s">
        <v>55</v>
      </c>
      <c r="L1361" s="17" t="s">
        <v>54</v>
      </c>
      <c r="M1361" s="17" t="s">
        <v>47</v>
      </c>
    </row>
    <row r="1362" spans="1:13" ht="13.5" x14ac:dyDescent="0.25">
      <c r="A1362" s="3">
        <v>43994</v>
      </c>
      <c r="B1362" s="2">
        <v>5.4955999999999996</v>
      </c>
      <c r="C1362" s="2">
        <v>55.332689454170527</v>
      </c>
      <c r="D1362" s="2">
        <v>-0.14840735108621228</v>
      </c>
      <c r="E1362" s="2">
        <v>-0.12174765963632481</v>
      </c>
      <c r="F1362" s="2">
        <v>5.50136</v>
      </c>
      <c r="G1362" s="2">
        <v>5.555159999999999</v>
      </c>
      <c r="H1362" s="2">
        <v>5.4192049999999998</v>
      </c>
      <c r="I1362" s="2">
        <v>5.3083740000000015</v>
      </c>
      <c r="J1362" s="17">
        <v>6.3808175000000054</v>
      </c>
      <c r="K1362" s="17" t="s">
        <v>55</v>
      </c>
      <c r="L1362" s="17" t="s">
        <v>54</v>
      </c>
      <c r="M1362" s="17" t="s">
        <v>47</v>
      </c>
    </row>
    <row r="1363" spans="1:13" ht="13.5" x14ac:dyDescent="0.25">
      <c r="A1363" s="3">
        <v>43997</v>
      </c>
      <c r="B1363" s="2">
        <v>5.4955999999999996</v>
      </c>
      <c r="C1363" s="2">
        <v>55.332689454170527</v>
      </c>
      <c r="D1363" s="2">
        <v>-0.11634900846329188</v>
      </c>
      <c r="E1363" s="2">
        <v>-0.13105407693182805</v>
      </c>
      <c r="F1363" s="2">
        <v>5.4840199999999992</v>
      </c>
      <c r="G1363" s="2">
        <v>5.5528499999999994</v>
      </c>
      <c r="H1363" s="2">
        <v>5.4293300000000002</v>
      </c>
      <c r="I1363" s="2">
        <v>5.3105720000000023</v>
      </c>
      <c r="J1363" s="17">
        <v>6.3732105000000061</v>
      </c>
      <c r="K1363" s="17" t="s">
        <v>55</v>
      </c>
      <c r="L1363" s="17" t="s">
        <v>54</v>
      </c>
      <c r="M1363" s="17" t="s">
        <v>47</v>
      </c>
    </row>
    <row r="1364" spans="1:13" ht="13.5" x14ac:dyDescent="0.25">
      <c r="A1364" s="3">
        <v>43998</v>
      </c>
      <c r="B1364" s="2">
        <v>5.4955999999999996</v>
      </c>
      <c r="C1364" s="2">
        <v>55.332689454170527</v>
      </c>
      <c r="D1364" s="2">
        <v>-6.4719833947178174E-2</v>
      </c>
      <c r="E1364" s="2">
        <v>-0.13369804041481184</v>
      </c>
      <c r="F1364" s="2">
        <v>5.4840199999999992</v>
      </c>
      <c r="G1364" s="2">
        <v>5.5343399999999985</v>
      </c>
      <c r="H1364" s="2">
        <v>5.4394549999999997</v>
      </c>
      <c r="I1364" s="2">
        <v>5.3128860000000024</v>
      </c>
      <c r="J1364" s="17">
        <v>6.3651410000000057</v>
      </c>
      <c r="K1364" s="17" t="s">
        <v>51</v>
      </c>
      <c r="L1364" s="17" t="s">
        <v>54</v>
      </c>
      <c r="M1364" s="17" t="s">
        <v>54</v>
      </c>
    </row>
    <row r="1365" spans="1:13" ht="13.5" x14ac:dyDescent="0.25">
      <c r="A1365" s="3">
        <v>43999</v>
      </c>
      <c r="B1365" s="2">
        <v>5.4377000000000004</v>
      </c>
      <c r="C1365" s="2">
        <v>50.350657120488457</v>
      </c>
      <c r="D1365" s="2">
        <v>-2.1579941275610359E-2</v>
      </c>
      <c r="E1365" s="2">
        <v>-0.12586078680613472</v>
      </c>
      <c r="F1365" s="2">
        <v>5.4724399999999997</v>
      </c>
      <c r="G1365" s="2">
        <v>5.512929999999999</v>
      </c>
      <c r="H1365" s="2">
        <v>5.4481300000000008</v>
      </c>
      <c r="I1365" s="2">
        <v>5.3171660000000012</v>
      </c>
      <c r="J1365" s="17">
        <v>6.3567820000000053</v>
      </c>
      <c r="K1365" s="17" t="s">
        <v>55</v>
      </c>
      <c r="L1365" s="17" t="s">
        <v>54</v>
      </c>
      <c r="M1365" s="17" t="s">
        <v>47</v>
      </c>
    </row>
    <row r="1366" spans="1:13" ht="13.5" x14ac:dyDescent="0.25">
      <c r="A1366" s="3">
        <v>44000</v>
      </c>
      <c r="B1366" s="2">
        <v>5.4260999999999999</v>
      </c>
      <c r="C1366" s="2">
        <v>49.39117209002579</v>
      </c>
      <c r="D1366" s="2">
        <v>9.5334212593858325E-3</v>
      </c>
      <c r="E1366" s="2">
        <v>-0.11278994082363787</v>
      </c>
      <c r="F1366" s="2">
        <v>5.4701199999999996</v>
      </c>
      <c r="G1366" s="2">
        <v>5.4944099999999993</v>
      </c>
      <c r="H1366" s="2">
        <v>5.4576750000000001</v>
      </c>
      <c r="I1366" s="2">
        <v>5.322140000000001</v>
      </c>
      <c r="J1366" s="17">
        <v>6.348567500000005</v>
      </c>
      <c r="K1366" s="17" t="s">
        <v>55</v>
      </c>
      <c r="L1366" s="17" t="s">
        <v>54</v>
      </c>
      <c r="M1366" s="17" t="s">
        <v>47</v>
      </c>
    </row>
    <row r="1367" spans="1:13" ht="13.5" x14ac:dyDescent="0.25">
      <c r="A1367" s="3">
        <v>44001</v>
      </c>
      <c r="B1367" s="2">
        <v>5.2641999999999998</v>
      </c>
      <c r="C1367" s="2">
        <v>38.39421764664376</v>
      </c>
      <c r="D1367" s="2">
        <v>4.3442939812337933E-2</v>
      </c>
      <c r="E1367" s="2">
        <v>-9.7124340684955054E-2</v>
      </c>
      <c r="F1367" s="2">
        <v>5.4238399999999993</v>
      </c>
      <c r="G1367" s="2">
        <v>5.4625999999999992</v>
      </c>
      <c r="H1367" s="2">
        <v>5.4591250000000002</v>
      </c>
      <c r="I1367" s="2">
        <v>5.322140000000001</v>
      </c>
      <c r="J1367" s="17">
        <v>6.3396010000000045</v>
      </c>
      <c r="K1367" s="17" t="s">
        <v>55</v>
      </c>
      <c r="L1367" s="17" t="s">
        <v>54</v>
      </c>
      <c r="M1367" s="17" t="s">
        <v>47</v>
      </c>
    </row>
    <row r="1368" spans="1:13" ht="13.5" x14ac:dyDescent="0.25">
      <c r="A1368" s="3">
        <v>44004</v>
      </c>
      <c r="B1368" s="2">
        <v>5.2062999999999997</v>
      </c>
      <c r="C1368" s="2">
        <v>35.361897490709012</v>
      </c>
      <c r="D1368" s="2">
        <v>7.7429110304682247E-2</v>
      </c>
      <c r="E1368" s="2">
        <v>-7.8583702528160645E-2</v>
      </c>
      <c r="F1368" s="2">
        <v>5.3659799999999995</v>
      </c>
      <c r="G1368" s="2">
        <v>5.4249999999999998</v>
      </c>
      <c r="H1368" s="2">
        <v>5.4533399999999999</v>
      </c>
      <c r="I1368" s="2">
        <v>5.3198260000000008</v>
      </c>
      <c r="J1368" s="17">
        <v>6.3305185000000055</v>
      </c>
      <c r="K1368" s="17" t="s">
        <v>55</v>
      </c>
      <c r="L1368" s="17" t="s">
        <v>54</v>
      </c>
      <c r="M1368" s="17" t="s">
        <v>47</v>
      </c>
    </row>
    <row r="1369" spans="1:13" ht="13.5" x14ac:dyDescent="0.25">
      <c r="A1369" s="3">
        <v>44005</v>
      </c>
      <c r="B1369" s="2">
        <v>5.2062999999999997</v>
      </c>
      <c r="C1369" s="2">
        <v>35.361897490709012</v>
      </c>
      <c r="D1369" s="2">
        <v>9.4120507581536117E-2</v>
      </c>
      <c r="E1369" s="2">
        <v>-5.3659282080990106E-2</v>
      </c>
      <c r="F1369" s="2">
        <v>5.3081199999999997</v>
      </c>
      <c r="G1369" s="2">
        <v>5.3960699999999999</v>
      </c>
      <c r="H1369" s="2">
        <v>5.447845</v>
      </c>
      <c r="I1369" s="2">
        <v>5.3177419999999991</v>
      </c>
      <c r="J1369" s="17">
        <v>6.3214940000000048</v>
      </c>
      <c r="K1369" s="17" t="s">
        <v>55</v>
      </c>
      <c r="L1369" s="17" t="s">
        <v>54</v>
      </c>
      <c r="M1369" s="17" t="s">
        <v>47</v>
      </c>
    </row>
    <row r="1370" spans="1:13" ht="13.5" x14ac:dyDescent="0.25">
      <c r="A1370" s="3">
        <v>44006</v>
      </c>
      <c r="B1370" s="2">
        <v>5.2062999999999997</v>
      </c>
      <c r="C1370" s="2">
        <v>35.361897490709012</v>
      </c>
      <c r="D1370" s="2">
        <v>0.10942208086019356</v>
      </c>
      <c r="E1370" s="2">
        <v>-2.5485202963393298E-2</v>
      </c>
      <c r="F1370" s="2">
        <v>5.2618399999999994</v>
      </c>
      <c r="G1370" s="2">
        <v>5.36714</v>
      </c>
      <c r="H1370" s="2">
        <v>5.4429250000000007</v>
      </c>
      <c r="I1370" s="2">
        <v>5.3160059999999998</v>
      </c>
      <c r="J1370" s="17">
        <v>6.3128165000000047</v>
      </c>
      <c r="K1370" s="17" t="s">
        <v>55</v>
      </c>
      <c r="L1370" s="17" t="s">
        <v>54</v>
      </c>
      <c r="M1370" s="17" t="s">
        <v>47</v>
      </c>
    </row>
    <row r="1371" spans="1:13" ht="13.5" x14ac:dyDescent="0.25">
      <c r="A1371" s="3">
        <v>44007</v>
      </c>
      <c r="B1371" s="2">
        <v>5.1832000000000003</v>
      </c>
      <c r="C1371" s="2">
        <v>34.022934819089457</v>
      </c>
      <c r="D1371" s="2">
        <v>0.11626380259292812</v>
      </c>
      <c r="E1371" s="2">
        <v>1.9232348782382766E-4</v>
      </c>
      <c r="F1371" s="2">
        <v>5.21326</v>
      </c>
      <c r="G1371" s="2">
        <v>5.3416899999999998</v>
      </c>
      <c r="H1371" s="2">
        <v>5.44177</v>
      </c>
      <c r="I1371" s="2">
        <v>5.3140400000000003</v>
      </c>
      <c r="J1371" s="17">
        <v>6.3040525000000045</v>
      </c>
      <c r="K1371" s="17" t="s">
        <v>55</v>
      </c>
      <c r="L1371" s="17" t="s">
        <v>54</v>
      </c>
      <c r="M1371" s="17" t="s">
        <v>47</v>
      </c>
    </row>
    <row r="1372" spans="1:13" ht="13.5" x14ac:dyDescent="0.25">
      <c r="A1372" s="3">
        <v>44008</v>
      </c>
      <c r="B1372" s="2">
        <v>5.1138000000000003</v>
      </c>
      <c r="C1372" s="2">
        <v>30.309743367522657</v>
      </c>
      <c r="D1372" s="2">
        <v>0.13724790021723088</v>
      </c>
      <c r="E1372" s="2">
        <v>2.3235143579792526E-2</v>
      </c>
      <c r="F1372" s="2">
        <v>5.1831800000000001</v>
      </c>
      <c r="G1372" s="2">
        <v>5.3035099999999993</v>
      </c>
      <c r="H1372" s="2">
        <v>5.429335</v>
      </c>
      <c r="I1372" s="2">
        <v>5.3121900000000002</v>
      </c>
      <c r="J1372" s="17">
        <v>6.2949415000000055</v>
      </c>
      <c r="K1372" s="17" t="s">
        <v>55</v>
      </c>
      <c r="L1372" s="17" t="s">
        <v>54</v>
      </c>
      <c r="M1372" s="17" t="s">
        <v>47</v>
      </c>
    </row>
    <row r="1373" spans="1:13" ht="13.5" x14ac:dyDescent="0.25">
      <c r="A1373" s="3">
        <v>44011</v>
      </c>
      <c r="B1373" s="2">
        <v>5.1138000000000003</v>
      </c>
      <c r="C1373" s="2">
        <v>30.309743367522657</v>
      </c>
      <c r="D1373" s="2">
        <v>0.15647535106000632</v>
      </c>
      <c r="E1373" s="2">
        <v>4.1316221781189211E-2</v>
      </c>
      <c r="F1373" s="2">
        <v>5.1646800000000006</v>
      </c>
      <c r="G1373" s="2">
        <v>5.2653299999999996</v>
      </c>
      <c r="H1373" s="2">
        <v>5.40909</v>
      </c>
      <c r="I1373" s="2">
        <v>5.3091820000000007</v>
      </c>
      <c r="J1373" s="17">
        <v>6.285801500000006</v>
      </c>
      <c r="K1373" s="17" t="s">
        <v>55</v>
      </c>
      <c r="L1373" s="17" t="s">
        <v>54</v>
      </c>
      <c r="M1373" s="17" t="s">
        <v>47</v>
      </c>
    </row>
    <row r="1374" spans="1:13" ht="13.5" x14ac:dyDescent="0.25">
      <c r="A1374" s="3">
        <v>44012</v>
      </c>
      <c r="B1374" s="2">
        <v>5.1079999999999997</v>
      </c>
      <c r="C1374" s="2">
        <v>29.992475729964411</v>
      </c>
      <c r="D1374" s="2">
        <v>0.17453702507004465</v>
      </c>
      <c r="E1374" s="2">
        <v>5.6411636073023269E-2</v>
      </c>
      <c r="F1374" s="2">
        <v>5.1450200000000006</v>
      </c>
      <c r="G1374" s="2">
        <v>5.2265699999999988</v>
      </c>
      <c r="H1374" s="2">
        <v>5.3804549999999995</v>
      </c>
      <c r="I1374" s="2">
        <v>5.3049019999999993</v>
      </c>
      <c r="J1374" s="17">
        <v>6.2766325000000043</v>
      </c>
      <c r="K1374" s="17" t="s">
        <v>55</v>
      </c>
      <c r="L1374" s="17" t="s">
        <v>54</v>
      </c>
      <c r="M1374" s="17" t="s">
        <v>47</v>
      </c>
    </row>
    <row r="1375" spans="1:13" ht="13.5" x14ac:dyDescent="0.25">
      <c r="A1375" s="3">
        <v>44013</v>
      </c>
      <c r="B1375" s="2">
        <v>5.1079999999999997</v>
      </c>
      <c r="C1375" s="2">
        <v>29.992475729964411</v>
      </c>
      <c r="D1375" s="2">
        <v>0.1822082850486213</v>
      </c>
      <c r="E1375" s="2">
        <v>6.6485480587273507E-2</v>
      </c>
      <c r="F1375" s="2">
        <v>5.1253600000000006</v>
      </c>
      <c r="G1375" s="2">
        <v>5.1935999999999982</v>
      </c>
      <c r="H1375" s="2">
        <v>5.3532649999999995</v>
      </c>
      <c r="I1375" s="2">
        <v>5.303513999999999</v>
      </c>
      <c r="J1375" s="17">
        <v>6.2674635000000043</v>
      </c>
      <c r="K1375" s="17" t="s">
        <v>55</v>
      </c>
      <c r="L1375" s="17" t="s">
        <v>54</v>
      </c>
      <c r="M1375" s="17" t="s">
        <v>47</v>
      </c>
    </row>
    <row r="1376" spans="1:13" ht="13.5" x14ac:dyDescent="0.25">
      <c r="A1376" s="3">
        <v>44014</v>
      </c>
      <c r="B1376" s="2">
        <v>5.0906000000000002</v>
      </c>
      <c r="C1376" s="2">
        <v>28.938547901489059</v>
      </c>
      <c r="D1376" s="2">
        <v>0.18940362223925877</v>
      </c>
      <c r="E1376" s="2">
        <v>7.3926355088416842E-2</v>
      </c>
      <c r="F1376" s="2">
        <v>5.10684</v>
      </c>
      <c r="G1376" s="2">
        <v>5.16005</v>
      </c>
      <c r="H1376" s="2">
        <v>5.3272299999999992</v>
      </c>
      <c r="I1376" s="2">
        <v>5.2994639999999995</v>
      </c>
      <c r="J1376" s="17">
        <v>6.2582075000000046</v>
      </c>
      <c r="K1376" s="17" t="s">
        <v>55</v>
      </c>
      <c r="L1376" s="17" t="s">
        <v>54</v>
      </c>
      <c r="M1376" s="17" t="s">
        <v>47</v>
      </c>
    </row>
    <row r="1377" spans="1:13" ht="13.5" x14ac:dyDescent="0.25">
      <c r="A1377" s="3">
        <v>44015</v>
      </c>
      <c r="B1377" s="2">
        <v>5.2062999999999997</v>
      </c>
      <c r="C1377" s="2">
        <v>43.225002719661589</v>
      </c>
      <c r="D1377" s="2">
        <v>0.16322784798988188</v>
      </c>
      <c r="E1377" s="2">
        <v>7.9325444467693296E-2</v>
      </c>
      <c r="F1377" s="2">
        <v>5.1253399999999996</v>
      </c>
      <c r="G1377" s="2">
        <v>5.1542599999999998</v>
      </c>
      <c r="H1377" s="2">
        <v>5.3084299999999995</v>
      </c>
      <c r="I1377" s="2">
        <v>5.3005040000000001</v>
      </c>
      <c r="J1377" s="17">
        <v>6.2491540000000052</v>
      </c>
      <c r="K1377" s="17" t="s">
        <v>55</v>
      </c>
      <c r="L1377" s="17" t="s">
        <v>54</v>
      </c>
      <c r="M1377" s="17" t="s">
        <v>49</v>
      </c>
    </row>
    <row r="1378" spans="1:13" ht="13.5" x14ac:dyDescent="0.25">
      <c r="A1378" s="3">
        <v>44018</v>
      </c>
      <c r="B1378" s="2">
        <v>5.3624999999999998</v>
      </c>
      <c r="C1378" s="2">
        <v>56.066566060678831</v>
      </c>
      <c r="D1378" s="2">
        <v>0.12104138271769216</v>
      </c>
      <c r="E1378" s="2">
        <v>8.2337079923996817E-2</v>
      </c>
      <c r="F1378" s="2">
        <v>5.1750799999999995</v>
      </c>
      <c r="G1378" s="2">
        <v>5.16988</v>
      </c>
      <c r="H1378" s="2">
        <v>5.2974399999999999</v>
      </c>
      <c r="I1378" s="2">
        <v>5.303858</v>
      </c>
      <c r="J1378" s="17">
        <v>6.2408815000000049</v>
      </c>
      <c r="K1378" s="17" t="s">
        <v>55</v>
      </c>
      <c r="L1378" s="17" t="s">
        <v>54</v>
      </c>
      <c r="M1378" s="17" t="s">
        <v>49</v>
      </c>
    </row>
    <row r="1379" spans="1:13" ht="13.5" x14ac:dyDescent="0.25">
      <c r="A1379" s="3">
        <v>44019</v>
      </c>
      <c r="B1379" s="2">
        <v>5.4203999999999999</v>
      </c>
      <c r="C1379" s="2">
        <v>59.704843708763889</v>
      </c>
      <c r="D1379" s="2">
        <v>8.054097394070503E-2</v>
      </c>
      <c r="E1379" s="2">
        <v>8.3500385980330952E-2</v>
      </c>
      <c r="F1379" s="2">
        <v>5.2375600000000002</v>
      </c>
      <c r="G1379" s="2">
        <v>5.1912900000000004</v>
      </c>
      <c r="H1379" s="2">
        <v>5.2936800000000002</v>
      </c>
      <c r="I1379" s="2">
        <v>5.3083699999999991</v>
      </c>
      <c r="J1379" s="17">
        <v>6.2331880000000046</v>
      </c>
      <c r="K1379" s="17" t="s">
        <v>55</v>
      </c>
      <c r="L1379" s="17" t="s">
        <v>54</v>
      </c>
      <c r="M1379" s="17" t="s">
        <v>49</v>
      </c>
    </row>
    <row r="1380" spans="1:13" ht="13.5" x14ac:dyDescent="0.25">
      <c r="A1380" s="3">
        <v>44020</v>
      </c>
      <c r="B1380" s="2">
        <v>5.6113</v>
      </c>
      <c r="C1380" s="2">
        <v>68.861068436328239</v>
      </c>
      <c r="D1380" s="2">
        <v>3.1311411805563516E-2</v>
      </c>
      <c r="E1380" s="2">
        <v>8.2609567796738781E-2</v>
      </c>
      <c r="F1380" s="2">
        <v>5.3382200000000006</v>
      </c>
      <c r="G1380" s="2">
        <v>5.2317900000000002</v>
      </c>
      <c r="H1380" s="2">
        <v>5.2994649999999996</v>
      </c>
      <c r="I1380" s="2">
        <v>5.3153119999999987</v>
      </c>
      <c r="J1380" s="17">
        <v>6.2262465000000047</v>
      </c>
      <c r="K1380" s="17" t="s">
        <v>55</v>
      </c>
      <c r="L1380" s="17" t="s">
        <v>54</v>
      </c>
      <c r="M1380" s="17" t="s">
        <v>49</v>
      </c>
    </row>
    <row r="1381" spans="1:13" ht="13.5" x14ac:dyDescent="0.25">
      <c r="A1381" s="3">
        <v>44021</v>
      </c>
      <c r="B1381" s="2">
        <v>5.5938999999999997</v>
      </c>
      <c r="C1381" s="2">
        <v>67.358670059259794</v>
      </c>
      <c r="D1381" s="2">
        <v>-1.4495925044539781E-2</v>
      </c>
      <c r="E1381" s="2">
        <v>8.0115775446642085E-2</v>
      </c>
      <c r="F1381" s="2">
        <v>5.4388800000000002</v>
      </c>
      <c r="G1381" s="2">
        <v>5.2728599999999997</v>
      </c>
      <c r="H1381" s="2">
        <v>5.3072749999999997</v>
      </c>
      <c r="I1381" s="2">
        <v>5.3230640000000005</v>
      </c>
      <c r="J1381" s="17">
        <v>6.2192470000000046</v>
      </c>
      <c r="K1381" s="17" t="s">
        <v>51</v>
      </c>
      <c r="L1381" s="17" t="s">
        <v>54</v>
      </c>
      <c r="M1381" s="17" t="s">
        <v>52</v>
      </c>
    </row>
    <row r="1382" spans="1:13" ht="13.5" x14ac:dyDescent="0.25">
      <c r="A1382" s="3">
        <v>44022</v>
      </c>
      <c r="B1382" s="2">
        <v>5.4435000000000002</v>
      </c>
      <c r="C1382" s="2">
        <v>55.987923476568277</v>
      </c>
      <c r="D1382" s="2">
        <v>-5.4436192661634131E-2</v>
      </c>
      <c r="E1382" s="2">
        <v>7.3116965553108246E-2</v>
      </c>
      <c r="F1382" s="2">
        <v>5.4863199999999992</v>
      </c>
      <c r="G1382" s="2">
        <v>5.3058299999999994</v>
      </c>
      <c r="H1382" s="2">
        <v>5.3046699999999998</v>
      </c>
      <c r="I1382" s="2">
        <v>5.3283860000000001</v>
      </c>
      <c r="J1382" s="17">
        <v>6.2114955000000034</v>
      </c>
      <c r="K1382" s="17" t="s">
        <v>51</v>
      </c>
      <c r="L1382" s="17" t="s">
        <v>54</v>
      </c>
      <c r="M1382" s="17" t="s">
        <v>52</v>
      </c>
    </row>
    <row r="1383" spans="1:13" ht="13.5" x14ac:dyDescent="0.25">
      <c r="A1383" s="3">
        <v>44025</v>
      </c>
      <c r="B1383" s="2">
        <v>5.5361000000000002</v>
      </c>
      <c r="C1383" s="2">
        <v>60.418273544548548</v>
      </c>
      <c r="D1383" s="2">
        <v>-9.5724593869766395E-2</v>
      </c>
      <c r="E1383" s="2">
        <v>6.2421576371945821E-2</v>
      </c>
      <c r="F1383" s="2">
        <v>5.5210400000000002</v>
      </c>
      <c r="G1383" s="2">
        <v>5.3480599999999994</v>
      </c>
      <c r="H1383" s="2">
        <v>5.3066949999999995</v>
      </c>
      <c r="I1383" s="2">
        <v>5.3357919999999988</v>
      </c>
      <c r="J1383" s="17">
        <v>6.2039465000000042</v>
      </c>
      <c r="K1383" s="17" t="s">
        <v>51</v>
      </c>
      <c r="L1383" s="17" t="s">
        <v>54</v>
      </c>
      <c r="M1383" s="17" t="s">
        <v>52</v>
      </c>
    </row>
    <row r="1384" spans="1:13" ht="13.5" x14ac:dyDescent="0.25">
      <c r="A1384" s="3">
        <v>44026</v>
      </c>
      <c r="B1384" s="2">
        <v>5.5244999999999997</v>
      </c>
      <c r="C1384" s="2">
        <v>59.608789720975757</v>
      </c>
      <c r="D1384" s="2">
        <v>-0.13182776183773637</v>
      </c>
      <c r="E1384" s="2">
        <v>5.0190832366161009E-2</v>
      </c>
      <c r="F1384" s="2">
        <v>5.5418599999999998</v>
      </c>
      <c r="G1384" s="2">
        <v>5.3897099999999991</v>
      </c>
      <c r="H1384" s="2">
        <v>5.3081399999999999</v>
      </c>
      <c r="I1384" s="2">
        <v>5.342617999999999</v>
      </c>
      <c r="J1384" s="17">
        <v>6.1964265000000038</v>
      </c>
      <c r="K1384" s="17" t="s">
        <v>51</v>
      </c>
      <c r="L1384" s="17" t="s">
        <v>54</v>
      </c>
      <c r="M1384" s="17" t="s">
        <v>52</v>
      </c>
    </row>
    <row r="1385" spans="1:13" ht="13.5" x14ac:dyDescent="0.25">
      <c r="A1385" s="3">
        <v>44027</v>
      </c>
      <c r="B1385" s="2">
        <v>5.4897999999999998</v>
      </c>
      <c r="C1385" s="2">
        <v>57.142439156840751</v>
      </c>
      <c r="D1385" s="2">
        <v>-0.16078747734725418</v>
      </c>
      <c r="E1385" s="2">
        <v>3.8037452925608721E-2</v>
      </c>
      <c r="F1385" s="2">
        <v>5.5175599999999996</v>
      </c>
      <c r="G1385" s="2">
        <v>5.4278900000000005</v>
      </c>
      <c r="H1385" s="2">
        <v>5.3107449999999998</v>
      </c>
      <c r="I1385" s="2">
        <v>5.3490979999999988</v>
      </c>
      <c r="J1385" s="17">
        <v>6.1888195000000019</v>
      </c>
      <c r="K1385" s="17" t="s">
        <v>55</v>
      </c>
      <c r="L1385" s="17" t="s">
        <v>54</v>
      </c>
      <c r="M1385" s="17" t="s">
        <v>47</v>
      </c>
    </row>
    <row r="1386" spans="1:13" ht="13.5" x14ac:dyDescent="0.25">
      <c r="A1386" s="3">
        <v>44028</v>
      </c>
      <c r="B1386" s="2">
        <v>5.4377000000000004</v>
      </c>
      <c r="C1386" s="2">
        <v>53.559233093875058</v>
      </c>
      <c r="D1386" s="2">
        <v>-0.18481303818978567</v>
      </c>
      <c r="E1386" s="2">
        <v>2.5831687227839278E-2</v>
      </c>
      <c r="F1386" s="2">
        <v>5.4863200000000001</v>
      </c>
      <c r="G1386" s="2">
        <v>5.4626000000000001</v>
      </c>
      <c r="H1386" s="2">
        <v>5.311325000000001</v>
      </c>
      <c r="I1386" s="2">
        <v>5.3548819999999999</v>
      </c>
      <c r="J1386" s="17">
        <v>6.181299000000001</v>
      </c>
      <c r="K1386" s="17" t="s">
        <v>55</v>
      </c>
      <c r="L1386" s="17" t="s">
        <v>54</v>
      </c>
      <c r="M1386" s="17" t="s">
        <v>47</v>
      </c>
    </row>
    <row r="1387" spans="1:13" ht="13.5" x14ac:dyDescent="0.25">
      <c r="A1387" s="3">
        <v>44029</v>
      </c>
      <c r="B1387" s="2">
        <v>5.2756999999999996</v>
      </c>
      <c r="C1387" s="2">
        <v>44.264612774913275</v>
      </c>
      <c r="D1387" s="2">
        <v>-0.17568590736054546</v>
      </c>
      <c r="E1387" s="2">
        <v>1.2714912306334756E-2</v>
      </c>
      <c r="F1387" s="2">
        <v>5.4527599999999996</v>
      </c>
      <c r="G1387" s="2">
        <v>5.4695400000000003</v>
      </c>
      <c r="H1387" s="2">
        <v>5.3119000000000014</v>
      </c>
      <c r="I1387" s="2">
        <v>5.357657999999998</v>
      </c>
      <c r="J1387" s="17">
        <v>6.1729685000000014</v>
      </c>
      <c r="K1387" s="17" t="s">
        <v>55</v>
      </c>
      <c r="L1387" s="17" t="s">
        <v>54</v>
      </c>
      <c r="M1387" s="17" t="s">
        <v>47</v>
      </c>
    </row>
    <row r="1388" spans="1:13" ht="13.5" x14ac:dyDescent="0.25">
      <c r="A1388" s="3">
        <v>44032</v>
      </c>
      <c r="B1388" s="2">
        <v>5.2641999999999998</v>
      </c>
      <c r="C1388" s="2">
        <v>43.685053730950145</v>
      </c>
      <c r="D1388" s="2">
        <v>-0.14244116488908354</v>
      </c>
      <c r="E1388" s="2">
        <v>4.337917993285853E-4</v>
      </c>
      <c r="F1388" s="2">
        <v>5.3983799999999995</v>
      </c>
      <c r="G1388" s="2">
        <v>5.4597100000000003</v>
      </c>
      <c r="H1388" s="2">
        <v>5.314795000000001</v>
      </c>
      <c r="I1388" s="2">
        <v>5.3602039999999986</v>
      </c>
      <c r="J1388" s="17">
        <v>6.1644650000000025</v>
      </c>
      <c r="K1388" s="17" t="s">
        <v>55</v>
      </c>
      <c r="L1388" s="17" t="s">
        <v>54</v>
      </c>
      <c r="M1388" s="17" t="s">
        <v>47</v>
      </c>
    </row>
    <row r="1389" spans="1:13" ht="13.5" x14ac:dyDescent="0.25">
      <c r="A1389" s="3">
        <v>44033</v>
      </c>
      <c r="B1389" s="2">
        <v>5.2641999999999998</v>
      </c>
      <c r="C1389" s="2">
        <v>43.685053730950145</v>
      </c>
      <c r="D1389" s="2">
        <v>-0.10474353286854665</v>
      </c>
      <c r="E1389" s="2">
        <v>-1.1150150488079264E-2</v>
      </c>
      <c r="F1389" s="2">
        <v>5.3463199999999995</v>
      </c>
      <c r="G1389" s="2">
        <v>5.444090000000001</v>
      </c>
      <c r="H1389" s="2">
        <v>5.3176900000000007</v>
      </c>
      <c r="I1389" s="2">
        <v>5.3625179999999997</v>
      </c>
      <c r="J1389" s="17">
        <v>6.1559615000000019</v>
      </c>
      <c r="K1389" s="17" t="s">
        <v>55</v>
      </c>
      <c r="L1389" s="17" t="s">
        <v>54</v>
      </c>
      <c r="M1389" s="17" t="s">
        <v>47</v>
      </c>
    </row>
    <row r="1390" spans="1:13" ht="13.5" x14ac:dyDescent="0.25">
      <c r="A1390" s="3">
        <v>44034</v>
      </c>
      <c r="B1390" s="2">
        <v>5.2756999999999996</v>
      </c>
      <c r="C1390" s="2">
        <v>44.527396656187747</v>
      </c>
      <c r="D1390" s="2">
        <v>-4.3717256694410622E-2</v>
      </c>
      <c r="E1390" s="2">
        <v>-2.2765876630785217E-2</v>
      </c>
      <c r="F1390" s="2">
        <v>5.3034999999999997</v>
      </c>
      <c r="G1390" s="2">
        <v>5.4105300000000005</v>
      </c>
      <c r="H1390" s="2">
        <v>5.3211600000000008</v>
      </c>
      <c r="I1390" s="2">
        <v>5.362747999999999</v>
      </c>
      <c r="J1390" s="17">
        <v>6.1475155000000026</v>
      </c>
      <c r="K1390" s="17" t="s">
        <v>55</v>
      </c>
      <c r="L1390" s="17" t="s">
        <v>54</v>
      </c>
      <c r="M1390" s="17" t="s">
        <v>47</v>
      </c>
    </row>
    <row r="1391" spans="1:13" ht="13.5" x14ac:dyDescent="0.25">
      <c r="A1391" s="3">
        <v>44035</v>
      </c>
      <c r="B1391" s="2">
        <v>5.2756999999999996</v>
      </c>
      <c r="C1391" s="2">
        <v>44.527396656187747</v>
      </c>
      <c r="D1391" s="2">
        <v>5.7411335468007252E-3</v>
      </c>
      <c r="E1391" s="2">
        <v>-3.3160777661910501E-2</v>
      </c>
      <c r="F1391" s="2">
        <v>5.2710999999999997</v>
      </c>
      <c r="G1391" s="2">
        <v>5.3787099999999999</v>
      </c>
      <c r="H1391" s="2">
        <v>5.3257850000000007</v>
      </c>
      <c r="I1391" s="2">
        <v>5.3623999999999974</v>
      </c>
      <c r="J1391" s="17">
        <v>6.1391850000000021</v>
      </c>
      <c r="K1391" s="17" t="s">
        <v>55</v>
      </c>
      <c r="L1391" s="17" t="s">
        <v>54</v>
      </c>
      <c r="M1391" s="17" t="s">
        <v>47</v>
      </c>
    </row>
    <row r="1392" spans="1:13" ht="13.5" x14ac:dyDescent="0.25">
      <c r="A1392" s="3">
        <v>44036</v>
      </c>
      <c r="B1392" s="2">
        <v>5.2756999999999996</v>
      </c>
      <c r="C1392" s="2">
        <v>44.527396656187747</v>
      </c>
      <c r="D1392" s="2">
        <v>2.4912907854909072E-2</v>
      </c>
      <c r="E1392" s="2">
        <v>-3.6774777480357561E-2</v>
      </c>
      <c r="F1392" s="2">
        <v>5.2710999999999997</v>
      </c>
      <c r="G1392" s="2">
        <v>5.3619300000000001</v>
      </c>
      <c r="H1392" s="2">
        <v>5.3338800000000006</v>
      </c>
      <c r="I1392" s="2">
        <v>5.3619359999999974</v>
      </c>
      <c r="J1392" s="17">
        <v>6.130739000000001</v>
      </c>
      <c r="K1392" s="17" t="s">
        <v>55</v>
      </c>
      <c r="L1392" s="17" t="s">
        <v>54</v>
      </c>
      <c r="M1392" s="17" t="s">
        <v>54</v>
      </c>
    </row>
    <row r="1393" spans="1:13" ht="13.5" x14ac:dyDescent="0.25">
      <c r="A1393" s="3">
        <v>44039</v>
      </c>
      <c r="B1393" s="2">
        <v>5.2641999999999998</v>
      </c>
      <c r="C1393" s="2">
        <v>43.710799138969954</v>
      </c>
      <c r="D1393" s="2">
        <v>5.6659877380008439E-2</v>
      </c>
      <c r="E1393" s="2">
        <v>-3.6169530331759292E-2</v>
      </c>
      <c r="F1393" s="2">
        <v>5.2710999999999997</v>
      </c>
      <c r="G1393" s="2">
        <v>5.33474</v>
      </c>
      <c r="H1393" s="2">
        <v>5.341400000000001</v>
      </c>
      <c r="I1393" s="2">
        <v>5.3613579999999992</v>
      </c>
      <c r="J1393" s="17">
        <v>6.122351000000001</v>
      </c>
      <c r="K1393" s="17" t="s">
        <v>55</v>
      </c>
      <c r="L1393" s="17" t="s">
        <v>54</v>
      </c>
      <c r="M1393" s="17" t="s">
        <v>54</v>
      </c>
    </row>
    <row r="1394" spans="1:13" ht="13.5" x14ac:dyDescent="0.25">
      <c r="A1394" s="3">
        <v>44040</v>
      </c>
      <c r="B1394" s="2">
        <v>5.2526000000000002</v>
      </c>
      <c r="C1394" s="2">
        <v>42.857016118746984</v>
      </c>
      <c r="D1394" s="2">
        <v>8.3060381966568286E-2</v>
      </c>
      <c r="E1394" s="2">
        <v>-3.44121652074314E-2</v>
      </c>
      <c r="F1394" s="2">
        <v>5.2687799999999996</v>
      </c>
      <c r="G1394" s="2">
        <v>5.30755</v>
      </c>
      <c r="H1394" s="2">
        <v>5.3486300000000009</v>
      </c>
      <c r="I1394" s="2">
        <v>5.3605479999999988</v>
      </c>
      <c r="J1394" s="17">
        <v>6.1139050000000017</v>
      </c>
      <c r="K1394" s="17" t="s">
        <v>55</v>
      </c>
      <c r="L1394" s="17" t="s">
        <v>54</v>
      </c>
      <c r="M1394" s="17" t="s">
        <v>47</v>
      </c>
    </row>
    <row r="1395" spans="1:13" ht="13.5" x14ac:dyDescent="0.25">
      <c r="A1395" s="3">
        <v>44041</v>
      </c>
      <c r="B1395" s="2">
        <v>5.2468000000000004</v>
      </c>
      <c r="C1395" s="2">
        <v>42.410957909693707</v>
      </c>
      <c r="D1395" s="2">
        <v>0.1009877245119748</v>
      </c>
      <c r="E1395" s="2">
        <v>-3.1779642907779147E-2</v>
      </c>
      <c r="F1395" s="2">
        <v>5.2629999999999999</v>
      </c>
      <c r="G1395" s="2">
        <v>5.2832500000000007</v>
      </c>
      <c r="H1395" s="2">
        <v>5.3555700000000002</v>
      </c>
      <c r="I1395" s="2">
        <v>5.3601999999999999</v>
      </c>
      <c r="J1395" s="17">
        <v>6.105430000000001</v>
      </c>
      <c r="K1395" s="17" t="s">
        <v>55</v>
      </c>
      <c r="L1395" s="17" t="s">
        <v>54</v>
      </c>
      <c r="M1395" s="17" t="s">
        <v>47</v>
      </c>
    </row>
    <row r="1396" spans="1:13" ht="13.5" x14ac:dyDescent="0.25">
      <c r="A1396" s="3">
        <v>44042</v>
      </c>
      <c r="B1396" s="2">
        <v>5.2351999999999999</v>
      </c>
      <c r="C1396" s="2">
        <v>41.481062388965462</v>
      </c>
      <c r="D1396" s="2">
        <v>0.1094956114120853</v>
      </c>
      <c r="E1396" s="2">
        <v>-2.8664157979682442E-2</v>
      </c>
      <c r="F1396" s="2">
        <v>5.2549000000000001</v>
      </c>
      <c r="G1396" s="2">
        <v>5.2629999999999999</v>
      </c>
      <c r="H1396" s="2">
        <v>5.3628000000000009</v>
      </c>
      <c r="I1396" s="2">
        <v>5.3601999999999999</v>
      </c>
      <c r="J1396" s="17">
        <v>6.0968970000000011</v>
      </c>
      <c r="K1396" s="17" t="s">
        <v>55</v>
      </c>
      <c r="L1396" s="17" t="s">
        <v>54</v>
      </c>
      <c r="M1396" s="17" t="s">
        <v>47</v>
      </c>
    </row>
    <row r="1397" spans="1:13" ht="13.5" x14ac:dyDescent="0.25">
      <c r="A1397" s="3">
        <v>44046</v>
      </c>
      <c r="B1397" s="2">
        <v>5.2351999999999999</v>
      </c>
      <c r="C1397" s="2">
        <v>41.481062388965455</v>
      </c>
      <c r="D1397" s="2">
        <v>9.2298136916022067E-2</v>
      </c>
      <c r="E1397" s="2">
        <v>-2.3300871963367498E-2</v>
      </c>
      <c r="F1397" s="2">
        <v>5.2467999999999995</v>
      </c>
      <c r="G1397" s="2">
        <v>5.2589499999999996</v>
      </c>
      <c r="H1397" s="2">
        <v>5.3642450000000013</v>
      </c>
      <c r="I1397" s="2">
        <v>5.3601999999999999</v>
      </c>
      <c r="J1397" s="17">
        <v>6.0883640000000021</v>
      </c>
      <c r="K1397" s="17" t="s">
        <v>55</v>
      </c>
      <c r="L1397" s="17" t="s">
        <v>54</v>
      </c>
      <c r="M1397" s="17" t="s">
        <v>47</v>
      </c>
    </row>
    <row r="1398" spans="1:13" ht="13.5" x14ac:dyDescent="0.25">
      <c r="A1398" s="3">
        <v>44047</v>
      </c>
      <c r="B1398" s="2">
        <v>4.9748999999999999</v>
      </c>
      <c r="C1398" s="2">
        <v>26.410747809860084</v>
      </c>
      <c r="D1398" s="2">
        <v>9.5746290665077893E-2</v>
      </c>
      <c r="E1398" s="2">
        <v>-1.8550712800960146E-2</v>
      </c>
      <c r="F1398" s="2">
        <v>5.1889399999999997</v>
      </c>
      <c r="G1398" s="2">
        <v>5.2300199999999997</v>
      </c>
      <c r="H1398" s="2">
        <v>5.3448650000000004</v>
      </c>
      <c r="I1398" s="2">
        <v>5.3532579999999994</v>
      </c>
      <c r="J1398" s="17">
        <v>6.0785295000000019</v>
      </c>
      <c r="K1398" s="17" t="s">
        <v>55</v>
      </c>
      <c r="L1398" s="17" t="s">
        <v>54</v>
      </c>
      <c r="M1398" s="17" t="s">
        <v>47</v>
      </c>
    </row>
    <row r="1399" spans="1:13" ht="13.5" x14ac:dyDescent="0.25">
      <c r="A1399" s="3">
        <v>44048</v>
      </c>
      <c r="B1399" s="2">
        <v>5.0906000000000002</v>
      </c>
      <c r="C1399" s="2">
        <v>37.312520655617583</v>
      </c>
      <c r="D1399" s="2">
        <v>9.2083205532114576E-2</v>
      </c>
      <c r="E1399" s="2">
        <v>-1.3868047274470678E-2</v>
      </c>
      <c r="F1399" s="2">
        <v>5.1565399999999997</v>
      </c>
      <c r="G1399" s="2">
        <v>5.2126599999999996</v>
      </c>
      <c r="H1399" s="2">
        <v>5.3283750000000003</v>
      </c>
      <c r="I1399" s="2">
        <v>5.3487460000000002</v>
      </c>
      <c r="J1399" s="17">
        <v>6.0692735000000013</v>
      </c>
      <c r="K1399" s="17" t="s">
        <v>55</v>
      </c>
      <c r="L1399" s="17" t="s">
        <v>54</v>
      </c>
      <c r="M1399" s="17" t="s">
        <v>47</v>
      </c>
    </row>
    <row r="1400" spans="1:13" ht="13.5" x14ac:dyDescent="0.25">
      <c r="A1400" s="3">
        <v>44049</v>
      </c>
      <c r="B1400" s="2">
        <v>4.9748999999999999</v>
      </c>
      <c r="C1400" s="2">
        <v>32.178748687053215</v>
      </c>
      <c r="D1400" s="2">
        <v>0.1004818344959526</v>
      </c>
      <c r="E1400" s="2">
        <v>-8.664798294333767E-3</v>
      </c>
      <c r="F1400" s="2">
        <v>5.1021599999999996</v>
      </c>
      <c r="G1400" s="2">
        <v>5.1825799999999997</v>
      </c>
      <c r="H1400" s="2">
        <v>5.2965550000000006</v>
      </c>
      <c r="I1400" s="2">
        <v>5.3421499999999993</v>
      </c>
      <c r="J1400" s="17">
        <v>6.0594390000000011</v>
      </c>
      <c r="K1400" s="17" t="s">
        <v>55</v>
      </c>
      <c r="L1400" s="17" t="s">
        <v>54</v>
      </c>
      <c r="M1400" s="17" t="s">
        <v>47</v>
      </c>
    </row>
    <row r="1401" spans="1:13" ht="13.5" x14ac:dyDescent="0.25">
      <c r="A1401" s="3">
        <v>44050</v>
      </c>
      <c r="B1401" s="2">
        <v>4.9748999999999999</v>
      </c>
      <c r="C1401" s="2">
        <v>32.178748687053215</v>
      </c>
      <c r="D1401" s="2">
        <v>0.1093447850004301</v>
      </c>
      <c r="E1401" s="2">
        <v>-4.4532290372641843E-3</v>
      </c>
      <c r="F1401" s="2">
        <v>5.0501000000000005</v>
      </c>
      <c r="G1401" s="2">
        <v>5.1524999999999999</v>
      </c>
      <c r="H1401" s="2">
        <v>5.2656050000000016</v>
      </c>
      <c r="I1401" s="2">
        <v>5.337521999999999</v>
      </c>
      <c r="J1401" s="17">
        <v>6.0496045000000018</v>
      </c>
      <c r="K1401" s="17" t="s">
        <v>55</v>
      </c>
      <c r="L1401" s="17" t="s">
        <v>54</v>
      </c>
      <c r="M1401" s="17" t="s">
        <v>47</v>
      </c>
    </row>
    <row r="1402" spans="1:13" ht="13.5" x14ac:dyDescent="0.25">
      <c r="A1402" s="3">
        <v>44053</v>
      </c>
      <c r="B1402" s="2">
        <v>5.0559000000000003</v>
      </c>
      <c r="C1402" s="2">
        <v>38.993910893033387</v>
      </c>
      <c r="D1402" s="2">
        <v>0.11247051790279361</v>
      </c>
      <c r="E1402" s="2">
        <v>-1.831231945935566E-3</v>
      </c>
      <c r="F1402" s="2">
        <v>5.01424</v>
      </c>
      <c r="G1402" s="2">
        <v>5.1305199999999997</v>
      </c>
      <c r="H1402" s="2">
        <v>5.2462250000000008</v>
      </c>
      <c r="I1402" s="2">
        <v>5.331389999999999</v>
      </c>
      <c r="J1402" s="17">
        <v>6.0401750000000014</v>
      </c>
      <c r="K1402" s="17" t="s">
        <v>55</v>
      </c>
      <c r="L1402" s="17" t="s">
        <v>54</v>
      </c>
      <c r="M1402" s="17" t="s">
        <v>47</v>
      </c>
    </row>
    <row r="1403" spans="1:13" ht="13.5" x14ac:dyDescent="0.25">
      <c r="A1403" s="3">
        <v>44054</v>
      </c>
      <c r="B1403" s="2">
        <v>5.1196000000000002</v>
      </c>
      <c r="C1403" s="2">
        <v>43.778573879409116</v>
      </c>
      <c r="D1403" s="2">
        <v>0.10965483265076692</v>
      </c>
      <c r="E1403" s="2">
        <v>-2.1688624317295151E-4</v>
      </c>
      <c r="F1403" s="2">
        <v>5.0431799999999996</v>
      </c>
      <c r="G1403" s="2">
        <v>5.1160599999999992</v>
      </c>
      <c r="H1403" s="2">
        <v>5.2254000000000014</v>
      </c>
      <c r="I1403" s="2">
        <v>5.3234079999999979</v>
      </c>
      <c r="J1403" s="17">
        <v>6.0305435000000012</v>
      </c>
      <c r="K1403" s="17" t="s">
        <v>51</v>
      </c>
      <c r="L1403" s="17" t="s">
        <v>54</v>
      </c>
      <c r="M1403" s="17" t="s">
        <v>52</v>
      </c>
    </row>
    <row r="1404" spans="1:13" ht="13.5" x14ac:dyDescent="0.25">
      <c r="A1404" s="3">
        <v>44055</v>
      </c>
      <c r="B1404" s="2">
        <v>5.0327999999999999</v>
      </c>
      <c r="C1404" s="2">
        <v>39.260074154690841</v>
      </c>
      <c r="D1404" s="2">
        <v>0.11249206121227484</v>
      </c>
      <c r="E1404" s="2">
        <v>7.5776214500047499E-4</v>
      </c>
      <c r="F1404" s="2">
        <v>5.0316200000000011</v>
      </c>
      <c r="G1404" s="2">
        <v>5.0940799999999999</v>
      </c>
      <c r="H1404" s="2">
        <v>5.2008150000000004</v>
      </c>
      <c r="I1404" s="2">
        <v>5.3104499999999986</v>
      </c>
      <c r="J1404" s="17">
        <v>6.0205650000000004</v>
      </c>
      <c r="K1404" s="17" t="s">
        <v>51</v>
      </c>
      <c r="L1404" s="17" t="s">
        <v>54</v>
      </c>
      <c r="M1404" s="17" t="s">
        <v>53</v>
      </c>
    </row>
    <row r="1405" spans="1:13" ht="13.5" x14ac:dyDescent="0.25">
      <c r="A1405" s="3">
        <v>44057</v>
      </c>
      <c r="B1405" s="2">
        <v>5.0270000000000001</v>
      </c>
      <c r="C1405" s="2">
        <v>38.970631160926814</v>
      </c>
      <c r="D1405" s="2">
        <v>0.11547516551303261</v>
      </c>
      <c r="E1405" s="2">
        <v>1.5653645238631964E-3</v>
      </c>
      <c r="F1405" s="2">
        <v>5.0420400000000001</v>
      </c>
      <c r="G1405" s="2">
        <v>5.0720999999999998</v>
      </c>
      <c r="H1405" s="2">
        <v>5.1776749999999998</v>
      </c>
      <c r="I1405" s="2">
        <v>5.2979539999999972</v>
      </c>
      <c r="J1405" s="17">
        <v>6.0109625000000007</v>
      </c>
      <c r="K1405" s="17" t="s">
        <v>51</v>
      </c>
      <c r="L1405" s="17" t="s">
        <v>54</v>
      </c>
      <c r="M1405" s="17" t="s">
        <v>52</v>
      </c>
    </row>
    <row r="1406" spans="1:13" ht="13.5" x14ac:dyDescent="0.25">
      <c r="A1406" s="3">
        <v>44060</v>
      </c>
      <c r="B1406" s="2">
        <v>4.9748999999999999</v>
      </c>
      <c r="C1406" s="2">
        <v>36.37630306733562</v>
      </c>
      <c r="D1406" s="2">
        <v>0.12107588636960287</v>
      </c>
      <c r="E1406" s="2">
        <v>2.3201398444964889E-3</v>
      </c>
      <c r="F1406" s="2">
        <v>5.0420400000000001</v>
      </c>
      <c r="G1406" s="2">
        <v>5.0460700000000003</v>
      </c>
      <c r="H1406" s="2">
        <v>5.154535000000001</v>
      </c>
      <c r="I1406" s="2">
        <v>5.285225999999998</v>
      </c>
      <c r="J1406" s="17">
        <v>6.0006075000000001</v>
      </c>
      <c r="K1406" s="17" t="s">
        <v>51</v>
      </c>
      <c r="L1406" s="17" t="s">
        <v>54</v>
      </c>
      <c r="M1406" s="17" t="s">
        <v>54</v>
      </c>
    </row>
    <row r="1407" spans="1:13" ht="13.5" x14ac:dyDescent="0.25">
      <c r="A1407" s="3">
        <v>44061</v>
      </c>
      <c r="B1407" s="2">
        <v>4.9748999999999999</v>
      </c>
      <c r="C1407" s="2">
        <v>36.37630306733562</v>
      </c>
      <c r="D1407" s="2">
        <v>0.12705051511626486</v>
      </c>
      <c r="E1407" s="2">
        <v>2.1275478415237054E-3</v>
      </c>
      <c r="F1407" s="2">
        <v>5.0258399999999996</v>
      </c>
      <c r="G1407" s="2">
        <v>5.0200399999999998</v>
      </c>
      <c r="H1407" s="2">
        <v>5.1394950000000001</v>
      </c>
      <c r="I1407" s="2">
        <v>5.2730779999999982</v>
      </c>
      <c r="J1407" s="17">
        <v>5.9904840000000004</v>
      </c>
      <c r="K1407" s="17" t="s">
        <v>55</v>
      </c>
      <c r="L1407" s="17" t="s">
        <v>54</v>
      </c>
      <c r="M1407" s="17" t="s">
        <v>47</v>
      </c>
    </row>
    <row r="1408" spans="1:13" ht="13.5" x14ac:dyDescent="0.25">
      <c r="A1408" s="3">
        <v>44062</v>
      </c>
      <c r="B1408" s="2">
        <v>4.9634</v>
      </c>
      <c r="C1408" s="2">
        <v>35.766770836876262</v>
      </c>
      <c r="D1408" s="2">
        <v>9.4055702708478961E-2</v>
      </c>
      <c r="E1408" s="2">
        <v>9.2453089093887933E-4</v>
      </c>
      <c r="F1408" s="2">
        <v>4.9946000000000002</v>
      </c>
      <c r="G1408" s="2">
        <v>5.0188899999999999</v>
      </c>
      <c r="H1408" s="2">
        <v>5.1244550000000002</v>
      </c>
      <c r="I1408" s="2">
        <v>5.2606999999999982</v>
      </c>
      <c r="J1408" s="17">
        <v>5.9800715000000002</v>
      </c>
      <c r="K1408" s="17" t="s">
        <v>55</v>
      </c>
      <c r="L1408" s="17" t="s">
        <v>54</v>
      </c>
      <c r="M1408" s="17" t="s">
        <v>47</v>
      </c>
    </row>
    <row r="1409" spans="1:13" ht="13.5" x14ac:dyDescent="0.25">
      <c r="A1409" s="3">
        <v>44064</v>
      </c>
      <c r="B1409" s="2">
        <v>4.9691000000000001</v>
      </c>
      <c r="C1409" s="2">
        <v>36.336190469188601</v>
      </c>
      <c r="D1409" s="2">
        <v>8.4642038255559271E-2</v>
      </c>
      <c r="E1409" s="2">
        <v>-3.2366441091851621E-4</v>
      </c>
      <c r="F1409" s="2">
        <v>4.9818599999999993</v>
      </c>
      <c r="G1409" s="2">
        <v>5.0067399999999997</v>
      </c>
      <c r="H1409" s="2">
        <v>5.1096999999999992</v>
      </c>
      <c r="I1409" s="2">
        <v>5.250169999999998</v>
      </c>
      <c r="J1409" s="17">
        <v>5.969919</v>
      </c>
      <c r="K1409" s="17" t="s">
        <v>55</v>
      </c>
      <c r="L1409" s="17" t="s">
        <v>54</v>
      </c>
      <c r="M1409" s="17" t="s">
        <v>47</v>
      </c>
    </row>
    <row r="1410" spans="1:13" ht="13.5" x14ac:dyDescent="0.25">
      <c r="A1410" s="3">
        <v>44067</v>
      </c>
      <c r="B1410" s="2">
        <v>4.9691000000000001</v>
      </c>
      <c r="C1410" s="2">
        <v>36.336190469188601</v>
      </c>
      <c r="D1410" s="2">
        <v>5.988669387500245E-2</v>
      </c>
      <c r="E1410" s="2">
        <v>-1.2603882375537838E-3</v>
      </c>
      <c r="F1410" s="2">
        <v>4.9702800000000007</v>
      </c>
      <c r="G1410" s="2">
        <v>5.0061599999999995</v>
      </c>
      <c r="H1410" s="2">
        <v>5.0943700000000005</v>
      </c>
      <c r="I1410" s="2">
        <v>5.2396399999999996</v>
      </c>
      <c r="J1410" s="17">
        <v>5.9600555000000011</v>
      </c>
      <c r="K1410" s="17" t="s">
        <v>55</v>
      </c>
      <c r="L1410" s="17" t="s">
        <v>54</v>
      </c>
      <c r="M1410" s="17" t="s">
        <v>47</v>
      </c>
    </row>
    <row r="1411" spans="1:13" ht="13.5" x14ac:dyDescent="0.25">
      <c r="A1411" s="3">
        <v>44068</v>
      </c>
      <c r="B1411" s="2">
        <v>4.9518000000000004</v>
      </c>
      <c r="C1411" s="2">
        <v>35.236658128064846</v>
      </c>
      <c r="D1411" s="2">
        <v>4.1156589942942468E-2</v>
      </c>
      <c r="E1411" s="2">
        <v>-4.6052951025111321E-3</v>
      </c>
      <c r="F1411" s="2">
        <v>4.9656599999999997</v>
      </c>
      <c r="G1411" s="2">
        <v>5.003849999999999</v>
      </c>
      <c r="H1411" s="2">
        <v>5.0781750000000008</v>
      </c>
      <c r="I1411" s="2">
        <v>5.2299219999999984</v>
      </c>
      <c r="J1411" s="17">
        <v>5.9501054999999994</v>
      </c>
      <c r="K1411" s="17" t="s">
        <v>55</v>
      </c>
      <c r="L1411" s="17" t="s">
        <v>54</v>
      </c>
      <c r="M1411" s="17" t="s">
        <v>47</v>
      </c>
    </row>
    <row r="1412" spans="1:13" ht="13.5" x14ac:dyDescent="0.25">
      <c r="A1412" s="3">
        <v>44069</v>
      </c>
      <c r="B1412" s="2">
        <v>4.9576000000000002</v>
      </c>
      <c r="C1412" s="2">
        <v>35.936573213427792</v>
      </c>
      <c r="D1412" s="2">
        <v>3.8308142817335522E-2</v>
      </c>
      <c r="E1412" s="2">
        <v>-6.3383778820942475E-3</v>
      </c>
      <c r="F1412" s="2">
        <v>4.9622000000000002</v>
      </c>
      <c r="G1412" s="2">
        <v>4.994019999999999</v>
      </c>
      <c r="H1412" s="2">
        <v>5.0622700000000007</v>
      </c>
      <c r="I1412" s="2">
        <v>5.219161999999999</v>
      </c>
      <c r="J1412" s="17">
        <v>5.9401845</v>
      </c>
      <c r="K1412" s="17" t="s">
        <v>55</v>
      </c>
      <c r="L1412" s="17" t="s">
        <v>54</v>
      </c>
      <c r="M1412" s="17" t="s">
        <v>47</v>
      </c>
    </row>
    <row r="1413" spans="1:13" ht="13.5" x14ac:dyDescent="0.25">
      <c r="A1413" s="3">
        <v>44070</v>
      </c>
      <c r="B1413" s="2">
        <v>4.9576000000000002</v>
      </c>
      <c r="C1413" s="2">
        <v>35.936573213427778</v>
      </c>
      <c r="D1413" s="2">
        <v>4.6560121362031914E-2</v>
      </c>
      <c r="E1413" s="2">
        <v>-4.1945355214142747E-3</v>
      </c>
      <c r="F1413" s="2">
        <v>4.9610399999999997</v>
      </c>
      <c r="G1413" s="2">
        <v>4.9778199999999995</v>
      </c>
      <c r="H1413" s="2">
        <v>5.0469400000000002</v>
      </c>
      <c r="I1413" s="2">
        <v>5.2084019999999986</v>
      </c>
      <c r="J1413" s="17">
        <v>5.9302634999999988</v>
      </c>
      <c r="K1413" s="17" t="s">
        <v>55</v>
      </c>
      <c r="L1413" s="17" t="s">
        <v>54</v>
      </c>
      <c r="M1413" s="17" t="s">
        <v>47</v>
      </c>
    </row>
    <row r="1414" spans="1:13" ht="13.5" x14ac:dyDescent="0.25">
      <c r="A1414" s="3">
        <v>44071</v>
      </c>
      <c r="B1414" s="2">
        <v>4.9344000000000001</v>
      </c>
      <c r="C1414" s="2">
        <v>34.220891281008292</v>
      </c>
      <c r="D1414" s="2">
        <v>4.2705573254747442E-2</v>
      </c>
      <c r="E1414" s="2">
        <v>-7.1601378797503607E-4</v>
      </c>
      <c r="F1414" s="2">
        <v>4.9540999999999995</v>
      </c>
      <c r="G1414" s="2">
        <v>4.9679799999999998</v>
      </c>
      <c r="H1414" s="2">
        <v>5.0310299999999994</v>
      </c>
      <c r="I1414" s="2">
        <v>5.1971779999999992</v>
      </c>
      <c r="J1414" s="17">
        <v>5.9202844999999975</v>
      </c>
      <c r="K1414" s="17" t="s">
        <v>55</v>
      </c>
      <c r="L1414" s="17" t="s">
        <v>54</v>
      </c>
      <c r="M1414" s="17" t="s">
        <v>47</v>
      </c>
    </row>
    <row r="1415" spans="1:13" ht="13.5" x14ac:dyDescent="0.25">
      <c r="A1415" s="3">
        <v>44074</v>
      </c>
      <c r="B1415" s="2">
        <v>4.9401999999999999</v>
      </c>
      <c r="C1415" s="2">
        <v>35.055659903220715</v>
      </c>
      <c r="D1415" s="2">
        <v>3.89983851563942E-2</v>
      </c>
      <c r="E1415" s="2">
        <v>-5.3721435327611826E-4</v>
      </c>
      <c r="F1415" s="2">
        <v>4.9483200000000007</v>
      </c>
      <c r="G1415" s="2">
        <v>4.9592999999999998</v>
      </c>
      <c r="H1415" s="2">
        <v>5.0156999999999998</v>
      </c>
      <c r="I1415" s="2">
        <v>5.1872279999999993</v>
      </c>
      <c r="J1415" s="17">
        <v>5.9102764999999984</v>
      </c>
      <c r="K1415" s="17" t="s">
        <v>55</v>
      </c>
      <c r="L1415" s="17" t="s">
        <v>54</v>
      </c>
      <c r="M1415" s="17" t="s">
        <v>47</v>
      </c>
    </row>
    <row r="1416" spans="1:13" ht="13.5" x14ac:dyDescent="0.25">
      <c r="A1416" s="3">
        <v>44075</v>
      </c>
      <c r="B1416" s="2">
        <v>4.9170999999999996</v>
      </c>
      <c r="C1416" s="2">
        <v>33.246042528885127</v>
      </c>
      <c r="D1416" s="2">
        <v>3.0334367299777121E-2</v>
      </c>
      <c r="E1416" s="2">
        <v>-3.5905489466076914E-3</v>
      </c>
      <c r="F1416" s="2">
        <v>4.9413799999999997</v>
      </c>
      <c r="G1416" s="2">
        <v>4.9535199999999993</v>
      </c>
      <c r="H1416" s="2">
        <v>4.9997950000000007</v>
      </c>
      <c r="I1416" s="2">
        <v>5.1770480000000001</v>
      </c>
      <c r="J1416" s="17">
        <v>5.9001529999999978</v>
      </c>
      <c r="K1416" s="17" t="s">
        <v>55</v>
      </c>
      <c r="L1416" s="17" t="s">
        <v>54</v>
      </c>
      <c r="M1416" s="17" t="s">
        <v>47</v>
      </c>
    </row>
    <row r="1417" spans="1:13" ht="13.5" x14ac:dyDescent="0.25">
      <c r="A1417" s="3">
        <v>44076</v>
      </c>
      <c r="B1417" s="2">
        <v>4.8592000000000004</v>
      </c>
      <c r="C1417" s="2">
        <v>29.180055480429431</v>
      </c>
      <c r="D1417" s="2">
        <v>2.8148206673655807E-2</v>
      </c>
      <c r="E1417" s="2">
        <v>-7.5274610057288402E-3</v>
      </c>
      <c r="F1417" s="2">
        <v>4.9216999999999995</v>
      </c>
      <c r="G1417" s="2">
        <v>4.9419500000000003</v>
      </c>
      <c r="H1417" s="2">
        <v>4.9809950000000009</v>
      </c>
      <c r="I1417" s="2">
        <v>5.1689480000000003</v>
      </c>
      <c r="J1417" s="17">
        <v>5.8897979999999981</v>
      </c>
      <c r="K1417" s="17" t="s">
        <v>55</v>
      </c>
      <c r="L1417" s="17" t="s">
        <v>54</v>
      </c>
      <c r="M1417" s="17" t="s">
        <v>47</v>
      </c>
    </row>
    <row r="1418" spans="1:13" ht="13.5" x14ac:dyDescent="0.25">
      <c r="A1418" s="3">
        <v>44077</v>
      </c>
      <c r="B1418" s="2">
        <v>4.8186999999999998</v>
      </c>
      <c r="C1418" s="2">
        <v>26.718553860221263</v>
      </c>
      <c r="D1418" s="2">
        <v>2.8663913229558524E-2</v>
      </c>
      <c r="E1418" s="2">
        <v>-1.3361255947417723E-2</v>
      </c>
      <c r="F1418" s="2">
        <v>4.8939199999999996</v>
      </c>
      <c r="G1418" s="2">
        <v>4.9274800000000001</v>
      </c>
      <c r="H1418" s="2">
        <v>4.9731849999999991</v>
      </c>
      <c r="I1418" s="2">
        <v>5.1611960000000003</v>
      </c>
      <c r="J1418" s="17">
        <v>5.8792404999999981</v>
      </c>
      <c r="K1418" s="17" t="s">
        <v>55</v>
      </c>
      <c r="L1418" s="17" t="s">
        <v>54</v>
      </c>
      <c r="M1418" s="17" t="s">
        <v>47</v>
      </c>
    </row>
    <row r="1419" spans="1:13" ht="13.5" x14ac:dyDescent="0.25">
      <c r="A1419" s="3">
        <v>44078</v>
      </c>
      <c r="B1419" s="2">
        <v>4.7897999999999996</v>
      </c>
      <c r="C1419" s="2">
        <v>25.091970645364015</v>
      </c>
      <c r="D1419" s="2">
        <v>3.3407969212335686E-2</v>
      </c>
      <c r="E1419" s="2">
        <v>-1.7951755739476612E-2</v>
      </c>
      <c r="F1419" s="2">
        <v>4.8650000000000002</v>
      </c>
      <c r="G1419" s="2">
        <v>4.9095500000000003</v>
      </c>
      <c r="H1419" s="2">
        <v>4.958145</v>
      </c>
      <c r="I1419" s="2">
        <v>5.1528660000000004</v>
      </c>
      <c r="J1419" s="17">
        <v>5.868596499999998</v>
      </c>
      <c r="K1419" s="17" t="s">
        <v>55</v>
      </c>
      <c r="L1419" s="17" t="s">
        <v>54</v>
      </c>
      <c r="M1419" s="17" t="s">
        <v>47</v>
      </c>
    </row>
    <row r="1420" spans="1:13" ht="13.5" x14ac:dyDescent="0.25">
      <c r="A1420" s="3">
        <v>44081</v>
      </c>
      <c r="B1420" s="2">
        <v>4.7609000000000004</v>
      </c>
      <c r="C1420" s="2">
        <v>23.548123409213943</v>
      </c>
      <c r="D1420" s="2">
        <v>4.0928150176479328E-2</v>
      </c>
      <c r="E1420" s="2">
        <v>-2.3485185634999801E-2</v>
      </c>
      <c r="F1420" s="2">
        <v>4.8291399999999998</v>
      </c>
      <c r="G1420" s="2">
        <v>4.8887300000000007</v>
      </c>
      <c r="H1420" s="2">
        <v>4.9474450000000001</v>
      </c>
      <c r="I1420" s="2">
        <v>5.1439580000000005</v>
      </c>
      <c r="J1420" s="17">
        <v>5.8582704999999979</v>
      </c>
      <c r="K1420" s="17" t="s">
        <v>55</v>
      </c>
      <c r="L1420" s="17" t="s">
        <v>54</v>
      </c>
      <c r="M1420" s="17" t="s">
        <v>47</v>
      </c>
    </row>
    <row r="1421" spans="1:13" ht="13.5" x14ac:dyDescent="0.25">
      <c r="A1421" s="3">
        <v>44082</v>
      </c>
      <c r="B1421" s="2">
        <v>4.7839999999999998</v>
      </c>
      <c r="C1421" s="2">
        <v>27.393542030480504</v>
      </c>
      <c r="D1421" s="2">
        <v>4.4353612183412494E-2</v>
      </c>
      <c r="E1421" s="2">
        <v>-2.8600043918490321E-2</v>
      </c>
      <c r="F1421" s="2">
        <v>4.8025199999999995</v>
      </c>
      <c r="G1421" s="2">
        <v>4.87195</v>
      </c>
      <c r="H1421" s="2">
        <v>4.9379000000000008</v>
      </c>
      <c r="I1421" s="2">
        <v>5.1359739999999992</v>
      </c>
      <c r="J1421" s="17">
        <v>5.8476839999999992</v>
      </c>
      <c r="K1421" s="17" t="s">
        <v>55</v>
      </c>
      <c r="L1421" s="17" t="s">
        <v>54</v>
      </c>
      <c r="M1421" s="17" t="s">
        <v>47</v>
      </c>
    </row>
    <row r="1422" spans="1:13" ht="13.5" x14ac:dyDescent="0.25">
      <c r="A1422" s="3">
        <v>44083</v>
      </c>
      <c r="B1422" s="2">
        <v>4.9981</v>
      </c>
      <c r="C1422" s="2">
        <v>51.66167787158507</v>
      </c>
      <c r="D1422" s="2">
        <v>3.3477223588463723E-2</v>
      </c>
      <c r="E1422" s="2">
        <v>-3.5125616782612716E-2</v>
      </c>
      <c r="F1422" s="2">
        <v>4.8302999999999994</v>
      </c>
      <c r="G1422" s="2">
        <v>4.8759999999999994</v>
      </c>
      <c r="H1422" s="2">
        <v>4.9350100000000001</v>
      </c>
      <c r="I1422" s="2">
        <v>5.1336599999999999</v>
      </c>
      <c r="J1422" s="17">
        <v>5.8382549999999984</v>
      </c>
      <c r="K1422" s="17" t="s">
        <v>51</v>
      </c>
      <c r="L1422" s="17" t="s">
        <v>54</v>
      </c>
      <c r="M1422" s="17" t="s">
        <v>52</v>
      </c>
    </row>
    <row r="1423" spans="1:13" ht="13.5" x14ac:dyDescent="0.25">
      <c r="A1423" s="3">
        <v>44084</v>
      </c>
      <c r="B1423" s="2">
        <v>5.1947999999999999</v>
      </c>
      <c r="C1423" s="2">
        <v>63.674502012067641</v>
      </c>
      <c r="D1423" s="2">
        <v>9.5424208592200799E-3</v>
      </c>
      <c r="E1423" s="2">
        <v>-4.2218899543068476E-2</v>
      </c>
      <c r="F1423" s="2">
        <v>4.9055200000000001</v>
      </c>
      <c r="G1423" s="2">
        <v>4.8997200000000003</v>
      </c>
      <c r="H1423" s="2">
        <v>4.9387699999999999</v>
      </c>
      <c r="I1423" s="2">
        <v>5.1352799999999998</v>
      </c>
      <c r="J1423" s="17">
        <v>5.8298094999999988</v>
      </c>
      <c r="K1423" s="17" t="s">
        <v>51</v>
      </c>
      <c r="L1423" s="17" t="s">
        <v>54</v>
      </c>
      <c r="M1423" s="17" t="s">
        <v>52</v>
      </c>
    </row>
    <row r="1424" spans="1:13" ht="13.5" x14ac:dyDescent="0.25">
      <c r="A1424" s="3">
        <v>44085</v>
      </c>
      <c r="B1424" s="2">
        <v>5.4318999999999997</v>
      </c>
      <c r="C1424" s="2">
        <v>72.534797884730153</v>
      </c>
      <c r="D1424" s="2">
        <v>-3.3153990633597807E-2</v>
      </c>
      <c r="E1424" s="2">
        <v>-4.9303420636192571E-2</v>
      </c>
      <c r="F1424" s="2">
        <v>5.0339399999999994</v>
      </c>
      <c r="G1424" s="2">
        <v>4.9494699999999998</v>
      </c>
      <c r="H1424" s="2">
        <v>4.9587250000000003</v>
      </c>
      <c r="I1424" s="2">
        <v>5.1417579999999994</v>
      </c>
      <c r="J1424" s="17">
        <v>5.8225494999999992</v>
      </c>
      <c r="K1424" s="17" t="s">
        <v>51</v>
      </c>
      <c r="L1424" s="17" t="s">
        <v>54</v>
      </c>
      <c r="M1424" s="17" t="s">
        <v>52</v>
      </c>
    </row>
    <row r="1425" spans="1:13" ht="13.5" x14ac:dyDescent="0.25">
      <c r="A1425" s="3">
        <v>44088</v>
      </c>
      <c r="B1425" s="2">
        <v>5.4782000000000002</v>
      </c>
      <c r="C1425" s="2">
        <v>73.874873105540573</v>
      </c>
      <c r="D1425" s="2">
        <v>-7.4434609431291321E-2</v>
      </c>
      <c r="E1425" s="2">
        <v>-5.069687195314726E-2</v>
      </c>
      <c r="F1425" s="2">
        <v>5.1774000000000004</v>
      </c>
      <c r="G1425" s="2">
        <v>5.0032699999999997</v>
      </c>
      <c r="H1425" s="2">
        <v>4.9812849999999997</v>
      </c>
      <c r="I1425" s="2">
        <v>5.1491620000000005</v>
      </c>
      <c r="J1425" s="17">
        <v>5.8155499999999982</v>
      </c>
      <c r="K1425" s="17" t="s">
        <v>51</v>
      </c>
      <c r="L1425" s="17" t="s">
        <v>50</v>
      </c>
      <c r="M1425" s="17" t="s">
        <v>52</v>
      </c>
    </row>
    <row r="1426" spans="1:13" ht="13.5" x14ac:dyDescent="0.25">
      <c r="A1426" s="3">
        <v>44089</v>
      </c>
      <c r="B1426" s="2">
        <v>5.4260999999999999</v>
      </c>
      <c r="C1426" s="2">
        <v>69.750704682742921</v>
      </c>
      <c r="D1426" s="2">
        <v>-0.11175435795448418</v>
      </c>
      <c r="E1426" s="2">
        <v>-4.7442253889612783E-2</v>
      </c>
      <c r="F1426" s="2">
        <v>5.3058199999999998</v>
      </c>
      <c r="G1426" s="2">
        <v>5.0541700000000001</v>
      </c>
      <c r="H1426" s="2">
        <v>5.0038450000000001</v>
      </c>
      <c r="I1426" s="2">
        <v>5.1558719999999996</v>
      </c>
      <c r="J1426" s="17">
        <v>5.8085499999999994</v>
      </c>
      <c r="K1426" s="17" t="s">
        <v>51</v>
      </c>
      <c r="L1426" s="17" t="s">
        <v>54</v>
      </c>
      <c r="M1426" s="17" t="s">
        <v>52</v>
      </c>
    </row>
    <row r="1427" spans="1:13" ht="13.5" x14ac:dyDescent="0.25">
      <c r="A1427" s="3">
        <v>44090</v>
      </c>
      <c r="B1427" s="2">
        <v>5.4088000000000003</v>
      </c>
      <c r="C1427" s="2">
        <v>68.385503188821957</v>
      </c>
      <c r="D1427" s="2">
        <v>-0.15314670385778939</v>
      </c>
      <c r="E1427" s="2">
        <v>-4.0035031568385122E-2</v>
      </c>
      <c r="F1427" s="2">
        <v>5.3879599999999996</v>
      </c>
      <c r="G1427" s="2">
        <v>5.1091299999999995</v>
      </c>
      <c r="H1427" s="2">
        <v>5.0255400000000003</v>
      </c>
      <c r="I1427" s="2">
        <v>5.159921999999999</v>
      </c>
      <c r="J1427" s="17">
        <v>5.8014924999999984</v>
      </c>
      <c r="K1427" s="17" t="s">
        <v>51</v>
      </c>
      <c r="L1427" s="17" t="s">
        <v>54</v>
      </c>
      <c r="M1427" s="17" t="s">
        <v>52</v>
      </c>
    </row>
    <row r="1428" spans="1:13" ht="13.5" x14ac:dyDescent="0.25">
      <c r="A1428" s="3">
        <v>44091</v>
      </c>
      <c r="B1428" s="2">
        <v>5.3799000000000001</v>
      </c>
      <c r="C1428" s="2">
        <v>66.059450566839274</v>
      </c>
      <c r="D1428" s="2">
        <v>-0.19418461926513331</v>
      </c>
      <c r="E1428" s="2">
        <v>-2.7251888816283959E-2</v>
      </c>
      <c r="F1428" s="2">
        <v>5.4249799999999997</v>
      </c>
      <c r="G1428" s="2">
        <v>5.1652499999999995</v>
      </c>
      <c r="H1428" s="2">
        <v>5.0463649999999998</v>
      </c>
      <c r="I1428" s="2">
        <v>5.1602699999999997</v>
      </c>
      <c r="J1428" s="17">
        <v>5.7942904999999989</v>
      </c>
      <c r="K1428" s="17" t="s">
        <v>51</v>
      </c>
      <c r="L1428" s="17" t="s">
        <v>54</v>
      </c>
      <c r="M1428" s="17" t="s">
        <v>52</v>
      </c>
    </row>
    <row r="1429" spans="1:13" ht="13.5" x14ac:dyDescent="0.25">
      <c r="A1429" s="3">
        <v>44092</v>
      </c>
      <c r="B1429" s="2">
        <v>5.4377000000000004</v>
      </c>
      <c r="C1429" s="2">
        <v>68.376225632122186</v>
      </c>
      <c r="D1429" s="2">
        <v>-0.23924697898011704</v>
      </c>
      <c r="E1429" s="2">
        <v>-2.0677594556471779E-2</v>
      </c>
      <c r="F1429" s="2">
        <v>5.4261399999999993</v>
      </c>
      <c r="G1429" s="2">
        <v>5.2300399999999998</v>
      </c>
      <c r="H1429" s="2">
        <v>5.0697950000000009</v>
      </c>
      <c r="I1429" s="2">
        <v>5.1606160000000001</v>
      </c>
      <c r="J1429" s="17">
        <v>5.7873774999999981</v>
      </c>
      <c r="K1429" s="17" t="s">
        <v>51</v>
      </c>
      <c r="L1429" s="17" t="s">
        <v>54</v>
      </c>
      <c r="M1429" s="17" t="s">
        <v>52</v>
      </c>
    </row>
    <row r="1430" spans="1:13" ht="13.5" x14ac:dyDescent="0.25">
      <c r="A1430" s="3">
        <v>44095</v>
      </c>
      <c r="B1430" s="2">
        <v>5.4377000000000004</v>
      </c>
      <c r="C1430" s="2">
        <v>68.376225632122186</v>
      </c>
      <c r="D1430" s="2">
        <v>-0.28365541489379176</v>
      </c>
      <c r="E1430" s="2">
        <v>-1.3804871826685085E-2</v>
      </c>
      <c r="F1430" s="2">
        <v>5.4180399999999995</v>
      </c>
      <c r="G1430" s="2">
        <v>5.29772</v>
      </c>
      <c r="H1430" s="2">
        <v>5.0932250000000021</v>
      </c>
      <c r="I1430" s="2">
        <v>5.1571439999999997</v>
      </c>
      <c r="J1430" s="17">
        <v>5.7802329999999982</v>
      </c>
      <c r="K1430" s="17" t="s">
        <v>55</v>
      </c>
      <c r="L1430" s="17" t="s">
        <v>54</v>
      </c>
      <c r="M1430" s="17" t="s">
        <v>47</v>
      </c>
    </row>
    <row r="1431" spans="1:13" ht="13.5" x14ac:dyDescent="0.25">
      <c r="A1431" s="3">
        <v>44096</v>
      </c>
      <c r="B1431" s="2">
        <v>5.3220000000000001</v>
      </c>
      <c r="C1431" s="2">
        <v>59.023004500154599</v>
      </c>
      <c r="D1431" s="2">
        <v>-0.31080441266212677</v>
      </c>
      <c r="E1431" s="2">
        <v>-9.8363084626314663E-3</v>
      </c>
      <c r="F1431" s="2">
        <v>5.3972199999999999</v>
      </c>
      <c r="G1431" s="2">
        <v>5.3515199999999998</v>
      </c>
      <c r="H1431" s="2">
        <v>5.1117350000000012</v>
      </c>
      <c r="I1431" s="2">
        <v>5.1517060000000008</v>
      </c>
      <c r="J1431" s="17">
        <v>5.7724814999999978</v>
      </c>
      <c r="K1431" s="17" t="s">
        <v>55</v>
      </c>
      <c r="L1431" s="17" t="s">
        <v>54</v>
      </c>
      <c r="M1431" s="17" t="s">
        <v>47</v>
      </c>
    </row>
    <row r="1432" spans="1:13" ht="13.5" x14ac:dyDescent="0.25">
      <c r="A1432" s="3">
        <v>44097</v>
      </c>
      <c r="B1432" s="2">
        <v>5.3277999999999999</v>
      </c>
      <c r="C1432" s="2">
        <v>59.323390812241307</v>
      </c>
      <c r="D1432" s="2">
        <v>-0.30215528655284896</v>
      </c>
      <c r="E1432" s="2">
        <v>-7.9946612797452115E-3</v>
      </c>
      <c r="F1432" s="2">
        <v>5.3810200000000004</v>
      </c>
      <c r="G1432" s="2">
        <v>5.3844899999999996</v>
      </c>
      <c r="H1432" s="2">
        <v>5.1302450000000004</v>
      </c>
      <c r="I1432" s="2">
        <v>5.1493920000000015</v>
      </c>
      <c r="J1432" s="17">
        <v>5.764787499999998</v>
      </c>
      <c r="K1432" s="17" t="s">
        <v>51</v>
      </c>
      <c r="L1432" s="17" t="s">
        <v>54</v>
      </c>
      <c r="M1432" s="17" t="s">
        <v>53</v>
      </c>
    </row>
    <row r="1433" spans="1:13" ht="13.5" x14ac:dyDescent="0.25">
      <c r="A1433" s="3">
        <v>44098</v>
      </c>
      <c r="B1433" s="2">
        <v>5.3162000000000003</v>
      </c>
      <c r="C1433" s="2">
        <v>58.401292630434874</v>
      </c>
      <c r="D1433" s="2">
        <v>-0.26457200784554669</v>
      </c>
      <c r="E1433" s="2">
        <v>-7.7998862877370224E-3</v>
      </c>
      <c r="F1433" s="2">
        <v>5.3682800000000004</v>
      </c>
      <c r="G1433" s="2">
        <v>5.39663</v>
      </c>
      <c r="H1433" s="2">
        <v>5.1481750000000002</v>
      </c>
      <c r="I1433" s="2">
        <v>5.1449940000000005</v>
      </c>
      <c r="J1433" s="17">
        <v>5.7573829999999973</v>
      </c>
      <c r="K1433" s="17" t="s">
        <v>51</v>
      </c>
      <c r="L1433" s="17" t="s">
        <v>54</v>
      </c>
      <c r="M1433" s="17" t="s">
        <v>53</v>
      </c>
    </row>
    <row r="1434" spans="1:13" ht="13.5" x14ac:dyDescent="0.25">
      <c r="A1434" s="3">
        <v>44099</v>
      </c>
      <c r="B1434" s="2">
        <v>5.2988999999999997</v>
      </c>
      <c r="C1434" s="2">
        <v>56.97884068015378</v>
      </c>
      <c r="D1434" s="2">
        <v>-0.19573642472335351</v>
      </c>
      <c r="E1434" s="2">
        <v>-5.2649854632954704E-3</v>
      </c>
      <c r="F1434" s="2">
        <v>5.3405199999999997</v>
      </c>
      <c r="G1434" s="2">
        <v>5.3833299999999991</v>
      </c>
      <c r="H1434" s="2">
        <v>5.1664000000000012</v>
      </c>
      <c r="I1434" s="2">
        <v>5.1404820000000004</v>
      </c>
      <c r="J1434" s="17">
        <v>5.7497469999999975</v>
      </c>
      <c r="K1434" s="17" t="s">
        <v>51</v>
      </c>
      <c r="L1434" s="17" t="s">
        <v>54</v>
      </c>
      <c r="M1434" s="17" t="s">
        <v>53</v>
      </c>
    </row>
    <row r="1435" spans="1:13" ht="13.5" x14ac:dyDescent="0.25">
      <c r="A1435" s="3">
        <v>44102</v>
      </c>
      <c r="B1435" s="2">
        <v>5.2641999999999998</v>
      </c>
      <c r="C1435" s="2">
        <v>54.130915517642471</v>
      </c>
      <c r="D1435" s="2">
        <v>-0.12836568096980105</v>
      </c>
      <c r="E1435" s="2">
        <v>-2.2515732532805469E-3</v>
      </c>
      <c r="F1435" s="2">
        <v>5.3058199999999989</v>
      </c>
      <c r="G1435" s="2">
        <v>5.3619299999999992</v>
      </c>
      <c r="H1435" s="2">
        <v>5.1826000000000008</v>
      </c>
      <c r="I1435" s="2">
        <v>5.1359700000000013</v>
      </c>
      <c r="J1435" s="17">
        <v>5.741937499999997</v>
      </c>
      <c r="K1435" s="17" t="s">
        <v>55</v>
      </c>
      <c r="L1435" s="17" t="s">
        <v>54</v>
      </c>
      <c r="M1435" s="17" t="s">
        <v>47</v>
      </c>
    </row>
    <row r="1436" spans="1:13" ht="13.5" x14ac:dyDescent="0.25">
      <c r="A1436" s="3">
        <v>44103</v>
      </c>
      <c r="B1436" s="2">
        <v>5.2641999999999998</v>
      </c>
      <c r="C1436" s="2">
        <v>54.130915517642471</v>
      </c>
      <c r="D1436" s="2">
        <v>-7.9696116137590423E-2</v>
      </c>
      <c r="E1436" s="2">
        <v>1.799978497373785E-3</v>
      </c>
      <c r="F1436" s="2">
        <v>5.2942599999999995</v>
      </c>
      <c r="G1436" s="2">
        <v>5.345740000000001</v>
      </c>
      <c r="H1436" s="2">
        <v>5.199955000000001</v>
      </c>
      <c r="I1436" s="2">
        <v>5.1325000000000003</v>
      </c>
      <c r="J1436" s="17">
        <v>5.7335494999999979</v>
      </c>
      <c r="K1436" s="17" t="s">
        <v>51</v>
      </c>
      <c r="L1436" s="17" t="s">
        <v>54</v>
      </c>
      <c r="M1436" s="17" t="s">
        <v>53</v>
      </c>
    </row>
    <row r="1437" spans="1:13" ht="13.5" x14ac:dyDescent="0.25">
      <c r="A1437" s="3">
        <v>44104</v>
      </c>
      <c r="B1437" s="2">
        <v>5.2062999999999997</v>
      </c>
      <c r="C1437" s="2">
        <v>49.356925375503707</v>
      </c>
      <c r="D1437" s="2">
        <v>-3.7184108179161512E-2</v>
      </c>
      <c r="E1437" s="2">
        <v>5.5086304301670249E-3</v>
      </c>
      <c r="F1437" s="2">
        <v>5.2699599999999993</v>
      </c>
      <c r="G1437" s="2">
        <v>5.3254900000000003</v>
      </c>
      <c r="H1437" s="2">
        <v>5.2173099999999994</v>
      </c>
      <c r="I1437" s="2">
        <v>5.131111999999999</v>
      </c>
      <c r="J1437" s="17">
        <v>5.7248719999999977</v>
      </c>
      <c r="K1437" s="17" t="s">
        <v>55</v>
      </c>
      <c r="L1437" s="17" t="s">
        <v>54</v>
      </c>
      <c r="M1437" s="17" t="s">
        <v>47</v>
      </c>
    </row>
    <row r="1438" spans="1:13" ht="13.5" x14ac:dyDescent="0.25">
      <c r="A1438" s="3">
        <v>44105</v>
      </c>
      <c r="B1438" s="2">
        <v>5.1947999999999999</v>
      </c>
      <c r="C1438" s="2">
        <v>48.443081786942116</v>
      </c>
      <c r="D1438" s="2">
        <v>-4.7398386028536521E-3</v>
      </c>
      <c r="E1438" s="2">
        <v>7.5774987167012125E-3</v>
      </c>
      <c r="F1438" s="2">
        <v>5.2456799999999992</v>
      </c>
      <c r="G1438" s="2">
        <v>5.3069800000000003</v>
      </c>
      <c r="H1438" s="2">
        <v>5.2361149999999999</v>
      </c>
      <c r="I1438" s="2">
        <v>5.1297239999999986</v>
      </c>
      <c r="J1438" s="17">
        <v>5.7163394999999984</v>
      </c>
      <c r="K1438" s="17" t="s">
        <v>55</v>
      </c>
      <c r="L1438" s="17" t="s">
        <v>54</v>
      </c>
      <c r="M1438" s="17" t="s">
        <v>47</v>
      </c>
    </row>
    <row r="1439" spans="1:13" ht="13.5" x14ac:dyDescent="0.25">
      <c r="A1439" s="3">
        <v>44106</v>
      </c>
      <c r="B1439" s="2">
        <v>5.1773999999999996</v>
      </c>
      <c r="C1439" s="2">
        <v>47.024405923019849</v>
      </c>
      <c r="D1439" s="2">
        <v>3.3024074468076314E-2</v>
      </c>
      <c r="E1439" s="2">
        <v>8.3567898590114695E-3</v>
      </c>
      <c r="F1439" s="2">
        <v>5.2213799999999999</v>
      </c>
      <c r="G1439" s="2">
        <v>5.2809499999999998</v>
      </c>
      <c r="H1439" s="2">
        <v>5.2554950000000007</v>
      </c>
      <c r="I1439" s="2">
        <v>5.1279879999999984</v>
      </c>
      <c r="J1439" s="17">
        <v>5.7076909999999987</v>
      </c>
      <c r="K1439" s="17" t="s">
        <v>55</v>
      </c>
      <c r="L1439" s="17" t="s">
        <v>54</v>
      </c>
      <c r="M1439" s="17" t="s">
        <v>47</v>
      </c>
    </row>
    <row r="1440" spans="1:13" ht="13.5" x14ac:dyDescent="0.25">
      <c r="A1440" s="3">
        <v>44109</v>
      </c>
      <c r="B1440" s="2">
        <v>5.2062999999999997</v>
      </c>
      <c r="C1440" s="2">
        <v>49.661265413550439</v>
      </c>
      <c r="D1440" s="2">
        <v>6.3060484145094797E-2</v>
      </c>
      <c r="E1440" s="2">
        <v>6.2766754154668543E-3</v>
      </c>
      <c r="F1440" s="2">
        <v>5.2097999999999995</v>
      </c>
      <c r="G1440" s="2">
        <v>5.2578099999999992</v>
      </c>
      <c r="H1440" s="2">
        <v>5.2777650000000005</v>
      </c>
      <c r="I1440" s="2">
        <v>5.1265999999999998</v>
      </c>
      <c r="J1440" s="17">
        <v>5.6990424999999982</v>
      </c>
      <c r="K1440" s="17" t="s">
        <v>55</v>
      </c>
      <c r="L1440" s="17" t="s">
        <v>54</v>
      </c>
      <c r="M1440" s="17" t="s">
        <v>47</v>
      </c>
    </row>
    <row r="1441" spans="1:13" ht="13.5" x14ac:dyDescent="0.25">
      <c r="A1441" s="3">
        <v>44110</v>
      </c>
      <c r="B1441" s="2">
        <v>5.2062999999999997</v>
      </c>
      <c r="C1441" s="2">
        <v>49.661265413550439</v>
      </c>
      <c r="D1441" s="2">
        <v>7.071168279067841E-2</v>
      </c>
      <c r="E1441" s="2">
        <v>4.0970268879929744E-3</v>
      </c>
      <c r="F1441" s="2">
        <v>5.1982199999999992</v>
      </c>
      <c r="G1441" s="2">
        <v>5.2462399999999993</v>
      </c>
      <c r="H1441" s="2">
        <v>5.2988800000000005</v>
      </c>
      <c r="I1441" s="2">
        <v>5.1252120000000003</v>
      </c>
      <c r="J1441" s="17">
        <v>5.690509999999998</v>
      </c>
      <c r="K1441" s="17" t="s">
        <v>55</v>
      </c>
      <c r="L1441" s="17" t="s">
        <v>54</v>
      </c>
      <c r="M1441" s="17" t="s">
        <v>47</v>
      </c>
    </row>
    <row r="1442" spans="1:13" ht="13.5" x14ac:dyDescent="0.25">
      <c r="A1442" s="3">
        <v>44111</v>
      </c>
      <c r="B1442" s="2">
        <v>5.1485000000000003</v>
      </c>
      <c r="C1442" s="2">
        <v>44.521107363200699</v>
      </c>
      <c r="D1442" s="2">
        <v>8.2392688193449359E-2</v>
      </c>
      <c r="E1442" s="2">
        <v>2.1489749785551849E-3</v>
      </c>
      <c r="F1442" s="2">
        <v>5.1866599999999989</v>
      </c>
      <c r="G1442" s="2">
        <v>5.2283099999999996</v>
      </c>
      <c r="H1442" s="2">
        <v>5.3064</v>
      </c>
      <c r="I1442" s="2">
        <v>5.1226679999999991</v>
      </c>
      <c r="J1442" s="17">
        <v>5.6818329999999984</v>
      </c>
      <c r="K1442" s="17" t="s">
        <v>55</v>
      </c>
      <c r="L1442" s="17" t="s">
        <v>54</v>
      </c>
      <c r="M1442" s="17" t="s">
        <v>47</v>
      </c>
    </row>
    <row r="1443" spans="1:13" ht="13.5" x14ac:dyDescent="0.25">
      <c r="A1443" s="3">
        <v>44112</v>
      </c>
      <c r="B1443" s="2">
        <v>5.1947999999999999</v>
      </c>
      <c r="C1443" s="2">
        <v>49.068697445115518</v>
      </c>
      <c r="D1443" s="2">
        <v>8.7434584868629095E-2</v>
      </c>
      <c r="E1443" s="2">
        <v>-2.294010587495076E-4</v>
      </c>
      <c r="F1443" s="2">
        <v>5.1866600000000007</v>
      </c>
      <c r="G1443" s="2">
        <v>5.21617</v>
      </c>
      <c r="H1443" s="2">
        <v>5.3064</v>
      </c>
      <c r="I1443" s="2">
        <v>5.1212799999999996</v>
      </c>
      <c r="J1443" s="17">
        <v>5.6734164999999974</v>
      </c>
      <c r="K1443" s="17" t="s">
        <v>55</v>
      </c>
      <c r="L1443" s="17" t="s">
        <v>54</v>
      </c>
      <c r="M1443" s="17" t="s">
        <v>54</v>
      </c>
    </row>
    <row r="1444" spans="1:13" ht="13.5" x14ac:dyDescent="0.25">
      <c r="A1444" s="3">
        <v>44113</v>
      </c>
      <c r="B1444" s="2">
        <v>5.1715999999999998</v>
      </c>
      <c r="C1444" s="2">
        <v>46.990186239333006</v>
      </c>
      <c r="D1444" s="2">
        <v>9.0828839131306793E-2</v>
      </c>
      <c r="E1444" s="2">
        <v>-2.8580496550208211E-3</v>
      </c>
      <c r="F1444" s="2">
        <v>5.1855000000000002</v>
      </c>
      <c r="G1444" s="2">
        <v>5.2034399999999996</v>
      </c>
      <c r="H1444" s="2">
        <v>5.2933849999999998</v>
      </c>
      <c r="I1444" s="2">
        <v>5.1196599999999997</v>
      </c>
      <c r="J1444" s="17">
        <v>5.6649129999999968</v>
      </c>
      <c r="K1444" s="17" t="s">
        <v>51</v>
      </c>
      <c r="L1444" s="17" t="s">
        <v>54</v>
      </c>
      <c r="M1444" s="17" t="s">
        <v>53</v>
      </c>
    </row>
    <row r="1445" spans="1:13" ht="13.5" x14ac:dyDescent="0.25">
      <c r="A1445" s="3">
        <v>44116</v>
      </c>
      <c r="B1445" s="2">
        <v>5.1657999999999999</v>
      </c>
      <c r="C1445" s="2">
        <v>46.460333896057968</v>
      </c>
      <c r="D1445" s="2">
        <v>8.8994949005128277E-2</v>
      </c>
      <c r="E1445" s="2">
        <v>-5.4094514965264554E-3</v>
      </c>
      <c r="F1445" s="2">
        <v>5.1774000000000004</v>
      </c>
      <c r="G1445" s="2">
        <v>5.1935999999999991</v>
      </c>
      <c r="H1445" s="2">
        <v>5.2777650000000005</v>
      </c>
      <c r="I1445" s="2">
        <v>5.1180399999999988</v>
      </c>
      <c r="J1445" s="17">
        <v>5.6563804999999965</v>
      </c>
      <c r="K1445" s="17" t="s">
        <v>51</v>
      </c>
      <c r="L1445" s="17" t="s">
        <v>54</v>
      </c>
      <c r="M1445" s="17" t="s">
        <v>53</v>
      </c>
    </row>
    <row r="1446" spans="1:13" ht="13.5" x14ac:dyDescent="0.25">
      <c r="A1446" s="3">
        <v>44117</v>
      </c>
      <c r="B1446" s="2">
        <v>5.0906000000000002</v>
      </c>
      <c r="C1446" s="2">
        <v>40.140508330185988</v>
      </c>
      <c r="D1446" s="2">
        <v>9.3235690940399074E-2</v>
      </c>
      <c r="E1446" s="2">
        <v>-7.7427688903699233E-3</v>
      </c>
      <c r="F1446" s="2">
        <v>5.154259999999999</v>
      </c>
      <c r="G1446" s="2">
        <v>5.1762399999999991</v>
      </c>
      <c r="H1446" s="2">
        <v>5.2609900000000005</v>
      </c>
      <c r="I1446" s="2">
        <v>5.1151479999999996</v>
      </c>
      <c r="J1446" s="17">
        <v>5.6474719999999969</v>
      </c>
      <c r="K1446" s="17" t="s">
        <v>55</v>
      </c>
      <c r="L1446" s="17" t="s">
        <v>54</v>
      </c>
      <c r="M1446" s="17" t="s">
        <v>47</v>
      </c>
    </row>
    <row r="1447" spans="1:13" ht="13.5" x14ac:dyDescent="0.25">
      <c r="A1447" s="3">
        <v>44118</v>
      </c>
      <c r="B1447" s="2">
        <v>5.1715999999999998</v>
      </c>
      <c r="C1447" s="2">
        <v>48.298410965637181</v>
      </c>
      <c r="D1447" s="2">
        <v>8.2566349824838348E-2</v>
      </c>
      <c r="E1447" s="2">
        <v>-1.2213790461863969E-2</v>
      </c>
      <c r="F1447" s="2">
        <v>5.158879999999999</v>
      </c>
      <c r="G1447" s="2">
        <v>5.172769999999999</v>
      </c>
      <c r="H1447" s="2">
        <v>5.2491300000000001</v>
      </c>
      <c r="I1447" s="2">
        <v>5.1138760000000003</v>
      </c>
      <c r="J1447" s="17">
        <v>5.6391994999999975</v>
      </c>
      <c r="K1447" s="17" t="s">
        <v>55</v>
      </c>
      <c r="L1447" s="17" t="s">
        <v>54</v>
      </c>
      <c r="M1447" s="17" t="s">
        <v>49</v>
      </c>
    </row>
    <row r="1448" spans="1:13" ht="13.5" x14ac:dyDescent="0.25">
      <c r="A1448" s="3">
        <v>44120</v>
      </c>
      <c r="B1448" s="2">
        <v>5.0212000000000003</v>
      </c>
      <c r="C1448" s="2">
        <v>37.955033515181405</v>
      </c>
      <c r="D1448" s="2">
        <v>8.3033203938573941E-2</v>
      </c>
      <c r="E1448" s="2">
        <v>-1.8200644198024897E-2</v>
      </c>
      <c r="F1448" s="2">
        <v>5.1241599999999998</v>
      </c>
      <c r="G1448" s="2">
        <v>5.1554099999999998</v>
      </c>
      <c r="H1448" s="2">
        <v>5.2311949999999996</v>
      </c>
      <c r="I1448" s="2">
        <v>5.1148020000000001</v>
      </c>
      <c r="J1448" s="17">
        <v>5.6301749999999977</v>
      </c>
      <c r="K1448" s="17" t="s">
        <v>55</v>
      </c>
      <c r="L1448" s="17" t="s">
        <v>54</v>
      </c>
      <c r="M1448" s="17" t="s">
        <v>47</v>
      </c>
    </row>
    <row r="1449" spans="1:13" ht="13.5" x14ac:dyDescent="0.25">
      <c r="A1449" s="3">
        <v>44123</v>
      </c>
      <c r="B1449" s="2">
        <v>5.1196000000000002</v>
      </c>
      <c r="C1449" s="2">
        <v>46.089593772903349</v>
      </c>
      <c r="D1449" s="2">
        <v>7.4465261105306269E-2</v>
      </c>
      <c r="E1449" s="2">
        <v>-2.6219419450205613E-2</v>
      </c>
      <c r="F1449" s="2">
        <v>5.1137599999999992</v>
      </c>
      <c r="G1449" s="2">
        <v>5.1496300000000002</v>
      </c>
      <c r="H1449" s="2">
        <v>5.2152899999999995</v>
      </c>
      <c r="I1449" s="2">
        <v>5.1153819999999994</v>
      </c>
      <c r="J1449" s="17">
        <v>5.6216424999999965</v>
      </c>
      <c r="K1449" s="17" t="s">
        <v>55</v>
      </c>
      <c r="L1449" s="17" t="s">
        <v>54</v>
      </c>
      <c r="M1449" s="17" t="s">
        <v>47</v>
      </c>
    </row>
    <row r="1450" spans="1:13" ht="13.5" x14ac:dyDescent="0.25">
      <c r="A1450" s="3">
        <v>44124</v>
      </c>
      <c r="B1450" s="2">
        <v>5.1138000000000003</v>
      </c>
      <c r="C1450" s="2">
        <v>45.709186686440212</v>
      </c>
      <c r="D1450" s="2">
        <v>7.2438351351546082E-2</v>
      </c>
      <c r="E1450" s="2">
        <v>-3.7506062888494673E-2</v>
      </c>
      <c r="F1450" s="2">
        <v>5.1033600000000003</v>
      </c>
      <c r="G1450" s="2">
        <v>5.1403799999999995</v>
      </c>
      <c r="H1450" s="2">
        <v>5.1990949999999989</v>
      </c>
      <c r="I1450" s="2">
        <v>5.1181599999999996</v>
      </c>
      <c r="J1450" s="17">
        <v>5.6130809999999975</v>
      </c>
      <c r="K1450" s="17" t="s">
        <v>55</v>
      </c>
      <c r="L1450" s="17" t="s">
        <v>54</v>
      </c>
      <c r="M1450" s="17" t="s">
        <v>47</v>
      </c>
    </row>
    <row r="1451" spans="1:13" ht="13.5" x14ac:dyDescent="0.25">
      <c r="A1451" s="3">
        <v>44125</v>
      </c>
      <c r="B1451" s="2">
        <v>5.0906000000000002</v>
      </c>
      <c r="C1451" s="2">
        <v>44.139832138692206</v>
      </c>
      <c r="D1451" s="2">
        <v>7.2797457939323351E-2</v>
      </c>
      <c r="E1451" s="2">
        <v>-5.0443110632677174E-2</v>
      </c>
      <c r="F1451" s="2">
        <v>5.1033600000000003</v>
      </c>
      <c r="G1451" s="2">
        <v>5.1288099999999996</v>
      </c>
      <c r="H1451" s="2">
        <v>5.1875249999999999</v>
      </c>
      <c r="I1451" s="2">
        <v>5.1204740000000006</v>
      </c>
      <c r="J1451" s="17">
        <v>5.6041434999999993</v>
      </c>
      <c r="K1451" s="17" t="s">
        <v>55</v>
      </c>
      <c r="L1451" s="17" t="s">
        <v>54</v>
      </c>
      <c r="M1451" s="17" t="s">
        <v>54</v>
      </c>
    </row>
    <row r="1452" spans="1:13" ht="13.5" x14ac:dyDescent="0.25">
      <c r="A1452" s="3">
        <v>44126</v>
      </c>
      <c r="B1452" s="2">
        <v>5.0732999999999997</v>
      </c>
      <c r="C1452" s="2">
        <v>42.955485027193362</v>
      </c>
      <c r="D1452" s="2">
        <v>6.5956900901948501E-2</v>
      </c>
      <c r="E1452" s="2">
        <v>-6.4408570856339442E-2</v>
      </c>
      <c r="F1452" s="2">
        <v>5.0836999999999994</v>
      </c>
      <c r="G1452" s="2">
        <v>5.1212899999999992</v>
      </c>
      <c r="H1452" s="2">
        <v>5.1747999999999994</v>
      </c>
      <c r="I1452" s="2">
        <v>5.1208219999999995</v>
      </c>
      <c r="J1452" s="17">
        <v>5.5950904999999969</v>
      </c>
      <c r="K1452" s="17" t="s">
        <v>55</v>
      </c>
      <c r="L1452" s="17" t="s">
        <v>54</v>
      </c>
      <c r="M1452" s="17" t="s">
        <v>47</v>
      </c>
    </row>
    <row r="1453" spans="1:13" ht="13.5" x14ac:dyDescent="0.25">
      <c r="A1453" s="3">
        <v>44127</v>
      </c>
      <c r="B1453" s="2">
        <v>5.0732999999999997</v>
      </c>
      <c r="C1453" s="2">
        <v>42.955485027193362</v>
      </c>
      <c r="D1453" s="2">
        <v>6.7825901503413277E-2</v>
      </c>
      <c r="E1453" s="2">
        <v>-7.943340264890511E-2</v>
      </c>
      <c r="F1453" s="2">
        <v>5.0941200000000002</v>
      </c>
      <c r="G1453" s="2">
        <v>5.1091400000000009</v>
      </c>
      <c r="H1453" s="2">
        <v>5.162655</v>
      </c>
      <c r="I1453" s="2">
        <v>5.1198959999999989</v>
      </c>
      <c r="J1453" s="17">
        <v>5.586037499999998</v>
      </c>
      <c r="K1453" s="17" t="s">
        <v>55</v>
      </c>
      <c r="L1453" s="17" t="s">
        <v>54</v>
      </c>
      <c r="M1453" s="17" t="s">
        <v>49</v>
      </c>
    </row>
    <row r="1454" spans="1:13" ht="13.5" x14ac:dyDescent="0.25">
      <c r="A1454" s="3">
        <v>44130</v>
      </c>
      <c r="B1454" s="2">
        <v>4.9691000000000001</v>
      </c>
      <c r="C1454" s="2">
        <v>36.175169754199011</v>
      </c>
      <c r="D1454" s="2">
        <v>7.4051176601387603E-2</v>
      </c>
      <c r="E1454" s="2">
        <v>-9.6013271814850865E-2</v>
      </c>
      <c r="F1454" s="2">
        <v>5.0640200000000002</v>
      </c>
      <c r="G1454" s="2">
        <v>5.0888899999999992</v>
      </c>
      <c r="H1454" s="2">
        <v>5.1461649999999999</v>
      </c>
      <c r="I1454" s="2">
        <v>5.1186219999999993</v>
      </c>
      <c r="J1454" s="17">
        <v>5.576492499999997</v>
      </c>
      <c r="K1454" s="17" t="s">
        <v>55</v>
      </c>
      <c r="L1454" s="17" t="s">
        <v>54</v>
      </c>
      <c r="M1454" s="17" t="s">
        <v>47</v>
      </c>
    </row>
    <row r="1455" spans="1:13" ht="13.5" x14ac:dyDescent="0.25">
      <c r="A1455" s="3">
        <v>44131</v>
      </c>
      <c r="B1455" s="2">
        <v>5.0327999999999999</v>
      </c>
      <c r="C1455" s="2">
        <v>42.18332028720139</v>
      </c>
      <c r="D1455" s="2">
        <v>7.4781506930554187E-2</v>
      </c>
      <c r="E1455" s="2">
        <v>-0.11421088460483758</v>
      </c>
      <c r="F1455" s="2">
        <v>5.0478199999999998</v>
      </c>
      <c r="G1455" s="2">
        <v>5.07559</v>
      </c>
      <c r="H1455" s="2">
        <v>5.1345949999999991</v>
      </c>
      <c r="I1455" s="2">
        <v>5.1187379999999987</v>
      </c>
      <c r="J1455" s="17">
        <v>5.5675549999999978</v>
      </c>
      <c r="K1455" s="17" t="s">
        <v>55</v>
      </c>
      <c r="L1455" s="17" t="s">
        <v>54</v>
      </c>
      <c r="M1455" s="17" t="s">
        <v>47</v>
      </c>
    </row>
    <row r="1456" spans="1:13" ht="13.5" x14ac:dyDescent="0.25">
      <c r="A1456" s="3">
        <v>44132</v>
      </c>
      <c r="B1456" s="2">
        <v>5.0327999999999999</v>
      </c>
      <c r="C1456" s="2">
        <v>42.18332028720139</v>
      </c>
      <c r="D1456" s="2">
        <v>6.4447930898641204E-2</v>
      </c>
      <c r="E1456" s="2">
        <v>-0.13361641424459453</v>
      </c>
      <c r="F1456" s="2">
        <v>5.0362600000000004</v>
      </c>
      <c r="G1456" s="2">
        <v>5.0698100000000004</v>
      </c>
      <c r="H1456" s="2">
        <v>5.1230249999999993</v>
      </c>
      <c r="I1456" s="2">
        <v>5.1198959999999998</v>
      </c>
      <c r="J1456" s="17">
        <v>5.5588779999999973</v>
      </c>
      <c r="K1456" s="17" t="s">
        <v>55</v>
      </c>
      <c r="L1456" s="17" t="s">
        <v>54</v>
      </c>
      <c r="M1456" s="17" t="s">
        <v>47</v>
      </c>
    </row>
    <row r="1457" spans="1:13" ht="13.5" x14ac:dyDescent="0.25">
      <c r="A1457" s="3">
        <v>44134</v>
      </c>
      <c r="B1457" s="2">
        <v>5.0270000000000001</v>
      </c>
      <c r="C1457" s="2">
        <v>41.768123457474111</v>
      </c>
      <c r="D1457" s="2">
        <v>6.9167232515819244E-2</v>
      </c>
      <c r="E1457" s="2">
        <v>-0.14769142203301899</v>
      </c>
      <c r="F1457" s="2">
        <v>5.0270000000000001</v>
      </c>
      <c r="G1457" s="2">
        <v>5.0553499999999998</v>
      </c>
      <c r="H1457" s="2">
        <v>5.1140599999999994</v>
      </c>
      <c r="I1457" s="2">
        <v>5.1209379999999998</v>
      </c>
      <c r="J1457" s="17">
        <v>5.5502584999999973</v>
      </c>
      <c r="K1457" s="17" t="s">
        <v>55</v>
      </c>
      <c r="L1457" s="17" t="s">
        <v>54</v>
      </c>
      <c r="M1457" s="17" t="s">
        <v>47</v>
      </c>
    </row>
    <row r="1458" spans="1:13" ht="13.5" x14ac:dyDescent="0.25">
      <c r="A1458" s="3">
        <v>44137</v>
      </c>
      <c r="B1458" s="2">
        <v>5.0270000000000001</v>
      </c>
      <c r="C1458" s="2">
        <v>41.768123457474118</v>
      </c>
      <c r="D1458" s="2">
        <v>5.0585862187217501E-2</v>
      </c>
      <c r="E1458" s="2">
        <v>-0.15199569452735046</v>
      </c>
      <c r="F1458" s="2">
        <v>5.0177399999999999</v>
      </c>
      <c r="G1458" s="2">
        <v>5.0559300000000009</v>
      </c>
      <c r="H1458" s="2">
        <v>5.105669999999999</v>
      </c>
      <c r="I1458" s="2">
        <v>5.122209999999999</v>
      </c>
      <c r="J1458" s="17">
        <v>5.5418704999999981</v>
      </c>
      <c r="K1458" s="17" t="s">
        <v>55</v>
      </c>
      <c r="L1458" s="17" t="s">
        <v>54</v>
      </c>
      <c r="M1458" s="17" t="s">
        <v>47</v>
      </c>
    </row>
    <row r="1459" spans="1:13" ht="13.5" x14ac:dyDescent="0.25">
      <c r="A1459" s="3">
        <v>44138</v>
      </c>
      <c r="B1459" s="2">
        <v>4.9748999999999999</v>
      </c>
      <c r="C1459" s="2">
        <v>37.88355246960321</v>
      </c>
      <c r="D1459" s="2">
        <v>5.4382955380623876E-2</v>
      </c>
      <c r="E1459" s="2">
        <v>-0.14784151421764188</v>
      </c>
      <c r="F1459" s="2">
        <v>5.0189000000000004</v>
      </c>
      <c r="G1459" s="2">
        <v>5.0414599999999998</v>
      </c>
      <c r="H1459" s="2">
        <v>5.0955449999999995</v>
      </c>
      <c r="I1459" s="2">
        <v>5.1223259999999984</v>
      </c>
      <c r="J1459" s="17">
        <v>5.5332219999999985</v>
      </c>
      <c r="K1459" s="17" t="s">
        <v>55</v>
      </c>
      <c r="L1459" s="17" t="s">
        <v>54</v>
      </c>
      <c r="M1459" s="17" t="s">
        <v>49</v>
      </c>
    </row>
    <row r="1460" spans="1:13" ht="13.5" x14ac:dyDescent="0.25">
      <c r="A1460" s="3">
        <v>44139</v>
      </c>
      <c r="B1460" s="2">
        <v>4.9748999999999999</v>
      </c>
      <c r="C1460" s="2">
        <v>37.88355246960321</v>
      </c>
      <c r="D1460" s="2">
        <v>5.7494832322686484E-2</v>
      </c>
      <c r="E1460" s="2">
        <v>-0.13583851364991534</v>
      </c>
      <c r="F1460" s="2">
        <v>5.00732</v>
      </c>
      <c r="G1460" s="2">
        <v>5.0275699999999999</v>
      </c>
      <c r="H1460" s="2">
        <v>5.0839750000000006</v>
      </c>
      <c r="I1460" s="2">
        <v>5.1224419999999986</v>
      </c>
      <c r="J1460" s="17">
        <v>5.5245734999999989</v>
      </c>
      <c r="K1460" s="17" t="s">
        <v>55</v>
      </c>
      <c r="L1460" s="17" t="s">
        <v>54</v>
      </c>
      <c r="M1460" s="17" t="s">
        <v>47</v>
      </c>
    </row>
    <row r="1461" spans="1:13" ht="13.5" x14ac:dyDescent="0.25">
      <c r="A1461" s="3">
        <v>44140</v>
      </c>
      <c r="B1461" s="2">
        <v>4.9748999999999999</v>
      </c>
      <c r="C1461" s="2">
        <v>37.883552469603202</v>
      </c>
      <c r="D1461" s="2">
        <v>5.7291375997264637E-2</v>
      </c>
      <c r="E1461" s="2">
        <v>-0.12093125081085652</v>
      </c>
      <c r="F1461" s="2">
        <v>4.9957399999999996</v>
      </c>
      <c r="G1461" s="2">
        <v>5.016</v>
      </c>
      <c r="H1461" s="2">
        <v>5.0724049999999998</v>
      </c>
      <c r="I1461" s="2">
        <v>5.1229039999999983</v>
      </c>
      <c r="J1461" s="17">
        <v>5.515953999999998</v>
      </c>
      <c r="K1461" s="17" t="s">
        <v>55</v>
      </c>
      <c r="L1461" s="17" t="s">
        <v>54</v>
      </c>
      <c r="M1461" s="17" t="s">
        <v>47</v>
      </c>
    </row>
    <row r="1462" spans="1:13" ht="13.5" x14ac:dyDescent="0.25">
      <c r="A1462" s="3">
        <v>44141</v>
      </c>
      <c r="B1462" s="2">
        <v>4.9634</v>
      </c>
      <c r="C1462" s="2">
        <v>36.936512830876282</v>
      </c>
      <c r="D1462" s="2">
        <v>5.5987911628374576E-2</v>
      </c>
      <c r="E1462" s="2">
        <v>-0.10599404761822741</v>
      </c>
      <c r="F1462" s="2">
        <v>4.9830199999999998</v>
      </c>
      <c r="G1462" s="2">
        <v>5.0050100000000004</v>
      </c>
      <c r="H1462" s="2">
        <v>5.0631500000000003</v>
      </c>
      <c r="I1462" s="2">
        <v>5.1230199999999995</v>
      </c>
      <c r="J1462" s="17">
        <v>5.5075085000000001</v>
      </c>
      <c r="K1462" s="17" t="s">
        <v>55</v>
      </c>
      <c r="L1462" s="17" t="s">
        <v>54</v>
      </c>
      <c r="M1462" s="17" t="s">
        <v>47</v>
      </c>
    </row>
    <row r="1463" spans="1:13" ht="13.5" x14ac:dyDescent="0.25">
      <c r="A1463" s="3">
        <v>44144</v>
      </c>
      <c r="B1463" s="2">
        <v>4.9691000000000001</v>
      </c>
      <c r="C1463" s="2">
        <v>37.766937668367099</v>
      </c>
      <c r="D1463" s="2">
        <v>5.5158839411968863E-2</v>
      </c>
      <c r="E1463" s="2">
        <v>-8.981668038817496E-2</v>
      </c>
      <c r="F1463" s="2">
        <v>4.9714400000000003</v>
      </c>
      <c r="G1463" s="2">
        <v>4.9945899999999996</v>
      </c>
      <c r="H1463" s="2">
        <v>5.0518650000000012</v>
      </c>
      <c r="I1463" s="2">
        <v>5.1232499999999996</v>
      </c>
      <c r="J1463" s="17">
        <v>5.4990914999999996</v>
      </c>
      <c r="K1463" s="17" t="s">
        <v>55</v>
      </c>
      <c r="L1463" s="17" t="s">
        <v>54</v>
      </c>
      <c r="M1463" s="17" t="s">
        <v>47</v>
      </c>
    </row>
    <row r="1464" spans="1:13" ht="13.5" x14ac:dyDescent="0.25">
      <c r="A1464" s="3">
        <v>44145</v>
      </c>
      <c r="B1464" s="2">
        <v>4.9170999999999996</v>
      </c>
      <c r="C1464" s="2">
        <v>33.440695545678878</v>
      </c>
      <c r="D1464" s="2">
        <v>4.2889237653680468E-2</v>
      </c>
      <c r="E1464" s="2">
        <v>-7.0232515791995048E-2</v>
      </c>
      <c r="F1464" s="2">
        <v>4.9598800000000001</v>
      </c>
      <c r="G1464" s="2">
        <v>4.9893899999999993</v>
      </c>
      <c r="H1464" s="2">
        <v>5.0391400000000006</v>
      </c>
      <c r="I1464" s="2">
        <v>5.1229039999999983</v>
      </c>
      <c r="J1464" s="17">
        <v>5.4904144999999991</v>
      </c>
      <c r="K1464" s="17" t="s">
        <v>55</v>
      </c>
      <c r="L1464" s="17" t="s">
        <v>54</v>
      </c>
      <c r="M1464" s="17" t="s">
        <v>47</v>
      </c>
    </row>
    <row r="1465" spans="1:13" ht="13.5" x14ac:dyDescent="0.25">
      <c r="A1465" s="3">
        <v>44146</v>
      </c>
      <c r="B1465" s="2">
        <v>4.9459999999999997</v>
      </c>
      <c r="C1465" s="2">
        <v>37.711282983051127</v>
      </c>
      <c r="D1465" s="2">
        <v>4.1039387413953854E-2</v>
      </c>
      <c r="E1465" s="2">
        <v>-4.7410935798060445E-2</v>
      </c>
      <c r="F1465" s="2">
        <v>4.9540999999999995</v>
      </c>
      <c r="G1465" s="2">
        <v>4.9807099999999993</v>
      </c>
      <c r="H1465" s="2">
        <v>5.028150000000001</v>
      </c>
      <c r="I1465" s="2">
        <v>5.1230199999999995</v>
      </c>
      <c r="J1465" s="17">
        <v>5.4810139999999992</v>
      </c>
      <c r="K1465" s="17" t="s">
        <v>51</v>
      </c>
      <c r="L1465" s="17" t="s">
        <v>54</v>
      </c>
      <c r="M1465" s="17" t="s">
        <v>53</v>
      </c>
    </row>
    <row r="1466" spans="1:13" ht="13.5" x14ac:dyDescent="0.25">
      <c r="A1466" s="3">
        <v>44147</v>
      </c>
      <c r="B1466" s="2">
        <v>4.9170999999999996</v>
      </c>
      <c r="C1466" s="2">
        <v>35.273935532460783</v>
      </c>
      <c r="D1466" s="2">
        <v>4.2252303751331155E-2</v>
      </c>
      <c r="E1466" s="2">
        <v>-2.3777153341857826E-2</v>
      </c>
      <c r="F1466" s="2">
        <v>4.9425399999999993</v>
      </c>
      <c r="G1466" s="2">
        <v>4.9691399999999986</v>
      </c>
      <c r="H1466" s="2">
        <v>5.0194750000000017</v>
      </c>
      <c r="I1466" s="2">
        <v>5.1230199999999995</v>
      </c>
      <c r="J1466" s="17">
        <v>5.4717584999999982</v>
      </c>
      <c r="K1466" s="17" t="s">
        <v>55</v>
      </c>
      <c r="L1466" s="17" t="s">
        <v>54</v>
      </c>
      <c r="M1466" s="17" t="s">
        <v>47</v>
      </c>
    </row>
    <row r="1467" spans="1:13" ht="13.5" x14ac:dyDescent="0.25">
      <c r="A1467" s="3">
        <v>44148</v>
      </c>
      <c r="B1467" s="2">
        <v>4.8997000000000002</v>
      </c>
      <c r="C1467" s="2">
        <v>33.855180678516959</v>
      </c>
      <c r="D1467" s="2">
        <v>4.4436186309090075E-2</v>
      </c>
      <c r="E1467" s="2">
        <v>-1.6284857939789267E-3</v>
      </c>
      <c r="F1467" s="2">
        <v>4.9297999999999993</v>
      </c>
      <c r="G1467" s="2">
        <v>4.95641</v>
      </c>
      <c r="H1467" s="2">
        <v>5.0058800000000003</v>
      </c>
      <c r="I1467" s="2">
        <v>5.123829999999999</v>
      </c>
      <c r="J1467" s="17">
        <v>5.4624159999999984</v>
      </c>
      <c r="K1467" s="17" t="s">
        <v>55</v>
      </c>
      <c r="L1467" s="17" t="s">
        <v>54</v>
      </c>
      <c r="M1467" s="17" t="s">
        <v>47</v>
      </c>
    </row>
    <row r="1468" spans="1:13" ht="13.5" x14ac:dyDescent="0.25">
      <c r="A1468" s="3">
        <v>44151</v>
      </c>
      <c r="B1468" s="2">
        <v>4.9401999999999999</v>
      </c>
      <c r="C1468" s="2">
        <v>39.913102726472367</v>
      </c>
      <c r="D1468" s="2">
        <v>4.4091522372187164E-2</v>
      </c>
      <c r="E1468" s="2">
        <v>1.7524062169634889E-2</v>
      </c>
      <c r="F1468" s="2">
        <v>4.9240200000000005</v>
      </c>
      <c r="G1468" s="2">
        <v>4.94773</v>
      </c>
      <c r="H1468" s="2">
        <v>5.0018300000000009</v>
      </c>
      <c r="I1468" s="2">
        <v>5.1262599999999985</v>
      </c>
      <c r="J1468" s="17">
        <v>5.4532759999999989</v>
      </c>
      <c r="K1468" s="17" t="s">
        <v>55</v>
      </c>
      <c r="L1468" s="17" t="s">
        <v>54</v>
      </c>
      <c r="M1468" s="17" t="s">
        <v>47</v>
      </c>
    </row>
    <row r="1469" spans="1:13" ht="13.5" x14ac:dyDescent="0.25">
      <c r="A1469" s="3">
        <v>44152</v>
      </c>
      <c r="B1469" s="2">
        <v>4.9344000000000001</v>
      </c>
      <c r="C1469" s="2">
        <v>39.357186255260906</v>
      </c>
      <c r="D1469" s="2">
        <v>3.6722437836185229E-2</v>
      </c>
      <c r="E1469" s="2">
        <v>3.3332073264859846E-2</v>
      </c>
      <c r="F1469" s="2">
        <v>4.9274800000000001</v>
      </c>
      <c r="G1469" s="2">
        <v>4.9436799999999987</v>
      </c>
      <c r="H1469" s="2">
        <v>4.9925699999999997</v>
      </c>
      <c r="I1469" s="2">
        <v>5.1291519999999995</v>
      </c>
      <c r="J1469" s="17">
        <v>5.4442514999999982</v>
      </c>
      <c r="K1469" s="17" t="s">
        <v>55</v>
      </c>
      <c r="L1469" s="17" t="s">
        <v>54</v>
      </c>
      <c r="M1469" s="17" t="s">
        <v>49</v>
      </c>
    </row>
    <row r="1470" spans="1:13" ht="13.5" x14ac:dyDescent="0.25">
      <c r="A1470" s="3">
        <v>44153</v>
      </c>
      <c r="B1470" s="2">
        <v>4.8997000000000002</v>
      </c>
      <c r="C1470" s="2">
        <v>36.116165233624457</v>
      </c>
      <c r="D1470" s="2">
        <v>3.3562358067680265E-2</v>
      </c>
      <c r="E1470" s="2">
        <v>4.3957716343533251E-2</v>
      </c>
      <c r="F1470" s="2">
        <v>4.9182199999999998</v>
      </c>
      <c r="G1470" s="2">
        <v>4.9361600000000001</v>
      </c>
      <c r="H1470" s="2">
        <v>4.981865</v>
      </c>
      <c r="I1470" s="2">
        <v>5.1319279999999994</v>
      </c>
      <c r="J1470" s="17">
        <v>5.4351979999999971</v>
      </c>
      <c r="K1470" s="17" t="s">
        <v>55</v>
      </c>
      <c r="L1470" s="17" t="s">
        <v>54</v>
      </c>
      <c r="M1470" s="17" t="s">
        <v>47</v>
      </c>
    </row>
    <row r="1471" spans="1:13" ht="13.5" x14ac:dyDescent="0.25">
      <c r="A1471" s="3">
        <v>44154</v>
      </c>
      <c r="B1471" s="2">
        <v>4.9459999999999997</v>
      </c>
      <c r="C1471" s="2">
        <v>42.875673426497045</v>
      </c>
      <c r="D1471" s="2">
        <v>2.813138550753802E-2</v>
      </c>
      <c r="E1471" s="2">
        <v>5.2145755520885351E-2</v>
      </c>
      <c r="F1471" s="2">
        <v>4.9239999999999995</v>
      </c>
      <c r="G1471" s="2">
        <v>4.9332699999999994</v>
      </c>
      <c r="H1471" s="2">
        <v>4.9746349999999993</v>
      </c>
      <c r="I1471" s="2">
        <v>5.1351680000000002</v>
      </c>
      <c r="J1471" s="17">
        <v>5.4264049999999973</v>
      </c>
      <c r="K1471" s="17" t="s">
        <v>51</v>
      </c>
      <c r="L1471" s="17" t="s">
        <v>54</v>
      </c>
      <c r="M1471" s="17" t="s">
        <v>52</v>
      </c>
    </row>
    <row r="1472" spans="1:13" ht="13.5" x14ac:dyDescent="0.25">
      <c r="A1472" s="3">
        <v>44155</v>
      </c>
      <c r="B1472" s="2">
        <v>4.8882000000000003</v>
      </c>
      <c r="C1472" s="2">
        <v>37.536118984652468</v>
      </c>
      <c r="D1472" s="2">
        <v>2.6397359877711857E-2</v>
      </c>
      <c r="E1472" s="2">
        <v>5.835758562823555E-2</v>
      </c>
      <c r="F1472" s="2">
        <v>4.9217000000000004</v>
      </c>
      <c r="G1472" s="2">
        <v>4.9257499999999999</v>
      </c>
      <c r="H1472" s="2">
        <v>4.9653799999999997</v>
      </c>
      <c r="I1472" s="2">
        <v>5.1329699999999994</v>
      </c>
      <c r="J1472" s="17">
        <v>5.417149499999999</v>
      </c>
      <c r="K1472" s="17" t="s">
        <v>51</v>
      </c>
      <c r="L1472" s="17" t="s">
        <v>54</v>
      </c>
      <c r="M1472" s="17" t="s">
        <v>53</v>
      </c>
    </row>
    <row r="1473" spans="1:13" ht="13.5" x14ac:dyDescent="0.25">
      <c r="A1473" s="3">
        <v>44158</v>
      </c>
      <c r="B1473" s="2">
        <v>5.0617000000000001</v>
      </c>
      <c r="C1473" s="2">
        <v>55.464960566667699</v>
      </c>
      <c r="D1473" s="2">
        <v>1.3620019456877408E-2</v>
      </c>
      <c r="E1473" s="2">
        <v>6.0670413633368524E-2</v>
      </c>
      <c r="F1473" s="2">
        <v>4.9459999999999997</v>
      </c>
      <c r="G1473" s="2">
        <v>4.9350100000000001</v>
      </c>
      <c r="H1473" s="2">
        <v>4.9647999999999985</v>
      </c>
      <c r="I1473" s="2">
        <v>5.1303079999999985</v>
      </c>
      <c r="J1473" s="17">
        <v>5.4090509999999998</v>
      </c>
      <c r="K1473" s="17" t="s">
        <v>51</v>
      </c>
      <c r="L1473" s="17" t="s">
        <v>54</v>
      </c>
      <c r="M1473" s="17" t="s">
        <v>52</v>
      </c>
    </row>
    <row r="1474" spans="1:13" ht="13.5" x14ac:dyDescent="0.25">
      <c r="A1474" s="3">
        <v>44159</v>
      </c>
      <c r="B1474" s="2">
        <v>5.0906000000000002</v>
      </c>
      <c r="C1474" s="2">
        <v>57.645700210614287</v>
      </c>
      <c r="D1474" s="2">
        <v>-7.7419426330305186E-3</v>
      </c>
      <c r="E1474" s="2">
        <v>5.7141096827422071E-2</v>
      </c>
      <c r="F1474" s="2">
        <v>4.9772400000000001</v>
      </c>
      <c r="G1474" s="2">
        <v>4.9523600000000005</v>
      </c>
      <c r="H1474" s="2">
        <v>4.9708749999999986</v>
      </c>
      <c r="I1474" s="2">
        <v>5.1234819999999992</v>
      </c>
      <c r="J1474" s="17">
        <v>5.4015304999999998</v>
      </c>
      <c r="K1474" s="17" t="s">
        <v>51</v>
      </c>
      <c r="L1474" s="17" t="s">
        <v>54</v>
      </c>
      <c r="M1474" s="17" t="s">
        <v>52</v>
      </c>
    </row>
    <row r="1475" spans="1:13" ht="13.5" x14ac:dyDescent="0.25">
      <c r="A1475" s="3">
        <v>44160</v>
      </c>
      <c r="B1475" s="2">
        <v>5.0906000000000002</v>
      </c>
      <c r="C1475" s="2">
        <v>57.645700210614287</v>
      </c>
      <c r="D1475" s="2">
        <v>-2.1921349482581398E-2</v>
      </c>
      <c r="E1475" s="2">
        <v>4.6398203649196557E-2</v>
      </c>
      <c r="F1475" s="2">
        <v>5.0154200000000007</v>
      </c>
      <c r="G1475" s="2">
        <v>4.9668200000000002</v>
      </c>
      <c r="H1475" s="2">
        <v>4.9737649999999984</v>
      </c>
      <c r="I1475" s="2">
        <v>5.1157299999999992</v>
      </c>
      <c r="J1475" s="17">
        <v>5.3940100000000006</v>
      </c>
      <c r="K1475" s="17" t="s">
        <v>51</v>
      </c>
      <c r="L1475" s="17" t="s">
        <v>54</v>
      </c>
      <c r="M1475" s="17" t="s">
        <v>52</v>
      </c>
    </row>
    <row r="1476" spans="1:13" ht="13.5" x14ac:dyDescent="0.25">
      <c r="A1476" s="3">
        <v>44161</v>
      </c>
      <c r="B1476" s="2">
        <v>4.9923000000000002</v>
      </c>
      <c r="C1476" s="2">
        <v>48.313293387024423</v>
      </c>
      <c r="D1476" s="2">
        <v>-3.1593291037271598E-2</v>
      </c>
      <c r="E1476" s="2">
        <v>3.3284267364584959E-2</v>
      </c>
      <c r="F1476" s="2">
        <v>5.02468</v>
      </c>
      <c r="G1476" s="2">
        <v>4.9743399999999998</v>
      </c>
      <c r="H1476" s="2">
        <v>4.9717399999999987</v>
      </c>
      <c r="I1476" s="2">
        <v>5.1070539999999998</v>
      </c>
      <c r="J1476" s="17">
        <v>5.3860270000000012</v>
      </c>
      <c r="K1476" s="17" t="s">
        <v>51</v>
      </c>
      <c r="L1476" s="17" t="s">
        <v>54</v>
      </c>
      <c r="M1476" s="17" t="s">
        <v>52</v>
      </c>
    </row>
    <row r="1477" spans="1:13" ht="13.5" x14ac:dyDescent="0.25">
      <c r="A1477" s="3">
        <v>44162</v>
      </c>
      <c r="B1477" s="2">
        <v>5.0327999999999999</v>
      </c>
      <c r="C1477" s="2">
        <v>51.777193906386863</v>
      </c>
      <c r="D1477" s="2">
        <v>-4.53448886537684E-2</v>
      </c>
      <c r="E1477" s="2">
        <v>1.8578420910002752E-2</v>
      </c>
      <c r="F1477" s="2">
        <v>5.0536000000000003</v>
      </c>
      <c r="G1477" s="2">
        <v>4.9876500000000004</v>
      </c>
      <c r="H1477" s="2">
        <v>4.9720299999999984</v>
      </c>
      <c r="I1477" s="2">
        <v>5.0995340000000002</v>
      </c>
      <c r="J1477" s="17">
        <v>5.377928500000003</v>
      </c>
      <c r="K1477" s="17" t="s">
        <v>51</v>
      </c>
      <c r="L1477" s="17" t="s">
        <v>54</v>
      </c>
      <c r="M1477" s="17" t="s">
        <v>52</v>
      </c>
    </row>
    <row r="1478" spans="1:13" ht="13.5" x14ac:dyDescent="0.25">
      <c r="A1478" s="3">
        <v>44165</v>
      </c>
      <c r="B1478" s="2">
        <v>5.1426999999999996</v>
      </c>
      <c r="C1478" s="2">
        <v>59.674723422128118</v>
      </c>
      <c r="D1478" s="2">
        <v>-5.9028962129327844E-2</v>
      </c>
      <c r="E1478" s="2">
        <v>4.5267755968528833E-3</v>
      </c>
      <c r="F1478" s="2">
        <v>5.069799999999999</v>
      </c>
      <c r="G1478" s="2">
        <v>5.0079000000000002</v>
      </c>
      <c r="H1478" s="2">
        <v>4.9778149999999997</v>
      </c>
      <c r="I1478" s="2">
        <v>5.0947899999999997</v>
      </c>
      <c r="J1478" s="17">
        <v>5.3704370000000026</v>
      </c>
      <c r="K1478" s="17" t="s">
        <v>51</v>
      </c>
      <c r="L1478" s="17" t="s">
        <v>54</v>
      </c>
      <c r="M1478" s="17" t="s">
        <v>52</v>
      </c>
    </row>
    <row r="1479" spans="1:13" ht="13.5" x14ac:dyDescent="0.25">
      <c r="A1479" s="3">
        <v>44166</v>
      </c>
      <c r="B1479" s="2">
        <v>5.1715999999999998</v>
      </c>
      <c r="C1479" s="2">
        <v>61.462082677838289</v>
      </c>
      <c r="D1479" s="2">
        <v>-7.4418148332352274E-2</v>
      </c>
      <c r="E1479" s="2">
        <v>-8.9726956296884985E-3</v>
      </c>
      <c r="F1479" s="2">
        <v>5.0860000000000003</v>
      </c>
      <c r="G1479" s="2">
        <v>5.0316200000000002</v>
      </c>
      <c r="H1479" s="2">
        <v>4.9876499999999995</v>
      </c>
      <c r="I1479" s="2">
        <v>5.0894680000000001</v>
      </c>
      <c r="J1479" s="17">
        <v>5.3634085000000029</v>
      </c>
      <c r="K1479" s="17" t="s">
        <v>51</v>
      </c>
      <c r="L1479" s="17" t="s">
        <v>54</v>
      </c>
      <c r="M1479" s="17" t="s">
        <v>52</v>
      </c>
    </row>
    <row r="1480" spans="1:13" ht="13.5" x14ac:dyDescent="0.25">
      <c r="A1480" s="3">
        <v>44167</v>
      </c>
      <c r="B1480" s="2">
        <v>5.1311</v>
      </c>
      <c r="C1480" s="2">
        <v>57.608514563948638</v>
      </c>
      <c r="D1480" s="2">
        <v>-9.0668728424952327E-2</v>
      </c>
      <c r="E1480" s="2">
        <v>-1.7713287294617432E-2</v>
      </c>
      <c r="F1480" s="2">
        <v>5.0940999999999992</v>
      </c>
      <c r="G1480" s="2">
        <v>5.0547599999999999</v>
      </c>
      <c r="H1480" s="2">
        <v>4.9954599999999996</v>
      </c>
      <c r="I1480" s="2">
        <v>5.0833359999999992</v>
      </c>
      <c r="J1480" s="17">
        <v>5.3561775000000038</v>
      </c>
      <c r="K1480" s="17" t="s">
        <v>51</v>
      </c>
      <c r="L1480" s="17" t="s">
        <v>54</v>
      </c>
      <c r="M1480" s="17" t="s">
        <v>52</v>
      </c>
    </row>
    <row r="1481" spans="1:13" ht="13.5" x14ac:dyDescent="0.25">
      <c r="A1481" s="3">
        <v>44168</v>
      </c>
      <c r="B1481" s="2">
        <v>5.1021999999999998</v>
      </c>
      <c r="C1481" s="2">
        <v>54.960421027854927</v>
      </c>
      <c r="D1481" s="2">
        <v>-9.5740621905764378E-2</v>
      </c>
      <c r="E1481" s="2">
        <v>-2.5271112520728355E-2</v>
      </c>
      <c r="F1481" s="2">
        <v>5.1160800000000002</v>
      </c>
      <c r="G1481" s="2">
        <v>5.0703799999999983</v>
      </c>
      <c r="H1481" s="2">
        <v>5.0018249999999993</v>
      </c>
      <c r="I1481" s="2">
        <v>5.0789400000000002</v>
      </c>
      <c r="J1481" s="17">
        <v>5.3484550000000022</v>
      </c>
      <c r="K1481" s="17" t="s">
        <v>51</v>
      </c>
      <c r="L1481" s="17" t="s">
        <v>54</v>
      </c>
      <c r="M1481" s="17" t="s">
        <v>52</v>
      </c>
    </row>
    <row r="1482" spans="1:13" ht="13.5" x14ac:dyDescent="0.25">
      <c r="A1482" s="3">
        <v>44169</v>
      </c>
      <c r="B1482" s="2">
        <v>5.0906000000000002</v>
      </c>
      <c r="C1482" s="2">
        <v>53.889649455846893</v>
      </c>
      <c r="D1482" s="2">
        <v>-0.10843637181915611</v>
      </c>
      <c r="E1482" s="2">
        <v>-3.2807030365879106E-2</v>
      </c>
      <c r="F1482" s="2">
        <v>5.1276399999999995</v>
      </c>
      <c r="G1482" s="2">
        <v>5.0906199999999995</v>
      </c>
      <c r="H1482" s="2">
        <v>5.0081849999999992</v>
      </c>
      <c r="I1482" s="2">
        <v>5.0741959999999997</v>
      </c>
      <c r="J1482" s="17">
        <v>5.3406745000000031</v>
      </c>
      <c r="K1482" s="17" t="s">
        <v>55</v>
      </c>
      <c r="L1482" s="17" t="s">
        <v>54</v>
      </c>
      <c r="M1482" s="17" t="s">
        <v>49</v>
      </c>
    </row>
    <row r="1483" spans="1:13" ht="13.5" x14ac:dyDescent="0.25">
      <c r="A1483" s="3">
        <v>44172</v>
      </c>
      <c r="B1483" s="2">
        <v>5.0848000000000004</v>
      </c>
      <c r="C1483" s="2">
        <v>53.330182374403499</v>
      </c>
      <c r="D1483" s="2">
        <v>-9.2332057684984647E-2</v>
      </c>
      <c r="E1483" s="2">
        <v>-3.8511933577255901E-2</v>
      </c>
      <c r="F1483" s="2">
        <v>5.1160600000000001</v>
      </c>
      <c r="G1483" s="2">
        <v>5.0929299999999991</v>
      </c>
      <c r="H1483" s="2">
        <v>5.0139699999999996</v>
      </c>
      <c r="I1483" s="2">
        <v>5.0695680000000003</v>
      </c>
      <c r="J1483" s="17">
        <v>5.3329225000000058</v>
      </c>
      <c r="K1483" s="17" t="s">
        <v>55</v>
      </c>
      <c r="L1483" s="17" t="s">
        <v>54</v>
      </c>
      <c r="M1483" s="17" t="s">
        <v>47</v>
      </c>
    </row>
    <row r="1484" spans="1:13" ht="13.5" x14ac:dyDescent="0.25">
      <c r="A1484" s="3">
        <v>44173</v>
      </c>
      <c r="B1484" s="2">
        <v>5.0791000000000004</v>
      </c>
      <c r="C1484" s="2">
        <v>52.750582893354739</v>
      </c>
      <c r="D1484" s="2">
        <v>-7.4057372164651802E-2</v>
      </c>
      <c r="E1484" s="2">
        <v>-4.1570104636548769E-2</v>
      </c>
      <c r="F1484" s="2">
        <v>5.0975599999999996</v>
      </c>
      <c r="G1484" s="2">
        <v>5.09178</v>
      </c>
      <c r="H1484" s="2">
        <v>5.0220700000000003</v>
      </c>
      <c r="I1484" s="2">
        <v>5.0651720000000005</v>
      </c>
      <c r="J1484" s="17">
        <v>5.3254890000000037</v>
      </c>
      <c r="K1484" s="17" t="s">
        <v>55</v>
      </c>
      <c r="L1484" s="17" t="s">
        <v>54</v>
      </c>
      <c r="M1484" s="17" t="s">
        <v>47</v>
      </c>
    </row>
    <row r="1485" spans="1:13" ht="13.5" x14ac:dyDescent="0.25">
      <c r="A1485" s="3">
        <v>44174</v>
      </c>
      <c r="B1485" s="2">
        <v>5.0327999999999999</v>
      </c>
      <c r="C1485" s="2">
        <v>48.170947274101259</v>
      </c>
      <c r="D1485" s="2">
        <v>-5.5334956191004814E-2</v>
      </c>
      <c r="E1485" s="2">
        <v>-3.9515091921885237E-2</v>
      </c>
      <c r="F1485" s="2">
        <v>5.0778999999999996</v>
      </c>
      <c r="G1485" s="2">
        <v>5.0860000000000003</v>
      </c>
      <c r="H1485" s="2">
        <v>5.0264100000000003</v>
      </c>
      <c r="I1485" s="2">
        <v>5.060544000000001</v>
      </c>
      <c r="J1485" s="17">
        <v>5.3174770000000038</v>
      </c>
      <c r="K1485" s="17" t="s">
        <v>55</v>
      </c>
      <c r="L1485" s="17" t="s">
        <v>54</v>
      </c>
      <c r="M1485" s="17" t="s">
        <v>47</v>
      </c>
    </row>
    <row r="1486" spans="1:13" ht="13.5" x14ac:dyDescent="0.25">
      <c r="A1486" s="3">
        <v>44175</v>
      </c>
      <c r="B1486" s="2">
        <v>5.0617000000000001</v>
      </c>
      <c r="C1486" s="2">
        <v>51.028837917788096</v>
      </c>
      <c r="D1486" s="2">
        <v>-5.6640927081269332E-2</v>
      </c>
      <c r="E1486" s="2">
        <v>-3.7904693823010628E-2</v>
      </c>
      <c r="F1486" s="2">
        <v>5.0698000000000008</v>
      </c>
      <c r="G1486" s="2">
        <v>5.0929400000000005</v>
      </c>
      <c r="H1486" s="2">
        <v>5.0336400000000001</v>
      </c>
      <c r="I1486" s="2">
        <v>5.0564940000000016</v>
      </c>
      <c r="J1486" s="17">
        <v>5.3096965000000038</v>
      </c>
      <c r="K1486" s="17" t="s">
        <v>55</v>
      </c>
      <c r="L1486" s="17" t="s">
        <v>54</v>
      </c>
      <c r="M1486" s="17" t="s">
        <v>47</v>
      </c>
    </row>
    <row r="1487" spans="1:13" ht="13.5" x14ac:dyDescent="0.25">
      <c r="A1487" s="3">
        <v>44176</v>
      </c>
      <c r="B1487" s="2">
        <v>5.0327999999999999</v>
      </c>
      <c r="C1487" s="2">
        <v>48.168482607203707</v>
      </c>
      <c r="D1487" s="2">
        <v>-4.9438016216590164E-2</v>
      </c>
      <c r="E1487" s="2">
        <v>-3.6032879158422203E-2</v>
      </c>
      <c r="F1487" s="2">
        <v>5.0582400000000005</v>
      </c>
      <c r="G1487" s="2">
        <v>5.0929400000000005</v>
      </c>
      <c r="H1487" s="2">
        <v>5.0402949999999986</v>
      </c>
      <c r="I1487" s="2">
        <v>5.0530240000000015</v>
      </c>
      <c r="J1487" s="17">
        <v>5.301366500000003</v>
      </c>
      <c r="K1487" s="17" t="s">
        <v>55</v>
      </c>
      <c r="L1487" s="17" t="s">
        <v>54</v>
      </c>
      <c r="M1487" s="17" t="s">
        <v>47</v>
      </c>
    </row>
    <row r="1488" spans="1:13" ht="13.5" x14ac:dyDescent="0.25">
      <c r="A1488" s="3">
        <v>44179</v>
      </c>
      <c r="B1488" s="2">
        <v>4.9170999999999996</v>
      </c>
      <c r="C1488" s="2">
        <v>38.793274010746501</v>
      </c>
      <c r="D1488" s="2">
        <v>-1.7753251109315471E-2</v>
      </c>
      <c r="E1488" s="2">
        <v>-3.6253438972593408E-2</v>
      </c>
      <c r="F1488" s="2">
        <v>5.0247000000000002</v>
      </c>
      <c r="G1488" s="2">
        <v>5.0703800000000001</v>
      </c>
      <c r="H1488" s="2">
        <v>5.0391399999999988</v>
      </c>
      <c r="I1488" s="2">
        <v>5.0474700000000015</v>
      </c>
      <c r="J1488" s="17">
        <v>5.2924870000000031</v>
      </c>
      <c r="K1488" s="17" t="s">
        <v>55</v>
      </c>
      <c r="L1488" s="17" t="s">
        <v>54</v>
      </c>
      <c r="M1488" s="17" t="s">
        <v>47</v>
      </c>
    </row>
    <row r="1489" spans="1:13" ht="13.5" x14ac:dyDescent="0.25">
      <c r="A1489" s="3">
        <v>44180</v>
      </c>
      <c r="B1489" s="2">
        <v>5.0559000000000003</v>
      </c>
      <c r="C1489" s="2">
        <v>51.09151445190183</v>
      </c>
      <c r="D1489" s="2">
        <v>4.0089238449212417E-3</v>
      </c>
      <c r="E1489" s="2">
        <v>-3.8507335919437884E-2</v>
      </c>
      <c r="F1489" s="2">
        <v>5.02006</v>
      </c>
      <c r="G1489" s="2">
        <v>5.0588100000000003</v>
      </c>
      <c r="H1489" s="2">
        <v>5.0452149999999989</v>
      </c>
      <c r="I1489" s="2">
        <v>5.045040000000002</v>
      </c>
      <c r="J1489" s="17">
        <v>5.2845330000000024</v>
      </c>
      <c r="K1489" s="17" t="s">
        <v>55</v>
      </c>
      <c r="L1489" s="17" t="s">
        <v>54</v>
      </c>
      <c r="M1489" s="17" t="s">
        <v>47</v>
      </c>
    </row>
    <row r="1490" spans="1:13" ht="13.5" x14ac:dyDescent="0.25">
      <c r="A1490" s="3">
        <v>44181</v>
      </c>
      <c r="B1490" s="2">
        <v>5.0906000000000002</v>
      </c>
      <c r="C1490" s="2">
        <v>53.601506810344191</v>
      </c>
      <c r="D1490" s="2">
        <v>1.3530754092885289E-2</v>
      </c>
      <c r="E1490" s="2">
        <v>-4.6662020890871139E-2</v>
      </c>
      <c r="F1490" s="2">
        <v>5.0316199999999993</v>
      </c>
      <c r="G1490" s="2">
        <v>5.0547599999999999</v>
      </c>
      <c r="H1490" s="2">
        <v>5.054759999999999</v>
      </c>
      <c r="I1490" s="2">
        <v>5.0427260000000018</v>
      </c>
      <c r="J1490" s="17">
        <v>5.2768100000000029</v>
      </c>
      <c r="K1490" s="17" t="s">
        <v>51</v>
      </c>
      <c r="L1490" s="17" t="s">
        <v>54</v>
      </c>
      <c r="M1490" s="17" t="s">
        <v>52</v>
      </c>
    </row>
    <row r="1491" spans="1:13" ht="13.5" x14ac:dyDescent="0.25">
      <c r="A1491" s="3">
        <v>44182</v>
      </c>
      <c r="B1491" s="2">
        <v>5.1253000000000002</v>
      </c>
      <c r="C1491" s="2">
        <v>56.031550164368092</v>
      </c>
      <c r="D1491" s="2">
        <v>1.428169512370836E-2</v>
      </c>
      <c r="E1491" s="2">
        <v>-5.7953109125046531E-2</v>
      </c>
      <c r="F1491" s="2">
        <v>5.04434</v>
      </c>
      <c r="G1491" s="2">
        <v>5.0570700000000013</v>
      </c>
      <c r="H1491" s="2">
        <v>5.0637249999999989</v>
      </c>
      <c r="I1491" s="2">
        <v>5.0411060000000019</v>
      </c>
      <c r="J1491" s="17">
        <v>5.2692030000000036</v>
      </c>
      <c r="K1491" s="17" t="s">
        <v>51</v>
      </c>
      <c r="L1491" s="17" t="s">
        <v>54</v>
      </c>
      <c r="M1491" s="17" t="s">
        <v>52</v>
      </c>
    </row>
    <row r="1492" spans="1:13" ht="13.5" x14ac:dyDescent="0.25">
      <c r="A1492" s="3">
        <v>44183</v>
      </c>
      <c r="B1492" s="2">
        <v>5.0848000000000004</v>
      </c>
      <c r="C1492" s="2">
        <v>52.570839516535443</v>
      </c>
      <c r="D1492" s="2">
        <v>1.5659421627930215E-2</v>
      </c>
      <c r="E1492" s="2">
        <v>-7.2641035555786937E-2</v>
      </c>
      <c r="F1492" s="2">
        <v>5.0547400000000007</v>
      </c>
      <c r="G1492" s="2">
        <v>5.056490000000001</v>
      </c>
      <c r="H1492" s="2">
        <v>5.0735549999999989</v>
      </c>
      <c r="I1492" s="2">
        <v>5.0398320000000014</v>
      </c>
      <c r="J1492" s="17">
        <v>5.2611330000000036</v>
      </c>
      <c r="K1492" s="17" t="s">
        <v>51</v>
      </c>
      <c r="L1492" s="17" t="s">
        <v>54</v>
      </c>
      <c r="M1492" s="17" t="s">
        <v>52</v>
      </c>
    </row>
    <row r="1493" spans="1:13" ht="13.5" x14ac:dyDescent="0.25">
      <c r="A1493" s="3">
        <v>44186</v>
      </c>
      <c r="B1493" s="2">
        <v>5.0906000000000002</v>
      </c>
      <c r="C1493" s="2">
        <v>53.018365674932873</v>
      </c>
      <c r="D1493" s="2">
        <v>1.5304541577071618E-2</v>
      </c>
      <c r="E1493" s="2">
        <v>-9.0405468335456263E-2</v>
      </c>
      <c r="F1493" s="2">
        <v>5.0894400000000006</v>
      </c>
      <c r="G1493" s="2">
        <v>5.0570700000000013</v>
      </c>
      <c r="H1493" s="2">
        <v>5.0749999999999984</v>
      </c>
      <c r="I1493" s="2">
        <v>5.0377480000000023</v>
      </c>
      <c r="J1493" s="17">
        <v>5.2529185000000034</v>
      </c>
      <c r="K1493" s="17" t="s">
        <v>51</v>
      </c>
      <c r="L1493" s="17" t="s">
        <v>54</v>
      </c>
      <c r="M1493" s="17" t="s">
        <v>52</v>
      </c>
    </row>
    <row r="1494" spans="1:13" ht="13.5" x14ac:dyDescent="0.25">
      <c r="A1494" s="3">
        <v>44187</v>
      </c>
      <c r="B1494" s="2">
        <v>4.9865000000000004</v>
      </c>
      <c r="C1494" s="2">
        <v>44.840326710549462</v>
      </c>
      <c r="D1494" s="2">
        <v>2.1620182089053586E-2</v>
      </c>
      <c r="E1494" s="2">
        <v>-0.10681423575600918</v>
      </c>
      <c r="F1494" s="2">
        <v>5.0755600000000003</v>
      </c>
      <c r="G1494" s="2">
        <v>5.0478100000000001</v>
      </c>
      <c r="H1494" s="2">
        <v>5.0697950000000001</v>
      </c>
      <c r="I1494" s="2">
        <v>5.0340460000000018</v>
      </c>
      <c r="J1494" s="17">
        <v>5.2442990000000034</v>
      </c>
      <c r="K1494" s="17" t="s">
        <v>51</v>
      </c>
      <c r="L1494" s="17" t="s">
        <v>54</v>
      </c>
      <c r="M1494" s="17" t="s">
        <v>53</v>
      </c>
    </row>
    <row r="1495" spans="1:13" ht="13.5" x14ac:dyDescent="0.25">
      <c r="A1495" s="3">
        <v>44188</v>
      </c>
      <c r="B1495" s="2">
        <v>5.0270000000000001</v>
      </c>
      <c r="C1495" s="2">
        <v>48.188717647123049</v>
      </c>
      <c r="D1495" s="2">
        <v>1.7254143378053755E-2</v>
      </c>
      <c r="E1495" s="2">
        <v>-0.12135297728440092</v>
      </c>
      <c r="F1495" s="2">
        <v>5.0628400000000005</v>
      </c>
      <c r="G1495" s="2">
        <v>5.0472299999999999</v>
      </c>
      <c r="H1495" s="2">
        <v>5.0666150000000005</v>
      </c>
      <c r="I1495" s="2">
        <v>5.0312700000000019</v>
      </c>
      <c r="J1495" s="17">
        <v>5.2361715000000038</v>
      </c>
      <c r="K1495" s="17" t="s">
        <v>51</v>
      </c>
      <c r="L1495" s="17" t="s">
        <v>54</v>
      </c>
      <c r="M1495" s="17" t="s">
        <v>53</v>
      </c>
    </row>
    <row r="1496" spans="1:13" ht="13.5" x14ac:dyDescent="0.25">
      <c r="A1496" s="3">
        <v>44189</v>
      </c>
      <c r="B1496" s="2">
        <v>4.9748999999999999</v>
      </c>
      <c r="C1496" s="2">
        <v>44.450548249174588</v>
      </c>
      <c r="D1496" s="2">
        <v>2.2008339335212845E-2</v>
      </c>
      <c r="E1496" s="2">
        <v>-0.12996054809420171</v>
      </c>
      <c r="F1496" s="2">
        <v>5.0327600000000006</v>
      </c>
      <c r="G1496" s="2">
        <v>5.0385499999999999</v>
      </c>
      <c r="H1496" s="2">
        <v>5.0657450000000006</v>
      </c>
      <c r="I1496" s="2">
        <v>5.0289560000000009</v>
      </c>
      <c r="J1496" s="17">
        <v>5.2277835000000028</v>
      </c>
      <c r="K1496" s="17" t="s">
        <v>51</v>
      </c>
      <c r="L1496" s="17" t="s">
        <v>54</v>
      </c>
      <c r="M1496" s="17" t="s">
        <v>53</v>
      </c>
    </row>
    <row r="1497" spans="1:13" ht="13.5" x14ac:dyDescent="0.25">
      <c r="A1497" s="3">
        <v>44190</v>
      </c>
      <c r="B1497" s="2">
        <v>5.0327999999999999</v>
      </c>
      <c r="C1497" s="2">
        <v>49.169678744221486</v>
      </c>
      <c r="D1497" s="2">
        <v>1.773646050580524E-2</v>
      </c>
      <c r="E1497" s="2">
        <v>-0.13476024055794605</v>
      </c>
      <c r="F1497" s="2">
        <v>5.0223600000000008</v>
      </c>
      <c r="G1497" s="2">
        <v>5.0385499999999999</v>
      </c>
      <c r="H1497" s="2">
        <v>5.0657449999999997</v>
      </c>
      <c r="I1497" s="2">
        <v>5.026180000000001</v>
      </c>
      <c r="J1497" s="17">
        <v>5.2199740000000032</v>
      </c>
      <c r="K1497" s="17" t="s">
        <v>51</v>
      </c>
      <c r="L1497" s="17" t="s">
        <v>54</v>
      </c>
      <c r="M1497" s="17" t="s">
        <v>53</v>
      </c>
    </row>
    <row r="1498" spans="1:13" ht="13.5" x14ac:dyDescent="0.25">
      <c r="A1498" s="3">
        <v>44193</v>
      </c>
      <c r="B1498" s="2">
        <v>5.0559000000000003</v>
      </c>
      <c r="C1498" s="2">
        <v>50.959681069858306</v>
      </c>
      <c r="D1498" s="2">
        <v>-5.3236891241388307E-3</v>
      </c>
      <c r="E1498" s="2">
        <v>-0.13688045789373704</v>
      </c>
      <c r="F1498" s="2">
        <v>5.0154200000000007</v>
      </c>
      <c r="G1498" s="2">
        <v>5.0524300000000002</v>
      </c>
      <c r="H1498" s="2">
        <v>5.0614049999999997</v>
      </c>
      <c r="I1498" s="2">
        <v>5.0268740000000012</v>
      </c>
      <c r="J1498" s="17">
        <v>5.2123380000000017</v>
      </c>
      <c r="K1498" s="17" t="s">
        <v>55</v>
      </c>
      <c r="L1498" s="17" t="s">
        <v>54</v>
      </c>
      <c r="M1498" s="17" t="s">
        <v>47</v>
      </c>
    </row>
    <row r="1499" spans="1:13" ht="13.5" x14ac:dyDescent="0.25">
      <c r="A1499" s="3">
        <v>44194</v>
      </c>
      <c r="B1499" s="2">
        <v>5.0327999999999999</v>
      </c>
      <c r="C1499" s="2">
        <v>49.09769458605367</v>
      </c>
      <c r="D1499" s="2">
        <v>-1.846898217409354E-3</v>
      </c>
      <c r="E1499" s="2">
        <v>-0.13529241057584365</v>
      </c>
      <c r="F1499" s="2">
        <v>5.0246799999999991</v>
      </c>
      <c r="G1499" s="2">
        <v>5.0501200000000006</v>
      </c>
      <c r="H1499" s="2">
        <v>5.0544649999999995</v>
      </c>
      <c r="I1499" s="2">
        <v>5.025138000000001</v>
      </c>
      <c r="J1499" s="17">
        <v>5.2055700000000025</v>
      </c>
      <c r="K1499" s="17" t="s">
        <v>55</v>
      </c>
      <c r="L1499" s="17" t="s">
        <v>54</v>
      </c>
      <c r="M1499" s="17" t="s">
        <v>49</v>
      </c>
    </row>
    <row r="1500" spans="1:13" ht="13.5" x14ac:dyDescent="0.25">
      <c r="A1500" s="3">
        <v>44195</v>
      </c>
      <c r="B1500" s="2">
        <v>5.0327999999999999</v>
      </c>
      <c r="C1500" s="2">
        <v>49.09769458605367</v>
      </c>
      <c r="D1500" s="2">
        <v>6.4998399370645998E-3</v>
      </c>
      <c r="E1500" s="2">
        <v>-0.1294613088943547</v>
      </c>
      <c r="F1500" s="2">
        <v>5.0258400000000005</v>
      </c>
      <c r="G1500" s="2">
        <v>5.0443400000000009</v>
      </c>
      <c r="H1500" s="2">
        <v>5.04955</v>
      </c>
      <c r="I1500" s="2">
        <v>5.023518000000001</v>
      </c>
      <c r="J1500" s="17">
        <v>5.1989175000000039</v>
      </c>
      <c r="K1500" s="17" t="s">
        <v>55</v>
      </c>
      <c r="L1500" s="17" t="s">
        <v>54</v>
      </c>
      <c r="M1500" s="17" t="s">
        <v>49</v>
      </c>
    </row>
    <row r="1501" spans="1:13" ht="13.5" x14ac:dyDescent="0.25">
      <c r="A1501" s="3">
        <v>44196</v>
      </c>
      <c r="B1501" s="2">
        <v>5.1138000000000003</v>
      </c>
      <c r="C1501" s="2">
        <v>55.682823900624598</v>
      </c>
      <c r="D1501" s="2">
        <v>1.2962385899263573E-2</v>
      </c>
      <c r="E1501" s="2">
        <v>-0.11766192021523869</v>
      </c>
      <c r="F1501" s="2">
        <v>5.0536200000000004</v>
      </c>
      <c r="G1501" s="2">
        <v>5.0431900000000009</v>
      </c>
      <c r="H1501" s="2">
        <v>5.0501300000000002</v>
      </c>
      <c r="I1501" s="2">
        <v>5.0239820000000011</v>
      </c>
      <c r="J1501" s="17">
        <v>5.192757000000003</v>
      </c>
      <c r="K1501" s="17" t="s">
        <v>51</v>
      </c>
      <c r="L1501" s="17" t="s">
        <v>54</v>
      </c>
      <c r="M1501" s="17" t="s">
        <v>52</v>
      </c>
    </row>
    <row r="1502" spans="1:13" ht="13.5" x14ac:dyDescent="0.25">
      <c r="A1502" s="3">
        <v>44200</v>
      </c>
      <c r="B1502" s="2">
        <v>4.9748999999999999</v>
      </c>
      <c r="C1502" s="2">
        <v>44.945122273398646</v>
      </c>
      <c r="D1502" s="2">
        <v>2.2067088451991346E-2</v>
      </c>
      <c r="E1502" s="2">
        <v>-9.9348104402349521E-2</v>
      </c>
      <c r="F1502" s="2">
        <v>5.0420400000000001</v>
      </c>
      <c r="G1502" s="2">
        <v>5.0322000000000005</v>
      </c>
      <c r="H1502" s="2">
        <v>5.0443449999999999</v>
      </c>
      <c r="I1502" s="2">
        <v>5.0220140000000013</v>
      </c>
      <c r="J1502" s="17">
        <v>5.1873190000000022</v>
      </c>
      <c r="K1502" s="17" t="s">
        <v>51</v>
      </c>
      <c r="L1502" s="17" t="s">
        <v>54</v>
      </c>
      <c r="M1502" s="17" t="s">
        <v>53</v>
      </c>
    </row>
    <row r="1503" spans="1:13" ht="13.5" x14ac:dyDescent="0.25">
      <c r="A1503" s="3">
        <v>44201</v>
      </c>
      <c r="B1503" s="2">
        <v>4.9170999999999996</v>
      </c>
      <c r="C1503" s="2">
        <v>41.370038059622651</v>
      </c>
      <c r="D1503" s="2">
        <v>3.537513645254009E-2</v>
      </c>
      <c r="E1503" s="2">
        <v>-7.7964891888620519E-2</v>
      </c>
      <c r="F1503" s="2">
        <v>5.0142799999999994</v>
      </c>
      <c r="G1503" s="2">
        <v>5.01485</v>
      </c>
      <c r="H1503" s="2">
        <v>5.0359600000000002</v>
      </c>
      <c r="I1503" s="2">
        <v>5.0188900000000007</v>
      </c>
      <c r="J1503" s="17">
        <v>5.1834145000000014</v>
      </c>
      <c r="K1503" s="17" t="s">
        <v>51</v>
      </c>
      <c r="L1503" s="17" t="s">
        <v>54</v>
      </c>
      <c r="M1503" s="17" t="s">
        <v>53</v>
      </c>
    </row>
    <row r="1504" spans="1:13" ht="13.5" x14ac:dyDescent="0.25">
      <c r="A1504" s="3">
        <v>44202</v>
      </c>
      <c r="B1504" s="2">
        <v>4.9691000000000001</v>
      </c>
      <c r="C1504" s="2">
        <v>45.565126461530781</v>
      </c>
      <c r="D1504" s="2">
        <v>2.7508505838125252E-2</v>
      </c>
      <c r="E1504" s="2">
        <v>-5.9419092259668883E-2</v>
      </c>
      <c r="F1504" s="2">
        <v>5.0015400000000003</v>
      </c>
      <c r="G1504" s="2">
        <v>5.0131099999999993</v>
      </c>
      <c r="H1504" s="2">
        <v>5.0304599999999997</v>
      </c>
      <c r="I1504" s="2">
        <v>5.0188900000000007</v>
      </c>
      <c r="J1504" s="17">
        <v>5.1810425000000011</v>
      </c>
      <c r="K1504" s="17" t="s">
        <v>51</v>
      </c>
      <c r="L1504" s="17" t="s">
        <v>54</v>
      </c>
      <c r="M1504" s="17" t="s">
        <v>53</v>
      </c>
    </row>
    <row r="1505" spans="1:13" ht="13.5" x14ac:dyDescent="0.25">
      <c r="A1505" s="3">
        <v>44203</v>
      </c>
      <c r="B1505" s="2">
        <v>4.9634</v>
      </c>
      <c r="C1505" s="2">
        <v>45.183483366283966</v>
      </c>
      <c r="D1505" s="2">
        <v>2.7882986059445614E-2</v>
      </c>
      <c r="E1505" s="2">
        <v>-4.716542446552071E-2</v>
      </c>
      <c r="F1505" s="2">
        <v>4.98766</v>
      </c>
      <c r="G1505" s="2">
        <v>5.0067500000000003</v>
      </c>
      <c r="H1505" s="2">
        <v>5.0269899999999996</v>
      </c>
      <c r="I1505" s="2">
        <v>5.0175020000000004</v>
      </c>
      <c r="J1505" s="17">
        <v>5.1794520000000022</v>
      </c>
      <c r="K1505" s="17" t="s">
        <v>51</v>
      </c>
      <c r="L1505" s="17" t="s">
        <v>54</v>
      </c>
      <c r="M1505" s="17" t="s">
        <v>53</v>
      </c>
    </row>
    <row r="1506" spans="1:13" ht="13.5" x14ac:dyDescent="0.25">
      <c r="A1506" s="3">
        <v>44204</v>
      </c>
      <c r="B1506" s="2">
        <v>4.8650000000000002</v>
      </c>
      <c r="C1506" s="2">
        <v>39.09570534346372</v>
      </c>
      <c r="D1506" s="2">
        <v>2.7856918015643828E-2</v>
      </c>
      <c r="E1506" s="2">
        <v>-3.598584257307251E-2</v>
      </c>
      <c r="F1506" s="2">
        <v>4.9379000000000008</v>
      </c>
      <c r="G1506" s="2">
        <v>4.9957599999999998</v>
      </c>
      <c r="H1506" s="2">
        <v>5.0171550000000007</v>
      </c>
      <c r="I1506" s="2">
        <v>5.0141460000000002</v>
      </c>
      <c r="J1506" s="17">
        <v>5.1775140000000022</v>
      </c>
      <c r="K1506" s="17" t="s">
        <v>55</v>
      </c>
      <c r="L1506" s="17" t="s">
        <v>54</v>
      </c>
      <c r="M1506" s="17" t="s">
        <v>47</v>
      </c>
    </row>
    <row r="1507" spans="1:13" ht="13.5" x14ac:dyDescent="0.25">
      <c r="A1507" s="3">
        <v>44207</v>
      </c>
      <c r="B1507" s="2">
        <v>4.8418999999999999</v>
      </c>
      <c r="C1507" s="2">
        <v>37.807862729619828</v>
      </c>
      <c r="D1507" s="2">
        <v>3.9390261650662062E-2</v>
      </c>
      <c r="E1507" s="2">
        <v>-2.785165820522989E-2</v>
      </c>
      <c r="F1507" s="2">
        <v>4.9112999999999989</v>
      </c>
      <c r="G1507" s="2">
        <v>4.9766700000000004</v>
      </c>
      <c r="H1507" s="2">
        <v>5.0076099999999997</v>
      </c>
      <c r="I1507" s="2">
        <v>5.0104440000000015</v>
      </c>
      <c r="J1507" s="17">
        <v>5.175200000000002</v>
      </c>
      <c r="K1507" s="17" t="s">
        <v>55</v>
      </c>
      <c r="L1507" s="17" t="s">
        <v>54</v>
      </c>
      <c r="M1507" s="17" t="s">
        <v>47</v>
      </c>
    </row>
    <row r="1508" spans="1:13" ht="13.5" x14ac:dyDescent="0.25">
      <c r="A1508" s="3">
        <v>44208</v>
      </c>
      <c r="B1508" s="2">
        <v>4.8882000000000003</v>
      </c>
      <c r="C1508" s="2">
        <v>41.936357244866038</v>
      </c>
      <c r="D1508" s="2">
        <v>5.0277180320256853E-2</v>
      </c>
      <c r="E1508" s="2">
        <v>-2.1390679310940852E-2</v>
      </c>
      <c r="F1508" s="2">
        <v>4.905520000000001</v>
      </c>
      <c r="G1508" s="2">
        <v>4.9599000000000002</v>
      </c>
      <c r="H1508" s="2">
        <v>5.0061650000000011</v>
      </c>
      <c r="I1508" s="2">
        <v>5.0076680000000016</v>
      </c>
      <c r="J1508" s="17">
        <v>5.1726260000000028</v>
      </c>
      <c r="K1508" s="17" t="s">
        <v>55</v>
      </c>
      <c r="L1508" s="17" t="s">
        <v>54</v>
      </c>
      <c r="M1508" s="17" t="s">
        <v>47</v>
      </c>
    </row>
    <row r="1509" spans="1:13" ht="13.5" x14ac:dyDescent="0.25">
      <c r="A1509" s="3">
        <v>44209</v>
      </c>
      <c r="B1509" s="2">
        <v>4.8244999999999996</v>
      </c>
      <c r="C1509" s="2">
        <v>38.181036244590338</v>
      </c>
      <c r="D1509" s="2">
        <v>6.1309641610448828E-2</v>
      </c>
      <c r="E1509" s="2">
        <v>-1.6292990081574921E-2</v>
      </c>
      <c r="F1509" s="2">
        <v>4.8766000000000007</v>
      </c>
      <c r="G1509" s="2">
        <v>4.9390700000000001</v>
      </c>
      <c r="H1509" s="2">
        <v>4.9945950000000003</v>
      </c>
      <c r="I1509" s="2">
        <v>5.0046600000000012</v>
      </c>
      <c r="J1509" s="17">
        <v>5.1697335000000022</v>
      </c>
      <c r="K1509" s="17" t="s">
        <v>55</v>
      </c>
      <c r="L1509" s="17" t="s">
        <v>54</v>
      </c>
      <c r="M1509" s="17" t="s">
        <v>47</v>
      </c>
    </row>
    <row r="1510" spans="1:13" ht="13.5" x14ac:dyDescent="0.25">
      <c r="A1510" s="3">
        <v>44211</v>
      </c>
      <c r="B1510" s="2">
        <v>4.8765999999999998</v>
      </c>
      <c r="C1510" s="2">
        <v>42.700531458602825</v>
      </c>
      <c r="D1510" s="2">
        <v>6.7769152403499788E-2</v>
      </c>
      <c r="E1510" s="2">
        <v>-1.3291958447759279E-2</v>
      </c>
      <c r="F1510" s="2">
        <v>4.8592400000000007</v>
      </c>
      <c r="G1510" s="2">
        <v>4.9234499999999999</v>
      </c>
      <c r="H1510" s="2">
        <v>4.9838949999999986</v>
      </c>
      <c r="I1510" s="2">
        <v>5.0026940000000009</v>
      </c>
      <c r="J1510" s="17">
        <v>5.1669280000000022</v>
      </c>
      <c r="K1510" s="17" t="s">
        <v>51</v>
      </c>
      <c r="L1510" s="17" t="s">
        <v>54</v>
      </c>
      <c r="M1510" s="17" t="s">
        <v>53</v>
      </c>
    </row>
    <row r="1511" spans="1:13" ht="13.5" x14ac:dyDescent="0.25">
      <c r="A1511" s="3">
        <v>44214</v>
      </c>
      <c r="B1511" s="2">
        <v>4.7320000000000002</v>
      </c>
      <c r="C1511" s="2">
        <v>35.043058575443069</v>
      </c>
      <c r="D1511" s="2">
        <v>9.7010431202574132E-2</v>
      </c>
      <c r="E1511" s="2">
        <v>-1.1989189168146164E-2</v>
      </c>
      <c r="F1511" s="2">
        <v>4.8326399999999996</v>
      </c>
      <c r="G1511" s="2">
        <v>4.8852700000000002</v>
      </c>
      <c r="H1511" s="2">
        <v>4.9642299999999997</v>
      </c>
      <c r="I1511" s="2">
        <v>4.9978360000000013</v>
      </c>
      <c r="J1511" s="17">
        <v>5.1641515</v>
      </c>
      <c r="K1511" s="17" t="s">
        <v>55</v>
      </c>
      <c r="L1511" s="17" t="s">
        <v>54</v>
      </c>
      <c r="M1511" s="17" t="s">
        <v>47</v>
      </c>
    </row>
    <row r="1512" spans="1:13" ht="13.5" x14ac:dyDescent="0.25">
      <c r="A1512" s="3">
        <v>44215</v>
      </c>
      <c r="B1512" s="2">
        <v>4.6277999999999997</v>
      </c>
      <c r="C1512" s="2">
        <v>30.762002645428197</v>
      </c>
      <c r="D1512" s="2">
        <v>0.10951501794028129</v>
      </c>
      <c r="E1512" s="2">
        <v>-8.987380917977187E-3</v>
      </c>
      <c r="F1512" s="2">
        <v>4.7898200000000006</v>
      </c>
      <c r="G1512" s="2">
        <v>4.8505599999999998</v>
      </c>
      <c r="H1512" s="2">
        <v>4.9413799999999988</v>
      </c>
      <c r="I1512" s="2">
        <v>4.991124000000001</v>
      </c>
      <c r="J1512" s="17">
        <v>5.1604200000000011</v>
      </c>
      <c r="K1512" s="17" t="s">
        <v>55</v>
      </c>
      <c r="L1512" s="17" t="s">
        <v>54</v>
      </c>
      <c r="M1512" s="17" t="s">
        <v>47</v>
      </c>
    </row>
    <row r="1513" spans="1:13" ht="13.5" x14ac:dyDescent="0.25">
      <c r="A1513" s="3">
        <v>44216</v>
      </c>
      <c r="B1513" s="2">
        <v>4.57</v>
      </c>
      <c r="C1513" s="2">
        <v>28.669734373936677</v>
      </c>
      <c r="D1513" s="2">
        <v>0.11740875378389415</v>
      </c>
      <c r="E1513" s="2">
        <v>-4.0662985753479519E-3</v>
      </c>
      <c r="F1513" s="2">
        <v>4.7261800000000003</v>
      </c>
      <c r="G1513" s="2">
        <v>4.8158500000000002</v>
      </c>
      <c r="H1513" s="2">
        <v>4.9153499999999992</v>
      </c>
      <c r="I1513" s="2">
        <v>4.9831420000000008</v>
      </c>
      <c r="J1513" s="17">
        <v>5.1563415000000008</v>
      </c>
      <c r="K1513" s="17" t="s">
        <v>55</v>
      </c>
      <c r="L1513" s="17" t="s">
        <v>54</v>
      </c>
      <c r="M1513" s="17" t="s">
        <v>47</v>
      </c>
    </row>
    <row r="1514" spans="1:13" ht="13.5" x14ac:dyDescent="0.25">
      <c r="A1514" s="3">
        <v>44217</v>
      </c>
      <c r="B1514" s="2">
        <v>4.5583999999999998</v>
      </c>
      <c r="C1514" s="2">
        <v>28.254394522514517</v>
      </c>
      <c r="D1514" s="2">
        <v>0.13507012797722329</v>
      </c>
      <c r="E1514" s="2">
        <v>-2.1294173036669082E-3</v>
      </c>
      <c r="F1514" s="2">
        <v>4.6729599999999998</v>
      </c>
      <c r="G1514" s="2">
        <v>4.7747800000000007</v>
      </c>
      <c r="H1514" s="2">
        <v>4.8939449999999995</v>
      </c>
      <c r="I1514" s="2">
        <v>4.9759680000000008</v>
      </c>
      <c r="J1514" s="17">
        <v>5.152234</v>
      </c>
      <c r="K1514" s="17" t="s">
        <v>55</v>
      </c>
      <c r="L1514" s="17" t="s">
        <v>54</v>
      </c>
      <c r="M1514" s="17" t="s">
        <v>47</v>
      </c>
    </row>
    <row r="1515" spans="1:13" ht="13.5" x14ac:dyDescent="0.25">
      <c r="A1515" s="3">
        <v>44218</v>
      </c>
      <c r="B1515" s="2">
        <v>4.5121000000000002</v>
      </c>
      <c r="C1515" s="2">
        <v>26.598097601647609</v>
      </c>
      <c r="D1515" s="2">
        <v>0.15460117467595857</v>
      </c>
      <c r="E1515" s="2">
        <v>-2.2059243999762359E-3</v>
      </c>
      <c r="F1515" s="2">
        <v>4.60006</v>
      </c>
      <c r="G1515" s="2">
        <v>4.7296499999999995</v>
      </c>
      <c r="H1515" s="2">
        <v>4.8681999999999999</v>
      </c>
      <c r="I1515" s="2">
        <v>4.9672900000000011</v>
      </c>
      <c r="J1515" s="17">
        <v>5.148676</v>
      </c>
      <c r="K1515" s="17" t="s">
        <v>55</v>
      </c>
      <c r="L1515" s="17" t="s">
        <v>54</v>
      </c>
      <c r="M1515" s="17" t="s">
        <v>47</v>
      </c>
    </row>
    <row r="1516" spans="1:13" ht="13.5" x14ac:dyDescent="0.25">
      <c r="A1516" s="3">
        <v>44221</v>
      </c>
      <c r="B1516" s="2">
        <v>4.5064000000000002</v>
      </c>
      <c r="C1516" s="2">
        <v>26.39297239057791</v>
      </c>
      <c r="D1516" s="2">
        <v>0.15856822066868848</v>
      </c>
      <c r="E1516" s="2">
        <v>-3.7470838349345325E-3</v>
      </c>
      <c r="F1516" s="2">
        <v>4.5549400000000002</v>
      </c>
      <c r="G1516" s="2">
        <v>4.6937899999999999</v>
      </c>
      <c r="H1516" s="2">
        <v>4.8447749999999994</v>
      </c>
      <c r="I1516" s="2">
        <v>4.9590760000000005</v>
      </c>
      <c r="J1516" s="17">
        <v>5.1453210000000009</v>
      </c>
      <c r="K1516" s="17" t="s">
        <v>55</v>
      </c>
      <c r="L1516" s="17" t="s">
        <v>54</v>
      </c>
      <c r="M1516" s="17" t="s">
        <v>47</v>
      </c>
    </row>
    <row r="1517" spans="1:13" ht="13.5" x14ac:dyDescent="0.25">
      <c r="A1517" s="3">
        <v>44222</v>
      </c>
      <c r="B1517" s="2">
        <v>4.5121000000000002</v>
      </c>
      <c r="C1517" s="2">
        <v>26.999262379711723</v>
      </c>
      <c r="D1517" s="2">
        <v>0.15997980119668309</v>
      </c>
      <c r="E1517" s="2">
        <v>-2.7434812010369873E-3</v>
      </c>
      <c r="F1517" s="2">
        <v>4.5317999999999996</v>
      </c>
      <c r="G1517" s="2">
        <v>4.6608100000000006</v>
      </c>
      <c r="H1517" s="2">
        <v>4.81874</v>
      </c>
      <c r="I1517" s="2">
        <v>4.9513240000000005</v>
      </c>
      <c r="J1517" s="17">
        <v>5.1415605000000006</v>
      </c>
      <c r="K1517" s="17" t="s">
        <v>55</v>
      </c>
      <c r="L1517" s="17" t="s">
        <v>54</v>
      </c>
      <c r="M1517" s="17" t="s">
        <v>47</v>
      </c>
    </row>
    <row r="1518" spans="1:13" ht="13.5" x14ac:dyDescent="0.25">
      <c r="A1518" s="3">
        <v>44223</v>
      </c>
      <c r="B1518" s="2">
        <v>4.5641999999999996</v>
      </c>
      <c r="C1518" s="2">
        <v>32.474191029128974</v>
      </c>
      <c r="D1518" s="2">
        <v>0.16628483094144642</v>
      </c>
      <c r="E1518" s="2">
        <v>-2.3594336906566115E-3</v>
      </c>
      <c r="F1518" s="2">
        <v>4.53064</v>
      </c>
      <c r="G1518" s="2">
        <v>4.6284099999999997</v>
      </c>
      <c r="H1518" s="2">
        <v>4.7941549999999999</v>
      </c>
      <c r="I1518" s="2">
        <v>4.943804000000001</v>
      </c>
      <c r="J1518" s="17">
        <v>5.1377715000000013</v>
      </c>
      <c r="K1518" s="17" t="s">
        <v>51</v>
      </c>
      <c r="L1518" s="17" t="s">
        <v>54</v>
      </c>
      <c r="M1518" s="17" t="s">
        <v>53</v>
      </c>
    </row>
    <row r="1519" spans="1:13" ht="13.5" x14ac:dyDescent="0.25">
      <c r="A1519" s="3">
        <v>44224</v>
      </c>
      <c r="B1519" s="2">
        <v>4.5758000000000001</v>
      </c>
      <c r="C1519" s="2">
        <v>33.667040220824163</v>
      </c>
      <c r="D1519" s="2">
        <v>0.16236273366521825</v>
      </c>
      <c r="E1519" s="2">
        <v>-8.9402166293242212E-4</v>
      </c>
      <c r="F1519" s="2">
        <v>4.5341199999999997</v>
      </c>
      <c r="G1519" s="2">
        <v>4.6035399999999997</v>
      </c>
      <c r="H1519" s="2">
        <v>4.7713050000000008</v>
      </c>
      <c r="I1519" s="2">
        <v>4.9366320000000004</v>
      </c>
      <c r="J1519" s="17">
        <v>5.1340980000000016</v>
      </c>
      <c r="K1519" s="17" t="s">
        <v>51</v>
      </c>
      <c r="L1519" s="17" t="s">
        <v>54</v>
      </c>
      <c r="M1519" s="17" t="s">
        <v>52</v>
      </c>
    </row>
    <row r="1520" spans="1:13" ht="13.5" x14ac:dyDescent="0.25">
      <c r="A1520" s="3">
        <v>44225</v>
      </c>
      <c r="B1520" s="2">
        <v>4.57</v>
      </c>
      <c r="C1520" s="2">
        <v>33.349817783329328</v>
      </c>
      <c r="D1520" s="2">
        <v>0.16871878014492481</v>
      </c>
      <c r="E1520" s="2">
        <v>2.0145009911048091E-3</v>
      </c>
      <c r="F1520" s="2">
        <v>4.5457000000000001</v>
      </c>
      <c r="G1520" s="2">
        <v>4.5728799999999996</v>
      </c>
      <c r="H1520" s="2">
        <v>4.7481650000000002</v>
      </c>
      <c r="I1520" s="2">
        <v>4.9300380000000006</v>
      </c>
      <c r="J1520" s="17">
        <v>5.1304825000000003</v>
      </c>
      <c r="K1520" s="17" t="s">
        <v>51</v>
      </c>
      <c r="L1520" s="17" t="s">
        <v>54</v>
      </c>
      <c r="M1520" s="17" t="s">
        <v>52</v>
      </c>
    </row>
    <row r="1521" spans="1:13" ht="13.5" x14ac:dyDescent="0.25">
      <c r="A1521" s="3">
        <v>44228</v>
      </c>
      <c r="B1521" s="2">
        <v>4.5930999999999997</v>
      </c>
      <c r="C1521" s="2">
        <v>35.938763513213942</v>
      </c>
      <c r="D1521" s="2">
        <v>0.15131261963591935</v>
      </c>
      <c r="E1521" s="2">
        <v>6.1054621641213761E-3</v>
      </c>
      <c r="F1521" s="2">
        <v>4.56304</v>
      </c>
      <c r="G1521" s="2">
        <v>4.5589899999999997</v>
      </c>
      <c r="H1521" s="2">
        <v>4.7221299999999999</v>
      </c>
      <c r="I1521" s="2">
        <v>4.9229800000000008</v>
      </c>
      <c r="J1521" s="17">
        <v>5.1270405000000006</v>
      </c>
      <c r="K1521" s="17" t="s">
        <v>51</v>
      </c>
      <c r="L1521" s="17" t="s">
        <v>54</v>
      </c>
      <c r="M1521" s="17" t="s">
        <v>52</v>
      </c>
    </row>
    <row r="1522" spans="1:13" ht="13.5" x14ac:dyDescent="0.25">
      <c r="A1522" s="3">
        <v>44229</v>
      </c>
      <c r="B1522" s="2">
        <v>4.5872999999999999</v>
      </c>
      <c r="C1522" s="2">
        <v>35.565214379506116</v>
      </c>
      <c r="D1522" s="2">
        <v>0.12193272043785619</v>
      </c>
      <c r="E1522" s="2">
        <v>1.0545193761242135E-2</v>
      </c>
      <c r="F1522" s="2">
        <v>4.5780799999999999</v>
      </c>
      <c r="G1522" s="2">
        <v>4.5549400000000002</v>
      </c>
      <c r="H1522" s="2">
        <v>4.7027499999999991</v>
      </c>
      <c r="I1522" s="2">
        <v>4.9169620000000007</v>
      </c>
      <c r="J1522" s="17">
        <v>5.1239455000000014</v>
      </c>
      <c r="K1522" s="17" t="s">
        <v>51</v>
      </c>
      <c r="L1522" s="17" t="s">
        <v>54</v>
      </c>
      <c r="M1522" s="17" t="s">
        <v>52</v>
      </c>
    </row>
    <row r="1523" spans="1:13" ht="13.5" x14ac:dyDescent="0.25">
      <c r="A1523" s="3">
        <v>44230</v>
      </c>
      <c r="B1523" s="2">
        <v>4.5641999999999996</v>
      </c>
      <c r="C1523" s="2">
        <v>34.047337893811076</v>
      </c>
      <c r="D1523" s="2">
        <v>9.0805076103900539E-2</v>
      </c>
      <c r="E1523" s="2">
        <v>1.4303222443567833E-2</v>
      </c>
      <c r="F1523" s="2">
        <v>4.5780799999999999</v>
      </c>
      <c r="G1523" s="2">
        <v>4.55436</v>
      </c>
      <c r="H1523" s="2">
        <v>4.6851050000000001</v>
      </c>
      <c r="I1523" s="2">
        <v>4.9070119999999999</v>
      </c>
      <c r="J1523" s="17">
        <v>5.1204455000000015</v>
      </c>
      <c r="K1523" s="17" t="s">
        <v>51</v>
      </c>
      <c r="L1523" s="17" t="s">
        <v>54</v>
      </c>
      <c r="M1523" s="17" t="s">
        <v>54</v>
      </c>
    </row>
    <row r="1524" spans="1:13" ht="13.5" x14ac:dyDescent="0.25">
      <c r="A1524" s="3">
        <v>44231</v>
      </c>
      <c r="B1524" s="2">
        <v>4.5526</v>
      </c>
      <c r="C1524" s="2">
        <v>33.279242557755552</v>
      </c>
      <c r="D1524" s="2">
        <v>6.4523245630243586E-2</v>
      </c>
      <c r="E1524" s="2">
        <v>1.8377932188672549E-2</v>
      </c>
      <c r="F1524" s="2">
        <v>4.5734399999999997</v>
      </c>
      <c r="G1524" s="2">
        <v>4.5537799999999997</v>
      </c>
      <c r="H1524" s="2">
        <v>4.6642799999999998</v>
      </c>
      <c r="I1524" s="2">
        <v>4.8962520000000005</v>
      </c>
      <c r="J1524" s="17">
        <v>5.1165985000000012</v>
      </c>
      <c r="K1524" s="17" t="s">
        <v>55</v>
      </c>
      <c r="L1524" s="17" t="s">
        <v>54</v>
      </c>
      <c r="M1524" s="17" t="s">
        <v>47</v>
      </c>
    </row>
    <row r="1525" spans="1:13" ht="13.5" x14ac:dyDescent="0.25">
      <c r="A1525" s="3">
        <v>44232</v>
      </c>
      <c r="B1525" s="2">
        <v>4.57</v>
      </c>
      <c r="C1525" s="2">
        <v>35.625219143651464</v>
      </c>
      <c r="D1525" s="2">
        <v>3.4850891320338917E-2</v>
      </c>
      <c r="E1525" s="2">
        <v>2.1719971930217408E-2</v>
      </c>
      <c r="F1525" s="2">
        <v>4.5734399999999997</v>
      </c>
      <c r="G1525" s="2">
        <v>4.5595699999999999</v>
      </c>
      <c r="H1525" s="2">
        <v>4.6446100000000001</v>
      </c>
      <c r="I1525" s="2">
        <v>4.8858400000000008</v>
      </c>
      <c r="J1525" s="17">
        <v>5.1135615000000003</v>
      </c>
      <c r="K1525" s="17" t="s">
        <v>55</v>
      </c>
      <c r="L1525" s="17" t="s">
        <v>54</v>
      </c>
      <c r="M1525" s="17" t="s">
        <v>54</v>
      </c>
    </row>
    <row r="1526" spans="1:13" ht="13.5" x14ac:dyDescent="0.25">
      <c r="A1526" s="3">
        <v>44235</v>
      </c>
      <c r="B1526" s="2">
        <v>4.4542999999999999</v>
      </c>
      <c r="C1526" s="2">
        <v>28.459513405837555</v>
      </c>
      <c r="D1526" s="2">
        <v>1.823977735878568E-2</v>
      </c>
      <c r="E1526" s="2">
        <v>2.3905496259877125E-2</v>
      </c>
      <c r="F1526" s="2">
        <v>4.5456799999999991</v>
      </c>
      <c r="G1526" s="2">
        <v>4.55436</v>
      </c>
      <c r="H1526" s="2">
        <v>4.6240749999999995</v>
      </c>
      <c r="I1526" s="2">
        <v>4.8750800000000005</v>
      </c>
      <c r="J1526" s="17">
        <v>5.1093675000000012</v>
      </c>
      <c r="K1526" s="17" t="s">
        <v>55</v>
      </c>
      <c r="L1526" s="17" t="s">
        <v>54</v>
      </c>
      <c r="M1526" s="17" t="s">
        <v>47</v>
      </c>
    </row>
    <row r="1527" spans="1:13" ht="13.5" x14ac:dyDescent="0.25">
      <c r="A1527" s="3">
        <v>44236</v>
      </c>
      <c r="B1527" s="2">
        <v>4.5411000000000001</v>
      </c>
      <c r="C1527" s="2">
        <v>38.460175000160696</v>
      </c>
      <c r="D1527" s="2">
        <v>5.8536763736682929E-5</v>
      </c>
      <c r="E1527" s="2">
        <v>2.6329620488999946E-2</v>
      </c>
      <c r="F1527" s="2">
        <v>4.5364400000000007</v>
      </c>
      <c r="G1527" s="2">
        <v>4.5572599999999994</v>
      </c>
      <c r="H1527" s="2">
        <v>4.6090350000000004</v>
      </c>
      <c r="I1527" s="2">
        <v>4.865246</v>
      </c>
      <c r="J1527" s="17">
        <v>5.1063015000000016</v>
      </c>
      <c r="K1527" s="17" t="s">
        <v>55</v>
      </c>
      <c r="L1527" s="17" t="s">
        <v>54</v>
      </c>
      <c r="M1527" s="17" t="s">
        <v>47</v>
      </c>
    </row>
    <row r="1528" spans="1:13" ht="13.5" x14ac:dyDescent="0.25">
      <c r="A1528" s="3">
        <v>44237</v>
      </c>
      <c r="B1528" s="2">
        <v>4.4832000000000001</v>
      </c>
      <c r="C1528" s="2">
        <v>34.950449658581576</v>
      </c>
      <c r="D1528" s="2">
        <v>-2.2129028678685714E-3</v>
      </c>
      <c r="E1528" s="2">
        <v>2.9571364079019835E-2</v>
      </c>
      <c r="F1528" s="2">
        <v>4.5202400000000003</v>
      </c>
      <c r="G1528" s="2">
        <v>4.5491599999999988</v>
      </c>
      <c r="H1528" s="2">
        <v>4.5887849999999997</v>
      </c>
      <c r="I1528" s="2">
        <v>4.852056000000001</v>
      </c>
      <c r="J1528" s="17">
        <v>5.1027435000000017</v>
      </c>
      <c r="K1528" s="17" t="s">
        <v>55</v>
      </c>
      <c r="L1528" s="17" t="s">
        <v>54</v>
      </c>
      <c r="M1528" s="17" t="s">
        <v>47</v>
      </c>
    </row>
    <row r="1529" spans="1:13" ht="13.5" x14ac:dyDescent="0.25">
      <c r="A1529" s="3">
        <v>44238</v>
      </c>
      <c r="B1529" s="2">
        <v>4.5121000000000002</v>
      </c>
      <c r="C1529" s="2">
        <v>37.992123860079396</v>
      </c>
      <c r="D1529" s="2">
        <v>-3.4003509796063369E-3</v>
      </c>
      <c r="E1529" s="2">
        <v>3.2807783127950789E-2</v>
      </c>
      <c r="F1529" s="2">
        <v>4.5121400000000005</v>
      </c>
      <c r="G1529" s="2">
        <v>4.5427899999999992</v>
      </c>
      <c r="H1529" s="2">
        <v>4.5731650000000004</v>
      </c>
      <c r="I1529" s="2">
        <v>4.8388660000000003</v>
      </c>
      <c r="J1529" s="17">
        <v>5.099330000000001</v>
      </c>
      <c r="K1529" s="17" t="s">
        <v>55</v>
      </c>
      <c r="L1529" s="17" t="s">
        <v>54</v>
      </c>
      <c r="M1529" s="17" t="s">
        <v>47</v>
      </c>
    </row>
    <row r="1530" spans="1:13" ht="13.5" x14ac:dyDescent="0.25">
      <c r="A1530" s="3">
        <v>44239</v>
      </c>
      <c r="B1530" s="2">
        <v>4.5121000000000002</v>
      </c>
      <c r="C1530" s="2">
        <v>37.992123860079396</v>
      </c>
      <c r="D1530" s="2">
        <v>-4.4583191471554429E-3</v>
      </c>
      <c r="E1530" s="2">
        <v>3.4246459339154399E-2</v>
      </c>
      <c r="F1530" s="2">
        <v>4.5005600000000001</v>
      </c>
      <c r="G1530" s="2">
        <v>4.5370000000000008</v>
      </c>
      <c r="H1530" s="2">
        <v>4.5549400000000002</v>
      </c>
      <c r="I1530" s="2">
        <v>4.8264860000000009</v>
      </c>
      <c r="J1530" s="17">
        <v>5.0955695000000008</v>
      </c>
      <c r="K1530" s="17" t="s">
        <v>55</v>
      </c>
      <c r="L1530" s="17" t="s">
        <v>54</v>
      </c>
      <c r="M1530" s="17" t="s">
        <v>47</v>
      </c>
    </row>
    <row r="1531" spans="1:13" ht="13.5" x14ac:dyDescent="0.25">
      <c r="A1531" s="3">
        <v>44242</v>
      </c>
      <c r="B1531" s="2">
        <v>4.5064000000000002</v>
      </c>
      <c r="C1531" s="2">
        <v>37.59006663523558</v>
      </c>
      <c r="D1531" s="2">
        <v>-6.0050709441217265E-4</v>
      </c>
      <c r="E1531" s="2">
        <v>3.3639516649909246E-2</v>
      </c>
      <c r="F1531" s="2">
        <v>4.51098</v>
      </c>
      <c r="G1531" s="2">
        <v>4.5283299999999995</v>
      </c>
      <c r="H1531" s="2">
        <v>4.54366</v>
      </c>
      <c r="I1531" s="2">
        <v>4.8145700000000007</v>
      </c>
      <c r="J1531" s="17">
        <v>5.0920700000000014</v>
      </c>
      <c r="K1531" s="17" t="s">
        <v>55</v>
      </c>
      <c r="L1531" s="17" t="s">
        <v>54</v>
      </c>
      <c r="M1531" s="17" t="s">
        <v>49</v>
      </c>
    </row>
    <row r="1532" spans="1:13" ht="13.5" x14ac:dyDescent="0.25">
      <c r="A1532" s="3">
        <v>44243</v>
      </c>
      <c r="B1532" s="2">
        <v>4.4947999999999997</v>
      </c>
      <c r="C1532" s="2">
        <v>36.737992205026273</v>
      </c>
      <c r="D1532" s="2">
        <v>3.3838243667903001E-3</v>
      </c>
      <c r="E1532" s="2">
        <v>3.2868756222953426E-2</v>
      </c>
      <c r="F1532" s="2">
        <v>4.5017200000000006</v>
      </c>
      <c r="G1532" s="2">
        <v>4.5190799999999998</v>
      </c>
      <c r="H1532" s="2">
        <v>4.5370100000000004</v>
      </c>
      <c r="I1532" s="2">
        <v>4.8026540000000004</v>
      </c>
      <c r="J1532" s="17">
        <v>5.0886570000000013</v>
      </c>
      <c r="K1532" s="17" t="s">
        <v>55</v>
      </c>
      <c r="L1532" s="17" t="s">
        <v>54</v>
      </c>
      <c r="M1532" s="17" t="s">
        <v>47</v>
      </c>
    </row>
    <row r="1533" spans="1:13" ht="13.5" x14ac:dyDescent="0.25">
      <c r="A1533" s="3">
        <v>44244</v>
      </c>
      <c r="B1533" s="2">
        <v>4.5064000000000002</v>
      </c>
      <c r="C1533" s="2">
        <v>38.245493778553517</v>
      </c>
      <c r="D1533" s="2">
        <v>3.1079151199620014E-3</v>
      </c>
      <c r="E1533" s="2">
        <v>3.36099248118987E-2</v>
      </c>
      <c r="F1533" s="2">
        <v>4.506359999999999</v>
      </c>
      <c r="G1533" s="2">
        <v>4.5133000000000001</v>
      </c>
      <c r="H1533" s="2">
        <v>4.53383</v>
      </c>
      <c r="I1533" s="2">
        <v>4.791086</v>
      </c>
      <c r="J1533" s="17">
        <v>5.0853600000000014</v>
      </c>
      <c r="K1533" s="17" t="s">
        <v>55</v>
      </c>
      <c r="L1533" s="17" t="s">
        <v>54</v>
      </c>
      <c r="M1533" s="17" t="s">
        <v>49</v>
      </c>
    </row>
    <row r="1534" spans="1:13" ht="13.5" x14ac:dyDescent="0.25">
      <c r="A1534" s="3">
        <v>44245</v>
      </c>
      <c r="B1534" s="2">
        <v>4.5064000000000002</v>
      </c>
      <c r="C1534" s="2">
        <v>38.245493778553517</v>
      </c>
      <c r="D1534" s="2">
        <v>1.7304031445846135E-3</v>
      </c>
      <c r="E1534" s="2">
        <v>3.248960890401225E-2</v>
      </c>
      <c r="F1534" s="2">
        <v>4.5052199999999996</v>
      </c>
      <c r="G1534" s="2">
        <v>4.50868</v>
      </c>
      <c r="H1534" s="2">
        <v>4.5312299999999999</v>
      </c>
      <c r="I1534" s="2">
        <v>4.7796320000000012</v>
      </c>
      <c r="J1534" s="17">
        <v>5.0819760000000009</v>
      </c>
      <c r="K1534" s="17" t="s">
        <v>55</v>
      </c>
      <c r="L1534" s="17" t="s">
        <v>54</v>
      </c>
      <c r="M1534" s="17" t="s">
        <v>47</v>
      </c>
    </row>
    <row r="1535" spans="1:13" ht="13.5" x14ac:dyDescent="0.25">
      <c r="A1535" s="3">
        <v>44246</v>
      </c>
      <c r="B1535" s="2">
        <v>4.4542999999999999</v>
      </c>
      <c r="C1535" s="2">
        <v>34.022416225062301</v>
      </c>
      <c r="D1535" s="2">
        <v>7.6941142391522277E-3</v>
      </c>
      <c r="E1535" s="2">
        <v>3.0924778854470557E-2</v>
      </c>
      <c r="F1535" s="2">
        <v>4.4936600000000002</v>
      </c>
      <c r="G1535" s="2">
        <v>4.4971099999999993</v>
      </c>
      <c r="H1535" s="2">
        <v>4.52834</v>
      </c>
      <c r="I1535" s="2">
        <v>4.7680620000000005</v>
      </c>
      <c r="J1535" s="17">
        <v>5.0784185000000015</v>
      </c>
      <c r="K1535" s="17" t="s">
        <v>55</v>
      </c>
      <c r="L1535" s="17" t="s">
        <v>54</v>
      </c>
      <c r="M1535" s="17" t="s">
        <v>47</v>
      </c>
    </row>
    <row r="1536" spans="1:13" ht="13.5" x14ac:dyDescent="0.25">
      <c r="A1536" s="3">
        <v>44249</v>
      </c>
      <c r="B1536" s="2">
        <v>4.4253999999999998</v>
      </c>
      <c r="C1536" s="2">
        <v>31.917101481252232</v>
      </c>
      <c r="D1536" s="2">
        <v>-2.0618854929015384E-3</v>
      </c>
      <c r="E1536" s="2">
        <v>3.0426102476335544E-2</v>
      </c>
      <c r="F1536" s="2">
        <v>4.4774599999999998</v>
      </c>
      <c r="G1536" s="2">
        <v>4.4942200000000003</v>
      </c>
      <c r="H1536" s="2">
        <v>4.5242899999999997</v>
      </c>
      <c r="I1536" s="2">
        <v>4.7553360000000007</v>
      </c>
      <c r="J1536" s="17">
        <v>5.074803000000002</v>
      </c>
      <c r="K1536" s="17" t="s">
        <v>55</v>
      </c>
      <c r="L1536" s="17" t="s">
        <v>54</v>
      </c>
      <c r="M1536" s="17" t="s">
        <v>47</v>
      </c>
    </row>
    <row r="1537" spans="1:13" ht="13.5" x14ac:dyDescent="0.25">
      <c r="A1537" s="3">
        <v>44250</v>
      </c>
      <c r="B1537" s="2">
        <v>4.4774000000000003</v>
      </c>
      <c r="C1537" s="2">
        <v>39.206612644138261</v>
      </c>
      <c r="D1537" s="2">
        <v>1.4936127535136734E-4</v>
      </c>
      <c r="E1537" s="2">
        <v>2.944340493320366E-2</v>
      </c>
      <c r="F1537" s="2">
        <v>4.4739799999999992</v>
      </c>
      <c r="G1537" s="2">
        <v>4.4878499999999999</v>
      </c>
      <c r="H1537" s="2">
        <v>4.5225549999999997</v>
      </c>
      <c r="I1537" s="2">
        <v>4.7442279999999997</v>
      </c>
      <c r="J1537" s="17">
        <v>5.0715055000000016</v>
      </c>
      <c r="K1537" s="17" t="s">
        <v>55</v>
      </c>
      <c r="L1537" s="17" t="s">
        <v>54</v>
      </c>
      <c r="M1537" s="17" t="s">
        <v>47</v>
      </c>
    </row>
    <row r="1538" spans="1:13" ht="13.5" x14ac:dyDescent="0.25">
      <c r="A1538" s="3">
        <v>44251</v>
      </c>
      <c r="B1538" s="2">
        <v>4.4600999999999997</v>
      </c>
      <c r="C1538" s="2">
        <v>37.758178202368008</v>
      </c>
      <c r="D1538" s="2">
        <v>-5.0201674535141905E-3</v>
      </c>
      <c r="E1538" s="2">
        <v>2.8266525779096809E-2</v>
      </c>
      <c r="F1538" s="2">
        <v>4.4647199999999998</v>
      </c>
      <c r="G1538" s="2">
        <v>4.4855399999999994</v>
      </c>
      <c r="H1538" s="2">
        <v>4.5173499999999995</v>
      </c>
      <c r="I1538" s="2">
        <v>4.7350880000000011</v>
      </c>
      <c r="J1538" s="17">
        <v>5.0681215000000019</v>
      </c>
      <c r="K1538" s="17" t="s">
        <v>55</v>
      </c>
      <c r="L1538" s="17" t="s">
        <v>54</v>
      </c>
      <c r="M1538" s="17" t="s">
        <v>47</v>
      </c>
    </row>
    <row r="1539" spans="1:13" ht="13.5" x14ac:dyDescent="0.25">
      <c r="A1539" s="3">
        <v>44252</v>
      </c>
      <c r="B1539" s="2">
        <v>4.4542999999999999</v>
      </c>
      <c r="C1539" s="2">
        <v>37.261171099402425</v>
      </c>
      <c r="D1539" s="2">
        <v>-3.8741268000208606E-3</v>
      </c>
      <c r="E1539" s="2">
        <v>2.7213297341222981E-2</v>
      </c>
      <c r="F1539" s="2">
        <v>4.4542999999999999</v>
      </c>
      <c r="G1539" s="2">
        <v>4.4797600000000006</v>
      </c>
      <c r="H1539" s="2">
        <v>4.5112749999999995</v>
      </c>
      <c r="I1539" s="2">
        <v>4.7230560000000006</v>
      </c>
      <c r="J1539" s="17">
        <v>5.0646505000000017</v>
      </c>
      <c r="K1539" s="17" t="s">
        <v>55</v>
      </c>
      <c r="L1539" s="17" t="s">
        <v>54</v>
      </c>
      <c r="M1539" s="17" t="s">
        <v>47</v>
      </c>
    </row>
    <row r="1540" spans="1:13" ht="13.5" x14ac:dyDescent="0.25">
      <c r="A1540" s="3">
        <v>44253</v>
      </c>
      <c r="B1540" s="2">
        <v>4.4542999999999999</v>
      </c>
      <c r="C1540" s="2">
        <v>37.261171099402425</v>
      </c>
      <c r="D1540" s="2">
        <v>-2.273392649278172E-3</v>
      </c>
      <c r="E1540" s="2">
        <v>2.5641356433135934E-2</v>
      </c>
      <c r="F1540" s="2">
        <v>4.4542999999999999</v>
      </c>
      <c r="G1540" s="2">
        <v>4.4739800000000001</v>
      </c>
      <c r="H1540" s="2">
        <v>4.50549</v>
      </c>
      <c r="I1540" s="2">
        <v>4.710329999999999</v>
      </c>
      <c r="J1540" s="17">
        <v>5.0606010000000019</v>
      </c>
      <c r="K1540" s="17" t="s">
        <v>55</v>
      </c>
      <c r="L1540" s="17" t="s">
        <v>54</v>
      </c>
      <c r="M1540" s="17" t="s">
        <v>54</v>
      </c>
    </row>
    <row r="1541" spans="1:13" ht="13.5" x14ac:dyDescent="0.25">
      <c r="A1541" s="3">
        <v>44256</v>
      </c>
      <c r="B1541" s="2">
        <v>4.3385999999999996</v>
      </c>
      <c r="C1541" s="2">
        <v>28.562966693761609</v>
      </c>
      <c r="D1541" s="2">
        <v>7.3587881542875877E-3</v>
      </c>
      <c r="E1541" s="2">
        <v>2.3976235707713848E-2</v>
      </c>
      <c r="F1541" s="2">
        <v>4.4369399999999999</v>
      </c>
      <c r="G1541" s="2">
        <v>4.4572000000000003</v>
      </c>
      <c r="H1541" s="2">
        <v>4.4927650000000003</v>
      </c>
      <c r="I1541" s="2">
        <v>4.6945960000000007</v>
      </c>
      <c r="J1541" s="17">
        <v>5.0558285000000014</v>
      </c>
      <c r="K1541" s="17" t="s">
        <v>55</v>
      </c>
      <c r="L1541" s="17" t="s">
        <v>54</v>
      </c>
      <c r="M1541" s="17" t="s">
        <v>47</v>
      </c>
    </row>
    <row r="1542" spans="1:13" ht="13.5" x14ac:dyDescent="0.25">
      <c r="A1542" s="3">
        <v>44257</v>
      </c>
      <c r="B1542" s="2">
        <v>4.3385999999999996</v>
      </c>
      <c r="C1542" s="2">
        <v>28.562966693761609</v>
      </c>
      <c r="D1542" s="2">
        <v>1.4949143049909352E-2</v>
      </c>
      <c r="E1542" s="2">
        <v>2.1165353366815555E-2</v>
      </c>
      <c r="F1542" s="2">
        <v>4.4091800000000001</v>
      </c>
      <c r="G1542" s="2">
        <v>4.4415800000000001</v>
      </c>
      <c r="H1542" s="2">
        <v>4.4803300000000004</v>
      </c>
      <c r="I1542" s="2">
        <v>4.6796719999999992</v>
      </c>
      <c r="J1542" s="17">
        <v>5.0510270000000013</v>
      </c>
      <c r="K1542" s="17" t="s">
        <v>55</v>
      </c>
      <c r="L1542" s="17" t="s">
        <v>54</v>
      </c>
      <c r="M1542" s="17" t="s">
        <v>47</v>
      </c>
    </row>
    <row r="1543" spans="1:13" ht="13.5" x14ac:dyDescent="0.25">
      <c r="A1543" s="3">
        <v>44258</v>
      </c>
      <c r="B1543" s="2">
        <v>4.2229000000000001</v>
      </c>
      <c r="C1543" s="2">
        <v>22.477537578817604</v>
      </c>
      <c r="D1543" s="2">
        <v>3.2860684429101283E-2</v>
      </c>
      <c r="E1543" s="2">
        <v>1.7652477854903811E-2</v>
      </c>
      <c r="F1543" s="2">
        <v>4.3617399999999993</v>
      </c>
      <c r="G1543" s="2">
        <v>4.4132300000000004</v>
      </c>
      <c r="H1543" s="2">
        <v>4.4632649999999998</v>
      </c>
      <c r="I1543" s="2">
        <v>4.662318</v>
      </c>
      <c r="J1543" s="17">
        <v>5.0456760000000012</v>
      </c>
      <c r="K1543" s="17" t="s">
        <v>55</v>
      </c>
      <c r="L1543" s="17" t="s">
        <v>54</v>
      </c>
      <c r="M1543" s="17" t="s">
        <v>47</v>
      </c>
    </row>
    <row r="1544" spans="1:13" ht="13.5" x14ac:dyDescent="0.25">
      <c r="A1544" s="3">
        <v>44259</v>
      </c>
      <c r="B1544" s="2">
        <v>4.3212000000000002</v>
      </c>
      <c r="C1544" s="2">
        <v>35.124188717434947</v>
      </c>
      <c r="D1544" s="2">
        <v>4.2468750359475393E-2</v>
      </c>
      <c r="E1544" s="2">
        <v>1.519520470627511E-2</v>
      </c>
      <c r="F1544" s="2">
        <v>4.3351199999999999</v>
      </c>
      <c r="G1544" s="2">
        <v>4.3947099999999999</v>
      </c>
      <c r="H1544" s="2">
        <v>4.451695</v>
      </c>
      <c r="I1544" s="2">
        <v>4.6490119999999999</v>
      </c>
      <c r="J1544" s="17">
        <v>5.0408165000000018</v>
      </c>
      <c r="K1544" s="17" t="s">
        <v>55</v>
      </c>
      <c r="L1544" s="17" t="s">
        <v>54</v>
      </c>
      <c r="M1544" s="17" t="s">
        <v>47</v>
      </c>
    </row>
    <row r="1545" spans="1:13" ht="13.5" x14ac:dyDescent="0.25">
      <c r="A1545" s="3">
        <v>44260</v>
      </c>
      <c r="B1545" s="2">
        <v>4.3038999999999996</v>
      </c>
      <c r="C1545" s="2">
        <v>34.070755492136755</v>
      </c>
      <c r="D1545" s="2">
        <v>4.4889101155530575E-2</v>
      </c>
      <c r="E1545" s="2">
        <v>1.3676536065031185E-2</v>
      </c>
      <c r="F1545" s="2">
        <v>4.30504</v>
      </c>
      <c r="G1545" s="2">
        <v>4.3796699999999991</v>
      </c>
      <c r="H1545" s="2">
        <v>4.4383900000000001</v>
      </c>
      <c r="I1545" s="2">
        <v>4.6345500000000008</v>
      </c>
      <c r="J1545" s="17">
        <v>5.0360150000000017</v>
      </c>
      <c r="K1545" s="17" t="s">
        <v>55</v>
      </c>
      <c r="L1545" s="17" t="s">
        <v>54</v>
      </c>
      <c r="M1545" s="17" t="s">
        <v>47</v>
      </c>
    </row>
    <row r="1546" spans="1:13" ht="13.5" x14ac:dyDescent="0.25">
      <c r="A1546" s="3">
        <v>44263</v>
      </c>
      <c r="B1546" s="2">
        <v>4.2980999999999998</v>
      </c>
      <c r="C1546" s="2">
        <v>33.70577337983751</v>
      </c>
      <c r="D1546" s="2">
        <v>4.3971266580865809E-2</v>
      </c>
      <c r="E1546" s="2">
        <v>1.2088737126839815E-2</v>
      </c>
      <c r="F1546" s="2">
        <v>4.2969399999999993</v>
      </c>
      <c r="G1546" s="2">
        <v>4.3669399999999996</v>
      </c>
      <c r="H1546" s="2">
        <v>4.4305800000000009</v>
      </c>
      <c r="I1546" s="2">
        <v>4.6210139999999997</v>
      </c>
      <c r="J1546" s="17">
        <v>5.0313295000000009</v>
      </c>
      <c r="K1546" s="17" t="s">
        <v>55</v>
      </c>
      <c r="L1546" s="17" t="s">
        <v>54</v>
      </c>
      <c r="M1546" s="17" t="s">
        <v>47</v>
      </c>
    </row>
    <row r="1547" spans="1:13" ht="13.5" x14ac:dyDescent="0.25">
      <c r="A1547" s="3">
        <v>44264</v>
      </c>
      <c r="B1547" s="2">
        <v>4.1765999999999996</v>
      </c>
      <c r="C1547" s="2">
        <v>27.145515912630273</v>
      </c>
      <c r="D1547" s="2">
        <v>6.1201780614039691E-2</v>
      </c>
      <c r="E1547" s="2">
        <v>1.0721268232616708E-2</v>
      </c>
      <c r="F1547" s="2">
        <v>4.2645399999999993</v>
      </c>
      <c r="G1547" s="2">
        <v>4.3368599999999997</v>
      </c>
      <c r="H1547" s="2">
        <v>4.4123549999999998</v>
      </c>
      <c r="I1547" s="2">
        <v>4.6038900000000007</v>
      </c>
      <c r="J1547" s="17">
        <v>5.0260365000000009</v>
      </c>
      <c r="K1547" s="17" t="s">
        <v>55</v>
      </c>
      <c r="L1547" s="17" t="s">
        <v>54</v>
      </c>
      <c r="M1547" s="17" t="s">
        <v>47</v>
      </c>
    </row>
    <row r="1548" spans="1:13" ht="13.5" x14ac:dyDescent="0.25">
      <c r="A1548" s="3">
        <v>44265</v>
      </c>
      <c r="B1548" s="2">
        <v>4.1071999999999997</v>
      </c>
      <c r="C1548" s="2">
        <v>24.243022586805608</v>
      </c>
      <c r="D1548" s="2">
        <v>7.9911137413659183E-2</v>
      </c>
      <c r="E1548" s="2">
        <v>9.4226797450619685E-3</v>
      </c>
      <c r="F1548" s="2">
        <v>4.2413999999999996</v>
      </c>
      <c r="G1548" s="2">
        <v>4.3015699999999999</v>
      </c>
      <c r="H1548" s="2">
        <v>4.3935550000000001</v>
      </c>
      <c r="I1548" s="2">
        <v>4.5849160000000007</v>
      </c>
      <c r="J1548" s="17">
        <v>5.0199625000000019</v>
      </c>
      <c r="K1548" s="17" t="s">
        <v>55</v>
      </c>
      <c r="L1548" s="17" t="s">
        <v>54</v>
      </c>
      <c r="M1548" s="17" t="s">
        <v>47</v>
      </c>
    </row>
    <row r="1549" spans="1:13" ht="13.5" x14ac:dyDescent="0.25">
      <c r="A1549" s="3">
        <v>44266</v>
      </c>
      <c r="B1549" s="2">
        <v>4.1650999999999998</v>
      </c>
      <c r="C1549" s="2">
        <v>30.882932818890637</v>
      </c>
      <c r="D1549" s="2">
        <v>9.2499252998390347E-2</v>
      </c>
      <c r="E1549" s="2">
        <v>8.3069675362591865E-3</v>
      </c>
      <c r="F1549" s="2">
        <v>4.2101799999999994</v>
      </c>
      <c r="G1549" s="2">
        <v>4.2726500000000005</v>
      </c>
      <c r="H1549" s="2">
        <v>4.3762050000000006</v>
      </c>
      <c r="I1549" s="2">
        <v>4.5675620000000006</v>
      </c>
      <c r="J1549" s="17">
        <v>5.0142070000000016</v>
      </c>
      <c r="K1549" s="17" t="s">
        <v>55</v>
      </c>
      <c r="L1549" s="17" t="s">
        <v>54</v>
      </c>
      <c r="M1549" s="17" t="s">
        <v>47</v>
      </c>
    </row>
    <row r="1550" spans="1:13" ht="13.5" x14ac:dyDescent="0.25">
      <c r="A1550" s="3">
        <v>44267</v>
      </c>
      <c r="B1550" s="2">
        <v>4.1650999999999998</v>
      </c>
      <c r="C1550" s="2">
        <v>30.882932818890637</v>
      </c>
      <c r="D1550" s="2">
        <v>0.10460334067305599</v>
      </c>
      <c r="E1550" s="2">
        <v>8.3973986663124275E-3</v>
      </c>
      <c r="F1550" s="2">
        <v>4.1824199999999987</v>
      </c>
      <c r="G1550" s="2">
        <v>4.2437300000000002</v>
      </c>
      <c r="H1550" s="2">
        <v>4.3588550000000001</v>
      </c>
      <c r="I1550" s="2">
        <v>4.5502080000000005</v>
      </c>
      <c r="J1550" s="17">
        <v>5.0085090000000019</v>
      </c>
      <c r="K1550" s="17" t="s">
        <v>55</v>
      </c>
      <c r="L1550" s="17" t="s">
        <v>54</v>
      </c>
      <c r="M1550" s="17" t="s">
        <v>47</v>
      </c>
    </row>
    <row r="1551" spans="1:13" ht="13.5" x14ac:dyDescent="0.25">
      <c r="A1551" s="3">
        <v>44270</v>
      </c>
      <c r="B1551" s="2">
        <v>4.1650999999999998</v>
      </c>
      <c r="C1551" s="2">
        <v>30.882932818890637</v>
      </c>
      <c r="D1551" s="2">
        <v>9.8390265880580863E-2</v>
      </c>
      <c r="E1551" s="2">
        <v>8.7066608015574243E-3</v>
      </c>
      <c r="F1551" s="2">
        <v>4.1558199999999994</v>
      </c>
      <c r="G1551" s="2">
        <v>4.2263800000000007</v>
      </c>
      <c r="H1551" s="2">
        <v>4.3417899999999996</v>
      </c>
      <c r="I1551" s="2">
        <v>4.5312340000000004</v>
      </c>
      <c r="J1551" s="17">
        <v>5.0033030000000025</v>
      </c>
      <c r="K1551" s="17" t="s">
        <v>55</v>
      </c>
      <c r="L1551" s="17" t="s">
        <v>54</v>
      </c>
      <c r="M1551" s="17" t="s">
        <v>47</v>
      </c>
    </row>
    <row r="1552" spans="1:13" ht="13.5" x14ac:dyDescent="0.25">
      <c r="A1552" s="3">
        <v>44271</v>
      </c>
      <c r="B1552" s="2">
        <v>4.1071999999999997</v>
      </c>
      <c r="C1552" s="2">
        <v>27.835762421644631</v>
      </c>
      <c r="D1552" s="2">
        <v>9.866731251461669E-2</v>
      </c>
      <c r="E1552" s="2">
        <v>9.1503020513677893E-3</v>
      </c>
      <c r="F1552" s="2">
        <v>4.14194</v>
      </c>
      <c r="G1552" s="2">
        <v>4.2032399999999992</v>
      </c>
      <c r="H1552" s="2">
        <v>4.3224099999999996</v>
      </c>
      <c r="I1552" s="2">
        <v>4.5138799999999994</v>
      </c>
      <c r="J1552" s="17">
        <v>4.9970265000000023</v>
      </c>
      <c r="K1552" s="17" t="s">
        <v>55</v>
      </c>
      <c r="L1552" s="17" t="s">
        <v>54</v>
      </c>
      <c r="M1552" s="17" t="s">
        <v>47</v>
      </c>
    </row>
    <row r="1553" spans="1:13" ht="13.5" x14ac:dyDescent="0.25">
      <c r="A1553" s="3">
        <v>44272</v>
      </c>
      <c r="B1553" s="2">
        <v>4.1013999999999999</v>
      </c>
      <c r="C1553" s="2">
        <v>27.542594021026687</v>
      </c>
      <c r="D1553" s="2">
        <v>8.3026624692113415E-2</v>
      </c>
      <c r="E1553" s="2">
        <v>1.0313260009345531E-2</v>
      </c>
      <c r="F1553" s="2">
        <v>4.1407799999999995</v>
      </c>
      <c r="G1553" s="2">
        <v>4.1910899999999991</v>
      </c>
      <c r="H1553" s="2">
        <v>4.3021599999999989</v>
      </c>
      <c r="I1553" s="2">
        <v>4.4975660000000008</v>
      </c>
      <c r="J1553" s="17">
        <v>4.9899400000000025</v>
      </c>
      <c r="K1553" s="17" t="s">
        <v>55</v>
      </c>
      <c r="L1553" s="17" t="s">
        <v>54</v>
      </c>
      <c r="M1553" s="17" t="s">
        <v>47</v>
      </c>
    </row>
    <row r="1554" spans="1:13" ht="13.5" x14ac:dyDescent="0.25">
      <c r="A1554" s="3">
        <v>44273</v>
      </c>
      <c r="B1554" s="2">
        <v>4.1013999999999999</v>
      </c>
      <c r="C1554" s="2">
        <v>27.542594021026687</v>
      </c>
      <c r="D1554" s="2">
        <v>8.6334044492806683E-2</v>
      </c>
      <c r="E1554" s="2">
        <v>1.0640436318783588E-2</v>
      </c>
      <c r="F1554" s="2">
        <v>4.1280400000000004</v>
      </c>
      <c r="G1554" s="2">
        <v>4.169109999999999</v>
      </c>
      <c r="H1554" s="2">
        <v>4.281909999999999</v>
      </c>
      <c r="I1554" s="2">
        <v>4.4802120000000007</v>
      </c>
      <c r="J1554" s="17">
        <v>4.9820435000000023</v>
      </c>
      <c r="K1554" s="17" t="s">
        <v>55</v>
      </c>
      <c r="L1554" s="17" t="s">
        <v>54</v>
      </c>
      <c r="M1554" s="17" t="s">
        <v>47</v>
      </c>
    </row>
    <row r="1555" spans="1:13" ht="13.5" x14ac:dyDescent="0.25">
      <c r="A1555" s="3">
        <v>44274</v>
      </c>
      <c r="B1555" s="2">
        <v>4.1071999999999997</v>
      </c>
      <c r="C1555" s="2">
        <v>28.416960577451974</v>
      </c>
      <c r="D1555" s="2">
        <v>8.7355139271209303E-2</v>
      </c>
      <c r="E1555" s="2">
        <v>9.9962042070608458E-3</v>
      </c>
      <c r="F1555" s="2">
        <v>4.1164599999999991</v>
      </c>
      <c r="G1555" s="2">
        <v>4.1494399999999994</v>
      </c>
      <c r="H1555" s="2">
        <v>4.2645549999999997</v>
      </c>
      <c r="I1555" s="2">
        <v>4.4630879999999999</v>
      </c>
      <c r="J1555" s="17">
        <v>4.9743205000000019</v>
      </c>
      <c r="K1555" s="17" t="s">
        <v>55</v>
      </c>
      <c r="L1555" s="17" t="s">
        <v>54</v>
      </c>
      <c r="M1555" s="17" t="s">
        <v>47</v>
      </c>
    </row>
    <row r="1556" spans="1:13" ht="13.5" x14ac:dyDescent="0.25">
      <c r="A1556" s="3">
        <v>44277</v>
      </c>
      <c r="B1556" s="2">
        <v>4.2055999999999996</v>
      </c>
      <c r="C1556" s="2">
        <v>41.348291156612753</v>
      </c>
      <c r="D1556" s="2">
        <v>8.1220041000484855E-2</v>
      </c>
      <c r="E1556" s="2">
        <v>1.0220767123357108E-2</v>
      </c>
      <c r="F1556" s="2">
        <v>4.1245600000000007</v>
      </c>
      <c r="G1556" s="2">
        <v>4.1401899999999987</v>
      </c>
      <c r="H1556" s="2">
        <v>4.253565</v>
      </c>
      <c r="I1556" s="2">
        <v>4.4499000000000004</v>
      </c>
      <c r="J1556" s="17">
        <v>4.9672920000000031</v>
      </c>
      <c r="K1556" s="17" t="s">
        <v>51</v>
      </c>
      <c r="L1556" s="17" t="s">
        <v>54</v>
      </c>
      <c r="M1556" s="17" t="s">
        <v>52</v>
      </c>
    </row>
    <row r="1557" spans="1:13" ht="13.5" x14ac:dyDescent="0.25">
      <c r="A1557" s="3">
        <v>44278</v>
      </c>
      <c r="B1557" s="2">
        <v>4.2229000000000001</v>
      </c>
      <c r="C1557" s="2">
        <v>43.288031030581372</v>
      </c>
      <c r="D1557" s="2">
        <v>5.656809744364466E-2</v>
      </c>
      <c r="E1557" s="2">
        <v>1.0424892247076956E-2</v>
      </c>
      <c r="F1557" s="2">
        <v>4.1476999999999995</v>
      </c>
      <c r="G1557" s="2">
        <v>4.1448199999999993</v>
      </c>
      <c r="H1557" s="2">
        <v>4.2408400000000004</v>
      </c>
      <c r="I1557" s="2">
        <v>4.437520000000001</v>
      </c>
      <c r="J1557" s="17">
        <v>4.9604950000000034</v>
      </c>
      <c r="K1557" s="17" t="s">
        <v>51</v>
      </c>
      <c r="L1557" s="17" t="s">
        <v>50</v>
      </c>
      <c r="M1557" s="17" t="s">
        <v>52</v>
      </c>
    </row>
    <row r="1558" spans="1:13" ht="13.5" x14ac:dyDescent="0.25">
      <c r="A1558" s="3">
        <v>44279</v>
      </c>
      <c r="B1558" s="2">
        <v>4.4774000000000003</v>
      </c>
      <c r="C1558" s="2">
        <v>62.786181732670265</v>
      </c>
      <c r="D1558" s="2">
        <v>6.5528357117194957E-3</v>
      </c>
      <c r="E1558" s="2">
        <v>1.0373769135922535E-2</v>
      </c>
      <c r="F1558" s="2">
        <v>4.2229000000000001</v>
      </c>
      <c r="G1558" s="2">
        <v>4.1818399999999993</v>
      </c>
      <c r="H1558" s="2">
        <v>4.2417050000000005</v>
      </c>
      <c r="I1558" s="2">
        <v>4.4293040000000001</v>
      </c>
      <c r="J1558" s="17">
        <v>4.9549705000000035</v>
      </c>
      <c r="K1558" s="17" t="s">
        <v>51</v>
      </c>
      <c r="L1558" s="17" t="s">
        <v>50</v>
      </c>
      <c r="M1558" s="17" t="s">
        <v>52</v>
      </c>
    </row>
    <row r="1559" spans="1:13" ht="13.5" x14ac:dyDescent="0.25">
      <c r="A1559" s="3">
        <v>44280</v>
      </c>
      <c r="B1559" s="2">
        <v>4.6105</v>
      </c>
      <c r="C1559" s="2">
        <v>68.823231399151169</v>
      </c>
      <c r="D1559" s="2">
        <v>-3.787795722026388E-2</v>
      </c>
      <c r="E1559" s="2">
        <v>9.0216974158340117E-3</v>
      </c>
      <c r="F1559" s="2">
        <v>4.3247199999999992</v>
      </c>
      <c r="G1559" s="2">
        <v>4.2263800000000007</v>
      </c>
      <c r="H1559" s="2">
        <v>4.2495150000000006</v>
      </c>
      <c r="I1559" s="2">
        <v>4.4250240000000005</v>
      </c>
      <c r="J1559" s="17">
        <v>4.9505450000000026</v>
      </c>
      <c r="K1559" s="17" t="s">
        <v>51</v>
      </c>
      <c r="L1559" s="17" t="s">
        <v>50</v>
      </c>
      <c r="M1559" s="17" t="s">
        <v>52</v>
      </c>
    </row>
    <row r="1560" spans="1:13" ht="13.5" x14ac:dyDescent="0.25">
      <c r="A1560" s="3">
        <v>44281</v>
      </c>
      <c r="B1560" s="2">
        <v>4.4889999999999999</v>
      </c>
      <c r="C1560" s="2">
        <v>59.357032924221762</v>
      </c>
      <c r="D1560" s="2">
        <v>-6.8332533366744386E-2</v>
      </c>
      <c r="E1560" s="2">
        <v>6.3837341508777047E-3</v>
      </c>
      <c r="F1560" s="2">
        <v>4.4010799999999994</v>
      </c>
      <c r="G1560" s="2">
        <v>4.2587700000000002</v>
      </c>
      <c r="H1560" s="2">
        <v>4.2512500000000006</v>
      </c>
      <c r="I1560" s="2">
        <v>4.4172720000000005</v>
      </c>
      <c r="J1560" s="17">
        <v>4.9455120000000026</v>
      </c>
      <c r="K1560" s="17" t="s">
        <v>51</v>
      </c>
      <c r="L1560" s="17" t="s">
        <v>50</v>
      </c>
      <c r="M1560" s="17" t="s">
        <v>52</v>
      </c>
    </row>
    <row r="1561" spans="1:13" ht="13.5" x14ac:dyDescent="0.25">
      <c r="A1561" s="3">
        <v>44284</v>
      </c>
      <c r="B1561" s="2">
        <v>4.5583999999999998</v>
      </c>
      <c r="C1561" s="2">
        <v>62.527485479975788</v>
      </c>
      <c r="D1561" s="2">
        <v>-0.10024614677647303</v>
      </c>
      <c r="E1561" s="2">
        <v>4.0576096234815643E-3</v>
      </c>
      <c r="F1561" s="2">
        <v>4.4716399999999998</v>
      </c>
      <c r="G1561" s="2">
        <v>4.2980999999999998</v>
      </c>
      <c r="H1561" s="2">
        <v>4.2622400000000003</v>
      </c>
      <c r="I1561" s="2">
        <v>4.4138000000000011</v>
      </c>
      <c r="J1561" s="17">
        <v>4.9411155000000022</v>
      </c>
      <c r="K1561" s="17" t="s">
        <v>51</v>
      </c>
      <c r="L1561" s="17" t="s">
        <v>50</v>
      </c>
      <c r="M1561" s="17" t="s">
        <v>52</v>
      </c>
    </row>
    <row r="1562" spans="1:13" ht="13.5" x14ac:dyDescent="0.25">
      <c r="A1562" s="3">
        <v>44285</v>
      </c>
      <c r="B1562" s="2">
        <v>4.4542999999999999</v>
      </c>
      <c r="C1562" s="2">
        <v>55.530036300996763</v>
      </c>
      <c r="D1562" s="2">
        <v>-0.12978591629376535</v>
      </c>
      <c r="E1562" s="2">
        <v>1.1110837452835498E-3</v>
      </c>
      <c r="F1562" s="2">
        <v>4.5179200000000002</v>
      </c>
      <c r="G1562" s="2">
        <v>4.3328099999999994</v>
      </c>
      <c r="H1562" s="2">
        <v>4.2680249999999997</v>
      </c>
      <c r="I1562" s="2">
        <v>4.410330000000001</v>
      </c>
      <c r="J1562" s="17">
        <v>4.9359090000000023</v>
      </c>
      <c r="K1562" s="17" t="s">
        <v>51</v>
      </c>
      <c r="L1562" s="17" t="s">
        <v>54</v>
      </c>
      <c r="M1562" s="17" t="s">
        <v>52</v>
      </c>
    </row>
    <row r="1563" spans="1:13" ht="13.5" x14ac:dyDescent="0.25">
      <c r="A1563" s="3">
        <v>44286</v>
      </c>
      <c r="B1563" s="2">
        <v>4.3385999999999996</v>
      </c>
      <c r="C1563" s="2">
        <v>48.970533296676358</v>
      </c>
      <c r="D1563" s="2">
        <v>-0.14772806145638739</v>
      </c>
      <c r="E1563" s="2">
        <v>-2.858807056030626E-3</v>
      </c>
      <c r="F1563" s="2">
        <v>4.4901599999999995</v>
      </c>
      <c r="G1563" s="2">
        <v>4.3565300000000011</v>
      </c>
      <c r="H1563" s="2">
        <v>4.2738100000000001</v>
      </c>
      <c r="I1563" s="2">
        <v>4.4057020000000016</v>
      </c>
      <c r="J1563" s="17">
        <v>4.9301240000000019</v>
      </c>
      <c r="K1563" s="17" t="s">
        <v>51</v>
      </c>
      <c r="L1563" s="17" t="s">
        <v>54</v>
      </c>
      <c r="M1563" s="17" t="s">
        <v>53</v>
      </c>
    </row>
    <row r="1564" spans="1:13" ht="13.5" x14ac:dyDescent="0.25">
      <c r="A1564" s="3">
        <v>44287</v>
      </c>
      <c r="B1564" s="2">
        <v>4.3155000000000001</v>
      </c>
      <c r="C1564" s="2">
        <v>47.757567702469871</v>
      </c>
      <c r="D1564" s="2">
        <v>-0.16109380981506494</v>
      </c>
      <c r="E1564" s="2">
        <v>-8.8227925772780356E-3</v>
      </c>
      <c r="F1564" s="2">
        <v>4.4311600000000002</v>
      </c>
      <c r="G1564" s="2">
        <v>4.3779399999999997</v>
      </c>
      <c r="H1564" s="2">
        <v>4.2735250000000002</v>
      </c>
      <c r="I1564" s="2">
        <v>4.4008440000000011</v>
      </c>
      <c r="J1564" s="17">
        <v>4.9242235000000019</v>
      </c>
      <c r="K1564" s="17" t="s">
        <v>55</v>
      </c>
      <c r="L1564" s="17" t="s">
        <v>54</v>
      </c>
      <c r="M1564" s="17" t="s">
        <v>47</v>
      </c>
    </row>
    <row r="1565" spans="1:13" ht="13.5" x14ac:dyDescent="0.25">
      <c r="A1565" s="3">
        <v>44288</v>
      </c>
      <c r="B1565" s="2">
        <v>4.3385999999999996</v>
      </c>
      <c r="C1565" s="2">
        <v>49.114908466494207</v>
      </c>
      <c r="D1565" s="2">
        <v>-0.17298841254832897</v>
      </c>
      <c r="E1565" s="2">
        <v>-1.47902688983332E-2</v>
      </c>
      <c r="F1565" s="2">
        <v>4.4010799999999994</v>
      </c>
      <c r="G1565" s="2">
        <v>4.4010799999999994</v>
      </c>
      <c r="H1565" s="2">
        <v>4.2752600000000003</v>
      </c>
      <c r="I1565" s="2">
        <v>4.3973740000000001</v>
      </c>
      <c r="J1565" s="17">
        <v>4.9187280000000024</v>
      </c>
      <c r="K1565" s="17" t="s">
        <v>55</v>
      </c>
      <c r="L1565" s="17" t="s">
        <v>54</v>
      </c>
      <c r="M1565" s="17" t="s">
        <v>47</v>
      </c>
    </row>
    <row r="1566" spans="1:13" ht="13.5" x14ac:dyDescent="0.25">
      <c r="A1566" s="3">
        <v>44291</v>
      </c>
      <c r="B1566" s="2">
        <v>4.3212000000000002</v>
      </c>
      <c r="C1566" s="2">
        <v>48.101130749542094</v>
      </c>
      <c r="D1566" s="2">
        <v>-0.16654585443281444</v>
      </c>
      <c r="E1566" s="2">
        <v>-2.447630418386592E-2</v>
      </c>
      <c r="F1566" s="2">
        <v>4.3536400000000004</v>
      </c>
      <c r="G1566" s="2">
        <v>4.4126399999999997</v>
      </c>
      <c r="H1566" s="2">
        <v>4.2764150000000001</v>
      </c>
      <c r="I1566" s="2">
        <v>4.3936700000000002</v>
      </c>
      <c r="J1566" s="17">
        <v>4.9132035000000025</v>
      </c>
      <c r="K1566" s="17" t="s">
        <v>55</v>
      </c>
      <c r="L1566" s="17" t="s">
        <v>54</v>
      </c>
      <c r="M1566" s="17" t="s">
        <v>47</v>
      </c>
    </row>
    <row r="1567" spans="1:13" ht="13.5" x14ac:dyDescent="0.25">
      <c r="A1567" s="3">
        <v>44292</v>
      </c>
      <c r="B1567" s="2">
        <v>4.194</v>
      </c>
      <c r="C1567" s="2">
        <v>41.377335642851087</v>
      </c>
      <c r="D1567" s="2">
        <v>-0.14883392594421707</v>
      </c>
      <c r="E1567" s="2">
        <v>-3.43802280152226E-2</v>
      </c>
      <c r="F1567" s="2">
        <v>4.3015799999999995</v>
      </c>
      <c r="G1567" s="2">
        <v>4.4097500000000007</v>
      </c>
      <c r="H1567" s="2">
        <v>4.277285</v>
      </c>
      <c r="I1567" s="2">
        <v>4.3873080000000009</v>
      </c>
      <c r="J1567" s="17">
        <v>4.9078525000000024</v>
      </c>
      <c r="K1567" s="17" t="s">
        <v>55</v>
      </c>
      <c r="L1567" s="17" t="s">
        <v>54</v>
      </c>
      <c r="M1567" s="17" t="s">
        <v>47</v>
      </c>
    </row>
    <row r="1568" spans="1:13" ht="13.5" x14ac:dyDescent="0.25">
      <c r="A1568" s="3">
        <v>44293</v>
      </c>
      <c r="B1568" s="2">
        <v>4.2633999999999999</v>
      </c>
      <c r="C1568" s="2">
        <v>45.826733588389239</v>
      </c>
      <c r="D1568" s="2">
        <v>-9.891849563612265E-2</v>
      </c>
      <c r="E1568" s="2">
        <v>-4.3906029621998535E-2</v>
      </c>
      <c r="F1568" s="2">
        <v>4.2865400000000005</v>
      </c>
      <c r="G1568" s="2">
        <v>4.38835</v>
      </c>
      <c r="H1568" s="2">
        <v>4.2850950000000001</v>
      </c>
      <c r="I1568" s="2">
        <v>4.3812919999999993</v>
      </c>
      <c r="J1568" s="17">
        <v>4.903138000000002</v>
      </c>
      <c r="K1568" s="17" t="s">
        <v>55</v>
      </c>
      <c r="L1568" s="17" t="s">
        <v>54</v>
      </c>
      <c r="M1568" s="17" t="s">
        <v>47</v>
      </c>
    </row>
    <row r="1569" spans="1:13" ht="13.5" x14ac:dyDescent="0.25">
      <c r="A1569" s="3">
        <v>44294</v>
      </c>
      <c r="B1569" s="2">
        <v>4.2229000000000001</v>
      </c>
      <c r="C1569" s="2">
        <v>43.740331524992015</v>
      </c>
      <c r="D1569" s="2">
        <v>-3.2768018948742927E-2</v>
      </c>
      <c r="E1569" s="2">
        <v>-5.3043037887834037E-2</v>
      </c>
      <c r="F1569" s="2">
        <v>4.2680199999999999</v>
      </c>
      <c r="G1569" s="2">
        <v>4.3495900000000001</v>
      </c>
      <c r="H1569" s="2">
        <v>4.2879850000000008</v>
      </c>
      <c r="I1569" s="2">
        <v>4.3742339999999995</v>
      </c>
      <c r="J1569" s="17">
        <v>4.898221000000003</v>
      </c>
      <c r="K1569" s="17" t="s">
        <v>55</v>
      </c>
      <c r="L1569" s="17" t="s">
        <v>54</v>
      </c>
      <c r="M1569" s="17" t="s">
        <v>47</v>
      </c>
    </row>
    <row r="1570" spans="1:13" ht="13.5" x14ac:dyDescent="0.25">
      <c r="A1570" s="3">
        <v>44298</v>
      </c>
      <c r="B1570" s="2">
        <v>4.1997999999999998</v>
      </c>
      <c r="C1570" s="2">
        <v>42.550393557125851</v>
      </c>
      <c r="D1570" s="2">
        <v>6.8685997544619681E-3</v>
      </c>
      <c r="E1570" s="2">
        <v>-6.1120074879001236E-2</v>
      </c>
      <c r="F1570" s="2">
        <v>4.2402600000000001</v>
      </c>
      <c r="G1570" s="2">
        <v>4.3206699999999998</v>
      </c>
      <c r="H1570" s="2">
        <v>4.28972</v>
      </c>
      <c r="I1570" s="2">
        <v>4.3668300000000002</v>
      </c>
      <c r="J1570" s="17">
        <v>4.8931885000000026</v>
      </c>
      <c r="K1570" s="17" t="s">
        <v>55</v>
      </c>
      <c r="L1570" s="17" t="s">
        <v>54</v>
      </c>
      <c r="M1570" s="17" t="s">
        <v>47</v>
      </c>
    </row>
    <row r="1571" spans="1:13" ht="13.5" x14ac:dyDescent="0.25">
      <c r="A1571" s="3">
        <v>44299</v>
      </c>
      <c r="B1571" s="2">
        <v>4.2229000000000001</v>
      </c>
      <c r="C1571" s="2">
        <v>44.185602216004661</v>
      </c>
      <c r="D1571" s="2">
        <v>5.0106194467747223E-2</v>
      </c>
      <c r="E1571" s="2">
        <v>-6.758073802125783E-2</v>
      </c>
      <c r="F1571" s="2">
        <v>4.2205999999999992</v>
      </c>
      <c r="G1571" s="2">
        <v>4.2871200000000007</v>
      </c>
      <c r="H1571" s="2">
        <v>4.2926099999999998</v>
      </c>
      <c r="I1571" s="2">
        <v>4.359426</v>
      </c>
      <c r="J1571" s="17">
        <v>4.8883870000000016</v>
      </c>
      <c r="K1571" s="17" t="s">
        <v>55</v>
      </c>
      <c r="L1571" s="17" t="s">
        <v>54</v>
      </c>
      <c r="M1571" s="17" t="s">
        <v>47</v>
      </c>
    </row>
    <row r="1572" spans="1:13" ht="13.5" x14ac:dyDescent="0.25">
      <c r="A1572" s="3">
        <v>44300</v>
      </c>
      <c r="B1572" s="2">
        <v>4.2229000000000001</v>
      </c>
      <c r="C1572" s="2">
        <v>44.185602216004661</v>
      </c>
      <c r="D1572" s="2">
        <v>7.1218769306159224E-2</v>
      </c>
      <c r="E1572" s="2">
        <v>-7.1043158887175634E-2</v>
      </c>
      <c r="F1572" s="2">
        <v>4.2263799999999998</v>
      </c>
      <c r="G1572" s="2">
        <v>4.263980000000001</v>
      </c>
      <c r="H1572" s="2">
        <v>4.2983949999999984</v>
      </c>
      <c r="I1572" s="2">
        <v>4.3521380000000001</v>
      </c>
      <c r="J1572" s="17">
        <v>4.883932500000002</v>
      </c>
      <c r="K1572" s="17" t="s">
        <v>55</v>
      </c>
      <c r="L1572" s="17" t="s">
        <v>54</v>
      </c>
      <c r="M1572" s="17" t="s">
        <v>49</v>
      </c>
    </row>
    <row r="1573" spans="1:13" ht="13.5" x14ac:dyDescent="0.25">
      <c r="A1573" s="3">
        <v>44301</v>
      </c>
      <c r="B1573" s="2">
        <v>4.194</v>
      </c>
      <c r="C1573" s="2">
        <v>42.433148304617603</v>
      </c>
      <c r="D1573" s="2">
        <v>7.3926128290029425E-2</v>
      </c>
      <c r="E1573" s="2">
        <v>-7.2937726841876258E-2</v>
      </c>
      <c r="F1573" s="2">
        <v>4.2124999999999995</v>
      </c>
      <c r="G1573" s="2">
        <v>4.2495200000000004</v>
      </c>
      <c r="H1573" s="2">
        <v>4.3030249999999999</v>
      </c>
      <c r="I1573" s="2">
        <v>4.3447339999999999</v>
      </c>
      <c r="J1573" s="17">
        <v>4.8793335000000022</v>
      </c>
      <c r="K1573" s="17" t="s">
        <v>55</v>
      </c>
      <c r="L1573" s="17" t="s">
        <v>54</v>
      </c>
      <c r="M1573" s="17" t="s">
        <v>47</v>
      </c>
    </row>
    <row r="1574" spans="1:13" ht="13.5" x14ac:dyDescent="0.25">
      <c r="A1574" s="3">
        <v>44302</v>
      </c>
      <c r="B1574" s="2">
        <v>4.1477000000000004</v>
      </c>
      <c r="C1574" s="2">
        <v>39.715497426145319</v>
      </c>
      <c r="D1574" s="2">
        <v>7.6728462214258109E-2</v>
      </c>
      <c r="E1574" s="2">
        <v>-7.0328084334161822E-2</v>
      </c>
      <c r="F1574" s="2">
        <v>4.1974599999999995</v>
      </c>
      <c r="G1574" s="2">
        <v>4.2327400000000006</v>
      </c>
      <c r="H1574" s="2">
        <v>4.3053399999999993</v>
      </c>
      <c r="I1574" s="2">
        <v>4.3366359999999995</v>
      </c>
      <c r="J1574" s="17">
        <v>4.8745320000000021</v>
      </c>
      <c r="K1574" s="17" t="s">
        <v>55</v>
      </c>
      <c r="L1574" s="17" t="s">
        <v>54</v>
      </c>
      <c r="M1574" s="17" t="s">
        <v>47</v>
      </c>
    </row>
    <row r="1575" spans="1:13" ht="13.5" x14ac:dyDescent="0.25">
      <c r="A1575" s="3">
        <v>44305</v>
      </c>
      <c r="B1575" s="2">
        <v>4.1650999999999998</v>
      </c>
      <c r="C1575" s="2">
        <v>41.238614810083362</v>
      </c>
      <c r="D1575" s="2">
        <v>8.2226832528520255E-2</v>
      </c>
      <c r="E1575" s="2">
        <v>-6.5203537703778736E-2</v>
      </c>
      <c r="F1575" s="2">
        <v>4.1905200000000002</v>
      </c>
      <c r="G1575" s="2">
        <v>4.2153900000000002</v>
      </c>
      <c r="H1575" s="2">
        <v>4.3082349999999989</v>
      </c>
      <c r="I1575" s="2">
        <v>4.328538</v>
      </c>
      <c r="J1575" s="17">
        <v>4.8698175000000017</v>
      </c>
      <c r="K1575" s="17" t="s">
        <v>55</v>
      </c>
      <c r="L1575" s="17" t="s">
        <v>54</v>
      </c>
      <c r="M1575" s="17" t="s">
        <v>47</v>
      </c>
    </row>
    <row r="1576" spans="1:13" ht="13.5" x14ac:dyDescent="0.25">
      <c r="A1576" s="3">
        <v>44306</v>
      </c>
      <c r="B1576" s="2">
        <v>4.1071999999999997</v>
      </c>
      <c r="C1576" s="2">
        <v>37.814848914792471</v>
      </c>
      <c r="D1576" s="2">
        <v>8.9186788386947491E-2</v>
      </c>
      <c r="E1576" s="2">
        <v>-5.4019646118549147E-2</v>
      </c>
      <c r="F1576" s="2">
        <v>4.1673799999999996</v>
      </c>
      <c r="G1576" s="2">
        <v>4.1939899999999994</v>
      </c>
      <c r="H1576" s="2">
        <v>4.3033149999999996</v>
      </c>
      <c r="I1576" s="2">
        <v>4.3215960000000004</v>
      </c>
      <c r="J1576" s="17">
        <v>4.8649005000000018</v>
      </c>
      <c r="K1576" s="17" t="s">
        <v>55</v>
      </c>
      <c r="L1576" s="17" t="s">
        <v>54</v>
      </c>
      <c r="M1576" s="17" t="s">
        <v>47</v>
      </c>
    </row>
    <row r="1577" spans="1:13" ht="13.5" x14ac:dyDescent="0.25">
      <c r="A1577" s="3">
        <v>44307</v>
      </c>
      <c r="B1577" s="2">
        <v>4.0956000000000001</v>
      </c>
      <c r="C1577" s="2">
        <v>37.149398217659147</v>
      </c>
      <c r="D1577" s="2">
        <v>7.7352146528029131E-2</v>
      </c>
      <c r="E1577" s="2">
        <v>-4.0995161935619077E-2</v>
      </c>
      <c r="F1577" s="2">
        <v>4.1419199999999998</v>
      </c>
      <c r="G1577" s="2">
        <v>4.1841499999999998</v>
      </c>
      <c r="H1577" s="2">
        <v>4.2969500000000007</v>
      </c>
      <c r="I1577" s="2">
        <v>4.3126859999999994</v>
      </c>
      <c r="J1577" s="17">
        <v>4.8593470000000023</v>
      </c>
      <c r="K1577" s="17" t="s">
        <v>55</v>
      </c>
      <c r="L1577" s="17" t="s">
        <v>54</v>
      </c>
      <c r="M1577" s="17" t="s">
        <v>47</v>
      </c>
    </row>
    <row r="1578" spans="1:13" ht="13.5" x14ac:dyDescent="0.25">
      <c r="A1578" s="3">
        <v>44308</v>
      </c>
      <c r="B1578" s="2">
        <v>4.1535000000000002</v>
      </c>
      <c r="C1578" s="2">
        <v>42.580845468624176</v>
      </c>
      <c r="D1578" s="2">
        <v>7.4707886991519423E-2</v>
      </c>
      <c r="E1578" s="2">
        <v>-2.888077464135947E-2</v>
      </c>
      <c r="F1578" s="2">
        <v>4.1338200000000001</v>
      </c>
      <c r="G1578" s="2">
        <v>4.1731599999999993</v>
      </c>
      <c r="H1578" s="2">
        <v>4.280755000000001</v>
      </c>
      <c r="I1578" s="2">
        <v>4.3060919999999996</v>
      </c>
      <c r="J1578" s="17">
        <v>4.853302000000002</v>
      </c>
      <c r="K1578" s="17" t="s">
        <v>55</v>
      </c>
      <c r="L1578" s="17" t="s">
        <v>54</v>
      </c>
      <c r="M1578" s="17" t="s">
        <v>47</v>
      </c>
    </row>
    <row r="1579" spans="1:13" ht="13.5" x14ac:dyDescent="0.25">
      <c r="A1579" s="3">
        <v>44309</v>
      </c>
      <c r="B1579" s="2">
        <v>4.3791000000000002</v>
      </c>
      <c r="C1579" s="2">
        <v>57.861201908007054</v>
      </c>
      <c r="D1579" s="2">
        <v>5.0095343058453423E-2</v>
      </c>
      <c r="E1579" s="2">
        <v>-1.890160507362065E-2</v>
      </c>
      <c r="F1579" s="2">
        <v>4.1801000000000004</v>
      </c>
      <c r="G1579" s="2">
        <v>4.1887799999999995</v>
      </c>
      <c r="H1579" s="2">
        <v>4.2691850000000002</v>
      </c>
      <c r="I1579" s="2">
        <v>4.3034319999999999</v>
      </c>
      <c r="J1579" s="17">
        <v>4.8480955000000021</v>
      </c>
      <c r="K1579" s="17" t="s">
        <v>55</v>
      </c>
      <c r="L1579" s="17" t="s">
        <v>54</v>
      </c>
      <c r="M1579" s="17" t="s">
        <v>49</v>
      </c>
    </row>
    <row r="1580" spans="1:13" ht="13.5" x14ac:dyDescent="0.25">
      <c r="A1580" s="3">
        <v>44312</v>
      </c>
      <c r="B1580" s="2">
        <v>4.4311999999999996</v>
      </c>
      <c r="C1580" s="2">
        <v>60.477032125068</v>
      </c>
      <c r="D1580" s="2">
        <v>2.1047961423619199E-2</v>
      </c>
      <c r="E1580" s="2">
        <v>-1.1701020508224011E-2</v>
      </c>
      <c r="F1580" s="2">
        <v>4.2333200000000009</v>
      </c>
      <c r="G1580" s="2">
        <v>4.2119200000000001</v>
      </c>
      <c r="H1580" s="2">
        <v>4.2662950000000004</v>
      </c>
      <c r="I1580" s="2">
        <v>4.3018140000000002</v>
      </c>
      <c r="J1580" s="17">
        <v>4.842195000000002</v>
      </c>
      <c r="K1580" s="17" t="s">
        <v>55</v>
      </c>
      <c r="L1580" s="17" t="s">
        <v>54</v>
      </c>
      <c r="M1580" s="17" t="s">
        <v>49</v>
      </c>
    </row>
    <row r="1581" spans="1:13" ht="13.5" x14ac:dyDescent="0.25">
      <c r="A1581" s="3">
        <v>44313</v>
      </c>
      <c r="B1581" s="2">
        <v>4.3964999999999996</v>
      </c>
      <c r="C1581" s="2">
        <v>57.899076260560868</v>
      </c>
      <c r="D1581" s="2">
        <v>1.537358018280699E-3</v>
      </c>
      <c r="E1581" s="2">
        <v>-9.1734235214941846E-3</v>
      </c>
      <c r="F1581" s="2">
        <v>4.2911799999999998</v>
      </c>
      <c r="G1581" s="2">
        <v>4.2292800000000002</v>
      </c>
      <c r="H1581" s="2">
        <v>4.2582000000000004</v>
      </c>
      <c r="I1581" s="2">
        <v>4.2996159999999994</v>
      </c>
      <c r="J1581" s="17">
        <v>4.8362080000000018</v>
      </c>
      <c r="K1581" s="17" t="s">
        <v>51</v>
      </c>
      <c r="L1581" s="17" t="s">
        <v>54</v>
      </c>
      <c r="M1581" s="17" t="s">
        <v>52</v>
      </c>
    </row>
    <row r="1582" spans="1:13" ht="13.5" x14ac:dyDescent="0.25">
      <c r="A1582" s="3">
        <v>44314</v>
      </c>
      <c r="B1582" s="2">
        <v>4.3733000000000004</v>
      </c>
      <c r="C1582" s="2">
        <v>56.174942955918063</v>
      </c>
      <c r="D1582" s="2">
        <v>-1.4026076080128291E-2</v>
      </c>
      <c r="E1582" s="2">
        <v>-9.1053886801924742E-3</v>
      </c>
      <c r="F1582" s="2">
        <v>4.3467199999999995</v>
      </c>
      <c r="G1582" s="2">
        <v>4.2443200000000001</v>
      </c>
      <c r="H1582" s="2">
        <v>4.254150000000001</v>
      </c>
      <c r="I1582" s="2">
        <v>4.2971859999999991</v>
      </c>
      <c r="J1582" s="17">
        <v>4.8308570000000017</v>
      </c>
      <c r="K1582" s="17" t="s">
        <v>51</v>
      </c>
      <c r="L1582" s="17" t="s">
        <v>54</v>
      </c>
      <c r="M1582" s="17" t="s">
        <v>52</v>
      </c>
    </row>
    <row r="1583" spans="1:13" ht="13.5" x14ac:dyDescent="0.25">
      <c r="A1583" s="3">
        <v>44315</v>
      </c>
      <c r="B1583" s="2">
        <v>4.3327999999999998</v>
      </c>
      <c r="C1583" s="2">
        <v>53.196859122223842</v>
      </c>
      <c r="D1583" s="2">
        <v>-2.9219922441215296E-2</v>
      </c>
      <c r="E1583" s="2">
        <v>-1.3023653560058676E-2</v>
      </c>
      <c r="F1583" s="2">
        <v>4.3825799999999999</v>
      </c>
      <c r="G1583" s="2">
        <v>4.2582000000000004</v>
      </c>
      <c r="H1583" s="2">
        <v>4.2538600000000013</v>
      </c>
      <c r="I1583" s="2">
        <v>4.2937139999999996</v>
      </c>
      <c r="J1583" s="17">
        <v>4.8248405000000023</v>
      </c>
      <c r="K1583" s="17" t="s">
        <v>51</v>
      </c>
      <c r="L1583" s="17" t="s">
        <v>54</v>
      </c>
      <c r="M1583" s="17" t="s">
        <v>52</v>
      </c>
    </row>
    <row r="1584" spans="1:13" ht="13.5" x14ac:dyDescent="0.25">
      <c r="A1584" s="3">
        <v>44316</v>
      </c>
      <c r="B1584" s="2">
        <v>4.3385999999999996</v>
      </c>
      <c r="C1584" s="2">
        <v>53.57642790506403</v>
      </c>
      <c r="D1584" s="2">
        <v>-4.9925415488320191E-2</v>
      </c>
      <c r="E1584" s="2">
        <v>-1.879089548271521E-2</v>
      </c>
      <c r="F1584" s="2">
        <v>4.3744800000000001</v>
      </c>
      <c r="G1584" s="2">
        <v>4.2772899999999998</v>
      </c>
      <c r="H1584" s="2">
        <v>4.2550150000000011</v>
      </c>
      <c r="I1584" s="2">
        <v>4.2903580000000003</v>
      </c>
      <c r="J1584" s="17">
        <v>4.8189110000000026</v>
      </c>
      <c r="K1584" s="17" t="s">
        <v>51</v>
      </c>
      <c r="L1584" s="17" t="s">
        <v>54</v>
      </c>
      <c r="M1584" s="17" t="s">
        <v>53</v>
      </c>
    </row>
    <row r="1585" spans="1:13" ht="13.5" x14ac:dyDescent="0.25">
      <c r="A1585" s="3">
        <v>44319</v>
      </c>
      <c r="B1585" s="2">
        <v>4.3964999999999996</v>
      </c>
      <c r="C1585" s="2">
        <v>57.299360089549488</v>
      </c>
      <c r="D1585" s="2">
        <v>-6.9366181659263226E-2</v>
      </c>
      <c r="E1585" s="2">
        <v>-2.4997752737710349E-2</v>
      </c>
      <c r="F1585" s="2">
        <v>4.36754</v>
      </c>
      <c r="G1585" s="2">
        <v>4.3004300000000004</v>
      </c>
      <c r="H1585" s="2">
        <v>4.2579100000000007</v>
      </c>
      <c r="I1585" s="2">
        <v>4.2892020000000004</v>
      </c>
      <c r="J1585" s="17">
        <v>4.8134445000000019</v>
      </c>
      <c r="K1585" s="17" t="s">
        <v>51</v>
      </c>
      <c r="L1585" s="17" t="s">
        <v>54</v>
      </c>
      <c r="M1585" s="17" t="s">
        <v>53</v>
      </c>
    </row>
    <row r="1586" spans="1:13" ht="13.5" x14ac:dyDescent="0.25">
      <c r="A1586" s="3">
        <v>44320</v>
      </c>
      <c r="B1586" s="2">
        <v>4.5236999999999998</v>
      </c>
      <c r="C1586" s="2">
        <v>64.109015991432074</v>
      </c>
      <c r="D1586" s="2">
        <v>-0.10477400493667677</v>
      </c>
      <c r="E1586" s="2">
        <v>-3.2151364971145235E-2</v>
      </c>
      <c r="F1586" s="2">
        <v>4.3929799999999997</v>
      </c>
      <c r="G1586" s="2">
        <v>4.3420799999999993</v>
      </c>
      <c r="H1586" s="2">
        <v>4.2680350000000002</v>
      </c>
      <c r="I1586" s="2">
        <v>4.2911680000000008</v>
      </c>
      <c r="J1586" s="17">
        <v>4.8088745000000017</v>
      </c>
      <c r="K1586" s="17" t="s">
        <v>51</v>
      </c>
      <c r="L1586" s="17" t="s">
        <v>54</v>
      </c>
      <c r="M1586" s="17" t="s">
        <v>52</v>
      </c>
    </row>
    <row r="1587" spans="1:13" ht="13.5" x14ac:dyDescent="0.25">
      <c r="A1587" s="3">
        <v>44321</v>
      </c>
      <c r="B1587" s="2">
        <v>4.5815999999999999</v>
      </c>
      <c r="C1587" s="2">
        <v>66.711350362388444</v>
      </c>
      <c r="D1587" s="2">
        <v>-0.14214111428580001</v>
      </c>
      <c r="E1587" s="2">
        <v>-3.994628358117458E-2</v>
      </c>
      <c r="F1587" s="2">
        <v>4.4346399999999999</v>
      </c>
      <c r="G1587" s="2">
        <v>4.3906799999999997</v>
      </c>
      <c r="H1587" s="2">
        <v>4.2874150000000002</v>
      </c>
      <c r="I1587" s="2">
        <v>4.2932520000000007</v>
      </c>
      <c r="J1587" s="17">
        <v>4.8054040000000011</v>
      </c>
      <c r="K1587" s="17" t="s">
        <v>51</v>
      </c>
      <c r="L1587" s="17" t="s">
        <v>54</v>
      </c>
      <c r="M1587" s="17" t="s">
        <v>52</v>
      </c>
    </row>
    <row r="1588" spans="1:13" ht="13.5" x14ac:dyDescent="0.25">
      <c r="A1588" s="3">
        <v>44322</v>
      </c>
      <c r="B1588" s="2">
        <v>4.5989000000000004</v>
      </c>
      <c r="C1588" s="2">
        <v>67.470294971453001</v>
      </c>
      <c r="D1588" s="2">
        <v>-0.16770974851333609</v>
      </c>
      <c r="E1588" s="2">
        <v>-4.5158592144370152E-2</v>
      </c>
      <c r="F1588" s="2">
        <v>4.4878599999999995</v>
      </c>
      <c r="G1588" s="2">
        <v>4.4352200000000002</v>
      </c>
      <c r="H1588" s="2">
        <v>4.3041899999999993</v>
      </c>
      <c r="I1588" s="2">
        <v>4.2960280000000015</v>
      </c>
      <c r="J1588" s="17">
        <v>4.8020775000000011</v>
      </c>
      <c r="K1588" s="17" t="s">
        <v>51</v>
      </c>
      <c r="L1588" s="17" t="s">
        <v>50</v>
      </c>
      <c r="M1588" s="17" t="s">
        <v>52</v>
      </c>
    </row>
    <row r="1589" spans="1:13" ht="13.5" x14ac:dyDescent="0.25">
      <c r="A1589" s="3">
        <v>44323</v>
      </c>
      <c r="B1589" s="2">
        <v>4.5989000000000004</v>
      </c>
      <c r="C1589" s="2">
        <v>67.470294971453001</v>
      </c>
      <c r="D1589" s="2">
        <v>-0.15619902320997259</v>
      </c>
      <c r="E1589" s="2">
        <v>-4.7835266628985212E-2</v>
      </c>
      <c r="F1589" s="2">
        <v>4.5399200000000004</v>
      </c>
      <c r="G1589" s="2">
        <v>4.4572000000000003</v>
      </c>
      <c r="H1589" s="2">
        <v>4.322989999999999</v>
      </c>
      <c r="I1589" s="2">
        <v>4.2989200000000016</v>
      </c>
      <c r="J1589" s="17">
        <v>4.7987510000000011</v>
      </c>
      <c r="K1589" s="17" t="s">
        <v>51</v>
      </c>
      <c r="L1589" s="17" t="s">
        <v>54</v>
      </c>
      <c r="M1589" s="17" t="s">
        <v>52</v>
      </c>
    </row>
    <row r="1590" spans="1:13" ht="13.5" x14ac:dyDescent="0.25">
      <c r="A1590" s="3">
        <v>44326</v>
      </c>
      <c r="B1590" s="2">
        <v>4.6856999999999998</v>
      </c>
      <c r="C1590" s="2">
        <v>71.280387067490636</v>
      </c>
      <c r="D1590" s="2">
        <v>-0.14631969115508703</v>
      </c>
      <c r="E1590" s="2">
        <v>-5.0099181794204764E-2</v>
      </c>
      <c r="F1590" s="2">
        <v>4.5977600000000001</v>
      </c>
      <c r="G1590" s="2">
        <v>4.4826499999999996</v>
      </c>
      <c r="H1590" s="2">
        <v>4.3472849999999994</v>
      </c>
      <c r="I1590" s="2">
        <v>4.303548000000001</v>
      </c>
      <c r="J1590" s="17">
        <v>4.7958010000000009</v>
      </c>
      <c r="K1590" s="17" t="s">
        <v>51</v>
      </c>
      <c r="L1590" s="17" t="s">
        <v>54</v>
      </c>
      <c r="M1590" s="17" t="s">
        <v>52</v>
      </c>
    </row>
    <row r="1591" spans="1:13" ht="13.5" x14ac:dyDescent="0.25">
      <c r="A1591" s="3">
        <v>44327</v>
      </c>
      <c r="B1591" s="2">
        <v>4.7320000000000002</v>
      </c>
      <c r="C1591" s="2">
        <v>73.090895463811179</v>
      </c>
      <c r="D1591" s="2">
        <v>-0.14858038893367986</v>
      </c>
      <c r="E1591" s="2">
        <v>-4.8289870649616755E-2</v>
      </c>
      <c r="F1591" s="2">
        <v>4.6394199999999994</v>
      </c>
      <c r="G1591" s="2">
        <v>4.5161999999999995</v>
      </c>
      <c r="H1591" s="2">
        <v>4.3727399999999994</v>
      </c>
      <c r="I1591" s="2">
        <v>4.3114160000000012</v>
      </c>
      <c r="J1591" s="17">
        <v>4.7930825000000015</v>
      </c>
      <c r="K1591" s="17" t="s">
        <v>51</v>
      </c>
      <c r="L1591" s="17" t="s">
        <v>54</v>
      </c>
      <c r="M1591" s="17" t="s">
        <v>52</v>
      </c>
    </row>
    <row r="1592" spans="1:13" ht="13.5" x14ac:dyDescent="0.25">
      <c r="A1592" s="3">
        <v>44333</v>
      </c>
      <c r="B1592" s="2">
        <v>4.6798999999999999</v>
      </c>
      <c r="C1592" s="2">
        <v>67.903431438119298</v>
      </c>
      <c r="D1592" s="2">
        <v>-0.1521917004247868</v>
      </c>
      <c r="E1592" s="2">
        <v>-4.6790957340877966E-2</v>
      </c>
      <c r="F1592" s="2">
        <v>4.6590800000000003</v>
      </c>
      <c r="G1592" s="2">
        <v>4.5468599999999997</v>
      </c>
      <c r="H1592" s="2">
        <v>4.3955900000000003</v>
      </c>
      <c r="I1592" s="2">
        <v>4.3182420000000006</v>
      </c>
      <c r="J1592" s="17">
        <v>4.7901035000000007</v>
      </c>
      <c r="K1592" s="17" t="s">
        <v>51</v>
      </c>
      <c r="L1592" s="17" t="s">
        <v>54</v>
      </c>
      <c r="M1592" s="17" t="s">
        <v>52</v>
      </c>
    </row>
    <row r="1593" spans="1:13" ht="13.5" x14ac:dyDescent="0.25">
      <c r="A1593" s="3">
        <v>44334</v>
      </c>
      <c r="B1593" s="2">
        <v>4.6105</v>
      </c>
      <c r="C1593" s="2">
        <v>61.628882135323209</v>
      </c>
      <c r="D1593" s="2">
        <v>-0.1578707427562831</v>
      </c>
      <c r="E1593" s="2">
        <v>-4.484314022272301E-2</v>
      </c>
      <c r="F1593" s="2">
        <v>4.6614000000000004</v>
      </c>
      <c r="G1593" s="2">
        <v>4.5746300000000009</v>
      </c>
      <c r="H1593" s="2">
        <v>4.4164149999999998</v>
      </c>
      <c r="I1593" s="2">
        <v>4.3259940000000006</v>
      </c>
      <c r="J1593" s="17">
        <v>4.7868350000000008</v>
      </c>
      <c r="K1593" s="17" t="s">
        <v>55</v>
      </c>
      <c r="L1593" s="17" t="s">
        <v>54</v>
      </c>
      <c r="M1593" s="17" t="s">
        <v>49</v>
      </c>
    </row>
    <row r="1594" spans="1:13" ht="13.5" x14ac:dyDescent="0.25">
      <c r="A1594" s="3">
        <v>44335</v>
      </c>
      <c r="B1594" s="2">
        <v>4.5989000000000004</v>
      </c>
      <c r="C1594" s="2">
        <v>60.620572196219996</v>
      </c>
      <c r="D1594" s="2">
        <v>-0.16193414352590185</v>
      </c>
      <c r="E1594" s="2">
        <v>-4.2796196280420994E-2</v>
      </c>
      <c r="F1594" s="2">
        <v>4.6614000000000004</v>
      </c>
      <c r="G1594" s="2">
        <v>4.6006600000000004</v>
      </c>
      <c r="H1594" s="2">
        <v>4.4389750000000001</v>
      </c>
      <c r="I1594" s="2">
        <v>4.3315480000000006</v>
      </c>
      <c r="J1594" s="17">
        <v>4.7835665000000009</v>
      </c>
      <c r="K1594" s="17" t="s">
        <v>55</v>
      </c>
      <c r="L1594" s="17" t="s">
        <v>54</v>
      </c>
      <c r="M1594" s="17" t="s">
        <v>54</v>
      </c>
    </row>
    <row r="1595" spans="1:13" ht="13.5" x14ac:dyDescent="0.25">
      <c r="A1595" s="3">
        <v>44336</v>
      </c>
      <c r="B1595" s="2">
        <v>4.5641999999999996</v>
      </c>
      <c r="C1595" s="2">
        <v>57.585433330270071</v>
      </c>
      <c r="D1595" s="2">
        <v>-0.15476063537074936</v>
      </c>
      <c r="E1595" s="2">
        <v>-3.9579163763194744E-2</v>
      </c>
      <c r="F1595" s="2">
        <v>4.6370999999999993</v>
      </c>
      <c r="G1595" s="2">
        <v>4.6174300000000006</v>
      </c>
      <c r="H1595" s="2">
        <v>4.4589300000000005</v>
      </c>
      <c r="I1595" s="2">
        <v>4.336754</v>
      </c>
      <c r="J1595" s="17">
        <v>4.7801535000000008</v>
      </c>
      <c r="K1595" s="17" t="s">
        <v>55</v>
      </c>
      <c r="L1595" s="17" t="s">
        <v>54</v>
      </c>
      <c r="M1595" s="17" t="s">
        <v>47</v>
      </c>
    </row>
    <row r="1596" spans="1:13" ht="13.5" x14ac:dyDescent="0.25">
      <c r="A1596" s="3">
        <v>44337</v>
      </c>
      <c r="B1596" s="2">
        <v>4.7435</v>
      </c>
      <c r="C1596" s="2">
        <v>66.827552236374643</v>
      </c>
      <c r="D1596" s="2">
        <v>-0.14300007330764419</v>
      </c>
      <c r="E1596" s="2">
        <v>-3.6279597288199503E-2</v>
      </c>
      <c r="F1596" s="2">
        <v>4.6394000000000002</v>
      </c>
      <c r="G1596" s="2">
        <v>4.6394099999999998</v>
      </c>
      <c r="H1596" s="2">
        <v>4.4907449999999995</v>
      </c>
      <c r="I1596" s="2">
        <v>4.3456620000000008</v>
      </c>
      <c r="J1596" s="17">
        <v>4.7776950000000005</v>
      </c>
      <c r="K1596" s="17" t="s">
        <v>55</v>
      </c>
      <c r="L1596" s="17" t="s">
        <v>54</v>
      </c>
      <c r="M1596" s="17" t="s">
        <v>49</v>
      </c>
    </row>
    <row r="1597" spans="1:13" ht="13.5" x14ac:dyDescent="0.25">
      <c r="A1597" s="3">
        <v>44340</v>
      </c>
      <c r="B1597" s="2">
        <v>4.8418999999999999</v>
      </c>
      <c r="C1597" s="2">
        <v>70.612181619159259</v>
      </c>
      <c r="D1597" s="2">
        <v>-0.13304236715213325</v>
      </c>
      <c r="E1597" s="2">
        <v>-3.1963423618333126E-2</v>
      </c>
      <c r="F1597" s="2">
        <v>4.6717999999999993</v>
      </c>
      <c r="G1597" s="2">
        <v>4.6654400000000003</v>
      </c>
      <c r="H1597" s="2">
        <v>4.5280599999999991</v>
      </c>
      <c r="I1597" s="2">
        <v>4.3589680000000008</v>
      </c>
      <c r="J1597" s="17">
        <v>4.7757285000000014</v>
      </c>
      <c r="K1597" s="17" t="s">
        <v>51</v>
      </c>
      <c r="L1597" s="17" t="s">
        <v>50</v>
      </c>
      <c r="M1597" s="17" t="s">
        <v>52</v>
      </c>
    </row>
    <row r="1598" spans="1:13" ht="13.5" x14ac:dyDescent="0.25">
      <c r="A1598" s="3">
        <v>44341</v>
      </c>
      <c r="B1598" s="2">
        <v>4.8418999999999999</v>
      </c>
      <c r="C1598" s="2">
        <v>70.612181619159259</v>
      </c>
      <c r="D1598" s="2">
        <v>-0.12402943649294684</v>
      </c>
      <c r="E1598" s="2">
        <v>-2.923754417570084E-2</v>
      </c>
      <c r="F1598" s="2">
        <v>4.7180799999999996</v>
      </c>
      <c r="G1598" s="2">
        <v>4.6897400000000005</v>
      </c>
      <c r="H1598" s="2">
        <v>4.562479999999999</v>
      </c>
      <c r="I1598" s="2">
        <v>4.3736620000000013</v>
      </c>
      <c r="J1598" s="17">
        <v>4.7750635000000008</v>
      </c>
      <c r="K1598" s="17" t="s">
        <v>51</v>
      </c>
      <c r="L1598" s="17" t="s">
        <v>50</v>
      </c>
      <c r="M1598" s="17" t="s">
        <v>52</v>
      </c>
    </row>
    <row r="1599" spans="1:13" ht="13.5" x14ac:dyDescent="0.25">
      <c r="A1599" s="3">
        <v>44342</v>
      </c>
      <c r="B1599" s="2">
        <v>4.8014000000000001</v>
      </c>
      <c r="C1599" s="2">
        <v>66.965273861621341</v>
      </c>
      <c r="D1599" s="2">
        <v>-0.11532381348084453</v>
      </c>
      <c r="E1599" s="2">
        <v>-2.3150727058981552E-2</v>
      </c>
      <c r="F1599" s="2">
        <v>4.7585800000000003</v>
      </c>
      <c r="G1599" s="2">
        <v>4.7099900000000003</v>
      </c>
      <c r="H1599" s="2">
        <v>4.5835949999999999</v>
      </c>
      <c r="I1599" s="2">
        <v>4.386388000000002</v>
      </c>
      <c r="J1599" s="17">
        <v>4.7736175000000012</v>
      </c>
      <c r="K1599" s="17" t="s">
        <v>51</v>
      </c>
      <c r="L1599" s="17" t="s">
        <v>50</v>
      </c>
      <c r="M1599" s="17" t="s">
        <v>52</v>
      </c>
    </row>
    <row r="1600" spans="1:13" ht="13.5" x14ac:dyDescent="0.25">
      <c r="A1600" s="3">
        <v>44343</v>
      </c>
      <c r="B1600" s="2">
        <v>4.7725</v>
      </c>
      <c r="C1600" s="2">
        <v>64.408933030046995</v>
      </c>
      <c r="D1600" s="2">
        <v>-9.4002042591239565E-2</v>
      </c>
      <c r="E1600" s="2">
        <v>-9.7931138311546859E-3</v>
      </c>
      <c r="F1600" s="2">
        <v>4.8002400000000005</v>
      </c>
      <c r="G1600" s="2">
        <v>4.7186700000000004</v>
      </c>
      <c r="H1600" s="2">
        <v>4.6006599999999995</v>
      </c>
      <c r="I1600" s="2">
        <v>4.3985360000000009</v>
      </c>
      <c r="J1600" s="17">
        <v>4.7726055000000018</v>
      </c>
      <c r="K1600" s="17" t="s">
        <v>51</v>
      </c>
      <c r="L1600" s="17" t="s">
        <v>50</v>
      </c>
      <c r="M1600" s="17" t="s">
        <v>52</v>
      </c>
    </row>
    <row r="1601" spans="1:13" ht="13.5" x14ac:dyDescent="0.25">
      <c r="A1601" s="3">
        <v>44344</v>
      </c>
      <c r="B1601" s="2">
        <v>4.7725</v>
      </c>
      <c r="C1601" s="2">
        <v>64.408933030046981</v>
      </c>
      <c r="D1601" s="2">
        <v>-7.0091799955893208E-2</v>
      </c>
      <c r="E1601" s="2">
        <v>8.4543841605370165E-3</v>
      </c>
      <c r="F1601" s="2">
        <v>4.8060400000000003</v>
      </c>
      <c r="G1601" s="2">
        <v>4.7227200000000007</v>
      </c>
      <c r="H1601" s="2">
        <v>4.6194599999999983</v>
      </c>
      <c r="I1601" s="2">
        <v>4.4106840000000007</v>
      </c>
      <c r="J1601" s="17">
        <v>4.7715935000000016</v>
      </c>
      <c r="K1601" s="17" t="s">
        <v>51</v>
      </c>
      <c r="L1601" s="17" t="s">
        <v>54</v>
      </c>
      <c r="M1601" s="17" t="s">
        <v>52</v>
      </c>
    </row>
    <row r="1602" spans="1:13" ht="13.5" x14ac:dyDescent="0.25">
      <c r="A1602" s="3">
        <v>44347</v>
      </c>
      <c r="B1602" s="2">
        <v>4.7435</v>
      </c>
      <c r="C1602" s="2">
        <v>61.669207860869811</v>
      </c>
      <c r="D1602" s="2">
        <v>-5.6888711851780016E-2</v>
      </c>
      <c r="E1602" s="2">
        <v>3.0947401176943064E-2</v>
      </c>
      <c r="F1602" s="2">
        <v>4.7863600000000002</v>
      </c>
      <c r="G1602" s="2">
        <v>4.7290799999999997</v>
      </c>
      <c r="H1602" s="2">
        <v>4.6379699999999984</v>
      </c>
      <c r="I1602" s="2">
        <v>4.4234100000000014</v>
      </c>
      <c r="J1602" s="17">
        <v>4.7700315000000018</v>
      </c>
      <c r="K1602" s="17" t="s">
        <v>55</v>
      </c>
      <c r="L1602" s="17" t="s">
        <v>54</v>
      </c>
      <c r="M1602" s="17" t="s">
        <v>47</v>
      </c>
    </row>
    <row r="1603" spans="1:13" ht="13.5" x14ac:dyDescent="0.25">
      <c r="A1603" s="3">
        <v>44348</v>
      </c>
      <c r="B1603" s="2">
        <v>4.7435</v>
      </c>
      <c r="C1603" s="2">
        <v>61.669207860869811</v>
      </c>
      <c r="D1603" s="2">
        <v>-5.729781704825232E-2</v>
      </c>
      <c r="E1603" s="2">
        <v>5.3310004379655856E-2</v>
      </c>
      <c r="F1603" s="2">
        <v>4.76668</v>
      </c>
      <c r="G1603" s="2">
        <v>4.7423799999999989</v>
      </c>
      <c r="H1603" s="2">
        <v>4.658504999999999</v>
      </c>
      <c r="I1603" s="2">
        <v>4.4362520000000014</v>
      </c>
      <c r="J1603" s="17">
        <v>4.7681510000000022</v>
      </c>
      <c r="K1603" s="17" t="s">
        <v>55</v>
      </c>
      <c r="L1603" s="17" t="s">
        <v>54</v>
      </c>
      <c r="M1603" s="17" t="s">
        <v>47</v>
      </c>
    </row>
    <row r="1604" spans="1:13" ht="13.5" x14ac:dyDescent="0.25">
      <c r="A1604" s="3">
        <v>44349</v>
      </c>
      <c r="B1604" s="2">
        <v>4.6626000000000003</v>
      </c>
      <c r="C1604" s="2">
        <v>54.208981084166105</v>
      </c>
      <c r="D1604" s="2">
        <v>-5.4273066794227276E-2</v>
      </c>
      <c r="E1604" s="2">
        <v>7.3509727407308503E-2</v>
      </c>
      <c r="F1604" s="2">
        <v>4.7389200000000002</v>
      </c>
      <c r="G1604" s="2">
        <v>4.7487499999999994</v>
      </c>
      <c r="H1604" s="2">
        <v>4.6747049999999994</v>
      </c>
      <c r="I1604" s="2">
        <v>4.4474760000000018</v>
      </c>
      <c r="J1604" s="17">
        <v>4.766300000000002</v>
      </c>
      <c r="K1604" s="17" t="s">
        <v>55</v>
      </c>
      <c r="L1604" s="17" t="s">
        <v>54</v>
      </c>
      <c r="M1604" s="17" t="s">
        <v>47</v>
      </c>
    </row>
    <row r="1605" spans="1:13" ht="13.5" x14ac:dyDescent="0.25">
      <c r="A1605" s="3">
        <v>44350</v>
      </c>
      <c r="B1605" s="2">
        <v>4.6856999999999998</v>
      </c>
      <c r="C1605" s="2">
        <v>55.851271656502284</v>
      </c>
      <c r="D1605" s="2">
        <v>-5.9060250306950834E-2</v>
      </c>
      <c r="E1605" s="2">
        <v>8.8929859767873043E-2</v>
      </c>
      <c r="F1605" s="2">
        <v>4.7215600000000002</v>
      </c>
      <c r="G1605" s="2">
        <v>4.7608999999999995</v>
      </c>
      <c r="H1605" s="2">
        <v>4.6891649999999991</v>
      </c>
      <c r="I1605" s="2">
        <v>4.4590460000000016</v>
      </c>
      <c r="J1605" s="17">
        <v>4.764593500000001</v>
      </c>
      <c r="K1605" s="17" t="s">
        <v>55</v>
      </c>
      <c r="L1605" s="17" t="s">
        <v>54</v>
      </c>
      <c r="M1605" s="17" t="s">
        <v>47</v>
      </c>
    </row>
    <row r="1606" spans="1:13" ht="13.5" x14ac:dyDescent="0.25">
      <c r="A1606" s="3">
        <v>44351</v>
      </c>
      <c r="B1606" s="2">
        <v>4.6220999999999997</v>
      </c>
      <c r="C1606" s="2">
        <v>50.482886235350875</v>
      </c>
      <c r="D1606" s="2">
        <v>-3.1226730263564484E-2</v>
      </c>
      <c r="E1606" s="2">
        <v>0.10032701700020957</v>
      </c>
      <c r="F1606" s="2">
        <v>4.6914800000000003</v>
      </c>
      <c r="G1606" s="2">
        <v>4.7487599999999999</v>
      </c>
      <c r="H1606" s="2">
        <v>4.6940849999999994</v>
      </c>
      <c r="I1606" s="2">
        <v>4.4673760000000016</v>
      </c>
      <c r="J1606" s="17">
        <v>4.7628295000000023</v>
      </c>
      <c r="K1606" s="17" t="s">
        <v>55</v>
      </c>
      <c r="L1606" s="17" t="s">
        <v>54</v>
      </c>
      <c r="M1606" s="17" t="s">
        <v>47</v>
      </c>
    </row>
    <row r="1607" spans="1:13" ht="13.5" x14ac:dyDescent="0.25">
      <c r="A1607" s="3">
        <v>44354</v>
      </c>
      <c r="B1607" s="2">
        <v>4.5411000000000001</v>
      </c>
      <c r="C1607" s="2">
        <v>44.602780421430289</v>
      </c>
      <c r="D1607" s="2">
        <v>1.3457956155197515E-2</v>
      </c>
      <c r="E1607" s="2">
        <v>0.10569903510181883</v>
      </c>
      <c r="F1607" s="2">
        <v>4.6509999999999998</v>
      </c>
      <c r="G1607" s="2">
        <v>4.7186800000000009</v>
      </c>
      <c r="H1607" s="2">
        <v>4.6920599999999997</v>
      </c>
      <c r="I1607" s="2">
        <v>4.473740000000002</v>
      </c>
      <c r="J1607" s="17">
        <v>4.7606605000000028</v>
      </c>
      <c r="K1607" s="17" t="s">
        <v>55</v>
      </c>
      <c r="L1607" s="17" t="s">
        <v>54</v>
      </c>
      <c r="M1607" s="17" t="s">
        <v>47</v>
      </c>
    </row>
    <row r="1608" spans="1:13" ht="13.5" x14ac:dyDescent="0.25">
      <c r="A1608" s="3">
        <v>44355</v>
      </c>
      <c r="B1608" s="2">
        <v>4.6626000000000003</v>
      </c>
      <c r="C1608" s="2">
        <v>53.375446401400175</v>
      </c>
      <c r="D1608" s="2">
        <v>4.2741879062715427E-2</v>
      </c>
      <c r="E1608" s="2">
        <v>0.10577653761963562</v>
      </c>
      <c r="F1608" s="2">
        <v>4.6348199999999995</v>
      </c>
      <c r="G1608" s="2">
        <v>4.7007499999999993</v>
      </c>
      <c r="H1608" s="2">
        <v>4.6952449999999999</v>
      </c>
      <c r="I1608" s="2">
        <v>4.477444000000002</v>
      </c>
      <c r="J1608" s="17">
        <v>4.7591565000000022</v>
      </c>
      <c r="K1608" s="17" t="s">
        <v>55</v>
      </c>
      <c r="L1608" s="17" t="s">
        <v>54</v>
      </c>
      <c r="M1608" s="17" t="s">
        <v>47</v>
      </c>
    </row>
    <row r="1609" spans="1:13" ht="13.5" x14ac:dyDescent="0.25">
      <c r="A1609" s="3">
        <v>44356</v>
      </c>
      <c r="B1609" s="2">
        <v>4.6567999999999996</v>
      </c>
      <c r="C1609" s="2">
        <v>52.944423595648395</v>
      </c>
      <c r="D1609" s="2">
        <v>6.1440201807207551E-2</v>
      </c>
      <c r="E1609" s="2">
        <v>0.10180309795836995</v>
      </c>
      <c r="F1609" s="2">
        <v>4.6336600000000008</v>
      </c>
      <c r="G1609" s="2">
        <v>4.6862899999999996</v>
      </c>
      <c r="H1609" s="2">
        <v>4.6981400000000004</v>
      </c>
      <c r="I1609" s="2">
        <v>4.4783700000000017</v>
      </c>
      <c r="J1609" s="17">
        <v>4.757595000000002</v>
      </c>
      <c r="K1609" s="17" t="s">
        <v>55</v>
      </c>
      <c r="L1609" s="17" t="s">
        <v>54</v>
      </c>
      <c r="M1609" s="17" t="s">
        <v>47</v>
      </c>
    </row>
    <row r="1610" spans="1:13" ht="13.5" x14ac:dyDescent="0.25">
      <c r="A1610" s="3">
        <v>44357</v>
      </c>
      <c r="B1610" s="2">
        <v>4.5989000000000004</v>
      </c>
      <c r="C1610" s="2">
        <v>48.715219477266956</v>
      </c>
      <c r="D1610" s="2">
        <v>7.6880309919761913E-2</v>
      </c>
      <c r="E1610" s="2">
        <v>9.3857184029305263E-2</v>
      </c>
      <c r="F1610" s="2">
        <v>4.6163000000000007</v>
      </c>
      <c r="G1610" s="2">
        <v>4.6689299999999996</v>
      </c>
      <c r="H1610" s="2">
        <v>4.6938000000000004</v>
      </c>
      <c r="I1610" s="2">
        <v>4.4805680000000017</v>
      </c>
      <c r="J1610" s="17">
        <v>4.7557440000000017</v>
      </c>
      <c r="K1610" s="17" t="s">
        <v>55</v>
      </c>
      <c r="L1610" s="17" t="s">
        <v>54</v>
      </c>
      <c r="M1610" s="17" t="s">
        <v>47</v>
      </c>
    </row>
    <row r="1611" spans="1:13" ht="13.5" x14ac:dyDescent="0.25">
      <c r="A1611" s="3">
        <v>44358</v>
      </c>
      <c r="B1611" s="2">
        <v>4.6567999999999996</v>
      </c>
      <c r="C1611" s="2">
        <v>52.777518690434121</v>
      </c>
      <c r="D1611" s="2">
        <v>8.579059052167981E-2</v>
      </c>
      <c r="E1611" s="2">
        <v>8.3010685285869149E-2</v>
      </c>
      <c r="F1611" s="2">
        <v>4.6232400000000009</v>
      </c>
      <c r="G1611" s="2">
        <v>4.6573599999999988</v>
      </c>
      <c r="H1611" s="2">
        <v>4.6900400000000007</v>
      </c>
      <c r="I1611" s="2">
        <v>4.4825360000000014</v>
      </c>
      <c r="J1611" s="17">
        <v>4.7542690000000016</v>
      </c>
      <c r="K1611" s="17" t="s">
        <v>51</v>
      </c>
      <c r="L1611" s="17" t="s">
        <v>54</v>
      </c>
      <c r="M1611" s="17" t="s">
        <v>52</v>
      </c>
    </row>
    <row r="1612" spans="1:13" ht="13.5" x14ac:dyDescent="0.25">
      <c r="A1612" s="3">
        <v>44361</v>
      </c>
      <c r="B1612" s="2">
        <v>4.6856999999999998</v>
      </c>
      <c r="C1612" s="2">
        <v>54.706053714802351</v>
      </c>
      <c r="D1612" s="2">
        <v>8.6510148366240713E-2</v>
      </c>
      <c r="E1612" s="2">
        <v>6.9963156256076228E-2</v>
      </c>
      <c r="F1612" s="2">
        <v>4.6521600000000003</v>
      </c>
      <c r="G1612" s="2">
        <v>4.6515799999999992</v>
      </c>
      <c r="H1612" s="2">
        <v>4.6903299999999994</v>
      </c>
      <c r="I1612" s="2">
        <v>4.4871640000000017</v>
      </c>
      <c r="J1612" s="17">
        <v>4.7529095000000021</v>
      </c>
      <c r="K1612" s="17" t="s">
        <v>51</v>
      </c>
      <c r="L1612" s="17" t="s">
        <v>54</v>
      </c>
      <c r="M1612" s="17" t="s">
        <v>52</v>
      </c>
    </row>
    <row r="1613" spans="1:13" ht="13.5" x14ac:dyDescent="0.25">
      <c r="A1613" s="3">
        <v>44362</v>
      </c>
      <c r="B1613" s="2">
        <v>4.6336000000000004</v>
      </c>
      <c r="C1613" s="2">
        <v>50.687205196436565</v>
      </c>
      <c r="D1613" s="2">
        <v>9.060598259356123E-2</v>
      </c>
      <c r="E1613" s="2">
        <v>5.6831745021567799E-2</v>
      </c>
      <c r="F1613" s="2">
        <v>4.6463600000000005</v>
      </c>
      <c r="G1613" s="2">
        <v>4.6405899999999995</v>
      </c>
      <c r="H1613" s="2">
        <v>4.6914849999999992</v>
      </c>
      <c r="I1613" s="2">
        <v>4.4930640000000022</v>
      </c>
      <c r="J1613" s="17">
        <v>4.7512895000000013</v>
      </c>
      <c r="K1613" s="17" t="s">
        <v>51</v>
      </c>
      <c r="L1613" s="17" t="s">
        <v>54</v>
      </c>
      <c r="M1613" s="17" t="s">
        <v>53</v>
      </c>
    </row>
    <row r="1614" spans="1:13" ht="13.5" x14ac:dyDescent="0.25">
      <c r="A1614" s="3">
        <v>44363</v>
      </c>
      <c r="B1614" s="2">
        <v>4.6394000000000002</v>
      </c>
      <c r="C1614" s="2">
        <v>51.117724488321599</v>
      </c>
      <c r="D1614" s="2">
        <v>8.1159060890252377E-2</v>
      </c>
      <c r="E1614" s="2">
        <v>4.8550528902900472E-2</v>
      </c>
      <c r="F1614" s="2">
        <v>4.6428800000000008</v>
      </c>
      <c r="G1614" s="2">
        <v>4.6382700000000003</v>
      </c>
      <c r="H1614" s="2">
        <v>4.693509999999999</v>
      </c>
      <c r="I1614" s="2">
        <v>4.4995420000000017</v>
      </c>
      <c r="J1614" s="17">
        <v>4.749814500000002</v>
      </c>
      <c r="K1614" s="17" t="s">
        <v>51</v>
      </c>
      <c r="L1614" s="17" t="s">
        <v>54</v>
      </c>
      <c r="M1614" s="17" t="s">
        <v>53</v>
      </c>
    </row>
    <row r="1615" spans="1:13" ht="13.5" x14ac:dyDescent="0.25">
      <c r="A1615" s="3">
        <v>44364</v>
      </c>
      <c r="B1615" s="2">
        <v>4.6856999999999998</v>
      </c>
      <c r="C1615" s="2">
        <v>54.53037674762772</v>
      </c>
      <c r="D1615" s="2">
        <v>7.3221340913127264E-2</v>
      </c>
      <c r="E1615" s="2">
        <v>4.5164289647327764E-2</v>
      </c>
      <c r="F1615" s="2">
        <v>4.6602399999999999</v>
      </c>
      <c r="G1615" s="2">
        <v>4.6382700000000003</v>
      </c>
      <c r="H1615" s="2">
        <v>4.6995849999999999</v>
      </c>
      <c r="I1615" s="2">
        <v>4.5064840000000013</v>
      </c>
      <c r="J1615" s="17">
        <v>4.7485420000000014</v>
      </c>
      <c r="K1615" s="17" t="s">
        <v>51</v>
      </c>
      <c r="L1615" s="17" t="s">
        <v>54</v>
      </c>
      <c r="M1615" s="17" t="s">
        <v>52</v>
      </c>
    </row>
    <row r="1616" spans="1:13" ht="13.5" x14ac:dyDescent="0.25">
      <c r="A1616" s="3">
        <v>44365</v>
      </c>
      <c r="B1616" s="2">
        <v>4.6914999999999996</v>
      </c>
      <c r="C1616" s="2">
        <v>54.954627374109783</v>
      </c>
      <c r="D1616" s="2">
        <v>5.5953653285315319E-2</v>
      </c>
      <c r="E1616" s="2">
        <v>4.4747253470004453E-2</v>
      </c>
      <c r="F1616" s="2">
        <v>4.6671800000000001</v>
      </c>
      <c r="G1616" s="2">
        <v>4.6452100000000005</v>
      </c>
      <c r="H1616" s="2">
        <v>4.6969849999999997</v>
      </c>
      <c r="I1616" s="2">
        <v>4.5138900000000008</v>
      </c>
      <c r="J1616" s="17">
        <v>4.7474140000000009</v>
      </c>
      <c r="K1616" s="17" t="s">
        <v>51</v>
      </c>
      <c r="L1616" s="17" t="s">
        <v>54</v>
      </c>
      <c r="M1616" s="17" t="s">
        <v>52</v>
      </c>
    </row>
    <row r="1617" spans="1:13" ht="13.5" x14ac:dyDescent="0.25">
      <c r="A1617" s="3">
        <v>44368</v>
      </c>
      <c r="B1617" s="2">
        <v>4.7088000000000001</v>
      </c>
      <c r="C1617" s="2">
        <v>56.265405055498711</v>
      </c>
      <c r="D1617" s="2">
        <v>2.7253286587908931E-2</v>
      </c>
      <c r="E1617" s="2">
        <v>4.7229534500947815E-2</v>
      </c>
      <c r="F1617" s="2">
        <v>4.6717999999999993</v>
      </c>
      <c r="G1617" s="2">
        <v>4.6619799999999998</v>
      </c>
      <c r="H1617" s="2">
        <v>4.6903299999999994</v>
      </c>
      <c r="I1617" s="2">
        <v>4.5241860000000003</v>
      </c>
      <c r="J1617" s="17">
        <v>4.7466620000000015</v>
      </c>
      <c r="K1617" s="17" t="s">
        <v>51</v>
      </c>
      <c r="L1617" s="17" t="s">
        <v>54</v>
      </c>
      <c r="M1617" s="17" t="s">
        <v>52</v>
      </c>
    </row>
    <row r="1618" spans="1:13" ht="13.5" x14ac:dyDescent="0.25">
      <c r="A1618" s="3">
        <v>44369</v>
      </c>
      <c r="B1618" s="2">
        <v>4.6856999999999998</v>
      </c>
      <c r="C1618" s="2">
        <v>54.005613815142482</v>
      </c>
      <c r="D1618" s="2">
        <v>2.2948973231389225E-2</v>
      </c>
      <c r="E1618" s="2">
        <v>5.4028602390148991E-2</v>
      </c>
      <c r="F1618" s="2">
        <v>4.68222</v>
      </c>
      <c r="G1618" s="2">
        <v>4.6642899999999994</v>
      </c>
      <c r="H1618" s="2">
        <v>4.6825199999999985</v>
      </c>
      <c r="I1618" s="2">
        <v>4.5326320000000004</v>
      </c>
      <c r="J1618" s="17">
        <v>4.7459970000000009</v>
      </c>
      <c r="K1618" s="17" t="s">
        <v>55</v>
      </c>
      <c r="L1618" s="17" t="s">
        <v>54</v>
      </c>
      <c r="M1618" s="17" t="s">
        <v>49</v>
      </c>
    </row>
    <row r="1619" spans="1:13" ht="13.5" x14ac:dyDescent="0.25">
      <c r="A1619" s="3">
        <v>44370</v>
      </c>
      <c r="B1619" s="2">
        <v>4.5411000000000001</v>
      </c>
      <c r="C1619" s="2">
        <v>42.499019989493178</v>
      </c>
      <c r="D1619" s="2">
        <v>2.8870676747149382E-2</v>
      </c>
      <c r="E1619" s="2">
        <v>5.9371622922493775E-2</v>
      </c>
      <c r="F1619" s="2">
        <v>4.66256</v>
      </c>
      <c r="G1619" s="2">
        <v>4.6527200000000004</v>
      </c>
      <c r="H1619" s="2">
        <v>4.6695049999999991</v>
      </c>
      <c r="I1619" s="2">
        <v>4.538996</v>
      </c>
      <c r="J1619" s="17">
        <v>4.7447535000000007</v>
      </c>
      <c r="K1619" s="17" t="s">
        <v>55</v>
      </c>
      <c r="L1619" s="17" t="s">
        <v>54</v>
      </c>
      <c r="M1619" s="17" t="s">
        <v>47</v>
      </c>
    </row>
    <row r="1620" spans="1:13" ht="13.5" x14ac:dyDescent="0.25">
      <c r="A1620" s="3">
        <v>44371</v>
      </c>
      <c r="B1620" s="2">
        <v>4.5411000000000001</v>
      </c>
      <c r="C1620" s="2">
        <v>42.499019989493178</v>
      </c>
      <c r="D1620" s="2">
        <v>2.5592003698275079E-2</v>
      </c>
      <c r="E1620" s="2">
        <v>6.3816468826230127E-2</v>
      </c>
      <c r="F1620" s="2">
        <v>4.6336399999999998</v>
      </c>
      <c r="G1620" s="2">
        <v>4.646939999999999</v>
      </c>
      <c r="H1620" s="2">
        <v>4.6579349999999993</v>
      </c>
      <c r="I1620" s="2">
        <v>4.5458220000000003</v>
      </c>
      <c r="J1620" s="17">
        <v>4.7436545000000008</v>
      </c>
      <c r="K1620" s="17" t="s">
        <v>55</v>
      </c>
      <c r="L1620" s="17" t="s">
        <v>54</v>
      </c>
      <c r="M1620" s="17" t="s">
        <v>47</v>
      </c>
    </row>
    <row r="1621" spans="1:13" ht="13.5" x14ac:dyDescent="0.25">
      <c r="A1621" s="3">
        <v>44372</v>
      </c>
      <c r="B1621" s="2">
        <v>4.6277999999999997</v>
      </c>
      <c r="C1621" s="2">
        <v>49.918974772598006</v>
      </c>
      <c r="D1621" s="2">
        <v>2.5875755540916145E-2</v>
      </c>
      <c r="E1621" s="2">
        <v>6.400650915166553E-2</v>
      </c>
      <c r="F1621" s="2">
        <v>4.6209000000000007</v>
      </c>
      <c r="G1621" s="2">
        <v>4.6440400000000004</v>
      </c>
      <c r="H1621" s="2">
        <v>4.6506999999999987</v>
      </c>
      <c r="I1621" s="2">
        <v>4.5539199999999997</v>
      </c>
      <c r="J1621" s="17">
        <v>4.7428735000000009</v>
      </c>
      <c r="K1621" s="17" t="s">
        <v>55</v>
      </c>
      <c r="L1621" s="17" t="s">
        <v>54</v>
      </c>
      <c r="M1621" s="17" t="s">
        <v>47</v>
      </c>
    </row>
    <row r="1622" spans="1:13" ht="13.5" x14ac:dyDescent="0.25">
      <c r="A1622" s="3">
        <v>44375</v>
      </c>
      <c r="B1622" s="2">
        <v>4.6277999999999997</v>
      </c>
      <c r="C1622" s="2">
        <v>49.918974772598006</v>
      </c>
      <c r="D1622" s="2">
        <v>3.0579826009755173E-2</v>
      </c>
      <c r="E1622" s="2">
        <v>6.3569315355916908E-2</v>
      </c>
      <c r="F1622" s="2">
        <v>4.6047000000000002</v>
      </c>
      <c r="G1622" s="2">
        <v>4.6382500000000002</v>
      </c>
      <c r="H1622" s="2">
        <v>4.6449149999999992</v>
      </c>
      <c r="I1622" s="2">
        <v>4.5620180000000001</v>
      </c>
      <c r="J1622" s="17">
        <v>4.7410220000000001</v>
      </c>
      <c r="K1622" s="17" t="s">
        <v>55</v>
      </c>
      <c r="L1622" s="17" t="s">
        <v>54</v>
      </c>
      <c r="M1622" s="17" t="s">
        <v>47</v>
      </c>
    </row>
    <row r="1623" spans="1:13" ht="13.5" x14ac:dyDescent="0.25">
      <c r="A1623" s="3">
        <v>44376</v>
      </c>
      <c r="B1623" s="2">
        <v>4.4889999999999999</v>
      </c>
      <c r="C1623" s="2">
        <v>40.27060567516024</v>
      </c>
      <c r="D1623" s="2">
        <v>3.6842789186085412E-2</v>
      </c>
      <c r="E1623" s="2">
        <v>6.1524136964431972E-2</v>
      </c>
      <c r="F1623" s="2">
        <v>4.5653600000000001</v>
      </c>
      <c r="G1623" s="2">
        <v>4.6237900000000005</v>
      </c>
      <c r="H1623" s="2">
        <v>4.6321899999999996</v>
      </c>
      <c r="I1623" s="2">
        <v>4.5679179999999997</v>
      </c>
      <c r="J1623" s="17">
        <v>4.7374930000000006</v>
      </c>
      <c r="K1623" s="17" t="s">
        <v>55</v>
      </c>
      <c r="L1623" s="17" t="s">
        <v>54</v>
      </c>
      <c r="M1623" s="17" t="s">
        <v>47</v>
      </c>
    </row>
    <row r="1624" spans="1:13" ht="13.5" x14ac:dyDescent="0.25">
      <c r="A1624" s="3">
        <v>44377</v>
      </c>
      <c r="B1624" s="2">
        <v>4.4080000000000004</v>
      </c>
      <c r="C1624" s="2">
        <v>35.90877253542007</v>
      </c>
      <c r="D1624" s="2">
        <v>4.9869979262284758E-2</v>
      </c>
      <c r="E1624" s="2">
        <v>5.5817919717590349E-2</v>
      </c>
      <c r="F1624" s="2">
        <v>4.5387400000000007</v>
      </c>
      <c r="G1624" s="2">
        <v>4.6006499999999999</v>
      </c>
      <c r="H1624" s="2">
        <v>4.6194599999999992</v>
      </c>
      <c r="I1624" s="2">
        <v>4.5731239999999982</v>
      </c>
      <c r="J1624" s="17">
        <v>4.7323735000000005</v>
      </c>
      <c r="K1624" s="17" t="s">
        <v>55</v>
      </c>
      <c r="L1624" s="17" t="s">
        <v>54</v>
      </c>
      <c r="M1624" s="17" t="s">
        <v>47</v>
      </c>
    </row>
    <row r="1625" spans="1:13" ht="13.5" x14ac:dyDescent="0.25">
      <c r="A1625" s="3">
        <v>44378</v>
      </c>
      <c r="B1625" s="2">
        <v>4.4275000000000002</v>
      </c>
      <c r="C1625" s="2">
        <v>37.659370211138636</v>
      </c>
      <c r="D1625" s="2">
        <v>6.7823817877401105E-2</v>
      </c>
      <c r="E1625" s="2">
        <v>4.8627005927698475E-2</v>
      </c>
      <c r="F1625" s="2">
        <v>4.5160200000000001</v>
      </c>
      <c r="G1625" s="2">
        <v>4.5748300000000004</v>
      </c>
      <c r="H1625" s="2">
        <v>4.6065499999999995</v>
      </c>
      <c r="I1625" s="2">
        <v>4.578371999999999</v>
      </c>
      <c r="J1625" s="17">
        <v>4.7271200000000002</v>
      </c>
      <c r="K1625" s="17" t="s">
        <v>55</v>
      </c>
      <c r="L1625" s="17" t="s">
        <v>54</v>
      </c>
      <c r="M1625" s="17" t="s">
        <v>47</v>
      </c>
    </row>
    <row r="1626" spans="1:13" ht="13.5" x14ac:dyDescent="0.25">
      <c r="A1626" s="3">
        <v>44379</v>
      </c>
      <c r="B1626" s="2">
        <v>4.5326000000000004</v>
      </c>
      <c r="C1626" s="2">
        <v>46.190380528431206</v>
      </c>
      <c r="D1626" s="2">
        <v>7.7166867300896946E-2</v>
      </c>
      <c r="E1626" s="2">
        <v>4.0771641908521124E-2</v>
      </c>
      <c r="F1626" s="2">
        <v>4.4969800000000006</v>
      </c>
      <c r="G1626" s="2">
        <v>4.5589400000000007</v>
      </c>
      <c r="H1626" s="2">
        <v>4.6020749999999992</v>
      </c>
      <c r="I1626" s="2">
        <v>4.586879999999999</v>
      </c>
      <c r="J1626" s="17">
        <v>4.7226525000000006</v>
      </c>
      <c r="K1626" s="17" t="s">
        <v>55</v>
      </c>
      <c r="L1626" s="17" t="s">
        <v>54</v>
      </c>
      <c r="M1626" s="17" t="s">
        <v>47</v>
      </c>
    </row>
    <row r="1627" spans="1:13" ht="13.5" x14ac:dyDescent="0.25">
      <c r="A1627" s="3">
        <v>44382</v>
      </c>
      <c r="B1627" s="2">
        <v>4.5141</v>
      </c>
      <c r="C1627" s="2">
        <v>45.022462866576333</v>
      </c>
      <c r="D1627" s="2">
        <v>8.9450260811603677E-2</v>
      </c>
      <c r="E1627" s="2">
        <v>3.3033492516076637E-2</v>
      </c>
      <c r="F1627" s="2">
        <v>4.47424</v>
      </c>
      <c r="G1627" s="2">
        <v>4.5394700000000006</v>
      </c>
      <c r="H1627" s="2">
        <v>4.6007249999999988</v>
      </c>
      <c r="I1627" s="2">
        <v>4.5952500000000001</v>
      </c>
      <c r="J1627" s="17">
        <v>4.7181790000000001</v>
      </c>
      <c r="K1627" s="17" t="s">
        <v>55</v>
      </c>
      <c r="L1627" s="17" t="s">
        <v>54</v>
      </c>
      <c r="M1627" s="17" t="s">
        <v>47</v>
      </c>
    </row>
    <row r="1628" spans="1:13" ht="13.5" x14ac:dyDescent="0.25">
      <c r="A1628" s="3">
        <v>44383</v>
      </c>
      <c r="B1628" s="2">
        <v>4.8449999999999998</v>
      </c>
      <c r="C1628" s="2">
        <v>63.029039168697757</v>
      </c>
      <c r="D1628" s="2">
        <v>7.2208472128407308E-2</v>
      </c>
      <c r="E1628" s="2">
        <v>2.637962338770429E-2</v>
      </c>
      <c r="F1628" s="2">
        <v>4.5454400000000001</v>
      </c>
      <c r="G1628" s="2">
        <v>4.5554000000000006</v>
      </c>
      <c r="H1628" s="2">
        <v>4.609845</v>
      </c>
      <c r="I1628" s="2">
        <v>4.6090799999999996</v>
      </c>
      <c r="J1628" s="17">
        <v>4.7155044999999998</v>
      </c>
      <c r="K1628" s="17" t="s">
        <v>55</v>
      </c>
      <c r="L1628" s="17" t="s">
        <v>54</v>
      </c>
      <c r="M1628" s="17" t="s">
        <v>47</v>
      </c>
    </row>
    <row r="1629" spans="1:13" ht="13.5" x14ac:dyDescent="0.25">
      <c r="A1629" s="3">
        <v>44384</v>
      </c>
      <c r="B1629" s="2">
        <v>4.8117999999999999</v>
      </c>
      <c r="C1629" s="2">
        <v>60.874725768589791</v>
      </c>
      <c r="D1629" s="2">
        <v>3.6274780457772771E-2</v>
      </c>
      <c r="E1629" s="2">
        <v>2.1084469790237224E-2</v>
      </c>
      <c r="F1629" s="2">
        <v>4.6261999999999999</v>
      </c>
      <c r="G1629" s="2">
        <v>4.5824699999999998</v>
      </c>
      <c r="H1629" s="2">
        <v>4.6175950000000006</v>
      </c>
      <c r="I1629" s="2">
        <v>4.6177339999999996</v>
      </c>
      <c r="J1629" s="17">
        <v>4.7123749999999998</v>
      </c>
      <c r="K1629" s="17" t="s">
        <v>55</v>
      </c>
      <c r="L1629" s="17" t="s">
        <v>54</v>
      </c>
      <c r="M1629" s="17" t="s">
        <v>47</v>
      </c>
    </row>
    <row r="1630" spans="1:13" ht="13.5" x14ac:dyDescent="0.25">
      <c r="A1630" s="3">
        <v>44385</v>
      </c>
      <c r="B1630" s="2">
        <v>4.8316999999999997</v>
      </c>
      <c r="C1630" s="2">
        <v>61.71931886811597</v>
      </c>
      <c r="D1630" s="2">
        <v>3.1492410524860404E-3</v>
      </c>
      <c r="E1630" s="2">
        <v>1.8073420657614723E-2</v>
      </c>
      <c r="F1630" s="2">
        <v>4.7070399999999992</v>
      </c>
      <c r="G1630" s="2">
        <v>4.6115300000000001</v>
      </c>
      <c r="H1630" s="2">
        <v>4.6292349999999995</v>
      </c>
      <c r="I1630" s="2">
        <v>4.6257440000000001</v>
      </c>
      <c r="J1630" s="17">
        <v>4.7093449999999999</v>
      </c>
      <c r="K1630" s="17" t="s">
        <v>51</v>
      </c>
      <c r="L1630" s="17" t="s">
        <v>54</v>
      </c>
      <c r="M1630" s="17" t="s">
        <v>52</v>
      </c>
    </row>
    <row r="1631" spans="1:13" ht="13.5" x14ac:dyDescent="0.25">
      <c r="A1631" s="3">
        <v>44386</v>
      </c>
      <c r="B1631" s="2">
        <v>4.7984999999999998</v>
      </c>
      <c r="C1631" s="2">
        <v>59.414931807494966</v>
      </c>
      <c r="D1631" s="2">
        <v>-1.0353665787011579E-2</v>
      </c>
      <c r="E1631" s="2">
        <v>1.6776581068524782E-2</v>
      </c>
      <c r="F1631" s="2">
        <v>4.7602200000000003</v>
      </c>
      <c r="G1631" s="2">
        <v>4.6285999999999996</v>
      </c>
      <c r="H1631" s="2">
        <v>4.6363200000000004</v>
      </c>
      <c r="I1631" s="2">
        <v>4.6337840000000003</v>
      </c>
      <c r="J1631" s="17">
        <v>4.7067274999999995</v>
      </c>
      <c r="K1631" s="17" t="s">
        <v>51</v>
      </c>
      <c r="L1631" s="17" t="s">
        <v>54</v>
      </c>
      <c r="M1631" s="17" t="s">
        <v>53</v>
      </c>
    </row>
    <row r="1632" spans="1:13" ht="13.5" x14ac:dyDescent="0.25">
      <c r="A1632" s="3">
        <v>44389</v>
      </c>
      <c r="B1632" s="2">
        <v>4.7786</v>
      </c>
      <c r="C1632" s="2">
        <v>58.016675401294684</v>
      </c>
      <c r="D1632" s="2">
        <v>-2.1286100880213432E-2</v>
      </c>
      <c r="E1632" s="2">
        <v>1.4509845989866777E-2</v>
      </c>
      <c r="F1632" s="2">
        <v>4.8131199999999996</v>
      </c>
      <c r="G1632" s="2">
        <v>4.6436799999999989</v>
      </c>
      <c r="H1632" s="2">
        <v>4.6409649999999996</v>
      </c>
      <c r="I1632" s="2">
        <v>4.6418900000000001</v>
      </c>
      <c r="J1632" s="17">
        <v>4.7039814999999994</v>
      </c>
      <c r="K1632" s="17" t="s">
        <v>51</v>
      </c>
      <c r="L1632" s="17" t="s">
        <v>54</v>
      </c>
      <c r="M1632" s="17" t="s">
        <v>53</v>
      </c>
    </row>
    <row r="1633" spans="1:13" ht="13.5" x14ac:dyDescent="0.25">
      <c r="A1633" s="3">
        <v>44390</v>
      </c>
      <c r="B1633" s="2">
        <v>4.8250999999999999</v>
      </c>
      <c r="C1633" s="2">
        <v>60.363961446038829</v>
      </c>
      <c r="D1633" s="2">
        <v>-5.6125631498759709E-2</v>
      </c>
      <c r="E1633" s="2">
        <v>1.1720954332719967E-2</v>
      </c>
      <c r="F1633" s="2">
        <v>4.8091400000000002</v>
      </c>
      <c r="G1633" s="2">
        <v>4.6772899999999993</v>
      </c>
      <c r="H1633" s="2">
        <v>4.6505400000000012</v>
      </c>
      <c r="I1633" s="2">
        <v>4.6517359999999996</v>
      </c>
      <c r="J1633" s="17">
        <v>4.7015260000000003</v>
      </c>
      <c r="K1633" s="17" t="s">
        <v>51</v>
      </c>
      <c r="L1633" s="17" t="s">
        <v>54</v>
      </c>
      <c r="M1633" s="17" t="s">
        <v>53</v>
      </c>
    </row>
    <row r="1634" spans="1:13" ht="13.5" x14ac:dyDescent="0.25">
      <c r="A1634" s="3">
        <v>44391</v>
      </c>
      <c r="B1634" s="2">
        <v>4.7786</v>
      </c>
      <c r="C1634" s="2">
        <v>56.935814635819028</v>
      </c>
      <c r="D1634" s="2">
        <v>-9.5629245157178744E-2</v>
      </c>
      <c r="E1634" s="2">
        <v>1.029042277744705E-2</v>
      </c>
      <c r="F1634" s="2">
        <v>4.8025000000000002</v>
      </c>
      <c r="G1634" s="2">
        <v>4.7143499999999987</v>
      </c>
      <c r="H1634" s="2">
        <v>4.6575000000000006</v>
      </c>
      <c r="I1634" s="2">
        <v>4.6605360000000005</v>
      </c>
      <c r="J1634" s="17">
        <v>4.6989245000000004</v>
      </c>
      <c r="K1634" s="17" t="s">
        <v>51</v>
      </c>
      <c r="L1634" s="17" t="s">
        <v>54</v>
      </c>
      <c r="M1634" s="17" t="s">
        <v>53</v>
      </c>
    </row>
    <row r="1635" spans="1:13" ht="13.5" x14ac:dyDescent="0.25">
      <c r="A1635" s="3">
        <v>44392</v>
      </c>
      <c r="B1635" s="2">
        <v>4.8117999999999999</v>
      </c>
      <c r="C1635" s="2">
        <v>58.737611621079353</v>
      </c>
      <c r="D1635" s="2">
        <v>-0.12917219893335208</v>
      </c>
      <c r="E1635" s="2">
        <v>6.1571238854430986E-3</v>
      </c>
      <c r="F1635" s="2">
        <v>4.7985200000000008</v>
      </c>
      <c r="G1635" s="2">
        <v>4.7527799999999996</v>
      </c>
      <c r="H1635" s="2">
        <v>4.6638050000000009</v>
      </c>
      <c r="I1635" s="2">
        <v>4.6688420000000006</v>
      </c>
      <c r="J1635" s="17">
        <v>4.6966624999999995</v>
      </c>
      <c r="K1635" s="17" t="s">
        <v>55</v>
      </c>
      <c r="L1635" s="17" t="s">
        <v>54</v>
      </c>
      <c r="M1635" s="17" t="s">
        <v>47</v>
      </c>
    </row>
    <row r="1636" spans="1:13" ht="13.5" x14ac:dyDescent="0.25">
      <c r="A1636" s="3">
        <v>44393</v>
      </c>
      <c r="B1636" s="2">
        <v>4.8117999999999999</v>
      </c>
      <c r="C1636" s="2">
        <v>58.737611621079353</v>
      </c>
      <c r="D1636" s="2">
        <v>-0.14219049948239437</v>
      </c>
      <c r="E1636" s="2">
        <v>3.0894803168318025E-4</v>
      </c>
      <c r="F1636" s="2">
        <v>4.8011799999999996</v>
      </c>
      <c r="G1636" s="2">
        <v>4.7806999999999995</v>
      </c>
      <c r="H1636" s="2">
        <v>4.6698200000000005</v>
      </c>
      <c r="I1636" s="2">
        <v>4.6746040000000004</v>
      </c>
      <c r="J1636" s="17">
        <v>4.6944004999999995</v>
      </c>
      <c r="K1636" s="17" t="s">
        <v>55</v>
      </c>
      <c r="L1636" s="17" t="s">
        <v>54</v>
      </c>
      <c r="M1636" s="17" t="s">
        <v>49</v>
      </c>
    </row>
    <row r="1637" spans="1:13" ht="13.5" x14ac:dyDescent="0.25">
      <c r="A1637" s="3">
        <v>44396</v>
      </c>
      <c r="B1637" s="2">
        <v>4.7786</v>
      </c>
      <c r="C1637" s="2">
        <v>56.019315386757548</v>
      </c>
      <c r="D1637" s="2">
        <v>-0.15433827912073372</v>
      </c>
      <c r="E1637" s="2">
        <v>-6.9626855266422148E-3</v>
      </c>
      <c r="F1637" s="2">
        <v>4.8011800000000004</v>
      </c>
      <c r="G1637" s="2">
        <v>4.8071499999999991</v>
      </c>
      <c r="H1637" s="2">
        <v>4.6733100000000007</v>
      </c>
      <c r="I1637" s="2">
        <v>4.6785440000000014</v>
      </c>
      <c r="J1637" s="17">
        <v>4.6922619999999986</v>
      </c>
      <c r="K1637" s="17" t="s">
        <v>51</v>
      </c>
      <c r="L1637" s="17" t="s">
        <v>54</v>
      </c>
      <c r="M1637" s="17" t="s">
        <v>54</v>
      </c>
    </row>
    <row r="1638" spans="1:13" ht="13.5" x14ac:dyDescent="0.25">
      <c r="A1638" s="3">
        <v>44399</v>
      </c>
      <c r="B1638" s="2">
        <v>4.7786</v>
      </c>
      <c r="C1638" s="2">
        <v>56.019315386757548</v>
      </c>
      <c r="D1638" s="2">
        <v>-0.11420348220922438</v>
      </c>
      <c r="E1638" s="2">
        <v>-1.6405693697816276E-2</v>
      </c>
      <c r="F1638" s="2">
        <v>4.7918799999999999</v>
      </c>
      <c r="G1638" s="2">
        <v>4.8005099999999992</v>
      </c>
      <c r="H1638" s="2">
        <v>4.6779549999999999</v>
      </c>
      <c r="I1638" s="2">
        <v>4.6821380000000019</v>
      </c>
      <c r="J1638" s="17">
        <v>4.690180999999999</v>
      </c>
      <c r="K1638" s="17" t="s">
        <v>55</v>
      </c>
      <c r="L1638" s="17" t="s">
        <v>54</v>
      </c>
      <c r="M1638" s="17" t="s">
        <v>47</v>
      </c>
    </row>
    <row r="1639" spans="1:13" ht="13.5" x14ac:dyDescent="0.25">
      <c r="A1639" s="3">
        <v>44400</v>
      </c>
      <c r="B1639" s="2">
        <v>4.7720000000000002</v>
      </c>
      <c r="C1639" s="2">
        <v>55.42791142025191</v>
      </c>
      <c r="D1639" s="2">
        <v>-8.5319484831726911E-2</v>
      </c>
      <c r="E1639" s="2">
        <v>-2.5640686226593858E-2</v>
      </c>
      <c r="F1639" s="2">
        <v>4.790560000000001</v>
      </c>
      <c r="G1639" s="2">
        <v>4.7965299999999989</v>
      </c>
      <c r="H1639" s="2">
        <v>4.6895000000000007</v>
      </c>
      <c r="I1639" s="2">
        <v>4.6856000000000018</v>
      </c>
      <c r="J1639" s="17">
        <v>4.6881539999999999</v>
      </c>
      <c r="K1639" s="17" t="s">
        <v>55</v>
      </c>
      <c r="L1639" s="17" t="s">
        <v>54</v>
      </c>
      <c r="M1639" s="17" t="s">
        <v>47</v>
      </c>
    </row>
    <row r="1640" spans="1:13" ht="13.5" x14ac:dyDescent="0.25">
      <c r="A1640" s="3">
        <v>44403</v>
      </c>
      <c r="B1640" s="2">
        <v>4.7255000000000003</v>
      </c>
      <c r="C1640" s="2">
        <v>51.317321814505391</v>
      </c>
      <c r="D1640" s="2">
        <v>-5.4757726375490812E-2</v>
      </c>
      <c r="E1640" s="2">
        <v>-3.4119895698852952E-2</v>
      </c>
      <c r="F1640" s="2">
        <v>4.7732999999999999</v>
      </c>
      <c r="G1640" s="2">
        <v>4.7859099999999994</v>
      </c>
      <c r="H1640" s="2">
        <v>4.6987199999999998</v>
      </c>
      <c r="I1640" s="2">
        <v>4.686396000000002</v>
      </c>
      <c r="J1640" s="17">
        <v>4.6857499999999996</v>
      </c>
      <c r="K1640" s="17" t="s">
        <v>55</v>
      </c>
      <c r="L1640" s="17" t="s">
        <v>54</v>
      </c>
      <c r="M1640" s="17" t="s">
        <v>47</v>
      </c>
    </row>
    <row r="1641" spans="1:13" ht="13.5" x14ac:dyDescent="0.25">
      <c r="A1641" s="3">
        <v>44404</v>
      </c>
      <c r="B1641" s="2">
        <v>4.7521000000000004</v>
      </c>
      <c r="C1641" s="2">
        <v>53.444294369475749</v>
      </c>
      <c r="D1641" s="2">
        <v>-3.6057115318605781E-2</v>
      </c>
      <c r="E1641" s="2">
        <v>-4.1993220147514582E-2</v>
      </c>
      <c r="F1641" s="2">
        <v>4.7613600000000007</v>
      </c>
      <c r="G1641" s="2">
        <v>4.7812699999999992</v>
      </c>
      <c r="H1641" s="2">
        <v>4.7049349999999999</v>
      </c>
      <c r="I1641" s="2">
        <v>4.6867980000000014</v>
      </c>
      <c r="J1641" s="17">
        <v>4.6834790000000002</v>
      </c>
      <c r="K1641" s="17" t="s">
        <v>55</v>
      </c>
      <c r="L1641" s="17" t="s">
        <v>54</v>
      </c>
      <c r="M1641" s="17" t="s">
        <v>47</v>
      </c>
    </row>
    <row r="1642" spans="1:13" ht="13.5" x14ac:dyDescent="0.25">
      <c r="A1642" s="3">
        <v>44405</v>
      </c>
      <c r="B1642" s="2">
        <v>4.7122000000000002</v>
      </c>
      <c r="C1642" s="2">
        <v>49.92101733030335</v>
      </c>
      <c r="D1642" s="2">
        <v>-2.0571940099466168E-2</v>
      </c>
      <c r="E1642" s="2">
        <v>-4.8952474934737797E-2</v>
      </c>
      <c r="F1642" s="2">
        <v>4.7480799999999999</v>
      </c>
      <c r="G1642" s="2">
        <v>4.7746300000000002</v>
      </c>
      <c r="H1642" s="2">
        <v>4.7091549999999991</v>
      </c>
      <c r="I1642" s="2">
        <v>4.6874440000000019</v>
      </c>
      <c r="J1642" s="17">
        <v>4.6812974999999994</v>
      </c>
      <c r="K1642" s="17" t="s">
        <v>55</v>
      </c>
      <c r="L1642" s="17" t="s">
        <v>54</v>
      </c>
      <c r="M1642" s="17" t="s">
        <v>47</v>
      </c>
    </row>
    <row r="1643" spans="1:13" ht="13.5" x14ac:dyDescent="0.25">
      <c r="A1643" s="3">
        <v>44406</v>
      </c>
      <c r="B1643" s="2">
        <v>4.7122000000000002</v>
      </c>
      <c r="C1643" s="2">
        <v>49.92101733030335</v>
      </c>
      <c r="D1643" s="2">
        <v>-2.9470093803851682E-4</v>
      </c>
      <c r="E1643" s="2">
        <v>-5.5327377603587406E-2</v>
      </c>
      <c r="F1643" s="2">
        <v>4.7347999999999999</v>
      </c>
      <c r="G1643" s="2">
        <v>4.7633400000000012</v>
      </c>
      <c r="H1643" s="2">
        <v>4.7203149999999985</v>
      </c>
      <c r="I1643" s="2">
        <v>4.6894780000000011</v>
      </c>
      <c r="J1643" s="17">
        <v>4.6788844999999997</v>
      </c>
      <c r="K1643" s="17" t="s">
        <v>55</v>
      </c>
      <c r="L1643" s="17" t="s">
        <v>54</v>
      </c>
      <c r="M1643" s="17" t="s">
        <v>47</v>
      </c>
    </row>
    <row r="1644" spans="1:13" ht="13.5" x14ac:dyDescent="0.25">
      <c r="A1644" s="3">
        <v>44407</v>
      </c>
      <c r="B1644" s="2">
        <v>4.7122000000000002</v>
      </c>
      <c r="C1644" s="2">
        <v>49.92101733030335</v>
      </c>
      <c r="D1644" s="2">
        <v>9.7281468486993816E-3</v>
      </c>
      <c r="E1644" s="2">
        <v>-6.0834708827331947E-2</v>
      </c>
      <c r="F1644" s="2">
        <v>4.7228399999999997</v>
      </c>
      <c r="G1644" s="2">
        <v>4.7567000000000013</v>
      </c>
      <c r="H1644" s="2">
        <v>4.7355249999999982</v>
      </c>
      <c r="I1644" s="2">
        <v>4.6917440000000008</v>
      </c>
      <c r="J1644" s="17">
        <v>4.6765874999999992</v>
      </c>
      <c r="K1644" s="17" t="s">
        <v>55</v>
      </c>
      <c r="L1644" s="17" t="s">
        <v>54</v>
      </c>
      <c r="M1644" s="17" t="s">
        <v>47</v>
      </c>
    </row>
    <row r="1645" spans="1:13" ht="13.5" x14ac:dyDescent="0.25">
      <c r="A1645" s="3">
        <v>44410</v>
      </c>
      <c r="B1645" s="2">
        <v>4.7122000000000002</v>
      </c>
      <c r="C1645" s="2">
        <v>49.921017330303357</v>
      </c>
      <c r="D1645" s="2">
        <v>2.3334330763109534E-2</v>
      </c>
      <c r="E1645" s="2">
        <v>-6.2957343813179426E-2</v>
      </c>
      <c r="F1645" s="2">
        <v>4.72018</v>
      </c>
      <c r="G1645" s="2">
        <v>4.7467400000000008</v>
      </c>
      <c r="H1645" s="2">
        <v>4.7497599999999984</v>
      </c>
      <c r="I1645" s="2">
        <v>4.6947040000000007</v>
      </c>
      <c r="J1645" s="17">
        <v>4.6743194999999993</v>
      </c>
      <c r="K1645" s="17" t="s">
        <v>55</v>
      </c>
      <c r="L1645" s="17" t="s">
        <v>54</v>
      </c>
      <c r="M1645" s="17" t="s">
        <v>47</v>
      </c>
    </row>
    <row r="1646" spans="1:13" ht="13.5" x14ac:dyDescent="0.25">
      <c r="A1646" s="3">
        <v>44411</v>
      </c>
      <c r="B1646" s="2">
        <v>4.7055999999999996</v>
      </c>
      <c r="C1646" s="2">
        <v>49.199386782536692</v>
      </c>
      <c r="D1646" s="2">
        <v>3.5352459690204618E-2</v>
      </c>
      <c r="E1646" s="2">
        <v>-6.6020333411199256E-2</v>
      </c>
      <c r="F1646" s="2">
        <v>4.7108800000000004</v>
      </c>
      <c r="G1646" s="2">
        <v>4.7361200000000006</v>
      </c>
      <c r="H1646" s="2">
        <v>4.7584099999999987</v>
      </c>
      <c r="I1646" s="2">
        <v>4.6939460000000013</v>
      </c>
      <c r="J1646" s="17">
        <v>4.6723944999999993</v>
      </c>
      <c r="K1646" s="17" t="s">
        <v>55</v>
      </c>
      <c r="L1646" s="17" t="s">
        <v>54</v>
      </c>
      <c r="M1646" s="17" t="s">
        <v>47</v>
      </c>
    </row>
    <row r="1647" spans="1:13" ht="13.5" x14ac:dyDescent="0.25">
      <c r="A1647" s="3">
        <v>44412</v>
      </c>
      <c r="B1647" s="2">
        <v>4.6459000000000001</v>
      </c>
      <c r="C1647" s="2">
        <v>43.126554052034592</v>
      </c>
      <c r="D1647" s="2">
        <v>4.4890281958552158E-2</v>
      </c>
      <c r="E1647" s="2">
        <v>-7.3139456169747222E-2</v>
      </c>
      <c r="F1647" s="2">
        <v>4.6976200000000006</v>
      </c>
      <c r="G1647" s="2">
        <v>4.7228499999999993</v>
      </c>
      <c r="H1647" s="2">
        <v>4.7649999999999988</v>
      </c>
      <c r="I1647" s="2">
        <v>4.6900260000000014</v>
      </c>
      <c r="J1647" s="17">
        <v>4.6697659999999992</v>
      </c>
      <c r="K1647" s="17" t="s">
        <v>55</v>
      </c>
      <c r="L1647" s="17" t="s">
        <v>54</v>
      </c>
      <c r="M1647" s="17" t="s">
        <v>47</v>
      </c>
    </row>
    <row r="1648" spans="1:13" ht="13.5" x14ac:dyDescent="0.25">
      <c r="A1648" s="3">
        <v>44413</v>
      </c>
      <c r="B1648" s="2">
        <v>4.7122000000000002</v>
      </c>
      <c r="C1648" s="2">
        <v>50.442417968540234</v>
      </c>
      <c r="D1648" s="2">
        <v>4.8452504169269162E-2</v>
      </c>
      <c r="E1648" s="2">
        <v>-8.1432384830355586E-2</v>
      </c>
      <c r="F1648" s="2">
        <v>4.6976199999999997</v>
      </c>
      <c r="G1648" s="2">
        <v>4.7162099999999993</v>
      </c>
      <c r="H1648" s="2">
        <v>4.7583599999999979</v>
      </c>
      <c r="I1648" s="2">
        <v>4.6874320000000003</v>
      </c>
      <c r="J1648" s="17">
        <v>4.6682209999999991</v>
      </c>
      <c r="K1648" s="17" t="s">
        <v>55</v>
      </c>
      <c r="L1648" s="17" t="s">
        <v>54</v>
      </c>
      <c r="M1648" s="17" t="s">
        <v>54</v>
      </c>
    </row>
    <row r="1649" spans="1:13" ht="13.5" x14ac:dyDescent="0.25">
      <c r="A1649" s="3">
        <v>44414</v>
      </c>
      <c r="B1649" s="2">
        <v>4.6459000000000001</v>
      </c>
      <c r="C1649" s="2">
        <v>44.304903188990174</v>
      </c>
      <c r="D1649" s="2">
        <v>5.5343675369469381E-2</v>
      </c>
      <c r="E1649" s="2">
        <v>-9.0305203813567353E-2</v>
      </c>
      <c r="F1649" s="2">
        <v>4.6843599999999999</v>
      </c>
      <c r="G1649" s="2">
        <v>4.7035999999999998</v>
      </c>
      <c r="H1649" s="2">
        <v>4.7500649999999993</v>
      </c>
      <c r="I1649" s="2">
        <v>4.6843220000000008</v>
      </c>
      <c r="J1649" s="17">
        <v>4.6658524999999988</v>
      </c>
      <c r="K1649" s="17" t="s">
        <v>55</v>
      </c>
      <c r="L1649" s="17" t="s">
        <v>54</v>
      </c>
      <c r="M1649" s="17" t="s">
        <v>47</v>
      </c>
    </row>
    <row r="1650" spans="1:13" ht="13.5" x14ac:dyDescent="0.25">
      <c r="A1650" s="3">
        <v>44417</v>
      </c>
      <c r="B1650" s="2">
        <v>4.6459000000000001</v>
      </c>
      <c r="C1650" s="2">
        <v>44.304903188990174</v>
      </c>
      <c r="D1650" s="2">
        <v>5.4395234852595564E-2</v>
      </c>
      <c r="E1650" s="2">
        <v>-0.10003896820598358</v>
      </c>
      <c r="F1650" s="2">
        <v>4.6711000000000009</v>
      </c>
      <c r="G1650" s="2">
        <v>4.6956399999999991</v>
      </c>
      <c r="H1650" s="2">
        <v>4.7407749999999993</v>
      </c>
      <c r="I1650" s="2">
        <v>4.6817900000000012</v>
      </c>
      <c r="J1650" s="17">
        <v>4.6635129999999991</v>
      </c>
      <c r="K1650" s="17" t="s">
        <v>55</v>
      </c>
      <c r="L1650" s="17" t="s">
        <v>54</v>
      </c>
      <c r="M1650" s="17" t="s">
        <v>47</v>
      </c>
    </row>
    <row r="1651" spans="1:13" ht="13.5" x14ac:dyDescent="0.25">
      <c r="A1651" s="3">
        <v>44419</v>
      </c>
      <c r="B1651" s="2">
        <v>4.6459000000000001</v>
      </c>
      <c r="C1651" s="2">
        <v>44.304903188990167</v>
      </c>
      <c r="D1651" s="2">
        <v>5.8031696158717949E-2</v>
      </c>
      <c r="E1651" s="2">
        <v>-0.10960736379680372</v>
      </c>
      <c r="F1651" s="2">
        <v>4.6591600000000009</v>
      </c>
      <c r="G1651" s="2">
        <v>4.6850199999999997</v>
      </c>
      <c r="H1651" s="2">
        <v>4.7331449999999995</v>
      </c>
      <c r="I1651" s="2">
        <v>4.6792580000000017</v>
      </c>
      <c r="J1651" s="17">
        <v>4.6612894999999988</v>
      </c>
      <c r="K1651" s="17" t="s">
        <v>55</v>
      </c>
      <c r="L1651" s="17" t="s">
        <v>54</v>
      </c>
      <c r="M1651" s="17" t="s">
        <v>47</v>
      </c>
    </row>
    <row r="1652" spans="1:13" ht="13.5" x14ac:dyDescent="0.25">
      <c r="A1652" s="3">
        <v>44420</v>
      </c>
      <c r="B1652" s="2">
        <v>4.6127000000000002</v>
      </c>
      <c r="C1652" s="2">
        <v>41.171797212756054</v>
      </c>
      <c r="D1652" s="2">
        <v>5.7750499789911203E-2</v>
      </c>
      <c r="E1652" s="2">
        <v>-0.11947454711907776</v>
      </c>
      <c r="F1652" s="2">
        <v>4.6525200000000009</v>
      </c>
      <c r="G1652" s="2">
        <v>4.6750699999999998</v>
      </c>
      <c r="H1652" s="2">
        <v>4.72485</v>
      </c>
      <c r="I1652" s="2">
        <v>4.6766420000000011</v>
      </c>
      <c r="J1652" s="17">
        <v>4.6589864999999984</v>
      </c>
      <c r="K1652" s="17" t="s">
        <v>51</v>
      </c>
      <c r="L1652" s="17" t="s">
        <v>54</v>
      </c>
      <c r="M1652" s="17" t="s">
        <v>53</v>
      </c>
    </row>
    <row r="1653" spans="1:13" ht="13.5" x14ac:dyDescent="0.25">
      <c r="A1653" s="3">
        <v>44424</v>
      </c>
      <c r="B1653" s="2">
        <v>4.6459000000000001</v>
      </c>
      <c r="C1653" s="2">
        <v>45.33490881472985</v>
      </c>
      <c r="D1653" s="2">
        <v>5.5546707765461889E-2</v>
      </c>
      <c r="E1653" s="2">
        <v>-0.13029648112538234</v>
      </c>
      <c r="F1653" s="2">
        <v>4.6392600000000002</v>
      </c>
      <c r="G1653" s="2">
        <v>4.6684399999999995</v>
      </c>
      <c r="H1653" s="2">
        <v>4.7158899999999999</v>
      </c>
      <c r="I1653" s="2">
        <v>4.6746900000000018</v>
      </c>
      <c r="J1653" s="17">
        <v>4.6568494999999981</v>
      </c>
      <c r="K1653" s="17" t="s">
        <v>51</v>
      </c>
      <c r="L1653" s="17" t="s">
        <v>54</v>
      </c>
      <c r="M1653" s="17" t="s">
        <v>53</v>
      </c>
    </row>
    <row r="1654" spans="1:13" ht="13.5" x14ac:dyDescent="0.25">
      <c r="A1654" s="3">
        <v>44425</v>
      </c>
      <c r="B1654" s="2">
        <v>4.6459000000000001</v>
      </c>
      <c r="C1654" s="2">
        <v>45.33490881472985</v>
      </c>
      <c r="D1654" s="2">
        <v>5.3942634723338045E-2</v>
      </c>
      <c r="E1654" s="2">
        <v>-0.14240196037348302</v>
      </c>
      <c r="F1654" s="2">
        <v>4.6392600000000002</v>
      </c>
      <c r="G1654" s="2">
        <v>4.66181</v>
      </c>
      <c r="H1654" s="2">
        <v>4.7092550000000006</v>
      </c>
      <c r="I1654" s="2">
        <v>4.6743560000000022</v>
      </c>
      <c r="J1654" s="17">
        <v>4.6552334999999978</v>
      </c>
      <c r="K1654" s="17" t="s">
        <v>51</v>
      </c>
      <c r="L1654" s="17" t="s">
        <v>54</v>
      </c>
      <c r="M1654" s="17" t="s">
        <v>54</v>
      </c>
    </row>
    <row r="1655" spans="1:13" ht="13.5" x14ac:dyDescent="0.25">
      <c r="A1655" s="3">
        <v>44426</v>
      </c>
      <c r="B1655" s="2">
        <v>4.7055999999999996</v>
      </c>
      <c r="C1655" s="2">
        <v>52.365046521540009</v>
      </c>
      <c r="D1655" s="2">
        <v>4.8404484793203473E-2</v>
      </c>
      <c r="E1655" s="2">
        <v>-0.15147803097979246</v>
      </c>
      <c r="F1655" s="2">
        <v>4.6512000000000011</v>
      </c>
      <c r="G1655" s="2">
        <v>4.6611500000000001</v>
      </c>
      <c r="H1655" s="2">
        <v>4.703945</v>
      </c>
      <c r="I1655" s="2">
        <v>4.6747540000000019</v>
      </c>
      <c r="J1655" s="17">
        <v>4.6535974999999983</v>
      </c>
      <c r="K1655" s="17" t="s">
        <v>51</v>
      </c>
      <c r="L1655" s="17" t="s">
        <v>54</v>
      </c>
      <c r="M1655" s="17" t="s">
        <v>52</v>
      </c>
    </row>
    <row r="1656" spans="1:13" ht="13.5" x14ac:dyDescent="0.25">
      <c r="A1656" s="3">
        <v>44427</v>
      </c>
      <c r="B1656" s="2">
        <v>4.8383000000000003</v>
      </c>
      <c r="C1656" s="2">
        <v>63.577581492767521</v>
      </c>
      <c r="D1656" s="2">
        <v>3.2744059807562564E-2</v>
      </c>
      <c r="E1656" s="2">
        <v>-0.15232967986207355</v>
      </c>
      <c r="F1656" s="2">
        <v>4.689680000000001</v>
      </c>
      <c r="G1656" s="2">
        <v>4.6744199999999996</v>
      </c>
      <c r="H1656" s="2">
        <v>4.7052700000000005</v>
      </c>
      <c r="I1656" s="2">
        <v>4.6790780000000014</v>
      </c>
      <c r="J1656" s="17">
        <v>4.6526249999999978</v>
      </c>
      <c r="K1656" s="17" t="s">
        <v>51</v>
      </c>
      <c r="L1656" s="17" t="s">
        <v>54</v>
      </c>
      <c r="M1656" s="17" t="s">
        <v>52</v>
      </c>
    </row>
    <row r="1657" spans="1:13" ht="13.5" x14ac:dyDescent="0.25">
      <c r="A1657" s="3">
        <v>44428</v>
      </c>
      <c r="B1657" s="2">
        <v>4.8383000000000003</v>
      </c>
      <c r="C1657" s="2">
        <v>63.577581492767521</v>
      </c>
      <c r="D1657" s="2">
        <v>9.4044782967896978E-3</v>
      </c>
      <c r="E1657" s="2">
        <v>-0.1413427336941841</v>
      </c>
      <c r="F1657" s="2">
        <v>4.7347999999999999</v>
      </c>
      <c r="G1657" s="2">
        <v>4.6936599999999995</v>
      </c>
      <c r="H1657" s="2">
        <v>4.7082550000000003</v>
      </c>
      <c r="I1657" s="2">
        <v>4.6850220000000018</v>
      </c>
      <c r="J1657" s="17">
        <v>4.6516814999999978</v>
      </c>
      <c r="K1657" s="17" t="s">
        <v>51</v>
      </c>
      <c r="L1657" s="17" t="s">
        <v>54</v>
      </c>
      <c r="M1657" s="17" t="s">
        <v>52</v>
      </c>
    </row>
    <row r="1658" spans="1:13" ht="13.5" x14ac:dyDescent="0.25">
      <c r="A1658" s="3">
        <v>44431</v>
      </c>
      <c r="B1658" s="2">
        <v>4.7720000000000002</v>
      </c>
      <c r="C1658" s="2">
        <v>55.946857657972203</v>
      </c>
      <c r="D1658" s="2">
        <v>3.9298263633149588E-3</v>
      </c>
      <c r="E1658" s="2">
        <v>-0.12634768129124133</v>
      </c>
      <c r="F1658" s="2">
        <v>4.7600199999999999</v>
      </c>
      <c r="G1658" s="2">
        <v>4.6996400000000005</v>
      </c>
      <c r="H1658" s="2">
        <v>4.7079250000000004</v>
      </c>
      <c r="I1658" s="2">
        <v>4.6872100000000021</v>
      </c>
      <c r="J1658" s="17">
        <v>4.6504064999999981</v>
      </c>
      <c r="K1658" s="17" t="s">
        <v>51</v>
      </c>
      <c r="L1658" s="17" t="s">
        <v>54</v>
      </c>
      <c r="M1658" s="17" t="s">
        <v>52</v>
      </c>
    </row>
    <row r="1659" spans="1:13" ht="13.5" x14ac:dyDescent="0.25">
      <c r="A1659" s="3">
        <v>44432</v>
      </c>
      <c r="B1659" s="2">
        <v>4.7652999999999999</v>
      </c>
      <c r="C1659" s="2">
        <v>55.225505409644143</v>
      </c>
      <c r="D1659" s="2">
        <v>-1.0789400380727621E-2</v>
      </c>
      <c r="E1659" s="2">
        <v>-0.10833544212895199</v>
      </c>
      <c r="F1659" s="2">
        <v>4.7839000000000009</v>
      </c>
      <c r="G1659" s="2">
        <v>4.7115800000000005</v>
      </c>
      <c r="H1659" s="2">
        <v>4.7075899999999997</v>
      </c>
      <c r="I1659" s="2">
        <v>4.6893800000000025</v>
      </c>
      <c r="J1659" s="17">
        <v>4.6493584999999982</v>
      </c>
      <c r="K1659" s="17" t="s">
        <v>51</v>
      </c>
      <c r="L1659" s="17" t="s">
        <v>54</v>
      </c>
      <c r="M1659" s="17" t="s">
        <v>52</v>
      </c>
    </row>
    <row r="1660" spans="1:13" ht="13.5" x14ac:dyDescent="0.25">
      <c r="A1660" s="3">
        <v>44433</v>
      </c>
      <c r="B1660" s="2">
        <v>4.6989999999999998</v>
      </c>
      <c r="C1660" s="2">
        <v>48.554050355766115</v>
      </c>
      <c r="D1660" s="2">
        <v>-1.8648174606052059E-2</v>
      </c>
      <c r="E1660" s="2">
        <v>-8.9727464390670544E-2</v>
      </c>
      <c r="F1660" s="2">
        <v>4.7825800000000003</v>
      </c>
      <c r="G1660" s="2">
        <v>4.7168900000000011</v>
      </c>
      <c r="H1660" s="2">
        <v>4.7062650000000001</v>
      </c>
      <c r="I1660" s="2">
        <v>4.6913820000000017</v>
      </c>
      <c r="J1660" s="17">
        <v>4.6479789999999976</v>
      </c>
      <c r="K1660" s="17" t="s">
        <v>51</v>
      </c>
      <c r="L1660" s="17" t="s">
        <v>54</v>
      </c>
      <c r="M1660" s="17" t="s">
        <v>53</v>
      </c>
    </row>
    <row r="1661" spans="1:13" ht="13.5" x14ac:dyDescent="0.25">
      <c r="A1661" s="3">
        <v>44434</v>
      </c>
      <c r="B1661" s="2">
        <v>4.6657999999999999</v>
      </c>
      <c r="C1661" s="2">
        <v>45.584393400441456</v>
      </c>
      <c r="D1661" s="2">
        <v>-2.2738688034940502E-2</v>
      </c>
      <c r="E1661" s="2">
        <v>-7.2360120077327811E-2</v>
      </c>
      <c r="F1661" s="2">
        <v>4.7480799999999999</v>
      </c>
      <c r="G1661" s="2">
        <v>4.7188799999999995</v>
      </c>
      <c r="H1661" s="2">
        <v>4.7019500000000001</v>
      </c>
      <c r="I1661" s="2">
        <v>4.691562000000002</v>
      </c>
      <c r="J1661" s="17">
        <v>4.6464334999999979</v>
      </c>
      <c r="K1661" s="17" t="s">
        <v>55</v>
      </c>
      <c r="L1661" s="17" t="s">
        <v>54</v>
      </c>
      <c r="M1661" s="17" t="s">
        <v>47</v>
      </c>
    </row>
    <row r="1662" spans="1:13" ht="13.5" x14ac:dyDescent="0.25">
      <c r="A1662" s="3">
        <v>44435</v>
      </c>
      <c r="B1662" s="2">
        <v>4.6856999999999998</v>
      </c>
      <c r="C1662" s="2">
        <v>47.651142254360799</v>
      </c>
      <c r="D1662" s="2">
        <v>-3.2492922909027833E-2</v>
      </c>
      <c r="E1662" s="2">
        <v>-5.6865511925780668E-2</v>
      </c>
      <c r="F1662" s="2">
        <v>4.7175600000000006</v>
      </c>
      <c r="G1662" s="2">
        <v>4.7261799999999985</v>
      </c>
      <c r="H1662" s="2">
        <v>4.7006249999999996</v>
      </c>
      <c r="I1662" s="2">
        <v>4.6915620000000011</v>
      </c>
      <c r="J1662" s="17">
        <v>4.6450449999999979</v>
      </c>
      <c r="K1662" s="17" t="s">
        <v>55</v>
      </c>
      <c r="L1662" s="17" t="s">
        <v>54</v>
      </c>
      <c r="M1662" s="17" t="s">
        <v>47</v>
      </c>
    </row>
    <row r="1663" spans="1:13" ht="13.5" x14ac:dyDescent="0.25">
      <c r="A1663" s="3">
        <v>44438</v>
      </c>
      <c r="B1663" s="2">
        <v>4.6791</v>
      </c>
      <c r="C1663" s="2">
        <v>47.013376469693547</v>
      </c>
      <c r="D1663" s="2">
        <v>-3.5000167634776425E-2</v>
      </c>
      <c r="E1663" s="2">
        <v>-4.0260050030765861E-2</v>
      </c>
      <c r="F1663" s="2">
        <v>4.6989800000000006</v>
      </c>
      <c r="G1663" s="2">
        <v>4.7294999999999998</v>
      </c>
      <c r="H1663" s="2">
        <v>4.6989700000000001</v>
      </c>
      <c r="I1663" s="2">
        <v>4.6924720000000013</v>
      </c>
      <c r="J1663" s="17">
        <v>4.6435949999999977</v>
      </c>
      <c r="K1663" s="17" t="s">
        <v>55</v>
      </c>
      <c r="L1663" s="17" t="s">
        <v>54</v>
      </c>
      <c r="M1663" s="17" t="s">
        <v>47</v>
      </c>
    </row>
    <row r="1664" spans="1:13" ht="13.5" x14ac:dyDescent="0.25">
      <c r="A1664" s="3">
        <v>44439</v>
      </c>
      <c r="B1664" s="2">
        <v>4.6791</v>
      </c>
      <c r="C1664" s="2">
        <v>47.013376469693547</v>
      </c>
      <c r="D1664" s="2">
        <v>-3.6944018429767134E-2</v>
      </c>
      <c r="E1664" s="2">
        <v>-2.3222407609485289E-2</v>
      </c>
      <c r="F1664" s="2">
        <v>4.6817399999999996</v>
      </c>
      <c r="G1664" s="2">
        <v>4.7328199999999994</v>
      </c>
      <c r="H1664" s="2">
        <v>4.6973150000000006</v>
      </c>
      <c r="I1664" s="2">
        <v>4.6932660000000013</v>
      </c>
      <c r="J1664" s="17">
        <v>4.6424049999999975</v>
      </c>
      <c r="K1664" s="17" t="s">
        <v>55</v>
      </c>
      <c r="L1664" s="17" t="s">
        <v>54</v>
      </c>
      <c r="M1664" s="17" t="s">
        <v>47</v>
      </c>
    </row>
    <row r="1665" spans="1:13" ht="13.5" x14ac:dyDescent="0.25">
      <c r="A1665" s="3">
        <v>44440</v>
      </c>
      <c r="B1665" s="2">
        <v>4.6459000000000001</v>
      </c>
      <c r="C1665" s="2">
        <v>43.608345798200936</v>
      </c>
      <c r="D1665" s="2">
        <v>-2.6780436933766083E-2</v>
      </c>
      <c r="E1665" s="2">
        <v>-6.2076568653713204E-3</v>
      </c>
      <c r="F1665" s="2">
        <v>4.6711200000000002</v>
      </c>
      <c r="G1665" s="2">
        <v>4.7268499999999998</v>
      </c>
      <c r="H1665" s="2">
        <v>4.6940000000000008</v>
      </c>
      <c r="I1665" s="2">
        <v>4.6924700000000019</v>
      </c>
      <c r="J1665" s="17">
        <v>4.6409044999999978</v>
      </c>
      <c r="K1665" s="17" t="s">
        <v>55</v>
      </c>
      <c r="L1665" s="17" t="s">
        <v>54</v>
      </c>
      <c r="M1665" s="17" t="s">
        <v>47</v>
      </c>
    </row>
    <row r="1666" spans="1:13" ht="13.5" x14ac:dyDescent="0.25">
      <c r="A1666" s="3">
        <v>44441</v>
      </c>
      <c r="B1666" s="2">
        <v>4.7720000000000002</v>
      </c>
      <c r="C1666" s="2">
        <v>56.496379731241603</v>
      </c>
      <c r="D1666" s="2">
        <v>-6.7573410387939958E-3</v>
      </c>
      <c r="E1666" s="2">
        <v>9.8401951403491623E-3</v>
      </c>
      <c r="F1666" s="2">
        <v>4.692359999999999</v>
      </c>
      <c r="G1666" s="2">
        <v>4.7202199999999994</v>
      </c>
      <c r="H1666" s="2">
        <v>4.6973200000000004</v>
      </c>
      <c r="I1666" s="2">
        <v>4.6940800000000014</v>
      </c>
      <c r="J1666" s="17">
        <v>4.6401789999999981</v>
      </c>
      <c r="K1666" s="17" t="s">
        <v>51</v>
      </c>
      <c r="L1666" s="17" t="s">
        <v>54</v>
      </c>
      <c r="M1666" s="17" t="s">
        <v>52</v>
      </c>
    </row>
    <row r="1667" spans="1:13" ht="13.5" x14ac:dyDescent="0.25">
      <c r="A1667" s="3">
        <v>44442</v>
      </c>
      <c r="B1667" s="2">
        <v>4.8383000000000003</v>
      </c>
      <c r="C1667" s="2">
        <v>61.480978519904895</v>
      </c>
      <c r="D1667" s="2">
        <v>4.8517208850604732E-3</v>
      </c>
      <c r="E1667" s="2">
        <v>2.2759413654719021E-2</v>
      </c>
      <c r="F1667" s="2">
        <v>4.72288</v>
      </c>
      <c r="G1667" s="2">
        <v>4.7202199999999994</v>
      </c>
      <c r="H1667" s="2">
        <v>4.7069400000000012</v>
      </c>
      <c r="I1667" s="2">
        <v>4.696670000000001</v>
      </c>
      <c r="J1667" s="17">
        <v>4.6398719999999969</v>
      </c>
      <c r="K1667" s="17" t="s">
        <v>51</v>
      </c>
      <c r="L1667" s="17" t="s">
        <v>54</v>
      </c>
      <c r="M1667" s="17" t="s">
        <v>52</v>
      </c>
    </row>
    <row r="1668" spans="1:13" ht="13.5" x14ac:dyDescent="0.25">
      <c r="A1668" s="3">
        <v>44445</v>
      </c>
      <c r="B1668" s="2">
        <v>4.8449999999999998</v>
      </c>
      <c r="C1668" s="2">
        <v>61.955377821859869</v>
      </c>
      <c r="D1668" s="2">
        <v>3.1955532084779747E-3</v>
      </c>
      <c r="E1668" s="2">
        <v>3.2170653480526494E-2</v>
      </c>
      <c r="F1668" s="2">
        <v>4.7560599999999997</v>
      </c>
      <c r="G1668" s="2">
        <v>4.7275200000000002</v>
      </c>
      <c r="H1668" s="2">
        <v>4.7135800000000012</v>
      </c>
      <c r="I1668" s="2">
        <v>4.6998560000000005</v>
      </c>
      <c r="J1668" s="17">
        <v>4.6393959999999979</v>
      </c>
      <c r="K1668" s="17" t="s">
        <v>51</v>
      </c>
      <c r="L1668" s="17" t="s">
        <v>54</v>
      </c>
      <c r="M1668" s="17" t="s">
        <v>52</v>
      </c>
    </row>
    <row r="1669" spans="1:13" ht="13.5" x14ac:dyDescent="0.25">
      <c r="A1669" s="3">
        <v>44446</v>
      </c>
      <c r="B1669" s="2">
        <v>4.7454000000000001</v>
      </c>
      <c r="C1669" s="2">
        <v>51.751584257103566</v>
      </c>
      <c r="D1669" s="2">
        <v>7.3766690948202651E-3</v>
      </c>
      <c r="E1669" s="2">
        <v>3.8938307417265866E-2</v>
      </c>
      <c r="F1669" s="2">
        <v>4.7693199999999996</v>
      </c>
      <c r="G1669" s="2">
        <v>4.7255300000000009</v>
      </c>
      <c r="H1669" s="2">
        <v>4.7185550000000003</v>
      </c>
      <c r="I1669" s="2">
        <v>4.7039420000000005</v>
      </c>
      <c r="J1669" s="17">
        <v>4.6384509999999981</v>
      </c>
      <c r="K1669" s="17" t="s">
        <v>51</v>
      </c>
      <c r="L1669" s="17" t="s">
        <v>54</v>
      </c>
      <c r="M1669" s="17" t="s">
        <v>52</v>
      </c>
    </row>
    <row r="1670" spans="1:13" ht="13.5" x14ac:dyDescent="0.25">
      <c r="A1670" s="3">
        <v>44447</v>
      </c>
      <c r="B1670" s="2">
        <v>4.7454000000000001</v>
      </c>
      <c r="C1670" s="2">
        <v>51.751584257103566</v>
      </c>
      <c r="D1670" s="2">
        <v>5.9518816138570685E-4</v>
      </c>
      <c r="E1670" s="2">
        <v>4.3448569975188069E-2</v>
      </c>
      <c r="F1670" s="2">
        <v>4.7892200000000003</v>
      </c>
      <c r="G1670" s="2">
        <v>4.7301700000000011</v>
      </c>
      <c r="H1670" s="2">
        <v>4.7235300000000011</v>
      </c>
      <c r="I1670" s="2">
        <v>4.7080280000000005</v>
      </c>
      <c r="J1670" s="17">
        <v>4.6376794999999982</v>
      </c>
      <c r="K1670" s="17" t="s">
        <v>51</v>
      </c>
      <c r="L1670" s="17" t="s">
        <v>54</v>
      </c>
      <c r="M1670" s="17" t="s">
        <v>52</v>
      </c>
    </row>
    <row r="1671" spans="1:13" ht="13.5" x14ac:dyDescent="0.25">
      <c r="A1671" s="3">
        <v>44448</v>
      </c>
      <c r="B1671" s="2">
        <v>4.7255000000000003</v>
      </c>
      <c r="C1671" s="2">
        <v>49.849175914413195</v>
      </c>
      <c r="D1671" s="2">
        <v>-8.8871138595258969E-3</v>
      </c>
      <c r="E1671" s="2">
        <v>4.5545459910928787E-2</v>
      </c>
      <c r="F1671" s="2">
        <v>4.7799199999999997</v>
      </c>
      <c r="G1671" s="2">
        <v>4.7361400000000007</v>
      </c>
      <c r="H1671" s="2">
        <v>4.7275100000000005</v>
      </c>
      <c r="I1671" s="2">
        <v>4.7099820000000001</v>
      </c>
      <c r="J1671" s="17">
        <v>4.6365769999999982</v>
      </c>
      <c r="K1671" s="17" t="s">
        <v>55</v>
      </c>
      <c r="L1671" s="17" t="s">
        <v>54</v>
      </c>
      <c r="M1671" s="17" t="s">
        <v>47</v>
      </c>
    </row>
    <row r="1672" spans="1:13" ht="13.5" x14ac:dyDescent="0.25">
      <c r="A1672" s="3">
        <v>44449</v>
      </c>
      <c r="B1672" s="2">
        <v>4.7255000000000003</v>
      </c>
      <c r="C1672" s="2">
        <v>49.849175914413202</v>
      </c>
      <c r="D1672" s="2">
        <v>-1.3833793632496594E-2</v>
      </c>
      <c r="E1672" s="2">
        <v>4.5915964890469098E-2</v>
      </c>
      <c r="F1672" s="2">
        <v>4.7573600000000003</v>
      </c>
      <c r="G1672" s="2">
        <v>4.7401199999999992</v>
      </c>
      <c r="H1672" s="2">
        <v>4.7331499999999993</v>
      </c>
      <c r="I1672" s="2">
        <v>4.7119359999999997</v>
      </c>
      <c r="J1672" s="17">
        <v>4.6357634999999986</v>
      </c>
      <c r="K1672" s="17" t="s">
        <v>55</v>
      </c>
      <c r="L1672" s="17" t="s">
        <v>54</v>
      </c>
      <c r="M1672" s="17" t="s">
        <v>47</v>
      </c>
    </row>
    <row r="1673" spans="1:13" ht="13.5" x14ac:dyDescent="0.25">
      <c r="A1673" s="3">
        <v>44452</v>
      </c>
      <c r="B1673" s="2">
        <v>4.7255000000000003</v>
      </c>
      <c r="C1673" s="2">
        <v>49.849175914413202</v>
      </c>
      <c r="D1673" s="2">
        <v>-1.9020693242287834E-2</v>
      </c>
      <c r="E1673" s="2">
        <v>4.5065288234966763E-2</v>
      </c>
      <c r="F1673" s="2">
        <v>4.73346</v>
      </c>
      <c r="G1673" s="2">
        <v>4.7447599999999994</v>
      </c>
      <c r="H1673" s="2">
        <v>4.7371299999999987</v>
      </c>
      <c r="I1673" s="2">
        <v>4.716666</v>
      </c>
      <c r="J1673" s="17">
        <v>4.6340824999999981</v>
      </c>
      <c r="K1673" s="17" t="s">
        <v>55</v>
      </c>
      <c r="L1673" s="17" t="s">
        <v>54</v>
      </c>
      <c r="M1673" s="17" t="s">
        <v>47</v>
      </c>
    </row>
    <row r="1674" spans="1:13" ht="13.5" x14ac:dyDescent="0.25">
      <c r="A1674" s="3">
        <v>44453</v>
      </c>
      <c r="B1674" s="2">
        <v>4.7188999999999997</v>
      </c>
      <c r="C1674" s="2">
        <v>49.101489196511174</v>
      </c>
      <c r="D1674" s="2">
        <v>-2.2907629480816816E-2</v>
      </c>
      <c r="E1674" s="2">
        <v>4.2975125141184789E-2</v>
      </c>
      <c r="F1674" s="2">
        <v>4.7281599999999999</v>
      </c>
      <c r="G1674" s="2">
        <v>4.7487399999999989</v>
      </c>
      <c r="H1674" s="2">
        <v>4.7407799999999991</v>
      </c>
      <c r="I1674" s="2">
        <v>4.7228839999999996</v>
      </c>
      <c r="J1674" s="17">
        <v>4.6322239999999981</v>
      </c>
      <c r="K1674" s="17" t="s">
        <v>55</v>
      </c>
      <c r="L1674" s="17" t="s">
        <v>54</v>
      </c>
      <c r="M1674" s="17" t="s">
        <v>47</v>
      </c>
    </row>
    <row r="1675" spans="1:13" ht="13.5" x14ac:dyDescent="0.25">
      <c r="A1675" s="3">
        <v>44454</v>
      </c>
      <c r="B1675" s="2">
        <v>4.7521000000000004</v>
      </c>
      <c r="C1675" s="2">
        <v>52.926372427829563</v>
      </c>
      <c r="D1675" s="2">
        <v>-3.3712407109511844E-2</v>
      </c>
      <c r="E1675" s="2">
        <v>3.9349098470169659E-2</v>
      </c>
      <c r="F1675" s="2">
        <v>4.7294999999999998</v>
      </c>
      <c r="G1675" s="2">
        <v>4.75936</v>
      </c>
      <c r="H1675" s="2">
        <v>4.7431049999999999</v>
      </c>
      <c r="I1675" s="2">
        <v>4.7293760000000002</v>
      </c>
      <c r="J1675" s="17">
        <v>4.6305314999999991</v>
      </c>
      <c r="K1675" s="17" t="s">
        <v>51</v>
      </c>
      <c r="L1675" s="17" t="s">
        <v>54</v>
      </c>
      <c r="M1675" s="17" t="s">
        <v>52</v>
      </c>
    </row>
    <row r="1676" spans="1:13" ht="13.5" x14ac:dyDescent="0.25">
      <c r="A1676" s="3">
        <v>44455</v>
      </c>
      <c r="B1676" s="2">
        <v>4.7454000000000001</v>
      </c>
      <c r="C1676" s="2">
        <v>52.075878701292815</v>
      </c>
      <c r="D1676" s="2">
        <v>-2.3107461865788714E-2</v>
      </c>
      <c r="E1676" s="2">
        <v>3.4578084975733614E-2</v>
      </c>
      <c r="F1676" s="2">
        <v>4.7334800000000001</v>
      </c>
      <c r="G1676" s="2">
        <v>4.7566999999999995</v>
      </c>
      <c r="H1676" s="2">
        <v>4.7384599999999999</v>
      </c>
      <c r="I1676" s="2">
        <v>4.7336319999999992</v>
      </c>
      <c r="J1676" s="17">
        <v>4.6292969999999993</v>
      </c>
      <c r="K1676" s="17" t="s">
        <v>55</v>
      </c>
      <c r="L1676" s="17" t="s">
        <v>54</v>
      </c>
      <c r="M1676" s="17" t="s">
        <v>49</v>
      </c>
    </row>
    <row r="1677" spans="1:13" ht="13.5" x14ac:dyDescent="0.25">
      <c r="A1677" s="3">
        <v>44456</v>
      </c>
      <c r="B1677" s="2">
        <v>4.7454000000000001</v>
      </c>
      <c r="C1677" s="2">
        <v>52.075878701292815</v>
      </c>
      <c r="D1677" s="2">
        <v>-4.0322772803547124E-3</v>
      </c>
      <c r="E1677" s="2">
        <v>3.2321792504557981E-2</v>
      </c>
      <c r="F1677" s="2">
        <v>4.7374600000000004</v>
      </c>
      <c r="G1677" s="2">
        <v>4.7474100000000004</v>
      </c>
      <c r="H1677" s="2">
        <v>4.7338149999999999</v>
      </c>
      <c r="I1677" s="2">
        <v>4.7382579999999992</v>
      </c>
      <c r="J1677" s="17">
        <v>4.6278599999999992</v>
      </c>
      <c r="K1677" s="17" t="s">
        <v>55</v>
      </c>
      <c r="L1677" s="17" t="s">
        <v>54</v>
      </c>
      <c r="M1677" s="17" t="s">
        <v>49</v>
      </c>
    </row>
    <row r="1678" spans="1:13" ht="13.5" x14ac:dyDescent="0.25">
      <c r="A1678" s="3">
        <v>44459</v>
      </c>
      <c r="B1678" s="2">
        <v>4.7454000000000001</v>
      </c>
      <c r="C1678" s="2">
        <v>52.075878701292815</v>
      </c>
      <c r="D1678" s="2">
        <v>1.3048078474960256E-2</v>
      </c>
      <c r="E1678" s="2">
        <v>3.1402984285756441E-2</v>
      </c>
      <c r="F1678" s="2">
        <v>4.7414399999999999</v>
      </c>
      <c r="G1678" s="2">
        <v>4.7374500000000008</v>
      </c>
      <c r="H1678" s="2">
        <v>4.7324850000000005</v>
      </c>
      <c r="I1678" s="2">
        <v>4.7362659999999988</v>
      </c>
      <c r="J1678" s="17">
        <v>4.6258735</v>
      </c>
      <c r="K1678" s="17" t="s">
        <v>55</v>
      </c>
      <c r="L1678" s="17" t="s">
        <v>54</v>
      </c>
      <c r="M1678" s="17" t="s">
        <v>49</v>
      </c>
    </row>
    <row r="1679" spans="1:13" ht="13.5" x14ac:dyDescent="0.25">
      <c r="A1679" s="3">
        <v>44460</v>
      </c>
      <c r="B1679" s="2">
        <v>4.7720000000000002</v>
      </c>
      <c r="C1679" s="2">
        <v>55.612741344693625</v>
      </c>
      <c r="D1679" s="2">
        <v>1.0123022972999607E-2</v>
      </c>
      <c r="E1679" s="2">
        <v>3.1177025694646022E-2</v>
      </c>
      <c r="F1679" s="2">
        <v>4.7520600000000002</v>
      </c>
      <c r="G1679" s="2">
        <v>4.7401100000000005</v>
      </c>
      <c r="H1679" s="2">
        <v>4.7328200000000011</v>
      </c>
      <c r="I1679" s="2">
        <v>4.7354699999999994</v>
      </c>
      <c r="J1679" s="17">
        <v>4.6238755000000005</v>
      </c>
      <c r="K1679" s="17" t="s">
        <v>51</v>
      </c>
      <c r="L1679" s="17" t="s">
        <v>54</v>
      </c>
      <c r="M1679" s="17" t="s">
        <v>52</v>
      </c>
    </row>
    <row r="1680" spans="1:13" ht="13.5" x14ac:dyDescent="0.25">
      <c r="A1680" s="3">
        <v>44461</v>
      </c>
      <c r="B1680" s="2">
        <v>4.7786</v>
      </c>
      <c r="C1680" s="2">
        <v>56.471138608832163</v>
      </c>
      <c r="D1680" s="2">
        <v>6.9239279447055324E-3</v>
      </c>
      <c r="E1680" s="2">
        <v>2.9857742133771518E-2</v>
      </c>
      <c r="F1680" s="2">
        <v>4.7573600000000003</v>
      </c>
      <c r="G1680" s="2">
        <v>4.74343</v>
      </c>
      <c r="H1680" s="2">
        <v>4.7368000000000006</v>
      </c>
      <c r="I1680" s="2">
        <v>4.7344079999999993</v>
      </c>
      <c r="J1680" s="17">
        <v>4.6221130000000006</v>
      </c>
      <c r="K1680" s="17" t="s">
        <v>55</v>
      </c>
      <c r="L1680" s="17" t="s">
        <v>54</v>
      </c>
      <c r="M1680" s="17" t="s">
        <v>49</v>
      </c>
    </row>
    <row r="1681" spans="1:13" ht="13.5" x14ac:dyDescent="0.25">
      <c r="A1681" s="3">
        <v>44462</v>
      </c>
      <c r="B1681" s="2">
        <v>4.8250999999999999</v>
      </c>
      <c r="C1681" s="2">
        <v>62.040933753532251</v>
      </c>
      <c r="D1681" s="2">
        <v>-2.5457211850943295E-3</v>
      </c>
      <c r="E1681" s="2">
        <v>2.9187510226643235E-2</v>
      </c>
      <c r="F1681" s="2">
        <v>4.7732999999999999</v>
      </c>
      <c r="G1681" s="2">
        <v>4.7533899999999996</v>
      </c>
      <c r="H1681" s="2">
        <v>4.744765000000001</v>
      </c>
      <c r="I1681" s="2">
        <v>4.7349399999999999</v>
      </c>
      <c r="J1681" s="17">
        <v>4.620727500000001</v>
      </c>
      <c r="K1681" s="17" t="s">
        <v>51</v>
      </c>
      <c r="L1681" s="17" t="s">
        <v>54</v>
      </c>
      <c r="M1681" s="17" t="s">
        <v>52</v>
      </c>
    </row>
    <row r="1682" spans="1:13" ht="13.5" x14ac:dyDescent="0.25">
      <c r="A1682" s="3">
        <v>44463</v>
      </c>
      <c r="B1682" s="2">
        <v>4.8117999999999999</v>
      </c>
      <c r="C1682" s="2">
        <v>59.688403332249237</v>
      </c>
      <c r="D1682" s="2">
        <v>-1.0085808438526023E-2</v>
      </c>
      <c r="E1682" s="2">
        <v>2.922352795693382E-2</v>
      </c>
      <c r="F1682" s="2">
        <v>4.7865799999999989</v>
      </c>
      <c r="G1682" s="2">
        <v>4.7620199999999997</v>
      </c>
      <c r="H1682" s="2">
        <v>4.7510700000000003</v>
      </c>
      <c r="I1682" s="2">
        <v>4.7356040000000004</v>
      </c>
      <c r="J1682" s="17">
        <v>4.6193334999999998</v>
      </c>
      <c r="K1682" s="17" t="s">
        <v>51</v>
      </c>
      <c r="L1682" s="17" t="s">
        <v>54</v>
      </c>
      <c r="M1682" s="17" t="s">
        <v>52</v>
      </c>
    </row>
    <row r="1683" spans="1:13" ht="13.5" x14ac:dyDescent="0.25">
      <c r="A1683" s="3">
        <v>44466</v>
      </c>
      <c r="B1683" s="2">
        <v>4.8183999999999996</v>
      </c>
      <c r="C1683" s="2">
        <v>60.489068922475717</v>
      </c>
      <c r="D1683" s="2">
        <v>-1.7350710891345322E-2</v>
      </c>
      <c r="E1683" s="2">
        <v>2.9965908569359177E-2</v>
      </c>
      <c r="F1683" s="2">
        <v>4.8011800000000004</v>
      </c>
      <c r="G1683" s="2">
        <v>4.7713099999999988</v>
      </c>
      <c r="H1683" s="2">
        <v>4.7580350000000005</v>
      </c>
      <c r="I1683" s="2">
        <v>4.7354700000000003</v>
      </c>
      <c r="J1683" s="17">
        <v>4.6180015000000001</v>
      </c>
      <c r="K1683" s="17" t="s">
        <v>51</v>
      </c>
      <c r="L1683" s="17" t="s">
        <v>54</v>
      </c>
      <c r="M1683" s="17" t="s">
        <v>52</v>
      </c>
    </row>
    <row r="1684" spans="1:13" ht="13.5" x14ac:dyDescent="0.25">
      <c r="A1684" s="3">
        <v>44467</v>
      </c>
      <c r="B1684" s="2">
        <v>4.9710999999999999</v>
      </c>
      <c r="C1684" s="2">
        <v>73.569183107699061</v>
      </c>
      <c r="D1684" s="2">
        <v>-3.6230042318582178E-2</v>
      </c>
      <c r="E1684" s="2">
        <v>3.1831728794164849E-2</v>
      </c>
      <c r="F1684" s="2">
        <v>4.8409999999999993</v>
      </c>
      <c r="G1684" s="2">
        <v>4.7965299999999997</v>
      </c>
      <c r="H1684" s="2">
        <v>4.7726349999999993</v>
      </c>
      <c r="I1684" s="2">
        <v>4.7393200000000011</v>
      </c>
      <c r="J1684" s="17">
        <v>4.6174614999999992</v>
      </c>
      <c r="K1684" s="17" t="s">
        <v>51</v>
      </c>
      <c r="L1684" s="17" t="s">
        <v>54</v>
      </c>
      <c r="M1684" s="17" t="s">
        <v>52</v>
      </c>
    </row>
    <row r="1685" spans="1:13" ht="13.5" x14ac:dyDescent="0.25">
      <c r="A1685" s="3">
        <v>44468</v>
      </c>
      <c r="B1685" s="2">
        <v>5.1303999999999998</v>
      </c>
      <c r="C1685" s="2">
        <v>80.734506926800265</v>
      </c>
      <c r="D1685" s="2">
        <v>-6.017504509127658E-2</v>
      </c>
      <c r="E1685" s="2">
        <v>3.3296068219973218E-2</v>
      </c>
      <c r="F1685" s="2">
        <v>4.9113600000000002</v>
      </c>
      <c r="G1685" s="2">
        <v>4.8343600000000002</v>
      </c>
      <c r="H1685" s="2">
        <v>4.7968600000000006</v>
      </c>
      <c r="I1685" s="2">
        <v>4.745692</v>
      </c>
      <c r="J1685" s="17">
        <v>4.6179494999999999</v>
      </c>
      <c r="K1685" s="17" t="s">
        <v>51</v>
      </c>
      <c r="L1685" s="17" t="s">
        <v>54</v>
      </c>
      <c r="M1685" s="17" t="s">
        <v>52</v>
      </c>
    </row>
    <row r="1686" spans="1:13" ht="13.5" x14ac:dyDescent="0.25">
      <c r="A1686" s="3">
        <v>44469</v>
      </c>
      <c r="B1686" s="2">
        <v>5.0904999999999996</v>
      </c>
      <c r="C1686" s="2">
        <v>75.233073714442526</v>
      </c>
      <c r="D1686" s="2">
        <v>-8.0635944185652342E-2</v>
      </c>
      <c r="E1686" s="2">
        <v>3.5672468968316551E-2</v>
      </c>
      <c r="F1686" s="2">
        <v>4.9644399999999989</v>
      </c>
      <c r="G1686" s="2">
        <v>4.8688699999999994</v>
      </c>
      <c r="H1686" s="2">
        <v>4.8127850000000008</v>
      </c>
      <c r="I1686" s="2">
        <v>4.7512660000000002</v>
      </c>
      <c r="J1686" s="17">
        <v>4.6180935000000005</v>
      </c>
      <c r="K1686" s="17" t="s">
        <v>51</v>
      </c>
      <c r="L1686" s="17" t="s">
        <v>54</v>
      </c>
      <c r="M1686" s="17" t="s">
        <v>52</v>
      </c>
    </row>
    <row r="1687" spans="1:13" ht="13.5" x14ac:dyDescent="0.25">
      <c r="A1687" s="3">
        <v>44470</v>
      </c>
      <c r="B1687" s="2">
        <v>5.0705999999999998</v>
      </c>
      <c r="C1687" s="2">
        <v>72.576761630508614</v>
      </c>
      <c r="D1687" s="2">
        <v>-9.8206324454059413E-2</v>
      </c>
      <c r="E1687" s="2">
        <v>3.2793113995900569E-2</v>
      </c>
      <c r="F1687" s="2">
        <v>5.0161999999999995</v>
      </c>
      <c r="G1687" s="2">
        <v>4.9013899999999992</v>
      </c>
      <c r="H1687" s="2">
        <v>4.8244000000000007</v>
      </c>
      <c r="I1687" s="2">
        <v>4.7571060000000003</v>
      </c>
      <c r="J1687" s="17">
        <v>4.6182825000000003</v>
      </c>
      <c r="K1687" s="17" t="s">
        <v>51</v>
      </c>
      <c r="L1687" s="17" t="s">
        <v>54</v>
      </c>
      <c r="M1687" s="17" t="s">
        <v>52</v>
      </c>
    </row>
    <row r="1688" spans="1:13" ht="13.5" x14ac:dyDescent="0.25">
      <c r="A1688" s="3">
        <v>44473</v>
      </c>
      <c r="B1688" s="2">
        <v>5.1105</v>
      </c>
      <c r="C1688" s="2">
        <v>74.519368757279281</v>
      </c>
      <c r="D1688" s="2">
        <v>-0.11751466996971693</v>
      </c>
      <c r="E1688" s="2">
        <v>2.6562988031258609E-2</v>
      </c>
      <c r="F1688" s="2">
        <v>5.0746200000000004</v>
      </c>
      <c r="G1688" s="2">
        <v>4.9379</v>
      </c>
      <c r="H1688" s="2">
        <v>4.8376750000000008</v>
      </c>
      <c r="I1688" s="2">
        <v>4.763744</v>
      </c>
      <c r="J1688" s="17">
        <v>4.6192494999999996</v>
      </c>
      <c r="K1688" s="17" t="s">
        <v>51</v>
      </c>
      <c r="L1688" s="17" t="s">
        <v>54</v>
      </c>
      <c r="M1688" s="17" t="s">
        <v>52</v>
      </c>
    </row>
    <row r="1689" spans="1:13" ht="13.5" x14ac:dyDescent="0.25">
      <c r="A1689" s="3">
        <v>44474</v>
      </c>
      <c r="B1689" s="2">
        <v>5.2697000000000003</v>
      </c>
      <c r="C1689" s="2">
        <v>80.46538347984044</v>
      </c>
      <c r="D1689" s="2">
        <v>-0.14316406124301206</v>
      </c>
      <c r="E1689" s="2">
        <v>1.5672617932812511E-2</v>
      </c>
      <c r="F1689" s="2">
        <v>5.1343399999999999</v>
      </c>
      <c r="G1689" s="2">
        <v>4.9876699999999996</v>
      </c>
      <c r="H1689" s="2">
        <v>4.8638899999999996</v>
      </c>
      <c r="I1689" s="2">
        <v>4.7736979999999996</v>
      </c>
      <c r="J1689" s="17">
        <v>4.6203184999999998</v>
      </c>
      <c r="K1689" s="17" t="s">
        <v>51</v>
      </c>
      <c r="L1689" s="17" t="s">
        <v>50</v>
      </c>
      <c r="M1689" s="17" t="s">
        <v>52</v>
      </c>
    </row>
    <row r="1690" spans="1:13" ht="13.5" x14ac:dyDescent="0.25">
      <c r="A1690" s="3">
        <v>44475</v>
      </c>
      <c r="B1690" s="2">
        <v>5.2431999999999999</v>
      </c>
      <c r="C1690" s="2">
        <v>77.23454759216537</v>
      </c>
      <c r="D1690" s="2">
        <v>-0.16432168618655751</v>
      </c>
      <c r="E1690" s="2">
        <v>3.7905412988341741E-3</v>
      </c>
      <c r="F1690" s="2">
        <v>5.1569000000000003</v>
      </c>
      <c r="G1690" s="2">
        <v>5.0341300000000002</v>
      </c>
      <c r="H1690" s="2">
        <v>4.8887799999999997</v>
      </c>
      <c r="I1690" s="2">
        <v>4.784052</v>
      </c>
      <c r="J1690" s="17">
        <v>4.6210814999999998</v>
      </c>
      <c r="K1690" s="17" t="s">
        <v>51</v>
      </c>
      <c r="L1690" s="17" t="s">
        <v>54</v>
      </c>
      <c r="M1690" s="17" t="s">
        <v>52</v>
      </c>
    </row>
    <row r="1691" spans="1:13" ht="13.5" x14ac:dyDescent="0.25">
      <c r="A1691" s="3">
        <v>44476</v>
      </c>
      <c r="B1691" s="2">
        <v>5.1105</v>
      </c>
      <c r="C1691" s="2">
        <v>63.487647403768619</v>
      </c>
      <c r="D1691" s="2">
        <v>-0.16733667226840598</v>
      </c>
      <c r="E1691" s="2">
        <v>-9.0620699812720921E-3</v>
      </c>
      <c r="F1691" s="2">
        <v>5.1609000000000007</v>
      </c>
      <c r="G1691" s="2">
        <v>5.0626699999999998</v>
      </c>
      <c r="H1691" s="2">
        <v>4.9080300000000001</v>
      </c>
      <c r="I1691" s="2">
        <v>4.7912200000000009</v>
      </c>
      <c r="J1691" s="17">
        <v>4.6210075000000002</v>
      </c>
      <c r="K1691" s="17" t="s">
        <v>51</v>
      </c>
      <c r="L1691" s="17" t="s">
        <v>54</v>
      </c>
      <c r="M1691" s="17" t="s">
        <v>52</v>
      </c>
    </row>
    <row r="1692" spans="1:13" ht="13.5" x14ac:dyDescent="0.25">
      <c r="A1692" s="3">
        <v>44477</v>
      </c>
      <c r="B1692" s="2">
        <v>5.0904999999999996</v>
      </c>
      <c r="C1692" s="2">
        <v>61.705032576480967</v>
      </c>
      <c r="D1692" s="2">
        <v>-0.17160896424400374</v>
      </c>
      <c r="E1692" s="2">
        <v>-1.8725678180492863E-2</v>
      </c>
      <c r="F1692" s="2">
        <v>5.1648799999999992</v>
      </c>
      <c r="G1692" s="2">
        <v>5.0905399999999998</v>
      </c>
      <c r="H1692" s="2">
        <v>4.9262800000000002</v>
      </c>
      <c r="I1692" s="2">
        <v>4.7987860000000007</v>
      </c>
      <c r="J1692" s="17">
        <v>4.6210360000000001</v>
      </c>
      <c r="K1692" s="17" t="s">
        <v>51</v>
      </c>
      <c r="L1692" s="17" t="s">
        <v>54</v>
      </c>
      <c r="M1692" s="17" t="s">
        <v>52</v>
      </c>
    </row>
    <row r="1693" spans="1:13" ht="13.5" x14ac:dyDescent="0.25">
      <c r="A1693" s="3">
        <v>44480</v>
      </c>
      <c r="B1693" s="2">
        <v>4.9976000000000003</v>
      </c>
      <c r="C1693" s="2">
        <v>54.105604091522778</v>
      </c>
      <c r="D1693" s="2">
        <v>-0.168279746113841</v>
      </c>
      <c r="E1693" s="2">
        <v>-2.9972045322149921E-2</v>
      </c>
      <c r="F1693" s="2">
        <v>5.1423000000000005</v>
      </c>
      <c r="G1693" s="2">
        <v>5.10846</v>
      </c>
      <c r="H1693" s="2">
        <v>4.9398850000000003</v>
      </c>
      <c r="I1693" s="2">
        <v>4.8044940000000009</v>
      </c>
      <c r="J1693" s="17">
        <v>4.620571</v>
      </c>
      <c r="K1693" s="17" t="s">
        <v>55</v>
      </c>
      <c r="L1693" s="17" t="s">
        <v>54</v>
      </c>
      <c r="M1693" s="17" t="s">
        <v>47</v>
      </c>
    </row>
    <row r="1694" spans="1:13" ht="13.5" x14ac:dyDescent="0.25">
      <c r="A1694" s="3">
        <v>44481</v>
      </c>
      <c r="B1694" s="2">
        <v>5.0242000000000004</v>
      </c>
      <c r="C1694" s="2">
        <v>55.784729892400229</v>
      </c>
      <c r="D1694" s="2">
        <v>-0.14427389434674698</v>
      </c>
      <c r="E1694" s="2">
        <v>-4.3087176497060051E-2</v>
      </c>
      <c r="F1694" s="2">
        <v>5.0932000000000004</v>
      </c>
      <c r="G1694" s="2">
        <v>5.1137700000000006</v>
      </c>
      <c r="H1694" s="2">
        <v>4.9551500000000006</v>
      </c>
      <c r="I1694" s="2">
        <v>4.8107340000000001</v>
      </c>
      <c r="J1694" s="17">
        <v>4.6207595000000001</v>
      </c>
      <c r="K1694" s="17" t="s">
        <v>55</v>
      </c>
      <c r="L1694" s="17" t="s">
        <v>54</v>
      </c>
      <c r="M1694" s="17" t="s">
        <v>47</v>
      </c>
    </row>
    <row r="1695" spans="1:13" ht="13.5" x14ac:dyDescent="0.25">
      <c r="A1695" s="3">
        <v>44482</v>
      </c>
      <c r="B1695" s="2">
        <v>4.9512</v>
      </c>
      <c r="C1695" s="2">
        <v>50.341285560808331</v>
      </c>
      <c r="D1695" s="2">
        <v>-9.4511772371426161E-2</v>
      </c>
      <c r="E1695" s="2">
        <v>-5.5210227707581695E-2</v>
      </c>
      <c r="F1695" s="2">
        <v>5.0347999999999997</v>
      </c>
      <c r="G1695" s="2">
        <v>5.0958500000000004</v>
      </c>
      <c r="H1695" s="2">
        <v>4.9651050000000012</v>
      </c>
      <c r="I1695" s="2">
        <v>4.8155140000000003</v>
      </c>
      <c r="J1695" s="17">
        <v>4.6203804999999996</v>
      </c>
      <c r="K1695" s="17" t="s">
        <v>55</v>
      </c>
      <c r="L1695" s="17" t="s">
        <v>54</v>
      </c>
      <c r="M1695" s="17" t="s">
        <v>47</v>
      </c>
    </row>
    <row r="1696" spans="1:13" ht="13.5" x14ac:dyDescent="0.25">
      <c r="A1696" s="3">
        <v>44483</v>
      </c>
      <c r="B1696" s="2">
        <v>4.9776999999999996</v>
      </c>
      <c r="C1696" s="2">
        <v>52.166032130755788</v>
      </c>
      <c r="D1696" s="2">
        <v>-6.0506556893650476E-2</v>
      </c>
      <c r="E1696" s="2">
        <v>-6.5177581149997749E-2</v>
      </c>
      <c r="F1696" s="2">
        <v>5.0082399999999998</v>
      </c>
      <c r="G1696" s="2">
        <v>5.0845700000000003</v>
      </c>
      <c r="H1696" s="2">
        <v>4.9767200000000003</v>
      </c>
      <c r="I1696" s="2">
        <v>4.8209560000000007</v>
      </c>
      <c r="J1696" s="17">
        <v>4.6203944999999988</v>
      </c>
      <c r="K1696" s="17" t="s">
        <v>55</v>
      </c>
      <c r="L1696" s="17" t="s">
        <v>54</v>
      </c>
      <c r="M1696" s="17" t="s">
        <v>47</v>
      </c>
    </row>
    <row r="1697" spans="1:13" ht="13.5" x14ac:dyDescent="0.25">
      <c r="A1697" s="3">
        <v>44488</v>
      </c>
      <c r="B1697" s="2">
        <v>4.9710999999999999</v>
      </c>
      <c r="C1697" s="2">
        <v>51.656914321742747</v>
      </c>
      <c r="D1697" s="2">
        <v>-3.4461940130223745E-2</v>
      </c>
      <c r="E1697" s="2">
        <v>-6.4559877962089757E-2</v>
      </c>
      <c r="F1697" s="2">
        <v>4.9843600000000006</v>
      </c>
      <c r="G1697" s="2">
        <v>5.0746199999999995</v>
      </c>
      <c r="H1697" s="2">
        <v>4.9880050000000011</v>
      </c>
      <c r="I1697" s="2">
        <v>4.8274600000000003</v>
      </c>
      <c r="J1697" s="17">
        <v>4.6200859999999997</v>
      </c>
      <c r="K1697" s="17" t="s">
        <v>55</v>
      </c>
      <c r="L1697" s="17" t="s">
        <v>54</v>
      </c>
      <c r="M1697" s="17" t="s">
        <v>47</v>
      </c>
    </row>
    <row r="1698" spans="1:13" ht="13.5" x14ac:dyDescent="0.25">
      <c r="A1698" s="3">
        <v>44489</v>
      </c>
      <c r="B1698" s="2">
        <v>4.9444999999999997</v>
      </c>
      <c r="C1698" s="2">
        <v>49.55766647010649</v>
      </c>
      <c r="D1698" s="2">
        <v>-4.421149900982968E-3</v>
      </c>
      <c r="E1698" s="2">
        <v>-5.7690338243174849E-2</v>
      </c>
      <c r="F1698" s="2">
        <v>4.9737399999999994</v>
      </c>
      <c r="G1698" s="2">
        <v>5.05802</v>
      </c>
      <c r="H1698" s="2">
        <v>4.9979600000000008</v>
      </c>
      <c r="I1698" s="2">
        <v>4.8321060000000005</v>
      </c>
      <c r="J1698" s="17">
        <v>4.6195289999999991</v>
      </c>
      <c r="K1698" s="17" t="s">
        <v>55</v>
      </c>
      <c r="L1698" s="17" t="s">
        <v>54</v>
      </c>
      <c r="M1698" s="17" t="s">
        <v>47</v>
      </c>
    </row>
    <row r="1699" spans="1:13" ht="13.5" x14ac:dyDescent="0.25">
      <c r="A1699" s="3">
        <v>44490</v>
      </c>
      <c r="B1699" s="2">
        <v>4.9379</v>
      </c>
      <c r="C1699" s="2">
        <v>49.025309938111711</v>
      </c>
      <c r="D1699" s="2">
        <v>4.6038399707692079E-2</v>
      </c>
      <c r="E1699" s="2">
        <v>-4.6651235058197245E-2</v>
      </c>
      <c r="F1699" s="2">
        <v>4.9564799999999991</v>
      </c>
      <c r="G1699" s="2">
        <v>5.0248399999999993</v>
      </c>
      <c r="H1699" s="2">
        <v>5.0062550000000012</v>
      </c>
      <c r="I1699" s="2">
        <v>4.8379460000000014</v>
      </c>
      <c r="J1699" s="17">
        <v>4.6190544999999998</v>
      </c>
      <c r="K1699" s="17" t="s">
        <v>55</v>
      </c>
      <c r="L1699" s="17" t="s">
        <v>54</v>
      </c>
      <c r="M1699" s="17" t="s">
        <v>47</v>
      </c>
    </row>
    <row r="1700" spans="1:13" ht="13.5" x14ac:dyDescent="0.25">
      <c r="A1700" s="3">
        <v>44491</v>
      </c>
      <c r="B1700" s="2">
        <v>4.9047000000000001</v>
      </c>
      <c r="C1700" s="2">
        <v>46.329271724466459</v>
      </c>
      <c r="D1700" s="2">
        <v>8.7211113506993954E-2</v>
      </c>
      <c r="E1700" s="2">
        <v>-3.3137529445935343E-2</v>
      </c>
      <c r="F1700" s="2">
        <v>4.9471800000000004</v>
      </c>
      <c r="G1700" s="2">
        <v>4.9909899999999991</v>
      </c>
      <c r="H1700" s="2">
        <v>5.0125600000000006</v>
      </c>
      <c r="I1700" s="2">
        <v>4.843122000000001</v>
      </c>
      <c r="J1700" s="17">
        <v>4.6184139999999987</v>
      </c>
      <c r="K1700" s="17" t="s">
        <v>55</v>
      </c>
      <c r="L1700" s="17" t="s">
        <v>54</v>
      </c>
      <c r="M1700" s="17" t="s">
        <v>47</v>
      </c>
    </row>
    <row r="1701" spans="1:13" ht="13.5" x14ac:dyDescent="0.25">
      <c r="A1701" s="3">
        <v>44494</v>
      </c>
      <c r="B1701" s="2">
        <v>4.8914</v>
      </c>
      <c r="C1701" s="2">
        <v>45.25558853514196</v>
      </c>
      <c r="D1701" s="2">
        <v>0.10290242929269233</v>
      </c>
      <c r="E1701" s="2">
        <v>-1.737188544537234E-2</v>
      </c>
      <c r="F1701" s="2">
        <v>4.929920000000001</v>
      </c>
      <c r="G1701" s="2">
        <v>4.9690799999999999</v>
      </c>
      <c r="H1701" s="2">
        <v>5.0158750000000012</v>
      </c>
      <c r="I1701" s="2">
        <v>4.8480320000000008</v>
      </c>
      <c r="J1701" s="17">
        <v>4.6173019999999996</v>
      </c>
      <c r="K1701" s="17" t="s">
        <v>55</v>
      </c>
      <c r="L1701" s="17" t="s">
        <v>54</v>
      </c>
      <c r="M1701" s="17" t="s">
        <v>47</v>
      </c>
    </row>
    <row r="1702" spans="1:13" ht="13.5" x14ac:dyDescent="0.25">
      <c r="A1702" s="3">
        <v>44495</v>
      </c>
      <c r="B1702" s="2">
        <v>4.8648999999999996</v>
      </c>
      <c r="C1702" s="2">
        <v>43.111735066834491</v>
      </c>
      <c r="D1702" s="2">
        <v>0.11540642394766731</v>
      </c>
      <c r="E1702" s="2">
        <v>-7.896850834632263E-3</v>
      </c>
      <c r="F1702" s="2">
        <v>4.9086799999999995</v>
      </c>
      <c r="G1702" s="2">
        <v>4.9465199999999996</v>
      </c>
      <c r="H1702" s="2">
        <v>5.018530000000001</v>
      </c>
      <c r="I1702" s="2">
        <v>4.8530760000000006</v>
      </c>
      <c r="J1702" s="17">
        <v>4.616752</v>
      </c>
      <c r="K1702" s="17" t="s">
        <v>55</v>
      </c>
      <c r="L1702" s="17" t="s">
        <v>54</v>
      </c>
      <c r="M1702" s="17" t="s">
        <v>47</v>
      </c>
    </row>
    <row r="1703" spans="1:13" ht="13.5" x14ac:dyDescent="0.25">
      <c r="A1703" s="3">
        <v>44496</v>
      </c>
      <c r="B1703" s="2">
        <v>4.8449999999999998</v>
      </c>
      <c r="C1703" s="2">
        <v>41.521053913976061</v>
      </c>
      <c r="D1703" s="2">
        <v>0.11364053458677592</v>
      </c>
      <c r="E1703" s="2">
        <v>5.1923884566873468E-5</v>
      </c>
      <c r="F1703" s="2">
        <v>4.8887799999999997</v>
      </c>
      <c r="G1703" s="2">
        <v>4.9312599999999991</v>
      </c>
      <c r="H1703" s="2">
        <v>5.0198600000000013</v>
      </c>
      <c r="I1703" s="2">
        <v>4.8570580000000012</v>
      </c>
      <c r="J1703" s="17">
        <v>4.6163915000000006</v>
      </c>
      <c r="K1703" s="17" t="s">
        <v>55</v>
      </c>
      <c r="L1703" s="17" t="s">
        <v>54</v>
      </c>
      <c r="M1703" s="17" t="s">
        <v>47</v>
      </c>
    </row>
    <row r="1704" spans="1:13" ht="13.5" x14ac:dyDescent="0.25">
      <c r="A1704" s="3">
        <v>44497</v>
      </c>
      <c r="B1704" s="2">
        <v>4.8449999999999998</v>
      </c>
      <c r="C1704" s="2">
        <v>41.521053913976061</v>
      </c>
      <c r="D1704" s="2">
        <v>0.11679329324035947</v>
      </c>
      <c r="E1704" s="2">
        <v>8.1931881476975839E-3</v>
      </c>
      <c r="F1704" s="2">
        <v>4.8701999999999988</v>
      </c>
      <c r="G1704" s="2">
        <v>4.9133399999999989</v>
      </c>
      <c r="H1704" s="2">
        <v>5.0135550000000011</v>
      </c>
      <c r="I1704" s="2">
        <v>4.8610400000000009</v>
      </c>
      <c r="J1704" s="17">
        <v>4.6157709999999996</v>
      </c>
      <c r="K1704" s="17" t="s">
        <v>55</v>
      </c>
      <c r="L1704" s="17" t="s">
        <v>54</v>
      </c>
      <c r="M1704" s="17" t="s">
        <v>47</v>
      </c>
    </row>
    <row r="1705" spans="1:13" ht="13.5" x14ac:dyDescent="0.25">
      <c r="A1705" s="3">
        <v>44498</v>
      </c>
      <c r="B1705" s="2">
        <v>4.8715000000000002</v>
      </c>
      <c r="C1705" s="2">
        <v>44.673742617945805</v>
      </c>
      <c r="D1705" s="2">
        <v>0.10678085864427445</v>
      </c>
      <c r="E1705" s="2">
        <v>1.9574548954148022E-2</v>
      </c>
      <c r="F1705" s="2">
        <v>4.8635599999999997</v>
      </c>
      <c r="G1705" s="2">
        <v>4.9053699999999996</v>
      </c>
      <c r="H1705" s="2">
        <v>5.00061</v>
      </c>
      <c r="I1705" s="2">
        <v>4.8643580000000011</v>
      </c>
      <c r="J1705" s="17">
        <v>4.6153115000000007</v>
      </c>
      <c r="K1705" s="17" t="s">
        <v>55</v>
      </c>
      <c r="L1705" s="17" t="s">
        <v>54</v>
      </c>
      <c r="M1705" s="17" t="s">
        <v>47</v>
      </c>
    </row>
    <row r="1706" spans="1:13" ht="13.5" x14ac:dyDescent="0.25">
      <c r="A1706" s="3">
        <v>44501</v>
      </c>
      <c r="B1706" s="2">
        <v>4.8582000000000001</v>
      </c>
      <c r="C1706" s="2">
        <v>43.408859547117459</v>
      </c>
      <c r="D1706" s="2">
        <v>0.10368985309299017</v>
      </c>
      <c r="E1706" s="2">
        <v>3.0619455519938575E-2</v>
      </c>
      <c r="F1706" s="2">
        <v>4.8569200000000006</v>
      </c>
      <c r="G1706" s="2">
        <v>4.8934200000000008</v>
      </c>
      <c r="H1706" s="2">
        <v>4.988995000000001</v>
      </c>
      <c r="I1706" s="2">
        <v>4.8647560000000016</v>
      </c>
      <c r="J1706" s="17">
        <v>4.6152775000000004</v>
      </c>
      <c r="K1706" s="17" t="s">
        <v>55</v>
      </c>
      <c r="L1706" s="17" t="s">
        <v>54</v>
      </c>
      <c r="M1706" s="17" t="s">
        <v>47</v>
      </c>
    </row>
    <row r="1707" spans="1:13" ht="13.5" x14ac:dyDescent="0.25">
      <c r="A1707" s="3">
        <v>44502</v>
      </c>
      <c r="B1707" s="2">
        <v>4.8516000000000004</v>
      </c>
      <c r="C1707" s="2">
        <v>42.761819448591851</v>
      </c>
      <c r="D1707" s="2">
        <v>0.10092180198479905</v>
      </c>
      <c r="E1707" s="2">
        <v>3.8915810011165751E-2</v>
      </c>
      <c r="F1707" s="2">
        <v>4.85426</v>
      </c>
      <c r="G1707" s="2">
        <v>4.8814699999999993</v>
      </c>
      <c r="H1707" s="2">
        <v>4.9780449999999998</v>
      </c>
      <c r="I1707" s="2">
        <v>4.8650220000000015</v>
      </c>
      <c r="J1707" s="17">
        <v>4.6153259999999996</v>
      </c>
      <c r="K1707" s="17" t="s">
        <v>55</v>
      </c>
      <c r="L1707" s="17" t="s">
        <v>54</v>
      </c>
      <c r="M1707" s="17" t="s">
        <v>47</v>
      </c>
    </row>
    <row r="1708" spans="1:13" ht="13.5" x14ac:dyDescent="0.25">
      <c r="A1708" s="3">
        <v>44503</v>
      </c>
      <c r="B1708" s="2">
        <v>4.8582000000000001</v>
      </c>
      <c r="C1708" s="2">
        <v>43.666108465811888</v>
      </c>
      <c r="D1708" s="2">
        <v>9.4383621749210889E-2</v>
      </c>
      <c r="E1708" s="2">
        <v>4.4610378100536981E-2</v>
      </c>
      <c r="F1708" s="2">
        <v>4.8569000000000004</v>
      </c>
      <c r="G1708" s="2">
        <v>4.8728399999999992</v>
      </c>
      <c r="H1708" s="2">
        <v>4.9654299999999996</v>
      </c>
      <c r="I1708" s="2">
        <v>4.8667460000000018</v>
      </c>
      <c r="J1708" s="17">
        <v>4.6151759999999999</v>
      </c>
      <c r="K1708" s="17" t="s">
        <v>51</v>
      </c>
      <c r="L1708" s="17" t="s">
        <v>54</v>
      </c>
      <c r="M1708" s="17" t="s">
        <v>52</v>
      </c>
    </row>
    <row r="1709" spans="1:13" ht="13.5" x14ac:dyDescent="0.25">
      <c r="A1709" s="3">
        <v>44504</v>
      </c>
      <c r="B1709" s="2">
        <v>4.8582000000000001</v>
      </c>
      <c r="C1709" s="2">
        <v>43.666108465811888</v>
      </c>
      <c r="D1709" s="2">
        <v>8.8153610205667476E-2</v>
      </c>
      <c r="E1709" s="2">
        <v>5.0492577632263877E-2</v>
      </c>
      <c r="F1709" s="2">
        <v>4.8595400000000009</v>
      </c>
      <c r="G1709" s="2">
        <v>4.8648699999999989</v>
      </c>
      <c r="H1709" s="2">
        <v>4.9448549999999987</v>
      </c>
      <c r="I1709" s="2">
        <v>4.8686040000000022</v>
      </c>
      <c r="J1709" s="17">
        <v>4.6153444999999991</v>
      </c>
      <c r="K1709" s="17" t="s">
        <v>51</v>
      </c>
      <c r="L1709" s="17" t="s">
        <v>54</v>
      </c>
      <c r="M1709" s="17" t="s">
        <v>52</v>
      </c>
    </row>
    <row r="1710" spans="1:13" ht="13.5" x14ac:dyDescent="0.25">
      <c r="A1710" s="3">
        <v>44505</v>
      </c>
      <c r="B1710" s="2">
        <v>4.8449999999999998</v>
      </c>
      <c r="C1710" s="2">
        <v>42.122507592261222</v>
      </c>
      <c r="D1710" s="2">
        <v>7.9046295062370042E-2</v>
      </c>
      <c r="E1710" s="2">
        <v>5.4303587374328978E-2</v>
      </c>
      <c r="F1710" s="2">
        <v>4.8542399999999999</v>
      </c>
      <c r="G1710" s="2">
        <v>4.8589000000000002</v>
      </c>
      <c r="H1710" s="2">
        <v>4.9249449999999992</v>
      </c>
      <c r="I1710" s="2">
        <v>4.8715240000000017</v>
      </c>
      <c r="J1710" s="17">
        <v>4.6151864999999992</v>
      </c>
      <c r="K1710" s="17" t="s">
        <v>51</v>
      </c>
      <c r="L1710" s="17" t="s">
        <v>54</v>
      </c>
      <c r="M1710" s="17" t="s">
        <v>53</v>
      </c>
    </row>
    <row r="1711" spans="1:13" ht="13.5" x14ac:dyDescent="0.25">
      <c r="A1711" s="3">
        <v>44508</v>
      </c>
      <c r="B1711" s="2">
        <v>4.8383000000000003</v>
      </c>
      <c r="C1711" s="2">
        <v>41.324001110398143</v>
      </c>
      <c r="D1711" s="2">
        <v>7.0140606046255272E-2</v>
      </c>
      <c r="E1711" s="2">
        <v>5.4414804515598936E-2</v>
      </c>
      <c r="F1711" s="2">
        <v>4.8502600000000005</v>
      </c>
      <c r="G1711" s="2">
        <v>4.8535899999999996</v>
      </c>
      <c r="H1711" s="2">
        <v>4.9113349999999993</v>
      </c>
      <c r="I1711" s="2">
        <v>4.8749740000000017</v>
      </c>
      <c r="J1711" s="17">
        <v>4.6157179999999993</v>
      </c>
      <c r="K1711" s="17" t="s">
        <v>55</v>
      </c>
      <c r="L1711" s="17" t="s">
        <v>54</v>
      </c>
      <c r="M1711" s="17" t="s">
        <v>47</v>
      </c>
    </row>
    <row r="1712" spans="1:13" ht="13.5" x14ac:dyDescent="0.25">
      <c r="A1712" s="3">
        <v>44509</v>
      </c>
      <c r="B1712" s="2">
        <v>5.0242000000000004</v>
      </c>
      <c r="C1712" s="2">
        <v>62.541802324461599</v>
      </c>
      <c r="D1712" s="2">
        <v>4.5121725978972904E-2</v>
      </c>
      <c r="E1712" s="2">
        <v>5.0018977180553349E-2</v>
      </c>
      <c r="F1712" s="2">
        <v>4.8847800000000001</v>
      </c>
      <c r="G1712" s="2">
        <v>4.8695200000000005</v>
      </c>
      <c r="H1712" s="2">
        <v>4.9080199999999987</v>
      </c>
      <c r="I1712" s="2">
        <v>4.8817440000000012</v>
      </c>
      <c r="J1712" s="17">
        <v>4.6177000000000001</v>
      </c>
      <c r="K1712" s="17" t="s">
        <v>51</v>
      </c>
      <c r="L1712" s="17" t="s">
        <v>54</v>
      </c>
      <c r="M1712" s="17" t="s">
        <v>52</v>
      </c>
    </row>
    <row r="1713" spans="1:13" ht="13.5" x14ac:dyDescent="0.25">
      <c r="A1713" s="3">
        <v>44510</v>
      </c>
      <c r="B1713" s="2">
        <v>5.0308000000000002</v>
      </c>
      <c r="C1713" s="2">
        <v>63.052627940785008</v>
      </c>
      <c r="D1713" s="2">
        <v>1.9640019647296114E-2</v>
      </c>
      <c r="E1713" s="2">
        <v>4.618063775556739E-2</v>
      </c>
      <c r="F1713" s="2">
        <v>4.9192999999999998</v>
      </c>
      <c r="G1713" s="2">
        <v>4.8881000000000006</v>
      </c>
      <c r="H1713" s="2">
        <v>4.9096799999999989</v>
      </c>
      <c r="I1713" s="2">
        <v>4.8887780000000012</v>
      </c>
      <c r="J1713" s="17">
        <v>4.6200039999999998</v>
      </c>
      <c r="K1713" s="17" t="s">
        <v>51</v>
      </c>
      <c r="L1713" s="17" t="s">
        <v>54</v>
      </c>
      <c r="M1713" s="17" t="s">
        <v>52</v>
      </c>
    </row>
    <row r="1714" spans="1:13" ht="13.5" x14ac:dyDescent="0.25">
      <c r="A1714" s="3">
        <v>44511</v>
      </c>
      <c r="B1714" s="2">
        <v>4.9776999999999996</v>
      </c>
      <c r="C1714" s="2">
        <v>56.389758627744058</v>
      </c>
      <c r="D1714" s="2">
        <v>1.2678563430217338E-3</v>
      </c>
      <c r="E1714" s="2">
        <v>4.0045683730662446E-2</v>
      </c>
      <c r="F1714" s="2">
        <v>4.9431999999999992</v>
      </c>
      <c r="G1714" s="2">
        <v>4.90137</v>
      </c>
      <c r="H1714" s="2">
        <v>4.9073549999999999</v>
      </c>
      <c r="I1714" s="2">
        <v>4.894750000000001</v>
      </c>
      <c r="J1714" s="17">
        <v>4.6221005000000002</v>
      </c>
      <c r="K1714" s="17" t="s">
        <v>51</v>
      </c>
      <c r="L1714" s="17" t="s">
        <v>54</v>
      </c>
      <c r="M1714" s="17" t="s">
        <v>52</v>
      </c>
    </row>
    <row r="1715" spans="1:13" ht="13.5" x14ac:dyDescent="0.25">
      <c r="A1715" s="3">
        <v>44512</v>
      </c>
      <c r="B1715" s="2">
        <v>4.9776999999999996</v>
      </c>
      <c r="C1715" s="2">
        <v>56.389758627744058</v>
      </c>
      <c r="D1715" s="2">
        <v>-1.0576064836600452E-2</v>
      </c>
      <c r="E1715" s="2">
        <v>3.4798796358439812E-2</v>
      </c>
      <c r="F1715" s="2">
        <v>4.9697399999999998</v>
      </c>
      <c r="G1715" s="2">
        <v>4.9119900000000003</v>
      </c>
      <c r="H1715" s="2">
        <v>4.9086799999999995</v>
      </c>
      <c r="I1715" s="2">
        <v>4.9013860000000014</v>
      </c>
      <c r="J1715" s="17">
        <v>4.6244285000000005</v>
      </c>
      <c r="K1715" s="17" t="s">
        <v>51</v>
      </c>
      <c r="L1715" s="17" t="s">
        <v>54</v>
      </c>
      <c r="M1715" s="17" t="s">
        <v>52</v>
      </c>
    </row>
    <row r="1716" spans="1:13" ht="13.5" x14ac:dyDescent="0.25">
      <c r="A1716" s="3">
        <v>44515</v>
      </c>
      <c r="B1716" s="2">
        <v>4.9776999999999996</v>
      </c>
      <c r="C1716" s="2">
        <v>56.389758627744058</v>
      </c>
      <c r="D1716" s="2">
        <v>-2.2991375563238492E-2</v>
      </c>
      <c r="E1716" s="2">
        <v>3.0263927089215294E-2</v>
      </c>
      <c r="F1716" s="2">
        <v>4.9976199999999995</v>
      </c>
      <c r="G1716" s="2">
        <v>4.92394</v>
      </c>
      <c r="H1716" s="2">
        <v>4.9086799999999995</v>
      </c>
      <c r="I1716" s="2">
        <v>4.9055000000000017</v>
      </c>
      <c r="J1716" s="17">
        <v>4.6267850000000008</v>
      </c>
      <c r="K1716" s="17" t="s">
        <v>51</v>
      </c>
      <c r="L1716" s="17" t="s">
        <v>54</v>
      </c>
      <c r="M1716" s="17" t="s">
        <v>52</v>
      </c>
    </row>
    <row r="1717" spans="1:13" ht="13.5" x14ac:dyDescent="0.25">
      <c r="A1717" s="3">
        <v>44516</v>
      </c>
      <c r="B1717" s="2">
        <v>5.0441000000000003</v>
      </c>
      <c r="C1717" s="2">
        <v>62.567558872781625</v>
      </c>
      <c r="D1717" s="2">
        <v>-3.9752187379683335E-2</v>
      </c>
      <c r="E1717" s="2">
        <v>2.7039925157717071E-2</v>
      </c>
      <c r="F1717" s="2">
        <v>5.0015999999999998</v>
      </c>
      <c r="G1717" s="2">
        <v>4.9431899999999995</v>
      </c>
      <c r="H1717" s="2">
        <v>4.912329999999999</v>
      </c>
      <c r="I1717" s="2">
        <v>4.9096160000000024</v>
      </c>
      <c r="J1717" s="17">
        <v>4.6294450000000014</v>
      </c>
      <c r="K1717" s="17" t="s">
        <v>51</v>
      </c>
      <c r="L1717" s="17" t="s">
        <v>54</v>
      </c>
      <c r="M1717" s="17" t="s">
        <v>52</v>
      </c>
    </row>
    <row r="1718" spans="1:13" ht="13.5" x14ac:dyDescent="0.25">
      <c r="A1718" s="3">
        <v>44517</v>
      </c>
      <c r="B1718" s="2">
        <v>4.9776999999999996</v>
      </c>
      <c r="C1718" s="2">
        <v>54.285903983261122</v>
      </c>
      <c r="D1718" s="2">
        <v>-4.8690690228696099E-2</v>
      </c>
      <c r="E1718" s="2">
        <v>2.6442249464717751E-2</v>
      </c>
      <c r="F1718" s="2">
        <v>4.9909799999999995</v>
      </c>
      <c r="G1718" s="2">
        <v>4.9551399999999992</v>
      </c>
      <c r="H1718" s="2">
        <v>4.9139899999999992</v>
      </c>
      <c r="I1718" s="2">
        <v>4.9122700000000012</v>
      </c>
      <c r="J1718" s="17">
        <v>4.6315125000000013</v>
      </c>
      <c r="K1718" s="17" t="s">
        <v>55</v>
      </c>
      <c r="L1718" s="17" t="s">
        <v>54</v>
      </c>
      <c r="M1718" s="17" t="s">
        <v>47</v>
      </c>
    </row>
    <row r="1719" spans="1:13" ht="13.5" x14ac:dyDescent="0.25">
      <c r="A1719" s="3">
        <v>44518</v>
      </c>
      <c r="B1719" s="2">
        <v>4.9909999999999997</v>
      </c>
      <c r="C1719" s="2">
        <v>55.554899407955332</v>
      </c>
      <c r="D1719" s="2">
        <v>-5.7485919637710658E-2</v>
      </c>
      <c r="E1719" s="2">
        <v>2.9154873502912716E-2</v>
      </c>
      <c r="F1719" s="2">
        <v>4.9936400000000001</v>
      </c>
      <c r="G1719" s="2">
        <v>4.9684200000000001</v>
      </c>
      <c r="H1719" s="2">
        <v>4.9166449999999999</v>
      </c>
      <c r="I1719" s="2">
        <v>4.9171820000000013</v>
      </c>
      <c r="J1719" s="17">
        <v>4.633588500000001</v>
      </c>
      <c r="K1719" s="17" t="s">
        <v>55</v>
      </c>
      <c r="L1719" s="17" t="s">
        <v>54</v>
      </c>
      <c r="M1719" s="17" t="s">
        <v>49</v>
      </c>
    </row>
    <row r="1720" spans="1:13" ht="13.5" x14ac:dyDescent="0.25">
      <c r="A1720" s="3">
        <v>44519</v>
      </c>
      <c r="B1720" s="2">
        <v>5.0175000000000001</v>
      </c>
      <c r="C1720" s="2">
        <v>58.053433362095525</v>
      </c>
      <c r="D1720" s="2">
        <v>-6.9228781201609024E-2</v>
      </c>
      <c r="E1720" s="2">
        <v>3.1321485460645108E-2</v>
      </c>
      <c r="F1720" s="2">
        <v>5.0015999999999989</v>
      </c>
      <c r="G1720" s="2">
        <v>4.9856699999999989</v>
      </c>
      <c r="H1720" s="2">
        <v>4.9222850000000005</v>
      </c>
      <c r="I1720" s="2">
        <v>4.9226240000000017</v>
      </c>
      <c r="J1720" s="17">
        <v>4.6358260000000016</v>
      </c>
      <c r="K1720" s="17" t="s">
        <v>51</v>
      </c>
      <c r="L1720" s="17" t="s">
        <v>54</v>
      </c>
      <c r="M1720" s="17" t="s">
        <v>52</v>
      </c>
    </row>
    <row r="1721" spans="1:13" ht="13.5" x14ac:dyDescent="0.25">
      <c r="A1721" s="3">
        <v>44522</v>
      </c>
      <c r="B1721" s="2">
        <v>4.9379</v>
      </c>
      <c r="C1721" s="2">
        <v>49.120814586442904</v>
      </c>
      <c r="D1721" s="2">
        <v>-7.4740381786411625E-2</v>
      </c>
      <c r="E1721" s="2">
        <v>3.4203751247173515E-2</v>
      </c>
      <c r="F1721" s="2">
        <v>4.9936399999999992</v>
      </c>
      <c r="G1721" s="2">
        <v>4.9956299999999993</v>
      </c>
      <c r="H1721" s="2">
        <v>4.9246099999999995</v>
      </c>
      <c r="I1721" s="2">
        <v>4.9268720000000021</v>
      </c>
      <c r="J1721" s="17">
        <v>4.6375500000000009</v>
      </c>
      <c r="K1721" s="17" t="s">
        <v>55</v>
      </c>
      <c r="L1721" s="17" t="s">
        <v>54</v>
      </c>
      <c r="M1721" s="17" t="s">
        <v>47</v>
      </c>
    </row>
    <row r="1722" spans="1:13" ht="13.5" x14ac:dyDescent="0.25">
      <c r="A1722" s="3">
        <v>44523</v>
      </c>
      <c r="B1722" s="2">
        <v>4.9444999999999997</v>
      </c>
      <c r="C1722" s="2">
        <v>49.810387640632285</v>
      </c>
      <c r="D1722" s="2">
        <v>-5.1230776754145779E-2</v>
      </c>
      <c r="E1722" s="2">
        <v>3.7141308061808292E-2</v>
      </c>
      <c r="F1722" s="2">
        <v>4.9737200000000001</v>
      </c>
      <c r="G1722" s="2">
        <v>4.9876599999999991</v>
      </c>
      <c r="H1722" s="2">
        <v>4.9285900000000007</v>
      </c>
      <c r="I1722" s="2">
        <v>4.9312520000000024</v>
      </c>
      <c r="J1722" s="17">
        <v>4.6393360000000028</v>
      </c>
      <c r="K1722" s="17" t="s">
        <v>51</v>
      </c>
      <c r="L1722" s="17" t="s">
        <v>54</v>
      </c>
      <c r="M1722" s="17" t="s">
        <v>53</v>
      </c>
    </row>
    <row r="1723" spans="1:13" ht="13.5" x14ac:dyDescent="0.25">
      <c r="A1723" s="3">
        <v>44524</v>
      </c>
      <c r="B1723" s="2">
        <v>4.9909999999999997</v>
      </c>
      <c r="C1723" s="2">
        <v>54.490300843372452</v>
      </c>
      <c r="D1723" s="2">
        <v>-3.3748541737366189E-2</v>
      </c>
      <c r="E1723" s="2">
        <v>3.9508380358906275E-2</v>
      </c>
      <c r="F1723" s="2">
        <v>4.9763800000000007</v>
      </c>
      <c r="G1723" s="2">
        <v>4.9836799999999997</v>
      </c>
      <c r="H1723" s="2">
        <v>4.9358900000000006</v>
      </c>
      <c r="I1723" s="2">
        <v>4.9365620000000021</v>
      </c>
      <c r="J1723" s="17">
        <v>4.6414700000000018</v>
      </c>
      <c r="K1723" s="17" t="s">
        <v>51</v>
      </c>
      <c r="L1723" s="17" t="s">
        <v>54</v>
      </c>
      <c r="M1723" s="17" t="s">
        <v>52</v>
      </c>
    </row>
    <row r="1724" spans="1:13" ht="13.5" x14ac:dyDescent="0.25">
      <c r="A1724" s="3">
        <v>44525</v>
      </c>
      <c r="B1724" s="2">
        <v>4.9909999999999997</v>
      </c>
      <c r="C1724" s="2">
        <v>54.490300843372452</v>
      </c>
      <c r="D1724" s="2">
        <v>-2.7382704710119832E-2</v>
      </c>
      <c r="E1724" s="2">
        <v>4.3343180780187243E-2</v>
      </c>
      <c r="F1724" s="2">
        <v>4.9763800000000007</v>
      </c>
      <c r="G1724" s="2">
        <v>4.9850099999999999</v>
      </c>
      <c r="H1724" s="2">
        <v>4.9431899999999995</v>
      </c>
      <c r="I1724" s="2">
        <v>4.9420040000000016</v>
      </c>
      <c r="J1724" s="17">
        <v>4.6436620000000008</v>
      </c>
      <c r="K1724" s="17" t="s">
        <v>51</v>
      </c>
      <c r="L1724" s="17" t="s">
        <v>54</v>
      </c>
      <c r="M1724" s="17" t="s">
        <v>54</v>
      </c>
    </row>
    <row r="1725" spans="1:13" ht="13.5" x14ac:dyDescent="0.25">
      <c r="A1725" s="3">
        <v>44526</v>
      </c>
      <c r="B1725" s="2">
        <v>4.9776999999999996</v>
      </c>
      <c r="C1725" s="2">
        <v>52.855436669301945</v>
      </c>
      <c r="D1725" s="2">
        <v>-2.1249553709170144E-2</v>
      </c>
      <c r="E1725" s="2">
        <v>4.7342839648603585E-2</v>
      </c>
      <c r="F1725" s="2">
        <v>4.9684200000000001</v>
      </c>
      <c r="G1725" s="2">
        <v>4.9850099999999991</v>
      </c>
      <c r="H1725" s="2">
        <v>4.9485000000000001</v>
      </c>
      <c r="I1725" s="2">
        <v>4.9465160000000017</v>
      </c>
      <c r="J1725" s="17">
        <v>4.6457005000000011</v>
      </c>
      <c r="K1725" s="17" t="s">
        <v>55</v>
      </c>
      <c r="L1725" s="17" t="s">
        <v>54</v>
      </c>
      <c r="M1725" s="17" t="s">
        <v>47</v>
      </c>
    </row>
    <row r="1726" spans="1:13" ht="13.5" x14ac:dyDescent="0.25">
      <c r="A1726" s="3">
        <v>44529</v>
      </c>
      <c r="B1726" s="2">
        <v>4.9776999999999996</v>
      </c>
      <c r="C1726" s="2">
        <v>52.855436669301945</v>
      </c>
      <c r="D1726" s="2">
        <v>-1.6202218267295621E-2</v>
      </c>
      <c r="E1726" s="2">
        <v>5.17895665041197E-2</v>
      </c>
      <c r="F1726" s="2">
        <v>4.9763799999999998</v>
      </c>
      <c r="G1726" s="2">
        <v>4.9850099999999991</v>
      </c>
      <c r="H1726" s="2">
        <v>4.9544749999999995</v>
      </c>
      <c r="I1726" s="2">
        <v>4.9511620000000018</v>
      </c>
      <c r="J1726" s="17">
        <v>4.648317500000001</v>
      </c>
      <c r="K1726" s="17" t="s">
        <v>55</v>
      </c>
      <c r="L1726" s="17" t="s">
        <v>54</v>
      </c>
      <c r="M1726" s="17" t="s">
        <v>49</v>
      </c>
    </row>
    <row r="1727" spans="1:13" ht="13.5" x14ac:dyDescent="0.25">
      <c r="A1727" s="3">
        <v>44530</v>
      </c>
      <c r="B1727" s="2">
        <v>4.9776999999999996</v>
      </c>
      <c r="C1727" s="2">
        <v>52.855436669301945</v>
      </c>
      <c r="D1727" s="2">
        <v>-1.8477278981077205E-3</v>
      </c>
      <c r="E1727" s="2">
        <v>5.4757386037177724E-2</v>
      </c>
      <c r="F1727" s="2">
        <v>4.9830199999999989</v>
      </c>
      <c r="G1727" s="2">
        <v>4.97837</v>
      </c>
      <c r="H1727" s="2">
        <v>4.9607799999999997</v>
      </c>
      <c r="I1727" s="2">
        <v>4.955808000000002</v>
      </c>
      <c r="J1727" s="17">
        <v>4.6505005000000015</v>
      </c>
      <c r="K1727" s="17" t="s">
        <v>55</v>
      </c>
      <c r="L1727" s="17" t="s">
        <v>54</v>
      </c>
      <c r="M1727" s="17" t="s">
        <v>49</v>
      </c>
    </row>
    <row r="1728" spans="1:13" ht="13.5" x14ac:dyDescent="0.25">
      <c r="A1728" s="3">
        <v>44531</v>
      </c>
      <c r="B1728" s="2">
        <v>4.9710999999999999</v>
      </c>
      <c r="C1728" s="2">
        <v>51.890504666385446</v>
      </c>
      <c r="D1728" s="2">
        <v>4.4992384866926471E-4</v>
      </c>
      <c r="E1728" s="2">
        <v>5.3882204432974312E-2</v>
      </c>
      <c r="F1728" s="2">
        <v>4.9790399999999995</v>
      </c>
      <c r="G1728" s="2">
        <v>4.9777100000000001</v>
      </c>
      <c r="H1728" s="2">
        <v>4.9664249999999992</v>
      </c>
      <c r="I1728" s="2">
        <v>4.9603220000000023</v>
      </c>
      <c r="J1728" s="17">
        <v>4.652940000000001</v>
      </c>
      <c r="K1728" s="17" t="s">
        <v>55</v>
      </c>
      <c r="L1728" s="17" t="s">
        <v>54</v>
      </c>
      <c r="M1728" s="17" t="s">
        <v>47</v>
      </c>
    </row>
    <row r="1729" spans="1:13" ht="13.5" x14ac:dyDescent="0.25">
      <c r="A1729" s="3">
        <v>44532</v>
      </c>
      <c r="B1729" s="2">
        <v>4.9644000000000004</v>
      </c>
      <c r="C1729" s="2">
        <v>50.87512586418427</v>
      </c>
      <c r="D1729" s="2">
        <v>4.8626148314871998E-3</v>
      </c>
      <c r="E1729" s="2">
        <v>4.8183938292512711E-2</v>
      </c>
      <c r="F1729" s="2">
        <v>4.9737200000000001</v>
      </c>
      <c r="G1729" s="2">
        <v>4.9750499999999995</v>
      </c>
      <c r="H1729" s="2">
        <v>4.9717349999999989</v>
      </c>
      <c r="I1729" s="2">
        <v>4.9641700000000029</v>
      </c>
      <c r="J1729" s="17">
        <v>4.6552015000000013</v>
      </c>
      <c r="K1729" s="17" t="s">
        <v>55</v>
      </c>
      <c r="L1729" s="17" t="s">
        <v>54</v>
      </c>
      <c r="M1729" s="17" t="s">
        <v>47</v>
      </c>
    </row>
    <row r="1730" spans="1:13" ht="13.5" x14ac:dyDescent="0.25">
      <c r="A1730" s="3">
        <v>44533</v>
      </c>
      <c r="B1730" s="2">
        <v>4.9710999999999999</v>
      </c>
      <c r="C1730" s="2">
        <v>51.888966210771109</v>
      </c>
      <c r="D1730" s="2">
        <v>1.2148197626213886E-2</v>
      </c>
      <c r="E1730" s="2">
        <v>4.4317758614654187E-2</v>
      </c>
      <c r="F1730" s="2">
        <v>4.9723999999999995</v>
      </c>
      <c r="G1730" s="2">
        <v>4.9704099999999993</v>
      </c>
      <c r="H1730" s="2">
        <v>4.9780399999999982</v>
      </c>
      <c r="I1730" s="2">
        <v>4.9680200000000019</v>
      </c>
      <c r="J1730" s="17">
        <v>4.6574965000000006</v>
      </c>
      <c r="K1730" s="17" t="s">
        <v>51</v>
      </c>
      <c r="L1730" s="17" t="s">
        <v>54</v>
      </c>
      <c r="M1730" s="17" t="s">
        <v>53</v>
      </c>
    </row>
    <row r="1731" spans="1:13" ht="13.5" x14ac:dyDescent="0.25">
      <c r="A1731" s="3">
        <v>44536</v>
      </c>
      <c r="B1731" s="2">
        <v>4.8848000000000003</v>
      </c>
      <c r="C1731" s="2">
        <v>40.340380822783025</v>
      </c>
      <c r="D1731" s="2">
        <v>1.239304799101415E-2</v>
      </c>
      <c r="E1731" s="2">
        <v>4.097038953780284E-2</v>
      </c>
      <c r="F1731" s="2">
        <v>4.9538200000000003</v>
      </c>
      <c r="G1731" s="2">
        <v>4.9650999999999987</v>
      </c>
      <c r="H1731" s="2">
        <v>4.9803649999999982</v>
      </c>
      <c r="I1731" s="2">
        <v>4.9692140000000027</v>
      </c>
      <c r="J1731" s="17">
        <v>4.6593885000000004</v>
      </c>
      <c r="K1731" s="17" t="s">
        <v>51</v>
      </c>
      <c r="L1731" s="17" t="s">
        <v>54</v>
      </c>
      <c r="M1731" s="17" t="s">
        <v>53</v>
      </c>
    </row>
    <row r="1732" spans="1:13" ht="13.5" x14ac:dyDescent="0.25">
      <c r="A1732" s="3">
        <v>44537</v>
      </c>
      <c r="B1732" s="2">
        <v>4.9577999999999998</v>
      </c>
      <c r="C1732" s="2">
        <v>50.397124338454638</v>
      </c>
      <c r="D1732" s="2">
        <v>8.6567564193789082E-3</v>
      </c>
      <c r="E1732" s="2">
        <v>3.7102318499713495E-2</v>
      </c>
      <c r="F1732" s="2">
        <v>4.94984</v>
      </c>
      <c r="G1732" s="2">
        <v>4.966429999999999</v>
      </c>
      <c r="H1732" s="2">
        <v>4.9770449999999995</v>
      </c>
      <c r="I1732" s="2">
        <v>4.9721340000000023</v>
      </c>
      <c r="J1732" s="17">
        <v>4.6617034999999998</v>
      </c>
      <c r="K1732" s="17" t="s">
        <v>51</v>
      </c>
      <c r="L1732" s="17" t="s">
        <v>54</v>
      </c>
      <c r="M1732" s="17" t="s">
        <v>53</v>
      </c>
    </row>
    <row r="1733" spans="1:13" ht="13.5" x14ac:dyDescent="0.25">
      <c r="A1733" s="3">
        <v>44538</v>
      </c>
      <c r="B1733" s="2">
        <v>5.0441000000000003</v>
      </c>
      <c r="C1733" s="2">
        <v>59.161471990233423</v>
      </c>
      <c r="D1733" s="2">
        <v>6.2404965678775071E-3</v>
      </c>
      <c r="E1733" s="2">
        <v>3.0747683988201609E-2</v>
      </c>
      <c r="F1733" s="2">
        <v>4.9644400000000006</v>
      </c>
      <c r="G1733" s="2">
        <v>4.9717399999999987</v>
      </c>
      <c r="H1733" s="2">
        <v>4.9777100000000001</v>
      </c>
      <c r="I1733" s="2">
        <v>4.9766480000000008</v>
      </c>
      <c r="J1733" s="17">
        <v>4.6643919999999994</v>
      </c>
      <c r="K1733" s="17" t="s">
        <v>51</v>
      </c>
      <c r="L1733" s="17" t="s">
        <v>54</v>
      </c>
      <c r="M1733" s="17" t="s">
        <v>52</v>
      </c>
    </row>
    <row r="1734" spans="1:13" ht="13.5" x14ac:dyDescent="0.25">
      <c r="A1734" s="3">
        <v>44539</v>
      </c>
      <c r="B1734" s="2">
        <v>5.0308000000000002</v>
      </c>
      <c r="C1734" s="2">
        <v>57.47598768434969</v>
      </c>
      <c r="D1734" s="2">
        <v>4.6563556976941811E-3</v>
      </c>
      <c r="E1734" s="2">
        <v>1.9383371880303198E-2</v>
      </c>
      <c r="F1734" s="2">
        <v>4.9777199999999997</v>
      </c>
      <c r="G1734" s="2">
        <v>4.9757199999999999</v>
      </c>
      <c r="H1734" s="2">
        <v>4.9803649999999999</v>
      </c>
      <c r="I1734" s="2">
        <v>4.9778420000000017</v>
      </c>
      <c r="J1734" s="17">
        <v>4.667014</v>
      </c>
      <c r="K1734" s="17" t="s">
        <v>51</v>
      </c>
      <c r="L1734" s="17" t="s">
        <v>54</v>
      </c>
      <c r="M1734" s="17" t="s">
        <v>52</v>
      </c>
    </row>
    <row r="1735" spans="1:13" ht="13.5" x14ac:dyDescent="0.25">
      <c r="A1735" s="3">
        <v>44540</v>
      </c>
      <c r="B1735" s="2">
        <v>4.9776999999999996</v>
      </c>
      <c r="C1735" s="2">
        <v>51.203845641467332</v>
      </c>
      <c r="D1735" s="2">
        <v>4.7957740393140824E-3</v>
      </c>
      <c r="E1735" s="2">
        <v>9.9407337726212987E-3</v>
      </c>
      <c r="F1735" s="2">
        <v>4.9790399999999995</v>
      </c>
      <c r="G1735" s="2">
        <v>4.9757199999999999</v>
      </c>
      <c r="H1735" s="2">
        <v>4.9803649999999999</v>
      </c>
      <c r="I1735" s="2">
        <v>4.9747880000000011</v>
      </c>
      <c r="J1735" s="17">
        <v>4.669630999999999</v>
      </c>
      <c r="K1735" s="17" t="s">
        <v>55</v>
      </c>
      <c r="L1735" s="17" t="s">
        <v>54</v>
      </c>
      <c r="M1735" s="17" t="s">
        <v>49</v>
      </c>
    </row>
    <row r="1736" spans="1:13" ht="13.5" x14ac:dyDescent="0.25">
      <c r="A1736" s="3">
        <v>44543</v>
      </c>
      <c r="B1736" s="2">
        <v>4.9710999999999999</v>
      </c>
      <c r="C1736" s="2">
        <v>50.466674663167296</v>
      </c>
      <c r="D1736" s="2">
        <v>5.3392411270296591E-3</v>
      </c>
      <c r="E1736" s="2">
        <v>2.0584382125487348E-3</v>
      </c>
      <c r="F1736" s="2">
        <v>4.9962999999999997</v>
      </c>
      <c r="G1736" s="2">
        <v>4.97506</v>
      </c>
      <c r="H1736" s="2">
        <v>4.9800349999999991</v>
      </c>
      <c r="I1736" s="2">
        <v>4.9724000000000013</v>
      </c>
      <c r="J1736" s="17">
        <v>4.6723594999999998</v>
      </c>
      <c r="K1736" s="17" t="s">
        <v>51</v>
      </c>
      <c r="L1736" s="17" t="s">
        <v>54</v>
      </c>
      <c r="M1736" s="17" t="s">
        <v>52</v>
      </c>
    </row>
    <row r="1737" spans="1:13" ht="13.5" x14ac:dyDescent="0.25">
      <c r="A1737" s="3">
        <v>44544</v>
      </c>
      <c r="B1737" s="2">
        <v>5.0308000000000002</v>
      </c>
      <c r="C1737" s="2">
        <v>56.558968694046605</v>
      </c>
      <c r="D1737" s="2">
        <v>1.357179829632571E-3</v>
      </c>
      <c r="E1737" s="2">
        <v>-2.8960429651608745E-3</v>
      </c>
      <c r="F1737" s="2">
        <v>5.0108999999999995</v>
      </c>
      <c r="G1737" s="2">
        <v>4.9803699999999997</v>
      </c>
      <c r="H1737" s="2">
        <v>4.9793700000000003</v>
      </c>
      <c r="I1737" s="2">
        <v>4.971604000000001</v>
      </c>
      <c r="J1737" s="17">
        <v>4.6751265000000002</v>
      </c>
      <c r="K1737" s="17" t="s">
        <v>51</v>
      </c>
      <c r="L1737" s="17" t="s">
        <v>54</v>
      </c>
      <c r="M1737" s="17" t="s">
        <v>52</v>
      </c>
    </row>
    <row r="1738" spans="1:13" ht="13.5" x14ac:dyDescent="0.25">
      <c r="A1738" s="3">
        <v>44545</v>
      </c>
      <c r="B1738" s="2">
        <v>5.0373999999999999</v>
      </c>
      <c r="C1738" s="2">
        <v>57.18590643181745</v>
      </c>
      <c r="D1738" s="2">
        <v>-3.8875369114004243E-3</v>
      </c>
      <c r="E1738" s="2">
        <v>-1.2312692934064381E-3</v>
      </c>
      <c r="F1738" s="2">
        <v>5.0095600000000005</v>
      </c>
      <c r="G1738" s="2">
        <v>4.9870000000000001</v>
      </c>
      <c r="H1738" s="2">
        <v>4.9823550000000001</v>
      </c>
      <c r="I1738" s="2">
        <v>4.9701420000000009</v>
      </c>
      <c r="J1738" s="17">
        <v>4.678013</v>
      </c>
      <c r="K1738" s="17" t="s">
        <v>55</v>
      </c>
      <c r="L1738" s="17" t="s">
        <v>54</v>
      </c>
      <c r="M1738" s="17" t="s">
        <v>47</v>
      </c>
    </row>
    <row r="1739" spans="1:13" ht="13.5" x14ac:dyDescent="0.25">
      <c r="A1739" s="3">
        <v>44546</v>
      </c>
      <c r="B1739" s="2">
        <v>4.9776999999999996</v>
      </c>
      <c r="C1739" s="2">
        <v>50.137342046183015</v>
      </c>
      <c r="D1739" s="2">
        <v>-5.3164456183480979E-3</v>
      </c>
      <c r="E1739" s="2">
        <v>1.4717643406170267E-3</v>
      </c>
      <c r="F1739" s="2">
        <v>4.9989399999999993</v>
      </c>
      <c r="G1739" s="2">
        <v>4.9883299999999995</v>
      </c>
      <c r="H1739" s="2">
        <v>4.9816899999999995</v>
      </c>
      <c r="I1739" s="2">
        <v>4.9643020000000009</v>
      </c>
      <c r="J1739" s="17">
        <v>4.6806300000000007</v>
      </c>
      <c r="K1739" s="17" t="s">
        <v>55</v>
      </c>
      <c r="L1739" s="17" t="s">
        <v>54</v>
      </c>
      <c r="M1739" s="17" t="s">
        <v>47</v>
      </c>
    </row>
    <row r="1740" spans="1:13" ht="13.5" x14ac:dyDescent="0.25">
      <c r="A1740" s="3">
        <v>44550</v>
      </c>
      <c r="B1740" s="2">
        <v>4.9710999999999999</v>
      </c>
      <c r="C1740" s="2">
        <v>49.412237760308479</v>
      </c>
      <c r="D1740" s="2">
        <v>-5.0072835440948538E-3</v>
      </c>
      <c r="E1740" s="2">
        <v>3.5046668104261203E-3</v>
      </c>
      <c r="F1740" s="2">
        <v>4.9976199999999995</v>
      </c>
      <c r="G1740" s="2">
        <v>4.9883299999999995</v>
      </c>
      <c r="H1740" s="2">
        <v>4.9793700000000003</v>
      </c>
      <c r="I1740" s="2">
        <v>4.9588600000000005</v>
      </c>
      <c r="J1740" s="17">
        <v>4.6832140000000004</v>
      </c>
      <c r="K1740" s="17" t="s">
        <v>55</v>
      </c>
      <c r="L1740" s="17" t="s">
        <v>54</v>
      </c>
      <c r="M1740" s="17" t="s">
        <v>47</v>
      </c>
    </row>
    <row r="1741" spans="1:13" ht="13.5" x14ac:dyDescent="0.25">
      <c r="A1741" s="3">
        <v>44551</v>
      </c>
      <c r="B1741" s="2">
        <v>4.9710999999999999</v>
      </c>
      <c r="C1741" s="2">
        <v>49.412237760308479</v>
      </c>
      <c r="D1741" s="2">
        <v>-1.7984922562340522E-2</v>
      </c>
      <c r="E1741" s="2">
        <v>4.2820764169300713E-3</v>
      </c>
      <c r="F1741" s="2">
        <v>4.9976199999999995</v>
      </c>
      <c r="G1741" s="2">
        <v>4.9969599999999996</v>
      </c>
      <c r="H1741" s="2">
        <v>4.9810299999999996</v>
      </c>
      <c r="I1741" s="2">
        <v>4.9560720000000007</v>
      </c>
      <c r="J1741" s="17">
        <v>4.6863764999999997</v>
      </c>
      <c r="K1741" s="17" t="s">
        <v>55</v>
      </c>
      <c r="L1741" s="17" t="s">
        <v>54</v>
      </c>
      <c r="M1741" s="17" t="s">
        <v>54</v>
      </c>
    </row>
    <row r="1742" spans="1:13" ht="13.5" x14ac:dyDescent="0.25">
      <c r="A1742" s="3">
        <v>44552</v>
      </c>
      <c r="B1742" s="2">
        <v>4.9112999999999998</v>
      </c>
      <c r="C1742" s="2">
        <v>42.893581367759452</v>
      </c>
      <c r="D1742" s="2">
        <v>-1.3270709000426706E-2</v>
      </c>
      <c r="E1742" s="2">
        <v>6.9067269698152708E-3</v>
      </c>
      <c r="F1742" s="2">
        <v>4.9737200000000001</v>
      </c>
      <c r="G1742" s="2">
        <v>4.9923099999999989</v>
      </c>
      <c r="H1742" s="2">
        <v>4.9793699999999994</v>
      </c>
      <c r="I1742" s="2">
        <v>4.9524880000000007</v>
      </c>
      <c r="J1742" s="17">
        <v>4.6892399999999999</v>
      </c>
      <c r="K1742" s="17" t="s">
        <v>55</v>
      </c>
      <c r="L1742" s="17" t="s">
        <v>54</v>
      </c>
      <c r="M1742" s="17" t="s">
        <v>47</v>
      </c>
    </row>
    <row r="1743" spans="1:13" ht="13.5" x14ac:dyDescent="0.25">
      <c r="A1743" s="3">
        <v>44553</v>
      </c>
      <c r="B1743" s="2">
        <v>4.9112999999999998</v>
      </c>
      <c r="C1743" s="2">
        <v>42.893581367759452</v>
      </c>
      <c r="D1743" s="2">
        <v>4.3808339213056158E-3</v>
      </c>
      <c r="E1743" s="2">
        <v>9.5511326692955152E-3</v>
      </c>
      <c r="F1743" s="2">
        <v>4.9485000000000001</v>
      </c>
      <c r="G1743" s="2">
        <v>4.9790299999999998</v>
      </c>
      <c r="H1743" s="2">
        <v>4.9753850000000002</v>
      </c>
      <c r="I1743" s="2">
        <v>4.9507620000000001</v>
      </c>
      <c r="J1743" s="17">
        <v>4.6926819999999996</v>
      </c>
      <c r="K1743" s="17" t="s">
        <v>55</v>
      </c>
      <c r="L1743" s="17" t="s">
        <v>54</v>
      </c>
      <c r="M1743" s="17" t="s">
        <v>47</v>
      </c>
    </row>
    <row r="1744" spans="1:13" ht="13.5" x14ac:dyDescent="0.25">
      <c r="A1744" s="3">
        <v>44554</v>
      </c>
      <c r="B1744" s="2">
        <v>4.9710999999999999</v>
      </c>
      <c r="C1744" s="2">
        <v>50.471472324462184</v>
      </c>
      <c r="D1744" s="2">
        <v>1.3198073145781919E-2</v>
      </c>
      <c r="E1744" s="2">
        <v>1.2320120024744599E-2</v>
      </c>
      <c r="F1744" s="2">
        <v>4.9471800000000004</v>
      </c>
      <c r="G1744" s="2">
        <v>4.9730599999999985</v>
      </c>
      <c r="H1744" s="2">
        <v>4.9743900000000014</v>
      </c>
      <c r="I1744" s="2">
        <v>4.9497000000000018</v>
      </c>
      <c r="J1744" s="17">
        <v>4.6959315000000004</v>
      </c>
      <c r="K1744" s="17" t="s">
        <v>51</v>
      </c>
      <c r="L1744" s="17" t="s">
        <v>54</v>
      </c>
      <c r="M1744" s="17" t="s">
        <v>53</v>
      </c>
    </row>
    <row r="1745" spans="1:13" ht="13.5" x14ac:dyDescent="0.25">
      <c r="A1745" s="3">
        <v>44557</v>
      </c>
      <c r="B1745" s="2">
        <v>5.1369999999999996</v>
      </c>
      <c r="C1745" s="2">
        <v>64.532658277927922</v>
      </c>
      <c r="D1745" s="2">
        <v>1.7798338551955339E-4</v>
      </c>
      <c r="E1745" s="2">
        <v>1.4280909377210906E-2</v>
      </c>
      <c r="F1745" s="2">
        <v>4.9803600000000001</v>
      </c>
      <c r="G1745" s="2">
        <v>4.9889899999999994</v>
      </c>
      <c r="H1745" s="2">
        <v>4.9823550000000001</v>
      </c>
      <c r="I1745" s="2">
        <v>4.9534160000000007</v>
      </c>
      <c r="J1745" s="17">
        <v>4.7000969999999995</v>
      </c>
      <c r="K1745" s="17" t="s">
        <v>51</v>
      </c>
      <c r="L1745" s="17" t="s">
        <v>54</v>
      </c>
      <c r="M1745" s="17" t="s">
        <v>52</v>
      </c>
    </row>
    <row r="1746" spans="1:13" ht="13.5" x14ac:dyDescent="0.25">
      <c r="A1746" s="3">
        <v>44558</v>
      </c>
      <c r="B1746" s="2">
        <v>5.1768000000000001</v>
      </c>
      <c r="C1746" s="2">
        <v>66.95634239312983</v>
      </c>
      <c r="D1746" s="2">
        <v>-1.5803887319933985E-2</v>
      </c>
      <c r="E1746" s="2">
        <v>1.6353417213314334E-2</v>
      </c>
      <c r="F1746" s="2">
        <v>5.0214999999999996</v>
      </c>
      <c r="G1746" s="2">
        <v>5.0095599999999996</v>
      </c>
      <c r="H1746" s="2">
        <v>4.9923099999999998</v>
      </c>
      <c r="I1746" s="2">
        <v>4.9573980000000004</v>
      </c>
      <c r="J1746" s="17">
        <v>4.7044904999999995</v>
      </c>
      <c r="K1746" s="17" t="s">
        <v>51</v>
      </c>
      <c r="L1746" s="17" t="s">
        <v>54</v>
      </c>
      <c r="M1746" s="17" t="s">
        <v>52</v>
      </c>
    </row>
    <row r="1747" spans="1:13" ht="13.5" x14ac:dyDescent="0.25">
      <c r="A1747" s="3">
        <v>44559</v>
      </c>
      <c r="B1747" s="2">
        <v>5.2034000000000002</v>
      </c>
      <c r="C1747" s="2">
        <v>68.505397121515287</v>
      </c>
      <c r="D1747" s="2">
        <v>-2.3275109242213432E-2</v>
      </c>
      <c r="E1747" s="2">
        <v>1.6378293107666354E-2</v>
      </c>
      <c r="F1747" s="2">
        <v>5.0799199999999995</v>
      </c>
      <c r="G1747" s="2">
        <v>5.0268200000000007</v>
      </c>
      <c r="H1747" s="2">
        <v>5.0035949999999998</v>
      </c>
      <c r="I1747" s="2">
        <v>4.9620440000000006</v>
      </c>
      <c r="J1747" s="17">
        <v>4.7096244999999994</v>
      </c>
      <c r="K1747" s="17" t="s">
        <v>51</v>
      </c>
      <c r="L1747" s="17" t="s">
        <v>50</v>
      </c>
      <c r="M1747" s="17" t="s">
        <v>52</v>
      </c>
    </row>
    <row r="1748" spans="1:13" ht="13.5" x14ac:dyDescent="0.25">
      <c r="A1748" s="3">
        <v>44560</v>
      </c>
      <c r="B1748" s="2">
        <v>5.2962999999999996</v>
      </c>
      <c r="C1748" s="2">
        <v>73.226121985760187</v>
      </c>
      <c r="D1748" s="2">
        <v>-3.6696435714173248E-2</v>
      </c>
      <c r="E1748" s="2">
        <v>1.5162828893392969E-2</v>
      </c>
      <c r="F1748" s="2">
        <v>5.1569200000000004</v>
      </c>
      <c r="G1748" s="2">
        <v>5.0527100000000003</v>
      </c>
      <c r="H1748" s="2">
        <v>5.0198549999999997</v>
      </c>
      <c r="I1748" s="2">
        <v>4.9690800000000008</v>
      </c>
      <c r="J1748" s="17">
        <v>4.7155699999999996</v>
      </c>
      <c r="K1748" s="17" t="s">
        <v>51</v>
      </c>
      <c r="L1748" s="17" t="s">
        <v>50</v>
      </c>
      <c r="M1748" s="17" t="s">
        <v>52</v>
      </c>
    </row>
    <row r="1749" spans="1:13" ht="13.5" x14ac:dyDescent="0.25">
      <c r="A1749" s="3">
        <v>44561</v>
      </c>
      <c r="B1749" s="2">
        <v>4.9909999999999997</v>
      </c>
      <c r="C1749" s="2">
        <v>47.845226478110355</v>
      </c>
      <c r="D1749" s="2">
        <v>-3.6313754907712159E-2</v>
      </c>
      <c r="E1749" s="2">
        <v>1.4966166543878175E-2</v>
      </c>
      <c r="F1749" s="2">
        <v>5.1608999999999998</v>
      </c>
      <c r="G1749" s="2">
        <v>5.0540400000000005</v>
      </c>
      <c r="H1749" s="2">
        <v>5.0211850000000009</v>
      </c>
      <c r="I1749" s="2">
        <v>4.9701420000000018</v>
      </c>
      <c r="J1749" s="17">
        <v>4.7196994999999999</v>
      </c>
      <c r="K1749" s="17" t="s">
        <v>51</v>
      </c>
      <c r="L1749" s="17" t="s">
        <v>54</v>
      </c>
      <c r="M1749" s="17" t="s">
        <v>52</v>
      </c>
    </row>
    <row r="1750" spans="1:13" ht="13.5" x14ac:dyDescent="0.25">
      <c r="A1750" s="3">
        <v>44564</v>
      </c>
      <c r="B1750" s="2">
        <v>5.1105</v>
      </c>
      <c r="C1750" s="2">
        <v>54.493917362293672</v>
      </c>
      <c r="D1750" s="2">
        <v>-4.5618905217092554E-2</v>
      </c>
      <c r="E1750" s="2">
        <v>1.5748370474257551E-2</v>
      </c>
      <c r="F1750" s="2">
        <v>5.1555999999999997</v>
      </c>
      <c r="G1750" s="2">
        <v>5.0679800000000004</v>
      </c>
      <c r="H1750" s="2">
        <v>5.0281549999999999</v>
      </c>
      <c r="I1750" s="2">
        <v>4.9742580000000025</v>
      </c>
      <c r="J1750" s="17">
        <v>4.7244264999999999</v>
      </c>
      <c r="K1750" s="17" t="s">
        <v>51</v>
      </c>
      <c r="L1750" s="17" t="s">
        <v>54</v>
      </c>
      <c r="M1750" s="17" t="s">
        <v>53</v>
      </c>
    </row>
    <row r="1751" spans="1:13" ht="13.5" x14ac:dyDescent="0.25">
      <c r="A1751" s="3">
        <v>44565</v>
      </c>
      <c r="B1751" s="2">
        <v>5.0441000000000003</v>
      </c>
      <c r="C1751" s="2">
        <v>50.631594788119301</v>
      </c>
      <c r="D1751" s="2">
        <v>-4.9059477052452394E-2</v>
      </c>
      <c r="E1751" s="2">
        <v>1.5408635182068201E-2</v>
      </c>
      <c r="F1751" s="2">
        <v>5.12906</v>
      </c>
      <c r="G1751" s="2">
        <v>5.0752800000000002</v>
      </c>
      <c r="H1751" s="2">
        <v>5.0361199999999995</v>
      </c>
      <c r="I1751" s="2">
        <v>4.9773120000000013</v>
      </c>
      <c r="J1751" s="17">
        <v>4.7288215000000005</v>
      </c>
      <c r="K1751" s="17" t="s">
        <v>51</v>
      </c>
      <c r="L1751" s="17" t="s">
        <v>54</v>
      </c>
      <c r="M1751" s="17" t="s">
        <v>53</v>
      </c>
    </row>
    <row r="1752" spans="1:13" ht="13.5" x14ac:dyDescent="0.25">
      <c r="A1752" s="3">
        <v>44566</v>
      </c>
      <c r="B1752" s="2">
        <v>5.0441000000000003</v>
      </c>
      <c r="C1752" s="2">
        <v>50.631594788119301</v>
      </c>
      <c r="D1752" s="2">
        <v>-6.1227908239102291E-2</v>
      </c>
      <c r="E1752" s="2">
        <v>1.0783365964709416E-2</v>
      </c>
      <c r="F1752" s="2">
        <v>5.0971999999999991</v>
      </c>
      <c r="G1752" s="2">
        <v>5.0885599999999993</v>
      </c>
      <c r="H1752" s="2">
        <v>5.0404349999999996</v>
      </c>
      <c r="I1752" s="2">
        <v>4.9808960000000022</v>
      </c>
      <c r="J1752" s="17">
        <v>4.7335060000000002</v>
      </c>
      <c r="K1752" s="17" t="s">
        <v>51</v>
      </c>
      <c r="L1752" s="17" t="s">
        <v>54</v>
      </c>
      <c r="M1752" s="17" t="s">
        <v>53</v>
      </c>
    </row>
    <row r="1753" spans="1:13" ht="13.5" x14ac:dyDescent="0.25">
      <c r="A1753" s="3">
        <v>44567</v>
      </c>
      <c r="B1753" s="2">
        <v>5.0308000000000002</v>
      </c>
      <c r="C1753" s="2">
        <v>49.811464683075044</v>
      </c>
      <c r="D1753" s="2">
        <v>-7.0592030584891496E-2</v>
      </c>
      <c r="E1753" s="2">
        <v>4.4276716684056115E-3</v>
      </c>
      <c r="F1753" s="2">
        <v>5.0441000000000003</v>
      </c>
      <c r="G1753" s="2">
        <v>5.1005099999999999</v>
      </c>
      <c r="H1753" s="2">
        <v>5.0397699999999999</v>
      </c>
      <c r="I1753" s="2">
        <v>4.984612000000002</v>
      </c>
      <c r="J1753" s="17">
        <v>4.7381530000000005</v>
      </c>
      <c r="K1753" s="17" t="s">
        <v>55</v>
      </c>
      <c r="L1753" s="17" t="s">
        <v>54</v>
      </c>
      <c r="M1753" s="17" t="s">
        <v>47</v>
      </c>
    </row>
    <row r="1754" spans="1:13" ht="13.5" x14ac:dyDescent="0.25">
      <c r="A1754" s="3">
        <v>44568</v>
      </c>
      <c r="B1754" s="2">
        <v>5.1436000000000002</v>
      </c>
      <c r="C1754" s="2">
        <v>56.279707930007319</v>
      </c>
      <c r="D1754" s="2">
        <v>-7.7641505008688938E-2</v>
      </c>
      <c r="E1754" s="2">
        <v>-3.5656604616606177E-3</v>
      </c>
      <c r="F1754" s="2">
        <v>5.0746200000000004</v>
      </c>
      <c r="G1754" s="2">
        <v>5.1177599999999996</v>
      </c>
      <c r="H1754" s="2">
        <v>5.0454099999999995</v>
      </c>
      <c r="I1754" s="2">
        <v>4.990584000000001</v>
      </c>
      <c r="J1754" s="17">
        <v>4.7433640000000006</v>
      </c>
      <c r="K1754" s="17" t="s">
        <v>51</v>
      </c>
      <c r="L1754" s="17" t="s">
        <v>54</v>
      </c>
      <c r="M1754" s="17" t="s">
        <v>52</v>
      </c>
    </row>
    <row r="1755" spans="1:13" ht="13.5" x14ac:dyDescent="0.25">
      <c r="A1755" s="3">
        <v>44571</v>
      </c>
      <c r="B1755" s="2">
        <v>5.1105</v>
      </c>
      <c r="C1755" s="2">
        <v>54.077287148686707</v>
      </c>
      <c r="D1755" s="2">
        <v>-5.6270677220966014E-2</v>
      </c>
      <c r="E1755" s="2">
        <v>-1.3418224739490987E-2</v>
      </c>
      <c r="F1755" s="2">
        <v>5.0746200000000004</v>
      </c>
      <c r="G1755" s="2">
        <v>5.1151099999999996</v>
      </c>
      <c r="H1755" s="2">
        <v>5.0520500000000004</v>
      </c>
      <c r="I1755" s="2">
        <v>4.9953640000000021</v>
      </c>
      <c r="J1755" s="17">
        <v>4.7483804999999997</v>
      </c>
      <c r="K1755" s="17" t="s">
        <v>51</v>
      </c>
      <c r="L1755" s="17" t="s">
        <v>54</v>
      </c>
      <c r="M1755" s="17" t="s">
        <v>54</v>
      </c>
    </row>
    <row r="1756" spans="1:13" ht="13.5" x14ac:dyDescent="0.25">
      <c r="A1756" s="3">
        <v>44572</v>
      </c>
      <c r="B1756" s="2">
        <v>5.1369999999999996</v>
      </c>
      <c r="C1756" s="2">
        <v>55.576167771428729</v>
      </c>
      <c r="D1756" s="2">
        <v>-3.4423781635474882E-2</v>
      </c>
      <c r="E1756" s="2">
        <v>-2.5133151723886582E-2</v>
      </c>
      <c r="F1756" s="2">
        <v>5.0932000000000004</v>
      </c>
      <c r="G1756" s="2">
        <v>5.1111300000000002</v>
      </c>
      <c r="H1756" s="2">
        <v>5.0603449999999999</v>
      </c>
      <c r="I1756" s="2">
        <v>5.0009400000000017</v>
      </c>
      <c r="J1756" s="17">
        <v>4.7530374999999996</v>
      </c>
      <c r="K1756" s="17" t="s">
        <v>51</v>
      </c>
      <c r="L1756" s="17" t="s">
        <v>54</v>
      </c>
      <c r="M1756" s="17" t="s">
        <v>52</v>
      </c>
    </row>
    <row r="1757" spans="1:13" ht="13.5" x14ac:dyDescent="0.25">
      <c r="A1757" s="3">
        <v>44573</v>
      </c>
      <c r="B1757" s="2">
        <v>5.1105</v>
      </c>
      <c r="C1757" s="2">
        <v>53.689004212344443</v>
      </c>
      <c r="D1757" s="2">
        <v>-1.0406142283474473E-2</v>
      </c>
      <c r="E1757" s="2">
        <v>-3.5834228615838765E-2</v>
      </c>
      <c r="F1757" s="2">
        <v>5.1064800000000004</v>
      </c>
      <c r="G1757" s="2">
        <v>5.1018400000000002</v>
      </c>
      <c r="H1757" s="2">
        <v>5.0643300000000009</v>
      </c>
      <c r="I1757" s="2">
        <v>5.0061180000000016</v>
      </c>
      <c r="J1757" s="17">
        <v>4.7574754999999991</v>
      </c>
      <c r="K1757" s="17" t="s">
        <v>51</v>
      </c>
      <c r="L1757" s="17" t="s">
        <v>54</v>
      </c>
      <c r="M1757" s="17" t="s">
        <v>52</v>
      </c>
    </row>
    <row r="1758" spans="1:13" ht="13.5" x14ac:dyDescent="0.25">
      <c r="A1758" s="3">
        <v>44574</v>
      </c>
      <c r="B1758" s="2">
        <v>5.1105</v>
      </c>
      <c r="C1758" s="2">
        <v>53.689004212344443</v>
      </c>
      <c r="D1758" s="2">
        <v>2.3880682192120695E-2</v>
      </c>
      <c r="E1758" s="2">
        <v>-4.7265977251260451E-2</v>
      </c>
      <c r="F1758" s="2">
        <v>5.1224200000000009</v>
      </c>
      <c r="G1758" s="2">
        <v>5.083260000000001</v>
      </c>
      <c r="H1758" s="2">
        <v>5.0679850000000011</v>
      </c>
      <c r="I1758" s="2">
        <v>5.0111640000000008</v>
      </c>
      <c r="J1758" s="17">
        <v>4.7606409999999997</v>
      </c>
      <c r="K1758" s="17" t="s">
        <v>51</v>
      </c>
      <c r="L1758" s="17" t="s">
        <v>54</v>
      </c>
      <c r="M1758" s="17" t="s">
        <v>52</v>
      </c>
    </row>
    <row r="1759" spans="1:13" ht="13.5" x14ac:dyDescent="0.25">
      <c r="A1759" s="3">
        <v>44575</v>
      </c>
      <c r="B1759" s="2">
        <v>5.1105</v>
      </c>
      <c r="C1759" s="2">
        <v>53.689004212344457</v>
      </c>
      <c r="D1759" s="2">
        <v>5.6195824827769414E-3</v>
      </c>
      <c r="E1759" s="2">
        <v>-5.6822600037310683E-2</v>
      </c>
      <c r="F1759" s="2">
        <v>5.1158000000000001</v>
      </c>
      <c r="G1759" s="2">
        <v>5.0952100000000007</v>
      </c>
      <c r="H1759" s="2">
        <v>5.0746250000000011</v>
      </c>
      <c r="I1759" s="2">
        <v>5.0162100000000009</v>
      </c>
      <c r="J1759" s="17">
        <v>4.7631409999999992</v>
      </c>
      <c r="K1759" s="17" t="s">
        <v>55</v>
      </c>
      <c r="L1759" s="17" t="s">
        <v>54</v>
      </c>
      <c r="M1759" s="17" t="s">
        <v>47</v>
      </c>
    </row>
    <row r="1760" spans="1:13" ht="13.5" x14ac:dyDescent="0.25">
      <c r="A1760" s="3">
        <v>44578</v>
      </c>
      <c r="B1760" s="2">
        <v>5.0373999999999999</v>
      </c>
      <c r="C1760" s="2">
        <v>48.065813708239276</v>
      </c>
      <c r="D1760" s="2">
        <v>1.3686019092461699E-2</v>
      </c>
      <c r="E1760" s="2">
        <v>-6.4174585711808368E-2</v>
      </c>
      <c r="F1760" s="2">
        <v>5.1011799999999994</v>
      </c>
      <c r="G1760" s="2">
        <v>5.0879000000000003</v>
      </c>
      <c r="H1760" s="2">
        <v>5.0779400000000017</v>
      </c>
      <c r="I1760" s="2">
        <v>5.0200580000000006</v>
      </c>
      <c r="J1760" s="17">
        <v>4.7658829999999996</v>
      </c>
      <c r="K1760" s="17" t="s">
        <v>51</v>
      </c>
      <c r="L1760" s="17" t="s">
        <v>54</v>
      </c>
      <c r="M1760" s="17" t="s">
        <v>53</v>
      </c>
    </row>
    <row r="1761" spans="1:13" ht="13.5" x14ac:dyDescent="0.25">
      <c r="A1761" s="3">
        <v>44579</v>
      </c>
      <c r="B1761" s="2">
        <v>5.0972</v>
      </c>
      <c r="C1761" s="2">
        <v>52.453027581867786</v>
      </c>
      <c r="D1761" s="2">
        <v>6.037944993583011E-3</v>
      </c>
      <c r="E1761" s="2">
        <v>-6.6786638709605856E-2</v>
      </c>
      <c r="F1761" s="2">
        <v>5.0932200000000005</v>
      </c>
      <c r="G1761" s="2">
        <v>5.0932100000000009</v>
      </c>
      <c r="H1761" s="2">
        <v>5.084245000000001</v>
      </c>
      <c r="I1761" s="2">
        <v>5.0252359999999996</v>
      </c>
      <c r="J1761" s="17">
        <v>4.7685769999999987</v>
      </c>
      <c r="K1761" s="17" t="s">
        <v>51</v>
      </c>
      <c r="L1761" s="17" t="s">
        <v>54</v>
      </c>
      <c r="M1761" s="17" t="s">
        <v>53</v>
      </c>
    </row>
    <row r="1762" spans="1:13" ht="13.5" x14ac:dyDescent="0.25">
      <c r="A1762" s="3">
        <v>44580</v>
      </c>
      <c r="B1762" s="2">
        <v>5.0972</v>
      </c>
      <c r="C1762" s="2">
        <v>52.453027581867786</v>
      </c>
      <c r="D1762" s="2">
        <v>-6.2807254820018699E-4</v>
      </c>
      <c r="E1762" s="2">
        <v>-6.0144115425348574E-2</v>
      </c>
      <c r="F1762" s="2">
        <v>5.09056</v>
      </c>
      <c r="G1762" s="2">
        <v>5.0985200000000006</v>
      </c>
      <c r="H1762" s="2">
        <v>5.09354</v>
      </c>
      <c r="I1762" s="2">
        <v>5.0266960000000003</v>
      </c>
      <c r="J1762" s="17">
        <v>4.7717915</v>
      </c>
      <c r="K1762" s="17" t="s">
        <v>51</v>
      </c>
      <c r="L1762" s="17" t="s">
        <v>54</v>
      </c>
      <c r="M1762" s="17" t="s">
        <v>53</v>
      </c>
    </row>
    <row r="1763" spans="1:13" ht="13.5" x14ac:dyDescent="0.25">
      <c r="A1763" s="3">
        <v>44581</v>
      </c>
      <c r="B1763" s="2">
        <v>5.0773000000000001</v>
      </c>
      <c r="C1763" s="2">
        <v>50.796899433947381</v>
      </c>
      <c r="D1763" s="2">
        <v>-7.0207863197042641E-3</v>
      </c>
      <c r="E1763" s="2">
        <v>-5.1237718505872103E-2</v>
      </c>
      <c r="F1763" s="2">
        <v>5.0839200000000009</v>
      </c>
      <c r="G1763" s="2">
        <v>5.1031700000000004</v>
      </c>
      <c r="H1763" s="2">
        <v>5.1018400000000002</v>
      </c>
      <c r="I1763" s="2">
        <v>5.0276260000000006</v>
      </c>
      <c r="J1763" s="17">
        <v>4.7754849999999998</v>
      </c>
      <c r="K1763" s="17" t="s">
        <v>51</v>
      </c>
      <c r="L1763" s="17" t="s">
        <v>54</v>
      </c>
      <c r="M1763" s="17" t="s">
        <v>53</v>
      </c>
    </row>
    <row r="1764" spans="1:13" ht="13.5" x14ac:dyDescent="0.25">
      <c r="A1764" s="3">
        <v>44582</v>
      </c>
      <c r="B1764" s="2">
        <v>5.0773000000000001</v>
      </c>
      <c r="C1764" s="2">
        <v>50.796899433947381</v>
      </c>
      <c r="D1764" s="2">
        <v>4.8746178344707403E-3</v>
      </c>
      <c r="E1764" s="2">
        <v>-4.0700539047265852E-2</v>
      </c>
      <c r="F1764" s="2">
        <v>5.07728</v>
      </c>
      <c r="G1764" s="2">
        <v>5.0965400000000001</v>
      </c>
      <c r="H1764" s="2">
        <v>5.1071499999999999</v>
      </c>
      <c r="I1764" s="2">
        <v>5.0296180000000001</v>
      </c>
      <c r="J1764" s="17">
        <v>4.7792940000000002</v>
      </c>
      <c r="K1764" s="17" t="s">
        <v>51</v>
      </c>
      <c r="L1764" s="17" t="s">
        <v>54</v>
      </c>
      <c r="M1764" s="17" t="s">
        <v>53</v>
      </c>
    </row>
    <row r="1765" spans="1:13" ht="13.5" x14ac:dyDescent="0.25">
      <c r="A1765" s="3">
        <v>44585</v>
      </c>
      <c r="B1765" s="2">
        <v>5.0773000000000001</v>
      </c>
      <c r="C1765" s="2">
        <v>50.796899433947381</v>
      </c>
      <c r="D1765" s="2">
        <v>9.8020755867791465E-3</v>
      </c>
      <c r="E1765" s="2">
        <v>-2.716356332709836E-2</v>
      </c>
      <c r="F1765" s="2">
        <v>5.0852599999999999</v>
      </c>
      <c r="G1765" s="2">
        <v>5.0932200000000005</v>
      </c>
      <c r="H1765" s="2">
        <v>5.1041650000000001</v>
      </c>
      <c r="I1765" s="2">
        <v>5.0316100000000015</v>
      </c>
      <c r="J1765" s="17">
        <v>4.7829875000000008</v>
      </c>
      <c r="K1765" s="17" t="s">
        <v>51</v>
      </c>
      <c r="L1765" s="17" t="s">
        <v>54</v>
      </c>
      <c r="M1765" s="17" t="s">
        <v>52</v>
      </c>
    </row>
    <row r="1766" spans="1:13" ht="13.5" x14ac:dyDescent="0.25">
      <c r="A1766" s="3">
        <v>44586</v>
      </c>
      <c r="B1766" s="2">
        <v>5.0773000000000001</v>
      </c>
      <c r="C1766" s="2">
        <v>50.796899433947381</v>
      </c>
      <c r="D1766" s="2">
        <v>1.8006185499991112E-2</v>
      </c>
      <c r="E1766" s="2">
        <v>-1.432332357572258E-2</v>
      </c>
      <c r="F1766" s="2">
        <v>5.0812800000000005</v>
      </c>
      <c r="G1766" s="2">
        <v>5.08725</v>
      </c>
      <c r="H1766" s="2">
        <v>5.0991899999999992</v>
      </c>
      <c r="I1766" s="2">
        <v>5.033602000000001</v>
      </c>
      <c r="J1766" s="17">
        <v>4.7867680000000004</v>
      </c>
      <c r="K1766" s="17" t="s">
        <v>55</v>
      </c>
      <c r="L1766" s="17" t="s">
        <v>54</v>
      </c>
      <c r="M1766" s="17" t="s">
        <v>47</v>
      </c>
    </row>
    <row r="1767" spans="1:13" ht="13.5" x14ac:dyDescent="0.25">
      <c r="A1767" s="3">
        <v>44587</v>
      </c>
      <c r="B1767" s="2">
        <v>5.0838999999999999</v>
      </c>
      <c r="C1767" s="2">
        <v>51.480293394764402</v>
      </c>
      <c r="D1767" s="2">
        <v>2.0343238161339983E-2</v>
      </c>
      <c r="E1767" s="2">
        <v>-2.0231512479903287E-3</v>
      </c>
      <c r="F1767" s="2">
        <v>5.0786199999999999</v>
      </c>
      <c r="G1767" s="2">
        <v>5.0845900000000004</v>
      </c>
      <c r="H1767" s="2">
        <v>5.0932149999999989</v>
      </c>
      <c r="I1767" s="2">
        <v>5.0343980000000004</v>
      </c>
      <c r="J1767" s="17">
        <v>4.7912175000000001</v>
      </c>
      <c r="K1767" s="17" t="s">
        <v>51</v>
      </c>
      <c r="L1767" s="17" t="s">
        <v>54</v>
      </c>
      <c r="M1767" s="17" t="s">
        <v>53</v>
      </c>
    </row>
    <row r="1768" spans="1:13" ht="13.5" x14ac:dyDescent="0.25">
      <c r="A1768" s="3">
        <v>44588</v>
      </c>
      <c r="B1768" s="2">
        <v>5.1702000000000004</v>
      </c>
      <c r="C1768" s="2">
        <v>59.417520198799281</v>
      </c>
      <c r="D1768" s="2">
        <v>1.5852971862837961E-2</v>
      </c>
      <c r="E1768" s="2">
        <v>1.5226082381641002E-2</v>
      </c>
      <c r="F1768" s="2">
        <v>5.0972</v>
      </c>
      <c r="G1768" s="2">
        <v>5.0905600000000009</v>
      </c>
      <c r="H1768" s="2">
        <v>5.0869099999999987</v>
      </c>
      <c r="I1768" s="2">
        <v>5.0382480000000012</v>
      </c>
      <c r="J1768" s="17">
        <v>4.7957514999999997</v>
      </c>
      <c r="K1768" s="17" t="s">
        <v>51</v>
      </c>
      <c r="L1768" s="17" t="s">
        <v>54</v>
      </c>
      <c r="M1768" s="17" t="s">
        <v>52</v>
      </c>
    </row>
    <row r="1769" spans="1:13" ht="13.5" x14ac:dyDescent="0.25">
      <c r="A1769" s="3">
        <v>44589</v>
      </c>
      <c r="B1769" s="2">
        <v>5.1702000000000004</v>
      </c>
      <c r="C1769" s="2">
        <v>59.417520198799281</v>
      </c>
      <c r="D1769" s="2">
        <v>1.1473954428252497E-2</v>
      </c>
      <c r="E1769" s="2">
        <v>3.4860577326734601E-2</v>
      </c>
      <c r="F1769" s="2">
        <v>5.11578</v>
      </c>
      <c r="G1769" s="2">
        <v>5.0965300000000004</v>
      </c>
      <c r="H1769" s="2">
        <v>5.0958699999999988</v>
      </c>
      <c r="I1769" s="2">
        <v>5.0418320000000003</v>
      </c>
      <c r="J1769" s="17">
        <v>4.8004880000000005</v>
      </c>
      <c r="K1769" s="17" t="s">
        <v>51</v>
      </c>
      <c r="L1769" s="17" t="s">
        <v>54</v>
      </c>
      <c r="M1769" s="17" t="s">
        <v>52</v>
      </c>
    </row>
    <row r="1770" spans="1:13" ht="13.5" x14ac:dyDescent="0.25">
      <c r="A1770" s="3">
        <v>44592</v>
      </c>
      <c r="B1770" s="2">
        <v>5.1436000000000002</v>
      </c>
      <c r="C1770" s="2">
        <v>56.13487752204805</v>
      </c>
      <c r="D1770" s="2">
        <v>-2.04378235871161E-3</v>
      </c>
      <c r="E1770" s="2">
        <v>5.155921563522009E-2</v>
      </c>
      <c r="F1770" s="2">
        <v>5.1290400000000007</v>
      </c>
      <c r="G1770" s="2">
        <v>5.1071500000000007</v>
      </c>
      <c r="H1770" s="2">
        <v>5.0975249999999992</v>
      </c>
      <c r="I1770" s="2">
        <v>5.0443540000000002</v>
      </c>
      <c r="J1770" s="17">
        <v>4.8052069999999993</v>
      </c>
      <c r="K1770" s="17" t="s">
        <v>51</v>
      </c>
      <c r="L1770" s="17" t="s">
        <v>54</v>
      </c>
      <c r="M1770" s="17" t="s">
        <v>52</v>
      </c>
    </row>
    <row r="1771" spans="1:13" ht="13.5" x14ac:dyDescent="0.25">
      <c r="A1771" s="3">
        <v>44593</v>
      </c>
      <c r="B1771" s="2">
        <v>5.1436000000000002</v>
      </c>
      <c r="C1771" s="2">
        <v>56.134877522048058</v>
      </c>
      <c r="D1771" s="2">
        <v>-4.621567221902545E-3</v>
      </c>
      <c r="E1771" s="2">
        <v>6.6983464264394901E-2</v>
      </c>
      <c r="F1771" s="2">
        <v>5.1423000000000005</v>
      </c>
      <c r="G1771" s="2">
        <v>5.1117900000000001</v>
      </c>
      <c r="H1771" s="2">
        <v>5.1025</v>
      </c>
      <c r="I1771" s="2">
        <v>5.0484679999999997</v>
      </c>
      <c r="J1771" s="17">
        <v>4.8098105000000002</v>
      </c>
      <c r="K1771" s="17" t="s">
        <v>51</v>
      </c>
      <c r="L1771" s="17" t="s">
        <v>54</v>
      </c>
      <c r="M1771" s="17" t="s">
        <v>52</v>
      </c>
    </row>
    <row r="1772" spans="1:13" ht="13.5" x14ac:dyDescent="0.25">
      <c r="A1772" s="3">
        <v>44594</v>
      </c>
      <c r="B1772" s="2">
        <v>5.1237000000000004</v>
      </c>
      <c r="C1772" s="2">
        <v>53.567152821140454</v>
      </c>
      <c r="D1772" s="2">
        <v>-5.6432326591959736E-3</v>
      </c>
      <c r="E1772" s="2">
        <v>8.0472104131071878E-2</v>
      </c>
      <c r="F1772" s="2">
        <v>5.1502600000000003</v>
      </c>
      <c r="G1772" s="2">
        <v>5.1144400000000001</v>
      </c>
      <c r="H1772" s="2">
        <v>5.1064799999999995</v>
      </c>
      <c r="I1772" s="2">
        <v>5.0520519999999998</v>
      </c>
      <c r="J1772" s="17">
        <v>4.8143145000000001</v>
      </c>
      <c r="K1772" s="17" t="s">
        <v>55</v>
      </c>
      <c r="L1772" s="17" t="s">
        <v>48</v>
      </c>
      <c r="M1772" s="17" t="s">
        <v>49</v>
      </c>
    </row>
    <row r="1773" spans="1:13" ht="13.5" x14ac:dyDescent="0.25">
      <c r="A1773" s="3">
        <v>44595</v>
      </c>
      <c r="B1773" s="2">
        <v>5.1237000000000004</v>
      </c>
      <c r="C1773" s="2">
        <v>53.567152821140454</v>
      </c>
      <c r="D1773" s="2">
        <v>-9.7429052079682776E-3</v>
      </c>
      <c r="E1773" s="2">
        <v>9.5827289340765287E-2</v>
      </c>
      <c r="F1773" s="2">
        <v>5.1409599999999998</v>
      </c>
      <c r="G1773" s="2">
        <v>5.1190800000000003</v>
      </c>
      <c r="H1773" s="2">
        <v>5.1111250000000004</v>
      </c>
      <c r="I1773" s="2">
        <v>5.0547060000000004</v>
      </c>
      <c r="J1773" s="17">
        <v>4.8189630000000001</v>
      </c>
      <c r="K1773" s="17" t="s">
        <v>55</v>
      </c>
      <c r="L1773" s="17" t="s">
        <v>48</v>
      </c>
      <c r="M1773" s="17" t="s">
        <v>47</v>
      </c>
    </row>
    <row r="1774" spans="1:13" ht="13.5" x14ac:dyDescent="0.25">
      <c r="A1774" s="3">
        <v>44596</v>
      </c>
      <c r="B1774" s="2">
        <v>5.1237000000000004</v>
      </c>
      <c r="C1774" s="2">
        <v>53.567152821140454</v>
      </c>
      <c r="D1774" s="2">
        <v>-1.3372644040106074E-2</v>
      </c>
      <c r="E1774" s="2">
        <v>0.1117705165337427</v>
      </c>
      <c r="F1774" s="2">
        <v>5.1316600000000001</v>
      </c>
      <c r="G1774" s="2">
        <v>5.1237200000000005</v>
      </c>
      <c r="H1774" s="2">
        <v>5.1101299999999998</v>
      </c>
      <c r="I1774" s="2">
        <v>5.057360000000001</v>
      </c>
      <c r="J1774" s="17">
        <v>4.8238430000000001</v>
      </c>
      <c r="K1774" s="17" t="s">
        <v>55</v>
      </c>
      <c r="L1774" s="17" t="s">
        <v>48</v>
      </c>
      <c r="M1774" s="17" t="s">
        <v>47</v>
      </c>
    </row>
    <row r="1775" spans="1:13" ht="13.5" x14ac:dyDescent="0.25">
      <c r="A1775" s="3">
        <v>44599</v>
      </c>
      <c r="B1775" s="2">
        <v>5.1105</v>
      </c>
      <c r="C1775" s="2">
        <v>51.611303419426974</v>
      </c>
      <c r="D1775" s="2">
        <v>-1.5615058862548992E-2</v>
      </c>
      <c r="E1775" s="2">
        <v>0.12743943444679032</v>
      </c>
      <c r="F1775" s="2">
        <v>5.1250400000000003</v>
      </c>
      <c r="G1775" s="2">
        <v>5.12704</v>
      </c>
      <c r="H1775" s="2">
        <v>5.1101299999999998</v>
      </c>
      <c r="I1775" s="2">
        <v>5.060016000000001</v>
      </c>
      <c r="J1775" s="17">
        <v>4.82857</v>
      </c>
      <c r="K1775" s="17" t="s">
        <v>55</v>
      </c>
      <c r="L1775" s="17" t="s">
        <v>48</v>
      </c>
      <c r="M1775" s="17" t="s">
        <v>47</v>
      </c>
    </row>
    <row r="1776" spans="1:13" ht="13.5" x14ac:dyDescent="0.25">
      <c r="A1776" s="3">
        <v>44600</v>
      </c>
      <c r="B1776" s="2">
        <v>5.1037999999999997</v>
      </c>
      <c r="C1776" s="2">
        <v>50.601388388698844</v>
      </c>
      <c r="D1776" s="2">
        <v>-1.7076038465743792E-2</v>
      </c>
      <c r="E1776" s="2">
        <v>0.14349727635202597</v>
      </c>
      <c r="F1776" s="2">
        <v>5.1170799999999996</v>
      </c>
      <c r="G1776" s="2">
        <v>5.1296900000000001</v>
      </c>
      <c r="H1776" s="2">
        <v>5.1084700000000014</v>
      </c>
      <c r="I1776" s="2">
        <v>5.062538</v>
      </c>
      <c r="J1776" s="17">
        <v>4.8335529999999993</v>
      </c>
      <c r="K1776" s="17" t="s">
        <v>55</v>
      </c>
      <c r="L1776" s="17" t="s">
        <v>48</v>
      </c>
      <c r="M1776" s="17" t="s">
        <v>47</v>
      </c>
    </row>
    <row r="1777" spans="1:13" ht="13.5" x14ac:dyDescent="0.25">
      <c r="A1777" s="3">
        <v>44601</v>
      </c>
      <c r="B1777" s="2">
        <v>5.2763999999999998</v>
      </c>
      <c r="C1777" s="2">
        <v>67.982514284844939</v>
      </c>
      <c r="D1777" s="2">
        <v>-3.0097876747840147E-2</v>
      </c>
      <c r="E1777" s="2">
        <v>0.15699666004114587</v>
      </c>
      <c r="F1777" s="2">
        <v>5.1476199999999999</v>
      </c>
      <c r="G1777" s="2">
        <v>5.1489400000000005</v>
      </c>
      <c r="H1777" s="2">
        <v>5.1167650000000009</v>
      </c>
      <c r="I1777" s="2">
        <v>5.068512000000001</v>
      </c>
      <c r="J1777" s="17">
        <v>4.8394569999999995</v>
      </c>
      <c r="K1777" s="17" t="s">
        <v>51</v>
      </c>
      <c r="L1777" s="17" t="s">
        <v>54</v>
      </c>
      <c r="M1777" s="17" t="s">
        <v>52</v>
      </c>
    </row>
    <row r="1778" spans="1:13" ht="13.5" x14ac:dyDescent="0.25">
      <c r="A1778" s="3">
        <v>44602</v>
      </c>
      <c r="B1778" s="2">
        <v>5.4555999999999996</v>
      </c>
      <c r="C1778" s="2">
        <v>77.022202587161985</v>
      </c>
      <c r="D1778" s="2">
        <v>-4.2148059142668615E-2</v>
      </c>
      <c r="E1778" s="2">
        <v>0.15747368818764987</v>
      </c>
      <c r="F1778" s="2">
        <v>5.2140000000000004</v>
      </c>
      <c r="G1778" s="2">
        <v>5.1774800000000001</v>
      </c>
      <c r="H1778" s="2">
        <v>5.1340200000000014</v>
      </c>
      <c r="I1778" s="2">
        <v>5.078202000000001</v>
      </c>
      <c r="J1778" s="17">
        <v>4.8459674999999995</v>
      </c>
      <c r="K1778" s="17" t="s">
        <v>51</v>
      </c>
      <c r="L1778" s="17" t="s">
        <v>54</v>
      </c>
      <c r="M1778" s="17" t="s">
        <v>52</v>
      </c>
    </row>
    <row r="1779" spans="1:13" ht="13.5" x14ac:dyDescent="0.25">
      <c r="A1779" s="3">
        <v>44603</v>
      </c>
      <c r="B1779" s="2">
        <v>5.5087000000000002</v>
      </c>
      <c r="C1779" s="2">
        <v>78.921316090787911</v>
      </c>
      <c r="D1779" s="2">
        <v>-5.8294520458928467E-2</v>
      </c>
      <c r="E1779" s="2">
        <v>0.14201956394719856</v>
      </c>
      <c r="F1779" s="2">
        <v>5.2910000000000004</v>
      </c>
      <c r="G1779" s="2">
        <v>5.2113299999999994</v>
      </c>
      <c r="H1779" s="2">
        <v>5.1539300000000008</v>
      </c>
      <c r="I1779" s="2">
        <v>5.0890880000000012</v>
      </c>
      <c r="J1779" s="17">
        <v>4.8516154999999994</v>
      </c>
      <c r="K1779" s="17" t="s">
        <v>51</v>
      </c>
      <c r="L1779" s="17" t="s">
        <v>54</v>
      </c>
      <c r="M1779" s="17" t="s">
        <v>52</v>
      </c>
    </row>
    <row r="1780" spans="1:13" ht="13.5" x14ac:dyDescent="0.25">
      <c r="A1780" s="3">
        <v>44606</v>
      </c>
      <c r="B1780" s="2">
        <v>5.5683999999999996</v>
      </c>
      <c r="C1780" s="2">
        <v>80.838791952538813</v>
      </c>
      <c r="D1780" s="2">
        <v>-8.2652636641650901E-2</v>
      </c>
      <c r="E1780" s="2">
        <v>0.1193370827544292</v>
      </c>
      <c r="F1780" s="2">
        <v>5.3825799999999999</v>
      </c>
      <c r="G1780" s="2">
        <v>5.2538099999999996</v>
      </c>
      <c r="H1780" s="2">
        <v>5.1804800000000002</v>
      </c>
      <c r="I1780" s="2">
        <v>5.1010340000000012</v>
      </c>
      <c r="J1780" s="17">
        <v>4.8573015000000002</v>
      </c>
      <c r="K1780" s="17" t="s">
        <v>51</v>
      </c>
      <c r="L1780" s="17" t="s">
        <v>54</v>
      </c>
      <c r="M1780" s="17" t="s">
        <v>52</v>
      </c>
    </row>
    <row r="1781" spans="1:13" ht="13.5" x14ac:dyDescent="0.25">
      <c r="A1781" s="3">
        <v>44607</v>
      </c>
      <c r="B1781" s="2">
        <v>5.5218999999999996</v>
      </c>
      <c r="C1781" s="2">
        <v>75.107739164581687</v>
      </c>
      <c r="D1781" s="2">
        <v>-0.10219130160940715</v>
      </c>
      <c r="E1781" s="2">
        <v>9.2576907710473111E-2</v>
      </c>
      <c r="F1781" s="2">
        <v>5.4661999999999997</v>
      </c>
      <c r="G1781" s="2">
        <v>5.2916399999999992</v>
      </c>
      <c r="H1781" s="2">
        <v>5.201715000000001</v>
      </c>
      <c r="I1781" s="2">
        <v>5.1137760000000005</v>
      </c>
      <c r="J1781" s="17">
        <v>4.8629284999999989</v>
      </c>
      <c r="K1781" s="17" t="s">
        <v>51</v>
      </c>
      <c r="L1781" s="17" t="s">
        <v>54</v>
      </c>
      <c r="M1781" s="17" t="s">
        <v>52</v>
      </c>
    </row>
    <row r="1782" spans="1:13" ht="13.5" x14ac:dyDescent="0.25">
      <c r="A1782" s="3">
        <v>44608</v>
      </c>
      <c r="B1782" s="2">
        <v>5.4755000000000003</v>
      </c>
      <c r="C1782" s="2">
        <v>69.790791009780023</v>
      </c>
      <c r="D1782" s="2">
        <v>-0.12027041175098852</v>
      </c>
      <c r="E1782" s="2">
        <v>6.4254661576429853E-2</v>
      </c>
      <c r="F1782" s="2">
        <v>5.5060199999999995</v>
      </c>
      <c r="G1782" s="2">
        <v>5.3268199999999997</v>
      </c>
      <c r="H1782" s="2">
        <v>5.2206299999999999</v>
      </c>
      <c r="I1782" s="2">
        <v>5.1241300000000001</v>
      </c>
      <c r="J1782" s="17">
        <v>4.8684394999999991</v>
      </c>
      <c r="K1782" s="17" t="s">
        <v>51</v>
      </c>
      <c r="L1782" s="17" t="s">
        <v>54</v>
      </c>
      <c r="M1782" s="17" t="s">
        <v>52</v>
      </c>
    </row>
    <row r="1783" spans="1:13" ht="13.5" x14ac:dyDescent="0.25">
      <c r="A1783" s="3">
        <v>44609</v>
      </c>
      <c r="B1783" s="2">
        <v>5.5087000000000002</v>
      </c>
      <c r="C1783" s="2">
        <v>71.353418042408322</v>
      </c>
      <c r="D1783" s="2">
        <v>-0.13953272981916776</v>
      </c>
      <c r="E1783" s="2">
        <v>3.3090791396192969E-2</v>
      </c>
      <c r="F1783" s="2">
        <v>5.5166400000000007</v>
      </c>
      <c r="G1783" s="2">
        <v>5.3653200000000005</v>
      </c>
      <c r="H1783" s="2">
        <v>5.2422000000000004</v>
      </c>
      <c r="I1783" s="2">
        <v>5.1334220000000004</v>
      </c>
      <c r="J1783" s="17">
        <v>4.874318999999999</v>
      </c>
      <c r="K1783" s="17" t="s">
        <v>51</v>
      </c>
      <c r="L1783" s="17" t="s">
        <v>54</v>
      </c>
      <c r="M1783" s="17" t="s">
        <v>52</v>
      </c>
    </row>
    <row r="1784" spans="1:13" ht="13.5" x14ac:dyDescent="0.25">
      <c r="A1784" s="3">
        <v>44610</v>
      </c>
      <c r="B1784" s="2">
        <v>5.5750000000000002</v>
      </c>
      <c r="C1784" s="2">
        <v>74.221156482340803</v>
      </c>
      <c r="D1784" s="2">
        <v>-0.16233274847863388</v>
      </c>
      <c r="E1784" s="2">
        <v>2.6254548001065567E-3</v>
      </c>
      <c r="F1784" s="2">
        <v>5.5298999999999996</v>
      </c>
      <c r="G1784" s="2">
        <v>5.4104500000000009</v>
      </c>
      <c r="H1784" s="2">
        <v>5.2670850000000007</v>
      </c>
      <c r="I1784" s="2">
        <v>5.1443060000000003</v>
      </c>
      <c r="J1784" s="17">
        <v>4.8805009999999998</v>
      </c>
      <c r="K1784" s="17" t="s">
        <v>51</v>
      </c>
      <c r="L1784" s="17" t="s">
        <v>50</v>
      </c>
      <c r="M1784" s="17" t="s">
        <v>52</v>
      </c>
    </row>
    <row r="1785" spans="1:13" ht="13.5" x14ac:dyDescent="0.25">
      <c r="A1785" s="3">
        <v>44613</v>
      </c>
      <c r="B1785" s="2">
        <v>5.5949999999999998</v>
      </c>
      <c r="C1785" s="2">
        <v>75.033112097104947</v>
      </c>
      <c r="D1785" s="2">
        <v>-0.18700133576478439</v>
      </c>
      <c r="E1785" s="2">
        <v>-2.6375325619224916E-2</v>
      </c>
      <c r="F1785" s="2">
        <v>5.5352199999999998</v>
      </c>
      <c r="G1785" s="2">
        <v>5.4589000000000008</v>
      </c>
      <c r="H1785" s="2">
        <v>5.2929700000000004</v>
      </c>
      <c r="I1785" s="2">
        <v>5.1566520000000011</v>
      </c>
      <c r="J1785" s="17">
        <v>4.8864934999999994</v>
      </c>
      <c r="K1785" s="17" t="s">
        <v>51</v>
      </c>
      <c r="L1785" s="17" t="s">
        <v>50</v>
      </c>
      <c r="M1785" s="17" t="s">
        <v>52</v>
      </c>
    </row>
    <row r="1786" spans="1:13" ht="13.5" x14ac:dyDescent="0.25">
      <c r="A1786" s="3">
        <v>44614</v>
      </c>
      <c r="B1786" s="2">
        <v>5.6016000000000004</v>
      </c>
      <c r="C1786" s="2">
        <v>75.309486366128709</v>
      </c>
      <c r="D1786" s="2">
        <v>-0.21123853280362237</v>
      </c>
      <c r="E1786" s="2">
        <v>-5.5183636012638509E-2</v>
      </c>
      <c r="F1786" s="2">
        <v>5.5511600000000003</v>
      </c>
      <c r="G1786" s="2">
        <v>5.50868</v>
      </c>
      <c r="H1786" s="2">
        <v>5.3191850000000001</v>
      </c>
      <c r="I1786" s="2">
        <v>5.1692620000000007</v>
      </c>
      <c r="J1786" s="17">
        <v>4.891883</v>
      </c>
      <c r="K1786" s="17" t="s">
        <v>51</v>
      </c>
      <c r="L1786" s="17" t="s">
        <v>50</v>
      </c>
      <c r="M1786" s="17" t="s">
        <v>52</v>
      </c>
    </row>
    <row r="1787" spans="1:13" ht="13.5" x14ac:dyDescent="0.25">
      <c r="A1787" s="3">
        <v>44615</v>
      </c>
      <c r="B1787" s="2">
        <v>5.5617999999999999</v>
      </c>
      <c r="C1787" s="2">
        <v>70.258720335333535</v>
      </c>
      <c r="D1787" s="2">
        <v>-0.20399145318671685</v>
      </c>
      <c r="E1787" s="2">
        <v>-8.1345669409611049E-2</v>
      </c>
      <c r="F1787" s="2">
        <v>5.5684200000000006</v>
      </c>
      <c r="G1787" s="2">
        <v>5.5372199999999996</v>
      </c>
      <c r="H1787" s="2">
        <v>5.3430800000000005</v>
      </c>
      <c r="I1787" s="2">
        <v>5.179882000000001</v>
      </c>
      <c r="J1787" s="17">
        <v>4.8967840000000002</v>
      </c>
      <c r="K1787" s="17" t="s">
        <v>51</v>
      </c>
      <c r="L1787" s="17" t="s">
        <v>50</v>
      </c>
      <c r="M1787" s="17" t="s">
        <v>52</v>
      </c>
    </row>
    <row r="1788" spans="1:13" ht="13.5" x14ac:dyDescent="0.25">
      <c r="A1788" s="3">
        <v>44616</v>
      </c>
      <c r="B1788" s="2">
        <v>5.5286</v>
      </c>
      <c r="C1788" s="2">
        <v>66.266267713957902</v>
      </c>
      <c r="D1788" s="2">
        <v>-0.16921278450467625</v>
      </c>
      <c r="E1788" s="2">
        <v>-0.10481505639846665</v>
      </c>
      <c r="F1788" s="2">
        <v>5.5724</v>
      </c>
      <c r="G1788" s="2">
        <v>5.5445199999999994</v>
      </c>
      <c r="H1788" s="2">
        <v>5.3609999999999998</v>
      </c>
      <c r="I1788" s="2">
        <v>5.189706000000001</v>
      </c>
      <c r="J1788" s="17">
        <v>4.9014325000000003</v>
      </c>
      <c r="K1788" s="17" t="s">
        <v>51</v>
      </c>
      <c r="L1788" s="17" t="s">
        <v>50</v>
      </c>
      <c r="M1788" s="17" t="s">
        <v>52</v>
      </c>
    </row>
    <row r="1789" spans="1:13" ht="13.5" x14ac:dyDescent="0.25">
      <c r="A1789" s="3">
        <v>44617</v>
      </c>
      <c r="B1789" s="2">
        <v>5.5087000000000002</v>
      </c>
      <c r="C1789" s="2">
        <v>63.921571119916102</v>
      </c>
      <c r="D1789" s="2">
        <v>-0.13122479297880751</v>
      </c>
      <c r="E1789" s="2">
        <v>-0.11668868562236659</v>
      </c>
      <c r="F1789" s="2">
        <v>5.5591400000000011</v>
      </c>
      <c r="G1789" s="2">
        <v>5.5445199999999994</v>
      </c>
      <c r="H1789" s="2">
        <v>5.3779250000000003</v>
      </c>
      <c r="I1789" s="2">
        <v>5.2003260000000013</v>
      </c>
      <c r="J1789" s="17">
        <v>4.9059815000000002</v>
      </c>
      <c r="K1789" s="17" t="s">
        <v>51</v>
      </c>
      <c r="L1789" s="17" t="s">
        <v>54</v>
      </c>
      <c r="M1789" s="17" t="s">
        <v>53</v>
      </c>
    </row>
    <row r="1790" spans="1:13" ht="13.5" x14ac:dyDescent="0.25">
      <c r="A1790" s="3">
        <v>44620</v>
      </c>
      <c r="B1790" s="2">
        <v>5.4687999999999999</v>
      </c>
      <c r="C1790" s="2">
        <v>59.384537252433873</v>
      </c>
      <c r="D1790" s="2">
        <v>-8.7826511379009098E-2</v>
      </c>
      <c r="E1790" s="2">
        <v>-0.11675202301006157</v>
      </c>
      <c r="F1790" s="2">
        <v>5.5339</v>
      </c>
      <c r="G1790" s="2">
        <v>5.534559999999999</v>
      </c>
      <c r="H1790" s="2">
        <v>5.3941850000000011</v>
      </c>
      <c r="I1790" s="2">
        <v>5.2102800000000009</v>
      </c>
      <c r="J1790" s="17">
        <v>4.909897</v>
      </c>
      <c r="K1790" s="17" t="s">
        <v>55</v>
      </c>
      <c r="L1790" s="17" t="s">
        <v>54</v>
      </c>
      <c r="M1790" s="17" t="s">
        <v>47</v>
      </c>
    </row>
    <row r="1791" spans="1:13" ht="13.5" x14ac:dyDescent="0.25">
      <c r="A1791" s="3">
        <v>44621</v>
      </c>
      <c r="B1791" s="2">
        <v>5.5019999999999998</v>
      </c>
      <c r="C1791" s="2">
        <v>61.813307823545237</v>
      </c>
      <c r="D1791" s="2">
        <v>-6.1302199454621231E-2</v>
      </c>
      <c r="E1791" s="2">
        <v>-0.10980683837409069</v>
      </c>
      <c r="F1791" s="2">
        <v>5.5139800000000001</v>
      </c>
      <c r="G1791" s="2">
        <v>5.5325699999999998</v>
      </c>
      <c r="H1791" s="2">
        <v>5.4121049999999995</v>
      </c>
      <c r="I1791" s="2">
        <v>5.220898</v>
      </c>
      <c r="J1791" s="17">
        <v>4.9137469999999999</v>
      </c>
      <c r="K1791" s="17" t="s">
        <v>55</v>
      </c>
      <c r="L1791" s="17" t="s">
        <v>54</v>
      </c>
      <c r="M1791" s="17" t="s">
        <v>47</v>
      </c>
    </row>
    <row r="1792" spans="1:13" ht="13.5" x14ac:dyDescent="0.25">
      <c r="A1792" s="3">
        <v>44622</v>
      </c>
      <c r="B1792" s="2">
        <v>5.4954000000000001</v>
      </c>
      <c r="C1792" s="2">
        <v>61.031962607687078</v>
      </c>
      <c r="D1792" s="2">
        <v>-4.6245234847710925E-2</v>
      </c>
      <c r="E1792" s="2">
        <v>-0.10087017533753875</v>
      </c>
      <c r="F1792" s="2">
        <v>5.5007000000000001</v>
      </c>
      <c r="G1792" s="2">
        <v>5.5345600000000008</v>
      </c>
      <c r="H1792" s="2">
        <v>5.4306900000000002</v>
      </c>
      <c r="I1792" s="2">
        <v>5.2325800000000005</v>
      </c>
      <c r="J1792" s="17">
        <v>4.9178245</v>
      </c>
      <c r="K1792" s="17" t="s">
        <v>55</v>
      </c>
      <c r="L1792" s="17" t="s">
        <v>54</v>
      </c>
      <c r="M1792" s="17" t="s">
        <v>47</v>
      </c>
    </row>
    <row r="1793" spans="1:13" ht="13.5" x14ac:dyDescent="0.25">
      <c r="A1793" s="3">
        <v>44623</v>
      </c>
      <c r="B1793" s="2">
        <v>5.4423000000000004</v>
      </c>
      <c r="C1793" s="2">
        <v>55.007502052483112</v>
      </c>
      <c r="D1793" s="2">
        <v>-2.5107211467965129E-2</v>
      </c>
      <c r="E1793" s="2">
        <v>-9.2762951649917574E-2</v>
      </c>
      <c r="F1793" s="2">
        <v>5.4834399999999999</v>
      </c>
      <c r="G1793" s="2">
        <v>5.5279199999999999</v>
      </c>
      <c r="H1793" s="2">
        <v>5.4466200000000011</v>
      </c>
      <c r="I1793" s="2">
        <v>5.2432000000000007</v>
      </c>
      <c r="J1793" s="17">
        <v>4.9219834999999996</v>
      </c>
      <c r="K1793" s="17" t="s">
        <v>55</v>
      </c>
      <c r="L1793" s="17" t="s">
        <v>54</v>
      </c>
      <c r="M1793" s="17" t="s">
        <v>47</v>
      </c>
    </row>
    <row r="1794" spans="1:13" ht="13.5" x14ac:dyDescent="0.25">
      <c r="A1794" s="3">
        <v>44624</v>
      </c>
      <c r="B1794" s="2">
        <v>5.3693</v>
      </c>
      <c r="C1794" s="2">
        <v>47.993635471819999</v>
      </c>
      <c r="D1794" s="2">
        <v>8.104142592724628E-3</v>
      </c>
      <c r="E1794" s="2">
        <v>-8.3185070444624323E-2</v>
      </c>
      <c r="F1794" s="2">
        <v>5.4555600000000002</v>
      </c>
      <c r="G1794" s="2">
        <v>5.5073500000000015</v>
      </c>
      <c r="H1794" s="2">
        <v>5.4589000000000008</v>
      </c>
      <c r="I1794" s="2">
        <v>5.2511640000000002</v>
      </c>
      <c r="J1794" s="17">
        <v>4.9258354999999998</v>
      </c>
      <c r="K1794" s="17" t="s">
        <v>55</v>
      </c>
      <c r="L1794" s="17" t="s">
        <v>54</v>
      </c>
      <c r="M1794" s="17" t="s">
        <v>47</v>
      </c>
    </row>
    <row r="1795" spans="1:13" ht="13.5" x14ac:dyDescent="0.25">
      <c r="A1795" s="3">
        <v>44627</v>
      </c>
      <c r="B1795" s="2">
        <v>5.3095999999999997</v>
      </c>
      <c r="C1795" s="2">
        <v>43.14818395185803</v>
      </c>
      <c r="D1795" s="2">
        <v>4.3875384177678001E-2</v>
      </c>
      <c r="E1795" s="2">
        <v>-7.6784796942846359E-2</v>
      </c>
      <c r="F1795" s="2">
        <v>5.4237199999999994</v>
      </c>
      <c r="G1795" s="2">
        <v>5.4788100000000002</v>
      </c>
      <c r="H1795" s="2">
        <v>5.4688550000000005</v>
      </c>
      <c r="I1795" s="2">
        <v>5.2546159999999995</v>
      </c>
      <c r="J1795" s="17">
        <v>4.9295624999999994</v>
      </c>
      <c r="K1795" s="17" t="s">
        <v>55</v>
      </c>
      <c r="L1795" s="17" t="s">
        <v>54</v>
      </c>
      <c r="M1795" s="17" t="s">
        <v>47</v>
      </c>
    </row>
    <row r="1796" spans="1:13" ht="13.5" x14ac:dyDescent="0.25">
      <c r="A1796" s="3">
        <v>44628</v>
      </c>
      <c r="B1796" s="2">
        <v>5.3758999999999997</v>
      </c>
      <c r="C1796" s="2">
        <v>49.273259401571572</v>
      </c>
      <c r="D1796" s="2">
        <v>7.0757976482952678E-2</v>
      </c>
      <c r="E1796" s="2">
        <v>-7.176472540588838E-2</v>
      </c>
      <c r="F1796" s="2">
        <v>5.3985000000000003</v>
      </c>
      <c r="G1796" s="2">
        <v>5.4562400000000011</v>
      </c>
      <c r="H1796" s="2">
        <v>5.4824600000000006</v>
      </c>
      <c r="I1796" s="2">
        <v>5.258598000000001</v>
      </c>
      <c r="J1796" s="17">
        <v>4.9327245</v>
      </c>
      <c r="K1796" s="17" t="s">
        <v>51</v>
      </c>
      <c r="L1796" s="17" t="s">
        <v>54</v>
      </c>
      <c r="M1796" s="17" t="s">
        <v>53</v>
      </c>
    </row>
    <row r="1797" spans="1:13" ht="13.5" x14ac:dyDescent="0.25">
      <c r="A1797" s="3">
        <v>44629</v>
      </c>
      <c r="B1797" s="2">
        <v>5.3826000000000001</v>
      </c>
      <c r="C1797" s="2">
        <v>49.861137840480382</v>
      </c>
      <c r="D1797" s="2">
        <v>8.6966184397536672E-2</v>
      </c>
      <c r="E1797" s="2">
        <v>-6.6750813322536448E-2</v>
      </c>
      <c r="F1797" s="2">
        <v>5.3759400000000008</v>
      </c>
      <c r="G1797" s="2">
        <v>5.43832</v>
      </c>
      <c r="H1797" s="2">
        <v>5.4877699999999994</v>
      </c>
      <c r="I1797" s="2">
        <v>5.2621820000000001</v>
      </c>
      <c r="J1797" s="17">
        <v>4.9354280000000008</v>
      </c>
      <c r="K1797" s="17" t="s">
        <v>51</v>
      </c>
      <c r="L1797" s="17" t="s">
        <v>54</v>
      </c>
      <c r="M1797" s="17" t="s">
        <v>53</v>
      </c>
    </row>
    <row r="1798" spans="1:13" ht="13.5" x14ac:dyDescent="0.25">
      <c r="A1798" s="3">
        <v>44630</v>
      </c>
      <c r="B1798" s="2">
        <v>5.4024999999999999</v>
      </c>
      <c r="C1798" s="2">
        <v>51.65331219168587</v>
      </c>
      <c r="D1798" s="2">
        <v>9.4134254024090147E-2</v>
      </c>
      <c r="E1798" s="2">
        <v>-6.2912771357329811E-2</v>
      </c>
      <c r="F1798" s="2">
        <v>5.3679800000000002</v>
      </c>
      <c r="G1798" s="2">
        <v>5.4257099999999996</v>
      </c>
      <c r="H1798" s="2">
        <v>5.4851149999999995</v>
      </c>
      <c r="I1798" s="2">
        <v>5.2643059999999995</v>
      </c>
      <c r="J1798" s="17">
        <v>4.9382310000000009</v>
      </c>
      <c r="K1798" s="17" t="s">
        <v>51</v>
      </c>
      <c r="L1798" s="17" t="s">
        <v>54</v>
      </c>
      <c r="M1798" s="17" t="s">
        <v>53</v>
      </c>
    </row>
    <row r="1799" spans="1:13" ht="13.5" x14ac:dyDescent="0.25">
      <c r="A1799" s="3">
        <v>44631</v>
      </c>
      <c r="B1799" s="2">
        <v>5.4090999999999996</v>
      </c>
      <c r="C1799" s="2">
        <v>52.262762927241354</v>
      </c>
      <c r="D1799" s="2">
        <v>9.6564117645759673E-2</v>
      </c>
      <c r="E1799" s="2">
        <v>-5.7191029053279649E-2</v>
      </c>
      <c r="F1799" s="2">
        <v>5.3759399999999999</v>
      </c>
      <c r="G1799" s="2">
        <v>5.415750000000001</v>
      </c>
      <c r="H1799" s="2">
        <v>5.4801349999999998</v>
      </c>
      <c r="I1799" s="2">
        <v>5.2726679999999995</v>
      </c>
      <c r="J1799" s="17">
        <v>4.9412695000000006</v>
      </c>
      <c r="K1799" s="17" t="s">
        <v>51</v>
      </c>
      <c r="L1799" s="17" t="s">
        <v>54</v>
      </c>
      <c r="M1799" s="17" t="s">
        <v>52</v>
      </c>
    </row>
    <row r="1800" spans="1:13" ht="13.5" x14ac:dyDescent="0.25">
      <c r="A1800" s="3">
        <v>44634</v>
      </c>
      <c r="B1800" s="2">
        <v>5.4888000000000003</v>
      </c>
      <c r="C1800" s="2">
        <v>58.986327865834852</v>
      </c>
      <c r="D1800" s="2">
        <v>8.6460288658226858E-2</v>
      </c>
      <c r="E1800" s="2">
        <v>-5.237228720679718E-2</v>
      </c>
      <c r="F1800" s="2">
        <v>5.4117800000000003</v>
      </c>
      <c r="G1800" s="2">
        <v>5.4177499999999998</v>
      </c>
      <c r="H1800" s="2">
        <v>5.4761549999999994</v>
      </c>
      <c r="I1800" s="2">
        <v>5.2802340000000001</v>
      </c>
      <c r="J1800" s="17">
        <v>4.9448510000000008</v>
      </c>
      <c r="K1800" s="17" t="s">
        <v>51</v>
      </c>
      <c r="L1800" s="17" t="s">
        <v>54</v>
      </c>
      <c r="M1800" s="17" t="s">
        <v>52</v>
      </c>
    </row>
    <row r="1801" spans="1:13" ht="13.5" x14ac:dyDescent="0.25">
      <c r="A1801" s="3">
        <v>44635</v>
      </c>
      <c r="B1801" s="2">
        <v>5.4555999999999996</v>
      </c>
      <c r="C1801" s="2">
        <v>55.480829904310269</v>
      </c>
      <c r="D1801" s="2">
        <v>8.4897912230293748E-2</v>
      </c>
      <c r="E1801" s="2">
        <v>-4.8418465932607437E-2</v>
      </c>
      <c r="F1801" s="2">
        <v>5.4277199999999999</v>
      </c>
      <c r="G1801" s="2">
        <v>5.4131100000000005</v>
      </c>
      <c r="H1801" s="2">
        <v>5.4728399999999997</v>
      </c>
      <c r="I1801" s="2">
        <v>5.2884640000000003</v>
      </c>
      <c r="J1801" s="17">
        <v>4.9482664999999999</v>
      </c>
      <c r="K1801" s="17" t="s">
        <v>51</v>
      </c>
      <c r="L1801" s="17" t="s">
        <v>54</v>
      </c>
      <c r="M1801" s="17" t="s">
        <v>52</v>
      </c>
    </row>
    <row r="1802" spans="1:13" ht="13.5" x14ac:dyDescent="0.25">
      <c r="A1802" s="3">
        <v>44636</v>
      </c>
      <c r="B1802" s="2">
        <v>5.4423000000000004</v>
      </c>
      <c r="C1802" s="2">
        <v>54.093929951462997</v>
      </c>
      <c r="D1802" s="2">
        <v>8.3204906057636308E-2</v>
      </c>
      <c r="E1802" s="2">
        <v>-4.4820137719966076E-2</v>
      </c>
      <c r="F1802" s="2">
        <v>5.4396599999999999</v>
      </c>
      <c r="G1802" s="2">
        <v>5.4077999999999999</v>
      </c>
      <c r="H1802" s="2">
        <v>5.4711800000000004</v>
      </c>
      <c r="I1802" s="2">
        <v>5.2964279999999988</v>
      </c>
      <c r="J1802" s="17">
        <v>4.9517605000000007</v>
      </c>
      <c r="K1802" s="17" t="s">
        <v>51</v>
      </c>
      <c r="L1802" s="17" t="s">
        <v>54</v>
      </c>
      <c r="M1802" s="17" t="s">
        <v>52</v>
      </c>
    </row>
    <row r="1803" spans="1:13" ht="13.5" x14ac:dyDescent="0.25">
      <c r="A1803" s="3">
        <v>44637</v>
      </c>
      <c r="B1803" s="2">
        <v>5.4888000000000003</v>
      </c>
      <c r="C1803" s="2">
        <v>58.042981470022262</v>
      </c>
      <c r="D1803" s="2">
        <v>6.9921725653900424E-2</v>
      </c>
      <c r="E1803" s="2">
        <v>-4.2452241423214257E-2</v>
      </c>
      <c r="F1803" s="2">
        <v>5.4569200000000002</v>
      </c>
      <c r="G1803" s="2">
        <v>5.4124499999999998</v>
      </c>
      <c r="H1803" s="2">
        <v>5.4701849999999999</v>
      </c>
      <c r="I1803" s="2">
        <v>5.3055880000000002</v>
      </c>
      <c r="J1803" s="17">
        <v>4.9554870000000006</v>
      </c>
      <c r="K1803" s="17" t="s">
        <v>51</v>
      </c>
      <c r="L1803" s="17" t="s">
        <v>54</v>
      </c>
      <c r="M1803" s="17" t="s">
        <v>52</v>
      </c>
    </row>
    <row r="1804" spans="1:13" ht="13.5" x14ac:dyDescent="0.25">
      <c r="A1804" s="3">
        <v>44638</v>
      </c>
      <c r="B1804" s="2">
        <v>5.5419</v>
      </c>
      <c r="C1804" s="2">
        <v>62.057010271142843</v>
      </c>
      <c r="D1804" s="2">
        <v>4.3023829603636266E-2</v>
      </c>
      <c r="E1804" s="2">
        <v>-4.1739110141326752E-2</v>
      </c>
      <c r="F1804" s="2">
        <v>5.4834800000000001</v>
      </c>
      <c r="G1804" s="2">
        <v>5.4297099999999991</v>
      </c>
      <c r="H1804" s="2">
        <v>5.4685300000000003</v>
      </c>
      <c r="I1804" s="2">
        <v>5.313553999999999</v>
      </c>
      <c r="J1804" s="17">
        <v>4.959883500000001</v>
      </c>
      <c r="K1804" s="17" t="s">
        <v>51</v>
      </c>
      <c r="L1804" s="17" t="s">
        <v>54</v>
      </c>
      <c r="M1804" s="17" t="s">
        <v>52</v>
      </c>
    </row>
    <row r="1805" spans="1:13" ht="13.5" x14ac:dyDescent="0.25">
      <c r="A1805" s="3">
        <v>44641</v>
      </c>
      <c r="B1805" s="2">
        <v>5.6348000000000003</v>
      </c>
      <c r="C1805" s="2">
        <v>67.85180814848853</v>
      </c>
      <c r="D1805" s="2">
        <v>3.4266309362944725E-3</v>
      </c>
      <c r="E1805" s="2">
        <v>-3.8772584645034108E-2</v>
      </c>
      <c r="F1805" s="2">
        <v>5.5126800000000005</v>
      </c>
      <c r="G1805" s="2">
        <v>5.4622299999999999</v>
      </c>
      <c r="H1805" s="2">
        <v>5.4705199999999996</v>
      </c>
      <c r="I1805" s="2">
        <v>5.3240399999999992</v>
      </c>
      <c r="J1805" s="17">
        <v>4.9646290000000013</v>
      </c>
      <c r="K1805" s="17" t="s">
        <v>51</v>
      </c>
      <c r="L1805" s="17" t="s">
        <v>54</v>
      </c>
      <c r="M1805" s="17" t="s">
        <v>52</v>
      </c>
    </row>
    <row r="1806" spans="1:13" ht="13.5" x14ac:dyDescent="0.25">
      <c r="A1806" s="3">
        <v>44642</v>
      </c>
      <c r="B1806" s="2">
        <v>5.6082000000000001</v>
      </c>
      <c r="C1806" s="2">
        <v>64.800166913322599</v>
      </c>
      <c r="D1806" s="2">
        <v>-1.9171477773861412E-2</v>
      </c>
      <c r="E1806" s="2">
        <v>-3.4104803519814486E-2</v>
      </c>
      <c r="F1806" s="2">
        <v>5.5431999999999997</v>
      </c>
      <c r="G1806" s="2">
        <v>5.4854599999999989</v>
      </c>
      <c r="H1806" s="2">
        <v>5.4708500000000004</v>
      </c>
      <c r="I1806" s="2">
        <v>5.3334640000000002</v>
      </c>
      <c r="J1806" s="17">
        <v>4.9695595000000017</v>
      </c>
      <c r="K1806" s="17" t="s">
        <v>51</v>
      </c>
      <c r="L1806" s="17" t="s">
        <v>54</v>
      </c>
      <c r="M1806" s="17" t="s">
        <v>52</v>
      </c>
    </row>
    <row r="1807" spans="1:13" ht="13.5" x14ac:dyDescent="0.25">
      <c r="A1807" s="3">
        <v>44643</v>
      </c>
      <c r="B1807" s="2">
        <v>5.6348000000000003</v>
      </c>
      <c r="C1807" s="2">
        <v>66.426299469985423</v>
      </c>
      <c r="D1807" s="2">
        <v>-4.0244964908326075E-2</v>
      </c>
      <c r="E1807" s="2">
        <v>-2.9214250575575654E-2</v>
      </c>
      <c r="F1807" s="2">
        <v>5.5817000000000005</v>
      </c>
      <c r="G1807" s="2">
        <v>5.5106799999999989</v>
      </c>
      <c r="H1807" s="2">
        <v>5.4744999999999999</v>
      </c>
      <c r="I1807" s="2">
        <v>5.3439499999999995</v>
      </c>
      <c r="J1807" s="17">
        <v>4.9750280000000018</v>
      </c>
      <c r="K1807" s="17" t="s">
        <v>51</v>
      </c>
      <c r="L1807" s="17" t="s">
        <v>54</v>
      </c>
      <c r="M1807" s="17" t="s">
        <v>52</v>
      </c>
    </row>
    <row r="1808" spans="1:13" ht="13.5" x14ac:dyDescent="0.25">
      <c r="A1808" s="3">
        <v>44644</v>
      </c>
      <c r="B1808" s="2">
        <v>5.5750000000000002</v>
      </c>
      <c r="C1808" s="2">
        <v>59.744166990817789</v>
      </c>
      <c r="D1808" s="2">
        <v>-5.1679805655746591E-2</v>
      </c>
      <c r="E1808" s="2">
        <v>-2.4929523766748007E-2</v>
      </c>
      <c r="F1808" s="2">
        <v>5.5989399999999998</v>
      </c>
      <c r="G1808" s="2">
        <v>5.5279300000000005</v>
      </c>
      <c r="H1808" s="2">
        <v>5.47682</v>
      </c>
      <c r="I1808" s="2">
        <v>5.3532399999999996</v>
      </c>
      <c r="J1808" s="17">
        <v>4.9795900000000017</v>
      </c>
      <c r="K1808" s="17" t="s">
        <v>51</v>
      </c>
      <c r="L1808" s="17" t="s">
        <v>54</v>
      </c>
      <c r="M1808" s="17" t="s">
        <v>52</v>
      </c>
    </row>
    <row r="1809" spans="1:13" ht="13.5" x14ac:dyDescent="0.25">
      <c r="A1809" s="3">
        <v>44645</v>
      </c>
      <c r="B1809" s="2">
        <v>5.6016000000000004</v>
      </c>
      <c r="C1809" s="2">
        <v>61.594840187967371</v>
      </c>
      <c r="D1809" s="2">
        <v>-6.2970580535854026E-2</v>
      </c>
      <c r="E1809" s="2">
        <v>-2.2546498109087001E-2</v>
      </c>
      <c r="F1809" s="2">
        <v>5.6108799999999999</v>
      </c>
      <c r="G1809" s="2">
        <v>5.5471799999999991</v>
      </c>
      <c r="H1809" s="2">
        <v>5.481465</v>
      </c>
      <c r="I1809" s="2">
        <v>5.3630620000000002</v>
      </c>
      <c r="J1809" s="17">
        <v>4.9843140000000012</v>
      </c>
      <c r="K1809" s="17" t="s">
        <v>51</v>
      </c>
      <c r="L1809" s="17" t="s">
        <v>54</v>
      </c>
      <c r="M1809" s="17" t="s">
        <v>52</v>
      </c>
    </row>
    <row r="1810" spans="1:13" ht="13.5" x14ac:dyDescent="0.25">
      <c r="A1810" s="3">
        <v>44648</v>
      </c>
      <c r="B1810" s="2">
        <v>5.4888000000000003</v>
      </c>
      <c r="C1810" s="2">
        <v>50.906987454220072</v>
      </c>
      <c r="D1810" s="2">
        <v>-5.2675653954333157E-2</v>
      </c>
      <c r="E1810" s="2">
        <v>-2.0428728083535186E-2</v>
      </c>
      <c r="F1810" s="2">
        <v>5.5816800000000004</v>
      </c>
      <c r="G1810" s="2">
        <v>5.5471799999999991</v>
      </c>
      <c r="H1810" s="2">
        <v>5.4824649999999995</v>
      </c>
      <c r="I1810" s="2">
        <v>5.3720900000000018</v>
      </c>
      <c r="J1810" s="17">
        <v>4.9887635000000019</v>
      </c>
      <c r="K1810" s="17" t="s">
        <v>55</v>
      </c>
      <c r="L1810" s="17" t="s">
        <v>54</v>
      </c>
      <c r="M1810" s="17" t="s">
        <v>47</v>
      </c>
    </row>
    <row r="1811" spans="1:13" ht="13.5" x14ac:dyDescent="0.25">
      <c r="A1811" s="3">
        <v>44649</v>
      </c>
      <c r="B1811" s="2">
        <v>5.5750000000000002</v>
      </c>
      <c r="C1811" s="2">
        <v>57.041475618650075</v>
      </c>
      <c r="D1811" s="2">
        <v>-5.5502413425172037E-2</v>
      </c>
      <c r="E1811" s="2">
        <v>-1.8534377502619614E-2</v>
      </c>
      <c r="F1811" s="2">
        <v>5.5750400000000004</v>
      </c>
      <c r="G1811" s="2">
        <v>5.5591200000000001</v>
      </c>
      <c r="H1811" s="2">
        <v>5.4861149999999999</v>
      </c>
      <c r="I1811" s="2">
        <v>5.3816460000000008</v>
      </c>
      <c r="J1811" s="17">
        <v>4.9933545000000024</v>
      </c>
      <c r="K1811" s="17" t="s">
        <v>51</v>
      </c>
      <c r="L1811" s="17" t="s">
        <v>54</v>
      </c>
      <c r="M1811" s="17" t="s">
        <v>53</v>
      </c>
    </row>
    <row r="1812" spans="1:13" ht="13.5" x14ac:dyDescent="0.25">
      <c r="A1812" s="3">
        <v>44650</v>
      </c>
      <c r="B1812" s="2">
        <v>5.6082000000000001</v>
      </c>
      <c r="C1812" s="2">
        <v>59.158268178859146</v>
      </c>
      <c r="D1812" s="2">
        <v>-6.2950701746482096E-2</v>
      </c>
      <c r="E1812" s="2">
        <v>-1.9189374005768797E-2</v>
      </c>
      <c r="F1812" s="2">
        <v>5.5697200000000002</v>
      </c>
      <c r="G1812" s="2">
        <v>5.5757100000000008</v>
      </c>
      <c r="H1812" s="2">
        <v>5.4917549999999995</v>
      </c>
      <c r="I1812" s="2">
        <v>5.3918660000000003</v>
      </c>
      <c r="J1812" s="17">
        <v>4.9979670000000018</v>
      </c>
      <c r="K1812" s="17" t="s">
        <v>51</v>
      </c>
      <c r="L1812" s="17" t="s">
        <v>54</v>
      </c>
      <c r="M1812" s="17" t="s">
        <v>53</v>
      </c>
    </row>
    <row r="1813" spans="1:13" ht="13.5" x14ac:dyDescent="0.25">
      <c r="A1813" s="3">
        <v>44651</v>
      </c>
      <c r="B1813" s="2">
        <v>5.5883000000000003</v>
      </c>
      <c r="C1813" s="2">
        <v>57.334601675444937</v>
      </c>
      <c r="D1813" s="2">
        <v>-6.1331546422763061E-2</v>
      </c>
      <c r="E1813" s="2">
        <v>-2.1432213596187643E-2</v>
      </c>
      <c r="F1813" s="2">
        <v>5.5723800000000008</v>
      </c>
      <c r="G1813" s="2">
        <v>5.5856599999999998</v>
      </c>
      <c r="H1813" s="2">
        <v>5.4990550000000002</v>
      </c>
      <c r="I1813" s="2">
        <v>5.4020860000000006</v>
      </c>
      <c r="J1813" s="17">
        <v>5.0027405000000016</v>
      </c>
      <c r="K1813" s="17" t="s">
        <v>51</v>
      </c>
      <c r="L1813" s="17" t="s">
        <v>54</v>
      </c>
      <c r="M1813" s="17" t="s">
        <v>52</v>
      </c>
    </row>
    <row r="1814" spans="1:13" ht="13.5" x14ac:dyDescent="0.25">
      <c r="A1814" s="3">
        <v>44652</v>
      </c>
      <c r="B1814" s="2">
        <v>5.6082000000000001</v>
      </c>
      <c r="C1814" s="2">
        <v>58.705504946537808</v>
      </c>
      <c r="D1814" s="2">
        <v>-5.3802788873720253E-2</v>
      </c>
      <c r="E1814" s="2">
        <v>-2.4036852217542932E-2</v>
      </c>
      <c r="F1814" s="2">
        <v>5.5737000000000005</v>
      </c>
      <c r="G1814" s="2">
        <v>5.5922900000000002</v>
      </c>
      <c r="H1814" s="2">
        <v>5.5110000000000001</v>
      </c>
      <c r="I1814" s="2">
        <v>5.4127039999999997</v>
      </c>
      <c r="J1814" s="17">
        <v>5.0075845000000019</v>
      </c>
      <c r="K1814" s="17" t="s">
        <v>51</v>
      </c>
      <c r="L1814" s="17" t="s">
        <v>54</v>
      </c>
      <c r="M1814" s="17" t="s">
        <v>52</v>
      </c>
    </row>
    <row r="1815" spans="1:13" ht="13.5" x14ac:dyDescent="0.25">
      <c r="A1815" s="3">
        <v>44655</v>
      </c>
      <c r="B1815" s="2">
        <v>5.5750000000000002</v>
      </c>
      <c r="C1815" s="2">
        <v>55.501414616010905</v>
      </c>
      <c r="D1815" s="2">
        <v>-3.129504106323111E-2</v>
      </c>
      <c r="E1815" s="2">
        <v>-2.6900524897015117E-2</v>
      </c>
      <c r="F1815" s="2">
        <v>5.5909399999999998</v>
      </c>
      <c r="G1815" s="2">
        <v>5.5863100000000001</v>
      </c>
      <c r="H1815" s="2">
        <v>5.5242699999999996</v>
      </c>
      <c r="I1815" s="2">
        <v>5.4226579999999993</v>
      </c>
      <c r="J1815" s="17">
        <v>5.0120310000000021</v>
      </c>
      <c r="K1815" s="17" t="s">
        <v>51</v>
      </c>
      <c r="L1815" s="17" t="s">
        <v>54</v>
      </c>
      <c r="M1815" s="17" t="s">
        <v>52</v>
      </c>
    </row>
    <row r="1816" spans="1:13" ht="13.5" x14ac:dyDescent="0.25">
      <c r="A1816" s="3">
        <v>44656</v>
      </c>
      <c r="B1816" s="2">
        <v>5.7740999999999998</v>
      </c>
      <c r="C1816" s="2">
        <v>67.098709811739923</v>
      </c>
      <c r="D1816" s="2">
        <v>-3.1463101427512186E-2</v>
      </c>
      <c r="E1816" s="2">
        <v>-3.0603330042486838E-2</v>
      </c>
      <c r="F1816" s="2">
        <v>5.6307600000000004</v>
      </c>
      <c r="G1816" s="2">
        <v>5.6029</v>
      </c>
      <c r="H1816" s="2">
        <v>5.5441799999999999</v>
      </c>
      <c r="I1816" s="2">
        <v>5.4365939999999986</v>
      </c>
      <c r="J1816" s="17">
        <v>5.017444000000002</v>
      </c>
      <c r="K1816" s="17" t="s">
        <v>51</v>
      </c>
      <c r="L1816" s="17" t="s">
        <v>54</v>
      </c>
      <c r="M1816" s="17" t="s">
        <v>52</v>
      </c>
    </row>
    <row r="1817" spans="1:13" ht="13.5" x14ac:dyDescent="0.25">
      <c r="A1817" s="3">
        <v>44657</v>
      </c>
      <c r="B1817" s="2">
        <v>5.7675000000000001</v>
      </c>
      <c r="C1817" s="2">
        <v>66.480180824200772</v>
      </c>
      <c r="D1817" s="2">
        <v>-2.854562050006848E-2</v>
      </c>
      <c r="E1817" s="2">
        <v>-3.3599909728725674E-2</v>
      </c>
      <c r="F1817" s="2">
        <v>5.6626199999999995</v>
      </c>
      <c r="G1817" s="2">
        <v>5.6161700000000003</v>
      </c>
      <c r="H1817" s="2">
        <v>5.5634250000000005</v>
      </c>
      <c r="I1817" s="2">
        <v>5.4502659999999992</v>
      </c>
      <c r="J1817" s="17">
        <v>5.0227375000000025</v>
      </c>
      <c r="K1817" s="17" t="s">
        <v>51</v>
      </c>
      <c r="L1817" s="17" t="s">
        <v>54</v>
      </c>
      <c r="M1817" s="17" t="s">
        <v>52</v>
      </c>
    </row>
    <row r="1818" spans="1:13" ht="13.5" x14ac:dyDescent="0.25">
      <c r="A1818" s="3">
        <v>44658</v>
      </c>
      <c r="B1818" s="2">
        <v>5.7740999999999998</v>
      </c>
      <c r="C1818" s="2">
        <v>66.80967074379879</v>
      </c>
      <c r="D1818" s="2">
        <v>-3.7135678229278213E-2</v>
      </c>
      <c r="E1818" s="2">
        <v>-3.4966328175531428E-2</v>
      </c>
      <c r="F1818" s="2">
        <v>5.6997800000000005</v>
      </c>
      <c r="G1818" s="2">
        <v>5.6360799999999998</v>
      </c>
      <c r="H1818" s="2">
        <v>5.5820050000000005</v>
      </c>
      <c r="I1818" s="2">
        <v>5.4623439999999981</v>
      </c>
      <c r="J1818" s="17">
        <v>5.028179500000002</v>
      </c>
      <c r="K1818" s="17" t="s">
        <v>51</v>
      </c>
      <c r="L1818" s="17" t="s">
        <v>54</v>
      </c>
      <c r="M1818" s="17" t="s">
        <v>52</v>
      </c>
    </row>
    <row r="1819" spans="1:13" ht="13.5" x14ac:dyDescent="0.25">
      <c r="A1819" s="3">
        <v>44659</v>
      </c>
      <c r="B1819" s="2">
        <v>5.8537999999999997</v>
      </c>
      <c r="C1819" s="2">
        <v>70.57156590398489</v>
      </c>
      <c r="D1819" s="2">
        <v>-4.7522923706815767E-2</v>
      </c>
      <c r="E1819" s="2">
        <v>-3.2636704928214896E-2</v>
      </c>
      <c r="F1819" s="2">
        <v>5.7488999999999999</v>
      </c>
      <c r="G1819" s="2">
        <v>5.6612999999999989</v>
      </c>
      <c r="H1819" s="2">
        <v>5.6042399999999999</v>
      </c>
      <c r="I1819" s="2">
        <v>5.4760159999999987</v>
      </c>
      <c r="J1819" s="17">
        <v>5.0347430000000015</v>
      </c>
      <c r="K1819" s="17" t="s">
        <v>51</v>
      </c>
      <c r="L1819" s="17" t="s">
        <v>54</v>
      </c>
      <c r="M1819" s="17" t="s">
        <v>52</v>
      </c>
    </row>
    <row r="1820" spans="1:13" ht="13.5" x14ac:dyDescent="0.25">
      <c r="A1820" s="3">
        <v>44662</v>
      </c>
      <c r="B1820" s="2">
        <v>5.9069000000000003</v>
      </c>
      <c r="C1820" s="2">
        <v>72.784800888374122</v>
      </c>
      <c r="D1820" s="2">
        <v>-7.9280760776604176E-2</v>
      </c>
      <c r="E1820" s="2">
        <v>-3.0271487752411633E-2</v>
      </c>
      <c r="F1820" s="2">
        <v>5.8152799999999996</v>
      </c>
      <c r="G1820" s="2">
        <v>5.7031099999999997</v>
      </c>
      <c r="H1820" s="2">
        <v>5.6251450000000007</v>
      </c>
      <c r="I1820" s="2">
        <v>5.491282</v>
      </c>
      <c r="J1820" s="17">
        <v>5.0415720000000013</v>
      </c>
      <c r="K1820" s="17" t="s">
        <v>51</v>
      </c>
      <c r="L1820" s="17" t="s">
        <v>54</v>
      </c>
      <c r="M1820" s="17" t="s">
        <v>52</v>
      </c>
    </row>
    <row r="1821" spans="1:13" ht="13.5" x14ac:dyDescent="0.25">
      <c r="A1821" s="3">
        <v>44663</v>
      </c>
      <c r="B1821" s="2">
        <v>6.0197000000000003</v>
      </c>
      <c r="C1821" s="2">
        <v>76.779869881490143</v>
      </c>
      <c r="D1821" s="2">
        <v>-0.1031174620617481</v>
      </c>
      <c r="E1821" s="2">
        <v>-2.7901233942892668E-2</v>
      </c>
      <c r="F1821" s="2">
        <v>5.8643999999999998</v>
      </c>
      <c r="G1821" s="2">
        <v>5.7475800000000001</v>
      </c>
      <c r="H1821" s="2">
        <v>5.6533500000000005</v>
      </c>
      <c r="I1821" s="2">
        <v>5.5088040000000005</v>
      </c>
      <c r="J1821" s="17">
        <v>5.0485315000000011</v>
      </c>
      <c r="K1821" s="17" t="s">
        <v>51</v>
      </c>
      <c r="L1821" s="17" t="s">
        <v>54</v>
      </c>
      <c r="M1821" s="17" t="s">
        <v>52</v>
      </c>
    </row>
    <row r="1822" spans="1:13" ht="13.5" x14ac:dyDescent="0.25">
      <c r="A1822" s="3">
        <v>44664</v>
      </c>
      <c r="B1822" s="2">
        <v>6.1657000000000002</v>
      </c>
      <c r="C1822" s="2">
        <v>80.724051950823622</v>
      </c>
      <c r="D1822" s="2">
        <v>-0.13139274127874856</v>
      </c>
      <c r="E1822" s="2">
        <v>-2.1289679915491615E-2</v>
      </c>
      <c r="F1822" s="2">
        <v>5.9440400000000002</v>
      </c>
      <c r="G1822" s="2">
        <v>5.8033299999999999</v>
      </c>
      <c r="H1822" s="2">
        <v>5.6895200000000008</v>
      </c>
      <c r="I1822" s="2">
        <v>5.5296440000000011</v>
      </c>
      <c r="J1822" s="17">
        <v>5.0562210000000016</v>
      </c>
      <c r="K1822" s="17" t="s">
        <v>51</v>
      </c>
      <c r="L1822" s="17" t="s">
        <v>54</v>
      </c>
      <c r="M1822" s="17" t="s">
        <v>52</v>
      </c>
    </row>
    <row r="1823" spans="1:13" ht="13.5" x14ac:dyDescent="0.25">
      <c r="A1823" s="3">
        <v>44665</v>
      </c>
      <c r="B1823" s="2">
        <v>6.1657000000000002</v>
      </c>
      <c r="C1823" s="2">
        <v>80.724051950823622</v>
      </c>
      <c r="D1823" s="2">
        <v>-0.16146319945413357</v>
      </c>
      <c r="E1823" s="2">
        <v>-1.3176971478511344E-2</v>
      </c>
      <c r="F1823" s="2">
        <v>6.0223600000000008</v>
      </c>
      <c r="G1823" s="2">
        <v>5.8610699999999998</v>
      </c>
      <c r="H1823" s="2">
        <v>5.7233650000000011</v>
      </c>
      <c r="I1823" s="2">
        <v>5.5504840000000009</v>
      </c>
      <c r="J1823" s="17">
        <v>5.0646045000000015</v>
      </c>
      <c r="K1823" s="17" t="s">
        <v>51</v>
      </c>
      <c r="L1823" s="17" t="s">
        <v>54</v>
      </c>
      <c r="M1823" s="17" t="s">
        <v>52</v>
      </c>
    </row>
    <row r="1824" spans="1:13" ht="13.5" x14ac:dyDescent="0.25">
      <c r="A1824" s="3">
        <v>44666</v>
      </c>
      <c r="B1824" s="2">
        <v>5.9733000000000001</v>
      </c>
      <c r="C1824" s="2">
        <v>64.086773318345251</v>
      </c>
      <c r="D1824" s="2">
        <v>-0.17244930543822079</v>
      </c>
      <c r="E1824" s="2">
        <v>-5.9463094459474685E-3</v>
      </c>
      <c r="F1824" s="2">
        <v>6.0462600000000011</v>
      </c>
      <c r="G1824" s="2">
        <v>5.8975799999999996</v>
      </c>
      <c r="H1824" s="2">
        <v>5.7449350000000008</v>
      </c>
      <c r="I1824" s="2">
        <v>5.5674760000000019</v>
      </c>
      <c r="J1824" s="17">
        <v>5.0724310000000008</v>
      </c>
      <c r="K1824" s="17" t="s">
        <v>55</v>
      </c>
      <c r="L1824" s="17" t="s">
        <v>54</v>
      </c>
      <c r="M1824" s="17" t="s">
        <v>49</v>
      </c>
    </row>
    <row r="1825" spans="1:13" ht="13.5" x14ac:dyDescent="0.25">
      <c r="A1825" s="3">
        <v>44669</v>
      </c>
      <c r="B1825" s="2">
        <v>5.8537999999999997</v>
      </c>
      <c r="C1825" s="2">
        <v>56.322374831632388</v>
      </c>
      <c r="D1825" s="2">
        <v>-0.17950794339796783</v>
      </c>
      <c r="E1825" s="2">
        <v>-5.620964362312679E-5</v>
      </c>
      <c r="F1825" s="2">
        <v>6.0356400000000008</v>
      </c>
      <c r="G1825" s="2">
        <v>5.9254600000000002</v>
      </c>
      <c r="H1825" s="2">
        <v>5.755885000000001</v>
      </c>
      <c r="I1825" s="2">
        <v>5.5823420000000006</v>
      </c>
      <c r="J1825" s="17">
        <v>5.0795625000000006</v>
      </c>
      <c r="K1825" s="17" t="s">
        <v>55</v>
      </c>
      <c r="L1825" s="17" t="s">
        <v>48</v>
      </c>
      <c r="M1825" s="17" t="s">
        <v>47</v>
      </c>
    </row>
    <row r="1826" spans="1:13" ht="13.5" x14ac:dyDescent="0.25">
      <c r="A1826" s="3">
        <v>44670</v>
      </c>
      <c r="B1826" s="2">
        <v>5.9733000000000001</v>
      </c>
      <c r="C1826" s="2">
        <v>61.363442402212286</v>
      </c>
      <c r="D1826" s="2">
        <v>-0.16439083133340482</v>
      </c>
      <c r="E1826" s="2">
        <v>4.8414783088418754E-3</v>
      </c>
      <c r="F1826" s="2">
        <v>6.0263599999999995</v>
      </c>
      <c r="G1826" s="2">
        <v>5.9453800000000001</v>
      </c>
      <c r="H1826" s="2">
        <v>5.7741400000000001</v>
      </c>
      <c r="I1826" s="2">
        <v>5.5997320000000004</v>
      </c>
      <c r="J1826" s="17">
        <v>5.0867660000000008</v>
      </c>
      <c r="K1826" s="17" t="s">
        <v>55</v>
      </c>
      <c r="L1826" s="17" t="s">
        <v>48</v>
      </c>
      <c r="M1826" s="17" t="s">
        <v>47</v>
      </c>
    </row>
    <row r="1827" spans="1:13" ht="13.5" x14ac:dyDescent="0.25">
      <c r="A1827" s="3">
        <v>44671</v>
      </c>
      <c r="B1827" s="2">
        <v>5.9733000000000001</v>
      </c>
      <c r="C1827" s="2">
        <v>61.363442402212286</v>
      </c>
      <c r="D1827" s="2">
        <v>-0.15395901041292337</v>
      </c>
      <c r="E1827" s="2">
        <v>8.7766555834110725E-3</v>
      </c>
      <c r="F1827" s="2">
        <v>5.9878799999999996</v>
      </c>
      <c r="G1827" s="2">
        <v>5.9659600000000008</v>
      </c>
      <c r="H1827" s="2">
        <v>5.7910650000000006</v>
      </c>
      <c r="I1827" s="2">
        <v>5.6136699999999999</v>
      </c>
      <c r="J1827" s="17">
        <v>5.094062000000001</v>
      </c>
      <c r="K1827" s="17" t="s">
        <v>55</v>
      </c>
      <c r="L1827" s="17" t="s">
        <v>48</v>
      </c>
      <c r="M1827" s="17" t="s">
        <v>47</v>
      </c>
    </row>
    <row r="1828" spans="1:13" ht="13.5" x14ac:dyDescent="0.25">
      <c r="A1828" s="3">
        <v>44672</v>
      </c>
      <c r="B1828" s="2">
        <v>5.9733000000000001</v>
      </c>
      <c r="C1828" s="2">
        <v>61.363442402212286</v>
      </c>
      <c r="D1828" s="2">
        <v>-0.14536132723690098</v>
      </c>
      <c r="E1828" s="2">
        <v>1.2055704836738509E-2</v>
      </c>
      <c r="F1828" s="2">
        <v>5.9493999999999998</v>
      </c>
      <c r="G1828" s="2">
        <v>5.9858800000000008</v>
      </c>
      <c r="H1828" s="2">
        <v>5.8109799999999989</v>
      </c>
      <c r="I1828" s="2">
        <v>5.6240239999999995</v>
      </c>
      <c r="J1828" s="17">
        <v>5.0997035000000013</v>
      </c>
      <c r="K1828" s="17" t="s">
        <v>55</v>
      </c>
      <c r="L1828" s="17" t="s">
        <v>48</v>
      </c>
      <c r="M1828" s="17" t="s">
        <v>47</v>
      </c>
    </row>
    <row r="1829" spans="1:13" ht="13.5" x14ac:dyDescent="0.25">
      <c r="A1829" s="3">
        <v>44673</v>
      </c>
      <c r="B1829" s="2">
        <v>5.9997999999999996</v>
      </c>
      <c r="C1829" s="2">
        <v>62.560261010333278</v>
      </c>
      <c r="D1829" s="2">
        <v>-0.12894022130427008</v>
      </c>
      <c r="E1829" s="2">
        <v>1.515433461769029E-2</v>
      </c>
      <c r="F1829" s="2">
        <v>5.9546999999999999</v>
      </c>
      <c r="G1829" s="2">
        <v>6.0004800000000014</v>
      </c>
      <c r="H1829" s="2">
        <v>5.8308899999999984</v>
      </c>
      <c r="I1829" s="2">
        <v>5.6338460000000001</v>
      </c>
      <c r="J1829" s="17">
        <v>5.105643500000002</v>
      </c>
      <c r="K1829" s="17" t="s">
        <v>55</v>
      </c>
      <c r="L1829" s="17" t="s">
        <v>48</v>
      </c>
      <c r="M1829" s="17" t="s">
        <v>49</v>
      </c>
    </row>
    <row r="1830" spans="1:13" ht="13.5" x14ac:dyDescent="0.25">
      <c r="A1830" s="3">
        <v>44676</v>
      </c>
      <c r="B1830" s="2">
        <v>5.9733000000000001</v>
      </c>
      <c r="C1830" s="2">
        <v>60.5406772663788</v>
      </c>
      <c r="D1830" s="2">
        <v>-0.10613690216839888</v>
      </c>
      <c r="E1830" s="2">
        <v>1.8674187932584338E-2</v>
      </c>
      <c r="F1830" s="2">
        <v>5.9786000000000001</v>
      </c>
      <c r="G1830" s="2">
        <v>6.0071200000000013</v>
      </c>
      <c r="H1830" s="2">
        <v>5.8551149999999978</v>
      </c>
      <c r="I1830" s="2">
        <v>5.6419439999999996</v>
      </c>
      <c r="J1830" s="17">
        <v>5.1113515000000014</v>
      </c>
      <c r="K1830" s="17" t="s">
        <v>51</v>
      </c>
      <c r="L1830" s="17" t="s">
        <v>54</v>
      </c>
      <c r="M1830" s="17" t="s">
        <v>52</v>
      </c>
    </row>
    <row r="1831" spans="1:13" ht="13.5" x14ac:dyDescent="0.25">
      <c r="A1831" s="3">
        <v>44677</v>
      </c>
      <c r="B1831" s="2">
        <v>5.9733000000000001</v>
      </c>
      <c r="C1831" s="2">
        <v>60.5406772663788</v>
      </c>
      <c r="D1831" s="2">
        <v>-7.0464365498774661E-2</v>
      </c>
      <c r="E1831" s="2">
        <v>2.192921083758418E-2</v>
      </c>
      <c r="F1831" s="2">
        <v>5.9786000000000001</v>
      </c>
      <c r="G1831" s="2">
        <v>6.0024800000000003</v>
      </c>
      <c r="H1831" s="2">
        <v>5.875029999999998</v>
      </c>
      <c r="I1831" s="2">
        <v>5.6509720000000003</v>
      </c>
      <c r="J1831" s="17">
        <v>5.1172255000000009</v>
      </c>
      <c r="K1831" s="17" t="s">
        <v>55</v>
      </c>
      <c r="L1831" s="17" t="s">
        <v>54</v>
      </c>
      <c r="M1831" s="17" t="s">
        <v>54</v>
      </c>
    </row>
    <row r="1832" spans="1:13" ht="13.5" x14ac:dyDescent="0.25">
      <c r="A1832" s="3">
        <v>44678</v>
      </c>
      <c r="B1832" s="2">
        <v>6.0728</v>
      </c>
      <c r="C1832" s="2">
        <v>65.404026368231058</v>
      </c>
      <c r="D1832" s="2">
        <v>-2.60928411507928E-2</v>
      </c>
      <c r="E1832" s="2">
        <v>2.5959223827202955E-2</v>
      </c>
      <c r="F1832" s="2">
        <v>5.9984999999999999</v>
      </c>
      <c r="G1832" s="2">
        <v>5.9931900000000002</v>
      </c>
      <c r="H1832" s="2">
        <v>5.8982599999999978</v>
      </c>
      <c r="I1832" s="2">
        <v>5.6629179999999995</v>
      </c>
      <c r="J1832" s="17">
        <v>5.1236965000000021</v>
      </c>
      <c r="K1832" s="17" t="s">
        <v>51</v>
      </c>
      <c r="L1832" s="17" t="s">
        <v>54</v>
      </c>
      <c r="M1832" s="17" t="s">
        <v>52</v>
      </c>
    </row>
    <row r="1833" spans="1:13" ht="13.5" x14ac:dyDescent="0.25">
      <c r="A1833" s="3">
        <v>44679</v>
      </c>
      <c r="B1833" s="2">
        <v>6.1059999999999999</v>
      </c>
      <c r="C1833" s="2">
        <v>66.871231368937572</v>
      </c>
      <c r="D1833" s="2">
        <v>7.5679581662955187E-3</v>
      </c>
      <c r="E1833" s="2">
        <v>3.0471339952278693E-2</v>
      </c>
      <c r="F1833" s="2">
        <v>6.0250399999999997</v>
      </c>
      <c r="G1833" s="2">
        <v>5.9872200000000007</v>
      </c>
      <c r="H1833" s="2">
        <v>5.9241449999999984</v>
      </c>
      <c r="I1833" s="2">
        <v>5.6748639999999986</v>
      </c>
      <c r="J1833" s="17">
        <v>5.1301010000000007</v>
      </c>
      <c r="K1833" s="17" t="s">
        <v>51</v>
      </c>
      <c r="L1833" s="17" t="s">
        <v>54</v>
      </c>
      <c r="M1833" s="17" t="s">
        <v>52</v>
      </c>
    </row>
    <row r="1834" spans="1:13" ht="13.5" x14ac:dyDescent="0.25">
      <c r="A1834" s="3">
        <v>44680</v>
      </c>
      <c r="B1834" s="2">
        <v>5.9733000000000001</v>
      </c>
      <c r="C1834" s="2">
        <v>56.54831453205238</v>
      </c>
      <c r="D1834" s="2">
        <v>1.4764106256137666E-2</v>
      </c>
      <c r="E1834" s="2">
        <v>3.4193777106236042E-2</v>
      </c>
      <c r="F1834" s="2">
        <v>6.0197400000000005</v>
      </c>
      <c r="G1834" s="2">
        <v>5.9872200000000007</v>
      </c>
      <c r="H1834" s="2">
        <v>5.9423999999999975</v>
      </c>
      <c r="I1834" s="2">
        <v>5.6828299999999992</v>
      </c>
      <c r="J1834" s="17">
        <v>5.1360745000000021</v>
      </c>
      <c r="K1834" s="17" t="s">
        <v>51</v>
      </c>
      <c r="L1834" s="17" t="s">
        <v>54</v>
      </c>
      <c r="M1834" s="17" t="s">
        <v>53</v>
      </c>
    </row>
    <row r="1835" spans="1:13" ht="13.5" x14ac:dyDescent="0.25">
      <c r="A1835" s="3">
        <v>44685</v>
      </c>
      <c r="B1835" s="2">
        <v>5.9733000000000001</v>
      </c>
      <c r="C1835" s="2">
        <v>56.54831453205238</v>
      </c>
      <c r="D1835" s="2">
        <v>1.8492467110720057E-3</v>
      </c>
      <c r="E1835" s="2">
        <v>3.681918508935586E-2</v>
      </c>
      <c r="F1835" s="2">
        <v>6.0197400000000005</v>
      </c>
      <c r="G1835" s="2">
        <v>5.9991700000000012</v>
      </c>
      <c r="H1835" s="2">
        <v>5.9623149999999985</v>
      </c>
      <c r="I1835" s="2">
        <v>5.690395999999998</v>
      </c>
      <c r="J1835" s="17">
        <v>5.1418820000000016</v>
      </c>
      <c r="K1835" s="17" t="s">
        <v>51</v>
      </c>
      <c r="L1835" s="17" t="s">
        <v>54</v>
      </c>
      <c r="M1835" s="17" t="s">
        <v>54</v>
      </c>
    </row>
    <row r="1836" spans="1:13" ht="13.5" x14ac:dyDescent="0.25">
      <c r="A1836" s="3">
        <v>44686</v>
      </c>
      <c r="B1836" s="2">
        <v>5.9733000000000001</v>
      </c>
      <c r="C1836" s="2">
        <v>56.54831453205238</v>
      </c>
      <c r="D1836" s="2">
        <v>8.7324849967203022E-3</v>
      </c>
      <c r="E1836" s="2">
        <v>3.8835164945566519E-2</v>
      </c>
      <c r="F1836" s="2">
        <v>6.0197400000000005</v>
      </c>
      <c r="G1836" s="2">
        <v>5.9991700000000012</v>
      </c>
      <c r="H1836" s="2">
        <v>5.972274999999998</v>
      </c>
      <c r="I1836" s="2">
        <v>5.6978299999999988</v>
      </c>
      <c r="J1836" s="17">
        <v>5.1476895000000011</v>
      </c>
      <c r="K1836" s="17" t="s">
        <v>51</v>
      </c>
      <c r="L1836" s="17" t="s">
        <v>54</v>
      </c>
      <c r="M1836" s="17" t="s">
        <v>54</v>
      </c>
    </row>
    <row r="1837" spans="1:13" ht="13.5" x14ac:dyDescent="0.25">
      <c r="A1837" s="3">
        <v>44687</v>
      </c>
      <c r="B1837" s="2">
        <v>6.0994000000000002</v>
      </c>
      <c r="C1837" s="2">
        <v>63.276597325263417</v>
      </c>
      <c r="D1837" s="2">
        <v>4.6850792661405904E-3</v>
      </c>
      <c r="E1837" s="2">
        <v>4.0275428707102656E-2</v>
      </c>
      <c r="F1837" s="2">
        <v>6.0250599999999999</v>
      </c>
      <c r="G1837" s="2">
        <v>6.0117800000000008</v>
      </c>
      <c r="H1837" s="2">
        <v>5.9888699999999986</v>
      </c>
      <c r="I1837" s="2">
        <v>5.7085819999999998</v>
      </c>
      <c r="J1837" s="17">
        <v>5.1542935000000023</v>
      </c>
      <c r="K1837" s="17" t="s">
        <v>51</v>
      </c>
      <c r="L1837" s="17" t="s">
        <v>54</v>
      </c>
      <c r="M1837" s="17" t="s">
        <v>52</v>
      </c>
    </row>
    <row r="1838" spans="1:13" ht="13.5" x14ac:dyDescent="0.25">
      <c r="A1838" s="3">
        <v>44690</v>
      </c>
      <c r="B1838" s="2">
        <v>6.0396000000000001</v>
      </c>
      <c r="C1838" s="2">
        <v>58.639376927993702</v>
      </c>
      <c r="D1838" s="2">
        <v>4.4532362662152991E-3</v>
      </c>
      <c r="E1838" s="2">
        <v>4.1069485240700573E-2</v>
      </c>
      <c r="F1838" s="2">
        <v>6.0117799999999999</v>
      </c>
      <c r="G1838" s="2">
        <v>6.0184100000000011</v>
      </c>
      <c r="H1838" s="2">
        <v>6.0021449999999987</v>
      </c>
      <c r="I1838" s="2">
        <v>5.7188019999999993</v>
      </c>
      <c r="J1838" s="17">
        <v>5.1605985000000008</v>
      </c>
      <c r="K1838" s="17" t="s">
        <v>55</v>
      </c>
      <c r="L1838" s="17" t="s">
        <v>54</v>
      </c>
      <c r="M1838" s="17" t="s">
        <v>47</v>
      </c>
    </row>
    <row r="1839" spans="1:13" ht="13.5" x14ac:dyDescent="0.25">
      <c r="A1839" s="3">
        <v>44691</v>
      </c>
      <c r="B1839" s="2">
        <v>6.0861000000000001</v>
      </c>
      <c r="C1839" s="2">
        <v>61.030883778337646</v>
      </c>
      <c r="D1839" s="2">
        <v>4.0977668358888053E-3</v>
      </c>
      <c r="E1839" s="2">
        <v>4.0573080752768075E-2</v>
      </c>
      <c r="F1839" s="2">
        <v>6.0343400000000003</v>
      </c>
      <c r="G1839" s="2">
        <v>6.0270400000000013</v>
      </c>
      <c r="H1839" s="2">
        <v>6.0137599999999996</v>
      </c>
      <c r="I1839" s="2">
        <v>5.7303499999999996</v>
      </c>
      <c r="J1839" s="17">
        <v>5.1671690000000012</v>
      </c>
      <c r="K1839" s="17" t="s">
        <v>51</v>
      </c>
      <c r="L1839" s="17" t="s">
        <v>54</v>
      </c>
      <c r="M1839" s="17" t="s">
        <v>52</v>
      </c>
    </row>
    <row r="1840" spans="1:13" ht="13.5" x14ac:dyDescent="0.25">
      <c r="A1840" s="3">
        <v>44692</v>
      </c>
      <c r="B1840" s="2">
        <v>6.0861000000000001</v>
      </c>
      <c r="C1840" s="2">
        <v>61.030883778337639</v>
      </c>
      <c r="D1840" s="2">
        <v>-1.2878319124967064E-3</v>
      </c>
      <c r="E1840" s="2">
        <v>3.8496545077482541E-2</v>
      </c>
      <c r="F1840" s="2">
        <v>6.0569000000000006</v>
      </c>
      <c r="G1840" s="2">
        <v>6.0383200000000006</v>
      </c>
      <c r="H1840" s="2">
        <v>6.0227199999999996</v>
      </c>
      <c r="I1840" s="2">
        <v>5.7426959999999987</v>
      </c>
      <c r="J1840" s="17">
        <v>5.1739720000000009</v>
      </c>
      <c r="K1840" s="17" t="s">
        <v>51</v>
      </c>
      <c r="L1840" s="17" t="s">
        <v>54</v>
      </c>
      <c r="M1840" s="17" t="s">
        <v>52</v>
      </c>
    </row>
    <row r="1841" spans="1:13" ht="13.5" x14ac:dyDescent="0.25">
      <c r="A1841" s="3">
        <v>44693</v>
      </c>
      <c r="B1841" s="2">
        <v>6.0861000000000001</v>
      </c>
      <c r="C1841" s="2">
        <v>61.030883778337639</v>
      </c>
      <c r="D1841" s="2">
        <v>-6.7781120496936964E-3</v>
      </c>
      <c r="E1841" s="2">
        <v>3.5055628089221511E-2</v>
      </c>
      <c r="F1841" s="2">
        <v>6.0794600000000001</v>
      </c>
      <c r="G1841" s="2">
        <v>6.0496000000000008</v>
      </c>
      <c r="H1841" s="2">
        <v>6.0260400000000001</v>
      </c>
      <c r="I1841" s="2">
        <v>5.7543779999999991</v>
      </c>
      <c r="J1841" s="17">
        <v>5.1806420000000015</v>
      </c>
      <c r="K1841" s="17" t="s">
        <v>51</v>
      </c>
      <c r="L1841" s="17" t="s">
        <v>54</v>
      </c>
      <c r="M1841" s="17" t="s">
        <v>52</v>
      </c>
    </row>
    <row r="1842" spans="1:13" ht="13.5" x14ac:dyDescent="0.25">
      <c r="A1842" s="3">
        <v>44694</v>
      </c>
      <c r="B1842" s="2">
        <v>6.0861000000000001</v>
      </c>
      <c r="C1842" s="2">
        <v>61.030883778337646</v>
      </c>
      <c r="D1842" s="2">
        <v>3.0198520826987263E-3</v>
      </c>
      <c r="E1842" s="2">
        <v>3.0806575719929032E-2</v>
      </c>
      <c r="F1842" s="2">
        <v>6.0768000000000004</v>
      </c>
      <c r="G1842" s="2">
        <v>6.050930000000001</v>
      </c>
      <c r="H1842" s="2">
        <v>6.0220600000000006</v>
      </c>
      <c r="I1842" s="2">
        <v>5.7661919999999975</v>
      </c>
      <c r="J1842" s="17">
        <v>5.1875115000000021</v>
      </c>
      <c r="K1842" s="17" t="s">
        <v>55</v>
      </c>
      <c r="L1842" s="17" t="s">
        <v>54</v>
      </c>
      <c r="M1842" s="17" t="s">
        <v>47</v>
      </c>
    </row>
    <row r="1843" spans="1:13" ht="13.5" x14ac:dyDescent="0.25">
      <c r="A1843" s="3">
        <v>44697</v>
      </c>
      <c r="B1843" s="2">
        <v>6.0861000000000001</v>
      </c>
      <c r="C1843" s="2">
        <v>61.030883778337646</v>
      </c>
      <c r="D1843" s="2">
        <v>1.5618030795168991E-2</v>
      </c>
      <c r="E1843" s="2">
        <v>2.5828143063434679E-2</v>
      </c>
      <c r="F1843" s="2">
        <v>6.0861000000000001</v>
      </c>
      <c r="G1843" s="2">
        <v>6.04894</v>
      </c>
      <c r="H1843" s="2">
        <v>6.0180799999999994</v>
      </c>
      <c r="I1843" s="2">
        <v>5.7790679999999979</v>
      </c>
      <c r="J1843" s="17">
        <v>5.1943810000000017</v>
      </c>
      <c r="K1843" s="17" t="s">
        <v>51</v>
      </c>
      <c r="L1843" s="17" t="s">
        <v>54</v>
      </c>
      <c r="M1843" s="17" t="s">
        <v>52</v>
      </c>
    </row>
    <row r="1844" spans="1:13" ht="13.5" x14ac:dyDescent="0.25">
      <c r="A1844" s="3">
        <v>44698</v>
      </c>
      <c r="B1844" s="2">
        <v>6.0793999999999997</v>
      </c>
      <c r="C1844" s="2">
        <v>60.303154489480008</v>
      </c>
      <c r="D1844" s="2">
        <v>5.618107783057269E-3</v>
      </c>
      <c r="E1844" s="2">
        <v>2.230565622814927E-2</v>
      </c>
      <c r="F1844" s="2">
        <v>6.0847600000000002</v>
      </c>
      <c r="G1844" s="2">
        <v>6.0595500000000007</v>
      </c>
      <c r="H1844" s="2">
        <v>6.0233850000000002</v>
      </c>
      <c r="I1844" s="2">
        <v>5.7932699999999988</v>
      </c>
      <c r="J1844" s="17">
        <v>5.2012170000000015</v>
      </c>
      <c r="K1844" s="17" t="s">
        <v>55</v>
      </c>
      <c r="L1844" s="17" t="s">
        <v>54</v>
      </c>
      <c r="M1844" s="17" t="s">
        <v>47</v>
      </c>
    </row>
    <row r="1845" spans="1:13" ht="13.5" x14ac:dyDescent="0.25">
      <c r="A1845" s="3">
        <v>44699</v>
      </c>
      <c r="B1845" s="2">
        <v>6.0662000000000003</v>
      </c>
      <c r="C1845" s="2">
        <v>58.815186843108151</v>
      </c>
      <c r="D1845" s="2">
        <v>-2.5119527852135448E-3</v>
      </c>
      <c r="E1845" s="2">
        <v>2.2830797066518194E-2</v>
      </c>
      <c r="F1845" s="2">
        <v>6.0807799999999999</v>
      </c>
      <c r="G1845" s="2">
        <v>6.0688400000000007</v>
      </c>
      <c r="H1845" s="2">
        <v>6.0340050000000014</v>
      </c>
      <c r="I1845" s="2">
        <v>5.8084019999999974</v>
      </c>
      <c r="J1845" s="17">
        <v>5.2079870000000019</v>
      </c>
      <c r="K1845" s="17" t="s">
        <v>55</v>
      </c>
      <c r="L1845" s="17" t="s">
        <v>54</v>
      </c>
      <c r="M1845" s="17" t="s">
        <v>47</v>
      </c>
    </row>
    <row r="1846" spans="1:13" ht="13.5" x14ac:dyDescent="0.25">
      <c r="A1846" s="3">
        <v>44700</v>
      </c>
      <c r="B1846" s="2">
        <v>6.0662000000000003</v>
      </c>
      <c r="C1846" s="2">
        <v>58.815186843108151</v>
      </c>
      <c r="D1846" s="2">
        <v>-9.9117215747677179E-3</v>
      </c>
      <c r="E1846" s="2">
        <v>2.6371182517778414E-2</v>
      </c>
      <c r="F1846" s="2">
        <v>6.0768000000000004</v>
      </c>
      <c r="G1846" s="2">
        <v>6.0781300000000007</v>
      </c>
      <c r="H1846" s="2">
        <v>6.0386500000000014</v>
      </c>
      <c r="I1846" s="2">
        <v>5.8222079999999972</v>
      </c>
      <c r="J1846" s="17">
        <v>5.2147900000000016</v>
      </c>
      <c r="K1846" s="17" t="s">
        <v>55</v>
      </c>
      <c r="L1846" s="17" t="s">
        <v>54</v>
      </c>
      <c r="M1846" s="17" t="s">
        <v>47</v>
      </c>
    </row>
    <row r="1847" spans="1:13" ht="13.5" x14ac:dyDescent="0.25">
      <c r="A1847" s="3">
        <v>44701</v>
      </c>
      <c r="B1847" s="2">
        <v>6.0861000000000001</v>
      </c>
      <c r="C1847" s="2">
        <v>60.518504182634118</v>
      </c>
      <c r="D1847" s="2">
        <v>1.2709293345531947E-3</v>
      </c>
      <c r="E1847" s="2">
        <v>3.3066535993308263E-2</v>
      </c>
      <c r="F1847" s="2">
        <v>6.0768000000000004</v>
      </c>
      <c r="G1847" s="2">
        <v>6.0768000000000004</v>
      </c>
      <c r="H1847" s="2">
        <v>6.0442900000000002</v>
      </c>
      <c r="I1847" s="2">
        <v>5.8362779999999974</v>
      </c>
      <c r="J1847" s="17">
        <v>5.221991</v>
      </c>
      <c r="K1847" s="17" t="s">
        <v>55</v>
      </c>
      <c r="L1847" s="17" t="s">
        <v>54</v>
      </c>
      <c r="M1847" s="17" t="s">
        <v>54</v>
      </c>
    </row>
    <row r="1848" spans="1:13" ht="13.5" x14ac:dyDescent="0.25">
      <c r="A1848" s="3">
        <v>44704</v>
      </c>
      <c r="B1848" s="2">
        <v>6.1102999999999996</v>
      </c>
      <c r="C1848" s="2">
        <v>62.547079465388876</v>
      </c>
      <c r="D1848" s="2">
        <v>-8.2324364913510806E-4</v>
      </c>
      <c r="E1848" s="2">
        <v>4.0855465630077283E-2</v>
      </c>
      <c r="F1848" s="2">
        <v>6.0816399999999993</v>
      </c>
      <c r="G1848" s="2">
        <v>6.083870000000001</v>
      </c>
      <c r="H1848" s="2">
        <v>6.0511400000000002</v>
      </c>
      <c r="I1848" s="2">
        <v>5.8504339999999981</v>
      </c>
      <c r="J1848" s="17">
        <v>5.2289815000000006</v>
      </c>
      <c r="K1848" s="17" t="s">
        <v>55</v>
      </c>
      <c r="L1848" s="17" t="s">
        <v>54</v>
      </c>
      <c r="M1848" s="17" t="s">
        <v>47</v>
      </c>
    </row>
    <row r="1849" spans="1:13" ht="13.5" x14ac:dyDescent="0.25">
      <c r="A1849" s="3">
        <v>44705</v>
      </c>
      <c r="B1849" s="2">
        <v>6.0957999999999997</v>
      </c>
      <c r="C1849" s="2">
        <v>60.539943190497823</v>
      </c>
      <c r="D1849" s="2">
        <v>4.9676264479643351E-3</v>
      </c>
      <c r="E1849" s="2">
        <v>4.6293244490926033E-2</v>
      </c>
      <c r="F1849" s="2">
        <v>6.0849199999999994</v>
      </c>
      <c r="G1849" s="2">
        <v>6.0848400000000007</v>
      </c>
      <c r="H1849" s="2">
        <v>6.0559400000000005</v>
      </c>
      <c r="I1849" s="2">
        <v>5.8641679999999976</v>
      </c>
      <c r="J1849" s="17">
        <v>5.236231000000001</v>
      </c>
      <c r="K1849" s="17" t="s">
        <v>55</v>
      </c>
      <c r="L1849" s="17" t="s">
        <v>54</v>
      </c>
      <c r="M1849" s="17" t="s">
        <v>47</v>
      </c>
    </row>
    <row r="1850" spans="1:13" ht="13.5" x14ac:dyDescent="0.25">
      <c r="A1850" s="3">
        <v>44706</v>
      </c>
      <c r="B1850" s="2">
        <v>6.0376000000000003</v>
      </c>
      <c r="C1850" s="2">
        <v>53.165348520731605</v>
      </c>
      <c r="D1850" s="2">
        <v>1.3648591607253735E-2</v>
      </c>
      <c r="E1850" s="2">
        <v>5.0754319940564542E-2</v>
      </c>
      <c r="F1850" s="2">
        <v>6.0792000000000002</v>
      </c>
      <c r="G1850" s="2">
        <v>6.0799900000000004</v>
      </c>
      <c r="H1850" s="2">
        <v>6.0591549999999987</v>
      </c>
      <c r="I1850" s="2">
        <v>5.875143999999997</v>
      </c>
      <c r="J1850" s="17">
        <v>5.2431895000000024</v>
      </c>
      <c r="K1850" s="17" t="s">
        <v>51</v>
      </c>
      <c r="L1850" s="17" t="s">
        <v>54</v>
      </c>
      <c r="M1850" s="17" t="s">
        <v>53</v>
      </c>
    </row>
    <row r="1851" spans="1:13" ht="13.5" x14ac:dyDescent="0.25">
      <c r="A1851" s="3">
        <v>44707</v>
      </c>
      <c r="B1851" s="2">
        <v>6.0156999999999998</v>
      </c>
      <c r="C1851" s="2">
        <v>50.664399390268457</v>
      </c>
      <c r="D1851" s="2">
        <v>2.2469306856187643E-2</v>
      </c>
      <c r="E1851" s="2">
        <v>5.4190546402476412E-2</v>
      </c>
      <c r="F1851" s="2">
        <v>6.0691000000000006</v>
      </c>
      <c r="G1851" s="2">
        <v>6.0729500000000005</v>
      </c>
      <c r="H1851" s="2">
        <v>6.0612749999999993</v>
      </c>
      <c r="I1851" s="2">
        <v>5.8863459999999961</v>
      </c>
      <c r="J1851" s="17">
        <v>5.2500385000000014</v>
      </c>
      <c r="K1851" s="17" t="s">
        <v>51</v>
      </c>
      <c r="L1851" s="17" t="s">
        <v>54</v>
      </c>
      <c r="M1851" s="17" t="s">
        <v>53</v>
      </c>
    </row>
    <row r="1852" spans="1:13" ht="13.5" x14ac:dyDescent="0.25">
      <c r="A1852" s="3">
        <v>44708</v>
      </c>
      <c r="B1852" s="2">
        <v>6.0376000000000003</v>
      </c>
      <c r="C1852" s="2">
        <v>53.043206924893887</v>
      </c>
      <c r="D1852" s="2">
        <v>2.8304120149725165E-2</v>
      </c>
      <c r="E1852" s="2">
        <v>5.5857867504499191E-2</v>
      </c>
      <c r="F1852" s="2">
        <v>6.0594000000000001</v>
      </c>
      <c r="G1852" s="2">
        <v>6.0680999999999994</v>
      </c>
      <c r="H1852" s="2">
        <v>6.0595149999999993</v>
      </c>
      <c r="I1852" s="2">
        <v>5.8982519999999976</v>
      </c>
      <c r="J1852" s="17">
        <v>5.2571630000000029</v>
      </c>
      <c r="K1852" s="17" t="s">
        <v>55</v>
      </c>
      <c r="L1852" s="17" t="s">
        <v>54</v>
      </c>
      <c r="M1852" s="17" t="s">
        <v>47</v>
      </c>
    </row>
    <row r="1853" spans="1:13" ht="13.5" x14ac:dyDescent="0.25">
      <c r="A1853" s="3">
        <v>44711</v>
      </c>
      <c r="B1853" s="2">
        <v>6.0884999999999998</v>
      </c>
      <c r="C1853" s="2">
        <v>58.099959241072987</v>
      </c>
      <c r="D1853" s="2">
        <v>2.9335337172870624E-2</v>
      </c>
      <c r="E1853" s="2">
        <v>5.640118808955228E-2</v>
      </c>
      <c r="F1853" s="2">
        <v>6.05504</v>
      </c>
      <c r="G1853" s="2">
        <v>6.0683399999999992</v>
      </c>
      <c r="H1853" s="2">
        <v>6.0586399999999987</v>
      </c>
      <c r="I1853" s="2">
        <v>5.9102459999999981</v>
      </c>
      <c r="J1853" s="17">
        <v>5.2643760000000022</v>
      </c>
      <c r="K1853" s="17" t="s">
        <v>51</v>
      </c>
      <c r="L1853" s="17" t="s">
        <v>54</v>
      </c>
      <c r="M1853" s="17" t="s">
        <v>53</v>
      </c>
    </row>
    <row r="1854" spans="1:13" ht="13.5" x14ac:dyDescent="0.25">
      <c r="A1854" s="3">
        <v>44712</v>
      </c>
      <c r="B1854" s="2">
        <v>6.0084999999999997</v>
      </c>
      <c r="C1854" s="2">
        <v>49.142455571134661</v>
      </c>
      <c r="D1854" s="2">
        <v>3.4676771169091403E-2</v>
      </c>
      <c r="E1854" s="2">
        <v>5.6568103651898828E-2</v>
      </c>
      <c r="F1854" s="2">
        <v>6.0375800000000002</v>
      </c>
      <c r="G1854" s="2">
        <v>6.0612499999999994</v>
      </c>
      <c r="H1854" s="2">
        <v>6.0603999999999996</v>
      </c>
      <c r="I1854" s="2">
        <v>5.9195779999999987</v>
      </c>
      <c r="J1854" s="17">
        <v>5.2711890000000015</v>
      </c>
      <c r="K1854" s="17" t="s">
        <v>51</v>
      </c>
      <c r="L1854" s="17" t="s">
        <v>54</v>
      </c>
      <c r="M1854" s="17" t="s">
        <v>53</v>
      </c>
    </row>
    <row r="1855" spans="1:13" ht="13.5" x14ac:dyDescent="0.25">
      <c r="A1855" s="3">
        <v>44713</v>
      </c>
      <c r="B1855" s="2">
        <v>6.0376000000000003</v>
      </c>
      <c r="C1855" s="2">
        <v>52.039043322080424</v>
      </c>
      <c r="D1855" s="2">
        <v>3.5088130896396841E-2</v>
      </c>
      <c r="E1855" s="2">
        <v>5.5563922820330479E-2</v>
      </c>
      <c r="F1855" s="2">
        <v>6.0375800000000002</v>
      </c>
      <c r="G1855" s="2">
        <v>6.0583900000000002</v>
      </c>
      <c r="H1855" s="2">
        <v>6.0636149999999995</v>
      </c>
      <c r="I1855" s="2">
        <v>5.9276339999999985</v>
      </c>
      <c r="J1855" s="17">
        <v>5.2778490000000025</v>
      </c>
      <c r="K1855" s="17" t="s">
        <v>51</v>
      </c>
      <c r="L1855" s="17" t="s">
        <v>54</v>
      </c>
      <c r="M1855" s="17" t="s">
        <v>54</v>
      </c>
    </row>
    <row r="1856" spans="1:13" ht="13.5" x14ac:dyDescent="0.25">
      <c r="A1856" s="3">
        <v>44714</v>
      </c>
      <c r="B1856" s="2">
        <v>6.0739000000000001</v>
      </c>
      <c r="C1856" s="2">
        <v>55.447820231355522</v>
      </c>
      <c r="D1856" s="2">
        <v>3.2647593578515988E-2</v>
      </c>
      <c r="E1856" s="2">
        <v>5.0212575556805625E-2</v>
      </c>
      <c r="F1856" s="2">
        <v>6.04922</v>
      </c>
      <c r="G1856" s="2">
        <v>6.0591599999999994</v>
      </c>
      <c r="H1856" s="2">
        <v>6.0686449999999983</v>
      </c>
      <c r="I1856" s="2">
        <v>5.9369479999999974</v>
      </c>
      <c r="J1856" s="17">
        <v>5.2840270000000036</v>
      </c>
      <c r="K1856" s="17" t="s">
        <v>51</v>
      </c>
      <c r="L1856" s="17" t="s">
        <v>54</v>
      </c>
      <c r="M1856" s="17" t="s">
        <v>52</v>
      </c>
    </row>
    <row r="1857" spans="1:13" ht="13.5" x14ac:dyDescent="0.25">
      <c r="A1857" s="3">
        <v>44715</v>
      </c>
      <c r="B1857" s="2">
        <v>6.0376000000000003</v>
      </c>
      <c r="C1857" s="2">
        <v>51.505524165621935</v>
      </c>
      <c r="D1857" s="2">
        <v>3.602611740549122E-2</v>
      </c>
      <c r="E1857" s="2">
        <v>4.0234214373545761E-2</v>
      </c>
      <c r="F1857" s="2">
        <v>6.04922</v>
      </c>
      <c r="G1857" s="2">
        <v>6.0543099999999992</v>
      </c>
      <c r="H1857" s="2">
        <v>6.0655549999999989</v>
      </c>
      <c r="I1857" s="2">
        <v>5.9450039999999982</v>
      </c>
      <c r="J1857" s="17">
        <v>5.2900235000000029</v>
      </c>
      <c r="K1857" s="17" t="s">
        <v>51</v>
      </c>
      <c r="L1857" s="17" t="s">
        <v>54</v>
      </c>
      <c r="M1857" s="17" t="s">
        <v>54</v>
      </c>
    </row>
    <row r="1858" spans="1:13" ht="13.5" x14ac:dyDescent="0.25">
      <c r="A1858" s="3">
        <v>44718</v>
      </c>
      <c r="B1858" s="2">
        <v>6.0376000000000003</v>
      </c>
      <c r="C1858" s="2">
        <v>51.505524165621935</v>
      </c>
      <c r="D1858" s="2">
        <v>4.2538338439099377E-2</v>
      </c>
      <c r="E1858" s="2">
        <v>3.0074860061885707E-2</v>
      </c>
      <c r="F1858" s="2">
        <v>6.03904</v>
      </c>
      <c r="G1858" s="2">
        <v>6.04704</v>
      </c>
      <c r="H1858" s="2">
        <v>6.0654549999999992</v>
      </c>
      <c r="I1858" s="2">
        <v>5.9542559999999982</v>
      </c>
      <c r="J1858" s="17">
        <v>5.2963515000000019</v>
      </c>
      <c r="K1858" s="17" t="s">
        <v>51</v>
      </c>
      <c r="L1858" s="17" t="s">
        <v>54</v>
      </c>
      <c r="M1858" s="17" t="s">
        <v>53</v>
      </c>
    </row>
    <row r="1859" spans="1:13" ht="13.5" x14ac:dyDescent="0.25">
      <c r="A1859" s="3">
        <v>44719</v>
      </c>
      <c r="B1859" s="2">
        <v>6.0376000000000003</v>
      </c>
      <c r="C1859" s="2">
        <v>51.505524165621942</v>
      </c>
      <c r="D1859" s="2">
        <v>4.5753459323674583E-2</v>
      </c>
      <c r="E1859" s="2">
        <v>2.7421527810159902E-2</v>
      </c>
      <c r="F1859" s="2">
        <v>6.0448600000000008</v>
      </c>
      <c r="G1859" s="2">
        <v>6.0412199999999991</v>
      </c>
      <c r="H1859" s="2">
        <v>6.0630299999999995</v>
      </c>
      <c r="I1859" s="2">
        <v>5.9629759999999976</v>
      </c>
      <c r="J1859" s="17">
        <v>5.3027130000000025</v>
      </c>
      <c r="K1859" s="17" t="s">
        <v>51</v>
      </c>
      <c r="L1859" s="17" t="s">
        <v>54</v>
      </c>
      <c r="M1859" s="17" t="s">
        <v>52</v>
      </c>
    </row>
    <row r="1860" spans="1:13" ht="13.5" x14ac:dyDescent="0.25">
      <c r="A1860" s="3">
        <v>44720</v>
      </c>
      <c r="B1860" s="2">
        <v>6.0303000000000004</v>
      </c>
      <c r="C1860" s="2">
        <v>50.601871317237098</v>
      </c>
      <c r="D1860" s="2">
        <v>4.0001164183968818E-2</v>
      </c>
      <c r="E1860" s="2">
        <v>3.0511468904215071E-2</v>
      </c>
      <c r="F1860" s="2">
        <v>6.0434000000000001</v>
      </c>
      <c r="G1860" s="2">
        <v>6.0404900000000001</v>
      </c>
      <c r="H1860" s="2">
        <v>6.0602399999999985</v>
      </c>
      <c r="I1860" s="2">
        <v>5.9738059999999971</v>
      </c>
      <c r="J1860" s="17">
        <v>5.3093695000000016</v>
      </c>
      <c r="K1860" s="17" t="s">
        <v>55</v>
      </c>
      <c r="L1860" s="17" t="s">
        <v>54</v>
      </c>
      <c r="M1860" s="17" t="s">
        <v>47</v>
      </c>
    </row>
    <row r="1861" spans="1:13" ht="13.5" x14ac:dyDescent="0.25">
      <c r="A1861" s="3">
        <v>44721</v>
      </c>
      <c r="B1861" s="2">
        <v>6.0376000000000003</v>
      </c>
      <c r="C1861" s="2">
        <v>51.517910028562717</v>
      </c>
      <c r="D1861" s="2">
        <v>3.1211745892928633E-2</v>
      </c>
      <c r="E1861" s="2">
        <v>3.8789831778377866E-2</v>
      </c>
      <c r="F1861" s="2">
        <v>6.0361400000000005</v>
      </c>
      <c r="G1861" s="2">
        <v>6.0426799999999989</v>
      </c>
      <c r="H1861" s="2">
        <v>6.0578149999999988</v>
      </c>
      <c r="I1861" s="2">
        <v>5.9830579999999971</v>
      </c>
      <c r="J1861" s="17">
        <v>5.316228500000002</v>
      </c>
      <c r="K1861" s="17" t="s">
        <v>55</v>
      </c>
      <c r="L1861" s="17" t="s">
        <v>54</v>
      </c>
      <c r="M1861" s="17" t="s">
        <v>47</v>
      </c>
    </row>
    <row r="1862" spans="1:13" ht="13.5" x14ac:dyDescent="0.25">
      <c r="A1862" s="3">
        <v>44722</v>
      </c>
      <c r="B1862" s="2">
        <v>6.0011999999999999</v>
      </c>
      <c r="C1862" s="2">
        <v>46.852407307955453</v>
      </c>
      <c r="D1862" s="2">
        <v>2.9785714515130124E-2</v>
      </c>
      <c r="E1862" s="2">
        <v>4.9643291659140373E-2</v>
      </c>
      <c r="F1862" s="2">
        <v>6.0288599999999999</v>
      </c>
      <c r="G1862" s="2">
        <v>6.03904</v>
      </c>
      <c r="H1862" s="2">
        <v>6.0535699999999988</v>
      </c>
      <c r="I1862" s="2">
        <v>5.9909179999999971</v>
      </c>
      <c r="J1862" s="17">
        <v>5.3228060000000008</v>
      </c>
      <c r="K1862" s="17" t="s">
        <v>55</v>
      </c>
      <c r="L1862" s="17" t="s">
        <v>54</v>
      </c>
      <c r="M1862" s="17" t="s">
        <v>47</v>
      </c>
    </row>
    <row r="1863" spans="1:13" ht="13.5" x14ac:dyDescent="0.25">
      <c r="A1863" s="3">
        <v>44725</v>
      </c>
      <c r="B1863" s="2">
        <v>6.0011999999999999</v>
      </c>
      <c r="C1863" s="2">
        <v>46.852407307955453</v>
      </c>
      <c r="D1863" s="2">
        <v>3.65745991676798E-2</v>
      </c>
      <c r="E1863" s="2">
        <v>6.1437671899784878E-2</v>
      </c>
      <c r="F1863" s="2">
        <v>6.021580000000001</v>
      </c>
      <c r="G1863" s="2">
        <v>6.0303099999999983</v>
      </c>
      <c r="H1863" s="2">
        <v>6.0493249999999978</v>
      </c>
      <c r="I1863" s="2">
        <v>5.9991759999999976</v>
      </c>
      <c r="J1863" s="17">
        <v>5.3294164999999998</v>
      </c>
      <c r="K1863" s="17" t="s">
        <v>55</v>
      </c>
      <c r="L1863" s="17" t="s">
        <v>54</v>
      </c>
      <c r="M1863" s="17" t="s">
        <v>47</v>
      </c>
    </row>
    <row r="1864" spans="1:13" ht="13.5" x14ac:dyDescent="0.25">
      <c r="A1864" s="3">
        <v>44726</v>
      </c>
      <c r="B1864" s="2">
        <v>6.0303000000000004</v>
      </c>
      <c r="C1864" s="2">
        <v>50.969297632314607</v>
      </c>
      <c r="D1864" s="2">
        <v>2.8008345272466428E-2</v>
      </c>
      <c r="E1864" s="2">
        <v>7.2303493010020148E-2</v>
      </c>
      <c r="F1864" s="2">
        <v>6.0201200000000004</v>
      </c>
      <c r="G1864" s="2">
        <v>6.0324900000000001</v>
      </c>
      <c r="H1864" s="2">
        <v>6.0468699999999984</v>
      </c>
      <c r="I1864" s="2">
        <v>6.0076179999999972</v>
      </c>
      <c r="J1864" s="17">
        <v>5.3361724999999991</v>
      </c>
      <c r="K1864" s="17" t="s">
        <v>51</v>
      </c>
      <c r="L1864" s="17" t="s">
        <v>54</v>
      </c>
      <c r="M1864" s="17" t="s">
        <v>53</v>
      </c>
    </row>
    <row r="1865" spans="1:13" ht="13.5" x14ac:dyDescent="0.25">
      <c r="A1865" s="3">
        <v>44727</v>
      </c>
      <c r="B1865" s="2">
        <v>6.0376000000000003</v>
      </c>
      <c r="C1865" s="2">
        <v>51.974315577987525</v>
      </c>
      <c r="D1865" s="2">
        <v>2.4665458656303763E-2</v>
      </c>
      <c r="E1865" s="2">
        <v>7.6208354258356981E-2</v>
      </c>
      <c r="F1865" s="2">
        <v>6.0215800000000002</v>
      </c>
      <c r="G1865" s="2">
        <v>6.0324900000000001</v>
      </c>
      <c r="H1865" s="2">
        <v>6.0454399999999984</v>
      </c>
      <c r="I1865" s="2">
        <v>6.0168699999999982</v>
      </c>
      <c r="J1865" s="17">
        <v>5.3431309999999996</v>
      </c>
      <c r="K1865" s="17" t="s">
        <v>51</v>
      </c>
      <c r="L1865" s="17" t="s">
        <v>54</v>
      </c>
      <c r="M1865" s="17" t="s">
        <v>52</v>
      </c>
    </row>
    <row r="1866" spans="1:13" ht="13.5" x14ac:dyDescent="0.25">
      <c r="A1866" s="3">
        <v>44728</v>
      </c>
      <c r="B1866" s="2">
        <v>6.0229999999999997</v>
      </c>
      <c r="C1866" s="2">
        <v>49.776725407140546</v>
      </c>
      <c r="D1866" s="2">
        <v>2.8431396963795486E-2</v>
      </c>
      <c r="E1866" s="2">
        <v>8.0568864224660128E-2</v>
      </c>
      <c r="F1866" s="2">
        <v>6.0186599999999997</v>
      </c>
      <c r="G1866" s="2">
        <v>6.0273999999999983</v>
      </c>
      <c r="H1866" s="2">
        <v>6.0432799999999984</v>
      </c>
      <c r="I1866" s="2">
        <v>6.0218479999999985</v>
      </c>
      <c r="J1866" s="17">
        <v>5.3493859999999982</v>
      </c>
      <c r="K1866" s="17" t="s">
        <v>55</v>
      </c>
      <c r="L1866" s="17" t="s">
        <v>54</v>
      </c>
      <c r="M1866" s="17" t="s">
        <v>47</v>
      </c>
    </row>
    <row r="1867" spans="1:13" ht="13.5" x14ac:dyDescent="0.25">
      <c r="A1867" s="3">
        <v>44729</v>
      </c>
      <c r="B1867" s="2">
        <v>6.0303000000000004</v>
      </c>
      <c r="C1867" s="2">
        <v>50.894722771819836</v>
      </c>
      <c r="D1867" s="2">
        <v>2.5512614760676122E-2</v>
      </c>
      <c r="E1867" s="2">
        <v>8.4400810781256552E-2</v>
      </c>
      <c r="F1867" s="2">
        <v>6.0244800000000005</v>
      </c>
      <c r="G1867" s="2">
        <v>6.0266699999999984</v>
      </c>
      <c r="H1867" s="2">
        <v>6.0404899999999984</v>
      </c>
      <c r="I1867" s="2">
        <v>6.0271039999999978</v>
      </c>
      <c r="J1867" s="17">
        <v>5.3553459999999973</v>
      </c>
      <c r="K1867" s="17" t="s">
        <v>51</v>
      </c>
      <c r="L1867" s="17" t="s">
        <v>54</v>
      </c>
      <c r="M1867" s="17" t="s">
        <v>52</v>
      </c>
    </row>
    <row r="1868" spans="1:13" ht="13.5" x14ac:dyDescent="0.25">
      <c r="A1868" s="3">
        <v>44732</v>
      </c>
      <c r="B1868" s="2">
        <v>6.0229999999999997</v>
      </c>
      <c r="C1868" s="2">
        <v>49.703193458962893</v>
      </c>
      <c r="D1868" s="2">
        <v>2.3559009162669398E-2</v>
      </c>
      <c r="E1868" s="2">
        <v>8.8020813134428944E-2</v>
      </c>
      <c r="F1868" s="2">
        <v>6.0288400000000006</v>
      </c>
      <c r="G1868" s="2">
        <v>6.0252099999999995</v>
      </c>
      <c r="H1868" s="2">
        <v>6.0361249999999984</v>
      </c>
      <c r="I1868" s="2">
        <v>6.0320819999999999</v>
      </c>
      <c r="J1868" s="17">
        <v>5.3612359999999963</v>
      </c>
      <c r="K1868" s="17" t="s">
        <v>55</v>
      </c>
      <c r="L1868" s="17" t="s">
        <v>54</v>
      </c>
      <c r="M1868" s="17" t="s">
        <v>49</v>
      </c>
    </row>
    <row r="1869" spans="1:13" ht="13.5" x14ac:dyDescent="0.25">
      <c r="A1869" s="3">
        <v>44733</v>
      </c>
      <c r="B1869" s="2">
        <v>6.0084999999999997</v>
      </c>
      <c r="C1869" s="2">
        <v>47.33278149882711</v>
      </c>
      <c r="D1869" s="2">
        <v>2.3000383589727669E-2</v>
      </c>
      <c r="E1869" s="2">
        <v>9.1134797201107759E-2</v>
      </c>
      <c r="F1869" s="2">
        <v>6.0244799999999996</v>
      </c>
      <c r="G1869" s="2">
        <v>6.0222999999999995</v>
      </c>
      <c r="H1869" s="2">
        <v>6.0317599999999985</v>
      </c>
      <c r="I1869" s="2">
        <v>6.0351760000000017</v>
      </c>
      <c r="J1869" s="17">
        <v>5.3675514999999958</v>
      </c>
      <c r="K1869" s="17" t="s">
        <v>55</v>
      </c>
      <c r="L1869" s="17" t="s">
        <v>54</v>
      </c>
      <c r="M1869" s="17" t="s">
        <v>47</v>
      </c>
    </row>
    <row r="1870" spans="1:13" ht="13.5" x14ac:dyDescent="0.25">
      <c r="A1870" s="3">
        <v>44734</v>
      </c>
      <c r="B1870" s="2">
        <v>6.0376000000000003</v>
      </c>
      <c r="C1870" s="2">
        <v>52.254139219794425</v>
      </c>
      <c r="D1870" s="2">
        <v>1.9353592800787744E-2</v>
      </c>
      <c r="E1870" s="2">
        <v>8.9587330647796934E-2</v>
      </c>
      <c r="F1870" s="2">
        <v>6.0244800000000005</v>
      </c>
      <c r="G1870" s="2">
        <v>6.0230299999999986</v>
      </c>
      <c r="H1870" s="2">
        <v>6.0317599999999985</v>
      </c>
      <c r="I1870" s="2">
        <v>6.037790000000002</v>
      </c>
      <c r="J1870" s="17">
        <v>5.3740124999999965</v>
      </c>
      <c r="K1870" s="17" t="s">
        <v>51</v>
      </c>
      <c r="L1870" s="17" t="s">
        <v>54</v>
      </c>
      <c r="M1870" s="17" t="s">
        <v>54</v>
      </c>
    </row>
    <row r="1871" spans="1:13" ht="13.5" x14ac:dyDescent="0.25">
      <c r="A1871" s="3">
        <v>44735</v>
      </c>
      <c r="B1871" s="2">
        <v>6.0376000000000003</v>
      </c>
      <c r="C1871" s="2">
        <v>52.254139219794425</v>
      </c>
      <c r="D1871" s="2">
        <v>1.7315752806025486E-2</v>
      </c>
      <c r="E1871" s="2">
        <v>8.3038395102078638E-2</v>
      </c>
      <c r="F1871" s="2">
        <v>6.0274000000000001</v>
      </c>
      <c r="G1871" s="2">
        <v>6.0230299999999986</v>
      </c>
      <c r="H1871" s="2">
        <v>6.0328549999999979</v>
      </c>
      <c r="I1871" s="2">
        <v>6.0381480000000023</v>
      </c>
      <c r="J1871" s="17">
        <v>5.3805729999999992</v>
      </c>
      <c r="K1871" s="17" t="s">
        <v>51</v>
      </c>
      <c r="L1871" s="17" t="s">
        <v>54</v>
      </c>
      <c r="M1871" s="17" t="s">
        <v>52</v>
      </c>
    </row>
    <row r="1872" spans="1:13" ht="13.5" x14ac:dyDescent="0.25">
      <c r="A1872" s="3">
        <v>44736</v>
      </c>
      <c r="B1872" s="2">
        <v>6.0376000000000003</v>
      </c>
      <c r="C1872" s="2">
        <v>52.254139219794418</v>
      </c>
      <c r="D1872" s="2">
        <v>9.9218240032223903E-3</v>
      </c>
      <c r="E1872" s="2">
        <v>7.5611700353026626E-2</v>
      </c>
      <c r="F1872" s="2">
        <v>6.0288599999999999</v>
      </c>
      <c r="G1872" s="2">
        <v>6.0266699999999993</v>
      </c>
      <c r="H1872" s="2">
        <v>6.0328549999999987</v>
      </c>
      <c r="I1872" s="2">
        <v>6.035586000000003</v>
      </c>
      <c r="J1872" s="17">
        <v>5.3871335</v>
      </c>
      <c r="K1872" s="17" t="s">
        <v>51</v>
      </c>
      <c r="L1872" s="17" t="s">
        <v>54</v>
      </c>
      <c r="M1872" s="17" t="s">
        <v>52</v>
      </c>
    </row>
    <row r="1873" spans="1:13" ht="13.5" x14ac:dyDescent="0.25">
      <c r="A1873" s="3">
        <v>44739</v>
      </c>
      <c r="B1873" s="2">
        <v>6.0376000000000003</v>
      </c>
      <c r="C1873" s="2">
        <v>52.254139219794411</v>
      </c>
      <c r="D1873" s="2">
        <v>3.6009758072568232E-3</v>
      </c>
      <c r="E1873" s="2">
        <v>6.7998153177669232E-2</v>
      </c>
      <c r="F1873" s="2">
        <v>6.0317800000000004</v>
      </c>
      <c r="G1873" s="2">
        <v>6.0303099999999992</v>
      </c>
      <c r="H1873" s="2">
        <v>6.0303099999999983</v>
      </c>
      <c r="I1873" s="2">
        <v>6.0330240000000028</v>
      </c>
      <c r="J1873" s="17">
        <v>5.393694</v>
      </c>
      <c r="K1873" s="17" t="s">
        <v>51</v>
      </c>
      <c r="L1873" s="17" t="s">
        <v>54</v>
      </c>
      <c r="M1873" s="17" t="s">
        <v>52</v>
      </c>
    </row>
    <row r="1874" spans="1:13" ht="13.5" x14ac:dyDescent="0.25">
      <c r="A1874" s="3">
        <v>44740</v>
      </c>
      <c r="B1874" s="2">
        <v>6.0011999999999999</v>
      </c>
      <c r="C1874" s="2">
        <v>45.155115364402711</v>
      </c>
      <c r="D1874" s="2">
        <v>5.3661121117603017E-3</v>
      </c>
      <c r="E1874" s="2">
        <v>6.2141025408856639E-2</v>
      </c>
      <c r="F1874" s="2">
        <v>6.0303200000000006</v>
      </c>
      <c r="G1874" s="2">
        <v>6.0273999999999983</v>
      </c>
      <c r="H1874" s="2">
        <v>6.0299449999999988</v>
      </c>
      <c r="I1874" s="2">
        <v>6.0335820000000009</v>
      </c>
      <c r="J1874" s="17">
        <v>5.4001054999999996</v>
      </c>
      <c r="K1874" s="17" t="s">
        <v>51</v>
      </c>
      <c r="L1874" s="17" t="s">
        <v>54</v>
      </c>
      <c r="M1874" s="17" t="s">
        <v>53</v>
      </c>
    </row>
    <row r="1875" spans="1:13" ht="13.5" x14ac:dyDescent="0.25">
      <c r="A1875" s="3">
        <v>44741</v>
      </c>
      <c r="B1875" s="2">
        <v>6.0084999999999997</v>
      </c>
      <c r="C1875" s="2">
        <v>46.718481466970282</v>
      </c>
      <c r="D1875" s="2">
        <v>7.6018615000554846E-3</v>
      </c>
      <c r="E1875" s="2">
        <v>5.780637798209233E-2</v>
      </c>
      <c r="F1875" s="2">
        <v>6.0245000000000006</v>
      </c>
      <c r="G1875" s="2">
        <v>6.0244899999999992</v>
      </c>
      <c r="H1875" s="2">
        <v>6.0284899999999988</v>
      </c>
      <c r="I1875" s="2">
        <v>6.0366760000000026</v>
      </c>
      <c r="J1875" s="17">
        <v>5.4063874999999983</v>
      </c>
      <c r="K1875" s="17" t="s">
        <v>51</v>
      </c>
      <c r="L1875" s="17" t="s">
        <v>54</v>
      </c>
      <c r="M1875" s="17" t="s">
        <v>53</v>
      </c>
    </row>
    <row r="1876" spans="1:13" ht="13.5" x14ac:dyDescent="0.25">
      <c r="A1876" s="3">
        <v>44742</v>
      </c>
      <c r="B1876" s="2">
        <v>6.0303000000000004</v>
      </c>
      <c r="C1876" s="2">
        <v>51.192798823901676</v>
      </c>
      <c r="D1876" s="2">
        <v>5.7375413740743397E-3</v>
      </c>
      <c r="E1876" s="2">
        <v>5.1319189488426009E-2</v>
      </c>
      <c r="F1876" s="2">
        <v>6.0230399999999999</v>
      </c>
      <c r="G1876" s="2">
        <v>6.0252199999999991</v>
      </c>
      <c r="H1876" s="2">
        <v>6.0263099999999978</v>
      </c>
      <c r="I1876" s="2">
        <v>6.037816000000003</v>
      </c>
      <c r="J1876" s="17">
        <v>5.4128119999999997</v>
      </c>
      <c r="K1876" s="17" t="s">
        <v>51</v>
      </c>
      <c r="L1876" s="17" t="s">
        <v>54</v>
      </c>
      <c r="M1876" s="17" t="s">
        <v>53</v>
      </c>
    </row>
    <row r="1877" spans="1:13" ht="13.5" x14ac:dyDescent="0.25">
      <c r="A1877" s="3">
        <v>44743</v>
      </c>
      <c r="B1877" s="2">
        <v>6.0303000000000004</v>
      </c>
      <c r="C1877" s="2">
        <v>51.192798823901668</v>
      </c>
      <c r="D1877" s="2">
        <v>5.2513926557242741E-3</v>
      </c>
      <c r="E1877" s="2">
        <v>4.3944450800954236E-2</v>
      </c>
      <c r="F1877" s="2">
        <v>6.0215800000000002</v>
      </c>
      <c r="G1877" s="2">
        <v>6.0252199999999991</v>
      </c>
      <c r="H1877" s="2">
        <v>6.0259449999999983</v>
      </c>
      <c r="I1877" s="2">
        <v>6.0389560000000015</v>
      </c>
      <c r="J1877" s="17">
        <v>5.4192364999999993</v>
      </c>
      <c r="K1877" s="17" t="s">
        <v>51</v>
      </c>
      <c r="L1877" s="17" t="s">
        <v>54</v>
      </c>
      <c r="M1877" s="17" t="s">
        <v>53</v>
      </c>
    </row>
    <row r="1878" spans="1:13" ht="13.5" x14ac:dyDescent="0.25">
      <c r="A1878" s="3">
        <v>44746</v>
      </c>
      <c r="B1878" s="2">
        <v>6.0229999999999997</v>
      </c>
      <c r="C1878" s="2">
        <v>49.575994870679139</v>
      </c>
      <c r="D1878" s="2">
        <v>4.228325794843002E-3</v>
      </c>
      <c r="E1878" s="2">
        <v>3.5622471625082072E-2</v>
      </c>
      <c r="F1878" s="2">
        <v>6.0186599999999997</v>
      </c>
      <c r="G1878" s="2">
        <v>6.0252199999999991</v>
      </c>
      <c r="H1878" s="2">
        <v>6.0252149999999984</v>
      </c>
      <c r="I1878" s="2">
        <v>6.0399500000000019</v>
      </c>
      <c r="J1878" s="17">
        <v>5.4256244999999987</v>
      </c>
      <c r="K1878" s="17" t="s">
        <v>51</v>
      </c>
      <c r="L1878" s="17" t="s">
        <v>54</v>
      </c>
      <c r="M1878" s="17" t="s">
        <v>53</v>
      </c>
    </row>
    <row r="1879" spans="1:13" ht="13.5" x14ac:dyDescent="0.25">
      <c r="A1879" s="3">
        <v>44747</v>
      </c>
      <c r="B1879" s="2">
        <v>5.9866000000000001</v>
      </c>
      <c r="C1879" s="2">
        <v>42.387336812999806</v>
      </c>
      <c r="D1879" s="2">
        <v>3.8441187010480604E-3</v>
      </c>
      <c r="E1879" s="2">
        <v>2.3062753224389301E-2</v>
      </c>
      <c r="F1879" s="2">
        <v>6.0157399999999992</v>
      </c>
      <c r="G1879" s="2">
        <v>6.0230299999999994</v>
      </c>
      <c r="H1879" s="2">
        <v>6.0226649999999982</v>
      </c>
      <c r="I1879" s="2">
        <v>6.0396860000000023</v>
      </c>
      <c r="J1879" s="17">
        <v>5.4316975000000003</v>
      </c>
      <c r="K1879" s="17" t="s">
        <v>51</v>
      </c>
      <c r="L1879" s="17" t="s">
        <v>54</v>
      </c>
      <c r="M1879" s="17" t="s">
        <v>53</v>
      </c>
    </row>
    <row r="1880" spans="1:13" ht="13.5" x14ac:dyDescent="0.25">
      <c r="A1880" s="3">
        <v>44748</v>
      </c>
      <c r="B1880" s="2">
        <v>5.9794</v>
      </c>
      <c r="C1880" s="2">
        <v>41.117298686214454</v>
      </c>
      <c r="D1880" s="2">
        <v>8.759123186525386E-3</v>
      </c>
      <c r="E1880" s="2">
        <v>7.7755874918808057E-3</v>
      </c>
      <c r="F1880" s="2">
        <v>6.0099199999999993</v>
      </c>
      <c r="G1880" s="2">
        <v>6.0172099999999995</v>
      </c>
      <c r="H1880" s="2">
        <v>6.0201199999999977</v>
      </c>
      <c r="I1880" s="2">
        <v>6.0398080000000016</v>
      </c>
      <c r="J1880" s="17">
        <v>5.4377014999999993</v>
      </c>
      <c r="K1880" s="17" t="s">
        <v>51</v>
      </c>
      <c r="L1880" s="17" t="s">
        <v>54</v>
      </c>
      <c r="M1880" s="17" t="s">
        <v>53</v>
      </c>
    </row>
    <row r="1881" spans="1:13" ht="13.5" x14ac:dyDescent="0.25">
      <c r="A1881" s="3">
        <v>44749</v>
      </c>
      <c r="B1881" s="2">
        <v>6.0229999999999997</v>
      </c>
      <c r="C1881" s="2">
        <v>50.742163475808518</v>
      </c>
      <c r="D1881" s="2">
        <v>9.9437093425374101E-3</v>
      </c>
      <c r="E1881" s="2">
        <v>-9.4807378802709355E-3</v>
      </c>
      <c r="F1881" s="2">
        <v>6.0084600000000004</v>
      </c>
      <c r="G1881" s="2">
        <v>6.0157499999999997</v>
      </c>
      <c r="H1881" s="2">
        <v>6.0193899999999978</v>
      </c>
      <c r="I1881" s="2">
        <v>6.040802000000002</v>
      </c>
      <c r="J1881" s="17">
        <v>5.4436909999999976</v>
      </c>
      <c r="K1881" s="17" t="s">
        <v>51</v>
      </c>
      <c r="L1881" s="17" t="s">
        <v>54</v>
      </c>
      <c r="M1881" s="17" t="s">
        <v>53</v>
      </c>
    </row>
    <row r="1882" spans="1:13" ht="13.5" x14ac:dyDescent="0.25">
      <c r="A1882" s="3">
        <v>44750</v>
      </c>
      <c r="B1882" s="2">
        <v>6.0229999999999997</v>
      </c>
      <c r="C1882" s="2">
        <v>50.742163475808518</v>
      </c>
      <c r="D1882" s="2">
        <v>1.0924867050609244E-2</v>
      </c>
      <c r="E1882" s="2">
        <v>-2.6441661952051648E-2</v>
      </c>
      <c r="F1882" s="2">
        <v>6.0069999999999997</v>
      </c>
      <c r="G1882" s="2">
        <v>6.0142899999999999</v>
      </c>
      <c r="H1882" s="2">
        <v>6.0204799999999983</v>
      </c>
      <c r="I1882" s="2">
        <v>6.0398060000000031</v>
      </c>
      <c r="J1882" s="17">
        <v>5.4497469999999977</v>
      </c>
      <c r="K1882" s="17" t="s">
        <v>51</v>
      </c>
      <c r="L1882" s="17" t="s">
        <v>54</v>
      </c>
      <c r="M1882" s="17" t="s">
        <v>53</v>
      </c>
    </row>
    <row r="1883" spans="1:13" ht="13.5" x14ac:dyDescent="0.25">
      <c r="A1883" s="3">
        <v>44753</v>
      </c>
      <c r="B1883" s="2">
        <v>5.9794</v>
      </c>
      <c r="C1883" s="2">
        <v>42.655782606399043</v>
      </c>
      <c r="D1883" s="2">
        <v>1.4965091841256495E-2</v>
      </c>
      <c r="E1883" s="2">
        <v>-4.2798874859832102E-2</v>
      </c>
      <c r="F1883" s="2">
        <v>5.9982799999999994</v>
      </c>
      <c r="G1883" s="2">
        <v>6.00847</v>
      </c>
      <c r="H1883" s="2">
        <v>6.0193899999999987</v>
      </c>
      <c r="I1883" s="2">
        <v>6.0372740000000018</v>
      </c>
      <c r="J1883" s="17">
        <v>5.4555519999999964</v>
      </c>
      <c r="K1883" s="17" t="s">
        <v>51</v>
      </c>
      <c r="L1883" s="17" t="s">
        <v>54</v>
      </c>
      <c r="M1883" s="17" t="s">
        <v>53</v>
      </c>
    </row>
    <row r="1884" spans="1:13" ht="13.5" x14ac:dyDescent="0.25">
      <c r="A1884" s="3">
        <v>44754</v>
      </c>
      <c r="B1884" s="2">
        <v>5.9939</v>
      </c>
      <c r="C1884" s="2">
        <v>45.752024915927493</v>
      </c>
      <c r="D1884" s="2">
        <v>1.1949141556535814E-2</v>
      </c>
      <c r="E1884" s="2">
        <v>-5.8114981575387394E-2</v>
      </c>
      <c r="F1884" s="2">
        <v>5.9997399999999992</v>
      </c>
      <c r="G1884" s="2">
        <v>6.0077399999999983</v>
      </c>
      <c r="H1884" s="2">
        <v>6.0175699999999974</v>
      </c>
      <c r="I1884" s="2">
        <v>6.0376860000000026</v>
      </c>
      <c r="J1884" s="17">
        <v>5.4606659999999954</v>
      </c>
      <c r="K1884" s="17" t="s">
        <v>51</v>
      </c>
      <c r="L1884" s="17" t="s">
        <v>54</v>
      </c>
      <c r="M1884" s="17" t="s">
        <v>52</v>
      </c>
    </row>
    <row r="1885" spans="1:13" ht="13.5" x14ac:dyDescent="0.25">
      <c r="A1885" s="3">
        <v>44755</v>
      </c>
      <c r="B1885" s="2">
        <v>6.0376000000000003</v>
      </c>
      <c r="C1885" s="2">
        <v>53.841100206345509</v>
      </c>
      <c r="D1885" s="2">
        <v>7.4192757601698744E-3</v>
      </c>
      <c r="E1885" s="2">
        <v>-7.2457322732207161E-2</v>
      </c>
      <c r="F1885" s="2">
        <v>6.0113799999999999</v>
      </c>
      <c r="G1885" s="2">
        <v>6.0106499999999983</v>
      </c>
      <c r="H1885" s="2">
        <v>6.0175699999999983</v>
      </c>
      <c r="I1885" s="2">
        <v>6.038972000000002</v>
      </c>
      <c r="J1885" s="17">
        <v>5.4652019999999961</v>
      </c>
      <c r="K1885" s="17" t="s">
        <v>51</v>
      </c>
      <c r="L1885" s="17" t="s">
        <v>54</v>
      </c>
      <c r="M1885" s="17" t="s">
        <v>52</v>
      </c>
    </row>
    <row r="1886" spans="1:13" ht="13.5" x14ac:dyDescent="0.25">
      <c r="A1886" s="3">
        <v>44756</v>
      </c>
      <c r="B1886" s="2">
        <v>5.9794</v>
      </c>
      <c r="C1886" s="2">
        <v>44.355063835429377</v>
      </c>
      <c r="D1886" s="2">
        <v>1.1119018788542157E-2</v>
      </c>
      <c r="E1886" s="2">
        <v>-8.5664924976226325E-2</v>
      </c>
      <c r="F1886" s="2">
        <v>6.0026600000000006</v>
      </c>
      <c r="G1886" s="2">
        <v>6.00556</v>
      </c>
      <c r="H1886" s="2">
        <v>6.0153899999999982</v>
      </c>
      <c r="I1886" s="2">
        <v>6.0390940000000013</v>
      </c>
      <c r="J1886" s="17">
        <v>5.469646499999997</v>
      </c>
      <c r="K1886" s="17" t="s">
        <v>51</v>
      </c>
      <c r="L1886" s="17" t="s">
        <v>54</v>
      </c>
      <c r="M1886" s="17" t="s">
        <v>53</v>
      </c>
    </row>
    <row r="1887" spans="1:13" ht="13.5" x14ac:dyDescent="0.25">
      <c r="A1887" s="3">
        <v>44757</v>
      </c>
      <c r="B1887" s="2">
        <v>6.0229999999999997</v>
      </c>
      <c r="C1887" s="2">
        <v>51.280147329541663</v>
      </c>
      <c r="D1887" s="2">
        <v>1.1241392741956346E-2</v>
      </c>
      <c r="E1887" s="2">
        <v>-9.8263198496350831E-2</v>
      </c>
      <c r="F1887" s="2">
        <v>6.0026599999999997</v>
      </c>
      <c r="G1887" s="2">
        <v>6.0048299999999983</v>
      </c>
      <c r="H1887" s="2">
        <v>6.0150249999999978</v>
      </c>
      <c r="I1887" s="2">
        <v>6.0375660000000027</v>
      </c>
      <c r="J1887" s="17">
        <v>5.4744084999999973</v>
      </c>
      <c r="K1887" s="17" t="s">
        <v>51</v>
      </c>
      <c r="L1887" s="17" t="s">
        <v>54</v>
      </c>
      <c r="M1887" s="17" t="s">
        <v>54</v>
      </c>
    </row>
    <row r="1888" spans="1:13" ht="13.5" x14ac:dyDescent="0.25">
      <c r="A1888" s="3">
        <v>44760</v>
      </c>
      <c r="B1888" s="2">
        <v>6.0229999999999997</v>
      </c>
      <c r="C1888" s="2">
        <v>51.280147329541663</v>
      </c>
      <c r="D1888" s="2">
        <v>1.0169276691304852E-2</v>
      </c>
      <c r="E1888" s="2">
        <v>-0.10864292184318702</v>
      </c>
      <c r="F1888" s="2">
        <v>6.0113799999999999</v>
      </c>
      <c r="G1888" s="2">
        <v>6.0048299999999983</v>
      </c>
      <c r="H1888" s="2">
        <v>6.0150249999999978</v>
      </c>
      <c r="I1888" s="2">
        <v>6.0372340000000015</v>
      </c>
      <c r="J1888" s="17">
        <v>5.4789709999999978</v>
      </c>
      <c r="K1888" s="17" t="s">
        <v>51</v>
      </c>
      <c r="L1888" s="17" t="s">
        <v>54</v>
      </c>
      <c r="M1888" s="17" t="s">
        <v>52</v>
      </c>
    </row>
    <row r="1889" spans="1:13" ht="13.5" x14ac:dyDescent="0.25">
      <c r="A1889" s="3">
        <v>44761</v>
      </c>
      <c r="B1889" s="2">
        <v>6.0229999999999997</v>
      </c>
      <c r="C1889" s="2">
        <v>51.280147329541663</v>
      </c>
      <c r="D1889" s="2">
        <v>3.6134105354799217E-3</v>
      </c>
      <c r="E1889" s="2">
        <v>-0.1081563708732718</v>
      </c>
      <c r="F1889" s="2">
        <v>6.0171999999999999</v>
      </c>
      <c r="G1889" s="2">
        <v>6.0084699999999982</v>
      </c>
      <c r="H1889" s="2">
        <v>6.0157499999999988</v>
      </c>
      <c r="I1889" s="2">
        <v>6.0359720000000028</v>
      </c>
      <c r="J1889" s="17">
        <v>5.4827374999999972</v>
      </c>
      <c r="K1889" s="17" t="s">
        <v>51</v>
      </c>
      <c r="L1889" s="17" t="s">
        <v>54</v>
      </c>
      <c r="M1889" s="17" t="s">
        <v>52</v>
      </c>
    </row>
    <row r="1890" spans="1:13" ht="13.5" x14ac:dyDescent="0.25">
      <c r="A1890" s="3">
        <v>44762</v>
      </c>
      <c r="B1890" s="2">
        <v>6.0376000000000003</v>
      </c>
      <c r="C1890" s="2">
        <v>53.690548972907841</v>
      </c>
      <c r="D1890" s="2">
        <v>-4.1681189089475268E-3</v>
      </c>
      <c r="E1890" s="2">
        <v>-9.8523515320628641E-2</v>
      </c>
      <c r="F1890" s="2">
        <v>6.0171999999999999</v>
      </c>
      <c r="G1890" s="2">
        <v>6.0142899999999981</v>
      </c>
      <c r="H1890" s="2">
        <v>6.0157499999999988</v>
      </c>
      <c r="I1890" s="2">
        <v>6.0350020000000022</v>
      </c>
      <c r="J1890" s="17">
        <v>5.4867094999999981</v>
      </c>
      <c r="K1890" s="17" t="s">
        <v>51</v>
      </c>
      <c r="L1890" s="17" t="s">
        <v>54</v>
      </c>
      <c r="M1890" s="17" t="s">
        <v>54</v>
      </c>
    </row>
    <row r="1891" spans="1:13" ht="13.5" x14ac:dyDescent="0.25">
      <c r="A1891" s="3">
        <v>44763</v>
      </c>
      <c r="B1891" s="2">
        <v>6.0521000000000003</v>
      </c>
      <c r="C1891" s="2">
        <v>56.017886504473822</v>
      </c>
      <c r="D1891" s="2">
        <v>-5.2468884861029963E-3</v>
      </c>
      <c r="E1891" s="2">
        <v>-8.5559943875426925E-2</v>
      </c>
      <c r="F1891" s="2">
        <v>6.0317400000000001</v>
      </c>
      <c r="G1891" s="2">
        <v>6.017199999999999</v>
      </c>
      <c r="H1891" s="2">
        <v>6.016474999999998</v>
      </c>
      <c r="I1891" s="2">
        <v>6.0343220000000022</v>
      </c>
      <c r="J1891" s="17">
        <v>5.4914174999999998</v>
      </c>
      <c r="K1891" s="17" t="s">
        <v>51</v>
      </c>
      <c r="L1891" s="17" t="s">
        <v>54</v>
      </c>
      <c r="M1891" s="17" t="s">
        <v>52</v>
      </c>
    </row>
    <row r="1892" spans="1:13" ht="13.5" x14ac:dyDescent="0.25">
      <c r="A1892" s="3">
        <v>44764</v>
      </c>
      <c r="B1892" s="2">
        <v>6.1102999999999996</v>
      </c>
      <c r="C1892" s="2">
        <v>63.867190328270667</v>
      </c>
      <c r="D1892" s="2">
        <v>-1.0675019767508509E-2</v>
      </c>
      <c r="E1892" s="2">
        <v>-7.4004247823753797E-2</v>
      </c>
      <c r="F1892" s="2">
        <v>6.0491999999999999</v>
      </c>
      <c r="G1892" s="2">
        <v>6.0259299999999998</v>
      </c>
      <c r="H1892" s="2">
        <v>6.0201099999999981</v>
      </c>
      <c r="I1892" s="2">
        <v>6.0348060000000006</v>
      </c>
      <c r="J1892" s="17">
        <v>5.4965165000000002</v>
      </c>
      <c r="K1892" s="17" t="s">
        <v>51</v>
      </c>
      <c r="L1892" s="17" t="s">
        <v>54</v>
      </c>
      <c r="M1892" s="17" t="s">
        <v>52</v>
      </c>
    </row>
    <row r="1893" spans="1:13" ht="13.5" x14ac:dyDescent="0.25">
      <c r="A1893" s="3">
        <v>44768</v>
      </c>
      <c r="B1893" s="2">
        <v>6.0594000000000001</v>
      </c>
      <c r="C1893" s="2">
        <v>54.6767337254552</v>
      </c>
      <c r="D1893" s="2">
        <v>-1.8738370261287329E-2</v>
      </c>
      <c r="E1893" s="2">
        <v>-6.3914403611590745E-2</v>
      </c>
      <c r="F1893" s="2">
        <v>6.0564799999999996</v>
      </c>
      <c r="G1893" s="2">
        <v>6.0339299999999998</v>
      </c>
      <c r="H1893" s="2">
        <v>6.0211999999999986</v>
      </c>
      <c r="I1893" s="2">
        <v>6.0342720000000005</v>
      </c>
      <c r="J1893" s="17">
        <v>5.5018255000000007</v>
      </c>
      <c r="K1893" s="17" t="s">
        <v>55</v>
      </c>
      <c r="L1893" s="17" t="s">
        <v>48</v>
      </c>
      <c r="M1893" s="17" t="s">
        <v>49</v>
      </c>
    </row>
    <row r="1894" spans="1:13" ht="13.5" x14ac:dyDescent="0.25">
      <c r="A1894" s="3">
        <v>44769</v>
      </c>
      <c r="B1894" s="2">
        <v>6.1829999999999998</v>
      </c>
      <c r="C1894" s="2">
        <v>67.06897578150641</v>
      </c>
      <c r="D1894" s="2">
        <v>-3.2678734662267672E-2</v>
      </c>
      <c r="E1894" s="2">
        <v>-5.5649770269247438E-2</v>
      </c>
      <c r="F1894" s="2">
        <v>6.0884799999999997</v>
      </c>
      <c r="G1894" s="2">
        <v>6.0528399999999998</v>
      </c>
      <c r="H1894" s="2">
        <v>6.0302899999999982</v>
      </c>
      <c r="I1894" s="2">
        <v>6.0363440000000006</v>
      </c>
      <c r="J1894" s="17">
        <v>5.5076195000000014</v>
      </c>
      <c r="K1894" s="17" t="s">
        <v>55</v>
      </c>
      <c r="L1894" s="17" t="s">
        <v>48</v>
      </c>
      <c r="M1894" s="17" t="s">
        <v>49</v>
      </c>
    </row>
    <row r="1895" spans="1:13" ht="13.5" x14ac:dyDescent="0.25">
      <c r="A1895" s="3">
        <v>44770</v>
      </c>
      <c r="B1895" s="2">
        <v>6.1829999999999998</v>
      </c>
      <c r="C1895" s="2">
        <v>67.068975781506424</v>
      </c>
      <c r="D1895" s="2">
        <v>-3.8660174182553853E-2</v>
      </c>
      <c r="E1895" s="2">
        <v>-4.7918515356089396E-2</v>
      </c>
      <c r="F1895" s="2">
        <v>6.1175600000000001</v>
      </c>
      <c r="G1895" s="2">
        <v>6.06738</v>
      </c>
      <c r="H1895" s="2">
        <v>6.0390149999999974</v>
      </c>
      <c r="I1895" s="2">
        <v>6.0386799999999994</v>
      </c>
      <c r="J1895" s="17">
        <v>5.5137785000000008</v>
      </c>
      <c r="K1895" s="17" t="s">
        <v>55</v>
      </c>
      <c r="L1895" s="17" t="s">
        <v>48</v>
      </c>
      <c r="M1895" s="17" t="s">
        <v>49</v>
      </c>
    </row>
    <row r="1896" spans="1:13" ht="13.5" x14ac:dyDescent="0.25">
      <c r="A1896" s="3">
        <v>44771</v>
      </c>
      <c r="B1896" s="2">
        <v>6.3140000000000001</v>
      </c>
      <c r="C1896" s="2">
        <v>75.352622888893052</v>
      </c>
      <c r="D1896" s="2">
        <v>-6.3220445325996799E-2</v>
      </c>
      <c r="E1896" s="2">
        <v>-4.2036216376088224E-2</v>
      </c>
      <c r="F1896" s="2">
        <v>6.1699399999999995</v>
      </c>
      <c r="G1896" s="2">
        <v>6.1008399999999998</v>
      </c>
      <c r="H1896" s="2">
        <v>6.0531999999999986</v>
      </c>
      <c r="I1896" s="2">
        <v>6.0436359999999993</v>
      </c>
      <c r="J1896" s="17">
        <v>5.5204600000000017</v>
      </c>
      <c r="K1896" s="17" t="s">
        <v>55</v>
      </c>
      <c r="L1896" s="17" t="s">
        <v>48</v>
      </c>
      <c r="M1896" s="17" t="s">
        <v>49</v>
      </c>
    </row>
    <row r="1897" spans="1:13" ht="13.5" x14ac:dyDescent="0.25">
      <c r="A1897" s="3">
        <v>44774</v>
      </c>
      <c r="B1897" s="2">
        <v>6.2484999999999999</v>
      </c>
      <c r="C1897" s="2">
        <v>66.363809825183779</v>
      </c>
      <c r="D1897" s="2">
        <v>-7.3995923340649306E-2</v>
      </c>
      <c r="E1897" s="2">
        <v>-3.7708377890177308E-2</v>
      </c>
      <c r="F1897" s="2">
        <v>6.1975800000000003</v>
      </c>
      <c r="G1897" s="2">
        <v>6.1233899999999997</v>
      </c>
      <c r="H1897" s="2">
        <v>6.0641099999999977</v>
      </c>
      <c r="I1897" s="2">
        <v>6.0468839999999986</v>
      </c>
      <c r="J1897" s="17">
        <v>5.5268470000000027</v>
      </c>
      <c r="K1897" s="17" t="s">
        <v>55</v>
      </c>
      <c r="L1897" s="17" t="s">
        <v>48</v>
      </c>
      <c r="M1897" s="17" t="s">
        <v>49</v>
      </c>
    </row>
    <row r="1898" spans="1:13" ht="13.5" x14ac:dyDescent="0.25">
      <c r="A1898" s="3">
        <v>44775</v>
      </c>
      <c r="B1898" s="2">
        <v>6.2194000000000003</v>
      </c>
      <c r="C1898" s="2">
        <v>62.780650195939387</v>
      </c>
      <c r="D1898" s="2">
        <v>-8.2009236049102263E-2</v>
      </c>
      <c r="E1898" s="2">
        <v>-3.4798792494091013E-2</v>
      </c>
      <c r="F1898" s="2">
        <v>6.2295800000000003</v>
      </c>
      <c r="G1898" s="2">
        <v>6.1430300000000004</v>
      </c>
      <c r="H1898" s="2">
        <v>6.0739299999999989</v>
      </c>
      <c r="I1898" s="2">
        <v>6.0490659999999989</v>
      </c>
      <c r="J1898" s="17">
        <v>5.5332215000000016</v>
      </c>
      <c r="K1898" s="17" t="s">
        <v>51</v>
      </c>
      <c r="L1898" s="17" t="s">
        <v>54</v>
      </c>
      <c r="M1898" s="17" t="s">
        <v>52</v>
      </c>
    </row>
    <row r="1899" spans="1:13" ht="13.5" x14ac:dyDescent="0.25">
      <c r="A1899" s="3">
        <v>44776</v>
      </c>
      <c r="B1899" s="2">
        <v>6.2194000000000003</v>
      </c>
      <c r="C1899" s="2">
        <v>62.780650195939394</v>
      </c>
      <c r="D1899" s="2">
        <v>-8.9591070951176022E-2</v>
      </c>
      <c r="E1899" s="2">
        <v>-3.4908218542603377E-2</v>
      </c>
      <c r="F1899" s="2">
        <v>6.2368600000000001</v>
      </c>
      <c r="G1899" s="2">
        <v>6.1626700000000003</v>
      </c>
      <c r="H1899" s="2">
        <v>6.0855699999999988</v>
      </c>
      <c r="I1899" s="2">
        <v>6.051537999999999</v>
      </c>
      <c r="J1899" s="17">
        <v>5.5396290000000024</v>
      </c>
      <c r="K1899" s="17" t="s">
        <v>51</v>
      </c>
      <c r="L1899" s="17" t="s">
        <v>54</v>
      </c>
      <c r="M1899" s="17" t="s">
        <v>52</v>
      </c>
    </row>
    <row r="1900" spans="1:13" ht="13.5" x14ac:dyDescent="0.25">
      <c r="A1900" s="3">
        <v>44777</v>
      </c>
      <c r="B1900" s="2">
        <v>6.2049000000000003</v>
      </c>
      <c r="C1900" s="2">
        <v>60.881053586259135</v>
      </c>
      <c r="D1900" s="2">
        <v>-9.3428222843670028E-2</v>
      </c>
      <c r="E1900" s="2">
        <v>-4.5740158846628527E-2</v>
      </c>
      <c r="F1900" s="2">
        <v>6.2412400000000003</v>
      </c>
      <c r="G1900" s="2">
        <v>6.1794000000000002</v>
      </c>
      <c r="H1900" s="2">
        <v>6.0968449999999983</v>
      </c>
      <c r="I1900" s="2">
        <v>6.0548839999999995</v>
      </c>
      <c r="J1900" s="17">
        <v>5.5461300000000024</v>
      </c>
      <c r="K1900" s="17" t="s">
        <v>55</v>
      </c>
      <c r="L1900" s="17" t="s">
        <v>54</v>
      </c>
      <c r="M1900" s="17" t="s">
        <v>49</v>
      </c>
    </row>
    <row r="1901" spans="1:13" ht="13.5" x14ac:dyDescent="0.25">
      <c r="A1901" s="3">
        <v>44778</v>
      </c>
      <c r="B1901" s="2">
        <v>6.1829999999999998</v>
      </c>
      <c r="C1901" s="2">
        <v>58.025343642938353</v>
      </c>
      <c r="D1901" s="2">
        <v>-9.342339059028415E-2</v>
      </c>
      <c r="E1901" s="2">
        <v>-5.76782339299741E-2</v>
      </c>
      <c r="F1901" s="2">
        <v>6.2150400000000001</v>
      </c>
      <c r="G1901" s="2">
        <v>6.1924900000000003</v>
      </c>
      <c r="H1901" s="2">
        <v>6.1048450000000001</v>
      </c>
      <c r="I1901" s="2">
        <v>6.05823</v>
      </c>
      <c r="J1901" s="17">
        <v>5.5525880000000027</v>
      </c>
      <c r="K1901" s="17" t="s">
        <v>55</v>
      </c>
      <c r="L1901" s="17" t="s">
        <v>54</v>
      </c>
      <c r="M1901" s="17" t="s">
        <v>47</v>
      </c>
    </row>
    <row r="1902" spans="1:13" ht="13.5" x14ac:dyDescent="0.25">
      <c r="A1902" s="3">
        <v>44781</v>
      </c>
      <c r="B1902" s="2">
        <v>6.1829999999999998</v>
      </c>
      <c r="C1902" s="2">
        <v>58.025343642938353</v>
      </c>
      <c r="D1902" s="2">
        <v>-8.489284235084682E-2</v>
      </c>
      <c r="E1902" s="2">
        <v>-7.2261512667943367E-2</v>
      </c>
      <c r="F1902" s="2">
        <v>6.2019400000000005</v>
      </c>
      <c r="G1902" s="2">
        <v>6.1997600000000004</v>
      </c>
      <c r="H1902" s="2">
        <v>6.1128450000000001</v>
      </c>
      <c r="I1902" s="2">
        <v>6.0611379999999997</v>
      </c>
      <c r="J1902" s="17">
        <v>5.5591785000000042</v>
      </c>
      <c r="K1902" s="17" t="s">
        <v>55</v>
      </c>
      <c r="L1902" s="17" t="s">
        <v>54</v>
      </c>
      <c r="M1902" s="17" t="s">
        <v>47</v>
      </c>
    </row>
    <row r="1903" spans="1:13" ht="13.5" x14ac:dyDescent="0.25">
      <c r="A1903" s="3">
        <v>44782</v>
      </c>
      <c r="B1903" s="2">
        <v>6.1102999999999996</v>
      </c>
      <c r="C1903" s="2">
        <v>49.149481686320698</v>
      </c>
      <c r="D1903" s="2">
        <v>-8.0515998660678711E-2</v>
      </c>
      <c r="E1903" s="2">
        <v>-8.877289187629496E-2</v>
      </c>
      <c r="F1903" s="2">
        <v>6.1801200000000005</v>
      </c>
      <c r="G1903" s="2">
        <v>6.2048500000000004</v>
      </c>
      <c r="H1903" s="2">
        <v>6.1193900000000001</v>
      </c>
      <c r="I1903" s="2">
        <v>6.0615739999999985</v>
      </c>
      <c r="J1903" s="17">
        <v>5.5655050000000044</v>
      </c>
      <c r="K1903" s="17" t="s">
        <v>55</v>
      </c>
      <c r="L1903" s="17" t="s">
        <v>54</v>
      </c>
      <c r="M1903" s="17" t="s">
        <v>47</v>
      </c>
    </row>
    <row r="1904" spans="1:13" ht="13.5" x14ac:dyDescent="0.25">
      <c r="A1904" s="3">
        <v>44783</v>
      </c>
      <c r="B1904" s="2">
        <v>6.1394000000000002</v>
      </c>
      <c r="C1904" s="2">
        <v>52.295052739213261</v>
      </c>
      <c r="D1904" s="2">
        <v>-5.9889514303304026E-2</v>
      </c>
      <c r="E1904" s="2">
        <v>-0.10697063693236568</v>
      </c>
      <c r="F1904" s="2">
        <v>6.1641199999999996</v>
      </c>
      <c r="G1904" s="2">
        <v>6.2004900000000003</v>
      </c>
      <c r="H1904" s="2">
        <v>6.126665</v>
      </c>
      <c r="I1904" s="2">
        <v>6.0641919999999994</v>
      </c>
      <c r="J1904" s="17">
        <v>5.571977000000004</v>
      </c>
      <c r="K1904" s="17" t="s">
        <v>55</v>
      </c>
      <c r="L1904" s="17" t="s">
        <v>54</v>
      </c>
      <c r="M1904" s="17" t="s">
        <v>47</v>
      </c>
    </row>
    <row r="1905" spans="1:13" ht="13.5" x14ac:dyDescent="0.25">
      <c r="A1905" s="3">
        <v>44784</v>
      </c>
      <c r="B1905" s="2">
        <v>6.1684999999999999</v>
      </c>
      <c r="C1905" s="2">
        <v>55.274553391797781</v>
      </c>
      <c r="D1905" s="2">
        <v>-4.4705351182246389E-2</v>
      </c>
      <c r="E1905" s="2">
        <v>-0.12724207278023303</v>
      </c>
      <c r="F1905" s="2">
        <v>6.1568399999999999</v>
      </c>
      <c r="G1905" s="2">
        <v>6.199040000000001</v>
      </c>
      <c r="H1905" s="2">
        <v>6.1332100000000001</v>
      </c>
      <c r="I1905" s="2">
        <v>6.0668099999999994</v>
      </c>
      <c r="J1905" s="17">
        <v>5.5784620000000027</v>
      </c>
      <c r="K1905" s="17" t="s">
        <v>55</v>
      </c>
      <c r="L1905" s="17" t="s">
        <v>54</v>
      </c>
      <c r="M1905" s="17" t="s">
        <v>47</v>
      </c>
    </row>
    <row r="1906" spans="1:13" ht="13.5" x14ac:dyDescent="0.25">
      <c r="A1906" s="3">
        <v>44785</v>
      </c>
      <c r="B1906" s="2">
        <v>6.1321000000000003</v>
      </c>
      <c r="C1906" s="2">
        <v>50.984968216221311</v>
      </c>
      <c r="D1906" s="2">
        <v>-9.2840797776307937E-3</v>
      </c>
      <c r="E1906" s="2">
        <v>-0.14846822058357143</v>
      </c>
      <c r="F1906" s="2">
        <v>6.1466599999999998</v>
      </c>
      <c r="G1906" s="2">
        <v>6.1808500000000013</v>
      </c>
      <c r="H1906" s="2">
        <v>6.1408449999999997</v>
      </c>
      <c r="I1906" s="2">
        <v>6.0679739999999978</v>
      </c>
      <c r="J1906" s="17">
        <v>5.5848315000000035</v>
      </c>
      <c r="K1906" s="17" t="s">
        <v>51</v>
      </c>
      <c r="L1906" s="17" t="s">
        <v>54</v>
      </c>
      <c r="M1906" s="17" t="s">
        <v>53</v>
      </c>
    </row>
    <row r="1907" spans="1:13" ht="13.5" x14ac:dyDescent="0.25">
      <c r="A1907" s="3">
        <v>44788</v>
      </c>
      <c r="B1907" s="2">
        <v>6.1249000000000002</v>
      </c>
      <c r="C1907" s="2">
        <v>50.155829364306435</v>
      </c>
      <c r="D1907" s="2">
        <v>1.1102774796101222E-2</v>
      </c>
      <c r="E1907" s="2">
        <v>-0.17169750495145486</v>
      </c>
      <c r="F1907" s="2">
        <v>6.13504</v>
      </c>
      <c r="G1907" s="2">
        <v>6.1684900000000011</v>
      </c>
      <c r="H1907" s="2">
        <v>6.1459399999999977</v>
      </c>
      <c r="I1907" s="2">
        <v>6.0697199999999984</v>
      </c>
      <c r="J1907" s="17">
        <v>5.591198000000003</v>
      </c>
      <c r="K1907" s="17" t="s">
        <v>55</v>
      </c>
      <c r="L1907" s="17" t="s">
        <v>54</v>
      </c>
      <c r="M1907" s="17" t="s">
        <v>47</v>
      </c>
    </row>
    <row r="1908" spans="1:13" ht="13.5" x14ac:dyDescent="0.25">
      <c r="A1908" s="3">
        <v>44789</v>
      </c>
      <c r="B1908" s="2">
        <v>6.1829999999999998</v>
      </c>
      <c r="C1908" s="2">
        <v>56.327733399836191</v>
      </c>
      <c r="D1908" s="2">
        <v>1.9576774535678965E-2</v>
      </c>
      <c r="E1908" s="2">
        <v>-0.19573292381469368</v>
      </c>
      <c r="F1908" s="2">
        <v>6.1495800000000003</v>
      </c>
      <c r="G1908" s="2">
        <v>6.1648500000000004</v>
      </c>
      <c r="H1908" s="2">
        <v>6.1539399999999986</v>
      </c>
      <c r="I1908" s="2">
        <v>6.0726279999999999</v>
      </c>
      <c r="J1908" s="17">
        <v>5.5978220000000025</v>
      </c>
      <c r="K1908" s="17" t="s">
        <v>51</v>
      </c>
      <c r="L1908" s="17" t="s">
        <v>54</v>
      </c>
      <c r="M1908" s="17" t="s">
        <v>52</v>
      </c>
    </row>
    <row r="1909" spans="1:13" ht="13.5" x14ac:dyDescent="0.25">
      <c r="A1909" s="3">
        <v>44790</v>
      </c>
      <c r="B1909" s="2">
        <v>6.2557999999999998</v>
      </c>
      <c r="C1909" s="2">
        <v>62.580135885160502</v>
      </c>
      <c r="D1909" s="2">
        <v>2.1015073197334644E-2</v>
      </c>
      <c r="E1909" s="2">
        <v>-0.21910085419600311</v>
      </c>
      <c r="F1909" s="2">
        <v>6.17286</v>
      </c>
      <c r="G1909" s="2">
        <v>6.1684900000000003</v>
      </c>
      <c r="H1909" s="2">
        <v>6.1655799999999985</v>
      </c>
      <c r="I1909" s="2">
        <v>6.0769920000000006</v>
      </c>
      <c r="J1909" s="17">
        <v>5.6048100000000014</v>
      </c>
      <c r="K1909" s="17" t="s">
        <v>51</v>
      </c>
      <c r="L1909" s="17" t="s">
        <v>54</v>
      </c>
      <c r="M1909" s="17" t="s">
        <v>52</v>
      </c>
    </row>
    <row r="1910" spans="1:13" ht="13.5" x14ac:dyDescent="0.25">
      <c r="A1910" s="3">
        <v>44791</v>
      </c>
      <c r="B1910" s="2">
        <v>6.2849000000000004</v>
      </c>
      <c r="C1910" s="2">
        <v>64.752420782805984</v>
      </c>
      <c r="D1910" s="2">
        <v>1.7101317753362544E-2</v>
      </c>
      <c r="E1910" s="2">
        <v>-0.23160320603487003</v>
      </c>
      <c r="F1910" s="2">
        <v>6.1961400000000006</v>
      </c>
      <c r="G1910" s="2">
        <v>6.1764900000000003</v>
      </c>
      <c r="H1910" s="2">
        <v>6.1779449999999985</v>
      </c>
      <c r="I1910" s="2">
        <v>6.082084</v>
      </c>
      <c r="J1910" s="17">
        <v>5.6120095000000019</v>
      </c>
      <c r="K1910" s="17" t="s">
        <v>51</v>
      </c>
      <c r="L1910" s="17" t="s">
        <v>54</v>
      </c>
      <c r="M1910" s="17" t="s">
        <v>52</v>
      </c>
    </row>
    <row r="1911" spans="1:13" ht="13.5" x14ac:dyDescent="0.25">
      <c r="A1911" s="3">
        <v>44792</v>
      </c>
      <c r="B1911" s="2">
        <v>6.4013</v>
      </c>
      <c r="C1911" s="2">
        <v>71.803485203746916</v>
      </c>
      <c r="D1911" s="2">
        <v>9.3696442542512415E-4</v>
      </c>
      <c r="E1911" s="2">
        <v>-0.23701703047202632</v>
      </c>
      <c r="F1911" s="2">
        <v>6.2499799999999999</v>
      </c>
      <c r="G1911" s="2">
        <v>6.1983199999999998</v>
      </c>
      <c r="H1911" s="2">
        <v>6.1954049999999992</v>
      </c>
      <c r="I1911" s="2">
        <v>6.0893579999999989</v>
      </c>
      <c r="J1911" s="17">
        <v>5.6198245000000018</v>
      </c>
      <c r="K1911" s="17" t="s">
        <v>51</v>
      </c>
      <c r="L1911" s="17" t="s">
        <v>54</v>
      </c>
      <c r="M1911" s="17" t="s">
        <v>52</v>
      </c>
    </row>
    <row r="1912" spans="1:13" ht="13.5" x14ac:dyDescent="0.25">
      <c r="A1912" s="3">
        <v>44795</v>
      </c>
      <c r="B1912" s="2">
        <v>6.3285</v>
      </c>
      <c r="C1912" s="2">
        <v>63.277617513724898</v>
      </c>
      <c r="D1912" s="2">
        <v>-8.8332493149856361E-3</v>
      </c>
      <c r="E1912" s="2">
        <v>-0.22815124230975925</v>
      </c>
      <c r="F1912" s="2">
        <v>6.2906999999999993</v>
      </c>
      <c r="G1912" s="2">
        <v>6.2128699999999997</v>
      </c>
      <c r="H1912" s="2">
        <v>6.2063149999999991</v>
      </c>
      <c r="I1912" s="2">
        <v>6.0959039999999991</v>
      </c>
      <c r="J1912" s="17">
        <v>5.6263460000000034</v>
      </c>
      <c r="K1912" s="17" t="s">
        <v>51</v>
      </c>
      <c r="L1912" s="17" t="s">
        <v>54</v>
      </c>
      <c r="M1912" s="17" t="s">
        <v>52</v>
      </c>
    </row>
    <row r="1913" spans="1:13" ht="13.5" x14ac:dyDescent="0.25">
      <c r="A1913" s="3">
        <v>44796</v>
      </c>
      <c r="B1913" s="2">
        <v>6.3212999999999999</v>
      </c>
      <c r="C1913" s="2">
        <v>62.4873556737884</v>
      </c>
      <c r="D1913" s="2">
        <v>-2.8696713079523484E-2</v>
      </c>
      <c r="E1913" s="2">
        <v>-0.21236686365308968</v>
      </c>
      <c r="F1913" s="2">
        <v>6.3183600000000002</v>
      </c>
      <c r="G1913" s="2">
        <v>6.2339700000000002</v>
      </c>
      <c r="H1913" s="2">
        <v>6.2194099999999981</v>
      </c>
      <c r="I1913" s="2">
        <v>6.1023059999999996</v>
      </c>
      <c r="J1913" s="17">
        <v>5.6327985000000025</v>
      </c>
      <c r="K1913" s="17" t="s">
        <v>51</v>
      </c>
      <c r="L1913" s="17" t="s">
        <v>54</v>
      </c>
      <c r="M1913" s="17" t="s">
        <v>52</v>
      </c>
    </row>
    <row r="1914" spans="1:13" ht="13.5" x14ac:dyDescent="0.25">
      <c r="A1914" s="3">
        <v>44797</v>
      </c>
      <c r="B1914" s="2">
        <v>6.3212999999999999</v>
      </c>
      <c r="C1914" s="2">
        <v>62.4873556737884</v>
      </c>
      <c r="D1914" s="2">
        <v>-4.1859863173341338E-2</v>
      </c>
      <c r="E1914" s="2">
        <v>-0.19285453390693796</v>
      </c>
      <c r="F1914" s="2">
        <v>6.3314599999999999</v>
      </c>
      <c r="G1914" s="2">
        <v>6.2521599999999999</v>
      </c>
      <c r="H1914" s="2">
        <v>6.2263249999999983</v>
      </c>
      <c r="I1914" s="2">
        <v>6.1081259999999995</v>
      </c>
      <c r="J1914" s="17">
        <v>5.6395165000000027</v>
      </c>
      <c r="K1914" s="17" t="s">
        <v>51</v>
      </c>
      <c r="L1914" s="17" t="s">
        <v>54</v>
      </c>
      <c r="M1914" s="17" t="s">
        <v>52</v>
      </c>
    </row>
    <row r="1915" spans="1:13" ht="13.5" x14ac:dyDescent="0.25">
      <c r="A1915" s="3">
        <v>44798</v>
      </c>
      <c r="B1915" s="2">
        <v>6.3285</v>
      </c>
      <c r="C1915" s="2">
        <v>63.022933652077462</v>
      </c>
      <c r="D1915" s="2">
        <v>-4.9825181757690906E-2</v>
      </c>
      <c r="E1915" s="2">
        <v>-0.17312589077194726</v>
      </c>
      <c r="F1915" s="2">
        <v>6.340180000000001</v>
      </c>
      <c r="G1915" s="2">
        <v>6.26816</v>
      </c>
      <c r="H1915" s="2">
        <v>6.2335999999999991</v>
      </c>
      <c r="I1915" s="2">
        <v>6.113944</v>
      </c>
      <c r="J1915" s="17">
        <v>5.6462705000000035</v>
      </c>
      <c r="K1915" s="17" t="s">
        <v>51</v>
      </c>
      <c r="L1915" s="17" t="s">
        <v>54</v>
      </c>
      <c r="M1915" s="17" t="s">
        <v>52</v>
      </c>
    </row>
    <row r="1916" spans="1:13" ht="13.5" x14ac:dyDescent="0.25">
      <c r="A1916" s="3">
        <v>44799</v>
      </c>
      <c r="B1916" s="2">
        <v>6.2994000000000003</v>
      </c>
      <c r="C1916" s="2">
        <v>59.335655080120169</v>
      </c>
      <c r="D1916" s="2">
        <v>-6.076581390488478E-2</v>
      </c>
      <c r="E1916" s="2">
        <v>-0.15068077292334328</v>
      </c>
      <c r="F1916" s="2">
        <v>6.319799999999999</v>
      </c>
      <c r="G1916" s="2">
        <v>6.2848899999999999</v>
      </c>
      <c r="H1916" s="2">
        <v>6.2328700000000001</v>
      </c>
      <c r="I1916" s="2">
        <v>6.1194719999999991</v>
      </c>
      <c r="J1916" s="17">
        <v>5.652879000000004</v>
      </c>
      <c r="K1916" s="17" t="s">
        <v>51</v>
      </c>
      <c r="L1916" s="17" t="s">
        <v>54</v>
      </c>
      <c r="M1916" s="17" t="s">
        <v>53</v>
      </c>
    </row>
    <row r="1917" spans="1:13" ht="13.5" x14ac:dyDescent="0.25">
      <c r="A1917" s="3">
        <v>44802</v>
      </c>
      <c r="B1917" s="2">
        <v>6.2922000000000002</v>
      </c>
      <c r="C1917" s="2">
        <v>58.424842386474488</v>
      </c>
      <c r="D1917" s="2">
        <v>-7.1125958021291957E-2</v>
      </c>
      <c r="E1917" s="2">
        <v>-0.12438181209206313</v>
      </c>
      <c r="F1917" s="2">
        <v>6.3125400000000003</v>
      </c>
      <c r="G1917" s="2">
        <v>6.3016199999999998</v>
      </c>
      <c r="H1917" s="2">
        <v>6.2350550000000009</v>
      </c>
      <c r="I1917" s="2">
        <v>6.1247099999999985</v>
      </c>
      <c r="J1917" s="17">
        <v>5.6591195000000054</v>
      </c>
      <c r="K1917" s="17" t="s">
        <v>51</v>
      </c>
      <c r="L1917" s="17" t="s">
        <v>54</v>
      </c>
      <c r="M1917" s="17" t="s">
        <v>53</v>
      </c>
    </row>
    <row r="1918" spans="1:13" ht="13.5" x14ac:dyDescent="0.25">
      <c r="A1918" s="3">
        <v>44803</v>
      </c>
      <c r="B1918" s="2">
        <v>6.2194000000000003</v>
      </c>
      <c r="C1918" s="2">
        <v>50.057854651915989</v>
      </c>
      <c r="D1918" s="2">
        <v>-6.6007826397152414E-2</v>
      </c>
      <c r="E1918" s="2">
        <v>-9.6424361156604119E-2</v>
      </c>
      <c r="F1918" s="2">
        <v>6.29216</v>
      </c>
      <c r="G1918" s="2">
        <v>6.3052599999999996</v>
      </c>
      <c r="H1918" s="2">
        <v>6.235055</v>
      </c>
      <c r="I1918" s="2">
        <v>6.1286379999999996</v>
      </c>
      <c r="J1918" s="17">
        <v>5.6653280000000041</v>
      </c>
      <c r="K1918" s="17" t="s">
        <v>55</v>
      </c>
      <c r="L1918" s="17" t="s">
        <v>54</v>
      </c>
      <c r="M1918" s="17" t="s">
        <v>47</v>
      </c>
    </row>
    <row r="1919" spans="1:13" ht="13.5" x14ac:dyDescent="0.25">
      <c r="A1919" s="3">
        <v>44804</v>
      </c>
      <c r="B1919" s="2">
        <v>6.3285</v>
      </c>
      <c r="C1919" s="2">
        <v>59.4337806721569</v>
      </c>
      <c r="D1919" s="2">
        <v>-5.8541964567445426E-2</v>
      </c>
      <c r="E1919" s="2">
        <v>-7.0978732971480607E-2</v>
      </c>
      <c r="F1919" s="2">
        <v>6.2936000000000005</v>
      </c>
      <c r="G1919" s="2">
        <v>6.3125299999999998</v>
      </c>
      <c r="H1919" s="2">
        <v>6.2405099999999996</v>
      </c>
      <c r="I1919" s="2">
        <v>6.1350379999999998</v>
      </c>
      <c r="J1919" s="17">
        <v>5.6720155000000041</v>
      </c>
      <c r="K1919" s="17" t="s">
        <v>51</v>
      </c>
      <c r="L1919" s="17" t="s">
        <v>54</v>
      </c>
      <c r="M1919" s="17" t="s">
        <v>52</v>
      </c>
    </row>
    <row r="1920" spans="1:13" ht="13.5" x14ac:dyDescent="0.25">
      <c r="A1920" s="3">
        <v>44805</v>
      </c>
      <c r="B1920" s="2">
        <v>6.4740000000000002</v>
      </c>
      <c r="C1920" s="2">
        <v>68.048812833146116</v>
      </c>
      <c r="D1920" s="2">
        <v>-5.9154842455082957E-2</v>
      </c>
      <c r="E1920" s="2">
        <v>-4.8169736060724236E-2</v>
      </c>
      <c r="F1920" s="2">
        <v>6.3226999999999993</v>
      </c>
      <c r="G1920" s="2">
        <v>6.3314400000000006</v>
      </c>
      <c r="H1920" s="2">
        <v>6.2539650000000009</v>
      </c>
      <c r="I1920" s="2">
        <v>6.1437659999999994</v>
      </c>
      <c r="J1920" s="17">
        <v>5.6792980000000046</v>
      </c>
      <c r="K1920" s="17" t="s">
        <v>51</v>
      </c>
      <c r="L1920" s="17" t="s">
        <v>54</v>
      </c>
      <c r="M1920" s="17" t="s">
        <v>52</v>
      </c>
    </row>
    <row r="1921" spans="1:13" ht="13.5" x14ac:dyDescent="0.25">
      <c r="A1921" s="3">
        <v>44806</v>
      </c>
      <c r="B1921" s="2">
        <v>6.4448999999999996</v>
      </c>
      <c r="C1921" s="2">
        <v>65.072329848737127</v>
      </c>
      <c r="D1921" s="2">
        <v>-4.1052626071264697E-2</v>
      </c>
      <c r="E1921" s="2">
        <v>-2.810788625729025E-2</v>
      </c>
      <c r="F1921" s="2">
        <v>6.3517999999999999</v>
      </c>
      <c r="G1921" s="2">
        <v>6.3357999999999999</v>
      </c>
      <c r="H1921" s="2">
        <v>6.2670599999999999</v>
      </c>
      <c r="I1921" s="2">
        <v>6.1519119999999985</v>
      </c>
      <c r="J1921" s="17">
        <v>5.6868330000000036</v>
      </c>
      <c r="K1921" s="17" t="s">
        <v>51</v>
      </c>
      <c r="L1921" s="17" t="s">
        <v>54</v>
      </c>
      <c r="M1921" s="17" t="s">
        <v>52</v>
      </c>
    </row>
    <row r="1922" spans="1:13" ht="13.5" x14ac:dyDescent="0.25">
      <c r="A1922" s="3">
        <v>44809</v>
      </c>
      <c r="B1922" s="2">
        <v>6.4813000000000001</v>
      </c>
      <c r="C1922" s="2">
        <v>67.015816944043337</v>
      </c>
      <c r="D1922" s="2">
        <v>-4.0795304105922803E-2</v>
      </c>
      <c r="E1922" s="2">
        <v>-1.3777501100546393E-2</v>
      </c>
      <c r="F1922" s="2">
        <v>6.3896200000000007</v>
      </c>
      <c r="G1922" s="2">
        <v>6.3510799999999987</v>
      </c>
      <c r="H1922" s="2">
        <v>6.281975000000001</v>
      </c>
      <c r="I1922" s="2">
        <v>6.1607859999999981</v>
      </c>
      <c r="J1922" s="17">
        <v>5.6945170000000029</v>
      </c>
      <c r="K1922" s="17" t="s">
        <v>51</v>
      </c>
      <c r="L1922" s="17" t="s">
        <v>54</v>
      </c>
      <c r="M1922" s="17" t="s">
        <v>52</v>
      </c>
    </row>
    <row r="1923" spans="1:13" ht="13.5" x14ac:dyDescent="0.25">
      <c r="A1923" s="3">
        <v>44810</v>
      </c>
      <c r="B1923" s="2">
        <v>6.4013</v>
      </c>
      <c r="C1923" s="2">
        <v>59.216952299078997</v>
      </c>
      <c r="D1923" s="2">
        <v>-3.705187175010316E-2</v>
      </c>
      <c r="E1923" s="2">
        <v>9.4770084173732665E-4</v>
      </c>
      <c r="F1923" s="2">
        <v>6.4260000000000002</v>
      </c>
      <c r="G1923" s="2">
        <v>6.3590799999999996</v>
      </c>
      <c r="H1923" s="2">
        <v>6.2965250000000008</v>
      </c>
      <c r="I1923" s="2">
        <v>6.1680599999999979</v>
      </c>
      <c r="J1923" s="17">
        <v>5.701568500000004</v>
      </c>
      <c r="K1923" s="17" t="s">
        <v>51</v>
      </c>
      <c r="L1923" s="17" t="s">
        <v>54</v>
      </c>
      <c r="M1923" s="17" t="s">
        <v>52</v>
      </c>
    </row>
    <row r="1924" spans="1:13" ht="13.5" x14ac:dyDescent="0.25">
      <c r="A1924" s="3">
        <v>44811</v>
      </c>
      <c r="B1924" s="2">
        <v>6.4013</v>
      </c>
      <c r="C1924" s="2">
        <v>59.216952299078997</v>
      </c>
      <c r="D1924" s="2">
        <v>-3.4608420511212934E-2</v>
      </c>
      <c r="E1924" s="2">
        <v>1.5226742716805741E-2</v>
      </c>
      <c r="F1924" s="2">
        <v>6.4405600000000005</v>
      </c>
      <c r="G1924" s="2">
        <v>6.3670799999999996</v>
      </c>
      <c r="H1924" s="2">
        <v>6.3096200000000016</v>
      </c>
      <c r="I1924" s="2">
        <v>6.1760619999999982</v>
      </c>
      <c r="J1924" s="17">
        <v>5.7086200000000042</v>
      </c>
      <c r="K1924" s="17" t="s">
        <v>55</v>
      </c>
      <c r="L1924" s="17" t="s">
        <v>54</v>
      </c>
      <c r="M1924" s="17" t="s">
        <v>49</v>
      </c>
    </row>
    <row r="1925" spans="1:13" ht="13.5" x14ac:dyDescent="0.25">
      <c r="A1925" s="3">
        <v>44812</v>
      </c>
      <c r="B1925" s="2">
        <v>6.3285</v>
      </c>
      <c r="C1925" s="2">
        <v>52.739545024201277</v>
      </c>
      <c r="D1925" s="2">
        <v>-2.6711033694289732E-2</v>
      </c>
      <c r="E1925" s="2">
        <v>2.8434585220187138E-2</v>
      </c>
      <c r="F1925" s="2">
        <v>6.4114599999999999</v>
      </c>
      <c r="G1925" s="2">
        <v>6.3670799999999996</v>
      </c>
      <c r="H1925" s="2">
        <v>6.3176200000000025</v>
      </c>
      <c r="I1925" s="2">
        <v>6.1824619999999983</v>
      </c>
      <c r="J1925" s="17">
        <v>5.7153740000000042</v>
      </c>
      <c r="K1925" s="17" t="s">
        <v>55</v>
      </c>
      <c r="L1925" s="17" t="s">
        <v>54</v>
      </c>
      <c r="M1925" s="17" t="s">
        <v>47</v>
      </c>
    </row>
    <row r="1926" spans="1:13" ht="13.5" x14ac:dyDescent="0.25">
      <c r="A1926" s="3">
        <v>44813</v>
      </c>
      <c r="B1926" s="2">
        <v>6.3067000000000002</v>
      </c>
      <c r="C1926" s="2">
        <v>50.942554970910223</v>
      </c>
      <c r="D1926" s="2">
        <v>-2.3081331388218551E-2</v>
      </c>
      <c r="E1926" s="2">
        <v>4.0488479484225237E-2</v>
      </c>
      <c r="F1926" s="2">
        <v>6.3838200000000001</v>
      </c>
      <c r="G1926" s="2">
        <v>6.3678099999999995</v>
      </c>
      <c r="H1926" s="2">
        <v>6.3263500000000024</v>
      </c>
      <c r="I1926" s="2">
        <v>6.1879899999999983</v>
      </c>
      <c r="J1926" s="17">
        <v>5.722019000000004</v>
      </c>
      <c r="K1926" s="17" t="s">
        <v>55</v>
      </c>
      <c r="L1926" s="17" t="s">
        <v>54</v>
      </c>
      <c r="M1926" s="17" t="s">
        <v>47</v>
      </c>
    </row>
    <row r="1927" spans="1:13" ht="13.5" x14ac:dyDescent="0.25">
      <c r="A1927" s="3">
        <v>44816</v>
      </c>
      <c r="B1927" s="2">
        <v>6.2194000000000003</v>
      </c>
      <c r="C1927" s="2">
        <v>44.415906027914126</v>
      </c>
      <c r="D1927" s="2">
        <v>-1.4698728938867589E-2</v>
      </c>
      <c r="E1927" s="2">
        <v>5.089254169498357E-2</v>
      </c>
      <c r="F1927" s="2">
        <v>6.3314399999999997</v>
      </c>
      <c r="G1927" s="2">
        <v>6.3605299999999998</v>
      </c>
      <c r="H1927" s="2">
        <v>6.3310750000000029</v>
      </c>
      <c r="I1927" s="2">
        <v>6.1917719999999985</v>
      </c>
      <c r="J1927" s="17">
        <v>5.7282275000000054</v>
      </c>
      <c r="K1927" s="17" t="s">
        <v>55</v>
      </c>
      <c r="L1927" s="17" t="s">
        <v>54</v>
      </c>
      <c r="M1927" s="17" t="s">
        <v>47</v>
      </c>
    </row>
    <row r="1928" spans="1:13" ht="13.5" x14ac:dyDescent="0.25">
      <c r="A1928" s="3">
        <v>44817</v>
      </c>
      <c r="B1928" s="2">
        <v>6.2194000000000003</v>
      </c>
      <c r="C1928" s="2">
        <v>44.415906027914126</v>
      </c>
      <c r="D1928" s="2">
        <v>-1.8334026405171677E-2</v>
      </c>
      <c r="E1928" s="2">
        <v>5.8685459091623482E-2</v>
      </c>
      <c r="F1928" s="2">
        <v>6.2950600000000003</v>
      </c>
      <c r="G1928" s="2">
        <v>6.3605299999999998</v>
      </c>
      <c r="H1928" s="2">
        <v>6.3328950000000024</v>
      </c>
      <c r="I1928" s="2">
        <v>6.1956999999999987</v>
      </c>
      <c r="J1928" s="17">
        <v>5.7344690000000051</v>
      </c>
      <c r="K1928" s="17" t="s">
        <v>55</v>
      </c>
      <c r="L1928" s="17" t="s">
        <v>54</v>
      </c>
      <c r="M1928" s="17" t="s">
        <v>47</v>
      </c>
    </row>
    <row r="1929" spans="1:13" ht="13.5" x14ac:dyDescent="0.25">
      <c r="A1929" s="3">
        <v>44818</v>
      </c>
      <c r="B1929" s="2">
        <v>6.1467000000000001</v>
      </c>
      <c r="C1929" s="2">
        <v>39.525184148439259</v>
      </c>
      <c r="D1929" s="2">
        <v>1.1965414078956016E-3</v>
      </c>
      <c r="E1929" s="2">
        <v>6.4299943706276258E-2</v>
      </c>
      <c r="F1929" s="2">
        <v>6.2441399999999998</v>
      </c>
      <c r="G1929" s="2">
        <v>6.3423500000000006</v>
      </c>
      <c r="H1929" s="2">
        <v>6.327440000000002</v>
      </c>
      <c r="I1929" s="2">
        <v>6.1989019999999986</v>
      </c>
      <c r="J1929" s="17">
        <v>5.7403805000000041</v>
      </c>
      <c r="K1929" s="17" t="s">
        <v>55</v>
      </c>
      <c r="L1929" s="17" t="s">
        <v>54</v>
      </c>
      <c r="M1929" s="17" t="s">
        <v>47</v>
      </c>
    </row>
    <row r="1930" spans="1:13" ht="13.5" x14ac:dyDescent="0.25">
      <c r="A1930" s="3">
        <v>44819</v>
      </c>
      <c r="B1930" s="2">
        <v>6.1102999999999996</v>
      </c>
      <c r="C1930" s="2">
        <v>37.309992724222809</v>
      </c>
      <c r="D1930" s="2">
        <v>4.3637339080152771E-2</v>
      </c>
      <c r="E1930" s="2">
        <v>6.8474765403801402E-2</v>
      </c>
      <c r="F1930" s="2">
        <v>6.2004999999999999</v>
      </c>
      <c r="G1930" s="2">
        <v>6.3059799999999999</v>
      </c>
      <c r="H1930" s="2">
        <v>6.318710000000002</v>
      </c>
      <c r="I1930" s="2">
        <v>6.2015199999999986</v>
      </c>
      <c r="J1930" s="17">
        <v>5.7460765000000045</v>
      </c>
      <c r="K1930" s="17" t="s">
        <v>55</v>
      </c>
      <c r="L1930" s="17" t="s">
        <v>54</v>
      </c>
      <c r="M1930" s="17" t="s">
        <v>47</v>
      </c>
    </row>
    <row r="1931" spans="1:13" ht="13.5" x14ac:dyDescent="0.25">
      <c r="A1931" s="3">
        <v>44820</v>
      </c>
      <c r="B1931" s="2">
        <v>6.0376000000000003</v>
      </c>
      <c r="C1931" s="2">
        <v>33.296242887007224</v>
      </c>
      <c r="D1931" s="2">
        <v>8.1444376127303819E-2</v>
      </c>
      <c r="E1931" s="2">
        <v>7.1901774071908897E-2</v>
      </c>
      <c r="F1931" s="2">
        <v>6.1466799999999999</v>
      </c>
      <c r="G1931" s="2">
        <v>6.26525</v>
      </c>
      <c r="H1931" s="2">
        <v>6.3005250000000013</v>
      </c>
      <c r="I1931" s="2">
        <v>6.2018119999999985</v>
      </c>
      <c r="J1931" s="17">
        <v>5.7518405000000055</v>
      </c>
      <c r="K1931" s="17" t="s">
        <v>55</v>
      </c>
      <c r="L1931" s="17" t="s">
        <v>54</v>
      </c>
      <c r="M1931" s="17" t="s">
        <v>47</v>
      </c>
    </row>
    <row r="1932" spans="1:13" ht="13.5" x14ac:dyDescent="0.25">
      <c r="A1932" s="3">
        <v>44823</v>
      </c>
      <c r="B1932" s="2">
        <v>6.0303000000000004</v>
      </c>
      <c r="C1932" s="2">
        <v>32.913356049257814</v>
      </c>
      <c r="D1932" s="2">
        <v>0.12091946924256725</v>
      </c>
      <c r="E1932" s="2">
        <v>7.4555058394652915E-2</v>
      </c>
      <c r="F1932" s="2">
        <v>6.10886</v>
      </c>
      <c r="G1932" s="2">
        <v>6.2201499999999994</v>
      </c>
      <c r="H1932" s="2">
        <v>6.285615</v>
      </c>
      <c r="I1932" s="2">
        <v>6.2019579999999994</v>
      </c>
      <c r="J1932" s="17">
        <v>5.7572030000000041</v>
      </c>
      <c r="K1932" s="17" t="s">
        <v>55</v>
      </c>
      <c r="L1932" s="17" t="s">
        <v>54</v>
      </c>
      <c r="M1932" s="17" t="s">
        <v>47</v>
      </c>
    </row>
    <row r="1933" spans="1:13" ht="13.5" x14ac:dyDescent="0.25">
      <c r="A1933" s="3">
        <v>44824</v>
      </c>
      <c r="B1933" s="2">
        <v>6.0376000000000003</v>
      </c>
      <c r="C1933" s="2">
        <v>33.73399229747541</v>
      </c>
      <c r="D1933" s="2">
        <v>0.14276041719050703</v>
      </c>
      <c r="E1933" s="2">
        <v>7.62846850700062E-2</v>
      </c>
      <c r="F1933" s="2">
        <v>6.0724999999999998</v>
      </c>
      <c r="G1933" s="2">
        <v>6.1837800000000005</v>
      </c>
      <c r="H1933" s="2">
        <v>6.2714299999999996</v>
      </c>
      <c r="I1933" s="2">
        <v>6.2031219999999987</v>
      </c>
      <c r="J1933" s="17">
        <v>5.7621705000000043</v>
      </c>
      <c r="K1933" s="17" t="s">
        <v>55</v>
      </c>
      <c r="L1933" s="17" t="s">
        <v>54</v>
      </c>
      <c r="M1933" s="17" t="s">
        <v>47</v>
      </c>
    </row>
    <row r="1934" spans="1:13" ht="13.5" x14ac:dyDescent="0.25">
      <c r="A1934" s="3">
        <v>44825</v>
      </c>
      <c r="B1934" s="2">
        <v>6.1467000000000001</v>
      </c>
      <c r="C1934" s="2">
        <v>44.634367963165836</v>
      </c>
      <c r="D1934" s="2">
        <v>0.15430861951791908</v>
      </c>
      <c r="E1934" s="2">
        <v>7.847272325160326E-2</v>
      </c>
      <c r="F1934" s="2">
        <v>6.0724999999999998</v>
      </c>
      <c r="G1934" s="2">
        <v>6.1583199999999998</v>
      </c>
      <c r="H1934" s="2">
        <v>6.2627000000000006</v>
      </c>
      <c r="I1934" s="2">
        <v>6.2061779999999986</v>
      </c>
      <c r="J1934" s="17">
        <v>5.767750000000003</v>
      </c>
      <c r="K1934" s="17" t="s">
        <v>55</v>
      </c>
      <c r="L1934" s="17" t="s">
        <v>54</v>
      </c>
      <c r="M1934" s="17" t="s">
        <v>54</v>
      </c>
    </row>
    <row r="1935" spans="1:13" ht="13.5" x14ac:dyDescent="0.25">
      <c r="A1935" s="3">
        <v>44826</v>
      </c>
      <c r="B1935" s="2">
        <v>6.1829999999999998</v>
      </c>
      <c r="C1935" s="2">
        <v>47.71603512747263</v>
      </c>
      <c r="D1935" s="2">
        <v>0.15061038921013115</v>
      </c>
      <c r="E1935" s="2">
        <v>8.0166779809926772E-2</v>
      </c>
      <c r="F1935" s="2">
        <v>6.08704</v>
      </c>
      <c r="G1935" s="2">
        <v>6.1437699999999991</v>
      </c>
      <c r="H1935" s="2">
        <v>6.2554249999999998</v>
      </c>
      <c r="I1935" s="2">
        <v>6.2090859999999983</v>
      </c>
      <c r="J1935" s="17">
        <v>5.7737765000000039</v>
      </c>
      <c r="K1935" s="17" t="s">
        <v>51</v>
      </c>
      <c r="L1935" s="17" t="s">
        <v>54</v>
      </c>
      <c r="M1935" s="17" t="s">
        <v>52</v>
      </c>
    </row>
    <row r="1936" spans="1:13" ht="13.5" x14ac:dyDescent="0.25">
      <c r="A1936" s="3">
        <v>44827</v>
      </c>
      <c r="B1936" s="2">
        <v>6.1612</v>
      </c>
      <c r="C1936" s="2">
        <v>46.058031806309444</v>
      </c>
      <c r="D1936" s="2">
        <v>0.14591564592955564</v>
      </c>
      <c r="E1936" s="2">
        <v>8.1847559953317606E-2</v>
      </c>
      <c r="F1936" s="2">
        <v>6.1117600000000003</v>
      </c>
      <c r="G1936" s="2">
        <v>6.1292200000000001</v>
      </c>
      <c r="H1936" s="2">
        <v>6.2485149999999985</v>
      </c>
      <c r="I1936" s="2">
        <v>6.2127219999999985</v>
      </c>
      <c r="J1936" s="17">
        <v>5.7797270000000029</v>
      </c>
      <c r="K1936" s="17" t="s">
        <v>51</v>
      </c>
      <c r="L1936" s="17" t="s">
        <v>54</v>
      </c>
      <c r="M1936" s="17" t="s">
        <v>52</v>
      </c>
    </row>
    <row r="1937" spans="1:13" ht="13.5" x14ac:dyDescent="0.25">
      <c r="A1937" s="3">
        <v>44830</v>
      </c>
      <c r="B1937" s="2">
        <v>6.1829999999999998</v>
      </c>
      <c r="C1937" s="2">
        <v>48.003740556345221</v>
      </c>
      <c r="D1937" s="2">
        <v>0.12718710750825579</v>
      </c>
      <c r="E1937" s="2">
        <v>8.4720689914696584E-2</v>
      </c>
      <c r="F1937" s="2">
        <v>6.1423000000000005</v>
      </c>
      <c r="G1937" s="2">
        <v>6.1255800000000002</v>
      </c>
      <c r="H1937" s="2">
        <v>6.243055</v>
      </c>
      <c r="I1937" s="2">
        <v>6.2159219999999982</v>
      </c>
      <c r="J1937" s="17">
        <v>5.7854880000000026</v>
      </c>
      <c r="K1937" s="17" t="s">
        <v>51</v>
      </c>
      <c r="L1937" s="17" t="s">
        <v>54</v>
      </c>
      <c r="M1937" s="17" t="s">
        <v>52</v>
      </c>
    </row>
    <row r="1938" spans="1:13" ht="13.5" x14ac:dyDescent="0.25">
      <c r="A1938" s="3">
        <v>44831</v>
      </c>
      <c r="B1938" s="2">
        <v>6.2557999999999998</v>
      </c>
      <c r="C1938" s="2">
        <v>53.974251180177944</v>
      </c>
      <c r="D1938" s="2">
        <v>0.10608654769090275</v>
      </c>
      <c r="E1938" s="2">
        <v>8.8324403399540841E-2</v>
      </c>
      <c r="F1938" s="2">
        <v>6.1859400000000004</v>
      </c>
      <c r="G1938" s="2">
        <v>6.1292200000000001</v>
      </c>
      <c r="H1938" s="2">
        <v>6.2448749999999986</v>
      </c>
      <c r="I1938" s="2">
        <v>6.2205779999999997</v>
      </c>
      <c r="J1938" s="17">
        <v>5.7915800000000015</v>
      </c>
      <c r="K1938" s="17" t="s">
        <v>51</v>
      </c>
      <c r="L1938" s="17" t="s">
        <v>54</v>
      </c>
      <c r="M1938" s="17" t="s">
        <v>52</v>
      </c>
    </row>
    <row r="1939" spans="1:13" ht="13.5" x14ac:dyDescent="0.25">
      <c r="A1939" s="3">
        <v>44832</v>
      </c>
      <c r="B1939" s="2">
        <v>6.1321000000000003</v>
      </c>
      <c r="C1939" s="2">
        <v>44.602485209865129</v>
      </c>
      <c r="D1939" s="2">
        <v>8.5909339313307242E-2</v>
      </c>
      <c r="E1939" s="2">
        <v>9.3159685329745751E-2</v>
      </c>
      <c r="F1939" s="2">
        <v>6.1830200000000008</v>
      </c>
      <c r="G1939" s="2">
        <v>6.1277600000000003</v>
      </c>
      <c r="H1939" s="2">
        <v>6.2350549999999991</v>
      </c>
      <c r="I1939" s="2">
        <v>6.2227599999999992</v>
      </c>
      <c r="J1939" s="17">
        <v>5.7973520000000018</v>
      </c>
      <c r="K1939" s="17" t="s">
        <v>55</v>
      </c>
      <c r="L1939" s="17" t="s">
        <v>54</v>
      </c>
      <c r="M1939" s="17" t="s">
        <v>47</v>
      </c>
    </row>
    <row r="1940" spans="1:13" ht="13.5" x14ac:dyDescent="0.25">
      <c r="A1940" s="3">
        <v>44833</v>
      </c>
      <c r="B1940" s="2">
        <v>6.1539000000000001</v>
      </c>
      <c r="C1940" s="2">
        <v>46.369807056192279</v>
      </c>
      <c r="D1940" s="2">
        <v>6.2073528313046467E-2</v>
      </c>
      <c r="E1940" s="2">
        <v>0.10136627245140287</v>
      </c>
      <c r="F1940" s="2">
        <v>6.1772000000000009</v>
      </c>
      <c r="G1940" s="2">
        <v>6.1321200000000005</v>
      </c>
      <c r="H1940" s="2">
        <v>6.2190500000000002</v>
      </c>
      <c r="I1940" s="2">
        <v>6.2250859999999992</v>
      </c>
      <c r="J1940" s="17">
        <v>5.8032660000000007</v>
      </c>
      <c r="K1940" s="17" t="s">
        <v>55</v>
      </c>
      <c r="L1940" s="17" t="s">
        <v>54</v>
      </c>
      <c r="M1940" s="17" t="s">
        <v>47</v>
      </c>
    </row>
    <row r="1941" spans="1:13" ht="13.5" x14ac:dyDescent="0.25">
      <c r="A1941" s="3">
        <v>44834</v>
      </c>
      <c r="B1941" s="2">
        <v>6.0376000000000003</v>
      </c>
      <c r="C1941" s="2">
        <v>39.187264378356616</v>
      </c>
      <c r="D1941" s="2">
        <v>3.9624690312124677E-2</v>
      </c>
      <c r="E1941" s="2">
        <v>0.11237933513180604</v>
      </c>
      <c r="F1941" s="2">
        <v>6.1524800000000006</v>
      </c>
      <c r="G1941" s="2">
        <v>6.1321199999999996</v>
      </c>
      <c r="H1941" s="2">
        <v>6.1986849999999993</v>
      </c>
      <c r="I1941" s="2">
        <v>6.2247960000000004</v>
      </c>
      <c r="J1941" s="17">
        <v>5.8085985000000013</v>
      </c>
      <c r="K1941" s="17" t="s">
        <v>55</v>
      </c>
      <c r="L1941" s="17" t="s">
        <v>54</v>
      </c>
      <c r="M1941" s="17" t="s">
        <v>47</v>
      </c>
    </row>
    <row r="1942" spans="1:13" ht="13.5" x14ac:dyDescent="0.25">
      <c r="A1942" s="3">
        <v>44837</v>
      </c>
      <c r="B1942" s="2">
        <v>6.0739000000000001</v>
      </c>
      <c r="C1942" s="2">
        <v>42.196845539253005</v>
      </c>
      <c r="D1942" s="2">
        <v>1.7773040136904505E-2</v>
      </c>
      <c r="E1942" s="2">
        <v>0.11996140294468574</v>
      </c>
      <c r="F1942" s="2">
        <v>6.1306600000000007</v>
      </c>
      <c r="G1942" s="2">
        <v>6.1364800000000006</v>
      </c>
      <c r="H1942" s="2">
        <v>6.1783149999999987</v>
      </c>
      <c r="I1942" s="2">
        <v>6.2240679999999999</v>
      </c>
      <c r="J1942" s="17">
        <v>5.8144115000000021</v>
      </c>
      <c r="K1942" s="17" t="s">
        <v>55</v>
      </c>
      <c r="L1942" s="17" t="s">
        <v>54</v>
      </c>
      <c r="M1942" s="17" t="s">
        <v>47</v>
      </c>
    </row>
    <row r="1943" spans="1:13" ht="13.5" x14ac:dyDescent="0.25">
      <c r="A1943" s="3">
        <v>44838</v>
      </c>
      <c r="B1943" s="2">
        <v>6.0303000000000004</v>
      </c>
      <c r="C1943" s="2">
        <v>39.658161547455286</v>
      </c>
      <c r="D1943" s="2">
        <v>4.3061000835340479E-3</v>
      </c>
      <c r="E1943" s="2">
        <v>0.12305680967218689</v>
      </c>
      <c r="F1943" s="2">
        <v>6.0855600000000001</v>
      </c>
      <c r="G1943" s="2">
        <v>6.1357499999999998</v>
      </c>
      <c r="H1943" s="2">
        <v>6.1597649999999984</v>
      </c>
      <c r="I1943" s="2">
        <v>6.2234859999999994</v>
      </c>
      <c r="J1943" s="17">
        <v>5.8200065000000016</v>
      </c>
      <c r="K1943" s="17" t="s">
        <v>55</v>
      </c>
      <c r="L1943" s="17" t="s">
        <v>48</v>
      </c>
      <c r="M1943" s="17" t="s">
        <v>47</v>
      </c>
    </row>
    <row r="1944" spans="1:13" ht="13.5" x14ac:dyDescent="0.25">
      <c r="A1944" s="3">
        <v>44839</v>
      </c>
      <c r="B1944" s="2">
        <v>5.9648000000000003</v>
      </c>
      <c r="C1944" s="2">
        <v>36.140439046832057</v>
      </c>
      <c r="D1944" s="2">
        <v>1.5425664428231123E-2</v>
      </c>
      <c r="E1944" s="2">
        <v>0.12384934924781596</v>
      </c>
      <c r="F1944" s="2">
        <v>6.0521000000000003</v>
      </c>
      <c r="G1944" s="2">
        <v>6.1175600000000001</v>
      </c>
      <c r="H1944" s="2">
        <v>6.1379399999999986</v>
      </c>
      <c r="I1944" s="2">
        <v>6.2191219999999996</v>
      </c>
      <c r="J1944" s="17">
        <v>5.824975000000002</v>
      </c>
      <c r="K1944" s="17" t="s">
        <v>55</v>
      </c>
      <c r="L1944" s="17" t="s">
        <v>54</v>
      </c>
      <c r="M1944" s="17" t="s">
        <v>47</v>
      </c>
    </row>
    <row r="1945" spans="1:13" ht="13.5" x14ac:dyDescent="0.25">
      <c r="A1945" s="3">
        <v>44840</v>
      </c>
      <c r="B1945" s="2">
        <v>5.9648000000000003</v>
      </c>
      <c r="C1945" s="2">
        <v>36.140439046832057</v>
      </c>
      <c r="D1945" s="2">
        <v>3.1619332625036911E-2</v>
      </c>
      <c r="E1945" s="2">
        <v>0.12285632477500731</v>
      </c>
      <c r="F1945" s="2">
        <v>6.0142800000000003</v>
      </c>
      <c r="G1945" s="2">
        <v>6.0957399999999993</v>
      </c>
      <c r="H1945" s="2">
        <v>6.1197549999999978</v>
      </c>
      <c r="I1945" s="2">
        <v>6.2147580000000016</v>
      </c>
      <c r="J1945" s="17">
        <v>5.8291140000000015</v>
      </c>
      <c r="K1945" s="17" t="s">
        <v>55</v>
      </c>
      <c r="L1945" s="17" t="s">
        <v>54</v>
      </c>
      <c r="M1945" s="17" t="s">
        <v>47</v>
      </c>
    </row>
    <row r="1946" spans="1:13" ht="13.5" x14ac:dyDescent="0.25">
      <c r="A1946" s="3">
        <v>44841</v>
      </c>
      <c r="B1946" s="2">
        <v>5.9648000000000003</v>
      </c>
      <c r="C1946" s="2">
        <v>36.140439046832057</v>
      </c>
      <c r="D1946" s="2">
        <v>4.3079108760711193E-2</v>
      </c>
      <c r="E1946" s="2">
        <v>0.12045191141280656</v>
      </c>
      <c r="F1946" s="2">
        <v>5.9997200000000008</v>
      </c>
      <c r="G1946" s="2">
        <v>6.0760999999999994</v>
      </c>
      <c r="H1946" s="2">
        <v>6.1026599999999984</v>
      </c>
      <c r="I1946" s="2">
        <v>6.2077740000000015</v>
      </c>
      <c r="J1946" s="17">
        <v>5.8330540000000033</v>
      </c>
      <c r="K1946" s="17" t="s">
        <v>55</v>
      </c>
      <c r="L1946" s="17" t="s">
        <v>54</v>
      </c>
      <c r="M1946" s="17" t="s">
        <v>47</v>
      </c>
    </row>
    <row r="1947" spans="1:13" ht="13.5" x14ac:dyDescent="0.25">
      <c r="A1947" s="3">
        <v>44844</v>
      </c>
      <c r="B1947" s="2">
        <v>5.9648000000000003</v>
      </c>
      <c r="C1947" s="2">
        <v>36.140439046832057</v>
      </c>
      <c r="D1947" s="2">
        <v>5.7158658624721248E-2</v>
      </c>
      <c r="E1947" s="2">
        <v>0.11682258101661146</v>
      </c>
      <c r="F1947" s="2">
        <v>5.9779</v>
      </c>
      <c r="G1947" s="2">
        <v>6.0542799999999986</v>
      </c>
      <c r="H1947" s="2">
        <v>6.0899299999999981</v>
      </c>
      <c r="I1947" s="2">
        <v>6.2021000000000015</v>
      </c>
      <c r="J1947" s="17">
        <v>5.8368610000000025</v>
      </c>
      <c r="K1947" s="17" t="s">
        <v>55</v>
      </c>
      <c r="L1947" s="17" t="s">
        <v>54</v>
      </c>
      <c r="M1947" s="17" t="s">
        <v>47</v>
      </c>
    </row>
    <row r="1948" spans="1:13" ht="13.5" x14ac:dyDescent="0.25">
      <c r="A1948" s="3">
        <v>44845</v>
      </c>
      <c r="B1948" s="2">
        <v>5.9648000000000003</v>
      </c>
      <c r="C1948" s="2">
        <v>36.140439046832057</v>
      </c>
      <c r="D1948" s="2">
        <v>8.1224873946953657E-2</v>
      </c>
      <c r="E1948" s="2">
        <v>0.11245980294804594</v>
      </c>
      <c r="F1948" s="2">
        <v>5.9648000000000003</v>
      </c>
      <c r="G1948" s="2">
        <v>6.0251799999999989</v>
      </c>
      <c r="H1948" s="2">
        <v>6.0771999999999995</v>
      </c>
      <c r="I1948" s="2">
        <v>6.1970080000000021</v>
      </c>
      <c r="J1948" s="17">
        <v>5.8402035000000012</v>
      </c>
      <c r="K1948" s="17" t="s">
        <v>55</v>
      </c>
      <c r="L1948" s="17" t="s">
        <v>54</v>
      </c>
      <c r="M1948" s="17" t="s">
        <v>47</v>
      </c>
    </row>
    <row r="1949" spans="1:13" ht="13.5" x14ac:dyDescent="0.25">
      <c r="A1949" s="3">
        <v>44846</v>
      </c>
      <c r="B1949" s="2">
        <v>6.0011999999999999</v>
      </c>
      <c r="C1949" s="2">
        <v>40.396284354896444</v>
      </c>
      <c r="D1949" s="2">
        <v>8.0743705051872894E-2</v>
      </c>
      <c r="E1949" s="2">
        <v>0.10765437184865888</v>
      </c>
      <c r="F1949" s="2">
        <v>5.9720800000000001</v>
      </c>
      <c r="G1949" s="2">
        <v>6.0120899999999988</v>
      </c>
      <c r="H1949" s="2">
        <v>6.0699249999999987</v>
      </c>
      <c r="I1949" s="2">
        <v>6.1926440000000023</v>
      </c>
      <c r="J1949" s="17">
        <v>5.8452545000000011</v>
      </c>
      <c r="K1949" s="17" t="s">
        <v>51</v>
      </c>
      <c r="L1949" s="17" t="s">
        <v>54</v>
      </c>
      <c r="M1949" s="17" t="s">
        <v>52</v>
      </c>
    </row>
    <row r="1950" spans="1:13" ht="13.5" x14ac:dyDescent="0.25">
      <c r="A1950" s="3">
        <v>44847</v>
      </c>
      <c r="B1950" s="2">
        <v>6.0376000000000003</v>
      </c>
      <c r="C1950" s="2">
        <v>44.387601305030842</v>
      </c>
      <c r="D1950" s="2">
        <v>8.1595852441175509E-2</v>
      </c>
      <c r="E1950" s="2">
        <v>9.5575985672260624E-2</v>
      </c>
      <c r="F1950" s="2">
        <v>5.9866400000000004</v>
      </c>
      <c r="G1950" s="2">
        <v>6.0004599999999995</v>
      </c>
      <c r="H1950" s="2">
        <v>6.0662899999999986</v>
      </c>
      <c r="I1950" s="2">
        <v>6.1892980000000026</v>
      </c>
      <c r="J1950" s="17">
        <v>5.8498900000000011</v>
      </c>
      <c r="K1950" s="17" t="s">
        <v>51</v>
      </c>
      <c r="L1950" s="17" t="s">
        <v>54</v>
      </c>
      <c r="M1950" s="17" t="s">
        <v>52</v>
      </c>
    </row>
    <row r="1951" spans="1:13" ht="13.5" x14ac:dyDescent="0.25">
      <c r="A1951" s="3">
        <v>44848</v>
      </c>
      <c r="B1951" s="2">
        <v>6.0376000000000003</v>
      </c>
      <c r="C1951" s="2">
        <v>44.387601305030842</v>
      </c>
      <c r="D1951" s="2">
        <v>6.4766670453407116E-2</v>
      </c>
      <c r="E1951" s="2">
        <v>7.8439968157302586E-2</v>
      </c>
      <c r="F1951" s="2">
        <v>6.0012000000000008</v>
      </c>
      <c r="G1951" s="2">
        <v>6.0004599999999995</v>
      </c>
      <c r="H1951" s="2">
        <v>6.0662899999999986</v>
      </c>
      <c r="I1951" s="2">
        <v>6.1863900000000021</v>
      </c>
      <c r="J1951" s="17">
        <v>5.8548575000000014</v>
      </c>
      <c r="K1951" s="17" t="s">
        <v>51</v>
      </c>
      <c r="L1951" s="17" t="s">
        <v>54</v>
      </c>
      <c r="M1951" s="17" t="s">
        <v>52</v>
      </c>
    </row>
    <row r="1952" spans="1:13" ht="13.5" x14ac:dyDescent="0.25">
      <c r="A1952" s="3">
        <v>44851</v>
      </c>
      <c r="B1952" s="2">
        <v>5.9648000000000003</v>
      </c>
      <c r="C1952" s="2">
        <v>38.420002319415801</v>
      </c>
      <c r="D1952" s="2">
        <v>6.1820540172922378E-2</v>
      </c>
      <c r="E1952" s="2">
        <v>6.703475364310281E-2</v>
      </c>
      <c r="F1952" s="2">
        <v>6.0012000000000008</v>
      </c>
      <c r="G1952" s="2">
        <v>5.9895499999999995</v>
      </c>
      <c r="H1952" s="2">
        <v>6.0630149999999983</v>
      </c>
      <c r="I1952" s="2">
        <v>6.1820260000000031</v>
      </c>
      <c r="J1952" s="17">
        <v>5.8594610000000014</v>
      </c>
      <c r="K1952" s="17" t="s">
        <v>55</v>
      </c>
      <c r="L1952" s="17" t="s">
        <v>48</v>
      </c>
      <c r="M1952" s="17" t="s">
        <v>54</v>
      </c>
    </row>
    <row r="1953" spans="1:13" ht="13.5" x14ac:dyDescent="0.25">
      <c r="A1953" s="3">
        <v>44852</v>
      </c>
      <c r="B1953" s="2">
        <v>5.9648000000000003</v>
      </c>
      <c r="C1953" s="2">
        <v>38.420002319415808</v>
      </c>
      <c r="D1953" s="2">
        <v>5.3343423398492185E-2</v>
      </c>
      <c r="E1953" s="2">
        <v>6.0902259369112921E-2</v>
      </c>
      <c r="F1953" s="2">
        <v>6.0011999999999999</v>
      </c>
      <c r="G1953" s="2">
        <v>5.9829999999999997</v>
      </c>
      <c r="H1953" s="2">
        <v>6.0593749999999984</v>
      </c>
      <c r="I1953" s="2">
        <v>6.179116000000004</v>
      </c>
      <c r="J1953" s="17">
        <v>5.8641310000000013</v>
      </c>
      <c r="K1953" s="17" t="s">
        <v>55</v>
      </c>
      <c r="L1953" s="17" t="s">
        <v>48</v>
      </c>
      <c r="M1953" s="17" t="s">
        <v>54</v>
      </c>
    </row>
    <row r="1954" spans="1:13" ht="13.5" x14ac:dyDescent="0.25">
      <c r="A1954" s="3">
        <v>44853</v>
      </c>
      <c r="B1954" s="2">
        <v>6.0156999999999998</v>
      </c>
      <c r="C1954" s="2">
        <v>44.473344703769321</v>
      </c>
      <c r="D1954" s="2">
        <v>3.299305073022385E-2</v>
      </c>
      <c r="E1954" s="2">
        <v>5.7561772331568103E-2</v>
      </c>
      <c r="F1954" s="2">
        <v>6.0040999999999993</v>
      </c>
      <c r="G1954" s="2">
        <v>5.9880900000000006</v>
      </c>
      <c r="H1954" s="2">
        <v>6.0528249999999986</v>
      </c>
      <c r="I1954" s="2">
        <v>6.1766420000000029</v>
      </c>
      <c r="J1954" s="17">
        <v>5.8684915000000002</v>
      </c>
      <c r="K1954" s="17" t="s">
        <v>55</v>
      </c>
      <c r="L1954" s="17" t="s">
        <v>48</v>
      </c>
      <c r="M1954" s="17" t="s">
        <v>49</v>
      </c>
    </row>
    <row r="1955" spans="1:13" ht="13.5" x14ac:dyDescent="0.25">
      <c r="A1955" s="3">
        <v>44854</v>
      </c>
      <c r="B1955" s="2">
        <v>5.9648000000000003</v>
      </c>
      <c r="C1955" s="2">
        <v>40.215997241772897</v>
      </c>
      <c r="D1955" s="2">
        <v>1.986335076813095E-2</v>
      </c>
      <c r="E1955" s="2">
        <v>5.5312160324346757E-2</v>
      </c>
      <c r="F1955" s="2">
        <v>5.9895399999999999</v>
      </c>
      <c r="G1955" s="2">
        <v>5.9880900000000015</v>
      </c>
      <c r="H1955" s="2">
        <v>6.0419149999999977</v>
      </c>
      <c r="I1955" s="2">
        <v>6.1725680000000036</v>
      </c>
      <c r="J1955" s="17">
        <v>5.872763</v>
      </c>
      <c r="K1955" s="17" t="s">
        <v>55</v>
      </c>
      <c r="L1955" s="17" t="s">
        <v>48</v>
      </c>
      <c r="M1955" s="17" t="s">
        <v>47</v>
      </c>
    </row>
    <row r="1956" spans="1:13" ht="13.5" x14ac:dyDescent="0.25">
      <c r="A1956" s="3">
        <v>44855</v>
      </c>
      <c r="B1956" s="2">
        <v>5.9648000000000003</v>
      </c>
      <c r="C1956" s="2">
        <v>40.215997241772897</v>
      </c>
      <c r="D1956" s="2">
        <v>9.3501858318116859E-3</v>
      </c>
      <c r="E1956" s="2">
        <v>5.3763561534631278E-2</v>
      </c>
      <c r="F1956" s="2">
        <v>5.9749800000000004</v>
      </c>
      <c r="G1956" s="2">
        <v>5.9880900000000015</v>
      </c>
      <c r="H1956" s="2">
        <v>6.0320949999999982</v>
      </c>
      <c r="I1956" s="2">
        <v>6.1692220000000031</v>
      </c>
      <c r="J1956" s="17">
        <v>5.8769020000000003</v>
      </c>
      <c r="K1956" s="17" t="s">
        <v>55</v>
      </c>
      <c r="L1956" s="17" t="s">
        <v>48</v>
      </c>
      <c r="M1956" s="17" t="s">
        <v>47</v>
      </c>
    </row>
    <row r="1957" spans="1:13" ht="13.5" x14ac:dyDescent="0.25">
      <c r="A1957" s="3">
        <v>44858</v>
      </c>
      <c r="B1957" s="2">
        <v>5.9503000000000004</v>
      </c>
      <c r="C1957" s="2">
        <v>38.983076935647418</v>
      </c>
      <c r="D1957" s="2">
        <v>2.0808949462987059E-3</v>
      </c>
      <c r="E1957" s="2">
        <v>5.3364553275839943E-2</v>
      </c>
      <c r="F1957" s="2">
        <v>5.9720800000000001</v>
      </c>
      <c r="G1957" s="2">
        <v>5.9866399999999995</v>
      </c>
      <c r="H1957" s="2">
        <v>6.0204599999999981</v>
      </c>
      <c r="I1957" s="2">
        <v>6.1657300000000035</v>
      </c>
      <c r="J1957" s="17">
        <v>5.8811010000000001</v>
      </c>
      <c r="K1957" s="17" t="s">
        <v>51</v>
      </c>
      <c r="L1957" s="17" t="s">
        <v>54</v>
      </c>
      <c r="M1957" s="17" t="s">
        <v>53</v>
      </c>
    </row>
    <row r="1958" spans="1:13" ht="13.5" x14ac:dyDescent="0.25">
      <c r="A1958" s="3">
        <v>44859</v>
      </c>
      <c r="B1958" s="2">
        <v>5.9066000000000001</v>
      </c>
      <c r="C1958" s="2">
        <v>35.455194136780293</v>
      </c>
      <c r="D1958" s="2">
        <v>-2.3585312578511264E-4</v>
      </c>
      <c r="E1958" s="2">
        <v>5.4821727427716342E-2</v>
      </c>
      <c r="F1958" s="2">
        <v>5.9604400000000002</v>
      </c>
      <c r="G1958" s="2">
        <v>5.9808199999999996</v>
      </c>
      <c r="H1958" s="2">
        <v>6.0029999999999983</v>
      </c>
      <c r="I1958" s="2">
        <v>6.1602020000000035</v>
      </c>
      <c r="J1958" s="17">
        <v>5.8850815000000001</v>
      </c>
      <c r="K1958" s="17" t="s">
        <v>55</v>
      </c>
      <c r="L1958" s="17" t="s">
        <v>54</v>
      </c>
      <c r="M1958" s="17" t="s">
        <v>47</v>
      </c>
    </row>
    <row r="1959" spans="1:13" ht="13.5" x14ac:dyDescent="0.25">
      <c r="A1959" s="3">
        <v>44860</v>
      </c>
      <c r="B1959" s="2">
        <v>5.9648000000000003</v>
      </c>
      <c r="C1959" s="2">
        <v>42.870433786235019</v>
      </c>
      <c r="D1959" s="2">
        <v>-9.6144599631031724E-5</v>
      </c>
      <c r="E1959" s="2">
        <v>5.3990954981331329E-2</v>
      </c>
      <c r="F1959" s="2">
        <v>5.9502600000000001</v>
      </c>
      <c r="G1959" s="2">
        <v>5.9771799999999988</v>
      </c>
      <c r="H1959" s="2">
        <v>5.9946349999999979</v>
      </c>
      <c r="I1959" s="2">
        <v>6.1543820000000053</v>
      </c>
      <c r="J1959" s="17">
        <v>5.8893529999999989</v>
      </c>
      <c r="K1959" s="17" t="s">
        <v>55</v>
      </c>
      <c r="L1959" s="17" t="s">
        <v>54</v>
      </c>
      <c r="M1959" s="17" t="s">
        <v>47</v>
      </c>
    </row>
    <row r="1960" spans="1:13" ht="13.5" x14ac:dyDescent="0.25">
      <c r="A1960" s="3">
        <v>44861</v>
      </c>
      <c r="B1960" s="2">
        <v>5.9648000000000003</v>
      </c>
      <c r="C1960" s="2">
        <v>42.870433786235019</v>
      </c>
      <c r="D1960" s="2">
        <v>6.0292241271246994E-3</v>
      </c>
      <c r="E1960" s="2">
        <v>5.0731536373723608E-2</v>
      </c>
      <c r="F1960" s="2">
        <v>5.9502600000000001</v>
      </c>
      <c r="G1960" s="2">
        <v>5.9699</v>
      </c>
      <c r="H1960" s="2">
        <v>5.9851799999999979</v>
      </c>
      <c r="I1960" s="2">
        <v>6.1479800000000049</v>
      </c>
      <c r="J1960" s="17">
        <v>5.8939899999999987</v>
      </c>
      <c r="K1960" s="17" t="s">
        <v>55</v>
      </c>
      <c r="L1960" s="17" t="s">
        <v>54</v>
      </c>
      <c r="M1960" s="17" t="s">
        <v>54</v>
      </c>
    </row>
    <row r="1961" spans="1:13" ht="13.5" x14ac:dyDescent="0.25">
      <c r="A1961" s="3">
        <v>44862</v>
      </c>
      <c r="B1961" s="2">
        <v>5.9648000000000003</v>
      </c>
      <c r="C1961" s="2">
        <v>42.870433786235019</v>
      </c>
      <c r="D1961" s="2">
        <v>1.1589222712165004E-2</v>
      </c>
      <c r="E1961" s="2">
        <v>4.6967519241363831E-2</v>
      </c>
      <c r="F1961" s="2">
        <v>5.9502600000000001</v>
      </c>
      <c r="G1961" s="2">
        <v>5.9626199999999994</v>
      </c>
      <c r="H1961" s="2">
        <v>5.9815399999999981</v>
      </c>
      <c r="I1961" s="2">
        <v>6.1392500000000041</v>
      </c>
      <c r="J1961" s="17">
        <v>5.8983279999999976</v>
      </c>
      <c r="K1961" s="17" t="s">
        <v>55</v>
      </c>
      <c r="L1961" s="17" t="s">
        <v>54</v>
      </c>
      <c r="M1961" s="17" t="s">
        <v>54</v>
      </c>
    </row>
    <row r="1962" spans="1:13" ht="13.5" x14ac:dyDescent="0.25">
      <c r="A1962" s="3">
        <v>44865</v>
      </c>
      <c r="B1962" s="2">
        <v>5.9648000000000003</v>
      </c>
      <c r="C1962" s="2">
        <v>42.870433786235019</v>
      </c>
      <c r="D1962" s="2">
        <v>5.4429056752347549E-3</v>
      </c>
      <c r="E1962" s="2">
        <v>4.0551058303867078E-2</v>
      </c>
      <c r="F1962" s="2">
        <v>5.9531600000000005</v>
      </c>
      <c r="G1962" s="2">
        <v>5.9626199999999985</v>
      </c>
      <c r="H1962" s="2">
        <v>5.9760849999999985</v>
      </c>
      <c r="I1962" s="2">
        <v>6.1319760000000043</v>
      </c>
      <c r="J1962" s="17">
        <v>5.9026659999999982</v>
      </c>
      <c r="K1962" s="17" t="s">
        <v>55</v>
      </c>
      <c r="L1962" s="17" t="s">
        <v>54</v>
      </c>
      <c r="M1962" s="17" t="s">
        <v>49</v>
      </c>
    </row>
    <row r="1963" spans="1:13" ht="13.5" x14ac:dyDescent="0.25">
      <c r="A1963" s="3">
        <v>44866</v>
      </c>
      <c r="B1963" s="2">
        <v>5.9648000000000003</v>
      </c>
      <c r="C1963" s="2">
        <v>42.870433786235019</v>
      </c>
      <c r="D1963" s="2">
        <v>5.6538770413272488E-4</v>
      </c>
      <c r="E1963" s="2">
        <v>2.9147145507329605E-2</v>
      </c>
      <c r="F1963" s="2">
        <v>5.9648000000000003</v>
      </c>
      <c r="G1963" s="2">
        <v>5.9626199999999994</v>
      </c>
      <c r="H1963" s="2">
        <v>5.9728099999999982</v>
      </c>
      <c r="I1963" s="2">
        <v>6.1248460000000042</v>
      </c>
      <c r="J1963" s="17">
        <v>5.9071034999999981</v>
      </c>
      <c r="K1963" s="17" t="s">
        <v>51</v>
      </c>
      <c r="L1963" s="17" t="s">
        <v>54</v>
      </c>
      <c r="M1963" s="17" t="s">
        <v>52</v>
      </c>
    </row>
    <row r="1964" spans="1:13" ht="13.5" x14ac:dyDescent="0.25">
      <c r="A1964" s="3">
        <v>44867</v>
      </c>
      <c r="B1964" s="2">
        <v>5.9648000000000003</v>
      </c>
      <c r="C1964" s="2">
        <v>42.870433786235019</v>
      </c>
      <c r="D1964" s="2">
        <v>4.5682965563553779E-3</v>
      </c>
      <c r="E1964" s="2">
        <v>1.0058203850568367E-2</v>
      </c>
      <c r="F1964" s="2">
        <v>5.9648000000000003</v>
      </c>
      <c r="G1964" s="2">
        <v>5.9575299999999984</v>
      </c>
      <c r="H1964" s="2">
        <v>5.9728099999999991</v>
      </c>
      <c r="I1964" s="2">
        <v>6.117716000000005</v>
      </c>
      <c r="J1964" s="17">
        <v>5.9115409999999988</v>
      </c>
      <c r="K1964" s="17" t="s">
        <v>54</v>
      </c>
      <c r="L1964" s="17" t="s">
        <v>54</v>
      </c>
      <c r="M1964" s="17" t="s">
        <v>54</v>
      </c>
    </row>
    <row r="1965" spans="1:13" ht="13.5" x14ac:dyDescent="0.25">
      <c r="A1965" s="3">
        <v>44868</v>
      </c>
      <c r="B1965" s="2">
        <v>6.1102999999999996</v>
      </c>
      <c r="C1965" s="2">
        <v>60.546834990369689</v>
      </c>
      <c r="D1965" s="2">
        <v>-1.0376071682572707E-2</v>
      </c>
      <c r="E1965" s="2">
        <v>-9.4452004439288147E-3</v>
      </c>
      <c r="F1965" s="2">
        <v>5.9939</v>
      </c>
      <c r="G1965" s="2">
        <v>5.9720799999999992</v>
      </c>
      <c r="H1965" s="2">
        <v>5.980084999999999</v>
      </c>
      <c r="I1965" s="2">
        <v>6.1133520000000034</v>
      </c>
      <c r="J1965" s="17">
        <v>5.9167059999999978</v>
      </c>
      <c r="K1965" s="17" t="s">
        <v>51</v>
      </c>
      <c r="L1965" s="17" t="s">
        <v>50</v>
      </c>
      <c r="M1965" s="17" t="s">
        <v>52</v>
      </c>
    </row>
    <row r="1966" spans="1:13" ht="13.5" x14ac:dyDescent="0.25">
      <c r="A1966" s="3">
        <v>44869</v>
      </c>
      <c r="B1966" s="2">
        <v>6.1029999999999998</v>
      </c>
      <c r="C1966" s="2">
        <v>59.551272512322647</v>
      </c>
      <c r="D1966" s="2">
        <v>-2.3083755383356497E-2</v>
      </c>
      <c r="E1966" s="2">
        <v>-2.8896533459018676E-2</v>
      </c>
      <c r="F1966" s="2">
        <v>6.0215399999999999</v>
      </c>
      <c r="G1966" s="2">
        <v>5.9858999999999991</v>
      </c>
      <c r="H1966" s="2">
        <v>5.9869949999999985</v>
      </c>
      <c r="I1966" s="2">
        <v>6.1094240000000024</v>
      </c>
      <c r="J1966" s="17">
        <v>5.9218344999999992</v>
      </c>
      <c r="K1966" s="17" t="s">
        <v>51</v>
      </c>
      <c r="L1966" s="17" t="s">
        <v>50</v>
      </c>
      <c r="M1966" s="17" t="s">
        <v>52</v>
      </c>
    </row>
    <row r="1967" spans="1:13" ht="13.5" x14ac:dyDescent="0.25">
      <c r="A1967" s="3">
        <v>44872</v>
      </c>
      <c r="B1967" s="2">
        <v>6.0957999999999997</v>
      </c>
      <c r="C1967" s="2">
        <v>58.529055950590241</v>
      </c>
      <c r="D1967" s="2">
        <v>-3.6049219759943796E-2</v>
      </c>
      <c r="E1967" s="2">
        <v>-4.7961776913668361E-2</v>
      </c>
      <c r="F1967" s="2">
        <v>6.0477399999999992</v>
      </c>
      <c r="G1967" s="2">
        <v>6.0004500000000007</v>
      </c>
      <c r="H1967" s="2">
        <v>5.9935449999999983</v>
      </c>
      <c r="I1967" s="2">
        <v>6.1054960000000031</v>
      </c>
      <c r="J1967" s="17">
        <v>5.9268939999999999</v>
      </c>
      <c r="K1967" s="17" t="s">
        <v>55</v>
      </c>
      <c r="L1967" s="17" t="s">
        <v>54</v>
      </c>
      <c r="M1967" s="17" t="s">
        <v>49</v>
      </c>
    </row>
    <row r="1968" spans="1:13" ht="13.5" x14ac:dyDescent="0.25">
      <c r="A1968" s="3">
        <v>44873</v>
      </c>
      <c r="B1968" s="2">
        <v>6.0957999999999997</v>
      </c>
      <c r="C1968" s="2">
        <v>58.529055950590241</v>
      </c>
      <c r="D1968" s="2">
        <v>-5.4177726382512503E-2</v>
      </c>
      <c r="E1968" s="2">
        <v>-6.8879129757510912E-2</v>
      </c>
      <c r="F1968" s="2">
        <v>6.0739400000000003</v>
      </c>
      <c r="G1968" s="2">
        <v>6.0193700000000003</v>
      </c>
      <c r="H1968" s="2">
        <v>6.0000949999999982</v>
      </c>
      <c r="I1968" s="2">
        <v>6.1030240000000013</v>
      </c>
      <c r="J1968" s="17">
        <v>5.9315220000000002</v>
      </c>
      <c r="K1968" s="17" t="s">
        <v>55</v>
      </c>
      <c r="L1968" s="17" t="s">
        <v>54</v>
      </c>
      <c r="M1968" s="17" t="s">
        <v>49</v>
      </c>
    </row>
    <row r="1969" spans="1:13" ht="13.5" x14ac:dyDescent="0.25">
      <c r="A1969" s="3">
        <v>44874</v>
      </c>
      <c r="B1969" s="2">
        <v>6.1176000000000004</v>
      </c>
      <c r="C1969" s="2">
        <v>60.88665623817311</v>
      </c>
      <c r="D1969" s="2">
        <v>-6.2580656341704177E-2</v>
      </c>
      <c r="E1969" s="2">
        <v>-9.0618936930383892E-2</v>
      </c>
      <c r="F1969" s="2">
        <v>6.1044999999999998</v>
      </c>
      <c r="G1969" s="2">
        <v>6.0346500000000001</v>
      </c>
      <c r="H1969" s="2">
        <v>6.0059149999999972</v>
      </c>
      <c r="I1969" s="2">
        <v>6.0988060000000006</v>
      </c>
      <c r="J1969" s="17">
        <v>5.9362589999999988</v>
      </c>
      <c r="K1969" s="17" t="s">
        <v>51</v>
      </c>
      <c r="L1969" s="17" t="s">
        <v>54</v>
      </c>
      <c r="M1969" s="17" t="s">
        <v>52</v>
      </c>
    </row>
    <row r="1970" spans="1:13" ht="13.5" x14ac:dyDescent="0.25">
      <c r="A1970" s="3">
        <v>44875</v>
      </c>
      <c r="B1970" s="2">
        <v>6.0884999999999998</v>
      </c>
      <c r="C1970" s="2">
        <v>56.286704698530933</v>
      </c>
      <c r="D1970" s="2">
        <v>-6.8036733587889309E-2</v>
      </c>
      <c r="E1970" s="2">
        <v>-0.10384122943334695</v>
      </c>
      <c r="F1970" s="2">
        <v>6.1001399999999997</v>
      </c>
      <c r="G1970" s="2">
        <v>6.047019999999999</v>
      </c>
      <c r="H1970" s="2">
        <v>6.0084599999999977</v>
      </c>
      <c r="I1970" s="2">
        <v>6.0910960000000012</v>
      </c>
      <c r="J1970" s="17">
        <v>5.9409834999999998</v>
      </c>
      <c r="K1970" s="17" t="s">
        <v>55</v>
      </c>
      <c r="L1970" s="17" t="s">
        <v>48</v>
      </c>
      <c r="M1970" s="17" t="s">
        <v>47</v>
      </c>
    </row>
    <row r="1971" spans="1:13" ht="13.5" x14ac:dyDescent="0.25">
      <c r="A1971" s="3">
        <v>44876</v>
      </c>
      <c r="B1971" s="2">
        <v>6.0957999999999997</v>
      </c>
      <c r="C1971" s="2">
        <v>57.161053006240209</v>
      </c>
      <c r="D1971" s="2">
        <v>-7.34865179421611E-2</v>
      </c>
      <c r="E1971" s="2">
        <v>-0.1167522501614342</v>
      </c>
      <c r="F1971" s="2">
        <v>6.0987</v>
      </c>
      <c r="G1971" s="2">
        <v>6.0601199999999995</v>
      </c>
      <c r="H1971" s="2">
        <v>6.0113699999999977</v>
      </c>
      <c r="I1971" s="2">
        <v>6.0841139999999996</v>
      </c>
      <c r="J1971" s="17">
        <v>5.9457445000000009</v>
      </c>
      <c r="K1971" s="17" t="s">
        <v>55</v>
      </c>
      <c r="L1971" s="17" t="s">
        <v>48</v>
      </c>
      <c r="M1971" s="17" t="s">
        <v>47</v>
      </c>
    </row>
    <row r="1972" spans="1:13" ht="13.5" x14ac:dyDescent="0.25">
      <c r="A1972" s="3">
        <v>44879</v>
      </c>
      <c r="B1972" s="2">
        <v>6.0739000000000001</v>
      </c>
      <c r="C1972" s="2">
        <v>53.691433397475897</v>
      </c>
      <c r="D1972" s="2">
        <v>-7.6789494083630672E-2</v>
      </c>
      <c r="E1972" s="2">
        <v>-0.13167317296359934</v>
      </c>
      <c r="F1972" s="2">
        <v>6.0943200000000006</v>
      </c>
      <c r="G1972" s="2">
        <v>6.0710299999999995</v>
      </c>
      <c r="H1972" s="2">
        <v>6.0168249999999972</v>
      </c>
      <c r="I1972" s="2">
        <v>6.0759659999999984</v>
      </c>
      <c r="J1972" s="17">
        <v>5.9504955000000006</v>
      </c>
      <c r="K1972" s="17" t="s">
        <v>55</v>
      </c>
      <c r="L1972" s="17" t="s">
        <v>54</v>
      </c>
      <c r="M1972" s="17" t="s">
        <v>47</v>
      </c>
    </row>
    <row r="1973" spans="1:13" ht="13.5" x14ac:dyDescent="0.25">
      <c r="A1973" s="3">
        <v>44880</v>
      </c>
      <c r="B1973" s="2">
        <v>6.0884999999999998</v>
      </c>
      <c r="C1973" s="2">
        <v>55.625231661615501</v>
      </c>
      <c r="D1973" s="2">
        <v>-8.0826988278985823E-2</v>
      </c>
      <c r="E1973" s="2">
        <v>-0.14021943747051216</v>
      </c>
      <c r="F1973" s="2">
        <v>6.0928599999999999</v>
      </c>
      <c r="G1973" s="2">
        <v>6.0834000000000001</v>
      </c>
      <c r="H1973" s="2">
        <v>6.0230099999999975</v>
      </c>
      <c r="I1973" s="2">
        <v>6.0697099999999979</v>
      </c>
      <c r="J1973" s="17">
        <v>5.9553195000000017</v>
      </c>
      <c r="K1973" s="17" t="s">
        <v>55</v>
      </c>
      <c r="L1973" s="17" t="s">
        <v>54</v>
      </c>
      <c r="M1973" s="17" t="s">
        <v>47</v>
      </c>
    </row>
    <row r="1974" spans="1:13" ht="13.5" x14ac:dyDescent="0.25">
      <c r="A1974" s="3">
        <v>44881</v>
      </c>
      <c r="B1974" s="2">
        <v>6.0667</v>
      </c>
      <c r="C1974" s="2">
        <v>52.125094948769473</v>
      </c>
      <c r="D1974" s="2">
        <v>-8.2864033722310104E-2</v>
      </c>
      <c r="E1974" s="2">
        <v>-0.13507803348209982</v>
      </c>
      <c r="F1974" s="2">
        <v>6.0826800000000008</v>
      </c>
      <c r="G1974" s="2">
        <v>6.0935900000000007</v>
      </c>
      <c r="H1974" s="2">
        <v>6.0255599999999969</v>
      </c>
      <c r="I1974" s="2">
        <v>6.0630179999999996</v>
      </c>
      <c r="J1974" s="17">
        <v>5.9600345000000017</v>
      </c>
      <c r="K1974" s="17" t="s">
        <v>55</v>
      </c>
      <c r="L1974" s="17" t="s">
        <v>54</v>
      </c>
      <c r="M1974" s="17" t="s">
        <v>47</v>
      </c>
    </row>
    <row r="1975" spans="1:13" ht="13.5" x14ac:dyDescent="0.25">
      <c r="A1975" s="3">
        <v>44882</v>
      </c>
      <c r="B1975" s="2">
        <v>6.1902999999999997</v>
      </c>
      <c r="C1975" s="2">
        <v>65.413358390125509</v>
      </c>
      <c r="D1975" s="2">
        <v>-7.1447883756569297E-2</v>
      </c>
      <c r="E1975" s="2">
        <v>-0.12410418601115068</v>
      </c>
      <c r="F1975" s="2">
        <v>6.10304</v>
      </c>
      <c r="G1975" s="2">
        <v>6.1015899999999998</v>
      </c>
      <c r="H1975" s="2">
        <v>6.0368349999999982</v>
      </c>
      <c r="I1975" s="2">
        <v>6.0602539999999987</v>
      </c>
      <c r="J1975" s="17">
        <v>5.9654335000000014</v>
      </c>
      <c r="K1975" s="17" t="s">
        <v>51</v>
      </c>
      <c r="L1975" s="17" t="s">
        <v>54</v>
      </c>
      <c r="M1975" s="17" t="s">
        <v>52</v>
      </c>
    </row>
    <row r="1976" spans="1:13" ht="13.5" x14ac:dyDescent="0.25">
      <c r="A1976" s="3">
        <v>44883</v>
      </c>
      <c r="B1976" s="2">
        <v>6.3867000000000003</v>
      </c>
      <c r="C1976" s="2">
        <v>76.550984135870593</v>
      </c>
      <c r="D1976" s="2">
        <v>-7.8272291803278549E-2</v>
      </c>
      <c r="E1976" s="2">
        <v>-0.10954759745330253</v>
      </c>
      <c r="F1976" s="2">
        <v>6.1612200000000001</v>
      </c>
      <c r="G1976" s="2">
        <v>6.1299599999999996</v>
      </c>
      <c r="H1976" s="2">
        <v>6.057929999999998</v>
      </c>
      <c r="I1976" s="2">
        <v>6.0618539999999994</v>
      </c>
      <c r="J1976" s="17">
        <v>5.9718480000000014</v>
      </c>
      <c r="K1976" s="17" t="s">
        <v>51</v>
      </c>
      <c r="L1976" s="17" t="s">
        <v>54</v>
      </c>
      <c r="M1976" s="17" t="s">
        <v>52</v>
      </c>
    </row>
    <row r="1977" spans="1:13" ht="13.5" x14ac:dyDescent="0.25">
      <c r="A1977" s="3">
        <v>44886</v>
      </c>
      <c r="B1977" s="2">
        <v>6.5831</v>
      </c>
      <c r="C1977" s="2">
        <v>82.588983232803884</v>
      </c>
      <c r="D1977" s="2">
        <v>-0.10161594720393907</v>
      </c>
      <c r="E1977" s="2">
        <v>-9.303932830395574E-2</v>
      </c>
      <c r="F1977" s="2">
        <v>6.2630600000000003</v>
      </c>
      <c r="G1977" s="2">
        <v>6.1786900000000005</v>
      </c>
      <c r="H1977" s="2">
        <v>6.0895699999999993</v>
      </c>
      <c r="I1977" s="2">
        <v>6.0691279999999992</v>
      </c>
      <c r="J1977" s="17">
        <v>5.9783815000000011</v>
      </c>
      <c r="K1977" s="17" t="s">
        <v>51</v>
      </c>
      <c r="L1977" s="17" t="s">
        <v>50</v>
      </c>
      <c r="M1977" s="17" t="s">
        <v>52</v>
      </c>
    </row>
    <row r="1978" spans="1:13" ht="13.5" x14ac:dyDescent="0.25">
      <c r="A1978" s="3">
        <v>44887</v>
      </c>
      <c r="B1978" s="2">
        <v>6.4522000000000004</v>
      </c>
      <c r="C1978" s="2">
        <v>69.70587506181198</v>
      </c>
      <c r="D1978" s="2">
        <v>-0.11460409947278904</v>
      </c>
      <c r="E1978" s="2">
        <v>-7.4789039096418417E-2</v>
      </c>
      <c r="F1978" s="2">
        <v>6.3357999999999999</v>
      </c>
      <c r="G1978" s="2">
        <v>6.2143299999999995</v>
      </c>
      <c r="H1978" s="2">
        <v>6.1168499999999995</v>
      </c>
      <c r="I1978" s="2">
        <v>6.0737840000000007</v>
      </c>
      <c r="J1978" s="17">
        <v>5.9833645000000013</v>
      </c>
      <c r="K1978" s="17" t="s">
        <v>51</v>
      </c>
      <c r="L1978" s="17" t="s">
        <v>50</v>
      </c>
      <c r="M1978" s="17" t="s">
        <v>52</v>
      </c>
    </row>
    <row r="1979" spans="1:13" ht="13.5" x14ac:dyDescent="0.25">
      <c r="A1979" s="3">
        <v>44888</v>
      </c>
      <c r="B1979" s="2">
        <v>6.4740000000000002</v>
      </c>
      <c r="C1979" s="2">
        <v>70.530345537087996</v>
      </c>
      <c r="D1979" s="2">
        <v>-0.12579647974641439</v>
      </c>
      <c r="E1979" s="2">
        <v>-5.5748578029449984E-2</v>
      </c>
      <c r="F1979" s="2">
        <v>6.4172600000000006</v>
      </c>
      <c r="G1979" s="2">
        <v>6.2499700000000002</v>
      </c>
      <c r="H1979" s="2">
        <v>6.1423100000000002</v>
      </c>
      <c r="I1979" s="2">
        <v>6.08033</v>
      </c>
      <c r="J1979" s="17">
        <v>5.9881910000000005</v>
      </c>
      <c r="K1979" s="17" t="s">
        <v>51</v>
      </c>
      <c r="L1979" s="17" t="s">
        <v>50</v>
      </c>
      <c r="M1979" s="17" t="s">
        <v>52</v>
      </c>
    </row>
    <row r="1980" spans="1:13" ht="13.5" x14ac:dyDescent="0.25">
      <c r="A1980" s="3">
        <v>44889</v>
      </c>
      <c r="B1980" s="2">
        <v>6.4375999999999998</v>
      </c>
      <c r="C1980" s="2">
        <v>67.239765495080036</v>
      </c>
      <c r="D1980" s="2">
        <v>-0.13897402577564844</v>
      </c>
      <c r="E1980" s="2">
        <v>-3.6434122125255715E-2</v>
      </c>
      <c r="F1980" s="2">
        <v>6.4667200000000005</v>
      </c>
      <c r="G1980" s="2">
        <v>6.2848799999999994</v>
      </c>
      <c r="H1980" s="2">
        <v>6.1659499999999996</v>
      </c>
      <c r="I1980" s="2">
        <v>6.0868760000000002</v>
      </c>
      <c r="J1980" s="17">
        <v>5.9925369999999996</v>
      </c>
      <c r="K1980" s="17" t="s">
        <v>51</v>
      </c>
      <c r="L1980" s="17" t="s">
        <v>54</v>
      </c>
      <c r="M1980" s="17" t="s">
        <v>52</v>
      </c>
    </row>
    <row r="1981" spans="1:13" ht="13.5" x14ac:dyDescent="0.25">
      <c r="A1981" s="3">
        <v>44890</v>
      </c>
      <c r="B1981" s="2">
        <v>6.4013</v>
      </c>
      <c r="C1981" s="2">
        <v>64.031431425309876</v>
      </c>
      <c r="D1981" s="2">
        <v>-0.14788094616008429</v>
      </c>
      <c r="E1981" s="2">
        <v>-1.5882970570768824E-2</v>
      </c>
      <c r="F1981" s="2">
        <v>6.4696400000000001</v>
      </c>
      <c r="G1981" s="2">
        <v>6.3154300000000001</v>
      </c>
      <c r="H1981" s="2">
        <v>6.1877750000000002</v>
      </c>
      <c r="I1981" s="2">
        <v>6.09415</v>
      </c>
      <c r="J1981" s="17">
        <v>5.9969339999999995</v>
      </c>
      <c r="K1981" s="17" t="s">
        <v>55</v>
      </c>
      <c r="L1981" s="17" t="s">
        <v>54</v>
      </c>
      <c r="M1981" s="17" t="s">
        <v>49</v>
      </c>
    </row>
    <row r="1982" spans="1:13" ht="13.5" x14ac:dyDescent="0.25">
      <c r="A1982" s="3">
        <v>44893</v>
      </c>
      <c r="B1982" s="2">
        <v>6.3867000000000003</v>
      </c>
      <c r="C1982" s="2">
        <v>62.734869377014711</v>
      </c>
      <c r="D1982" s="2">
        <v>-0.15894328040817385</v>
      </c>
      <c r="E1982" s="2">
        <v>3.907948023371681E-3</v>
      </c>
      <c r="F1982" s="2">
        <v>6.4303600000000003</v>
      </c>
      <c r="G1982" s="2">
        <v>6.3467099999999999</v>
      </c>
      <c r="H1982" s="2">
        <v>6.208870000000001</v>
      </c>
      <c r="I1982" s="2">
        <v>6.1012779999999998</v>
      </c>
      <c r="J1982" s="17">
        <v>6.0014900000000013</v>
      </c>
      <c r="K1982" s="17" t="s">
        <v>55</v>
      </c>
      <c r="L1982" s="17" t="s">
        <v>54</v>
      </c>
      <c r="M1982" s="17" t="s">
        <v>47</v>
      </c>
    </row>
    <row r="1983" spans="1:13" ht="13.5" x14ac:dyDescent="0.25">
      <c r="A1983" s="3">
        <v>44894</v>
      </c>
      <c r="B1983" s="2">
        <v>6.4740000000000002</v>
      </c>
      <c r="C1983" s="2">
        <v>67.033402622410051</v>
      </c>
      <c r="D1983" s="2">
        <v>-0.17358421715060057</v>
      </c>
      <c r="E1983" s="2">
        <v>2.3759463449913726E-2</v>
      </c>
      <c r="F1983" s="2">
        <v>6.4347200000000004</v>
      </c>
      <c r="G1983" s="2">
        <v>6.3852599999999997</v>
      </c>
      <c r="H1983" s="2">
        <v>6.2343300000000017</v>
      </c>
      <c r="I1983" s="2">
        <v>6.1100059999999994</v>
      </c>
      <c r="J1983" s="17">
        <v>6.0063165000000005</v>
      </c>
      <c r="K1983" s="17" t="s">
        <v>55</v>
      </c>
      <c r="L1983" s="17" t="s">
        <v>54</v>
      </c>
      <c r="M1983" s="17" t="s">
        <v>49</v>
      </c>
    </row>
    <row r="1984" spans="1:13" ht="13.5" x14ac:dyDescent="0.25">
      <c r="A1984" s="3">
        <v>44895</v>
      </c>
      <c r="B1984" s="2">
        <v>6.4740000000000002</v>
      </c>
      <c r="C1984" s="2">
        <v>67.033402622410051</v>
      </c>
      <c r="D1984" s="2">
        <v>-0.19082387736588569</v>
      </c>
      <c r="E1984" s="2">
        <v>4.1620596678507017E-2</v>
      </c>
      <c r="F1984" s="2">
        <v>6.4347200000000004</v>
      </c>
      <c r="G1984" s="2">
        <v>6.4259900000000005</v>
      </c>
      <c r="H1984" s="2">
        <v>6.2597900000000015</v>
      </c>
      <c r="I1984" s="2">
        <v>6.1165519999999978</v>
      </c>
      <c r="J1984" s="17">
        <v>6.0108115000000009</v>
      </c>
      <c r="K1984" s="17" t="s">
        <v>55</v>
      </c>
      <c r="L1984" s="17" t="s">
        <v>54</v>
      </c>
      <c r="M1984" s="17" t="s">
        <v>54</v>
      </c>
    </row>
    <row r="1985" spans="1:13" ht="13.5" x14ac:dyDescent="0.25">
      <c r="A1985" s="3">
        <v>44896</v>
      </c>
      <c r="B1985" s="2">
        <v>6.4740000000000002</v>
      </c>
      <c r="C1985" s="2">
        <v>67.033402622410051</v>
      </c>
      <c r="D1985" s="2">
        <v>-0.18778231340503027</v>
      </c>
      <c r="E1985" s="2">
        <v>5.7159492265226659E-2</v>
      </c>
      <c r="F1985" s="2">
        <v>6.4420000000000002</v>
      </c>
      <c r="G1985" s="2">
        <v>6.4543600000000012</v>
      </c>
      <c r="H1985" s="2">
        <v>6.2779750000000014</v>
      </c>
      <c r="I1985" s="2">
        <v>6.1223719999999977</v>
      </c>
      <c r="J1985" s="17">
        <v>6.0152065000000006</v>
      </c>
      <c r="K1985" s="17" t="s">
        <v>55</v>
      </c>
      <c r="L1985" s="17" t="s">
        <v>54</v>
      </c>
      <c r="M1985" s="17" t="s">
        <v>49</v>
      </c>
    </row>
    <row r="1986" spans="1:13" ht="13.5" x14ac:dyDescent="0.25">
      <c r="A1986" s="3">
        <v>44897</v>
      </c>
      <c r="B1986" s="2">
        <v>6.4667000000000003</v>
      </c>
      <c r="C1986" s="2">
        <v>66.235461449218832</v>
      </c>
      <c r="D1986" s="2">
        <v>-0.15573627539119794</v>
      </c>
      <c r="E1986" s="2">
        <v>7.0215038695763982E-2</v>
      </c>
      <c r="F1986" s="2">
        <v>6.4550800000000006</v>
      </c>
      <c r="G1986" s="2">
        <v>6.4623600000000012</v>
      </c>
      <c r="H1986" s="2">
        <v>6.2961600000000022</v>
      </c>
      <c r="I1986" s="2">
        <v>6.1284819999999991</v>
      </c>
      <c r="J1986" s="17">
        <v>6.019531999999999</v>
      </c>
      <c r="K1986" s="17" t="s">
        <v>55</v>
      </c>
      <c r="L1986" s="17" t="s">
        <v>54</v>
      </c>
      <c r="M1986" s="17" t="s">
        <v>49</v>
      </c>
    </row>
    <row r="1987" spans="1:13" ht="13.5" x14ac:dyDescent="0.25">
      <c r="A1987" s="3">
        <v>44900</v>
      </c>
      <c r="B1987" s="2">
        <v>6.4375999999999998</v>
      </c>
      <c r="C1987" s="2">
        <v>63.015280360377112</v>
      </c>
      <c r="D1987" s="2">
        <v>-9.7394949022626243E-2</v>
      </c>
      <c r="E1987" s="2">
        <v>7.784172216436798E-2</v>
      </c>
      <c r="F1987" s="2">
        <v>6.4652600000000007</v>
      </c>
      <c r="G1987" s="2">
        <v>6.4478100000000014</v>
      </c>
      <c r="H1987" s="2">
        <v>6.3132500000000018</v>
      </c>
      <c r="I1987" s="2">
        <v>6.1335739999999985</v>
      </c>
      <c r="J1987" s="17">
        <v>6.0239109999999991</v>
      </c>
      <c r="K1987" s="17" t="s">
        <v>55</v>
      </c>
      <c r="L1987" s="17" t="s">
        <v>54</v>
      </c>
      <c r="M1987" s="17" t="s">
        <v>49</v>
      </c>
    </row>
    <row r="1988" spans="1:13" ht="13.5" x14ac:dyDescent="0.25">
      <c r="A1988" s="3">
        <v>44901</v>
      </c>
      <c r="B1988" s="2">
        <v>6.4013</v>
      </c>
      <c r="C1988" s="2">
        <v>59.15198951828738</v>
      </c>
      <c r="D1988" s="2">
        <v>-6.6367471679470214E-2</v>
      </c>
      <c r="E1988" s="2">
        <v>7.987594350995432E-2</v>
      </c>
      <c r="F1988" s="2">
        <v>6.4507199999999996</v>
      </c>
      <c r="G1988" s="2">
        <v>6.4427200000000013</v>
      </c>
      <c r="H1988" s="2">
        <v>6.3285250000000017</v>
      </c>
      <c r="I1988" s="2">
        <v>6.1364839999999994</v>
      </c>
      <c r="J1988" s="17">
        <v>6.0282744999999984</v>
      </c>
      <c r="K1988" s="17" t="s">
        <v>55</v>
      </c>
      <c r="L1988" s="17" t="s">
        <v>54</v>
      </c>
      <c r="M1988" s="17" t="s">
        <v>47</v>
      </c>
    </row>
    <row r="1989" spans="1:13" ht="13.5" x14ac:dyDescent="0.25">
      <c r="A1989" s="3">
        <v>44902</v>
      </c>
      <c r="B1989" s="2">
        <v>6.3867000000000003</v>
      </c>
      <c r="C1989" s="2">
        <v>57.621854764386562</v>
      </c>
      <c r="D1989" s="2">
        <v>-3.6286485479794628E-2</v>
      </c>
      <c r="E1989" s="2">
        <v>7.7924090511863775E-2</v>
      </c>
      <c r="F1989" s="2">
        <v>6.4332599999999998</v>
      </c>
      <c r="G1989" s="2">
        <v>6.4339899999999997</v>
      </c>
      <c r="H1989" s="2">
        <v>6.3419800000000022</v>
      </c>
      <c r="I1989" s="2">
        <v>6.1415759999999988</v>
      </c>
      <c r="J1989" s="17">
        <v>6.0326644999999992</v>
      </c>
      <c r="K1989" s="17" t="s">
        <v>55</v>
      </c>
      <c r="L1989" s="17" t="s">
        <v>54</v>
      </c>
      <c r="M1989" s="17" t="s">
        <v>47</v>
      </c>
    </row>
    <row r="1990" spans="1:13" ht="13.5" x14ac:dyDescent="0.25">
      <c r="A1990" s="3">
        <v>44903</v>
      </c>
      <c r="B1990" s="2">
        <v>6.3648999999999996</v>
      </c>
      <c r="C1990" s="2">
        <v>55.320748412803155</v>
      </c>
      <c r="D1990" s="2">
        <v>-1.529555343754474E-2</v>
      </c>
      <c r="E1990" s="2">
        <v>6.969291690735302E-2</v>
      </c>
      <c r="F1990" s="2">
        <v>6.4114400000000007</v>
      </c>
      <c r="G1990" s="2">
        <v>6.4267200000000004</v>
      </c>
      <c r="H1990" s="2">
        <v>6.3558000000000021</v>
      </c>
      <c r="I1990" s="2">
        <v>6.145795999999998</v>
      </c>
      <c r="J1990" s="17">
        <v>6.0371449999999989</v>
      </c>
      <c r="K1990" s="17" t="s">
        <v>55</v>
      </c>
      <c r="L1990" s="17" t="s">
        <v>54</v>
      </c>
      <c r="M1990" s="17" t="s">
        <v>47</v>
      </c>
    </row>
    <row r="1991" spans="1:13" ht="13.5" x14ac:dyDescent="0.25">
      <c r="A1991" s="3">
        <v>44904</v>
      </c>
      <c r="B1991" s="2">
        <v>6.3575999999999997</v>
      </c>
      <c r="C1991" s="2">
        <v>54.535370335778779</v>
      </c>
      <c r="D1991" s="2">
        <v>-2.8907428239568489E-3</v>
      </c>
      <c r="E1991" s="2">
        <v>5.8283990389408305E-2</v>
      </c>
      <c r="F1991" s="2">
        <v>6.389619999999999</v>
      </c>
      <c r="G1991" s="2">
        <v>6.4223499999999998</v>
      </c>
      <c r="H1991" s="2">
        <v>6.3688900000000022</v>
      </c>
      <c r="I1991" s="2">
        <v>6.1521959999999982</v>
      </c>
      <c r="J1991" s="17">
        <v>6.041423</v>
      </c>
      <c r="K1991" s="17" t="s">
        <v>55</v>
      </c>
      <c r="L1991" s="17" t="s">
        <v>54</v>
      </c>
      <c r="M1991" s="17" t="s">
        <v>47</v>
      </c>
    </row>
    <row r="1992" spans="1:13" ht="13.5" x14ac:dyDescent="0.25">
      <c r="A1992" s="3">
        <v>44907</v>
      </c>
      <c r="B1992" s="2">
        <v>6.3575999999999997</v>
      </c>
      <c r="C1992" s="2">
        <v>54.535370335778779</v>
      </c>
      <c r="D1992" s="2">
        <v>5.1129206804079175E-3</v>
      </c>
      <c r="E1992" s="2">
        <v>4.8807688984463984E-2</v>
      </c>
      <c r="F1992" s="2">
        <v>6.3736199999999998</v>
      </c>
      <c r="G1992" s="2">
        <v>6.4194399999999998</v>
      </c>
      <c r="H1992" s="2">
        <v>6.3830750000000025</v>
      </c>
      <c r="I1992" s="2">
        <v>6.1578699999999982</v>
      </c>
      <c r="J1992" s="17">
        <v>6.0457339999999995</v>
      </c>
      <c r="K1992" s="17" t="s">
        <v>55</v>
      </c>
      <c r="L1992" s="17" t="s">
        <v>54</v>
      </c>
      <c r="M1992" s="17" t="s">
        <v>47</v>
      </c>
    </row>
    <row r="1993" spans="1:13" ht="13.5" x14ac:dyDescent="0.25">
      <c r="A1993" s="3">
        <v>44908</v>
      </c>
      <c r="B1993" s="2">
        <v>6.3430999999999997</v>
      </c>
      <c r="C1993" s="2">
        <v>52.808310018227104</v>
      </c>
      <c r="D1993" s="2">
        <v>2.6161797549293375E-2</v>
      </c>
      <c r="E1993" s="2">
        <v>3.7678781652236114E-2</v>
      </c>
      <c r="F1993" s="2">
        <v>6.36198</v>
      </c>
      <c r="G1993" s="2">
        <v>6.4063499999999989</v>
      </c>
      <c r="H1993" s="2">
        <v>6.3958050000000011</v>
      </c>
      <c r="I1993" s="2">
        <v>6.1641259999999978</v>
      </c>
      <c r="J1993" s="17">
        <v>6.0502380000000002</v>
      </c>
      <c r="K1993" s="17" t="s">
        <v>55</v>
      </c>
      <c r="L1993" s="17" t="s">
        <v>54</v>
      </c>
      <c r="M1993" s="17" t="s">
        <v>47</v>
      </c>
    </row>
    <row r="1994" spans="1:13" ht="13.5" x14ac:dyDescent="0.25">
      <c r="A1994" s="3">
        <v>44909</v>
      </c>
      <c r="B1994" s="2">
        <v>6.3285</v>
      </c>
      <c r="C1994" s="2">
        <v>51.055084531444813</v>
      </c>
      <c r="D1994" s="2">
        <v>4.492816207563699E-2</v>
      </c>
      <c r="E1994" s="2">
        <v>2.558239729889384E-2</v>
      </c>
      <c r="F1994" s="2">
        <v>6.3503400000000001</v>
      </c>
      <c r="G1994" s="2">
        <v>6.391799999999999</v>
      </c>
      <c r="H1994" s="2">
        <v>6.4088950000000011</v>
      </c>
      <c r="I1994" s="2">
        <v>6.1713999999999976</v>
      </c>
      <c r="J1994" s="17">
        <v>6.0550340000000009</v>
      </c>
      <c r="K1994" s="17" t="s">
        <v>55</v>
      </c>
      <c r="L1994" s="17" t="s">
        <v>54</v>
      </c>
      <c r="M1994" s="17" t="s">
        <v>47</v>
      </c>
    </row>
    <row r="1995" spans="1:13" ht="13.5" x14ac:dyDescent="0.25">
      <c r="A1995" s="3">
        <v>44910</v>
      </c>
      <c r="B1995" s="2">
        <v>6.3140000000000001</v>
      </c>
      <c r="C1995" s="2">
        <v>49.304348926570121</v>
      </c>
      <c r="D1995" s="2">
        <v>6.185134611108456E-2</v>
      </c>
      <c r="E1995" s="2">
        <v>8.9788408931788903E-3</v>
      </c>
      <c r="F1995" s="2">
        <v>6.34016</v>
      </c>
      <c r="G1995" s="2">
        <v>6.3757999999999999</v>
      </c>
      <c r="H1995" s="2">
        <v>6.4150800000000032</v>
      </c>
      <c r="I1995" s="2">
        <v>6.1783839999999985</v>
      </c>
      <c r="J1995" s="17">
        <v>6.0600560000000003</v>
      </c>
      <c r="K1995" s="17" t="s">
        <v>55</v>
      </c>
      <c r="L1995" s="17" t="s">
        <v>54</v>
      </c>
      <c r="M1995" s="17" t="s">
        <v>47</v>
      </c>
    </row>
    <row r="1996" spans="1:13" ht="13.5" x14ac:dyDescent="0.25">
      <c r="A1996" s="3">
        <v>44911</v>
      </c>
      <c r="B1996" s="2">
        <v>6.3285</v>
      </c>
      <c r="C1996" s="2">
        <v>51.109809373288634</v>
      </c>
      <c r="D1996" s="2">
        <v>7.4031603163231097E-2</v>
      </c>
      <c r="E1996" s="2">
        <v>-9.2415117700043545E-3</v>
      </c>
      <c r="F1996" s="2">
        <v>6.3343400000000001</v>
      </c>
      <c r="G1996" s="2">
        <v>6.3619799999999991</v>
      </c>
      <c r="H1996" s="2">
        <v>6.4121700000000015</v>
      </c>
      <c r="I1996" s="2">
        <v>6.1856580000000001</v>
      </c>
      <c r="J1996" s="17">
        <v>6.064819</v>
      </c>
      <c r="K1996" s="17" t="s">
        <v>55</v>
      </c>
      <c r="L1996" s="17" t="s">
        <v>54</v>
      </c>
      <c r="M1996" s="17" t="s">
        <v>47</v>
      </c>
    </row>
    <row r="1997" spans="1:13" ht="13.5" x14ac:dyDescent="0.25">
      <c r="A1997" s="3">
        <v>44914</v>
      </c>
      <c r="B1997" s="2">
        <v>6.4013</v>
      </c>
      <c r="C1997" s="2">
        <v>59.003987944255442</v>
      </c>
      <c r="D1997" s="2">
        <v>7.4436287712198457E-2</v>
      </c>
      <c r="E1997" s="2">
        <v>-2.3739264656049149E-2</v>
      </c>
      <c r="F1997" s="2">
        <v>6.3430799999999987</v>
      </c>
      <c r="G1997" s="2">
        <v>6.3583499999999997</v>
      </c>
      <c r="H1997" s="2">
        <v>6.4030800000000028</v>
      </c>
      <c r="I1997" s="2">
        <v>6.1943879999999991</v>
      </c>
      <c r="J1997" s="17">
        <v>6.0699125</v>
      </c>
      <c r="K1997" s="17" t="s">
        <v>55</v>
      </c>
      <c r="L1997" s="17" t="s">
        <v>54</v>
      </c>
      <c r="M1997" s="17" t="s">
        <v>49</v>
      </c>
    </row>
    <row r="1998" spans="1:13" ht="13.5" x14ac:dyDescent="0.25">
      <c r="A1998" s="3">
        <v>44915</v>
      </c>
      <c r="B1998" s="2">
        <v>6.3867000000000003</v>
      </c>
      <c r="C1998" s="2">
        <v>57.015670992853764</v>
      </c>
      <c r="D1998" s="2">
        <v>6.9815612783756364E-2</v>
      </c>
      <c r="E1998" s="2">
        <v>-3.6023678465744793E-2</v>
      </c>
      <c r="F1998" s="2">
        <v>6.3517999999999999</v>
      </c>
      <c r="G1998" s="2">
        <v>6.356889999999999</v>
      </c>
      <c r="H1998" s="2">
        <v>6.3998050000000024</v>
      </c>
      <c r="I1998" s="2">
        <v>6.2028259999999991</v>
      </c>
      <c r="J1998" s="17">
        <v>6.0748334999999996</v>
      </c>
      <c r="K1998" s="17" t="s">
        <v>55</v>
      </c>
      <c r="L1998" s="17" t="s">
        <v>54</v>
      </c>
      <c r="M1998" s="17" t="s">
        <v>49</v>
      </c>
    </row>
    <row r="1999" spans="1:13" ht="13.5" x14ac:dyDescent="0.25">
      <c r="A1999" s="3">
        <v>44916</v>
      </c>
      <c r="B1999" s="2">
        <v>6.3503999999999996</v>
      </c>
      <c r="C1999" s="2">
        <v>52.297002181194003</v>
      </c>
      <c r="D1999" s="2">
        <v>6.6008923164223354E-2</v>
      </c>
      <c r="E1999" s="2">
        <v>-4.5642830868979592E-2</v>
      </c>
      <c r="F1999" s="2">
        <v>6.3561800000000002</v>
      </c>
      <c r="G1999" s="2">
        <v>6.3532599999999997</v>
      </c>
      <c r="H1999" s="2">
        <v>6.3936250000000019</v>
      </c>
      <c r="I1999" s="2">
        <v>6.2098099999999992</v>
      </c>
      <c r="J1999" s="17">
        <v>6.0795399999999997</v>
      </c>
      <c r="K1999" s="17" t="s">
        <v>55</v>
      </c>
      <c r="L1999" s="17" t="s">
        <v>54</v>
      </c>
      <c r="M1999" s="17" t="s">
        <v>49</v>
      </c>
    </row>
    <row r="2000" spans="1:13" ht="13.5" x14ac:dyDescent="0.25">
      <c r="A2000" s="3">
        <v>44917</v>
      </c>
      <c r="B2000" s="2">
        <v>6.3212999999999999</v>
      </c>
      <c r="C2000" s="2">
        <v>48.809603612303356</v>
      </c>
      <c r="D2000" s="2">
        <v>6.1489620206876872E-2</v>
      </c>
      <c r="E2000" s="2">
        <v>-6.0095646581798348E-2</v>
      </c>
      <c r="F2000" s="2">
        <v>6.3576400000000008</v>
      </c>
      <c r="G2000" s="2">
        <v>6.3488999999999995</v>
      </c>
      <c r="H2000" s="2">
        <v>6.3878100000000009</v>
      </c>
      <c r="I2000" s="2">
        <v>6.2154839999999991</v>
      </c>
      <c r="J2000" s="17">
        <v>6.0837024999999993</v>
      </c>
      <c r="K2000" s="17" t="s">
        <v>55</v>
      </c>
      <c r="L2000" s="17" t="s">
        <v>54</v>
      </c>
      <c r="M2000" s="17" t="s">
        <v>49</v>
      </c>
    </row>
    <row r="2001" spans="1:13" ht="13.5" x14ac:dyDescent="0.25">
      <c r="A2001" s="3">
        <v>44918</v>
      </c>
      <c r="B2001" s="2">
        <v>6.3575999999999997</v>
      </c>
      <c r="C2001" s="2">
        <v>53.018337711794274</v>
      </c>
      <c r="D2001" s="2">
        <v>5.3933019653891634E-2</v>
      </c>
      <c r="E2001" s="2">
        <v>-8.3593013866489249E-2</v>
      </c>
      <c r="F2001" s="2">
        <v>6.3634600000000008</v>
      </c>
      <c r="G2001" s="2">
        <v>6.3488999999999995</v>
      </c>
      <c r="H2001" s="2">
        <v>6.3856250000000019</v>
      </c>
      <c r="I2001" s="2">
        <v>6.2218839999999993</v>
      </c>
      <c r="J2001" s="17">
        <v>6.0882125</v>
      </c>
      <c r="K2001" s="17" t="s">
        <v>55</v>
      </c>
      <c r="L2001" s="17" t="s">
        <v>54</v>
      </c>
      <c r="M2001" s="17" t="s">
        <v>49</v>
      </c>
    </row>
    <row r="2002" spans="1:13" ht="13.5" x14ac:dyDescent="0.25">
      <c r="A2002" s="3">
        <v>44921</v>
      </c>
      <c r="B2002" s="2">
        <v>6.3575999999999997</v>
      </c>
      <c r="C2002" s="2">
        <v>53.018337711794274</v>
      </c>
      <c r="D2002" s="2">
        <v>4.7397984808630333E-2</v>
      </c>
      <c r="E2002" s="2">
        <v>-0.11935344490240633</v>
      </c>
      <c r="F2002" s="2">
        <v>6.3547199999999986</v>
      </c>
      <c r="G2002" s="2">
        <v>6.3488999999999987</v>
      </c>
      <c r="H2002" s="2">
        <v>6.384170000000001</v>
      </c>
      <c r="I2002" s="2">
        <v>6.2297399999999978</v>
      </c>
      <c r="J2002" s="17">
        <v>6.0927889999999998</v>
      </c>
      <c r="K2002" s="17" t="s">
        <v>55</v>
      </c>
      <c r="L2002" s="17" t="s">
        <v>54</v>
      </c>
      <c r="M2002" s="17" t="s">
        <v>47</v>
      </c>
    </row>
    <row r="2003" spans="1:13" ht="13.5" x14ac:dyDescent="0.25">
      <c r="A2003" s="3">
        <v>44922</v>
      </c>
      <c r="B2003" s="2">
        <v>6.3285</v>
      </c>
      <c r="C2003" s="2">
        <v>49.253422977294385</v>
      </c>
      <c r="D2003" s="2">
        <v>4.1662581612957439E-2</v>
      </c>
      <c r="E2003" s="2">
        <v>-0.1599404267596537</v>
      </c>
      <c r="F2003" s="2">
        <v>6.3430799999999987</v>
      </c>
      <c r="G2003" s="2">
        <v>6.3474399999999997</v>
      </c>
      <c r="H2003" s="2">
        <v>6.3768950000000002</v>
      </c>
      <c r="I2003" s="2">
        <v>6.2370139999999985</v>
      </c>
      <c r="J2003" s="17">
        <v>6.0969875</v>
      </c>
      <c r="K2003" s="17" t="s">
        <v>55</v>
      </c>
      <c r="L2003" s="17" t="s">
        <v>54</v>
      </c>
      <c r="M2003" s="17" t="s">
        <v>47</v>
      </c>
    </row>
    <row r="2004" spans="1:13" ht="13.5" x14ac:dyDescent="0.25">
      <c r="A2004" s="3">
        <v>44923</v>
      </c>
      <c r="B2004" s="2">
        <v>6.3285</v>
      </c>
      <c r="C2004" s="2">
        <v>49.253422977294377</v>
      </c>
      <c r="D2004" s="2">
        <v>3.4614472766056892E-2</v>
      </c>
      <c r="E2004" s="2">
        <v>-0.20462954073402806</v>
      </c>
      <c r="F2004" s="2">
        <v>6.3386999999999984</v>
      </c>
      <c r="G2004" s="2">
        <v>6.3474399999999997</v>
      </c>
      <c r="H2004" s="2">
        <v>6.3696200000000012</v>
      </c>
      <c r="I2004" s="2">
        <v>6.2432699999999981</v>
      </c>
      <c r="J2004" s="17">
        <v>6.1009205</v>
      </c>
      <c r="K2004" s="17" t="s">
        <v>55</v>
      </c>
      <c r="L2004" s="17" t="s">
        <v>54</v>
      </c>
      <c r="M2004" s="17" t="s">
        <v>47</v>
      </c>
    </row>
    <row r="2005" spans="1:13" ht="13.5" x14ac:dyDescent="0.25">
      <c r="A2005" s="3">
        <v>44924</v>
      </c>
      <c r="B2005" s="2">
        <v>6.3503999999999996</v>
      </c>
      <c r="C2005" s="2">
        <v>52.215116156221129</v>
      </c>
      <c r="D2005" s="2">
        <v>2.4844991786109105E-2</v>
      </c>
      <c r="E2005" s="2">
        <v>-0.24201394170570234</v>
      </c>
      <c r="F2005" s="2">
        <v>6.3445200000000002</v>
      </c>
      <c r="G2005" s="2">
        <v>6.3510799999999996</v>
      </c>
      <c r="H2005" s="2">
        <v>6.3634400000000007</v>
      </c>
      <c r="I2005" s="2">
        <v>6.2509819999999969</v>
      </c>
      <c r="J2005" s="17">
        <v>6.1044985</v>
      </c>
      <c r="K2005" s="17" t="s">
        <v>51</v>
      </c>
      <c r="L2005" s="17" t="s">
        <v>54</v>
      </c>
      <c r="M2005" s="17" t="s">
        <v>52</v>
      </c>
    </row>
    <row r="2006" spans="1:13" ht="13.5" x14ac:dyDescent="0.25">
      <c r="A2006" s="3">
        <v>44925</v>
      </c>
      <c r="B2006" s="2">
        <v>6.3940000000000001</v>
      </c>
      <c r="C2006" s="2">
        <v>57.529443710076983</v>
      </c>
      <c r="D2006" s="2">
        <v>1.5494030997989405E-2</v>
      </c>
      <c r="E2006" s="2">
        <v>-0.27616244241573168</v>
      </c>
      <c r="F2006" s="2">
        <v>6.3517999999999999</v>
      </c>
      <c r="G2006" s="2">
        <v>6.3576299999999994</v>
      </c>
      <c r="H2006" s="2">
        <v>6.3598049999999997</v>
      </c>
      <c r="I2006" s="2">
        <v>6.259565999999996</v>
      </c>
      <c r="J2006" s="17">
        <v>6.1084274999999995</v>
      </c>
      <c r="K2006" s="17" t="s">
        <v>51</v>
      </c>
      <c r="L2006" s="17" t="s">
        <v>54</v>
      </c>
      <c r="M2006" s="17" t="s">
        <v>52</v>
      </c>
    </row>
    <row r="2007" spans="1:13" ht="13.5" x14ac:dyDescent="0.25">
      <c r="A2007" s="3">
        <v>44928</v>
      </c>
      <c r="B2007" s="2">
        <v>6.3285</v>
      </c>
      <c r="C2007" s="2">
        <v>48.756766078667788</v>
      </c>
      <c r="D2007" s="2">
        <v>2.3296622619855434E-2</v>
      </c>
      <c r="E2007" s="2">
        <v>-0.30221384789909683</v>
      </c>
      <c r="F2007" s="2">
        <v>6.34598</v>
      </c>
      <c r="G2007" s="2">
        <v>6.3503499999999988</v>
      </c>
      <c r="H2007" s="2">
        <v>6.3543500000000002</v>
      </c>
      <c r="I2007" s="2">
        <v>6.2671299999999972</v>
      </c>
      <c r="J2007" s="17">
        <v>6.1118959999999989</v>
      </c>
      <c r="K2007" s="17" t="s">
        <v>51</v>
      </c>
      <c r="L2007" s="17" t="s">
        <v>54</v>
      </c>
      <c r="M2007" s="17" t="s">
        <v>53</v>
      </c>
    </row>
    <row r="2008" spans="1:13" ht="13.5" x14ac:dyDescent="0.25">
      <c r="A2008" s="3">
        <v>44929</v>
      </c>
      <c r="B2008" s="2">
        <v>6.3285</v>
      </c>
      <c r="C2008" s="2">
        <v>48.756766078667788</v>
      </c>
      <c r="D2008" s="2">
        <v>2.7727751410550283E-2</v>
      </c>
      <c r="E2008" s="2">
        <v>-0.32346719671841861</v>
      </c>
      <c r="F2008" s="2">
        <v>6.3459799999999991</v>
      </c>
      <c r="G2008" s="2">
        <v>6.3445299999999989</v>
      </c>
      <c r="H2008" s="2">
        <v>6.3507100000000012</v>
      </c>
      <c r="I2008" s="2">
        <v>6.275567999999998</v>
      </c>
      <c r="J2008" s="17">
        <v>6.1156635000000001</v>
      </c>
      <c r="K2008" s="17" t="s">
        <v>51</v>
      </c>
      <c r="L2008" s="17" t="s">
        <v>54</v>
      </c>
      <c r="M2008" s="17" t="s">
        <v>54</v>
      </c>
    </row>
    <row r="2009" spans="1:13" ht="13.5" x14ac:dyDescent="0.25">
      <c r="A2009" s="3">
        <v>44930</v>
      </c>
      <c r="B2009" s="2">
        <v>6.2702999999999998</v>
      </c>
      <c r="C2009" s="2">
        <v>42.135497907842584</v>
      </c>
      <c r="D2009" s="2">
        <v>3.0273191330204341E-2</v>
      </c>
      <c r="E2009" s="2">
        <v>-0.34558308729916531</v>
      </c>
      <c r="F2009" s="2">
        <v>6.3343399999999992</v>
      </c>
      <c r="G2009" s="2">
        <v>6.3365199999999984</v>
      </c>
      <c r="H2009" s="2">
        <v>6.3448900000000013</v>
      </c>
      <c r="I2009" s="2">
        <v>6.2816779999999985</v>
      </c>
      <c r="J2009" s="17">
        <v>6.119006999999999</v>
      </c>
      <c r="K2009" s="17" t="s">
        <v>51</v>
      </c>
      <c r="L2009" s="17" t="s">
        <v>54</v>
      </c>
      <c r="M2009" s="17" t="s">
        <v>53</v>
      </c>
    </row>
    <row r="2010" spans="1:13" ht="13.5" x14ac:dyDescent="0.25">
      <c r="A2010" s="3">
        <v>44931</v>
      </c>
      <c r="B2010" s="2">
        <v>6.3212999999999999</v>
      </c>
      <c r="C2010" s="2">
        <v>48.708765500174678</v>
      </c>
      <c r="D2010" s="2">
        <v>2.4580607890273498E-2</v>
      </c>
      <c r="E2010" s="2">
        <v>-0.36337214121606137</v>
      </c>
      <c r="F2010" s="2">
        <v>6.3285200000000001</v>
      </c>
      <c r="G2010" s="2">
        <v>6.3365199999999993</v>
      </c>
      <c r="H2010" s="2">
        <v>6.3427100000000012</v>
      </c>
      <c r="I2010" s="2">
        <v>6.2888079999999995</v>
      </c>
      <c r="J2010" s="17">
        <v>6.1231695000000004</v>
      </c>
      <c r="K2010" s="17" t="s">
        <v>51</v>
      </c>
      <c r="L2010" s="17" t="s">
        <v>54</v>
      </c>
      <c r="M2010" s="17" t="s">
        <v>53</v>
      </c>
    </row>
    <row r="2011" spans="1:13" ht="13.5" x14ac:dyDescent="0.25">
      <c r="A2011" s="3">
        <v>44932</v>
      </c>
      <c r="B2011" s="2">
        <v>6.3067000000000002</v>
      </c>
      <c r="C2011" s="2">
        <v>47.060625315079811</v>
      </c>
      <c r="D2011" s="2">
        <v>2.6506582598130102E-2</v>
      </c>
      <c r="E2011" s="2">
        <v>-0.36395048182500611</v>
      </c>
      <c r="F2011" s="2">
        <v>6.3110599999999994</v>
      </c>
      <c r="G2011" s="2">
        <v>6.3314299999999992</v>
      </c>
      <c r="H2011" s="2">
        <v>6.3401650000000007</v>
      </c>
      <c r="I2011" s="2">
        <v>6.2956459999999996</v>
      </c>
      <c r="J2011" s="17">
        <v>6.1268280000000006</v>
      </c>
      <c r="K2011" s="17" t="s">
        <v>51</v>
      </c>
      <c r="L2011" s="17" t="s">
        <v>54</v>
      </c>
      <c r="M2011" s="17" t="s">
        <v>53</v>
      </c>
    </row>
    <row r="2012" spans="1:13" ht="13.5" x14ac:dyDescent="0.25">
      <c r="A2012" s="3">
        <v>44935</v>
      </c>
      <c r="B2012" s="2">
        <v>6.2922000000000002</v>
      </c>
      <c r="C2012" s="2">
        <v>45.416990950504442</v>
      </c>
      <c r="D2012" s="2">
        <v>2.9367598878096146E-2</v>
      </c>
      <c r="E2012" s="2">
        <v>-0.34478272904245844</v>
      </c>
      <c r="F2012" s="2">
        <v>6.3038000000000007</v>
      </c>
      <c r="G2012" s="2">
        <v>6.3248899999999999</v>
      </c>
      <c r="H2012" s="2">
        <v>6.3368950000000002</v>
      </c>
      <c r="I2012" s="2">
        <v>6.3021939999999992</v>
      </c>
      <c r="J2012" s="17">
        <v>6.1302480000000017</v>
      </c>
      <c r="K2012" s="17" t="s">
        <v>51</v>
      </c>
      <c r="L2012" s="17" t="s">
        <v>54</v>
      </c>
      <c r="M2012" s="17" t="s">
        <v>53</v>
      </c>
    </row>
    <row r="2013" spans="1:13" ht="13.5" x14ac:dyDescent="0.25">
      <c r="A2013" s="3">
        <v>44936</v>
      </c>
      <c r="B2013" s="2">
        <v>6.2194000000000003</v>
      </c>
      <c r="C2013" s="2">
        <v>38.202756109246614</v>
      </c>
      <c r="D2013" s="2">
        <v>3.2935431019060601E-2</v>
      </c>
      <c r="E2013" s="2">
        <v>-0.31403241193465864</v>
      </c>
      <c r="F2013" s="2">
        <v>6.2819799999999999</v>
      </c>
      <c r="G2013" s="2">
        <v>6.313979999999999</v>
      </c>
      <c r="H2013" s="2">
        <v>6.3307100000000007</v>
      </c>
      <c r="I2013" s="2">
        <v>6.3072859999999995</v>
      </c>
      <c r="J2013" s="17">
        <v>6.1334035000000009</v>
      </c>
      <c r="K2013" s="17" t="s">
        <v>51</v>
      </c>
      <c r="L2013" s="17" t="s">
        <v>54</v>
      </c>
      <c r="M2013" s="17" t="s">
        <v>53</v>
      </c>
    </row>
    <row r="2014" spans="1:13" ht="13.5" x14ac:dyDescent="0.25">
      <c r="A2014" s="3">
        <v>44937</v>
      </c>
      <c r="B2014" s="2">
        <v>6.1829999999999998</v>
      </c>
      <c r="C2014" s="2">
        <v>35.19267061488803</v>
      </c>
      <c r="D2014" s="2">
        <v>3.9295009693387506E-2</v>
      </c>
      <c r="E2014" s="2">
        <v>-0.2733859573729569</v>
      </c>
      <c r="F2014" s="2">
        <v>6.2645200000000001</v>
      </c>
      <c r="G2014" s="2">
        <v>6.2994299999999992</v>
      </c>
      <c r="H2014" s="2">
        <v>6.3234350000000008</v>
      </c>
      <c r="I2014" s="2">
        <v>6.3116499999999993</v>
      </c>
      <c r="J2014" s="17">
        <v>6.1362775000000012</v>
      </c>
      <c r="K2014" s="17" t="s">
        <v>51</v>
      </c>
      <c r="L2014" s="17" t="s">
        <v>54</v>
      </c>
      <c r="M2014" s="17" t="s">
        <v>53</v>
      </c>
    </row>
    <row r="2015" spans="1:13" ht="13.5" x14ac:dyDescent="0.25">
      <c r="A2015" s="3">
        <v>44938</v>
      </c>
      <c r="B2015" s="2">
        <v>6.3140000000000001</v>
      </c>
      <c r="C2015" s="2">
        <v>50.353617850251865</v>
      </c>
      <c r="D2015" s="2">
        <v>3.9153425923206697E-2</v>
      </c>
      <c r="E2015" s="2">
        <v>-0.22992137106817392</v>
      </c>
      <c r="F2015" s="2">
        <v>6.2630600000000003</v>
      </c>
      <c r="G2015" s="2">
        <v>6.2957900000000002</v>
      </c>
      <c r="H2015" s="2">
        <v>6.323434999999999</v>
      </c>
      <c r="I2015" s="2">
        <v>6.3157239999999994</v>
      </c>
      <c r="J2015" s="17">
        <v>6.1399725000000025</v>
      </c>
      <c r="K2015" s="17" t="s">
        <v>55</v>
      </c>
      <c r="L2015" s="17" t="s">
        <v>54</v>
      </c>
      <c r="M2015" s="17" t="s">
        <v>47</v>
      </c>
    </row>
    <row r="2016" spans="1:13" ht="13.5" x14ac:dyDescent="0.25">
      <c r="A2016" s="3">
        <v>44939</v>
      </c>
      <c r="B2016" s="2">
        <v>6.3212999999999999</v>
      </c>
      <c r="C2016" s="2">
        <v>51.040957464592587</v>
      </c>
      <c r="D2016" s="2">
        <v>4.5178071961689881E-2</v>
      </c>
      <c r="E2016" s="2">
        <v>-0.18171189105306521</v>
      </c>
      <c r="F2016" s="2">
        <v>6.2659800000000008</v>
      </c>
      <c r="G2016" s="2">
        <v>6.2885200000000001</v>
      </c>
      <c r="H2016" s="2">
        <v>6.3230749999999993</v>
      </c>
      <c r="I2016" s="2">
        <v>6.3200900000000004</v>
      </c>
      <c r="J2016" s="17">
        <v>6.142708500000003</v>
      </c>
      <c r="K2016" s="17" t="s">
        <v>51</v>
      </c>
      <c r="L2016" s="17" t="s">
        <v>54</v>
      </c>
      <c r="M2016" s="17" t="s">
        <v>52</v>
      </c>
    </row>
    <row r="2017" spans="1:13" ht="13.5" x14ac:dyDescent="0.25">
      <c r="A2017" s="3">
        <v>44942</v>
      </c>
      <c r="B2017" s="2">
        <v>6.5758999999999999</v>
      </c>
      <c r="C2017" s="2">
        <v>67.790120034402776</v>
      </c>
      <c r="D2017" s="2">
        <v>2.1275694106236642E-2</v>
      </c>
      <c r="E2017" s="2">
        <v>-0.13333639480765413</v>
      </c>
      <c r="F2017" s="2">
        <v>6.3227200000000003</v>
      </c>
      <c r="G2017" s="2">
        <v>6.3132599999999996</v>
      </c>
      <c r="H2017" s="2">
        <v>6.3318049999999984</v>
      </c>
      <c r="I2017" s="2">
        <v>6.3296919999999988</v>
      </c>
      <c r="J2017" s="17">
        <v>6.146750500000004</v>
      </c>
      <c r="K2017" s="17" t="s">
        <v>51</v>
      </c>
      <c r="L2017" s="17" t="s">
        <v>54</v>
      </c>
      <c r="M2017" s="17" t="s">
        <v>52</v>
      </c>
    </row>
    <row r="2018" spans="1:13" ht="13.5" x14ac:dyDescent="0.25">
      <c r="A2018" s="3">
        <v>44943</v>
      </c>
      <c r="B2018" s="2">
        <v>6.5468000000000002</v>
      </c>
      <c r="C2018" s="2">
        <v>65.050864622544395</v>
      </c>
      <c r="D2018" s="2">
        <v>1.6424841726907502E-3</v>
      </c>
      <c r="E2018" s="2">
        <v>-8.8680774472222904E-2</v>
      </c>
      <c r="F2018" s="2">
        <v>6.3882000000000003</v>
      </c>
      <c r="G2018" s="2">
        <v>6.3350899999999992</v>
      </c>
      <c r="H2018" s="2">
        <v>6.3398099999999991</v>
      </c>
      <c r="I2018" s="2">
        <v>6.3387119999999992</v>
      </c>
      <c r="J2018" s="17">
        <v>6.1506140000000054</v>
      </c>
      <c r="K2018" s="17" t="s">
        <v>51</v>
      </c>
      <c r="L2018" s="17" t="s">
        <v>54</v>
      </c>
      <c r="M2018" s="17" t="s">
        <v>52</v>
      </c>
    </row>
    <row r="2019" spans="1:13" ht="13.5" x14ac:dyDescent="0.25">
      <c r="A2019" s="3">
        <v>44944</v>
      </c>
      <c r="B2019" s="2">
        <v>6.5831</v>
      </c>
      <c r="C2019" s="2">
        <v>66.850330625836648</v>
      </c>
      <c r="D2019" s="2">
        <v>-2.7888862460971886E-2</v>
      </c>
      <c r="E2019" s="2">
        <v>-4.718883360912704E-2</v>
      </c>
      <c r="F2019" s="2">
        <v>6.4682200000000005</v>
      </c>
      <c r="G2019" s="2">
        <v>6.3663699999999999</v>
      </c>
      <c r="H2019" s="2">
        <v>6.3514449999999991</v>
      </c>
      <c r="I2019" s="2">
        <v>6.3480219999999985</v>
      </c>
      <c r="J2019" s="17">
        <v>6.1542605000000048</v>
      </c>
      <c r="K2019" s="17" t="s">
        <v>51</v>
      </c>
      <c r="L2019" s="17" t="s">
        <v>54</v>
      </c>
      <c r="M2019" s="17" t="s">
        <v>52</v>
      </c>
    </row>
    <row r="2020" spans="1:13" ht="13.5" x14ac:dyDescent="0.25">
      <c r="A2020" s="3">
        <v>44945</v>
      </c>
      <c r="B2020" s="2">
        <v>6.5468000000000002</v>
      </c>
      <c r="C2020" s="2">
        <v>63.338299986464278</v>
      </c>
      <c r="D2020" s="2">
        <v>-4.3737765237079174E-2</v>
      </c>
      <c r="E2020" s="2">
        <v>-1.0352249238644775E-2</v>
      </c>
      <c r="F2020" s="2">
        <v>6.5147799999999991</v>
      </c>
      <c r="G2020" s="2">
        <v>6.3889199999999997</v>
      </c>
      <c r="H2020" s="2">
        <v>6.3627199999999986</v>
      </c>
      <c r="I2020" s="2">
        <v>6.3571879999999998</v>
      </c>
      <c r="J2020" s="17">
        <v>6.1574600000000066</v>
      </c>
      <c r="K2020" s="17" t="s">
        <v>51</v>
      </c>
      <c r="L2020" s="17" t="s">
        <v>54</v>
      </c>
      <c r="M2020" s="17" t="s">
        <v>52</v>
      </c>
    </row>
    <row r="2021" spans="1:13" ht="13.5" x14ac:dyDescent="0.25">
      <c r="A2021" s="3">
        <v>44946</v>
      </c>
      <c r="B2021" s="2">
        <v>6.5468000000000002</v>
      </c>
      <c r="C2021" s="2">
        <v>63.338299986464271</v>
      </c>
      <c r="D2021" s="2">
        <v>-6.0472515101697155E-2</v>
      </c>
      <c r="E2021" s="2">
        <v>1.6865845726136877E-2</v>
      </c>
      <c r="F2021" s="2">
        <v>6.5598799999999997</v>
      </c>
      <c r="G2021" s="2">
        <v>6.4129300000000002</v>
      </c>
      <c r="H2021" s="2">
        <v>6.3721799999999993</v>
      </c>
      <c r="I2021" s="2">
        <v>6.3662080000000003</v>
      </c>
      <c r="J2021" s="17">
        <v>6.1600955000000059</v>
      </c>
      <c r="K2021" s="17" t="s">
        <v>51</v>
      </c>
      <c r="L2021" s="17" t="s">
        <v>54</v>
      </c>
      <c r="M2021" s="17" t="s">
        <v>52</v>
      </c>
    </row>
    <row r="2022" spans="1:13" ht="13.5" x14ac:dyDescent="0.25">
      <c r="A2022" s="3">
        <v>44949</v>
      </c>
      <c r="B2022" s="2">
        <v>6.2702999999999998</v>
      </c>
      <c r="C2022" s="2">
        <v>43.260878118512579</v>
      </c>
      <c r="D2022" s="2">
        <v>-5.7380110977375942E-2</v>
      </c>
      <c r="E2022" s="2">
        <v>3.4337578032265864E-2</v>
      </c>
      <c r="F2022" s="2">
        <v>6.4987599999999999</v>
      </c>
      <c r="G2022" s="2">
        <v>6.4107399999999997</v>
      </c>
      <c r="H2022" s="2">
        <v>6.3678150000000002</v>
      </c>
      <c r="I2022" s="2">
        <v>6.3701360000000014</v>
      </c>
      <c r="J2022" s="17">
        <v>6.1606185000000053</v>
      </c>
      <c r="K2022" s="17" t="s">
        <v>55</v>
      </c>
      <c r="L2022" s="17" t="s">
        <v>54</v>
      </c>
      <c r="M2022" s="17" t="s">
        <v>47</v>
      </c>
    </row>
    <row r="2023" spans="1:13" ht="13.5" x14ac:dyDescent="0.25">
      <c r="A2023" s="3">
        <v>44950</v>
      </c>
      <c r="B2023" s="2">
        <v>6.4013</v>
      </c>
      <c r="C2023" s="2">
        <v>51.159987875797768</v>
      </c>
      <c r="D2023" s="2">
        <v>-7.4957513888778138E-2</v>
      </c>
      <c r="E2023" s="2">
        <v>4.2902900874684825E-2</v>
      </c>
      <c r="F2023" s="2">
        <v>6.4696600000000002</v>
      </c>
      <c r="G2023" s="2">
        <v>6.4289299999999994</v>
      </c>
      <c r="H2023" s="2">
        <v>6.371455000000001</v>
      </c>
      <c r="I2023" s="2">
        <v>6.3763920000000018</v>
      </c>
      <c r="J2023" s="17">
        <v>6.1617965000000048</v>
      </c>
      <c r="K2023" s="17" t="s">
        <v>51</v>
      </c>
      <c r="L2023" s="17" t="s">
        <v>54</v>
      </c>
      <c r="M2023" s="17" t="s">
        <v>53</v>
      </c>
    </row>
    <row r="2024" spans="1:13" ht="13.5" x14ac:dyDescent="0.25">
      <c r="A2024" s="3">
        <v>44951</v>
      </c>
      <c r="B2024" s="2">
        <v>6.4013</v>
      </c>
      <c r="C2024" s="2">
        <v>51.159987875797768</v>
      </c>
      <c r="D2024" s="2">
        <v>-9.554770119670053E-2</v>
      </c>
      <c r="E2024" s="2">
        <v>4.3508182853809155E-2</v>
      </c>
      <c r="F2024" s="2">
        <v>6.4333</v>
      </c>
      <c r="G2024" s="2">
        <v>6.4507599999999998</v>
      </c>
      <c r="H2024" s="2">
        <v>6.3750950000000017</v>
      </c>
      <c r="I2024" s="2">
        <v>6.3830840000000011</v>
      </c>
      <c r="J2024" s="17">
        <v>6.1639365000000046</v>
      </c>
      <c r="K2024" s="17" t="s">
        <v>55</v>
      </c>
      <c r="L2024" s="17" t="s">
        <v>54</v>
      </c>
      <c r="M2024" s="17" t="s">
        <v>47</v>
      </c>
    </row>
    <row r="2025" spans="1:13" ht="13.5" x14ac:dyDescent="0.25">
      <c r="A2025" s="3">
        <v>44952</v>
      </c>
      <c r="B2025" s="2">
        <v>6.5468000000000002</v>
      </c>
      <c r="C2025" s="2">
        <v>58.586697839130572</v>
      </c>
      <c r="D2025" s="2">
        <v>-0.10370243254966827</v>
      </c>
      <c r="E2025" s="2">
        <v>4.2735707782723384E-2</v>
      </c>
      <c r="F2025" s="2">
        <v>6.4333</v>
      </c>
      <c r="G2025" s="2">
        <v>6.4740399999999996</v>
      </c>
      <c r="H2025" s="2">
        <v>6.3849150000000021</v>
      </c>
      <c r="I2025" s="2">
        <v>6.3902140000000021</v>
      </c>
      <c r="J2025" s="17">
        <v>6.1674015000000058</v>
      </c>
      <c r="K2025" s="17" t="s">
        <v>51</v>
      </c>
      <c r="L2025" s="17" t="s">
        <v>54</v>
      </c>
      <c r="M2025" s="17" t="s">
        <v>54</v>
      </c>
    </row>
    <row r="2026" spans="1:13" ht="13.5" x14ac:dyDescent="0.25">
      <c r="A2026" s="3">
        <v>44953</v>
      </c>
      <c r="B2026" s="2">
        <v>6.4740000000000002</v>
      </c>
      <c r="C2026" s="2">
        <v>54.149883115338248</v>
      </c>
      <c r="D2026" s="2">
        <v>-0.10504699491966196</v>
      </c>
      <c r="E2026" s="2">
        <v>4.0403911982394097E-2</v>
      </c>
      <c r="F2026" s="2">
        <v>6.4187399999999997</v>
      </c>
      <c r="G2026" s="2">
        <v>6.4893099999999988</v>
      </c>
      <c r="H2026" s="2">
        <v>6.3889150000000026</v>
      </c>
      <c r="I2026" s="2">
        <v>6.391960000000001</v>
      </c>
      <c r="J2026" s="17">
        <v>6.1699050000000053</v>
      </c>
      <c r="K2026" s="17" t="s">
        <v>51</v>
      </c>
      <c r="L2026" s="17" t="s">
        <v>54</v>
      </c>
      <c r="M2026" s="17" t="s">
        <v>53</v>
      </c>
    </row>
    <row r="2027" spans="1:13" ht="13.5" x14ac:dyDescent="0.25">
      <c r="A2027" s="3">
        <v>44956</v>
      </c>
      <c r="B2027" s="2">
        <v>6.4013</v>
      </c>
      <c r="C2027" s="2">
        <v>50.071825014705652</v>
      </c>
      <c r="D2027" s="2">
        <v>-6.2089065210457761E-2</v>
      </c>
      <c r="E2027" s="2">
        <v>3.7700182713992517E-2</v>
      </c>
      <c r="F2027" s="2">
        <v>6.4449399999999999</v>
      </c>
      <c r="G2027" s="2">
        <v>6.4718500000000008</v>
      </c>
      <c r="H2027" s="2">
        <v>6.3925550000000024</v>
      </c>
      <c r="I2027" s="2">
        <v>6.3883240000000008</v>
      </c>
      <c r="J2027" s="17">
        <v>6.1720450000000051</v>
      </c>
      <c r="K2027" s="17" t="s">
        <v>51</v>
      </c>
      <c r="L2027" s="17" t="s">
        <v>54</v>
      </c>
      <c r="M2027" s="17" t="s">
        <v>52</v>
      </c>
    </row>
    <row r="2028" spans="1:13" ht="13.5" x14ac:dyDescent="0.25">
      <c r="A2028" s="3">
        <v>44957</v>
      </c>
      <c r="B2028" s="2">
        <v>6.4013</v>
      </c>
      <c r="C2028" s="2">
        <v>50.071825014705652</v>
      </c>
      <c r="D2028" s="2">
        <v>-3.0212179367515191E-2</v>
      </c>
      <c r="E2028" s="2">
        <v>3.5395892503686056E-2</v>
      </c>
      <c r="F2028" s="2">
        <v>6.4449399999999999</v>
      </c>
      <c r="G2028" s="2">
        <v>6.4572999999999992</v>
      </c>
      <c r="H2028" s="2">
        <v>6.3961950000000023</v>
      </c>
      <c r="I2028" s="2">
        <v>6.3873060000000006</v>
      </c>
      <c r="J2028" s="17">
        <v>6.1741850000000049</v>
      </c>
      <c r="K2028" s="17" t="s">
        <v>55</v>
      </c>
      <c r="L2028" s="17" t="s">
        <v>54</v>
      </c>
      <c r="M2028" s="17" t="s">
        <v>54</v>
      </c>
    </row>
    <row r="2029" spans="1:13" ht="13.5" x14ac:dyDescent="0.25">
      <c r="A2029" s="3">
        <v>44958</v>
      </c>
      <c r="B2029" s="2">
        <v>6.4667000000000003</v>
      </c>
      <c r="C2029" s="2">
        <v>53.709007429233807</v>
      </c>
      <c r="D2029" s="2">
        <v>-2.4948223182867935E-3</v>
      </c>
      <c r="E2029" s="2">
        <v>3.4243165879270461E-2</v>
      </c>
      <c r="F2029" s="2">
        <v>6.4580200000000003</v>
      </c>
      <c r="G2029" s="2">
        <v>6.4456599999999993</v>
      </c>
      <c r="H2029" s="2">
        <v>6.4060150000000018</v>
      </c>
      <c r="I2029" s="2">
        <v>6.3871599999999997</v>
      </c>
      <c r="J2029" s="17">
        <v>6.1765195000000039</v>
      </c>
      <c r="K2029" s="17" t="s">
        <v>51</v>
      </c>
      <c r="L2029" s="17" t="s">
        <v>54</v>
      </c>
      <c r="M2029" s="17" t="s">
        <v>52</v>
      </c>
    </row>
    <row r="2030" spans="1:13" ht="13.5" x14ac:dyDescent="0.25">
      <c r="A2030" s="3">
        <v>44959</v>
      </c>
      <c r="B2030" s="2">
        <v>6.3867000000000003</v>
      </c>
      <c r="C2030" s="2">
        <v>49.006099756761444</v>
      </c>
      <c r="D2030" s="2">
        <v>2.0917293003112292E-2</v>
      </c>
      <c r="E2030" s="2">
        <v>3.3949697448820176E-2</v>
      </c>
      <c r="F2030" s="2">
        <v>6.4259999999999993</v>
      </c>
      <c r="G2030" s="2">
        <v>6.4296500000000005</v>
      </c>
      <c r="H2030" s="2">
        <v>6.4092850000000015</v>
      </c>
      <c r="I2030" s="2">
        <v>6.3861419999999995</v>
      </c>
      <c r="J2030" s="17">
        <v>6.1785865000000051</v>
      </c>
      <c r="K2030" s="17" t="s">
        <v>55</v>
      </c>
      <c r="L2030" s="17" t="s">
        <v>54</v>
      </c>
      <c r="M2030" s="17" t="s">
        <v>47</v>
      </c>
    </row>
    <row r="2031" spans="1:13" ht="13.5" x14ac:dyDescent="0.25">
      <c r="A2031" s="3">
        <v>44960</v>
      </c>
      <c r="B2031" s="2">
        <v>6.3212999999999999</v>
      </c>
      <c r="C2031" s="2">
        <v>45.498658823772281</v>
      </c>
      <c r="D2031" s="2">
        <v>4.5690690556879687E-2</v>
      </c>
      <c r="E2031" s="2">
        <v>3.4819410966613631E-2</v>
      </c>
      <c r="F2031" s="2">
        <v>6.3954600000000008</v>
      </c>
      <c r="G2031" s="2">
        <v>6.4070999999999998</v>
      </c>
      <c r="H2031" s="2">
        <v>6.4100150000000031</v>
      </c>
      <c r="I2031" s="2">
        <v>6.3845419999999997</v>
      </c>
      <c r="J2031" s="17">
        <v>6.1803265000000041</v>
      </c>
      <c r="K2031" s="17" t="s">
        <v>55</v>
      </c>
      <c r="L2031" s="17" t="s">
        <v>54</v>
      </c>
      <c r="M2031" s="17" t="s">
        <v>47</v>
      </c>
    </row>
    <row r="2032" spans="1:13" ht="13.5" x14ac:dyDescent="0.25">
      <c r="A2032" s="3">
        <v>44963</v>
      </c>
      <c r="B2032" s="2">
        <v>6.2484999999999999</v>
      </c>
      <c r="C2032" s="2">
        <v>41.903417974613319</v>
      </c>
      <c r="D2032" s="2">
        <v>3.0003287608328044E-2</v>
      </c>
      <c r="E2032" s="2">
        <v>3.6047078248261734E-2</v>
      </c>
      <c r="F2032" s="2">
        <v>6.3649000000000004</v>
      </c>
      <c r="G2032" s="2">
        <v>6.4049199999999997</v>
      </c>
      <c r="H2032" s="2">
        <v>6.4078300000000015</v>
      </c>
      <c r="I2032" s="2">
        <v>6.3817779999999997</v>
      </c>
      <c r="J2032" s="17">
        <v>6.1812050000000047</v>
      </c>
      <c r="K2032" s="17" t="s">
        <v>55</v>
      </c>
      <c r="L2032" s="17" t="s">
        <v>54</v>
      </c>
      <c r="M2032" s="17" t="s">
        <v>47</v>
      </c>
    </row>
    <row r="2033" spans="1:13" ht="13.5" x14ac:dyDescent="0.25">
      <c r="A2033" s="3">
        <v>44964</v>
      </c>
      <c r="B2033" s="2">
        <v>6.3285</v>
      </c>
      <c r="C2033" s="2">
        <v>46.871620121015766</v>
      </c>
      <c r="D2033" s="2">
        <v>3.1847022761363419E-2</v>
      </c>
      <c r="E2033" s="2">
        <v>3.5969797061155204E-2</v>
      </c>
      <c r="F2033" s="2">
        <v>6.3503400000000001</v>
      </c>
      <c r="G2033" s="2">
        <v>6.39764</v>
      </c>
      <c r="H2033" s="2">
        <v>6.4132850000000001</v>
      </c>
      <c r="I2033" s="2">
        <v>6.3788679999999998</v>
      </c>
      <c r="J2033" s="17">
        <v>6.1823175000000035</v>
      </c>
      <c r="K2033" s="17" t="s">
        <v>51</v>
      </c>
      <c r="L2033" s="17" t="s">
        <v>54</v>
      </c>
      <c r="M2033" s="17" t="s">
        <v>53</v>
      </c>
    </row>
    <row r="2034" spans="1:13" ht="13.5" x14ac:dyDescent="0.25">
      <c r="A2034" s="3">
        <v>44965</v>
      </c>
      <c r="B2034" s="2">
        <v>6.234</v>
      </c>
      <c r="C2034" s="2">
        <v>42.272897672820605</v>
      </c>
      <c r="D2034" s="2">
        <v>4.0758245200220422E-2</v>
      </c>
      <c r="E2034" s="2">
        <v>3.4886810669113533E-2</v>
      </c>
      <c r="F2034" s="2">
        <v>6.3037999999999998</v>
      </c>
      <c r="G2034" s="2">
        <v>6.3809100000000001</v>
      </c>
      <c r="H2034" s="2">
        <v>6.4158350000000013</v>
      </c>
      <c r="I2034" s="2">
        <v>6.3740679999999985</v>
      </c>
      <c r="J2034" s="17">
        <v>6.1836210000000031</v>
      </c>
      <c r="K2034" s="17" t="s">
        <v>55</v>
      </c>
      <c r="L2034" s="17" t="s">
        <v>54</v>
      </c>
      <c r="M2034" s="17" t="s">
        <v>47</v>
      </c>
    </row>
    <row r="2035" spans="1:13" ht="13.5" x14ac:dyDescent="0.25">
      <c r="A2035" s="3">
        <v>44966</v>
      </c>
      <c r="B2035" s="2">
        <v>6.3212999999999999</v>
      </c>
      <c r="C2035" s="2">
        <v>47.40654525720575</v>
      </c>
      <c r="D2035" s="2">
        <v>6.5099992179949773E-2</v>
      </c>
      <c r="E2035" s="2">
        <v>3.2922349507819741E-2</v>
      </c>
      <c r="F2035" s="2">
        <v>6.2907200000000003</v>
      </c>
      <c r="G2035" s="2">
        <v>6.3583599999999993</v>
      </c>
      <c r="H2035" s="2">
        <v>6.4162000000000008</v>
      </c>
      <c r="I2035" s="2">
        <v>6.3710139999999988</v>
      </c>
      <c r="J2035" s="17">
        <v>6.1853610000000039</v>
      </c>
      <c r="K2035" s="17" t="s">
        <v>55</v>
      </c>
      <c r="L2035" s="17" t="s">
        <v>54</v>
      </c>
      <c r="M2035" s="17" t="s">
        <v>47</v>
      </c>
    </row>
    <row r="2036" spans="1:13" ht="13.5" x14ac:dyDescent="0.25">
      <c r="A2036" s="3">
        <v>44967</v>
      </c>
      <c r="B2036" s="2">
        <v>6.3212999999999999</v>
      </c>
      <c r="C2036" s="2">
        <v>47.40654525720575</v>
      </c>
      <c r="D2036" s="2">
        <v>7.4799081783100796E-2</v>
      </c>
      <c r="E2036" s="2">
        <v>3.1137842068822547E-2</v>
      </c>
      <c r="F2036" s="2">
        <v>6.2907200000000003</v>
      </c>
      <c r="G2036" s="2">
        <v>6.343090000000001</v>
      </c>
      <c r="H2036" s="2">
        <v>6.416199999999999</v>
      </c>
      <c r="I2036" s="2">
        <v>6.3681059999999992</v>
      </c>
      <c r="J2036" s="17">
        <v>6.1871010000000037</v>
      </c>
      <c r="K2036" s="17" t="s">
        <v>51</v>
      </c>
      <c r="L2036" s="17" t="s">
        <v>54</v>
      </c>
      <c r="M2036" s="17" t="s">
        <v>54</v>
      </c>
    </row>
    <row r="2037" spans="1:13" ht="13.5" x14ac:dyDescent="0.25">
      <c r="A2037" s="3">
        <v>44970</v>
      </c>
      <c r="B2037" s="2">
        <v>6.3212999999999999</v>
      </c>
      <c r="C2037" s="2">
        <v>47.40654525720575</v>
      </c>
      <c r="D2037" s="2">
        <v>7.2101227976074433E-2</v>
      </c>
      <c r="E2037" s="2">
        <v>3.047639583246841E-2</v>
      </c>
      <c r="F2037" s="2">
        <v>6.3052800000000007</v>
      </c>
      <c r="G2037" s="2">
        <v>6.3350900000000001</v>
      </c>
      <c r="H2037" s="2">
        <v>6.4034700000000004</v>
      </c>
      <c r="I2037" s="2">
        <v>6.36578</v>
      </c>
      <c r="J2037" s="17">
        <v>6.1882105000000038</v>
      </c>
      <c r="K2037" s="17" t="s">
        <v>51</v>
      </c>
      <c r="L2037" s="17" t="s">
        <v>54</v>
      </c>
      <c r="M2037" s="17" t="s">
        <v>52</v>
      </c>
    </row>
    <row r="2038" spans="1:13" ht="13.5" x14ac:dyDescent="0.25">
      <c r="A2038" s="3">
        <v>44971</v>
      </c>
      <c r="B2038" s="2">
        <v>6.3575999999999997</v>
      </c>
      <c r="C2038" s="2">
        <v>49.728299772091141</v>
      </c>
      <c r="D2038" s="2">
        <v>6.7388650458021893E-2</v>
      </c>
      <c r="E2038" s="2">
        <v>3.0557237227636851E-2</v>
      </c>
      <c r="F2038" s="2">
        <v>6.3111000000000006</v>
      </c>
      <c r="G2038" s="2">
        <v>6.3307200000000003</v>
      </c>
      <c r="H2038" s="2">
        <v>6.3940099999999989</v>
      </c>
      <c r="I2038" s="2">
        <v>6.3649059999999986</v>
      </c>
      <c r="J2038" s="17">
        <v>6.1898005000000031</v>
      </c>
      <c r="K2038" s="17" t="s">
        <v>55</v>
      </c>
      <c r="L2038" s="17" t="s">
        <v>54</v>
      </c>
      <c r="M2038" s="17" t="s">
        <v>49</v>
      </c>
    </row>
    <row r="2039" spans="1:13" ht="13.5" x14ac:dyDescent="0.25">
      <c r="A2039" s="3">
        <v>44972</v>
      </c>
      <c r="B2039" s="2">
        <v>6.3503999999999996</v>
      </c>
      <c r="C2039" s="2">
        <v>49.263760204267442</v>
      </c>
      <c r="D2039" s="2">
        <v>7.4021375759171448E-2</v>
      </c>
      <c r="E2039" s="2">
        <v>3.0114916250958534E-2</v>
      </c>
      <c r="F2039" s="2">
        <v>6.3343800000000003</v>
      </c>
      <c r="G2039" s="2">
        <v>6.3190900000000001</v>
      </c>
      <c r="H2039" s="2">
        <v>6.3823749999999979</v>
      </c>
      <c r="I2039" s="2">
        <v>6.3641799999999993</v>
      </c>
      <c r="J2039" s="17">
        <v>6.1911220000000036</v>
      </c>
      <c r="K2039" s="17" t="s">
        <v>51</v>
      </c>
      <c r="L2039" s="17" t="s">
        <v>54</v>
      </c>
      <c r="M2039" s="17" t="s">
        <v>52</v>
      </c>
    </row>
    <row r="2040" spans="1:13" ht="13.5" x14ac:dyDescent="0.25">
      <c r="A2040" s="3">
        <v>44973</v>
      </c>
      <c r="B2040" s="2">
        <v>6.3212999999999999</v>
      </c>
      <c r="C2040" s="2">
        <v>47.338971357548445</v>
      </c>
      <c r="D2040" s="2">
        <v>6.9547626342589375E-2</v>
      </c>
      <c r="E2040" s="2">
        <v>3.1028467214917928E-2</v>
      </c>
      <c r="F2040" s="2">
        <v>6.3343800000000003</v>
      </c>
      <c r="G2040" s="2">
        <v>6.3125499999999999</v>
      </c>
      <c r="H2040" s="2">
        <v>6.3710999999999984</v>
      </c>
      <c r="I2040" s="2">
        <v>6.3633079999999982</v>
      </c>
      <c r="J2040" s="17">
        <v>6.1922980000000045</v>
      </c>
      <c r="K2040" s="17" t="s">
        <v>55</v>
      </c>
      <c r="L2040" s="17" t="s">
        <v>54</v>
      </c>
      <c r="M2040" s="17" t="s">
        <v>54</v>
      </c>
    </row>
    <row r="2041" spans="1:13" ht="13.5" x14ac:dyDescent="0.25">
      <c r="A2041" s="3">
        <v>44974</v>
      </c>
      <c r="B2041" s="2">
        <v>6.3357999999999999</v>
      </c>
      <c r="C2041" s="2">
        <v>48.420388620759695</v>
      </c>
      <c r="D2041" s="2">
        <v>5.4859673080678739E-2</v>
      </c>
      <c r="E2041" s="2">
        <v>3.3990963237086731E-2</v>
      </c>
      <c r="F2041" s="2">
        <v>6.3372799999999998</v>
      </c>
      <c r="G2041" s="2">
        <v>6.3140000000000001</v>
      </c>
      <c r="H2041" s="2">
        <v>6.360549999999999</v>
      </c>
      <c r="I2041" s="2">
        <v>6.3628719999999985</v>
      </c>
      <c r="J2041" s="17">
        <v>6.1935465000000036</v>
      </c>
      <c r="K2041" s="17" t="s">
        <v>51</v>
      </c>
      <c r="L2041" s="17" t="s">
        <v>54</v>
      </c>
      <c r="M2041" s="17" t="s">
        <v>52</v>
      </c>
    </row>
    <row r="2042" spans="1:13" ht="13.5" x14ac:dyDescent="0.25">
      <c r="A2042" s="3">
        <v>44977</v>
      </c>
      <c r="B2042" s="2">
        <v>6.3212999999999999</v>
      </c>
      <c r="C2042" s="2">
        <v>47.372736453709884</v>
      </c>
      <c r="D2042" s="2">
        <v>3.2435667840370996E-2</v>
      </c>
      <c r="E2042" s="2">
        <v>3.8434556739051835E-2</v>
      </c>
      <c r="F2042" s="2">
        <v>6.3372799999999998</v>
      </c>
      <c r="G2042" s="2">
        <v>6.3212799999999998</v>
      </c>
      <c r="H2042" s="2">
        <v>6.3630999999999984</v>
      </c>
      <c r="I2042" s="2">
        <v>6.3621459999999983</v>
      </c>
      <c r="J2042" s="17">
        <v>6.1947225000000037</v>
      </c>
      <c r="K2042" s="17" t="s">
        <v>51</v>
      </c>
      <c r="L2042" s="17" t="s">
        <v>54</v>
      </c>
      <c r="M2042" s="17" t="s">
        <v>54</v>
      </c>
    </row>
    <row r="2043" spans="1:13" ht="13.5" x14ac:dyDescent="0.25">
      <c r="A2043" s="3">
        <v>44978</v>
      </c>
      <c r="B2043" s="2">
        <v>6.2557999999999998</v>
      </c>
      <c r="C2043" s="2">
        <v>42.861325180825119</v>
      </c>
      <c r="D2043" s="2">
        <v>3.0827280055623518E-2</v>
      </c>
      <c r="E2043" s="2">
        <v>4.2260975539386798E-2</v>
      </c>
      <c r="F2043" s="2">
        <v>6.3169200000000005</v>
      </c>
      <c r="G2043" s="2">
        <v>6.3140100000000006</v>
      </c>
      <c r="H2043" s="2">
        <v>6.3558249999999976</v>
      </c>
      <c r="I2043" s="2">
        <v>6.3603999999999985</v>
      </c>
      <c r="J2043" s="17">
        <v>6.1955710000000037</v>
      </c>
      <c r="K2043" s="17" t="s">
        <v>55</v>
      </c>
      <c r="L2043" s="17" t="s">
        <v>54</v>
      </c>
      <c r="M2043" s="17" t="s">
        <v>47</v>
      </c>
    </row>
    <row r="2044" spans="1:13" ht="13.5" x14ac:dyDescent="0.25">
      <c r="A2044" s="3">
        <v>44979</v>
      </c>
      <c r="B2044" s="2">
        <v>6.2557999999999998</v>
      </c>
      <c r="C2044" s="2">
        <v>42.861325180825119</v>
      </c>
      <c r="D2044" s="2">
        <v>1.5505867631042669E-2</v>
      </c>
      <c r="E2044" s="2">
        <v>4.5513510235116975E-2</v>
      </c>
      <c r="F2044" s="2">
        <v>6.298</v>
      </c>
      <c r="G2044" s="2">
        <v>6.3161900000000006</v>
      </c>
      <c r="H2044" s="2">
        <v>6.3485499999999977</v>
      </c>
      <c r="I2044" s="2">
        <v>6.3589459999999995</v>
      </c>
      <c r="J2044" s="17">
        <v>6.1964530000000027</v>
      </c>
      <c r="K2044" s="17" t="s">
        <v>51</v>
      </c>
      <c r="L2044" s="17" t="s">
        <v>54</v>
      </c>
      <c r="M2044" s="17" t="s">
        <v>53</v>
      </c>
    </row>
    <row r="2045" spans="1:13" ht="13.5" x14ac:dyDescent="0.25">
      <c r="A2045" s="3">
        <v>44980</v>
      </c>
      <c r="B2045" s="2">
        <v>6.2922000000000002</v>
      </c>
      <c r="C2045" s="2">
        <v>46.165579318800603</v>
      </c>
      <c r="D2045" s="2">
        <v>1.3811246869549265E-2</v>
      </c>
      <c r="E2045" s="2">
        <v>5.0510341370725534E-2</v>
      </c>
      <c r="F2045" s="2">
        <v>6.2921800000000001</v>
      </c>
      <c r="G2045" s="2">
        <v>6.3132800000000007</v>
      </c>
      <c r="H2045" s="2">
        <v>6.3358199999999982</v>
      </c>
      <c r="I2045" s="2">
        <v>6.358509999999999</v>
      </c>
      <c r="J2045" s="17">
        <v>6.1975830000000016</v>
      </c>
      <c r="K2045" s="17" t="s">
        <v>51</v>
      </c>
      <c r="L2045" s="17" t="s">
        <v>54</v>
      </c>
      <c r="M2045" s="17" t="s">
        <v>53</v>
      </c>
    </row>
    <row r="2046" spans="1:13" ht="13.5" x14ac:dyDescent="0.25">
      <c r="A2046" s="3">
        <v>44981</v>
      </c>
      <c r="B2046" s="2">
        <v>6.2994000000000003</v>
      </c>
      <c r="C2046" s="2">
        <v>46.82067076694139</v>
      </c>
      <c r="D2046" s="2">
        <v>1.2124450012317212E-2</v>
      </c>
      <c r="E2046" s="2">
        <v>5.4100777209415279E-2</v>
      </c>
      <c r="F2046" s="2">
        <v>6.2849000000000004</v>
      </c>
      <c r="G2046" s="2">
        <v>6.3110900000000001</v>
      </c>
      <c r="H2046" s="2">
        <v>6.3270899999999992</v>
      </c>
      <c r="I2046" s="2">
        <v>6.3579279999999985</v>
      </c>
      <c r="J2046" s="17">
        <v>6.198749000000003</v>
      </c>
      <c r="K2046" s="17" t="s">
        <v>51</v>
      </c>
      <c r="L2046" s="17" t="s">
        <v>54</v>
      </c>
      <c r="M2046" s="17" t="s">
        <v>53</v>
      </c>
    </row>
    <row r="2047" spans="1:13" ht="13.5" x14ac:dyDescent="0.25">
      <c r="A2047" s="3">
        <v>44984</v>
      </c>
      <c r="B2047" s="2">
        <v>6.2557999999999998</v>
      </c>
      <c r="C2047" s="2">
        <v>43.378333448087297</v>
      </c>
      <c r="D2047" s="2">
        <v>1.4143917431724162E-2</v>
      </c>
      <c r="E2047" s="2">
        <v>5.6681208471120549E-2</v>
      </c>
      <c r="F2047" s="2">
        <v>6.2718000000000007</v>
      </c>
      <c r="G2047" s="2">
        <v>6.3045400000000003</v>
      </c>
      <c r="H2047" s="2">
        <v>6.3198149999999984</v>
      </c>
      <c r="I2047" s="2">
        <v>6.3550179999999985</v>
      </c>
      <c r="J2047" s="17">
        <v>6.1995975000000021</v>
      </c>
      <c r="K2047" s="17" t="s">
        <v>55</v>
      </c>
      <c r="L2047" s="17" t="s">
        <v>54</v>
      </c>
      <c r="M2047" s="17" t="s">
        <v>47</v>
      </c>
    </row>
    <row r="2048" spans="1:13" ht="13.5" x14ac:dyDescent="0.25">
      <c r="A2048" s="3">
        <v>44985</v>
      </c>
      <c r="B2048" s="2">
        <v>6.2267000000000001</v>
      </c>
      <c r="C2048" s="2">
        <v>41.20104861902162</v>
      </c>
      <c r="D2048" s="2">
        <v>2.4051546692720471E-2</v>
      </c>
      <c r="E2048" s="2">
        <v>5.5692335148982849E-2</v>
      </c>
      <c r="F2048" s="2">
        <v>6.2659800000000008</v>
      </c>
      <c r="G2048" s="2">
        <v>6.2914500000000002</v>
      </c>
      <c r="H2048" s="2">
        <v>6.3110849999999985</v>
      </c>
      <c r="I2048" s="2">
        <v>6.3518179999999997</v>
      </c>
      <c r="J2048" s="17">
        <v>6.2001795000000017</v>
      </c>
      <c r="K2048" s="17" t="s">
        <v>55</v>
      </c>
      <c r="L2048" s="17" t="s">
        <v>54</v>
      </c>
      <c r="M2048" s="17" t="s">
        <v>47</v>
      </c>
    </row>
    <row r="2049" spans="1:13" ht="13.5" x14ac:dyDescent="0.25">
      <c r="A2049" s="3">
        <v>44986</v>
      </c>
      <c r="B2049" s="2">
        <v>6.1176000000000004</v>
      </c>
      <c r="C2049" s="2">
        <v>34.258390440526185</v>
      </c>
      <c r="D2049" s="2">
        <v>4.0005369655692569E-2</v>
      </c>
      <c r="E2049" s="2">
        <v>5.2135012802807162E-2</v>
      </c>
      <c r="F2049" s="2">
        <v>6.23834</v>
      </c>
      <c r="G2049" s="2">
        <v>6.2681700000000005</v>
      </c>
      <c r="H2049" s="2">
        <v>6.2936299999999985</v>
      </c>
      <c r="I2049" s="2">
        <v>6.347162</v>
      </c>
      <c r="J2049" s="17">
        <v>6.2002885000000019</v>
      </c>
      <c r="K2049" s="17" t="s">
        <v>55</v>
      </c>
      <c r="L2049" s="17" t="s">
        <v>54</v>
      </c>
      <c r="M2049" s="17" t="s">
        <v>47</v>
      </c>
    </row>
    <row r="2050" spans="1:13" ht="13.5" x14ac:dyDescent="0.25">
      <c r="A2050" s="3">
        <v>44987</v>
      </c>
      <c r="B2050" s="2">
        <v>6.2557999999999998</v>
      </c>
      <c r="C2050" s="2">
        <v>46.545960794698949</v>
      </c>
      <c r="D2050" s="2">
        <v>3.9987933291574684E-2</v>
      </c>
      <c r="E2050" s="2">
        <v>4.7493382580959212E-2</v>
      </c>
      <c r="F2050" s="2">
        <v>6.2310600000000003</v>
      </c>
      <c r="G2050" s="2">
        <v>6.2616200000000006</v>
      </c>
      <c r="H2050" s="2">
        <v>6.2870849999999985</v>
      </c>
      <c r="I2050" s="2">
        <v>6.3458519999999998</v>
      </c>
      <c r="J2050" s="17">
        <v>6.2013794999999989</v>
      </c>
      <c r="K2050" s="17" t="s">
        <v>55</v>
      </c>
      <c r="L2050" s="17" t="s">
        <v>54</v>
      </c>
      <c r="M2050" s="17" t="s">
        <v>47</v>
      </c>
    </row>
    <row r="2051" spans="1:13" ht="13.5" x14ac:dyDescent="0.25">
      <c r="A2051" s="3">
        <v>44988</v>
      </c>
      <c r="B2051" s="2">
        <v>6.2121000000000004</v>
      </c>
      <c r="C2051" s="2">
        <v>43.760686998364768</v>
      </c>
      <c r="D2051" s="2">
        <v>4.5732814393287136E-2</v>
      </c>
      <c r="E2051" s="2">
        <v>4.0047147109451467E-2</v>
      </c>
      <c r="F2051" s="2">
        <v>6.2136000000000005</v>
      </c>
      <c r="G2051" s="2">
        <v>6.2492500000000009</v>
      </c>
      <c r="H2051" s="2">
        <v>6.2816249999999982</v>
      </c>
      <c r="I2051" s="2">
        <v>6.3429420000000007</v>
      </c>
      <c r="J2051" s="17">
        <v>6.2023614999999994</v>
      </c>
      <c r="K2051" s="17" t="s">
        <v>55</v>
      </c>
      <c r="L2051" s="17" t="s">
        <v>54</v>
      </c>
      <c r="M2051" s="17" t="s">
        <v>47</v>
      </c>
    </row>
    <row r="2052" spans="1:13" ht="13.5" x14ac:dyDescent="0.25">
      <c r="A2052" s="3">
        <v>44991</v>
      </c>
      <c r="B2052" s="2">
        <v>6.2121000000000004</v>
      </c>
      <c r="C2052" s="2">
        <v>43.760686998364768</v>
      </c>
      <c r="D2052" s="2">
        <v>4.8891535320347401E-2</v>
      </c>
      <c r="E2052" s="2">
        <v>3.1334130612482101E-2</v>
      </c>
      <c r="F2052" s="2">
        <v>6.20486</v>
      </c>
      <c r="G2052" s="2">
        <v>6.2383300000000004</v>
      </c>
      <c r="H2052" s="2">
        <v>6.2798049999999987</v>
      </c>
      <c r="I2052" s="2">
        <v>6.3400320000000008</v>
      </c>
      <c r="J2052" s="17">
        <v>6.2032340000000001</v>
      </c>
      <c r="K2052" s="17" t="s">
        <v>55</v>
      </c>
      <c r="L2052" s="17" t="s">
        <v>54</v>
      </c>
      <c r="M2052" s="17" t="s">
        <v>47</v>
      </c>
    </row>
    <row r="2053" spans="1:13" ht="13.5" x14ac:dyDescent="0.25">
      <c r="A2053" s="3">
        <v>44992</v>
      </c>
      <c r="B2053" s="2">
        <v>6.1176000000000004</v>
      </c>
      <c r="C2053" s="2">
        <v>38.050320856838809</v>
      </c>
      <c r="D2053" s="2">
        <v>4.8976669547298179E-2</v>
      </c>
      <c r="E2053" s="2">
        <v>2.5084135122500559E-2</v>
      </c>
      <c r="F2053" s="2">
        <v>6.1830400000000001</v>
      </c>
      <c r="G2053" s="2">
        <v>6.2245100000000004</v>
      </c>
      <c r="H2053" s="2">
        <v>6.2692599999999992</v>
      </c>
      <c r="I2053" s="2">
        <v>6.3358140000000018</v>
      </c>
      <c r="J2053" s="17">
        <v>6.2033794999999987</v>
      </c>
      <c r="K2053" s="17" t="s">
        <v>55</v>
      </c>
      <c r="L2053" s="17" t="s">
        <v>54</v>
      </c>
      <c r="M2053" s="17" t="s">
        <v>47</v>
      </c>
    </row>
    <row r="2054" spans="1:13" ht="13.5" x14ac:dyDescent="0.25">
      <c r="A2054" s="3">
        <v>44993</v>
      </c>
      <c r="B2054" s="2">
        <v>6.0011999999999999</v>
      </c>
      <c r="C2054" s="2">
        <v>32.435826517474894</v>
      </c>
      <c r="D2054" s="2">
        <v>5.86823824653111E-2</v>
      </c>
      <c r="E2054" s="2">
        <v>2.1643020630966292E-2</v>
      </c>
      <c r="F2054" s="2">
        <v>6.1597600000000003</v>
      </c>
      <c r="G2054" s="2">
        <v>6.1990499999999997</v>
      </c>
      <c r="H2054" s="2">
        <v>6.2576199999999993</v>
      </c>
      <c r="I2054" s="2">
        <v>6.3292680000000008</v>
      </c>
      <c r="J2054" s="17">
        <v>6.2033429999999976</v>
      </c>
      <c r="K2054" s="17" t="s">
        <v>55</v>
      </c>
      <c r="L2054" s="17" t="s">
        <v>54</v>
      </c>
      <c r="M2054" s="17" t="s">
        <v>47</v>
      </c>
    </row>
    <row r="2055" spans="1:13" ht="13.5" x14ac:dyDescent="0.25">
      <c r="A2055" s="3">
        <v>44994</v>
      </c>
      <c r="B2055" s="2">
        <v>6.1467000000000001</v>
      </c>
      <c r="C2055" s="2">
        <v>43.632215686471866</v>
      </c>
      <c r="D2055" s="2">
        <v>6.3341475122268953E-2</v>
      </c>
      <c r="E2055" s="2">
        <v>1.6237791922331681E-2</v>
      </c>
      <c r="F2055" s="2">
        <v>6.1379400000000004</v>
      </c>
      <c r="G2055" s="2">
        <v>6.1845000000000008</v>
      </c>
      <c r="H2055" s="2">
        <v>6.2488899999999994</v>
      </c>
      <c r="I2055" s="2">
        <v>6.3251940000000024</v>
      </c>
      <c r="J2055" s="17">
        <v>6.203888499999997</v>
      </c>
      <c r="K2055" s="17" t="s">
        <v>55</v>
      </c>
      <c r="L2055" s="17" t="s">
        <v>54</v>
      </c>
      <c r="M2055" s="17" t="s">
        <v>47</v>
      </c>
    </row>
    <row r="2056" spans="1:13" ht="13.5" x14ac:dyDescent="0.25">
      <c r="A2056" s="3">
        <v>44995</v>
      </c>
      <c r="B2056" s="2">
        <v>6.1394000000000002</v>
      </c>
      <c r="C2056" s="2">
        <v>43.245009697416634</v>
      </c>
      <c r="D2056" s="2">
        <v>6.9576473926184157E-2</v>
      </c>
      <c r="E2056" s="2">
        <v>8.7238476779107205E-3</v>
      </c>
      <c r="F2056" s="2">
        <v>6.1233999999999993</v>
      </c>
      <c r="G2056" s="2">
        <v>6.1685000000000008</v>
      </c>
      <c r="H2056" s="2">
        <v>6.2397949999999991</v>
      </c>
      <c r="I2056" s="2">
        <v>6.320102000000003</v>
      </c>
      <c r="J2056" s="17">
        <v>6.2042159999999971</v>
      </c>
      <c r="K2056" s="17" t="s">
        <v>55</v>
      </c>
      <c r="L2056" s="17" t="s">
        <v>54</v>
      </c>
      <c r="M2056" s="17" t="s">
        <v>47</v>
      </c>
    </row>
    <row r="2057" spans="1:13" ht="13.5" x14ac:dyDescent="0.25">
      <c r="A2057" s="3">
        <v>44998</v>
      </c>
      <c r="B2057" s="2">
        <v>6.1684999999999999</v>
      </c>
      <c r="C2057" s="2">
        <v>45.3278490356617</v>
      </c>
      <c r="D2057" s="2">
        <v>6.6628664169409824E-2</v>
      </c>
      <c r="E2057" s="2">
        <v>-2.095737369695227E-3</v>
      </c>
      <c r="F2057" s="2">
        <v>6.1146799999999999</v>
      </c>
      <c r="G2057" s="2">
        <v>6.15977</v>
      </c>
      <c r="H2057" s="2">
        <v>6.2321549999999988</v>
      </c>
      <c r="I2057" s="2">
        <v>6.3169020000000025</v>
      </c>
      <c r="J2057" s="17">
        <v>6.2048704999999984</v>
      </c>
      <c r="K2057" s="17" t="s">
        <v>55</v>
      </c>
      <c r="L2057" s="17" t="s">
        <v>54</v>
      </c>
      <c r="M2057" s="17" t="s">
        <v>47</v>
      </c>
    </row>
    <row r="2058" spans="1:13" ht="13.5" x14ac:dyDescent="0.25">
      <c r="A2058" s="3">
        <v>44999</v>
      </c>
      <c r="B2058" s="2">
        <v>6.2994000000000003</v>
      </c>
      <c r="C2058" s="2">
        <v>53.58033929522658</v>
      </c>
      <c r="D2058" s="2">
        <v>5.0381478016160663E-2</v>
      </c>
      <c r="E2058" s="2">
        <v>-9.8287241891787235E-3</v>
      </c>
      <c r="F2058" s="2">
        <v>6.1510400000000001</v>
      </c>
      <c r="G2058" s="2">
        <v>6.1670400000000001</v>
      </c>
      <c r="H2058" s="2">
        <v>6.2292449999999997</v>
      </c>
      <c r="I2058" s="2">
        <v>6.3163200000000019</v>
      </c>
      <c r="J2058" s="17">
        <v>6.2061794999999984</v>
      </c>
      <c r="K2058" s="17" t="s">
        <v>51</v>
      </c>
      <c r="L2058" s="17" t="s">
        <v>54</v>
      </c>
      <c r="M2058" s="17" t="s">
        <v>52</v>
      </c>
    </row>
    <row r="2059" spans="1:13" ht="13.5" x14ac:dyDescent="0.25">
      <c r="A2059" s="3">
        <v>45000</v>
      </c>
      <c r="B2059" s="2">
        <v>6.2194000000000003</v>
      </c>
      <c r="C2059" s="2">
        <v>48.738341065433701</v>
      </c>
      <c r="D2059" s="2">
        <v>2.5390873730666286E-2</v>
      </c>
      <c r="E2059" s="2">
        <v>-1.6204441643942091E-2</v>
      </c>
      <c r="F2059" s="2">
        <v>6.19468</v>
      </c>
      <c r="G2059" s="2">
        <v>6.1772200000000002</v>
      </c>
      <c r="H2059" s="2">
        <v>6.2226949999999999</v>
      </c>
      <c r="I2059" s="2">
        <v>6.3153020000000026</v>
      </c>
      <c r="J2059" s="17">
        <v>6.2070884999999976</v>
      </c>
      <c r="K2059" s="17" t="s">
        <v>51</v>
      </c>
      <c r="L2059" s="17" t="s">
        <v>54</v>
      </c>
      <c r="M2059" s="17" t="s">
        <v>52</v>
      </c>
    </row>
    <row r="2060" spans="1:13" ht="13.5" x14ac:dyDescent="0.25">
      <c r="A2060" s="3">
        <v>45001</v>
      </c>
      <c r="B2060" s="2">
        <v>6.1757999999999997</v>
      </c>
      <c r="C2060" s="2">
        <v>46.283483004990259</v>
      </c>
      <c r="D2060" s="2">
        <v>2.8853039903220079E-2</v>
      </c>
      <c r="E2060" s="2">
        <v>-2.2626666179271837E-2</v>
      </c>
      <c r="F2060" s="2">
        <v>6.2004999999999999</v>
      </c>
      <c r="G2060" s="2">
        <v>6.169220000000001</v>
      </c>
      <c r="H2060" s="2">
        <v>6.2154199999999999</v>
      </c>
      <c r="I2060" s="2">
        <v>6.3123920000000009</v>
      </c>
      <c r="J2060" s="17">
        <v>6.2078159999999976</v>
      </c>
      <c r="K2060" s="17" t="s">
        <v>51</v>
      </c>
      <c r="L2060" s="17" t="s">
        <v>54</v>
      </c>
      <c r="M2060" s="17" t="s">
        <v>52</v>
      </c>
    </row>
    <row r="2061" spans="1:13" ht="13.5" x14ac:dyDescent="0.25">
      <c r="A2061" s="3">
        <v>45002</v>
      </c>
      <c r="B2061" s="2">
        <v>6.1467000000000001</v>
      </c>
      <c r="C2061" s="2">
        <v>44.66641629717811</v>
      </c>
      <c r="D2061" s="2">
        <v>2.7580913230397464E-2</v>
      </c>
      <c r="E2061" s="2">
        <v>-2.9885589556000847E-2</v>
      </c>
      <c r="F2061" s="2">
        <v>6.2019599999999997</v>
      </c>
      <c r="G2061" s="2">
        <v>6.1626799999999999</v>
      </c>
      <c r="H2061" s="2">
        <v>6.2059649999999991</v>
      </c>
      <c r="I2061" s="2">
        <v>6.3091920000000012</v>
      </c>
      <c r="J2061" s="17">
        <v>6.2083614999999988</v>
      </c>
      <c r="K2061" s="17" t="s">
        <v>51</v>
      </c>
      <c r="L2061" s="17" t="s">
        <v>54</v>
      </c>
      <c r="M2061" s="17" t="s">
        <v>52</v>
      </c>
    </row>
    <row r="2062" spans="1:13" ht="13.5" x14ac:dyDescent="0.25">
      <c r="A2062" s="3">
        <v>45006</v>
      </c>
      <c r="B2062" s="2">
        <v>6.2194000000000003</v>
      </c>
      <c r="C2062" s="2">
        <v>49.420857386566183</v>
      </c>
      <c r="D2062" s="2">
        <v>2.1630034347356109E-2</v>
      </c>
      <c r="E2062" s="2">
        <v>-3.8548732543359956E-2</v>
      </c>
      <c r="F2062" s="2">
        <v>6.2121399999999998</v>
      </c>
      <c r="G2062" s="2">
        <v>6.1634100000000007</v>
      </c>
      <c r="H2062" s="2">
        <v>6.2008699999999992</v>
      </c>
      <c r="I2062" s="2">
        <v>6.3077360000000011</v>
      </c>
      <c r="J2062" s="17">
        <v>6.2094524999999985</v>
      </c>
      <c r="K2062" s="17" t="s">
        <v>51</v>
      </c>
      <c r="L2062" s="17" t="s">
        <v>54</v>
      </c>
      <c r="M2062" s="17" t="s">
        <v>52</v>
      </c>
    </row>
    <row r="2063" spans="1:13" ht="13.5" x14ac:dyDescent="0.25">
      <c r="A2063" s="3">
        <v>45007</v>
      </c>
      <c r="B2063" s="2">
        <v>6.1757999999999997</v>
      </c>
      <c r="C2063" s="2">
        <v>46.82248216062608</v>
      </c>
      <c r="D2063" s="2">
        <v>5.3291459421540566E-3</v>
      </c>
      <c r="E2063" s="2">
        <v>-4.995833563709088E-2</v>
      </c>
      <c r="F2063" s="2">
        <v>6.1874199999999995</v>
      </c>
      <c r="G2063" s="2">
        <v>6.1692300000000007</v>
      </c>
      <c r="H2063" s="2">
        <v>6.1968699999999988</v>
      </c>
      <c r="I2063" s="2">
        <v>6.3068640000000009</v>
      </c>
      <c r="J2063" s="17">
        <v>6.2103254999999988</v>
      </c>
      <c r="K2063" s="17" t="s">
        <v>51</v>
      </c>
      <c r="L2063" s="17" t="s">
        <v>54</v>
      </c>
      <c r="M2063" s="17" t="s">
        <v>53</v>
      </c>
    </row>
    <row r="2064" spans="1:13" ht="13.5" x14ac:dyDescent="0.25">
      <c r="A2064" s="3">
        <v>45008</v>
      </c>
      <c r="B2064" s="2">
        <v>6.1757999999999997</v>
      </c>
      <c r="C2064" s="2">
        <v>46.822482160626087</v>
      </c>
      <c r="D2064" s="2">
        <v>-2.6073876551290454E-2</v>
      </c>
      <c r="E2064" s="2">
        <v>-6.5049528069760609E-2</v>
      </c>
      <c r="F2064" s="2">
        <v>6.1786999999999992</v>
      </c>
      <c r="G2064" s="2">
        <v>6.1866900000000005</v>
      </c>
      <c r="H2064" s="2">
        <v>6.1928699999999992</v>
      </c>
      <c r="I2064" s="2">
        <v>6.3067200000000003</v>
      </c>
      <c r="J2064" s="17">
        <v>6.2110529999999979</v>
      </c>
      <c r="K2064" s="17" t="s">
        <v>51</v>
      </c>
      <c r="L2064" s="17" t="s">
        <v>54</v>
      </c>
      <c r="M2064" s="17" t="s">
        <v>53</v>
      </c>
    </row>
    <row r="2065" spans="1:13" ht="13.5" x14ac:dyDescent="0.25">
      <c r="A2065" s="3">
        <v>45009</v>
      </c>
      <c r="B2065" s="2">
        <v>6.1467000000000001</v>
      </c>
      <c r="C2065" s="2">
        <v>44.991444023224375</v>
      </c>
      <c r="D2065" s="2">
        <v>-2.7829818658106298E-2</v>
      </c>
      <c r="E2065" s="2">
        <v>-8.2148219338184253E-2</v>
      </c>
      <c r="F2065" s="2">
        <v>6.1728799999999993</v>
      </c>
      <c r="G2065" s="2">
        <v>6.1866900000000005</v>
      </c>
      <c r="H2065" s="2">
        <v>6.1855950000000002</v>
      </c>
      <c r="I2065" s="2">
        <v>6.3033739999999998</v>
      </c>
      <c r="J2065" s="17">
        <v>6.2115984999999991</v>
      </c>
      <c r="K2065" s="17" t="s">
        <v>51</v>
      </c>
      <c r="L2065" s="17" t="s">
        <v>54</v>
      </c>
      <c r="M2065" s="17" t="s">
        <v>53</v>
      </c>
    </row>
    <row r="2066" spans="1:13" ht="13.5" x14ac:dyDescent="0.25">
      <c r="A2066" s="3">
        <v>45012</v>
      </c>
      <c r="B2066" s="2">
        <v>6.1394000000000002</v>
      </c>
      <c r="C2066" s="2">
        <v>44.521091675049512</v>
      </c>
      <c r="D2066" s="2">
        <v>-2.9470744027741524E-2</v>
      </c>
      <c r="E2066" s="2">
        <v>-9.5152538096796746E-2</v>
      </c>
      <c r="F2066" s="2">
        <v>6.1714199999999995</v>
      </c>
      <c r="G2066" s="2">
        <v>6.1866900000000005</v>
      </c>
      <c r="H2066" s="2">
        <v>6.1775950000000002</v>
      </c>
      <c r="I2066" s="2">
        <v>6.2997360000000002</v>
      </c>
      <c r="J2066" s="17">
        <v>6.2121804999999988</v>
      </c>
      <c r="K2066" s="17" t="s">
        <v>51</v>
      </c>
      <c r="L2066" s="17" t="s">
        <v>54</v>
      </c>
      <c r="M2066" s="17" t="s">
        <v>53</v>
      </c>
    </row>
    <row r="2067" spans="1:13" ht="13.5" x14ac:dyDescent="0.25">
      <c r="A2067" s="3">
        <v>45013</v>
      </c>
      <c r="B2067" s="2">
        <v>6.0957999999999997</v>
      </c>
      <c r="C2067" s="2">
        <v>41.716016363058074</v>
      </c>
      <c r="D2067" s="2">
        <v>-2.2713967675999314E-2</v>
      </c>
      <c r="E2067" s="2">
        <v>-0.10095433991012591</v>
      </c>
      <c r="F2067" s="2">
        <v>6.1467000000000009</v>
      </c>
      <c r="G2067" s="2">
        <v>6.1794200000000004</v>
      </c>
      <c r="H2067" s="2">
        <v>6.1695949999999993</v>
      </c>
      <c r="I2067" s="2">
        <v>6.2901340000000001</v>
      </c>
      <c r="J2067" s="17">
        <v>6.2125079999999988</v>
      </c>
      <c r="K2067" s="17" t="s">
        <v>55</v>
      </c>
      <c r="L2067" s="17" t="s">
        <v>54</v>
      </c>
      <c r="M2067" s="17" t="s">
        <v>47</v>
      </c>
    </row>
    <row r="2068" spans="1:13" ht="13.5" x14ac:dyDescent="0.25">
      <c r="A2068" s="3">
        <v>45014</v>
      </c>
      <c r="B2068" s="2">
        <v>6.0739000000000001</v>
      </c>
      <c r="C2068" s="2">
        <v>40.341123005502439</v>
      </c>
      <c r="D2068" s="2">
        <v>5.4278253936113074E-3</v>
      </c>
      <c r="E2068" s="2">
        <v>-9.9989331600219791E-2</v>
      </c>
      <c r="F2068" s="2">
        <v>6.1263199999999998</v>
      </c>
      <c r="G2068" s="2">
        <v>6.1568699999999996</v>
      </c>
      <c r="H2068" s="2">
        <v>6.161954999999999</v>
      </c>
      <c r="I2068" s="2">
        <v>6.2806759999999988</v>
      </c>
      <c r="J2068" s="17">
        <v>6.2127624999999993</v>
      </c>
      <c r="K2068" s="17" t="s">
        <v>55</v>
      </c>
      <c r="L2068" s="17" t="s">
        <v>54</v>
      </c>
      <c r="M2068" s="17" t="s">
        <v>47</v>
      </c>
    </row>
    <row r="2069" spans="1:13" ht="13.5" x14ac:dyDescent="0.25">
      <c r="A2069" s="3">
        <v>45015</v>
      </c>
      <c r="B2069" s="2">
        <v>6.1467000000000001</v>
      </c>
      <c r="C2069" s="2">
        <v>46.637287030704741</v>
      </c>
      <c r="D2069" s="2">
        <v>1.2283898876710886E-2</v>
      </c>
      <c r="E2069" s="2">
        <v>-9.3233401525385742E-2</v>
      </c>
      <c r="F2069" s="2">
        <v>6.1205000000000007</v>
      </c>
      <c r="G2069" s="2">
        <v>6.1496000000000004</v>
      </c>
      <c r="H2069" s="2">
        <v>6.1634099999999981</v>
      </c>
      <c r="I2069" s="2">
        <v>6.2719479999999983</v>
      </c>
      <c r="J2069" s="17">
        <v>6.2134534999999991</v>
      </c>
      <c r="K2069" s="17" t="s">
        <v>55</v>
      </c>
      <c r="L2069" s="17" t="s">
        <v>54</v>
      </c>
      <c r="M2069" s="17" t="s">
        <v>47</v>
      </c>
    </row>
    <row r="2070" spans="1:13" ht="13.5" x14ac:dyDescent="0.25">
      <c r="A2070" s="3">
        <v>45016</v>
      </c>
      <c r="B2070" s="2">
        <v>6.1467000000000001</v>
      </c>
      <c r="C2070" s="2">
        <v>46.637287030704741</v>
      </c>
      <c r="D2070" s="2">
        <v>1.1636276689662495E-2</v>
      </c>
      <c r="E2070" s="2">
        <v>-8.3731259495772314E-2</v>
      </c>
      <c r="F2070" s="2">
        <v>6.1204999999999998</v>
      </c>
      <c r="G2070" s="2">
        <v>6.1466900000000004</v>
      </c>
      <c r="H2070" s="2">
        <v>6.1579549999999985</v>
      </c>
      <c r="I2070" s="2">
        <v>6.2639459999999998</v>
      </c>
      <c r="J2070" s="17">
        <v>6.2139990000000003</v>
      </c>
      <c r="K2070" s="17" t="s">
        <v>55</v>
      </c>
      <c r="L2070" s="17" t="s">
        <v>54</v>
      </c>
      <c r="M2070" s="17" t="s">
        <v>54</v>
      </c>
    </row>
    <row r="2071" spans="1:13" ht="13.5" x14ac:dyDescent="0.25">
      <c r="A2071" s="3">
        <v>45019</v>
      </c>
      <c r="B2071" s="2">
        <v>6.1394000000000002</v>
      </c>
      <c r="C2071" s="2">
        <v>46.071833007456775</v>
      </c>
      <c r="D2071" s="2">
        <v>7.3917148429458734E-3</v>
      </c>
      <c r="E2071" s="2">
        <v>-7.10167179667196E-2</v>
      </c>
      <c r="F2071" s="2">
        <v>6.1204999999999998</v>
      </c>
      <c r="G2071" s="2">
        <v>6.1459600000000005</v>
      </c>
      <c r="H2071" s="2">
        <v>6.1543199999999985</v>
      </c>
      <c r="I2071" s="2">
        <v>6.2557979999999995</v>
      </c>
      <c r="J2071" s="17">
        <v>6.2145079999999986</v>
      </c>
      <c r="K2071" s="17" t="s">
        <v>55</v>
      </c>
      <c r="L2071" s="17" t="s">
        <v>54</v>
      </c>
      <c r="M2071" s="17" t="s">
        <v>54</v>
      </c>
    </row>
    <row r="2072" spans="1:13" ht="13.5" x14ac:dyDescent="0.25">
      <c r="A2072" s="3">
        <v>45020</v>
      </c>
      <c r="B2072" s="2">
        <v>6.1102999999999996</v>
      </c>
      <c r="C2072" s="2">
        <v>43.792446167103869</v>
      </c>
      <c r="D2072" s="2">
        <v>1.7405329181356066E-2</v>
      </c>
      <c r="E2072" s="2">
        <v>-5.8085328289190136E-2</v>
      </c>
      <c r="F2072" s="2">
        <v>6.1234000000000002</v>
      </c>
      <c r="G2072" s="2">
        <v>6.1350500000000014</v>
      </c>
      <c r="H2072" s="2">
        <v>6.1492299999999975</v>
      </c>
      <c r="I2072" s="2">
        <v>6.2525980000000008</v>
      </c>
      <c r="J2072" s="17">
        <v>6.2148714999999992</v>
      </c>
      <c r="K2072" s="17" t="s">
        <v>55</v>
      </c>
      <c r="L2072" s="17" t="s">
        <v>54</v>
      </c>
      <c r="M2072" s="17" t="s">
        <v>49</v>
      </c>
    </row>
    <row r="2073" spans="1:13" ht="13.5" x14ac:dyDescent="0.25">
      <c r="A2073" s="3">
        <v>45021</v>
      </c>
      <c r="B2073" s="2">
        <v>6.1029999999999998</v>
      </c>
      <c r="C2073" s="2">
        <v>43.214842378678362</v>
      </c>
      <c r="D2073" s="2">
        <v>2.0128755467216486E-2</v>
      </c>
      <c r="E2073" s="2">
        <v>-4.4209672841775328E-2</v>
      </c>
      <c r="F2073" s="2">
        <v>6.1292199999999992</v>
      </c>
      <c r="G2073" s="2">
        <v>6.1277700000000008</v>
      </c>
      <c r="H2073" s="2">
        <v>6.1484999999999985</v>
      </c>
      <c r="I2073" s="2">
        <v>6.2466320000000009</v>
      </c>
      <c r="J2073" s="17">
        <v>6.2151984999999987</v>
      </c>
      <c r="K2073" s="17" t="s">
        <v>55</v>
      </c>
      <c r="L2073" s="17" t="s">
        <v>54</v>
      </c>
      <c r="M2073" s="17" t="s">
        <v>49</v>
      </c>
    </row>
    <row r="2074" spans="1:13" ht="13.5" x14ac:dyDescent="0.25">
      <c r="A2074" s="3">
        <v>45022</v>
      </c>
      <c r="B2074" s="2">
        <v>6.0957999999999997</v>
      </c>
      <c r="C2074" s="2">
        <v>42.617785064847176</v>
      </c>
      <c r="D2074" s="2">
        <v>2.3396069446540935E-2</v>
      </c>
      <c r="E2074" s="2">
        <v>-2.9922068256423965E-2</v>
      </c>
      <c r="F2074" s="2">
        <v>6.11904</v>
      </c>
      <c r="G2074" s="2">
        <v>6.1197700000000008</v>
      </c>
      <c r="H2074" s="2">
        <v>6.1532299999999989</v>
      </c>
      <c r="I2074" s="2">
        <v>6.2405220000000012</v>
      </c>
      <c r="J2074" s="17">
        <v>6.2156715</v>
      </c>
      <c r="K2074" s="17" t="s">
        <v>55</v>
      </c>
      <c r="L2074" s="17" t="s">
        <v>54</v>
      </c>
      <c r="M2074" s="17" t="s">
        <v>47</v>
      </c>
    </row>
    <row r="2075" spans="1:13" ht="13.5" x14ac:dyDescent="0.25">
      <c r="A2075" s="3">
        <v>45023</v>
      </c>
      <c r="B2075" s="2">
        <v>6.0957999999999997</v>
      </c>
      <c r="C2075" s="2">
        <v>42.617785064847183</v>
      </c>
      <c r="D2075" s="2">
        <v>2.2124066787076124E-2</v>
      </c>
      <c r="E2075" s="2">
        <v>-1.5214878085372611E-2</v>
      </c>
      <c r="F2075" s="2">
        <v>6.10886</v>
      </c>
      <c r="G2075" s="2">
        <v>6.1146799999999999</v>
      </c>
      <c r="H2075" s="2">
        <v>6.1506849999999984</v>
      </c>
      <c r="I2075" s="2">
        <v>6.2315020000000008</v>
      </c>
      <c r="J2075" s="17">
        <v>6.2161079999999993</v>
      </c>
      <c r="K2075" s="17" t="s">
        <v>55</v>
      </c>
      <c r="L2075" s="17" t="s">
        <v>54</v>
      </c>
      <c r="M2075" s="17" t="s">
        <v>47</v>
      </c>
    </row>
    <row r="2076" spans="1:13" ht="13.5" x14ac:dyDescent="0.25">
      <c r="A2076" s="3">
        <v>45026</v>
      </c>
      <c r="B2076" s="2">
        <v>6.0376000000000003</v>
      </c>
      <c r="C2076" s="2">
        <v>37.730820460759752</v>
      </c>
      <c r="D2076" s="2">
        <v>2.4643448557728043E-2</v>
      </c>
      <c r="E2076" s="2">
        <v>1.3265811232144008E-3</v>
      </c>
      <c r="F2076" s="2">
        <v>6.0885000000000007</v>
      </c>
      <c r="G2076" s="2">
        <v>6.1044999999999998</v>
      </c>
      <c r="H2076" s="2">
        <v>6.1455949999999984</v>
      </c>
      <c r="I2076" s="2">
        <v>6.222774000000002</v>
      </c>
      <c r="J2076" s="17">
        <v>6.2161445000000004</v>
      </c>
      <c r="K2076" s="17" t="s">
        <v>55</v>
      </c>
      <c r="L2076" s="17" t="s">
        <v>54</v>
      </c>
      <c r="M2076" s="17" t="s">
        <v>47</v>
      </c>
    </row>
    <row r="2077" spans="1:13" ht="13.5" x14ac:dyDescent="0.25">
      <c r="A2077" s="3">
        <v>45027</v>
      </c>
      <c r="B2077" s="2">
        <v>6.0957999999999997</v>
      </c>
      <c r="C2077" s="2">
        <v>44.575242817452718</v>
      </c>
      <c r="D2077" s="2">
        <v>1.6477796685074431E-2</v>
      </c>
      <c r="E2077" s="2">
        <v>1.8331274160636846E-2</v>
      </c>
      <c r="F2077" s="2">
        <v>6.0856000000000003</v>
      </c>
      <c r="G2077" s="2">
        <v>6.1044999999999989</v>
      </c>
      <c r="H2077" s="2">
        <v>6.1419599999999983</v>
      </c>
      <c r="I2077" s="2">
        <v>6.2166640000000006</v>
      </c>
      <c r="J2077" s="17">
        <v>6.2164719999999996</v>
      </c>
      <c r="K2077" s="17" t="s">
        <v>55</v>
      </c>
      <c r="L2077" s="17" t="s">
        <v>54</v>
      </c>
      <c r="M2077" s="17" t="s">
        <v>47</v>
      </c>
    </row>
    <row r="2078" spans="1:13" ht="13.5" x14ac:dyDescent="0.25">
      <c r="A2078" s="3">
        <v>45028</v>
      </c>
      <c r="B2078" s="2">
        <v>6.0448000000000004</v>
      </c>
      <c r="C2078" s="2">
        <v>40.386080055540795</v>
      </c>
      <c r="D2078" s="2">
        <v>1.0300972036299427E-2</v>
      </c>
      <c r="E2078" s="2">
        <v>3.3879785064517255E-2</v>
      </c>
      <c r="F2078" s="2">
        <v>6.0739599999999996</v>
      </c>
      <c r="G2078" s="2">
        <v>6.101589999999999</v>
      </c>
      <c r="H2078" s="2">
        <v>6.129229999999998</v>
      </c>
      <c r="I2078" s="2">
        <v>6.2095340000000014</v>
      </c>
      <c r="J2078" s="17">
        <v>6.2165809999999997</v>
      </c>
      <c r="K2078" s="17" t="s">
        <v>55</v>
      </c>
      <c r="L2078" s="17" t="s">
        <v>54</v>
      </c>
      <c r="M2078" s="17" t="s">
        <v>47</v>
      </c>
    </row>
    <row r="2079" spans="1:13" ht="13.5" x14ac:dyDescent="0.25">
      <c r="A2079" s="3">
        <v>45029</v>
      </c>
      <c r="B2079" s="2">
        <v>6.0811999999999999</v>
      </c>
      <c r="C2079" s="2">
        <v>44.402202930120701</v>
      </c>
      <c r="D2079" s="2">
        <v>1.4179517145818998E-2</v>
      </c>
      <c r="E2079" s="2">
        <v>4.8313889991012257E-2</v>
      </c>
      <c r="F2079" s="2">
        <v>6.07104</v>
      </c>
      <c r="G2079" s="2">
        <v>6.09504</v>
      </c>
      <c r="H2079" s="2">
        <v>6.1223199999999984</v>
      </c>
      <c r="I2079" s="2">
        <v>6.2018240000000011</v>
      </c>
      <c r="J2079" s="17">
        <v>6.217054000000001</v>
      </c>
      <c r="K2079" s="17" t="s">
        <v>55</v>
      </c>
      <c r="L2079" s="17" t="s">
        <v>54</v>
      </c>
      <c r="M2079" s="17" t="s">
        <v>47</v>
      </c>
    </row>
    <row r="2080" spans="1:13" ht="13.5" x14ac:dyDescent="0.25">
      <c r="A2080" s="3">
        <v>45030</v>
      </c>
      <c r="B2080" s="2">
        <v>6.0667</v>
      </c>
      <c r="C2080" s="2">
        <v>43.154987126979734</v>
      </c>
      <c r="D2080" s="2">
        <v>1.8877186195775053E-2</v>
      </c>
      <c r="E2080" s="2">
        <v>6.0551732929857313E-2</v>
      </c>
      <c r="F2080" s="2">
        <v>6.0652200000000001</v>
      </c>
      <c r="G2080" s="2">
        <v>6.08704</v>
      </c>
      <c r="H2080" s="2">
        <v>6.1168649999999989</v>
      </c>
      <c r="I2080" s="2">
        <v>6.1954240000000027</v>
      </c>
      <c r="J2080" s="17">
        <v>6.2174905000000011</v>
      </c>
      <c r="K2080" s="17" t="s">
        <v>55</v>
      </c>
      <c r="L2080" s="17" t="s">
        <v>54</v>
      </c>
      <c r="M2080" s="17" t="s">
        <v>47</v>
      </c>
    </row>
    <row r="2081" spans="1:13" ht="13.5" x14ac:dyDescent="0.25">
      <c r="A2081" s="3">
        <v>45033</v>
      </c>
      <c r="B2081" s="2">
        <v>6.1757999999999997</v>
      </c>
      <c r="C2081" s="2">
        <v>53.69431336198987</v>
      </c>
      <c r="D2081" s="2">
        <v>1.4049694013310798E-2</v>
      </c>
      <c r="E2081" s="2">
        <v>6.7321554974965503E-2</v>
      </c>
      <c r="F2081" s="2">
        <v>6.0928599999999999</v>
      </c>
      <c r="G2081" s="2">
        <v>6.0906800000000008</v>
      </c>
      <c r="H2081" s="2">
        <v>6.1183199999999989</v>
      </c>
      <c r="I2081" s="2">
        <v>6.192514000000001</v>
      </c>
      <c r="J2081" s="17">
        <v>6.2182545000000014</v>
      </c>
      <c r="K2081" s="17" t="s">
        <v>51</v>
      </c>
      <c r="L2081" s="17" t="s">
        <v>54</v>
      </c>
      <c r="M2081" s="17" t="s">
        <v>52</v>
      </c>
    </row>
    <row r="2082" spans="1:13" ht="13.5" x14ac:dyDescent="0.25">
      <c r="A2082" s="3">
        <v>45034</v>
      </c>
      <c r="B2082" s="2">
        <v>6.3503999999999996</v>
      </c>
      <c r="C2082" s="2">
        <v>64.907693883625626</v>
      </c>
      <c r="D2082" s="2">
        <v>-7.7177109047257275E-3</v>
      </c>
      <c r="E2082" s="2">
        <v>6.8562298483800008E-2</v>
      </c>
      <c r="F2082" s="2">
        <v>6.1437800000000005</v>
      </c>
      <c r="G2082" s="2">
        <v>6.1146900000000004</v>
      </c>
      <c r="H2082" s="2">
        <v>6.1248699999999987</v>
      </c>
      <c r="I2082" s="2">
        <v>6.1945520000000025</v>
      </c>
      <c r="J2082" s="17">
        <v>6.219891500000001</v>
      </c>
      <c r="K2082" s="17" t="s">
        <v>51</v>
      </c>
      <c r="L2082" s="17" t="s">
        <v>54</v>
      </c>
      <c r="M2082" s="17" t="s">
        <v>52</v>
      </c>
    </row>
    <row r="2083" spans="1:13" ht="13.5" x14ac:dyDescent="0.25">
      <c r="A2083" s="3">
        <v>45035</v>
      </c>
      <c r="B2083" s="2">
        <v>6.2484999999999999</v>
      </c>
      <c r="C2083" s="2">
        <v>56.333666299078089</v>
      </c>
      <c r="D2083" s="2">
        <v>-2.0995105516809609E-2</v>
      </c>
      <c r="E2083" s="2">
        <v>6.9315415789415885E-2</v>
      </c>
      <c r="F2083" s="2">
        <v>6.18452</v>
      </c>
      <c r="G2083" s="2">
        <v>6.1292400000000002</v>
      </c>
      <c r="H2083" s="2">
        <v>6.1285049999999988</v>
      </c>
      <c r="I2083" s="2">
        <v>6.1929520000000018</v>
      </c>
      <c r="J2083" s="17">
        <v>6.2212370000000012</v>
      </c>
      <c r="K2083" s="17" t="s">
        <v>51</v>
      </c>
      <c r="L2083" s="17" t="s">
        <v>54</v>
      </c>
      <c r="M2083" s="17" t="s">
        <v>52</v>
      </c>
    </row>
    <row r="2084" spans="1:13" ht="13.5" x14ac:dyDescent="0.25">
      <c r="A2084" s="3">
        <v>45036</v>
      </c>
      <c r="B2084" s="2">
        <v>6.2702999999999998</v>
      </c>
      <c r="C2084" s="2">
        <v>57.623347407183843</v>
      </c>
      <c r="D2084" s="2">
        <v>-3.5538988981925534E-2</v>
      </c>
      <c r="E2084" s="2">
        <v>7.1231987637017255E-2</v>
      </c>
      <c r="F2084" s="2">
        <v>6.22234</v>
      </c>
      <c r="G2084" s="2">
        <v>6.1466900000000004</v>
      </c>
      <c r="H2084" s="2">
        <v>6.1332299999999993</v>
      </c>
      <c r="I2084" s="2">
        <v>6.1936780000000011</v>
      </c>
      <c r="J2084" s="17">
        <v>6.2226190000000008</v>
      </c>
      <c r="K2084" s="17" t="s">
        <v>51</v>
      </c>
      <c r="L2084" s="17" t="s">
        <v>54</v>
      </c>
      <c r="M2084" s="17" t="s">
        <v>52</v>
      </c>
    </row>
    <row r="2085" spans="1:13" ht="13.5" x14ac:dyDescent="0.25">
      <c r="A2085" s="3">
        <v>45040</v>
      </c>
      <c r="B2085" s="2">
        <v>6.3285</v>
      </c>
      <c r="C2085" s="2">
        <v>60.940134021074073</v>
      </c>
      <c r="D2085" s="2">
        <v>-5.2828481850812459E-2</v>
      </c>
      <c r="E2085" s="2">
        <v>7.0568244633141167E-2</v>
      </c>
      <c r="F2085" s="2">
        <v>6.2747000000000002</v>
      </c>
      <c r="G2085" s="2">
        <v>6.1699599999999997</v>
      </c>
      <c r="H2085" s="2">
        <v>6.1423199999999998</v>
      </c>
      <c r="I2085" s="2">
        <v>6.1938220000000026</v>
      </c>
      <c r="J2085" s="17">
        <v>6.224073500000002</v>
      </c>
      <c r="K2085" s="17" t="s">
        <v>51</v>
      </c>
      <c r="L2085" s="17" t="s">
        <v>54</v>
      </c>
      <c r="M2085" s="17" t="s">
        <v>52</v>
      </c>
    </row>
    <row r="2086" spans="1:13" ht="13.5" x14ac:dyDescent="0.25">
      <c r="A2086" s="3">
        <v>45041</v>
      </c>
      <c r="B2086" s="2">
        <v>6.2557999999999998</v>
      </c>
      <c r="C2086" s="2">
        <v>55.13497433923726</v>
      </c>
      <c r="D2086" s="2">
        <v>-7.1992859661468955E-2</v>
      </c>
      <c r="E2086" s="2">
        <v>6.6939968889207363E-2</v>
      </c>
      <c r="F2086" s="2">
        <v>6.2906999999999993</v>
      </c>
      <c r="G2086" s="2">
        <v>6.1917799999999996</v>
      </c>
      <c r="H2086" s="2">
        <v>6.1481399999999997</v>
      </c>
      <c r="I2086" s="2">
        <v>6.1925120000000016</v>
      </c>
      <c r="J2086" s="17">
        <v>6.2254555000000016</v>
      </c>
      <c r="K2086" s="17" t="s">
        <v>51</v>
      </c>
      <c r="L2086" s="17" t="s">
        <v>54</v>
      </c>
      <c r="M2086" s="17" t="s">
        <v>52</v>
      </c>
    </row>
    <row r="2087" spans="1:13" ht="13.5" x14ac:dyDescent="0.25">
      <c r="A2087" s="3">
        <v>45042</v>
      </c>
      <c r="B2087" s="2">
        <v>6.2412000000000001</v>
      </c>
      <c r="C2087" s="2">
        <v>54.022001504440226</v>
      </c>
      <c r="D2087" s="2">
        <v>-7.8638536183647467E-2</v>
      </c>
      <c r="E2087" s="2">
        <v>6.1124602250015217E-2</v>
      </c>
      <c r="F2087" s="2">
        <v>6.2688599999999992</v>
      </c>
      <c r="G2087" s="2">
        <v>6.2063199999999998</v>
      </c>
      <c r="H2087" s="2">
        <v>6.155409999999998</v>
      </c>
      <c r="I2087" s="2">
        <v>6.1909100000000015</v>
      </c>
      <c r="J2087" s="17">
        <v>6.2265465000000004</v>
      </c>
      <c r="K2087" s="17" t="s">
        <v>55</v>
      </c>
      <c r="L2087" s="17" t="s">
        <v>54</v>
      </c>
      <c r="M2087" s="17" t="s">
        <v>47</v>
      </c>
    </row>
    <row r="2088" spans="1:13" ht="13.5" x14ac:dyDescent="0.25">
      <c r="A2088" s="3">
        <v>45043</v>
      </c>
      <c r="B2088" s="2">
        <v>6.2484999999999999</v>
      </c>
      <c r="C2088" s="2">
        <v>54.51638847531666</v>
      </c>
      <c r="D2088" s="2">
        <v>-9.2992971792947188E-2</v>
      </c>
      <c r="E2088" s="2">
        <v>5.4855740076362437E-2</v>
      </c>
      <c r="F2088" s="2">
        <v>6.2688600000000001</v>
      </c>
      <c r="G2088" s="2">
        <v>6.2266899999999996</v>
      </c>
      <c r="H2088" s="2">
        <v>6.1641399999999988</v>
      </c>
      <c r="I2088" s="2">
        <v>6.1887280000000011</v>
      </c>
      <c r="J2088" s="17">
        <v>6.2276740000000004</v>
      </c>
      <c r="K2088" s="17" t="s">
        <v>51</v>
      </c>
      <c r="L2088" s="17" t="s">
        <v>54</v>
      </c>
      <c r="M2088" s="17" t="s">
        <v>54</v>
      </c>
    </row>
    <row r="2089" spans="1:13" ht="13.5" x14ac:dyDescent="0.25">
      <c r="A2089" s="3">
        <v>45044</v>
      </c>
      <c r="B2089" s="2">
        <v>6.1829999999999998</v>
      </c>
      <c r="C2089" s="2">
        <v>49.385211472910726</v>
      </c>
      <c r="D2089" s="2">
        <v>-9.5049091181511614E-2</v>
      </c>
      <c r="E2089" s="2">
        <v>4.7449936177219008E-2</v>
      </c>
      <c r="F2089" s="2">
        <v>6.2513999999999994</v>
      </c>
      <c r="G2089" s="2">
        <v>6.2368699999999997</v>
      </c>
      <c r="H2089" s="2">
        <v>6.1659549999999994</v>
      </c>
      <c r="I2089" s="2">
        <v>6.1853800000000012</v>
      </c>
      <c r="J2089" s="17">
        <v>6.2284740000000012</v>
      </c>
      <c r="K2089" s="17" t="s">
        <v>55</v>
      </c>
      <c r="L2089" s="17" t="s">
        <v>54</v>
      </c>
      <c r="M2089" s="17" t="s">
        <v>47</v>
      </c>
    </row>
    <row r="2090" spans="1:13" ht="13.5" x14ac:dyDescent="0.25">
      <c r="A2090" s="3">
        <v>45048</v>
      </c>
      <c r="B2090" s="2">
        <v>6.1102999999999996</v>
      </c>
      <c r="C2090" s="2">
        <v>44.391044310150612</v>
      </c>
      <c r="D2090" s="2">
        <v>-9.3582528409799082E-2</v>
      </c>
      <c r="E2090" s="2">
        <v>4.017068402506864E-2</v>
      </c>
      <c r="F2090" s="2">
        <v>6.2077599999999995</v>
      </c>
      <c r="G2090" s="2">
        <v>6.2412299999999998</v>
      </c>
      <c r="H2090" s="2">
        <v>6.164134999999999</v>
      </c>
      <c r="I2090" s="2">
        <v>6.1811600000000011</v>
      </c>
      <c r="J2090" s="17">
        <v>6.2288375000000009</v>
      </c>
      <c r="K2090" s="17" t="s">
        <v>55</v>
      </c>
      <c r="L2090" s="17" t="s">
        <v>54</v>
      </c>
      <c r="M2090" s="17" t="s">
        <v>47</v>
      </c>
    </row>
    <row r="2091" spans="1:13" ht="13.5" x14ac:dyDescent="0.25">
      <c r="A2091" s="3">
        <v>45049</v>
      </c>
      <c r="B2091" s="2">
        <v>6.1394000000000002</v>
      </c>
      <c r="C2091" s="2">
        <v>46.713905762582392</v>
      </c>
      <c r="D2091" s="2">
        <v>-7.7234850700795832E-2</v>
      </c>
      <c r="E2091" s="2">
        <v>3.379833522539092E-2</v>
      </c>
      <c r="F2091" s="2">
        <v>6.1844799999999989</v>
      </c>
      <c r="G2091" s="2">
        <v>6.23759</v>
      </c>
      <c r="H2091" s="2">
        <v>6.164134999999999</v>
      </c>
      <c r="I2091" s="2">
        <v>6.1772320000000009</v>
      </c>
      <c r="J2091" s="17">
        <v>6.2292740000000011</v>
      </c>
      <c r="K2091" s="17" t="s">
        <v>51</v>
      </c>
      <c r="L2091" s="17" t="s">
        <v>50</v>
      </c>
      <c r="M2091" s="17" t="s">
        <v>53</v>
      </c>
    </row>
    <row r="2092" spans="1:13" ht="13.5" x14ac:dyDescent="0.25">
      <c r="A2092" s="3">
        <v>45050</v>
      </c>
      <c r="B2092" s="2">
        <v>6.1029999999999998</v>
      </c>
      <c r="C2092" s="2">
        <v>44.22537415334466</v>
      </c>
      <c r="D2092" s="2">
        <v>-3.3574022288319405E-2</v>
      </c>
      <c r="E2092" s="2">
        <v>3.2713198070379278E-2</v>
      </c>
      <c r="F2092" s="2">
        <v>6.1568399999999999</v>
      </c>
      <c r="G2092" s="2">
        <v>6.2128500000000004</v>
      </c>
      <c r="H2092" s="2">
        <v>6.1637699999999986</v>
      </c>
      <c r="I2092" s="2">
        <v>6.1728660000000017</v>
      </c>
      <c r="J2092" s="17">
        <v>6.2292375000000026</v>
      </c>
      <c r="K2092" s="17" t="s">
        <v>51</v>
      </c>
      <c r="L2092" s="17" t="s">
        <v>50</v>
      </c>
      <c r="M2092" s="17" t="s">
        <v>53</v>
      </c>
    </row>
    <row r="2093" spans="1:13" ht="13.5" x14ac:dyDescent="0.25">
      <c r="A2093" s="3">
        <v>45051</v>
      </c>
      <c r="B2093" s="2">
        <v>6.1539000000000001</v>
      </c>
      <c r="C2093" s="2">
        <v>48.36748170078102</v>
      </c>
      <c r="D2093" s="2">
        <v>-1.5612130827966197E-2</v>
      </c>
      <c r="E2093" s="2">
        <v>3.4049663556457041E-2</v>
      </c>
      <c r="F2093" s="2">
        <v>6.1379199999999994</v>
      </c>
      <c r="G2093" s="2">
        <v>6.2033900000000006</v>
      </c>
      <c r="H2093" s="2">
        <v>6.166315</v>
      </c>
      <c r="I2093" s="2">
        <v>6.1708280000000011</v>
      </c>
      <c r="J2093" s="17">
        <v>6.2297100000000025</v>
      </c>
      <c r="K2093" s="17" t="s">
        <v>51</v>
      </c>
      <c r="L2093" s="17" t="s">
        <v>50</v>
      </c>
      <c r="M2093" s="17" t="s">
        <v>53</v>
      </c>
    </row>
    <row r="2094" spans="1:13" ht="13.5" x14ac:dyDescent="0.25">
      <c r="A2094" s="3">
        <v>45054</v>
      </c>
      <c r="B2094" s="2">
        <v>6.1757999999999997</v>
      </c>
      <c r="C2094" s="2">
        <v>50.085097202141647</v>
      </c>
      <c r="D2094" s="2">
        <v>1.4481787871591933E-3</v>
      </c>
      <c r="E2094" s="2">
        <v>3.2653029000514117E-2</v>
      </c>
      <c r="F2094" s="2">
        <v>6.1364799999999997</v>
      </c>
      <c r="G2094" s="2">
        <v>6.1939400000000004</v>
      </c>
      <c r="H2094" s="2">
        <v>6.1703149999999987</v>
      </c>
      <c r="I2094" s="2">
        <v>6.1692280000000004</v>
      </c>
      <c r="J2094" s="17">
        <v>6.2296740000000019</v>
      </c>
      <c r="K2094" s="17" t="s">
        <v>51</v>
      </c>
      <c r="L2094" s="17" t="s">
        <v>50</v>
      </c>
      <c r="M2094" s="17" t="s">
        <v>53</v>
      </c>
    </row>
    <row r="2095" spans="1:13" ht="13.5" x14ac:dyDescent="0.25">
      <c r="A2095" s="3">
        <v>45055</v>
      </c>
      <c r="B2095" s="2">
        <v>6.1467000000000001</v>
      </c>
      <c r="C2095" s="2">
        <v>47.809224833823301</v>
      </c>
      <c r="D2095" s="2">
        <v>2.6984339553571601E-2</v>
      </c>
      <c r="E2095" s="2">
        <v>2.9224638442817221E-2</v>
      </c>
      <c r="F2095" s="2">
        <v>6.1437599999999994</v>
      </c>
      <c r="G2095" s="2">
        <v>6.1757600000000004</v>
      </c>
      <c r="H2095" s="2">
        <v>6.1728599999999982</v>
      </c>
      <c r="I2095" s="2">
        <v>6.1663180000000013</v>
      </c>
      <c r="J2095" s="17">
        <v>6.2294925000000028</v>
      </c>
      <c r="K2095" s="17" t="s">
        <v>51</v>
      </c>
      <c r="L2095" s="17" t="s">
        <v>50</v>
      </c>
      <c r="M2095" s="17" t="s">
        <v>52</v>
      </c>
    </row>
    <row r="2096" spans="1:13" ht="13.5" x14ac:dyDescent="0.25">
      <c r="A2096" s="3">
        <v>45056</v>
      </c>
      <c r="B2096" s="2">
        <v>6.1539000000000001</v>
      </c>
      <c r="C2096" s="2">
        <v>48.433578359153408</v>
      </c>
      <c r="D2096" s="2">
        <v>3.7037635429780558E-2</v>
      </c>
      <c r="E2096" s="2">
        <v>2.5389285933899528E-2</v>
      </c>
      <c r="F2096" s="2">
        <v>6.1466599999999998</v>
      </c>
      <c r="G2096" s="2">
        <v>6.1655700000000007</v>
      </c>
      <c r="H2096" s="2">
        <v>6.1786749999999984</v>
      </c>
      <c r="I2096" s="2">
        <v>6.1634080000000013</v>
      </c>
      <c r="J2096" s="17">
        <v>6.2286920000000032</v>
      </c>
      <c r="K2096" s="17" t="s">
        <v>51</v>
      </c>
      <c r="L2096" s="17" t="s">
        <v>54</v>
      </c>
      <c r="M2096" s="17" t="s">
        <v>52</v>
      </c>
    </row>
    <row r="2097" spans="1:13" ht="13.5" x14ac:dyDescent="0.25">
      <c r="A2097" s="3">
        <v>45057</v>
      </c>
      <c r="B2097" s="2">
        <v>6.1029999999999998</v>
      </c>
      <c r="C2097" s="2">
        <v>44.390630812270366</v>
      </c>
      <c r="D2097" s="2">
        <v>4.7177538062938673E-2</v>
      </c>
      <c r="E2097" s="2">
        <v>2.4156119829963154E-2</v>
      </c>
      <c r="F2097" s="2">
        <v>6.1466599999999998</v>
      </c>
      <c r="G2097" s="2">
        <v>6.1517500000000007</v>
      </c>
      <c r="H2097" s="2">
        <v>6.1790349999999981</v>
      </c>
      <c r="I2097" s="2">
        <v>6.1603520000000014</v>
      </c>
      <c r="J2097" s="17">
        <v>6.2279645000000023</v>
      </c>
      <c r="K2097" s="17" t="s">
        <v>51</v>
      </c>
      <c r="L2097" s="17" t="s">
        <v>54</v>
      </c>
      <c r="M2097" s="17" t="s">
        <v>54</v>
      </c>
    </row>
    <row r="2098" spans="1:13" ht="13.5" x14ac:dyDescent="0.25">
      <c r="A2098" s="3">
        <v>45058</v>
      </c>
      <c r="B2098" s="2">
        <v>5.7393000000000001</v>
      </c>
      <c r="C2098" s="2">
        <v>27.028970458648317</v>
      </c>
      <c r="D2098" s="2">
        <v>8.4223016900166314E-2</v>
      </c>
      <c r="E2098" s="2">
        <v>2.3545422015326722E-2</v>
      </c>
      <c r="F2098" s="2">
        <v>6.0637400000000001</v>
      </c>
      <c r="G2098" s="2">
        <v>6.1008300000000002</v>
      </c>
      <c r="H2098" s="2">
        <v>6.1637599999999981</v>
      </c>
      <c r="I2098" s="2">
        <v>6.1506040000000022</v>
      </c>
      <c r="J2098" s="17">
        <v>6.225564000000003</v>
      </c>
      <c r="K2098" s="17" t="s">
        <v>55</v>
      </c>
      <c r="L2098" s="17" t="s">
        <v>54</v>
      </c>
      <c r="M2098" s="17" t="s">
        <v>47</v>
      </c>
    </row>
    <row r="2099" spans="1:13" ht="13.5" x14ac:dyDescent="0.25">
      <c r="A2099" s="3">
        <v>45061</v>
      </c>
      <c r="B2099" s="2">
        <v>5.6665999999999999</v>
      </c>
      <c r="C2099" s="2">
        <v>24.9300370673175</v>
      </c>
      <c r="D2099" s="2">
        <v>0.113398557107109</v>
      </c>
      <c r="E2099" s="2">
        <v>2.3639748490784474E-2</v>
      </c>
      <c r="F2099" s="2">
        <v>5.9618999999999991</v>
      </c>
      <c r="G2099" s="2">
        <v>6.0491900000000003</v>
      </c>
      <c r="H2099" s="2">
        <v>6.1430299999999978</v>
      </c>
      <c r="I2099" s="2">
        <v>6.1415839999999999</v>
      </c>
      <c r="J2099" s="17">
        <v>6.222800000000003</v>
      </c>
      <c r="K2099" s="17" t="s">
        <v>55</v>
      </c>
      <c r="L2099" s="17" t="s">
        <v>54</v>
      </c>
      <c r="M2099" s="17" t="s">
        <v>47</v>
      </c>
    </row>
    <row r="2100" spans="1:13" ht="13.5" x14ac:dyDescent="0.25">
      <c r="A2100" s="3">
        <v>45062</v>
      </c>
      <c r="B2100" s="2">
        <v>5.8193000000000001</v>
      </c>
      <c r="C2100" s="2">
        <v>36.146219787923748</v>
      </c>
      <c r="D2100" s="2">
        <v>0.11835376886916205</v>
      </c>
      <c r="E2100" s="2">
        <v>2.3770935188121671E-2</v>
      </c>
      <c r="F2100" s="2">
        <v>5.8964200000000009</v>
      </c>
      <c r="G2100" s="2">
        <v>6.0200899999999997</v>
      </c>
      <c r="H2100" s="2">
        <v>6.130659999999998</v>
      </c>
      <c r="I2100" s="2">
        <v>6.132854</v>
      </c>
      <c r="J2100" s="17">
        <v>6.2208720000000026</v>
      </c>
      <c r="K2100" s="17" t="s">
        <v>55</v>
      </c>
      <c r="L2100" s="17" t="s">
        <v>54</v>
      </c>
      <c r="M2100" s="17" t="s">
        <v>47</v>
      </c>
    </row>
    <row r="2101" spans="1:13" ht="13.5" x14ac:dyDescent="0.25">
      <c r="A2101" s="3">
        <v>45063</v>
      </c>
      <c r="B2101" s="2">
        <v>5.8193000000000001</v>
      </c>
      <c r="C2101" s="2">
        <v>36.146219787923748</v>
      </c>
      <c r="D2101" s="2">
        <v>0.12868045878109413</v>
      </c>
      <c r="E2101" s="2">
        <v>2.3458699279852085E-2</v>
      </c>
      <c r="F2101" s="2">
        <v>5.8295000000000003</v>
      </c>
      <c r="G2101" s="2">
        <v>5.9880800000000001</v>
      </c>
      <c r="H2101" s="2">
        <v>6.1128349999999987</v>
      </c>
      <c r="I2101" s="2">
        <v>6.1249980000000006</v>
      </c>
      <c r="J2101" s="17">
        <v>6.2190535000000038</v>
      </c>
      <c r="K2101" s="17" t="s">
        <v>55</v>
      </c>
      <c r="L2101" s="17" t="s">
        <v>54</v>
      </c>
      <c r="M2101" s="17" t="s">
        <v>47</v>
      </c>
    </row>
    <row r="2102" spans="1:13" ht="13.5" x14ac:dyDescent="0.25">
      <c r="A2102" s="3">
        <v>45064</v>
      </c>
      <c r="B2102" s="2">
        <v>5.8048000000000002</v>
      </c>
      <c r="C2102" s="2">
        <v>35.561089917004978</v>
      </c>
      <c r="D2102" s="2">
        <v>0.13442666359777977</v>
      </c>
      <c r="E2102" s="2">
        <v>2.3480780203647345E-2</v>
      </c>
      <c r="F2102" s="2">
        <v>5.7698599999999995</v>
      </c>
      <c r="G2102" s="2">
        <v>5.9582600000000001</v>
      </c>
      <c r="H2102" s="2">
        <v>6.0855549999999985</v>
      </c>
      <c r="I2102" s="2">
        <v>6.1168519999999997</v>
      </c>
      <c r="J2102" s="17">
        <v>6.2171625000000015</v>
      </c>
      <c r="K2102" s="17" t="s">
        <v>55</v>
      </c>
      <c r="L2102" s="17" t="s">
        <v>54</v>
      </c>
      <c r="M2102" s="17" t="s">
        <v>47</v>
      </c>
    </row>
    <row r="2103" spans="1:13" ht="13.5" x14ac:dyDescent="0.25">
      <c r="A2103" s="3">
        <v>45065</v>
      </c>
      <c r="B2103" s="2">
        <v>5.6883999999999997</v>
      </c>
      <c r="C2103" s="2">
        <v>31.195428933888095</v>
      </c>
      <c r="D2103" s="2">
        <v>0.15724803017953892</v>
      </c>
      <c r="E2103" s="2">
        <v>2.3526105543093527E-2</v>
      </c>
      <c r="F2103" s="2">
        <v>5.7596800000000004</v>
      </c>
      <c r="G2103" s="2">
        <v>5.9117100000000002</v>
      </c>
      <c r="H2103" s="2">
        <v>6.05755</v>
      </c>
      <c r="I2103" s="2">
        <v>6.1082680000000007</v>
      </c>
      <c r="J2103" s="17">
        <v>6.2150530000000028</v>
      </c>
      <c r="K2103" s="17" t="s">
        <v>55</v>
      </c>
      <c r="L2103" s="17" t="s">
        <v>54</v>
      </c>
      <c r="M2103" s="17" t="s">
        <v>47</v>
      </c>
    </row>
    <row r="2104" spans="1:13" ht="13.5" x14ac:dyDescent="0.25">
      <c r="A2104" s="3">
        <v>45068</v>
      </c>
      <c r="B2104" s="2">
        <v>5.7756999999999996</v>
      </c>
      <c r="C2104" s="2">
        <v>37.402385080736202</v>
      </c>
      <c r="D2104" s="2">
        <v>0.17554342530565226</v>
      </c>
      <c r="E2104" s="2">
        <v>2.3651940571323134E-2</v>
      </c>
      <c r="F2104" s="2">
        <v>5.7814999999999994</v>
      </c>
      <c r="G2104" s="2">
        <v>5.8716999999999997</v>
      </c>
      <c r="H2104" s="2">
        <v>6.0328200000000001</v>
      </c>
      <c r="I2104" s="2">
        <v>6.103758</v>
      </c>
      <c r="J2104" s="17">
        <v>6.2132345000000022</v>
      </c>
      <c r="K2104" s="17" t="s">
        <v>51</v>
      </c>
      <c r="L2104" s="17" t="s">
        <v>54</v>
      </c>
      <c r="M2104" s="17" t="s">
        <v>52</v>
      </c>
    </row>
    <row r="2105" spans="1:13" ht="13.5" x14ac:dyDescent="0.25">
      <c r="A2105" s="3">
        <v>45069</v>
      </c>
      <c r="B2105" s="2">
        <v>5.7465999999999999</v>
      </c>
      <c r="C2105" s="2">
        <v>36.229155446777412</v>
      </c>
      <c r="D2105" s="2">
        <v>0.19011510609898075</v>
      </c>
      <c r="E2105" s="2">
        <v>2.4021522649569426E-2</v>
      </c>
      <c r="F2105" s="2">
        <v>5.7669600000000001</v>
      </c>
      <c r="G2105" s="2">
        <v>5.83169</v>
      </c>
      <c r="H2105" s="2">
        <v>6.0037250000000002</v>
      </c>
      <c r="I2105" s="2">
        <v>6.0957559999999988</v>
      </c>
      <c r="J2105" s="17">
        <v>6.2111250000000009</v>
      </c>
      <c r="K2105" s="17" t="s">
        <v>55</v>
      </c>
      <c r="L2105" s="17" t="s">
        <v>54</v>
      </c>
      <c r="M2105" s="17" t="s">
        <v>47</v>
      </c>
    </row>
    <row r="2106" spans="1:13" ht="13.5" x14ac:dyDescent="0.25">
      <c r="A2106" s="3">
        <v>45070</v>
      </c>
      <c r="B2106" s="2">
        <v>5.7102000000000004</v>
      </c>
      <c r="C2106" s="2">
        <v>34.760360801771498</v>
      </c>
      <c r="D2106" s="2">
        <v>0.20772864397296864</v>
      </c>
      <c r="E2106" s="2">
        <v>2.4593175447599834E-2</v>
      </c>
      <c r="F2106" s="2">
        <v>5.7451400000000001</v>
      </c>
      <c r="G2106" s="2">
        <v>5.7873200000000002</v>
      </c>
      <c r="H2106" s="2">
        <v>5.976445</v>
      </c>
      <c r="I2106" s="2">
        <v>6.0871719999999989</v>
      </c>
      <c r="J2106" s="17">
        <v>6.2090155000000014</v>
      </c>
      <c r="K2106" s="17" t="s">
        <v>55</v>
      </c>
      <c r="L2106" s="17" t="s">
        <v>54</v>
      </c>
      <c r="M2106" s="17" t="s">
        <v>47</v>
      </c>
    </row>
    <row r="2107" spans="1:13" ht="13.5" x14ac:dyDescent="0.25">
      <c r="A2107" s="3">
        <v>45071</v>
      </c>
      <c r="B2107" s="2">
        <v>5.7830000000000004</v>
      </c>
      <c r="C2107" s="2">
        <v>39.999638481831781</v>
      </c>
      <c r="D2107" s="2">
        <v>0.21099419479762549</v>
      </c>
      <c r="E2107" s="2">
        <v>2.3304607751358626E-2</v>
      </c>
      <c r="F2107" s="2">
        <v>5.74078</v>
      </c>
      <c r="G2107" s="2">
        <v>5.7553200000000002</v>
      </c>
      <c r="H2107" s="2">
        <v>5.9535350000000005</v>
      </c>
      <c r="I2107" s="2">
        <v>6.0794619999999986</v>
      </c>
      <c r="J2107" s="17">
        <v>6.207306</v>
      </c>
      <c r="K2107" s="17" t="s">
        <v>55</v>
      </c>
      <c r="L2107" s="17" t="s">
        <v>54</v>
      </c>
      <c r="M2107" s="17" t="s">
        <v>47</v>
      </c>
    </row>
    <row r="2108" spans="1:13" ht="13.5" x14ac:dyDescent="0.25">
      <c r="A2108" s="3">
        <v>45072</v>
      </c>
      <c r="B2108" s="2">
        <v>5.7756999999999996</v>
      </c>
      <c r="C2108" s="2">
        <v>39.655730712727554</v>
      </c>
      <c r="D2108" s="2">
        <v>0.15938180077366582</v>
      </c>
      <c r="E2108" s="2">
        <v>2.259204418808048E-2</v>
      </c>
      <c r="F2108" s="2">
        <v>5.7582400000000007</v>
      </c>
      <c r="G2108" s="2">
        <v>5.7589600000000001</v>
      </c>
      <c r="H2108" s="2">
        <v>5.9298950000000001</v>
      </c>
      <c r="I2108" s="2">
        <v>6.0689879999999983</v>
      </c>
      <c r="J2108" s="17">
        <v>6.2052694999999991</v>
      </c>
      <c r="K2108" s="17" t="s">
        <v>55</v>
      </c>
      <c r="L2108" s="17" t="s">
        <v>54</v>
      </c>
      <c r="M2108" s="17" t="s">
        <v>49</v>
      </c>
    </row>
    <row r="2109" spans="1:13" ht="13.5" x14ac:dyDescent="0.25">
      <c r="A2109" s="3">
        <v>45075</v>
      </c>
      <c r="B2109" s="2">
        <v>6.1176000000000004</v>
      </c>
      <c r="C2109" s="2">
        <v>57.908865958610903</v>
      </c>
      <c r="D2109" s="2">
        <v>8.0203066985393257E-2</v>
      </c>
      <c r="E2109" s="2">
        <v>2.3028194138949593E-2</v>
      </c>
      <c r="F2109" s="2">
        <v>5.8266200000000001</v>
      </c>
      <c r="G2109" s="2">
        <v>5.8040600000000007</v>
      </c>
      <c r="H2109" s="2">
        <v>5.9266249999999996</v>
      </c>
      <c r="I2109" s="2">
        <v>6.0669519999999988</v>
      </c>
      <c r="J2109" s="17">
        <v>6.2045785000000002</v>
      </c>
      <c r="K2109" s="17" t="s">
        <v>55</v>
      </c>
      <c r="L2109" s="17" t="s">
        <v>54</v>
      </c>
      <c r="M2109" s="17" t="s">
        <v>49</v>
      </c>
    </row>
    <row r="2110" spans="1:13" ht="13.5" x14ac:dyDescent="0.25">
      <c r="A2110" s="3">
        <v>45076</v>
      </c>
      <c r="B2110" s="2">
        <v>6.2121000000000004</v>
      </c>
      <c r="C2110" s="2">
        <v>61.385575405816645</v>
      </c>
      <c r="D2110" s="2">
        <v>2.8607157983351783E-2</v>
      </c>
      <c r="E2110" s="2">
        <v>2.3784541408067354E-2</v>
      </c>
      <c r="F2110" s="2">
        <v>5.9197199999999999</v>
      </c>
      <c r="G2110" s="2">
        <v>5.8433400000000004</v>
      </c>
      <c r="H2110" s="2">
        <v>5.9317150000000005</v>
      </c>
      <c r="I2110" s="2">
        <v>6.0676779999999972</v>
      </c>
      <c r="J2110" s="17">
        <v>6.2042144999999991</v>
      </c>
      <c r="K2110" s="17" t="s">
        <v>51</v>
      </c>
      <c r="L2110" s="17" t="s">
        <v>54</v>
      </c>
      <c r="M2110" s="17" t="s">
        <v>52</v>
      </c>
    </row>
    <row r="2111" spans="1:13" ht="13.5" x14ac:dyDescent="0.25">
      <c r="A2111" s="3">
        <v>45077</v>
      </c>
      <c r="B2111" s="2">
        <v>6.1829999999999998</v>
      </c>
      <c r="C2111" s="2">
        <v>59.748933040320914</v>
      </c>
      <c r="D2111" s="2">
        <v>-1.4463792465351233E-2</v>
      </c>
      <c r="E2111" s="2">
        <v>2.4739461290109559E-2</v>
      </c>
      <c r="F2111" s="2">
        <v>6.0142800000000003</v>
      </c>
      <c r="G2111" s="2">
        <v>5.8797100000000002</v>
      </c>
      <c r="H2111" s="2">
        <v>5.9338949999999997</v>
      </c>
      <c r="I2111" s="2">
        <v>6.0684039999999975</v>
      </c>
      <c r="J2111" s="17">
        <v>6.2031229999999997</v>
      </c>
      <c r="K2111" s="17" t="s">
        <v>51</v>
      </c>
      <c r="L2111" s="17" t="s">
        <v>54</v>
      </c>
      <c r="M2111" s="17" t="s">
        <v>52</v>
      </c>
    </row>
    <row r="2112" spans="1:13" ht="13.5" x14ac:dyDescent="0.25">
      <c r="A2112" s="3">
        <v>45078</v>
      </c>
      <c r="B2112" s="2">
        <v>6.1102999999999996</v>
      </c>
      <c r="C2112" s="2">
        <v>55.74987711575379</v>
      </c>
      <c r="D2112" s="2">
        <v>-4.9034322959743193E-2</v>
      </c>
      <c r="E2112" s="2">
        <v>2.7237184249022699E-2</v>
      </c>
      <c r="F2112" s="2">
        <v>6.0797399999999993</v>
      </c>
      <c r="G2112" s="2">
        <v>5.9102600000000001</v>
      </c>
      <c r="H2112" s="2">
        <v>5.9342600000000001</v>
      </c>
      <c r="I2112" s="2">
        <v>6.066221999999998</v>
      </c>
      <c r="J2112" s="17">
        <v>6.2020319999999991</v>
      </c>
      <c r="K2112" s="17" t="s">
        <v>51</v>
      </c>
      <c r="L2112" s="17" t="s">
        <v>54</v>
      </c>
      <c r="M2112" s="17" t="s">
        <v>52</v>
      </c>
    </row>
    <row r="2113" spans="1:13" ht="13.5" x14ac:dyDescent="0.25">
      <c r="A2113" s="3">
        <v>45079</v>
      </c>
      <c r="B2113" s="2">
        <v>6.0376000000000003</v>
      </c>
      <c r="C2113" s="2">
        <v>52.001623978368777</v>
      </c>
      <c r="D2113" s="2">
        <v>-9.1564689324754589E-2</v>
      </c>
      <c r="E2113" s="2">
        <v>2.9857724379070867E-2</v>
      </c>
      <c r="F2113" s="2">
        <v>6.1321200000000005</v>
      </c>
      <c r="G2113" s="2">
        <v>5.9451800000000006</v>
      </c>
      <c r="H2113" s="2">
        <v>5.9284449999999991</v>
      </c>
      <c r="I2113" s="2">
        <v>6.063457999999998</v>
      </c>
      <c r="J2113" s="17">
        <v>6.2006134999999993</v>
      </c>
      <c r="K2113" s="17" t="s">
        <v>51</v>
      </c>
      <c r="L2113" s="17" t="s">
        <v>54</v>
      </c>
      <c r="M2113" s="17" t="s">
        <v>52</v>
      </c>
    </row>
    <row r="2114" spans="1:13" ht="13.5" x14ac:dyDescent="0.25">
      <c r="A2114" s="3">
        <v>45082</v>
      </c>
      <c r="B2114" s="2">
        <v>6.1029999999999998</v>
      </c>
      <c r="C2114" s="2">
        <v>54.936805691832824</v>
      </c>
      <c r="D2114" s="2">
        <v>-0.11923589158423908</v>
      </c>
      <c r="E2114" s="2">
        <v>3.3122582628075131E-2</v>
      </c>
      <c r="F2114" s="2">
        <v>6.1292</v>
      </c>
      <c r="G2114" s="2">
        <v>5.9779100000000005</v>
      </c>
      <c r="H2114" s="2">
        <v>5.9248050000000001</v>
      </c>
      <c r="I2114" s="2">
        <v>6.0620019999999988</v>
      </c>
      <c r="J2114" s="17">
        <v>6.1995219999999991</v>
      </c>
      <c r="K2114" s="17" t="s">
        <v>51</v>
      </c>
      <c r="L2114" s="17" t="s">
        <v>54</v>
      </c>
      <c r="M2114" s="17" t="s">
        <v>53</v>
      </c>
    </row>
    <row r="2115" spans="1:13" ht="13.5" x14ac:dyDescent="0.25">
      <c r="A2115" s="3">
        <v>45083</v>
      </c>
      <c r="B2115" s="2">
        <v>6.0303000000000004</v>
      </c>
      <c r="C2115" s="2">
        <v>51.189407056748564</v>
      </c>
      <c r="D2115" s="2">
        <v>-0.1423784472965508</v>
      </c>
      <c r="E2115" s="2">
        <v>3.6859744376470376E-2</v>
      </c>
      <c r="F2115" s="2">
        <v>6.0928400000000007</v>
      </c>
      <c r="G2115" s="2">
        <v>6.0062799999999994</v>
      </c>
      <c r="H2115" s="2">
        <v>5.9189849999999993</v>
      </c>
      <c r="I2115" s="2">
        <v>6.0596739999999985</v>
      </c>
      <c r="J2115" s="17">
        <v>6.1980309999999985</v>
      </c>
      <c r="K2115" s="17" t="s">
        <v>55</v>
      </c>
      <c r="L2115" s="17" t="s">
        <v>54</v>
      </c>
      <c r="M2115" s="17" t="s">
        <v>47</v>
      </c>
    </row>
    <row r="2116" spans="1:13" ht="13.5" x14ac:dyDescent="0.25">
      <c r="A2116" s="3">
        <v>45084</v>
      </c>
      <c r="B2116" s="2">
        <v>6.0667</v>
      </c>
      <c r="C2116" s="2">
        <v>52.920998342219363</v>
      </c>
      <c r="D2116" s="2">
        <v>-0.17041687758629287</v>
      </c>
      <c r="E2116" s="2">
        <v>3.9464527772142995E-2</v>
      </c>
      <c r="F2116" s="2">
        <v>6.0695800000000002</v>
      </c>
      <c r="G2116" s="2">
        <v>6.0419299999999989</v>
      </c>
      <c r="H2116" s="2">
        <v>5.9146249999999991</v>
      </c>
      <c r="I2116" s="2">
        <v>6.0582200000000004</v>
      </c>
      <c r="J2116" s="17">
        <v>6.1968674999999998</v>
      </c>
      <c r="K2116" s="17" t="s">
        <v>55</v>
      </c>
      <c r="L2116" s="17" t="s">
        <v>54</v>
      </c>
      <c r="M2116" s="17" t="s">
        <v>47</v>
      </c>
    </row>
    <row r="2117" spans="1:13" ht="13.5" x14ac:dyDescent="0.25">
      <c r="A2117" s="3">
        <v>45085</v>
      </c>
      <c r="B2117" s="2">
        <v>6.1029999999999998</v>
      </c>
      <c r="C2117" s="2">
        <v>54.648861815807173</v>
      </c>
      <c r="D2117" s="2">
        <v>-0.18599380299750123</v>
      </c>
      <c r="E2117" s="2">
        <v>3.9303320072952057E-2</v>
      </c>
      <c r="F2117" s="2">
        <v>6.0681200000000004</v>
      </c>
      <c r="G2117" s="2">
        <v>6.0739299999999989</v>
      </c>
      <c r="H2117" s="2">
        <v>5.9146249999999991</v>
      </c>
      <c r="I2117" s="2">
        <v>6.0583639999999992</v>
      </c>
      <c r="J2117" s="17">
        <v>6.1959214999999981</v>
      </c>
      <c r="K2117" s="17" t="s">
        <v>55</v>
      </c>
      <c r="L2117" s="17" t="s">
        <v>54</v>
      </c>
      <c r="M2117" s="17" t="s">
        <v>47</v>
      </c>
    </row>
    <row r="2118" spans="1:13" ht="13.5" x14ac:dyDescent="0.25">
      <c r="A2118" s="3">
        <v>45086</v>
      </c>
      <c r="B2118" s="2">
        <v>6.0739000000000001</v>
      </c>
      <c r="C2118" s="2">
        <v>52.970493600397774</v>
      </c>
      <c r="D2118" s="2">
        <v>-0.19869260435388902</v>
      </c>
      <c r="E2118" s="2">
        <v>3.7459165150788863E-2</v>
      </c>
      <c r="F2118" s="2">
        <v>6.07538</v>
      </c>
      <c r="G2118" s="2">
        <v>6.1037500000000007</v>
      </c>
      <c r="H2118" s="2">
        <v>5.931354999999999</v>
      </c>
      <c r="I2118" s="2">
        <v>6.0583639999999992</v>
      </c>
      <c r="J2118" s="17">
        <v>6.195193999999999</v>
      </c>
      <c r="K2118" s="17" t="s">
        <v>55</v>
      </c>
      <c r="L2118" s="17" t="s">
        <v>54</v>
      </c>
      <c r="M2118" s="17" t="s">
        <v>49</v>
      </c>
    </row>
    <row r="2119" spans="1:13" ht="13.5" x14ac:dyDescent="0.25">
      <c r="A2119" s="3">
        <v>45089</v>
      </c>
      <c r="B2119" s="2">
        <v>6.1684999999999999</v>
      </c>
      <c r="C2119" s="2">
        <v>57.536198396932377</v>
      </c>
      <c r="D2119" s="2">
        <v>-0.16418320251796636</v>
      </c>
      <c r="E2119" s="2">
        <v>3.7468220283877259E-2</v>
      </c>
      <c r="F2119" s="2">
        <v>6.0884800000000014</v>
      </c>
      <c r="G2119" s="2">
        <v>6.1088399999999998</v>
      </c>
      <c r="H2119" s="2">
        <v>5.9564499999999985</v>
      </c>
      <c r="I2119" s="2">
        <v>6.0587999999999997</v>
      </c>
      <c r="J2119" s="17">
        <v>6.1943939999999991</v>
      </c>
      <c r="K2119" s="17" t="s">
        <v>55</v>
      </c>
      <c r="L2119" s="17" t="s">
        <v>54</v>
      </c>
      <c r="M2119" s="17" t="s">
        <v>49</v>
      </c>
    </row>
    <row r="2120" spans="1:13" ht="13.5" x14ac:dyDescent="0.25">
      <c r="A2120" s="3">
        <v>45090</v>
      </c>
      <c r="B2120" s="2">
        <v>6.1102999999999996</v>
      </c>
      <c r="C2120" s="2">
        <v>54.05905660008802</v>
      </c>
      <c r="D2120" s="2">
        <v>-0.11700537256084154</v>
      </c>
      <c r="E2120" s="2">
        <v>3.6836150122035123E-2</v>
      </c>
      <c r="F2120" s="2">
        <v>6.1044800000000006</v>
      </c>
      <c r="G2120" s="2">
        <v>6.0986600000000006</v>
      </c>
      <c r="H2120" s="2">
        <v>5.9709999999999983</v>
      </c>
      <c r="I2120" s="2">
        <v>6.0580719999999992</v>
      </c>
      <c r="J2120" s="17">
        <v>6.1925755000000002</v>
      </c>
      <c r="K2120" s="17" t="s">
        <v>55</v>
      </c>
      <c r="L2120" s="17" t="s">
        <v>54</v>
      </c>
      <c r="M2120" s="17" t="s">
        <v>49</v>
      </c>
    </row>
    <row r="2121" spans="1:13" ht="13.5" x14ac:dyDescent="0.25">
      <c r="A2121" s="3">
        <v>45091</v>
      </c>
      <c r="B2121" s="2">
        <v>6.1102999999999996</v>
      </c>
      <c r="C2121" s="2">
        <v>54.05905660008802</v>
      </c>
      <c r="D2121" s="2">
        <v>-8.2026099830207144E-2</v>
      </c>
      <c r="E2121" s="2">
        <v>3.5415685675280181E-2</v>
      </c>
      <c r="F2121" s="2">
        <v>6.1131999999999991</v>
      </c>
      <c r="G2121" s="2">
        <v>6.0913900000000014</v>
      </c>
      <c r="H2121" s="2">
        <v>5.9855499999999981</v>
      </c>
      <c r="I2121" s="2">
        <v>6.0574899999999987</v>
      </c>
      <c r="J2121" s="17">
        <v>6.1909025000000009</v>
      </c>
      <c r="K2121" s="17" t="s">
        <v>55</v>
      </c>
      <c r="L2121" s="17" t="s">
        <v>54</v>
      </c>
      <c r="M2121" s="17" t="s">
        <v>49</v>
      </c>
    </row>
    <row r="2122" spans="1:13" ht="13.5" x14ac:dyDescent="0.25">
      <c r="A2122" s="3">
        <v>45092</v>
      </c>
      <c r="B2122" s="2">
        <v>6.1249000000000002</v>
      </c>
      <c r="C2122" s="2">
        <v>54.85285598552116</v>
      </c>
      <c r="D2122" s="2">
        <v>-6.5123523191330968E-2</v>
      </c>
      <c r="E2122" s="2">
        <v>3.2945640757297924E-2</v>
      </c>
      <c r="F2122" s="2">
        <v>6.1175799999999994</v>
      </c>
      <c r="G2122" s="2">
        <v>6.0928500000000012</v>
      </c>
      <c r="H2122" s="2">
        <v>6.001554999999998</v>
      </c>
      <c r="I2122" s="2">
        <v>6.0577819999999996</v>
      </c>
      <c r="J2122" s="17">
        <v>6.1891205000000014</v>
      </c>
      <c r="K2122" s="17" t="s">
        <v>55</v>
      </c>
      <c r="L2122" s="17" t="s">
        <v>54</v>
      </c>
      <c r="M2122" s="17" t="s">
        <v>49</v>
      </c>
    </row>
    <row r="2123" spans="1:13" ht="13.5" x14ac:dyDescent="0.25">
      <c r="A2123" s="3">
        <v>45093</v>
      </c>
      <c r="B2123" s="2">
        <v>6.0957999999999997</v>
      </c>
      <c r="C2123" s="2">
        <v>52.891216383055308</v>
      </c>
      <c r="D2123" s="2">
        <v>-6.0334056899432831E-2</v>
      </c>
      <c r="E2123" s="2">
        <v>3.2272361110583632E-2</v>
      </c>
      <c r="F2123" s="2">
        <v>6.1219599999999996</v>
      </c>
      <c r="G2123" s="2">
        <v>6.0986700000000003</v>
      </c>
      <c r="H2123" s="2">
        <v>6.0219249999999978</v>
      </c>
      <c r="I2123" s="2">
        <v>6.0576380000000007</v>
      </c>
      <c r="J2123" s="17">
        <v>6.1875930000000015</v>
      </c>
      <c r="K2123" s="17" t="s">
        <v>51</v>
      </c>
      <c r="L2123" s="17" t="s">
        <v>54</v>
      </c>
      <c r="M2123" s="17" t="s">
        <v>52</v>
      </c>
    </row>
    <row r="2124" spans="1:13" ht="13.5" x14ac:dyDescent="0.25">
      <c r="A2124" s="3">
        <v>45096</v>
      </c>
      <c r="B2124" s="2">
        <v>6.0739000000000001</v>
      </c>
      <c r="C2124" s="2">
        <v>51.401406709676209</v>
      </c>
      <c r="D2124" s="2">
        <v>-4.487354562345125E-2</v>
      </c>
      <c r="E2124" s="2">
        <v>2.9311613704011839E-2</v>
      </c>
      <c r="F2124" s="2">
        <v>6.10304</v>
      </c>
      <c r="G2124" s="2">
        <v>6.0957600000000003</v>
      </c>
      <c r="H2124" s="2">
        <v>6.0368349999999982</v>
      </c>
      <c r="I2124" s="2">
        <v>6.0571999999999981</v>
      </c>
      <c r="J2124" s="17">
        <v>6.1859560000000018</v>
      </c>
      <c r="K2124" s="17" t="s">
        <v>55</v>
      </c>
      <c r="L2124" s="17" t="s">
        <v>54</v>
      </c>
      <c r="M2124" s="17" t="s">
        <v>47</v>
      </c>
    </row>
    <row r="2125" spans="1:13" ht="13.5" x14ac:dyDescent="0.25">
      <c r="A2125" s="3">
        <v>45097</v>
      </c>
      <c r="B2125" s="2">
        <v>6.1829999999999998</v>
      </c>
      <c r="C2125" s="2">
        <v>57.781350990429495</v>
      </c>
      <c r="D2125" s="2">
        <v>-5.1183702935734487E-2</v>
      </c>
      <c r="E2125" s="2">
        <v>2.367515562549987E-2</v>
      </c>
      <c r="F2125" s="2">
        <v>6.1175799999999994</v>
      </c>
      <c r="G2125" s="2">
        <v>6.1110299999999995</v>
      </c>
      <c r="H2125" s="2">
        <v>6.0586549999999972</v>
      </c>
      <c r="I2125" s="2">
        <v>6.0589439999999994</v>
      </c>
      <c r="J2125" s="17">
        <v>6.1852285000000018</v>
      </c>
      <c r="K2125" s="17" t="s">
        <v>51</v>
      </c>
      <c r="L2125" s="17" t="s">
        <v>54</v>
      </c>
      <c r="M2125" s="17" t="s">
        <v>52</v>
      </c>
    </row>
    <row r="2126" spans="1:13" ht="13.5" x14ac:dyDescent="0.25">
      <c r="A2126" s="3">
        <v>45098</v>
      </c>
      <c r="B2126" s="2">
        <v>6.1829999999999998</v>
      </c>
      <c r="C2126" s="2">
        <v>57.781350990429495</v>
      </c>
      <c r="D2126" s="2">
        <v>-5.1684439258056436E-2</v>
      </c>
      <c r="E2126" s="2">
        <v>1.7953097422536098E-2</v>
      </c>
      <c r="F2126" s="2">
        <v>6.1321200000000005</v>
      </c>
      <c r="G2126" s="2">
        <v>6.1226599999999998</v>
      </c>
      <c r="H2126" s="2">
        <v>6.0822949999999976</v>
      </c>
      <c r="I2126" s="2">
        <v>6.0618519999999991</v>
      </c>
      <c r="J2126" s="17">
        <v>6.1846100000000011</v>
      </c>
      <c r="K2126" s="17" t="s">
        <v>51</v>
      </c>
      <c r="L2126" s="17" t="s">
        <v>54</v>
      </c>
      <c r="M2126" s="17" t="s">
        <v>52</v>
      </c>
    </row>
    <row r="2127" spans="1:13" ht="13.5" x14ac:dyDescent="0.25">
      <c r="A2127" s="3">
        <v>45099</v>
      </c>
      <c r="B2127" s="2">
        <v>6.1757999999999997</v>
      </c>
      <c r="C2127" s="2">
        <v>57.206551900988011</v>
      </c>
      <c r="D2127" s="2">
        <v>-4.6695164989128735E-2</v>
      </c>
      <c r="E2127" s="2">
        <v>1.2934775303951401E-2</v>
      </c>
      <c r="F2127" s="2">
        <v>6.1422999999999996</v>
      </c>
      <c r="G2127" s="2">
        <v>6.1299399999999995</v>
      </c>
      <c r="H2127" s="2">
        <v>6.1019349999999983</v>
      </c>
      <c r="I2127" s="2">
        <v>6.063451999999999</v>
      </c>
      <c r="J2127" s="17">
        <v>6.1843920000000017</v>
      </c>
      <c r="K2127" s="17" t="s">
        <v>51</v>
      </c>
      <c r="L2127" s="17" t="s">
        <v>54</v>
      </c>
      <c r="M2127" s="17" t="s">
        <v>52</v>
      </c>
    </row>
    <row r="2128" spans="1:13" ht="13.5" x14ac:dyDescent="0.25">
      <c r="A2128" s="3">
        <v>45100</v>
      </c>
      <c r="B2128" s="2">
        <v>6.1757999999999997</v>
      </c>
      <c r="C2128" s="2">
        <v>57.206551900988011</v>
      </c>
      <c r="D2128" s="2">
        <v>-4.7560603496503262E-2</v>
      </c>
      <c r="E2128" s="2">
        <v>7.9519268187064236E-3</v>
      </c>
      <c r="F2128" s="2">
        <v>6.1582999999999997</v>
      </c>
      <c r="G2128" s="2">
        <v>6.140130000000001</v>
      </c>
      <c r="H2128" s="2">
        <v>6.1219399999999977</v>
      </c>
      <c r="I2128" s="2">
        <v>6.0660719999999984</v>
      </c>
      <c r="J2128" s="17">
        <v>6.1841740000000014</v>
      </c>
      <c r="K2128" s="17" t="s">
        <v>51</v>
      </c>
      <c r="L2128" s="17" t="s">
        <v>54</v>
      </c>
      <c r="M2128" s="17" t="s">
        <v>52</v>
      </c>
    </row>
    <row r="2129" spans="1:13" ht="13.5" x14ac:dyDescent="0.25">
      <c r="A2129" s="3">
        <v>45103</v>
      </c>
      <c r="B2129" s="2">
        <v>6.1757999999999997</v>
      </c>
      <c r="C2129" s="2">
        <v>57.206551900988011</v>
      </c>
      <c r="D2129" s="2">
        <v>-3.430405983707896E-2</v>
      </c>
      <c r="E2129" s="2">
        <v>2.6661924930290767E-3</v>
      </c>
      <c r="F2129" s="2">
        <v>6.1786799999999991</v>
      </c>
      <c r="G2129" s="2">
        <v>6.1408600000000009</v>
      </c>
      <c r="H2129" s="2">
        <v>6.1248499999999986</v>
      </c>
      <c r="I2129" s="2">
        <v>6.0679639999999981</v>
      </c>
      <c r="J2129" s="17">
        <v>6.1843195000000026</v>
      </c>
      <c r="K2129" s="17" t="s">
        <v>51</v>
      </c>
      <c r="L2129" s="17" t="s">
        <v>54</v>
      </c>
      <c r="M2129" s="17" t="s">
        <v>52</v>
      </c>
    </row>
    <row r="2130" spans="1:13" ht="13.5" x14ac:dyDescent="0.25">
      <c r="A2130" s="3">
        <v>45104</v>
      </c>
      <c r="B2130" s="2">
        <v>6.1829999999999998</v>
      </c>
      <c r="C2130" s="2">
        <v>57.731718409160806</v>
      </c>
      <c r="D2130" s="2">
        <v>-3.3097319820867277E-2</v>
      </c>
      <c r="E2130" s="2">
        <v>-4.4109672665428399E-3</v>
      </c>
      <c r="F2130" s="2">
        <v>6.1786799999999991</v>
      </c>
      <c r="G2130" s="2">
        <v>6.1481300000000001</v>
      </c>
      <c r="H2130" s="2">
        <v>6.1233949999999995</v>
      </c>
      <c r="I2130" s="2">
        <v>6.0702899999999973</v>
      </c>
      <c r="J2130" s="17">
        <v>6.1846830000000015</v>
      </c>
      <c r="K2130" s="17" t="s">
        <v>51</v>
      </c>
      <c r="L2130" s="17" t="s">
        <v>54</v>
      </c>
      <c r="M2130" s="17" t="s">
        <v>54</v>
      </c>
    </row>
    <row r="2131" spans="1:13" ht="13.5" x14ac:dyDescent="0.25">
      <c r="A2131" s="3">
        <v>45107</v>
      </c>
      <c r="B2131" s="2">
        <v>6.1829999999999998</v>
      </c>
      <c r="C2131" s="2">
        <v>57.731718409160806</v>
      </c>
      <c r="D2131" s="2">
        <v>-3.2603180835848455E-2</v>
      </c>
      <c r="E2131" s="2">
        <v>-7.6965745533724558E-3</v>
      </c>
      <c r="F2131" s="2">
        <v>6.1786799999999999</v>
      </c>
      <c r="G2131" s="2">
        <v>6.1554000000000011</v>
      </c>
      <c r="H2131" s="2">
        <v>6.1233949999999995</v>
      </c>
      <c r="I2131" s="2">
        <v>6.0704339999999979</v>
      </c>
      <c r="J2131" s="17">
        <v>6.1854100000000027</v>
      </c>
      <c r="K2131" s="17" t="s">
        <v>51</v>
      </c>
      <c r="L2131" s="17" t="s">
        <v>54</v>
      </c>
      <c r="M2131" s="17" t="s">
        <v>54</v>
      </c>
    </row>
    <row r="2132" spans="1:13" ht="13.5" x14ac:dyDescent="0.25">
      <c r="A2132" s="3">
        <v>45110</v>
      </c>
      <c r="B2132" s="2">
        <v>6.1829999999999998</v>
      </c>
      <c r="C2132" s="2">
        <v>57.731718409160806</v>
      </c>
      <c r="D2132" s="2">
        <v>-3.0426824869400626E-2</v>
      </c>
      <c r="E2132" s="2">
        <v>-1.3539236034721548E-2</v>
      </c>
      <c r="F2132" s="2">
        <v>6.1801199999999996</v>
      </c>
      <c r="G2132" s="2">
        <v>6.1612099999999996</v>
      </c>
      <c r="H2132" s="2">
        <v>6.1270299999999995</v>
      </c>
      <c r="I2132" s="2">
        <v>6.0670859999999971</v>
      </c>
      <c r="J2132" s="17">
        <v>6.1861735000000007</v>
      </c>
      <c r="K2132" s="17" t="s">
        <v>51</v>
      </c>
      <c r="L2132" s="17" t="s">
        <v>54</v>
      </c>
      <c r="M2132" s="17" t="s">
        <v>52</v>
      </c>
    </row>
    <row r="2133" spans="1:13" ht="13.5" x14ac:dyDescent="0.25">
      <c r="A2133" s="3">
        <v>45111</v>
      </c>
      <c r="B2133" s="2">
        <v>6.1757999999999997</v>
      </c>
      <c r="C2133" s="2">
        <v>56.860188915492188</v>
      </c>
      <c r="D2133" s="2">
        <v>-3.298065623620694E-2</v>
      </c>
      <c r="E2133" s="2">
        <v>-1.9752426184759239E-2</v>
      </c>
      <c r="F2133" s="2">
        <v>6.1801199999999996</v>
      </c>
      <c r="G2133" s="2">
        <v>6.1692100000000005</v>
      </c>
      <c r="H2133" s="2">
        <v>6.1339399999999973</v>
      </c>
      <c r="I2133" s="2">
        <v>6.0656319999999972</v>
      </c>
      <c r="J2133" s="17">
        <v>6.1868645000000022</v>
      </c>
      <c r="K2133" s="17" t="s">
        <v>51</v>
      </c>
      <c r="L2133" s="17" t="s">
        <v>54</v>
      </c>
      <c r="M2133" s="17" t="s">
        <v>54</v>
      </c>
    </row>
    <row r="2134" spans="1:13" ht="13.5" x14ac:dyDescent="0.25">
      <c r="A2134" s="3">
        <v>45112</v>
      </c>
      <c r="B2134" s="2">
        <v>6.1757999999999997</v>
      </c>
      <c r="C2134" s="2">
        <v>56.860188915492188</v>
      </c>
      <c r="D2134" s="2">
        <v>-3.8886585013776731E-2</v>
      </c>
      <c r="E2134" s="2">
        <v>-2.0337900287512225E-2</v>
      </c>
      <c r="F2134" s="2">
        <v>6.1801199999999996</v>
      </c>
      <c r="G2134" s="2">
        <v>6.1793999999999993</v>
      </c>
      <c r="H2134" s="2">
        <v>6.137579999999998</v>
      </c>
      <c r="I2134" s="2">
        <v>6.0637419999999977</v>
      </c>
      <c r="J2134" s="17">
        <v>6.1870100000000017</v>
      </c>
      <c r="K2134" s="17" t="s">
        <v>51</v>
      </c>
      <c r="L2134" s="17" t="s">
        <v>54</v>
      </c>
      <c r="M2134" s="17" t="s">
        <v>54</v>
      </c>
    </row>
    <row r="2135" spans="1:13" ht="13.5" x14ac:dyDescent="0.25">
      <c r="A2135" s="3">
        <v>45113</v>
      </c>
      <c r="B2135" s="2">
        <v>6.1684999999999999</v>
      </c>
      <c r="C2135" s="2">
        <v>55.868457624194185</v>
      </c>
      <c r="D2135" s="2">
        <v>-2.6906482659863507E-2</v>
      </c>
      <c r="E2135" s="2">
        <v>-1.5540067911281305E-2</v>
      </c>
      <c r="F2135" s="2">
        <v>6.1772200000000002</v>
      </c>
      <c r="G2135" s="2">
        <v>6.1779500000000001</v>
      </c>
      <c r="H2135" s="2">
        <v>6.1444899999999976</v>
      </c>
      <c r="I2135" s="2">
        <v>6.0605419999999981</v>
      </c>
      <c r="J2135" s="17">
        <v>6.1869375000000018</v>
      </c>
      <c r="K2135" s="17" t="s">
        <v>55</v>
      </c>
      <c r="L2135" s="17" t="s">
        <v>54</v>
      </c>
      <c r="M2135" s="17" t="s">
        <v>47</v>
      </c>
    </row>
    <row r="2136" spans="1:13" ht="13.5" x14ac:dyDescent="0.25">
      <c r="A2136" s="3">
        <v>45114</v>
      </c>
      <c r="B2136" s="2">
        <v>6.1467000000000001</v>
      </c>
      <c r="C2136" s="2">
        <v>52.901107458119078</v>
      </c>
      <c r="D2136" s="2">
        <v>-1.5433679018935997E-2</v>
      </c>
      <c r="E2136" s="2">
        <v>-8.7220664068940034E-3</v>
      </c>
      <c r="F2136" s="2">
        <v>6.1699599999999997</v>
      </c>
      <c r="G2136" s="2">
        <v>6.1743200000000007</v>
      </c>
      <c r="H2136" s="2">
        <v>6.1484899999999971</v>
      </c>
      <c r="I2136" s="2">
        <v>6.0583599999999986</v>
      </c>
      <c r="J2136" s="17">
        <v>6.1868650000000009</v>
      </c>
      <c r="K2136" s="17" t="s">
        <v>55</v>
      </c>
      <c r="L2136" s="17" t="s">
        <v>54</v>
      </c>
      <c r="M2136" s="17" t="s">
        <v>47</v>
      </c>
    </row>
    <row r="2137" spans="1:13" ht="13.5" x14ac:dyDescent="0.25">
      <c r="A2137" s="3">
        <v>45117</v>
      </c>
      <c r="B2137" s="2">
        <v>6.1829999999999998</v>
      </c>
      <c r="C2137" s="2">
        <v>56.996889193503449</v>
      </c>
      <c r="D2137" s="2">
        <v>-9.6520387986203104E-3</v>
      </c>
      <c r="E2137" s="2">
        <v>1.0570850508812134E-3</v>
      </c>
      <c r="F2137" s="2">
        <v>6.1699599999999997</v>
      </c>
      <c r="G2137" s="2">
        <v>6.175040000000001</v>
      </c>
      <c r="H2137" s="2">
        <v>6.1524899999999985</v>
      </c>
      <c r="I2137" s="2">
        <v>6.0571959999999994</v>
      </c>
      <c r="J2137" s="17">
        <v>6.1868650000000009</v>
      </c>
      <c r="K2137" s="17" t="s">
        <v>55</v>
      </c>
      <c r="L2137" s="17" t="s">
        <v>54</v>
      </c>
      <c r="M2137" s="17" t="s">
        <v>54</v>
      </c>
    </row>
    <row r="2138" spans="1:13" ht="13.5" x14ac:dyDescent="0.25">
      <c r="A2138" s="3">
        <v>45118</v>
      </c>
      <c r="B2138" s="2">
        <v>6.2194000000000003</v>
      </c>
      <c r="C2138" s="2">
        <v>60.688571942428467</v>
      </c>
      <c r="D2138" s="2">
        <v>-7.7906165314374221E-3</v>
      </c>
      <c r="E2138" s="2">
        <v>1.3233133759031113E-2</v>
      </c>
      <c r="F2138" s="2">
        <v>6.1786799999999999</v>
      </c>
      <c r="G2138" s="2">
        <v>6.1794000000000002</v>
      </c>
      <c r="H2138" s="2">
        <v>6.1597649999999984</v>
      </c>
      <c r="I2138" s="2">
        <v>6.0566139999999997</v>
      </c>
      <c r="J2138" s="17">
        <v>6.1866830000000013</v>
      </c>
      <c r="K2138" s="17" t="s">
        <v>51</v>
      </c>
      <c r="L2138" s="17" t="s">
        <v>54</v>
      </c>
      <c r="M2138" s="17" t="s">
        <v>52</v>
      </c>
    </row>
    <row r="2139" spans="1:13" ht="13.5" x14ac:dyDescent="0.25">
      <c r="A2139" s="3">
        <v>45119</v>
      </c>
      <c r="B2139" s="2">
        <v>6.3041</v>
      </c>
      <c r="C2139" s="2">
        <v>67.64824784362078</v>
      </c>
      <c r="D2139" s="2">
        <v>-1.3014395478442964E-2</v>
      </c>
      <c r="E2139" s="2">
        <v>2.7065739708905391E-2</v>
      </c>
      <c r="F2139" s="2">
        <v>6.2043400000000002</v>
      </c>
      <c r="G2139" s="2">
        <v>6.1922300000000003</v>
      </c>
      <c r="H2139" s="2">
        <v>6.1665449999999993</v>
      </c>
      <c r="I2139" s="2">
        <v>6.0590359999999999</v>
      </c>
      <c r="J2139" s="17">
        <v>6.1875430000000025</v>
      </c>
      <c r="K2139" s="17" t="s">
        <v>51</v>
      </c>
      <c r="L2139" s="17" t="s">
        <v>54</v>
      </c>
      <c r="M2139" s="17" t="s">
        <v>53</v>
      </c>
    </row>
    <row r="2140" spans="1:13" ht="13.5" x14ac:dyDescent="0.25">
      <c r="A2140" s="3">
        <v>45120</v>
      </c>
      <c r="B2140" s="2">
        <v>6.2317999999999998</v>
      </c>
      <c r="C2140" s="2">
        <v>58.17974003106761</v>
      </c>
      <c r="D2140" s="2">
        <v>-1.1957647981327924E-2</v>
      </c>
      <c r="E2140" s="2">
        <v>4.0623559481955451E-2</v>
      </c>
      <c r="F2140" s="2">
        <v>6.2170000000000005</v>
      </c>
      <c r="G2140" s="2">
        <v>6.1971100000000003</v>
      </c>
      <c r="H2140" s="2">
        <v>6.1726199999999993</v>
      </c>
      <c r="I2140" s="2">
        <v>6.0614660000000002</v>
      </c>
      <c r="J2140" s="17">
        <v>6.1879325000000032</v>
      </c>
      <c r="K2140" s="17" t="s">
        <v>51</v>
      </c>
      <c r="L2140" s="17" t="s">
        <v>54</v>
      </c>
      <c r="M2140" s="17" t="s">
        <v>53</v>
      </c>
    </row>
    <row r="2141" spans="1:13" ht="13.5" x14ac:dyDescent="0.25">
      <c r="A2141" s="3">
        <v>45121</v>
      </c>
      <c r="B2141" s="2">
        <v>6.2237999999999998</v>
      </c>
      <c r="C2141" s="2">
        <v>57.225298282777288</v>
      </c>
      <c r="D2141" s="2">
        <v>-1.0956975178957329E-2</v>
      </c>
      <c r="E2141" s="2">
        <v>4.7898713470643235E-2</v>
      </c>
      <c r="F2141" s="2">
        <v>6.2324199999999994</v>
      </c>
      <c r="G2141" s="2">
        <v>6.2011899999999986</v>
      </c>
      <c r="H2141" s="2">
        <v>6.1782949999999994</v>
      </c>
      <c r="I2141" s="2">
        <v>6.0631540000000008</v>
      </c>
      <c r="J2141" s="17">
        <v>6.1888635000000018</v>
      </c>
      <c r="K2141" s="17" t="s">
        <v>51</v>
      </c>
      <c r="L2141" s="17" t="s">
        <v>54</v>
      </c>
      <c r="M2141" s="17" t="s">
        <v>53</v>
      </c>
    </row>
    <row r="2142" spans="1:13" ht="13.5" x14ac:dyDescent="0.25">
      <c r="A2142" s="3">
        <v>45124</v>
      </c>
      <c r="B2142" s="2">
        <v>6.3762999999999996</v>
      </c>
      <c r="C2142" s="2">
        <v>68.001613216431423</v>
      </c>
      <c r="D2142" s="2">
        <v>-2.1809360018365531E-2</v>
      </c>
      <c r="E2142" s="2">
        <v>5.2930994876060219E-2</v>
      </c>
      <c r="F2142" s="2">
        <v>6.2710799999999995</v>
      </c>
      <c r="G2142" s="2">
        <v>6.2205199999999987</v>
      </c>
      <c r="H2142" s="2">
        <v>6.1908649999999996</v>
      </c>
      <c r="I2142" s="2">
        <v>6.0686200000000019</v>
      </c>
      <c r="J2142" s="17">
        <v>6.1903755000000027</v>
      </c>
      <c r="K2142" s="17" t="s">
        <v>51</v>
      </c>
      <c r="L2142" s="17" t="s">
        <v>54</v>
      </c>
      <c r="M2142" s="17" t="s">
        <v>53</v>
      </c>
    </row>
    <row r="2143" spans="1:13" ht="13.5" x14ac:dyDescent="0.25">
      <c r="A2143" s="3">
        <v>45125</v>
      </c>
      <c r="B2143" s="2">
        <v>6.3361999999999998</v>
      </c>
      <c r="C2143" s="2">
        <v>63.473328059746038</v>
      </c>
      <c r="D2143" s="2">
        <v>-3.0403571957863029E-2</v>
      </c>
      <c r="E2143" s="2">
        <v>5.3844727158741973E-2</v>
      </c>
      <c r="F2143" s="2">
        <v>6.2944399999999998</v>
      </c>
      <c r="G2143" s="2">
        <v>6.236559999999999</v>
      </c>
      <c r="H2143" s="2">
        <v>6.2028850000000002</v>
      </c>
      <c r="I2143" s="2">
        <v>6.0722660000000008</v>
      </c>
      <c r="J2143" s="17">
        <v>6.1919050000000029</v>
      </c>
      <c r="K2143" s="17" t="s">
        <v>55</v>
      </c>
      <c r="L2143" s="17" t="s">
        <v>54</v>
      </c>
      <c r="M2143" s="17" t="s">
        <v>47</v>
      </c>
    </row>
    <row r="2144" spans="1:13" ht="13.5" x14ac:dyDescent="0.25">
      <c r="A2144" s="3">
        <v>45127</v>
      </c>
      <c r="B2144" s="2">
        <v>6.28</v>
      </c>
      <c r="C2144" s="2">
        <v>57.676504155404437</v>
      </c>
      <c r="D2144" s="2">
        <v>-3.4455406702964098E-2</v>
      </c>
      <c r="E2144" s="2">
        <v>5.3236609690055905E-2</v>
      </c>
      <c r="F2144" s="2">
        <v>6.2896200000000011</v>
      </c>
      <c r="G2144" s="2">
        <v>6.2469799999999998</v>
      </c>
      <c r="H2144" s="2">
        <v>6.2131899999999991</v>
      </c>
      <c r="I2144" s="2">
        <v>6.0743500000000008</v>
      </c>
      <c r="J2144" s="17">
        <v>6.1934810000000029</v>
      </c>
      <c r="K2144" s="17" t="s">
        <v>55</v>
      </c>
      <c r="L2144" s="17" t="s">
        <v>54</v>
      </c>
      <c r="M2144" s="17" t="s">
        <v>47</v>
      </c>
    </row>
    <row r="2145" spans="1:13" ht="13.5" x14ac:dyDescent="0.25">
      <c r="A2145" s="3">
        <v>45128</v>
      </c>
      <c r="B2145" s="2">
        <v>6.2638999999999996</v>
      </c>
      <c r="C2145" s="2">
        <v>56.095966962450163</v>
      </c>
      <c r="D2145" s="2">
        <v>-3.8355215614903848E-2</v>
      </c>
      <c r="E2145" s="2">
        <v>5.2996905692511712E-2</v>
      </c>
      <c r="F2145" s="2">
        <v>6.2960399999999996</v>
      </c>
      <c r="G2145" s="2">
        <v>6.2565200000000001</v>
      </c>
      <c r="H2145" s="2">
        <v>6.2172349999999996</v>
      </c>
      <c r="I2145" s="2">
        <v>6.0766939999999998</v>
      </c>
      <c r="J2145" s="17">
        <v>6.1949765000000028</v>
      </c>
      <c r="K2145" s="17" t="s">
        <v>55</v>
      </c>
      <c r="L2145" s="17" t="s">
        <v>54</v>
      </c>
      <c r="M2145" s="17" t="s">
        <v>49</v>
      </c>
    </row>
    <row r="2146" spans="1:13" ht="13.5" x14ac:dyDescent="0.25">
      <c r="A2146" s="3">
        <v>45131</v>
      </c>
      <c r="B2146" s="2">
        <v>6.2638999999999996</v>
      </c>
      <c r="C2146" s="2">
        <v>56.095966962450163</v>
      </c>
      <c r="D2146" s="2">
        <v>-4.5414550624373717E-2</v>
      </c>
      <c r="E2146" s="2">
        <v>5.2098124750956404E-2</v>
      </c>
      <c r="F2146" s="2">
        <v>6.3040599999999998</v>
      </c>
      <c r="G2146" s="2">
        <v>6.2682399999999996</v>
      </c>
      <c r="H2146" s="2">
        <v>6.2212800000000001</v>
      </c>
      <c r="I2146" s="2">
        <v>6.0788939999999991</v>
      </c>
      <c r="J2146" s="17">
        <v>6.1964720000000026</v>
      </c>
      <c r="K2146" s="17" t="s">
        <v>55</v>
      </c>
      <c r="L2146" s="17" t="s">
        <v>54</v>
      </c>
      <c r="M2146" s="17" t="s">
        <v>49</v>
      </c>
    </row>
    <row r="2147" spans="1:13" ht="13.5" x14ac:dyDescent="0.25">
      <c r="A2147" s="3">
        <v>45133</v>
      </c>
      <c r="B2147" s="2">
        <v>6.2558999999999996</v>
      </c>
      <c r="C2147" s="2">
        <v>55.223867365694595</v>
      </c>
      <c r="D2147" s="2">
        <v>-4.558622847368099E-2</v>
      </c>
      <c r="E2147" s="2">
        <v>5.2126358458521857E-2</v>
      </c>
      <c r="F2147" s="2">
        <v>6.2799800000000001</v>
      </c>
      <c r="G2147" s="2">
        <v>6.2755299999999998</v>
      </c>
      <c r="H2147" s="2">
        <v>6.2252850000000013</v>
      </c>
      <c r="I2147" s="2">
        <v>6.0819519999999985</v>
      </c>
      <c r="J2147" s="17">
        <v>6.1979275000000023</v>
      </c>
      <c r="K2147" s="17" t="s">
        <v>55</v>
      </c>
      <c r="L2147" s="17" t="s">
        <v>54</v>
      </c>
      <c r="M2147" s="17" t="s">
        <v>47</v>
      </c>
    </row>
    <row r="2148" spans="1:13" ht="13.5" x14ac:dyDescent="0.25">
      <c r="A2148" s="3">
        <v>45134</v>
      </c>
      <c r="B2148" s="2">
        <v>6.2558999999999996</v>
      </c>
      <c r="C2148" s="2">
        <v>55.223867365694602</v>
      </c>
      <c r="D2148" s="2">
        <v>-4.0432001962754427E-2</v>
      </c>
      <c r="E2148" s="2">
        <v>5.3021722182670136E-2</v>
      </c>
      <c r="F2148" s="2">
        <v>6.2639200000000006</v>
      </c>
      <c r="G2148" s="2">
        <v>6.2791799999999993</v>
      </c>
      <c r="H2148" s="2">
        <v>6.2292900000000007</v>
      </c>
      <c r="I2148" s="2">
        <v>6.0922839999999985</v>
      </c>
      <c r="J2148" s="17">
        <v>6.1993830000000028</v>
      </c>
      <c r="K2148" s="17" t="s">
        <v>55</v>
      </c>
      <c r="L2148" s="17" t="s">
        <v>54</v>
      </c>
      <c r="M2148" s="17" t="s">
        <v>47</v>
      </c>
    </row>
    <row r="2149" spans="1:13" ht="13.5" x14ac:dyDescent="0.25">
      <c r="A2149" s="3">
        <v>45135</v>
      </c>
      <c r="B2149" s="2">
        <v>6.2558999999999996</v>
      </c>
      <c r="C2149" s="2">
        <v>55.223867365694602</v>
      </c>
      <c r="D2149" s="2">
        <v>-2.3318211938948785E-2</v>
      </c>
      <c r="E2149" s="2">
        <v>5.4699184292509917E-2</v>
      </c>
      <c r="F2149" s="2">
        <v>6.2591000000000001</v>
      </c>
      <c r="G2149" s="2">
        <v>6.2743599999999997</v>
      </c>
      <c r="H2149" s="2">
        <v>6.233295</v>
      </c>
      <c r="I2149" s="2">
        <v>6.1040699999999983</v>
      </c>
      <c r="J2149" s="17">
        <v>6.2006565000000036</v>
      </c>
      <c r="K2149" s="17" t="s">
        <v>55</v>
      </c>
      <c r="L2149" s="17" t="s">
        <v>54</v>
      </c>
      <c r="M2149" s="17" t="s">
        <v>47</v>
      </c>
    </row>
    <row r="2150" spans="1:13" ht="13.5" x14ac:dyDescent="0.25">
      <c r="A2150" s="3">
        <v>45138</v>
      </c>
      <c r="B2150" s="2">
        <v>6.2638999999999996</v>
      </c>
      <c r="C2150" s="2">
        <v>56.076737849440683</v>
      </c>
      <c r="D2150" s="2">
        <v>-2.0810619049198564E-2</v>
      </c>
      <c r="E2150" s="2">
        <v>5.7060626443936752E-2</v>
      </c>
      <c r="F2150" s="2">
        <v>6.2591000000000001</v>
      </c>
      <c r="G2150" s="2">
        <v>6.277569999999999</v>
      </c>
      <c r="H2150" s="2">
        <v>6.2373400000000006</v>
      </c>
      <c r="I2150" s="2">
        <v>6.1129619999999978</v>
      </c>
      <c r="J2150" s="17">
        <v>6.2017880000000023</v>
      </c>
      <c r="K2150" s="17" t="s">
        <v>55</v>
      </c>
      <c r="L2150" s="17" t="s">
        <v>54</v>
      </c>
      <c r="M2150" s="17" t="s">
        <v>54</v>
      </c>
    </row>
    <row r="2151" spans="1:13" ht="13.5" x14ac:dyDescent="0.25">
      <c r="A2151" s="3">
        <v>45139</v>
      </c>
      <c r="B2151" s="2">
        <v>6.2397999999999998</v>
      </c>
      <c r="C2151" s="2">
        <v>52.813185336841599</v>
      </c>
      <c r="D2151" s="2">
        <v>-1.8420218704816804E-2</v>
      </c>
      <c r="E2151" s="2">
        <v>5.8357158545243169E-2</v>
      </c>
      <c r="F2151" s="2">
        <v>6.2542799999999996</v>
      </c>
      <c r="G2151" s="2">
        <v>6.2791699999999988</v>
      </c>
      <c r="H2151" s="2">
        <v>6.2401799999999996</v>
      </c>
      <c r="I2151" s="2">
        <v>6.1213719999999974</v>
      </c>
      <c r="J2151" s="17">
        <v>6.2027990000000024</v>
      </c>
      <c r="K2151" s="17" t="s">
        <v>55</v>
      </c>
      <c r="L2151" s="17" t="s">
        <v>54</v>
      </c>
      <c r="M2151" s="17" t="s">
        <v>47</v>
      </c>
    </row>
    <row r="2152" spans="1:13" ht="13.5" x14ac:dyDescent="0.25">
      <c r="A2152" s="3">
        <v>45140</v>
      </c>
      <c r="B2152" s="2">
        <v>6.2638999999999996</v>
      </c>
      <c r="C2152" s="2">
        <v>55.596183057375079</v>
      </c>
      <c r="D2152" s="2">
        <v>5.1565361941126042E-3</v>
      </c>
      <c r="E2152" s="2">
        <v>5.6705137573824005E-2</v>
      </c>
      <c r="F2152" s="2">
        <v>6.2558799999999994</v>
      </c>
      <c r="G2152" s="2">
        <v>6.2679299999999998</v>
      </c>
      <c r="H2152" s="2">
        <v>6.2442250000000001</v>
      </c>
      <c r="I2152" s="2">
        <v>6.1305539999999974</v>
      </c>
      <c r="J2152" s="17">
        <v>6.2042945000000005</v>
      </c>
      <c r="K2152" s="17" t="s">
        <v>51</v>
      </c>
      <c r="L2152" s="17" t="s">
        <v>54</v>
      </c>
      <c r="M2152" s="17" t="s">
        <v>52</v>
      </c>
    </row>
    <row r="2153" spans="1:13" ht="13.5" x14ac:dyDescent="0.25">
      <c r="A2153" s="3">
        <v>45141</v>
      </c>
      <c r="B2153" s="2">
        <v>6.2558999999999996</v>
      </c>
      <c r="C2153" s="2">
        <v>54.448205525614924</v>
      </c>
      <c r="D2153" s="2">
        <v>1.9273862269409747E-2</v>
      </c>
      <c r="E2153" s="2">
        <v>5.5202493809856097E-2</v>
      </c>
      <c r="F2153" s="2">
        <v>6.2558799999999994</v>
      </c>
      <c r="G2153" s="2">
        <v>6.2599</v>
      </c>
      <c r="H2153" s="2">
        <v>6.2482299999999995</v>
      </c>
      <c r="I2153" s="2">
        <v>6.1419039999999976</v>
      </c>
      <c r="J2153" s="17">
        <v>6.2057500000000019</v>
      </c>
      <c r="K2153" s="17" t="s">
        <v>55</v>
      </c>
      <c r="L2153" s="17" t="s">
        <v>54</v>
      </c>
      <c r="M2153" s="17" t="s">
        <v>54</v>
      </c>
    </row>
    <row r="2154" spans="1:13" ht="13.5" x14ac:dyDescent="0.25">
      <c r="A2154" s="3">
        <v>45142</v>
      </c>
      <c r="B2154" s="2">
        <v>6.2478999999999996</v>
      </c>
      <c r="C2154" s="2">
        <v>53.263787147412785</v>
      </c>
      <c r="D2154" s="2">
        <v>2.297633868430804E-2</v>
      </c>
      <c r="E2154" s="2">
        <v>5.0381871800442124E-2</v>
      </c>
      <c r="F2154" s="2">
        <v>6.2542799999999996</v>
      </c>
      <c r="G2154" s="2">
        <v>6.2566899999999999</v>
      </c>
      <c r="H2154" s="2">
        <v>6.2518350000000007</v>
      </c>
      <c r="I2154" s="2">
        <v>6.1513479999999996</v>
      </c>
      <c r="J2154" s="17">
        <v>6.2069110000000025</v>
      </c>
      <c r="K2154" s="17" t="s">
        <v>55</v>
      </c>
      <c r="L2154" s="17" t="s">
        <v>54</v>
      </c>
      <c r="M2154" s="17" t="s">
        <v>47</v>
      </c>
    </row>
    <row r="2155" spans="1:13" ht="13.5" x14ac:dyDescent="0.25">
      <c r="A2155" s="3">
        <v>45145</v>
      </c>
      <c r="B2155" s="2">
        <v>6.2478999999999996</v>
      </c>
      <c r="C2155" s="2">
        <v>53.263787147412792</v>
      </c>
      <c r="D2155" s="2">
        <v>2.3504189565674238E-2</v>
      </c>
      <c r="E2155" s="2">
        <v>4.0968767550386302E-2</v>
      </c>
      <c r="F2155" s="2">
        <v>6.25108</v>
      </c>
      <c r="G2155" s="2">
        <v>6.25509</v>
      </c>
      <c r="H2155" s="2">
        <v>6.2558049999999996</v>
      </c>
      <c r="I2155" s="2">
        <v>6.1613739999999995</v>
      </c>
      <c r="J2155" s="17">
        <v>6.2083265000000019</v>
      </c>
      <c r="K2155" s="17" t="s">
        <v>55</v>
      </c>
      <c r="L2155" s="17" t="s">
        <v>54</v>
      </c>
      <c r="M2155" s="17" t="s">
        <v>47</v>
      </c>
    </row>
    <row r="2156" spans="1:13" ht="13.5" x14ac:dyDescent="0.25">
      <c r="A2156" s="3">
        <v>45146</v>
      </c>
      <c r="B2156" s="2">
        <v>6.2397999999999998</v>
      </c>
      <c r="C2156" s="2">
        <v>51.937114477567228</v>
      </c>
      <c r="D2156" s="2">
        <v>2.4432230118701881E-2</v>
      </c>
      <c r="E2156" s="2">
        <v>2.8272472449104177E-2</v>
      </c>
      <c r="F2156" s="2">
        <v>6.25108</v>
      </c>
      <c r="G2156" s="2">
        <v>6.2526799999999998</v>
      </c>
      <c r="H2156" s="2">
        <v>6.2604600000000001</v>
      </c>
      <c r="I2156" s="2">
        <v>6.1719659999999985</v>
      </c>
      <c r="J2156" s="17">
        <v>6.2097015000000022</v>
      </c>
      <c r="K2156" s="17" t="s">
        <v>55</v>
      </c>
      <c r="L2156" s="17" t="s">
        <v>54</v>
      </c>
      <c r="M2156" s="17" t="s">
        <v>54</v>
      </c>
    </row>
    <row r="2157" spans="1:13" ht="13.5" x14ac:dyDescent="0.25">
      <c r="A2157" s="3">
        <v>45147</v>
      </c>
      <c r="B2157" s="2">
        <v>6.2317999999999998</v>
      </c>
      <c r="C2157" s="2">
        <v>50.596686547161227</v>
      </c>
      <c r="D2157" s="2">
        <v>2.4517364681687859E-2</v>
      </c>
      <c r="E2157" s="2">
        <v>1.1021567275555668E-2</v>
      </c>
      <c r="F2157" s="2">
        <v>6.2446599999999997</v>
      </c>
      <c r="G2157" s="2">
        <v>6.2502700000000004</v>
      </c>
      <c r="H2157" s="2">
        <v>6.2629000000000001</v>
      </c>
      <c r="I2157" s="2">
        <v>6.1809419999999999</v>
      </c>
      <c r="J2157" s="17">
        <v>6.2111090000000022</v>
      </c>
      <c r="K2157" s="17" t="s">
        <v>55</v>
      </c>
      <c r="L2157" s="17" t="s">
        <v>54</v>
      </c>
      <c r="M2157" s="17" t="s">
        <v>47</v>
      </c>
    </row>
    <row r="2158" spans="1:13" ht="13.5" x14ac:dyDescent="0.25">
      <c r="A2158" s="3">
        <v>45148</v>
      </c>
      <c r="B2158" s="2">
        <v>6.2237999999999998</v>
      </c>
      <c r="C2158" s="2">
        <v>49.228433724240737</v>
      </c>
      <c r="D2158" s="2">
        <v>2.5171901850048251E-2</v>
      </c>
      <c r="E2158" s="2">
        <v>-9.0178701331090228E-3</v>
      </c>
      <c r="F2158" s="2">
        <v>6.2382399999999993</v>
      </c>
      <c r="G2158" s="2">
        <v>6.2470599999999994</v>
      </c>
      <c r="H2158" s="2">
        <v>6.2631199999999998</v>
      </c>
      <c r="I2158" s="2">
        <v>6.1899039999999994</v>
      </c>
      <c r="J2158" s="17">
        <v>6.2126950000000019</v>
      </c>
      <c r="K2158" s="17" t="s">
        <v>55</v>
      </c>
      <c r="L2158" s="17" t="s">
        <v>54</v>
      </c>
      <c r="M2158" s="17" t="s">
        <v>47</v>
      </c>
    </row>
    <row r="2159" spans="1:13" ht="13.5" x14ac:dyDescent="0.25">
      <c r="A2159" s="3">
        <v>45149</v>
      </c>
      <c r="B2159" s="2">
        <v>6.1997</v>
      </c>
      <c r="C2159" s="2">
        <v>45.257887188179197</v>
      </c>
      <c r="D2159" s="2">
        <v>2.7548853741497403E-2</v>
      </c>
      <c r="E2159" s="2">
        <v>-3.120778374490657E-2</v>
      </c>
      <c r="F2159" s="2">
        <v>6.2286000000000001</v>
      </c>
      <c r="G2159" s="2">
        <v>6.2414399999999999</v>
      </c>
      <c r="H2159" s="2">
        <v>6.2578999999999994</v>
      </c>
      <c r="I2159" s="2">
        <v>6.1915459999999998</v>
      </c>
      <c r="J2159" s="17">
        <v>6.2138695000000022</v>
      </c>
      <c r="K2159" s="17" t="s">
        <v>55</v>
      </c>
      <c r="L2159" s="17" t="s">
        <v>54</v>
      </c>
      <c r="M2159" s="17" t="s">
        <v>47</v>
      </c>
    </row>
    <row r="2160" spans="1:13" ht="13.5" x14ac:dyDescent="0.25">
      <c r="A2160" s="3">
        <v>45152</v>
      </c>
      <c r="B2160" s="2">
        <v>6.1756000000000002</v>
      </c>
      <c r="C2160" s="2">
        <v>41.640960592309241</v>
      </c>
      <c r="D2160" s="2">
        <v>3.2753601192160531E-2</v>
      </c>
      <c r="E2160" s="2">
        <v>-5.2443635041137832E-2</v>
      </c>
      <c r="F2160" s="2">
        <v>6.2141399999999996</v>
      </c>
      <c r="G2160" s="2">
        <v>6.2326100000000002</v>
      </c>
      <c r="H2160" s="2">
        <v>6.2550899999999983</v>
      </c>
      <c r="I2160" s="2">
        <v>6.1908159999999999</v>
      </c>
      <c r="J2160" s="17">
        <v>6.214923500000002</v>
      </c>
      <c r="K2160" s="17" t="s">
        <v>55</v>
      </c>
      <c r="L2160" s="17" t="s">
        <v>54</v>
      </c>
      <c r="M2160" s="17" t="s">
        <v>47</v>
      </c>
    </row>
    <row r="2161" spans="1:13" ht="13.5" x14ac:dyDescent="0.25">
      <c r="A2161" s="3">
        <v>45153</v>
      </c>
      <c r="B2161" s="2">
        <v>6.1595000000000004</v>
      </c>
      <c r="C2161" s="2">
        <v>39.376937399455151</v>
      </c>
      <c r="D2161" s="2">
        <v>3.4949302457583542E-2</v>
      </c>
      <c r="E2161" s="2">
        <v>-7.6289548213984065E-2</v>
      </c>
      <c r="F2161" s="2">
        <v>6.19808</v>
      </c>
      <c r="G2161" s="2">
        <v>6.2245800000000004</v>
      </c>
      <c r="H2161" s="2">
        <v>6.2518749999999992</v>
      </c>
      <c r="I2161" s="2">
        <v>6.1903460000000008</v>
      </c>
      <c r="J2161" s="17">
        <v>6.2158970000000018</v>
      </c>
      <c r="K2161" s="17" t="s">
        <v>55</v>
      </c>
      <c r="L2161" s="17" t="s">
        <v>54</v>
      </c>
      <c r="M2161" s="17" t="s">
        <v>47</v>
      </c>
    </row>
    <row r="2162" spans="1:13" ht="13.5" x14ac:dyDescent="0.25">
      <c r="A2162" s="3">
        <v>45154</v>
      </c>
      <c r="B2162" s="2">
        <v>6.1435000000000004</v>
      </c>
      <c r="C2162" s="2">
        <v>37.211639158976112</v>
      </c>
      <c r="D2162" s="2">
        <v>4.207927578567805E-2</v>
      </c>
      <c r="E2162" s="2">
        <v>-9.6193743927866421E-2</v>
      </c>
      <c r="F2162" s="2">
        <v>6.1804199999999998</v>
      </c>
      <c r="G2162" s="2">
        <v>6.2125400000000006</v>
      </c>
      <c r="H2162" s="2">
        <v>6.2402350000000002</v>
      </c>
      <c r="I2162" s="2">
        <v>6.1910100000000003</v>
      </c>
      <c r="J2162" s="17">
        <v>6.2167905000000019</v>
      </c>
      <c r="K2162" s="17" t="s">
        <v>55</v>
      </c>
      <c r="L2162" s="17" t="s">
        <v>54</v>
      </c>
      <c r="M2162" s="17" t="s">
        <v>47</v>
      </c>
    </row>
    <row r="2163" spans="1:13" ht="13.5" x14ac:dyDescent="0.25">
      <c r="A2163" s="3">
        <v>45155</v>
      </c>
      <c r="B2163" s="2">
        <v>6.1273999999999997</v>
      </c>
      <c r="C2163" s="2">
        <v>35.118935616939382</v>
      </c>
      <c r="D2163" s="2">
        <v>4.8519804452581639E-2</v>
      </c>
      <c r="E2163" s="2">
        <v>-0.11578611617380069</v>
      </c>
      <c r="F2163" s="2">
        <v>6.1611400000000005</v>
      </c>
      <c r="G2163" s="2">
        <v>6.1996900000000013</v>
      </c>
      <c r="H2163" s="2">
        <v>6.2297949999999984</v>
      </c>
      <c r="I2163" s="2">
        <v>6.1928059999999991</v>
      </c>
      <c r="J2163" s="17">
        <v>6.2176035000000027</v>
      </c>
      <c r="K2163" s="17" t="s">
        <v>55</v>
      </c>
      <c r="L2163" s="17" t="s">
        <v>54</v>
      </c>
      <c r="M2163" s="17" t="s">
        <v>47</v>
      </c>
    </row>
    <row r="2164" spans="1:13" ht="13.5" x14ac:dyDescent="0.25">
      <c r="A2164" s="3">
        <v>45156</v>
      </c>
      <c r="B2164" s="2">
        <v>6.1836000000000002</v>
      </c>
      <c r="C2164" s="2">
        <v>46.441664377057073</v>
      </c>
      <c r="D2164" s="2">
        <v>4.9083525722065424E-2</v>
      </c>
      <c r="E2164" s="2">
        <v>-0.13256216447325994</v>
      </c>
      <c r="F2164" s="2">
        <v>6.1579199999999998</v>
      </c>
      <c r="G2164" s="2">
        <v>6.1932600000000004</v>
      </c>
      <c r="H2164" s="2">
        <v>6.2249749999999988</v>
      </c>
      <c r="I2164" s="2">
        <v>6.1944179999999998</v>
      </c>
      <c r="J2164" s="17">
        <v>6.2186975000000029</v>
      </c>
      <c r="K2164" s="17" t="s">
        <v>55</v>
      </c>
      <c r="L2164" s="17" t="s">
        <v>54</v>
      </c>
      <c r="M2164" s="17" t="s">
        <v>47</v>
      </c>
    </row>
    <row r="2165" spans="1:13" ht="13.5" x14ac:dyDescent="0.25">
      <c r="A2165" s="3">
        <v>45159</v>
      </c>
      <c r="B2165" s="2">
        <v>6.2157</v>
      </c>
      <c r="C2165" s="2">
        <v>51.633610822782884</v>
      </c>
      <c r="D2165" s="2">
        <v>4.7320817021835104E-2</v>
      </c>
      <c r="E2165" s="2">
        <v>-0.14694071907325146</v>
      </c>
      <c r="F2165" s="2">
        <v>6.1659399999999991</v>
      </c>
      <c r="G2165" s="2">
        <v>6.1900399999999998</v>
      </c>
      <c r="H2165" s="2">
        <v>6.2225649999999995</v>
      </c>
      <c r="I2165" s="2">
        <v>6.1981259999999994</v>
      </c>
      <c r="J2165" s="17">
        <v>6.2192245000000028</v>
      </c>
      <c r="K2165" s="17" t="s">
        <v>55</v>
      </c>
      <c r="L2165" s="17" t="s">
        <v>54</v>
      </c>
      <c r="M2165" s="17" t="s">
        <v>49</v>
      </c>
    </row>
    <row r="2166" spans="1:13" ht="13.5" x14ac:dyDescent="0.25">
      <c r="A2166" s="3">
        <v>45160</v>
      </c>
      <c r="B2166" s="2">
        <v>6.1836000000000002</v>
      </c>
      <c r="C2166" s="2">
        <v>46.752764732271473</v>
      </c>
      <c r="D2166" s="2">
        <v>4.6899084370409128E-2</v>
      </c>
      <c r="E2166" s="2">
        <v>-0.15293452554281173</v>
      </c>
      <c r="F2166" s="2">
        <v>6.1707599999999996</v>
      </c>
      <c r="G2166" s="2">
        <v>6.1844200000000003</v>
      </c>
      <c r="H2166" s="2">
        <v>6.2185499999999987</v>
      </c>
      <c r="I2166" s="2">
        <v>6.2004639999999993</v>
      </c>
      <c r="J2166" s="17">
        <v>6.2196275000000041</v>
      </c>
      <c r="K2166" s="17" t="s">
        <v>55</v>
      </c>
      <c r="L2166" s="17" t="s">
        <v>54</v>
      </c>
      <c r="M2166" s="17" t="s">
        <v>49</v>
      </c>
    </row>
    <row r="2167" spans="1:13" ht="13.5" x14ac:dyDescent="0.25">
      <c r="A2167" s="3">
        <v>45161</v>
      </c>
      <c r="B2167" s="2">
        <v>6.1756000000000002</v>
      </c>
      <c r="C2167" s="2">
        <v>45.595963736953202</v>
      </c>
      <c r="D2167" s="2">
        <v>4.6036483753247204E-2</v>
      </c>
      <c r="E2167" s="2">
        <v>-0.15299033130533771</v>
      </c>
      <c r="F2167" s="2">
        <v>6.177179999999999</v>
      </c>
      <c r="G2167" s="2">
        <v>6.1787999999999998</v>
      </c>
      <c r="H2167" s="2">
        <v>6.2145349999999997</v>
      </c>
      <c r="I2167" s="2">
        <v>6.2019159999999998</v>
      </c>
      <c r="J2167" s="17">
        <v>6.2200265000000039</v>
      </c>
      <c r="K2167" s="17" t="s">
        <v>55</v>
      </c>
      <c r="L2167" s="17" t="s">
        <v>54</v>
      </c>
      <c r="M2167" s="17" t="s">
        <v>49</v>
      </c>
    </row>
    <row r="2168" spans="1:13" ht="13.5" x14ac:dyDescent="0.25">
      <c r="A2168" s="3">
        <v>45162</v>
      </c>
      <c r="B2168" s="2">
        <v>6.1756000000000002</v>
      </c>
      <c r="C2168" s="2">
        <v>45.595963736953202</v>
      </c>
      <c r="D2168" s="2">
        <v>4.4245711375092256E-2</v>
      </c>
      <c r="E2168" s="2">
        <v>-0.14996858935668922</v>
      </c>
      <c r="F2168" s="2">
        <v>6.18682</v>
      </c>
      <c r="G2168" s="2">
        <v>6.1739800000000002</v>
      </c>
      <c r="H2168" s="2">
        <v>6.2105199999999998</v>
      </c>
      <c r="I2168" s="2">
        <v>6.2039499999999999</v>
      </c>
      <c r="J2168" s="17">
        <v>6.2204255000000037</v>
      </c>
      <c r="K2168" s="17" t="s">
        <v>55</v>
      </c>
      <c r="L2168" s="17" t="s">
        <v>54</v>
      </c>
      <c r="M2168" s="17" t="s">
        <v>49</v>
      </c>
    </row>
    <row r="2169" spans="1:13" ht="13.5" x14ac:dyDescent="0.25">
      <c r="A2169" s="3">
        <v>45163</v>
      </c>
      <c r="B2169" s="2">
        <v>6.1836000000000002</v>
      </c>
      <c r="C2169" s="2">
        <v>47.113589919458924</v>
      </c>
      <c r="D2169" s="2">
        <v>3.8587462801038086E-2</v>
      </c>
      <c r="E2169" s="2">
        <v>-0.14339039351605037</v>
      </c>
      <c r="F2169" s="2">
        <v>6.18682</v>
      </c>
      <c r="G2169" s="2">
        <v>6.1723699999999999</v>
      </c>
      <c r="H2169" s="2">
        <v>6.2069049999999999</v>
      </c>
      <c r="I2169" s="2">
        <v>6.2042520000000003</v>
      </c>
      <c r="J2169" s="17">
        <v>6.2207555000000028</v>
      </c>
      <c r="K2169" s="17" t="s">
        <v>55</v>
      </c>
      <c r="L2169" s="17" t="s">
        <v>54</v>
      </c>
      <c r="M2169" s="17" t="s">
        <v>54</v>
      </c>
    </row>
    <row r="2170" spans="1:13" ht="13.5" x14ac:dyDescent="0.25">
      <c r="A2170" s="3">
        <v>45166</v>
      </c>
      <c r="B2170" s="2">
        <v>6.1836000000000002</v>
      </c>
      <c r="C2170" s="2">
        <v>47.113589919458917</v>
      </c>
      <c r="D2170" s="2">
        <v>3.0190402376340408E-2</v>
      </c>
      <c r="E2170" s="2">
        <v>-0.13940942454839439</v>
      </c>
      <c r="F2170" s="2">
        <v>6.1804000000000006</v>
      </c>
      <c r="G2170" s="2">
        <v>6.1731699999999998</v>
      </c>
      <c r="H2170" s="2">
        <v>6.20289</v>
      </c>
      <c r="I2170" s="2">
        <v>6.205718000000001</v>
      </c>
      <c r="J2170" s="17">
        <v>6.221231000000004</v>
      </c>
      <c r="K2170" s="17" t="s">
        <v>55</v>
      </c>
      <c r="L2170" s="17" t="s">
        <v>54</v>
      </c>
      <c r="M2170" s="17" t="s">
        <v>47</v>
      </c>
    </row>
    <row r="2171" spans="1:13" ht="13.5" x14ac:dyDescent="0.25">
      <c r="A2171" s="3">
        <v>45167</v>
      </c>
      <c r="B2171" s="2">
        <v>6.1756000000000002</v>
      </c>
      <c r="C2171" s="2">
        <v>45.63713092584819</v>
      </c>
      <c r="D2171" s="2">
        <v>2.1291960136177401E-2</v>
      </c>
      <c r="E2171" s="2">
        <v>-0.12729327666741194</v>
      </c>
      <c r="F2171" s="2">
        <v>6.1788000000000007</v>
      </c>
      <c r="G2171" s="2">
        <v>6.1747800000000002</v>
      </c>
      <c r="H2171" s="2">
        <v>6.1996799999999999</v>
      </c>
      <c r="I2171" s="2">
        <v>6.2070240000000005</v>
      </c>
      <c r="J2171" s="17">
        <v>6.2216300000000038</v>
      </c>
      <c r="K2171" s="17" t="s">
        <v>51</v>
      </c>
      <c r="L2171" s="17" t="s">
        <v>54</v>
      </c>
      <c r="M2171" s="17" t="s">
        <v>53</v>
      </c>
    </row>
    <row r="2172" spans="1:13" ht="13.5" x14ac:dyDescent="0.25">
      <c r="A2172" s="3">
        <v>45168</v>
      </c>
      <c r="B2172" s="2">
        <v>6.1435000000000004</v>
      </c>
      <c r="C2172" s="2">
        <v>40.194139431794326</v>
      </c>
      <c r="D2172" s="2">
        <v>1.3810366242759109E-2</v>
      </c>
      <c r="E2172" s="2">
        <v>-0.10976015767174106</v>
      </c>
      <c r="F2172" s="2">
        <v>6.1723799999999995</v>
      </c>
      <c r="G2172" s="2">
        <v>6.1747800000000002</v>
      </c>
      <c r="H2172" s="2">
        <v>6.1936600000000004</v>
      </c>
      <c r="I2172" s="2">
        <v>6.2073960000000001</v>
      </c>
      <c r="J2172" s="17">
        <v>6.2219780000000036</v>
      </c>
      <c r="K2172" s="17" t="s">
        <v>55</v>
      </c>
      <c r="L2172" s="17" t="s">
        <v>54</v>
      </c>
      <c r="M2172" s="17" t="s">
        <v>47</v>
      </c>
    </row>
    <row r="2173" spans="1:13" ht="13.5" x14ac:dyDescent="0.25">
      <c r="A2173" s="3">
        <v>45169</v>
      </c>
      <c r="B2173" s="2">
        <v>6.1353999999999997</v>
      </c>
      <c r="C2173" s="2">
        <v>38.932328260085249</v>
      </c>
      <c r="D2173" s="2">
        <v>5.9144124374572726E-3</v>
      </c>
      <c r="E2173" s="2">
        <v>-8.9371048984193985E-2</v>
      </c>
      <c r="F2173" s="2">
        <v>6.1643400000000002</v>
      </c>
      <c r="G2173" s="2">
        <v>6.1755800000000001</v>
      </c>
      <c r="H2173" s="2">
        <v>6.1876350000000011</v>
      </c>
      <c r="I2173" s="2">
        <v>6.2081879999999998</v>
      </c>
      <c r="J2173" s="17">
        <v>6.222212500000003</v>
      </c>
      <c r="K2173" s="17" t="s">
        <v>55</v>
      </c>
      <c r="L2173" s="17" t="s">
        <v>54</v>
      </c>
      <c r="M2173" s="17" t="s">
        <v>47</v>
      </c>
    </row>
    <row r="2174" spans="1:13" ht="13.5" x14ac:dyDescent="0.25">
      <c r="A2174" s="3">
        <v>45170</v>
      </c>
      <c r="B2174" s="2">
        <v>6.1353999999999997</v>
      </c>
      <c r="C2174" s="2">
        <v>38.932328260085249</v>
      </c>
      <c r="D2174" s="2">
        <v>8.2157088870076223E-3</v>
      </c>
      <c r="E2174" s="2">
        <v>-6.7944746645509368E-2</v>
      </c>
      <c r="F2174" s="2">
        <v>6.1547000000000001</v>
      </c>
      <c r="G2174" s="2">
        <v>6.1707599999999996</v>
      </c>
      <c r="H2174" s="2">
        <v>6.1820100000000009</v>
      </c>
      <c r="I2174" s="2">
        <v>6.2094179999999994</v>
      </c>
      <c r="J2174" s="17">
        <v>6.2225560000000018</v>
      </c>
      <c r="K2174" s="17" t="s">
        <v>55</v>
      </c>
      <c r="L2174" s="17" t="s">
        <v>54</v>
      </c>
      <c r="M2174" s="17" t="s">
        <v>47</v>
      </c>
    </row>
    <row r="2175" spans="1:13" ht="13.5" x14ac:dyDescent="0.25">
      <c r="A2175" s="3">
        <v>45173</v>
      </c>
      <c r="B2175" s="2">
        <v>6.0068999999999999</v>
      </c>
      <c r="C2175" s="2">
        <v>24.678367970285194</v>
      </c>
      <c r="D2175" s="2">
        <v>2.4931360419993887E-2</v>
      </c>
      <c r="E2175" s="2">
        <v>-4.9132648188491813E-2</v>
      </c>
      <c r="F2175" s="2">
        <v>6.1193600000000004</v>
      </c>
      <c r="G2175" s="2">
        <v>6.1498800000000005</v>
      </c>
      <c r="H2175" s="2">
        <v>6.1699600000000014</v>
      </c>
      <c r="I2175" s="2">
        <v>6.2058959999999992</v>
      </c>
      <c r="J2175" s="17">
        <v>6.2216390000000015</v>
      </c>
      <c r="K2175" s="17" t="s">
        <v>55</v>
      </c>
      <c r="L2175" s="17" t="s">
        <v>54</v>
      </c>
      <c r="M2175" s="17" t="s">
        <v>47</v>
      </c>
    </row>
    <row r="2176" spans="1:13" ht="13.5" x14ac:dyDescent="0.25">
      <c r="A2176" s="3">
        <v>45174</v>
      </c>
      <c r="B2176" s="2">
        <v>5.9347000000000003</v>
      </c>
      <c r="C2176" s="2">
        <v>20.202738171421885</v>
      </c>
      <c r="D2176" s="2">
        <v>4.0532724322819291E-2</v>
      </c>
      <c r="E2176" s="2">
        <v>-3.3931721660320664E-2</v>
      </c>
      <c r="F2176" s="2">
        <v>6.07118</v>
      </c>
      <c r="G2176" s="2">
        <v>6.1249899999999995</v>
      </c>
      <c r="H2176" s="2">
        <v>6.1547050000000016</v>
      </c>
      <c r="I2176" s="2">
        <v>6.2009300000000005</v>
      </c>
      <c r="J2176" s="17">
        <v>6.2193790000000027</v>
      </c>
      <c r="K2176" s="17" t="s">
        <v>55</v>
      </c>
      <c r="L2176" s="17" t="s">
        <v>54</v>
      </c>
      <c r="M2176" s="17" t="s">
        <v>47</v>
      </c>
    </row>
    <row r="2177" spans="1:13" ht="13.5" x14ac:dyDescent="0.25">
      <c r="A2177" s="3">
        <v>45175</v>
      </c>
      <c r="B2177" s="2">
        <v>5.8544</v>
      </c>
      <c r="C2177" s="2">
        <v>16.597435421634628</v>
      </c>
      <c r="D2177" s="2">
        <v>5.9847949895427632E-2</v>
      </c>
      <c r="E2177" s="2">
        <v>-2.2210936143933952E-2</v>
      </c>
      <c r="F2177" s="2">
        <v>6.0133600000000005</v>
      </c>
      <c r="G2177" s="2">
        <v>6.0928699999999996</v>
      </c>
      <c r="H2177" s="2">
        <v>6.135835000000001</v>
      </c>
      <c r="I2177" s="2">
        <v>6.1945020000000008</v>
      </c>
      <c r="J2177" s="17">
        <v>6.2157355000000019</v>
      </c>
      <c r="K2177" s="17" t="s">
        <v>55</v>
      </c>
      <c r="L2177" s="17" t="s">
        <v>54</v>
      </c>
      <c r="M2177" s="17" t="s">
        <v>47</v>
      </c>
    </row>
    <row r="2178" spans="1:13" ht="13.5" x14ac:dyDescent="0.25">
      <c r="A2178" s="3">
        <v>45176</v>
      </c>
      <c r="B2178" s="2">
        <v>5.9347000000000003</v>
      </c>
      <c r="C2178" s="2">
        <v>30.042177390478116</v>
      </c>
      <c r="D2178" s="2">
        <v>7.2011184177153353E-2</v>
      </c>
      <c r="E2178" s="2">
        <v>-1.2086289451418757E-2</v>
      </c>
      <c r="F2178" s="2">
        <v>5.9732199999999995</v>
      </c>
      <c r="G2178" s="2">
        <v>6.0687799999999994</v>
      </c>
      <c r="H2178" s="2">
        <v>6.1213800000000012</v>
      </c>
      <c r="I2178" s="2">
        <v>6.189680000000001</v>
      </c>
      <c r="J2178" s="17">
        <v>6.213148000000003</v>
      </c>
      <c r="K2178" s="17" t="s">
        <v>55</v>
      </c>
      <c r="L2178" s="17" t="s">
        <v>54</v>
      </c>
      <c r="M2178" s="17" t="s">
        <v>47</v>
      </c>
    </row>
    <row r="2179" spans="1:13" ht="13.5" x14ac:dyDescent="0.25">
      <c r="A2179" s="3">
        <v>45177</v>
      </c>
      <c r="B2179" s="2">
        <v>6.1595000000000004</v>
      </c>
      <c r="C2179" s="2">
        <v>52.922136957873192</v>
      </c>
      <c r="D2179" s="2">
        <v>6.8044359934321008E-2</v>
      </c>
      <c r="E2179" s="2">
        <v>-4.3304604478863369E-3</v>
      </c>
      <c r="F2179" s="2">
        <v>5.97804</v>
      </c>
      <c r="G2179" s="2">
        <v>6.06637</v>
      </c>
      <c r="H2179" s="2">
        <v>6.1193700000000018</v>
      </c>
      <c r="I2179" s="2">
        <v>6.1893540000000007</v>
      </c>
      <c r="J2179" s="17">
        <v>6.2115755000000021</v>
      </c>
      <c r="K2179" s="17" t="s">
        <v>55</v>
      </c>
      <c r="L2179" s="17" t="s">
        <v>54</v>
      </c>
      <c r="M2179" s="17" t="s">
        <v>49</v>
      </c>
    </row>
    <row r="2180" spans="1:13" ht="13.5" x14ac:dyDescent="0.25">
      <c r="A2180" s="3">
        <v>45180</v>
      </c>
      <c r="B2180" s="2">
        <v>6.1032999999999999</v>
      </c>
      <c r="C2180" s="2">
        <v>48.63930511887137</v>
      </c>
      <c r="D2180" s="2">
        <v>6.859862173911857E-2</v>
      </c>
      <c r="E2180" s="2">
        <v>3.0681526670909816E-3</v>
      </c>
      <c r="F2180" s="2">
        <v>5.9973200000000002</v>
      </c>
      <c r="G2180" s="2">
        <v>6.0583399999999994</v>
      </c>
      <c r="H2180" s="2">
        <v>6.1157550000000009</v>
      </c>
      <c r="I2180" s="2">
        <v>6.1877600000000008</v>
      </c>
      <c r="J2180" s="17">
        <v>6.2099040000000025</v>
      </c>
      <c r="K2180" s="17" t="s">
        <v>55</v>
      </c>
      <c r="L2180" s="17" t="s">
        <v>54</v>
      </c>
      <c r="M2180" s="17" t="s">
        <v>49</v>
      </c>
    </row>
    <row r="2181" spans="1:13" ht="13.5" x14ac:dyDescent="0.25">
      <c r="A2181" s="3">
        <v>45181</v>
      </c>
      <c r="B2181" s="2">
        <v>6.1032999999999999</v>
      </c>
      <c r="C2181" s="2">
        <v>48.63930511887137</v>
      </c>
      <c r="D2181" s="2">
        <v>6.7935452250123873E-2</v>
      </c>
      <c r="E2181" s="2">
        <v>5.7731575230044888E-3</v>
      </c>
      <c r="F2181" s="2">
        <v>6.0310400000000008</v>
      </c>
      <c r="G2181" s="2">
        <v>6.0511099999999995</v>
      </c>
      <c r="H2181" s="2">
        <v>6.1129450000000016</v>
      </c>
      <c r="I2181" s="2">
        <v>6.1861659999999992</v>
      </c>
      <c r="J2181" s="17">
        <v>6.2084140000000039</v>
      </c>
      <c r="K2181" s="17" t="s">
        <v>55</v>
      </c>
      <c r="L2181" s="17" t="s">
        <v>54</v>
      </c>
      <c r="M2181" s="17" t="s">
        <v>49</v>
      </c>
    </row>
    <row r="2182" spans="1:13" ht="13.5" x14ac:dyDescent="0.25">
      <c r="A2182" s="3">
        <v>45182</v>
      </c>
      <c r="B2182" s="2">
        <v>6.1032999999999999</v>
      </c>
      <c r="C2182" s="2">
        <v>48.63930511887137</v>
      </c>
      <c r="D2182" s="2">
        <v>6.2527151912590284E-2</v>
      </c>
      <c r="E2182" s="2">
        <v>5.4432209761794319E-3</v>
      </c>
      <c r="F2182" s="2">
        <v>6.080820000000001</v>
      </c>
      <c r="G2182" s="2">
        <v>6.047089999999999</v>
      </c>
      <c r="H2182" s="2">
        <v>6.1109350000000013</v>
      </c>
      <c r="I2182" s="2">
        <v>6.1845719999999993</v>
      </c>
      <c r="J2182" s="17">
        <v>6.2069970000000039</v>
      </c>
      <c r="K2182" s="17" t="s">
        <v>51</v>
      </c>
      <c r="L2182" s="17" t="s">
        <v>54</v>
      </c>
      <c r="M2182" s="17" t="s">
        <v>52</v>
      </c>
    </row>
    <row r="2183" spans="1:13" ht="13.5" x14ac:dyDescent="0.25">
      <c r="A2183" s="3">
        <v>45183</v>
      </c>
      <c r="B2183" s="2">
        <v>6.0792000000000002</v>
      </c>
      <c r="C2183" s="2">
        <v>46.618668172655887</v>
      </c>
      <c r="D2183" s="2">
        <v>5.8574470429764602E-2</v>
      </c>
      <c r="E2183" s="2">
        <v>4.1097207458163183E-3</v>
      </c>
      <c r="F2183" s="2">
        <v>6.1097200000000003</v>
      </c>
      <c r="G2183" s="2">
        <v>6.0414699999999986</v>
      </c>
      <c r="H2183" s="2">
        <v>6.1085250000000011</v>
      </c>
      <c r="I2183" s="2">
        <v>6.1826400000000001</v>
      </c>
      <c r="J2183" s="17">
        <v>6.2050230000000024</v>
      </c>
      <c r="K2183" s="17" t="s">
        <v>51</v>
      </c>
      <c r="L2183" s="17" t="s">
        <v>54</v>
      </c>
      <c r="M2183" s="17" t="s">
        <v>52</v>
      </c>
    </row>
    <row r="2184" spans="1:13" ht="13.5" x14ac:dyDescent="0.25">
      <c r="A2184" s="3">
        <v>45184</v>
      </c>
      <c r="B2184" s="2">
        <v>6.0551000000000004</v>
      </c>
      <c r="C2184" s="2">
        <v>44.62231352825065</v>
      </c>
      <c r="D2184" s="2">
        <v>5.7235765901284985E-2</v>
      </c>
      <c r="E2184" s="2">
        <v>2.4714473452640403E-3</v>
      </c>
      <c r="F2184" s="2">
        <v>6.0888399999999994</v>
      </c>
      <c r="G2184" s="2">
        <v>6.0334399999999997</v>
      </c>
      <c r="H2184" s="2">
        <v>6.102100000000001</v>
      </c>
      <c r="I2184" s="2">
        <v>6.1802260000000011</v>
      </c>
      <c r="J2184" s="17">
        <v>6.2029285000000014</v>
      </c>
      <c r="K2184" s="17" t="s">
        <v>55</v>
      </c>
      <c r="L2184" s="17" t="s">
        <v>54</v>
      </c>
      <c r="M2184" s="17" t="s">
        <v>47</v>
      </c>
    </row>
    <row r="2185" spans="1:13" ht="13.5" x14ac:dyDescent="0.25">
      <c r="A2185" s="3">
        <v>45187</v>
      </c>
      <c r="B2185" s="2">
        <v>5.8544</v>
      </c>
      <c r="C2185" s="2">
        <v>32.240286698931428</v>
      </c>
      <c r="D2185" s="2">
        <v>5.1547199494057061E-2</v>
      </c>
      <c r="E2185" s="2">
        <v>3.9655869796188514E-3</v>
      </c>
      <c r="F2185" s="2">
        <v>6.039060000000001</v>
      </c>
      <c r="G2185" s="2">
        <v>6.0181899999999997</v>
      </c>
      <c r="H2185" s="2">
        <v>6.084035000000001</v>
      </c>
      <c r="I2185" s="2">
        <v>6.1739440000000005</v>
      </c>
      <c r="J2185" s="17">
        <v>6.1998305000000018</v>
      </c>
      <c r="K2185" s="17" t="s">
        <v>55</v>
      </c>
      <c r="L2185" s="17" t="s">
        <v>54</v>
      </c>
      <c r="M2185" s="17" t="s">
        <v>47</v>
      </c>
    </row>
    <row r="2186" spans="1:13" ht="13.5" x14ac:dyDescent="0.25">
      <c r="A2186" s="3">
        <v>45188</v>
      </c>
      <c r="B2186" s="2">
        <v>5.9668000000000001</v>
      </c>
      <c r="C2186" s="2">
        <v>41.954580489994449</v>
      </c>
      <c r="D2186" s="2">
        <v>2.8807186502706195E-2</v>
      </c>
      <c r="E2186" s="2">
        <v>6.8579779781436923E-3</v>
      </c>
      <c r="F2186" s="2">
        <v>6.0117599999999998</v>
      </c>
      <c r="G2186" s="2">
        <v>6.0214000000000008</v>
      </c>
      <c r="H2186" s="2">
        <v>6.0731950000000001</v>
      </c>
      <c r="I2186" s="2">
        <v>6.1703459999999994</v>
      </c>
      <c r="J2186" s="17">
        <v>6.1973310000000001</v>
      </c>
      <c r="K2186" s="17" t="s">
        <v>51</v>
      </c>
      <c r="L2186" s="17" t="s">
        <v>54</v>
      </c>
      <c r="M2186" s="17" t="s">
        <v>53</v>
      </c>
    </row>
    <row r="2187" spans="1:13" ht="13.5" x14ac:dyDescent="0.25">
      <c r="A2187" s="3">
        <v>45189</v>
      </c>
      <c r="B2187" s="2">
        <v>5.9347000000000003</v>
      </c>
      <c r="C2187" s="2">
        <v>40.18282594801282</v>
      </c>
      <c r="D2187" s="2">
        <v>3.2076964050631318E-4</v>
      </c>
      <c r="E2187" s="2">
        <v>1.0267032575990598E-2</v>
      </c>
      <c r="F2187" s="2">
        <v>5.97804</v>
      </c>
      <c r="G2187" s="2">
        <v>6.0294299999999996</v>
      </c>
      <c r="H2187" s="2">
        <v>6.0611500000000005</v>
      </c>
      <c r="I2187" s="2">
        <v>6.1653799999999999</v>
      </c>
      <c r="J2187" s="17">
        <v>6.1948165000000008</v>
      </c>
      <c r="K2187" s="17" t="s">
        <v>55</v>
      </c>
      <c r="L2187" s="17" t="s">
        <v>54</v>
      </c>
      <c r="M2187" s="17" t="s">
        <v>47</v>
      </c>
    </row>
    <row r="2188" spans="1:13" ht="13.5" x14ac:dyDescent="0.25">
      <c r="A2188" s="3">
        <v>45190</v>
      </c>
      <c r="B2188" s="2">
        <v>5.9347000000000003</v>
      </c>
      <c r="C2188" s="2">
        <v>40.18282594801282</v>
      </c>
      <c r="D2188" s="2">
        <v>-1.0562557184754517E-2</v>
      </c>
      <c r="E2188" s="2">
        <v>1.4944137775517775E-2</v>
      </c>
      <c r="F2188" s="2">
        <v>5.9491399999999999</v>
      </c>
      <c r="G2188" s="2">
        <v>6.0294299999999996</v>
      </c>
      <c r="H2188" s="2">
        <v>6.0491050000000008</v>
      </c>
      <c r="I2188" s="2">
        <v>6.1596860000000007</v>
      </c>
      <c r="J2188" s="17">
        <v>6.1924835000000007</v>
      </c>
      <c r="K2188" s="17" t="s">
        <v>51</v>
      </c>
      <c r="L2188" s="17" t="s">
        <v>54</v>
      </c>
      <c r="M2188" s="17" t="s">
        <v>53</v>
      </c>
    </row>
    <row r="2189" spans="1:13" ht="13.5" x14ac:dyDescent="0.25">
      <c r="A2189" s="3">
        <v>45191</v>
      </c>
      <c r="B2189" s="2">
        <v>5.9185999999999996</v>
      </c>
      <c r="C2189" s="2">
        <v>39.219406520306428</v>
      </c>
      <c r="D2189" s="2">
        <v>1.680819880325668E-2</v>
      </c>
      <c r="E2189" s="2">
        <v>1.9638556611734116E-2</v>
      </c>
      <c r="F2189" s="2">
        <v>5.9218400000000004</v>
      </c>
      <c r="G2189" s="2">
        <v>6.0053399999999995</v>
      </c>
      <c r="H2189" s="2">
        <v>6.0358550000000006</v>
      </c>
      <c r="I2189" s="2">
        <v>6.1519760000000012</v>
      </c>
      <c r="J2189" s="17">
        <v>6.1901430000000008</v>
      </c>
      <c r="K2189" s="17" t="s">
        <v>55</v>
      </c>
      <c r="L2189" s="17" t="s">
        <v>54</v>
      </c>
      <c r="M2189" s="17" t="s">
        <v>47</v>
      </c>
    </row>
    <row r="2190" spans="1:13" ht="13.5" x14ac:dyDescent="0.25">
      <c r="A2190" s="3">
        <v>45194</v>
      </c>
      <c r="B2190" s="2">
        <v>5.774</v>
      </c>
      <c r="C2190" s="2">
        <v>31.836500399467042</v>
      </c>
      <c r="D2190" s="2">
        <v>4.2871233280435739E-2</v>
      </c>
      <c r="E2190" s="2">
        <v>1.9979929431414363E-2</v>
      </c>
      <c r="F2190" s="2">
        <v>5.9057600000000008</v>
      </c>
      <c r="G2190" s="2">
        <v>5.97241</v>
      </c>
      <c r="H2190" s="2">
        <v>6.0153750000000006</v>
      </c>
      <c r="I2190" s="2">
        <v>6.1428200000000004</v>
      </c>
      <c r="J2190" s="17">
        <v>6.1871884999999986</v>
      </c>
      <c r="K2190" s="17" t="s">
        <v>55</v>
      </c>
      <c r="L2190" s="17" t="s">
        <v>54</v>
      </c>
      <c r="M2190" s="17" t="s">
        <v>47</v>
      </c>
    </row>
    <row r="2191" spans="1:13" ht="13.5" x14ac:dyDescent="0.25">
      <c r="A2191" s="3">
        <v>45195</v>
      </c>
      <c r="B2191" s="2">
        <v>5.7018000000000004</v>
      </c>
      <c r="C2191" s="2">
        <v>28.910125925483385</v>
      </c>
      <c r="D2191" s="2">
        <v>7.190328327502904E-2</v>
      </c>
      <c r="E2191" s="2">
        <v>1.5811401034384706E-2</v>
      </c>
      <c r="F2191" s="2">
        <v>5.8527600000000009</v>
      </c>
      <c r="G2191" s="2">
        <v>5.9322599999999994</v>
      </c>
      <c r="H2191" s="2">
        <v>5.9916850000000004</v>
      </c>
      <c r="I2191" s="2">
        <v>6.1323800000000004</v>
      </c>
      <c r="J2191" s="17">
        <v>6.1839094999999986</v>
      </c>
      <c r="K2191" s="17" t="s">
        <v>55</v>
      </c>
      <c r="L2191" s="17" t="s">
        <v>54</v>
      </c>
      <c r="M2191" s="17" t="s">
        <v>47</v>
      </c>
    </row>
    <row r="2192" spans="1:13" ht="13.5" x14ac:dyDescent="0.25">
      <c r="A2192" s="3">
        <v>45197</v>
      </c>
      <c r="B2192" s="2">
        <v>5.774</v>
      </c>
      <c r="C2192" s="2">
        <v>35.313420054088766</v>
      </c>
      <c r="D2192" s="2">
        <v>9.3057131182190389E-2</v>
      </c>
      <c r="E2192" s="2">
        <v>9.048096380949288E-3</v>
      </c>
      <c r="F2192" s="2">
        <v>5.8206200000000008</v>
      </c>
      <c r="G2192" s="2">
        <v>5.89933</v>
      </c>
      <c r="H2192" s="2">
        <v>5.9732099999999999</v>
      </c>
      <c r="I2192" s="2">
        <v>6.1203340000000006</v>
      </c>
      <c r="J2192" s="17">
        <v>6.1809914999999966</v>
      </c>
      <c r="K2192" s="17" t="s">
        <v>55</v>
      </c>
      <c r="L2192" s="17" t="s">
        <v>54</v>
      </c>
      <c r="M2192" s="17" t="s">
        <v>47</v>
      </c>
    </row>
    <row r="2193" spans="1:13" ht="13.5" x14ac:dyDescent="0.25">
      <c r="A2193" s="3">
        <v>45198</v>
      </c>
      <c r="B2193" s="2">
        <v>5.774</v>
      </c>
      <c r="C2193" s="2">
        <v>35.313420054088752</v>
      </c>
      <c r="D2193" s="2">
        <v>0.10861519286236287</v>
      </c>
      <c r="E2193" s="2">
        <v>-1.6486682379869416E-3</v>
      </c>
      <c r="F2193" s="2">
        <v>5.7884799999999998</v>
      </c>
      <c r="G2193" s="2">
        <v>5.8688099999999999</v>
      </c>
      <c r="H2193" s="2">
        <v>5.955140000000001</v>
      </c>
      <c r="I2193" s="2">
        <v>6.109090000000001</v>
      </c>
      <c r="J2193" s="17">
        <v>6.1781459999999973</v>
      </c>
      <c r="K2193" s="17" t="s">
        <v>55</v>
      </c>
      <c r="L2193" s="17" t="s">
        <v>54</v>
      </c>
      <c r="M2193" s="17" t="s">
        <v>47</v>
      </c>
    </row>
    <row r="2194" spans="1:13" ht="13.5" x14ac:dyDescent="0.25">
      <c r="A2194" s="3">
        <v>45201</v>
      </c>
      <c r="B2194" s="2">
        <v>5.8221999999999996</v>
      </c>
      <c r="C2194" s="2">
        <v>39.530495070410517</v>
      </c>
      <c r="D2194" s="2">
        <v>0.1157667774509612</v>
      </c>
      <c r="E2194" s="2">
        <v>-1.5403728551599473E-2</v>
      </c>
      <c r="F2194" s="2">
        <v>5.7691999999999997</v>
      </c>
      <c r="G2194" s="2">
        <v>5.8455200000000005</v>
      </c>
      <c r="H2194" s="2">
        <v>5.9394800000000014</v>
      </c>
      <c r="I2194" s="2">
        <v>6.099934000000002</v>
      </c>
      <c r="J2194" s="17">
        <v>6.1756144999999973</v>
      </c>
      <c r="K2194" s="17" t="s">
        <v>55</v>
      </c>
      <c r="L2194" s="17" t="s">
        <v>54</v>
      </c>
      <c r="M2194" s="17" t="s">
        <v>47</v>
      </c>
    </row>
    <row r="2195" spans="1:13" ht="13.5" x14ac:dyDescent="0.25">
      <c r="A2195" s="3">
        <v>45202</v>
      </c>
      <c r="B2195" s="2">
        <v>5.8221999999999996</v>
      </c>
      <c r="C2195" s="2">
        <v>39.530495070410517</v>
      </c>
      <c r="D2195" s="2">
        <v>9.1827799251704256E-2</v>
      </c>
      <c r="E2195" s="2">
        <v>-2.8502062256143761E-2</v>
      </c>
      <c r="F2195" s="2">
        <v>5.7788399999999998</v>
      </c>
      <c r="G2195" s="2">
        <v>5.8423000000000007</v>
      </c>
      <c r="H2195" s="2">
        <v>5.9302450000000011</v>
      </c>
      <c r="I2195" s="2">
        <v>6.0911000000000008</v>
      </c>
      <c r="J2195" s="17">
        <v>6.1731554999999982</v>
      </c>
      <c r="K2195" s="17" t="s">
        <v>55</v>
      </c>
      <c r="L2195" s="17" t="s">
        <v>54</v>
      </c>
      <c r="M2195" s="17" t="s">
        <v>49</v>
      </c>
    </row>
    <row r="2196" spans="1:13" ht="13.5" x14ac:dyDescent="0.25">
      <c r="A2196" s="3">
        <v>45203</v>
      </c>
      <c r="B2196" s="2">
        <v>5.7098000000000004</v>
      </c>
      <c r="C2196" s="2">
        <v>33.605405541442437</v>
      </c>
      <c r="D2196" s="2">
        <v>9.8010904089872675E-2</v>
      </c>
      <c r="E2196" s="2">
        <v>-3.8873071618911528E-2</v>
      </c>
      <c r="F2196" s="2">
        <v>5.7804400000000005</v>
      </c>
      <c r="G2196" s="2">
        <v>5.8166000000000011</v>
      </c>
      <c r="H2196" s="2">
        <v>5.9190000000000005</v>
      </c>
      <c r="I2196" s="2">
        <v>6.0800179999999999</v>
      </c>
      <c r="J2196" s="17">
        <v>6.1700619999999979</v>
      </c>
      <c r="K2196" s="17" t="s">
        <v>55</v>
      </c>
      <c r="L2196" s="17" t="s">
        <v>54</v>
      </c>
      <c r="M2196" s="17" t="s">
        <v>49</v>
      </c>
    </row>
    <row r="2197" spans="1:13" ht="13.5" x14ac:dyDescent="0.25">
      <c r="A2197" s="3">
        <v>45204</v>
      </c>
      <c r="B2197" s="2">
        <v>5.7098000000000004</v>
      </c>
      <c r="C2197" s="2">
        <v>33.605405541442437</v>
      </c>
      <c r="D2197" s="2">
        <v>9.972859700764225E-2</v>
      </c>
      <c r="E2197" s="2">
        <v>-4.7166769344183831E-2</v>
      </c>
      <c r="F2197" s="2">
        <v>5.7675999999999998</v>
      </c>
      <c r="G2197" s="2">
        <v>5.7941100000000016</v>
      </c>
      <c r="H2197" s="2">
        <v>5.9117699999999997</v>
      </c>
      <c r="I2197" s="2">
        <v>6.0690959999999992</v>
      </c>
      <c r="J2197" s="17">
        <v>6.1666044999999983</v>
      </c>
      <c r="K2197" s="17" t="s">
        <v>55</v>
      </c>
      <c r="L2197" s="17" t="s">
        <v>54</v>
      </c>
      <c r="M2197" s="17" t="s">
        <v>47</v>
      </c>
    </row>
    <row r="2198" spans="1:13" ht="13.5" x14ac:dyDescent="0.25">
      <c r="A2198" s="3">
        <v>45205</v>
      </c>
      <c r="B2198" s="2">
        <v>5.7098000000000004</v>
      </c>
      <c r="C2198" s="2">
        <v>33.605405541442437</v>
      </c>
      <c r="D2198" s="2">
        <v>0.10250082254711845</v>
      </c>
      <c r="E2198" s="2">
        <v>-5.4428256203731429E-2</v>
      </c>
      <c r="F2198" s="2">
        <v>5.7547600000000001</v>
      </c>
      <c r="G2198" s="2">
        <v>5.7716200000000004</v>
      </c>
      <c r="H2198" s="2">
        <v>5.900525</v>
      </c>
      <c r="I2198" s="2">
        <v>6.0581739999999975</v>
      </c>
      <c r="J2198" s="17">
        <v>6.163219999999999</v>
      </c>
      <c r="K2198" s="17" t="s">
        <v>55</v>
      </c>
      <c r="L2198" s="17" t="s">
        <v>54</v>
      </c>
      <c r="M2198" s="17" t="s">
        <v>47</v>
      </c>
    </row>
    <row r="2199" spans="1:13" ht="13.5" x14ac:dyDescent="0.25">
      <c r="A2199" s="3">
        <v>45208</v>
      </c>
      <c r="B2199" s="2">
        <v>5.7098000000000004</v>
      </c>
      <c r="C2199" s="2">
        <v>33.605405541442437</v>
      </c>
      <c r="D2199" s="2">
        <v>0.10359073346782299</v>
      </c>
      <c r="E2199" s="2">
        <v>-5.9866266272287444E-2</v>
      </c>
      <c r="F2199" s="2">
        <v>5.7322800000000012</v>
      </c>
      <c r="G2199" s="2">
        <v>5.7507400000000004</v>
      </c>
      <c r="H2199" s="2">
        <v>5.8780400000000004</v>
      </c>
      <c r="I2199" s="2">
        <v>6.0472519999999976</v>
      </c>
      <c r="J2199" s="17">
        <v>6.1600169999999999</v>
      </c>
      <c r="K2199" s="17" t="s">
        <v>55</v>
      </c>
      <c r="L2199" s="17" t="s">
        <v>54</v>
      </c>
      <c r="M2199" s="17" t="s">
        <v>47</v>
      </c>
    </row>
    <row r="2200" spans="1:13" ht="13.5" x14ac:dyDescent="0.25">
      <c r="A2200" s="3">
        <v>45209</v>
      </c>
      <c r="B2200" s="2">
        <v>5.7098000000000004</v>
      </c>
      <c r="C2200" s="2">
        <v>33.605405541442437</v>
      </c>
      <c r="D2200" s="2">
        <v>8.3397464434553648E-2</v>
      </c>
      <c r="E2200" s="2">
        <v>-5.7693229924041425E-2</v>
      </c>
      <c r="F2200" s="2">
        <v>5.7098000000000004</v>
      </c>
      <c r="G2200" s="2">
        <v>5.7443200000000001</v>
      </c>
      <c r="H2200" s="2">
        <v>5.858365</v>
      </c>
      <c r="I2200" s="2">
        <v>6.0361699999999958</v>
      </c>
      <c r="J2200" s="17">
        <v>6.1569594999999993</v>
      </c>
      <c r="K2200" s="17" t="s">
        <v>55</v>
      </c>
      <c r="L2200" s="17" t="s">
        <v>54</v>
      </c>
      <c r="M2200" s="17" t="s">
        <v>47</v>
      </c>
    </row>
    <row r="2201" spans="1:13" ht="13.5" x14ac:dyDescent="0.25">
      <c r="A2201" s="3">
        <v>45210</v>
      </c>
      <c r="B2201" s="2">
        <v>5.7018000000000004</v>
      </c>
      <c r="C2201" s="2">
        <v>33.094007434152843</v>
      </c>
      <c r="D2201" s="2">
        <v>5.6842652919205428E-2</v>
      </c>
      <c r="E2201" s="2">
        <v>-4.9859450194519241E-2</v>
      </c>
      <c r="F2201" s="2">
        <v>5.7082000000000006</v>
      </c>
      <c r="G2201" s="2">
        <v>5.7443200000000001</v>
      </c>
      <c r="H2201" s="2">
        <v>5.8382899999999998</v>
      </c>
      <c r="I2201" s="2">
        <v>6.0254099999999964</v>
      </c>
      <c r="J2201" s="17">
        <v>6.1536804999999992</v>
      </c>
      <c r="K2201" s="17" t="s">
        <v>55</v>
      </c>
      <c r="L2201" s="17" t="s">
        <v>54</v>
      </c>
      <c r="M2201" s="17" t="s">
        <v>47</v>
      </c>
    </row>
    <row r="2202" spans="1:13" ht="13.5" x14ac:dyDescent="0.25">
      <c r="A2202" s="3">
        <v>45211</v>
      </c>
      <c r="B2202" s="2">
        <v>5.7098000000000004</v>
      </c>
      <c r="C2202" s="2">
        <v>34.172805123798355</v>
      </c>
      <c r="D2202" s="2">
        <v>4.5904921356818562E-2</v>
      </c>
      <c r="E2202" s="2">
        <v>-4.0300230131626105E-2</v>
      </c>
      <c r="F2202" s="2">
        <v>5.7082000000000006</v>
      </c>
      <c r="G2202" s="2">
        <v>5.7379000000000007</v>
      </c>
      <c r="H2202" s="2">
        <v>5.8186149999999994</v>
      </c>
      <c r="I2202" s="2">
        <v>6.0143279999999955</v>
      </c>
      <c r="J2202" s="17">
        <v>6.1504414999999995</v>
      </c>
      <c r="K2202" s="17" t="s">
        <v>51</v>
      </c>
      <c r="L2202" s="17" t="s">
        <v>54</v>
      </c>
      <c r="M2202" s="17" t="s">
        <v>54</v>
      </c>
    </row>
    <row r="2203" spans="1:13" ht="13.5" x14ac:dyDescent="0.25">
      <c r="A2203" s="3">
        <v>45212</v>
      </c>
      <c r="B2203" s="2">
        <v>5.7098000000000004</v>
      </c>
      <c r="C2203" s="2">
        <v>34.172805123798355</v>
      </c>
      <c r="D2203" s="2">
        <v>3.7543964476239644E-2</v>
      </c>
      <c r="E2203" s="2">
        <v>-2.9600533122038818E-2</v>
      </c>
      <c r="F2203" s="2">
        <v>5.7082000000000006</v>
      </c>
      <c r="G2203" s="2">
        <v>5.7314800000000004</v>
      </c>
      <c r="H2203" s="2">
        <v>5.8001450000000006</v>
      </c>
      <c r="I2203" s="2">
        <v>6.0034059999999965</v>
      </c>
      <c r="J2203" s="17">
        <v>6.1473479999999991</v>
      </c>
      <c r="K2203" s="17" t="s">
        <v>51</v>
      </c>
      <c r="L2203" s="17" t="s">
        <v>54</v>
      </c>
      <c r="M2203" s="17" t="s">
        <v>54</v>
      </c>
    </row>
    <row r="2204" spans="1:13" ht="13.5" x14ac:dyDescent="0.25">
      <c r="A2204" s="3">
        <v>45215</v>
      </c>
      <c r="B2204" s="2">
        <v>5.7098000000000004</v>
      </c>
      <c r="C2204" s="2">
        <v>34.172805123798355</v>
      </c>
      <c r="D2204" s="2">
        <v>3.8712514333606229E-2</v>
      </c>
      <c r="E2204" s="2">
        <v>-1.8435562808195458E-2</v>
      </c>
      <c r="F2204" s="2">
        <v>5.7082000000000006</v>
      </c>
      <c r="G2204" s="2">
        <v>5.7202400000000004</v>
      </c>
      <c r="H2204" s="2">
        <v>5.7828800000000005</v>
      </c>
      <c r="I2204" s="2">
        <v>5.9926439999999959</v>
      </c>
      <c r="J2204" s="17">
        <v>6.1442544999999997</v>
      </c>
      <c r="K2204" s="17" t="s">
        <v>51</v>
      </c>
      <c r="L2204" s="17" t="s">
        <v>54</v>
      </c>
      <c r="M2204" s="17" t="s">
        <v>54</v>
      </c>
    </row>
    <row r="2205" spans="1:13" ht="13.5" x14ac:dyDescent="0.25">
      <c r="A2205" s="3">
        <v>45216</v>
      </c>
      <c r="B2205" s="2">
        <v>5.7098000000000004</v>
      </c>
      <c r="C2205" s="2">
        <v>34.172805123798355</v>
      </c>
      <c r="D2205" s="2">
        <v>4.0467788275035055E-2</v>
      </c>
      <c r="E2205" s="2">
        <v>-7.146509521679157E-3</v>
      </c>
      <c r="F2205" s="2">
        <v>5.7082000000000006</v>
      </c>
      <c r="G2205" s="2">
        <v>5.7090000000000014</v>
      </c>
      <c r="H2205" s="2">
        <v>5.7756500000000006</v>
      </c>
      <c r="I2205" s="2">
        <v>5.981881999999997</v>
      </c>
      <c r="J2205" s="17">
        <v>6.1410514999999997</v>
      </c>
      <c r="K2205" s="17" t="s">
        <v>51</v>
      </c>
      <c r="L2205" s="17" t="s">
        <v>54</v>
      </c>
      <c r="M2205" s="17" t="s">
        <v>54</v>
      </c>
    </row>
    <row r="2206" spans="1:13" ht="13.5" x14ac:dyDescent="0.25">
      <c r="A2206" s="3">
        <v>45217</v>
      </c>
      <c r="B2206" s="2">
        <v>5.7098000000000004</v>
      </c>
      <c r="C2206" s="2">
        <v>34.172805123798355</v>
      </c>
      <c r="D2206" s="2">
        <v>2.5370435513760725E-2</v>
      </c>
      <c r="E2206" s="2">
        <v>1.4819650786076803E-3</v>
      </c>
      <c r="F2206" s="2">
        <v>5.7098000000000004</v>
      </c>
      <c r="G2206" s="2">
        <v>5.7090000000000014</v>
      </c>
      <c r="H2206" s="2">
        <v>5.7628000000000013</v>
      </c>
      <c r="I2206" s="2">
        <v>5.9712819999999969</v>
      </c>
      <c r="J2206" s="17">
        <v>6.1376305000000002</v>
      </c>
      <c r="K2206" s="17" t="s">
        <v>51</v>
      </c>
      <c r="L2206" s="17" t="s">
        <v>54</v>
      </c>
      <c r="M2206" s="17" t="s">
        <v>52</v>
      </c>
    </row>
    <row r="2207" spans="1:13" ht="13.5" x14ac:dyDescent="0.25">
      <c r="A2207" s="3">
        <v>45218</v>
      </c>
      <c r="B2207" s="2">
        <v>5.6936999999999998</v>
      </c>
      <c r="C2207" s="2">
        <v>32.638659420185775</v>
      </c>
      <c r="D2207" s="2">
        <v>1.4445496051067153E-2</v>
      </c>
      <c r="E2207" s="2">
        <v>8.64788464847124E-3</v>
      </c>
      <c r="F2207" s="2">
        <v>5.7065800000000007</v>
      </c>
      <c r="G2207" s="2">
        <v>5.7073900000000011</v>
      </c>
      <c r="H2207" s="2">
        <v>5.7507500000000009</v>
      </c>
      <c r="I2207" s="2">
        <v>5.9605199999999972</v>
      </c>
      <c r="J2207" s="17">
        <v>6.1344565000000015</v>
      </c>
      <c r="K2207" s="17" t="s">
        <v>55</v>
      </c>
      <c r="L2207" s="17" t="s">
        <v>54</v>
      </c>
      <c r="M2207" s="17" t="s">
        <v>47</v>
      </c>
    </row>
    <row r="2208" spans="1:13" ht="13.5" x14ac:dyDescent="0.25">
      <c r="A2208" s="3">
        <v>45219</v>
      </c>
      <c r="B2208" s="2">
        <v>5.7419000000000002</v>
      </c>
      <c r="C2208" s="2">
        <v>41.155828629374383</v>
      </c>
      <c r="D2208" s="2">
        <v>2.3345549215934014E-3</v>
      </c>
      <c r="E2208" s="2">
        <v>1.4603395857943388E-2</v>
      </c>
      <c r="F2208" s="2">
        <v>5.7130000000000001</v>
      </c>
      <c r="G2208" s="2">
        <v>5.7106000000000012</v>
      </c>
      <c r="H2208" s="2">
        <v>5.7411100000000008</v>
      </c>
      <c r="I2208" s="2">
        <v>5.9508819999999965</v>
      </c>
      <c r="J2208" s="17">
        <v>6.1315235000000019</v>
      </c>
      <c r="K2208" s="17" t="s">
        <v>55</v>
      </c>
      <c r="L2208" s="17" t="s">
        <v>54</v>
      </c>
      <c r="M2208" s="17" t="s">
        <v>49</v>
      </c>
    </row>
    <row r="2209" spans="1:13" ht="13.5" x14ac:dyDescent="0.25">
      <c r="A2209" s="3">
        <v>45222</v>
      </c>
      <c r="B2209" s="2">
        <v>6.0068999999999999</v>
      </c>
      <c r="C2209" s="2">
        <v>66.348442902601974</v>
      </c>
      <c r="D2209" s="2">
        <v>-2.7176120378381796E-2</v>
      </c>
      <c r="E2209" s="2">
        <v>2.1038696348820753E-2</v>
      </c>
      <c r="F2209" s="2">
        <v>5.7724200000000012</v>
      </c>
      <c r="G2209" s="2">
        <v>5.7403100000000009</v>
      </c>
      <c r="H2209" s="2">
        <v>5.7455250000000015</v>
      </c>
      <c r="I2209" s="2">
        <v>5.9470259999999966</v>
      </c>
      <c r="J2209" s="17">
        <v>6.1302065000000017</v>
      </c>
      <c r="K2209" s="17" t="s">
        <v>51</v>
      </c>
      <c r="L2209" s="17" t="s">
        <v>54</v>
      </c>
      <c r="M2209" s="17" t="s">
        <v>52</v>
      </c>
    </row>
    <row r="2210" spans="1:13" ht="13.5" x14ac:dyDescent="0.25">
      <c r="A2210" s="3">
        <v>45223</v>
      </c>
      <c r="B2210" s="2">
        <v>6.0068999999999999</v>
      </c>
      <c r="C2210" s="2">
        <v>66.348442902601974</v>
      </c>
      <c r="D2210" s="2">
        <v>-5.3373075438153172E-2</v>
      </c>
      <c r="E2210" s="2">
        <v>2.5143948850518454E-2</v>
      </c>
      <c r="F2210" s="2">
        <v>5.8318400000000015</v>
      </c>
      <c r="G2210" s="2">
        <v>5.7700200000000006</v>
      </c>
      <c r="H2210" s="2">
        <v>5.7571700000000003</v>
      </c>
      <c r="I2210" s="2">
        <v>5.9436519999999975</v>
      </c>
      <c r="J2210" s="17">
        <v>6.1286345000000013</v>
      </c>
      <c r="K2210" s="17" t="s">
        <v>51</v>
      </c>
      <c r="L2210" s="17" t="s">
        <v>54</v>
      </c>
      <c r="M2210" s="17" t="s">
        <v>52</v>
      </c>
    </row>
    <row r="2211" spans="1:13" ht="13.5" x14ac:dyDescent="0.25">
      <c r="A2211" s="3">
        <v>45224</v>
      </c>
      <c r="B2211" s="2">
        <v>6.0149999999999997</v>
      </c>
      <c r="C2211" s="2">
        <v>66.851528409346912</v>
      </c>
      <c r="D2211" s="2">
        <v>-7.85060393688779E-2</v>
      </c>
      <c r="E2211" s="2">
        <v>2.3666117697711316E-2</v>
      </c>
      <c r="F2211" s="2">
        <v>5.8928800000000008</v>
      </c>
      <c r="G2211" s="2">
        <v>5.8013400000000006</v>
      </c>
      <c r="H2211" s="2">
        <v>5.7728300000000008</v>
      </c>
      <c r="I2211" s="2">
        <v>5.9407619999999977</v>
      </c>
      <c r="J2211" s="17">
        <v>6.1271760000000031</v>
      </c>
      <c r="K2211" s="17" t="s">
        <v>51</v>
      </c>
      <c r="L2211" s="17" t="s">
        <v>54</v>
      </c>
      <c r="M2211" s="17" t="s">
        <v>52</v>
      </c>
    </row>
    <row r="2212" spans="1:13" ht="13.5" x14ac:dyDescent="0.25">
      <c r="A2212" s="3">
        <v>45225</v>
      </c>
      <c r="B2212" s="2">
        <v>5.9427000000000003</v>
      </c>
      <c r="C2212" s="2">
        <v>58.451677412317004</v>
      </c>
      <c r="D2212" s="2">
        <v>-9.4285358239174499E-2</v>
      </c>
      <c r="E2212" s="2">
        <v>1.7105724707475109E-2</v>
      </c>
      <c r="F2212" s="2">
        <v>5.9426800000000002</v>
      </c>
      <c r="G2212" s="2">
        <v>5.8246300000000009</v>
      </c>
      <c r="H2212" s="2">
        <v>5.7812650000000003</v>
      </c>
      <c r="I2212" s="2">
        <v>5.9367459999999985</v>
      </c>
      <c r="J2212" s="17">
        <v>6.1254285000000026</v>
      </c>
      <c r="K2212" s="17" t="s">
        <v>51</v>
      </c>
      <c r="L2212" s="17" t="s">
        <v>54</v>
      </c>
      <c r="M2212" s="17" t="s">
        <v>52</v>
      </c>
    </row>
    <row r="2213" spans="1:13" ht="13.5" x14ac:dyDescent="0.25">
      <c r="A2213" s="3">
        <v>45226</v>
      </c>
      <c r="B2213" s="2">
        <v>5.9427000000000003</v>
      </c>
      <c r="C2213" s="2">
        <v>58.451677412317004</v>
      </c>
      <c r="D2213" s="2">
        <v>-0.10822772649095391</v>
      </c>
      <c r="E2213" s="2">
        <v>6.1793574922246793E-3</v>
      </c>
      <c r="F2213" s="2">
        <v>5.9828400000000004</v>
      </c>
      <c r="G2213" s="2">
        <v>5.8479200000000002</v>
      </c>
      <c r="H2213" s="2">
        <v>5.7897000000000007</v>
      </c>
      <c r="I2213" s="2">
        <v>5.9330519999999991</v>
      </c>
      <c r="J2213" s="17">
        <v>6.1240450000000033</v>
      </c>
      <c r="K2213" s="17" t="s">
        <v>55</v>
      </c>
      <c r="L2213" s="17" t="s">
        <v>54</v>
      </c>
      <c r="M2213" s="17" t="s">
        <v>49</v>
      </c>
    </row>
    <row r="2214" spans="1:13" ht="13.5" x14ac:dyDescent="0.25">
      <c r="A2214" s="3">
        <v>45229</v>
      </c>
      <c r="B2214" s="2">
        <v>5.9265999999999996</v>
      </c>
      <c r="C2214" s="2">
        <v>56.614525543244348</v>
      </c>
      <c r="D2214" s="2">
        <v>-0.11937940843760853</v>
      </c>
      <c r="E2214" s="2">
        <v>-7.0162195769751991E-3</v>
      </c>
      <c r="F2214" s="2">
        <v>5.96678</v>
      </c>
      <c r="G2214" s="2">
        <v>5.869600000000001</v>
      </c>
      <c r="H2214" s="2">
        <v>5.7949199999999994</v>
      </c>
      <c r="I2214" s="2">
        <v>5.9279119999999992</v>
      </c>
      <c r="J2214" s="17">
        <v>6.1227630000000035</v>
      </c>
      <c r="K2214" s="17" t="s">
        <v>55</v>
      </c>
      <c r="L2214" s="17" t="s">
        <v>54</v>
      </c>
      <c r="M2214" s="17" t="s">
        <v>47</v>
      </c>
    </row>
    <row r="2215" spans="1:13" ht="13.5" x14ac:dyDescent="0.25">
      <c r="A2215" s="3">
        <v>45230</v>
      </c>
      <c r="B2215" s="2">
        <v>5.9347000000000003</v>
      </c>
      <c r="C2215" s="2">
        <v>57.340970770126098</v>
      </c>
      <c r="D2215" s="2">
        <v>-0.12982668735948621</v>
      </c>
      <c r="E2215" s="2">
        <v>-2.264329115937757E-2</v>
      </c>
      <c r="F2215" s="2">
        <v>5.9523399999999995</v>
      </c>
      <c r="G2215" s="2">
        <v>5.8920900000000014</v>
      </c>
      <c r="H2215" s="2">
        <v>5.8005450000000014</v>
      </c>
      <c r="I2215" s="2">
        <v>5.9222919999999997</v>
      </c>
      <c r="J2215" s="17">
        <v>6.1208665000000044</v>
      </c>
      <c r="K2215" s="17" t="s">
        <v>55</v>
      </c>
      <c r="L2215" s="17" t="s">
        <v>54</v>
      </c>
      <c r="M2215" s="17" t="s">
        <v>47</v>
      </c>
    </row>
    <row r="2216" spans="1:13" ht="13.5" x14ac:dyDescent="0.25">
      <c r="A2216" s="3">
        <v>45231</v>
      </c>
      <c r="B2216" s="2">
        <v>5.9265999999999996</v>
      </c>
      <c r="C2216" s="2">
        <v>56.325314320511865</v>
      </c>
      <c r="D2216" s="2">
        <v>-0.13849533395230296</v>
      </c>
      <c r="E2216" s="2">
        <v>-4.2011206168734189E-2</v>
      </c>
      <c r="F2216" s="2">
        <v>5.93466</v>
      </c>
      <c r="G2216" s="2">
        <v>5.9137700000000013</v>
      </c>
      <c r="H2216" s="2">
        <v>5.8113850000000005</v>
      </c>
      <c r="I2216" s="2">
        <v>5.9171520000000006</v>
      </c>
      <c r="J2216" s="17">
        <v>6.1188930000000035</v>
      </c>
      <c r="K2216" s="17" t="s">
        <v>55</v>
      </c>
      <c r="L2216" s="17" t="s">
        <v>54</v>
      </c>
      <c r="M2216" s="17" t="s">
        <v>47</v>
      </c>
    </row>
    <row r="2217" spans="1:13" ht="13.5" x14ac:dyDescent="0.25">
      <c r="A2217" s="3">
        <v>45232</v>
      </c>
      <c r="B2217" s="2">
        <v>5.9265999999999996</v>
      </c>
      <c r="C2217" s="2">
        <v>56.325314320511865</v>
      </c>
      <c r="D2217" s="2">
        <v>-0.14865629257684887</v>
      </c>
      <c r="E2217" s="2">
        <v>-6.3325351812913128E-2</v>
      </c>
      <c r="F2217" s="2">
        <v>5.9314400000000003</v>
      </c>
      <c r="G2217" s="2">
        <v>5.9370600000000007</v>
      </c>
      <c r="H2217" s="2">
        <v>5.8222250000000004</v>
      </c>
      <c r="I2217" s="2">
        <v>5.9121720000000018</v>
      </c>
      <c r="J2217" s="17">
        <v>6.1156465000000049</v>
      </c>
      <c r="K2217" s="17" t="s">
        <v>55</v>
      </c>
      <c r="L2217" s="17" t="s">
        <v>54</v>
      </c>
      <c r="M2217" s="17" t="s">
        <v>47</v>
      </c>
    </row>
    <row r="2218" spans="1:13" ht="13.5" x14ac:dyDescent="0.25">
      <c r="A2218" s="3">
        <v>45233</v>
      </c>
      <c r="B2218" s="2">
        <v>5.9265999999999996</v>
      </c>
      <c r="C2218" s="2">
        <v>56.325314320511865</v>
      </c>
      <c r="D2218" s="2">
        <v>-0.15016181523053174</v>
      </c>
      <c r="E2218" s="2">
        <v>-8.2675651811387696E-2</v>
      </c>
      <c r="F2218" s="2">
        <v>5.9282200000000005</v>
      </c>
      <c r="G2218" s="2">
        <v>5.9555300000000004</v>
      </c>
      <c r="H2218" s="2">
        <v>5.8330649999999995</v>
      </c>
      <c r="I2218" s="2">
        <v>5.9071920000000011</v>
      </c>
      <c r="J2218" s="17">
        <v>6.1125455000000048</v>
      </c>
      <c r="K2218" s="17" t="s">
        <v>55</v>
      </c>
      <c r="L2218" s="17" t="s">
        <v>54</v>
      </c>
      <c r="M2218" s="17" t="s">
        <v>47</v>
      </c>
    </row>
    <row r="2219" spans="1:13" ht="13.5" x14ac:dyDescent="0.25">
      <c r="A2219" s="3">
        <v>45236</v>
      </c>
      <c r="B2219" s="2">
        <v>5.8624000000000001</v>
      </c>
      <c r="C2219" s="2">
        <v>47.922490979311036</v>
      </c>
      <c r="D2219" s="2">
        <v>-0.10621016699361086</v>
      </c>
      <c r="E2219" s="2">
        <v>-0.10267258405067131</v>
      </c>
      <c r="F2219" s="2">
        <v>5.9153800000000007</v>
      </c>
      <c r="G2219" s="2">
        <v>5.9410800000000004</v>
      </c>
      <c r="H2219" s="2">
        <v>5.8406949999999993</v>
      </c>
      <c r="I2219" s="2">
        <v>5.9007680000000002</v>
      </c>
      <c r="J2219" s="17">
        <v>6.1089420000000052</v>
      </c>
      <c r="K2219" s="17" t="s">
        <v>51</v>
      </c>
      <c r="L2219" s="17" t="s">
        <v>54</v>
      </c>
      <c r="M2219" s="17" t="s">
        <v>53</v>
      </c>
    </row>
    <row r="2220" spans="1:13" ht="13.5" x14ac:dyDescent="0.25">
      <c r="A2220" s="3">
        <v>45237</v>
      </c>
      <c r="B2220" s="2">
        <v>5.7419000000000002</v>
      </c>
      <c r="C2220" s="2">
        <v>36.819574424433092</v>
      </c>
      <c r="D2220" s="2">
        <v>-5.9992093110055933E-2</v>
      </c>
      <c r="E2220" s="2">
        <v>-0.12013634669603648</v>
      </c>
      <c r="F2220" s="2">
        <v>5.8768200000000004</v>
      </c>
      <c r="G2220" s="2">
        <v>5.9145799999999999</v>
      </c>
      <c r="H2220" s="2">
        <v>5.8422999999999998</v>
      </c>
      <c r="I2220" s="2">
        <v>5.8919340000000009</v>
      </c>
      <c r="J2220" s="17">
        <v>6.1049175000000044</v>
      </c>
      <c r="K2220" s="17" t="s">
        <v>55</v>
      </c>
      <c r="L2220" s="17" t="s">
        <v>54</v>
      </c>
      <c r="M2220" s="17" t="s">
        <v>47</v>
      </c>
    </row>
    <row r="2221" spans="1:13" ht="13.5" x14ac:dyDescent="0.25">
      <c r="A2221" s="3">
        <v>45238</v>
      </c>
      <c r="B2221" s="2">
        <v>5.9427000000000003</v>
      </c>
      <c r="C2221" s="2">
        <v>55.373984427458502</v>
      </c>
      <c r="D2221" s="2">
        <v>-3.3705658094620006E-2</v>
      </c>
      <c r="E2221" s="2">
        <v>-0.12958922723116362</v>
      </c>
      <c r="F2221" s="2">
        <v>5.8800399999999993</v>
      </c>
      <c r="G2221" s="2">
        <v>5.9073500000000001</v>
      </c>
      <c r="H2221" s="2">
        <v>5.8543449999999995</v>
      </c>
      <c r="I2221" s="2">
        <v>5.8872760000000008</v>
      </c>
      <c r="J2221" s="17">
        <v>6.1018970000000055</v>
      </c>
      <c r="K2221" s="17" t="s">
        <v>51</v>
      </c>
      <c r="L2221" s="17" t="s">
        <v>54</v>
      </c>
      <c r="M2221" s="17" t="s">
        <v>52</v>
      </c>
    </row>
    <row r="2222" spans="1:13" ht="13.5" x14ac:dyDescent="0.25">
      <c r="A2222" s="3">
        <v>45239</v>
      </c>
      <c r="B2222" s="2">
        <v>6.0068999999999999</v>
      </c>
      <c r="C2222" s="2">
        <v>59.472018623338087</v>
      </c>
      <c r="D2222" s="2">
        <v>-2.7781463617061242E-2</v>
      </c>
      <c r="E2222" s="2">
        <v>-0.13399174181790433</v>
      </c>
      <c r="F2222" s="2">
        <v>5.8960999999999997</v>
      </c>
      <c r="G2222" s="2">
        <v>5.9137700000000004</v>
      </c>
      <c r="H2222" s="2">
        <v>5.8691999999999993</v>
      </c>
      <c r="I2222" s="2">
        <v>5.884544</v>
      </c>
      <c r="J2222" s="17">
        <v>6.100580000000007</v>
      </c>
      <c r="K2222" s="17" t="s">
        <v>51</v>
      </c>
      <c r="L2222" s="17" t="s">
        <v>54</v>
      </c>
      <c r="M2222" s="17" t="s">
        <v>52</v>
      </c>
    </row>
    <row r="2223" spans="1:13" ht="13.5" x14ac:dyDescent="0.25">
      <c r="A2223" s="3">
        <v>45240</v>
      </c>
      <c r="B2223" s="2">
        <v>6.0068999999999999</v>
      </c>
      <c r="C2223" s="2">
        <v>59.472018623338094</v>
      </c>
      <c r="D2223" s="2">
        <v>-2.3555026762938525E-2</v>
      </c>
      <c r="E2223" s="2">
        <v>-0.13511949808414514</v>
      </c>
      <c r="F2223" s="2">
        <v>5.9121600000000001</v>
      </c>
      <c r="G2223" s="2">
        <v>5.9201900000000007</v>
      </c>
      <c r="H2223" s="2">
        <v>5.8840549999999991</v>
      </c>
      <c r="I2223" s="2">
        <v>5.8819739999999987</v>
      </c>
      <c r="J2223" s="17">
        <v>6.0986080000000076</v>
      </c>
      <c r="K2223" s="17" t="s">
        <v>51</v>
      </c>
      <c r="L2223" s="17" t="s">
        <v>54</v>
      </c>
      <c r="M2223" s="17" t="s">
        <v>52</v>
      </c>
    </row>
    <row r="2224" spans="1:13" ht="13.5" x14ac:dyDescent="0.25">
      <c r="A2224" s="3">
        <v>45243</v>
      </c>
      <c r="B2224" s="2">
        <v>5.9988999999999999</v>
      </c>
      <c r="C2224" s="2">
        <v>58.693088049083492</v>
      </c>
      <c r="D2224" s="2">
        <v>-2.259123689987419E-2</v>
      </c>
      <c r="E2224" s="2">
        <v>-0.13502693200202096</v>
      </c>
      <c r="F2224" s="2">
        <v>5.9394599999999995</v>
      </c>
      <c r="G2224" s="2">
        <v>5.9274200000000006</v>
      </c>
      <c r="H2224" s="2">
        <v>5.8985099999999999</v>
      </c>
      <c r="I2224" s="2">
        <v>5.879243999999999</v>
      </c>
      <c r="J2224" s="17">
        <v>6.0965960000000079</v>
      </c>
      <c r="K2224" s="17" t="s">
        <v>51</v>
      </c>
      <c r="L2224" s="17" t="s">
        <v>54</v>
      </c>
      <c r="M2224" s="17" t="s">
        <v>52</v>
      </c>
    </row>
    <row r="2225" spans="1:13" ht="13.5" x14ac:dyDescent="0.25">
      <c r="A2225" s="3">
        <v>45244</v>
      </c>
      <c r="B2225" s="2">
        <v>5.9427000000000003</v>
      </c>
      <c r="C2225" s="2">
        <v>53.401671691311307</v>
      </c>
      <c r="D2225" s="2">
        <v>-1.6993495703457207E-2</v>
      </c>
      <c r="E2225" s="2">
        <v>-0.13270818573092008</v>
      </c>
      <c r="F2225" s="2">
        <v>5.9796199999999997</v>
      </c>
      <c r="G2225" s="2">
        <v>5.9282200000000005</v>
      </c>
      <c r="H2225" s="2">
        <v>5.9101550000000005</v>
      </c>
      <c r="I2225" s="2">
        <v>5.877959999999999</v>
      </c>
      <c r="J2225" s="17">
        <v>6.0935755000000071</v>
      </c>
      <c r="K2225" s="17" t="s">
        <v>51</v>
      </c>
      <c r="L2225" s="17" t="s">
        <v>54</v>
      </c>
      <c r="M2225" s="17" t="s">
        <v>52</v>
      </c>
    </row>
    <row r="2226" spans="1:13" ht="13.5" x14ac:dyDescent="0.25">
      <c r="A2226" s="3">
        <v>45245</v>
      </c>
      <c r="B2226" s="2">
        <v>6.0068999999999999</v>
      </c>
      <c r="C2226" s="2">
        <v>58.05388977684099</v>
      </c>
      <c r="D2226" s="2">
        <v>-1.8507020456083545E-2</v>
      </c>
      <c r="E2226" s="2">
        <v>-0.11971792590206598</v>
      </c>
      <c r="F2226" s="2">
        <v>5.9924599999999995</v>
      </c>
      <c r="G2226" s="2">
        <v>5.9362500000000002</v>
      </c>
      <c r="H2226" s="2">
        <v>5.9250100000000003</v>
      </c>
      <c r="I2226" s="2">
        <v>5.8794039999999983</v>
      </c>
      <c r="J2226" s="17">
        <v>6.0912400000000098</v>
      </c>
      <c r="K2226" s="17" t="s">
        <v>51</v>
      </c>
      <c r="L2226" s="17" t="s">
        <v>54</v>
      </c>
      <c r="M2226" s="17" t="s">
        <v>52</v>
      </c>
    </row>
    <row r="2227" spans="1:13" ht="13.5" x14ac:dyDescent="0.25">
      <c r="A2227" s="3">
        <v>45246</v>
      </c>
      <c r="B2227" s="2">
        <v>6.0068999999999999</v>
      </c>
      <c r="C2227" s="2">
        <v>58.05388977684099</v>
      </c>
      <c r="D2227" s="2">
        <v>-2.0397023946533643E-2</v>
      </c>
      <c r="E2227" s="2">
        <v>-0.1048761374618831</v>
      </c>
      <c r="F2227" s="2">
        <v>5.9924600000000012</v>
      </c>
      <c r="G2227" s="2">
        <v>5.9442800000000009</v>
      </c>
      <c r="H2227" s="2">
        <v>5.9406700000000008</v>
      </c>
      <c r="I2227" s="2">
        <v>5.8824539999999983</v>
      </c>
      <c r="J2227" s="17">
        <v>6.0892680000000095</v>
      </c>
      <c r="K2227" s="17" t="s">
        <v>51</v>
      </c>
      <c r="L2227" s="17" t="s">
        <v>54</v>
      </c>
      <c r="M2227" s="17" t="s">
        <v>54</v>
      </c>
    </row>
    <row r="2228" spans="1:13" ht="13.5" x14ac:dyDescent="0.25">
      <c r="A2228" s="3">
        <v>45247</v>
      </c>
      <c r="B2228" s="2">
        <v>6.0149999999999997</v>
      </c>
      <c r="C2228" s="2">
        <v>58.657841512228721</v>
      </c>
      <c r="D2228" s="2">
        <v>-2.3160450909745833E-2</v>
      </c>
      <c r="E2228" s="2">
        <v>-9.5523841052576525E-2</v>
      </c>
      <c r="F2228" s="2">
        <v>5.9940800000000012</v>
      </c>
      <c r="G2228" s="2">
        <v>5.9531200000000002</v>
      </c>
      <c r="H2228" s="2">
        <v>5.9543250000000008</v>
      </c>
      <c r="I2228" s="2">
        <v>5.8840599999999981</v>
      </c>
      <c r="J2228" s="17">
        <v>6.087336500000009</v>
      </c>
      <c r="K2228" s="17" t="s">
        <v>51</v>
      </c>
      <c r="L2228" s="17" t="s">
        <v>54</v>
      </c>
      <c r="M2228" s="17" t="s">
        <v>52</v>
      </c>
    </row>
    <row r="2229" spans="1:13" ht="13.5" x14ac:dyDescent="0.25">
      <c r="A2229" s="3">
        <v>45250</v>
      </c>
      <c r="B2229" s="2">
        <v>6.0068999999999999</v>
      </c>
      <c r="C2229" s="2">
        <v>57.762190385064244</v>
      </c>
      <c r="D2229" s="2">
        <v>-3.5345922736652824E-2</v>
      </c>
      <c r="E2229" s="2">
        <v>-8.8175850705611611E-2</v>
      </c>
      <c r="F2229" s="2">
        <v>5.9956800000000001</v>
      </c>
      <c r="G2229" s="2">
        <v>5.9675700000000003</v>
      </c>
      <c r="H2229" s="2">
        <v>5.9543250000000008</v>
      </c>
      <c r="I2229" s="2">
        <v>5.8810079999999978</v>
      </c>
      <c r="J2229" s="17">
        <v>6.0850375000000092</v>
      </c>
      <c r="K2229" s="17" t="s">
        <v>51</v>
      </c>
      <c r="L2229" s="17" t="s">
        <v>54</v>
      </c>
      <c r="M2229" s="17" t="s">
        <v>52</v>
      </c>
    </row>
    <row r="2230" spans="1:13" ht="13.5" x14ac:dyDescent="0.25">
      <c r="A2230" s="3">
        <v>45251</v>
      </c>
      <c r="B2230" s="2">
        <v>6.3361999999999998</v>
      </c>
      <c r="C2230" s="2">
        <v>74.685225540074981</v>
      </c>
      <c r="D2230" s="2">
        <v>-8.9067920062729122E-2</v>
      </c>
      <c r="E2230" s="2">
        <v>-7.6314839491224612E-2</v>
      </c>
      <c r="F2230" s="2">
        <v>6.0743799999999997</v>
      </c>
      <c r="G2230" s="2">
        <v>6.0270000000000001</v>
      </c>
      <c r="H2230" s="2">
        <v>5.9707900000000009</v>
      </c>
      <c r="I2230" s="2">
        <v>5.8856659999999987</v>
      </c>
      <c r="J2230" s="17">
        <v>6.0847850000000081</v>
      </c>
      <c r="K2230" s="17" t="s">
        <v>51</v>
      </c>
      <c r="L2230" s="17" t="s">
        <v>54</v>
      </c>
      <c r="M2230" s="17" t="s">
        <v>52</v>
      </c>
    </row>
    <row r="2231" spans="1:13" ht="13.5" x14ac:dyDescent="0.25">
      <c r="A2231" s="3">
        <v>45252</v>
      </c>
      <c r="B2231" s="2">
        <v>6.3281999999999998</v>
      </c>
      <c r="C2231" s="2">
        <v>73.910468090645566</v>
      </c>
      <c r="D2231" s="2">
        <v>-0.10543053426335636</v>
      </c>
      <c r="E2231" s="2">
        <v>-6.0954130681165071E-2</v>
      </c>
      <c r="F2231" s="2">
        <v>6.1386399999999988</v>
      </c>
      <c r="G2231" s="2">
        <v>6.06555</v>
      </c>
      <c r="H2231" s="2">
        <v>5.9864500000000005</v>
      </c>
      <c r="I2231" s="2">
        <v>5.8901639999999977</v>
      </c>
      <c r="J2231" s="17">
        <v>6.0848195000000063</v>
      </c>
      <c r="K2231" s="17" t="s">
        <v>51</v>
      </c>
      <c r="L2231" s="17" t="s">
        <v>54</v>
      </c>
      <c r="M2231" s="17" t="s">
        <v>52</v>
      </c>
    </row>
    <row r="2232" spans="1:13" ht="13.5" x14ac:dyDescent="0.25">
      <c r="A2232" s="3">
        <v>45253</v>
      </c>
      <c r="B2232" s="2">
        <v>6.5850999999999997</v>
      </c>
      <c r="C2232" s="2">
        <v>80.798848685600262</v>
      </c>
      <c r="D2232" s="2">
        <v>-0.13059462761982044</v>
      </c>
      <c r="E2232" s="2">
        <v>-4.5985388442365244E-2</v>
      </c>
      <c r="F2232" s="2">
        <v>6.2542799999999996</v>
      </c>
      <c r="G2232" s="2">
        <v>6.1233700000000004</v>
      </c>
      <c r="H2232" s="2">
        <v>6.0185700000000004</v>
      </c>
      <c r="I2232" s="2">
        <v>5.899799999999999</v>
      </c>
      <c r="J2232" s="17">
        <v>6.086502500000007</v>
      </c>
      <c r="K2232" s="17" t="s">
        <v>51</v>
      </c>
      <c r="L2232" s="17" t="s">
        <v>54</v>
      </c>
      <c r="M2232" s="17" t="s">
        <v>52</v>
      </c>
    </row>
    <row r="2233" spans="1:13" ht="13.5" x14ac:dyDescent="0.25">
      <c r="A2233" s="3">
        <v>45254</v>
      </c>
      <c r="B2233" s="2">
        <v>6.5770999999999997</v>
      </c>
      <c r="C2233" s="2">
        <v>80.089698740521669</v>
      </c>
      <c r="D2233" s="2">
        <v>-0.15481840870970132</v>
      </c>
      <c r="E2233" s="2">
        <v>-3.1801458716719758E-2</v>
      </c>
      <c r="F2233" s="2">
        <v>6.3666999999999998</v>
      </c>
      <c r="G2233" s="2">
        <v>6.1803900000000009</v>
      </c>
      <c r="H2233" s="2">
        <v>6.0502900000000013</v>
      </c>
      <c r="I2233" s="2">
        <v>5.9097579999999992</v>
      </c>
      <c r="J2233" s="17">
        <v>6.0877455000000067</v>
      </c>
      <c r="K2233" s="17" t="s">
        <v>51</v>
      </c>
      <c r="L2233" s="17" t="s">
        <v>54</v>
      </c>
      <c r="M2233" s="17" t="s">
        <v>52</v>
      </c>
    </row>
    <row r="2234" spans="1:13" ht="13.5" x14ac:dyDescent="0.25">
      <c r="A2234" s="3">
        <v>45257</v>
      </c>
      <c r="B2234" s="2">
        <v>6.5770999999999997</v>
      </c>
      <c r="C2234" s="2">
        <v>80.089698740521669</v>
      </c>
      <c r="D2234" s="2">
        <v>-0.17976161715664851</v>
      </c>
      <c r="E2234" s="2">
        <v>-1.9736964583303398E-2</v>
      </c>
      <c r="F2234" s="2">
        <v>6.4807399999999999</v>
      </c>
      <c r="G2234" s="2">
        <v>6.2382100000000005</v>
      </c>
      <c r="H2234" s="2">
        <v>6.082815000000001</v>
      </c>
      <c r="I2234" s="2">
        <v>5.9201979999999992</v>
      </c>
      <c r="J2234" s="17">
        <v>6.0894610000000071</v>
      </c>
      <c r="K2234" s="17" t="s">
        <v>51</v>
      </c>
      <c r="L2234" s="17" t="s">
        <v>54</v>
      </c>
      <c r="M2234" s="17" t="s">
        <v>52</v>
      </c>
    </row>
    <row r="2235" spans="1:13" ht="13.5" x14ac:dyDescent="0.25">
      <c r="A2235" s="3">
        <v>45258</v>
      </c>
      <c r="B2235" s="2">
        <v>6.5209000000000001</v>
      </c>
      <c r="C2235" s="2">
        <v>74.744913722836202</v>
      </c>
      <c r="D2235" s="2">
        <v>-0.20832781617170237</v>
      </c>
      <c r="E2235" s="2">
        <v>-9.6088606227606489E-3</v>
      </c>
      <c r="F2235" s="2">
        <v>6.5176800000000004</v>
      </c>
      <c r="G2235" s="2">
        <v>6.29603</v>
      </c>
      <c r="H2235" s="2">
        <v>6.1121250000000007</v>
      </c>
      <c r="I2235" s="2">
        <v>5.933527999999999</v>
      </c>
      <c r="J2235" s="17">
        <v>6.0904590000000063</v>
      </c>
      <c r="K2235" s="17" t="s">
        <v>55</v>
      </c>
      <c r="L2235" s="17" t="s">
        <v>54</v>
      </c>
      <c r="M2235" s="17" t="s">
        <v>49</v>
      </c>
    </row>
    <row r="2236" spans="1:13" ht="13.5" x14ac:dyDescent="0.25">
      <c r="A2236" s="3">
        <v>45259</v>
      </c>
      <c r="B2236" s="2">
        <v>6.6333000000000002</v>
      </c>
      <c r="C2236" s="2">
        <v>77.918797253186241</v>
      </c>
      <c r="D2236" s="2">
        <v>-0.23337281179692493</v>
      </c>
      <c r="E2236" s="2">
        <v>-1.8933944468560587E-3</v>
      </c>
      <c r="F2236" s="2">
        <v>6.5787000000000004</v>
      </c>
      <c r="G2236" s="2">
        <v>6.3586699999999992</v>
      </c>
      <c r="H2236" s="2">
        <v>6.1474600000000006</v>
      </c>
      <c r="I2236" s="2">
        <v>5.9468579999999998</v>
      </c>
      <c r="J2236" s="17">
        <v>6.092019000000005</v>
      </c>
      <c r="K2236" s="17" t="s">
        <v>51</v>
      </c>
      <c r="L2236" s="17" t="s">
        <v>54</v>
      </c>
      <c r="M2236" s="17" t="s">
        <v>52</v>
      </c>
    </row>
    <row r="2237" spans="1:13" ht="13.5" x14ac:dyDescent="0.25">
      <c r="A2237" s="3">
        <v>45260</v>
      </c>
      <c r="B2237" s="2">
        <v>6.7297000000000002</v>
      </c>
      <c r="C2237" s="2">
        <v>80.21530016775057</v>
      </c>
      <c r="D2237" s="2">
        <v>-0.26461464242298849</v>
      </c>
      <c r="E2237" s="2">
        <v>6.2366866159444872E-3</v>
      </c>
      <c r="F2237" s="2">
        <v>6.6076199999999998</v>
      </c>
      <c r="G2237" s="2">
        <v>6.4309500000000002</v>
      </c>
      <c r="H2237" s="2">
        <v>6.1876150000000001</v>
      </c>
      <c r="I2237" s="2">
        <v>5.9627579999999991</v>
      </c>
      <c r="J2237" s="17">
        <v>6.0940610000000035</v>
      </c>
      <c r="K2237" s="17" t="s">
        <v>51</v>
      </c>
      <c r="L2237" s="17" t="s">
        <v>54</v>
      </c>
      <c r="M2237" s="17" t="s">
        <v>52</v>
      </c>
    </row>
    <row r="2238" spans="1:13" ht="13.5" x14ac:dyDescent="0.25">
      <c r="A2238" s="3">
        <v>45261</v>
      </c>
      <c r="B2238" s="2">
        <v>6.7135999999999996</v>
      </c>
      <c r="C2238" s="2">
        <v>78.742356263698923</v>
      </c>
      <c r="D2238" s="2">
        <v>-0.2918745992676488</v>
      </c>
      <c r="E2238" s="2">
        <v>1.3140307377516286E-2</v>
      </c>
      <c r="F2238" s="2">
        <v>6.6349199999999993</v>
      </c>
      <c r="G2238" s="2">
        <v>6.5008099999999995</v>
      </c>
      <c r="H2238" s="2">
        <v>6.2269649999999999</v>
      </c>
      <c r="I2238" s="2">
        <v>5.9783359999999997</v>
      </c>
      <c r="J2238" s="17">
        <v>6.0958410000000027</v>
      </c>
      <c r="K2238" s="17" t="s">
        <v>51</v>
      </c>
      <c r="L2238" s="17" t="s">
        <v>54</v>
      </c>
      <c r="M2238" s="17" t="s">
        <v>52</v>
      </c>
    </row>
    <row r="2239" spans="1:13" ht="13.5" x14ac:dyDescent="0.25">
      <c r="A2239" s="3">
        <v>45264</v>
      </c>
      <c r="B2239" s="2">
        <v>6.6253000000000002</v>
      </c>
      <c r="C2239" s="2">
        <v>71.03795400382397</v>
      </c>
      <c r="D2239" s="2">
        <v>-0.31257257572124075</v>
      </c>
      <c r="E2239" s="2">
        <v>1.7054753967620531E-2</v>
      </c>
      <c r="F2239" s="2">
        <v>6.6445600000000002</v>
      </c>
      <c r="G2239" s="2">
        <v>6.5626499999999997</v>
      </c>
      <c r="H2239" s="2">
        <v>6.26511</v>
      </c>
      <c r="I2239" s="2">
        <v>5.99247</v>
      </c>
      <c r="J2239" s="17">
        <v>6.0972155000000035</v>
      </c>
      <c r="K2239" s="17" t="s">
        <v>51</v>
      </c>
      <c r="L2239" s="17" t="s">
        <v>54</v>
      </c>
      <c r="M2239" s="17" t="s">
        <v>52</v>
      </c>
    </row>
    <row r="2240" spans="1:13" ht="13.5" x14ac:dyDescent="0.25">
      <c r="A2240" s="3">
        <v>45265</v>
      </c>
      <c r="B2240" s="2">
        <v>6.6253000000000002</v>
      </c>
      <c r="C2240" s="2">
        <v>71.03795400382397</v>
      </c>
      <c r="D2240" s="2">
        <v>-0.28161261339033761</v>
      </c>
      <c r="E2240" s="2">
        <v>1.5487924380645047E-2</v>
      </c>
      <c r="F2240" s="2">
        <v>6.6654399999999994</v>
      </c>
      <c r="G2240" s="2">
        <v>6.5915599999999994</v>
      </c>
      <c r="H2240" s="2">
        <v>6.3092799999999993</v>
      </c>
      <c r="I2240" s="2">
        <v>6.0094959999999995</v>
      </c>
      <c r="J2240" s="17">
        <v>6.0987355000000028</v>
      </c>
      <c r="K2240" s="17" t="s">
        <v>51</v>
      </c>
      <c r="L2240" s="17" t="s">
        <v>54</v>
      </c>
      <c r="M2240" s="17" t="s">
        <v>52</v>
      </c>
    </row>
    <row r="2241" spans="1:13" ht="13.5" x14ac:dyDescent="0.25">
      <c r="A2241" s="3">
        <v>45266</v>
      </c>
      <c r="B2241" s="2">
        <v>6.6253000000000002</v>
      </c>
      <c r="C2241" s="2">
        <v>71.03795400382397</v>
      </c>
      <c r="D2241" s="2">
        <v>-0.25867232822065134</v>
      </c>
      <c r="E2241" s="2">
        <v>7.451916918849914E-3</v>
      </c>
      <c r="F2241" s="2">
        <v>6.6638400000000004</v>
      </c>
      <c r="G2241" s="2">
        <v>6.6212700000000009</v>
      </c>
      <c r="H2241" s="2">
        <v>6.3434099999999995</v>
      </c>
      <c r="I2241" s="2">
        <v>6.0279659999999993</v>
      </c>
      <c r="J2241" s="17">
        <v>6.1001830000000021</v>
      </c>
      <c r="K2241" s="17" t="s">
        <v>51</v>
      </c>
      <c r="L2241" s="17" t="s">
        <v>54</v>
      </c>
      <c r="M2241" s="17" t="s">
        <v>53</v>
      </c>
    </row>
    <row r="2242" spans="1:13" ht="13.5" x14ac:dyDescent="0.25">
      <c r="A2242" s="3">
        <v>45267</v>
      </c>
      <c r="B2242" s="2">
        <v>6.5048000000000004</v>
      </c>
      <c r="C2242" s="2">
        <v>60.884422351277934</v>
      </c>
      <c r="D2242" s="2">
        <v>-0.19268808966069084</v>
      </c>
      <c r="E2242" s="2">
        <v>-2.4246550121714405E-3</v>
      </c>
      <c r="F2242" s="2">
        <v>6.6188599999999997</v>
      </c>
      <c r="G2242" s="2">
        <v>6.6132400000000002</v>
      </c>
      <c r="H2242" s="2">
        <v>6.3683049999999994</v>
      </c>
      <c r="I2242" s="2">
        <v>6.0425819999999986</v>
      </c>
      <c r="J2242" s="17">
        <v>6.1011005000000003</v>
      </c>
      <c r="K2242" s="17" t="s">
        <v>55</v>
      </c>
      <c r="L2242" s="17" t="s">
        <v>54</v>
      </c>
      <c r="M2242" s="17" t="s">
        <v>47</v>
      </c>
    </row>
    <row r="2243" spans="1:13" ht="13.5" x14ac:dyDescent="0.25">
      <c r="A2243" s="3">
        <v>45268</v>
      </c>
      <c r="B2243" s="2">
        <v>6.6414</v>
      </c>
      <c r="C2243" s="2">
        <v>66.69574218465911</v>
      </c>
      <c r="D2243" s="2">
        <v>-0.14922934902641138</v>
      </c>
      <c r="E2243" s="2">
        <v>-9.0812142243584248E-3</v>
      </c>
      <c r="F2243" s="2">
        <v>6.6044200000000002</v>
      </c>
      <c r="G2243" s="2">
        <v>6.6196700000000011</v>
      </c>
      <c r="H2243" s="2">
        <v>6.4000299999999992</v>
      </c>
      <c r="I2243" s="2">
        <v>6.0599299999999978</v>
      </c>
      <c r="J2243" s="17">
        <v>6.1030284999999989</v>
      </c>
      <c r="K2243" s="17" t="s">
        <v>55</v>
      </c>
      <c r="L2243" s="17" t="s">
        <v>54</v>
      </c>
      <c r="M2243" s="17" t="s">
        <v>47</v>
      </c>
    </row>
    <row r="2244" spans="1:13" ht="13.5" x14ac:dyDescent="0.25">
      <c r="A2244" s="3">
        <v>45271</v>
      </c>
      <c r="B2244" s="2">
        <v>6.6494</v>
      </c>
      <c r="C2244" s="2">
        <v>67.004912850081453</v>
      </c>
      <c r="D2244" s="2">
        <v>-0.11480521492233109</v>
      </c>
      <c r="E2244" s="2">
        <v>-1.5969829108832601E-2</v>
      </c>
      <c r="F2244" s="2">
        <v>6.6092399999999998</v>
      </c>
      <c r="G2244" s="2">
        <v>6.6269000000000009</v>
      </c>
      <c r="H2244" s="2">
        <v>6.4325549999999989</v>
      </c>
      <c r="I2244" s="2">
        <v>6.0764739999999984</v>
      </c>
      <c r="J2244" s="17">
        <v>6.1049964999999986</v>
      </c>
      <c r="K2244" s="17" t="s">
        <v>51</v>
      </c>
      <c r="L2244" s="17" t="s">
        <v>54</v>
      </c>
      <c r="M2244" s="17" t="s">
        <v>52</v>
      </c>
    </row>
    <row r="2245" spans="1:13" ht="13.5" x14ac:dyDescent="0.25">
      <c r="A2245" s="3">
        <v>45272</v>
      </c>
      <c r="B2245" s="2">
        <v>6.6253000000000002</v>
      </c>
      <c r="C2245" s="2">
        <v>65.045931080532625</v>
      </c>
      <c r="D2245" s="2">
        <v>-9.4211318231984365E-2</v>
      </c>
      <c r="E2245" s="2">
        <v>-2.2352021972628047E-2</v>
      </c>
      <c r="F2245" s="2">
        <v>6.6092399999999998</v>
      </c>
      <c r="G2245" s="2">
        <v>6.63734</v>
      </c>
      <c r="H2245" s="2">
        <v>6.466685</v>
      </c>
      <c r="I2245" s="2">
        <v>6.0925359999999991</v>
      </c>
      <c r="J2245" s="17">
        <v>6.1066619999999974</v>
      </c>
      <c r="K2245" s="17" t="s">
        <v>51</v>
      </c>
      <c r="L2245" s="17" t="s">
        <v>54</v>
      </c>
      <c r="M2245" s="17" t="s">
        <v>54</v>
      </c>
    </row>
    <row r="2246" spans="1:13" ht="13.5" x14ac:dyDescent="0.25">
      <c r="A2246" s="3">
        <v>45273</v>
      </c>
      <c r="B2246" s="2">
        <v>6.6253000000000002</v>
      </c>
      <c r="C2246" s="2">
        <v>65.045931080532625</v>
      </c>
      <c r="D2246" s="2">
        <v>-6.0900301528927336E-2</v>
      </c>
      <c r="E2246" s="2">
        <v>-2.7646332184510992E-2</v>
      </c>
      <c r="F2246" s="2">
        <v>6.6092399999999998</v>
      </c>
      <c r="G2246" s="2">
        <v>6.636540000000001</v>
      </c>
      <c r="H2246" s="2">
        <v>6.4976049999999983</v>
      </c>
      <c r="I2246" s="2">
        <v>6.1108459999999978</v>
      </c>
      <c r="J2246" s="17">
        <v>6.1082914999999982</v>
      </c>
      <c r="K2246" s="17" t="s">
        <v>51</v>
      </c>
      <c r="L2246" s="17" t="s">
        <v>54</v>
      </c>
      <c r="M2246" s="17" t="s">
        <v>54</v>
      </c>
    </row>
    <row r="2247" spans="1:13" ht="13.5" x14ac:dyDescent="0.25">
      <c r="A2247" s="3">
        <v>45274</v>
      </c>
      <c r="B2247" s="2">
        <v>6.6253000000000002</v>
      </c>
      <c r="C2247" s="2">
        <v>65.045931080532625</v>
      </c>
      <c r="D2247" s="2">
        <v>-1.9185968766942452E-2</v>
      </c>
      <c r="E2247" s="2">
        <v>-3.5168828843496355E-2</v>
      </c>
      <c r="F2247" s="2">
        <v>6.6333399999999996</v>
      </c>
      <c r="G2247" s="2">
        <v>6.6260999999999992</v>
      </c>
      <c r="H2247" s="2">
        <v>6.5285249999999992</v>
      </c>
      <c r="I2247" s="2">
        <v>6.1291559999999983</v>
      </c>
      <c r="J2247" s="17">
        <v>6.1101389999999967</v>
      </c>
      <c r="K2247" s="17" t="s">
        <v>51</v>
      </c>
      <c r="L2247" s="17" t="s">
        <v>54</v>
      </c>
      <c r="M2247" s="17" t="s">
        <v>52</v>
      </c>
    </row>
    <row r="2248" spans="1:13" ht="13.5" x14ac:dyDescent="0.25">
      <c r="A2248" s="3">
        <v>45275</v>
      </c>
      <c r="B2248" s="2">
        <v>6.5850999999999997</v>
      </c>
      <c r="C2248" s="2">
        <v>61.31146514046651</v>
      </c>
      <c r="D2248" s="2">
        <v>1.540544258523191E-2</v>
      </c>
      <c r="E2248" s="2">
        <v>-4.1865262872175346E-2</v>
      </c>
      <c r="F2248" s="2">
        <v>6.6220799999999995</v>
      </c>
      <c r="G2248" s="2">
        <v>6.6132500000000007</v>
      </c>
      <c r="H2248" s="2">
        <v>6.5570299999999992</v>
      </c>
      <c r="I2248" s="2">
        <v>6.1466619999999992</v>
      </c>
      <c r="J2248" s="17">
        <v>6.1119309999999976</v>
      </c>
      <c r="K2248" s="17" t="s">
        <v>55</v>
      </c>
      <c r="L2248" s="17" t="s">
        <v>54</v>
      </c>
      <c r="M2248" s="17" t="s">
        <v>47</v>
      </c>
    </row>
    <row r="2249" spans="1:13" ht="13.5" x14ac:dyDescent="0.25">
      <c r="A2249" s="3">
        <v>45278</v>
      </c>
      <c r="B2249" s="2">
        <v>6.5770999999999997</v>
      </c>
      <c r="C2249" s="2">
        <v>60.566239828696347</v>
      </c>
      <c r="D2249" s="2">
        <v>3.0803779769013495E-2</v>
      </c>
      <c r="E2249" s="2">
        <v>-4.5119986430504216E-2</v>
      </c>
      <c r="F2249" s="2">
        <v>6.6076199999999998</v>
      </c>
      <c r="G2249" s="2">
        <v>6.6084300000000002</v>
      </c>
      <c r="H2249" s="2">
        <v>6.5855399999999991</v>
      </c>
      <c r="I2249" s="2">
        <v>6.164007999999999</v>
      </c>
      <c r="J2249" s="17">
        <v>6.1142284999999967</v>
      </c>
      <c r="K2249" s="17" t="s">
        <v>55</v>
      </c>
      <c r="L2249" s="17" t="s">
        <v>54</v>
      </c>
      <c r="M2249" s="17" t="s">
        <v>47</v>
      </c>
    </row>
    <row r="2250" spans="1:13" ht="13.5" x14ac:dyDescent="0.25">
      <c r="A2250" s="3">
        <v>45279</v>
      </c>
      <c r="B2250" s="2">
        <v>6.5770999999999997</v>
      </c>
      <c r="C2250" s="2">
        <v>60.566239828696347</v>
      </c>
      <c r="D2250" s="2">
        <v>4.3066251582301263E-2</v>
      </c>
      <c r="E2250" s="2">
        <v>-5.0110096866056185E-2</v>
      </c>
      <c r="F2250" s="2">
        <v>6.5979799999999997</v>
      </c>
      <c r="G2250" s="2">
        <v>6.6036100000000006</v>
      </c>
      <c r="H2250" s="2">
        <v>6.5975849999999996</v>
      </c>
      <c r="I2250" s="2">
        <v>6.1813539999999989</v>
      </c>
      <c r="J2250" s="17">
        <v>6.115834999999997</v>
      </c>
      <c r="K2250" s="17" t="s">
        <v>55</v>
      </c>
      <c r="L2250" s="17" t="s">
        <v>54</v>
      </c>
      <c r="M2250" s="17" t="s">
        <v>47</v>
      </c>
    </row>
    <row r="2251" spans="1:13" ht="13.5" x14ac:dyDescent="0.25">
      <c r="A2251" s="3">
        <v>45280</v>
      </c>
      <c r="B2251" s="2">
        <v>6.5850999999999997</v>
      </c>
      <c r="C2251" s="2">
        <v>61.114395764682605</v>
      </c>
      <c r="D2251" s="2">
        <v>5.2139512956445699E-2</v>
      </c>
      <c r="E2251" s="2">
        <v>-5.3414620416941914E-2</v>
      </c>
      <c r="F2251" s="2">
        <v>6.5899400000000004</v>
      </c>
      <c r="G2251" s="2">
        <v>6.599590000000001</v>
      </c>
      <c r="H2251" s="2">
        <v>6.6104300000000009</v>
      </c>
      <c r="I2251" s="2">
        <v>6.1990199999999991</v>
      </c>
      <c r="J2251" s="17">
        <v>6.1176999999999975</v>
      </c>
      <c r="K2251" s="17" t="s">
        <v>55</v>
      </c>
      <c r="L2251" s="17" t="s">
        <v>54</v>
      </c>
      <c r="M2251" s="17" t="s">
        <v>47</v>
      </c>
    </row>
    <row r="2252" spans="1:13" ht="13.5" x14ac:dyDescent="0.25">
      <c r="A2252" s="3">
        <v>45281</v>
      </c>
      <c r="B2252" s="2">
        <v>6.5449999999999999</v>
      </c>
      <c r="C2252" s="2">
        <v>56.848648289409176</v>
      </c>
      <c r="D2252" s="2">
        <v>4.3544039526429046E-2</v>
      </c>
      <c r="E2252" s="2">
        <v>-5.4828306234789556E-2</v>
      </c>
      <c r="F2252" s="2">
        <v>6.5738799999999999</v>
      </c>
      <c r="G2252" s="2">
        <v>6.6036099999999989</v>
      </c>
      <c r="H2252" s="2">
        <v>6.6084249999999995</v>
      </c>
      <c r="I2252" s="2">
        <v>6.2157239999999989</v>
      </c>
      <c r="J2252" s="17">
        <v>6.119364499999997</v>
      </c>
      <c r="K2252" s="17" t="s">
        <v>55</v>
      </c>
      <c r="L2252" s="17" t="s">
        <v>54</v>
      </c>
      <c r="M2252" s="17" t="s">
        <v>47</v>
      </c>
    </row>
    <row r="2253" spans="1:13" ht="13.5" x14ac:dyDescent="0.25">
      <c r="A2253" s="3">
        <v>45282</v>
      </c>
      <c r="B2253" s="2">
        <v>6.5048000000000004</v>
      </c>
      <c r="C2253" s="2">
        <v>52.864955368603567</v>
      </c>
      <c r="D2253" s="2">
        <v>5.9848508610872209E-2</v>
      </c>
      <c r="E2253" s="2">
        <v>-5.9715784744076697E-2</v>
      </c>
      <c r="F2253" s="2">
        <v>6.5578200000000013</v>
      </c>
      <c r="G2253" s="2">
        <v>6.58995</v>
      </c>
      <c r="H2253" s="2">
        <v>6.6048099999999987</v>
      </c>
      <c r="I2253" s="2">
        <v>6.2316239999999992</v>
      </c>
      <c r="J2253" s="17">
        <v>6.1213004999999967</v>
      </c>
      <c r="K2253" s="17" t="s">
        <v>55</v>
      </c>
      <c r="L2253" s="17" t="s">
        <v>54</v>
      </c>
      <c r="M2253" s="17" t="s">
        <v>47</v>
      </c>
    </row>
    <row r="2254" spans="1:13" ht="13.5" x14ac:dyDescent="0.25">
      <c r="A2254" s="3">
        <v>45285</v>
      </c>
      <c r="B2254" s="2">
        <v>6.5369999999999999</v>
      </c>
      <c r="C2254" s="2">
        <v>55.551752380193335</v>
      </c>
      <c r="D2254" s="2">
        <v>7.2342910217079393E-2</v>
      </c>
      <c r="E2254" s="2">
        <v>-6.2943696756926848E-2</v>
      </c>
      <c r="F2254" s="2">
        <v>6.5498000000000003</v>
      </c>
      <c r="G2254" s="2">
        <v>6.5787100000000009</v>
      </c>
      <c r="H2254" s="2">
        <v>6.6028049999999991</v>
      </c>
      <c r="I2254" s="2">
        <v>6.2481680000000006</v>
      </c>
      <c r="J2254" s="17">
        <v>6.1239794999999955</v>
      </c>
      <c r="K2254" s="17" t="s">
        <v>51</v>
      </c>
      <c r="L2254" s="17" t="s">
        <v>54</v>
      </c>
      <c r="M2254" s="17" t="s">
        <v>53</v>
      </c>
    </row>
    <row r="2255" spans="1:13" ht="13.5" x14ac:dyDescent="0.25">
      <c r="A2255" s="3">
        <v>45286</v>
      </c>
      <c r="B2255" s="2">
        <v>6.5048000000000004</v>
      </c>
      <c r="C2255" s="2">
        <v>52.338834226453457</v>
      </c>
      <c r="D2255" s="2">
        <v>8.1265955233712717E-2</v>
      </c>
      <c r="E2255" s="2">
        <v>-6.6496015699525887E-2</v>
      </c>
      <c r="F2255" s="2">
        <v>6.5353399999999997</v>
      </c>
      <c r="G2255" s="2">
        <v>6.5666600000000006</v>
      </c>
      <c r="H2255" s="2">
        <v>6.6019999999999994</v>
      </c>
      <c r="I2255" s="2">
        <v>6.264068</v>
      </c>
      <c r="J2255" s="17">
        <v>6.1257699999999957</v>
      </c>
      <c r="K2255" s="17" t="s">
        <v>55</v>
      </c>
      <c r="L2255" s="17" t="s">
        <v>54</v>
      </c>
      <c r="M2255" s="17" t="s">
        <v>47</v>
      </c>
    </row>
    <row r="2256" spans="1:13" ht="13.5" x14ac:dyDescent="0.25">
      <c r="A2256" s="3">
        <v>45287</v>
      </c>
      <c r="B2256" s="2">
        <v>6.5048000000000004</v>
      </c>
      <c r="C2256" s="2">
        <v>52.338834226453457</v>
      </c>
      <c r="D2256" s="2">
        <v>8.8704056540377607E-2</v>
      </c>
      <c r="E2256" s="2">
        <v>-7.004665385420851E-2</v>
      </c>
      <c r="F2256" s="2">
        <v>6.5192800000000002</v>
      </c>
      <c r="G2256" s="2">
        <v>6.5546100000000012</v>
      </c>
      <c r="H2256" s="2">
        <v>6.5955750000000011</v>
      </c>
      <c r="I2256" s="2">
        <v>6.2799680000000002</v>
      </c>
      <c r="J2256" s="17">
        <v>6.1275969999999953</v>
      </c>
      <c r="K2256" s="17" t="s">
        <v>55</v>
      </c>
      <c r="L2256" s="17" t="s">
        <v>54</v>
      </c>
      <c r="M2256" s="17" t="s">
        <v>47</v>
      </c>
    </row>
    <row r="2257" spans="1:13" ht="13.5" x14ac:dyDescent="0.25">
      <c r="A2257" s="3">
        <v>45288</v>
      </c>
      <c r="B2257" s="2">
        <v>6.5369999999999999</v>
      </c>
      <c r="C2257" s="2">
        <v>55.33482392804428</v>
      </c>
      <c r="D2257" s="2">
        <v>9.2508790538016861E-2</v>
      </c>
      <c r="E2257" s="2">
        <v>-7.1461739762534754E-2</v>
      </c>
      <c r="F2257" s="2">
        <v>6.5176800000000004</v>
      </c>
      <c r="G2257" s="2">
        <v>6.5457800000000006</v>
      </c>
      <c r="H2257" s="2">
        <v>6.5859400000000008</v>
      </c>
      <c r="I2257" s="2">
        <v>6.2968340000000014</v>
      </c>
      <c r="J2257" s="17">
        <v>6.1294394999999939</v>
      </c>
      <c r="K2257" s="17" t="s">
        <v>51</v>
      </c>
      <c r="L2257" s="17" t="s">
        <v>54</v>
      </c>
      <c r="M2257" s="17" t="s">
        <v>53</v>
      </c>
    </row>
    <row r="2258" spans="1:13" ht="13.5" x14ac:dyDescent="0.25">
      <c r="A2258" s="3">
        <v>45289</v>
      </c>
      <c r="B2258" s="2">
        <v>6.5289000000000001</v>
      </c>
      <c r="C2258" s="2">
        <v>54.408304189697461</v>
      </c>
      <c r="D2258" s="2">
        <v>8.9857128678183074E-2</v>
      </c>
      <c r="E2258" s="2">
        <v>-7.2347969640314591E-2</v>
      </c>
      <c r="F2258" s="2">
        <v>6.5224999999999991</v>
      </c>
      <c r="G2258" s="2">
        <v>6.5401600000000002</v>
      </c>
      <c r="H2258" s="2">
        <v>6.5767050000000014</v>
      </c>
      <c r="I2258" s="2">
        <v>6.3125740000000015</v>
      </c>
      <c r="J2258" s="17">
        <v>6.130586999999994</v>
      </c>
      <c r="K2258" s="17" t="s">
        <v>51</v>
      </c>
      <c r="L2258" s="17" t="s">
        <v>54</v>
      </c>
      <c r="M2258" s="17" t="s">
        <v>52</v>
      </c>
    </row>
    <row r="2259" spans="1:13" ht="13.5" x14ac:dyDescent="0.25">
      <c r="A2259" s="3">
        <v>45293</v>
      </c>
      <c r="B2259" s="2">
        <v>6.5209000000000001</v>
      </c>
      <c r="C2259" s="2">
        <v>53.456287441916231</v>
      </c>
      <c r="D2259" s="2">
        <v>8.6757882164887334E-2</v>
      </c>
      <c r="E2259" s="2">
        <v>-6.9599403699907789E-2</v>
      </c>
      <c r="F2259" s="2">
        <v>6.5192800000000002</v>
      </c>
      <c r="G2259" s="2">
        <v>6.5345400000000016</v>
      </c>
      <c r="H2259" s="2">
        <v>6.5714850000000009</v>
      </c>
      <c r="I2259" s="2">
        <v>6.3228540000000013</v>
      </c>
      <c r="J2259" s="17">
        <v>6.1320944999999929</v>
      </c>
      <c r="K2259" s="17" t="s">
        <v>51</v>
      </c>
      <c r="L2259" s="17" t="s">
        <v>54</v>
      </c>
      <c r="M2259" s="17" t="s">
        <v>53</v>
      </c>
    </row>
    <row r="2260" spans="1:13" ht="13.5" x14ac:dyDescent="0.25">
      <c r="A2260" s="3">
        <v>45294</v>
      </c>
      <c r="B2260" s="2">
        <v>6.5048000000000004</v>
      </c>
      <c r="C2260" s="2">
        <v>51.503145852125435</v>
      </c>
      <c r="D2260" s="2">
        <v>8.517405219390195E-2</v>
      </c>
      <c r="E2260" s="2">
        <v>-5.51382423473714E-2</v>
      </c>
      <c r="F2260" s="2">
        <v>6.5192800000000002</v>
      </c>
      <c r="G2260" s="2">
        <v>6.5273099999999999</v>
      </c>
      <c r="H2260" s="2">
        <v>6.5654600000000016</v>
      </c>
      <c r="I2260" s="2">
        <v>6.3328120000000006</v>
      </c>
      <c r="J2260" s="17">
        <v>6.1337394999999928</v>
      </c>
      <c r="K2260" s="17" t="s">
        <v>51</v>
      </c>
      <c r="L2260" s="17" t="s">
        <v>54</v>
      </c>
      <c r="M2260" s="17" t="s">
        <v>54</v>
      </c>
    </row>
    <row r="2261" spans="1:13" ht="13.5" x14ac:dyDescent="0.25">
      <c r="A2261" s="3">
        <v>45295</v>
      </c>
      <c r="B2261" s="2">
        <v>6.4968000000000004</v>
      </c>
      <c r="C2261" s="2">
        <v>50.515484072798337</v>
      </c>
      <c r="D2261" s="2">
        <v>8.5609808744338878E-2</v>
      </c>
      <c r="E2261" s="2">
        <v>-3.9353672973012253E-2</v>
      </c>
      <c r="F2261" s="2">
        <v>6.5176800000000004</v>
      </c>
      <c r="G2261" s="2">
        <v>6.5184799999999994</v>
      </c>
      <c r="H2261" s="2">
        <v>6.5590350000000015</v>
      </c>
      <c r="I2261" s="2">
        <v>6.342448000000001</v>
      </c>
      <c r="J2261" s="17">
        <v>6.1354899999999919</v>
      </c>
      <c r="K2261" s="17" t="s">
        <v>51</v>
      </c>
      <c r="L2261" s="17" t="s">
        <v>54</v>
      </c>
      <c r="M2261" s="17" t="s">
        <v>53</v>
      </c>
    </row>
    <row r="2262" spans="1:13" ht="13.5" x14ac:dyDescent="0.25">
      <c r="A2262" s="3">
        <v>45296</v>
      </c>
      <c r="B2262" s="2">
        <v>6.4245000000000001</v>
      </c>
      <c r="C2262" s="2">
        <v>42.570142252960231</v>
      </c>
      <c r="D2262" s="2">
        <v>8.5168195685628945E-2</v>
      </c>
      <c r="E2262" s="2">
        <v>-2.744033828044443E-2</v>
      </c>
      <c r="F2262" s="2">
        <v>6.4951800000000004</v>
      </c>
      <c r="G2262" s="2">
        <v>6.5064299999999999</v>
      </c>
      <c r="H2262" s="2">
        <v>6.5550200000000007</v>
      </c>
      <c r="I2262" s="2">
        <v>6.3520840000000014</v>
      </c>
      <c r="J2262" s="17">
        <v>6.1365154999999927</v>
      </c>
      <c r="K2262" s="17" t="s">
        <v>55</v>
      </c>
      <c r="L2262" s="17" t="s">
        <v>54</v>
      </c>
      <c r="M2262" s="17" t="s">
        <v>47</v>
      </c>
    </row>
    <row r="2263" spans="1:13" ht="13.5" x14ac:dyDescent="0.25">
      <c r="A2263" s="3">
        <v>45299</v>
      </c>
      <c r="B2263" s="2">
        <v>6.3682999999999996</v>
      </c>
      <c r="C2263" s="2">
        <v>37.617260766786536</v>
      </c>
      <c r="D2263" s="2">
        <v>8.3203191771419327E-2</v>
      </c>
      <c r="E2263" s="2">
        <v>-1.843470933634668E-2</v>
      </c>
      <c r="F2263" s="2">
        <v>6.4630600000000005</v>
      </c>
      <c r="G2263" s="2">
        <v>6.4927800000000007</v>
      </c>
      <c r="H2263" s="2">
        <v>6.5413650000000017</v>
      </c>
      <c r="I2263" s="2">
        <v>6.3605960000000001</v>
      </c>
      <c r="J2263" s="17">
        <v>6.1374779999999927</v>
      </c>
      <c r="K2263" s="17" t="s">
        <v>55</v>
      </c>
      <c r="L2263" s="17" t="s">
        <v>54</v>
      </c>
      <c r="M2263" s="17" t="s">
        <v>47</v>
      </c>
    </row>
    <row r="2264" spans="1:13" ht="13.5" x14ac:dyDescent="0.25">
      <c r="A2264" s="3">
        <v>45300</v>
      </c>
      <c r="B2264" s="2">
        <v>6.3682999999999996</v>
      </c>
      <c r="C2264" s="2">
        <v>37.617260766786536</v>
      </c>
      <c r="D2264" s="2">
        <v>8.7224875977991445E-2</v>
      </c>
      <c r="E2264" s="2">
        <v>-1.2342958083889201E-2</v>
      </c>
      <c r="F2264" s="2">
        <v>6.4325399999999986</v>
      </c>
      <c r="G2264" s="2">
        <v>6.4759100000000007</v>
      </c>
      <c r="H2264" s="2">
        <v>6.5273100000000017</v>
      </c>
      <c r="I2264" s="2">
        <v>6.3694300000000013</v>
      </c>
      <c r="J2264" s="17">
        <v>6.1384404999999935</v>
      </c>
      <c r="K2264" s="17" t="s">
        <v>55</v>
      </c>
      <c r="L2264" s="17" t="s">
        <v>54</v>
      </c>
      <c r="M2264" s="17" t="s">
        <v>47</v>
      </c>
    </row>
    <row r="2265" spans="1:13" ht="13.5" x14ac:dyDescent="0.25">
      <c r="A2265" s="3">
        <v>45301</v>
      </c>
      <c r="B2265" s="2">
        <v>6.3602999999999996</v>
      </c>
      <c r="C2265" s="2">
        <v>36.908335696413168</v>
      </c>
      <c r="D2265" s="2">
        <v>8.6943006043220805E-2</v>
      </c>
      <c r="E2265" s="2">
        <v>-9.2328220700041638E-3</v>
      </c>
      <c r="F2265" s="2">
        <v>6.4036400000000002</v>
      </c>
      <c r="G2265" s="2">
        <v>6.4614599999999998</v>
      </c>
      <c r="H2265" s="2">
        <v>6.5140600000000006</v>
      </c>
      <c r="I2265" s="2">
        <v>6.3779420000000009</v>
      </c>
      <c r="J2265" s="17">
        <v>6.1395084999999936</v>
      </c>
      <c r="K2265" s="17" t="s">
        <v>55</v>
      </c>
      <c r="L2265" s="17" t="s">
        <v>54</v>
      </c>
      <c r="M2265" s="17" t="s">
        <v>47</v>
      </c>
    </row>
    <row r="2266" spans="1:13" ht="13.5" x14ac:dyDescent="0.25">
      <c r="A2266" s="3">
        <v>45302</v>
      </c>
      <c r="B2266" s="2">
        <v>6.3441999999999998</v>
      </c>
      <c r="C2266" s="2">
        <v>35.459989630636713</v>
      </c>
      <c r="D2266" s="2">
        <v>8.8570680526880885E-2</v>
      </c>
      <c r="E2266" s="2">
        <v>-7.7777162483856528E-3</v>
      </c>
      <c r="F2266" s="2">
        <v>6.3731199999999992</v>
      </c>
      <c r="G2266" s="2">
        <v>6.4453999999999994</v>
      </c>
      <c r="H2266" s="2">
        <v>6.5000050000000016</v>
      </c>
      <c r="I2266" s="2">
        <v>6.3862940000000004</v>
      </c>
      <c r="J2266" s="17">
        <v>6.1405324999999937</v>
      </c>
      <c r="K2266" s="17" t="s">
        <v>55</v>
      </c>
      <c r="L2266" s="17" t="s">
        <v>54</v>
      </c>
      <c r="M2266" s="17" t="s">
        <v>47</v>
      </c>
    </row>
    <row r="2267" spans="1:13" ht="13.5" x14ac:dyDescent="0.25">
      <c r="A2267" s="3">
        <v>45303</v>
      </c>
      <c r="B2267" s="2">
        <v>6.3361999999999998</v>
      </c>
      <c r="C2267" s="2">
        <v>34.73068326601107</v>
      </c>
      <c r="D2267" s="2">
        <v>9.6213209760212415E-2</v>
      </c>
      <c r="E2267" s="2">
        <v>-8.7202697328001271E-3</v>
      </c>
      <c r="F2267" s="2">
        <v>6.355459999999999</v>
      </c>
      <c r="G2267" s="2">
        <v>6.425320000000001</v>
      </c>
      <c r="H2267" s="2">
        <v>6.4855500000000008</v>
      </c>
      <c r="I2267" s="2">
        <v>6.3944860000000006</v>
      </c>
      <c r="J2267" s="17">
        <v>6.141734499999993</v>
      </c>
      <c r="K2267" s="17" t="s">
        <v>55</v>
      </c>
      <c r="L2267" s="17" t="s">
        <v>54</v>
      </c>
      <c r="M2267" s="17" t="s">
        <v>47</v>
      </c>
    </row>
    <row r="2268" spans="1:13" ht="13.5" x14ac:dyDescent="0.25">
      <c r="A2268" s="3">
        <v>45306</v>
      </c>
      <c r="B2268" s="2">
        <v>6.3281999999999998</v>
      </c>
      <c r="C2268" s="2">
        <v>33.978098956442224</v>
      </c>
      <c r="D2268" s="2">
        <v>0.10273925733891787</v>
      </c>
      <c r="E2268" s="2">
        <v>-1.2914121927835052E-2</v>
      </c>
      <c r="F2268" s="2">
        <v>6.3474399999999997</v>
      </c>
      <c r="G2268" s="2">
        <v>6.4052499999999997</v>
      </c>
      <c r="H2268" s="2">
        <v>6.4727050000000004</v>
      </c>
      <c r="I2268" s="2">
        <v>6.4025179999999997</v>
      </c>
      <c r="J2268" s="17">
        <v>6.1430059999999926</v>
      </c>
      <c r="K2268" s="17" t="s">
        <v>55</v>
      </c>
      <c r="L2268" s="17" t="s">
        <v>54</v>
      </c>
      <c r="M2268" s="17" t="s">
        <v>47</v>
      </c>
    </row>
    <row r="2269" spans="1:13" ht="13.5" x14ac:dyDescent="0.25">
      <c r="A2269" s="3">
        <v>45307</v>
      </c>
      <c r="B2269" s="2">
        <v>6.2638999999999996</v>
      </c>
      <c r="C2269" s="2">
        <v>28.611614597530362</v>
      </c>
      <c r="D2269" s="2">
        <v>0.11250081305056536</v>
      </c>
      <c r="E2269" s="2">
        <v>-2.1966400158213713E-2</v>
      </c>
      <c r="F2269" s="2">
        <v>6.3265599999999997</v>
      </c>
      <c r="G2269" s="2">
        <v>6.3795500000000001</v>
      </c>
      <c r="H2269" s="2">
        <v>6.4570450000000008</v>
      </c>
      <c r="I2269" s="2">
        <v>6.4105480000000004</v>
      </c>
      <c r="J2269" s="17">
        <v>6.1435919999999919</v>
      </c>
      <c r="K2269" s="17" t="s">
        <v>55</v>
      </c>
      <c r="L2269" s="17" t="s">
        <v>54</v>
      </c>
      <c r="M2269" s="17" t="s">
        <v>47</v>
      </c>
    </row>
    <row r="2270" spans="1:13" ht="13.5" x14ac:dyDescent="0.25">
      <c r="A2270" s="3">
        <v>45308</v>
      </c>
      <c r="B2270" s="2">
        <v>6.0631000000000004</v>
      </c>
      <c r="C2270" s="2">
        <v>18.686191850988422</v>
      </c>
      <c r="D2270" s="2">
        <v>0.1341926209380313</v>
      </c>
      <c r="E2270" s="2">
        <v>-2.3947335619960073E-2</v>
      </c>
      <c r="F2270" s="2">
        <v>6.2671200000000002</v>
      </c>
      <c r="G2270" s="2">
        <v>6.3353799999999998</v>
      </c>
      <c r="H2270" s="2">
        <v>6.4313450000000003</v>
      </c>
      <c r="I2270" s="2">
        <v>6.4169719999999995</v>
      </c>
      <c r="J2270" s="17">
        <v>6.1431739999999921</v>
      </c>
      <c r="K2270" s="17" t="s">
        <v>55</v>
      </c>
      <c r="L2270" s="17" t="s">
        <v>54</v>
      </c>
      <c r="M2270" s="17" t="s">
        <v>47</v>
      </c>
    </row>
    <row r="2271" spans="1:13" ht="13.5" x14ac:dyDescent="0.25">
      <c r="A2271" s="3">
        <v>45309</v>
      </c>
      <c r="B2271" s="2">
        <v>6.0229999999999997</v>
      </c>
      <c r="C2271" s="2">
        <v>17.388882169393156</v>
      </c>
      <c r="D2271" s="2">
        <v>0.15643158585341865</v>
      </c>
      <c r="E2271" s="2">
        <v>-2.3317038916204496E-2</v>
      </c>
      <c r="F2271" s="2">
        <v>6.2028799999999995</v>
      </c>
      <c r="G2271" s="2">
        <v>6.2879999999999994</v>
      </c>
      <c r="H2271" s="2">
        <v>6.4032400000000012</v>
      </c>
      <c r="I2271" s="2">
        <v>6.4185780000000001</v>
      </c>
      <c r="J2271" s="17">
        <v>6.1425919999999925</v>
      </c>
      <c r="K2271" s="17" t="s">
        <v>55</v>
      </c>
      <c r="L2271" s="17" t="s">
        <v>54</v>
      </c>
      <c r="M2271" s="17" t="s">
        <v>47</v>
      </c>
    </row>
    <row r="2272" spans="1:13" ht="13.5" x14ac:dyDescent="0.25">
      <c r="A2272" s="3">
        <v>45310</v>
      </c>
      <c r="B2272" s="2">
        <v>6.2397999999999998</v>
      </c>
      <c r="C2272" s="2">
        <v>41.169572148858343</v>
      </c>
      <c r="D2272" s="2">
        <v>0.15028967419620454</v>
      </c>
      <c r="E2272" s="2">
        <v>-1.8155097630699033E-2</v>
      </c>
      <c r="F2272" s="2">
        <v>6.1836000000000002</v>
      </c>
      <c r="G2272" s="2">
        <v>6.2695300000000005</v>
      </c>
      <c r="H2272" s="2">
        <v>6.3879800000000007</v>
      </c>
      <c r="I2272" s="2">
        <v>6.4232360000000002</v>
      </c>
      <c r="J2272" s="17">
        <v>6.1432394999999937</v>
      </c>
      <c r="K2272" s="17" t="s">
        <v>55</v>
      </c>
      <c r="L2272" s="17" t="s">
        <v>54</v>
      </c>
      <c r="M2272" s="17" t="s">
        <v>47</v>
      </c>
    </row>
    <row r="2273" spans="1:13" ht="13.5" x14ac:dyDescent="0.25">
      <c r="A2273" s="3">
        <v>45313</v>
      </c>
      <c r="B2273" s="2">
        <v>6.2638999999999996</v>
      </c>
      <c r="C2273" s="2">
        <v>43.129392521216033</v>
      </c>
      <c r="D2273" s="2">
        <v>0.13543843658219146</v>
      </c>
      <c r="E2273" s="2">
        <v>-1.1527668691528905E-2</v>
      </c>
      <c r="F2273" s="2">
        <v>6.1707400000000003</v>
      </c>
      <c r="G2273" s="2">
        <v>6.2590899999999996</v>
      </c>
      <c r="H2273" s="2">
        <v>6.3759350000000001</v>
      </c>
      <c r="I2273" s="2">
        <v>6.4283759999999992</v>
      </c>
      <c r="J2273" s="17">
        <v>6.1440439999999947</v>
      </c>
      <c r="K2273" s="17" t="s">
        <v>55</v>
      </c>
      <c r="L2273" s="17" t="s">
        <v>54</v>
      </c>
      <c r="M2273" s="17" t="s">
        <v>47</v>
      </c>
    </row>
    <row r="2274" spans="1:13" ht="13.5" x14ac:dyDescent="0.25">
      <c r="A2274" s="3">
        <v>45314</v>
      </c>
      <c r="B2274" s="2">
        <v>6.2157</v>
      </c>
      <c r="C2274" s="2">
        <v>40.24198344003117</v>
      </c>
      <c r="D2274" s="2">
        <v>0.1270195075503322</v>
      </c>
      <c r="E2274" s="2">
        <v>-5.5529898199410087E-3</v>
      </c>
      <c r="F2274" s="2">
        <v>6.1611000000000002</v>
      </c>
      <c r="G2274" s="2">
        <v>6.2438300000000009</v>
      </c>
      <c r="H2274" s="2">
        <v>6.359869999999999</v>
      </c>
      <c r="I2274" s="2">
        <v>6.4327120000000004</v>
      </c>
      <c r="J2274" s="17">
        <v>6.1446434999999955</v>
      </c>
      <c r="K2274" s="17" t="s">
        <v>55</v>
      </c>
      <c r="L2274" s="17" t="s">
        <v>54</v>
      </c>
      <c r="M2274" s="17" t="s">
        <v>47</v>
      </c>
    </row>
    <row r="2275" spans="1:13" ht="13.5" x14ac:dyDescent="0.25">
      <c r="A2275" s="3">
        <v>45315</v>
      </c>
      <c r="B2275" s="2">
        <v>6.2237999999999998</v>
      </c>
      <c r="C2275" s="2">
        <v>40.957341614430497</v>
      </c>
      <c r="D2275" s="2">
        <v>0.11888422688377265</v>
      </c>
      <c r="E2275" s="2">
        <v>1.1048323158937582E-3</v>
      </c>
      <c r="F2275" s="2">
        <v>6.1932399999999994</v>
      </c>
      <c r="G2275" s="2">
        <v>6.2301799999999989</v>
      </c>
      <c r="H2275" s="2">
        <v>6.3458199999999998</v>
      </c>
      <c r="I2275" s="2">
        <v>6.4383340000000011</v>
      </c>
      <c r="J2275" s="17">
        <v>6.1452834999999935</v>
      </c>
      <c r="K2275" s="17" t="s">
        <v>51</v>
      </c>
      <c r="L2275" s="17" t="s">
        <v>54</v>
      </c>
      <c r="M2275" s="17" t="s">
        <v>52</v>
      </c>
    </row>
    <row r="2276" spans="1:13" ht="13.5" x14ac:dyDescent="0.25">
      <c r="A2276" s="3">
        <v>45316</v>
      </c>
      <c r="B2276" s="2">
        <v>6.2157</v>
      </c>
      <c r="C2276" s="2">
        <v>40.436049953422192</v>
      </c>
      <c r="D2276" s="2">
        <v>0.11083425796400359</v>
      </c>
      <c r="E2276" s="2">
        <v>6.5891607907094165E-3</v>
      </c>
      <c r="F2276" s="2">
        <v>6.2317800000000005</v>
      </c>
      <c r="G2276" s="2">
        <v>6.2173299999999987</v>
      </c>
      <c r="H2276" s="2">
        <v>6.331364999999999</v>
      </c>
      <c r="I2276" s="2">
        <v>6.4425099999999995</v>
      </c>
      <c r="J2276" s="17">
        <v>6.146173999999994</v>
      </c>
      <c r="K2276" s="17" t="s">
        <v>51</v>
      </c>
      <c r="L2276" s="17" t="s">
        <v>54</v>
      </c>
      <c r="M2276" s="17" t="s">
        <v>52</v>
      </c>
    </row>
    <row r="2277" spans="1:13" ht="13.5" x14ac:dyDescent="0.25">
      <c r="A2277" s="3">
        <v>45317</v>
      </c>
      <c r="B2277" s="2">
        <v>6.2317999999999998</v>
      </c>
      <c r="C2277" s="2">
        <v>42.015785306584021</v>
      </c>
      <c r="D2277" s="2">
        <v>0.102305259431831</v>
      </c>
      <c r="E2277" s="2">
        <v>1.02618893282218E-2</v>
      </c>
      <c r="F2277" s="2">
        <v>6.2301799999999998</v>
      </c>
      <c r="G2277" s="2">
        <v>6.2068899999999996</v>
      </c>
      <c r="H2277" s="2">
        <v>6.3161050000000003</v>
      </c>
      <c r="I2277" s="2">
        <v>6.4470080000000003</v>
      </c>
      <c r="J2277" s="17">
        <v>6.1468539999999949</v>
      </c>
      <c r="K2277" s="17" t="s">
        <v>51</v>
      </c>
      <c r="L2277" s="17" t="s">
        <v>54</v>
      </c>
      <c r="M2277" s="17" t="s">
        <v>53</v>
      </c>
    </row>
    <row r="2278" spans="1:13" ht="13.5" x14ac:dyDescent="0.25">
      <c r="A2278" s="3">
        <v>45320</v>
      </c>
      <c r="B2278" s="2">
        <v>6.2237999999999998</v>
      </c>
      <c r="C2278" s="2">
        <v>41.427833321149592</v>
      </c>
      <c r="D2278" s="2">
        <v>9.5008690673783924E-2</v>
      </c>
      <c r="E2278" s="2">
        <v>1.124259592055043E-2</v>
      </c>
      <c r="F2278" s="2">
        <v>6.2221600000000006</v>
      </c>
      <c r="G2278" s="2">
        <v>6.1964499999999996</v>
      </c>
      <c r="H2278" s="2">
        <v>6.3008499999999987</v>
      </c>
      <c r="I2278" s="2">
        <v>6.4511839999999996</v>
      </c>
      <c r="J2278" s="17">
        <v>6.1477489999999939</v>
      </c>
      <c r="K2278" s="17" t="s">
        <v>51</v>
      </c>
      <c r="L2278" s="17" t="s">
        <v>54</v>
      </c>
      <c r="M2278" s="17" t="s">
        <v>53</v>
      </c>
    </row>
    <row r="2279" spans="1:13" ht="13.5" x14ac:dyDescent="0.25">
      <c r="A2279" s="3">
        <v>45321</v>
      </c>
      <c r="B2279" s="2">
        <v>6.1032999999999999</v>
      </c>
      <c r="C2279" s="2">
        <v>33.763727309584439</v>
      </c>
      <c r="D2279" s="2">
        <v>8.8432647451110569E-2</v>
      </c>
      <c r="E2279" s="2">
        <v>1.1238220159671993E-2</v>
      </c>
      <c r="F2279" s="2">
        <v>6.1996799999999999</v>
      </c>
      <c r="G2279" s="2">
        <v>6.1803899999999992</v>
      </c>
      <c r="H2279" s="2">
        <v>6.2799700000000005</v>
      </c>
      <c r="I2279" s="2">
        <v>6.453112</v>
      </c>
      <c r="J2279" s="17">
        <v>6.1478594999999965</v>
      </c>
      <c r="K2279" s="17" t="s">
        <v>51</v>
      </c>
      <c r="L2279" s="17" t="s">
        <v>54</v>
      </c>
      <c r="M2279" s="17" t="s">
        <v>53</v>
      </c>
    </row>
    <row r="2280" spans="1:13" ht="13.5" x14ac:dyDescent="0.25">
      <c r="A2280" s="3">
        <v>45322</v>
      </c>
      <c r="B2280" s="2">
        <v>6.1836000000000002</v>
      </c>
      <c r="C2280" s="2">
        <v>41.526889532990843</v>
      </c>
      <c r="D2280" s="2">
        <v>4.726244096666754E-2</v>
      </c>
      <c r="E2280" s="2">
        <v>1.2383279783884473E-2</v>
      </c>
      <c r="F2280" s="2">
        <v>6.1916399999999996</v>
      </c>
      <c r="G2280" s="2">
        <v>6.1924399999999995</v>
      </c>
      <c r="H2280" s="2">
        <v>6.263910000000001</v>
      </c>
      <c r="I2280" s="2">
        <v>6.4500600000000006</v>
      </c>
      <c r="J2280" s="17">
        <v>6.148443999999996</v>
      </c>
      <c r="K2280" s="17" t="s">
        <v>51</v>
      </c>
      <c r="L2280" s="17" t="s">
        <v>54</v>
      </c>
      <c r="M2280" s="17" t="s">
        <v>53</v>
      </c>
    </row>
    <row r="2281" spans="1:13" ht="13.5" x14ac:dyDescent="0.25">
      <c r="A2281" s="3">
        <v>45323</v>
      </c>
      <c r="B2281" s="2">
        <v>6.1435000000000004</v>
      </c>
      <c r="C2281" s="2">
        <v>39.064597068799422</v>
      </c>
      <c r="D2281" s="2">
        <v>9.8958980974703792E-3</v>
      </c>
      <c r="E2281" s="2">
        <v>1.2829023350568163E-2</v>
      </c>
      <c r="F2281" s="2">
        <v>6.1772</v>
      </c>
      <c r="G2281" s="2">
        <v>6.2044899999999998</v>
      </c>
      <c r="H2281" s="2">
        <v>6.246245</v>
      </c>
      <c r="I2281" s="2">
        <v>6.4463660000000003</v>
      </c>
      <c r="J2281" s="17">
        <v>6.148282499999997</v>
      </c>
      <c r="K2281" s="17" t="s">
        <v>51</v>
      </c>
      <c r="L2281" s="17" t="s">
        <v>54</v>
      </c>
      <c r="M2281" s="17" t="s">
        <v>53</v>
      </c>
    </row>
    <row r="2282" spans="1:13" ht="13.5" x14ac:dyDescent="0.25">
      <c r="A2282" s="3">
        <v>45324</v>
      </c>
      <c r="B2282" s="2">
        <v>6.0229999999999997</v>
      </c>
      <c r="C2282" s="2">
        <v>32.775516780937735</v>
      </c>
      <c r="D2282" s="2">
        <v>2.1413895586303688E-2</v>
      </c>
      <c r="E2282" s="2">
        <v>1.25779166808876E-2</v>
      </c>
      <c r="F2282" s="2">
        <v>6.13544</v>
      </c>
      <c r="G2282" s="2">
        <v>6.182809999999999</v>
      </c>
      <c r="H2282" s="2">
        <v>6.2261700000000006</v>
      </c>
      <c r="I2282" s="2">
        <v>6.435124000000001</v>
      </c>
      <c r="J2282" s="17">
        <v>6.1466454999999964</v>
      </c>
      <c r="K2282" s="17" t="s">
        <v>55</v>
      </c>
      <c r="L2282" s="17" t="s">
        <v>54</v>
      </c>
      <c r="M2282" s="17" t="s">
        <v>47</v>
      </c>
    </row>
    <row r="2283" spans="1:13" ht="13.5" x14ac:dyDescent="0.25">
      <c r="A2283" s="3">
        <v>45327</v>
      </c>
      <c r="B2283" s="2">
        <v>6.0229999999999997</v>
      </c>
      <c r="C2283" s="2">
        <v>32.775516780937735</v>
      </c>
      <c r="D2283" s="2">
        <v>3.6372282273153367E-2</v>
      </c>
      <c r="E2283" s="2">
        <v>1.0096413935359035E-2</v>
      </c>
      <c r="F2283" s="2">
        <v>6.0952799999999998</v>
      </c>
      <c r="G2283" s="2">
        <v>6.1587199999999998</v>
      </c>
      <c r="H2283" s="2">
        <v>6.2089049999999997</v>
      </c>
      <c r="I2283" s="2">
        <v>6.4240420000000018</v>
      </c>
      <c r="J2283" s="17">
        <v>6.1455179999999947</v>
      </c>
      <c r="K2283" s="17" t="s">
        <v>55</v>
      </c>
      <c r="L2283" s="17" t="s">
        <v>54</v>
      </c>
      <c r="M2283" s="17" t="s">
        <v>47</v>
      </c>
    </row>
    <row r="2284" spans="1:13" ht="13.5" x14ac:dyDescent="0.25">
      <c r="A2284" s="3">
        <v>45328</v>
      </c>
      <c r="B2284" s="2">
        <v>6.0068999999999999</v>
      </c>
      <c r="C2284" s="2">
        <v>31.977778781749791</v>
      </c>
      <c r="D2284" s="2">
        <v>4.4199824181388792E-2</v>
      </c>
      <c r="E2284" s="2">
        <v>6.1306245308073029E-3</v>
      </c>
      <c r="F2284" s="2">
        <v>6.0760000000000005</v>
      </c>
      <c r="G2284" s="2">
        <v>6.1378399999999997</v>
      </c>
      <c r="H2284" s="2">
        <v>6.1908349999999999</v>
      </c>
      <c r="I2284" s="2">
        <v>6.4126380000000003</v>
      </c>
      <c r="J2284" s="17">
        <v>6.1442009999999962</v>
      </c>
      <c r="K2284" s="17" t="s">
        <v>55</v>
      </c>
      <c r="L2284" s="17" t="s">
        <v>54</v>
      </c>
      <c r="M2284" s="17" t="s">
        <v>47</v>
      </c>
    </row>
    <row r="2285" spans="1:13" ht="13.5" x14ac:dyDescent="0.25">
      <c r="A2285" s="3">
        <v>45329</v>
      </c>
      <c r="B2285" s="2">
        <v>6.1032999999999999</v>
      </c>
      <c r="C2285" s="2">
        <v>41.205294471748914</v>
      </c>
      <c r="D2285" s="2">
        <v>4.6313712295461329E-2</v>
      </c>
      <c r="E2285" s="2">
        <v>-4.6170914601223381E-4</v>
      </c>
      <c r="F2285" s="2">
        <v>6.0599399999999992</v>
      </c>
      <c r="G2285" s="2">
        <v>6.1257900000000003</v>
      </c>
      <c r="H2285" s="2">
        <v>6.1779850000000005</v>
      </c>
      <c r="I2285" s="2">
        <v>6.4042860000000008</v>
      </c>
      <c r="J2285" s="17">
        <v>6.1430749999999952</v>
      </c>
      <c r="K2285" s="17" t="s">
        <v>55</v>
      </c>
      <c r="L2285" s="17" t="s">
        <v>54</v>
      </c>
      <c r="M2285" s="17" t="s">
        <v>47</v>
      </c>
    </row>
    <row r="2286" spans="1:13" ht="13.5" x14ac:dyDescent="0.25">
      <c r="A2286" s="3">
        <v>45330</v>
      </c>
      <c r="B2286" s="2">
        <v>6.1032999999999999</v>
      </c>
      <c r="C2286" s="2">
        <v>41.205294471748914</v>
      </c>
      <c r="D2286" s="2">
        <v>4.7569166375769356E-2</v>
      </c>
      <c r="E2286" s="2">
        <v>-8.1099158511186865E-3</v>
      </c>
      <c r="F2286" s="2">
        <v>6.0519000000000007</v>
      </c>
      <c r="G2286" s="2">
        <v>6.1145499999999995</v>
      </c>
      <c r="H2286" s="2">
        <v>6.16594</v>
      </c>
      <c r="I2286" s="2">
        <v>6.3936860000000015</v>
      </c>
      <c r="J2286" s="17">
        <v>6.1423124999999956</v>
      </c>
      <c r="K2286" s="17" t="s">
        <v>55</v>
      </c>
      <c r="L2286" s="17" t="s">
        <v>54</v>
      </c>
      <c r="M2286" s="17" t="s">
        <v>47</v>
      </c>
    </row>
    <row r="2287" spans="1:13" ht="13.5" x14ac:dyDescent="0.25">
      <c r="A2287" s="3">
        <v>45331</v>
      </c>
      <c r="B2287" s="2">
        <v>6.1032999999999999</v>
      </c>
      <c r="C2287" s="2">
        <v>41.205294471748914</v>
      </c>
      <c r="D2287" s="2">
        <v>5.1768520240674576E-2</v>
      </c>
      <c r="E2287" s="2">
        <v>-1.4778171360123018E-2</v>
      </c>
      <c r="F2287" s="2">
        <v>6.0679600000000002</v>
      </c>
      <c r="G2287" s="2">
        <v>6.1016999999999992</v>
      </c>
      <c r="H2287" s="2">
        <v>6.1542950000000003</v>
      </c>
      <c r="I2287" s="2">
        <v>6.3811580000000001</v>
      </c>
      <c r="J2287" s="17">
        <v>6.1416229999999974</v>
      </c>
      <c r="K2287" s="17" t="s">
        <v>51</v>
      </c>
      <c r="L2287" s="17" t="s">
        <v>54</v>
      </c>
      <c r="M2287" s="17" t="s">
        <v>52</v>
      </c>
    </row>
    <row r="2288" spans="1:13" ht="13.5" x14ac:dyDescent="0.25">
      <c r="A2288" s="3">
        <v>45334</v>
      </c>
      <c r="B2288" s="2">
        <v>6.0229999999999997</v>
      </c>
      <c r="C2288" s="2">
        <v>36.10912862817181</v>
      </c>
      <c r="D2288" s="2">
        <v>6.0650424035221917E-2</v>
      </c>
      <c r="E2288" s="2">
        <v>-2.0766917747770706E-2</v>
      </c>
      <c r="F2288" s="2">
        <v>6.0679600000000002</v>
      </c>
      <c r="G2288" s="2">
        <v>6.0816199999999991</v>
      </c>
      <c r="H2288" s="2">
        <v>6.1390349999999998</v>
      </c>
      <c r="I2288" s="2">
        <v>6.3673460000000013</v>
      </c>
      <c r="J2288" s="17">
        <v>6.1404954999999974</v>
      </c>
      <c r="K2288" s="17" t="s">
        <v>55</v>
      </c>
      <c r="L2288" s="17" t="s">
        <v>54</v>
      </c>
      <c r="M2288" s="17" t="s">
        <v>54</v>
      </c>
    </row>
    <row r="2289" spans="1:13" ht="13.5" x14ac:dyDescent="0.25">
      <c r="A2289" s="3">
        <v>45335</v>
      </c>
      <c r="B2289" s="2">
        <v>6.0229999999999997</v>
      </c>
      <c r="C2289" s="2">
        <v>36.10912862817181</v>
      </c>
      <c r="D2289" s="2">
        <v>5.0667865195791251E-2</v>
      </c>
      <c r="E2289" s="2">
        <v>-2.5579201245306018E-2</v>
      </c>
      <c r="F2289" s="2">
        <v>6.07118</v>
      </c>
      <c r="G2289" s="2">
        <v>6.0735899999999985</v>
      </c>
      <c r="H2289" s="2">
        <v>6.1269900000000002</v>
      </c>
      <c r="I2289" s="2">
        <v>6.3553000000000024</v>
      </c>
      <c r="J2289" s="17">
        <v>6.1396954999999966</v>
      </c>
      <c r="K2289" s="17" t="s">
        <v>51</v>
      </c>
      <c r="L2289" s="17" t="s">
        <v>54</v>
      </c>
      <c r="M2289" s="17" t="s">
        <v>52</v>
      </c>
    </row>
    <row r="2290" spans="1:13" ht="13.5" x14ac:dyDescent="0.25">
      <c r="A2290" s="3">
        <v>45336</v>
      </c>
      <c r="B2290" s="2">
        <v>6.2638999999999996</v>
      </c>
      <c r="C2290" s="2">
        <v>55.330743640300661</v>
      </c>
      <c r="D2290" s="2">
        <v>3.7693861943292717E-2</v>
      </c>
      <c r="E2290" s="2">
        <v>-2.8777378722397828E-2</v>
      </c>
      <c r="F2290" s="2">
        <v>6.1032999999999991</v>
      </c>
      <c r="G2290" s="2">
        <v>6.0816199999999991</v>
      </c>
      <c r="H2290" s="2">
        <v>6.1370300000000002</v>
      </c>
      <c r="I2290" s="2">
        <v>6.3480720000000019</v>
      </c>
      <c r="J2290" s="17">
        <v>6.1404634999999965</v>
      </c>
      <c r="K2290" s="17" t="s">
        <v>51</v>
      </c>
      <c r="L2290" s="17" t="s">
        <v>54</v>
      </c>
      <c r="M2290" s="17" t="s">
        <v>52</v>
      </c>
    </row>
    <row r="2291" spans="1:13" ht="13.5" x14ac:dyDescent="0.25">
      <c r="A2291" s="3">
        <v>45337</v>
      </c>
      <c r="B2291" s="2">
        <v>6.1032999999999999</v>
      </c>
      <c r="C2291" s="2">
        <v>45.502428685471486</v>
      </c>
      <c r="D2291" s="2">
        <v>3.1911450711924694E-2</v>
      </c>
      <c r="E2291" s="2">
        <v>-2.9845494395916907E-2</v>
      </c>
      <c r="F2291" s="2">
        <v>6.1032999999999999</v>
      </c>
      <c r="G2291" s="2">
        <v>6.0775999999999994</v>
      </c>
      <c r="H2291" s="2">
        <v>6.1410450000000001</v>
      </c>
      <c r="I2291" s="2">
        <v>6.337632000000001</v>
      </c>
      <c r="J2291" s="17">
        <v>6.1402829999999975</v>
      </c>
      <c r="K2291" s="17" t="s">
        <v>51</v>
      </c>
      <c r="L2291" s="17" t="s">
        <v>54</v>
      </c>
      <c r="M2291" s="17" t="s">
        <v>54</v>
      </c>
    </row>
    <row r="2292" spans="1:13" ht="13.5" x14ac:dyDescent="0.25">
      <c r="A2292" s="3">
        <v>45338</v>
      </c>
      <c r="B2292" s="2">
        <v>6.0229999999999997</v>
      </c>
      <c r="C2292" s="2">
        <v>41.530224834269305</v>
      </c>
      <c r="D2292" s="2">
        <v>1.4885214553880033E-2</v>
      </c>
      <c r="E2292" s="2">
        <v>-2.92311504663153E-2</v>
      </c>
      <c r="F2292" s="2">
        <v>6.0872399999999995</v>
      </c>
      <c r="G2292" s="2">
        <v>6.0775999999999994</v>
      </c>
      <c r="H2292" s="2">
        <v>6.1302050000000001</v>
      </c>
      <c r="I2292" s="2">
        <v>6.3279960000000006</v>
      </c>
      <c r="J2292" s="17">
        <v>6.1398829999999966</v>
      </c>
      <c r="K2292" s="17" t="s">
        <v>51</v>
      </c>
      <c r="L2292" s="17" t="s">
        <v>54</v>
      </c>
      <c r="M2292" s="17" t="s">
        <v>53</v>
      </c>
    </row>
    <row r="2293" spans="1:13" ht="13.5" x14ac:dyDescent="0.25">
      <c r="A2293" s="3">
        <v>45341</v>
      </c>
      <c r="B2293" s="2">
        <v>6.2638999999999996</v>
      </c>
      <c r="C2293" s="2">
        <v>54.392993430553986</v>
      </c>
      <c r="D2293" s="2">
        <v>-1.64685056788203E-2</v>
      </c>
      <c r="E2293" s="2">
        <v>-2.2486145269605462E-2</v>
      </c>
      <c r="F2293" s="2">
        <v>6.1354199999999999</v>
      </c>
      <c r="G2293" s="2">
        <v>6.1016899999999996</v>
      </c>
      <c r="H2293" s="2">
        <v>6.1302049999999992</v>
      </c>
      <c r="I2293" s="2">
        <v>6.3204460000000005</v>
      </c>
      <c r="J2293" s="17">
        <v>6.1404329999999963</v>
      </c>
      <c r="K2293" s="17" t="s">
        <v>51</v>
      </c>
      <c r="L2293" s="17" t="s">
        <v>54</v>
      </c>
      <c r="M2293" s="17" t="s">
        <v>52</v>
      </c>
    </row>
    <row r="2294" spans="1:13" ht="13.5" x14ac:dyDescent="0.25">
      <c r="A2294" s="3">
        <v>45342</v>
      </c>
      <c r="B2294" s="2">
        <v>6.5369999999999999</v>
      </c>
      <c r="C2294" s="2">
        <v>64.048755313400505</v>
      </c>
      <c r="D2294" s="2">
        <v>-6.6297562776476582E-2</v>
      </c>
      <c r="E2294" s="2">
        <v>-1.0085452610331558E-2</v>
      </c>
      <c r="F2294" s="2">
        <v>6.2382200000000001</v>
      </c>
      <c r="G2294" s="2">
        <v>6.1547000000000001</v>
      </c>
      <c r="H2294" s="2">
        <v>6.1462699999999995</v>
      </c>
      <c r="I2294" s="2">
        <v>6.3181979999999998</v>
      </c>
      <c r="J2294" s="17">
        <v>6.1422389999999965</v>
      </c>
      <c r="K2294" s="17" t="s">
        <v>51</v>
      </c>
      <c r="L2294" s="17" t="s">
        <v>54</v>
      </c>
      <c r="M2294" s="17" t="s">
        <v>52</v>
      </c>
    </row>
    <row r="2295" spans="1:13" ht="13.5" x14ac:dyDescent="0.25">
      <c r="A2295" s="3">
        <v>45343</v>
      </c>
      <c r="B2295" s="2">
        <v>6.4245000000000001</v>
      </c>
      <c r="C2295" s="2">
        <v>58.549618155377168</v>
      </c>
      <c r="D2295" s="2">
        <v>-8.7458817621917539E-2</v>
      </c>
      <c r="E2295" s="2">
        <v>8.6493336641037654E-3</v>
      </c>
      <c r="F2295" s="2">
        <v>6.27034</v>
      </c>
      <c r="G2295" s="2">
        <v>6.1868199999999991</v>
      </c>
      <c r="H2295" s="2">
        <v>6.1563049999999988</v>
      </c>
      <c r="I2295" s="2">
        <v>6.3141820000000006</v>
      </c>
      <c r="J2295" s="17">
        <v>6.1436279999999961</v>
      </c>
      <c r="K2295" s="17" t="s">
        <v>51</v>
      </c>
      <c r="L2295" s="17" t="s">
        <v>54</v>
      </c>
      <c r="M2295" s="17" t="s">
        <v>52</v>
      </c>
    </row>
    <row r="2296" spans="1:13" ht="13.5" x14ac:dyDescent="0.25">
      <c r="A2296" s="3">
        <v>45344</v>
      </c>
      <c r="B2296" s="2">
        <v>6.4245000000000001</v>
      </c>
      <c r="C2296" s="2">
        <v>58.549618155377168</v>
      </c>
      <c r="D2296" s="2">
        <v>-0.1067018655193781</v>
      </c>
      <c r="E2296" s="2">
        <v>2.7182356579435806E-2</v>
      </c>
      <c r="F2296" s="2">
        <v>6.3345799999999999</v>
      </c>
      <c r="G2296" s="2">
        <v>6.2189400000000008</v>
      </c>
      <c r="H2296" s="2">
        <v>6.1667449999999988</v>
      </c>
      <c r="I2296" s="2">
        <v>6.3101660000000015</v>
      </c>
      <c r="J2296" s="17">
        <v>6.1449809999999969</v>
      </c>
      <c r="K2296" s="17" t="s">
        <v>51</v>
      </c>
      <c r="L2296" s="17" t="s">
        <v>54</v>
      </c>
      <c r="M2296" s="17" t="s">
        <v>52</v>
      </c>
    </row>
    <row r="2297" spans="1:13" ht="13.5" x14ac:dyDescent="0.25">
      <c r="A2297" s="3">
        <v>45345</v>
      </c>
      <c r="B2297" s="2">
        <v>6.4245000000000001</v>
      </c>
      <c r="C2297" s="2">
        <v>58.549618155377154</v>
      </c>
      <c r="D2297" s="2">
        <v>-0.12422275073226707</v>
      </c>
      <c r="E2297" s="2">
        <v>4.2522156002151069E-2</v>
      </c>
      <c r="F2297" s="2">
        <v>6.414880000000001</v>
      </c>
      <c r="G2297" s="2">
        <v>6.2510600000000007</v>
      </c>
      <c r="H2297" s="2">
        <v>6.1763799999999991</v>
      </c>
      <c r="I2297" s="2">
        <v>6.3061500000000015</v>
      </c>
      <c r="J2297" s="17">
        <v>6.1465884999999965</v>
      </c>
      <c r="K2297" s="17" t="s">
        <v>51</v>
      </c>
      <c r="L2297" s="17" t="s">
        <v>54</v>
      </c>
      <c r="M2297" s="17" t="s">
        <v>52</v>
      </c>
    </row>
    <row r="2298" spans="1:13" ht="13.5" x14ac:dyDescent="0.25">
      <c r="A2298" s="3">
        <v>45348</v>
      </c>
      <c r="B2298" s="2">
        <v>6.4245000000000001</v>
      </c>
      <c r="C2298" s="2">
        <v>58.549618155377154</v>
      </c>
      <c r="D2298" s="2">
        <v>-0.15254854113288108</v>
      </c>
      <c r="E2298" s="2">
        <v>5.6583610118440875E-2</v>
      </c>
      <c r="F2298" s="2">
        <v>6.447000000000001</v>
      </c>
      <c r="G2298" s="2">
        <v>6.2912100000000013</v>
      </c>
      <c r="H2298" s="2">
        <v>6.1864149999999984</v>
      </c>
      <c r="I2298" s="2">
        <v>6.3029380000000002</v>
      </c>
      <c r="J2298" s="17">
        <v>6.1500144999999966</v>
      </c>
      <c r="K2298" s="17" t="s">
        <v>51</v>
      </c>
      <c r="L2298" s="17" t="s">
        <v>54</v>
      </c>
      <c r="M2298" s="17" t="s">
        <v>52</v>
      </c>
    </row>
    <row r="2299" spans="1:13" ht="13.5" x14ac:dyDescent="0.25">
      <c r="A2299" s="3">
        <v>45349</v>
      </c>
      <c r="B2299" s="2">
        <v>6.4245000000000001</v>
      </c>
      <c r="C2299" s="2">
        <v>58.549618155377154</v>
      </c>
      <c r="D2299" s="2">
        <v>-0.17757816562187578</v>
      </c>
      <c r="E2299" s="2">
        <v>7.0010894402115262E-2</v>
      </c>
      <c r="F2299" s="2">
        <v>6.4245000000000001</v>
      </c>
      <c r="G2299" s="2">
        <v>6.331360000000001</v>
      </c>
      <c r="H2299" s="2">
        <v>6.202474999999998</v>
      </c>
      <c r="I2299" s="2">
        <v>6.2998860000000017</v>
      </c>
      <c r="J2299" s="17">
        <v>6.1538039999999965</v>
      </c>
      <c r="K2299" s="17" t="s">
        <v>55</v>
      </c>
      <c r="L2299" s="17" t="s">
        <v>54</v>
      </c>
      <c r="M2299" s="17" t="s">
        <v>47</v>
      </c>
    </row>
    <row r="2300" spans="1:13" ht="13.5" x14ac:dyDescent="0.25">
      <c r="A2300" s="3">
        <v>45350</v>
      </c>
      <c r="B2300" s="2">
        <v>6.3441999999999998</v>
      </c>
      <c r="C2300" s="2">
        <v>53.775887779505688</v>
      </c>
      <c r="D2300" s="2">
        <v>-0.15673039944519918</v>
      </c>
      <c r="E2300" s="2">
        <v>7.7164024527622291E-2</v>
      </c>
      <c r="F2300" s="2">
        <v>6.4084400000000006</v>
      </c>
      <c r="G2300" s="2">
        <v>6.3393900000000007</v>
      </c>
      <c r="H2300" s="2">
        <v>6.2105049999999977</v>
      </c>
      <c r="I2300" s="2">
        <v>6.2952280000000016</v>
      </c>
      <c r="J2300" s="17">
        <v>6.156428499999997</v>
      </c>
      <c r="K2300" s="17" t="s">
        <v>55</v>
      </c>
      <c r="L2300" s="17" t="s">
        <v>54</v>
      </c>
      <c r="M2300" s="17" t="s">
        <v>47</v>
      </c>
    </row>
    <row r="2301" spans="1:13" ht="13.5" x14ac:dyDescent="0.25">
      <c r="A2301" s="3">
        <v>45351</v>
      </c>
      <c r="B2301" s="2">
        <v>6.4004000000000003</v>
      </c>
      <c r="C2301" s="2">
        <v>56.452018377431308</v>
      </c>
      <c r="D2301" s="2">
        <v>-0.16839633307378321</v>
      </c>
      <c r="E2301" s="2">
        <v>7.7817716679544735E-2</v>
      </c>
      <c r="F2301" s="2">
        <v>6.4036199999999992</v>
      </c>
      <c r="G2301" s="2">
        <v>6.3691000000000004</v>
      </c>
      <c r="H2301" s="2">
        <v>6.2233499999999982</v>
      </c>
      <c r="I2301" s="2">
        <v>6.2915340000000013</v>
      </c>
      <c r="J2301" s="17">
        <v>6.1593339999999968</v>
      </c>
      <c r="K2301" s="17" t="s">
        <v>55</v>
      </c>
      <c r="L2301" s="17" t="s">
        <v>54</v>
      </c>
      <c r="M2301" s="17" t="s">
        <v>47</v>
      </c>
    </row>
    <row r="2302" spans="1:13" ht="13.5" x14ac:dyDescent="0.25">
      <c r="A2302" s="3">
        <v>45352</v>
      </c>
      <c r="B2302" s="2">
        <v>6.4004000000000003</v>
      </c>
      <c r="C2302" s="2">
        <v>56.452018377431308</v>
      </c>
      <c r="D2302" s="2">
        <v>-0.19135686417225983</v>
      </c>
      <c r="E2302" s="2">
        <v>7.2980928879536305E-2</v>
      </c>
      <c r="F2302" s="2">
        <v>6.3988000000000005</v>
      </c>
      <c r="G2302" s="2">
        <v>6.4068400000000008</v>
      </c>
      <c r="H2302" s="2">
        <v>6.2422199999999988</v>
      </c>
      <c r="I2302" s="2">
        <v>6.2886420000000012</v>
      </c>
      <c r="J2302" s="17">
        <v>6.1623119999999973</v>
      </c>
      <c r="K2302" s="17" t="s">
        <v>55</v>
      </c>
      <c r="L2302" s="17" t="s">
        <v>54</v>
      </c>
      <c r="M2302" s="17" t="s">
        <v>47</v>
      </c>
    </row>
    <row r="2303" spans="1:13" ht="13.5" x14ac:dyDescent="0.25">
      <c r="A2303" s="3">
        <v>45355</v>
      </c>
      <c r="B2303" s="2">
        <v>6.4004000000000003</v>
      </c>
      <c r="C2303" s="2">
        <v>56.452018377431308</v>
      </c>
      <c r="D2303" s="2">
        <v>-0.17440449549816339</v>
      </c>
      <c r="E2303" s="2">
        <v>6.2442450375800783E-2</v>
      </c>
      <c r="F2303" s="2">
        <v>6.3939800000000009</v>
      </c>
      <c r="G2303" s="2">
        <v>6.4204900000000009</v>
      </c>
      <c r="H2303" s="2">
        <v>6.2610899999999994</v>
      </c>
      <c r="I2303" s="2">
        <v>6.2865540000000006</v>
      </c>
      <c r="J2303" s="17">
        <v>6.1658719999999958</v>
      </c>
      <c r="K2303" s="17" t="s">
        <v>55</v>
      </c>
      <c r="L2303" s="17" t="s">
        <v>54</v>
      </c>
      <c r="M2303" s="17" t="s">
        <v>47</v>
      </c>
    </row>
    <row r="2304" spans="1:13" ht="13.5" x14ac:dyDescent="0.25">
      <c r="A2304" s="3">
        <v>45356</v>
      </c>
      <c r="B2304" s="2">
        <v>6.3441999999999998</v>
      </c>
      <c r="C2304" s="2">
        <v>52.645286667593091</v>
      </c>
      <c r="D2304" s="2">
        <v>-0.11451241752845043</v>
      </c>
      <c r="E2304" s="2">
        <v>4.5378564719210798E-2</v>
      </c>
      <c r="F2304" s="2">
        <v>6.3779200000000005</v>
      </c>
      <c r="G2304" s="2">
        <v>6.401209999999999</v>
      </c>
      <c r="H2304" s="2">
        <v>6.2779549999999995</v>
      </c>
      <c r="I2304" s="2">
        <v>6.2826979999999999</v>
      </c>
      <c r="J2304" s="17">
        <v>6.1687144999999965</v>
      </c>
      <c r="K2304" s="17" t="s">
        <v>55</v>
      </c>
      <c r="L2304" s="17" t="s">
        <v>54</v>
      </c>
      <c r="M2304" s="17" t="s">
        <v>47</v>
      </c>
    </row>
    <row r="2305" spans="1:13" ht="13.5" x14ac:dyDescent="0.25">
      <c r="A2305" s="3">
        <v>45357</v>
      </c>
      <c r="B2305" s="2">
        <v>6.3281999999999998</v>
      </c>
      <c r="C2305" s="2">
        <v>51.578903572069116</v>
      </c>
      <c r="D2305" s="2">
        <v>-8.0208796127354098E-2</v>
      </c>
      <c r="E2305" s="2">
        <v>2.6428875845179025E-2</v>
      </c>
      <c r="F2305" s="2">
        <v>6.3747199999999999</v>
      </c>
      <c r="G2305" s="2">
        <v>6.3915799999999994</v>
      </c>
      <c r="H2305" s="2">
        <v>6.2891999999999992</v>
      </c>
      <c r="I2305" s="2">
        <v>6.279166</v>
      </c>
      <c r="J2305" s="17">
        <v>6.1716224999999962</v>
      </c>
      <c r="K2305" s="17" t="s">
        <v>55</v>
      </c>
      <c r="L2305" s="17" t="s">
        <v>54</v>
      </c>
      <c r="M2305" s="17" t="s">
        <v>47</v>
      </c>
    </row>
    <row r="2306" spans="1:13" ht="13.5" x14ac:dyDescent="0.25">
      <c r="A2306" s="3">
        <v>45358</v>
      </c>
      <c r="B2306" s="2">
        <v>6.3281999999999998</v>
      </c>
      <c r="C2306" s="2">
        <v>51.578903572069116</v>
      </c>
      <c r="D2306" s="2">
        <v>-5.1321243221909896E-2</v>
      </c>
      <c r="E2306" s="2">
        <v>1.162919969698446E-2</v>
      </c>
      <c r="F2306" s="2">
        <v>6.3602799999999995</v>
      </c>
      <c r="G2306" s="2">
        <v>6.3819499999999998</v>
      </c>
      <c r="H2306" s="2">
        <v>6.3004449999999999</v>
      </c>
      <c r="I2306" s="2">
        <v>6.2756339999999993</v>
      </c>
      <c r="J2306" s="17">
        <v>6.1747124999999956</v>
      </c>
      <c r="K2306" s="17" t="s">
        <v>55</v>
      </c>
      <c r="L2306" s="17" t="s">
        <v>54</v>
      </c>
      <c r="M2306" s="17" t="s">
        <v>47</v>
      </c>
    </row>
    <row r="2307" spans="1:13" ht="13.5" x14ac:dyDescent="0.25">
      <c r="A2307" s="3">
        <v>45359</v>
      </c>
      <c r="B2307" s="2">
        <v>6.3281999999999998</v>
      </c>
      <c r="C2307" s="2">
        <v>51.578903572069116</v>
      </c>
      <c r="D2307" s="2">
        <v>-2.7006251706568563E-2</v>
      </c>
      <c r="E2307" s="2">
        <v>5.3423824691699014E-3</v>
      </c>
      <c r="F2307" s="2">
        <v>6.3458399999999999</v>
      </c>
      <c r="G2307" s="2">
        <v>6.3723200000000011</v>
      </c>
      <c r="H2307" s="2">
        <v>6.3116900000000005</v>
      </c>
      <c r="I2307" s="2">
        <v>6.2714579999999982</v>
      </c>
      <c r="J2307" s="17">
        <v>6.1774384999999965</v>
      </c>
      <c r="K2307" s="17" t="s">
        <v>55</v>
      </c>
      <c r="L2307" s="17" t="s">
        <v>54</v>
      </c>
      <c r="M2307" s="17" t="s">
        <v>47</v>
      </c>
    </row>
    <row r="2308" spans="1:13" ht="13.5" x14ac:dyDescent="0.25">
      <c r="A2308" s="3">
        <v>45362</v>
      </c>
      <c r="B2308" s="2">
        <v>6.2638999999999996</v>
      </c>
      <c r="C2308" s="2">
        <v>46.818773403051551</v>
      </c>
      <c r="D2308" s="2">
        <v>-1.7878822662691363E-3</v>
      </c>
      <c r="E2308" s="2">
        <v>3.6830082427802037E-3</v>
      </c>
      <c r="F2308" s="2">
        <v>6.3185399999999996</v>
      </c>
      <c r="G2308" s="2">
        <v>6.3562600000000007</v>
      </c>
      <c r="H2308" s="2">
        <v>6.323735000000001</v>
      </c>
      <c r="I2308" s="2">
        <v>6.2661579999999972</v>
      </c>
      <c r="J2308" s="17">
        <v>6.1798794999999958</v>
      </c>
      <c r="K2308" s="17" t="s">
        <v>55</v>
      </c>
      <c r="L2308" s="17" t="s">
        <v>54</v>
      </c>
      <c r="M2308" s="17" t="s">
        <v>47</v>
      </c>
    </row>
    <row r="2309" spans="1:13" ht="13.5" x14ac:dyDescent="0.25">
      <c r="A2309" s="3">
        <v>45363</v>
      </c>
      <c r="B2309" s="2">
        <v>6.2558999999999996</v>
      </c>
      <c r="C2309" s="2">
        <v>46.246908911818636</v>
      </c>
      <c r="D2309" s="2">
        <v>2.0413266238423766E-2</v>
      </c>
      <c r="E2309" s="2">
        <v>1.5931361606209837E-4</v>
      </c>
      <c r="F2309" s="2">
        <v>6.3008800000000003</v>
      </c>
      <c r="G2309" s="2">
        <v>6.3394000000000004</v>
      </c>
      <c r="H2309" s="2">
        <v>6.3353800000000007</v>
      </c>
      <c r="I2309" s="2">
        <v>6.2608579999999971</v>
      </c>
      <c r="J2309" s="17">
        <v>6.1805709999999969</v>
      </c>
      <c r="K2309" s="17" t="s">
        <v>55</v>
      </c>
      <c r="L2309" s="17" t="s">
        <v>54</v>
      </c>
      <c r="M2309" s="17" t="s">
        <v>47</v>
      </c>
    </row>
    <row r="2310" spans="1:13" ht="13.5" x14ac:dyDescent="0.25">
      <c r="A2310" s="3">
        <v>45364</v>
      </c>
      <c r="B2310" s="2">
        <v>6.0712000000000002</v>
      </c>
      <c r="C2310" s="2">
        <v>35.47377424033516</v>
      </c>
      <c r="D2310" s="2">
        <v>4.0823701491521369E-2</v>
      </c>
      <c r="E2310" s="2">
        <v>1.3836475995049669E-3</v>
      </c>
      <c r="F2310" s="2">
        <v>6.2494800000000001</v>
      </c>
      <c r="G2310" s="2">
        <v>6.3120999999999992</v>
      </c>
      <c r="H2310" s="2">
        <v>6.3257450000000004</v>
      </c>
      <c r="I2310" s="2">
        <v>6.2521859999999974</v>
      </c>
      <c r="J2310" s="17">
        <v>6.1798664999999975</v>
      </c>
      <c r="K2310" s="17" t="s">
        <v>55</v>
      </c>
      <c r="L2310" s="17" t="s">
        <v>54</v>
      </c>
      <c r="M2310" s="17" t="s">
        <v>47</v>
      </c>
    </row>
    <row r="2311" spans="1:13" ht="13.5" x14ac:dyDescent="0.25">
      <c r="A2311" s="3">
        <v>45365</v>
      </c>
      <c r="B2311" s="2">
        <v>6.0952999999999999</v>
      </c>
      <c r="C2311" s="2">
        <v>37.519004226032408</v>
      </c>
      <c r="D2311" s="2">
        <v>6.6321635647178745E-2</v>
      </c>
      <c r="E2311" s="2">
        <v>5.8357070269946573E-3</v>
      </c>
      <c r="F2311" s="2">
        <v>6.2028999999999996</v>
      </c>
      <c r="G2311" s="2">
        <v>6.2815899999999996</v>
      </c>
      <c r="H2311" s="2">
        <v>6.3253449999999996</v>
      </c>
      <c r="I2311" s="2">
        <v>6.2441559999999967</v>
      </c>
      <c r="J2311" s="17">
        <v>6.1794279999999979</v>
      </c>
      <c r="K2311" s="17" t="s">
        <v>55</v>
      </c>
      <c r="L2311" s="17" t="s">
        <v>54</v>
      </c>
      <c r="M2311" s="17" t="s">
        <v>47</v>
      </c>
    </row>
    <row r="2312" spans="1:13" ht="13.5" x14ac:dyDescent="0.25">
      <c r="A2312" s="3">
        <v>45366</v>
      </c>
      <c r="B2312" s="2">
        <v>6.1756000000000002</v>
      </c>
      <c r="C2312" s="2">
        <v>43.899518214723216</v>
      </c>
      <c r="D2312" s="2">
        <v>8.3071622399933709E-2</v>
      </c>
      <c r="E2312" s="2">
        <v>1.2839085937683686E-2</v>
      </c>
      <c r="F2312" s="2">
        <v>6.1723800000000004</v>
      </c>
      <c r="G2312" s="2">
        <v>6.2591099999999997</v>
      </c>
      <c r="H2312" s="2">
        <v>6.3329749999999994</v>
      </c>
      <c r="I2312" s="2">
        <v>6.2391779999999963</v>
      </c>
      <c r="J2312" s="17">
        <v>6.1797544999999978</v>
      </c>
      <c r="K2312" s="17" t="s">
        <v>55</v>
      </c>
      <c r="L2312" s="17" t="s">
        <v>54</v>
      </c>
      <c r="M2312" s="17" t="s">
        <v>47</v>
      </c>
    </row>
    <row r="2313" spans="1:13" ht="13.5" x14ac:dyDescent="0.25">
      <c r="A2313" s="3">
        <v>45369</v>
      </c>
      <c r="B2313" s="2">
        <v>6.1032999999999999</v>
      </c>
      <c r="C2313" s="2">
        <v>39.944303945524226</v>
      </c>
      <c r="D2313" s="2">
        <v>0.10316552515608191</v>
      </c>
      <c r="E2313" s="2">
        <v>2.0463994323008099E-2</v>
      </c>
      <c r="F2313" s="2">
        <v>6.1402599999999996</v>
      </c>
      <c r="G2313" s="2">
        <v>6.2294</v>
      </c>
      <c r="H2313" s="2">
        <v>6.3249449999999996</v>
      </c>
      <c r="I2313" s="2">
        <v>6.2338779999999963</v>
      </c>
      <c r="J2313" s="17">
        <v>6.1800829999999971</v>
      </c>
      <c r="K2313" s="17" t="s">
        <v>55</v>
      </c>
      <c r="L2313" s="17" t="s">
        <v>54</v>
      </c>
      <c r="M2313" s="17" t="s">
        <v>47</v>
      </c>
    </row>
    <row r="2314" spans="1:13" ht="13.5" x14ac:dyDescent="0.25">
      <c r="A2314" s="3">
        <v>45370</v>
      </c>
      <c r="B2314" s="2">
        <v>6.0952999999999999</v>
      </c>
      <c r="C2314" s="2">
        <v>39.520013048517946</v>
      </c>
      <c r="D2314" s="2">
        <v>0.11306512959288018</v>
      </c>
      <c r="E2314" s="2">
        <v>2.6835532265800884E-2</v>
      </c>
      <c r="F2314" s="2">
        <v>6.1081400000000006</v>
      </c>
      <c r="G2314" s="2">
        <v>6.2045100000000009</v>
      </c>
      <c r="H2314" s="2">
        <v>6.302859999999999</v>
      </c>
      <c r="I2314" s="2">
        <v>6.2284179999999969</v>
      </c>
      <c r="J2314" s="17">
        <v>6.1800444999999966</v>
      </c>
      <c r="K2314" s="17" t="s">
        <v>55</v>
      </c>
      <c r="L2314" s="17" t="s">
        <v>54</v>
      </c>
      <c r="M2314" s="17" t="s">
        <v>47</v>
      </c>
    </row>
    <row r="2315" spans="1:13" ht="13.5" x14ac:dyDescent="0.25">
      <c r="A2315" s="3">
        <v>45372</v>
      </c>
      <c r="B2315" s="2">
        <v>6.1032999999999999</v>
      </c>
      <c r="C2315" s="2">
        <v>40.204027805285307</v>
      </c>
      <c r="D2315" s="2">
        <v>0.11931507461210522</v>
      </c>
      <c r="E2315" s="2">
        <v>3.2071895788887125E-2</v>
      </c>
      <c r="F2315" s="2">
        <v>6.1145600000000009</v>
      </c>
      <c r="G2315" s="2">
        <v>6.1820199999999996</v>
      </c>
      <c r="H2315" s="2">
        <v>6.2867999999999995</v>
      </c>
      <c r="I2315" s="2">
        <v>6.2232779999999979</v>
      </c>
      <c r="J2315" s="17">
        <v>6.1804094999999961</v>
      </c>
      <c r="K2315" s="17" t="s">
        <v>51</v>
      </c>
      <c r="L2315" s="17" t="s">
        <v>54</v>
      </c>
      <c r="M2315" s="17" t="s">
        <v>52</v>
      </c>
    </row>
    <row r="2316" spans="1:13" ht="13.5" x14ac:dyDescent="0.25">
      <c r="A2316" s="3">
        <v>45373</v>
      </c>
      <c r="B2316" s="2">
        <v>6.1435000000000004</v>
      </c>
      <c r="C2316" s="2">
        <v>43.652668026467161</v>
      </c>
      <c r="D2316" s="2">
        <v>0.12243722441791327</v>
      </c>
      <c r="E2316" s="2">
        <v>3.596425652624323E-2</v>
      </c>
      <c r="F2316" s="2">
        <v>6.1242000000000001</v>
      </c>
      <c r="G2316" s="2">
        <v>6.1635499999999999</v>
      </c>
      <c r="H2316" s="2">
        <v>6.2727500000000003</v>
      </c>
      <c r="I2316" s="2">
        <v>6.2192639999999981</v>
      </c>
      <c r="J2316" s="17">
        <v>6.1807934999999965</v>
      </c>
      <c r="K2316" s="17" t="s">
        <v>51</v>
      </c>
      <c r="L2316" s="17" t="s">
        <v>54</v>
      </c>
      <c r="M2316" s="17" t="s">
        <v>52</v>
      </c>
    </row>
    <row r="2317" spans="1:13" ht="13.5" x14ac:dyDescent="0.25">
      <c r="A2317" s="3">
        <v>45376</v>
      </c>
      <c r="B2317" s="2">
        <v>6.3762999999999996</v>
      </c>
      <c r="C2317" s="2">
        <v>58.558419457908897</v>
      </c>
      <c r="D2317" s="2">
        <v>0.10834845603878396</v>
      </c>
      <c r="E2317" s="2">
        <v>3.8842168672006482E-2</v>
      </c>
      <c r="F2317" s="2">
        <v>6.1643400000000002</v>
      </c>
      <c r="G2317" s="2">
        <v>6.1683600000000007</v>
      </c>
      <c r="H2317" s="2">
        <v>6.2703400000000009</v>
      </c>
      <c r="I2317" s="2">
        <v>6.2200659999999992</v>
      </c>
      <c r="J2317" s="17">
        <v>6.182159999999997</v>
      </c>
      <c r="K2317" s="17" t="s">
        <v>51</v>
      </c>
      <c r="L2317" s="17" t="s">
        <v>54</v>
      </c>
      <c r="M2317" s="17" t="s">
        <v>52</v>
      </c>
    </row>
    <row r="2318" spans="1:13" ht="13.5" x14ac:dyDescent="0.25">
      <c r="A2318" s="3">
        <v>45377</v>
      </c>
      <c r="B2318" s="2">
        <v>6.3441999999999998</v>
      </c>
      <c r="C2318" s="2">
        <v>56.345103387317103</v>
      </c>
      <c r="D2318" s="2">
        <v>8.8012828892299666E-2</v>
      </c>
      <c r="E2318" s="2">
        <v>3.5545704724977575E-2</v>
      </c>
      <c r="F2318" s="2">
        <v>6.2125199999999996</v>
      </c>
      <c r="G2318" s="2">
        <v>6.1763899999999996</v>
      </c>
      <c r="H2318" s="2">
        <v>6.266325000000001</v>
      </c>
      <c r="I2318" s="2">
        <v>6.2203859999999995</v>
      </c>
      <c r="J2318" s="17">
        <v>6.1835114999999963</v>
      </c>
      <c r="K2318" s="17" t="s">
        <v>51</v>
      </c>
      <c r="L2318" s="17" t="s">
        <v>54</v>
      </c>
      <c r="M2318" s="17" t="s">
        <v>52</v>
      </c>
    </row>
    <row r="2319" spans="1:13" ht="13.5" x14ac:dyDescent="0.25">
      <c r="A2319" s="3">
        <v>45378</v>
      </c>
      <c r="B2319" s="2">
        <v>6.3281999999999998</v>
      </c>
      <c r="C2319" s="2">
        <v>55.224667945605241</v>
      </c>
      <c r="D2319" s="2">
        <v>7.0116678519501541E-2</v>
      </c>
      <c r="E2319" s="2">
        <v>3.2858516084020323E-2</v>
      </c>
      <c r="F2319" s="2">
        <v>6.2591000000000001</v>
      </c>
      <c r="G2319" s="2">
        <v>6.1836200000000003</v>
      </c>
      <c r="H2319" s="2">
        <v>6.2615100000000004</v>
      </c>
      <c r="I2319" s="2">
        <v>6.221671999999999</v>
      </c>
      <c r="J2319" s="17">
        <v>6.1843099999999955</v>
      </c>
      <c r="K2319" s="17" t="s">
        <v>51</v>
      </c>
      <c r="L2319" s="17" t="s">
        <v>54</v>
      </c>
      <c r="M2319" s="17" t="s">
        <v>52</v>
      </c>
    </row>
    <row r="2320" spans="1:13" ht="13.5" x14ac:dyDescent="0.25">
      <c r="A2320" s="3">
        <v>45379</v>
      </c>
      <c r="B2320" s="2">
        <v>6.1836000000000002</v>
      </c>
      <c r="C2320" s="2">
        <v>46.269763927780446</v>
      </c>
      <c r="D2320" s="2">
        <v>3.6768222489309998E-2</v>
      </c>
      <c r="E2320" s="2">
        <v>3.0733145179422543E-2</v>
      </c>
      <c r="F2320" s="2">
        <v>6.2751599999999996</v>
      </c>
      <c r="G2320" s="2">
        <v>6.1948600000000003</v>
      </c>
      <c r="H2320" s="2">
        <v>6.2534799999999997</v>
      </c>
      <c r="I2320" s="2">
        <v>6.2240819999999992</v>
      </c>
      <c r="J2320" s="17">
        <v>6.1846764999999975</v>
      </c>
      <c r="K2320" s="17" t="s">
        <v>51</v>
      </c>
      <c r="L2320" s="17" t="s">
        <v>54</v>
      </c>
      <c r="M2320" s="17" t="s">
        <v>52</v>
      </c>
    </row>
    <row r="2321" spans="1:13" ht="13.5" x14ac:dyDescent="0.25">
      <c r="A2321" s="3">
        <v>45380</v>
      </c>
      <c r="B2321" s="2">
        <v>6.1836000000000002</v>
      </c>
      <c r="C2321" s="2">
        <v>46.269763927780446</v>
      </c>
      <c r="D2321" s="2">
        <v>1.2648284317629432E-2</v>
      </c>
      <c r="E2321" s="2">
        <v>2.9115239262004652E-2</v>
      </c>
      <c r="F2321" s="2">
        <v>6.2831799999999998</v>
      </c>
      <c r="G2321" s="2">
        <v>6.2036899999999999</v>
      </c>
      <c r="H2321" s="2">
        <v>6.2426399999999997</v>
      </c>
      <c r="I2321" s="2">
        <v>6.2272940000000014</v>
      </c>
      <c r="J2321" s="17">
        <v>6.1850429999999967</v>
      </c>
      <c r="K2321" s="17" t="s">
        <v>55</v>
      </c>
      <c r="L2321" s="17" t="s">
        <v>54</v>
      </c>
      <c r="M2321" s="17" t="s">
        <v>49</v>
      </c>
    </row>
    <row r="2322" spans="1:13" ht="13.5" x14ac:dyDescent="0.25">
      <c r="A2322" s="3">
        <v>45383</v>
      </c>
      <c r="B2322" s="2">
        <v>6.1032999999999999</v>
      </c>
      <c r="C2322" s="2">
        <v>41.89452557073561</v>
      </c>
      <c r="D2322" s="2">
        <v>1.0902483364686688E-2</v>
      </c>
      <c r="E2322" s="2">
        <v>2.8529013044445682E-2</v>
      </c>
      <c r="F2322" s="2">
        <v>6.22858</v>
      </c>
      <c r="G2322" s="2">
        <v>6.1964600000000001</v>
      </c>
      <c r="H2322" s="2">
        <v>6.2277849999999999</v>
      </c>
      <c r="I2322" s="2">
        <v>6.224564</v>
      </c>
      <c r="J2322" s="17">
        <v>6.1849349999999967</v>
      </c>
      <c r="K2322" s="17" t="s">
        <v>55</v>
      </c>
      <c r="L2322" s="17" t="s">
        <v>54</v>
      </c>
      <c r="M2322" s="17" t="s">
        <v>47</v>
      </c>
    </row>
    <row r="2323" spans="1:13" ht="13.5" x14ac:dyDescent="0.25">
      <c r="A2323" s="3">
        <v>45384</v>
      </c>
      <c r="B2323" s="2">
        <v>6.1836000000000002</v>
      </c>
      <c r="C2323" s="2">
        <v>47.264724084747733</v>
      </c>
      <c r="D2323" s="2">
        <v>-6.8368476766753616E-3</v>
      </c>
      <c r="E2323" s="2">
        <v>2.6663393339526137E-2</v>
      </c>
      <c r="F2323" s="2">
        <v>6.1964600000000001</v>
      </c>
      <c r="G2323" s="2">
        <v>6.204489999999999</v>
      </c>
      <c r="H2323" s="2">
        <v>6.2169449999999999</v>
      </c>
      <c r="I2323" s="2">
        <v>6.2229580000000011</v>
      </c>
      <c r="J2323" s="17">
        <v>6.1853739999999986</v>
      </c>
      <c r="K2323" s="17" t="s">
        <v>55</v>
      </c>
      <c r="L2323" s="17" t="s">
        <v>54</v>
      </c>
      <c r="M2323" s="17" t="s">
        <v>47</v>
      </c>
    </row>
    <row r="2324" spans="1:13" ht="13.5" x14ac:dyDescent="0.25">
      <c r="A2324" s="3">
        <v>45385</v>
      </c>
      <c r="B2324" s="2">
        <v>6.1836000000000002</v>
      </c>
      <c r="C2324" s="2">
        <v>47.264724084747741</v>
      </c>
      <c r="D2324" s="2">
        <v>-2.2803140114475262E-2</v>
      </c>
      <c r="E2324" s="2">
        <v>2.4329198479847651E-2</v>
      </c>
      <c r="F2324" s="2">
        <v>6.1675399999999998</v>
      </c>
      <c r="G2324" s="2">
        <v>6.2133199999999995</v>
      </c>
      <c r="H2324" s="2">
        <v>6.2089150000000002</v>
      </c>
      <c r="I2324" s="2">
        <v>6.2223160000000011</v>
      </c>
      <c r="J2324" s="17">
        <v>6.1859224999999984</v>
      </c>
      <c r="K2324" s="17" t="s">
        <v>55</v>
      </c>
      <c r="L2324" s="17" t="s">
        <v>54</v>
      </c>
      <c r="M2324" s="17" t="s">
        <v>47</v>
      </c>
    </row>
    <row r="2325" spans="1:13" ht="13.5" x14ac:dyDescent="0.25">
      <c r="A2325" s="3">
        <v>45386</v>
      </c>
      <c r="B2325" s="2">
        <v>6.4888000000000003</v>
      </c>
      <c r="C2325" s="2">
        <v>62.529767083700612</v>
      </c>
      <c r="D2325" s="2">
        <v>-5.7435384729680905E-2</v>
      </c>
      <c r="E2325" s="2">
        <v>1.9238306448052842E-2</v>
      </c>
      <c r="F2325" s="2">
        <v>6.22858</v>
      </c>
      <c r="G2325" s="2">
        <v>6.2518699999999985</v>
      </c>
      <c r="H2325" s="2">
        <v>6.2169449999999999</v>
      </c>
      <c r="I2325" s="2">
        <v>6.2276160000000003</v>
      </c>
      <c r="J2325" s="17">
        <v>6.1874514999999999</v>
      </c>
      <c r="K2325" s="17" t="s">
        <v>51</v>
      </c>
      <c r="L2325" s="17" t="s">
        <v>54</v>
      </c>
      <c r="M2325" s="17" t="s">
        <v>52</v>
      </c>
    </row>
    <row r="2326" spans="1:13" ht="13.5" x14ac:dyDescent="0.25">
      <c r="A2326" s="3">
        <v>45387</v>
      </c>
      <c r="B2326" s="2">
        <v>6.4888000000000003</v>
      </c>
      <c r="C2326" s="2">
        <v>62.529767083700605</v>
      </c>
      <c r="D2326" s="2">
        <v>-8.2122922422737332E-2</v>
      </c>
      <c r="E2326" s="2">
        <v>1.5491597864579666E-2</v>
      </c>
      <c r="F2326" s="2">
        <v>6.2896200000000011</v>
      </c>
      <c r="G2326" s="2">
        <v>6.2863999999999987</v>
      </c>
      <c r="H2326" s="2">
        <v>6.2249749999999988</v>
      </c>
      <c r="I2326" s="2">
        <v>6.2330780000000008</v>
      </c>
      <c r="J2326" s="17">
        <v>6.1889805000000004</v>
      </c>
      <c r="K2326" s="17" t="s">
        <v>51</v>
      </c>
      <c r="L2326" s="17" t="s">
        <v>54</v>
      </c>
      <c r="M2326" s="17" t="s">
        <v>52</v>
      </c>
    </row>
    <row r="2327" spans="1:13" ht="13.5" x14ac:dyDescent="0.25">
      <c r="A2327" s="3">
        <v>45390</v>
      </c>
      <c r="B2327" s="2">
        <v>6.6654</v>
      </c>
      <c r="C2327" s="2">
        <v>68.624597802025676</v>
      </c>
      <c r="D2327" s="2">
        <v>-8.1730276200228325E-2</v>
      </c>
      <c r="E2327" s="2">
        <v>1.1415164261947297E-2</v>
      </c>
      <c r="F2327" s="2">
        <v>6.4020400000000013</v>
      </c>
      <c r="G2327" s="2">
        <v>6.3153099999999993</v>
      </c>
      <c r="H2327" s="2">
        <v>6.241835</v>
      </c>
      <c r="I2327" s="2">
        <v>6.2417500000000006</v>
      </c>
      <c r="J2327" s="17">
        <v>6.1914285000000007</v>
      </c>
      <c r="K2327" s="17" t="s">
        <v>51</v>
      </c>
      <c r="L2327" s="17" t="s">
        <v>54</v>
      </c>
      <c r="M2327" s="17" t="s">
        <v>52</v>
      </c>
    </row>
    <row r="2328" spans="1:13" ht="13.5" x14ac:dyDescent="0.25">
      <c r="A2328" s="3">
        <v>45394</v>
      </c>
      <c r="B2328" s="2">
        <v>6.6173000000000002</v>
      </c>
      <c r="C2328" s="2">
        <v>65.49957769880919</v>
      </c>
      <c r="D2328" s="2">
        <v>-8.5161333704527387E-2</v>
      </c>
      <c r="E2328" s="2">
        <v>7.6502256526593121E-3</v>
      </c>
      <c r="F2328" s="2">
        <v>6.4887800000000002</v>
      </c>
      <c r="G2328" s="2">
        <v>6.3426199999999993</v>
      </c>
      <c r="H2328" s="2">
        <v>6.2595049999999999</v>
      </c>
      <c r="I2328" s="2">
        <v>6.2496200000000002</v>
      </c>
      <c r="J2328" s="17">
        <v>6.1936360000000015</v>
      </c>
      <c r="K2328" s="17" t="s">
        <v>51</v>
      </c>
      <c r="L2328" s="17" t="s">
        <v>54</v>
      </c>
      <c r="M2328" s="17" t="s">
        <v>52</v>
      </c>
    </row>
    <row r="2329" spans="1:13" ht="13.5" x14ac:dyDescent="0.25">
      <c r="A2329" s="3">
        <v>45397</v>
      </c>
      <c r="B2329" s="2">
        <v>6.5048000000000004</v>
      </c>
      <c r="C2329" s="2">
        <v>58.75980181693091</v>
      </c>
      <c r="D2329" s="2">
        <v>-8.4119440481918772E-2</v>
      </c>
      <c r="E2329" s="2">
        <v>1.5937872952933472E-3</v>
      </c>
      <c r="F2329" s="2">
        <v>6.553020000000001</v>
      </c>
      <c r="G2329" s="2">
        <v>6.3602799999999995</v>
      </c>
      <c r="H2329" s="2">
        <v>6.2719500000000004</v>
      </c>
      <c r="I2329" s="2">
        <v>6.2576499999999999</v>
      </c>
      <c r="J2329" s="17">
        <v>6.1952810000000014</v>
      </c>
      <c r="K2329" s="17" t="s">
        <v>51</v>
      </c>
      <c r="L2329" s="17" t="s">
        <v>54</v>
      </c>
      <c r="M2329" s="17" t="s">
        <v>52</v>
      </c>
    </row>
    <row r="2330" spans="1:13" ht="13.5" x14ac:dyDescent="0.25">
      <c r="A2330" s="3">
        <v>45398</v>
      </c>
      <c r="B2330" s="2">
        <v>6.6574</v>
      </c>
      <c r="C2330" s="2">
        <v>64.148684680043218</v>
      </c>
      <c r="D2330" s="2">
        <v>-0.11790690943307336</v>
      </c>
      <c r="E2330" s="2">
        <v>-5.5508747334057518E-3</v>
      </c>
      <c r="F2330" s="2">
        <v>6.5867400000000007</v>
      </c>
      <c r="G2330" s="2">
        <v>6.4076599999999999</v>
      </c>
      <c r="H2330" s="2">
        <v>6.301260000000001</v>
      </c>
      <c r="I2330" s="2">
        <v>6.2671260000000011</v>
      </c>
      <c r="J2330" s="17">
        <v>6.1976530000000016</v>
      </c>
      <c r="K2330" s="17" t="s">
        <v>51</v>
      </c>
      <c r="L2330" s="17" t="s">
        <v>54</v>
      </c>
      <c r="M2330" s="17" t="s">
        <v>52</v>
      </c>
    </row>
    <row r="2331" spans="1:13" ht="13.5" x14ac:dyDescent="0.25">
      <c r="A2331" s="3">
        <v>45399</v>
      </c>
      <c r="B2331" s="2">
        <v>7.0509000000000004</v>
      </c>
      <c r="C2331" s="2">
        <v>73.694280979281473</v>
      </c>
      <c r="D2331" s="2">
        <v>-0.17758248300525281</v>
      </c>
      <c r="E2331" s="2">
        <v>-1.3776752507342928E-2</v>
      </c>
      <c r="F2331" s="2">
        <v>6.6991600000000009</v>
      </c>
      <c r="G2331" s="2">
        <v>6.494390000000001</v>
      </c>
      <c r="H2331" s="2">
        <v>6.3490400000000005</v>
      </c>
      <c r="I2331" s="2">
        <v>6.2852740000000002</v>
      </c>
      <c r="J2331" s="17">
        <v>6.2019924999999994</v>
      </c>
      <c r="K2331" s="17" t="s">
        <v>51</v>
      </c>
      <c r="L2331" s="17" t="s">
        <v>54</v>
      </c>
      <c r="M2331" s="17" t="s">
        <v>52</v>
      </c>
    </row>
    <row r="2332" spans="1:13" ht="13.5" x14ac:dyDescent="0.25">
      <c r="A2332" s="3">
        <v>45400</v>
      </c>
      <c r="B2332" s="2">
        <v>7.2918000000000003</v>
      </c>
      <c r="C2332" s="2">
        <v>77.622427579747537</v>
      </c>
      <c r="D2332" s="2">
        <v>-0.26239516904607463</v>
      </c>
      <c r="E2332" s="2">
        <v>-2.4770407805228906E-2</v>
      </c>
      <c r="F2332" s="2">
        <v>6.8244400000000001</v>
      </c>
      <c r="G2332" s="2">
        <v>6.6132400000000002</v>
      </c>
      <c r="H2332" s="2">
        <v>6.4048500000000006</v>
      </c>
      <c r="I2332" s="2">
        <v>6.3106500000000016</v>
      </c>
      <c r="J2332" s="17">
        <v>6.2075364999999989</v>
      </c>
      <c r="K2332" s="17" t="s">
        <v>51</v>
      </c>
      <c r="L2332" s="17" t="s">
        <v>54</v>
      </c>
      <c r="M2332" s="17" t="s">
        <v>52</v>
      </c>
    </row>
    <row r="2333" spans="1:13" ht="13.5" x14ac:dyDescent="0.25">
      <c r="A2333" s="3">
        <v>45401</v>
      </c>
      <c r="B2333" s="2">
        <v>7.2275999999999998</v>
      </c>
      <c r="C2333" s="2">
        <v>74.432484472452231</v>
      </c>
      <c r="D2333" s="2">
        <v>-0.32228835418864321</v>
      </c>
      <c r="E2333" s="2">
        <v>-3.4871788093267166E-2</v>
      </c>
      <c r="F2333" s="2">
        <v>6.9465000000000003</v>
      </c>
      <c r="G2333" s="2">
        <v>6.7176400000000003</v>
      </c>
      <c r="H2333" s="2">
        <v>6.4610649999999996</v>
      </c>
      <c r="I2333" s="2">
        <v>6.3347420000000012</v>
      </c>
      <c r="J2333" s="17">
        <v>6.2127954999999986</v>
      </c>
      <c r="K2333" s="17" t="s">
        <v>51</v>
      </c>
      <c r="L2333" s="17" t="s">
        <v>54</v>
      </c>
      <c r="M2333" s="17" t="s">
        <v>52</v>
      </c>
    </row>
    <row r="2334" spans="1:13" ht="13.5" x14ac:dyDescent="0.25">
      <c r="A2334" s="3">
        <v>45404</v>
      </c>
      <c r="B2334" s="2">
        <v>7.3079000000000001</v>
      </c>
      <c r="C2334" s="2">
        <v>75.77355204259058</v>
      </c>
      <c r="D2334" s="2">
        <v>-0.38338599663152539</v>
      </c>
      <c r="E2334" s="2">
        <v>-4.5502902484037641E-2</v>
      </c>
      <c r="F2334" s="2">
        <v>7.1071200000000001</v>
      </c>
      <c r="G2334" s="2">
        <v>6.830070000000001</v>
      </c>
      <c r="H2334" s="2">
        <v>6.5216949999999994</v>
      </c>
      <c r="I2334" s="2">
        <v>6.360762000000002</v>
      </c>
      <c r="J2334" s="17">
        <v>6.2184559999999989</v>
      </c>
      <c r="K2334" s="17" t="s">
        <v>51</v>
      </c>
      <c r="L2334" s="17" t="s">
        <v>54</v>
      </c>
      <c r="M2334" s="17" t="s">
        <v>52</v>
      </c>
    </row>
    <row r="2335" spans="1:13" ht="13.5" x14ac:dyDescent="0.25">
      <c r="A2335" s="3">
        <v>45405</v>
      </c>
      <c r="B2335" s="2">
        <v>7.2918000000000003</v>
      </c>
      <c r="C2335" s="2">
        <v>74.924989538954122</v>
      </c>
      <c r="D2335" s="2">
        <v>-0.39155154559239946</v>
      </c>
      <c r="E2335" s="2">
        <v>-5.41526113928242E-2</v>
      </c>
      <c r="F2335" s="2">
        <v>7.234</v>
      </c>
      <c r="G2335" s="2">
        <v>6.9103700000000003</v>
      </c>
      <c r="H2335" s="2">
        <v>6.5811200000000003</v>
      </c>
      <c r="I2335" s="2">
        <v>6.3845320000000019</v>
      </c>
      <c r="J2335" s="17">
        <v>6.2240724999999975</v>
      </c>
      <c r="K2335" s="17" t="s">
        <v>51</v>
      </c>
      <c r="L2335" s="17" t="s">
        <v>54</v>
      </c>
      <c r="M2335" s="17" t="s">
        <v>52</v>
      </c>
    </row>
    <row r="2336" spans="1:13" ht="13.5" x14ac:dyDescent="0.25">
      <c r="A2336" s="3">
        <v>45406</v>
      </c>
      <c r="B2336" s="2">
        <v>7.4283999999999999</v>
      </c>
      <c r="C2336" s="2">
        <v>77.252586200771177</v>
      </c>
      <c r="D2336" s="2">
        <v>-0.41275644525584898</v>
      </c>
      <c r="E2336" s="2">
        <v>-6.1177289136162175E-2</v>
      </c>
      <c r="F2336" s="2">
        <v>7.3094999999999999</v>
      </c>
      <c r="G2336" s="2">
        <v>7.0043300000000013</v>
      </c>
      <c r="H2336" s="2">
        <v>6.645365</v>
      </c>
      <c r="I2336" s="2">
        <v>6.4110340000000017</v>
      </c>
      <c r="J2336" s="17">
        <v>6.2304809999999984</v>
      </c>
      <c r="K2336" s="17" t="s">
        <v>51</v>
      </c>
      <c r="L2336" s="17" t="s">
        <v>54</v>
      </c>
      <c r="M2336" s="17" t="s">
        <v>52</v>
      </c>
    </row>
    <row r="2337" spans="1:13" ht="13.5" x14ac:dyDescent="0.25">
      <c r="A2337" s="3">
        <v>45407</v>
      </c>
      <c r="B2337" s="2">
        <v>7.4043000000000001</v>
      </c>
      <c r="C2337" s="2">
        <v>75.913717803690389</v>
      </c>
      <c r="D2337" s="2">
        <v>-0.40641946983255739</v>
      </c>
      <c r="E2337" s="2">
        <v>-6.4373753893218408E-2</v>
      </c>
      <c r="F2337" s="2">
        <v>7.3320000000000007</v>
      </c>
      <c r="G2337" s="2">
        <v>7.0782200000000017</v>
      </c>
      <c r="H2337" s="2">
        <v>6.6967649999999992</v>
      </c>
      <c r="I2337" s="2">
        <v>6.4370540000000016</v>
      </c>
      <c r="J2337" s="17">
        <v>6.236587499999998</v>
      </c>
      <c r="K2337" s="17" t="s">
        <v>55</v>
      </c>
      <c r="L2337" s="17" t="s">
        <v>54</v>
      </c>
      <c r="M2337" s="17" t="s">
        <v>49</v>
      </c>
    </row>
    <row r="2338" spans="1:13" ht="13.5" x14ac:dyDescent="0.25">
      <c r="A2338" s="3">
        <v>45408</v>
      </c>
      <c r="B2338" s="2">
        <v>7.3480999999999996</v>
      </c>
      <c r="C2338" s="2">
        <v>72.747457339659874</v>
      </c>
      <c r="D2338" s="2">
        <v>-0.40848059199570574</v>
      </c>
      <c r="E2338" s="2">
        <v>-7.167129895903103E-2</v>
      </c>
      <c r="F2338" s="2">
        <v>7.3561000000000005</v>
      </c>
      <c r="G2338" s="2">
        <v>7.1513000000000018</v>
      </c>
      <c r="H2338" s="2">
        <v>6.7469599999999987</v>
      </c>
      <c r="I2338" s="2">
        <v>6.4635560000000023</v>
      </c>
      <c r="J2338" s="17">
        <v>6.2422309999999985</v>
      </c>
      <c r="K2338" s="17" t="s">
        <v>51</v>
      </c>
      <c r="L2338" s="17" t="s">
        <v>54</v>
      </c>
      <c r="M2338" s="17" t="s">
        <v>52</v>
      </c>
    </row>
    <row r="2339" spans="1:13" ht="13.5" x14ac:dyDescent="0.25">
      <c r="A2339" s="3">
        <v>45411</v>
      </c>
      <c r="B2339" s="2">
        <v>7.3882000000000003</v>
      </c>
      <c r="C2339" s="2">
        <v>73.593759957471889</v>
      </c>
      <c r="D2339" s="2">
        <v>-0.434046649622152</v>
      </c>
      <c r="E2339" s="2">
        <v>-7.8053248012160653E-2</v>
      </c>
      <c r="F2339" s="2">
        <v>7.3721599999999992</v>
      </c>
      <c r="G2339" s="2">
        <v>7.2396399999999996</v>
      </c>
      <c r="H2339" s="2">
        <v>6.7999600000000004</v>
      </c>
      <c r="I2339" s="2">
        <v>6.4908600000000014</v>
      </c>
      <c r="J2339" s="17">
        <v>6.2476514999999972</v>
      </c>
      <c r="K2339" s="17" t="s">
        <v>51</v>
      </c>
      <c r="L2339" s="17" t="s">
        <v>54</v>
      </c>
      <c r="M2339" s="17" t="s">
        <v>52</v>
      </c>
    </row>
    <row r="2340" spans="1:13" ht="13.5" x14ac:dyDescent="0.25">
      <c r="A2340" s="3">
        <v>45412</v>
      </c>
      <c r="B2340" s="2">
        <v>7.3720999999999997</v>
      </c>
      <c r="C2340" s="2">
        <v>72.61869558874109</v>
      </c>
      <c r="D2340" s="2">
        <v>-0.43452835688364555</v>
      </c>
      <c r="E2340" s="2">
        <v>-9.0289038706949681E-2</v>
      </c>
      <c r="F2340" s="2">
        <v>7.3882199999999996</v>
      </c>
      <c r="G2340" s="2">
        <v>7.3111100000000011</v>
      </c>
      <c r="H2340" s="2">
        <v>6.8593849999999987</v>
      </c>
      <c r="I2340" s="2">
        <v>6.5130240000000006</v>
      </c>
      <c r="J2340" s="17">
        <v>6.2533529999999997</v>
      </c>
      <c r="K2340" s="17" t="s">
        <v>51</v>
      </c>
      <c r="L2340" s="17" t="s">
        <v>54</v>
      </c>
      <c r="M2340" s="17" t="s">
        <v>52</v>
      </c>
    </row>
    <row r="2341" spans="1:13" ht="13.5" x14ac:dyDescent="0.25">
      <c r="A2341" s="3">
        <v>45414</v>
      </c>
      <c r="B2341" s="2">
        <v>7.2195999999999998</v>
      </c>
      <c r="C2341" s="2">
        <v>63.972689183482167</v>
      </c>
      <c r="D2341" s="2">
        <v>-0.36626384426078484</v>
      </c>
      <c r="E2341" s="2">
        <v>-0.10614441738297895</v>
      </c>
      <c r="F2341" s="2">
        <v>7.3464599999999987</v>
      </c>
      <c r="G2341" s="2">
        <v>7.3279799999999993</v>
      </c>
      <c r="H2341" s="2">
        <v>6.9111850000000006</v>
      </c>
      <c r="I2341" s="2">
        <v>6.5353499999999993</v>
      </c>
      <c r="J2341" s="17">
        <v>6.2583320000000002</v>
      </c>
      <c r="K2341" s="17" t="s">
        <v>55</v>
      </c>
      <c r="L2341" s="17" t="s">
        <v>54</v>
      </c>
      <c r="M2341" s="17" t="s">
        <v>47</v>
      </c>
    </row>
    <row r="2342" spans="1:13" ht="13.5" x14ac:dyDescent="0.25">
      <c r="A2342" s="3">
        <v>45415</v>
      </c>
      <c r="B2342" s="2">
        <v>7.1473000000000004</v>
      </c>
      <c r="C2342" s="2">
        <v>60.306742720212156</v>
      </c>
      <c r="D2342" s="2">
        <v>-0.26811171791226762</v>
      </c>
      <c r="E2342" s="2">
        <v>-0.121884852624044</v>
      </c>
      <c r="F2342" s="2">
        <v>7.2950599999999994</v>
      </c>
      <c r="G2342" s="2">
        <v>7.3135300000000001</v>
      </c>
      <c r="H2342" s="2">
        <v>6.9633850000000006</v>
      </c>
      <c r="I2342" s="2">
        <v>6.557836</v>
      </c>
      <c r="J2342" s="17">
        <v>6.2621870000000008</v>
      </c>
      <c r="K2342" s="17" t="s">
        <v>55</v>
      </c>
      <c r="L2342" s="17" t="s">
        <v>54</v>
      </c>
      <c r="M2342" s="17" t="s">
        <v>47</v>
      </c>
    </row>
    <row r="2343" spans="1:13" ht="13.5" x14ac:dyDescent="0.25">
      <c r="A2343" s="3">
        <v>45418</v>
      </c>
      <c r="B2343" s="2">
        <v>7.0750000000000002</v>
      </c>
      <c r="C2343" s="2">
        <v>56.801363899084471</v>
      </c>
      <c r="D2343" s="2">
        <v>-0.19103114350345951</v>
      </c>
      <c r="E2343" s="2">
        <v>-0.14505429229181288</v>
      </c>
      <c r="F2343" s="2">
        <v>7.2404400000000013</v>
      </c>
      <c r="G2343" s="2">
        <v>7.2982700000000005</v>
      </c>
      <c r="H2343" s="2">
        <v>7.0079549999999999</v>
      </c>
      <c r="I2343" s="2">
        <v>6.5740579999999991</v>
      </c>
      <c r="J2343" s="17">
        <v>6.2658810000000003</v>
      </c>
      <c r="K2343" s="17" t="s">
        <v>55</v>
      </c>
      <c r="L2343" s="17" t="s">
        <v>54</v>
      </c>
      <c r="M2343" s="17" t="s">
        <v>47</v>
      </c>
    </row>
    <row r="2344" spans="1:13" ht="13.5" x14ac:dyDescent="0.25">
      <c r="A2344" s="3">
        <v>45419</v>
      </c>
      <c r="B2344" s="2">
        <v>7.0267999999999997</v>
      </c>
      <c r="C2344" s="2">
        <v>54.52592311711431</v>
      </c>
      <c r="D2344" s="2">
        <v>-0.11080013912614994</v>
      </c>
      <c r="E2344" s="2">
        <v>-0.17640612469506423</v>
      </c>
      <c r="F2344" s="2">
        <v>7.1681600000000003</v>
      </c>
      <c r="G2344" s="2">
        <v>7.2701599999999997</v>
      </c>
      <c r="H2344" s="2">
        <v>7.0501150000000008</v>
      </c>
      <c r="I2344" s="2">
        <v>6.5838539999999988</v>
      </c>
      <c r="J2344" s="17">
        <v>6.2696149999999999</v>
      </c>
      <c r="K2344" s="17" t="s">
        <v>55</v>
      </c>
      <c r="L2344" s="17" t="s">
        <v>54</v>
      </c>
      <c r="M2344" s="17" t="s">
        <v>47</v>
      </c>
    </row>
    <row r="2345" spans="1:13" ht="13.5" x14ac:dyDescent="0.25">
      <c r="A2345" s="3">
        <v>45420</v>
      </c>
      <c r="B2345" s="2">
        <v>7.1632999999999996</v>
      </c>
      <c r="C2345" s="2">
        <v>59.476786555249468</v>
      </c>
      <c r="D2345" s="2">
        <v>-5.6063025849041992E-2</v>
      </c>
      <c r="E2345" s="2">
        <v>-0.21653894794113715</v>
      </c>
      <c r="F2345" s="2">
        <v>7.1263999999999994</v>
      </c>
      <c r="G2345" s="2">
        <v>7.2573100000000013</v>
      </c>
      <c r="H2345" s="2">
        <v>7.0838400000000004</v>
      </c>
      <c r="I2345" s="2">
        <v>6.5986299999999982</v>
      </c>
      <c r="J2345" s="17">
        <v>6.2741119999999997</v>
      </c>
      <c r="K2345" s="17" t="s">
        <v>55</v>
      </c>
      <c r="L2345" s="17" t="s">
        <v>54</v>
      </c>
      <c r="M2345" s="17" t="s">
        <v>47</v>
      </c>
    </row>
    <row r="2346" spans="1:13" ht="13.5" x14ac:dyDescent="0.25">
      <c r="A2346" s="3">
        <v>45421</v>
      </c>
      <c r="B2346" s="2">
        <v>7.1473000000000004</v>
      </c>
      <c r="C2346" s="2">
        <v>58.670464394681254</v>
      </c>
      <c r="D2346" s="2">
        <v>1.1126029007369809E-2</v>
      </c>
      <c r="E2346" s="2">
        <v>-0.26307673665541575</v>
      </c>
      <c r="F2346" s="2">
        <v>7.1119399999999997</v>
      </c>
      <c r="G2346" s="2">
        <v>7.2292000000000005</v>
      </c>
      <c r="H2346" s="2">
        <v>7.1167650000000009</v>
      </c>
      <c r="I2346" s="2">
        <v>6.6130859999999974</v>
      </c>
      <c r="J2346" s="17">
        <v>6.2785289999999989</v>
      </c>
      <c r="K2346" s="17" t="s">
        <v>55</v>
      </c>
      <c r="L2346" s="17" t="s">
        <v>54</v>
      </c>
      <c r="M2346" s="17" t="s">
        <v>47</v>
      </c>
    </row>
    <row r="2347" spans="1:13" ht="13.5" x14ac:dyDescent="0.25">
      <c r="A2347" s="3">
        <v>45422</v>
      </c>
      <c r="B2347" s="2">
        <v>7.1874000000000002</v>
      </c>
      <c r="C2347" s="2">
        <v>60.129357290760751</v>
      </c>
      <c r="D2347" s="2">
        <v>6.0165590173990147E-2</v>
      </c>
      <c r="E2347" s="2">
        <v>-0.310532860701142</v>
      </c>
      <c r="F2347" s="2">
        <v>7.1199600000000007</v>
      </c>
      <c r="G2347" s="2">
        <v>7.2075099999999992</v>
      </c>
      <c r="H2347" s="2">
        <v>7.1428650000000005</v>
      </c>
      <c r="I2347" s="2">
        <v>6.6283439999999985</v>
      </c>
      <c r="J2347" s="17">
        <v>6.2831865000000002</v>
      </c>
      <c r="K2347" s="17" t="s">
        <v>55</v>
      </c>
      <c r="L2347" s="17" t="s">
        <v>54</v>
      </c>
      <c r="M2347" s="17" t="s">
        <v>49</v>
      </c>
    </row>
    <row r="2348" spans="1:13" ht="13.5" x14ac:dyDescent="0.25">
      <c r="A2348" s="3">
        <v>45425</v>
      </c>
      <c r="B2348" s="2">
        <v>7.2115</v>
      </c>
      <c r="C2348" s="2">
        <v>61.019916908027646</v>
      </c>
      <c r="D2348" s="2">
        <v>8.9941706869502092E-2</v>
      </c>
      <c r="E2348" s="2">
        <v>-0.35021808674662924</v>
      </c>
      <c r="F2348" s="2">
        <v>7.1472600000000002</v>
      </c>
      <c r="G2348" s="2">
        <v>7.1938500000000003</v>
      </c>
      <c r="H2348" s="2">
        <v>7.1725750000000001</v>
      </c>
      <c r="I2348" s="2">
        <v>6.6440839999999994</v>
      </c>
      <c r="J2348" s="17">
        <v>6.2879644999999993</v>
      </c>
      <c r="K2348" s="17" t="s">
        <v>51</v>
      </c>
      <c r="L2348" s="17" t="s">
        <v>54</v>
      </c>
      <c r="M2348" s="17" t="s">
        <v>52</v>
      </c>
    </row>
    <row r="2349" spans="1:13" ht="13.5" x14ac:dyDescent="0.25">
      <c r="A2349" s="3">
        <v>45426</v>
      </c>
      <c r="B2349" s="2">
        <v>7.2275999999999998</v>
      </c>
      <c r="C2349" s="2">
        <v>61.636402043365884</v>
      </c>
      <c r="D2349" s="2">
        <v>0.11877892984325644</v>
      </c>
      <c r="E2349" s="2">
        <v>-0.37993185926309458</v>
      </c>
      <c r="F2349" s="2">
        <v>7.1874200000000004</v>
      </c>
      <c r="G2349" s="2">
        <v>7.1777899999999999</v>
      </c>
      <c r="H2349" s="2">
        <v>7.2087149999999998</v>
      </c>
      <c r="I2349" s="2">
        <v>6.6601459999999983</v>
      </c>
      <c r="J2349" s="17">
        <v>6.2928229999999985</v>
      </c>
      <c r="K2349" s="17" t="s">
        <v>51</v>
      </c>
      <c r="L2349" s="17" t="s">
        <v>54</v>
      </c>
      <c r="M2349" s="17" t="s">
        <v>52</v>
      </c>
    </row>
    <row r="2350" spans="1:13" ht="13.5" x14ac:dyDescent="0.25">
      <c r="A2350" s="3">
        <v>45427</v>
      </c>
      <c r="B2350" s="2">
        <v>7.2596999999999996</v>
      </c>
      <c r="C2350" s="2">
        <v>62.896371651941081</v>
      </c>
      <c r="D2350" s="2">
        <v>0.1369940882432843</v>
      </c>
      <c r="E2350" s="2">
        <v>-0.3913197096197355</v>
      </c>
      <c r="F2350" s="2">
        <v>7.2067000000000005</v>
      </c>
      <c r="G2350" s="2">
        <v>7.1665499999999991</v>
      </c>
      <c r="H2350" s="2">
        <v>7.2388300000000001</v>
      </c>
      <c r="I2350" s="2">
        <v>6.6784559999999988</v>
      </c>
      <c r="J2350" s="17">
        <v>6.297801999999999</v>
      </c>
      <c r="K2350" s="17" t="s">
        <v>51</v>
      </c>
      <c r="L2350" s="17" t="s">
        <v>54</v>
      </c>
      <c r="M2350" s="17" t="s">
        <v>52</v>
      </c>
    </row>
    <row r="2351" spans="1:13" ht="13.5" x14ac:dyDescent="0.25">
      <c r="A2351" s="3">
        <v>45428</v>
      </c>
      <c r="B2351" s="2">
        <v>7.2838000000000003</v>
      </c>
      <c r="C2351" s="2">
        <v>63.856151927095262</v>
      </c>
      <c r="D2351" s="2">
        <v>0.12573822558526349</v>
      </c>
      <c r="E2351" s="2">
        <v>-0.39356142012048062</v>
      </c>
      <c r="F2351" s="2">
        <v>7.234</v>
      </c>
      <c r="G2351" s="2">
        <v>7.1729700000000012</v>
      </c>
      <c r="H2351" s="2">
        <v>7.2504749999999998</v>
      </c>
      <c r="I2351" s="2">
        <v>6.6961239999999984</v>
      </c>
      <c r="J2351" s="17">
        <v>6.3030219999999995</v>
      </c>
      <c r="K2351" s="17" t="s">
        <v>51</v>
      </c>
      <c r="L2351" s="17" t="s">
        <v>54</v>
      </c>
      <c r="M2351" s="17" t="s">
        <v>52</v>
      </c>
    </row>
    <row r="2352" spans="1:13" ht="13.5" x14ac:dyDescent="0.25">
      <c r="A2352" s="3">
        <v>45429</v>
      </c>
      <c r="B2352" s="2">
        <v>7.2758000000000003</v>
      </c>
      <c r="C2352" s="2">
        <v>63.271067913867036</v>
      </c>
      <c r="D2352" s="2">
        <v>0.10422450725678178</v>
      </c>
      <c r="E2352" s="2">
        <v>-0.39801325205254445</v>
      </c>
      <c r="F2352" s="2">
        <v>7.2516799999999986</v>
      </c>
      <c r="G2352" s="2">
        <v>7.1858200000000014</v>
      </c>
      <c r="H2352" s="2">
        <v>7.2496750000000008</v>
      </c>
      <c r="I2352" s="2">
        <v>6.7136319999999987</v>
      </c>
      <c r="J2352" s="17">
        <v>6.3080814999999992</v>
      </c>
      <c r="K2352" s="17" t="s">
        <v>51</v>
      </c>
      <c r="L2352" s="17" t="s">
        <v>54</v>
      </c>
      <c r="M2352" s="17" t="s">
        <v>52</v>
      </c>
    </row>
    <row r="2353" spans="1:13" ht="13.5" x14ac:dyDescent="0.25">
      <c r="A2353" s="3">
        <v>45432</v>
      </c>
      <c r="B2353" s="2">
        <v>7.2275999999999998</v>
      </c>
      <c r="C2353" s="2">
        <v>59.720632465636264</v>
      </c>
      <c r="D2353" s="2">
        <v>7.7164192244360663E-2</v>
      </c>
      <c r="E2353" s="2">
        <v>-0.39274970622306477</v>
      </c>
      <c r="F2353" s="2">
        <v>7.254900000000001</v>
      </c>
      <c r="G2353" s="2">
        <v>7.2010800000000001</v>
      </c>
      <c r="H2353" s="2">
        <v>7.249674999999999</v>
      </c>
      <c r="I2353" s="2">
        <v>6.7301759999999975</v>
      </c>
      <c r="J2353" s="17">
        <v>6.3129400000000011</v>
      </c>
      <c r="K2353" s="17" t="s">
        <v>51</v>
      </c>
      <c r="L2353" s="17" t="s">
        <v>54</v>
      </c>
      <c r="M2353" s="17" t="s">
        <v>52</v>
      </c>
    </row>
    <row r="2354" spans="1:13" ht="13.5" x14ac:dyDescent="0.25">
      <c r="A2354" s="3">
        <v>45433</v>
      </c>
      <c r="B2354" s="2">
        <v>7.2275999999999998</v>
      </c>
      <c r="C2354" s="2">
        <v>59.720632465636264</v>
      </c>
      <c r="D2354" s="2">
        <v>4.5929310770306486E-2</v>
      </c>
      <c r="E2354" s="2">
        <v>-0.37688008167775677</v>
      </c>
      <c r="F2354" s="2">
        <v>7.2548999999999992</v>
      </c>
      <c r="G2354" s="2">
        <v>7.2211599999999994</v>
      </c>
      <c r="H2354" s="2">
        <v>7.2456599999999991</v>
      </c>
      <c r="I2354" s="2">
        <v>6.7478439999999988</v>
      </c>
      <c r="J2354" s="17">
        <v>6.3178384999999988</v>
      </c>
      <c r="K2354" s="17" t="s">
        <v>51</v>
      </c>
      <c r="L2354" s="17" t="s">
        <v>54</v>
      </c>
      <c r="M2354" s="17" t="s">
        <v>54</v>
      </c>
    </row>
    <row r="2355" spans="1:13" ht="13.5" x14ac:dyDescent="0.25">
      <c r="A2355" s="3">
        <v>45434</v>
      </c>
      <c r="B2355" s="2">
        <v>7.2275999999999998</v>
      </c>
      <c r="C2355" s="2">
        <v>59.720632465636264</v>
      </c>
      <c r="D2355" s="2">
        <v>3.9645807498380314E-2</v>
      </c>
      <c r="E2355" s="2">
        <v>-0.35376589789828677</v>
      </c>
      <c r="F2355" s="2">
        <v>7.2484799999999989</v>
      </c>
      <c r="G2355" s="2">
        <v>7.2275900000000011</v>
      </c>
      <c r="H2355" s="2">
        <v>7.2424499999999998</v>
      </c>
      <c r="I2355" s="2">
        <v>6.7658319999999996</v>
      </c>
      <c r="J2355" s="17">
        <v>6.3227370000000001</v>
      </c>
      <c r="K2355" s="17" t="s">
        <v>55</v>
      </c>
      <c r="L2355" s="17" t="s">
        <v>54</v>
      </c>
      <c r="M2355" s="17" t="s">
        <v>47</v>
      </c>
    </row>
    <row r="2356" spans="1:13" ht="13.5" x14ac:dyDescent="0.25">
      <c r="A2356" s="3">
        <v>45435</v>
      </c>
      <c r="B2356" s="2">
        <v>7.2275999999999998</v>
      </c>
      <c r="C2356" s="2">
        <v>59.720632465636264</v>
      </c>
      <c r="D2356" s="2">
        <v>3.1076728781076923E-2</v>
      </c>
      <c r="E2356" s="2">
        <v>-0.33351349540573444</v>
      </c>
      <c r="F2356" s="2">
        <v>7.2372399999999999</v>
      </c>
      <c r="G2356" s="2">
        <v>7.2356199999999999</v>
      </c>
      <c r="H2356" s="2">
        <v>7.2324099999999989</v>
      </c>
      <c r="I2356" s="2">
        <v>6.7838199999999986</v>
      </c>
      <c r="J2356" s="17">
        <v>6.3276759999999976</v>
      </c>
      <c r="K2356" s="17" t="s">
        <v>55</v>
      </c>
      <c r="L2356" s="17" t="s">
        <v>54</v>
      </c>
      <c r="M2356" s="17" t="s">
        <v>47</v>
      </c>
    </row>
    <row r="2357" spans="1:13" ht="13.5" x14ac:dyDescent="0.25">
      <c r="A2357" s="3">
        <v>45436</v>
      </c>
      <c r="B2357" s="2">
        <v>7.2596999999999996</v>
      </c>
      <c r="C2357" s="2">
        <v>61.648408490911514</v>
      </c>
      <c r="D2357" s="2">
        <v>2.688526564038618E-2</v>
      </c>
      <c r="E2357" s="2">
        <v>-0.32818823049910884</v>
      </c>
      <c r="F2357" s="2">
        <v>7.2340199999999992</v>
      </c>
      <c r="G2357" s="2">
        <v>7.2428499999999998</v>
      </c>
      <c r="H2357" s="2">
        <v>7.225179999999999</v>
      </c>
      <c r="I2357" s="2">
        <v>6.8024499999999986</v>
      </c>
      <c r="J2357" s="17">
        <v>6.3328154999999979</v>
      </c>
      <c r="K2357" s="17" t="s">
        <v>51</v>
      </c>
      <c r="L2357" s="17" t="s">
        <v>54</v>
      </c>
      <c r="M2357" s="17" t="s">
        <v>53</v>
      </c>
    </row>
    <row r="2358" spans="1:13" ht="13.5" x14ac:dyDescent="0.25">
      <c r="A2358" s="3">
        <v>45439</v>
      </c>
      <c r="B2358" s="2">
        <v>7.2596999999999996</v>
      </c>
      <c r="C2358" s="2">
        <v>61.648408490911521</v>
      </c>
      <c r="D2358" s="2">
        <v>2.6178731662460208E-2</v>
      </c>
      <c r="E2358" s="2">
        <v>-0.34572166803916837</v>
      </c>
      <c r="F2358" s="2">
        <v>7.2404399999999995</v>
      </c>
      <c r="G2358" s="2">
        <v>7.2476700000000012</v>
      </c>
      <c r="H2358" s="2">
        <v>7.2207600000000003</v>
      </c>
      <c r="I2358" s="2">
        <v>6.8223659999999997</v>
      </c>
      <c r="J2358" s="17">
        <v>6.3379949999999976</v>
      </c>
      <c r="K2358" s="17" t="s">
        <v>51</v>
      </c>
      <c r="L2358" s="17" t="s">
        <v>54</v>
      </c>
      <c r="M2358" s="17" t="s">
        <v>52</v>
      </c>
    </row>
    <row r="2359" spans="1:13" ht="13.5" x14ac:dyDescent="0.25">
      <c r="A2359" s="3">
        <v>45440</v>
      </c>
      <c r="B2359" s="2">
        <v>7.2275999999999998</v>
      </c>
      <c r="C2359" s="2">
        <v>58.40647362708669</v>
      </c>
      <c r="D2359" s="2">
        <v>2.9632259381608073E-2</v>
      </c>
      <c r="E2359" s="2">
        <v>-0.38086684903535983</v>
      </c>
      <c r="F2359" s="2">
        <v>7.2404399999999995</v>
      </c>
      <c r="G2359" s="2">
        <v>7.2476699999999994</v>
      </c>
      <c r="H2359" s="2">
        <v>7.2127299999999988</v>
      </c>
      <c r="I2359" s="2">
        <v>6.8417999999999992</v>
      </c>
      <c r="J2359" s="17">
        <v>6.3431344999999961</v>
      </c>
      <c r="K2359" s="17" t="s">
        <v>51</v>
      </c>
      <c r="L2359" s="17" t="s">
        <v>54</v>
      </c>
      <c r="M2359" s="17" t="s">
        <v>54</v>
      </c>
    </row>
    <row r="2360" spans="1:13" ht="13.5" x14ac:dyDescent="0.25">
      <c r="A2360" s="3">
        <v>45441</v>
      </c>
      <c r="B2360" s="2">
        <v>7.2838000000000003</v>
      </c>
      <c r="C2360" s="2">
        <v>62.158506623935345</v>
      </c>
      <c r="D2360" s="2">
        <v>3.2775823727019038E-2</v>
      </c>
      <c r="E2360" s="2">
        <v>-0.42693857917910372</v>
      </c>
      <c r="F2360" s="2">
        <v>7.2516800000000003</v>
      </c>
      <c r="G2360" s="2">
        <v>7.2500799999999996</v>
      </c>
      <c r="H2360" s="2">
        <v>7.2083149999999989</v>
      </c>
      <c r="I2360" s="2">
        <v>6.8660519999999998</v>
      </c>
      <c r="J2360" s="17">
        <v>6.3486754999999961</v>
      </c>
      <c r="K2360" s="17" t="s">
        <v>51</v>
      </c>
      <c r="L2360" s="17" t="s">
        <v>54</v>
      </c>
      <c r="M2360" s="17" t="s">
        <v>52</v>
      </c>
    </row>
    <row r="2361" spans="1:13" ht="13.5" x14ac:dyDescent="0.25">
      <c r="A2361" s="3">
        <v>45442</v>
      </c>
      <c r="B2361" s="2">
        <v>7.2838000000000003</v>
      </c>
      <c r="C2361" s="2">
        <v>62.158506623935345</v>
      </c>
      <c r="D2361" s="2">
        <v>3.8298265037787438E-2</v>
      </c>
      <c r="E2361" s="2">
        <v>-0.47210595067462341</v>
      </c>
      <c r="F2361" s="2">
        <v>7.2629199999999994</v>
      </c>
      <c r="G2361" s="2">
        <v>7.2500800000000014</v>
      </c>
      <c r="H2361" s="2">
        <v>7.211525</v>
      </c>
      <c r="I2361" s="2">
        <v>6.8898219999999988</v>
      </c>
      <c r="J2361" s="17">
        <v>6.3542969999999945</v>
      </c>
      <c r="K2361" s="17" t="s">
        <v>51</v>
      </c>
      <c r="L2361" s="17" t="s">
        <v>54</v>
      </c>
      <c r="M2361" s="17" t="s">
        <v>52</v>
      </c>
    </row>
    <row r="2362" spans="1:13" ht="13.5" x14ac:dyDescent="0.25">
      <c r="A2362" s="3">
        <v>45443</v>
      </c>
      <c r="B2362" s="2">
        <v>7.2838000000000003</v>
      </c>
      <c r="C2362" s="2">
        <v>62.158506623935345</v>
      </c>
      <c r="D2362" s="2">
        <v>4.0957747374854137E-2</v>
      </c>
      <c r="E2362" s="2">
        <v>-0.51350203072095046</v>
      </c>
      <c r="F2362" s="2">
        <v>7.2677400000000008</v>
      </c>
      <c r="G2362" s="2">
        <v>7.2508800000000004</v>
      </c>
      <c r="H2362" s="2">
        <v>7.2183500000000009</v>
      </c>
      <c r="I2362" s="2">
        <v>6.911985999999998</v>
      </c>
      <c r="J2362" s="17">
        <v>6.3599984999999934</v>
      </c>
      <c r="K2362" s="17" t="s">
        <v>55</v>
      </c>
      <c r="L2362" s="17" t="s">
        <v>54</v>
      </c>
      <c r="M2362" s="17" t="s">
        <v>49</v>
      </c>
    </row>
    <row r="2363" spans="1:13" ht="13.5" x14ac:dyDescent="0.25">
      <c r="A2363" s="3">
        <v>45446</v>
      </c>
      <c r="B2363" s="2">
        <v>7.2758000000000003</v>
      </c>
      <c r="C2363" s="2">
        <v>61.177347889620222</v>
      </c>
      <c r="D2363" s="2">
        <v>3.5660672312729069E-2</v>
      </c>
      <c r="E2363" s="2">
        <v>-0.54878365602012236</v>
      </c>
      <c r="F2363" s="2">
        <v>7.2709599999999996</v>
      </c>
      <c r="G2363" s="2">
        <v>7.2557</v>
      </c>
      <c r="H2363" s="2">
        <v>7.2283900000000001</v>
      </c>
      <c r="I2363" s="2">
        <v>6.9354359999999984</v>
      </c>
      <c r="J2363" s="17">
        <v>6.365740499999994</v>
      </c>
      <c r="K2363" s="17" t="s">
        <v>55</v>
      </c>
      <c r="L2363" s="17" t="s">
        <v>54</v>
      </c>
      <c r="M2363" s="17" t="s">
        <v>49</v>
      </c>
    </row>
    <row r="2364" spans="1:13" ht="13.5" x14ac:dyDescent="0.25">
      <c r="A2364" s="3">
        <v>45447</v>
      </c>
      <c r="B2364" s="2">
        <v>7.2758000000000003</v>
      </c>
      <c r="C2364" s="2">
        <v>61.177347889620222</v>
      </c>
      <c r="D2364" s="2">
        <v>3.0554865100946849E-2</v>
      </c>
      <c r="E2364" s="2">
        <v>-0.4390269248160979</v>
      </c>
      <c r="F2364" s="2">
        <v>7.2806000000000015</v>
      </c>
      <c r="G2364" s="2">
        <v>7.2605199999999996</v>
      </c>
      <c r="H2364" s="2">
        <v>7.2408399999999986</v>
      </c>
      <c r="I2364" s="2">
        <v>6.9590459999999981</v>
      </c>
      <c r="J2364" s="17">
        <v>6.3712014999999926</v>
      </c>
      <c r="K2364" s="17" t="s">
        <v>55</v>
      </c>
      <c r="L2364" s="17" t="s">
        <v>54</v>
      </c>
      <c r="M2364" s="17" t="s">
        <v>49</v>
      </c>
    </row>
    <row r="2365" spans="1:13" ht="13.5" x14ac:dyDescent="0.25">
      <c r="A2365" s="3">
        <v>45448</v>
      </c>
      <c r="B2365" s="2">
        <v>7.2838000000000003</v>
      </c>
      <c r="C2365" s="2">
        <v>61.875282449622851</v>
      </c>
      <c r="D2365" s="2">
        <v>2.5064504862644554E-2</v>
      </c>
      <c r="E2365" s="2">
        <v>-0.35122153985287835</v>
      </c>
      <c r="F2365" s="2">
        <v>7.2806000000000015</v>
      </c>
      <c r="G2365" s="2">
        <v>7.26614</v>
      </c>
      <c r="H2365" s="2">
        <v>7.2468649999999997</v>
      </c>
      <c r="I2365" s="2">
        <v>6.9826559999999995</v>
      </c>
      <c r="J2365" s="17">
        <v>6.3765419999999935</v>
      </c>
      <c r="K2365" s="17" t="s">
        <v>51</v>
      </c>
      <c r="L2365" s="17" t="s">
        <v>54</v>
      </c>
      <c r="M2365" s="17" t="s">
        <v>54</v>
      </c>
    </row>
    <row r="2366" spans="1:13" ht="13.5" x14ac:dyDescent="0.25">
      <c r="A2366" s="3">
        <v>45449</v>
      </c>
      <c r="B2366" s="2">
        <v>7.2275999999999998</v>
      </c>
      <c r="C2366" s="2">
        <v>54.467353779087873</v>
      </c>
      <c r="D2366" s="2">
        <v>2.3999812312833768E-2</v>
      </c>
      <c r="E2366" s="2">
        <v>-0.28097723188230267</v>
      </c>
      <c r="F2366" s="2">
        <v>7.2693600000000007</v>
      </c>
      <c r="G2366" s="2">
        <v>7.26614</v>
      </c>
      <c r="H2366" s="2">
        <v>7.2508799999999995</v>
      </c>
      <c r="I2366" s="2">
        <v>7.0043379999999988</v>
      </c>
      <c r="J2366" s="17">
        <v>6.3817619999999931</v>
      </c>
      <c r="K2366" s="17" t="s">
        <v>55</v>
      </c>
      <c r="L2366" s="17" t="s">
        <v>54</v>
      </c>
      <c r="M2366" s="17" t="s">
        <v>47</v>
      </c>
    </row>
    <row r="2367" spans="1:13" ht="13.5" x14ac:dyDescent="0.25">
      <c r="A2367" s="3">
        <v>45450</v>
      </c>
      <c r="B2367" s="2">
        <v>7.2275999999999998</v>
      </c>
      <c r="C2367" s="2">
        <v>54.467353779087873</v>
      </c>
      <c r="D2367" s="2">
        <v>2.7830610887051854E-2</v>
      </c>
      <c r="E2367" s="2">
        <v>-0.22478178550584216</v>
      </c>
      <c r="F2367" s="2">
        <v>7.2581199999999999</v>
      </c>
      <c r="G2367" s="2">
        <v>7.2629299999999999</v>
      </c>
      <c r="H2367" s="2">
        <v>7.2528899999999989</v>
      </c>
      <c r="I2367" s="2">
        <v>7.0213639999999984</v>
      </c>
      <c r="J2367" s="17">
        <v>6.3870219999999938</v>
      </c>
      <c r="K2367" s="17" t="s">
        <v>55</v>
      </c>
      <c r="L2367" s="17" t="s">
        <v>54</v>
      </c>
      <c r="M2367" s="17" t="s">
        <v>47</v>
      </c>
    </row>
    <row r="2368" spans="1:13" ht="13.5" x14ac:dyDescent="0.25">
      <c r="A2368" s="3">
        <v>45453</v>
      </c>
      <c r="B2368" s="2">
        <v>7.2275999999999998</v>
      </c>
      <c r="C2368" s="2">
        <v>54.467353779087873</v>
      </c>
      <c r="D2368" s="2">
        <v>3.088060280831062E-2</v>
      </c>
      <c r="E2368" s="2">
        <v>-0.17982542840467375</v>
      </c>
      <c r="F2368" s="2">
        <v>7.2484799999999989</v>
      </c>
      <c r="G2368" s="2">
        <v>7.2597199999999997</v>
      </c>
      <c r="H2368" s="2">
        <v>7.2536950000000004</v>
      </c>
      <c r="I2368" s="2">
        <v>7.0390319999999988</v>
      </c>
      <c r="J2368" s="17">
        <v>6.3922819999999936</v>
      </c>
      <c r="K2368" s="17" t="s">
        <v>55</v>
      </c>
      <c r="L2368" s="17" t="s">
        <v>54</v>
      </c>
      <c r="M2368" s="17" t="s">
        <v>47</v>
      </c>
    </row>
    <row r="2369" spans="1:13" ht="13.5" x14ac:dyDescent="0.25">
      <c r="A2369" s="3">
        <v>45454</v>
      </c>
      <c r="B2369" s="2">
        <v>7.2275999999999998</v>
      </c>
      <c r="C2369" s="2">
        <v>54.467353779087873</v>
      </c>
      <c r="D2369" s="2">
        <v>2.8345632344245253E-2</v>
      </c>
      <c r="E2369" s="2">
        <v>-0.14386034272373902</v>
      </c>
      <c r="F2369" s="2">
        <v>7.2388400000000006</v>
      </c>
      <c r="G2369" s="2">
        <v>7.2597199999999997</v>
      </c>
      <c r="H2369" s="2">
        <v>7.2536949999999987</v>
      </c>
      <c r="I2369" s="2">
        <v>7.0570199999999987</v>
      </c>
      <c r="J2369" s="17">
        <v>6.3975019999999923</v>
      </c>
      <c r="K2369" s="17" t="s">
        <v>55</v>
      </c>
      <c r="L2369" s="17" t="s">
        <v>54</v>
      </c>
      <c r="M2369" s="17" t="s">
        <v>47</v>
      </c>
    </row>
    <row r="2370" spans="1:13" ht="13.5" x14ac:dyDescent="0.25">
      <c r="A2370" s="3">
        <v>45455</v>
      </c>
      <c r="B2370" s="2">
        <v>7.2275999999999998</v>
      </c>
      <c r="C2370" s="2">
        <v>54.467353779087873</v>
      </c>
      <c r="D2370" s="2">
        <v>3.4682671070755511E-2</v>
      </c>
      <c r="E2370" s="2">
        <v>-0.11508827417899122</v>
      </c>
      <c r="F2370" s="2">
        <v>7.2275999999999998</v>
      </c>
      <c r="G2370" s="2">
        <v>7.2541000000000011</v>
      </c>
      <c r="H2370" s="2">
        <v>7.2520899999999999</v>
      </c>
      <c r="I2370" s="2">
        <v>7.077899999999997</v>
      </c>
      <c r="J2370" s="17">
        <v>6.4027219999999936</v>
      </c>
      <c r="K2370" s="17" t="s">
        <v>55</v>
      </c>
      <c r="L2370" s="17" t="s">
        <v>54</v>
      </c>
      <c r="M2370" s="17" t="s">
        <v>47</v>
      </c>
    </row>
    <row r="2371" spans="1:13" ht="13.5" x14ac:dyDescent="0.25">
      <c r="A2371" s="3">
        <v>45456</v>
      </c>
      <c r="B2371" s="2">
        <v>7.1473000000000004</v>
      </c>
      <c r="C2371" s="2">
        <v>43.651088663643598</v>
      </c>
      <c r="D2371" s="2">
        <v>4.5840947325761938E-2</v>
      </c>
      <c r="E2371" s="2">
        <v>-9.207061934319298E-2</v>
      </c>
      <c r="F2371" s="2">
        <v>7.2115399999999994</v>
      </c>
      <c r="G2371" s="2">
        <v>7.2404500000000009</v>
      </c>
      <c r="H2371" s="2">
        <v>7.2452650000000007</v>
      </c>
      <c r="I2371" s="2">
        <v>7.0971739999999981</v>
      </c>
      <c r="J2371" s="17">
        <v>6.4075804999999919</v>
      </c>
      <c r="K2371" s="17" t="s">
        <v>55</v>
      </c>
      <c r="L2371" s="17" t="s">
        <v>54</v>
      </c>
      <c r="M2371" s="17" t="s">
        <v>47</v>
      </c>
    </row>
    <row r="2372" spans="1:13" ht="13.5" x14ac:dyDescent="0.25">
      <c r="A2372" s="3">
        <v>45457</v>
      </c>
      <c r="B2372" s="2">
        <v>7.1393000000000004</v>
      </c>
      <c r="C2372" s="2">
        <v>42.74046400721592</v>
      </c>
      <c r="D2372" s="2">
        <v>5.6208930746912245E-2</v>
      </c>
      <c r="E2372" s="2">
        <v>-7.3656495474554384E-2</v>
      </c>
      <c r="F2372" s="2">
        <v>7.1938800000000001</v>
      </c>
      <c r="G2372" s="2">
        <v>7.2260000000000009</v>
      </c>
      <c r="H2372" s="2">
        <v>7.2384399999999998</v>
      </c>
      <c r="I2372" s="2">
        <v>7.1178939999999988</v>
      </c>
      <c r="J2372" s="17">
        <v>6.4125594999999933</v>
      </c>
      <c r="K2372" s="17" t="s">
        <v>55</v>
      </c>
      <c r="L2372" s="17" t="s">
        <v>48</v>
      </c>
      <c r="M2372" s="17" t="s">
        <v>47</v>
      </c>
    </row>
    <row r="2373" spans="1:13" ht="13.5" x14ac:dyDescent="0.25">
      <c r="A2373" s="3">
        <v>45461</v>
      </c>
      <c r="B2373" s="2">
        <v>7.2275999999999998</v>
      </c>
      <c r="C2373" s="2">
        <v>54.117870860228557</v>
      </c>
      <c r="D2373" s="2">
        <v>5.7566650740726644E-2</v>
      </c>
      <c r="E2373" s="2">
        <v>-5.892519637964351E-2</v>
      </c>
      <c r="F2373" s="2">
        <v>7.1938800000000001</v>
      </c>
      <c r="G2373" s="2">
        <v>7.2211799999999995</v>
      </c>
      <c r="H2373" s="2">
        <v>7.2384399999999989</v>
      </c>
      <c r="I2373" s="2">
        <v>7.1387739999999988</v>
      </c>
      <c r="J2373" s="17">
        <v>6.4180204999999919</v>
      </c>
      <c r="K2373" s="17" t="s">
        <v>55</v>
      </c>
      <c r="L2373" s="17" t="s">
        <v>48</v>
      </c>
      <c r="M2373" s="17" t="s">
        <v>54</v>
      </c>
    </row>
    <row r="2374" spans="1:13" ht="13.5" x14ac:dyDescent="0.25">
      <c r="A2374" s="3">
        <v>45462</v>
      </c>
      <c r="B2374" s="2">
        <v>7.2275999999999998</v>
      </c>
      <c r="C2374" s="2">
        <v>54.117870860228557</v>
      </c>
      <c r="D2374" s="2">
        <v>5.8523649018037638E-2</v>
      </c>
      <c r="E2374" s="2">
        <v>-4.714015710371481E-2</v>
      </c>
      <c r="F2374" s="2">
        <v>7.1938800000000001</v>
      </c>
      <c r="G2374" s="2">
        <v>7.2163599999999999</v>
      </c>
      <c r="H2374" s="2">
        <v>7.2384399999999989</v>
      </c>
      <c r="I2374" s="2">
        <v>7.159653999999998</v>
      </c>
      <c r="J2374" s="17">
        <v>6.4234814999999923</v>
      </c>
      <c r="K2374" s="17" t="s">
        <v>55</v>
      </c>
      <c r="L2374" s="17" t="s">
        <v>48</v>
      </c>
      <c r="M2374" s="17" t="s">
        <v>54</v>
      </c>
    </row>
    <row r="2375" spans="1:13" ht="13.5" x14ac:dyDescent="0.25">
      <c r="A2375" s="3">
        <v>45463</v>
      </c>
      <c r="B2375" s="2">
        <v>7.0911</v>
      </c>
      <c r="C2375" s="2">
        <v>39.90301427676178</v>
      </c>
      <c r="D2375" s="2">
        <v>7.0497665913159757E-2</v>
      </c>
      <c r="E2375" s="2">
        <v>-3.7712125682971852E-2</v>
      </c>
      <c r="F2375" s="2">
        <v>7.1665799999999988</v>
      </c>
      <c r="G2375" s="2">
        <v>7.1970900000000002</v>
      </c>
      <c r="H2375" s="2">
        <v>7.2316149999999997</v>
      </c>
      <c r="I2375" s="2">
        <v>7.1716999999999986</v>
      </c>
      <c r="J2375" s="17">
        <v>6.4289024999999924</v>
      </c>
      <c r="K2375" s="17" t="s">
        <v>55</v>
      </c>
      <c r="L2375" s="17" t="s">
        <v>48</v>
      </c>
      <c r="M2375" s="17" t="s">
        <v>47</v>
      </c>
    </row>
    <row r="2376" spans="1:13" ht="13.5" x14ac:dyDescent="0.25">
      <c r="A2376" s="3">
        <v>45464</v>
      </c>
      <c r="B2376" s="2">
        <v>7.1473000000000004</v>
      </c>
      <c r="C2376" s="2">
        <v>46.172014104386172</v>
      </c>
      <c r="D2376" s="2">
        <v>6.8462520564174234E-2</v>
      </c>
      <c r="E2376" s="2">
        <v>-3.0169700546377482E-2</v>
      </c>
      <c r="F2376" s="2">
        <v>7.1665800000000006</v>
      </c>
      <c r="G2376" s="2">
        <v>7.1890600000000004</v>
      </c>
      <c r="H2376" s="2">
        <v>7.2275999999999998</v>
      </c>
      <c r="I2376" s="2">
        <v>7.1848699999999983</v>
      </c>
      <c r="J2376" s="17">
        <v>6.4349654999999926</v>
      </c>
      <c r="K2376" s="17" t="s">
        <v>55</v>
      </c>
      <c r="L2376" s="17" t="s">
        <v>48</v>
      </c>
      <c r="M2376" s="17" t="s">
        <v>54</v>
      </c>
    </row>
    <row r="2377" spans="1:13" ht="13.5" x14ac:dyDescent="0.25">
      <c r="A2377" s="3">
        <v>45467</v>
      </c>
      <c r="B2377" s="2">
        <v>7.1473000000000004</v>
      </c>
      <c r="C2377" s="2">
        <v>46.172014104386172</v>
      </c>
      <c r="D2377" s="2">
        <v>6.7002933517941621E-2</v>
      </c>
      <c r="E2377" s="2">
        <v>-2.4135760437101986E-2</v>
      </c>
      <c r="F2377" s="2">
        <v>7.1681799999999996</v>
      </c>
      <c r="G2377" s="2">
        <v>7.1810299999999998</v>
      </c>
      <c r="H2377" s="2">
        <v>7.2219799999999994</v>
      </c>
      <c r="I2377" s="2">
        <v>7.1945079999999981</v>
      </c>
      <c r="J2377" s="17">
        <v>6.4414299999999933</v>
      </c>
      <c r="K2377" s="17" t="s">
        <v>51</v>
      </c>
      <c r="L2377" s="17" t="s">
        <v>54</v>
      </c>
      <c r="M2377" s="17" t="s">
        <v>52</v>
      </c>
    </row>
    <row r="2378" spans="1:13" ht="13.5" x14ac:dyDescent="0.25">
      <c r="A2378" s="3">
        <v>45468</v>
      </c>
      <c r="B2378" s="2">
        <v>7.34</v>
      </c>
      <c r="C2378" s="2">
        <v>61.954197432582156</v>
      </c>
      <c r="D2378" s="2">
        <v>5.1736841860432037E-2</v>
      </c>
      <c r="E2378" s="2">
        <v>-1.9308608349681591E-2</v>
      </c>
      <c r="F2378" s="2">
        <v>7.1906599999999994</v>
      </c>
      <c r="G2378" s="2">
        <v>7.1922700000000006</v>
      </c>
      <c r="H2378" s="2">
        <v>7.2259949999999993</v>
      </c>
      <c r="I2378" s="2">
        <v>7.2089619999999979</v>
      </c>
      <c r="J2378" s="17">
        <v>6.4484564999999927</v>
      </c>
      <c r="K2378" s="17" t="s">
        <v>51</v>
      </c>
      <c r="L2378" s="17" t="s">
        <v>54</v>
      </c>
      <c r="M2378" s="17" t="s">
        <v>52</v>
      </c>
    </row>
    <row r="2379" spans="1:13" ht="13.5" x14ac:dyDescent="0.25">
      <c r="A2379" s="3">
        <v>45469</v>
      </c>
      <c r="B2379" s="2">
        <v>7.34</v>
      </c>
      <c r="C2379" s="2">
        <v>61.954197432582156</v>
      </c>
      <c r="D2379" s="2">
        <v>3.7905723418104387E-2</v>
      </c>
      <c r="E2379" s="2">
        <v>-1.5446886679745274E-2</v>
      </c>
      <c r="F2379" s="2">
        <v>7.2131400000000001</v>
      </c>
      <c r="G2379" s="2">
        <v>7.2035099999999996</v>
      </c>
      <c r="H2379" s="2">
        <v>7.2316149999999997</v>
      </c>
      <c r="I2379" s="2">
        <v>7.2256659999999977</v>
      </c>
      <c r="J2379" s="17">
        <v>6.4543589999999931</v>
      </c>
      <c r="K2379" s="17" t="s">
        <v>51</v>
      </c>
      <c r="L2379" s="17" t="s">
        <v>54</v>
      </c>
      <c r="M2379" s="17" t="s">
        <v>52</v>
      </c>
    </row>
    <row r="2380" spans="1:13" ht="13.5" x14ac:dyDescent="0.25">
      <c r="A2380" s="3">
        <v>45470</v>
      </c>
      <c r="B2380" s="2">
        <v>7.2918000000000003</v>
      </c>
      <c r="C2380" s="2">
        <v>57.09781238246984</v>
      </c>
      <c r="D2380" s="2">
        <v>2.8926861693567396E-2</v>
      </c>
      <c r="E2380" s="2">
        <v>-1.235750934379622E-2</v>
      </c>
      <c r="F2380" s="2">
        <v>7.2532799999999993</v>
      </c>
      <c r="G2380" s="2">
        <v>7.2099299999999999</v>
      </c>
      <c r="H2380" s="2">
        <v>7.2320149999999996</v>
      </c>
      <c r="I2380" s="2">
        <v>7.2383539999999984</v>
      </c>
      <c r="J2380" s="17">
        <v>6.4603014999999928</v>
      </c>
      <c r="K2380" s="17" t="s">
        <v>51</v>
      </c>
      <c r="L2380" s="17" t="s">
        <v>54</v>
      </c>
      <c r="M2380" s="17" t="s">
        <v>52</v>
      </c>
    </row>
    <row r="2381" spans="1:13" ht="13.5" x14ac:dyDescent="0.25">
      <c r="A2381" s="3">
        <v>45471</v>
      </c>
      <c r="B2381" s="2">
        <v>7.2676999999999996</v>
      </c>
      <c r="C2381" s="2">
        <v>54.785417286275703</v>
      </c>
      <c r="D2381" s="2">
        <v>1.0262205223420473E-2</v>
      </c>
      <c r="E2381" s="2">
        <v>-9.8860074750369772E-3</v>
      </c>
      <c r="F2381" s="2">
        <v>7.2773599999999998</v>
      </c>
      <c r="G2381" s="2">
        <v>7.2219700000000007</v>
      </c>
      <c r="H2381" s="2">
        <v>7.2312099999999999</v>
      </c>
      <c r="I2381" s="2">
        <v>7.2426899999999979</v>
      </c>
      <c r="J2381" s="17">
        <v>6.4661234999999921</v>
      </c>
      <c r="K2381" s="17" t="s">
        <v>55</v>
      </c>
      <c r="L2381" s="17" t="s">
        <v>54</v>
      </c>
      <c r="M2381" s="17" t="s">
        <v>49</v>
      </c>
    </row>
    <row r="2382" spans="1:13" ht="13.5" x14ac:dyDescent="0.25">
      <c r="A2382" s="3">
        <v>45474</v>
      </c>
      <c r="B2382" s="2">
        <v>7.2195999999999998</v>
      </c>
      <c r="C2382" s="2">
        <v>50.39837499269747</v>
      </c>
      <c r="D2382" s="2">
        <v>-3.5179353753953535E-3</v>
      </c>
      <c r="E2382" s="2">
        <v>-7.9088059800295814E-3</v>
      </c>
      <c r="F2382" s="2">
        <v>7.2918199999999995</v>
      </c>
      <c r="G2382" s="2">
        <v>7.2299999999999995</v>
      </c>
      <c r="H2382" s="2">
        <v>7.2279999999999998</v>
      </c>
      <c r="I2382" s="2">
        <v>7.2412459999999985</v>
      </c>
      <c r="J2382" s="17">
        <v>6.4717049999999912</v>
      </c>
      <c r="K2382" s="17" t="s">
        <v>55</v>
      </c>
      <c r="L2382" s="17" t="s">
        <v>54</v>
      </c>
      <c r="M2382" s="17" t="s">
        <v>49</v>
      </c>
    </row>
    <row r="2383" spans="1:13" ht="13.5" x14ac:dyDescent="0.25">
      <c r="A2383" s="3">
        <v>45475</v>
      </c>
      <c r="B2383" s="2">
        <v>7.1967999999999996</v>
      </c>
      <c r="C2383" s="2">
        <v>48.419135568442186</v>
      </c>
      <c r="D2383" s="2">
        <v>8.4153162574374107E-5</v>
      </c>
      <c r="E2383" s="2">
        <v>-6.3270447840236659E-3</v>
      </c>
      <c r="F2383" s="2">
        <v>7.2631800000000002</v>
      </c>
      <c r="G2383" s="2">
        <v>7.2269199999999998</v>
      </c>
      <c r="H2383" s="2">
        <v>7.2240500000000001</v>
      </c>
      <c r="I2383" s="2">
        <v>7.2406299999999977</v>
      </c>
      <c r="J2383" s="17">
        <v>6.4772929999999915</v>
      </c>
      <c r="K2383" s="17" t="s">
        <v>55</v>
      </c>
      <c r="L2383" s="17" t="s">
        <v>54</v>
      </c>
      <c r="M2383" s="17" t="s">
        <v>47</v>
      </c>
    </row>
    <row r="2384" spans="1:13" ht="13.5" x14ac:dyDescent="0.25">
      <c r="A2384" s="3">
        <v>45476</v>
      </c>
      <c r="B2384" s="2">
        <v>7.1344000000000003</v>
      </c>
      <c r="C2384" s="2">
        <v>43.396093020073032</v>
      </c>
      <c r="D2384" s="2">
        <v>7.8785626648292251E-3</v>
      </c>
      <c r="E2384" s="2">
        <v>-5.0616358272189332E-3</v>
      </c>
      <c r="F2384" s="2">
        <v>7.2220600000000008</v>
      </c>
      <c r="G2384" s="2">
        <v>7.2176</v>
      </c>
      <c r="H2384" s="2">
        <v>7.2169799999999995</v>
      </c>
      <c r="I2384" s="2">
        <v>7.2371599999999994</v>
      </c>
      <c r="J2384" s="17">
        <v>6.4826894999999913</v>
      </c>
      <c r="K2384" s="17" t="s">
        <v>55</v>
      </c>
      <c r="L2384" s="17" t="s">
        <v>54</v>
      </c>
      <c r="M2384" s="17" t="s">
        <v>47</v>
      </c>
    </row>
    <row r="2385" spans="1:13" ht="13.5" x14ac:dyDescent="0.25">
      <c r="A2385" s="3">
        <v>45477</v>
      </c>
      <c r="B2385" s="2">
        <v>7.1254999999999997</v>
      </c>
      <c r="C2385" s="2">
        <v>42.715441490189789</v>
      </c>
      <c r="D2385" s="2">
        <v>-5.3831229122067725E-3</v>
      </c>
      <c r="E2385" s="2">
        <v>-4.0493086617751466E-3</v>
      </c>
      <c r="F2385" s="2">
        <v>7.1888000000000005</v>
      </c>
      <c r="G2385" s="2">
        <v>7.2210399999999995</v>
      </c>
      <c r="H2385" s="2">
        <v>7.2090649999999998</v>
      </c>
      <c r="I2385" s="2">
        <v>7.2338339999999981</v>
      </c>
      <c r="J2385" s="17">
        <v>6.489044999999992</v>
      </c>
      <c r="K2385" s="17" t="s">
        <v>55</v>
      </c>
      <c r="L2385" s="17" t="s">
        <v>54</v>
      </c>
      <c r="M2385" s="17" t="s">
        <v>47</v>
      </c>
    </row>
    <row r="2386" spans="1:13" ht="13.5" x14ac:dyDescent="0.25">
      <c r="A2386" s="3">
        <v>45478</v>
      </c>
      <c r="B2386" s="2">
        <v>7.3128000000000002</v>
      </c>
      <c r="C2386" s="2">
        <v>57.738326375510795</v>
      </c>
      <c r="D2386" s="2">
        <v>-2.1331929299773122E-2</v>
      </c>
      <c r="E2386" s="2">
        <v>-3.2394469294201172E-3</v>
      </c>
      <c r="F2386" s="2">
        <v>7.1978200000000001</v>
      </c>
      <c r="G2386" s="2">
        <v>7.23759</v>
      </c>
      <c r="H2386" s="2">
        <v>7.2133250000000002</v>
      </c>
      <c r="I2386" s="2">
        <v>7.2315219999999991</v>
      </c>
      <c r="J2386" s="17">
        <v>6.4957749999999921</v>
      </c>
      <c r="K2386" s="17" t="s">
        <v>51</v>
      </c>
      <c r="L2386" s="17" t="s">
        <v>54</v>
      </c>
      <c r="M2386" s="17" t="s">
        <v>53</v>
      </c>
    </row>
    <row r="2387" spans="1:13" ht="13.5" x14ac:dyDescent="0.25">
      <c r="A2387" s="3">
        <v>45481</v>
      </c>
      <c r="B2387" s="2">
        <v>7.4465000000000003</v>
      </c>
      <c r="C2387" s="2">
        <v>64.828881831869339</v>
      </c>
      <c r="D2387" s="2">
        <v>-4.5374077560119019E-2</v>
      </c>
      <c r="E2387" s="2">
        <v>-2.5915575435360941E-3</v>
      </c>
      <c r="F2387" s="2">
        <v>7.243199999999999</v>
      </c>
      <c r="G2387" s="2">
        <v>7.2675099999999997</v>
      </c>
      <c r="H2387" s="2">
        <v>7.2242700000000015</v>
      </c>
      <c r="I2387" s="2">
        <v>7.2323659999999981</v>
      </c>
      <c r="J2387" s="17">
        <v>6.5033339999999917</v>
      </c>
      <c r="K2387" s="17" t="s">
        <v>51</v>
      </c>
      <c r="L2387" s="17" t="s">
        <v>54</v>
      </c>
      <c r="M2387" s="17" t="s">
        <v>53</v>
      </c>
    </row>
    <row r="2388" spans="1:13" ht="13.5" x14ac:dyDescent="0.25">
      <c r="A2388" s="3">
        <v>45482</v>
      </c>
      <c r="B2388" s="2">
        <v>7.4911000000000003</v>
      </c>
      <c r="C2388" s="2">
        <v>66.828238325800669</v>
      </c>
      <c r="D2388" s="2">
        <v>-4.0760671467112708E-2</v>
      </c>
      <c r="E2388" s="2">
        <v>-2.0732460348288754E-3</v>
      </c>
      <c r="F2388" s="2">
        <v>7.30206</v>
      </c>
      <c r="G2388" s="2">
        <v>7.2826200000000014</v>
      </c>
      <c r="H2388" s="2">
        <v>7.237445000000001</v>
      </c>
      <c r="I2388" s="2">
        <v>7.235225999999999</v>
      </c>
      <c r="J2388" s="17">
        <v>6.5111159999999924</v>
      </c>
      <c r="K2388" s="17" t="s">
        <v>51</v>
      </c>
      <c r="L2388" s="17" t="s">
        <v>54</v>
      </c>
      <c r="M2388" s="17" t="s">
        <v>52</v>
      </c>
    </row>
    <row r="2389" spans="1:13" ht="13.5" x14ac:dyDescent="0.25">
      <c r="A2389" s="3">
        <v>45483</v>
      </c>
      <c r="B2389" s="2">
        <v>7.5357000000000003</v>
      </c>
      <c r="C2389" s="2">
        <v>68.741842544541129</v>
      </c>
      <c r="D2389" s="2">
        <v>-4.1707311462995555E-2</v>
      </c>
      <c r="E2389" s="2">
        <v>-1.6585968278631004E-3</v>
      </c>
      <c r="F2389" s="2">
        <v>7.38232</v>
      </c>
      <c r="G2389" s="2">
        <v>7.3021900000000013</v>
      </c>
      <c r="H2389" s="2">
        <v>7.2528499999999978</v>
      </c>
      <c r="I2389" s="2">
        <v>7.2381759999999993</v>
      </c>
      <c r="J2389" s="17">
        <v>6.5192014999999923</v>
      </c>
      <c r="K2389" s="17" t="s">
        <v>51</v>
      </c>
      <c r="L2389" s="17" t="s">
        <v>54</v>
      </c>
      <c r="M2389" s="17" t="s">
        <v>52</v>
      </c>
    </row>
    <row r="2390" spans="1:13" ht="13.5" x14ac:dyDescent="0.25">
      <c r="A2390" s="3">
        <v>45484</v>
      </c>
      <c r="B2390" s="2">
        <v>7.4911000000000003</v>
      </c>
      <c r="C2390" s="2">
        <v>64.721031214664592</v>
      </c>
      <c r="D2390" s="2">
        <v>-4.8315564320590809E-2</v>
      </c>
      <c r="E2390" s="2">
        <v>-1.3268774622904804E-3</v>
      </c>
      <c r="F2390" s="2">
        <v>7.4554400000000003</v>
      </c>
      <c r="G2390" s="2">
        <v>7.3221200000000009</v>
      </c>
      <c r="H2390" s="2">
        <v>7.2660249999999991</v>
      </c>
      <c r="I2390" s="2">
        <v>7.2405560000000007</v>
      </c>
      <c r="J2390" s="17">
        <v>6.5277869999999929</v>
      </c>
      <c r="K2390" s="17" t="s">
        <v>51</v>
      </c>
      <c r="L2390" s="17" t="s">
        <v>54</v>
      </c>
      <c r="M2390" s="17" t="s">
        <v>52</v>
      </c>
    </row>
    <row r="2391" spans="1:13" ht="13.5" x14ac:dyDescent="0.25">
      <c r="A2391" s="3">
        <v>45485</v>
      </c>
      <c r="B2391" s="2">
        <v>7.4911000000000003</v>
      </c>
      <c r="C2391" s="2">
        <v>64.721031214664578</v>
      </c>
      <c r="D2391" s="2">
        <v>-5.8921283062916885E-2</v>
      </c>
      <c r="E2391" s="2">
        <v>-1.0615019698323844E-3</v>
      </c>
      <c r="F2391" s="2">
        <v>7.4911000000000003</v>
      </c>
      <c r="G2391" s="2">
        <v>7.3444600000000007</v>
      </c>
      <c r="H2391" s="2">
        <v>7.2832149999999984</v>
      </c>
      <c r="I2391" s="2">
        <v>7.2459860000000011</v>
      </c>
      <c r="J2391" s="17">
        <v>6.5367334999999924</v>
      </c>
      <c r="K2391" s="17" t="s">
        <v>51</v>
      </c>
      <c r="L2391" s="17" t="s">
        <v>54</v>
      </c>
      <c r="M2391" s="17" t="s">
        <v>52</v>
      </c>
    </row>
    <row r="2392" spans="1:13" ht="13.5" x14ac:dyDescent="0.25">
      <c r="A2392" s="3">
        <v>45488</v>
      </c>
      <c r="B2392" s="2">
        <v>7.4465000000000003</v>
      </c>
      <c r="C2392" s="2">
        <v>60.609508842888239</v>
      </c>
      <c r="D2392" s="2">
        <v>-7.3201304492796382E-2</v>
      </c>
      <c r="E2392" s="2">
        <v>-8.4920157586590753E-4</v>
      </c>
      <c r="F2392" s="2">
        <v>7.4911000000000003</v>
      </c>
      <c r="G2392" s="2">
        <v>7.3671499999999996</v>
      </c>
      <c r="H2392" s="2">
        <v>7.2985749999999996</v>
      </c>
      <c r="I2392" s="2">
        <v>7.2519700000000027</v>
      </c>
      <c r="J2392" s="17">
        <v>6.5450959999999929</v>
      </c>
      <c r="K2392" s="17" t="s">
        <v>55</v>
      </c>
      <c r="L2392" s="17" t="s">
        <v>54</v>
      </c>
      <c r="M2392" s="17" t="s">
        <v>54</v>
      </c>
    </row>
    <row r="2393" spans="1:13" ht="13.5" x14ac:dyDescent="0.25">
      <c r="A2393" s="3">
        <v>45489</v>
      </c>
      <c r="B2393" s="2">
        <v>7.5267999999999997</v>
      </c>
      <c r="C2393" s="2">
        <v>64.929337925615755</v>
      </c>
      <c r="D2393" s="2">
        <v>-9.5596748012014565E-2</v>
      </c>
      <c r="E2393" s="2">
        <v>-6.7936126069272605E-4</v>
      </c>
      <c r="F2393" s="2">
        <v>7.49824</v>
      </c>
      <c r="G2393" s="2">
        <v>7.4001500000000009</v>
      </c>
      <c r="H2393" s="2">
        <v>7.3135349999999999</v>
      </c>
      <c r="I2393" s="2">
        <v>7.2610060000000018</v>
      </c>
      <c r="J2393" s="17">
        <v>6.553859999999994</v>
      </c>
      <c r="K2393" s="17" t="s">
        <v>55</v>
      </c>
      <c r="L2393" s="17" t="s">
        <v>54</v>
      </c>
      <c r="M2393" s="17" t="s">
        <v>49</v>
      </c>
    </row>
    <row r="2394" spans="1:13" ht="13.5" x14ac:dyDescent="0.25">
      <c r="A2394" s="3">
        <v>45490</v>
      </c>
      <c r="B2394" s="2">
        <v>7.5267999999999997</v>
      </c>
      <c r="C2394" s="2">
        <v>64.929337925615755</v>
      </c>
      <c r="D2394" s="2">
        <v>-0.12541429780043956</v>
      </c>
      <c r="E2394" s="2">
        <v>-5.4348900855418088E-4</v>
      </c>
      <c r="F2394" s="2">
        <v>7.4964600000000008</v>
      </c>
      <c r="G2394" s="2">
        <v>7.4393900000000004</v>
      </c>
      <c r="H2394" s="2">
        <v>7.3284950000000011</v>
      </c>
      <c r="I2394" s="2">
        <v>7.2710060000000007</v>
      </c>
      <c r="J2394" s="17">
        <v>6.5623829999999952</v>
      </c>
      <c r="K2394" s="17" t="s">
        <v>55</v>
      </c>
      <c r="L2394" s="17" t="s">
        <v>54</v>
      </c>
      <c r="M2394" s="17" t="s">
        <v>47</v>
      </c>
    </row>
    <row r="2395" spans="1:13" ht="13.5" x14ac:dyDescent="0.25">
      <c r="A2395" s="3">
        <v>45491</v>
      </c>
      <c r="B2395" s="2">
        <v>7.4911000000000003</v>
      </c>
      <c r="C2395" s="2">
        <v>61.45437624013276</v>
      </c>
      <c r="D2395" s="2">
        <v>-0.15054298441187886</v>
      </c>
      <c r="E2395" s="2">
        <v>-4.3479120684334472E-4</v>
      </c>
      <c r="F2395" s="2">
        <v>7.4964600000000008</v>
      </c>
      <c r="G2395" s="2">
        <v>7.4759500000000001</v>
      </c>
      <c r="H2395" s="2">
        <v>7.3484949999999998</v>
      </c>
      <c r="I2395" s="2">
        <v>7.2775620000000014</v>
      </c>
      <c r="J2395" s="17">
        <v>6.5707274999999958</v>
      </c>
      <c r="K2395" s="17" t="s">
        <v>55</v>
      </c>
      <c r="L2395" s="17" t="s">
        <v>54</v>
      </c>
      <c r="M2395" s="17" t="s">
        <v>54</v>
      </c>
    </row>
    <row r="2396" spans="1:13" ht="13.5" x14ac:dyDescent="0.25">
      <c r="A2396" s="3">
        <v>45492</v>
      </c>
      <c r="B2396" s="2">
        <v>7.5357000000000003</v>
      </c>
      <c r="C2396" s="2">
        <v>64.04341643142638</v>
      </c>
      <c r="D2396" s="2">
        <v>-0.14716981313124666</v>
      </c>
      <c r="E2396" s="2">
        <v>-3.4783296547467581E-4</v>
      </c>
      <c r="F2396" s="2">
        <v>7.5053799999999997</v>
      </c>
      <c r="G2396" s="2">
        <v>7.4982400000000009</v>
      </c>
      <c r="H2396" s="2">
        <v>7.3679149999999991</v>
      </c>
      <c r="I2396" s="2">
        <v>7.285330000000001</v>
      </c>
      <c r="J2396" s="17">
        <v>6.5798569999999961</v>
      </c>
      <c r="K2396" s="17" t="s">
        <v>55</v>
      </c>
      <c r="L2396" s="17" t="s">
        <v>54</v>
      </c>
      <c r="M2396" s="17" t="s">
        <v>49</v>
      </c>
    </row>
    <row r="2397" spans="1:13" ht="13.5" x14ac:dyDescent="0.25">
      <c r="A2397" s="3">
        <v>45495</v>
      </c>
      <c r="B2397" s="2">
        <v>7.5267999999999997</v>
      </c>
      <c r="C2397" s="2">
        <v>63.132131894989527</v>
      </c>
      <c r="D2397" s="2">
        <v>-0.12416154716344252</v>
      </c>
      <c r="E2397" s="2">
        <v>-2.7826637237974064E-4</v>
      </c>
      <c r="F2397" s="2">
        <v>7.5214400000000001</v>
      </c>
      <c r="G2397" s="2">
        <v>7.5062700000000007</v>
      </c>
      <c r="H2397" s="2">
        <v>7.3868899999999993</v>
      </c>
      <c r="I2397" s="2">
        <v>7.2921180000000003</v>
      </c>
      <c r="J2397" s="17">
        <v>6.5889419999999959</v>
      </c>
      <c r="K2397" s="17" t="s">
        <v>51</v>
      </c>
      <c r="L2397" s="17" t="s">
        <v>54</v>
      </c>
      <c r="M2397" s="17" t="s">
        <v>52</v>
      </c>
    </row>
    <row r="2398" spans="1:13" ht="13.5" x14ac:dyDescent="0.25">
      <c r="A2398" s="3">
        <v>45496</v>
      </c>
      <c r="B2398" s="2">
        <v>7.4911000000000003</v>
      </c>
      <c r="C2398" s="2">
        <v>59.476298984982229</v>
      </c>
      <c r="D2398" s="2">
        <v>-9.612929836059525E-2</v>
      </c>
      <c r="E2398" s="2">
        <v>-2.2261309790379253E-4</v>
      </c>
      <c r="F2398" s="2">
        <v>7.5143000000000013</v>
      </c>
      <c r="G2398" s="2">
        <v>7.5062700000000007</v>
      </c>
      <c r="H2398" s="2">
        <v>7.3944450000000002</v>
      </c>
      <c r="I2398" s="2">
        <v>7.2977100000000021</v>
      </c>
      <c r="J2398" s="17">
        <v>6.5978484999999951</v>
      </c>
      <c r="K2398" s="17" t="s">
        <v>51</v>
      </c>
      <c r="L2398" s="17" t="s">
        <v>54</v>
      </c>
      <c r="M2398" s="17" t="s">
        <v>53</v>
      </c>
    </row>
    <row r="2399" spans="1:13" ht="13.5" x14ac:dyDescent="0.25">
      <c r="A2399" s="3">
        <v>45497</v>
      </c>
      <c r="B2399" s="2">
        <v>7.4911000000000003</v>
      </c>
      <c r="C2399" s="2">
        <v>59.476298984982229</v>
      </c>
      <c r="D2399" s="2">
        <v>-6.6209681226049533E-2</v>
      </c>
      <c r="E2399" s="2">
        <v>-1.7809047832303404E-4</v>
      </c>
      <c r="F2399" s="2">
        <v>7.5071600000000007</v>
      </c>
      <c r="G2399" s="2">
        <v>7.5018100000000008</v>
      </c>
      <c r="H2399" s="2">
        <v>7.4019999999999992</v>
      </c>
      <c r="I2399" s="2">
        <v>7.3029800000000016</v>
      </c>
      <c r="J2399" s="17">
        <v>6.6067549999999962</v>
      </c>
      <c r="K2399" s="17" t="s">
        <v>51</v>
      </c>
      <c r="L2399" s="17" t="s">
        <v>54</v>
      </c>
      <c r="M2399" s="17" t="s">
        <v>53</v>
      </c>
    </row>
    <row r="2400" spans="1:13" ht="13.5" x14ac:dyDescent="0.25">
      <c r="A2400" s="3">
        <v>45499</v>
      </c>
      <c r="B2400" s="2">
        <v>7.4554</v>
      </c>
      <c r="C2400" s="2">
        <v>55.733297585735386</v>
      </c>
      <c r="D2400" s="2">
        <v>-4.5722691377318547E-2</v>
      </c>
      <c r="E2400" s="2">
        <v>-1.4247238265842723E-4</v>
      </c>
      <c r="F2400" s="2">
        <v>7.5000199999999992</v>
      </c>
      <c r="G2400" s="2">
        <v>7.49824</v>
      </c>
      <c r="H2400" s="2">
        <v>7.4101799999999995</v>
      </c>
      <c r="I2400" s="2">
        <v>7.3068940000000024</v>
      </c>
      <c r="J2400" s="17">
        <v>6.6154829999999967</v>
      </c>
      <c r="K2400" s="17" t="s">
        <v>51</v>
      </c>
      <c r="L2400" s="17" t="s">
        <v>54</v>
      </c>
      <c r="M2400" s="17" t="s">
        <v>53</v>
      </c>
    </row>
    <row r="2401" spans="1:13" ht="13.5" x14ac:dyDescent="0.25">
      <c r="A2401" s="3">
        <v>45502</v>
      </c>
      <c r="B2401" s="2">
        <v>7.3395000000000001</v>
      </c>
      <c r="C2401" s="2">
        <v>45.682020203411952</v>
      </c>
      <c r="D2401" s="2">
        <v>-2.0158551850508744E-2</v>
      </c>
      <c r="E2401" s="2">
        <v>-1.1397790612674179E-4</v>
      </c>
      <c r="F2401" s="2">
        <v>7.4607799999999997</v>
      </c>
      <c r="G2401" s="2">
        <v>7.4830800000000011</v>
      </c>
      <c r="H2401" s="2">
        <v>7.4137699999999995</v>
      </c>
      <c r="I2401" s="2">
        <v>7.3080080000000018</v>
      </c>
      <c r="J2401" s="17">
        <v>6.6236714999999968</v>
      </c>
      <c r="K2401" s="17" t="s">
        <v>55</v>
      </c>
      <c r="L2401" s="17" t="s">
        <v>54</v>
      </c>
      <c r="M2401" s="17" t="s">
        <v>47</v>
      </c>
    </row>
    <row r="2402" spans="1:13" ht="13.5" x14ac:dyDescent="0.25">
      <c r="A2402" s="3">
        <v>45503</v>
      </c>
      <c r="B2402" s="2">
        <v>7.3574000000000002</v>
      </c>
      <c r="C2402" s="2">
        <v>47.263883473551189</v>
      </c>
      <c r="D2402" s="2">
        <v>-6.3597695790722497E-3</v>
      </c>
      <c r="E2402" s="2">
        <v>-9.1182324901393436E-5</v>
      </c>
      <c r="F2402" s="2">
        <v>7.4269000000000007</v>
      </c>
      <c r="G2402" s="2">
        <v>7.4741699999999991</v>
      </c>
      <c r="H2402" s="2">
        <v>7.4206599999999998</v>
      </c>
      <c r="I2402" s="2">
        <v>7.3096400000000017</v>
      </c>
      <c r="J2402" s="17">
        <v>6.6319094999999981</v>
      </c>
      <c r="K2402" s="17" t="s">
        <v>55</v>
      </c>
      <c r="L2402" s="17" t="s">
        <v>54</v>
      </c>
      <c r="M2402" s="17" t="s">
        <v>47</v>
      </c>
    </row>
    <row r="2403" spans="1:13" ht="13.5" x14ac:dyDescent="0.25">
      <c r="A2403" s="3">
        <v>45504</v>
      </c>
      <c r="B2403" s="2">
        <v>7.4465000000000003</v>
      </c>
      <c r="C2403" s="2">
        <v>54.384918819571759</v>
      </c>
      <c r="D2403" s="2">
        <v>1.1292948947883907E-2</v>
      </c>
      <c r="E2403" s="2">
        <v>-7.2945859921114757E-5</v>
      </c>
      <c r="F2403" s="2">
        <v>7.41798</v>
      </c>
      <c r="G2403" s="2">
        <v>7.4661400000000011</v>
      </c>
      <c r="H2403" s="2">
        <v>7.4331450000000014</v>
      </c>
      <c r="I2403" s="2">
        <v>7.3140179999999999</v>
      </c>
      <c r="J2403" s="17">
        <v>6.6405929999999991</v>
      </c>
      <c r="K2403" s="17" t="s">
        <v>55</v>
      </c>
      <c r="L2403" s="17" t="s">
        <v>54</v>
      </c>
      <c r="M2403" s="17" t="s">
        <v>47</v>
      </c>
    </row>
    <row r="2404" spans="1:13" ht="13.5" x14ac:dyDescent="0.25">
      <c r="A2404" s="3">
        <v>45505</v>
      </c>
      <c r="B2404" s="2">
        <v>7.4287000000000001</v>
      </c>
      <c r="C2404" s="2">
        <v>52.849582448494026</v>
      </c>
      <c r="D2404" s="2">
        <v>2.7228350084981479E-2</v>
      </c>
      <c r="E2404" s="2">
        <v>-5.8356687936891807E-5</v>
      </c>
      <c r="F2404" s="2">
        <v>7.4055000000000009</v>
      </c>
      <c r="G2404" s="2">
        <v>7.4563300000000012</v>
      </c>
      <c r="H2404" s="2">
        <v>7.4478600000000004</v>
      </c>
      <c r="I2404" s="2">
        <v>7.3180399999999999</v>
      </c>
      <c r="J2404" s="17">
        <v>6.6491874999999991</v>
      </c>
      <c r="K2404" s="17" t="s">
        <v>55</v>
      </c>
      <c r="L2404" s="17" t="s">
        <v>54</v>
      </c>
      <c r="M2404" s="17" t="s">
        <v>47</v>
      </c>
    </row>
    <row r="2405" spans="1:13" ht="13.5" x14ac:dyDescent="0.25">
      <c r="A2405" s="3">
        <v>45506</v>
      </c>
      <c r="B2405" s="2">
        <v>7.3128000000000002</v>
      </c>
      <c r="C2405" s="2">
        <v>44.116388197467195</v>
      </c>
      <c r="D2405" s="2">
        <v>4.3613882598832809E-2</v>
      </c>
      <c r="E2405" s="2">
        <v>-4.668535034951345E-5</v>
      </c>
      <c r="F2405" s="2">
        <v>7.3769800000000005</v>
      </c>
      <c r="G2405" s="2">
        <v>7.4384999999999994</v>
      </c>
      <c r="H2405" s="2">
        <v>7.4572250000000011</v>
      </c>
      <c r="I2405" s="2">
        <v>7.3197439999999983</v>
      </c>
      <c r="J2405" s="17">
        <v>6.6572024999999995</v>
      </c>
      <c r="K2405" s="17" t="s">
        <v>55</v>
      </c>
      <c r="L2405" s="17" t="s">
        <v>54</v>
      </c>
      <c r="M2405" s="17" t="s">
        <v>47</v>
      </c>
    </row>
    <row r="2406" spans="1:13" ht="13.5" x14ac:dyDescent="0.25">
      <c r="A2406" s="3">
        <v>45509</v>
      </c>
      <c r="B2406" s="2">
        <v>7.2770999999999999</v>
      </c>
      <c r="C2406" s="2">
        <v>41.823807706133067</v>
      </c>
      <c r="D2406" s="2">
        <v>6.7492417957562445E-2</v>
      </c>
      <c r="E2406" s="2">
        <v>-3.7348280279610761E-5</v>
      </c>
      <c r="F2406" s="2">
        <v>7.3644999999999996</v>
      </c>
      <c r="G2406" s="2">
        <v>7.4126400000000006</v>
      </c>
      <c r="H2406" s="2">
        <v>7.4554400000000003</v>
      </c>
      <c r="I2406" s="2">
        <v>7.320733999999999</v>
      </c>
      <c r="J2406" s="17">
        <v>6.6650389999999993</v>
      </c>
      <c r="K2406" s="17" t="s">
        <v>55</v>
      </c>
      <c r="L2406" s="17" t="s">
        <v>54</v>
      </c>
      <c r="M2406" s="17" t="s">
        <v>47</v>
      </c>
    </row>
    <row r="2407" spans="1:13" ht="13.5" x14ac:dyDescent="0.25">
      <c r="A2407" s="3">
        <v>45510</v>
      </c>
      <c r="B2407" s="2">
        <v>7.2859999999999996</v>
      </c>
      <c r="C2407" s="2">
        <v>42.624303560133058</v>
      </c>
      <c r="D2407" s="2">
        <v>8.6350046310326611E-2</v>
      </c>
      <c r="E2407" s="2">
        <v>-2.9878624223688609E-5</v>
      </c>
      <c r="F2407" s="2">
        <v>7.3502200000000002</v>
      </c>
      <c r="G2407" s="2">
        <v>7.3885600000000009</v>
      </c>
      <c r="H2407" s="2">
        <v>7.4474150000000012</v>
      </c>
      <c r="I2407" s="2">
        <v>7.3212599999999988</v>
      </c>
      <c r="J2407" s="17">
        <v>6.6730005000000006</v>
      </c>
      <c r="K2407" s="17" t="s">
        <v>55</v>
      </c>
      <c r="L2407" s="17" t="s">
        <v>54</v>
      </c>
      <c r="M2407" s="17" t="s">
        <v>47</v>
      </c>
    </row>
    <row r="2408" spans="1:13" ht="13.5" x14ac:dyDescent="0.25">
      <c r="A2408" s="3">
        <v>45511</v>
      </c>
      <c r="B2408" s="2">
        <v>7.3037999999999998</v>
      </c>
      <c r="C2408" s="2">
        <v>44.275780328774857</v>
      </c>
      <c r="D2408" s="2">
        <v>9.6073828680038886E-2</v>
      </c>
      <c r="E2408" s="2">
        <v>-2.3902899378950887E-5</v>
      </c>
      <c r="F2408" s="2">
        <v>7.3216800000000006</v>
      </c>
      <c r="G2408" s="2">
        <v>7.3698299999999985</v>
      </c>
      <c r="H2408" s="2">
        <v>7.4380499999999996</v>
      </c>
      <c r="I2408" s="2">
        <v>7.3221420000000004</v>
      </c>
      <c r="J2408" s="17">
        <v>6.680810000000001</v>
      </c>
      <c r="K2408" s="17" t="s">
        <v>51</v>
      </c>
      <c r="L2408" s="17" t="s">
        <v>54</v>
      </c>
      <c r="M2408" s="17" t="s">
        <v>53</v>
      </c>
    </row>
    <row r="2409" spans="1:13" ht="13.5" x14ac:dyDescent="0.25">
      <c r="A2409" s="3">
        <v>45512</v>
      </c>
      <c r="B2409" s="2">
        <v>7.2859999999999996</v>
      </c>
      <c r="C2409" s="2">
        <v>42.94459746492587</v>
      </c>
      <c r="D2409" s="2">
        <v>0.10605030969699225</v>
      </c>
      <c r="E2409" s="2">
        <v>-1.9122319503160712E-5</v>
      </c>
      <c r="F2409" s="2">
        <v>7.2931399999999993</v>
      </c>
      <c r="G2409" s="2">
        <v>7.3493200000000005</v>
      </c>
      <c r="H2409" s="2">
        <v>7.4255650000000006</v>
      </c>
      <c r="I2409" s="2">
        <v>7.3233100000000002</v>
      </c>
      <c r="J2409" s="17">
        <v>6.687205500000001</v>
      </c>
      <c r="K2409" s="17" t="s">
        <v>51</v>
      </c>
      <c r="L2409" s="17" t="s">
        <v>54</v>
      </c>
      <c r="M2409" s="17" t="s">
        <v>53</v>
      </c>
    </row>
    <row r="2410" spans="1:13" ht="13.5" x14ac:dyDescent="0.25">
      <c r="A2410" s="3">
        <v>45513</v>
      </c>
      <c r="B2410" s="2">
        <v>7.2859999999999996</v>
      </c>
      <c r="C2410" s="2">
        <v>42.944597464925863</v>
      </c>
      <c r="D2410" s="2">
        <v>0.1095031046852375</v>
      </c>
      <c r="E2410" s="2">
        <v>-1.5297855602528571E-5</v>
      </c>
      <c r="F2410" s="2">
        <v>7.2877799999999997</v>
      </c>
      <c r="G2410" s="2">
        <v>7.3323800000000006</v>
      </c>
      <c r="H2410" s="2">
        <v>7.4153100000000007</v>
      </c>
      <c r="I2410" s="2">
        <v>7.3233539999999993</v>
      </c>
      <c r="J2410" s="17">
        <v>6.6936010000000019</v>
      </c>
      <c r="K2410" s="17" t="s">
        <v>51</v>
      </c>
      <c r="L2410" s="17" t="s">
        <v>54</v>
      </c>
      <c r="M2410" s="17" t="s">
        <v>53</v>
      </c>
    </row>
    <row r="2411" spans="1:13" ht="13.5" x14ac:dyDescent="0.25">
      <c r="A2411" s="3">
        <v>45516</v>
      </c>
      <c r="B2411" s="2">
        <v>7.2949000000000002</v>
      </c>
      <c r="C2411" s="2">
        <v>43.92228742564393</v>
      </c>
      <c r="D2411" s="2">
        <v>9.4400843155398206E-2</v>
      </c>
      <c r="E2411" s="2">
        <v>-1.2238284482022858E-5</v>
      </c>
      <c r="F2411" s="2">
        <v>7.2913399999999999</v>
      </c>
      <c r="G2411" s="2">
        <v>7.3279200000000007</v>
      </c>
      <c r="H2411" s="2">
        <v>7.4055000000000009</v>
      </c>
      <c r="I2411" s="2">
        <v>7.3235759999999992</v>
      </c>
      <c r="J2411" s="17">
        <v>6.7000005000000025</v>
      </c>
      <c r="K2411" s="17" t="s">
        <v>51</v>
      </c>
      <c r="L2411" s="17" t="s">
        <v>54</v>
      </c>
      <c r="M2411" s="17" t="s">
        <v>52</v>
      </c>
    </row>
    <row r="2412" spans="1:13" ht="13.5" x14ac:dyDescent="0.25">
      <c r="A2412" s="3">
        <v>45518</v>
      </c>
      <c r="B2412" s="2">
        <v>7.4465000000000003</v>
      </c>
      <c r="C2412" s="2">
        <v>57.333904877374934</v>
      </c>
      <c r="D2412" s="2">
        <v>7.3525272519137985E-2</v>
      </c>
      <c r="E2412" s="2">
        <v>-9.7906275856182861E-6</v>
      </c>
      <c r="F2412" s="2">
        <v>7.3234399999999997</v>
      </c>
      <c r="G2412" s="2">
        <v>7.3368300000000009</v>
      </c>
      <c r="H2412" s="2">
        <v>7.4055000000000009</v>
      </c>
      <c r="I2412" s="2">
        <v>7.3268300000000002</v>
      </c>
      <c r="J2412" s="17">
        <v>6.7075195000000027</v>
      </c>
      <c r="K2412" s="17" t="s">
        <v>51</v>
      </c>
      <c r="L2412" s="17" t="s">
        <v>54</v>
      </c>
      <c r="M2412" s="17" t="s">
        <v>52</v>
      </c>
    </row>
    <row r="2413" spans="1:13" ht="13.5" x14ac:dyDescent="0.25">
      <c r="A2413" s="3">
        <v>45519</v>
      </c>
      <c r="B2413" s="2">
        <v>7.4019000000000004</v>
      </c>
      <c r="C2413" s="2">
        <v>53.295570092419624</v>
      </c>
      <c r="D2413" s="2">
        <v>7.2327885011879367E-2</v>
      </c>
      <c r="E2413" s="2">
        <v>-7.8325020684946286E-6</v>
      </c>
      <c r="F2413" s="2">
        <v>7.3430599999999995</v>
      </c>
      <c r="G2413" s="2">
        <v>7.3323700000000001</v>
      </c>
      <c r="H2413" s="2">
        <v>7.3992550000000019</v>
      </c>
      <c r="I2413" s="2">
        <v>7.3293520000000001</v>
      </c>
      <c r="J2413" s="17">
        <v>6.7148155000000038</v>
      </c>
      <c r="K2413" s="17" t="s">
        <v>51</v>
      </c>
      <c r="L2413" s="17" t="s">
        <v>54</v>
      </c>
      <c r="M2413" s="17" t="s">
        <v>52</v>
      </c>
    </row>
    <row r="2414" spans="1:13" ht="13.5" x14ac:dyDescent="0.25">
      <c r="A2414" s="3">
        <v>45520</v>
      </c>
      <c r="B2414" s="2">
        <v>7.2592999999999996</v>
      </c>
      <c r="C2414" s="2">
        <v>42.892885871900702</v>
      </c>
      <c r="D2414" s="2">
        <v>7.8898275027422748E-2</v>
      </c>
      <c r="E2414" s="2">
        <v>-6.2660016547957028E-6</v>
      </c>
      <c r="F2414" s="2">
        <v>7.33772</v>
      </c>
      <c r="G2414" s="2">
        <v>7.3154299999999992</v>
      </c>
      <c r="H2414" s="2">
        <v>7.3858800000000002</v>
      </c>
      <c r="I2414" s="2">
        <v>7.3290220000000001</v>
      </c>
      <c r="J2414" s="17">
        <v>6.721479000000004</v>
      </c>
      <c r="K2414" s="17" t="s">
        <v>51</v>
      </c>
      <c r="L2414" s="17" t="s">
        <v>54</v>
      </c>
      <c r="M2414" s="17" t="s">
        <v>53</v>
      </c>
    </row>
    <row r="2415" spans="1:13" ht="13.5" x14ac:dyDescent="0.25">
      <c r="A2415" s="3">
        <v>45523</v>
      </c>
      <c r="B2415" s="2">
        <v>7.2503000000000002</v>
      </c>
      <c r="C2415" s="2">
        <v>42.331290552420391</v>
      </c>
      <c r="D2415" s="2">
        <v>6.79132726176368E-2</v>
      </c>
      <c r="E2415" s="2">
        <v>-5.0128013238365623E-6</v>
      </c>
      <c r="F2415" s="2">
        <v>7.3305800000000003</v>
      </c>
      <c r="G2415" s="2">
        <v>7.3091799999999996</v>
      </c>
      <c r="H2415" s="2">
        <v>7.3738399999999995</v>
      </c>
      <c r="I2415" s="2">
        <v>7.3283519999999998</v>
      </c>
      <c r="J2415" s="17">
        <v>6.7280570000000033</v>
      </c>
      <c r="K2415" s="17" t="s">
        <v>51</v>
      </c>
      <c r="L2415" s="17" t="s">
        <v>54</v>
      </c>
      <c r="M2415" s="17" t="s">
        <v>53</v>
      </c>
    </row>
    <row r="2416" spans="1:13" ht="13.5" x14ac:dyDescent="0.25">
      <c r="A2416" s="3">
        <v>45524</v>
      </c>
      <c r="B2416" s="2">
        <v>7.2682000000000002</v>
      </c>
      <c r="C2416" s="2">
        <v>43.904411542249775</v>
      </c>
      <c r="D2416" s="2">
        <v>5.242686591347212E-2</v>
      </c>
      <c r="E2416" s="2">
        <v>-4.0102410590692502E-6</v>
      </c>
      <c r="F2416" s="2">
        <v>7.3252399999999991</v>
      </c>
      <c r="G2416" s="2">
        <v>7.3082899999999995</v>
      </c>
      <c r="H2416" s="2">
        <v>7.3604650000000005</v>
      </c>
      <c r="I2416" s="2">
        <v>7.3291639999999996</v>
      </c>
      <c r="J2416" s="17">
        <v>6.7347650000000048</v>
      </c>
      <c r="K2416" s="17" t="s">
        <v>51</v>
      </c>
      <c r="L2416" s="17" t="s">
        <v>54</v>
      </c>
      <c r="M2416" s="17" t="s">
        <v>53</v>
      </c>
    </row>
    <row r="2417" spans="1:13" ht="13.5" x14ac:dyDescent="0.25">
      <c r="A2417" s="3">
        <v>45525</v>
      </c>
      <c r="B2417" s="2">
        <v>7.3128000000000002</v>
      </c>
      <c r="C2417" s="2">
        <v>47.730350135461379</v>
      </c>
      <c r="D2417" s="2">
        <v>3.7863135693246619E-2</v>
      </c>
      <c r="E2417" s="2">
        <v>-3.2081928472554004E-6</v>
      </c>
      <c r="F2417" s="2">
        <v>7.2984999999999998</v>
      </c>
      <c r="G2417" s="2">
        <v>7.3109699999999993</v>
      </c>
      <c r="H2417" s="2">
        <v>7.3497650000000005</v>
      </c>
      <c r="I2417" s="2">
        <v>7.3308679999999988</v>
      </c>
      <c r="J2417" s="17">
        <v>6.7416960000000037</v>
      </c>
      <c r="K2417" s="17" t="s">
        <v>51</v>
      </c>
      <c r="L2417" s="17" t="s">
        <v>54</v>
      </c>
      <c r="M2417" s="17" t="s">
        <v>53</v>
      </c>
    </row>
    <row r="2418" spans="1:13" ht="13.5" x14ac:dyDescent="0.25">
      <c r="A2418" s="3">
        <v>45526</v>
      </c>
      <c r="B2418" s="2">
        <v>7.2949000000000002</v>
      </c>
      <c r="C2418" s="2">
        <v>46.363599488366184</v>
      </c>
      <c r="D2418" s="2">
        <v>2.9780291381751312E-2</v>
      </c>
      <c r="E2418" s="2">
        <v>-2.5665542778043206E-6</v>
      </c>
      <c r="F2418" s="2">
        <v>7.2770999999999999</v>
      </c>
      <c r="G2418" s="2">
        <v>7.3100799999999992</v>
      </c>
      <c r="H2418" s="2">
        <v>7.3399550000000007</v>
      </c>
      <c r="I2418" s="2">
        <v>7.3322139999999987</v>
      </c>
      <c r="J2418" s="17">
        <v>6.7485375000000047</v>
      </c>
      <c r="K2418" s="17" t="s">
        <v>51</v>
      </c>
      <c r="L2418" s="17" t="s">
        <v>54</v>
      </c>
      <c r="M2418" s="17" t="s">
        <v>53</v>
      </c>
    </row>
    <row r="2419" spans="1:13" ht="13.5" x14ac:dyDescent="0.25">
      <c r="A2419" s="3">
        <v>45527</v>
      </c>
      <c r="B2419" s="2">
        <v>7.3305999999999996</v>
      </c>
      <c r="C2419" s="2">
        <v>49.471256196635359</v>
      </c>
      <c r="D2419" s="2">
        <v>1.7826720580645272E-2</v>
      </c>
      <c r="E2419" s="2">
        <v>-2.0532434222434566E-6</v>
      </c>
      <c r="F2419" s="2">
        <v>7.2913599999999992</v>
      </c>
      <c r="G2419" s="2">
        <v>7.3145400000000009</v>
      </c>
      <c r="H2419" s="2">
        <v>7.3319300000000016</v>
      </c>
      <c r="I2419" s="2">
        <v>7.334273999999998</v>
      </c>
      <c r="J2419" s="17">
        <v>6.755878500000005</v>
      </c>
      <c r="K2419" s="17" t="s">
        <v>51</v>
      </c>
      <c r="L2419" s="17" t="s">
        <v>54</v>
      </c>
      <c r="M2419" s="17" t="s">
        <v>52</v>
      </c>
    </row>
    <row r="2420" spans="1:13" ht="13.5" x14ac:dyDescent="0.25">
      <c r="A2420" s="3">
        <v>45530</v>
      </c>
      <c r="B2420" s="2">
        <v>7.2859999999999996</v>
      </c>
      <c r="C2420" s="2">
        <v>45.893766127255581</v>
      </c>
      <c r="D2420" s="2">
        <v>1.1053675416467179E-2</v>
      </c>
      <c r="E2420" s="2">
        <v>-1.6425947377947653E-6</v>
      </c>
      <c r="F2420" s="2">
        <v>7.2984999999999998</v>
      </c>
      <c r="G2420" s="2">
        <v>7.3145400000000009</v>
      </c>
      <c r="H2420" s="2">
        <v>7.3234599999999999</v>
      </c>
      <c r="I2420" s="2">
        <v>7.3354419999999978</v>
      </c>
      <c r="J2420" s="17">
        <v>6.7635990000000046</v>
      </c>
      <c r="K2420" s="17" t="s">
        <v>51</v>
      </c>
      <c r="L2420" s="17" t="s">
        <v>54</v>
      </c>
      <c r="M2420" s="17" t="s">
        <v>52</v>
      </c>
    </row>
    <row r="2421" spans="1:13" ht="13.5" x14ac:dyDescent="0.25">
      <c r="A2421" s="3">
        <v>45531</v>
      </c>
      <c r="B2421" s="2">
        <v>7.2682000000000002</v>
      </c>
      <c r="C2421" s="2">
        <v>44.510339184953743</v>
      </c>
      <c r="D2421" s="2">
        <v>8.308940026680034E-3</v>
      </c>
      <c r="E2421" s="2">
        <v>-1.3140757902358124E-6</v>
      </c>
      <c r="F2421" s="2">
        <v>7.2984999999999998</v>
      </c>
      <c r="G2421" s="2">
        <v>7.311869999999999</v>
      </c>
      <c r="H2421" s="2">
        <v>7.3198949999999998</v>
      </c>
      <c r="I2421" s="2">
        <v>7.3378599999999983</v>
      </c>
      <c r="J2421" s="17">
        <v>6.7702265000000041</v>
      </c>
      <c r="K2421" s="17" t="s">
        <v>55</v>
      </c>
      <c r="L2421" s="17" t="s">
        <v>54</v>
      </c>
      <c r="M2421" s="17" t="s">
        <v>54</v>
      </c>
    </row>
    <row r="2422" spans="1:13" ht="13.5" x14ac:dyDescent="0.25">
      <c r="A2422" s="3">
        <v>45532</v>
      </c>
      <c r="B2422" s="2">
        <v>7.2859999999999996</v>
      </c>
      <c r="C2422" s="2">
        <v>46.255055543018152</v>
      </c>
      <c r="D2422" s="2">
        <v>2.8372649450332688E-2</v>
      </c>
      <c r="E2422" s="2">
        <v>-1.05126063218865E-6</v>
      </c>
      <c r="F2422" s="2">
        <v>7.2931399999999993</v>
      </c>
      <c r="G2422" s="2">
        <v>7.2958200000000009</v>
      </c>
      <c r="H2422" s="2">
        <v>7.3163250000000009</v>
      </c>
      <c r="I2422" s="2">
        <v>7.3407939999999989</v>
      </c>
      <c r="J2422" s="17">
        <v>6.7766220000000041</v>
      </c>
      <c r="K2422" s="17" t="s">
        <v>55</v>
      </c>
      <c r="L2422" s="17" t="s">
        <v>54</v>
      </c>
      <c r="M2422" s="17" t="s">
        <v>47</v>
      </c>
    </row>
    <row r="2423" spans="1:13" ht="13.5" x14ac:dyDescent="0.25">
      <c r="A2423" s="3">
        <v>45533</v>
      </c>
      <c r="B2423" s="2">
        <v>7.2770999999999999</v>
      </c>
      <c r="C2423" s="2">
        <v>45.484976289868477</v>
      </c>
      <c r="D2423" s="2">
        <v>3.939552550076808E-2</v>
      </c>
      <c r="E2423" s="2">
        <v>-8.4100850575092003E-7</v>
      </c>
      <c r="F2423" s="2">
        <v>7.2895799999999991</v>
      </c>
      <c r="G2423" s="2">
        <v>7.2833399999999999</v>
      </c>
      <c r="H2423" s="2">
        <v>7.3078549999999991</v>
      </c>
      <c r="I2423" s="2">
        <v>7.3417839999999988</v>
      </c>
      <c r="J2423" s="17">
        <v>6.7829730000000037</v>
      </c>
      <c r="K2423" s="17" t="s">
        <v>55</v>
      </c>
      <c r="L2423" s="17" t="s">
        <v>54</v>
      </c>
      <c r="M2423" s="17" t="s">
        <v>47</v>
      </c>
    </row>
    <row r="2424" spans="1:13" ht="13.5" x14ac:dyDescent="0.25">
      <c r="A2424" s="3">
        <v>45534</v>
      </c>
      <c r="B2424" s="2">
        <v>7.2770999999999999</v>
      </c>
      <c r="C2424" s="2">
        <v>45.484976289868477</v>
      </c>
      <c r="D2424" s="2">
        <v>2.7066490776742391E-2</v>
      </c>
      <c r="E2424" s="2">
        <v>-6.7280680460073604E-7</v>
      </c>
      <c r="F2424" s="2">
        <v>7.2788799999999991</v>
      </c>
      <c r="G2424" s="2">
        <v>7.2851200000000009</v>
      </c>
      <c r="H2424" s="2">
        <v>7.3002749999999992</v>
      </c>
      <c r="I2424" s="2">
        <v>7.3427739999999986</v>
      </c>
      <c r="J2424" s="17">
        <v>6.7893640000000053</v>
      </c>
      <c r="K2424" s="17" t="s">
        <v>55</v>
      </c>
      <c r="L2424" s="17" t="s">
        <v>54</v>
      </c>
      <c r="M2424" s="17" t="s">
        <v>47</v>
      </c>
    </row>
    <row r="2425" spans="1:13" ht="13.5" x14ac:dyDescent="0.25">
      <c r="A2425" s="3">
        <v>45537</v>
      </c>
      <c r="B2425" s="2">
        <v>7.2770999999999999</v>
      </c>
      <c r="C2425" s="2">
        <v>45.484976289868477</v>
      </c>
      <c r="D2425" s="2">
        <v>1.5511076212029629E-2</v>
      </c>
      <c r="E2425" s="2">
        <v>-5.3824544368058883E-7</v>
      </c>
      <c r="F2425" s="2">
        <v>7.2770999999999999</v>
      </c>
      <c r="G2425" s="2">
        <v>7.2877999999999998</v>
      </c>
      <c r="H2425" s="2">
        <v>7.2984899999999984</v>
      </c>
      <c r="I2425" s="2">
        <v>7.3464939999999981</v>
      </c>
      <c r="J2425" s="17">
        <v>6.7960360000000062</v>
      </c>
      <c r="K2425" s="17" t="s">
        <v>55</v>
      </c>
      <c r="L2425" s="17" t="s">
        <v>54</v>
      </c>
      <c r="M2425" s="17" t="s">
        <v>47</v>
      </c>
    </row>
    <row r="2426" spans="1:13" ht="13.5" x14ac:dyDescent="0.25">
      <c r="A2426" s="3">
        <v>45538</v>
      </c>
      <c r="B2426" s="2">
        <v>7.2592999999999996</v>
      </c>
      <c r="C2426" s="2">
        <v>43.668906318911304</v>
      </c>
      <c r="D2426" s="2">
        <v>1.0047875898228753E-2</v>
      </c>
      <c r="E2426" s="2">
        <v>-4.3059635494447108E-7</v>
      </c>
      <c r="F2426" s="2">
        <v>7.2753199999999989</v>
      </c>
      <c r="G2426" s="2">
        <v>7.2869099999999989</v>
      </c>
      <c r="H2426" s="2">
        <v>7.2976000000000001</v>
      </c>
      <c r="I2426" s="2">
        <v>7.3487339999999994</v>
      </c>
      <c r="J2426" s="17">
        <v>6.802298000000004</v>
      </c>
      <c r="K2426" s="17" t="s">
        <v>55</v>
      </c>
      <c r="L2426" s="17" t="s">
        <v>54</v>
      </c>
      <c r="M2426" s="17" t="s">
        <v>47</v>
      </c>
    </row>
    <row r="2427" spans="1:13" ht="13.5" x14ac:dyDescent="0.25">
      <c r="A2427" s="3">
        <v>45539</v>
      </c>
      <c r="B2427" s="2">
        <v>7.1700999999999997</v>
      </c>
      <c r="C2427" s="2">
        <v>35.927481293702954</v>
      </c>
      <c r="D2427" s="2">
        <v>1.9223455414217661E-2</v>
      </c>
      <c r="E2427" s="2">
        <v>-3.4447708395557686E-7</v>
      </c>
      <c r="F2427" s="2">
        <v>7.2521399999999998</v>
      </c>
      <c r="G2427" s="2">
        <v>7.27264</v>
      </c>
      <c r="H2427" s="2">
        <v>7.2918049999999992</v>
      </c>
      <c r="I2427" s="2">
        <v>7.3491899999999983</v>
      </c>
      <c r="J2427" s="17">
        <v>6.8081140000000042</v>
      </c>
      <c r="K2427" s="17" t="s">
        <v>55</v>
      </c>
      <c r="L2427" s="17" t="s">
        <v>54</v>
      </c>
      <c r="M2427" s="17" t="s">
        <v>47</v>
      </c>
    </row>
    <row r="2428" spans="1:13" ht="13.5" x14ac:dyDescent="0.25">
      <c r="A2428" s="3">
        <v>45540</v>
      </c>
      <c r="B2428" s="2">
        <v>7.2236000000000002</v>
      </c>
      <c r="C2428" s="2">
        <v>42.510304836477559</v>
      </c>
      <c r="D2428" s="2">
        <v>2.1102630756780982E-2</v>
      </c>
      <c r="E2428" s="2">
        <v>-2.755816671644615E-7</v>
      </c>
      <c r="F2428" s="2">
        <v>7.241439999999999</v>
      </c>
      <c r="G2428" s="2">
        <v>7.2655100000000008</v>
      </c>
      <c r="H2428" s="2">
        <v>7.2877950000000009</v>
      </c>
      <c r="I2428" s="2">
        <v>7.3468619999999989</v>
      </c>
      <c r="J2428" s="17">
        <v>6.8141570000000034</v>
      </c>
      <c r="K2428" s="17" t="s">
        <v>55</v>
      </c>
      <c r="L2428" s="17" t="s">
        <v>54</v>
      </c>
      <c r="M2428" s="17" t="s">
        <v>47</v>
      </c>
    </row>
    <row r="2429" spans="1:13" ht="13.5" x14ac:dyDescent="0.25">
      <c r="A2429" s="3">
        <v>45541</v>
      </c>
      <c r="B2429" s="2">
        <v>7.2859999999999996</v>
      </c>
      <c r="C2429" s="2">
        <v>49.081327710750919</v>
      </c>
      <c r="D2429" s="2">
        <v>2.4017054392615478E-2</v>
      </c>
      <c r="E2429" s="2">
        <v>-2.204653337315692E-7</v>
      </c>
      <c r="F2429" s="2">
        <v>7.2432199999999991</v>
      </c>
      <c r="G2429" s="2">
        <v>7.2610499999999991</v>
      </c>
      <c r="H2429" s="2">
        <v>7.2877950000000009</v>
      </c>
      <c r="I2429" s="2">
        <v>7.3457819999999989</v>
      </c>
      <c r="J2429" s="17">
        <v>6.8205525000000042</v>
      </c>
      <c r="K2429" s="17" t="s">
        <v>55</v>
      </c>
      <c r="L2429" s="17" t="s">
        <v>54</v>
      </c>
      <c r="M2429" s="17" t="s">
        <v>49</v>
      </c>
    </row>
    <row r="2430" spans="1:13" ht="13.5" x14ac:dyDescent="0.25">
      <c r="A2430" s="3">
        <v>45544</v>
      </c>
      <c r="B2430" s="2">
        <v>7.2236000000000002</v>
      </c>
      <c r="C2430" s="2">
        <v>43.701989337671272</v>
      </c>
      <c r="D2430" s="2">
        <v>2.4295681977470451E-2</v>
      </c>
      <c r="E2430" s="2">
        <v>-1.7637226698525538E-7</v>
      </c>
      <c r="F2430" s="2">
        <v>7.2325199999999992</v>
      </c>
      <c r="G2430" s="2">
        <v>7.2548100000000009</v>
      </c>
      <c r="H2430" s="2">
        <v>7.2846750000000018</v>
      </c>
      <c r="I2430" s="2">
        <v>7.3444179999999983</v>
      </c>
      <c r="J2430" s="17">
        <v>6.8249895000000063</v>
      </c>
      <c r="K2430" s="17" t="s">
        <v>55</v>
      </c>
      <c r="L2430" s="17" t="s">
        <v>54</v>
      </c>
      <c r="M2430" s="17" t="s">
        <v>47</v>
      </c>
    </row>
    <row r="2431" spans="1:13" ht="13.5" x14ac:dyDescent="0.25">
      <c r="A2431" s="3">
        <v>45545</v>
      </c>
      <c r="B2431" s="2">
        <v>7.2236000000000002</v>
      </c>
      <c r="C2431" s="2">
        <v>43.701989337671272</v>
      </c>
      <c r="D2431" s="2">
        <v>2.2209755646773743E-2</v>
      </c>
      <c r="E2431" s="2">
        <v>-1.4109781358820432E-7</v>
      </c>
      <c r="F2431" s="2">
        <v>7.2253799999999995</v>
      </c>
      <c r="G2431" s="2">
        <v>7.2503500000000001</v>
      </c>
      <c r="H2431" s="2">
        <v>7.2811100000000009</v>
      </c>
      <c r="I2431" s="2">
        <v>7.3435359999999994</v>
      </c>
      <c r="J2431" s="17">
        <v>6.8294665000000059</v>
      </c>
      <c r="K2431" s="17" t="s">
        <v>51</v>
      </c>
      <c r="L2431" s="17" t="s">
        <v>54</v>
      </c>
      <c r="M2431" s="17" t="s">
        <v>53</v>
      </c>
    </row>
    <row r="2432" spans="1:13" ht="13.5" x14ac:dyDescent="0.25">
      <c r="A2432" s="3">
        <v>45546</v>
      </c>
      <c r="B2432" s="2">
        <v>7.2236000000000002</v>
      </c>
      <c r="C2432" s="2">
        <v>43.701989337671279</v>
      </c>
      <c r="D2432" s="2">
        <v>2.3569103898828381E-2</v>
      </c>
      <c r="E2432" s="2">
        <v>-1.1287825087056346E-7</v>
      </c>
      <c r="F2432" s="2">
        <v>7.2360799999999994</v>
      </c>
      <c r="G2432" s="2">
        <v>7.2441100000000009</v>
      </c>
      <c r="H2432" s="2">
        <v>7.2699650000000018</v>
      </c>
      <c r="I2432" s="2">
        <v>7.3436159999999981</v>
      </c>
      <c r="J2432" s="17">
        <v>6.8326590000000058</v>
      </c>
      <c r="K2432" s="17" t="s">
        <v>51</v>
      </c>
      <c r="L2432" s="17" t="s">
        <v>54</v>
      </c>
      <c r="M2432" s="17" t="s">
        <v>52</v>
      </c>
    </row>
    <row r="2433" spans="1:13" ht="13.5" x14ac:dyDescent="0.25">
      <c r="A2433" s="3">
        <v>45547</v>
      </c>
      <c r="B2433" s="2">
        <v>7.2236000000000002</v>
      </c>
      <c r="C2433" s="2">
        <v>43.701989337671272</v>
      </c>
      <c r="D2433" s="2">
        <v>2.3707406900878247E-2</v>
      </c>
      <c r="E2433" s="2">
        <v>-9.0302600696450781E-8</v>
      </c>
      <c r="F2433" s="2">
        <v>7.2360799999999994</v>
      </c>
      <c r="G2433" s="2">
        <v>7.2387599999999992</v>
      </c>
      <c r="H2433" s="2">
        <v>7.2610500000000018</v>
      </c>
      <c r="I2433" s="2">
        <v>7.3441520000000002</v>
      </c>
      <c r="J2433" s="17">
        <v>6.835891500000006</v>
      </c>
      <c r="K2433" s="17" t="s">
        <v>51</v>
      </c>
      <c r="L2433" s="17" t="s">
        <v>54</v>
      </c>
      <c r="M2433" s="17" t="s">
        <v>54</v>
      </c>
    </row>
    <row r="2434" spans="1:13" ht="13.5" x14ac:dyDescent="0.25">
      <c r="A2434" s="3">
        <v>45548</v>
      </c>
      <c r="B2434" s="2">
        <v>7.2236000000000002</v>
      </c>
      <c r="C2434" s="2">
        <v>43.701989337671272</v>
      </c>
      <c r="D2434" s="2">
        <v>2.4155280684241554E-2</v>
      </c>
      <c r="E2434" s="2">
        <v>-7.2242080557160636E-8</v>
      </c>
      <c r="F2434" s="2">
        <v>7.2236000000000002</v>
      </c>
      <c r="G2434" s="2">
        <v>7.2334099999999992</v>
      </c>
      <c r="H2434" s="2">
        <v>7.2592650000000019</v>
      </c>
      <c r="I2434" s="2">
        <v>7.3459359999999991</v>
      </c>
      <c r="J2434" s="17">
        <v>6.8391240000000071</v>
      </c>
      <c r="K2434" s="17" t="s">
        <v>55</v>
      </c>
      <c r="L2434" s="17" t="s">
        <v>54</v>
      </c>
      <c r="M2434" s="17" t="s">
        <v>47</v>
      </c>
    </row>
    <row r="2435" spans="1:13" ht="13.5" x14ac:dyDescent="0.25">
      <c r="A2435" s="3">
        <v>45551</v>
      </c>
      <c r="B2435" s="2">
        <v>7.2146999999999997</v>
      </c>
      <c r="C2435" s="2">
        <v>42.734339145934726</v>
      </c>
      <c r="D2435" s="2">
        <v>2.5499850962554582E-2</v>
      </c>
      <c r="E2435" s="2">
        <v>-5.779366444572851E-8</v>
      </c>
      <c r="F2435" s="2">
        <v>7.2218199999999992</v>
      </c>
      <c r="G2435" s="2">
        <v>7.2271699999999983</v>
      </c>
      <c r="H2435" s="2">
        <v>7.2574850000000009</v>
      </c>
      <c r="I2435" s="2">
        <v>7.3477199999999989</v>
      </c>
      <c r="J2435" s="17">
        <v>6.842593000000007</v>
      </c>
      <c r="K2435" s="17" t="s">
        <v>55</v>
      </c>
      <c r="L2435" s="17" t="s">
        <v>54</v>
      </c>
      <c r="M2435" s="17" t="s">
        <v>47</v>
      </c>
    </row>
    <row r="2436" spans="1:13" ht="13.5" x14ac:dyDescent="0.25">
      <c r="A2436" s="3">
        <v>45552</v>
      </c>
      <c r="B2436" s="2">
        <v>7.1790000000000003</v>
      </c>
      <c r="C2436" s="2">
        <v>39.003679321638351</v>
      </c>
      <c r="D2436" s="2">
        <v>2.6879786639721459E-2</v>
      </c>
      <c r="E2436" s="2">
        <v>-4.6234931556582813E-8</v>
      </c>
      <c r="F2436" s="2">
        <v>7.2129000000000003</v>
      </c>
      <c r="G2436" s="2">
        <v>7.2191399999999986</v>
      </c>
      <c r="H2436" s="2">
        <v>7.2530250000000009</v>
      </c>
      <c r="I2436" s="2">
        <v>7.3450439999999979</v>
      </c>
      <c r="J2436" s="17">
        <v>6.8453215000000078</v>
      </c>
      <c r="K2436" s="17" t="s">
        <v>55</v>
      </c>
      <c r="L2436" s="17" t="s">
        <v>54</v>
      </c>
      <c r="M2436" s="17" t="s">
        <v>47</v>
      </c>
    </row>
    <row r="2437" spans="1:13" ht="13.5" x14ac:dyDescent="0.25">
      <c r="A2437" s="3">
        <v>45553</v>
      </c>
      <c r="B2437" s="2">
        <v>7.1344000000000003</v>
      </c>
      <c r="C2437" s="2">
        <v>34.90412420828082</v>
      </c>
      <c r="D2437" s="2">
        <v>1.8150336966393787E-2</v>
      </c>
      <c r="E2437" s="2">
        <v>-3.698794524526625E-8</v>
      </c>
      <c r="F2437" s="2">
        <v>7.1950599999999998</v>
      </c>
      <c r="G2437" s="2">
        <v>7.2155699999999996</v>
      </c>
      <c r="H2437" s="2">
        <v>7.244105000000002</v>
      </c>
      <c r="I2437" s="2">
        <v>7.3388019999999994</v>
      </c>
      <c r="J2437" s="17">
        <v>6.8473450000000069</v>
      </c>
      <c r="K2437" s="17" t="s">
        <v>55</v>
      </c>
      <c r="L2437" s="17" t="s">
        <v>54</v>
      </c>
      <c r="M2437" s="17" t="s">
        <v>47</v>
      </c>
    </row>
    <row r="2438" spans="1:13" ht="13.5" x14ac:dyDescent="0.25">
      <c r="A2438" s="3">
        <v>45554</v>
      </c>
      <c r="B2438" s="2">
        <v>7.1344000000000003</v>
      </c>
      <c r="C2438" s="2">
        <v>34.90412420828082</v>
      </c>
      <c r="D2438" s="2">
        <v>1.974178993496789E-2</v>
      </c>
      <c r="E2438" s="2">
        <v>-2.9590356196213002E-8</v>
      </c>
      <c r="F2438" s="2">
        <v>7.1772200000000002</v>
      </c>
      <c r="G2438" s="2">
        <v>7.2066500000000007</v>
      </c>
      <c r="H2438" s="2">
        <v>7.2360800000000012</v>
      </c>
      <c r="I2438" s="2">
        <v>7.3316679999999996</v>
      </c>
      <c r="J2438" s="17">
        <v>6.8494490000000079</v>
      </c>
      <c r="K2438" s="17" t="s">
        <v>55</v>
      </c>
      <c r="L2438" s="17" t="s">
        <v>54</v>
      </c>
      <c r="M2438" s="17" t="s">
        <v>47</v>
      </c>
    </row>
    <row r="2439" spans="1:13" ht="13.5" x14ac:dyDescent="0.25">
      <c r="A2439" s="3">
        <v>45555</v>
      </c>
      <c r="B2439" s="2">
        <v>7.2236000000000002</v>
      </c>
      <c r="C2439" s="2">
        <v>47.663636102344476</v>
      </c>
      <c r="D2439" s="2">
        <v>2.4772793942426041E-2</v>
      </c>
      <c r="E2439" s="2">
        <v>-2.3672284956970402E-8</v>
      </c>
      <c r="F2439" s="2">
        <v>7.1772200000000002</v>
      </c>
      <c r="G2439" s="2">
        <v>7.2004100000000006</v>
      </c>
      <c r="H2439" s="2">
        <v>7.2307300000000012</v>
      </c>
      <c r="I2439" s="2">
        <v>7.3254259999999984</v>
      </c>
      <c r="J2439" s="17">
        <v>6.8524405000000073</v>
      </c>
      <c r="K2439" s="17" t="s">
        <v>51</v>
      </c>
      <c r="L2439" s="17" t="s">
        <v>54</v>
      </c>
      <c r="M2439" s="17" t="s">
        <v>54</v>
      </c>
    </row>
    <row r="2440" spans="1:13" ht="13.5" x14ac:dyDescent="0.25">
      <c r="A2440" s="3">
        <v>45558</v>
      </c>
      <c r="B2440" s="2">
        <v>7.1254999999999997</v>
      </c>
      <c r="C2440" s="2">
        <v>38.683294161622499</v>
      </c>
      <c r="D2440" s="2">
        <v>2.6809930484538391E-2</v>
      </c>
      <c r="E2440" s="2">
        <v>-1.8937827965576322E-8</v>
      </c>
      <c r="F2440" s="2">
        <v>7.1593800000000005</v>
      </c>
      <c r="G2440" s="2">
        <v>7.1906000000000008</v>
      </c>
      <c r="H2440" s="2">
        <v>7.2227050000000004</v>
      </c>
      <c r="I2440" s="2">
        <v>7.3181139999999978</v>
      </c>
      <c r="J2440" s="17">
        <v>6.8549415000000078</v>
      </c>
      <c r="K2440" s="17" t="s">
        <v>51</v>
      </c>
      <c r="L2440" s="17" t="s">
        <v>54</v>
      </c>
      <c r="M2440" s="17" t="s">
        <v>53</v>
      </c>
    </row>
    <row r="2441" spans="1:13" ht="13.5" x14ac:dyDescent="0.25">
      <c r="A2441" s="3">
        <v>45559</v>
      </c>
      <c r="B2441" s="2">
        <v>7.1344000000000003</v>
      </c>
      <c r="C2441" s="2">
        <v>39.791622179717983</v>
      </c>
      <c r="D2441" s="2">
        <v>2.8559140818278372E-2</v>
      </c>
      <c r="E2441" s="2">
        <v>-1.5150262372461057E-8</v>
      </c>
      <c r="F2441" s="2">
        <v>7.1504599999999998</v>
      </c>
      <c r="G2441" s="2">
        <v>7.1816800000000001</v>
      </c>
      <c r="H2441" s="2">
        <v>7.2160150000000005</v>
      </c>
      <c r="I2441" s="2">
        <v>7.310979999999998</v>
      </c>
      <c r="J2441" s="17">
        <v>6.857487000000007</v>
      </c>
      <c r="K2441" s="17" t="s">
        <v>51</v>
      </c>
      <c r="L2441" s="17" t="s">
        <v>54</v>
      </c>
      <c r="M2441" s="17" t="s">
        <v>53</v>
      </c>
    </row>
    <row r="2442" spans="1:13" ht="13.5" x14ac:dyDescent="0.25">
      <c r="A2442" s="3">
        <v>45560</v>
      </c>
      <c r="B2442" s="2">
        <v>7.0452000000000004</v>
      </c>
      <c r="C2442" s="2">
        <v>33.295745497734458</v>
      </c>
      <c r="D2442" s="2">
        <v>3.7228076084675266E-2</v>
      </c>
      <c r="E2442" s="2">
        <v>-1.2120209897968846E-8</v>
      </c>
      <c r="F2442" s="2">
        <v>7.1326200000000002</v>
      </c>
      <c r="G2442" s="2">
        <v>7.1638399999999987</v>
      </c>
      <c r="H2442" s="2">
        <v>7.2039749999999998</v>
      </c>
      <c r="I2442" s="2">
        <v>7.3029539999999988</v>
      </c>
      <c r="J2442" s="17">
        <v>6.8601890000000072</v>
      </c>
      <c r="K2442" s="17" t="s">
        <v>51</v>
      </c>
      <c r="L2442" s="17" t="s">
        <v>54</v>
      </c>
      <c r="M2442" s="17" t="s">
        <v>53</v>
      </c>
    </row>
    <row r="2443" spans="1:13" ht="13.5" x14ac:dyDescent="0.25">
      <c r="A2443" s="3">
        <v>45561</v>
      </c>
      <c r="B2443" s="2">
        <v>7.1166</v>
      </c>
      <c r="C2443" s="2">
        <v>41.524566545564682</v>
      </c>
      <c r="D2443" s="2">
        <v>4.0339884899263545E-2</v>
      </c>
      <c r="E2443" s="2">
        <v>-9.696167918375078E-9</v>
      </c>
      <c r="F2443" s="2">
        <v>7.12906</v>
      </c>
      <c r="G2443" s="2">
        <v>7.1531400000000005</v>
      </c>
      <c r="H2443" s="2">
        <v>7.1959500000000007</v>
      </c>
      <c r="I2443" s="2">
        <v>7.2947499999999987</v>
      </c>
      <c r="J2443" s="17">
        <v>6.8625650000000071</v>
      </c>
      <c r="K2443" s="17" t="s">
        <v>51</v>
      </c>
      <c r="L2443" s="17" t="s">
        <v>54</v>
      </c>
      <c r="M2443" s="17" t="s">
        <v>53</v>
      </c>
    </row>
    <row r="2444" spans="1:13" ht="13.5" x14ac:dyDescent="0.25">
      <c r="A2444" s="3">
        <v>45562</v>
      </c>
      <c r="B2444" s="2">
        <v>7.0808999999999997</v>
      </c>
      <c r="C2444" s="2">
        <v>38.938062798253668</v>
      </c>
      <c r="D2444" s="2">
        <v>4.6182015624092188E-2</v>
      </c>
      <c r="E2444" s="2">
        <v>-7.7569343347000631E-9</v>
      </c>
      <c r="F2444" s="2">
        <v>7.1005200000000004</v>
      </c>
      <c r="G2444" s="2">
        <v>7.1388699999999998</v>
      </c>
      <c r="H2444" s="2">
        <v>7.18614</v>
      </c>
      <c r="I2444" s="2">
        <v>7.2858319999999983</v>
      </c>
      <c r="J2444" s="17">
        <v>6.8647225000000072</v>
      </c>
      <c r="K2444" s="17" t="s">
        <v>55</v>
      </c>
      <c r="L2444" s="17" t="s">
        <v>54</v>
      </c>
      <c r="M2444" s="17" t="s">
        <v>47</v>
      </c>
    </row>
    <row r="2445" spans="1:13" ht="13.5" x14ac:dyDescent="0.25">
      <c r="A2445" s="3">
        <v>45565</v>
      </c>
      <c r="B2445" s="2">
        <v>7.0631000000000004</v>
      </c>
      <c r="C2445" s="2">
        <v>37.677887341599003</v>
      </c>
      <c r="D2445" s="2">
        <v>5.1808391370051332E-2</v>
      </c>
      <c r="E2445" s="2">
        <v>-6.2055474677600508E-9</v>
      </c>
      <c r="F2445" s="2">
        <v>7.0880399999999995</v>
      </c>
      <c r="G2445" s="2">
        <v>7.1237100000000009</v>
      </c>
      <c r="H2445" s="2">
        <v>7.1754399999999992</v>
      </c>
      <c r="I2445" s="2">
        <v>7.2772719999999991</v>
      </c>
      <c r="J2445" s="17">
        <v>6.8669115000000076</v>
      </c>
      <c r="K2445" s="17" t="s">
        <v>55</v>
      </c>
      <c r="L2445" s="17" t="s">
        <v>54</v>
      </c>
      <c r="M2445" s="17" t="s">
        <v>47</v>
      </c>
    </row>
    <row r="2446" spans="1:13" ht="13.5" x14ac:dyDescent="0.25">
      <c r="A2446" s="3">
        <v>45566</v>
      </c>
      <c r="B2446" s="2">
        <v>7.0898000000000003</v>
      </c>
      <c r="C2446" s="2">
        <v>40.7741915015147</v>
      </c>
      <c r="D2446" s="2">
        <v>4.9883661354833464E-2</v>
      </c>
      <c r="E2446" s="2">
        <v>-4.9644379742080408E-9</v>
      </c>
      <c r="F2446" s="2">
        <v>7.0791200000000005</v>
      </c>
      <c r="G2446" s="2">
        <v>7.1147899999999993</v>
      </c>
      <c r="H2446" s="2">
        <v>7.1669649999999994</v>
      </c>
      <c r="I2446" s="2">
        <v>7.2683540000000004</v>
      </c>
      <c r="J2446" s="17">
        <v>6.8692340000000085</v>
      </c>
      <c r="K2446" s="17" t="s">
        <v>55</v>
      </c>
      <c r="L2446" s="17" t="s">
        <v>54</v>
      </c>
      <c r="M2446" s="17" t="s">
        <v>47</v>
      </c>
    </row>
    <row r="2447" spans="1:13" ht="13.5" x14ac:dyDescent="0.25">
      <c r="A2447" s="3">
        <v>45567</v>
      </c>
      <c r="B2447" s="2">
        <v>7.1344000000000003</v>
      </c>
      <c r="C2447" s="2">
        <v>45.633157302810204</v>
      </c>
      <c r="D2447" s="2">
        <v>3.8658489276188313E-2</v>
      </c>
      <c r="E2447" s="2">
        <v>-3.9715503793664326E-9</v>
      </c>
      <c r="F2447" s="2">
        <v>7.0969600000000002</v>
      </c>
      <c r="G2447" s="2">
        <v>7.1147899999999993</v>
      </c>
      <c r="H2447" s="2">
        <v>7.1651799999999994</v>
      </c>
      <c r="I2447" s="2">
        <v>7.2605060000000012</v>
      </c>
      <c r="J2447" s="17">
        <v>6.8717795000000068</v>
      </c>
      <c r="K2447" s="17" t="s">
        <v>55</v>
      </c>
      <c r="L2447" s="17" t="s">
        <v>54</v>
      </c>
      <c r="M2447" s="17" t="s">
        <v>49</v>
      </c>
    </row>
    <row r="2448" spans="1:13" ht="13.5" x14ac:dyDescent="0.25">
      <c r="A2448" s="3">
        <v>45568</v>
      </c>
      <c r="B2448" s="2">
        <v>7.1254999999999997</v>
      </c>
      <c r="C2448" s="2">
        <v>44.842546144685663</v>
      </c>
      <c r="D2448" s="2">
        <v>3.0082545462136068E-2</v>
      </c>
      <c r="E2448" s="2">
        <v>-3.1772403034931463E-9</v>
      </c>
      <c r="F2448" s="2">
        <v>7.0987400000000012</v>
      </c>
      <c r="G2448" s="2">
        <v>7.1138999999999992</v>
      </c>
      <c r="H2448" s="2">
        <v>7.1602750000000004</v>
      </c>
      <c r="I2448" s="2">
        <v>7.2531940000000024</v>
      </c>
      <c r="J2448" s="17">
        <v>6.8744815000000061</v>
      </c>
      <c r="K2448" s="17" t="s">
        <v>55</v>
      </c>
      <c r="L2448" s="17" t="s">
        <v>54</v>
      </c>
      <c r="M2448" s="17" t="s">
        <v>49</v>
      </c>
    </row>
    <row r="2449" spans="1:13" ht="13.5" x14ac:dyDescent="0.25">
      <c r="A2449" s="3">
        <v>45569</v>
      </c>
      <c r="B2449" s="2">
        <v>7.1166</v>
      </c>
      <c r="C2449" s="2">
        <v>44.021194878153281</v>
      </c>
      <c r="D2449" s="2">
        <v>3.7504440816230833E-2</v>
      </c>
      <c r="E2449" s="2">
        <v>-2.541792242794517E-9</v>
      </c>
      <c r="F2449" s="2">
        <v>7.1058800000000009</v>
      </c>
      <c r="G2449" s="2">
        <v>7.1032000000000011</v>
      </c>
      <c r="H2449" s="2">
        <v>7.1518050000000004</v>
      </c>
      <c r="I2449" s="2">
        <v>7.2457040000000026</v>
      </c>
      <c r="J2449" s="17">
        <v>6.877179000000007</v>
      </c>
      <c r="K2449" s="17" t="s">
        <v>55</v>
      </c>
      <c r="L2449" s="17" t="s">
        <v>54</v>
      </c>
      <c r="M2449" s="17" t="s">
        <v>49</v>
      </c>
    </row>
    <row r="2450" spans="1:13" ht="13.5" x14ac:dyDescent="0.25">
      <c r="A2450" s="3">
        <v>45572</v>
      </c>
      <c r="B2450" s="2">
        <v>7.0452000000000004</v>
      </c>
      <c r="C2450" s="2">
        <v>38.006788964750456</v>
      </c>
      <c r="D2450" s="2">
        <v>3.4307869474666575E-2</v>
      </c>
      <c r="E2450" s="2">
        <v>-2.0334337942356137E-9</v>
      </c>
      <c r="F2450" s="2">
        <v>7.1022999999999996</v>
      </c>
      <c r="G2450" s="2">
        <v>7.0951700000000004</v>
      </c>
      <c r="H2450" s="2">
        <v>7.1428849999999997</v>
      </c>
      <c r="I2450" s="2">
        <v>7.2375000000000025</v>
      </c>
      <c r="J2450" s="17">
        <v>6.8795195000000078</v>
      </c>
      <c r="K2450" s="17" t="s">
        <v>51</v>
      </c>
      <c r="L2450" s="17" t="s">
        <v>54</v>
      </c>
      <c r="M2450" s="17" t="s">
        <v>53</v>
      </c>
    </row>
    <row r="2451" spans="1:13" ht="13.5" x14ac:dyDescent="0.25">
      <c r="A2451" s="3">
        <v>45573</v>
      </c>
      <c r="B2451" s="2">
        <v>7.0987</v>
      </c>
      <c r="C2451" s="2">
        <v>44.162741333806487</v>
      </c>
      <c r="D2451" s="2">
        <v>2.97338278882604E-2</v>
      </c>
      <c r="E2451" s="2">
        <v>-1.6267470353884911E-9</v>
      </c>
      <c r="F2451" s="2">
        <v>7.1040800000000006</v>
      </c>
      <c r="G2451" s="2">
        <v>7.0915999999999997</v>
      </c>
      <c r="H2451" s="2">
        <v>7.1366399999999999</v>
      </c>
      <c r="I2451" s="2">
        <v>7.2326840000000026</v>
      </c>
      <c r="J2451" s="17">
        <v>6.882087500000007</v>
      </c>
      <c r="K2451" s="17" t="s">
        <v>55</v>
      </c>
      <c r="L2451" s="17" t="s">
        <v>54</v>
      </c>
      <c r="M2451" s="17" t="s">
        <v>49</v>
      </c>
    </row>
    <row r="2452" spans="1:13" ht="13.5" x14ac:dyDescent="0.25">
      <c r="A2452" s="3">
        <v>45574</v>
      </c>
      <c r="B2452" s="2">
        <v>6.9560000000000004</v>
      </c>
      <c r="C2452" s="2">
        <v>34.361552246057727</v>
      </c>
      <c r="D2452" s="2">
        <v>2.3065461085368888E-2</v>
      </c>
      <c r="E2452" s="2">
        <v>-1.301397628310793E-9</v>
      </c>
      <c r="F2452" s="2">
        <v>7.0684000000000013</v>
      </c>
      <c r="G2452" s="2">
        <v>7.0826800000000008</v>
      </c>
      <c r="H2452" s="2">
        <v>7.1232600000000001</v>
      </c>
      <c r="I2452" s="2">
        <v>7.2246560000000022</v>
      </c>
      <c r="J2452" s="17">
        <v>6.8841425000000074</v>
      </c>
      <c r="K2452" s="17" t="s">
        <v>55</v>
      </c>
      <c r="L2452" s="17" t="s">
        <v>54</v>
      </c>
      <c r="M2452" s="17" t="s">
        <v>47</v>
      </c>
    </row>
    <row r="2453" spans="1:13" ht="13.5" x14ac:dyDescent="0.25">
      <c r="A2453" s="3">
        <v>45575</v>
      </c>
      <c r="B2453" s="2">
        <v>6.9560000000000004</v>
      </c>
      <c r="C2453" s="2">
        <v>34.361552246057713</v>
      </c>
      <c r="D2453" s="2">
        <v>2.9579242523726457E-2</v>
      </c>
      <c r="E2453" s="2">
        <v>-1.0411181026486344E-9</v>
      </c>
      <c r="F2453" s="2">
        <v>7.0344999999999995</v>
      </c>
      <c r="G2453" s="2">
        <v>7.0666200000000003</v>
      </c>
      <c r="H2453" s="2">
        <v>7.1098799999999995</v>
      </c>
      <c r="I2453" s="2">
        <v>7.2148460000000023</v>
      </c>
      <c r="J2453" s="17">
        <v>6.8863985000000074</v>
      </c>
      <c r="K2453" s="17" t="s">
        <v>55</v>
      </c>
      <c r="L2453" s="17" t="s">
        <v>54</v>
      </c>
      <c r="M2453" s="17" t="s">
        <v>47</v>
      </c>
    </row>
    <row r="2454" spans="1:13" ht="13.5" x14ac:dyDescent="0.25">
      <c r="A2454" s="3">
        <v>45576</v>
      </c>
      <c r="B2454" s="2">
        <v>7.1344000000000003</v>
      </c>
      <c r="C2454" s="2">
        <v>50.340977492205006</v>
      </c>
      <c r="D2454" s="2">
        <v>1.7468624077724648E-2</v>
      </c>
      <c r="E2454" s="2">
        <v>-8.3289448211890762E-10</v>
      </c>
      <c r="F2454" s="2">
        <v>7.0380599999999998</v>
      </c>
      <c r="G2454" s="2">
        <v>7.0719700000000021</v>
      </c>
      <c r="H2454" s="2">
        <v>7.1054199999999996</v>
      </c>
      <c r="I2454" s="2">
        <v>7.2089600000000038</v>
      </c>
      <c r="J2454" s="17">
        <v>6.8893855000000066</v>
      </c>
      <c r="K2454" s="17" t="s">
        <v>55</v>
      </c>
      <c r="L2454" s="17" t="s">
        <v>54</v>
      </c>
      <c r="M2454" s="17" t="s">
        <v>49</v>
      </c>
    </row>
    <row r="2455" spans="1:13" ht="13.5" x14ac:dyDescent="0.25">
      <c r="A2455" s="3">
        <v>45579</v>
      </c>
      <c r="B2455" s="2">
        <v>7.1790000000000003</v>
      </c>
      <c r="C2455" s="2">
        <v>53.395579655569996</v>
      </c>
      <c r="D2455" s="2">
        <v>1.1293233114519907E-3</v>
      </c>
      <c r="E2455" s="2">
        <v>-6.663155856951261E-10</v>
      </c>
      <c r="F2455" s="2">
        <v>7.0648200000000001</v>
      </c>
      <c r="G2455" s="2">
        <v>7.0835600000000003</v>
      </c>
      <c r="H2455" s="2">
        <v>7.1036350000000015</v>
      </c>
      <c r="I2455" s="2">
        <v>7.2062840000000028</v>
      </c>
      <c r="J2455" s="17">
        <v>6.8927565000000071</v>
      </c>
      <c r="K2455" s="17" t="s">
        <v>51</v>
      </c>
      <c r="L2455" s="17" t="s">
        <v>54</v>
      </c>
      <c r="M2455" s="17" t="s">
        <v>52</v>
      </c>
    </row>
    <row r="2456" spans="1:13" ht="13.5" x14ac:dyDescent="0.25">
      <c r="A2456" s="3">
        <v>45581</v>
      </c>
      <c r="B2456" s="2">
        <v>7.1254999999999997</v>
      </c>
      <c r="C2456" s="2">
        <v>49.464987368749881</v>
      </c>
      <c r="D2456" s="2">
        <v>-4.9351353893190009E-3</v>
      </c>
      <c r="E2456" s="2">
        <v>-5.330524685561009E-10</v>
      </c>
      <c r="F2456" s="2">
        <v>7.0701800000000006</v>
      </c>
      <c r="G2456" s="2">
        <v>7.0871300000000002</v>
      </c>
      <c r="H2456" s="2">
        <v>7.1009599999999988</v>
      </c>
      <c r="I2456" s="2">
        <v>7.2032520000000027</v>
      </c>
      <c r="J2456" s="17">
        <v>6.895860000000007</v>
      </c>
      <c r="K2456" s="17" t="s">
        <v>51</v>
      </c>
      <c r="L2456" s="17" t="s">
        <v>54</v>
      </c>
      <c r="M2456" s="17" t="s">
        <v>52</v>
      </c>
    </row>
    <row r="2457" spans="1:13" ht="13.5" x14ac:dyDescent="0.25">
      <c r="A2457" s="3">
        <v>45582</v>
      </c>
      <c r="B2457" s="2">
        <v>7.1790000000000003</v>
      </c>
      <c r="C2457" s="2">
        <v>53.176898364026634</v>
      </c>
      <c r="D2457" s="2">
        <v>-7.1385131703873839E-3</v>
      </c>
      <c r="E2457" s="2">
        <v>-4.2644197484488072E-10</v>
      </c>
      <c r="F2457" s="2">
        <v>7.1147800000000005</v>
      </c>
      <c r="G2457" s="2">
        <v>7.0915900000000009</v>
      </c>
      <c r="H2457" s="2">
        <v>7.1031899999999997</v>
      </c>
      <c r="I2457" s="2">
        <v>7.201112000000002</v>
      </c>
      <c r="J2457" s="17">
        <v>6.8990700000000071</v>
      </c>
      <c r="K2457" s="17" t="s">
        <v>51</v>
      </c>
      <c r="L2457" s="17" t="s">
        <v>54</v>
      </c>
      <c r="M2457" s="17" t="s">
        <v>52</v>
      </c>
    </row>
    <row r="2458" spans="1:13" ht="13.5" x14ac:dyDescent="0.25">
      <c r="A2458" s="3">
        <v>45583</v>
      </c>
      <c r="B2458" s="2">
        <v>7.1967999999999996</v>
      </c>
      <c r="C2458" s="2">
        <v>54.377597588289412</v>
      </c>
      <c r="D2458" s="2">
        <v>-1.1979467122273491E-2</v>
      </c>
      <c r="E2458" s="2">
        <v>-3.4115357987590459E-10</v>
      </c>
      <c r="F2458" s="2">
        <v>7.1629400000000008</v>
      </c>
      <c r="G2458" s="2">
        <v>7.0987200000000001</v>
      </c>
      <c r="H2458" s="2">
        <v>7.1063099999999988</v>
      </c>
      <c r="I2458" s="2">
        <v>7.1989720000000021</v>
      </c>
      <c r="J2458" s="17">
        <v>6.9024095000000072</v>
      </c>
      <c r="K2458" s="17" t="s">
        <v>51</v>
      </c>
      <c r="L2458" s="17" t="s">
        <v>54</v>
      </c>
      <c r="M2458" s="17" t="s">
        <v>52</v>
      </c>
    </row>
    <row r="2459" spans="1:13" ht="13.5" x14ac:dyDescent="0.25">
      <c r="A2459" s="3">
        <v>45586</v>
      </c>
      <c r="B2459" s="2">
        <v>7.2057000000000002</v>
      </c>
      <c r="C2459" s="2">
        <v>54.998968907883359</v>
      </c>
      <c r="D2459" s="2">
        <v>-1.8476744809680312E-2</v>
      </c>
      <c r="E2459" s="2">
        <v>-2.7292286390072367E-10</v>
      </c>
      <c r="F2459" s="2">
        <v>7.1771999999999991</v>
      </c>
      <c r="G2459" s="2">
        <v>7.1076300000000003</v>
      </c>
      <c r="H2459" s="2">
        <v>7.1054150000000007</v>
      </c>
      <c r="I2459" s="2">
        <v>7.1973660000000015</v>
      </c>
      <c r="J2459" s="17">
        <v>6.9058335000000053</v>
      </c>
      <c r="K2459" s="17" t="s">
        <v>51</v>
      </c>
      <c r="L2459" s="17" t="s">
        <v>54</v>
      </c>
      <c r="M2459" s="17" t="s">
        <v>52</v>
      </c>
    </row>
    <row r="2460" spans="1:13" ht="13.5" x14ac:dyDescent="0.25">
      <c r="A2460" s="3">
        <v>45587</v>
      </c>
      <c r="B2460" s="2">
        <v>7.1700999999999997</v>
      </c>
      <c r="C2460" s="2">
        <v>51.950992662614254</v>
      </c>
      <c r="D2460" s="2">
        <v>-3.2719606304830506E-2</v>
      </c>
      <c r="E2460" s="2">
        <v>-2.1833829112057894E-10</v>
      </c>
      <c r="F2460" s="2">
        <v>7.1754199999999999</v>
      </c>
      <c r="G2460" s="2">
        <v>7.1201200000000018</v>
      </c>
      <c r="H2460" s="2">
        <v>7.1076449999999998</v>
      </c>
      <c r="I2460" s="2">
        <v>7.1950480000000008</v>
      </c>
      <c r="J2460" s="17">
        <v>6.9091600000000053</v>
      </c>
      <c r="K2460" s="17" t="s">
        <v>51</v>
      </c>
      <c r="L2460" s="17" t="s">
        <v>54</v>
      </c>
      <c r="M2460" s="17" t="s">
        <v>53</v>
      </c>
    </row>
    <row r="2461" spans="1:13" ht="13.5" x14ac:dyDescent="0.25">
      <c r="A2461" s="3">
        <v>45588</v>
      </c>
      <c r="B2461" s="2">
        <v>6.9560000000000004</v>
      </c>
      <c r="C2461" s="2">
        <v>38.229368794325858</v>
      </c>
      <c r="D2461" s="2">
        <v>-2.0839003700690917E-2</v>
      </c>
      <c r="E2461" s="2">
        <v>-1.7467063289646317E-10</v>
      </c>
      <c r="F2461" s="2">
        <v>7.1415199999999999</v>
      </c>
      <c r="G2461" s="2">
        <v>7.1058500000000011</v>
      </c>
      <c r="H2461" s="2">
        <v>7.0987249999999991</v>
      </c>
      <c r="I2461" s="2">
        <v>7.188270000000001</v>
      </c>
      <c r="J2461" s="17">
        <v>6.9114560000000038</v>
      </c>
      <c r="K2461" s="17" t="s">
        <v>55</v>
      </c>
      <c r="L2461" s="17" t="s">
        <v>54</v>
      </c>
      <c r="M2461" s="17" t="s">
        <v>47</v>
      </c>
    </row>
    <row r="2462" spans="1:13" ht="13.5" x14ac:dyDescent="0.25">
      <c r="A2462" s="3">
        <v>45589</v>
      </c>
      <c r="B2462" s="2">
        <v>7.0274000000000001</v>
      </c>
      <c r="C2462" s="2">
        <v>43.581192404117907</v>
      </c>
      <c r="D2462" s="2">
        <v>-3.6909881960117907E-2</v>
      </c>
      <c r="E2462" s="2">
        <v>-1.3973650631717055E-10</v>
      </c>
      <c r="F2462" s="2">
        <v>7.1111999999999993</v>
      </c>
      <c r="G2462" s="2">
        <v>7.1129900000000008</v>
      </c>
      <c r="H2462" s="2">
        <v>7.0978350000000008</v>
      </c>
      <c r="I2462" s="2">
        <v>7.1798880000000009</v>
      </c>
      <c r="J2462" s="17">
        <v>6.9144705000000046</v>
      </c>
      <c r="K2462" s="17" t="s">
        <v>51</v>
      </c>
      <c r="L2462" s="17" t="s">
        <v>54</v>
      </c>
      <c r="M2462" s="17" t="s">
        <v>53</v>
      </c>
    </row>
    <row r="2463" spans="1:13" ht="13.5" x14ac:dyDescent="0.25">
      <c r="A2463" s="3">
        <v>45590</v>
      </c>
      <c r="B2463" s="2">
        <v>6.9560000000000004</v>
      </c>
      <c r="C2463" s="2">
        <v>39.861883492124889</v>
      </c>
      <c r="D2463" s="2">
        <v>-4.4605186784909989E-2</v>
      </c>
      <c r="E2463" s="2">
        <v>-1.1178920505373645E-10</v>
      </c>
      <c r="F2463" s="2">
        <v>7.0630400000000009</v>
      </c>
      <c r="G2463" s="2">
        <v>7.1129900000000008</v>
      </c>
      <c r="H2463" s="2">
        <v>7.0898050000000001</v>
      </c>
      <c r="I2463" s="2">
        <v>7.1709699999999996</v>
      </c>
      <c r="J2463" s="17">
        <v>6.9174090000000037</v>
      </c>
      <c r="K2463" s="17" t="s">
        <v>51</v>
      </c>
      <c r="L2463" s="17" t="s">
        <v>54</v>
      </c>
      <c r="M2463" s="17" t="s">
        <v>53</v>
      </c>
    </row>
    <row r="2464" spans="1:13" ht="13.5" x14ac:dyDescent="0.25">
      <c r="A2464" s="3">
        <v>45593</v>
      </c>
      <c r="B2464" s="2">
        <v>6.9560000000000004</v>
      </c>
      <c r="C2464" s="2">
        <v>39.861883492124889</v>
      </c>
      <c r="D2464" s="2">
        <v>-2.2679796698524157E-2</v>
      </c>
      <c r="E2464" s="2">
        <v>-8.9431364042989165E-11</v>
      </c>
      <c r="F2464" s="2">
        <v>7.0130999999999997</v>
      </c>
      <c r="G2464" s="2">
        <v>7.0951499999999994</v>
      </c>
      <c r="H2464" s="2">
        <v>7.0835600000000003</v>
      </c>
      <c r="I2464" s="2">
        <v>7.1649039999999999</v>
      </c>
      <c r="J2464" s="17">
        <v>6.9203475000000036</v>
      </c>
      <c r="K2464" s="17" t="s">
        <v>51</v>
      </c>
      <c r="L2464" s="17" t="s">
        <v>54</v>
      </c>
      <c r="M2464" s="17" t="s">
        <v>53</v>
      </c>
    </row>
    <row r="2465" spans="1:13" ht="13.5" x14ac:dyDescent="0.25">
      <c r="A2465" s="3">
        <v>45594</v>
      </c>
      <c r="B2465" s="2">
        <v>6.9560000000000004</v>
      </c>
      <c r="C2465" s="2">
        <v>39.861883492124889</v>
      </c>
      <c r="D2465" s="2">
        <v>3.6512615936423742E-3</v>
      </c>
      <c r="E2465" s="2">
        <v>-7.1545091234391337E-11</v>
      </c>
      <c r="F2465" s="2">
        <v>6.9702799999999998</v>
      </c>
      <c r="G2465" s="2">
        <v>7.0728500000000007</v>
      </c>
      <c r="H2465" s="2">
        <v>7.0782049999999996</v>
      </c>
      <c r="I2465" s="2">
        <v>7.1590180000000005</v>
      </c>
      <c r="J2465" s="17">
        <v>6.923326000000003</v>
      </c>
      <c r="K2465" s="17" t="s">
        <v>51</v>
      </c>
      <c r="L2465" s="17" t="s">
        <v>54</v>
      </c>
      <c r="M2465" s="17" t="s">
        <v>53</v>
      </c>
    </row>
    <row r="2466" spans="1:13" ht="13.5" x14ac:dyDescent="0.25">
      <c r="A2466" s="3">
        <v>45595</v>
      </c>
      <c r="B2466" s="2">
        <v>6.9560000000000004</v>
      </c>
      <c r="C2466" s="2">
        <v>39.861883492124889</v>
      </c>
      <c r="D2466" s="2">
        <v>1.8549939610655208E-2</v>
      </c>
      <c r="E2466" s="2">
        <v>-5.7236072987513071E-11</v>
      </c>
      <c r="F2466" s="2">
        <v>6.9702799999999998</v>
      </c>
      <c r="G2466" s="2">
        <v>7.0559000000000012</v>
      </c>
      <c r="H2466" s="2">
        <v>7.0715149999999998</v>
      </c>
      <c r="I2466" s="2">
        <v>7.1527740000000009</v>
      </c>
      <c r="J2466" s="17">
        <v>6.9263850000000033</v>
      </c>
      <c r="K2466" s="17" t="s">
        <v>51</v>
      </c>
      <c r="L2466" s="17" t="s">
        <v>54</v>
      </c>
      <c r="M2466" s="17" t="s">
        <v>54</v>
      </c>
    </row>
    <row r="2467" spans="1:13" ht="13.5" x14ac:dyDescent="0.25">
      <c r="A2467" s="3">
        <v>45596</v>
      </c>
      <c r="B2467" s="2">
        <v>6.9560000000000004</v>
      </c>
      <c r="C2467" s="2">
        <v>39.861883492124889</v>
      </c>
      <c r="D2467" s="2">
        <v>4.0173690881982083E-2</v>
      </c>
      <c r="E2467" s="2">
        <v>-4.5788858390010461E-11</v>
      </c>
      <c r="F2467" s="2">
        <v>6.9560000000000004</v>
      </c>
      <c r="G2467" s="2">
        <v>7.0336000000000016</v>
      </c>
      <c r="H2467" s="2">
        <v>7.062595</v>
      </c>
      <c r="I2467" s="2">
        <v>7.1456379999999999</v>
      </c>
      <c r="J2467" s="17">
        <v>6.9294840000000031</v>
      </c>
      <c r="K2467" s="17" t="s">
        <v>55</v>
      </c>
      <c r="L2467" s="17" t="s">
        <v>54</v>
      </c>
      <c r="M2467" s="17" t="s">
        <v>47</v>
      </c>
    </row>
    <row r="2468" spans="1:13" ht="13.5" x14ac:dyDescent="0.25">
      <c r="A2468" s="3">
        <v>45597</v>
      </c>
      <c r="B2468" s="2">
        <v>6.9560000000000004</v>
      </c>
      <c r="C2468" s="2">
        <v>39.861883492124889</v>
      </c>
      <c r="D2468" s="2">
        <v>6.1937328591630703E-2</v>
      </c>
      <c r="E2468" s="2">
        <v>-3.6631086712008372E-11</v>
      </c>
      <c r="F2468" s="2">
        <v>6.9560000000000004</v>
      </c>
      <c r="G2468" s="2">
        <v>7.009520000000002</v>
      </c>
      <c r="H2468" s="2">
        <v>7.0541200000000002</v>
      </c>
      <c r="I2468" s="2">
        <v>7.1388600000000011</v>
      </c>
      <c r="J2468" s="17">
        <v>6.9326230000000022</v>
      </c>
      <c r="K2468" s="17" t="s">
        <v>54</v>
      </c>
      <c r="L2468" s="17" t="s">
        <v>54</v>
      </c>
      <c r="M2468" s="17" t="s">
        <v>54</v>
      </c>
    </row>
    <row r="2469" spans="1:13" ht="13.5" x14ac:dyDescent="0.25">
      <c r="A2469" s="3">
        <v>45600</v>
      </c>
      <c r="B2469" s="2">
        <v>6.9560000000000004</v>
      </c>
      <c r="C2469" s="2">
        <v>39.861883492124889</v>
      </c>
      <c r="D2469" s="2">
        <v>8.2396163508402509E-2</v>
      </c>
      <c r="E2469" s="2">
        <v>-2.9304869369606701E-11</v>
      </c>
      <c r="F2469" s="2">
        <v>6.9560000000000004</v>
      </c>
      <c r="G2469" s="2">
        <v>6.9845500000000014</v>
      </c>
      <c r="H2469" s="2">
        <v>7.0460900000000013</v>
      </c>
      <c r="I2469" s="2">
        <v>7.131368000000001</v>
      </c>
      <c r="J2469" s="17">
        <v>6.9360835000000005</v>
      </c>
      <c r="K2469" s="17" t="s">
        <v>54</v>
      </c>
      <c r="L2469" s="17" t="s">
        <v>54</v>
      </c>
      <c r="M2469" s="17" t="s">
        <v>54</v>
      </c>
    </row>
    <row r="2470" spans="1:13" ht="13.5" x14ac:dyDescent="0.25">
      <c r="A2470" s="3">
        <v>45601</v>
      </c>
      <c r="B2470" s="2">
        <v>6.9560000000000004</v>
      </c>
      <c r="C2470" s="2">
        <v>39.861883492124889</v>
      </c>
      <c r="D2470" s="2">
        <v>9.4854838574155664E-2</v>
      </c>
      <c r="E2470" s="2">
        <v>-2.3443895495685363E-11</v>
      </c>
      <c r="F2470" s="2">
        <v>6.9560000000000004</v>
      </c>
      <c r="G2470" s="2">
        <v>6.963140000000001</v>
      </c>
      <c r="H2470" s="2">
        <v>7.0416300000000005</v>
      </c>
      <c r="I2470" s="2">
        <v>7.1247680000000013</v>
      </c>
      <c r="J2470" s="17">
        <v>6.9405480000000015</v>
      </c>
      <c r="K2470" s="17" t="s">
        <v>54</v>
      </c>
      <c r="L2470" s="17" t="s">
        <v>54</v>
      </c>
      <c r="M2470" s="17" t="s">
        <v>54</v>
      </c>
    </row>
    <row r="2471" spans="1:13" ht="13.5" x14ac:dyDescent="0.25">
      <c r="A2471" s="3">
        <v>45602</v>
      </c>
      <c r="B2471" s="2">
        <v>6.9024999999999999</v>
      </c>
      <c r="C2471" s="2">
        <v>35.72845511034609</v>
      </c>
      <c r="D2471" s="2">
        <v>7.6999329425394336E-2</v>
      </c>
      <c r="E2471" s="2">
        <v>-1.8755116396548292E-11</v>
      </c>
      <c r="F2471" s="2">
        <v>6.9453000000000005</v>
      </c>
      <c r="G2471" s="2">
        <v>6.957790000000001</v>
      </c>
      <c r="H2471" s="2">
        <v>7.0318200000000015</v>
      </c>
      <c r="I2471" s="2">
        <v>7.1174540000000004</v>
      </c>
      <c r="J2471" s="17">
        <v>6.9449455000000011</v>
      </c>
      <c r="K2471" s="17" t="s">
        <v>55</v>
      </c>
      <c r="L2471" s="17" t="s">
        <v>54</v>
      </c>
      <c r="M2471" s="17" t="s">
        <v>47</v>
      </c>
    </row>
    <row r="2472" spans="1:13" ht="13.5" x14ac:dyDescent="0.25">
      <c r="A2472" s="3">
        <v>45603</v>
      </c>
      <c r="B2472" s="2">
        <v>6.9115000000000002</v>
      </c>
      <c r="C2472" s="2">
        <v>36.913574043823502</v>
      </c>
      <c r="D2472" s="2">
        <v>7.3060120497728143E-2</v>
      </c>
      <c r="E2472" s="2">
        <v>-1.5004093117238635E-11</v>
      </c>
      <c r="F2472" s="2">
        <v>6.9364000000000008</v>
      </c>
      <c r="G2472" s="2">
        <v>6.9462000000000019</v>
      </c>
      <c r="H2472" s="2">
        <v>7.0295950000000005</v>
      </c>
      <c r="I2472" s="2">
        <v>7.1099640000000015</v>
      </c>
      <c r="J2472" s="17">
        <v>6.9483040000000003</v>
      </c>
      <c r="K2472" s="17" t="s">
        <v>55</v>
      </c>
      <c r="L2472" s="17" t="s">
        <v>54</v>
      </c>
      <c r="M2472" s="17" t="s">
        <v>47</v>
      </c>
    </row>
    <row r="2473" spans="1:13" ht="13.5" x14ac:dyDescent="0.25">
      <c r="A2473" s="3">
        <v>45604</v>
      </c>
      <c r="B2473" s="2">
        <v>6.9382000000000001</v>
      </c>
      <c r="C2473" s="2">
        <v>40.423298998242309</v>
      </c>
      <c r="D2473" s="2">
        <v>5.7499656289468959E-2</v>
      </c>
      <c r="E2473" s="2">
        <v>-1.2003274493790908E-11</v>
      </c>
      <c r="F2473" s="2">
        <v>6.9328400000000006</v>
      </c>
      <c r="G2473" s="2">
        <v>6.9444200000000009</v>
      </c>
      <c r="H2473" s="2">
        <v>7.0287050000000004</v>
      </c>
      <c r="I2473" s="2">
        <v>7.1031860000000018</v>
      </c>
      <c r="J2473" s="17">
        <v>6.9516755000000003</v>
      </c>
      <c r="K2473" s="17" t="s">
        <v>51</v>
      </c>
      <c r="L2473" s="17" t="s">
        <v>54</v>
      </c>
      <c r="M2473" s="17" t="s">
        <v>53</v>
      </c>
    </row>
    <row r="2474" spans="1:13" ht="13.5" x14ac:dyDescent="0.25">
      <c r="A2474" s="3">
        <v>45607</v>
      </c>
      <c r="B2474" s="2">
        <v>6.8578999999999999</v>
      </c>
      <c r="C2474" s="2">
        <v>34.25157286320362</v>
      </c>
      <c r="D2474" s="2">
        <v>5.0804139815311622E-2</v>
      </c>
      <c r="E2474" s="2">
        <v>-9.6026195950327266E-12</v>
      </c>
      <c r="F2474" s="2">
        <v>6.9132199999999999</v>
      </c>
      <c r="G2474" s="2">
        <v>6.9346100000000011</v>
      </c>
      <c r="H2474" s="2">
        <v>7.0148800000000007</v>
      </c>
      <c r="I2474" s="2">
        <v>7.0948020000000005</v>
      </c>
      <c r="J2474" s="17">
        <v>6.9548864999999989</v>
      </c>
      <c r="K2474" s="17" t="s">
        <v>55</v>
      </c>
      <c r="L2474" s="17" t="s">
        <v>54</v>
      </c>
      <c r="M2474" s="17" t="s">
        <v>47</v>
      </c>
    </row>
    <row r="2475" spans="1:13" ht="13.5" x14ac:dyDescent="0.25">
      <c r="A2475" s="3">
        <v>45608</v>
      </c>
      <c r="B2475" s="2">
        <v>6.7777000000000003</v>
      </c>
      <c r="C2475" s="2">
        <v>29.420262454954639</v>
      </c>
      <c r="D2475" s="2">
        <v>5.2038089702334922E-2</v>
      </c>
      <c r="E2475" s="2">
        <v>-7.6820956760261823E-12</v>
      </c>
      <c r="F2475" s="2">
        <v>6.8775600000000008</v>
      </c>
      <c r="G2475" s="2">
        <v>6.916780000000001</v>
      </c>
      <c r="H2475" s="2">
        <v>6.9948150000000009</v>
      </c>
      <c r="I2475" s="2">
        <v>7.0848139999999997</v>
      </c>
      <c r="J2475" s="17">
        <v>6.9576559999999992</v>
      </c>
      <c r="K2475" s="17" t="s">
        <v>55</v>
      </c>
      <c r="L2475" s="17" t="s">
        <v>54</v>
      </c>
      <c r="M2475" s="17" t="s">
        <v>47</v>
      </c>
    </row>
    <row r="2476" spans="1:13" ht="13.5" x14ac:dyDescent="0.25">
      <c r="A2476" s="3">
        <v>45609</v>
      </c>
      <c r="B2476" s="2">
        <v>6.8578999999999999</v>
      </c>
      <c r="C2476" s="2">
        <v>38.727758747312336</v>
      </c>
      <c r="D2476" s="2">
        <v>4.8503000984735145E-2</v>
      </c>
      <c r="E2476" s="2">
        <v>-6.1456765408209461E-12</v>
      </c>
      <c r="F2476" s="2">
        <v>6.8686399999999992</v>
      </c>
      <c r="G2476" s="2">
        <v>6.9069700000000012</v>
      </c>
      <c r="H2476" s="2">
        <v>6.9814350000000021</v>
      </c>
      <c r="I2476" s="2">
        <v>7.0767859999999985</v>
      </c>
      <c r="J2476" s="17">
        <v>6.9608669999999986</v>
      </c>
      <c r="K2476" s="17" t="s">
        <v>51</v>
      </c>
      <c r="L2476" s="17" t="s">
        <v>54</v>
      </c>
      <c r="M2476" s="17" t="s">
        <v>53</v>
      </c>
    </row>
    <row r="2477" spans="1:13" ht="13.5" x14ac:dyDescent="0.25">
      <c r="A2477" s="3">
        <v>45610</v>
      </c>
      <c r="B2477" s="2">
        <v>6.7777000000000003</v>
      </c>
      <c r="C2477" s="2">
        <v>33.91174562024068</v>
      </c>
      <c r="D2477" s="2">
        <v>5.2239293288783628E-2</v>
      </c>
      <c r="E2477" s="2">
        <v>-4.9165412326567572E-12</v>
      </c>
      <c r="F2477" s="2">
        <v>6.8418800000000006</v>
      </c>
      <c r="G2477" s="2">
        <v>6.8891400000000003</v>
      </c>
      <c r="H2477" s="2">
        <v>6.9613700000000005</v>
      </c>
      <c r="I2477" s="2">
        <v>7.0689379999999984</v>
      </c>
      <c r="J2477" s="17">
        <v>6.9635964999999986</v>
      </c>
      <c r="K2477" s="17" t="s">
        <v>55</v>
      </c>
      <c r="L2477" s="17" t="s">
        <v>54</v>
      </c>
      <c r="M2477" s="17" t="s">
        <v>47</v>
      </c>
    </row>
    <row r="2478" spans="1:13" ht="13.5" x14ac:dyDescent="0.25">
      <c r="A2478" s="3">
        <v>45611</v>
      </c>
      <c r="B2478" s="2">
        <v>6.7777000000000003</v>
      </c>
      <c r="C2478" s="2">
        <v>33.91174562024068</v>
      </c>
      <c r="D2478" s="2">
        <v>5.6603177079263212E-2</v>
      </c>
      <c r="E2478" s="2">
        <v>-3.9332329861254063E-12</v>
      </c>
      <c r="F2478" s="2">
        <v>6.8097800000000008</v>
      </c>
      <c r="G2478" s="2">
        <v>6.8713100000000011</v>
      </c>
      <c r="H2478" s="2">
        <v>6.9404150000000016</v>
      </c>
      <c r="I2478" s="2">
        <v>7.060019999999998</v>
      </c>
      <c r="J2478" s="17">
        <v>6.9663659999999989</v>
      </c>
      <c r="K2478" s="17" t="s">
        <v>55</v>
      </c>
      <c r="L2478" s="17" t="s">
        <v>54</v>
      </c>
      <c r="M2478" s="17" t="s">
        <v>47</v>
      </c>
    </row>
    <row r="2479" spans="1:13" ht="13.5" x14ac:dyDescent="0.25">
      <c r="A2479" s="3">
        <v>45614</v>
      </c>
      <c r="B2479" s="2">
        <v>6.7777000000000003</v>
      </c>
      <c r="C2479" s="2">
        <v>33.91174562024068</v>
      </c>
      <c r="D2479" s="2">
        <v>6.140903273186904E-2</v>
      </c>
      <c r="E2479" s="2">
        <v>-3.1465863889003253E-12</v>
      </c>
      <c r="F2479" s="2">
        <v>6.7937399999999997</v>
      </c>
      <c r="G2479" s="2">
        <v>6.8534800000000002</v>
      </c>
      <c r="H2479" s="2">
        <v>6.9190150000000017</v>
      </c>
      <c r="I2479" s="2">
        <v>7.0498539999999972</v>
      </c>
      <c r="J2479" s="17">
        <v>6.9697379999999995</v>
      </c>
      <c r="K2479" s="17" t="s">
        <v>55</v>
      </c>
      <c r="L2479" s="17" t="s">
        <v>54</v>
      </c>
      <c r="M2479" s="17" t="s">
        <v>47</v>
      </c>
    </row>
    <row r="2480" spans="1:13" ht="13.5" x14ac:dyDescent="0.25">
      <c r="A2480" s="3">
        <v>45615</v>
      </c>
      <c r="B2480" s="2">
        <v>6.7777000000000003</v>
      </c>
      <c r="C2480" s="2">
        <v>33.91174562024068</v>
      </c>
      <c r="D2480" s="2">
        <v>6.6506395049644063E-2</v>
      </c>
      <c r="E2480" s="2">
        <v>-2.5172691111202604E-12</v>
      </c>
      <c r="F2480" s="2">
        <v>6.7937399999999997</v>
      </c>
      <c r="G2480" s="2">
        <v>6.8356500000000011</v>
      </c>
      <c r="H2480" s="2">
        <v>6.8993950000000011</v>
      </c>
      <c r="I2480" s="2">
        <v>7.0409359999999959</v>
      </c>
      <c r="J2480" s="17">
        <v>6.9727085000000013</v>
      </c>
      <c r="K2480" s="17" t="s">
        <v>55</v>
      </c>
      <c r="L2480" s="17" t="s">
        <v>54</v>
      </c>
      <c r="M2480" s="17" t="s">
        <v>54</v>
      </c>
    </row>
    <row r="2481" spans="1:13" ht="13.5" x14ac:dyDescent="0.25">
      <c r="A2481" s="3">
        <v>45616</v>
      </c>
      <c r="B2481" s="2">
        <v>6.7777000000000003</v>
      </c>
      <c r="C2481" s="2">
        <v>33.91174562024068</v>
      </c>
      <c r="D2481" s="2">
        <v>6.3543286950468847E-2</v>
      </c>
      <c r="E2481" s="2">
        <v>-2.0138152888962083E-12</v>
      </c>
      <c r="F2481" s="2">
        <v>6.7777000000000003</v>
      </c>
      <c r="G2481" s="2">
        <v>6.8231700000000002</v>
      </c>
      <c r="H2481" s="2">
        <v>6.890480000000001</v>
      </c>
      <c r="I2481" s="2">
        <v>7.0320179999999946</v>
      </c>
      <c r="J2481" s="17">
        <v>6.9758795000000022</v>
      </c>
      <c r="K2481" s="17" t="s">
        <v>55</v>
      </c>
      <c r="L2481" s="17" t="s">
        <v>54</v>
      </c>
      <c r="M2481" s="17" t="s">
        <v>47</v>
      </c>
    </row>
    <row r="2482" spans="1:13" ht="13.5" x14ac:dyDescent="0.25">
      <c r="A2482" s="3">
        <v>45617</v>
      </c>
      <c r="B2482" s="2">
        <v>6.9560000000000004</v>
      </c>
      <c r="C2482" s="2">
        <v>52.809812836988606</v>
      </c>
      <c r="D2482" s="2">
        <v>5.0097053688147319E-2</v>
      </c>
      <c r="E2482" s="2">
        <v>-1.6110522311169667E-12</v>
      </c>
      <c r="F2482" s="2">
        <v>6.8133600000000003</v>
      </c>
      <c r="G2482" s="2">
        <v>6.8276200000000014</v>
      </c>
      <c r="H2482" s="2">
        <v>6.8869099999999985</v>
      </c>
      <c r="I2482" s="2">
        <v>7.0266659999999943</v>
      </c>
      <c r="J2482" s="17">
        <v>6.9805445000000006</v>
      </c>
      <c r="K2482" s="17" t="s">
        <v>51</v>
      </c>
      <c r="L2482" s="17" t="s">
        <v>54</v>
      </c>
      <c r="M2482" s="17" t="s">
        <v>52</v>
      </c>
    </row>
    <row r="2483" spans="1:13" ht="13.5" x14ac:dyDescent="0.25">
      <c r="A2483" s="3">
        <v>45618</v>
      </c>
      <c r="B2483" s="2">
        <v>6.8669000000000002</v>
      </c>
      <c r="C2483" s="2">
        <v>45.766853116919918</v>
      </c>
      <c r="D2483" s="2">
        <v>4.9191918753984432E-2</v>
      </c>
      <c r="E2483" s="2">
        <v>-1.2888417848935735E-12</v>
      </c>
      <c r="F2483" s="2">
        <v>6.8311999999999999</v>
      </c>
      <c r="G2483" s="2">
        <v>6.8204900000000013</v>
      </c>
      <c r="H2483" s="2">
        <v>6.8824549999999984</v>
      </c>
      <c r="I2483" s="2">
        <v>7.0195319999999937</v>
      </c>
      <c r="J2483" s="17">
        <v>6.9847640000000002</v>
      </c>
      <c r="K2483" s="17" t="s">
        <v>51</v>
      </c>
      <c r="L2483" s="17" t="s">
        <v>54</v>
      </c>
      <c r="M2483" s="17" t="s">
        <v>52</v>
      </c>
    </row>
    <row r="2484" spans="1:13" ht="13.5" x14ac:dyDescent="0.25">
      <c r="A2484" s="3">
        <v>45621</v>
      </c>
      <c r="B2484" s="2">
        <v>6.9382000000000001</v>
      </c>
      <c r="C2484" s="2">
        <v>51.357395058313323</v>
      </c>
      <c r="D2484" s="2">
        <v>3.1099383762786204E-2</v>
      </c>
      <c r="E2484" s="2">
        <v>-1.0310734279148588E-12</v>
      </c>
      <c r="F2484" s="2">
        <v>6.8633000000000006</v>
      </c>
      <c r="G2484" s="2">
        <v>6.8285200000000001</v>
      </c>
      <c r="H2484" s="2">
        <v>6.8815649999999993</v>
      </c>
      <c r="I2484" s="2">
        <v>7.0138239999999943</v>
      </c>
      <c r="J2484" s="17">
        <v>6.9894204999999996</v>
      </c>
      <c r="K2484" s="17" t="s">
        <v>51</v>
      </c>
      <c r="L2484" s="17" t="s">
        <v>54</v>
      </c>
      <c r="M2484" s="17" t="s">
        <v>52</v>
      </c>
    </row>
    <row r="2485" spans="1:13" ht="13.5" x14ac:dyDescent="0.25">
      <c r="A2485" s="3">
        <v>45622</v>
      </c>
      <c r="B2485" s="2">
        <v>6.9382000000000001</v>
      </c>
      <c r="C2485" s="2">
        <v>51.357395058313323</v>
      </c>
      <c r="D2485" s="2">
        <v>3.3163505501629942E-3</v>
      </c>
      <c r="E2485" s="2">
        <v>-8.2485874233188705E-13</v>
      </c>
      <c r="F2485" s="2">
        <v>6.8954000000000004</v>
      </c>
      <c r="G2485" s="2">
        <v>6.84457</v>
      </c>
      <c r="H2485" s="2">
        <v>6.8806749999999992</v>
      </c>
      <c r="I2485" s="2">
        <v>7.0082939999999949</v>
      </c>
      <c r="J2485" s="17">
        <v>6.993595</v>
      </c>
      <c r="K2485" s="17" t="s">
        <v>51</v>
      </c>
      <c r="L2485" s="17" t="s">
        <v>54</v>
      </c>
      <c r="M2485" s="17" t="s">
        <v>52</v>
      </c>
    </row>
    <row r="2486" spans="1:13" ht="13.5" x14ac:dyDescent="0.25">
      <c r="A2486" s="3">
        <v>45623</v>
      </c>
      <c r="B2486" s="2">
        <v>7.1344000000000003</v>
      </c>
      <c r="C2486" s="2">
        <v>63.398510167357323</v>
      </c>
      <c r="D2486" s="2">
        <v>-2.2512707956024336E-2</v>
      </c>
      <c r="E2486" s="2">
        <v>-6.5988699386550964E-13</v>
      </c>
      <c r="F2486" s="2">
        <v>6.9667399999999997</v>
      </c>
      <c r="G2486" s="2">
        <v>6.8722200000000013</v>
      </c>
      <c r="H2486" s="2">
        <v>6.8895949999999999</v>
      </c>
      <c r="I2486" s="2">
        <v>7.0074019999999955</v>
      </c>
      <c r="J2486" s="17">
        <v>6.9987504999999999</v>
      </c>
      <c r="K2486" s="17" t="s">
        <v>51</v>
      </c>
      <c r="L2486" s="17" t="s">
        <v>54</v>
      </c>
      <c r="M2486" s="17" t="s">
        <v>52</v>
      </c>
    </row>
    <row r="2487" spans="1:13" ht="13.5" x14ac:dyDescent="0.25">
      <c r="A2487" s="3">
        <v>45624</v>
      </c>
      <c r="B2487" s="2">
        <v>7.1344000000000003</v>
      </c>
      <c r="C2487" s="2">
        <v>63.398510167357323</v>
      </c>
      <c r="D2487" s="2">
        <v>-5.798205341863838E-2</v>
      </c>
      <c r="E2487" s="2">
        <v>-5.2790959509240769E-13</v>
      </c>
      <c r="F2487" s="2">
        <v>7.002419999999999</v>
      </c>
      <c r="G2487" s="2">
        <v>6.9078900000000001</v>
      </c>
      <c r="H2487" s="2">
        <v>6.8985149999999988</v>
      </c>
      <c r="I2487" s="2">
        <v>7.0074019999999955</v>
      </c>
      <c r="J2487" s="17">
        <v>7.0039059999999997</v>
      </c>
      <c r="K2487" s="17" t="s">
        <v>51</v>
      </c>
      <c r="L2487" s="17" t="s">
        <v>54</v>
      </c>
      <c r="M2487" s="17" t="s">
        <v>52</v>
      </c>
    </row>
    <row r="2488" spans="1:13" ht="13.5" x14ac:dyDescent="0.25">
      <c r="A2488" s="3">
        <v>45625</v>
      </c>
      <c r="B2488" s="2">
        <v>7.1344000000000003</v>
      </c>
      <c r="C2488" s="2">
        <v>63.398510167357315</v>
      </c>
      <c r="D2488" s="2">
        <v>-8.9175619767767778E-2</v>
      </c>
      <c r="E2488" s="2">
        <v>-4.2232767607392616E-13</v>
      </c>
      <c r="F2488" s="2">
        <v>7.0559200000000004</v>
      </c>
      <c r="G2488" s="2">
        <v>6.9435600000000006</v>
      </c>
      <c r="H2488" s="2">
        <v>6.9074349999999995</v>
      </c>
      <c r="I2488" s="2">
        <v>7.0074019999999964</v>
      </c>
      <c r="J2488" s="17">
        <v>7.0094629999999993</v>
      </c>
      <c r="K2488" s="17" t="s">
        <v>51</v>
      </c>
      <c r="L2488" s="17" t="s">
        <v>54</v>
      </c>
      <c r="M2488" s="17" t="s">
        <v>52</v>
      </c>
    </row>
    <row r="2489" spans="1:13" ht="13.5" x14ac:dyDescent="0.25">
      <c r="A2489" s="3">
        <v>45628</v>
      </c>
      <c r="B2489" s="2">
        <v>7.1790000000000003</v>
      </c>
      <c r="C2489" s="2">
        <v>65.801990734245592</v>
      </c>
      <c r="D2489" s="2">
        <v>-0.11996743819209676</v>
      </c>
      <c r="E2489" s="2">
        <v>-3.3786214085914094E-13</v>
      </c>
      <c r="F2489" s="2">
        <v>7.1040800000000006</v>
      </c>
      <c r="G2489" s="2">
        <v>6.9836900000000002</v>
      </c>
      <c r="H2489" s="2">
        <v>6.9185850000000002</v>
      </c>
      <c r="I2489" s="2">
        <v>7.0065099999999969</v>
      </c>
      <c r="J2489" s="17">
        <v>7.015242999999999</v>
      </c>
      <c r="K2489" s="17" t="s">
        <v>51</v>
      </c>
      <c r="L2489" s="17" t="s">
        <v>54</v>
      </c>
      <c r="M2489" s="17" t="s">
        <v>52</v>
      </c>
    </row>
    <row r="2490" spans="1:13" ht="13.5" x14ac:dyDescent="0.25">
      <c r="A2490" s="3">
        <v>45629</v>
      </c>
      <c r="B2490" s="2">
        <v>7.0452000000000004</v>
      </c>
      <c r="C2490" s="2">
        <v>54.285249082697504</v>
      </c>
      <c r="D2490" s="2">
        <v>-0.13738704022606285</v>
      </c>
      <c r="E2490" s="2">
        <v>-2.7028971268731278E-13</v>
      </c>
      <c r="F2490" s="2">
        <v>7.1254800000000005</v>
      </c>
      <c r="G2490" s="2">
        <v>7.01044</v>
      </c>
      <c r="H2490" s="2">
        <v>6.9230449999999992</v>
      </c>
      <c r="I2490" s="2">
        <v>7.004903999999998</v>
      </c>
      <c r="J2490" s="17">
        <v>7.0191494999999984</v>
      </c>
      <c r="K2490" s="17" t="s">
        <v>51</v>
      </c>
      <c r="L2490" s="17" t="s">
        <v>54</v>
      </c>
      <c r="M2490" s="17" t="s">
        <v>52</v>
      </c>
    </row>
    <row r="2491" spans="1:13" ht="13.5" x14ac:dyDescent="0.25">
      <c r="A2491" s="3">
        <v>45630</v>
      </c>
      <c r="B2491" s="2">
        <v>7.3037999999999998</v>
      </c>
      <c r="C2491" s="2">
        <v>66.491919786107559</v>
      </c>
      <c r="D2491" s="2">
        <v>-0.17167320090536897</v>
      </c>
      <c r="E2491" s="2">
        <v>-2.1623177014985023E-13</v>
      </c>
      <c r="F2491" s="2">
        <v>7.1593600000000013</v>
      </c>
      <c r="G2491" s="2">
        <v>7.0630499999999996</v>
      </c>
      <c r="H2491" s="2">
        <v>6.9431099999999999</v>
      </c>
      <c r="I2491" s="2">
        <v>7.0082919999999991</v>
      </c>
      <c r="J2491" s="17">
        <v>7.0251519999999985</v>
      </c>
      <c r="K2491" s="17" t="s">
        <v>51</v>
      </c>
      <c r="L2491" s="17" t="s">
        <v>54</v>
      </c>
      <c r="M2491" s="17" t="s">
        <v>52</v>
      </c>
    </row>
    <row r="2492" spans="1:13" ht="13.5" x14ac:dyDescent="0.25">
      <c r="A2492" s="3">
        <v>45631</v>
      </c>
      <c r="B2492" s="2">
        <v>7.3128000000000002</v>
      </c>
      <c r="C2492" s="2">
        <v>66.823939868378773</v>
      </c>
      <c r="D2492" s="2">
        <v>-0.17581052678339582</v>
      </c>
      <c r="E2492" s="2">
        <v>-1.729854161198802E-13</v>
      </c>
      <c r="F2492" s="2">
        <v>7.1950400000000005</v>
      </c>
      <c r="G2492" s="2">
        <v>7.0987300000000007</v>
      </c>
      <c r="H2492" s="2">
        <v>6.9631750000000014</v>
      </c>
      <c r="I2492" s="2">
        <v>7.0136439999999993</v>
      </c>
      <c r="J2492" s="17">
        <v>7.0316009999999984</v>
      </c>
      <c r="K2492" s="17" t="s">
        <v>51</v>
      </c>
      <c r="L2492" s="17" t="s">
        <v>54</v>
      </c>
      <c r="M2492" s="17" t="s">
        <v>52</v>
      </c>
    </row>
    <row r="2493" spans="1:13" ht="13.5" x14ac:dyDescent="0.25">
      <c r="A2493" s="3">
        <v>45632</v>
      </c>
      <c r="B2493" s="2">
        <v>7.3037999999999998</v>
      </c>
      <c r="C2493" s="2">
        <v>66.118399573067563</v>
      </c>
      <c r="D2493" s="2">
        <v>-0.19415560515753771</v>
      </c>
      <c r="E2493" s="2">
        <v>-1.3838833289590416E-13</v>
      </c>
      <c r="F2493" s="2">
        <v>7.2289199999999996</v>
      </c>
      <c r="G2493" s="2">
        <v>7.1424199999999995</v>
      </c>
      <c r="H2493" s="2">
        <v>6.9814549999999995</v>
      </c>
      <c r="I2493" s="2">
        <v>7.0173880000000004</v>
      </c>
      <c r="J2493" s="17">
        <v>7.0368004999999973</v>
      </c>
      <c r="K2493" s="17" t="s">
        <v>51</v>
      </c>
      <c r="L2493" s="17" t="s">
        <v>54</v>
      </c>
      <c r="M2493" s="17" t="s">
        <v>52</v>
      </c>
    </row>
    <row r="2494" spans="1:13" ht="13.5" x14ac:dyDescent="0.25">
      <c r="A2494" s="3">
        <v>45635</v>
      </c>
      <c r="B2494" s="2">
        <v>7.2949000000000002</v>
      </c>
      <c r="C2494" s="2">
        <v>65.383228706761315</v>
      </c>
      <c r="D2494" s="2">
        <v>-0.19966635767109686</v>
      </c>
      <c r="E2494" s="2">
        <v>-1.1071066631672333E-13</v>
      </c>
      <c r="F2494" s="2">
        <v>7.2521000000000004</v>
      </c>
      <c r="G2494" s="2">
        <v>7.1780900000000001</v>
      </c>
      <c r="H2494" s="2">
        <v>7.0033050000000001</v>
      </c>
      <c r="I2494" s="2">
        <v>7.0216680000000009</v>
      </c>
      <c r="J2494" s="17">
        <v>7.0405899999999972</v>
      </c>
      <c r="K2494" s="17" t="s">
        <v>51</v>
      </c>
      <c r="L2494" s="17" t="s">
        <v>54</v>
      </c>
      <c r="M2494" s="17" t="s">
        <v>52</v>
      </c>
    </row>
    <row r="2495" spans="1:13" ht="13.5" x14ac:dyDescent="0.25">
      <c r="A2495" s="3">
        <v>45636</v>
      </c>
      <c r="B2495" s="2">
        <v>7.2770999999999999</v>
      </c>
      <c r="C2495" s="2">
        <v>63.854012721866617</v>
      </c>
      <c r="D2495" s="2">
        <v>-0.20445493747321741</v>
      </c>
      <c r="E2495" s="2">
        <v>-8.8568533053378671E-14</v>
      </c>
      <c r="F2495" s="2">
        <v>7.2984799999999996</v>
      </c>
      <c r="G2495" s="2">
        <v>7.2119800000000014</v>
      </c>
      <c r="H2495" s="2">
        <v>7.0282749999999989</v>
      </c>
      <c r="I2495" s="2">
        <v>7.0259480000000023</v>
      </c>
      <c r="J2495" s="17">
        <v>7.0448529999999971</v>
      </c>
      <c r="K2495" s="17" t="s">
        <v>51</v>
      </c>
      <c r="L2495" s="17" t="s">
        <v>54</v>
      </c>
      <c r="M2495" s="17" t="s">
        <v>52</v>
      </c>
    </row>
    <row r="2496" spans="1:13" ht="13.5" x14ac:dyDescent="0.25">
      <c r="A2496" s="3">
        <v>45637</v>
      </c>
      <c r="B2496" s="2">
        <v>7.2413999999999996</v>
      </c>
      <c r="C2496" s="2">
        <v>60.78343158008721</v>
      </c>
      <c r="D2496" s="2">
        <v>-0.1769097514210527</v>
      </c>
      <c r="E2496" s="2">
        <v>-7.0854826442702945E-14</v>
      </c>
      <c r="F2496" s="2">
        <v>7.2859999999999996</v>
      </c>
      <c r="G2496" s="2">
        <v>7.2226800000000013</v>
      </c>
      <c r="H2496" s="2">
        <v>7.0474499999999995</v>
      </c>
      <c r="I2496" s="2">
        <v>7.0289800000000016</v>
      </c>
      <c r="J2496" s="17">
        <v>7.0489374999999974</v>
      </c>
      <c r="K2496" s="17" t="s">
        <v>55</v>
      </c>
      <c r="L2496" s="17" t="s">
        <v>54</v>
      </c>
      <c r="M2496" s="17" t="s">
        <v>47</v>
      </c>
    </row>
    <row r="2497" spans="1:13" ht="13.5" x14ac:dyDescent="0.25">
      <c r="A2497" s="3">
        <v>45638</v>
      </c>
      <c r="B2497" s="2">
        <v>7.2236000000000002</v>
      </c>
      <c r="C2497" s="2">
        <v>59.253462730000173</v>
      </c>
      <c r="D2497" s="2">
        <v>-0.15321355435544159</v>
      </c>
      <c r="E2497" s="2">
        <v>-5.6683861154162357E-14</v>
      </c>
      <c r="F2497" s="2">
        <v>7.26816</v>
      </c>
      <c r="G2497" s="2">
        <v>7.2316000000000003</v>
      </c>
      <c r="H2497" s="2">
        <v>7.0697450000000002</v>
      </c>
      <c r="I2497" s="2">
        <v>7.0307640000000013</v>
      </c>
      <c r="J2497" s="17">
        <v>7.0529329999999986</v>
      </c>
      <c r="K2497" s="17" t="s">
        <v>55</v>
      </c>
      <c r="L2497" s="17" t="s">
        <v>54</v>
      </c>
      <c r="M2497" s="17" t="s">
        <v>47</v>
      </c>
    </row>
    <row r="2498" spans="1:13" ht="13.5" x14ac:dyDescent="0.25">
      <c r="A2498" s="3">
        <v>45639</v>
      </c>
      <c r="B2498" s="2">
        <v>7.2770999999999999</v>
      </c>
      <c r="C2498" s="2">
        <v>62.323125751765843</v>
      </c>
      <c r="D2498" s="2">
        <v>-0.13788162156209527</v>
      </c>
      <c r="E2498" s="2">
        <v>-4.5347088923329887E-14</v>
      </c>
      <c r="F2498" s="2">
        <v>7.2628199999999996</v>
      </c>
      <c r="G2498" s="2">
        <v>7.2458699999999991</v>
      </c>
      <c r="H2498" s="2">
        <v>7.094714999999999</v>
      </c>
      <c r="I2498" s="2">
        <v>7.0337960000000024</v>
      </c>
      <c r="J2498" s="17">
        <v>7.0571959999999976</v>
      </c>
      <c r="K2498" s="17" t="s">
        <v>55</v>
      </c>
      <c r="L2498" s="17" t="s">
        <v>54</v>
      </c>
      <c r="M2498" s="17" t="s">
        <v>47</v>
      </c>
    </row>
    <row r="2499" spans="1:13" ht="13.5" x14ac:dyDescent="0.25">
      <c r="A2499" s="3">
        <v>45642</v>
      </c>
      <c r="B2499" s="2">
        <v>7.2503000000000002</v>
      </c>
      <c r="C2499" s="2">
        <v>59.889162965505271</v>
      </c>
      <c r="D2499" s="2">
        <v>-0.11707761015349494</v>
      </c>
      <c r="E2499" s="2">
        <v>-3.6277671138663913E-14</v>
      </c>
      <c r="F2499" s="2">
        <v>7.2538999999999998</v>
      </c>
      <c r="G2499" s="2">
        <v>7.2529999999999983</v>
      </c>
      <c r="H2499" s="2">
        <v>7.1183449999999997</v>
      </c>
      <c r="I2499" s="2">
        <v>7.0364700000000013</v>
      </c>
      <c r="J2499" s="17">
        <v>7.0613249999999974</v>
      </c>
      <c r="K2499" s="17" t="s">
        <v>55</v>
      </c>
      <c r="L2499" s="17" t="s">
        <v>54</v>
      </c>
      <c r="M2499" s="17" t="s">
        <v>47</v>
      </c>
    </row>
    <row r="2500" spans="1:13" ht="13.5" x14ac:dyDescent="0.25">
      <c r="A2500" s="3">
        <v>45644</v>
      </c>
      <c r="B2500" s="2">
        <v>7.2859999999999996</v>
      </c>
      <c r="C2500" s="2">
        <v>62.017156418828947</v>
      </c>
      <c r="D2500" s="2">
        <v>-0.1234855486777704</v>
      </c>
      <c r="E2500" s="2">
        <v>-2.9022136910931134E-14</v>
      </c>
      <c r="F2500" s="2">
        <v>7.2556799999999999</v>
      </c>
      <c r="G2500" s="2">
        <v>7.2770799999999998</v>
      </c>
      <c r="H2500" s="2">
        <v>7.1437600000000003</v>
      </c>
      <c r="I2500" s="2">
        <v>7.0412860000000013</v>
      </c>
      <c r="J2500" s="17">
        <v>7.0660339999999975</v>
      </c>
      <c r="K2500" s="17" t="s">
        <v>55</v>
      </c>
      <c r="L2500" s="17" t="s">
        <v>54</v>
      </c>
      <c r="M2500" s="17" t="s">
        <v>49</v>
      </c>
    </row>
    <row r="2501" spans="1:13" ht="13.5" x14ac:dyDescent="0.25">
      <c r="A2501" s="3">
        <v>45645</v>
      </c>
      <c r="B2501" s="2">
        <v>7.1344000000000003</v>
      </c>
      <c r="C2501" s="2">
        <v>49.908437351029086</v>
      </c>
      <c r="D2501" s="2">
        <v>-7.8828685143482069E-2</v>
      </c>
      <c r="E2501" s="2">
        <v>-2.3217709528744908E-14</v>
      </c>
      <c r="F2501" s="2">
        <v>7.23428</v>
      </c>
      <c r="G2501" s="2">
        <v>7.2601399999999998</v>
      </c>
      <c r="H2501" s="2">
        <v>7.1615950000000002</v>
      </c>
      <c r="I2501" s="2">
        <v>7.0420000000000016</v>
      </c>
      <c r="J2501" s="17">
        <v>7.0697039999999971</v>
      </c>
      <c r="K2501" s="17" t="s">
        <v>55</v>
      </c>
      <c r="L2501" s="17" t="s">
        <v>54</v>
      </c>
      <c r="M2501" s="17" t="s">
        <v>47</v>
      </c>
    </row>
    <row r="2502" spans="1:13" ht="13.5" x14ac:dyDescent="0.25">
      <c r="A2502" s="3">
        <v>45646</v>
      </c>
      <c r="B2502" s="2">
        <v>7.1344000000000003</v>
      </c>
      <c r="C2502" s="2">
        <v>49.908437351029086</v>
      </c>
      <c r="D2502" s="2">
        <v>-3.9627681689057503E-2</v>
      </c>
      <c r="E2502" s="2">
        <v>-1.8574167622995927E-14</v>
      </c>
      <c r="F2502" s="2">
        <v>7.2164400000000004</v>
      </c>
      <c r="G2502" s="2">
        <v>7.2423000000000002</v>
      </c>
      <c r="H2502" s="2">
        <v>7.170515</v>
      </c>
      <c r="I2502" s="2">
        <v>7.0455680000000021</v>
      </c>
      <c r="J2502" s="17">
        <v>7.0733739999999967</v>
      </c>
      <c r="K2502" s="17" t="s">
        <v>55</v>
      </c>
      <c r="L2502" s="17" t="s">
        <v>54</v>
      </c>
      <c r="M2502" s="17" t="s">
        <v>47</v>
      </c>
    </row>
    <row r="2503" spans="1:13" ht="13.5" x14ac:dyDescent="0.25">
      <c r="A2503" s="3">
        <v>45649</v>
      </c>
      <c r="B2503" s="2">
        <v>7.1344000000000003</v>
      </c>
      <c r="C2503" s="2">
        <v>49.908437351029086</v>
      </c>
      <c r="D2503" s="2">
        <v>-7.8146142340056457E-3</v>
      </c>
      <c r="E2503" s="2">
        <v>-1.4859334098396744E-14</v>
      </c>
      <c r="F2503" s="2">
        <v>7.1879000000000008</v>
      </c>
      <c r="G2503" s="2">
        <v>7.2253600000000002</v>
      </c>
      <c r="H2503" s="2">
        <v>7.1838900000000008</v>
      </c>
      <c r="I2503" s="2">
        <v>7.0491360000000034</v>
      </c>
      <c r="J2503" s="17">
        <v>7.0770439999999954</v>
      </c>
      <c r="K2503" s="17" t="s">
        <v>55</v>
      </c>
      <c r="L2503" s="17" t="s">
        <v>54</v>
      </c>
      <c r="M2503" s="17" t="s">
        <v>47</v>
      </c>
    </row>
    <row r="2504" spans="1:13" ht="13.5" x14ac:dyDescent="0.25">
      <c r="A2504" s="3">
        <v>45650</v>
      </c>
      <c r="B2504" s="2">
        <v>7.1344000000000003</v>
      </c>
      <c r="C2504" s="2">
        <v>49.908437351029086</v>
      </c>
      <c r="D2504" s="2">
        <v>1.7760462709229152E-2</v>
      </c>
      <c r="E2504" s="2">
        <v>-1.1887467278717396E-14</v>
      </c>
      <c r="F2504" s="2">
        <v>7.16472</v>
      </c>
      <c r="G2504" s="2">
        <v>7.2093100000000003</v>
      </c>
      <c r="H2504" s="2">
        <v>7.1937000000000015</v>
      </c>
      <c r="I2504" s="2">
        <v>7.0491360000000034</v>
      </c>
      <c r="J2504" s="17">
        <v>7.0809949999999944</v>
      </c>
      <c r="K2504" s="17" t="s">
        <v>51</v>
      </c>
      <c r="L2504" s="17" t="s">
        <v>54</v>
      </c>
      <c r="M2504" s="17" t="s">
        <v>53</v>
      </c>
    </row>
    <row r="2505" spans="1:13" ht="13.5" x14ac:dyDescent="0.25">
      <c r="A2505" s="3">
        <v>45651</v>
      </c>
      <c r="B2505" s="2">
        <v>7.2770999999999999</v>
      </c>
      <c r="C2505" s="2">
        <v>59.83680980946157</v>
      </c>
      <c r="D2505" s="2">
        <v>2.6115745639578414E-2</v>
      </c>
      <c r="E2505" s="2">
        <v>-9.5099738229739175E-15</v>
      </c>
      <c r="F2505" s="2">
        <v>7.1629400000000008</v>
      </c>
      <c r="G2505" s="2">
        <v>7.2093100000000003</v>
      </c>
      <c r="H2505" s="2">
        <v>7.2106450000000013</v>
      </c>
      <c r="I2505" s="2">
        <v>7.0510980000000032</v>
      </c>
      <c r="J2505" s="17">
        <v>7.0857394999999936</v>
      </c>
      <c r="K2505" s="17" t="s">
        <v>51</v>
      </c>
      <c r="L2505" s="17" t="s">
        <v>54</v>
      </c>
      <c r="M2505" s="17" t="s">
        <v>53</v>
      </c>
    </row>
    <row r="2506" spans="1:13" ht="13.5" x14ac:dyDescent="0.25">
      <c r="A2506" s="3">
        <v>45652</v>
      </c>
      <c r="B2506" s="2">
        <v>7.2770999999999999</v>
      </c>
      <c r="C2506" s="2">
        <v>59.83680980946157</v>
      </c>
      <c r="D2506" s="2">
        <v>2.687198445236394E-2</v>
      </c>
      <c r="E2506" s="2">
        <v>-7.607979058379135E-15</v>
      </c>
      <c r="F2506" s="2">
        <v>7.1914800000000003</v>
      </c>
      <c r="G2506" s="2">
        <v>7.2128800000000002</v>
      </c>
      <c r="H2506" s="2">
        <v>7.2177800000000003</v>
      </c>
      <c r="I2506" s="2">
        <v>7.0541300000000033</v>
      </c>
      <c r="J2506" s="17">
        <v>7.0904839999999947</v>
      </c>
      <c r="K2506" s="17" t="s">
        <v>51</v>
      </c>
      <c r="L2506" s="17" t="s">
        <v>54</v>
      </c>
      <c r="M2506" s="17" t="s">
        <v>52</v>
      </c>
    </row>
    <row r="2507" spans="1:13" ht="13.5" x14ac:dyDescent="0.25">
      <c r="A2507" s="3">
        <v>45653</v>
      </c>
      <c r="B2507" s="2">
        <v>7.2682000000000002</v>
      </c>
      <c r="C2507" s="2">
        <v>58.991073107483487</v>
      </c>
      <c r="D2507" s="2">
        <v>2.46722059216129E-2</v>
      </c>
      <c r="E2507" s="2">
        <v>-6.086383246703308E-15</v>
      </c>
      <c r="F2507" s="2">
        <v>7.2182399999999998</v>
      </c>
      <c r="G2507" s="2">
        <v>7.2173399999999983</v>
      </c>
      <c r="H2507" s="2">
        <v>7.2244699999999993</v>
      </c>
      <c r="I2507" s="2">
        <v>7.0559140000000022</v>
      </c>
      <c r="J2507" s="17">
        <v>7.0951839999999944</v>
      </c>
      <c r="K2507" s="17" t="s">
        <v>51</v>
      </c>
      <c r="L2507" s="17" t="s">
        <v>54</v>
      </c>
      <c r="M2507" s="17" t="s">
        <v>52</v>
      </c>
    </row>
    <row r="2508" spans="1:13" ht="13.5" x14ac:dyDescent="0.25">
      <c r="A2508" s="3">
        <v>45656</v>
      </c>
      <c r="B2508" s="2">
        <v>7.2949000000000002</v>
      </c>
      <c r="C2508" s="2">
        <v>60.78192218956238</v>
      </c>
      <c r="D2508" s="2">
        <v>2.8412297318642032E-2</v>
      </c>
      <c r="E2508" s="2">
        <v>-4.8691065973626469E-15</v>
      </c>
      <c r="F2508" s="2">
        <v>7.2503399999999996</v>
      </c>
      <c r="G2508" s="2">
        <v>7.2191199999999993</v>
      </c>
      <c r="H2508" s="2">
        <v>7.2324950000000001</v>
      </c>
      <c r="I2508" s="2">
        <v>7.057876000000002</v>
      </c>
      <c r="J2508" s="17">
        <v>7.1003389999999955</v>
      </c>
      <c r="K2508" s="17" t="s">
        <v>51</v>
      </c>
      <c r="L2508" s="17" t="s">
        <v>54</v>
      </c>
      <c r="M2508" s="17" t="s">
        <v>52</v>
      </c>
    </row>
    <row r="2509" spans="1:13" ht="13.5" x14ac:dyDescent="0.25">
      <c r="A2509" s="3">
        <v>45657</v>
      </c>
      <c r="B2509" s="2">
        <v>7.2949000000000002</v>
      </c>
      <c r="C2509" s="2">
        <v>60.78192218956238</v>
      </c>
      <c r="D2509" s="2">
        <v>2.6692855566243345E-2</v>
      </c>
      <c r="E2509" s="2">
        <v>-3.8952852778901176E-15</v>
      </c>
      <c r="F2509" s="2">
        <v>7.2824399999999994</v>
      </c>
      <c r="G2509" s="2">
        <v>7.2235800000000001</v>
      </c>
      <c r="H2509" s="2">
        <v>7.238290000000001</v>
      </c>
      <c r="I2509" s="2">
        <v>7.0596600000000027</v>
      </c>
      <c r="J2509" s="17">
        <v>7.1055339999999969</v>
      </c>
      <c r="K2509" s="17" t="s">
        <v>51</v>
      </c>
      <c r="L2509" s="17" t="s">
        <v>54</v>
      </c>
      <c r="M2509" s="17" t="s">
        <v>52</v>
      </c>
    </row>
    <row r="2510" spans="1:13" ht="13.5" x14ac:dyDescent="0.25">
      <c r="A2510" s="3">
        <v>45659</v>
      </c>
      <c r="B2510" s="2">
        <v>7.2592999999999996</v>
      </c>
      <c r="C2510" s="2">
        <v>56.93703555930378</v>
      </c>
      <c r="D2510" s="2">
        <v>3.2662605127000255E-2</v>
      </c>
      <c r="E2510" s="2">
        <v>-3.1162282223120942E-15</v>
      </c>
      <c r="F2510" s="2">
        <v>7.2788800000000009</v>
      </c>
      <c r="G2510" s="2">
        <v>7.2209099999999991</v>
      </c>
      <c r="H2510" s="2">
        <v>7.2489950000000007</v>
      </c>
      <c r="I2510" s="2">
        <v>7.0614440000000016</v>
      </c>
      <c r="J2510" s="17">
        <v>7.1114744999999964</v>
      </c>
      <c r="K2510" s="17" t="s">
        <v>55</v>
      </c>
      <c r="L2510" s="17" t="s">
        <v>54</v>
      </c>
      <c r="M2510" s="17" t="s">
        <v>47</v>
      </c>
    </row>
    <row r="2511" spans="1:13" ht="13.5" x14ac:dyDescent="0.25">
      <c r="A2511" s="3">
        <v>45660</v>
      </c>
      <c r="B2511" s="2">
        <v>7.2236000000000002</v>
      </c>
      <c r="C2511" s="2">
        <v>53.29614357030529</v>
      </c>
      <c r="D2511" s="2">
        <v>1.6593176946658517E-2</v>
      </c>
      <c r="E2511" s="2">
        <v>-2.4929825778496757E-15</v>
      </c>
      <c r="F2511" s="2">
        <v>7.2681799999999992</v>
      </c>
      <c r="G2511" s="2">
        <v>7.2298299999999998</v>
      </c>
      <c r="H2511" s="2">
        <v>7.2449849999999998</v>
      </c>
      <c r="I2511" s="2">
        <v>7.0667960000000001</v>
      </c>
      <c r="J2511" s="17">
        <v>7.1171159999999967</v>
      </c>
      <c r="K2511" s="17" t="s">
        <v>55</v>
      </c>
      <c r="L2511" s="17" t="s">
        <v>54</v>
      </c>
      <c r="M2511" s="17" t="s">
        <v>47</v>
      </c>
    </row>
    <row r="2512" spans="1:13" ht="13.5" x14ac:dyDescent="0.25">
      <c r="A2512" s="3">
        <v>45663</v>
      </c>
      <c r="B2512" s="2">
        <v>7.2057000000000002</v>
      </c>
      <c r="C2512" s="2">
        <v>51.517308800529918</v>
      </c>
      <c r="D2512" s="2">
        <v>4.1234747888792E-3</v>
      </c>
      <c r="E2512" s="2">
        <v>-1.9943860622797405E-15</v>
      </c>
      <c r="F2512" s="2">
        <v>7.2556800000000008</v>
      </c>
      <c r="G2512" s="2">
        <v>7.2369599999999989</v>
      </c>
      <c r="H2512" s="2">
        <v>7.2396300000000009</v>
      </c>
      <c r="I2512" s="2">
        <v>7.0703620000000003</v>
      </c>
      <c r="J2512" s="17">
        <v>7.1222664999999958</v>
      </c>
      <c r="K2512" s="17" t="s">
        <v>55</v>
      </c>
      <c r="L2512" s="17" t="s">
        <v>54</v>
      </c>
      <c r="M2512" s="17" t="s">
        <v>47</v>
      </c>
    </row>
    <row r="2513" spans="1:13" ht="13.5" x14ac:dyDescent="0.25">
      <c r="A2513" s="3">
        <v>45664</v>
      </c>
      <c r="B2513" s="2">
        <v>7.1344000000000003</v>
      </c>
      <c r="C2513" s="2">
        <v>45.06519184710222</v>
      </c>
      <c r="D2513" s="2">
        <v>-1.2242801756361388E-3</v>
      </c>
      <c r="E2513" s="2">
        <v>-1.5955088498237925E-15</v>
      </c>
      <c r="F2513" s="2">
        <v>7.2235800000000001</v>
      </c>
      <c r="G2513" s="2">
        <v>7.2369599999999989</v>
      </c>
      <c r="H2513" s="2">
        <v>7.2311600000000009</v>
      </c>
      <c r="I2513" s="2">
        <v>7.0739300000000007</v>
      </c>
      <c r="J2513" s="17">
        <v>7.1274219999999948</v>
      </c>
      <c r="K2513" s="17" t="s">
        <v>55</v>
      </c>
      <c r="L2513" s="17" t="s">
        <v>54</v>
      </c>
      <c r="M2513" s="17" t="s">
        <v>47</v>
      </c>
    </row>
    <row r="2514" spans="1:13" ht="13.5" x14ac:dyDescent="0.25">
      <c r="A2514" s="3">
        <v>45665</v>
      </c>
      <c r="B2514" s="2">
        <v>7.1166</v>
      </c>
      <c r="C2514" s="2">
        <v>43.597202703885976</v>
      </c>
      <c r="D2514" s="2">
        <v>-4.0816462569450707E-3</v>
      </c>
      <c r="E2514" s="2">
        <v>-1.276407079859034E-15</v>
      </c>
      <c r="F2514" s="2">
        <v>7.1879200000000001</v>
      </c>
      <c r="G2514" s="2">
        <v>7.2351799999999997</v>
      </c>
      <c r="H2514" s="2">
        <v>7.2222450000000009</v>
      </c>
      <c r="I2514" s="2">
        <v>7.0771420000000012</v>
      </c>
      <c r="J2514" s="17">
        <v>7.1325284999999949</v>
      </c>
      <c r="K2514" s="17" t="s">
        <v>55</v>
      </c>
      <c r="L2514" s="17" t="s">
        <v>54</v>
      </c>
      <c r="M2514" s="17" t="s">
        <v>47</v>
      </c>
    </row>
    <row r="2515" spans="1:13" ht="13.5" x14ac:dyDescent="0.25">
      <c r="A2515" s="3">
        <v>45666</v>
      </c>
      <c r="B2515" s="2">
        <v>7.1967999999999996</v>
      </c>
      <c r="C2515" s="2">
        <v>51.295424679295515</v>
      </c>
      <c r="D2515" s="2">
        <v>9.9421455170380924E-3</v>
      </c>
      <c r="E2515" s="2">
        <v>-1.0211256638872272E-15</v>
      </c>
      <c r="F2515" s="2">
        <v>7.1754199999999999</v>
      </c>
      <c r="G2515" s="2">
        <v>7.22715</v>
      </c>
      <c r="H2515" s="2">
        <v>7.218230000000001</v>
      </c>
      <c r="I2515" s="2">
        <v>7.0819580000000011</v>
      </c>
      <c r="J2515" s="17">
        <v>7.1379959999999949</v>
      </c>
      <c r="K2515" s="17" t="s">
        <v>55</v>
      </c>
      <c r="L2515" s="17" t="s">
        <v>54</v>
      </c>
      <c r="M2515" s="17" t="s">
        <v>47</v>
      </c>
    </row>
    <row r="2516" spans="1:13" ht="13.5" x14ac:dyDescent="0.25">
      <c r="A2516" s="3">
        <v>45667</v>
      </c>
      <c r="B2516" s="2">
        <v>7.2413999999999996</v>
      </c>
      <c r="C2516" s="2">
        <v>54.975712692630992</v>
      </c>
      <c r="D2516" s="2">
        <v>1.8427541972243056E-2</v>
      </c>
      <c r="E2516" s="2">
        <v>-8.1690053110978177E-16</v>
      </c>
      <c r="F2516" s="2">
        <v>7.1789800000000001</v>
      </c>
      <c r="G2516" s="2">
        <v>7.2235800000000001</v>
      </c>
      <c r="H2516" s="2">
        <v>7.2182300000000001</v>
      </c>
      <c r="I2516" s="2">
        <v>7.0876660000000005</v>
      </c>
      <c r="J2516" s="17">
        <v>7.1434854999999962</v>
      </c>
      <c r="K2516" s="17" t="s">
        <v>51</v>
      </c>
      <c r="L2516" s="17" t="s">
        <v>54</v>
      </c>
      <c r="M2516" s="17" t="s">
        <v>52</v>
      </c>
    </row>
    <row r="2517" spans="1:13" ht="13.5" x14ac:dyDescent="0.25">
      <c r="A2517" s="3">
        <v>45670</v>
      </c>
      <c r="B2517" s="2">
        <v>7.2413999999999996</v>
      </c>
      <c r="C2517" s="2">
        <v>54.975712692630992</v>
      </c>
      <c r="D2517" s="2">
        <v>2.390325096737822E-2</v>
      </c>
      <c r="E2517" s="2">
        <v>-6.535204248878255E-16</v>
      </c>
      <c r="F2517" s="2">
        <v>7.1861199999999998</v>
      </c>
      <c r="G2517" s="2">
        <v>7.2209000000000003</v>
      </c>
      <c r="H2517" s="2">
        <v>7.2191199999999993</v>
      </c>
      <c r="I2517" s="2">
        <v>7.093373999999999</v>
      </c>
      <c r="J2517" s="17">
        <v>7.1478109999999955</v>
      </c>
      <c r="K2517" s="17" t="s">
        <v>51</v>
      </c>
      <c r="L2517" s="17" t="s">
        <v>54</v>
      </c>
      <c r="M2517" s="17" t="s">
        <v>52</v>
      </c>
    </row>
    <row r="2518" spans="1:13" ht="13.5" x14ac:dyDescent="0.25">
      <c r="A2518" s="3">
        <v>45671</v>
      </c>
      <c r="B2518" s="2">
        <v>7.2236000000000002</v>
      </c>
      <c r="C2518" s="2">
        <v>53.117877151533669</v>
      </c>
      <c r="D2518" s="2">
        <v>3.3652558573626479E-2</v>
      </c>
      <c r="E2518" s="2">
        <v>-5.2281633991026042E-16</v>
      </c>
      <c r="F2518" s="2">
        <v>7.2039599999999995</v>
      </c>
      <c r="G2518" s="2">
        <v>7.2137699999999993</v>
      </c>
      <c r="H2518" s="2">
        <v>7.2164450000000002</v>
      </c>
      <c r="I2518" s="2">
        <v>7.0987259999999983</v>
      </c>
      <c r="J2518" s="17">
        <v>7.1522079999999972</v>
      </c>
      <c r="K2518" s="17" t="s">
        <v>51</v>
      </c>
      <c r="L2518" s="17" t="s">
        <v>54</v>
      </c>
      <c r="M2518" s="17" t="s">
        <v>52</v>
      </c>
    </row>
    <row r="2519" spans="1:13" ht="13.5" x14ac:dyDescent="0.25">
      <c r="A2519" s="3">
        <v>45672</v>
      </c>
      <c r="B2519" s="2">
        <v>7.2682000000000002</v>
      </c>
      <c r="C2519" s="2">
        <v>57.035690775162202</v>
      </c>
      <c r="D2519" s="2">
        <v>3.8416231956599489E-2</v>
      </c>
      <c r="E2519" s="2">
        <v>-4.1825307192820835E-16</v>
      </c>
      <c r="F2519" s="2">
        <v>7.23428</v>
      </c>
      <c r="G2519" s="2">
        <v>7.2110999999999992</v>
      </c>
      <c r="H2519" s="2">
        <v>7.2173400000000001</v>
      </c>
      <c r="I2519" s="2">
        <v>7.1049699999999971</v>
      </c>
      <c r="J2519" s="17">
        <v>7.1569079999999978</v>
      </c>
      <c r="K2519" s="17" t="s">
        <v>51</v>
      </c>
      <c r="L2519" s="17" t="s">
        <v>54</v>
      </c>
      <c r="M2519" s="17" t="s">
        <v>52</v>
      </c>
    </row>
    <row r="2520" spans="1:13" ht="13.5" x14ac:dyDescent="0.25">
      <c r="A2520" s="3">
        <v>45673</v>
      </c>
      <c r="B2520" s="2">
        <v>7.4733000000000001</v>
      </c>
      <c r="C2520" s="2">
        <v>69.612018414984703</v>
      </c>
      <c r="D2520" s="2">
        <v>2.1345420710135343E-2</v>
      </c>
      <c r="E2520" s="2">
        <v>-3.3460245754256669E-16</v>
      </c>
      <c r="F2520" s="2">
        <v>7.2895799999999991</v>
      </c>
      <c r="G2520" s="2">
        <v>7.232499999999999</v>
      </c>
      <c r="H2520" s="2">
        <v>7.2267049999999999</v>
      </c>
      <c r="I2520" s="2">
        <v>7.1153159999999964</v>
      </c>
      <c r="J2520" s="17">
        <v>7.1633564999999972</v>
      </c>
      <c r="K2520" s="17" t="s">
        <v>51</v>
      </c>
      <c r="L2520" s="17" t="s">
        <v>50</v>
      </c>
      <c r="M2520" s="17" t="s">
        <v>52</v>
      </c>
    </row>
    <row r="2521" spans="1:13" ht="13.5" x14ac:dyDescent="0.25">
      <c r="A2521" s="3">
        <v>45674</v>
      </c>
      <c r="B2521" s="2">
        <v>7.4821999999999997</v>
      </c>
      <c r="C2521" s="2">
        <v>70.022086938858351</v>
      </c>
      <c r="D2521" s="2">
        <v>-8.6271255373393529E-4</v>
      </c>
      <c r="E2521" s="2">
        <v>-2.6768196603405335E-16</v>
      </c>
      <c r="F2521" s="2">
        <v>7.3377399999999993</v>
      </c>
      <c r="G2521" s="2">
        <v>7.2583600000000006</v>
      </c>
      <c r="H2521" s="2">
        <v>7.2440949999999997</v>
      </c>
      <c r="I2521" s="2">
        <v>7.1269099999999979</v>
      </c>
      <c r="J2521" s="17">
        <v>7.1698494999999989</v>
      </c>
      <c r="K2521" s="17" t="s">
        <v>51</v>
      </c>
      <c r="L2521" s="17" t="s">
        <v>54</v>
      </c>
      <c r="M2521" s="17" t="s">
        <v>52</v>
      </c>
    </row>
    <row r="2522" spans="1:13" ht="13.5" x14ac:dyDescent="0.25">
      <c r="A2522" s="3">
        <v>45677</v>
      </c>
      <c r="B2522" s="2">
        <v>7.4019000000000004</v>
      </c>
      <c r="C2522" s="2">
        <v>61.90515973726734</v>
      </c>
      <c r="D2522" s="2">
        <v>-1.8005122232792381E-2</v>
      </c>
      <c r="E2522" s="2">
        <v>-2.141455728272427E-16</v>
      </c>
      <c r="F2522" s="2">
        <v>7.3698399999999991</v>
      </c>
      <c r="G2522" s="2">
        <v>7.2779799999999994</v>
      </c>
      <c r="H2522" s="2">
        <v>7.2574700000000005</v>
      </c>
      <c r="I2522" s="2">
        <v>7.1367179999999983</v>
      </c>
      <c r="J2522" s="17">
        <v>7.1763424999999996</v>
      </c>
      <c r="K2522" s="17" t="s">
        <v>51</v>
      </c>
      <c r="L2522" s="17" t="s">
        <v>54</v>
      </c>
      <c r="M2522" s="17" t="s">
        <v>52</v>
      </c>
    </row>
    <row r="2523" spans="1:13" ht="13.5" x14ac:dyDescent="0.25">
      <c r="A2523" s="3">
        <v>45678</v>
      </c>
      <c r="B2523" s="2">
        <v>7.4019000000000004</v>
      </c>
      <c r="C2523" s="2">
        <v>61.905159737267347</v>
      </c>
      <c r="D2523" s="2">
        <v>-4.443572671373186E-2</v>
      </c>
      <c r="E2523" s="2">
        <v>-1.7131645826179416E-16</v>
      </c>
      <c r="F2523" s="2">
        <v>7.4055000000000009</v>
      </c>
      <c r="G2523" s="2">
        <v>7.3047299999999993</v>
      </c>
      <c r="H2523" s="2">
        <v>7.2708450000000013</v>
      </c>
      <c r="I2523" s="2">
        <v>7.1459919999999988</v>
      </c>
      <c r="J2523" s="17">
        <v>7.1824340000000015</v>
      </c>
      <c r="K2523" s="17" t="s">
        <v>51</v>
      </c>
      <c r="L2523" s="17" t="s">
        <v>54</v>
      </c>
      <c r="M2523" s="17" t="s">
        <v>52</v>
      </c>
    </row>
    <row r="2524" spans="1:13" ht="13.5" x14ac:dyDescent="0.25">
      <c r="A2524" s="3">
        <v>45679</v>
      </c>
      <c r="B2524" s="2">
        <v>7.4019000000000004</v>
      </c>
      <c r="C2524" s="2">
        <v>61.90515973726734</v>
      </c>
      <c r="D2524" s="2">
        <v>-7.0423969806049591E-2</v>
      </c>
      <c r="E2524" s="2">
        <v>-1.3705316660943535E-16</v>
      </c>
      <c r="F2524" s="2">
        <v>7.4322400000000002</v>
      </c>
      <c r="G2524" s="2">
        <v>7.3332600000000001</v>
      </c>
      <c r="H2524" s="2">
        <v>7.2842200000000021</v>
      </c>
      <c r="I2524" s="2">
        <v>7.1568719999999999</v>
      </c>
      <c r="J2524" s="17">
        <v>7.1885255000000017</v>
      </c>
      <c r="K2524" s="17" t="s">
        <v>51</v>
      </c>
      <c r="L2524" s="17" t="s">
        <v>54</v>
      </c>
      <c r="M2524" s="17" t="s">
        <v>52</v>
      </c>
    </row>
    <row r="2525" spans="1:13" ht="13.5" x14ac:dyDescent="0.25">
      <c r="A2525" s="3">
        <v>45680</v>
      </c>
      <c r="B2525" s="2">
        <v>7.4019000000000004</v>
      </c>
      <c r="C2525" s="2">
        <v>61.90515973726734</v>
      </c>
      <c r="D2525" s="2">
        <v>-8.0895397074320918E-2</v>
      </c>
      <c r="E2525" s="2">
        <v>-1.0964253328754828E-16</v>
      </c>
      <c r="F2525" s="2">
        <v>7.4179600000000008</v>
      </c>
      <c r="G2525" s="2">
        <v>7.353769999999999</v>
      </c>
      <c r="H2525" s="2">
        <v>7.2904600000000013</v>
      </c>
      <c r="I2525" s="2">
        <v>7.1693559999999987</v>
      </c>
      <c r="J2525" s="17">
        <v>7.1930910000000017</v>
      </c>
      <c r="K2525" s="17" t="s">
        <v>55</v>
      </c>
      <c r="L2525" s="17" t="s">
        <v>54</v>
      </c>
      <c r="M2525" s="17" t="s">
        <v>47</v>
      </c>
    </row>
    <row r="2526" spans="1:13" ht="13.5" x14ac:dyDescent="0.25">
      <c r="A2526" s="3">
        <v>45681</v>
      </c>
      <c r="B2526" s="2">
        <v>7.3574000000000002</v>
      </c>
      <c r="C2526" s="2">
        <v>56.981649797320202</v>
      </c>
      <c r="D2526" s="2">
        <v>-8.0357109069982613E-2</v>
      </c>
      <c r="E2526" s="2">
        <v>-8.7714026630038636E-17</v>
      </c>
      <c r="F2526" s="2">
        <v>7.3930000000000007</v>
      </c>
      <c r="G2526" s="2">
        <v>7.3653699999999986</v>
      </c>
      <c r="H2526" s="2">
        <v>7.2944750000000012</v>
      </c>
      <c r="I2526" s="2">
        <v>7.1793459999999989</v>
      </c>
      <c r="J2526" s="17">
        <v>7.1974340000000039</v>
      </c>
      <c r="K2526" s="17" t="s">
        <v>55</v>
      </c>
      <c r="L2526" s="17" t="s">
        <v>54</v>
      </c>
      <c r="M2526" s="17" t="s">
        <v>47</v>
      </c>
    </row>
    <row r="2527" spans="1:13" ht="13.5" x14ac:dyDescent="0.25">
      <c r="A2527" s="3">
        <v>45684</v>
      </c>
      <c r="B2527" s="2">
        <v>7.3574000000000002</v>
      </c>
      <c r="C2527" s="2">
        <v>56.981649797320202</v>
      </c>
      <c r="D2527" s="2">
        <v>-8.0341560245273058E-2</v>
      </c>
      <c r="E2527" s="2">
        <v>-7.0171221304030911E-17</v>
      </c>
      <c r="F2527" s="2">
        <v>7.3840999999999992</v>
      </c>
      <c r="G2527" s="2">
        <v>7.3769699999999983</v>
      </c>
      <c r="H2527" s="2">
        <v>7.2989350000000019</v>
      </c>
      <c r="I2527" s="2">
        <v>7.1909399999999994</v>
      </c>
      <c r="J2527" s="17">
        <v>7.2008940000000052</v>
      </c>
      <c r="K2527" s="17" t="s">
        <v>55</v>
      </c>
      <c r="L2527" s="17" t="s">
        <v>54</v>
      </c>
      <c r="M2527" s="17" t="s">
        <v>47</v>
      </c>
    </row>
    <row r="2528" spans="1:13" ht="13.5" x14ac:dyDescent="0.25">
      <c r="A2528" s="3">
        <v>45685</v>
      </c>
      <c r="B2528" s="2">
        <v>7.3574000000000002</v>
      </c>
      <c r="C2528" s="2">
        <v>56.981649797320202</v>
      </c>
      <c r="D2528" s="2">
        <v>-8.3474203641921818E-2</v>
      </c>
      <c r="E2528" s="2">
        <v>-5.6136977043224737E-17</v>
      </c>
      <c r="F2528" s="2">
        <v>7.3751999999999995</v>
      </c>
      <c r="G2528" s="2">
        <v>7.3903499999999998</v>
      </c>
      <c r="H2528" s="2">
        <v>7.3020600000000018</v>
      </c>
      <c r="I2528" s="2">
        <v>7.2025339999999982</v>
      </c>
      <c r="J2528" s="17">
        <v>7.204594500000006</v>
      </c>
      <c r="K2528" s="17" t="s">
        <v>55</v>
      </c>
      <c r="L2528" s="17" t="s">
        <v>54</v>
      </c>
      <c r="M2528" s="17" t="s">
        <v>47</v>
      </c>
    </row>
    <row r="2529" spans="1:13" ht="13.5" x14ac:dyDescent="0.25">
      <c r="A2529" s="3">
        <v>45686</v>
      </c>
      <c r="B2529" s="2">
        <v>7.3841000000000001</v>
      </c>
      <c r="C2529" s="2">
        <v>59.401367365819176</v>
      </c>
      <c r="D2529" s="2">
        <v>-8.1618306546511477E-2</v>
      </c>
      <c r="E2529" s="2">
        <v>-4.4909581634579793E-17</v>
      </c>
      <c r="F2529" s="2">
        <v>7.3716399999999993</v>
      </c>
      <c r="G2529" s="2">
        <v>7.4019400000000006</v>
      </c>
      <c r="H2529" s="2">
        <v>7.306519999999999</v>
      </c>
      <c r="I2529" s="2">
        <v>7.2146619999999988</v>
      </c>
      <c r="J2529" s="17">
        <v>7.2089910000000064</v>
      </c>
      <c r="K2529" s="17" t="s">
        <v>55</v>
      </c>
      <c r="L2529" s="17" t="s">
        <v>54</v>
      </c>
      <c r="M2529" s="17" t="s">
        <v>47</v>
      </c>
    </row>
    <row r="2530" spans="1:13" ht="13.5" x14ac:dyDescent="0.25">
      <c r="A2530" s="3">
        <v>45687</v>
      </c>
      <c r="B2530" s="2">
        <v>7.3841000000000001</v>
      </c>
      <c r="C2530" s="2">
        <v>59.401367365819176</v>
      </c>
      <c r="D2530" s="2">
        <v>-4.9001084531057337E-2</v>
      </c>
      <c r="E2530" s="2">
        <v>-3.5927665307663839E-17</v>
      </c>
      <c r="F2530" s="2">
        <v>7.3680800000000009</v>
      </c>
      <c r="G2530" s="2">
        <v>7.3930199999999999</v>
      </c>
      <c r="H2530" s="2">
        <v>7.312759999999999</v>
      </c>
      <c r="I2530" s="2">
        <v>7.2267899999999985</v>
      </c>
      <c r="J2530" s="17">
        <v>7.2126245000000075</v>
      </c>
      <c r="K2530" s="17" t="s">
        <v>55</v>
      </c>
      <c r="L2530" s="17" t="s">
        <v>54</v>
      </c>
      <c r="M2530" s="17" t="s">
        <v>47</v>
      </c>
    </row>
    <row r="2531" spans="1:13" ht="13.5" x14ac:dyDescent="0.25">
      <c r="A2531" s="3">
        <v>45688</v>
      </c>
      <c r="B2531" s="2">
        <v>7.3574000000000002</v>
      </c>
      <c r="C2531" s="2">
        <v>55.763630081758123</v>
      </c>
      <c r="D2531" s="2">
        <v>-1.8524331276430495E-2</v>
      </c>
      <c r="E2531" s="2">
        <v>-2.8742132246131074E-17</v>
      </c>
      <c r="F2531" s="2">
        <v>7.3680800000000009</v>
      </c>
      <c r="G2531" s="2">
        <v>7.3805400000000008</v>
      </c>
      <c r="H2531" s="2">
        <v>7.3194499999999989</v>
      </c>
      <c r="I2531" s="2">
        <v>7.238383999999999</v>
      </c>
      <c r="J2531" s="17">
        <v>7.2141570000000081</v>
      </c>
      <c r="K2531" s="17" t="s">
        <v>55</v>
      </c>
      <c r="L2531" s="17" t="s">
        <v>54</v>
      </c>
      <c r="M2531" s="17" t="s">
        <v>54</v>
      </c>
    </row>
    <row r="2532" spans="1:13" ht="13.5" x14ac:dyDescent="0.25">
      <c r="A2532" s="3">
        <v>45691</v>
      </c>
      <c r="B2532" s="2">
        <v>7.3128000000000002</v>
      </c>
      <c r="C2532" s="2">
        <v>50.23004333307933</v>
      </c>
      <c r="D2532" s="2">
        <v>-2.0633498800535222E-3</v>
      </c>
      <c r="E2532" s="2">
        <v>-2.2993705796904862E-17</v>
      </c>
      <c r="F2532" s="2">
        <v>7.3591600000000001</v>
      </c>
      <c r="G2532" s="2">
        <v>7.3716299999999988</v>
      </c>
      <c r="H2532" s="2">
        <v>7.3248050000000005</v>
      </c>
      <c r="I2532" s="2">
        <v>7.2455199999999982</v>
      </c>
      <c r="J2532" s="17">
        <v>7.2142620000000077</v>
      </c>
      <c r="K2532" s="17" t="s">
        <v>55</v>
      </c>
      <c r="L2532" s="17" t="s">
        <v>54</v>
      </c>
      <c r="M2532" s="17" t="s">
        <v>47</v>
      </c>
    </row>
    <row r="2533" spans="1:13" ht="13.5" x14ac:dyDescent="0.25">
      <c r="A2533" s="3">
        <v>45692</v>
      </c>
      <c r="B2533" s="2">
        <v>7.2949000000000002</v>
      </c>
      <c r="C2533" s="2">
        <v>48.164266094897023</v>
      </c>
      <c r="D2533" s="2">
        <v>1.3198254916310326E-2</v>
      </c>
      <c r="E2533" s="2">
        <v>-1.8394964637523891E-17</v>
      </c>
      <c r="F2533" s="2">
        <v>7.34666</v>
      </c>
      <c r="G2533" s="2">
        <v>7.3609299999999989</v>
      </c>
      <c r="H2533" s="2">
        <v>7.3328300000000013</v>
      </c>
      <c r="I2533" s="2">
        <v>7.2540799999999992</v>
      </c>
      <c r="J2533" s="17">
        <v>7.2145985000000072</v>
      </c>
      <c r="K2533" s="17" t="s">
        <v>55</v>
      </c>
      <c r="L2533" s="17" t="s">
        <v>54</v>
      </c>
      <c r="M2533" s="17" t="s">
        <v>47</v>
      </c>
    </row>
    <row r="2534" spans="1:13" ht="13.5" x14ac:dyDescent="0.25">
      <c r="A2534" s="3">
        <v>45693</v>
      </c>
      <c r="B2534" s="2">
        <v>7.2949000000000002</v>
      </c>
      <c r="C2534" s="2">
        <v>48.164266094897023</v>
      </c>
      <c r="D2534" s="2">
        <v>2.6224318447177986E-2</v>
      </c>
      <c r="E2534" s="2">
        <v>-1.4715971710019112E-17</v>
      </c>
      <c r="F2534" s="2">
        <v>7.3288200000000003</v>
      </c>
      <c r="G2534" s="2">
        <v>7.3502300000000007</v>
      </c>
      <c r="H2534" s="2">
        <v>7.3417450000000013</v>
      </c>
      <c r="I2534" s="2">
        <v>7.2612139999999989</v>
      </c>
      <c r="J2534" s="17">
        <v>7.2145335000000079</v>
      </c>
      <c r="K2534" s="17" t="s">
        <v>55</v>
      </c>
      <c r="L2534" s="17" t="s">
        <v>54</v>
      </c>
      <c r="M2534" s="17" t="s">
        <v>47</v>
      </c>
    </row>
    <row r="2535" spans="1:13" ht="13.5" x14ac:dyDescent="0.25">
      <c r="A2535" s="3">
        <v>45694</v>
      </c>
      <c r="B2535" s="2">
        <v>7.2859999999999996</v>
      </c>
      <c r="C2535" s="2">
        <v>47.048502763146367</v>
      </c>
      <c r="D2535" s="2">
        <v>3.8009703624386049E-2</v>
      </c>
      <c r="E2535" s="2">
        <v>-1.1772777368015291E-17</v>
      </c>
      <c r="F2535" s="2">
        <v>7.3091999999999997</v>
      </c>
      <c r="G2535" s="2">
        <v>7.3386400000000007</v>
      </c>
      <c r="H2535" s="2">
        <v>7.3462050000000003</v>
      </c>
      <c r="I2535" s="2">
        <v>7.2681699999999987</v>
      </c>
      <c r="J2535" s="17">
        <v>7.2145045000000074</v>
      </c>
      <c r="K2535" s="17" t="s">
        <v>55</v>
      </c>
      <c r="L2535" s="17" t="s">
        <v>54</v>
      </c>
      <c r="M2535" s="17" t="s">
        <v>47</v>
      </c>
    </row>
    <row r="2536" spans="1:13" ht="13.5" x14ac:dyDescent="0.25">
      <c r="A2536" s="3">
        <v>45695</v>
      </c>
      <c r="B2536" s="2">
        <v>7.3574000000000002</v>
      </c>
      <c r="C2536" s="2">
        <v>55.879003630861305</v>
      </c>
      <c r="D2536" s="2">
        <v>3.599586347975503E-2</v>
      </c>
      <c r="E2536" s="2">
        <v>-9.4182218944122341E-18</v>
      </c>
      <c r="F2536" s="2">
        <v>7.3091999999999997</v>
      </c>
      <c r="G2536" s="2">
        <v>7.3386399999999998</v>
      </c>
      <c r="H2536" s="2">
        <v>7.3520050000000001</v>
      </c>
      <c r="I2536" s="2">
        <v>7.2726299999999995</v>
      </c>
      <c r="J2536" s="17">
        <v>7.2141495000000075</v>
      </c>
      <c r="K2536" s="17" t="s">
        <v>55</v>
      </c>
      <c r="L2536" s="17" t="s">
        <v>54</v>
      </c>
      <c r="M2536" s="17" t="s">
        <v>54</v>
      </c>
    </row>
    <row r="2537" spans="1:13" ht="13.5" x14ac:dyDescent="0.25">
      <c r="A2537" s="3">
        <v>45698</v>
      </c>
      <c r="B2537" s="2">
        <v>7.3128000000000002</v>
      </c>
      <c r="C2537" s="2">
        <v>50.242618170469584</v>
      </c>
      <c r="D2537" s="2">
        <v>3.7311562927925479E-2</v>
      </c>
      <c r="E2537" s="2">
        <v>-7.5345775155297879E-18</v>
      </c>
      <c r="F2537" s="2">
        <v>7.3091999999999997</v>
      </c>
      <c r="G2537" s="2">
        <v>7.334179999999999</v>
      </c>
      <c r="H2537" s="2">
        <v>7.355575</v>
      </c>
      <c r="I2537" s="2">
        <v>7.2761979999999982</v>
      </c>
      <c r="J2537" s="17">
        <v>7.2136920000000062</v>
      </c>
      <c r="K2537" s="17" t="s">
        <v>51</v>
      </c>
      <c r="L2537" s="17" t="s">
        <v>54</v>
      </c>
      <c r="M2537" s="17" t="s">
        <v>54</v>
      </c>
    </row>
    <row r="2538" spans="1:13" ht="13.5" x14ac:dyDescent="0.25">
      <c r="A2538" s="3">
        <v>45699</v>
      </c>
      <c r="B2538" s="2">
        <v>7.3128000000000002</v>
      </c>
      <c r="C2538" s="2">
        <v>50.242618170469584</v>
      </c>
      <c r="D2538" s="2">
        <v>3.8425440695831981E-2</v>
      </c>
      <c r="E2538" s="2">
        <v>-6.0276620124238305E-18</v>
      </c>
      <c r="F2538" s="2">
        <v>7.3127799999999992</v>
      </c>
      <c r="G2538" s="2">
        <v>7.3297199999999991</v>
      </c>
      <c r="H2538" s="2">
        <v>7.3600350000000008</v>
      </c>
      <c r="I2538" s="2">
        <v>7.2797659999999977</v>
      </c>
      <c r="J2538" s="17">
        <v>7.2135155000000051</v>
      </c>
      <c r="K2538" s="17" t="s">
        <v>51</v>
      </c>
      <c r="L2538" s="17" t="s">
        <v>54</v>
      </c>
      <c r="M2538" s="17" t="s">
        <v>52</v>
      </c>
    </row>
    <row r="2539" spans="1:13" ht="13.5" x14ac:dyDescent="0.25">
      <c r="A2539" s="3">
        <v>45700</v>
      </c>
      <c r="B2539" s="2">
        <v>7.2682000000000002</v>
      </c>
      <c r="C2539" s="2">
        <v>44.980661831486863</v>
      </c>
      <c r="D2539" s="2">
        <v>4.6779898312330204E-2</v>
      </c>
      <c r="E2539" s="2">
        <v>-4.8221296099390648E-18</v>
      </c>
      <c r="F2539" s="2">
        <v>7.3074399999999997</v>
      </c>
      <c r="G2539" s="2">
        <v>7.3181299999999991</v>
      </c>
      <c r="H2539" s="2">
        <v>7.3600350000000008</v>
      </c>
      <c r="I2539" s="2">
        <v>7.2815499999999975</v>
      </c>
      <c r="J2539" s="17">
        <v>7.2129155000000047</v>
      </c>
      <c r="K2539" s="17" t="s">
        <v>51</v>
      </c>
      <c r="L2539" s="17" t="s">
        <v>54</v>
      </c>
      <c r="M2539" s="17" t="s">
        <v>53</v>
      </c>
    </row>
    <row r="2540" spans="1:13" ht="13.5" x14ac:dyDescent="0.25">
      <c r="A2540" s="3">
        <v>45701</v>
      </c>
      <c r="B2540" s="2">
        <v>7.4375999999999998</v>
      </c>
      <c r="C2540" s="2">
        <v>61.48154175034481</v>
      </c>
      <c r="D2540" s="2">
        <v>4.1564958857309264E-2</v>
      </c>
      <c r="E2540" s="2">
        <v>-3.8577036879512519E-18</v>
      </c>
      <c r="F2540" s="2">
        <v>7.3377600000000003</v>
      </c>
      <c r="G2540" s="2">
        <v>7.3234800000000009</v>
      </c>
      <c r="H2540" s="2">
        <v>7.35825</v>
      </c>
      <c r="I2540" s="2">
        <v>7.2893979999999976</v>
      </c>
      <c r="J2540" s="17">
        <v>7.2132430000000065</v>
      </c>
      <c r="K2540" s="17" t="s">
        <v>51</v>
      </c>
      <c r="L2540" s="17" t="s">
        <v>54</v>
      </c>
      <c r="M2540" s="17" t="s">
        <v>52</v>
      </c>
    </row>
    <row r="2541" spans="1:13" ht="13.5" x14ac:dyDescent="0.25">
      <c r="A2541" s="3">
        <v>45702</v>
      </c>
      <c r="B2541" s="2">
        <v>7.6337999999999999</v>
      </c>
      <c r="C2541" s="2">
        <v>71.967776388296514</v>
      </c>
      <c r="D2541" s="2">
        <v>1.7754793086482756E-2</v>
      </c>
      <c r="E2541" s="2">
        <v>-3.0861629503610016E-18</v>
      </c>
      <c r="F2541" s="2">
        <v>7.3930399999999992</v>
      </c>
      <c r="G2541" s="2">
        <v>7.3511199999999999</v>
      </c>
      <c r="H2541" s="2">
        <v>7.3658299999999999</v>
      </c>
      <c r="I2541" s="2">
        <v>7.2959979999999973</v>
      </c>
      <c r="J2541" s="17">
        <v>7.2153140000000056</v>
      </c>
      <c r="K2541" s="17" t="s">
        <v>51</v>
      </c>
      <c r="L2541" s="17" t="s">
        <v>54</v>
      </c>
      <c r="M2541" s="17" t="s">
        <v>52</v>
      </c>
    </row>
    <row r="2542" spans="1:13" ht="13.5" x14ac:dyDescent="0.25">
      <c r="A2542" s="3">
        <v>45705</v>
      </c>
      <c r="B2542" s="2">
        <v>7.6071</v>
      </c>
      <c r="C2542" s="2">
        <v>69.206594008679716</v>
      </c>
      <c r="D2542" s="2">
        <v>-9.1358472534697199E-3</v>
      </c>
      <c r="E2542" s="2">
        <v>-2.4689303602888015E-18</v>
      </c>
      <c r="F2542" s="2">
        <v>7.4519000000000002</v>
      </c>
      <c r="G2542" s="2">
        <v>7.3805499999999995</v>
      </c>
      <c r="H2542" s="2">
        <v>7.3760899999999996</v>
      </c>
      <c r="I2542" s="2">
        <v>7.3018839999999985</v>
      </c>
      <c r="J2542" s="17">
        <v>7.2176130000000054</v>
      </c>
      <c r="K2542" s="17" t="s">
        <v>51</v>
      </c>
      <c r="L2542" s="17" t="s">
        <v>54</v>
      </c>
      <c r="M2542" s="17" t="s">
        <v>52</v>
      </c>
    </row>
    <row r="2543" spans="1:13" ht="13.5" x14ac:dyDescent="0.25">
      <c r="A2543" s="3">
        <v>45706</v>
      </c>
      <c r="B2543" s="2">
        <v>7.6249000000000002</v>
      </c>
      <c r="C2543" s="2">
        <v>70.032075054275651</v>
      </c>
      <c r="D2543" s="2">
        <v>-3.7526111368777038E-2</v>
      </c>
      <c r="E2543" s="2">
        <v>-1.9751442882310413E-18</v>
      </c>
      <c r="F2543" s="2">
        <v>7.5143200000000006</v>
      </c>
      <c r="G2543" s="2">
        <v>7.413549999999999</v>
      </c>
      <c r="H2543" s="2">
        <v>7.3872400000000003</v>
      </c>
      <c r="I2543" s="2">
        <v>7.308306</v>
      </c>
      <c r="J2543" s="17">
        <v>7.2203625000000065</v>
      </c>
      <c r="K2543" s="17" t="s">
        <v>51</v>
      </c>
      <c r="L2543" s="17" t="s">
        <v>54</v>
      </c>
      <c r="M2543" s="17" t="s">
        <v>52</v>
      </c>
    </row>
    <row r="2544" spans="1:13" ht="13.5" x14ac:dyDescent="0.25">
      <c r="A2544" s="3">
        <v>45707</v>
      </c>
      <c r="B2544" s="2">
        <v>7.5803000000000003</v>
      </c>
      <c r="C2544" s="2">
        <v>65.308015087626586</v>
      </c>
      <c r="D2544" s="2">
        <v>-5.9798527853774708E-2</v>
      </c>
      <c r="E2544" s="2">
        <v>-1.5801154305848332E-18</v>
      </c>
      <c r="F2544" s="2">
        <v>7.5767399999999991</v>
      </c>
      <c r="G2544" s="2">
        <v>7.4420900000000003</v>
      </c>
      <c r="H2544" s="2">
        <v>7.3961599999999992</v>
      </c>
      <c r="I2544" s="2">
        <v>7.3140139999999993</v>
      </c>
      <c r="J2544" s="17">
        <v>7.2231300000000065</v>
      </c>
      <c r="K2544" s="17" t="s">
        <v>51</v>
      </c>
      <c r="L2544" s="17" t="s">
        <v>54</v>
      </c>
      <c r="M2544" s="17" t="s">
        <v>52</v>
      </c>
    </row>
    <row r="2545" spans="1:13" ht="13.5" x14ac:dyDescent="0.25">
      <c r="A2545" s="3">
        <v>45708</v>
      </c>
      <c r="B2545" s="2">
        <v>7.6337999999999999</v>
      </c>
      <c r="C2545" s="2">
        <v>68.088786755495235</v>
      </c>
      <c r="D2545" s="2">
        <v>-8.5151577488987051E-2</v>
      </c>
      <c r="E2545" s="2">
        <v>-1.2640923444678666E-18</v>
      </c>
      <c r="F2545" s="2">
        <v>7.6159800000000004</v>
      </c>
      <c r="G2545" s="2">
        <v>7.4768699999999999</v>
      </c>
      <c r="H2545" s="2">
        <v>7.4077549999999999</v>
      </c>
      <c r="I2545" s="2">
        <v>7.3211480000000009</v>
      </c>
      <c r="J2545" s="17">
        <v>7.2254825000000089</v>
      </c>
      <c r="K2545" s="17" t="s">
        <v>51</v>
      </c>
      <c r="L2545" s="17" t="s">
        <v>54</v>
      </c>
      <c r="M2545" s="17" t="s">
        <v>52</v>
      </c>
    </row>
    <row r="2546" spans="1:13" ht="13.5" x14ac:dyDescent="0.25">
      <c r="A2546" s="3">
        <v>45709</v>
      </c>
      <c r="B2546" s="2">
        <v>7.9370000000000003</v>
      </c>
      <c r="C2546" s="2">
        <v>78.571732509674561</v>
      </c>
      <c r="D2546" s="2">
        <v>-0.11948286620616067</v>
      </c>
      <c r="E2546" s="2">
        <v>-1.0112738755742933E-18</v>
      </c>
      <c r="F2546" s="2">
        <v>7.6766199999999998</v>
      </c>
      <c r="G2546" s="2">
        <v>7.5348299999999995</v>
      </c>
      <c r="H2546" s="2">
        <v>7.4367350000000005</v>
      </c>
      <c r="I2546" s="2">
        <v>7.3350600000000012</v>
      </c>
      <c r="J2546" s="17">
        <v>7.2294310000000079</v>
      </c>
      <c r="K2546" s="17" t="s">
        <v>51</v>
      </c>
      <c r="L2546" s="17" t="s">
        <v>50</v>
      </c>
      <c r="M2546" s="17" t="s">
        <v>52</v>
      </c>
    </row>
    <row r="2547" spans="1:13" ht="13.5" x14ac:dyDescent="0.25">
      <c r="A2547" s="3">
        <v>45712</v>
      </c>
      <c r="B2547" s="2">
        <v>7.8033000000000001</v>
      </c>
      <c r="C2547" s="2">
        <v>67.968577789408457</v>
      </c>
      <c r="D2547" s="2">
        <v>-0.14858193438962886</v>
      </c>
      <c r="E2547" s="2">
        <v>-8.0901910045943462E-19</v>
      </c>
      <c r="F2547" s="2">
        <v>7.7158600000000011</v>
      </c>
      <c r="G2547" s="2">
        <v>7.5838799999999988</v>
      </c>
      <c r="H2547" s="2">
        <v>7.4590300000000003</v>
      </c>
      <c r="I2547" s="2">
        <v>7.3466540000000009</v>
      </c>
      <c r="J2547" s="17">
        <v>7.2325105000000063</v>
      </c>
      <c r="K2547" s="17" t="s">
        <v>51</v>
      </c>
      <c r="L2547" s="17" t="s">
        <v>50</v>
      </c>
      <c r="M2547" s="17" t="s">
        <v>52</v>
      </c>
    </row>
    <row r="2548" spans="1:13" ht="13.5" x14ac:dyDescent="0.25">
      <c r="A2548" s="3">
        <v>45713</v>
      </c>
      <c r="B2548" s="2">
        <v>7.5980999999999996</v>
      </c>
      <c r="C2548" s="2">
        <v>55.573082412148402</v>
      </c>
      <c r="D2548" s="2">
        <v>-0.16007685180528597</v>
      </c>
      <c r="E2548" s="2">
        <v>-6.4721528036754777E-19</v>
      </c>
      <c r="F2548" s="2">
        <v>7.7105000000000006</v>
      </c>
      <c r="G2548" s="2">
        <v>7.6124100000000015</v>
      </c>
      <c r="H2548" s="2">
        <v>7.4710649999999985</v>
      </c>
      <c r="I2548" s="2">
        <v>7.3530740000000012</v>
      </c>
      <c r="J2548" s="17">
        <v>7.2344435000000082</v>
      </c>
      <c r="K2548" s="17" t="s">
        <v>51</v>
      </c>
      <c r="L2548" s="17" t="s">
        <v>54</v>
      </c>
      <c r="M2548" s="17" t="s">
        <v>53</v>
      </c>
    </row>
    <row r="2549" spans="1:13" ht="13.5" x14ac:dyDescent="0.25">
      <c r="A2549" s="3">
        <v>45714</v>
      </c>
      <c r="B2549" s="2">
        <v>7.6695000000000002</v>
      </c>
      <c r="C2549" s="2">
        <v>58.414917126923612</v>
      </c>
      <c r="D2549" s="2">
        <v>-0.18266031300780572</v>
      </c>
      <c r="E2549" s="2">
        <v>-5.1777222429403826E-19</v>
      </c>
      <c r="F2549" s="2">
        <v>7.7283400000000002</v>
      </c>
      <c r="G2549" s="2">
        <v>7.6525399999999992</v>
      </c>
      <c r="H2549" s="2">
        <v>7.4853349999999974</v>
      </c>
      <c r="I2549" s="2">
        <v>7.3614580000000016</v>
      </c>
      <c r="J2549" s="17">
        <v>7.2366530000000067</v>
      </c>
      <c r="K2549" s="17" t="s">
        <v>51</v>
      </c>
      <c r="L2549" s="17" t="s">
        <v>54</v>
      </c>
      <c r="M2549" s="17" t="s">
        <v>52</v>
      </c>
    </row>
    <row r="2550" spans="1:13" ht="13.5" x14ac:dyDescent="0.25">
      <c r="A2550" s="3">
        <v>45715</v>
      </c>
      <c r="B2550" s="2">
        <v>7.8478000000000003</v>
      </c>
      <c r="C2550" s="2">
        <v>64.518590817109242</v>
      </c>
      <c r="D2550" s="2">
        <v>-0.18999139727749714</v>
      </c>
      <c r="E2550" s="2">
        <v>-4.1421777943523061E-19</v>
      </c>
      <c r="F2550" s="2">
        <v>7.7711399999999999</v>
      </c>
      <c r="G2550" s="2">
        <v>7.6935600000000006</v>
      </c>
      <c r="H2550" s="2">
        <v>7.508519999999999</v>
      </c>
      <c r="I2550" s="2">
        <v>7.3726940000000027</v>
      </c>
      <c r="J2550" s="17">
        <v>7.2395935000000087</v>
      </c>
      <c r="K2550" s="17" t="s">
        <v>51</v>
      </c>
      <c r="L2550" s="17" t="s">
        <v>54</v>
      </c>
      <c r="M2550" s="17" t="s">
        <v>52</v>
      </c>
    </row>
    <row r="2551" spans="1:13" ht="13.5" x14ac:dyDescent="0.25">
      <c r="A2551" s="3">
        <v>45716</v>
      </c>
      <c r="B2551" s="2">
        <v>7.8388999999999998</v>
      </c>
      <c r="C2551" s="2">
        <v>64.013524019579492</v>
      </c>
      <c r="D2551" s="2">
        <v>-0.16740074937167204</v>
      </c>
      <c r="E2551" s="2">
        <v>-3.3137422354818448E-19</v>
      </c>
      <c r="F2551" s="2">
        <v>7.7515199999999993</v>
      </c>
      <c r="G2551" s="2">
        <v>7.7140699999999995</v>
      </c>
      <c r="H2551" s="2">
        <v>7.5325950000000006</v>
      </c>
      <c r="I2551" s="2">
        <v>7.3867840000000031</v>
      </c>
      <c r="J2551" s="17">
        <v>7.2423690000000089</v>
      </c>
      <c r="K2551" s="17" t="s">
        <v>55</v>
      </c>
      <c r="L2551" s="17" t="s">
        <v>54</v>
      </c>
      <c r="M2551" s="17" t="s">
        <v>47</v>
      </c>
    </row>
    <row r="2552" spans="1:13" ht="13.5" x14ac:dyDescent="0.25">
      <c r="A2552" s="3">
        <v>45719</v>
      </c>
      <c r="B2552" s="2">
        <v>7.8033000000000001</v>
      </c>
      <c r="C2552" s="2">
        <v>61.925301612527647</v>
      </c>
      <c r="D2552" s="2">
        <v>-0.15160180016486713</v>
      </c>
      <c r="E2552" s="2">
        <v>-2.6509937883854763E-19</v>
      </c>
      <c r="F2552" s="2">
        <v>7.7515199999999993</v>
      </c>
      <c r="G2552" s="2">
        <v>7.7336900000000011</v>
      </c>
      <c r="H2552" s="2">
        <v>7.5571199999999994</v>
      </c>
      <c r="I2552" s="2">
        <v>7.4001620000000035</v>
      </c>
      <c r="J2552" s="17">
        <v>7.2450065000000077</v>
      </c>
      <c r="K2552" s="17" t="s">
        <v>51</v>
      </c>
      <c r="L2552" s="17" t="s">
        <v>54</v>
      </c>
      <c r="M2552" s="17" t="s">
        <v>54</v>
      </c>
    </row>
    <row r="2553" spans="1:13" ht="13.5" x14ac:dyDescent="0.25">
      <c r="A2553" s="3">
        <v>45720</v>
      </c>
      <c r="B2553" s="2">
        <v>7.8388999999999998</v>
      </c>
      <c r="C2553" s="2">
        <v>63.217505023078353</v>
      </c>
      <c r="D2553" s="2">
        <v>-0.1396305231491084</v>
      </c>
      <c r="E2553" s="2">
        <v>-2.120795030708381E-19</v>
      </c>
      <c r="F2553" s="2">
        <v>7.7996800000000004</v>
      </c>
      <c r="G2553" s="2">
        <v>7.75509</v>
      </c>
      <c r="H2553" s="2">
        <v>7.5843199999999982</v>
      </c>
      <c r="I2553" s="2">
        <v>7.4142520000000047</v>
      </c>
      <c r="J2553" s="17">
        <v>7.2480630000000072</v>
      </c>
      <c r="K2553" s="17" t="s">
        <v>51</v>
      </c>
      <c r="L2553" s="17" t="s">
        <v>54</v>
      </c>
      <c r="M2553" s="17" t="s">
        <v>52</v>
      </c>
    </row>
    <row r="2554" spans="1:13" ht="13.5" x14ac:dyDescent="0.25">
      <c r="A2554" s="3">
        <v>45721</v>
      </c>
      <c r="B2554" s="2">
        <v>7.7942999999999998</v>
      </c>
      <c r="C2554" s="2">
        <v>60.449562197009513</v>
      </c>
      <c r="D2554" s="2">
        <v>-0.13465666767352413</v>
      </c>
      <c r="E2554" s="2">
        <v>-1.6966360245667048E-19</v>
      </c>
      <c r="F2554" s="2">
        <v>7.8246399999999996</v>
      </c>
      <c r="G2554" s="2">
        <v>7.7764900000000008</v>
      </c>
      <c r="H2554" s="2">
        <v>7.6092899999999997</v>
      </c>
      <c r="I2554" s="2">
        <v>7.4274500000000057</v>
      </c>
      <c r="J2554" s="17">
        <v>7.2508965000000067</v>
      </c>
      <c r="K2554" s="17" t="s">
        <v>51</v>
      </c>
      <c r="L2554" s="17" t="s">
        <v>54</v>
      </c>
      <c r="M2554" s="17" t="s">
        <v>52</v>
      </c>
    </row>
    <row r="2555" spans="1:13" ht="13.5" x14ac:dyDescent="0.25">
      <c r="A2555" s="3">
        <v>45722</v>
      </c>
      <c r="B2555" s="2">
        <v>7.7942999999999998</v>
      </c>
      <c r="C2555" s="2">
        <v>60.449562197009513</v>
      </c>
      <c r="D2555" s="2">
        <v>-0.12343320064651664</v>
      </c>
      <c r="E2555" s="2">
        <v>-1.3573088196533639E-19</v>
      </c>
      <c r="F2555" s="2">
        <v>7.8139399999999997</v>
      </c>
      <c r="G2555" s="2">
        <v>7.7925399999999998</v>
      </c>
      <c r="H2555" s="2">
        <v>7.6347049999999985</v>
      </c>
      <c r="I2555" s="2">
        <v>7.4377940000000056</v>
      </c>
      <c r="J2555" s="17">
        <v>7.2537300000000071</v>
      </c>
      <c r="K2555" s="17" t="s">
        <v>55</v>
      </c>
      <c r="L2555" s="17" t="s">
        <v>54</v>
      </c>
      <c r="M2555" s="17" t="s">
        <v>47</v>
      </c>
    </row>
    <row r="2556" spans="1:13" ht="13.5" x14ac:dyDescent="0.25">
      <c r="A2556" s="3">
        <v>45723</v>
      </c>
      <c r="B2556" s="2">
        <v>7.7854000000000001</v>
      </c>
      <c r="C2556" s="2">
        <v>59.843162722676603</v>
      </c>
      <c r="D2556" s="2">
        <v>-6.7756886586649578E-2</v>
      </c>
      <c r="E2556" s="2">
        <v>-1.0858470557226912E-19</v>
      </c>
      <c r="F2556" s="2">
        <v>7.8032399999999997</v>
      </c>
      <c r="G2556" s="2">
        <v>7.7773799999999991</v>
      </c>
      <c r="H2556" s="2">
        <v>7.6561049999999993</v>
      </c>
      <c r="I2556" s="2">
        <v>7.4479600000000055</v>
      </c>
      <c r="J2556" s="17">
        <v>7.2565190000000062</v>
      </c>
      <c r="K2556" s="17" t="s">
        <v>55</v>
      </c>
      <c r="L2556" s="17" t="s">
        <v>54</v>
      </c>
      <c r="M2556" s="17" t="s">
        <v>47</v>
      </c>
    </row>
    <row r="2557" spans="1:13" ht="13.5" x14ac:dyDescent="0.25">
      <c r="A2557" s="3">
        <v>45726</v>
      </c>
      <c r="B2557" s="2">
        <v>7.83</v>
      </c>
      <c r="C2557" s="2">
        <v>61.905489988566693</v>
      </c>
      <c r="D2557" s="2">
        <v>-4.5508983701151529E-2</v>
      </c>
      <c r="E2557" s="2">
        <v>-8.6867764457815303E-20</v>
      </c>
      <c r="F2557" s="2">
        <v>7.8085799999999992</v>
      </c>
      <c r="G2557" s="2">
        <v>7.7800500000000001</v>
      </c>
      <c r="H2557" s="2">
        <v>7.6819649999999999</v>
      </c>
      <c r="I2557" s="2">
        <v>7.4591960000000039</v>
      </c>
      <c r="J2557" s="17">
        <v>7.2593705000000055</v>
      </c>
      <c r="K2557" s="17" t="s">
        <v>51</v>
      </c>
      <c r="L2557" s="17" t="s">
        <v>54</v>
      </c>
      <c r="M2557" s="17" t="s">
        <v>52</v>
      </c>
    </row>
    <row r="2558" spans="1:13" ht="13.5" x14ac:dyDescent="0.25">
      <c r="A2558" s="3">
        <v>45727</v>
      </c>
      <c r="B2558" s="2">
        <v>7.8121999999999998</v>
      </c>
      <c r="C2558" s="2">
        <v>60.568540442528025</v>
      </c>
      <c r="D2558" s="2">
        <v>-5.8114655415350214E-2</v>
      </c>
      <c r="E2558" s="2">
        <v>-6.9494211566252252E-20</v>
      </c>
      <c r="F2558" s="2">
        <v>7.8032399999999997</v>
      </c>
      <c r="G2558" s="2">
        <v>7.8014600000000014</v>
      </c>
      <c r="H2558" s="2">
        <v>7.7069349999999996</v>
      </c>
      <c r="I2558" s="2">
        <v>7.469542000000005</v>
      </c>
      <c r="J2558" s="17">
        <v>7.2621330000000066</v>
      </c>
      <c r="K2558" s="17" t="s">
        <v>55</v>
      </c>
      <c r="L2558" s="17" t="s">
        <v>54</v>
      </c>
      <c r="M2558" s="17" t="s">
        <v>47</v>
      </c>
    </row>
    <row r="2559" spans="1:13" ht="13.5" x14ac:dyDescent="0.25">
      <c r="A2559" s="3">
        <v>45728</v>
      </c>
      <c r="B2559" s="2">
        <v>7.8121999999999998</v>
      </c>
      <c r="C2559" s="2">
        <v>60.568540442528025</v>
      </c>
      <c r="D2559" s="2">
        <v>-5.8783889317751914E-2</v>
      </c>
      <c r="E2559" s="2">
        <v>-5.5595369253001801E-20</v>
      </c>
      <c r="F2559" s="2">
        <v>7.8068200000000001</v>
      </c>
      <c r="G2559" s="2">
        <v>7.8157300000000003</v>
      </c>
      <c r="H2559" s="2">
        <v>7.7341349999999993</v>
      </c>
      <c r="I2559" s="2">
        <v>7.4798880000000034</v>
      </c>
      <c r="J2559" s="17">
        <v>7.2650560000000084</v>
      </c>
      <c r="K2559" s="17" t="s">
        <v>55</v>
      </c>
      <c r="L2559" s="17" t="s">
        <v>54</v>
      </c>
      <c r="M2559" s="17" t="s">
        <v>49</v>
      </c>
    </row>
    <row r="2560" spans="1:13" ht="13.5" x14ac:dyDescent="0.25">
      <c r="A2560" s="3">
        <v>45729</v>
      </c>
      <c r="B2560" s="2">
        <v>7.7587000000000002</v>
      </c>
      <c r="C2560" s="2">
        <v>56.328071545748926</v>
      </c>
      <c r="D2560" s="2">
        <v>-2.8870794633676589E-2</v>
      </c>
      <c r="E2560" s="2">
        <v>-4.4476295402401441E-20</v>
      </c>
      <c r="F2560" s="2">
        <v>7.7996999999999996</v>
      </c>
      <c r="G2560" s="2">
        <v>7.8068200000000001</v>
      </c>
      <c r="H2560" s="2">
        <v>7.7501899999999981</v>
      </c>
      <c r="I2560" s="2">
        <v>7.4898760000000024</v>
      </c>
      <c r="J2560" s="17">
        <v>7.2674305000000086</v>
      </c>
      <c r="K2560" s="17" t="s">
        <v>55</v>
      </c>
      <c r="L2560" s="17" t="s">
        <v>54</v>
      </c>
      <c r="M2560" s="17" t="s">
        <v>47</v>
      </c>
    </row>
    <row r="2561" spans="1:13" ht="13.5" x14ac:dyDescent="0.25">
      <c r="A2561" s="3">
        <v>45730</v>
      </c>
      <c r="B2561" s="2">
        <v>7.6783999999999999</v>
      </c>
      <c r="C2561" s="2">
        <v>50.601714156680039</v>
      </c>
      <c r="D2561" s="2">
        <v>4.887045590731276E-4</v>
      </c>
      <c r="E2561" s="2">
        <v>-3.5581036321921155E-20</v>
      </c>
      <c r="F2561" s="2">
        <v>7.7782999999999998</v>
      </c>
      <c r="G2561" s="2">
        <v>7.7907699999999993</v>
      </c>
      <c r="H2561" s="2">
        <v>7.7524199999999981</v>
      </c>
      <c r="I2561" s="2">
        <v>7.498972000000002</v>
      </c>
      <c r="J2561" s="17">
        <v>7.269403500000009</v>
      </c>
      <c r="K2561" s="17" t="s">
        <v>55</v>
      </c>
      <c r="L2561" s="17" t="s">
        <v>54</v>
      </c>
      <c r="M2561" s="17" t="s">
        <v>47</v>
      </c>
    </row>
    <row r="2562" spans="1:13" ht="13.5" x14ac:dyDescent="0.25">
      <c r="A2562" s="3">
        <v>45733</v>
      </c>
      <c r="B2562" s="2">
        <v>7.7587000000000002</v>
      </c>
      <c r="C2562" s="2">
        <v>55.47621678950734</v>
      </c>
      <c r="D2562" s="2">
        <v>1.3889580512834065E-2</v>
      </c>
      <c r="E2562" s="2">
        <v>-2.8464829057536923E-20</v>
      </c>
      <c r="F2562" s="2">
        <v>7.7640399999999996</v>
      </c>
      <c r="G2562" s="2">
        <v>7.7863099999999985</v>
      </c>
      <c r="H2562" s="2">
        <v>7.7600000000000007</v>
      </c>
      <c r="I2562" s="2">
        <v>7.5100320000000034</v>
      </c>
      <c r="J2562" s="17">
        <v>7.2717780000000092</v>
      </c>
      <c r="K2562" s="17" t="s">
        <v>55</v>
      </c>
      <c r="L2562" s="17" t="s">
        <v>54</v>
      </c>
      <c r="M2562" s="17" t="s">
        <v>47</v>
      </c>
    </row>
    <row r="2563" spans="1:13" ht="13.5" x14ac:dyDescent="0.25">
      <c r="A2563" s="3">
        <v>45734</v>
      </c>
      <c r="B2563" s="2">
        <v>7.83</v>
      </c>
      <c r="C2563" s="2">
        <v>59.315144032346282</v>
      </c>
      <c r="D2563" s="2">
        <v>2.49342601858622E-2</v>
      </c>
      <c r="E2563" s="2">
        <v>-2.2771863246029538E-20</v>
      </c>
      <c r="F2563" s="2">
        <v>7.7675999999999998</v>
      </c>
      <c r="G2563" s="2">
        <v>7.7854199999999993</v>
      </c>
      <c r="H2563" s="2">
        <v>7.7702550000000015</v>
      </c>
      <c r="I2563" s="2">
        <v>7.5239440000000037</v>
      </c>
      <c r="J2563" s="17">
        <v>7.2745490000000084</v>
      </c>
      <c r="K2563" s="17" t="s">
        <v>51</v>
      </c>
      <c r="L2563" s="17" t="s">
        <v>54</v>
      </c>
      <c r="M2563" s="17" t="s">
        <v>52</v>
      </c>
    </row>
    <row r="2564" spans="1:13" ht="13.5" x14ac:dyDescent="0.25">
      <c r="A2564" s="3">
        <v>45735</v>
      </c>
      <c r="B2564" s="2">
        <v>7.8033000000000001</v>
      </c>
      <c r="C2564" s="2">
        <v>57.321969451217633</v>
      </c>
      <c r="D2564" s="2">
        <v>2.8521011950362052E-2</v>
      </c>
      <c r="E2564" s="2">
        <v>-1.8217490596823633E-20</v>
      </c>
      <c r="F2564" s="2">
        <v>7.7658200000000006</v>
      </c>
      <c r="G2564" s="2">
        <v>7.7863200000000008</v>
      </c>
      <c r="H2564" s="2">
        <v>7.7814050000000021</v>
      </c>
      <c r="I2564" s="2">
        <v>7.5376780000000023</v>
      </c>
      <c r="J2564" s="17">
        <v>7.2771865000000098</v>
      </c>
      <c r="K2564" s="17" t="s">
        <v>51</v>
      </c>
      <c r="L2564" s="17" t="s">
        <v>54</v>
      </c>
      <c r="M2564" s="17" t="s">
        <v>53</v>
      </c>
    </row>
    <row r="2565" spans="1:13" ht="13.5" x14ac:dyDescent="0.25">
      <c r="A2565" s="3">
        <v>45737</v>
      </c>
      <c r="B2565" s="2">
        <v>7.8033000000000001</v>
      </c>
      <c r="C2565" s="2">
        <v>57.321969451217633</v>
      </c>
      <c r="D2565" s="2">
        <v>3.090355521941035E-2</v>
      </c>
      <c r="E2565" s="2">
        <v>-1.4573992477458907E-20</v>
      </c>
      <c r="F2565" s="2">
        <v>7.7747399999999995</v>
      </c>
      <c r="G2565" s="2">
        <v>7.7872199999999996</v>
      </c>
      <c r="H2565" s="2">
        <v>7.789880000000001</v>
      </c>
      <c r="I2565" s="2">
        <v>7.5498080000000005</v>
      </c>
      <c r="J2565" s="17">
        <v>7.2797840000000091</v>
      </c>
      <c r="K2565" s="17" t="s">
        <v>51</v>
      </c>
      <c r="L2565" s="17" t="s">
        <v>54</v>
      </c>
      <c r="M2565" s="17" t="s">
        <v>52</v>
      </c>
    </row>
    <row r="2566" spans="1:13" ht="13.5" x14ac:dyDescent="0.25">
      <c r="A2566" s="3">
        <v>45740</v>
      </c>
      <c r="B2566" s="2">
        <v>7.83</v>
      </c>
      <c r="C2566" s="2">
        <v>58.922816272271881</v>
      </c>
      <c r="D2566" s="2">
        <v>2.8968470256762302E-2</v>
      </c>
      <c r="E2566" s="2">
        <v>-1.1659193981967126E-20</v>
      </c>
      <c r="F2566" s="2">
        <v>7.8050600000000001</v>
      </c>
      <c r="G2566" s="2">
        <v>7.7916799999999995</v>
      </c>
      <c r="H2566" s="2">
        <v>7.7845300000000019</v>
      </c>
      <c r="I2566" s="2">
        <v>7.5615800000000002</v>
      </c>
      <c r="J2566" s="17">
        <v>7.2827960000000074</v>
      </c>
      <c r="K2566" s="17" t="s">
        <v>51</v>
      </c>
      <c r="L2566" s="17" t="s">
        <v>54</v>
      </c>
      <c r="M2566" s="17" t="s">
        <v>52</v>
      </c>
    </row>
    <row r="2567" spans="1:13" ht="13.5" x14ac:dyDescent="0.25">
      <c r="A2567" s="3">
        <v>45741</v>
      </c>
      <c r="B2567" s="2">
        <v>7.7587000000000002</v>
      </c>
      <c r="C2567" s="2">
        <v>53.185585675507525</v>
      </c>
      <c r="D2567" s="2">
        <v>3.8757010867146668E-2</v>
      </c>
      <c r="E2567" s="2">
        <v>-9.327355185573702E-21</v>
      </c>
      <c r="F2567" s="2">
        <v>7.8050599999999992</v>
      </c>
      <c r="G2567" s="2">
        <v>7.7845500000000003</v>
      </c>
      <c r="H2567" s="2">
        <v>7.782300000000002</v>
      </c>
      <c r="I2567" s="2">
        <v>7.5719259999999995</v>
      </c>
      <c r="J2567" s="17">
        <v>7.2854515000000086</v>
      </c>
      <c r="K2567" s="17" t="s">
        <v>51</v>
      </c>
      <c r="L2567" s="17" t="s">
        <v>54</v>
      </c>
      <c r="M2567" s="17" t="s">
        <v>54</v>
      </c>
    </row>
    <row r="2568" spans="1:13" ht="13.5" x14ac:dyDescent="0.25">
      <c r="A2568" s="3">
        <v>45742</v>
      </c>
      <c r="B2568" s="2">
        <v>7.8033000000000001</v>
      </c>
      <c r="C2568" s="2">
        <v>56.06721152498519</v>
      </c>
      <c r="D2568" s="2">
        <v>4.0754790423803477E-2</v>
      </c>
      <c r="E2568" s="2">
        <v>-7.4618841484589622E-21</v>
      </c>
      <c r="F2568" s="2">
        <v>7.7997199999999989</v>
      </c>
      <c r="G2568" s="2">
        <v>7.7836600000000002</v>
      </c>
      <c r="H2568" s="2">
        <v>7.7925600000000035</v>
      </c>
      <c r="I2568" s="2">
        <v>7.5835199999999983</v>
      </c>
      <c r="J2568" s="17">
        <v>7.2883300000000073</v>
      </c>
      <c r="K2568" s="17" t="s">
        <v>55</v>
      </c>
      <c r="L2568" s="17" t="s">
        <v>54</v>
      </c>
      <c r="M2568" s="17" t="s">
        <v>47</v>
      </c>
    </row>
    <row r="2569" spans="1:13" ht="13.5" x14ac:dyDescent="0.25">
      <c r="A2569" s="3">
        <v>45743</v>
      </c>
      <c r="B2569" s="2">
        <v>7.9280999999999997</v>
      </c>
      <c r="C2569" s="2">
        <v>62.941266216685698</v>
      </c>
      <c r="D2569" s="2">
        <v>3.2712540328037498E-2</v>
      </c>
      <c r="E2569" s="2">
        <v>-5.9695073187671698E-21</v>
      </c>
      <c r="F2569" s="2">
        <v>7.824679999999999</v>
      </c>
      <c r="G2569" s="2">
        <v>7.7952500000000002</v>
      </c>
      <c r="H2569" s="2">
        <v>7.8054900000000016</v>
      </c>
      <c r="I2569" s="2">
        <v>7.5967179999999974</v>
      </c>
      <c r="J2569" s="17">
        <v>7.2918325000000097</v>
      </c>
      <c r="K2569" s="17" t="s">
        <v>51</v>
      </c>
      <c r="L2569" s="17" t="s">
        <v>54</v>
      </c>
      <c r="M2569" s="17" t="s">
        <v>52</v>
      </c>
    </row>
    <row r="2570" spans="1:13" ht="13.5" x14ac:dyDescent="0.25">
      <c r="A2570" s="3">
        <v>45744</v>
      </c>
      <c r="B2570" s="2">
        <v>8.0261999999999993</v>
      </c>
      <c r="C2570" s="2">
        <v>67.275711561868832</v>
      </c>
      <c r="D2570" s="2">
        <v>9.2206060327431061E-3</v>
      </c>
      <c r="E2570" s="2">
        <v>-4.7756058550137361E-21</v>
      </c>
      <c r="F2570" s="2">
        <v>7.8692599999999997</v>
      </c>
      <c r="G2570" s="2">
        <v>7.8220000000000001</v>
      </c>
      <c r="H2570" s="2">
        <v>7.8144099999999996</v>
      </c>
      <c r="I2570" s="2">
        <v>7.6077759999999968</v>
      </c>
      <c r="J2570" s="17">
        <v>7.2958255000000092</v>
      </c>
      <c r="K2570" s="17" t="s">
        <v>51</v>
      </c>
      <c r="L2570" s="17" t="s">
        <v>54</v>
      </c>
      <c r="M2570" s="17" t="s">
        <v>52</v>
      </c>
    </row>
    <row r="2571" spans="1:13" ht="13.5" x14ac:dyDescent="0.25">
      <c r="A2571" s="3">
        <v>45749</v>
      </c>
      <c r="B2571" s="2">
        <v>8.0261999999999993</v>
      </c>
      <c r="C2571" s="2">
        <v>67.275711561868832</v>
      </c>
      <c r="D2571" s="2">
        <v>-2.4692112928330623E-2</v>
      </c>
      <c r="E2571" s="2">
        <v>-3.8204846840109893E-21</v>
      </c>
      <c r="F2571" s="2">
        <v>7.908500000000001</v>
      </c>
      <c r="G2571" s="2">
        <v>7.8567800000000005</v>
      </c>
      <c r="H2571" s="2">
        <v>7.8237749999999995</v>
      </c>
      <c r="I2571" s="2">
        <v>7.6186559999999979</v>
      </c>
      <c r="J2571" s="17">
        <v>7.3002200000000093</v>
      </c>
      <c r="K2571" s="17" t="s">
        <v>51</v>
      </c>
      <c r="L2571" s="17" t="s">
        <v>54</v>
      </c>
      <c r="M2571" s="17" t="s">
        <v>52</v>
      </c>
    </row>
    <row r="2572" spans="1:13" ht="13.5" x14ac:dyDescent="0.25">
      <c r="A2572" s="3">
        <v>45750</v>
      </c>
      <c r="B2572" s="2">
        <v>8.0173000000000005</v>
      </c>
      <c r="C2572" s="2">
        <v>66.4578503526985</v>
      </c>
      <c r="D2572" s="2">
        <v>-4.193094273625686E-2</v>
      </c>
      <c r="E2572" s="2">
        <v>-3.0563877472087915E-21</v>
      </c>
      <c r="F2572" s="2">
        <v>7.9602199999999996</v>
      </c>
      <c r="G2572" s="2">
        <v>7.8826400000000003</v>
      </c>
      <c r="H2572" s="2">
        <v>7.8344749999999994</v>
      </c>
      <c r="I2572" s="2">
        <v>7.630963999999997</v>
      </c>
      <c r="J2572" s="17">
        <v>7.3046100000000092</v>
      </c>
      <c r="K2572" s="17" t="s">
        <v>51</v>
      </c>
      <c r="L2572" s="17" t="s">
        <v>54</v>
      </c>
      <c r="M2572" s="17" t="s">
        <v>52</v>
      </c>
    </row>
    <row r="2573" spans="1:13" ht="13.5" x14ac:dyDescent="0.25">
      <c r="A2573" s="3">
        <v>45751</v>
      </c>
      <c r="B2573" s="2">
        <v>7.8657000000000004</v>
      </c>
      <c r="C2573" s="2">
        <v>54.339789247517672</v>
      </c>
      <c r="D2573" s="2">
        <v>-3.5707451073106355E-2</v>
      </c>
      <c r="E2573" s="2">
        <v>-2.4451101977670333E-21</v>
      </c>
      <c r="F2573" s="2">
        <v>7.9727000000000006</v>
      </c>
      <c r="G2573" s="2">
        <v>7.8862100000000011</v>
      </c>
      <c r="H2573" s="2">
        <v>7.8358149999999993</v>
      </c>
      <c r="I2573" s="2">
        <v>7.6402399999999977</v>
      </c>
      <c r="J2573" s="17">
        <v>7.3078005000000097</v>
      </c>
      <c r="K2573" s="17" t="s">
        <v>51</v>
      </c>
      <c r="L2573" s="17" t="s">
        <v>54</v>
      </c>
      <c r="M2573" s="17" t="s">
        <v>52</v>
      </c>
    </row>
    <row r="2574" spans="1:13" ht="13.5" x14ac:dyDescent="0.25">
      <c r="A2574" s="3">
        <v>45754</v>
      </c>
      <c r="B2574" s="2">
        <v>7.9816000000000003</v>
      </c>
      <c r="C2574" s="2">
        <v>60.29981692030848</v>
      </c>
      <c r="D2574" s="2">
        <v>-4.3524288646729303E-2</v>
      </c>
      <c r="E2574" s="2">
        <v>-1.9560881582136267E-21</v>
      </c>
      <c r="F2574" s="2">
        <v>7.9834000000000005</v>
      </c>
      <c r="G2574" s="2">
        <v>7.9040399999999993</v>
      </c>
      <c r="H2574" s="2">
        <v>7.8451800000000018</v>
      </c>
      <c r="I2574" s="2">
        <v>7.6518339999999974</v>
      </c>
      <c r="J2574" s="17">
        <v>7.3115705000000091</v>
      </c>
      <c r="K2574" s="17" t="s">
        <v>51</v>
      </c>
      <c r="L2574" s="17" t="s">
        <v>54</v>
      </c>
      <c r="M2574" s="17" t="s">
        <v>52</v>
      </c>
    </row>
    <row r="2575" spans="1:13" ht="13.5" x14ac:dyDescent="0.25">
      <c r="A2575" s="3">
        <v>45755</v>
      </c>
      <c r="B2575" s="2">
        <v>7.9370000000000003</v>
      </c>
      <c r="C2575" s="2">
        <v>57.205368431879208</v>
      </c>
      <c r="D2575" s="2">
        <v>-4.788079342780982E-2</v>
      </c>
      <c r="E2575" s="2">
        <v>-1.5648705265709014E-21</v>
      </c>
      <c r="F2575" s="2">
        <v>7.9655600000000009</v>
      </c>
      <c r="G2575" s="2">
        <v>7.9174099999999994</v>
      </c>
      <c r="H2575" s="2">
        <v>7.8523150000000017</v>
      </c>
      <c r="I2575" s="2">
        <v>7.6625359999999976</v>
      </c>
      <c r="J2575" s="17">
        <v>7.3158000000000083</v>
      </c>
      <c r="K2575" s="17" t="s">
        <v>55</v>
      </c>
      <c r="L2575" s="17" t="s">
        <v>54</v>
      </c>
      <c r="M2575" s="17" t="s">
        <v>47</v>
      </c>
    </row>
    <row r="2576" spans="1:13" ht="13.5" x14ac:dyDescent="0.25">
      <c r="A2576" s="3">
        <v>45757</v>
      </c>
      <c r="B2576" s="2">
        <v>7.9459</v>
      </c>
      <c r="C2576" s="2">
        <v>57.672170843447581</v>
      </c>
      <c r="D2576" s="2">
        <v>-4.8823573032042766E-2</v>
      </c>
      <c r="E2576" s="2">
        <v>-1.2518964212567212E-21</v>
      </c>
      <c r="F2576" s="2">
        <v>7.9495000000000005</v>
      </c>
      <c r="G2576" s="2">
        <v>7.9289999999999994</v>
      </c>
      <c r="H2576" s="2">
        <v>7.8603400000000025</v>
      </c>
      <c r="I2576" s="2">
        <v>7.674305999999997</v>
      </c>
      <c r="J2576" s="17">
        <v>7.3197930000000087</v>
      </c>
      <c r="K2576" s="17" t="s">
        <v>55</v>
      </c>
      <c r="L2576" s="17" t="s">
        <v>54</v>
      </c>
      <c r="M2576" s="17" t="s">
        <v>47</v>
      </c>
    </row>
    <row r="2577" spans="1:13" ht="13.5" x14ac:dyDescent="0.25">
      <c r="A2577" s="3">
        <v>45758</v>
      </c>
      <c r="B2577" s="2">
        <v>7.9993999999999996</v>
      </c>
      <c r="C2577" s="2">
        <v>60.463976868336509</v>
      </c>
      <c r="D2577" s="2">
        <v>-6.5258815479437793E-2</v>
      </c>
      <c r="E2577" s="2">
        <v>-1.001517137005377E-21</v>
      </c>
      <c r="F2577" s="2">
        <v>7.945920000000001</v>
      </c>
      <c r="G2577" s="2">
        <v>7.9530699999999985</v>
      </c>
      <c r="H2577" s="2">
        <v>7.8688100000000007</v>
      </c>
      <c r="I2577" s="2">
        <v>7.6871459999999967</v>
      </c>
      <c r="J2577" s="17">
        <v>7.3240535000000078</v>
      </c>
      <c r="K2577" s="17" t="s">
        <v>55</v>
      </c>
      <c r="L2577" s="17" t="s">
        <v>54</v>
      </c>
      <c r="M2577" s="17" t="s">
        <v>47</v>
      </c>
    </row>
    <row r="2578" spans="1:13" ht="13.5" x14ac:dyDescent="0.25">
      <c r="A2578" s="3">
        <v>45761</v>
      </c>
      <c r="B2578" s="2">
        <v>7.9370000000000003</v>
      </c>
      <c r="C2578" s="2">
        <v>55.837988853643139</v>
      </c>
      <c r="D2578" s="2">
        <v>-6.865099898689131E-2</v>
      </c>
      <c r="E2578" s="2">
        <v>-8.0121370960430166E-22</v>
      </c>
      <c r="F2578" s="2">
        <v>7.9601799999999994</v>
      </c>
      <c r="G2578" s="2">
        <v>7.9664400000000004</v>
      </c>
      <c r="H2578" s="2">
        <v>7.8750500000000017</v>
      </c>
      <c r="I2578" s="2">
        <v>7.698737999999997</v>
      </c>
      <c r="J2578" s="17">
        <v>7.3270385000000076</v>
      </c>
      <c r="K2578" s="17" t="s">
        <v>55</v>
      </c>
      <c r="L2578" s="17" t="s">
        <v>54</v>
      </c>
      <c r="M2578" s="17" t="s">
        <v>49</v>
      </c>
    </row>
    <row r="2579" spans="1:13" ht="13.5" x14ac:dyDescent="0.25">
      <c r="A2579" s="3">
        <v>45762</v>
      </c>
      <c r="B2579" s="2">
        <v>8.0084</v>
      </c>
      <c r="C2579" s="2">
        <v>59.642752140805356</v>
      </c>
      <c r="D2579" s="2">
        <v>-5.813888066381967E-2</v>
      </c>
      <c r="E2579" s="2">
        <v>-6.4097096768344139E-22</v>
      </c>
      <c r="F2579" s="2">
        <v>7.9655399999999998</v>
      </c>
      <c r="G2579" s="2">
        <v>7.9744699999999993</v>
      </c>
      <c r="H2579" s="2">
        <v>7.8848600000000015</v>
      </c>
      <c r="I2579" s="2">
        <v>7.7112239999999979</v>
      </c>
      <c r="J2579" s="17">
        <v>7.3303805000000075</v>
      </c>
      <c r="K2579" s="17" t="s">
        <v>55</v>
      </c>
      <c r="L2579" s="17" t="s">
        <v>54</v>
      </c>
      <c r="M2579" s="17" t="s">
        <v>49</v>
      </c>
    </row>
    <row r="2580" spans="1:13" ht="13.5" x14ac:dyDescent="0.25">
      <c r="A2580" s="3">
        <v>45763</v>
      </c>
      <c r="B2580" s="2">
        <v>8.4809999999999999</v>
      </c>
      <c r="C2580" s="2">
        <v>74.997494193642709</v>
      </c>
      <c r="D2580" s="2">
        <v>-7.0070538608264066E-2</v>
      </c>
      <c r="E2580" s="2">
        <v>-5.1277677414675313E-22</v>
      </c>
      <c r="F2580" s="2">
        <v>8.0743400000000012</v>
      </c>
      <c r="G2580" s="2">
        <v>8.0199499999999997</v>
      </c>
      <c r="H2580" s="2">
        <v>7.9209750000000003</v>
      </c>
      <c r="I2580" s="2">
        <v>7.7331619999999974</v>
      </c>
      <c r="J2580" s="17">
        <v>7.3363265000000073</v>
      </c>
      <c r="K2580" s="17" t="s">
        <v>51</v>
      </c>
      <c r="L2580" s="17" t="s">
        <v>54</v>
      </c>
      <c r="M2580" s="17" t="s">
        <v>52</v>
      </c>
    </row>
    <row r="2581" spans="1:13" ht="13.5" x14ac:dyDescent="0.25">
      <c r="A2581" s="3">
        <v>45764</v>
      </c>
      <c r="B2581" s="2">
        <v>8.2492000000000001</v>
      </c>
      <c r="C2581" s="2">
        <v>62.447574291965338</v>
      </c>
      <c r="D2581" s="2">
        <v>-6.6632714620484812E-2</v>
      </c>
      <c r="E2581" s="2">
        <v>-4.102214193174025E-22</v>
      </c>
      <c r="F2581" s="2">
        <v>8.1350000000000016</v>
      </c>
      <c r="G2581" s="2">
        <v>8.0422499999999992</v>
      </c>
      <c r="H2581" s="2">
        <v>7.9495149999999999</v>
      </c>
      <c r="I2581" s="2">
        <v>7.7509979999999983</v>
      </c>
      <c r="J2581" s="17">
        <v>7.3412340000000063</v>
      </c>
      <c r="K2581" s="17" t="s">
        <v>55</v>
      </c>
      <c r="L2581" s="17" t="s">
        <v>48</v>
      </c>
      <c r="M2581" s="17" t="s">
        <v>49</v>
      </c>
    </row>
    <row r="2582" spans="1:13" ht="13.5" x14ac:dyDescent="0.25">
      <c r="A2582" s="3">
        <v>45765</v>
      </c>
      <c r="B2582" s="2">
        <v>8.16</v>
      </c>
      <c r="C2582" s="2">
        <v>58.397835104655954</v>
      </c>
      <c r="D2582" s="2">
        <v>-6.0483049506180109E-2</v>
      </c>
      <c r="E2582" s="2">
        <v>-3.2817713545392202E-22</v>
      </c>
      <c r="F2582" s="2">
        <v>8.1671200000000006</v>
      </c>
      <c r="G2582" s="2">
        <v>8.0565200000000008</v>
      </c>
      <c r="H2582" s="2">
        <v>7.9695799999999988</v>
      </c>
      <c r="I2582" s="2">
        <v>7.7679419999999997</v>
      </c>
      <c r="J2582" s="17">
        <v>7.3459360000000062</v>
      </c>
      <c r="K2582" s="17" t="s">
        <v>55</v>
      </c>
      <c r="L2582" s="17" t="s">
        <v>48</v>
      </c>
      <c r="M2582" s="17" t="s">
        <v>49</v>
      </c>
    </row>
    <row r="2583" spans="1:13" ht="13.5" x14ac:dyDescent="0.25">
      <c r="A2583" s="3">
        <v>45768</v>
      </c>
      <c r="B2583" s="2">
        <v>8.1510999999999996</v>
      </c>
      <c r="C2583" s="2">
        <v>57.993722586631122</v>
      </c>
      <c r="D2583" s="2">
        <v>-7.9265698781225247E-2</v>
      </c>
      <c r="E2583" s="2">
        <v>-2.6254170836313763E-22</v>
      </c>
      <c r="F2583" s="2">
        <v>8.2099399999999996</v>
      </c>
      <c r="G2583" s="2">
        <v>8.0850600000000004</v>
      </c>
      <c r="H2583" s="2">
        <v>7.9856349999999994</v>
      </c>
      <c r="I2583" s="2">
        <v>7.7850659999999996</v>
      </c>
      <c r="J2583" s="17">
        <v>7.3507075000000066</v>
      </c>
      <c r="K2583" s="17" t="s">
        <v>55</v>
      </c>
      <c r="L2583" s="17" t="s">
        <v>48</v>
      </c>
      <c r="M2583" s="17" t="s">
        <v>49</v>
      </c>
    </row>
    <row r="2584" spans="1:13" ht="13.5" x14ac:dyDescent="0.25">
      <c r="A2584" s="3">
        <v>45769</v>
      </c>
      <c r="B2584" s="2">
        <v>8.1153999999999993</v>
      </c>
      <c r="C2584" s="2">
        <v>56.310438723744035</v>
      </c>
      <c r="D2584" s="2">
        <v>-7.5855344808327452E-2</v>
      </c>
      <c r="E2584" s="2">
        <v>-2.1003336669051011E-22</v>
      </c>
      <c r="F2584" s="2">
        <v>8.2313399999999994</v>
      </c>
      <c r="G2584" s="2">
        <v>8.0984400000000001</v>
      </c>
      <c r="H2584" s="2">
        <v>8.0012399999999975</v>
      </c>
      <c r="I2584" s="2">
        <v>7.801476000000001</v>
      </c>
      <c r="J2584" s="17">
        <v>7.3556125000000057</v>
      </c>
      <c r="K2584" s="17" t="s">
        <v>55</v>
      </c>
      <c r="L2584" s="17" t="s">
        <v>48</v>
      </c>
      <c r="M2584" s="17" t="s">
        <v>49</v>
      </c>
    </row>
    <row r="2585" spans="1:13" ht="13.5" x14ac:dyDescent="0.25">
      <c r="A2585" s="3">
        <v>45770</v>
      </c>
      <c r="B2585" s="2">
        <v>8.1153999999999993</v>
      </c>
      <c r="C2585" s="2">
        <v>56.310438723744021</v>
      </c>
      <c r="D2585" s="2">
        <v>-8.0705291469922003E-2</v>
      </c>
      <c r="E2585" s="2">
        <v>-1.680266933524081E-22</v>
      </c>
      <c r="F2585" s="2">
        <v>8.15822</v>
      </c>
      <c r="G2585" s="2">
        <v>8.1162799999999997</v>
      </c>
      <c r="H2585" s="2">
        <v>8.0168449999999982</v>
      </c>
      <c r="I2585" s="2">
        <v>7.8180640000000015</v>
      </c>
      <c r="J2585" s="17">
        <v>7.3605620000000043</v>
      </c>
      <c r="K2585" s="17" t="s">
        <v>55</v>
      </c>
      <c r="L2585" s="17" t="s">
        <v>48</v>
      </c>
      <c r="M2585" s="17" t="s">
        <v>47</v>
      </c>
    </row>
    <row r="2586" spans="1:13" ht="13.5" x14ac:dyDescent="0.25">
      <c r="A2586" s="3">
        <v>45771</v>
      </c>
      <c r="B2586" s="2">
        <v>8.1153999999999993</v>
      </c>
      <c r="C2586" s="2">
        <v>56.310438723744021</v>
      </c>
      <c r="D2586" s="2">
        <v>-8.4249206472938987E-2</v>
      </c>
      <c r="E2586" s="2">
        <v>-1.3442135468192649E-22</v>
      </c>
      <c r="F2586" s="2">
        <v>8.1314600000000006</v>
      </c>
      <c r="G2586" s="2">
        <v>8.1332299999999993</v>
      </c>
      <c r="H2586" s="2">
        <v>8.031114999999998</v>
      </c>
      <c r="I2586" s="2">
        <v>7.8332240000000022</v>
      </c>
      <c r="J2586" s="17">
        <v>7.3645750000000048</v>
      </c>
      <c r="K2586" s="17" t="s">
        <v>55</v>
      </c>
      <c r="L2586" s="17" t="s">
        <v>48</v>
      </c>
      <c r="M2586" s="17" t="s">
        <v>47</v>
      </c>
    </row>
    <row r="2587" spans="1:13" ht="13.5" x14ac:dyDescent="0.25">
      <c r="A2587" s="3">
        <v>45772</v>
      </c>
      <c r="B2587" s="2">
        <v>8.0797000000000008</v>
      </c>
      <c r="C2587" s="2">
        <v>54.340494151391418</v>
      </c>
      <c r="D2587" s="2">
        <v>-7.7122083395839702E-2</v>
      </c>
      <c r="E2587" s="2">
        <v>-1.0753708374554119E-22</v>
      </c>
      <c r="F2587" s="2">
        <v>8.1154000000000011</v>
      </c>
      <c r="G2587" s="2">
        <v>8.1412599999999991</v>
      </c>
      <c r="H2587" s="2">
        <v>8.0471649999999961</v>
      </c>
      <c r="I2587" s="2">
        <v>7.848562000000002</v>
      </c>
      <c r="J2587" s="17">
        <v>7.3677410000000041</v>
      </c>
      <c r="K2587" s="17" t="s">
        <v>55</v>
      </c>
      <c r="L2587" s="17" t="s">
        <v>54</v>
      </c>
      <c r="M2587" s="17" t="s">
        <v>47</v>
      </c>
    </row>
    <row r="2588" spans="1:13" ht="13.5" x14ac:dyDescent="0.25">
      <c r="A2588" s="3">
        <v>45775</v>
      </c>
      <c r="B2588" s="2">
        <v>8.0084</v>
      </c>
      <c r="C2588" s="2">
        <v>50.537832341134418</v>
      </c>
      <c r="D2588" s="2">
        <v>-7.5892889151433884E-2</v>
      </c>
      <c r="E2588" s="2">
        <v>-8.6029666996432964E-23</v>
      </c>
      <c r="F2588" s="2">
        <v>8.0868599999999997</v>
      </c>
      <c r="G2588" s="2">
        <v>8.1483999999999988</v>
      </c>
      <c r="H2588" s="2">
        <v>8.0574199999999987</v>
      </c>
      <c r="I2588" s="2">
        <v>7.8624740000000024</v>
      </c>
      <c r="J2588" s="17">
        <v>7.3703275000000028</v>
      </c>
      <c r="K2588" s="17" t="s">
        <v>55</v>
      </c>
      <c r="L2588" s="17" t="s">
        <v>54</v>
      </c>
      <c r="M2588" s="17" t="s">
        <v>47</v>
      </c>
    </row>
    <row r="2589" spans="1:13" ht="13.5" x14ac:dyDescent="0.25">
      <c r="A2589" s="3">
        <v>45776</v>
      </c>
      <c r="B2589" s="2">
        <v>7.9370000000000003</v>
      </c>
      <c r="C2589" s="2">
        <v>46.991520040281657</v>
      </c>
      <c r="D2589" s="2">
        <v>-5.8605139938280537E-2</v>
      </c>
      <c r="E2589" s="2">
        <v>-6.8823733597146379E-23</v>
      </c>
      <c r="F2589" s="2">
        <v>8.0511799999999987</v>
      </c>
      <c r="G2589" s="2">
        <v>8.1412599999999991</v>
      </c>
      <c r="H2589" s="2">
        <v>8.0578649999999996</v>
      </c>
      <c r="I2589" s="2">
        <v>7.8758500000000016</v>
      </c>
      <c r="J2589" s="17">
        <v>7.3723340000000022</v>
      </c>
      <c r="K2589" s="17" t="s">
        <v>55</v>
      </c>
      <c r="L2589" s="17" t="s">
        <v>54</v>
      </c>
      <c r="M2589" s="17" t="s">
        <v>47</v>
      </c>
    </row>
    <row r="2590" spans="1:13" ht="13.5" x14ac:dyDescent="0.25">
      <c r="A2590" s="3">
        <v>45777</v>
      </c>
      <c r="B2590" s="2">
        <v>8.2936999999999994</v>
      </c>
      <c r="C2590" s="2">
        <v>61.51914602862859</v>
      </c>
      <c r="D2590" s="2">
        <v>2.7064030627741431E-3</v>
      </c>
      <c r="E2590" s="2">
        <v>-5.5058986877717105E-23</v>
      </c>
      <c r="F2590" s="2">
        <v>8.0868399999999987</v>
      </c>
      <c r="G2590" s="2">
        <v>8.1225300000000011</v>
      </c>
      <c r="H2590" s="2">
        <v>8.0712399999999995</v>
      </c>
      <c r="I2590" s="2">
        <v>7.8929720000000012</v>
      </c>
      <c r="J2590" s="17">
        <v>7.3763470000000009</v>
      </c>
      <c r="K2590" s="17" t="s">
        <v>55</v>
      </c>
      <c r="L2590" s="17" t="s">
        <v>54</v>
      </c>
      <c r="M2590" s="17" t="s">
        <v>49</v>
      </c>
    </row>
    <row r="2591" spans="1:13" ht="13.5" x14ac:dyDescent="0.25">
      <c r="A2591" s="3">
        <v>45779</v>
      </c>
      <c r="B2591" s="2">
        <v>8.2045999999999992</v>
      </c>
      <c r="C2591" s="2">
        <v>57.295123393307783</v>
      </c>
      <c r="D2591" s="2">
        <v>2.3784604524424324E-2</v>
      </c>
      <c r="E2591" s="2">
        <v>-4.4047189502173689E-23</v>
      </c>
      <c r="F2591" s="2">
        <v>8.1046800000000001</v>
      </c>
      <c r="G2591" s="2">
        <v>8.1180699999999995</v>
      </c>
      <c r="H2591" s="2">
        <v>8.0801599999999993</v>
      </c>
      <c r="I2591" s="2">
        <v>7.9043880000000009</v>
      </c>
      <c r="J2591" s="17">
        <v>7.3799145000000008</v>
      </c>
      <c r="K2591" s="17" t="s">
        <v>55</v>
      </c>
      <c r="L2591" s="17" t="s">
        <v>54</v>
      </c>
      <c r="M2591" s="17" t="s">
        <v>49</v>
      </c>
    </row>
    <row r="2592" spans="1:13" ht="13.5" x14ac:dyDescent="0.25">
      <c r="A2592" s="3">
        <v>45782</v>
      </c>
      <c r="B2592" s="2">
        <v>8.2936999999999994</v>
      </c>
      <c r="C2592" s="2">
        <v>60.235457061956886</v>
      </c>
      <c r="D2592" s="2">
        <v>2.0213000489826882E-2</v>
      </c>
      <c r="E2592" s="2">
        <v>-3.5237751601738955E-23</v>
      </c>
      <c r="F2592" s="2">
        <v>8.1474799999999998</v>
      </c>
      <c r="G2592" s="2">
        <v>8.1314400000000013</v>
      </c>
      <c r="H2592" s="2">
        <v>8.0939800000000002</v>
      </c>
      <c r="I2592" s="2">
        <v>7.9181200000000027</v>
      </c>
      <c r="J2592" s="17">
        <v>7.3841504999999996</v>
      </c>
      <c r="K2592" s="17" t="s">
        <v>51</v>
      </c>
      <c r="L2592" s="17" t="s">
        <v>54</v>
      </c>
      <c r="M2592" s="17" t="s">
        <v>52</v>
      </c>
    </row>
    <row r="2593" spans="1:13" ht="13.5" x14ac:dyDescent="0.25">
      <c r="A2593" s="3">
        <v>45783</v>
      </c>
      <c r="B2593" s="2">
        <v>8.2492000000000001</v>
      </c>
      <c r="C2593" s="2">
        <v>58.084430031238732</v>
      </c>
      <c r="D2593" s="2">
        <v>1.7587806440044318E-2</v>
      </c>
      <c r="E2593" s="2">
        <v>-2.8190201281391165E-23</v>
      </c>
      <c r="F2593" s="2">
        <v>8.1956400000000009</v>
      </c>
      <c r="G2593" s="2">
        <v>8.1412499999999994</v>
      </c>
      <c r="H2593" s="2">
        <v>8.113154999999999</v>
      </c>
      <c r="I2593" s="2">
        <v>7.9306060000000009</v>
      </c>
      <c r="J2593" s="17">
        <v>7.3877624999999991</v>
      </c>
      <c r="K2593" s="17" t="s">
        <v>51</v>
      </c>
      <c r="L2593" s="17" t="s">
        <v>54</v>
      </c>
      <c r="M2593" s="17" t="s">
        <v>52</v>
      </c>
    </row>
    <row r="2594" spans="1:13" ht="13.5" x14ac:dyDescent="0.25">
      <c r="A2594" s="3">
        <v>45784</v>
      </c>
      <c r="B2594" s="2">
        <v>8.2045999999999992</v>
      </c>
      <c r="C2594" s="2">
        <v>55.928730866688227</v>
      </c>
      <c r="D2594" s="2">
        <v>1.2024046925940723E-2</v>
      </c>
      <c r="E2594" s="2">
        <v>-2.2552161025112934E-23</v>
      </c>
      <c r="F2594" s="2">
        <v>8.2491599999999998</v>
      </c>
      <c r="G2594" s="2">
        <v>8.1501699999999992</v>
      </c>
      <c r="H2594" s="2">
        <v>8.1243049999999979</v>
      </c>
      <c r="I2594" s="2">
        <v>7.9430920000000018</v>
      </c>
      <c r="J2594" s="17">
        <v>7.3911514999999994</v>
      </c>
      <c r="K2594" s="17" t="s">
        <v>51</v>
      </c>
      <c r="L2594" s="17" t="s">
        <v>54</v>
      </c>
      <c r="M2594" s="17" t="s">
        <v>52</v>
      </c>
    </row>
    <row r="2595" spans="1:13" ht="13.5" x14ac:dyDescent="0.25">
      <c r="A2595" s="3">
        <v>45785</v>
      </c>
      <c r="B2595" s="2">
        <v>8.2492000000000001</v>
      </c>
      <c r="C2595" s="2">
        <v>57.622478335772719</v>
      </c>
      <c r="D2595" s="2">
        <v>3.2077219855359829E-3</v>
      </c>
      <c r="E2595" s="2">
        <v>-1.8041728820090348E-23</v>
      </c>
      <c r="F2595" s="2">
        <v>8.240260000000001</v>
      </c>
      <c r="G2595" s="2">
        <v>8.163549999999999</v>
      </c>
      <c r="H2595" s="2">
        <v>8.1399149999999985</v>
      </c>
      <c r="I2595" s="2">
        <v>7.9554</v>
      </c>
      <c r="J2595" s="17">
        <v>7.3949419999999995</v>
      </c>
      <c r="K2595" s="17" t="s">
        <v>51</v>
      </c>
      <c r="L2595" s="17" t="s">
        <v>54</v>
      </c>
      <c r="M2595" s="17" t="s">
        <v>53</v>
      </c>
    </row>
    <row r="2596" spans="1:13" ht="13.5" x14ac:dyDescent="0.25">
      <c r="A2596" s="3">
        <v>45786</v>
      </c>
      <c r="B2596" s="2">
        <v>8.2045999999999992</v>
      </c>
      <c r="C2596" s="2">
        <v>55.332364783261234</v>
      </c>
      <c r="D2596" s="2">
        <v>-1.9572929619116053E-3</v>
      </c>
      <c r="E2596" s="2">
        <v>-1.4433383056072278E-23</v>
      </c>
      <c r="F2596" s="2">
        <v>8.2402599999999993</v>
      </c>
      <c r="G2596" s="2">
        <v>8.1724700000000006</v>
      </c>
      <c r="H2596" s="2">
        <v>8.152849999999999</v>
      </c>
      <c r="I2596" s="2">
        <v>7.960752000000002</v>
      </c>
      <c r="J2596" s="17">
        <v>7.3982865000000002</v>
      </c>
      <c r="K2596" s="17" t="s">
        <v>55</v>
      </c>
      <c r="L2596" s="17" t="s">
        <v>54</v>
      </c>
      <c r="M2596" s="17" t="s">
        <v>54</v>
      </c>
    </row>
    <row r="2597" spans="1:13" ht="13.5" x14ac:dyDescent="0.25">
      <c r="A2597" s="3">
        <v>45789</v>
      </c>
      <c r="B2597" s="2">
        <v>8.2045999999999992</v>
      </c>
      <c r="C2597" s="2">
        <v>55.332364783261234</v>
      </c>
      <c r="D2597" s="2">
        <v>-1.2490483670458019E-2</v>
      </c>
      <c r="E2597" s="2">
        <v>-1.1546706444857823E-23</v>
      </c>
      <c r="F2597" s="2">
        <v>8.2224400000000006</v>
      </c>
      <c r="G2597" s="2">
        <v>8.1849600000000002</v>
      </c>
      <c r="H2597" s="2">
        <v>8.1631099999999996</v>
      </c>
      <c r="I2597" s="2">
        <v>7.9687780000000021</v>
      </c>
      <c r="J2597" s="17">
        <v>7.4016755000000014</v>
      </c>
      <c r="K2597" s="17" t="s">
        <v>55</v>
      </c>
      <c r="L2597" s="17" t="s">
        <v>54</v>
      </c>
      <c r="M2597" s="17" t="s">
        <v>47</v>
      </c>
    </row>
    <row r="2598" spans="1:13" ht="13.5" x14ac:dyDescent="0.25">
      <c r="A2598" s="3">
        <v>45790</v>
      </c>
      <c r="B2598" s="2">
        <v>8.16</v>
      </c>
      <c r="C2598" s="2">
        <v>52.894310287377458</v>
      </c>
      <c r="D2598" s="2">
        <v>-2.9689530707974754E-2</v>
      </c>
      <c r="E2598" s="2">
        <v>-9.2373651558862593E-24</v>
      </c>
      <c r="F2598" s="2">
        <v>8.2045999999999992</v>
      </c>
      <c r="G2598" s="2">
        <v>8.2001200000000001</v>
      </c>
      <c r="H2598" s="2">
        <v>8.1742600000000003</v>
      </c>
      <c r="I2598" s="2">
        <v>7.9800160000000036</v>
      </c>
      <c r="J2598" s="17">
        <v>7.4050200000000004</v>
      </c>
      <c r="K2598" s="17" t="s">
        <v>55</v>
      </c>
      <c r="L2598" s="17" t="s">
        <v>54</v>
      </c>
      <c r="M2598" s="17" t="s">
        <v>47</v>
      </c>
    </row>
    <row r="2599" spans="1:13" ht="13.5" x14ac:dyDescent="0.25">
      <c r="A2599" s="3">
        <v>45791</v>
      </c>
      <c r="B2599" s="2">
        <v>8.1956000000000007</v>
      </c>
      <c r="C2599" s="2">
        <v>54.613373717668978</v>
      </c>
      <c r="D2599" s="2">
        <v>-5.8175513079728347E-2</v>
      </c>
      <c r="E2599" s="2">
        <v>-7.3898921247090074E-24</v>
      </c>
      <c r="F2599" s="2">
        <v>8.2027999999999999</v>
      </c>
      <c r="G2599" s="2">
        <v>8.2259799999999998</v>
      </c>
      <c r="H2599" s="2">
        <v>8.1836200000000012</v>
      </c>
      <c r="I2599" s="2">
        <v>7.9905380000000026</v>
      </c>
      <c r="J2599" s="17">
        <v>7.4085425000000011</v>
      </c>
      <c r="K2599" s="17" t="s">
        <v>55</v>
      </c>
      <c r="L2599" s="17" t="s">
        <v>54</v>
      </c>
      <c r="M2599" s="17" t="s">
        <v>47</v>
      </c>
    </row>
    <row r="2600" spans="1:13" ht="13.5" x14ac:dyDescent="0.25">
      <c r="A2600" s="3">
        <v>45792</v>
      </c>
      <c r="B2600" s="2">
        <v>8.2492000000000001</v>
      </c>
      <c r="C2600" s="2">
        <v>57.14896541814327</v>
      </c>
      <c r="D2600" s="2">
        <v>-3.1871077466945508E-2</v>
      </c>
      <c r="E2600" s="2">
        <v>-5.9119136997672061E-24</v>
      </c>
      <c r="F2600" s="2">
        <v>8.2027999999999999</v>
      </c>
      <c r="G2600" s="2">
        <v>8.2215299999999996</v>
      </c>
      <c r="H2600" s="2">
        <v>8.1720300000000012</v>
      </c>
      <c r="I2600" s="2">
        <v>7.9985660000000021</v>
      </c>
      <c r="J2600" s="17">
        <v>7.4125115000000008</v>
      </c>
      <c r="K2600" s="17" t="s">
        <v>55</v>
      </c>
      <c r="L2600" s="17" t="s">
        <v>54</v>
      </c>
      <c r="M2600" s="17" t="s">
        <v>54</v>
      </c>
    </row>
    <row r="2601" spans="1:13" ht="13.5" x14ac:dyDescent="0.25">
      <c r="A2601" s="3">
        <v>45793</v>
      </c>
      <c r="B2601" s="2">
        <v>8.2045999999999992</v>
      </c>
      <c r="C2601" s="2">
        <v>54.424384572423392</v>
      </c>
      <c r="D2601" s="2">
        <v>-2.0795852101182177E-2</v>
      </c>
      <c r="E2601" s="2">
        <v>-4.7295309598137654E-24</v>
      </c>
      <c r="F2601" s="2">
        <v>8.2027999999999999</v>
      </c>
      <c r="G2601" s="2">
        <v>8.2215299999999996</v>
      </c>
      <c r="H2601" s="2">
        <v>8.1698000000000004</v>
      </c>
      <c r="I2601" s="2">
        <v>8.0058800000000012</v>
      </c>
      <c r="J2601" s="17">
        <v>7.4168370000000001</v>
      </c>
      <c r="K2601" s="17" t="s">
        <v>51</v>
      </c>
      <c r="L2601" s="17" t="s">
        <v>54</v>
      </c>
      <c r="M2601" s="17" t="s">
        <v>54</v>
      </c>
    </row>
    <row r="2602" spans="1:13" ht="13.5" x14ac:dyDescent="0.25">
      <c r="A2602" s="3">
        <v>45796</v>
      </c>
      <c r="B2602" s="2">
        <v>8.1956000000000007</v>
      </c>
      <c r="C2602" s="2">
        <v>53.866298996593251</v>
      </c>
      <c r="D2602" s="2">
        <v>2.4926675113228214E-3</v>
      </c>
      <c r="E2602" s="2">
        <v>-3.7836247678510122E-24</v>
      </c>
      <c r="F2602" s="2">
        <v>8.2010000000000005</v>
      </c>
      <c r="G2602" s="2">
        <v>8.2117199999999997</v>
      </c>
      <c r="H2602" s="2">
        <v>8.1715800000000023</v>
      </c>
      <c r="I2602" s="2">
        <v>8.0137259999999984</v>
      </c>
      <c r="J2602" s="17">
        <v>7.4210279999999988</v>
      </c>
      <c r="K2602" s="17" t="s">
        <v>55</v>
      </c>
      <c r="L2602" s="17" t="s">
        <v>54</v>
      </c>
      <c r="M2602" s="17" t="s">
        <v>47</v>
      </c>
    </row>
    <row r="2603" spans="1:13" ht="13.5" x14ac:dyDescent="0.25">
      <c r="A2603" s="3">
        <v>45797</v>
      </c>
      <c r="B2603" s="2">
        <v>8.1956000000000007</v>
      </c>
      <c r="C2603" s="2">
        <v>53.866298996593251</v>
      </c>
      <c r="D2603" s="2">
        <v>1.4982047065151605E-2</v>
      </c>
      <c r="E2603" s="2">
        <v>-3.0268998142808098E-24</v>
      </c>
      <c r="F2603" s="2">
        <v>8.2081199999999992</v>
      </c>
      <c r="G2603" s="2">
        <v>8.2063600000000001</v>
      </c>
      <c r="H2603" s="2">
        <v>8.1738050000000015</v>
      </c>
      <c r="I2603" s="2">
        <v>8.0208600000000008</v>
      </c>
      <c r="J2603" s="17">
        <v>7.4247734999999988</v>
      </c>
      <c r="K2603" s="17" t="s">
        <v>55</v>
      </c>
      <c r="L2603" s="17" t="s">
        <v>54</v>
      </c>
      <c r="M2603" s="17" t="s">
        <v>49</v>
      </c>
    </row>
    <row r="2604" spans="1:13" ht="13.5" x14ac:dyDescent="0.25">
      <c r="A2604" s="3">
        <v>45798</v>
      </c>
      <c r="B2604" s="2">
        <v>8.1956000000000007</v>
      </c>
      <c r="C2604" s="2">
        <v>53.866298996593251</v>
      </c>
      <c r="D2604" s="2">
        <v>1.8345725666410573E-2</v>
      </c>
      <c r="E2604" s="2">
        <v>-2.4215198514246481E-24</v>
      </c>
      <c r="F2604" s="2">
        <v>8.2081199999999992</v>
      </c>
      <c r="G2604" s="2">
        <v>8.2054599999999986</v>
      </c>
      <c r="H2604" s="2">
        <v>8.1778150000000007</v>
      </c>
      <c r="I2604" s="2">
        <v>8.028886</v>
      </c>
      <c r="J2604" s="17">
        <v>7.4286079999999997</v>
      </c>
      <c r="K2604" s="17" t="s">
        <v>55</v>
      </c>
      <c r="L2604" s="17" t="s">
        <v>54</v>
      </c>
      <c r="M2604" s="17" t="s">
        <v>54</v>
      </c>
    </row>
    <row r="2605" spans="1:13" ht="13.5" x14ac:dyDescent="0.25">
      <c r="A2605" s="3">
        <v>45799</v>
      </c>
      <c r="B2605" s="2">
        <v>8.1956000000000007</v>
      </c>
      <c r="C2605" s="2">
        <v>53.866298996593251</v>
      </c>
      <c r="D2605" s="2">
        <v>2.7736120859232827E-2</v>
      </c>
      <c r="E2605" s="2">
        <v>-1.9372158811397187E-24</v>
      </c>
      <c r="F2605" s="2">
        <v>8.1973999999999982</v>
      </c>
      <c r="G2605" s="2">
        <v>8.2001000000000008</v>
      </c>
      <c r="H2605" s="2">
        <v>8.1818250000000017</v>
      </c>
      <c r="I2605" s="2">
        <v>8.0369120000000027</v>
      </c>
      <c r="J2605" s="17">
        <v>7.4330219999999994</v>
      </c>
      <c r="K2605" s="17" t="s">
        <v>55</v>
      </c>
      <c r="L2605" s="17" t="s">
        <v>54</v>
      </c>
      <c r="M2605" s="17" t="s">
        <v>47</v>
      </c>
    </row>
    <row r="2606" spans="1:13" ht="13.5" x14ac:dyDescent="0.25">
      <c r="A2606" s="3">
        <v>45800</v>
      </c>
      <c r="B2606" s="2">
        <v>8.1956000000000007</v>
      </c>
      <c r="C2606" s="2">
        <v>53.866298996593251</v>
      </c>
      <c r="D2606" s="2">
        <v>2.8526474689972048E-2</v>
      </c>
      <c r="E2606" s="2">
        <v>-1.5497727049117751E-24</v>
      </c>
      <c r="F2606" s="2">
        <v>8.1956000000000007</v>
      </c>
      <c r="G2606" s="2">
        <v>8.1992000000000012</v>
      </c>
      <c r="H2606" s="2">
        <v>8.1858350000000026</v>
      </c>
      <c r="I2606" s="2">
        <v>8.0451160000000002</v>
      </c>
      <c r="J2606" s="17">
        <v>7.4376145000000005</v>
      </c>
      <c r="K2606" s="17" t="s">
        <v>55</v>
      </c>
      <c r="L2606" s="17" t="s">
        <v>54</v>
      </c>
      <c r="M2606" s="17" t="s">
        <v>47</v>
      </c>
    </row>
    <row r="2607" spans="1:13" ht="13.5" x14ac:dyDescent="0.25">
      <c r="A2607" s="3">
        <v>45803</v>
      </c>
      <c r="B2607" s="2">
        <v>8.2492000000000001</v>
      </c>
      <c r="C2607" s="2">
        <v>57.615669003027243</v>
      </c>
      <c r="D2607" s="2">
        <v>2.4952803478271335E-2</v>
      </c>
      <c r="E2607" s="2">
        <v>-1.2398181639294202E-24</v>
      </c>
      <c r="F2607" s="2">
        <v>8.2063200000000016</v>
      </c>
      <c r="G2607" s="2">
        <v>8.2036600000000011</v>
      </c>
      <c r="H2607" s="2">
        <v>8.1943100000000015</v>
      </c>
      <c r="I2607" s="2">
        <v>8.0534999999999997</v>
      </c>
      <c r="J2607" s="17">
        <v>7.4424305000000004</v>
      </c>
      <c r="K2607" s="17" t="s">
        <v>51</v>
      </c>
      <c r="L2607" s="17" t="s">
        <v>54</v>
      </c>
      <c r="M2607" s="17" t="s">
        <v>52</v>
      </c>
    </row>
    <row r="2608" spans="1:13" ht="13.5" x14ac:dyDescent="0.25">
      <c r="A2608" s="3">
        <v>45804</v>
      </c>
      <c r="B2608" s="2">
        <v>8.2401999999999997</v>
      </c>
      <c r="C2608" s="2">
        <v>56.781206126118072</v>
      </c>
      <c r="D2608" s="2">
        <v>1.5165422289864949E-2</v>
      </c>
      <c r="E2608" s="2">
        <v>-9.9185453114353625E-25</v>
      </c>
      <c r="F2608" s="2">
        <v>8.2152400000000014</v>
      </c>
      <c r="G2608" s="2">
        <v>8.2116799999999994</v>
      </c>
      <c r="H2608" s="2">
        <v>8.2059000000000015</v>
      </c>
      <c r="I2608" s="2">
        <v>8.0620600000000007</v>
      </c>
      <c r="J2608" s="17">
        <v>7.4471125000000002</v>
      </c>
      <c r="K2608" s="17" t="s">
        <v>55</v>
      </c>
      <c r="L2608" s="17" t="s">
        <v>54</v>
      </c>
      <c r="M2608" s="17" t="s">
        <v>49</v>
      </c>
    </row>
    <row r="2609" spans="1:13" ht="13.5" x14ac:dyDescent="0.25">
      <c r="A2609" s="3">
        <v>45805</v>
      </c>
      <c r="B2609" s="2">
        <v>8.2492000000000001</v>
      </c>
      <c r="C2609" s="2">
        <v>57.444952519929323</v>
      </c>
      <c r="D2609" s="2">
        <v>1.1220717116158241E-2</v>
      </c>
      <c r="E2609" s="2">
        <v>-7.9348362491482902E-25</v>
      </c>
      <c r="F2609" s="2">
        <v>8.2259600000000006</v>
      </c>
      <c r="G2609" s="2">
        <v>8.2170400000000008</v>
      </c>
      <c r="H2609" s="2">
        <v>8.2215100000000003</v>
      </c>
      <c r="I2609" s="2">
        <v>8.0708000000000002</v>
      </c>
      <c r="J2609" s="17">
        <v>7.4519285000000002</v>
      </c>
      <c r="K2609" s="17" t="s">
        <v>51</v>
      </c>
      <c r="L2609" s="17" t="s">
        <v>54</v>
      </c>
      <c r="M2609" s="17" t="s">
        <v>52</v>
      </c>
    </row>
    <row r="2610" spans="1:13" ht="13.5" x14ac:dyDescent="0.25">
      <c r="A2610" s="3">
        <v>45806</v>
      </c>
      <c r="B2610" s="2">
        <v>8.2312999999999992</v>
      </c>
      <c r="C2610" s="2">
        <v>55.615502283282154</v>
      </c>
      <c r="D2610" s="2">
        <v>1.6963518280734391E-2</v>
      </c>
      <c r="E2610" s="2">
        <v>-6.3478689993186327E-25</v>
      </c>
      <c r="F2610" s="2">
        <v>8.2331000000000003</v>
      </c>
      <c r="G2610" s="2">
        <v>8.2152500000000011</v>
      </c>
      <c r="H2610" s="2">
        <v>8.2183899999999994</v>
      </c>
      <c r="I2610" s="2">
        <v>8.0802519999999998</v>
      </c>
      <c r="J2610" s="17">
        <v>7.4566549999999996</v>
      </c>
      <c r="K2610" s="17" t="s">
        <v>55</v>
      </c>
      <c r="L2610" s="17" t="s">
        <v>54</v>
      </c>
      <c r="M2610" s="17" t="s">
        <v>49</v>
      </c>
    </row>
    <row r="2611" spans="1:13" ht="13.5" x14ac:dyDescent="0.25">
      <c r="A2611" s="3">
        <v>45807</v>
      </c>
      <c r="B2611" s="2">
        <v>8.2312999999999992</v>
      </c>
      <c r="C2611" s="2">
        <v>55.615502283282154</v>
      </c>
      <c r="D2611" s="2">
        <v>1.4611997617302919E-2</v>
      </c>
      <c r="E2611" s="2">
        <v>-5.0782951994549069E-25</v>
      </c>
      <c r="F2611" s="2">
        <v>8.2402399999999982</v>
      </c>
      <c r="G2611" s="2">
        <v>8.2179200000000012</v>
      </c>
      <c r="H2611" s="2">
        <v>8.2197250000000004</v>
      </c>
      <c r="I2611" s="2">
        <v>8.09131</v>
      </c>
      <c r="J2611" s="17">
        <v>7.4613369999999986</v>
      </c>
      <c r="K2611" s="17" t="s">
        <v>55</v>
      </c>
      <c r="L2611" s="17" t="s">
        <v>54</v>
      </c>
      <c r="M2611" s="17" t="s">
        <v>49</v>
      </c>
    </row>
    <row r="2612" spans="1:13" ht="13.5" x14ac:dyDescent="0.25">
      <c r="A2612" s="3">
        <v>45810</v>
      </c>
      <c r="B2612" s="2">
        <v>8.2224000000000004</v>
      </c>
      <c r="C2612" s="2">
        <v>54.612578908366451</v>
      </c>
      <c r="D2612" s="2">
        <v>1.1573490002165343E-2</v>
      </c>
      <c r="E2612" s="2">
        <v>-4.0626361595639257E-25</v>
      </c>
      <c r="F2612" s="2">
        <v>8.2348800000000004</v>
      </c>
      <c r="G2612" s="2">
        <v>8.220600000000001</v>
      </c>
      <c r="H2612" s="2">
        <v>8.2161599999999986</v>
      </c>
      <c r="I2612" s="2">
        <v>8.1005839999999978</v>
      </c>
      <c r="J2612" s="17">
        <v>7.4652164999999995</v>
      </c>
      <c r="K2612" s="17" t="s">
        <v>55</v>
      </c>
      <c r="L2612" s="17" t="s">
        <v>54</v>
      </c>
      <c r="M2612" s="17" t="s">
        <v>47</v>
      </c>
    </row>
    <row r="2613" spans="1:13" ht="13.5" x14ac:dyDescent="0.25">
      <c r="A2613" s="3">
        <v>45811</v>
      </c>
      <c r="B2613" s="2">
        <v>8.3383000000000003</v>
      </c>
      <c r="C2613" s="2">
        <v>63.774126946912112</v>
      </c>
      <c r="D2613" s="2">
        <v>1.7040295324477484E-4</v>
      </c>
      <c r="E2613" s="2">
        <v>-3.2501089276511406E-25</v>
      </c>
      <c r="F2613" s="2">
        <v>8.2544999999999984</v>
      </c>
      <c r="G2613" s="2">
        <v>8.2348700000000008</v>
      </c>
      <c r="H2613" s="2">
        <v>8.2206149999999987</v>
      </c>
      <c r="I2613" s="2">
        <v>8.1107499999999995</v>
      </c>
      <c r="J2613" s="17">
        <v>7.4698984999999967</v>
      </c>
      <c r="K2613" s="17" t="s">
        <v>55</v>
      </c>
      <c r="L2613" s="17" t="s">
        <v>54</v>
      </c>
      <c r="M2613" s="17" t="s">
        <v>49</v>
      </c>
    </row>
    <row r="2614" spans="1:13" ht="13.5" x14ac:dyDescent="0.25">
      <c r="A2614" s="3">
        <v>45812</v>
      </c>
      <c r="B2614" s="2">
        <v>8.3293999999999997</v>
      </c>
      <c r="C2614" s="2">
        <v>62.727047923001777</v>
      </c>
      <c r="D2614" s="2">
        <v>-9.7325330873996307E-3</v>
      </c>
      <c r="E2614" s="2">
        <v>-2.6000871421209126E-25</v>
      </c>
      <c r="F2614" s="2">
        <v>8.2705400000000004</v>
      </c>
      <c r="G2614" s="2">
        <v>8.2482499999999987</v>
      </c>
      <c r="H2614" s="2">
        <v>8.2268549999999987</v>
      </c>
      <c r="I2614" s="2">
        <v>8.1212719999999994</v>
      </c>
      <c r="J2614" s="17">
        <v>7.4752489999999989</v>
      </c>
      <c r="K2614" s="17" t="s">
        <v>55</v>
      </c>
      <c r="L2614" s="17" t="s">
        <v>54</v>
      </c>
      <c r="M2614" s="17" t="s">
        <v>49</v>
      </c>
    </row>
    <row r="2615" spans="1:13" ht="13.5" x14ac:dyDescent="0.25">
      <c r="A2615" s="3">
        <v>45813</v>
      </c>
      <c r="B2615" s="2">
        <v>8.4364000000000008</v>
      </c>
      <c r="C2615" s="2">
        <v>69.261337270839405</v>
      </c>
      <c r="D2615" s="2">
        <v>-2.6831043853290382E-2</v>
      </c>
      <c r="E2615" s="2">
        <v>-2.0800697136967303E-25</v>
      </c>
      <c r="F2615" s="2">
        <v>8.3115599999999983</v>
      </c>
      <c r="G2615" s="2">
        <v>8.2723300000000002</v>
      </c>
      <c r="H2615" s="2">
        <v>8.2362149999999996</v>
      </c>
      <c r="I2615" s="2">
        <v>8.1339339999999982</v>
      </c>
      <c r="J2615" s="17">
        <v>7.4811794999999988</v>
      </c>
      <c r="K2615" s="17" t="s">
        <v>51</v>
      </c>
      <c r="L2615" s="17" t="s">
        <v>54</v>
      </c>
      <c r="M2615" s="17" t="s">
        <v>52</v>
      </c>
    </row>
    <row r="2616" spans="1:13" ht="13.5" x14ac:dyDescent="0.25">
      <c r="A2616" s="3">
        <v>45817</v>
      </c>
      <c r="B2616" s="2">
        <v>8.3828999999999994</v>
      </c>
      <c r="C2616" s="2">
        <v>63.287200718222273</v>
      </c>
      <c r="D2616" s="2">
        <v>-3.8702742671544499E-2</v>
      </c>
      <c r="E2616" s="2">
        <v>-1.6640557709573843E-25</v>
      </c>
      <c r="F2616" s="2">
        <v>8.3418799999999997</v>
      </c>
      <c r="G2616" s="2">
        <v>8.2910599999999981</v>
      </c>
      <c r="H2616" s="2">
        <v>8.2451299999999996</v>
      </c>
      <c r="I2616" s="2">
        <v>8.1449920000000002</v>
      </c>
      <c r="J2616" s="17">
        <v>7.4867529999999984</v>
      </c>
      <c r="K2616" s="17" t="s">
        <v>51</v>
      </c>
      <c r="L2616" s="17" t="s">
        <v>54</v>
      </c>
      <c r="M2616" s="17" t="s">
        <v>52</v>
      </c>
    </row>
    <row r="2617" spans="1:13" ht="13.5" x14ac:dyDescent="0.25">
      <c r="A2617" s="3">
        <v>45818</v>
      </c>
      <c r="B2617" s="2">
        <v>8.3828999999999994</v>
      </c>
      <c r="C2617" s="2">
        <v>63.287200718222273</v>
      </c>
      <c r="D2617" s="2">
        <v>-4.145119339614034E-2</v>
      </c>
      <c r="E2617" s="2">
        <v>-1.3312446167659074E-25</v>
      </c>
      <c r="F2617" s="2">
        <v>8.3739799999999995</v>
      </c>
      <c r="G2617" s="2">
        <v>8.30443</v>
      </c>
      <c r="H2617" s="2">
        <v>8.2540450000000014</v>
      </c>
      <c r="I2617" s="2">
        <v>8.1574759999999973</v>
      </c>
      <c r="J2617" s="17">
        <v>7.492103499999998</v>
      </c>
      <c r="K2617" s="17" t="s">
        <v>51</v>
      </c>
      <c r="L2617" s="17" t="s">
        <v>54</v>
      </c>
      <c r="M2617" s="17" t="s">
        <v>52</v>
      </c>
    </row>
    <row r="2618" spans="1:13" ht="13.5" x14ac:dyDescent="0.25">
      <c r="A2618" s="3">
        <v>45819</v>
      </c>
      <c r="B2618" s="2">
        <v>8.3651</v>
      </c>
      <c r="C2618" s="2">
        <v>61.248673351912529</v>
      </c>
      <c r="D2618" s="2">
        <v>-4.4721903298361454E-2</v>
      </c>
      <c r="E2618" s="2">
        <v>-1.064995693412726E-25</v>
      </c>
      <c r="F2618" s="2">
        <v>8.3793399999999991</v>
      </c>
      <c r="G2618" s="2">
        <v>8.3169199999999996</v>
      </c>
      <c r="H2618" s="2">
        <v>8.2643000000000022</v>
      </c>
      <c r="I2618" s="2">
        <v>8.1687119999999993</v>
      </c>
      <c r="J2618" s="17">
        <v>7.4974544999999981</v>
      </c>
      <c r="K2618" s="17" t="s">
        <v>51</v>
      </c>
      <c r="L2618" s="17" t="s">
        <v>54</v>
      </c>
      <c r="M2618" s="17" t="s">
        <v>52</v>
      </c>
    </row>
    <row r="2619" spans="1:13" ht="13.5" x14ac:dyDescent="0.25">
      <c r="A2619" s="3">
        <v>45820</v>
      </c>
      <c r="B2619" s="2">
        <v>8.3383000000000003</v>
      </c>
      <c r="C2619" s="2">
        <v>58.208578539027492</v>
      </c>
      <c r="D2619" s="2">
        <v>-4.482833523544727E-2</v>
      </c>
      <c r="E2619" s="2">
        <v>-8.5199655473018082E-26</v>
      </c>
      <c r="F2619" s="2">
        <v>8.3811199999999992</v>
      </c>
      <c r="G2619" s="2">
        <v>8.3258299999999998</v>
      </c>
      <c r="H2619" s="2">
        <v>8.2714350000000003</v>
      </c>
      <c r="I2619" s="2">
        <v>8.1769160000000003</v>
      </c>
      <c r="J2619" s="17">
        <v>7.5024929999999976</v>
      </c>
      <c r="K2619" s="17" t="s">
        <v>51</v>
      </c>
      <c r="L2619" s="17" t="s">
        <v>54</v>
      </c>
      <c r="M2619" s="17" t="s">
        <v>52</v>
      </c>
    </row>
    <row r="2620" spans="1:13" ht="13.5" x14ac:dyDescent="0.25">
      <c r="A2620" s="3">
        <v>45821</v>
      </c>
      <c r="B2620" s="2">
        <v>8.2492000000000001</v>
      </c>
      <c r="C2620" s="2">
        <v>49.425116355210136</v>
      </c>
      <c r="D2620" s="2">
        <v>-4.1570088630765056E-2</v>
      </c>
      <c r="E2620" s="2">
        <v>-6.8159724378414473E-26</v>
      </c>
      <c r="F2620" s="2">
        <v>8.3436800000000009</v>
      </c>
      <c r="G2620" s="2">
        <v>8.3276199999999996</v>
      </c>
      <c r="H2620" s="2">
        <v>8.2714350000000003</v>
      </c>
      <c r="I2620" s="2">
        <v>8.1813759999999984</v>
      </c>
      <c r="J2620" s="17">
        <v>7.5073089999999967</v>
      </c>
      <c r="K2620" s="17" t="s">
        <v>55</v>
      </c>
      <c r="L2620" s="17" t="s">
        <v>54</v>
      </c>
      <c r="M2620" s="17" t="s">
        <v>47</v>
      </c>
    </row>
    <row r="2621" spans="1:13" ht="13.5" x14ac:dyDescent="0.25">
      <c r="A2621" s="3">
        <v>45824</v>
      </c>
      <c r="B2621" s="2">
        <v>8.1867000000000001</v>
      </c>
      <c r="C2621" s="2">
        <v>44.367658754150838</v>
      </c>
      <c r="D2621" s="2">
        <v>-3.4117957089993212E-2</v>
      </c>
      <c r="E2621" s="2">
        <v>-5.4527779502731581E-26</v>
      </c>
      <c r="F2621" s="2">
        <v>8.3044399999999996</v>
      </c>
      <c r="G2621" s="2">
        <v>8.3231599999999997</v>
      </c>
      <c r="H2621" s="2">
        <v>8.2705400000000004</v>
      </c>
      <c r="I2621" s="2">
        <v>8.1845859999999977</v>
      </c>
      <c r="J2621" s="17">
        <v>7.5119014999999969</v>
      </c>
      <c r="K2621" s="17" t="s">
        <v>55</v>
      </c>
      <c r="L2621" s="17" t="s">
        <v>54</v>
      </c>
      <c r="M2621" s="17" t="s">
        <v>47</v>
      </c>
    </row>
    <row r="2622" spans="1:13" ht="13.5" x14ac:dyDescent="0.25">
      <c r="A2622" s="3">
        <v>45825</v>
      </c>
      <c r="B2622" s="2">
        <v>8.16</v>
      </c>
      <c r="C2622" s="2">
        <v>42.372907518573911</v>
      </c>
      <c r="D2622" s="2">
        <v>-2.6773774747908874E-2</v>
      </c>
      <c r="E2622" s="2">
        <v>-4.3622223602185268E-26</v>
      </c>
      <c r="F2622" s="2">
        <v>8.2598599999999998</v>
      </c>
      <c r="G2622" s="2">
        <v>8.3169199999999996</v>
      </c>
      <c r="H2622" s="2">
        <v>8.2687600000000021</v>
      </c>
      <c r="I2622" s="2">
        <v>8.1874399999999987</v>
      </c>
      <c r="J2622" s="17">
        <v>7.5162714999999967</v>
      </c>
      <c r="K2622" s="17" t="s">
        <v>55</v>
      </c>
      <c r="L2622" s="17" t="s">
        <v>54</v>
      </c>
      <c r="M2622" s="17" t="s">
        <v>47</v>
      </c>
    </row>
    <row r="2623" spans="1:13" ht="13.5" x14ac:dyDescent="0.25">
      <c r="A2623" s="3">
        <v>45826</v>
      </c>
      <c r="B2623" s="2">
        <v>8.07</v>
      </c>
      <c r="C2623" s="2">
        <v>36.427665927454981</v>
      </c>
      <c r="D2623" s="2">
        <v>4.4938755172339029E-3</v>
      </c>
      <c r="E2623" s="2">
        <v>-3.4897778881748217E-26</v>
      </c>
      <c r="F2623" s="2">
        <v>8.2008400000000012</v>
      </c>
      <c r="G2623" s="2">
        <v>8.2900900000000011</v>
      </c>
      <c r="H2623" s="2">
        <v>8.26248</v>
      </c>
      <c r="I2623" s="2">
        <v>8.1915259999999996</v>
      </c>
      <c r="J2623" s="17">
        <v>7.5202359999999961</v>
      </c>
      <c r="K2623" s="17" t="s">
        <v>55</v>
      </c>
      <c r="L2623" s="17" t="s">
        <v>54</v>
      </c>
      <c r="M2623" s="17" t="s">
        <v>47</v>
      </c>
    </row>
    <row r="2624" spans="1:13" ht="13.5" x14ac:dyDescent="0.25">
      <c r="A2624" s="3">
        <v>45827</v>
      </c>
      <c r="B2624" s="2">
        <v>7.95</v>
      </c>
      <c r="C2624" s="2">
        <v>30.319314207110665</v>
      </c>
      <c r="D2624" s="2">
        <v>3.9517318026764059E-2</v>
      </c>
      <c r="E2624" s="2">
        <v>-2.7918223105398573E-26</v>
      </c>
      <c r="F2624" s="2">
        <v>8.1231800000000014</v>
      </c>
      <c r="G2624" s="2">
        <v>8.2521499999999985</v>
      </c>
      <c r="H2624" s="2">
        <v>8.2501999999999978</v>
      </c>
      <c r="I2624" s="2">
        <v>8.1908939999999983</v>
      </c>
      <c r="J2624" s="17">
        <v>7.5236004999999979</v>
      </c>
      <c r="K2624" s="17" t="s">
        <v>55</v>
      </c>
      <c r="L2624" s="17" t="s">
        <v>54</v>
      </c>
      <c r="M2624" s="17" t="s">
        <v>47</v>
      </c>
    </row>
    <row r="2625" spans="1:13" ht="13.5" x14ac:dyDescent="0.25">
      <c r="A2625" s="3">
        <v>45828</v>
      </c>
      <c r="B2625" s="2">
        <v>8</v>
      </c>
      <c r="C2625" s="2">
        <v>35.195406563082514</v>
      </c>
      <c r="D2625" s="2">
        <v>8.3588478761845053E-2</v>
      </c>
      <c r="E2625" s="2">
        <v>-2.2334578484318861E-26</v>
      </c>
      <c r="F2625" s="2">
        <v>8.07334</v>
      </c>
      <c r="G2625" s="2">
        <v>8.2085100000000004</v>
      </c>
      <c r="H2625" s="2">
        <v>8.2404199999999985</v>
      </c>
      <c r="I2625" s="2">
        <v>8.1921539999999986</v>
      </c>
      <c r="J2625" s="17">
        <v>7.5272149999999964</v>
      </c>
      <c r="K2625" s="17" t="s">
        <v>55</v>
      </c>
      <c r="L2625" s="17" t="s">
        <v>54</v>
      </c>
      <c r="M2625" s="17" t="s">
        <v>47</v>
      </c>
    </row>
    <row r="2626" spans="1:13" ht="13.5" x14ac:dyDescent="0.25">
      <c r="A2626" s="3">
        <v>45831</v>
      </c>
      <c r="B2626" s="2">
        <v>8.17</v>
      </c>
      <c r="C2626" s="2">
        <v>48.413266265691178</v>
      </c>
      <c r="D2626" s="2">
        <v>0.10131444824076397</v>
      </c>
      <c r="E2626" s="2">
        <v>-1.7867662787455089E-26</v>
      </c>
      <c r="F2626" s="2">
        <v>8.07</v>
      </c>
      <c r="G2626" s="2">
        <v>8.1872199999999999</v>
      </c>
      <c r="H2626" s="2">
        <v>8.239139999999999</v>
      </c>
      <c r="I2626" s="2">
        <v>8.1966359999999998</v>
      </c>
      <c r="J2626" s="17">
        <v>7.5317684999999974</v>
      </c>
      <c r="K2626" s="17" t="s">
        <v>55</v>
      </c>
      <c r="L2626" s="17" t="s">
        <v>54</v>
      </c>
      <c r="M2626" s="17" t="s">
        <v>47</v>
      </c>
    </row>
    <row r="2627" spans="1:13" ht="13.5" x14ac:dyDescent="0.25">
      <c r="A2627" s="3">
        <v>45832</v>
      </c>
      <c r="B2627" s="2">
        <v>8.34</v>
      </c>
      <c r="C2627" s="2">
        <v>57.703812580628657</v>
      </c>
      <c r="D2627" s="2">
        <v>0.1038813536930121</v>
      </c>
      <c r="E2627" s="2">
        <v>-1.4294130229964071E-26</v>
      </c>
      <c r="F2627" s="2">
        <v>8.1059999999999999</v>
      </c>
      <c r="G2627" s="2">
        <v>8.1829300000000007</v>
      </c>
      <c r="H2627" s="2">
        <v>8.2436799999999995</v>
      </c>
      <c r="I2627" s="2">
        <v>8.2034479999999981</v>
      </c>
      <c r="J2627" s="17">
        <v>7.5376179999999966</v>
      </c>
      <c r="K2627" s="17" t="s">
        <v>51</v>
      </c>
      <c r="L2627" s="17" t="s">
        <v>54</v>
      </c>
      <c r="M2627" s="17" t="s">
        <v>52</v>
      </c>
    </row>
    <row r="2628" spans="1:13" ht="13.5" x14ac:dyDescent="0.25">
      <c r="A2628" s="3">
        <v>45833</v>
      </c>
      <c r="B2628" s="2">
        <v>8.1999999999999993</v>
      </c>
      <c r="C2628" s="2">
        <v>49.756554470280179</v>
      </c>
      <c r="D2628" s="2">
        <v>0.11282942658360007</v>
      </c>
      <c r="E2628" s="2">
        <v>-1.1435304183971258E-26</v>
      </c>
      <c r="F2628" s="2">
        <v>8.1319999999999997</v>
      </c>
      <c r="G2628" s="2">
        <v>8.1664200000000005</v>
      </c>
      <c r="H2628" s="2">
        <v>8.2416699999999992</v>
      </c>
      <c r="I2628" s="2">
        <v>8.2087079999999997</v>
      </c>
      <c r="J2628" s="17">
        <v>7.5424999999999969</v>
      </c>
      <c r="K2628" s="17" t="s">
        <v>51</v>
      </c>
      <c r="L2628" s="17" t="s">
        <v>54</v>
      </c>
      <c r="M2628" s="17" t="s">
        <v>52</v>
      </c>
    </row>
    <row r="2629" spans="1:13" ht="13.5" x14ac:dyDescent="0.25">
      <c r="A2629" s="3">
        <v>45835</v>
      </c>
      <c r="B2629" s="2">
        <v>8.1</v>
      </c>
      <c r="C2629" s="2">
        <v>44.990189642555386</v>
      </c>
      <c r="D2629" s="2">
        <v>0.12372003153681277</v>
      </c>
      <c r="E2629" s="2">
        <v>-9.1482433471770072E-27</v>
      </c>
      <c r="F2629" s="2">
        <v>8.1620000000000008</v>
      </c>
      <c r="G2629" s="2">
        <v>8.1425900000000002</v>
      </c>
      <c r="H2629" s="2">
        <v>8.2342100000000009</v>
      </c>
      <c r="I2629" s="2">
        <v>8.2105400000000017</v>
      </c>
      <c r="J2629" s="17">
        <v>7.5465699999999947</v>
      </c>
      <c r="K2629" s="17" t="s">
        <v>51</v>
      </c>
      <c r="L2629" s="17" t="s">
        <v>54</v>
      </c>
      <c r="M2629" s="17" t="s">
        <v>52</v>
      </c>
    </row>
    <row r="2630" spans="1:13" ht="13.5" x14ac:dyDescent="0.25">
      <c r="A2630" s="3">
        <v>45838</v>
      </c>
      <c r="B2630" s="2">
        <v>8.2899999999999991</v>
      </c>
      <c r="C2630" s="2">
        <v>54.005508444402523</v>
      </c>
      <c r="D2630" s="2">
        <v>0.10577654502965039</v>
      </c>
      <c r="E2630" s="2">
        <v>-7.3185946777416058E-27</v>
      </c>
      <c r="F2630" s="2">
        <v>8.2199999999999989</v>
      </c>
      <c r="G2630" s="2">
        <v>8.1466700000000003</v>
      </c>
      <c r="H2630" s="2">
        <v>8.2371449999999999</v>
      </c>
      <c r="I2630" s="2">
        <v>8.2067200000000007</v>
      </c>
      <c r="J2630" s="17">
        <v>7.5519019999999948</v>
      </c>
      <c r="K2630" s="17" t="s">
        <v>51</v>
      </c>
      <c r="L2630" s="17" t="s">
        <v>54</v>
      </c>
      <c r="M2630" s="17" t="s">
        <v>52</v>
      </c>
    </row>
    <row r="2631" spans="1:13" ht="13.5" x14ac:dyDescent="0.25">
      <c r="A2631" s="3">
        <v>45839</v>
      </c>
      <c r="B2631" s="2">
        <v>8.2899999999999991</v>
      </c>
      <c r="C2631" s="2">
        <v>54.005508444402516</v>
      </c>
      <c r="D2631" s="2">
        <v>8.0432485287234456E-2</v>
      </c>
      <c r="E2631" s="2">
        <v>-5.854875742193285E-27</v>
      </c>
      <c r="F2631" s="2">
        <v>8.2439999999999998</v>
      </c>
      <c r="G2631" s="2">
        <v>8.157</v>
      </c>
      <c r="H2631" s="2">
        <v>8.240079999999999</v>
      </c>
      <c r="I2631" s="2">
        <v>8.2075360000000011</v>
      </c>
      <c r="J2631" s="17">
        <v>7.5572339999999949</v>
      </c>
      <c r="K2631" s="17" t="s">
        <v>51</v>
      </c>
      <c r="L2631" s="17" t="s">
        <v>54</v>
      </c>
      <c r="M2631" s="17" t="s">
        <v>52</v>
      </c>
    </row>
    <row r="2632" spans="1:13" ht="13.5" x14ac:dyDescent="0.25">
      <c r="A2632" s="3">
        <v>45840</v>
      </c>
      <c r="B2632" s="2">
        <v>8.3000000000000007</v>
      </c>
      <c r="C2632" s="2">
        <v>54.461062171030804</v>
      </c>
      <c r="D2632" s="2">
        <v>5.3633777679502614E-2</v>
      </c>
      <c r="E2632" s="2">
        <v>-4.683900593754628E-27</v>
      </c>
      <c r="F2632" s="2">
        <v>8.2359999999999989</v>
      </c>
      <c r="G2632" s="2">
        <v>8.1709999999999994</v>
      </c>
      <c r="H2632" s="2">
        <v>8.2439599999999995</v>
      </c>
      <c r="I2632" s="2">
        <v>8.2103360000000016</v>
      </c>
      <c r="J2632" s="17">
        <v>7.562615999999994</v>
      </c>
      <c r="K2632" s="17" t="s">
        <v>55</v>
      </c>
      <c r="L2632" s="17" t="s">
        <v>54</v>
      </c>
      <c r="M2632" s="17" t="s">
        <v>47</v>
      </c>
    </row>
    <row r="2633" spans="1:13" ht="13.5" x14ac:dyDescent="0.25">
      <c r="A2633" s="3">
        <v>45841</v>
      </c>
      <c r="B2633" s="2">
        <v>8.25</v>
      </c>
      <c r="C2633" s="2">
        <v>51.703601874858428</v>
      </c>
      <c r="D2633" s="2">
        <v>2.02885363608587E-2</v>
      </c>
      <c r="E2633" s="2">
        <v>-3.7471204750037026E-27</v>
      </c>
      <c r="F2633" s="2">
        <v>8.2460000000000004</v>
      </c>
      <c r="G2633" s="2">
        <v>8.1890000000000001</v>
      </c>
      <c r="H2633" s="2">
        <v>8.2395450000000015</v>
      </c>
      <c r="I2633" s="2">
        <v>8.212314000000001</v>
      </c>
      <c r="J2633" s="17">
        <v>7.5677479999999937</v>
      </c>
      <c r="K2633" s="17" t="s">
        <v>51</v>
      </c>
      <c r="L2633" s="17" t="s">
        <v>54</v>
      </c>
      <c r="M2633" s="17" t="s">
        <v>52</v>
      </c>
    </row>
    <row r="2634" spans="1:13" ht="13.5" x14ac:dyDescent="0.25">
      <c r="A2634" s="3">
        <v>45842</v>
      </c>
      <c r="B2634" s="2">
        <v>8.1999999999999993</v>
      </c>
      <c r="C2634" s="2">
        <v>49.030157616971671</v>
      </c>
      <c r="D2634" s="2">
        <v>-2.2876977907149154E-2</v>
      </c>
      <c r="E2634" s="2">
        <v>-2.9976963800029621E-27</v>
      </c>
      <c r="F2634" s="2">
        <v>8.266</v>
      </c>
      <c r="G2634" s="2">
        <v>8.2140000000000004</v>
      </c>
      <c r="H2634" s="2">
        <v>8.2330749999999995</v>
      </c>
      <c r="I2634" s="2">
        <v>8.2140060000000013</v>
      </c>
      <c r="J2634" s="17">
        <v>7.5726299999999931</v>
      </c>
      <c r="K2634" s="17" t="s">
        <v>51</v>
      </c>
      <c r="L2634" s="17" t="s">
        <v>54</v>
      </c>
      <c r="M2634" s="17" t="s">
        <v>52</v>
      </c>
    </row>
    <row r="2635" spans="1:13" ht="13.5" x14ac:dyDescent="0.25">
      <c r="A2635" s="3">
        <v>45845</v>
      </c>
      <c r="B2635" s="2">
        <v>8.17</v>
      </c>
      <c r="C2635" s="2">
        <v>47.444984927707189</v>
      </c>
      <c r="D2635" s="2">
        <v>-4.9369879650948079E-2</v>
      </c>
      <c r="E2635" s="2">
        <v>-2.3981571040023698E-27</v>
      </c>
      <c r="F2635" s="2">
        <v>8.2420000000000009</v>
      </c>
      <c r="G2635" s="2">
        <v>8.2309999999999999</v>
      </c>
      <c r="H2635" s="2">
        <v>8.2197549999999993</v>
      </c>
      <c r="I2635" s="2">
        <v>8.2150980000000011</v>
      </c>
      <c r="J2635" s="17">
        <v>7.577406499999995</v>
      </c>
      <c r="K2635" s="17" t="s">
        <v>55</v>
      </c>
      <c r="L2635" s="17" t="s">
        <v>54</v>
      </c>
      <c r="M2635" s="17" t="s">
        <v>47</v>
      </c>
    </row>
    <row r="2636" spans="1:13" ht="13.5" x14ac:dyDescent="0.25">
      <c r="A2636" s="3">
        <v>45846</v>
      </c>
      <c r="B2636" s="2">
        <v>8.1999999999999993</v>
      </c>
      <c r="C2636" s="2">
        <v>49.21325404714004</v>
      </c>
      <c r="D2636" s="2">
        <v>-4.7569504895793813E-2</v>
      </c>
      <c r="E2636" s="2">
        <v>-1.9185256832018957E-27</v>
      </c>
      <c r="F2636" s="2">
        <v>8.2240000000000002</v>
      </c>
      <c r="G2636" s="2">
        <v>8.234</v>
      </c>
      <c r="H2636" s="2">
        <v>8.2106099999999991</v>
      </c>
      <c r="I2636" s="2">
        <v>8.2167900000000014</v>
      </c>
      <c r="J2636" s="17">
        <v>7.5825114999999945</v>
      </c>
      <c r="K2636" s="17" t="s">
        <v>55</v>
      </c>
      <c r="L2636" s="17" t="s">
        <v>54</v>
      </c>
      <c r="M2636" s="17" t="s">
        <v>47</v>
      </c>
    </row>
    <row r="2637" spans="1:13" ht="13.5" x14ac:dyDescent="0.25">
      <c r="A2637" s="3">
        <v>45847</v>
      </c>
      <c r="B2637" s="2">
        <v>8.1999999999999993</v>
      </c>
      <c r="C2637" s="2">
        <v>49.21325404714004</v>
      </c>
      <c r="D2637" s="2">
        <v>-1.9804886442088332E-2</v>
      </c>
      <c r="E2637" s="2">
        <v>-1.5348205465615166E-27</v>
      </c>
      <c r="F2637" s="2">
        <v>8.2039999999999988</v>
      </c>
      <c r="G2637" s="2">
        <v>8.2200000000000006</v>
      </c>
      <c r="H2637" s="2">
        <v>8.2014649999999971</v>
      </c>
      <c r="I2637" s="2">
        <v>8.2191960000000002</v>
      </c>
      <c r="J2637" s="17">
        <v>7.5878394999999959</v>
      </c>
      <c r="K2637" s="17" t="s">
        <v>55</v>
      </c>
      <c r="L2637" s="17" t="s">
        <v>54</v>
      </c>
      <c r="M2637" s="17" t="s">
        <v>47</v>
      </c>
    </row>
    <row r="2638" spans="1:13" ht="13.5" x14ac:dyDescent="0.25">
      <c r="A2638" s="3">
        <v>45848</v>
      </c>
      <c r="B2638" s="2">
        <v>8</v>
      </c>
      <c r="C2638" s="2">
        <v>39.053702857566094</v>
      </c>
      <c r="D2638" s="2">
        <v>-2.9544886627785871E-3</v>
      </c>
      <c r="E2638" s="2">
        <v>-1.2278564372492134E-27</v>
      </c>
      <c r="F2638" s="2">
        <v>8.1539999999999999</v>
      </c>
      <c r="G2638" s="2">
        <v>8.2000000000000011</v>
      </c>
      <c r="H2638" s="2">
        <v>8.183209999999999</v>
      </c>
      <c r="I2638" s="2">
        <v>8.2190280000000016</v>
      </c>
      <c r="J2638" s="17">
        <v>7.592167499999996</v>
      </c>
      <c r="K2638" s="17" t="s">
        <v>55</v>
      </c>
      <c r="L2638" s="17" t="s">
        <v>54</v>
      </c>
      <c r="M2638" s="17" t="s">
        <v>47</v>
      </c>
    </row>
    <row r="2639" spans="1:13" ht="13.5" x14ac:dyDescent="0.25">
      <c r="A2639" s="3">
        <v>45849</v>
      </c>
      <c r="B2639" s="2">
        <v>8.15</v>
      </c>
      <c r="C2639" s="2">
        <v>47.763575935530064</v>
      </c>
      <c r="D2639" s="2">
        <v>-1.3935464890810323E-2</v>
      </c>
      <c r="E2639" s="2">
        <v>-9.8228514979937079E-28</v>
      </c>
      <c r="F2639" s="2">
        <v>8.1439999999999984</v>
      </c>
      <c r="G2639" s="2">
        <v>8.2050000000000018</v>
      </c>
      <c r="H2639" s="2">
        <v>8.1737949999999984</v>
      </c>
      <c r="I2639" s="2">
        <v>8.2232880000000019</v>
      </c>
      <c r="J2639" s="17">
        <v>7.5967994999999977</v>
      </c>
      <c r="K2639" s="17" t="s">
        <v>55</v>
      </c>
      <c r="L2639" s="17" t="s">
        <v>54</v>
      </c>
      <c r="M2639" s="17" t="s">
        <v>47</v>
      </c>
    </row>
    <row r="2640" spans="1:13" ht="13.5" x14ac:dyDescent="0.25">
      <c r="A2640" s="3">
        <v>45852</v>
      </c>
      <c r="B2640" s="2">
        <v>8.15</v>
      </c>
      <c r="C2640" s="2">
        <v>47.763575935530064</v>
      </c>
      <c r="D2640" s="2">
        <v>6.2809835332764408E-3</v>
      </c>
      <c r="E2640" s="2">
        <v>-7.8582811983949665E-28</v>
      </c>
      <c r="F2640" s="2">
        <v>8.1399999999999988</v>
      </c>
      <c r="G2640" s="2">
        <v>8.1910000000000007</v>
      </c>
      <c r="H2640" s="2">
        <v>8.1688349999999996</v>
      </c>
      <c r="I2640" s="2">
        <v>8.2204139999999999</v>
      </c>
      <c r="J2640" s="17">
        <v>7.6019219999999983</v>
      </c>
      <c r="K2640" s="17" t="s">
        <v>55</v>
      </c>
      <c r="L2640" s="17" t="s">
        <v>54</v>
      </c>
      <c r="M2640" s="17" t="s">
        <v>47</v>
      </c>
    </row>
    <row r="2641" spans="1:13" ht="13.5" x14ac:dyDescent="0.25">
      <c r="A2641" s="3">
        <v>45853</v>
      </c>
      <c r="B2641" s="2">
        <v>8.15</v>
      </c>
      <c r="C2641" s="2">
        <v>47.763575935530064</v>
      </c>
      <c r="D2641" s="2">
        <v>2.3643944736953415E-2</v>
      </c>
      <c r="E2641" s="2">
        <v>-6.2866249587159734E-28</v>
      </c>
      <c r="F2641" s="2">
        <v>8.129999999999999</v>
      </c>
      <c r="G2641" s="2">
        <v>8.1770000000000032</v>
      </c>
      <c r="H2641" s="2">
        <v>8.1669999999999998</v>
      </c>
      <c r="I2641" s="2">
        <v>8.219322</v>
      </c>
      <c r="J2641" s="17">
        <v>7.6069999999999993</v>
      </c>
      <c r="K2641" s="17" t="s">
        <v>55</v>
      </c>
      <c r="L2641" s="17" t="s">
        <v>54</v>
      </c>
      <c r="M2641" s="17" t="s">
        <v>47</v>
      </c>
    </row>
    <row r="2642" spans="1:13" ht="13.5" x14ac:dyDescent="0.25">
      <c r="A2642" s="3">
        <v>45854</v>
      </c>
      <c r="B2642" s="2">
        <v>8.14</v>
      </c>
      <c r="C2642" s="2">
        <v>47.20189877827859</v>
      </c>
      <c r="D2642" s="2">
        <v>4.0852601580439796E-2</v>
      </c>
      <c r="E2642" s="2">
        <v>-5.0292999669727789E-28</v>
      </c>
      <c r="F2642" s="2">
        <v>8.1179999999999986</v>
      </c>
      <c r="G2642" s="2">
        <v>8.1609999999999996</v>
      </c>
      <c r="H2642" s="2">
        <v>8.1660000000000021</v>
      </c>
      <c r="I2642" s="2">
        <v>8.2162480000000002</v>
      </c>
      <c r="J2642" s="17">
        <v>7.6124739999999997</v>
      </c>
      <c r="K2642" s="17" t="s">
        <v>55</v>
      </c>
      <c r="L2642" s="17" t="s">
        <v>54</v>
      </c>
      <c r="M2642" s="17" t="s">
        <v>47</v>
      </c>
    </row>
    <row r="2643" spans="1:13" ht="13.5" x14ac:dyDescent="0.25">
      <c r="A2643" s="3">
        <v>45855</v>
      </c>
      <c r="B2643" s="2">
        <v>8.1</v>
      </c>
      <c r="C2643" s="2">
        <v>44.926102681499366</v>
      </c>
      <c r="D2643" s="2">
        <v>5.0963627864305749E-2</v>
      </c>
      <c r="E2643" s="2">
        <v>-4.0234399735782233E-28</v>
      </c>
      <c r="F2643" s="2">
        <v>8.1380000000000017</v>
      </c>
      <c r="G2643" s="2">
        <v>8.145999999999999</v>
      </c>
      <c r="H2643" s="2">
        <v>8.1675000000000004</v>
      </c>
      <c r="I2643" s="2">
        <v>8.2132639999999988</v>
      </c>
      <c r="J2643" s="17">
        <v>7.6173909999999987</v>
      </c>
      <c r="K2643" s="17" t="s">
        <v>55</v>
      </c>
      <c r="L2643" s="17" t="s">
        <v>54</v>
      </c>
      <c r="M2643" s="17" t="s">
        <v>49</v>
      </c>
    </row>
    <row r="2644" spans="1:13" ht="13.5" x14ac:dyDescent="0.25">
      <c r="A2644" s="3">
        <v>45856</v>
      </c>
      <c r="B2644" s="2">
        <v>8.1</v>
      </c>
      <c r="C2644" s="2">
        <v>44.926102681499366</v>
      </c>
      <c r="D2644" s="2">
        <v>5.2321684036972016E-2</v>
      </c>
      <c r="E2644" s="2">
        <v>-3.218751978862579E-28</v>
      </c>
      <c r="F2644" s="2">
        <v>8.1280000000000001</v>
      </c>
      <c r="G2644" s="2">
        <v>8.1359999999999992</v>
      </c>
      <c r="H2644" s="2">
        <v>8.1750000000000007</v>
      </c>
      <c r="I2644" s="2">
        <v>8.2111719999999995</v>
      </c>
      <c r="J2644" s="17">
        <v>7.6224864999999973</v>
      </c>
      <c r="K2644" s="17" t="s">
        <v>55</v>
      </c>
      <c r="L2644" s="17" t="s">
        <v>54</v>
      </c>
      <c r="M2644" s="17" t="s">
        <v>47</v>
      </c>
    </row>
    <row r="2645" spans="1:13" ht="13.5" x14ac:dyDescent="0.25">
      <c r="A2645" s="3">
        <v>45859</v>
      </c>
      <c r="B2645" s="2">
        <v>8.0500000000000007</v>
      </c>
      <c r="C2645" s="2">
        <v>41.991087316551187</v>
      </c>
      <c r="D2645" s="2">
        <v>5.3017349881232079E-2</v>
      </c>
      <c r="E2645" s="2">
        <v>-2.5750015830900632E-28</v>
      </c>
      <c r="F2645" s="2">
        <v>8.1080000000000005</v>
      </c>
      <c r="G2645" s="2">
        <v>8.1239999999999988</v>
      </c>
      <c r="H2645" s="2">
        <v>8.1775000000000002</v>
      </c>
      <c r="I2645" s="2">
        <v>8.2071880000000004</v>
      </c>
      <c r="J2645" s="17">
        <v>7.6274209999999982</v>
      </c>
      <c r="K2645" s="17" t="s">
        <v>55</v>
      </c>
      <c r="L2645" s="17" t="s">
        <v>54</v>
      </c>
      <c r="M2645" s="17" t="s">
        <v>47</v>
      </c>
    </row>
    <row r="2646" spans="1:13" ht="13.5" x14ac:dyDescent="0.25">
      <c r="A2646" s="3">
        <v>45860</v>
      </c>
      <c r="B2646" s="2">
        <v>8.15</v>
      </c>
      <c r="C2646" s="2">
        <v>49.146680186537139</v>
      </c>
      <c r="D2646" s="2">
        <v>5.153369947566766E-2</v>
      </c>
      <c r="E2646" s="2">
        <v>-2.0600012664720508E-28</v>
      </c>
      <c r="F2646" s="2">
        <v>8.1080000000000005</v>
      </c>
      <c r="G2646" s="2">
        <v>8.1189999999999998</v>
      </c>
      <c r="H2646" s="2">
        <v>8.1765000000000008</v>
      </c>
      <c r="I2646" s="2">
        <v>8.2060960000000005</v>
      </c>
      <c r="J2646" s="17">
        <v>7.6327219999999985</v>
      </c>
      <c r="K2646" s="17" t="s">
        <v>55</v>
      </c>
      <c r="L2646" s="17" t="s">
        <v>54</v>
      </c>
      <c r="M2646" s="17" t="s">
        <v>54</v>
      </c>
    </row>
    <row r="2647" spans="1:13" ht="13.5" x14ac:dyDescent="0.25">
      <c r="A2647" s="3">
        <v>45861</v>
      </c>
      <c r="B2647" s="2">
        <v>8.15</v>
      </c>
      <c r="C2647" s="2">
        <v>49.146680186537139</v>
      </c>
      <c r="D2647" s="2">
        <v>5.0353817255059496E-2</v>
      </c>
      <c r="E2647" s="2">
        <v>-1.6480010131776408E-28</v>
      </c>
      <c r="F2647" s="2">
        <v>8.11</v>
      </c>
      <c r="G2647" s="2">
        <v>8.1140000000000008</v>
      </c>
      <c r="H2647" s="2">
        <v>8.1670000000000016</v>
      </c>
      <c r="I2647" s="2">
        <v>8.2050039999999989</v>
      </c>
      <c r="J2647" s="17">
        <v>7.6378000000000013</v>
      </c>
      <c r="K2647" s="17" t="s">
        <v>55</v>
      </c>
      <c r="L2647" s="17" t="s">
        <v>54</v>
      </c>
      <c r="M2647" s="17" t="s">
        <v>49</v>
      </c>
    </row>
    <row r="2648" spans="1:13" ht="13.5" x14ac:dyDescent="0.25">
      <c r="A2648" s="3">
        <v>45862</v>
      </c>
      <c r="B2648" s="2">
        <v>8.1</v>
      </c>
      <c r="C2648" s="2">
        <v>45.86587846258621</v>
      </c>
      <c r="D2648" s="2">
        <v>2.2359848936861937E-2</v>
      </c>
      <c r="E2648" s="2">
        <v>-1.3184008105421126E-28</v>
      </c>
      <c r="F2648" s="2">
        <v>8.11</v>
      </c>
      <c r="G2648" s="2">
        <v>8.1240000000000006</v>
      </c>
      <c r="H2648" s="2">
        <v>8.1620000000000026</v>
      </c>
      <c r="I2648" s="2">
        <v>8.2038039999999981</v>
      </c>
      <c r="J2648" s="17">
        <v>7.6426724999999998</v>
      </c>
      <c r="K2648" s="17" t="s">
        <v>55</v>
      </c>
      <c r="L2648" s="17" t="s">
        <v>54</v>
      </c>
      <c r="M2648" s="17" t="s">
        <v>54</v>
      </c>
    </row>
    <row r="2649" spans="1:13" ht="13.5" x14ac:dyDescent="0.25">
      <c r="A2649" s="3">
        <v>45866</v>
      </c>
      <c r="B2649" s="2">
        <v>8.1</v>
      </c>
      <c r="C2649" s="2">
        <v>45.86587846258621</v>
      </c>
      <c r="D2649" s="2">
        <v>2.2109761520191284E-2</v>
      </c>
      <c r="E2649" s="2">
        <v>-1.0547206484336901E-28</v>
      </c>
      <c r="F2649" s="2">
        <v>8.1100000000000012</v>
      </c>
      <c r="G2649" s="2">
        <v>8.118999999999998</v>
      </c>
      <c r="H2649" s="2">
        <v>8.1620000000000008</v>
      </c>
      <c r="I2649" s="2">
        <v>8.2018919999999991</v>
      </c>
      <c r="J2649" s="17">
        <v>7.6475895000000005</v>
      </c>
      <c r="K2649" s="17" t="s">
        <v>55</v>
      </c>
      <c r="L2649" s="17" t="s">
        <v>54</v>
      </c>
      <c r="M2649" s="17" t="s">
        <v>54</v>
      </c>
    </row>
    <row r="2650" spans="1:13" ht="13.5" x14ac:dyDescent="0.25">
      <c r="A2650" s="3">
        <v>45867</v>
      </c>
      <c r="B2650" s="2">
        <v>8.1</v>
      </c>
      <c r="C2650" s="2">
        <v>45.86587846258621</v>
      </c>
      <c r="D2650" s="2">
        <v>2.2231661561031402E-2</v>
      </c>
      <c r="E2650" s="2">
        <v>-8.4377651874695215E-29</v>
      </c>
      <c r="F2650" s="2">
        <v>8.120000000000001</v>
      </c>
      <c r="G2650" s="2">
        <v>8.113999999999999</v>
      </c>
      <c r="H2650" s="2">
        <v>8.1524999999999999</v>
      </c>
      <c r="I2650" s="2">
        <v>8.1989079999999994</v>
      </c>
      <c r="J2650" s="17">
        <v>7.6528634999999996</v>
      </c>
      <c r="K2650" s="17" t="s">
        <v>55</v>
      </c>
      <c r="L2650" s="17" t="s">
        <v>54</v>
      </c>
      <c r="M2650" s="17" t="s">
        <v>49</v>
      </c>
    </row>
    <row r="2651" spans="1:13" ht="13.5" x14ac:dyDescent="0.25">
      <c r="A2651" s="3">
        <v>45868</v>
      </c>
      <c r="B2651" s="2">
        <v>8.1</v>
      </c>
      <c r="C2651" s="2">
        <v>45.865878462586203</v>
      </c>
      <c r="D2651" s="2">
        <v>2.2643615592333077E-2</v>
      </c>
      <c r="E2651" s="2">
        <v>-6.7502121499756174E-29</v>
      </c>
      <c r="F2651" s="2">
        <v>8.1100000000000012</v>
      </c>
      <c r="G2651" s="2">
        <v>8.1089999999999982</v>
      </c>
      <c r="H2651" s="2">
        <v>8.1429999999999989</v>
      </c>
      <c r="I2651" s="2">
        <v>8.1968160000000001</v>
      </c>
      <c r="J2651" s="17">
        <v>7.65787</v>
      </c>
      <c r="K2651" s="17" t="s">
        <v>55</v>
      </c>
      <c r="L2651" s="17" t="s">
        <v>54</v>
      </c>
      <c r="M2651" s="17" t="s">
        <v>47</v>
      </c>
    </row>
    <row r="2652" spans="1:13" ht="13.5" x14ac:dyDescent="0.25">
      <c r="A2652" s="3">
        <v>45869</v>
      </c>
      <c r="B2652" s="2">
        <v>8.0399999999999991</v>
      </c>
      <c r="C2652" s="2">
        <v>41.404646007323024</v>
      </c>
      <c r="D2652" s="2">
        <v>2.6184108174209797E-2</v>
      </c>
      <c r="E2652" s="2">
        <v>-5.4001697199804946E-29</v>
      </c>
      <c r="F2652" s="2">
        <v>8.0879999999999992</v>
      </c>
      <c r="G2652" s="2">
        <v>8.0989999999999984</v>
      </c>
      <c r="H2652" s="2">
        <v>8.129999999999999</v>
      </c>
      <c r="I2652" s="2">
        <v>8.1937040000000003</v>
      </c>
      <c r="J2652" s="17">
        <v>7.6632900000000008</v>
      </c>
      <c r="K2652" s="17" t="s">
        <v>55</v>
      </c>
      <c r="L2652" s="17" t="s">
        <v>54</v>
      </c>
      <c r="M2652" s="17" t="s">
        <v>47</v>
      </c>
    </row>
    <row r="2653" spans="1:13" ht="13.5" x14ac:dyDescent="0.25">
      <c r="A2653" s="3">
        <v>45870</v>
      </c>
      <c r="B2653" s="2">
        <v>8.1</v>
      </c>
      <c r="C2653" s="2">
        <v>46.960481678778834</v>
      </c>
      <c r="D2653" s="2">
        <v>1.9200914519847956E-2</v>
      </c>
      <c r="E2653" s="2">
        <v>-4.320135775984396E-29</v>
      </c>
      <c r="F2653" s="2">
        <v>8.0879999999999992</v>
      </c>
      <c r="G2653" s="2">
        <v>8.0989999999999984</v>
      </c>
      <c r="H2653" s="2">
        <v>8.1224999999999987</v>
      </c>
      <c r="I2653" s="2">
        <v>8.1917919999999995</v>
      </c>
      <c r="J2653" s="17">
        <v>7.6690099999999992</v>
      </c>
      <c r="K2653" s="17" t="s">
        <v>51</v>
      </c>
      <c r="L2653" s="17" t="s">
        <v>54</v>
      </c>
      <c r="M2653" s="17" t="s">
        <v>54</v>
      </c>
    </row>
    <row r="2654" spans="1:13" ht="13.5" x14ac:dyDescent="0.25">
      <c r="A2654" s="3">
        <v>45873</v>
      </c>
      <c r="B2654" s="2">
        <v>8.08</v>
      </c>
      <c r="C2654" s="2">
        <v>45.414707117271348</v>
      </c>
      <c r="D2654" s="2">
        <v>1.4992419041133687E-2</v>
      </c>
      <c r="E2654" s="2">
        <v>-3.4561086207875169E-29</v>
      </c>
      <c r="F2654" s="2">
        <v>8.0839999999999996</v>
      </c>
      <c r="G2654" s="2">
        <v>8.0969999999999995</v>
      </c>
      <c r="H2654" s="2">
        <v>8.1164999999999985</v>
      </c>
      <c r="I2654" s="2">
        <v>8.1894799999999979</v>
      </c>
      <c r="J2654" s="17">
        <v>7.6737379999999993</v>
      </c>
      <c r="K2654" s="17" t="s">
        <v>55</v>
      </c>
      <c r="L2654" s="17" t="s">
        <v>54</v>
      </c>
      <c r="M2654" s="17" t="s">
        <v>47</v>
      </c>
    </row>
    <row r="2655" spans="1:13" ht="13.5" x14ac:dyDescent="0.25">
      <c r="A2655" s="3">
        <v>45874</v>
      </c>
      <c r="B2655" s="2">
        <v>8.15</v>
      </c>
      <c r="C2655" s="2">
        <v>51.439590944639534</v>
      </c>
      <c r="D2655" s="2">
        <v>-1.1252616791264103E-3</v>
      </c>
      <c r="E2655" s="2">
        <v>-2.7648868966300137E-29</v>
      </c>
      <c r="F2655" s="2">
        <v>8.0939999999999994</v>
      </c>
      <c r="G2655" s="2">
        <v>8.1070000000000011</v>
      </c>
      <c r="H2655" s="2">
        <v>8.115499999999999</v>
      </c>
      <c r="I2655" s="2">
        <v>8.1885679999999983</v>
      </c>
      <c r="J2655" s="17">
        <v>7.6785930000000011</v>
      </c>
      <c r="K2655" s="17" t="s">
        <v>55</v>
      </c>
      <c r="L2655" s="17" t="s">
        <v>54</v>
      </c>
      <c r="M2655" s="17" t="s">
        <v>49</v>
      </c>
    </row>
    <row r="2656" spans="1:13" ht="13.5" x14ac:dyDescent="0.25">
      <c r="A2656" s="3">
        <v>45875</v>
      </c>
      <c r="B2656" s="2">
        <v>8.15</v>
      </c>
      <c r="C2656" s="2">
        <v>51.439590944639534</v>
      </c>
      <c r="D2656" s="2">
        <v>5.0476353068695801E-4</v>
      </c>
      <c r="E2656" s="2">
        <v>-2.211909517304011E-29</v>
      </c>
      <c r="F2656" s="2">
        <v>8.1039999999999992</v>
      </c>
      <c r="G2656" s="2">
        <v>8.1070000000000029</v>
      </c>
      <c r="H2656" s="2">
        <v>8.1129999999999995</v>
      </c>
      <c r="I2656" s="2">
        <v>8.1876559999999987</v>
      </c>
      <c r="J2656" s="17">
        <v>7.6837155000000008</v>
      </c>
      <c r="K2656" s="17" t="s">
        <v>55</v>
      </c>
      <c r="L2656" s="17" t="s">
        <v>54</v>
      </c>
      <c r="M2656" s="17" t="s">
        <v>49</v>
      </c>
    </row>
    <row r="2657" spans="1:13" ht="13.5" x14ac:dyDescent="0.25">
      <c r="A2657" s="3">
        <v>45876</v>
      </c>
      <c r="B2657" s="2">
        <v>8.24</v>
      </c>
      <c r="C2657" s="2">
        <v>58.302345883423591</v>
      </c>
      <c r="D2657" s="2">
        <v>-4.8905701485821851E-3</v>
      </c>
      <c r="E2657" s="2">
        <v>-1.769527613843209E-29</v>
      </c>
      <c r="F2657" s="2">
        <v>8.1440000000000001</v>
      </c>
      <c r="G2657" s="2">
        <v>8.1159999999999997</v>
      </c>
      <c r="H2657" s="2">
        <v>8.1150000000000002</v>
      </c>
      <c r="I2657" s="2">
        <v>8.1874719999999996</v>
      </c>
      <c r="J2657" s="17">
        <v>7.6890205000000007</v>
      </c>
      <c r="K2657" s="17" t="s">
        <v>51</v>
      </c>
      <c r="L2657" s="17" t="s">
        <v>54</v>
      </c>
      <c r="M2657" s="17" t="s">
        <v>52</v>
      </c>
    </row>
    <row r="2658" spans="1:13" ht="13.5" x14ac:dyDescent="0.25">
      <c r="A2658" s="3">
        <v>45877</v>
      </c>
      <c r="B2658" s="2">
        <v>8.1</v>
      </c>
      <c r="C2658" s="2">
        <v>47.141652720224251</v>
      </c>
      <c r="D2658" s="2">
        <v>-7.4095287844926361E-3</v>
      </c>
      <c r="E2658" s="2">
        <v>-1.4156220910745673E-29</v>
      </c>
      <c r="F2658" s="2">
        <v>8.1440000000000019</v>
      </c>
      <c r="G2658" s="2">
        <v>8.1159999999999979</v>
      </c>
      <c r="H2658" s="2">
        <v>8.120000000000001</v>
      </c>
      <c r="I2658" s="2">
        <v>8.1846680000000003</v>
      </c>
      <c r="J2658" s="17">
        <v>7.6935365000000004</v>
      </c>
      <c r="K2658" s="17" t="s">
        <v>55</v>
      </c>
      <c r="L2658" s="17" t="s">
        <v>48</v>
      </c>
      <c r="M2658" s="17" t="s">
        <v>54</v>
      </c>
    </row>
    <row r="2659" spans="1:13" ht="13.5" x14ac:dyDescent="0.25">
      <c r="A2659" s="3">
        <v>45880</v>
      </c>
      <c r="B2659" s="2">
        <v>8.2799999999999994</v>
      </c>
      <c r="C2659" s="2">
        <v>58.216527442887653</v>
      </c>
      <c r="D2659" s="2">
        <v>-2.2631966134170511E-2</v>
      </c>
      <c r="E2659" s="2">
        <v>-1.1324976728596539E-29</v>
      </c>
      <c r="F2659" s="2">
        <v>8.1840000000000011</v>
      </c>
      <c r="G2659" s="2">
        <v>8.1339999999999986</v>
      </c>
      <c r="H2659" s="2">
        <v>8.1264999999999983</v>
      </c>
      <c r="I2659" s="2">
        <v>8.1852840000000011</v>
      </c>
      <c r="J2659" s="17">
        <v>7.6989080000000003</v>
      </c>
      <c r="K2659" s="17" t="s">
        <v>55</v>
      </c>
      <c r="L2659" s="17" t="s">
        <v>48</v>
      </c>
      <c r="M2659" s="17" t="s">
        <v>49</v>
      </c>
    </row>
    <row r="2660" spans="1:13" ht="13.5" x14ac:dyDescent="0.25">
      <c r="A2660" s="3">
        <v>45881</v>
      </c>
      <c r="B2660" s="2">
        <v>8.25</v>
      </c>
      <c r="C2660" s="2">
        <v>56.106576091692439</v>
      </c>
      <c r="D2660" s="2">
        <v>-3.4129522848202143E-2</v>
      </c>
      <c r="E2660" s="2">
        <v>-9.0599813828772312E-30</v>
      </c>
      <c r="F2660" s="2">
        <v>8.2040000000000006</v>
      </c>
      <c r="G2660" s="2">
        <v>8.1489999999999991</v>
      </c>
      <c r="H2660" s="2">
        <v>8.1314999999999991</v>
      </c>
      <c r="I2660" s="2">
        <v>8.1856580000000001</v>
      </c>
      <c r="J2660" s="17">
        <v>7.7043074999999988</v>
      </c>
      <c r="K2660" s="17" t="s">
        <v>55</v>
      </c>
      <c r="L2660" s="17" t="s">
        <v>48</v>
      </c>
      <c r="M2660" s="17" t="s">
        <v>49</v>
      </c>
    </row>
    <row r="2661" spans="1:13" ht="13.5" x14ac:dyDescent="0.25">
      <c r="A2661" s="3">
        <v>45883</v>
      </c>
      <c r="B2661" s="2">
        <v>8.2799999999999994</v>
      </c>
      <c r="C2661" s="2">
        <v>57.755428335737662</v>
      </c>
      <c r="D2661" s="2">
        <v>-4.6680263603091632E-2</v>
      </c>
      <c r="E2661" s="2">
        <v>-7.247985106301785E-30</v>
      </c>
      <c r="F2661" s="2">
        <v>8.23</v>
      </c>
      <c r="G2661" s="2">
        <v>8.1669999999999998</v>
      </c>
      <c r="H2661" s="2">
        <v>8.1379999999999999</v>
      </c>
      <c r="I2661" s="2">
        <v>8.1866320000000012</v>
      </c>
      <c r="J2661" s="17">
        <v>7.7109274999999995</v>
      </c>
      <c r="K2661" s="17" t="s">
        <v>55</v>
      </c>
      <c r="L2661" s="17" t="s">
        <v>48</v>
      </c>
      <c r="M2661" s="17" t="s">
        <v>49</v>
      </c>
    </row>
    <row r="2662" spans="1:13" ht="13.5" x14ac:dyDescent="0.25">
      <c r="A2662" s="3">
        <v>45884</v>
      </c>
      <c r="B2662" s="2">
        <v>8.3000000000000007</v>
      </c>
      <c r="C2662" s="2">
        <v>58.864830467775896</v>
      </c>
      <c r="D2662" s="2">
        <v>-6.8745028996772817E-2</v>
      </c>
      <c r="E2662" s="2">
        <v>-5.7983880850414286E-30</v>
      </c>
      <c r="F2662" s="2">
        <v>8.2419999999999991</v>
      </c>
      <c r="G2662" s="2">
        <v>8.1929999999999996</v>
      </c>
      <c r="H2662" s="2">
        <v>8.145999999999999</v>
      </c>
      <c r="I2662" s="2">
        <v>8.1881839999999997</v>
      </c>
      <c r="J2662" s="17">
        <v>7.7172904999999981</v>
      </c>
      <c r="K2662" s="17" t="s">
        <v>55</v>
      </c>
      <c r="L2662" s="17" t="s">
        <v>48</v>
      </c>
      <c r="M2662" s="17" t="s">
        <v>49</v>
      </c>
    </row>
    <row r="2663" spans="1:13" ht="13.5" x14ac:dyDescent="0.25">
      <c r="A2663" s="3">
        <v>45887</v>
      </c>
      <c r="B2663" s="2">
        <v>8.25</v>
      </c>
      <c r="C2663" s="2">
        <v>54.977698104068963</v>
      </c>
      <c r="D2663" s="2">
        <v>-7.5277309245420199E-2</v>
      </c>
      <c r="E2663" s="2">
        <v>-4.6387104680331433E-30</v>
      </c>
      <c r="F2663" s="2">
        <v>8.2720000000000002</v>
      </c>
      <c r="G2663" s="2">
        <v>8.2080000000000002</v>
      </c>
      <c r="H2663" s="2">
        <v>8.1534999999999993</v>
      </c>
      <c r="I2663" s="2">
        <v>8.1864179999999998</v>
      </c>
      <c r="J2663" s="17">
        <v>7.7237604999999983</v>
      </c>
      <c r="K2663" s="17" t="s">
        <v>51</v>
      </c>
      <c r="L2663" s="17" t="s">
        <v>54</v>
      </c>
      <c r="M2663" s="17" t="s">
        <v>52</v>
      </c>
    </row>
    <row r="2664" spans="1:13" ht="13.5" x14ac:dyDescent="0.25">
      <c r="A2664" s="3">
        <v>45888</v>
      </c>
      <c r="B2664" s="2">
        <v>8.3000000000000007</v>
      </c>
      <c r="C2664" s="2">
        <v>57.966863289902051</v>
      </c>
      <c r="D2664" s="2">
        <v>-8.8027360047119529E-2</v>
      </c>
      <c r="E2664" s="2">
        <v>-3.7109683744265149E-30</v>
      </c>
      <c r="F2664" s="2">
        <v>8.2759999999999998</v>
      </c>
      <c r="G2664" s="2">
        <v>8.23</v>
      </c>
      <c r="H2664" s="2">
        <v>8.1635000000000009</v>
      </c>
      <c r="I2664" s="2">
        <v>8.1858299999999993</v>
      </c>
      <c r="J2664" s="17">
        <v>7.7304804999999988</v>
      </c>
      <c r="K2664" s="17" t="s">
        <v>51</v>
      </c>
      <c r="L2664" s="17" t="s">
        <v>54</v>
      </c>
      <c r="M2664" s="17" t="s">
        <v>52</v>
      </c>
    </row>
    <row r="2665" spans="1:13" ht="13.5" x14ac:dyDescent="0.25">
      <c r="A2665" s="3">
        <v>45889</v>
      </c>
      <c r="B2665" s="2">
        <v>8.3000000000000007</v>
      </c>
      <c r="C2665" s="2">
        <v>57.966863289902051</v>
      </c>
      <c r="D2665" s="2">
        <v>-8.8751447027970443E-2</v>
      </c>
      <c r="E2665" s="2">
        <v>-2.9687746995412119E-30</v>
      </c>
      <c r="F2665" s="2">
        <v>8.2859999999999978</v>
      </c>
      <c r="G2665" s="2">
        <v>8.245000000000001</v>
      </c>
      <c r="H2665" s="2">
        <v>8.1760000000000019</v>
      </c>
      <c r="I2665" s="2">
        <v>8.1831020000000017</v>
      </c>
      <c r="J2665" s="17">
        <v>7.7372004999999975</v>
      </c>
      <c r="K2665" s="17" t="s">
        <v>51</v>
      </c>
      <c r="L2665" s="17" t="s">
        <v>54</v>
      </c>
      <c r="M2665" s="17" t="s">
        <v>52</v>
      </c>
    </row>
    <row r="2666" spans="1:13" ht="13.5" x14ac:dyDescent="0.25">
      <c r="A2666" s="3">
        <v>45890</v>
      </c>
      <c r="B2666" s="2">
        <v>8.2899999999999991</v>
      </c>
      <c r="C2666" s="2">
        <v>57.087710800132449</v>
      </c>
      <c r="D2666" s="2">
        <v>-8.9276000109514086E-2</v>
      </c>
      <c r="E2666" s="2">
        <v>-2.3750197596329697E-30</v>
      </c>
      <c r="F2666" s="2">
        <v>8.2880000000000003</v>
      </c>
      <c r="G2666" s="2">
        <v>8.2590000000000003</v>
      </c>
      <c r="H2666" s="2">
        <v>8.1830000000000016</v>
      </c>
      <c r="I2666" s="2">
        <v>8.1812440000000013</v>
      </c>
      <c r="J2666" s="17">
        <v>7.7438704999999972</v>
      </c>
      <c r="K2666" s="17" t="s">
        <v>51</v>
      </c>
      <c r="L2666" s="17" t="s">
        <v>54</v>
      </c>
      <c r="M2666" s="17" t="s">
        <v>52</v>
      </c>
    </row>
    <row r="2667" spans="1:13" ht="13.5" x14ac:dyDescent="0.25">
      <c r="A2667" s="3">
        <v>45891</v>
      </c>
      <c r="B2667" s="2">
        <v>8.3000000000000007</v>
      </c>
      <c r="C2667" s="2">
        <v>57.777338502565634</v>
      </c>
      <c r="D2667" s="2">
        <v>-7.7159612921443355E-2</v>
      </c>
      <c r="E2667" s="2">
        <v>-1.9000158077063761E-30</v>
      </c>
      <c r="F2667" s="2">
        <v>8.2880000000000003</v>
      </c>
      <c r="G2667" s="2">
        <v>8.2649999999999988</v>
      </c>
      <c r="H2667" s="2">
        <v>8.1905000000000019</v>
      </c>
      <c r="I2667" s="2">
        <v>8.1795860000000005</v>
      </c>
      <c r="J2667" s="17">
        <v>7.7505904999999959</v>
      </c>
      <c r="K2667" s="17" t="s">
        <v>51</v>
      </c>
      <c r="L2667" s="17" t="s">
        <v>54</v>
      </c>
      <c r="M2667" s="17" t="s">
        <v>54</v>
      </c>
    </row>
    <row r="2668" spans="1:13" ht="13.5" x14ac:dyDescent="0.25">
      <c r="A2668" s="3">
        <v>45894</v>
      </c>
      <c r="B2668" s="2">
        <v>8.4600000000000009</v>
      </c>
      <c r="C2668" s="2">
        <v>66.933705828097857</v>
      </c>
      <c r="D2668" s="2">
        <v>-0.1008614792222815</v>
      </c>
      <c r="E2668" s="2">
        <v>-1.520012646165101E-30</v>
      </c>
      <c r="F2668" s="2">
        <v>8.33</v>
      </c>
      <c r="G2668" s="2">
        <v>8.3009999999999984</v>
      </c>
      <c r="H2668" s="2">
        <v>8.2085000000000008</v>
      </c>
      <c r="I2668" s="2">
        <v>8.1814840000000011</v>
      </c>
      <c r="J2668" s="17">
        <v>7.7581104999999972</v>
      </c>
      <c r="K2668" s="17" t="s">
        <v>51</v>
      </c>
      <c r="L2668" s="17" t="s">
        <v>54</v>
      </c>
      <c r="M2668" s="17" t="s">
        <v>52</v>
      </c>
    </row>
    <row r="2669" spans="1:13" ht="13.5" x14ac:dyDescent="0.25">
      <c r="A2669" s="3">
        <v>45895</v>
      </c>
      <c r="B2669" s="2">
        <v>8.58</v>
      </c>
      <c r="C2669" s="2">
        <v>71.862194585003493</v>
      </c>
      <c r="D2669" s="2">
        <v>-0.10358104422467918</v>
      </c>
      <c r="E2669" s="2">
        <v>-1.2160101169320809E-30</v>
      </c>
      <c r="F2669" s="2">
        <v>8.3859999999999992</v>
      </c>
      <c r="G2669" s="2">
        <v>8.3309999999999995</v>
      </c>
      <c r="H2669" s="2">
        <v>8.2324999999999999</v>
      </c>
      <c r="I2669" s="2">
        <v>8.1863179999999982</v>
      </c>
      <c r="J2669" s="17">
        <v>7.7662304999999954</v>
      </c>
      <c r="K2669" s="17" t="s">
        <v>51</v>
      </c>
      <c r="L2669" s="17" t="s">
        <v>54</v>
      </c>
      <c r="M2669" s="17" t="s">
        <v>52</v>
      </c>
    </row>
    <row r="2670" spans="1:13" ht="13.5" x14ac:dyDescent="0.25">
      <c r="A2670" s="3">
        <v>45896</v>
      </c>
      <c r="B2670" s="2">
        <v>8.94</v>
      </c>
      <c r="C2670" s="2">
        <v>81.007757333797443</v>
      </c>
      <c r="D2670" s="2">
        <v>-0.13923220148610582</v>
      </c>
      <c r="E2670" s="2">
        <v>-9.7280809354566486E-31</v>
      </c>
      <c r="F2670" s="2">
        <v>8.5139999999999993</v>
      </c>
      <c r="G2670" s="2">
        <v>8.3999999999999986</v>
      </c>
      <c r="H2670" s="2">
        <v>8.2744999999999997</v>
      </c>
      <c r="I2670" s="2">
        <v>8.2001339999999985</v>
      </c>
      <c r="J2670" s="17">
        <v>7.7761504999999964</v>
      </c>
      <c r="K2670" s="17" t="s">
        <v>51</v>
      </c>
      <c r="L2670" s="17" t="s">
        <v>54</v>
      </c>
      <c r="M2670" s="17" t="s">
        <v>52</v>
      </c>
    </row>
    <row r="2671" spans="1:13" ht="13.5" x14ac:dyDescent="0.25">
      <c r="A2671" s="3">
        <v>45897</v>
      </c>
      <c r="B2671" s="2">
        <v>8.9499999999999993</v>
      </c>
      <c r="C2671" s="2">
        <v>81.190641613379157</v>
      </c>
      <c r="D2671" s="2">
        <v>-0.16956593208709592</v>
      </c>
      <c r="E2671" s="2">
        <v>-7.7824647483653189E-31</v>
      </c>
      <c r="F2671" s="2">
        <v>8.6460000000000008</v>
      </c>
      <c r="G2671" s="2">
        <v>8.4670000000000023</v>
      </c>
      <c r="H2671" s="2">
        <v>8.3170000000000002</v>
      </c>
      <c r="I2671" s="2">
        <v>8.2153999999999989</v>
      </c>
      <c r="J2671" s="17">
        <v>7.7863879999999988</v>
      </c>
      <c r="K2671" s="17" t="s">
        <v>51</v>
      </c>
      <c r="L2671" s="17" t="s">
        <v>54</v>
      </c>
      <c r="M2671" s="17" t="s">
        <v>52</v>
      </c>
    </row>
    <row r="2672" spans="1:13" ht="13.5" x14ac:dyDescent="0.25">
      <c r="A2672" s="3">
        <v>45898</v>
      </c>
      <c r="B2672" s="2">
        <v>8.8000000000000007</v>
      </c>
      <c r="C2672" s="2">
        <v>70.261338157135029</v>
      </c>
      <c r="D2672" s="2">
        <v>-0.18484659358830413</v>
      </c>
      <c r="E2672" s="2">
        <v>-6.2259717986922553E-31</v>
      </c>
      <c r="F2672" s="2">
        <v>8.7459999999999987</v>
      </c>
      <c r="G2672" s="2">
        <v>8.5169999999999995</v>
      </c>
      <c r="H2672" s="2">
        <v>8.3550000000000004</v>
      </c>
      <c r="I2672" s="2">
        <v>8.2281999999999993</v>
      </c>
      <c r="J2672" s="17">
        <v>7.7958304999999983</v>
      </c>
      <c r="K2672" s="17" t="s">
        <v>51</v>
      </c>
      <c r="L2672" s="17" t="s">
        <v>54</v>
      </c>
      <c r="M2672" s="17" t="s">
        <v>52</v>
      </c>
    </row>
    <row r="2673" spans="1:13" ht="13.5" x14ac:dyDescent="0.25">
      <c r="A2673" s="3">
        <v>45901</v>
      </c>
      <c r="B2673" s="2">
        <v>9.1999999999999993</v>
      </c>
      <c r="C2673" s="2">
        <v>78.552516667365765</v>
      </c>
      <c r="D2673" s="2">
        <v>-0.23773205096288841</v>
      </c>
      <c r="E2673" s="2">
        <v>-4.9807774389538046E-31</v>
      </c>
      <c r="F2673" s="2">
        <v>8.8940000000000001</v>
      </c>
      <c r="G2673" s="2">
        <v>8.6119999999999983</v>
      </c>
      <c r="H2673" s="2">
        <v>8.41</v>
      </c>
      <c r="I2673" s="2">
        <v>8.2507999999999999</v>
      </c>
      <c r="J2673" s="17">
        <v>7.8071394999999981</v>
      </c>
      <c r="K2673" s="17" t="s">
        <v>51</v>
      </c>
      <c r="L2673" s="17" t="s">
        <v>54</v>
      </c>
      <c r="M2673" s="17" t="s">
        <v>52</v>
      </c>
    </row>
    <row r="2674" spans="1:13" ht="13.5" x14ac:dyDescent="0.25">
      <c r="A2674" s="3">
        <v>45902</v>
      </c>
      <c r="B2674" s="2">
        <v>9.5</v>
      </c>
      <c r="C2674" s="2">
        <v>82.494503896595674</v>
      </c>
      <c r="D2674" s="2">
        <v>-0.3018134543080695</v>
      </c>
      <c r="E2674" s="2">
        <v>-3.9846219511630435E-31</v>
      </c>
      <c r="F2674" s="2">
        <v>9.0779999999999994</v>
      </c>
      <c r="G2674" s="2">
        <v>8.7319999999999993</v>
      </c>
      <c r="H2674" s="2">
        <v>8.4809999999999981</v>
      </c>
      <c r="I2674" s="2">
        <v>8.2817999999999987</v>
      </c>
      <c r="J2674" s="17">
        <v>7.8203499999999986</v>
      </c>
      <c r="K2674" s="17" t="s">
        <v>51</v>
      </c>
      <c r="L2674" s="17" t="s">
        <v>54</v>
      </c>
      <c r="M2674" s="17" t="s">
        <v>52</v>
      </c>
    </row>
    <row r="2675" spans="1:13" ht="13.5" x14ac:dyDescent="0.25">
      <c r="A2675" s="3">
        <v>45903</v>
      </c>
      <c r="B2675" s="2">
        <v>9.6999999999999993</v>
      </c>
      <c r="C2675" s="2">
        <v>84.535192822291151</v>
      </c>
      <c r="D2675" s="2">
        <v>-0.37707024092542873</v>
      </c>
      <c r="E2675" s="2">
        <v>-3.187697560930435E-31</v>
      </c>
      <c r="F2675" s="2">
        <v>9.23</v>
      </c>
      <c r="G2675" s="2">
        <v>8.8719999999999999</v>
      </c>
      <c r="H2675" s="2">
        <v>8.5584999999999987</v>
      </c>
      <c r="I2675" s="2">
        <v>8.3157999999999994</v>
      </c>
      <c r="J2675" s="17">
        <v>7.8349614999999986</v>
      </c>
      <c r="K2675" s="17" t="s">
        <v>51</v>
      </c>
      <c r="L2675" s="17" t="s">
        <v>54</v>
      </c>
      <c r="M2675" s="17" t="s">
        <v>52</v>
      </c>
    </row>
    <row r="2676" spans="1:13" ht="13.5" x14ac:dyDescent="0.25">
      <c r="A2676" s="3">
        <v>45905</v>
      </c>
      <c r="B2676" s="2">
        <v>9.6999999999999993</v>
      </c>
      <c r="C2676" s="2">
        <v>84.535192822291151</v>
      </c>
      <c r="D2676" s="2">
        <v>-0.44922789151253006</v>
      </c>
      <c r="E2676" s="2">
        <v>-2.5501580487443482E-31</v>
      </c>
      <c r="F2676" s="2">
        <v>9.3800000000000008</v>
      </c>
      <c r="G2676" s="2">
        <v>9.0130000000000017</v>
      </c>
      <c r="H2676" s="2">
        <v>8.6359999999999992</v>
      </c>
      <c r="I2676" s="2">
        <v>8.3463999999999992</v>
      </c>
      <c r="J2676" s="17">
        <v>7.8491719999999994</v>
      </c>
      <c r="K2676" s="17" t="s">
        <v>51</v>
      </c>
      <c r="L2676" s="17" t="s">
        <v>54</v>
      </c>
      <c r="M2676" s="17" t="s">
        <v>52</v>
      </c>
    </row>
    <row r="2677" spans="1:13" ht="13.5" x14ac:dyDescent="0.25">
      <c r="A2677" s="3">
        <v>45908</v>
      </c>
      <c r="B2677" s="2">
        <v>9.5</v>
      </c>
      <c r="C2677" s="2">
        <v>74.467325008548386</v>
      </c>
      <c r="D2677" s="2">
        <v>-0.50035735688404692</v>
      </c>
      <c r="E2677" s="2">
        <v>-2.0401264389954787E-31</v>
      </c>
      <c r="F2677" s="2">
        <v>9.52</v>
      </c>
      <c r="G2677" s="2">
        <v>9.1329999999999991</v>
      </c>
      <c r="H2677" s="2">
        <v>8.6989999999999981</v>
      </c>
      <c r="I2677" s="2">
        <v>8.3695999999999984</v>
      </c>
      <c r="J2677" s="17">
        <v>7.862783499999999</v>
      </c>
      <c r="K2677" s="17" t="s">
        <v>51</v>
      </c>
      <c r="L2677" s="17" t="s">
        <v>54</v>
      </c>
      <c r="M2677" s="17" t="s">
        <v>52</v>
      </c>
    </row>
    <row r="2678" spans="1:13" ht="13.5" x14ac:dyDescent="0.25">
      <c r="A2678" s="3">
        <v>45909</v>
      </c>
      <c r="B2678" s="2">
        <v>9.3000000000000007</v>
      </c>
      <c r="C2678" s="2">
        <v>66.002032828667296</v>
      </c>
      <c r="D2678" s="2">
        <v>-0.5089589909285781</v>
      </c>
      <c r="E2678" s="2">
        <v>-1.6321011511963831E-31</v>
      </c>
      <c r="F2678" s="2">
        <v>9.5400000000000009</v>
      </c>
      <c r="G2678" s="2">
        <v>9.2170000000000005</v>
      </c>
      <c r="H2678" s="2">
        <v>8.7589999999999986</v>
      </c>
      <c r="I2678" s="2">
        <v>8.3916000000000004</v>
      </c>
      <c r="J2678" s="17">
        <v>7.8753949999999984</v>
      </c>
      <c r="K2678" s="17" t="s">
        <v>51</v>
      </c>
      <c r="L2678" s="17" t="s">
        <v>54</v>
      </c>
      <c r="M2678" s="17" t="s">
        <v>52</v>
      </c>
    </row>
    <row r="2679" spans="1:13" ht="13.5" x14ac:dyDescent="0.25">
      <c r="A2679" s="3">
        <v>45910</v>
      </c>
      <c r="B2679" s="2">
        <v>9.27</v>
      </c>
      <c r="C2679" s="2">
        <v>64.811869162252378</v>
      </c>
      <c r="D2679" s="2">
        <v>-0.49878694932895584</v>
      </c>
      <c r="E2679" s="2">
        <v>-1.3056809209571066E-31</v>
      </c>
      <c r="F2679" s="2">
        <v>9.4939999999999998</v>
      </c>
      <c r="G2679" s="2">
        <v>9.2859999999999996</v>
      </c>
      <c r="H2679" s="2">
        <v>8.8084999999999987</v>
      </c>
      <c r="I2679" s="2">
        <v>8.4149999999999991</v>
      </c>
      <c r="J2679" s="17">
        <v>7.8878564999999989</v>
      </c>
      <c r="K2679" s="17" t="s">
        <v>51</v>
      </c>
      <c r="L2679" s="17" t="s">
        <v>54</v>
      </c>
      <c r="M2679" s="17" t="s">
        <v>53</v>
      </c>
    </row>
    <row r="2680" spans="1:13" ht="13.5" x14ac:dyDescent="0.25">
      <c r="A2680" s="3">
        <v>45911</v>
      </c>
      <c r="B2680" s="2">
        <v>9.26</v>
      </c>
      <c r="C2680" s="2">
        <v>64.395033203996633</v>
      </c>
      <c r="D2680" s="2">
        <v>-0.43687111104629928</v>
      </c>
      <c r="E2680" s="2">
        <v>-1.0445447367656852E-31</v>
      </c>
      <c r="F2680" s="2">
        <v>9.4059999999999988</v>
      </c>
      <c r="G2680" s="2">
        <v>9.3180000000000014</v>
      </c>
      <c r="H2680" s="2">
        <v>8.8589999999999982</v>
      </c>
      <c r="I2680" s="2">
        <v>8.4344000000000001</v>
      </c>
      <c r="J2680" s="17">
        <v>7.9002679999999996</v>
      </c>
      <c r="K2680" s="17" t="s">
        <v>55</v>
      </c>
      <c r="L2680" s="17" t="s">
        <v>54</v>
      </c>
      <c r="M2680" s="17" t="s">
        <v>47</v>
      </c>
    </row>
    <row r="2681" spans="1:13" ht="13.5" x14ac:dyDescent="0.25">
      <c r="A2681" s="3">
        <v>45912</v>
      </c>
      <c r="B2681" s="2">
        <v>9.49</v>
      </c>
      <c r="C2681" s="2">
        <v>69.287601368486079</v>
      </c>
      <c r="D2681" s="2">
        <v>-0.40252826212346093</v>
      </c>
      <c r="E2681" s="2">
        <v>-8.3563578941254821E-32</v>
      </c>
      <c r="F2681" s="2">
        <v>9.3640000000000008</v>
      </c>
      <c r="G2681" s="2">
        <v>9.3719999999999999</v>
      </c>
      <c r="H2681" s="2">
        <v>8.9195000000000029</v>
      </c>
      <c r="I2681" s="2">
        <v>8.458400000000001</v>
      </c>
      <c r="J2681" s="17">
        <v>7.9138294999999994</v>
      </c>
      <c r="K2681" s="17" t="s">
        <v>51</v>
      </c>
      <c r="L2681" s="17" t="s">
        <v>54</v>
      </c>
      <c r="M2681" s="17" t="s">
        <v>53</v>
      </c>
    </row>
    <row r="2682" spans="1:13" ht="13.5" x14ac:dyDescent="0.25">
      <c r="A2682" s="3">
        <v>45915</v>
      </c>
      <c r="B2682" s="2">
        <v>9.6999999999999993</v>
      </c>
      <c r="C2682" s="2">
        <v>72.943351035932295</v>
      </c>
      <c r="D2682" s="2">
        <v>-0.41582057978079945</v>
      </c>
      <c r="E2682" s="2">
        <v>-6.6850863153003857E-32</v>
      </c>
      <c r="F2682" s="2">
        <v>9.4039999999999999</v>
      </c>
      <c r="G2682" s="2">
        <v>9.4619999999999997</v>
      </c>
      <c r="H2682" s="2">
        <v>8.9895000000000014</v>
      </c>
      <c r="I2682" s="2">
        <v>8.4863999999999979</v>
      </c>
      <c r="J2682" s="17">
        <v>7.9275494999999987</v>
      </c>
      <c r="K2682" s="17" t="s">
        <v>51</v>
      </c>
      <c r="L2682" s="17" t="s">
        <v>50</v>
      </c>
      <c r="M2682" s="17" t="s">
        <v>52</v>
      </c>
    </row>
    <row r="2683" spans="1:13" ht="13.5" x14ac:dyDescent="0.25">
      <c r="A2683" s="3">
        <v>45916</v>
      </c>
      <c r="B2683" s="2">
        <v>9.7200000000000006</v>
      </c>
      <c r="C2683" s="2">
        <v>73.269684923970573</v>
      </c>
      <c r="D2683" s="2">
        <v>-0.37169552290514574</v>
      </c>
      <c r="E2683" s="2">
        <v>-5.3480690522403083E-32</v>
      </c>
      <c r="F2683" s="2">
        <v>9.4879999999999995</v>
      </c>
      <c r="G2683" s="2">
        <v>9.5139999999999993</v>
      </c>
      <c r="H2683" s="2">
        <v>9.0629999999999988</v>
      </c>
      <c r="I2683" s="2">
        <v>8.5157999999999987</v>
      </c>
      <c r="J2683" s="17">
        <v>7.9418149999999992</v>
      </c>
      <c r="K2683" s="17" t="s">
        <v>51</v>
      </c>
      <c r="L2683" s="17" t="s">
        <v>50</v>
      </c>
      <c r="M2683" s="17" t="s">
        <v>52</v>
      </c>
    </row>
    <row r="2684" spans="1:13" ht="13.5" x14ac:dyDescent="0.25">
      <c r="A2684" s="3">
        <v>45917</v>
      </c>
      <c r="B2684" s="2">
        <v>10</v>
      </c>
      <c r="C2684" s="2">
        <v>77.382550509588867</v>
      </c>
      <c r="D2684" s="2">
        <v>-0.31340158349652469</v>
      </c>
      <c r="E2684" s="2">
        <v>-4.2784552417922468E-32</v>
      </c>
      <c r="F2684" s="2">
        <v>9.6340000000000003</v>
      </c>
      <c r="G2684" s="2">
        <v>9.5640000000000001</v>
      </c>
      <c r="H2684" s="2">
        <v>9.1479999999999997</v>
      </c>
      <c r="I2684" s="2">
        <v>8.5518000000000001</v>
      </c>
      <c r="J2684" s="17">
        <v>7.9571239999999985</v>
      </c>
      <c r="K2684" s="17" t="s">
        <v>51</v>
      </c>
      <c r="L2684" s="17" t="s">
        <v>50</v>
      </c>
      <c r="M2684" s="17" t="s">
        <v>52</v>
      </c>
    </row>
    <row r="2685" spans="1:13" ht="13.5" x14ac:dyDescent="0.35">
      <c r="A2685" s="3">
        <v>45918</v>
      </c>
      <c r="B2685" s="11">
        <v>10.3</v>
      </c>
      <c r="C2685" s="2">
        <v>80.792574954712663</v>
      </c>
      <c r="D2685" s="2">
        <v>-0.26130916278040672</v>
      </c>
      <c r="E2685" s="2">
        <v>-3.4227641934337975E-32</v>
      </c>
      <c r="F2685" s="2">
        <v>9.8419999999999987</v>
      </c>
      <c r="G2685" s="2">
        <v>9.6239999999999988</v>
      </c>
      <c r="H2685" s="2">
        <v>9.2480000000000011</v>
      </c>
      <c r="I2685" s="2">
        <v>8.5944000000000003</v>
      </c>
      <c r="J2685" s="17">
        <v>7.9739329999999988</v>
      </c>
      <c r="K2685" s="17" t="s">
        <v>51</v>
      </c>
      <c r="L2685" s="17" t="s">
        <v>50</v>
      </c>
      <c r="M2685" s="17" t="s">
        <v>52</v>
      </c>
    </row>
    <row r="2686" spans="1:13" ht="13.5" x14ac:dyDescent="0.35">
      <c r="A2686" s="3">
        <v>45919</v>
      </c>
      <c r="B2686" s="11">
        <v>10.68</v>
      </c>
      <c r="C2686" s="2">
        <v>84.069023083435212</v>
      </c>
      <c r="D2686" s="2">
        <v>-0.25250388543552482</v>
      </c>
      <c r="E2686" s="2">
        <v>-2.7382113547470384E-32</v>
      </c>
      <c r="F2686" s="2">
        <v>10.08</v>
      </c>
      <c r="G2686" s="2">
        <v>9.7219999999999995</v>
      </c>
      <c r="H2686" s="2">
        <v>9.3675000000000015</v>
      </c>
      <c r="I2686" s="2">
        <v>8.6440000000000001</v>
      </c>
      <c r="J2686" s="17">
        <v>7.9916609999999988</v>
      </c>
      <c r="K2686" s="17" t="s">
        <v>51</v>
      </c>
      <c r="L2686" s="17" t="s">
        <v>50</v>
      </c>
      <c r="M2686" s="17" t="s">
        <v>52</v>
      </c>
    </row>
    <row r="2687" spans="1:13" ht="13.5" x14ac:dyDescent="0.35">
      <c r="A2687" s="3">
        <v>45922</v>
      </c>
      <c r="B2687" s="11">
        <v>10.98</v>
      </c>
      <c r="C2687" s="2">
        <v>86.086842077636874</v>
      </c>
      <c r="D2687" s="2">
        <v>-0.30688717087260642</v>
      </c>
      <c r="E2687" s="2">
        <v>-2.1905690837976307E-32</v>
      </c>
      <c r="F2687" s="2">
        <v>10.336000000000002</v>
      </c>
      <c r="G2687" s="2">
        <v>9.870000000000001</v>
      </c>
      <c r="H2687" s="2">
        <v>9.5015000000000001</v>
      </c>
      <c r="I2687" s="2">
        <v>8.699600000000002</v>
      </c>
      <c r="J2687" s="17">
        <v>8.0108889999999988</v>
      </c>
      <c r="K2687" s="17" t="s">
        <v>51</v>
      </c>
      <c r="L2687" s="17" t="s">
        <v>50</v>
      </c>
      <c r="M2687" s="17" t="s">
        <v>52</v>
      </c>
    </row>
    <row r="2688" spans="1:13" ht="13.5" x14ac:dyDescent="0.35">
      <c r="A2688" s="3">
        <v>45923</v>
      </c>
      <c r="B2688" s="11">
        <v>11.28</v>
      </c>
      <c r="C2688" s="2">
        <v>87.7568470217509</v>
      </c>
      <c r="D2688" s="2">
        <v>-0.4158554181994063</v>
      </c>
      <c r="E2688" s="2">
        <v>-1.7524552670381048E-32</v>
      </c>
      <c r="F2688" s="2">
        <v>10.648</v>
      </c>
      <c r="G2688" s="2">
        <v>10.068</v>
      </c>
      <c r="H2688" s="2">
        <v>9.6425000000000001</v>
      </c>
      <c r="I2688" s="2">
        <v>8.7652000000000001</v>
      </c>
      <c r="J2688" s="17">
        <v>8.0316170000000007</v>
      </c>
      <c r="K2688" s="17" t="s">
        <v>51</v>
      </c>
      <c r="L2688" s="17" t="s">
        <v>50</v>
      </c>
      <c r="M2688" s="17" t="s">
        <v>52</v>
      </c>
    </row>
    <row r="2689" spans="1:13" ht="13.5" x14ac:dyDescent="0.35">
      <c r="A2689" s="3">
        <v>45924</v>
      </c>
      <c r="B2689" s="11">
        <v>11.25</v>
      </c>
      <c r="C2689" s="2">
        <v>86.636945441192253</v>
      </c>
      <c r="D2689" s="2">
        <v>-0.52144757302012579</v>
      </c>
      <c r="E2689" s="2">
        <v>-1.4019642136304839E-32</v>
      </c>
      <c r="F2689" s="2">
        <v>10.898</v>
      </c>
      <c r="G2689" s="2">
        <v>10.266000000000002</v>
      </c>
      <c r="H2689" s="2">
        <v>9.7759999999999998</v>
      </c>
      <c r="I2689" s="2">
        <v>8.8271999999999995</v>
      </c>
      <c r="J2689" s="17">
        <v>8.0519719999999992</v>
      </c>
      <c r="K2689" s="17" t="s">
        <v>51</v>
      </c>
      <c r="L2689" s="17" t="s">
        <v>50</v>
      </c>
      <c r="M2689" s="17" t="s">
        <v>52</v>
      </c>
    </row>
    <row r="2690" spans="1:13" ht="13.5" x14ac:dyDescent="0.35">
      <c r="A2690" s="3">
        <v>45925</v>
      </c>
      <c r="B2690" s="11">
        <v>11.1</v>
      </c>
      <c r="C2690" s="2">
        <v>81.066439606175436</v>
      </c>
      <c r="D2690" s="2">
        <v>-0.61122549975407914</v>
      </c>
      <c r="E2690" s="2">
        <v>-1.1215713709043871E-32</v>
      </c>
      <c r="F2690" s="2">
        <v>11.058</v>
      </c>
      <c r="G2690" s="2">
        <v>10.45</v>
      </c>
      <c r="H2690" s="2">
        <v>9.8840000000000003</v>
      </c>
      <c r="I2690" s="2">
        <v>8.8862000000000005</v>
      </c>
      <c r="J2690" s="17">
        <v>8.0722459999999998</v>
      </c>
      <c r="K2690" s="17" t="s">
        <v>55</v>
      </c>
      <c r="L2690" s="17" t="s">
        <v>54</v>
      </c>
      <c r="M2690" s="17" t="s">
        <v>49</v>
      </c>
    </row>
    <row r="2691" spans="1:13" ht="13.5" x14ac:dyDescent="0.35">
      <c r="A2691" s="3">
        <v>45926</v>
      </c>
      <c r="B2691" s="11">
        <v>11</v>
      </c>
      <c r="C2691" s="2">
        <v>77.489372639867526</v>
      </c>
      <c r="D2691" s="2">
        <v>-0.65277543665670201</v>
      </c>
      <c r="E2691" s="2">
        <v>-8.9725709672350973E-33</v>
      </c>
      <c r="F2691" s="2">
        <v>11.122</v>
      </c>
      <c r="G2691" s="2">
        <v>10.600999999999999</v>
      </c>
      <c r="H2691" s="2">
        <v>9.9864999999999995</v>
      </c>
      <c r="I2691" s="2">
        <v>8.9432000000000009</v>
      </c>
      <c r="J2691" s="17">
        <v>8.0907269999999993</v>
      </c>
      <c r="K2691" s="17" t="s">
        <v>55</v>
      </c>
      <c r="L2691" s="17" t="s">
        <v>48</v>
      </c>
      <c r="M2691" s="17" t="s">
        <v>49</v>
      </c>
    </row>
    <row r="2692" spans="1:13" ht="13.5" x14ac:dyDescent="0.35">
      <c r="A2692" s="3">
        <v>45929</v>
      </c>
      <c r="B2692" s="11">
        <v>11.22</v>
      </c>
      <c r="C2692" s="2">
        <v>79.619955652836907</v>
      </c>
      <c r="D2692" s="2">
        <v>-0.67908635090625857</v>
      </c>
      <c r="E2692" s="2">
        <v>-7.1780567737880776E-33</v>
      </c>
      <c r="F2692" s="2">
        <v>11.17</v>
      </c>
      <c r="G2692" s="2">
        <v>10.753</v>
      </c>
      <c r="H2692" s="2">
        <v>10.107499999999998</v>
      </c>
      <c r="I2692" s="2">
        <v>9.0048000000000012</v>
      </c>
      <c r="J2692" s="17">
        <v>8.1102629999999998</v>
      </c>
      <c r="K2692" s="17" t="s">
        <v>55</v>
      </c>
      <c r="L2692" s="17" t="s">
        <v>48</v>
      </c>
      <c r="M2692" s="17" t="s">
        <v>49</v>
      </c>
    </row>
    <row r="2693" spans="1:13" ht="13.5" x14ac:dyDescent="0.35">
      <c r="A2693" s="3">
        <v>45930</v>
      </c>
      <c r="B2693" s="11">
        <v>11</v>
      </c>
      <c r="C2693" s="2">
        <v>72.255102896000594</v>
      </c>
      <c r="D2693" s="2">
        <v>-0.68991015721680959</v>
      </c>
      <c r="E2693" s="2">
        <v>-5.7424454190304626E-33</v>
      </c>
      <c r="F2693" s="2">
        <v>11.114000000000001</v>
      </c>
      <c r="G2693" s="2">
        <v>10.881</v>
      </c>
      <c r="H2693" s="2">
        <v>10.1975</v>
      </c>
      <c r="I2693" s="2">
        <v>9.0628000000000029</v>
      </c>
      <c r="J2693" s="17">
        <v>8.1287440000000011</v>
      </c>
      <c r="K2693" s="17" t="s">
        <v>55</v>
      </c>
      <c r="L2693" s="17" t="s">
        <v>48</v>
      </c>
      <c r="M2693" s="17" t="s">
        <v>47</v>
      </c>
    </row>
  </sheetData>
  <conditionalFormatting sqref="J1:K1048576">
    <cfRule type="containsText" dxfId="23" priority="7" stopIfTrue="1" operator="containsText" text="Bullish">
      <formula>NOT(ISERROR(SEARCH("Bullish",J1)))</formula>
    </cfRule>
  </conditionalFormatting>
  <conditionalFormatting sqref="K1:K1048576">
    <cfRule type="containsText" dxfId="22" priority="1" operator="containsText" text="bearish">
      <formula>NOT(ISERROR(SEARCH("bearish",K1)))</formula>
    </cfRule>
    <cfRule type="containsText" dxfId="21" priority="2" operator="containsText" text="bullish">
      <formula>NOT(ISERROR(SEARCH("bullish",K1)))</formula>
    </cfRule>
  </conditionalFormatting>
  <conditionalFormatting sqref="K65537:K1048576">
    <cfRule type="containsText" dxfId="20" priority="10" stopIfTrue="1" operator="containsText" text="strong">
      <formula>NOT(ISERROR(SEARCH("strong",K65537)))</formula>
    </cfRule>
    <cfRule type="containsText" dxfId="19" priority="11" stopIfTrue="1" operator="containsText" text="weak">
      <formula>NOT(ISERROR(SEARCH("weak",K65537)))</formula>
    </cfRule>
  </conditionalFormatting>
  <conditionalFormatting sqref="L1:L1048576">
    <cfRule type="containsText" dxfId="18" priority="5" stopIfTrue="1" operator="containsText" text="strong">
      <formula>NOT(ISERROR(SEARCH("strong",L1)))</formula>
    </cfRule>
    <cfRule type="containsText" dxfId="17" priority="6" stopIfTrue="1" operator="containsText" text="weak">
      <formula>NOT(ISERROR(SEARCH("weak",L1)))</formula>
    </cfRule>
  </conditionalFormatting>
  <conditionalFormatting sqref="L65537:M1048576">
    <cfRule type="containsText" dxfId="16" priority="8" stopIfTrue="1" operator="containsText" text="confirmed bullish">
      <formula>NOT(ISERROR(SEARCH("confirmed bullish",L65537)))</formula>
    </cfRule>
    <cfRule type="containsText" dxfId="15" priority="9" stopIfTrue="1" operator="containsText" text="confirmed bearish">
      <formula>NOT(ISERROR(SEARCH("confirmed bearish",L65537)))</formula>
    </cfRule>
  </conditionalFormatting>
  <conditionalFormatting sqref="M1:M1048576">
    <cfRule type="containsText" dxfId="14" priority="3" stopIfTrue="1" operator="containsText" text="confirmed bullish">
      <formula>NOT(ISERROR(SEARCH("confirmed bullish",M1)))</formula>
    </cfRule>
    <cfRule type="containsText" dxfId="13" priority="4" stopIfTrue="1" operator="containsText" text="confirmed bearish">
      <formula>NOT(ISERROR(SEARCH("confirmed bearish",M1)))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624B5-271A-49C1-ABF1-ACD453042D53}">
  <dimension ref="A1:Y2693"/>
  <sheetViews>
    <sheetView topLeftCell="R1" workbookViewId="0">
      <selection activeCell="Z1" sqref="Z1"/>
    </sheetView>
  </sheetViews>
  <sheetFormatPr defaultRowHeight="12.5" x14ac:dyDescent="0.25"/>
  <cols>
    <col min="1" max="1" width="16.81640625" customWidth="1"/>
    <col min="2" max="2" width="18.90625" customWidth="1"/>
    <col min="3" max="3" width="17" customWidth="1"/>
    <col min="4" max="5" width="21.453125" customWidth="1"/>
    <col min="6" max="6" width="21.08984375" customWidth="1"/>
    <col min="7" max="7" width="22.453125" customWidth="1"/>
    <col min="8" max="8" width="25.36328125" customWidth="1"/>
    <col min="9" max="9" width="19.54296875" customWidth="1"/>
    <col min="10" max="11" width="19.453125" customWidth="1"/>
    <col min="12" max="12" width="14.81640625" customWidth="1"/>
    <col min="13" max="13" width="22.6328125" customWidth="1"/>
    <col min="14" max="22" width="22.6328125" style="19" customWidth="1"/>
    <col min="23" max="23" width="24.54296875" style="19" customWidth="1"/>
    <col min="24" max="25" width="8.90625" style="19"/>
  </cols>
  <sheetData>
    <row r="1" spans="1:24" ht="24" x14ac:dyDescent="0.25">
      <c r="A1" s="1" t="s">
        <v>1</v>
      </c>
      <c r="B1" s="1" t="s">
        <v>3</v>
      </c>
      <c r="C1" s="1" t="s">
        <v>34</v>
      </c>
      <c r="D1" s="1" t="s">
        <v>37</v>
      </c>
      <c r="E1" s="1" t="s">
        <v>38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44</v>
      </c>
      <c r="L1" s="1" t="s">
        <v>45</v>
      </c>
      <c r="M1" s="1" t="s">
        <v>46</v>
      </c>
      <c r="N1" s="18" t="s">
        <v>56</v>
      </c>
      <c r="O1" s="18" t="s">
        <v>57</v>
      </c>
      <c r="P1" s="18" t="s">
        <v>58</v>
      </c>
      <c r="Q1" s="18" t="s">
        <v>59</v>
      </c>
      <c r="R1" s="18" t="s">
        <v>60</v>
      </c>
      <c r="S1" s="18" t="s">
        <v>61</v>
      </c>
      <c r="T1" s="18" t="s">
        <v>62</v>
      </c>
      <c r="U1" s="18" t="s">
        <v>63</v>
      </c>
      <c r="V1" s="18" t="s">
        <v>64</v>
      </c>
      <c r="W1" s="18" t="s">
        <v>65</v>
      </c>
    </row>
    <row r="2" spans="1:24" ht="13.5" x14ac:dyDescent="0.25">
      <c r="A2" s="3">
        <v>42006</v>
      </c>
      <c r="B2" s="2">
        <v>3.8782999999999999</v>
      </c>
      <c r="C2" s="2"/>
      <c r="D2" s="2"/>
      <c r="E2" s="2"/>
      <c r="F2" s="2"/>
      <c r="G2" s="2"/>
      <c r="H2" s="2"/>
      <c r="I2" s="2"/>
      <c r="J2" s="17"/>
      <c r="K2" s="17"/>
      <c r="L2" s="17"/>
      <c r="M2" s="17"/>
      <c r="N2" s="20">
        <f t="shared" ref="N2:N65" si="0">IF(D2&lt;30,50, IF(D2&gt;70, 0, 25))</f>
        <v>50</v>
      </c>
      <c r="O2" s="20">
        <f t="shared" ref="O2:O65" si="1">IF(F2-E2&gt;0.02, 100, IF(F2-E2&lt;0,0,45))</f>
        <v>45</v>
      </c>
      <c r="P2" s="20">
        <f t="shared" ref="P2:P65" si="2">IF(G2-J2&gt;10,100,IF(G2-J2&gt;5,75, IF(G2-J2&gt;0,50,0)))</f>
        <v>0</v>
      </c>
      <c r="Q2" s="20">
        <f t="shared" ref="Q2:Q65" si="3">IF(M2="confirmed bullish", 34, IF(M2="bullish divergence",17, 0))+IF(K2="bullish",33,IF(K2="bearish",0,16.5))+IF(L2="strong",33,IF(L2="weak",0,16.5))</f>
        <v>33</v>
      </c>
      <c r="R2" s="21">
        <f>0.35*N2+O2*0.35+P2*0.15+Q2*0.15</f>
        <v>38.200000000000003</v>
      </c>
      <c r="S2" s="21">
        <f>N2*0.2+O2*0.2+P2*0.35+Q2*0.25</f>
        <v>27.25</v>
      </c>
      <c r="T2" s="21">
        <f>N2*0.15+O2*0.15+P2*0.25+Q2*0.45</f>
        <v>29.1</v>
      </c>
      <c r="U2" s="21">
        <f>0.25*SUM(N2:Q2)</f>
        <v>32</v>
      </c>
      <c r="V2" s="20">
        <f>SUM(R2:T2)/3</f>
        <v>31.516666666666669</v>
      </c>
      <c r="W2" s="20">
        <f>SUM(R2:U2)/4</f>
        <v>31.637500000000003</v>
      </c>
      <c r="X2" s="19" t="s">
        <v>66</v>
      </c>
    </row>
    <row r="3" spans="1:24" ht="13.5" x14ac:dyDescent="0.25">
      <c r="A3" s="3">
        <v>42009</v>
      </c>
      <c r="B3" s="2">
        <v>3.9891000000000001</v>
      </c>
      <c r="C3" s="2"/>
      <c r="D3" s="2"/>
      <c r="E3" s="2"/>
      <c r="F3" s="2"/>
      <c r="G3" s="2"/>
      <c r="H3" s="2"/>
      <c r="I3" s="2"/>
      <c r="J3" s="17"/>
      <c r="K3" s="17"/>
      <c r="L3" s="17"/>
      <c r="M3" s="17"/>
      <c r="N3" s="20">
        <f t="shared" si="0"/>
        <v>50</v>
      </c>
      <c r="O3" s="20">
        <f t="shared" si="1"/>
        <v>45</v>
      </c>
      <c r="P3" s="20">
        <f t="shared" si="2"/>
        <v>0</v>
      </c>
      <c r="Q3" s="20">
        <f t="shared" si="3"/>
        <v>33</v>
      </c>
      <c r="R3" s="21">
        <f t="shared" ref="R3:R66" si="4">0.35*N3+O3*0.35+P3*0.15+Q3*0.15</f>
        <v>38.200000000000003</v>
      </c>
      <c r="S3" s="21">
        <f t="shared" ref="S3:S66" si="5">N3*0.2+O3*0.2+P3*0.35+Q3*0.25</f>
        <v>27.25</v>
      </c>
      <c r="T3" s="21">
        <f t="shared" ref="T3:T66" si="6">N3*0.15+O3*0.15+P3*0.25+Q3*0.45</f>
        <v>29.1</v>
      </c>
      <c r="U3" s="21">
        <f t="shared" ref="U3:U66" si="7">0.25*SUM(N3:Q3)</f>
        <v>32</v>
      </c>
      <c r="V3" s="20">
        <f t="shared" ref="V3:V66" si="8">SUM(R3:T3)/3</f>
        <v>31.516666666666669</v>
      </c>
      <c r="W3" s="20">
        <f t="shared" ref="W3:W66" si="9">SUM(R3:U3)/4</f>
        <v>31.637500000000003</v>
      </c>
      <c r="X3" s="19" t="s">
        <v>67</v>
      </c>
    </row>
    <row r="4" spans="1:24" ht="13.5" x14ac:dyDescent="0.25">
      <c r="A4" s="3">
        <v>42010</v>
      </c>
      <c r="B4" s="2">
        <v>3.9891000000000001</v>
      </c>
      <c r="C4" s="2"/>
      <c r="D4" s="2"/>
      <c r="E4" s="2"/>
      <c r="F4" s="2"/>
      <c r="G4" s="2"/>
      <c r="H4" s="2"/>
      <c r="I4" s="2"/>
      <c r="J4" s="17"/>
      <c r="K4" s="17"/>
      <c r="L4" s="17"/>
      <c r="M4" s="17"/>
      <c r="N4" s="20">
        <f t="shared" si="0"/>
        <v>50</v>
      </c>
      <c r="O4" s="20">
        <f t="shared" si="1"/>
        <v>45</v>
      </c>
      <c r="P4" s="20">
        <f t="shared" si="2"/>
        <v>0</v>
      </c>
      <c r="Q4" s="20">
        <f t="shared" si="3"/>
        <v>33</v>
      </c>
      <c r="R4" s="21">
        <f t="shared" si="4"/>
        <v>38.200000000000003</v>
      </c>
      <c r="S4" s="21">
        <f t="shared" si="5"/>
        <v>27.25</v>
      </c>
      <c r="T4" s="21">
        <f t="shared" si="6"/>
        <v>29.1</v>
      </c>
      <c r="U4" s="21">
        <f t="shared" si="7"/>
        <v>32</v>
      </c>
      <c r="V4" s="20">
        <f t="shared" si="8"/>
        <v>31.516666666666669</v>
      </c>
      <c r="W4" s="20">
        <f t="shared" si="9"/>
        <v>31.637500000000003</v>
      </c>
      <c r="X4" s="19" t="s">
        <v>68</v>
      </c>
    </row>
    <row r="5" spans="1:24" ht="13.5" x14ac:dyDescent="0.25">
      <c r="A5" s="3">
        <v>42011</v>
      </c>
      <c r="B5" s="2">
        <v>3.9891000000000001</v>
      </c>
      <c r="C5" s="2"/>
      <c r="D5" s="2"/>
      <c r="E5" s="2"/>
      <c r="F5" s="2">
        <v>3.9614000000000003</v>
      </c>
      <c r="G5" s="2"/>
      <c r="H5" s="2"/>
      <c r="I5" s="2"/>
      <c r="J5" s="17"/>
      <c r="K5" s="17"/>
      <c r="L5" s="17"/>
      <c r="M5" s="17"/>
      <c r="N5" s="20">
        <f t="shared" si="0"/>
        <v>50</v>
      </c>
      <c r="O5" s="20">
        <f t="shared" si="1"/>
        <v>100</v>
      </c>
      <c r="P5" s="20">
        <f t="shared" si="2"/>
        <v>0</v>
      </c>
      <c r="Q5" s="20">
        <f t="shared" si="3"/>
        <v>33</v>
      </c>
      <c r="R5" s="21">
        <f t="shared" si="4"/>
        <v>57.45</v>
      </c>
      <c r="S5" s="21">
        <f t="shared" si="5"/>
        <v>38.25</v>
      </c>
      <c r="T5" s="21">
        <f t="shared" si="6"/>
        <v>37.35</v>
      </c>
      <c r="U5" s="21">
        <f t="shared" si="7"/>
        <v>45.75</v>
      </c>
      <c r="V5" s="20">
        <f t="shared" si="8"/>
        <v>44.35</v>
      </c>
      <c r="W5" s="20">
        <f t="shared" si="9"/>
        <v>44.7</v>
      </c>
      <c r="X5" s="19" t="s">
        <v>69</v>
      </c>
    </row>
    <row r="6" spans="1:24" ht="13.5" x14ac:dyDescent="0.25">
      <c r="A6" s="3">
        <v>42012</v>
      </c>
      <c r="B6" s="2">
        <v>3.8128000000000002</v>
      </c>
      <c r="C6" s="2"/>
      <c r="D6" s="2"/>
      <c r="E6" s="2"/>
      <c r="F6" s="2">
        <v>3.9316800000000001</v>
      </c>
      <c r="G6" s="2"/>
      <c r="H6" s="2"/>
      <c r="I6" s="2"/>
      <c r="J6" s="17"/>
      <c r="K6" s="17"/>
      <c r="L6" s="17"/>
      <c r="M6" s="17" t="s">
        <v>47</v>
      </c>
      <c r="N6" s="20">
        <f t="shared" si="0"/>
        <v>50</v>
      </c>
      <c r="O6" s="20">
        <f t="shared" si="1"/>
        <v>100</v>
      </c>
      <c r="P6" s="20">
        <f t="shared" si="2"/>
        <v>0</v>
      </c>
      <c r="Q6" s="20">
        <f t="shared" si="3"/>
        <v>33</v>
      </c>
      <c r="R6" s="21">
        <f t="shared" si="4"/>
        <v>57.45</v>
      </c>
      <c r="S6" s="21">
        <f t="shared" si="5"/>
        <v>38.25</v>
      </c>
      <c r="T6" s="21">
        <f t="shared" si="6"/>
        <v>37.35</v>
      </c>
      <c r="U6" s="21">
        <f t="shared" si="7"/>
        <v>45.75</v>
      </c>
      <c r="V6" s="20">
        <f t="shared" si="8"/>
        <v>44.35</v>
      </c>
      <c r="W6" s="20">
        <f t="shared" si="9"/>
        <v>44.7</v>
      </c>
    </row>
    <row r="7" spans="1:24" ht="13.5" x14ac:dyDescent="0.25">
      <c r="A7" s="3">
        <v>42013</v>
      </c>
      <c r="B7" s="2">
        <v>3.9236</v>
      </c>
      <c r="C7" s="2"/>
      <c r="D7" s="2"/>
      <c r="E7" s="2"/>
      <c r="F7" s="2">
        <v>3.9407400000000004</v>
      </c>
      <c r="G7" s="2"/>
      <c r="H7" s="2"/>
      <c r="I7" s="2"/>
      <c r="J7" s="17"/>
      <c r="K7" s="17" t="s">
        <v>51</v>
      </c>
      <c r="L7" s="17" t="s">
        <v>50</v>
      </c>
      <c r="M7" s="17" t="s">
        <v>52</v>
      </c>
      <c r="N7" s="20">
        <f t="shared" si="0"/>
        <v>50</v>
      </c>
      <c r="O7" s="20">
        <f t="shared" si="1"/>
        <v>100</v>
      </c>
      <c r="P7" s="20">
        <f t="shared" si="2"/>
        <v>0</v>
      </c>
      <c r="Q7" s="20">
        <f t="shared" si="3"/>
        <v>100</v>
      </c>
      <c r="R7" s="21">
        <f t="shared" si="4"/>
        <v>67.5</v>
      </c>
      <c r="S7" s="21">
        <f t="shared" si="5"/>
        <v>55</v>
      </c>
      <c r="T7" s="21">
        <f t="shared" si="6"/>
        <v>67.5</v>
      </c>
      <c r="U7" s="21">
        <f t="shared" si="7"/>
        <v>62.5</v>
      </c>
      <c r="V7" s="20">
        <f t="shared" si="8"/>
        <v>63.333333333333336</v>
      </c>
      <c r="W7" s="20">
        <f t="shared" si="9"/>
        <v>63.125</v>
      </c>
    </row>
    <row r="8" spans="1:24" ht="13.5" x14ac:dyDescent="0.25">
      <c r="A8" s="3">
        <v>42016</v>
      </c>
      <c r="B8" s="2">
        <v>3.9186000000000001</v>
      </c>
      <c r="C8" s="2"/>
      <c r="D8" s="2"/>
      <c r="E8" s="2"/>
      <c r="F8" s="2">
        <v>3.9266400000000004</v>
      </c>
      <c r="G8" s="2"/>
      <c r="H8" s="2"/>
      <c r="I8" s="2"/>
      <c r="J8" s="17"/>
      <c r="K8" s="17" t="s">
        <v>51</v>
      </c>
      <c r="L8" s="17" t="s">
        <v>50</v>
      </c>
      <c r="M8" s="17" t="s">
        <v>53</v>
      </c>
      <c r="N8" s="20">
        <f t="shared" si="0"/>
        <v>50</v>
      </c>
      <c r="O8" s="20">
        <f t="shared" si="1"/>
        <v>100</v>
      </c>
      <c r="P8" s="20">
        <f t="shared" si="2"/>
        <v>0</v>
      </c>
      <c r="Q8" s="20">
        <f t="shared" si="3"/>
        <v>83</v>
      </c>
      <c r="R8" s="21">
        <f t="shared" si="4"/>
        <v>64.95</v>
      </c>
      <c r="S8" s="21">
        <f t="shared" si="5"/>
        <v>50.75</v>
      </c>
      <c r="T8" s="21">
        <f t="shared" si="6"/>
        <v>59.85</v>
      </c>
      <c r="U8" s="21">
        <f t="shared" si="7"/>
        <v>58.25</v>
      </c>
      <c r="V8" s="20">
        <f t="shared" si="8"/>
        <v>58.516666666666673</v>
      </c>
      <c r="W8" s="20">
        <f t="shared" si="9"/>
        <v>58.45</v>
      </c>
    </row>
    <row r="9" spans="1:24" ht="13.5" x14ac:dyDescent="0.25">
      <c r="A9" s="3">
        <v>42017</v>
      </c>
      <c r="B9" s="2">
        <v>3.8782999999999999</v>
      </c>
      <c r="C9" s="2"/>
      <c r="D9" s="2"/>
      <c r="E9" s="2"/>
      <c r="F9" s="2">
        <v>3.9044800000000004</v>
      </c>
      <c r="G9" s="2"/>
      <c r="H9" s="2"/>
      <c r="I9" s="2"/>
      <c r="J9" s="17"/>
      <c r="K9" s="17" t="s">
        <v>55</v>
      </c>
      <c r="L9" s="17" t="s">
        <v>48</v>
      </c>
      <c r="M9" s="17" t="s">
        <v>47</v>
      </c>
      <c r="N9" s="20">
        <f t="shared" si="0"/>
        <v>50</v>
      </c>
      <c r="O9" s="20">
        <f t="shared" si="1"/>
        <v>100</v>
      </c>
      <c r="P9" s="20">
        <f t="shared" si="2"/>
        <v>0</v>
      </c>
      <c r="Q9" s="20">
        <f t="shared" si="3"/>
        <v>0</v>
      </c>
      <c r="R9" s="21">
        <f t="shared" si="4"/>
        <v>52.5</v>
      </c>
      <c r="S9" s="21">
        <f t="shared" si="5"/>
        <v>30</v>
      </c>
      <c r="T9" s="21">
        <f t="shared" si="6"/>
        <v>22.5</v>
      </c>
      <c r="U9" s="21">
        <f t="shared" si="7"/>
        <v>37.5</v>
      </c>
      <c r="V9" s="20">
        <f t="shared" si="8"/>
        <v>35</v>
      </c>
      <c r="W9" s="20">
        <f t="shared" si="9"/>
        <v>35.625</v>
      </c>
    </row>
    <row r="10" spans="1:24" ht="13.5" x14ac:dyDescent="0.25">
      <c r="A10" s="3">
        <v>42019</v>
      </c>
      <c r="B10" s="2">
        <v>3.9035000000000002</v>
      </c>
      <c r="C10" s="2"/>
      <c r="D10" s="2"/>
      <c r="E10" s="2"/>
      <c r="F10" s="2">
        <v>3.8873599999999997</v>
      </c>
      <c r="G10" s="2"/>
      <c r="H10" s="2"/>
      <c r="I10" s="2"/>
      <c r="J10" s="17"/>
      <c r="K10" s="17" t="s">
        <v>55</v>
      </c>
      <c r="L10" s="17" t="s">
        <v>48</v>
      </c>
      <c r="M10" s="17" t="s">
        <v>47</v>
      </c>
      <c r="N10" s="20">
        <f t="shared" si="0"/>
        <v>50</v>
      </c>
      <c r="O10" s="20">
        <f t="shared" si="1"/>
        <v>100</v>
      </c>
      <c r="P10" s="20">
        <f t="shared" si="2"/>
        <v>0</v>
      </c>
      <c r="Q10" s="20">
        <f t="shared" si="3"/>
        <v>0</v>
      </c>
      <c r="R10" s="21">
        <f t="shared" si="4"/>
        <v>52.5</v>
      </c>
      <c r="S10" s="21">
        <f t="shared" si="5"/>
        <v>30</v>
      </c>
      <c r="T10" s="21">
        <f t="shared" si="6"/>
        <v>22.5</v>
      </c>
      <c r="U10" s="21">
        <f t="shared" si="7"/>
        <v>37.5</v>
      </c>
      <c r="V10" s="20">
        <f t="shared" si="8"/>
        <v>35</v>
      </c>
      <c r="W10" s="20">
        <f t="shared" si="9"/>
        <v>35.625</v>
      </c>
    </row>
    <row r="11" spans="1:24" ht="13.5" x14ac:dyDescent="0.25">
      <c r="A11" s="3">
        <v>42020</v>
      </c>
      <c r="B11" s="2">
        <v>3.8782999999999999</v>
      </c>
      <c r="C11" s="2"/>
      <c r="D11" s="2"/>
      <c r="E11" s="2"/>
      <c r="F11" s="2">
        <v>3.9004599999999998</v>
      </c>
      <c r="G11" s="2">
        <v>3.9160700000000004</v>
      </c>
      <c r="H11" s="2"/>
      <c r="I11" s="2"/>
      <c r="J11" s="17"/>
      <c r="K11" s="17" t="s">
        <v>55</v>
      </c>
      <c r="L11" s="17" t="s">
        <v>50</v>
      </c>
      <c r="M11" s="17" t="s">
        <v>49</v>
      </c>
      <c r="N11" s="20">
        <f t="shared" si="0"/>
        <v>50</v>
      </c>
      <c r="O11" s="20">
        <f t="shared" si="1"/>
        <v>100</v>
      </c>
      <c r="P11" s="20">
        <f t="shared" si="2"/>
        <v>50</v>
      </c>
      <c r="Q11" s="20">
        <f t="shared" si="3"/>
        <v>33</v>
      </c>
      <c r="R11" s="21">
        <f t="shared" si="4"/>
        <v>64.95</v>
      </c>
      <c r="S11" s="21">
        <f t="shared" si="5"/>
        <v>55.75</v>
      </c>
      <c r="T11" s="21">
        <f t="shared" si="6"/>
        <v>49.85</v>
      </c>
      <c r="U11" s="21">
        <f t="shared" si="7"/>
        <v>58.25</v>
      </c>
      <c r="V11" s="20">
        <f t="shared" si="8"/>
        <v>56.85</v>
      </c>
      <c r="W11" s="20">
        <f t="shared" si="9"/>
        <v>57.2</v>
      </c>
    </row>
    <row r="12" spans="1:24" ht="13.5" x14ac:dyDescent="0.25">
      <c r="A12" s="3">
        <v>42023</v>
      </c>
      <c r="B12" s="2">
        <v>3.9689999999999999</v>
      </c>
      <c r="C12" s="2"/>
      <c r="D12" s="2"/>
      <c r="E12" s="2"/>
      <c r="F12" s="2">
        <v>3.9095399999999998</v>
      </c>
      <c r="G12" s="2">
        <v>3.9251400000000003</v>
      </c>
      <c r="H12" s="2"/>
      <c r="I12" s="2"/>
      <c r="J12" s="17"/>
      <c r="K12" s="17" t="s">
        <v>55</v>
      </c>
      <c r="L12" s="17" t="s">
        <v>48</v>
      </c>
      <c r="M12" s="17" t="s">
        <v>49</v>
      </c>
      <c r="N12" s="20">
        <f t="shared" si="0"/>
        <v>50</v>
      </c>
      <c r="O12" s="20">
        <f t="shared" si="1"/>
        <v>100</v>
      </c>
      <c r="P12" s="20">
        <f t="shared" si="2"/>
        <v>50</v>
      </c>
      <c r="Q12" s="20">
        <f t="shared" si="3"/>
        <v>0</v>
      </c>
      <c r="R12" s="21">
        <f t="shared" si="4"/>
        <v>60</v>
      </c>
      <c r="S12" s="21">
        <f t="shared" si="5"/>
        <v>47.5</v>
      </c>
      <c r="T12" s="21">
        <f t="shared" si="6"/>
        <v>35</v>
      </c>
      <c r="U12" s="21">
        <f t="shared" si="7"/>
        <v>50</v>
      </c>
      <c r="V12" s="20">
        <f t="shared" si="8"/>
        <v>47.5</v>
      </c>
      <c r="W12" s="20">
        <f t="shared" si="9"/>
        <v>48.125</v>
      </c>
    </row>
    <row r="13" spans="1:24" ht="13.5" x14ac:dyDescent="0.25">
      <c r="A13" s="3">
        <v>42024</v>
      </c>
      <c r="B13" s="2">
        <v>3.8782999999999999</v>
      </c>
      <c r="C13" s="2"/>
      <c r="D13" s="2"/>
      <c r="E13" s="2"/>
      <c r="F13" s="2">
        <v>3.9014800000000003</v>
      </c>
      <c r="G13" s="2">
        <v>3.9140600000000005</v>
      </c>
      <c r="H13" s="2"/>
      <c r="I13" s="2"/>
      <c r="J13" s="17"/>
      <c r="K13" s="17" t="s">
        <v>55</v>
      </c>
      <c r="L13" s="17" t="s">
        <v>48</v>
      </c>
      <c r="M13" s="17" t="s">
        <v>47</v>
      </c>
      <c r="N13" s="20">
        <f t="shared" si="0"/>
        <v>50</v>
      </c>
      <c r="O13" s="20">
        <f t="shared" si="1"/>
        <v>100</v>
      </c>
      <c r="P13" s="20">
        <f t="shared" si="2"/>
        <v>50</v>
      </c>
      <c r="Q13" s="20">
        <f t="shared" si="3"/>
        <v>0</v>
      </c>
      <c r="R13" s="21">
        <f t="shared" si="4"/>
        <v>60</v>
      </c>
      <c r="S13" s="21">
        <f t="shared" si="5"/>
        <v>47.5</v>
      </c>
      <c r="T13" s="21">
        <f t="shared" si="6"/>
        <v>35</v>
      </c>
      <c r="U13" s="21">
        <f t="shared" si="7"/>
        <v>50</v>
      </c>
      <c r="V13" s="20">
        <f t="shared" si="8"/>
        <v>47.5</v>
      </c>
      <c r="W13" s="20">
        <f t="shared" si="9"/>
        <v>48.125</v>
      </c>
    </row>
    <row r="14" spans="1:24" ht="13.5" x14ac:dyDescent="0.25">
      <c r="A14" s="3">
        <v>42025</v>
      </c>
      <c r="B14" s="2">
        <v>3.8782999999999999</v>
      </c>
      <c r="C14" s="2"/>
      <c r="D14" s="2"/>
      <c r="E14" s="2"/>
      <c r="F14" s="2">
        <v>3.9014800000000003</v>
      </c>
      <c r="G14" s="2">
        <v>3.9029800000000008</v>
      </c>
      <c r="H14" s="2"/>
      <c r="I14" s="2"/>
      <c r="J14" s="17"/>
      <c r="K14" s="17" t="s">
        <v>55</v>
      </c>
      <c r="L14" s="17" t="s">
        <v>50</v>
      </c>
      <c r="M14" s="17" t="s">
        <v>54</v>
      </c>
      <c r="N14" s="20">
        <f t="shared" si="0"/>
        <v>50</v>
      </c>
      <c r="O14" s="20">
        <f t="shared" si="1"/>
        <v>100</v>
      </c>
      <c r="P14" s="20">
        <f t="shared" si="2"/>
        <v>50</v>
      </c>
      <c r="Q14" s="20">
        <f t="shared" si="3"/>
        <v>33</v>
      </c>
      <c r="R14" s="21">
        <f t="shared" si="4"/>
        <v>64.95</v>
      </c>
      <c r="S14" s="21">
        <f t="shared" si="5"/>
        <v>55.75</v>
      </c>
      <c r="T14" s="21">
        <f t="shared" si="6"/>
        <v>49.85</v>
      </c>
      <c r="U14" s="21">
        <f t="shared" si="7"/>
        <v>58.25</v>
      </c>
      <c r="V14" s="20">
        <f t="shared" si="8"/>
        <v>56.85</v>
      </c>
      <c r="W14" s="20">
        <f t="shared" si="9"/>
        <v>57.2</v>
      </c>
    </row>
    <row r="15" spans="1:24" ht="13.5" x14ac:dyDescent="0.25">
      <c r="A15" s="3">
        <v>42026</v>
      </c>
      <c r="B15" s="2">
        <v>3.8279000000000001</v>
      </c>
      <c r="C15" s="2"/>
      <c r="D15" s="2"/>
      <c r="E15" s="2"/>
      <c r="F15" s="2">
        <v>3.8863599999999998</v>
      </c>
      <c r="G15" s="2">
        <v>3.88686</v>
      </c>
      <c r="H15" s="2"/>
      <c r="I15" s="2"/>
      <c r="J15" s="17"/>
      <c r="K15" s="17" t="s">
        <v>55</v>
      </c>
      <c r="L15" s="17" t="s">
        <v>48</v>
      </c>
      <c r="M15" s="17" t="s">
        <v>47</v>
      </c>
      <c r="N15" s="20">
        <f t="shared" si="0"/>
        <v>50</v>
      </c>
      <c r="O15" s="20">
        <f t="shared" si="1"/>
        <v>100</v>
      </c>
      <c r="P15" s="20">
        <f t="shared" si="2"/>
        <v>50</v>
      </c>
      <c r="Q15" s="20">
        <f t="shared" si="3"/>
        <v>0</v>
      </c>
      <c r="R15" s="21">
        <f t="shared" si="4"/>
        <v>60</v>
      </c>
      <c r="S15" s="21">
        <f t="shared" si="5"/>
        <v>47.5</v>
      </c>
      <c r="T15" s="21">
        <f t="shared" si="6"/>
        <v>35</v>
      </c>
      <c r="U15" s="21">
        <f t="shared" si="7"/>
        <v>50</v>
      </c>
      <c r="V15" s="20">
        <f t="shared" si="8"/>
        <v>47.5</v>
      </c>
      <c r="W15" s="20">
        <f t="shared" si="9"/>
        <v>48.125</v>
      </c>
    </row>
    <row r="16" spans="1:24" ht="13.5" x14ac:dyDescent="0.25">
      <c r="A16" s="3">
        <v>42027</v>
      </c>
      <c r="B16" s="2">
        <v>3.8330000000000002</v>
      </c>
      <c r="C16" s="2">
        <v>46.899383983572918</v>
      </c>
      <c r="D16" s="2"/>
      <c r="E16" s="2"/>
      <c r="F16" s="2">
        <v>3.8772999999999995</v>
      </c>
      <c r="G16" s="2">
        <v>3.8888799999999994</v>
      </c>
      <c r="H16" s="2"/>
      <c r="I16" s="2"/>
      <c r="J16" s="17"/>
      <c r="K16" s="17" t="s">
        <v>55</v>
      </c>
      <c r="L16" s="17" t="s">
        <v>50</v>
      </c>
      <c r="M16" s="17" t="s">
        <v>47</v>
      </c>
      <c r="N16" s="20">
        <f t="shared" si="0"/>
        <v>50</v>
      </c>
      <c r="O16" s="20">
        <f t="shared" si="1"/>
        <v>100</v>
      </c>
      <c r="P16" s="20">
        <f t="shared" si="2"/>
        <v>50</v>
      </c>
      <c r="Q16" s="20">
        <f t="shared" si="3"/>
        <v>33</v>
      </c>
      <c r="R16" s="21">
        <f t="shared" si="4"/>
        <v>64.95</v>
      </c>
      <c r="S16" s="21">
        <f t="shared" si="5"/>
        <v>55.75</v>
      </c>
      <c r="T16" s="21">
        <f t="shared" si="6"/>
        <v>49.85</v>
      </c>
      <c r="U16" s="21">
        <f t="shared" si="7"/>
        <v>58.25</v>
      </c>
      <c r="V16" s="20">
        <f t="shared" si="8"/>
        <v>56.85</v>
      </c>
      <c r="W16" s="20">
        <f t="shared" si="9"/>
        <v>57.2</v>
      </c>
    </row>
    <row r="17" spans="1:23" ht="13.5" x14ac:dyDescent="0.25">
      <c r="A17" s="3">
        <v>42030</v>
      </c>
      <c r="B17" s="2">
        <v>3.8733</v>
      </c>
      <c r="C17" s="2">
        <v>49.87724512210881</v>
      </c>
      <c r="D17" s="2"/>
      <c r="E17" s="2"/>
      <c r="F17" s="2">
        <v>3.8581600000000003</v>
      </c>
      <c r="G17" s="2">
        <v>3.8838499999999998</v>
      </c>
      <c r="H17" s="2"/>
      <c r="I17" s="2"/>
      <c r="J17" s="17"/>
      <c r="K17" s="17" t="s">
        <v>55</v>
      </c>
      <c r="L17" s="17" t="s">
        <v>50</v>
      </c>
      <c r="M17" s="17" t="s">
        <v>47</v>
      </c>
      <c r="N17" s="20">
        <f t="shared" si="0"/>
        <v>50</v>
      </c>
      <c r="O17" s="20">
        <f t="shared" si="1"/>
        <v>100</v>
      </c>
      <c r="P17" s="20">
        <f t="shared" si="2"/>
        <v>50</v>
      </c>
      <c r="Q17" s="20">
        <f t="shared" si="3"/>
        <v>33</v>
      </c>
      <c r="R17" s="21">
        <f t="shared" si="4"/>
        <v>64.95</v>
      </c>
      <c r="S17" s="21">
        <f t="shared" si="5"/>
        <v>55.75</v>
      </c>
      <c r="T17" s="21">
        <f t="shared" si="6"/>
        <v>49.85</v>
      </c>
      <c r="U17" s="21">
        <f t="shared" si="7"/>
        <v>58.25</v>
      </c>
      <c r="V17" s="20">
        <f t="shared" si="8"/>
        <v>56.85</v>
      </c>
      <c r="W17" s="20">
        <f t="shared" si="9"/>
        <v>57.2</v>
      </c>
    </row>
    <row r="18" spans="1:23" ht="13.5" x14ac:dyDescent="0.25">
      <c r="A18" s="3">
        <v>42031</v>
      </c>
      <c r="B18" s="2">
        <v>3.8733</v>
      </c>
      <c r="C18" s="2">
        <v>49.877245122108803</v>
      </c>
      <c r="D18" s="2"/>
      <c r="E18" s="2"/>
      <c r="F18" s="2">
        <v>3.8571600000000004</v>
      </c>
      <c r="G18" s="2">
        <v>3.8793199999999999</v>
      </c>
      <c r="H18" s="2"/>
      <c r="I18" s="2"/>
      <c r="J18" s="17"/>
      <c r="K18" s="17" t="s">
        <v>51</v>
      </c>
      <c r="L18" s="17" t="s">
        <v>48</v>
      </c>
      <c r="M18" s="17" t="s">
        <v>53</v>
      </c>
      <c r="N18" s="20">
        <f t="shared" si="0"/>
        <v>50</v>
      </c>
      <c r="O18" s="20">
        <f t="shared" si="1"/>
        <v>100</v>
      </c>
      <c r="P18" s="20">
        <f t="shared" si="2"/>
        <v>50</v>
      </c>
      <c r="Q18" s="20">
        <f t="shared" si="3"/>
        <v>50</v>
      </c>
      <c r="R18" s="21">
        <f t="shared" si="4"/>
        <v>67.5</v>
      </c>
      <c r="S18" s="21">
        <f t="shared" si="5"/>
        <v>60</v>
      </c>
      <c r="T18" s="21">
        <f t="shared" si="6"/>
        <v>57.5</v>
      </c>
      <c r="U18" s="21">
        <f t="shared" si="7"/>
        <v>62.5</v>
      </c>
      <c r="V18" s="20">
        <f t="shared" si="8"/>
        <v>61.666666666666664</v>
      </c>
      <c r="W18" s="20">
        <f t="shared" si="9"/>
        <v>61.875</v>
      </c>
    </row>
    <row r="19" spans="1:23" ht="13.5" x14ac:dyDescent="0.25">
      <c r="A19" s="3">
        <v>42032</v>
      </c>
      <c r="B19" s="2">
        <v>3.8279000000000001</v>
      </c>
      <c r="C19" s="2">
        <v>46.472233475897767</v>
      </c>
      <c r="D19" s="2"/>
      <c r="E19" s="2"/>
      <c r="F19" s="2">
        <v>3.8470800000000005</v>
      </c>
      <c r="G19" s="2">
        <v>3.8742800000000002</v>
      </c>
      <c r="H19" s="2"/>
      <c r="I19" s="2"/>
      <c r="J19" s="17"/>
      <c r="K19" s="17" t="s">
        <v>55</v>
      </c>
      <c r="L19" s="17" t="s">
        <v>50</v>
      </c>
      <c r="M19" s="17" t="s">
        <v>47</v>
      </c>
      <c r="N19" s="20">
        <f t="shared" si="0"/>
        <v>50</v>
      </c>
      <c r="O19" s="20">
        <f t="shared" si="1"/>
        <v>100</v>
      </c>
      <c r="P19" s="20">
        <f t="shared" si="2"/>
        <v>50</v>
      </c>
      <c r="Q19" s="20">
        <f t="shared" si="3"/>
        <v>33</v>
      </c>
      <c r="R19" s="21">
        <f t="shared" si="4"/>
        <v>64.95</v>
      </c>
      <c r="S19" s="21">
        <f t="shared" si="5"/>
        <v>55.75</v>
      </c>
      <c r="T19" s="21">
        <f t="shared" si="6"/>
        <v>49.85</v>
      </c>
      <c r="U19" s="21">
        <f t="shared" si="7"/>
        <v>58.25</v>
      </c>
      <c r="V19" s="20">
        <f t="shared" si="8"/>
        <v>56.85</v>
      </c>
      <c r="W19" s="20">
        <f t="shared" si="9"/>
        <v>57.2</v>
      </c>
    </row>
    <row r="20" spans="1:23" ht="13.5" x14ac:dyDescent="0.25">
      <c r="A20" s="3">
        <v>42033</v>
      </c>
      <c r="B20" s="2">
        <v>3.8279000000000001</v>
      </c>
      <c r="C20" s="2">
        <v>46.472233475897767</v>
      </c>
      <c r="D20" s="2"/>
      <c r="E20" s="2"/>
      <c r="F20" s="2">
        <v>3.8470800000000005</v>
      </c>
      <c r="G20" s="2">
        <v>3.8667199999999999</v>
      </c>
      <c r="H20" s="2">
        <v>3.892084210526316</v>
      </c>
      <c r="I20" s="2"/>
      <c r="J20" s="17"/>
      <c r="K20" s="17" t="s">
        <v>51</v>
      </c>
      <c r="L20" s="17" t="s">
        <v>48</v>
      </c>
      <c r="M20" s="17" t="s">
        <v>54</v>
      </c>
      <c r="N20" s="20">
        <f t="shared" si="0"/>
        <v>50</v>
      </c>
      <c r="O20" s="20">
        <f t="shared" si="1"/>
        <v>100</v>
      </c>
      <c r="P20" s="20">
        <f t="shared" si="2"/>
        <v>50</v>
      </c>
      <c r="Q20" s="20">
        <f t="shared" si="3"/>
        <v>33</v>
      </c>
      <c r="R20" s="21">
        <f t="shared" si="4"/>
        <v>64.95</v>
      </c>
      <c r="S20" s="21">
        <f t="shared" si="5"/>
        <v>55.75</v>
      </c>
      <c r="T20" s="21">
        <f t="shared" si="6"/>
        <v>49.85</v>
      </c>
      <c r="U20" s="21">
        <f t="shared" si="7"/>
        <v>58.25</v>
      </c>
      <c r="V20" s="20">
        <f t="shared" si="8"/>
        <v>56.85</v>
      </c>
      <c r="W20" s="20">
        <f t="shared" si="9"/>
        <v>57.2</v>
      </c>
    </row>
    <row r="21" spans="1:23" ht="13.5" x14ac:dyDescent="0.25">
      <c r="A21" s="3">
        <v>42034</v>
      </c>
      <c r="B21" s="2">
        <v>3.8330000000000002</v>
      </c>
      <c r="C21" s="2">
        <v>46.94411545597621</v>
      </c>
      <c r="D21" s="2"/>
      <c r="E21" s="2"/>
      <c r="F21" s="2">
        <v>3.8470799999999996</v>
      </c>
      <c r="G21" s="2">
        <v>3.8621899999999996</v>
      </c>
      <c r="H21" s="2">
        <v>3.8891300000000002</v>
      </c>
      <c r="I21" s="2"/>
      <c r="J21" s="17"/>
      <c r="K21" s="17" t="s">
        <v>51</v>
      </c>
      <c r="L21" s="17" t="s">
        <v>48</v>
      </c>
      <c r="M21" s="17" t="s">
        <v>54</v>
      </c>
      <c r="N21" s="20">
        <f t="shared" si="0"/>
        <v>50</v>
      </c>
      <c r="O21" s="20">
        <f t="shared" si="1"/>
        <v>100</v>
      </c>
      <c r="P21" s="20">
        <f t="shared" si="2"/>
        <v>50</v>
      </c>
      <c r="Q21" s="20">
        <f t="shared" si="3"/>
        <v>33</v>
      </c>
      <c r="R21" s="21">
        <f t="shared" si="4"/>
        <v>64.95</v>
      </c>
      <c r="S21" s="21">
        <f t="shared" si="5"/>
        <v>55.75</v>
      </c>
      <c r="T21" s="21">
        <f t="shared" si="6"/>
        <v>49.85</v>
      </c>
      <c r="U21" s="21">
        <f t="shared" si="7"/>
        <v>58.25</v>
      </c>
      <c r="V21" s="20">
        <f t="shared" si="8"/>
        <v>56.85</v>
      </c>
      <c r="W21" s="20">
        <f t="shared" si="9"/>
        <v>57.2</v>
      </c>
    </row>
    <row r="22" spans="1:23" ht="13.5" x14ac:dyDescent="0.25">
      <c r="A22" s="3">
        <v>42037</v>
      </c>
      <c r="B22" s="2">
        <v>3.8733</v>
      </c>
      <c r="C22" s="2">
        <v>50.646581337308803</v>
      </c>
      <c r="D22" s="2"/>
      <c r="E22" s="2"/>
      <c r="F22" s="2">
        <v>3.8470799999999996</v>
      </c>
      <c r="G22" s="2">
        <v>3.8526200000000004</v>
      </c>
      <c r="H22" s="2">
        <v>3.8888800000000003</v>
      </c>
      <c r="I22" s="2"/>
      <c r="J22" s="17"/>
      <c r="K22" s="17" t="s">
        <v>55</v>
      </c>
      <c r="L22" s="17" t="s">
        <v>50</v>
      </c>
      <c r="M22" s="17" t="s">
        <v>54</v>
      </c>
      <c r="N22" s="20">
        <f t="shared" si="0"/>
        <v>50</v>
      </c>
      <c r="O22" s="20">
        <f t="shared" si="1"/>
        <v>100</v>
      </c>
      <c r="P22" s="20">
        <f t="shared" si="2"/>
        <v>50</v>
      </c>
      <c r="Q22" s="20">
        <f t="shared" si="3"/>
        <v>33</v>
      </c>
      <c r="R22" s="21">
        <f t="shared" si="4"/>
        <v>64.95</v>
      </c>
      <c r="S22" s="21">
        <f t="shared" si="5"/>
        <v>55.75</v>
      </c>
      <c r="T22" s="21">
        <f t="shared" si="6"/>
        <v>49.85</v>
      </c>
      <c r="U22" s="21">
        <f t="shared" si="7"/>
        <v>58.25</v>
      </c>
      <c r="V22" s="20">
        <f t="shared" si="8"/>
        <v>56.85</v>
      </c>
      <c r="W22" s="20">
        <f t="shared" si="9"/>
        <v>57.2</v>
      </c>
    </row>
    <row r="23" spans="1:23" ht="13.5" x14ac:dyDescent="0.25">
      <c r="A23" s="3">
        <v>42038</v>
      </c>
      <c r="B23" s="2">
        <v>3.8733</v>
      </c>
      <c r="C23" s="2">
        <v>50.646581337308803</v>
      </c>
      <c r="D23" s="2"/>
      <c r="E23" s="2"/>
      <c r="F23" s="2">
        <v>3.8470800000000005</v>
      </c>
      <c r="G23" s="2">
        <v>3.8521200000000002</v>
      </c>
      <c r="H23" s="2">
        <v>3.8830900000000006</v>
      </c>
      <c r="I23" s="2"/>
      <c r="J23" s="17"/>
      <c r="K23" s="17" t="s">
        <v>55</v>
      </c>
      <c r="L23" s="17" t="s">
        <v>50</v>
      </c>
      <c r="M23" s="17" t="s">
        <v>54</v>
      </c>
      <c r="N23" s="20">
        <f t="shared" si="0"/>
        <v>50</v>
      </c>
      <c r="O23" s="20">
        <f t="shared" si="1"/>
        <v>100</v>
      </c>
      <c r="P23" s="20">
        <f t="shared" si="2"/>
        <v>50</v>
      </c>
      <c r="Q23" s="20">
        <f t="shared" si="3"/>
        <v>33</v>
      </c>
      <c r="R23" s="21">
        <f t="shared" si="4"/>
        <v>64.95</v>
      </c>
      <c r="S23" s="21">
        <f t="shared" si="5"/>
        <v>55.75</v>
      </c>
      <c r="T23" s="21">
        <f t="shared" si="6"/>
        <v>49.85</v>
      </c>
      <c r="U23" s="21">
        <f t="shared" si="7"/>
        <v>58.25</v>
      </c>
      <c r="V23" s="20">
        <f t="shared" si="8"/>
        <v>56.85</v>
      </c>
      <c r="W23" s="20">
        <f t="shared" si="9"/>
        <v>57.2</v>
      </c>
    </row>
    <row r="24" spans="1:23" ht="13.5" x14ac:dyDescent="0.25">
      <c r="A24" s="3">
        <v>42039</v>
      </c>
      <c r="B24" s="2">
        <v>3.8733</v>
      </c>
      <c r="C24" s="2">
        <v>50.646581337308803</v>
      </c>
      <c r="D24" s="2"/>
      <c r="E24" s="2"/>
      <c r="F24" s="2">
        <v>3.85616</v>
      </c>
      <c r="G24" s="2">
        <v>3.8516200000000005</v>
      </c>
      <c r="H24" s="2">
        <v>3.8773000000000004</v>
      </c>
      <c r="I24" s="2"/>
      <c r="J24" s="17"/>
      <c r="K24" s="17" t="s">
        <v>51</v>
      </c>
      <c r="L24" s="17" t="s">
        <v>48</v>
      </c>
      <c r="M24" s="17" t="s">
        <v>52</v>
      </c>
      <c r="N24" s="20">
        <f t="shared" si="0"/>
        <v>50</v>
      </c>
      <c r="O24" s="20">
        <f t="shared" si="1"/>
        <v>100</v>
      </c>
      <c r="P24" s="20">
        <f t="shared" si="2"/>
        <v>50</v>
      </c>
      <c r="Q24" s="20">
        <f t="shared" si="3"/>
        <v>67</v>
      </c>
      <c r="R24" s="21">
        <f t="shared" si="4"/>
        <v>70.05</v>
      </c>
      <c r="S24" s="21">
        <f t="shared" si="5"/>
        <v>64.25</v>
      </c>
      <c r="T24" s="21">
        <f t="shared" si="6"/>
        <v>65.150000000000006</v>
      </c>
      <c r="U24" s="21">
        <f t="shared" si="7"/>
        <v>66.75</v>
      </c>
      <c r="V24" s="20">
        <f t="shared" si="8"/>
        <v>66.483333333333334</v>
      </c>
      <c r="W24" s="20">
        <f t="shared" si="9"/>
        <v>66.550000000000011</v>
      </c>
    </row>
    <row r="25" spans="1:23" ht="13.5" x14ac:dyDescent="0.25">
      <c r="A25" s="3">
        <v>42040</v>
      </c>
      <c r="B25" s="2">
        <v>3.7574000000000001</v>
      </c>
      <c r="C25" s="2">
        <v>40.495791477839326</v>
      </c>
      <c r="D25" s="2"/>
      <c r="E25" s="2"/>
      <c r="F25" s="2">
        <v>3.84206</v>
      </c>
      <c r="G25" s="2">
        <v>3.84457</v>
      </c>
      <c r="H25" s="2">
        <v>3.8657150000000002</v>
      </c>
      <c r="I25" s="2"/>
      <c r="J25" s="17"/>
      <c r="K25" s="17" t="s">
        <v>51</v>
      </c>
      <c r="L25" s="17" t="s">
        <v>48</v>
      </c>
      <c r="M25" s="17" t="s">
        <v>53</v>
      </c>
      <c r="N25" s="20">
        <f t="shared" si="0"/>
        <v>50</v>
      </c>
      <c r="O25" s="20">
        <f t="shared" si="1"/>
        <v>100</v>
      </c>
      <c r="P25" s="20">
        <f t="shared" si="2"/>
        <v>50</v>
      </c>
      <c r="Q25" s="20">
        <f t="shared" si="3"/>
        <v>50</v>
      </c>
      <c r="R25" s="21">
        <f t="shared" si="4"/>
        <v>67.5</v>
      </c>
      <c r="S25" s="21">
        <f t="shared" si="5"/>
        <v>60</v>
      </c>
      <c r="T25" s="21">
        <f t="shared" si="6"/>
        <v>57.5</v>
      </c>
      <c r="U25" s="21">
        <f t="shared" si="7"/>
        <v>62.5</v>
      </c>
      <c r="V25" s="20">
        <f t="shared" si="8"/>
        <v>61.666666666666664</v>
      </c>
      <c r="W25" s="20">
        <f t="shared" si="9"/>
        <v>61.875</v>
      </c>
    </row>
    <row r="26" spans="1:23" ht="13.5" x14ac:dyDescent="0.25">
      <c r="A26" s="3">
        <v>42041</v>
      </c>
      <c r="B26" s="2">
        <v>3.7826</v>
      </c>
      <c r="C26" s="2">
        <v>43.163150567256082</v>
      </c>
      <c r="D26" s="2"/>
      <c r="E26" s="2"/>
      <c r="F26" s="2">
        <v>3.8319800000000002</v>
      </c>
      <c r="G26" s="2">
        <v>3.8395299999999999</v>
      </c>
      <c r="H26" s="2">
        <v>3.8642049999999997</v>
      </c>
      <c r="I26" s="2"/>
      <c r="J26" s="17"/>
      <c r="K26" s="17" t="s">
        <v>51</v>
      </c>
      <c r="L26" s="17" t="s">
        <v>48</v>
      </c>
      <c r="M26" s="17" t="s">
        <v>53</v>
      </c>
      <c r="N26" s="20">
        <f t="shared" si="0"/>
        <v>50</v>
      </c>
      <c r="O26" s="20">
        <f t="shared" si="1"/>
        <v>100</v>
      </c>
      <c r="P26" s="20">
        <f t="shared" si="2"/>
        <v>50</v>
      </c>
      <c r="Q26" s="20">
        <f t="shared" si="3"/>
        <v>50</v>
      </c>
      <c r="R26" s="21">
        <f t="shared" si="4"/>
        <v>67.5</v>
      </c>
      <c r="S26" s="21">
        <f t="shared" si="5"/>
        <v>60</v>
      </c>
      <c r="T26" s="21">
        <f t="shared" si="6"/>
        <v>57.5</v>
      </c>
      <c r="U26" s="21">
        <f t="shared" si="7"/>
        <v>62.5</v>
      </c>
      <c r="V26" s="20">
        <f t="shared" si="8"/>
        <v>61.666666666666664</v>
      </c>
      <c r="W26" s="20">
        <f t="shared" si="9"/>
        <v>61.875</v>
      </c>
    </row>
    <row r="27" spans="1:23" ht="13.5" x14ac:dyDescent="0.25">
      <c r="A27" s="3">
        <v>42044</v>
      </c>
      <c r="B27" s="2">
        <v>3.7875999999999999</v>
      </c>
      <c r="C27" s="2">
        <v>43.702385406343154</v>
      </c>
      <c r="D27" s="2">
        <v>8.1936025125521894E-3</v>
      </c>
      <c r="E27" s="2"/>
      <c r="F27" s="2">
        <v>3.8148400000000002</v>
      </c>
      <c r="G27" s="2">
        <v>3.8309599999999997</v>
      </c>
      <c r="H27" s="2">
        <v>3.857405</v>
      </c>
      <c r="I27" s="2"/>
      <c r="J27" s="17"/>
      <c r="K27" s="17" t="s">
        <v>51</v>
      </c>
      <c r="L27" s="17" t="s">
        <v>48</v>
      </c>
      <c r="M27" s="17" t="s">
        <v>53</v>
      </c>
      <c r="N27" s="20">
        <f t="shared" si="0"/>
        <v>50</v>
      </c>
      <c r="O27" s="20">
        <f t="shared" si="1"/>
        <v>100</v>
      </c>
      <c r="P27" s="20">
        <f t="shared" si="2"/>
        <v>50</v>
      </c>
      <c r="Q27" s="20">
        <f t="shared" si="3"/>
        <v>50</v>
      </c>
      <c r="R27" s="21">
        <f t="shared" si="4"/>
        <v>67.5</v>
      </c>
      <c r="S27" s="21">
        <f t="shared" si="5"/>
        <v>60</v>
      </c>
      <c r="T27" s="21">
        <f t="shared" si="6"/>
        <v>57.5</v>
      </c>
      <c r="U27" s="21">
        <f t="shared" si="7"/>
        <v>62.5</v>
      </c>
      <c r="V27" s="20">
        <f t="shared" si="8"/>
        <v>61.666666666666664</v>
      </c>
      <c r="W27" s="20">
        <f t="shared" si="9"/>
        <v>61.875</v>
      </c>
    </row>
    <row r="28" spans="1:23" ht="13.5" x14ac:dyDescent="0.25">
      <c r="A28" s="3">
        <v>42045</v>
      </c>
      <c r="B28" s="2">
        <v>3.7776000000000001</v>
      </c>
      <c r="C28" s="2">
        <v>42.827235070992501</v>
      </c>
      <c r="D28" s="2">
        <v>1.3947380955723343E-2</v>
      </c>
      <c r="E28" s="2"/>
      <c r="F28" s="2">
        <v>3.7957000000000001</v>
      </c>
      <c r="G28" s="2">
        <v>3.8213900000000001</v>
      </c>
      <c r="H28" s="2">
        <v>3.8503550000000004</v>
      </c>
      <c r="I28" s="2"/>
      <c r="J28" s="17"/>
      <c r="K28" s="17" t="s">
        <v>55</v>
      </c>
      <c r="L28" s="17" t="s">
        <v>50</v>
      </c>
      <c r="M28" s="17" t="s">
        <v>47</v>
      </c>
      <c r="N28" s="20">
        <f t="shared" si="0"/>
        <v>50</v>
      </c>
      <c r="O28" s="20">
        <f t="shared" si="1"/>
        <v>100</v>
      </c>
      <c r="P28" s="20">
        <f t="shared" si="2"/>
        <v>50</v>
      </c>
      <c r="Q28" s="20">
        <f t="shared" si="3"/>
        <v>33</v>
      </c>
      <c r="R28" s="21">
        <f t="shared" si="4"/>
        <v>64.95</v>
      </c>
      <c r="S28" s="21">
        <f t="shared" si="5"/>
        <v>55.75</v>
      </c>
      <c r="T28" s="21">
        <f t="shared" si="6"/>
        <v>49.85</v>
      </c>
      <c r="U28" s="21">
        <f t="shared" si="7"/>
        <v>58.25</v>
      </c>
      <c r="V28" s="20">
        <f t="shared" si="8"/>
        <v>56.85</v>
      </c>
      <c r="W28" s="20">
        <f t="shared" si="9"/>
        <v>57.2</v>
      </c>
    </row>
    <row r="29" spans="1:23" ht="13.5" x14ac:dyDescent="0.25">
      <c r="A29" s="3">
        <v>42046</v>
      </c>
      <c r="B29" s="2">
        <v>3.8681999999999999</v>
      </c>
      <c r="C29" s="2">
        <v>52.172076347057406</v>
      </c>
      <c r="D29" s="2">
        <v>5.6912543119884695E-3</v>
      </c>
      <c r="E29" s="2"/>
      <c r="F29" s="2">
        <v>3.7946799999999996</v>
      </c>
      <c r="G29" s="2">
        <v>3.8254200000000003</v>
      </c>
      <c r="H29" s="2">
        <v>3.84985</v>
      </c>
      <c r="I29" s="2"/>
      <c r="J29" s="17"/>
      <c r="K29" s="17" t="s">
        <v>55</v>
      </c>
      <c r="L29" s="17" t="s">
        <v>50</v>
      </c>
      <c r="M29" s="17" t="s">
        <v>47</v>
      </c>
      <c r="N29" s="20">
        <f t="shared" si="0"/>
        <v>50</v>
      </c>
      <c r="O29" s="20">
        <f t="shared" si="1"/>
        <v>100</v>
      </c>
      <c r="P29" s="20">
        <f t="shared" si="2"/>
        <v>50</v>
      </c>
      <c r="Q29" s="20">
        <f t="shared" si="3"/>
        <v>33</v>
      </c>
      <c r="R29" s="21">
        <f t="shared" si="4"/>
        <v>64.95</v>
      </c>
      <c r="S29" s="21">
        <f t="shared" si="5"/>
        <v>55.75</v>
      </c>
      <c r="T29" s="21">
        <f t="shared" si="6"/>
        <v>49.85</v>
      </c>
      <c r="U29" s="21">
        <f t="shared" si="7"/>
        <v>58.25</v>
      </c>
      <c r="V29" s="20">
        <f t="shared" si="8"/>
        <v>56.85</v>
      </c>
      <c r="W29" s="20">
        <f t="shared" si="9"/>
        <v>57.2</v>
      </c>
    </row>
    <row r="30" spans="1:23" ht="13.5" x14ac:dyDescent="0.25">
      <c r="A30" s="3">
        <v>42047</v>
      </c>
      <c r="B30" s="2">
        <v>3.8681999999999999</v>
      </c>
      <c r="C30" s="2">
        <v>52.172076347057406</v>
      </c>
      <c r="D30" s="2">
        <v>-1.3013378369430839E-3</v>
      </c>
      <c r="E30" s="2"/>
      <c r="F30" s="2">
        <v>3.81684</v>
      </c>
      <c r="G30" s="2">
        <v>3.82945</v>
      </c>
      <c r="H30" s="2">
        <v>3.8480850000000002</v>
      </c>
      <c r="I30" s="2"/>
      <c r="J30" s="17"/>
      <c r="K30" s="17" t="s">
        <v>55</v>
      </c>
      <c r="L30" s="17" t="s">
        <v>54</v>
      </c>
      <c r="M30" s="17" t="s">
        <v>49</v>
      </c>
      <c r="N30" s="20">
        <f t="shared" si="0"/>
        <v>50</v>
      </c>
      <c r="O30" s="20">
        <f t="shared" si="1"/>
        <v>100</v>
      </c>
      <c r="P30" s="20">
        <f t="shared" si="2"/>
        <v>50</v>
      </c>
      <c r="Q30" s="20">
        <f t="shared" si="3"/>
        <v>16.5</v>
      </c>
      <c r="R30" s="21">
        <f t="shared" si="4"/>
        <v>62.475000000000001</v>
      </c>
      <c r="S30" s="21">
        <f t="shared" si="5"/>
        <v>51.625</v>
      </c>
      <c r="T30" s="21">
        <f t="shared" si="6"/>
        <v>42.424999999999997</v>
      </c>
      <c r="U30" s="21">
        <f t="shared" si="7"/>
        <v>54.125</v>
      </c>
      <c r="V30" s="20">
        <f t="shared" si="8"/>
        <v>52.17499999999999</v>
      </c>
      <c r="W30" s="20">
        <f t="shared" si="9"/>
        <v>52.662499999999994</v>
      </c>
    </row>
    <row r="31" spans="1:23" ht="13.5" x14ac:dyDescent="0.25">
      <c r="A31" s="3">
        <v>42048</v>
      </c>
      <c r="B31" s="2">
        <v>3.9287000000000001</v>
      </c>
      <c r="C31" s="2">
        <v>57.546070303453156</v>
      </c>
      <c r="D31" s="2">
        <v>-1.0921159744659459E-2</v>
      </c>
      <c r="E31" s="2"/>
      <c r="F31" s="2">
        <v>3.84606</v>
      </c>
      <c r="G31" s="2">
        <v>3.8390200000000001</v>
      </c>
      <c r="H31" s="2">
        <v>3.8506050000000003</v>
      </c>
      <c r="I31" s="2"/>
      <c r="J31" s="17"/>
      <c r="K31" s="17" t="s">
        <v>51</v>
      </c>
      <c r="L31" s="17" t="s">
        <v>48</v>
      </c>
      <c r="M31" s="17" t="s">
        <v>52</v>
      </c>
      <c r="N31" s="20">
        <f t="shared" si="0"/>
        <v>50</v>
      </c>
      <c r="O31" s="20">
        <f t="shared" si="1"/>
        <v>100</v>
      </c>
      <c r="P31" s="20">
        <f t="shared" si="2"/>
        <v>50</v>
      </c>
      <c r="Q31" s="20">
        <f t="shared" si="3"/>
        <v>67</v>
      </c>
      <c r="R31" s="21">
        <f t="shared" si="4"/>
        <v>70.05</v>
      </c>
      <c r="S31" s="21">
        <f t="shared" si="5"/>
        <v>64.25</v>
      </c>
      <c r="T31" s="21">
        <f t="shared" si="6"/>
        <v>65.150000000000006</v>
      </c>
      <c r="U31" s="21">
        <f t="shared" si="7"/>
        <v>66.75</v>
      </c>
      <c r="V31" s="20">
        <f t="shared" si="8"/>
        <v>66.483333333333334</v>
      </c>
      <c r="W31" s="20">
        <f t="shared" si="9"/>
        <v>66.550000000000011</v>
      </c>
    </row>
    <row r="32" spans="1:23" ht="13.5" x14ac:dyDescent="0.25">
      <c r="A32" s="3">
        <v>42051</v>
      </c>
      <c r="B32" s="2">
        <v>3.8782999999999999</v>
      </c>
      <c r="C32" s="2">
        <v>52.276425137864472</v>
      </c>
      <c r="D32" s="2">
        <v>-9.4908645470623831E-3</v>
      </c>
      <c r="E32" s="2"/>
      <c r="F32" s="2">
        <v>3.8641999999999994</v>
      </c>
      <c r="G32" s="2">
        <v>3.8395200000000003</v>
      </c>
      <c r="H32" s="2">
        <v>3.8460700000000001</v>
      </c>
      <c r="I32" s="2"/>
      <c r="J32" s="17"/>
      <c r="K32" s="17" t="s">
        <v>51</v>
      </c>
      <c r="L32" s="17" t="s">
        <v>48</v>
      </c>
      <c r="M32" s="17" t="s">
        <v>52</v>
      </c>
      <c r="N32" s="20">
        <f t="shared" si="0"/>
        <v>50</v>
      </c>
      <c r="O32" s="20">
        <f t="shared" si="1"/>
        <v>100</v>
      </c>
      <c r="P32" s="20">
        <f t="shared" si="2"/>
        <v>50</v>
      </c>
      <c r="Q32" s="20">
        <f t="shared" si="3"/>
        <v>67</v>
      </c>
      <c r="R32" s="21">
        <f t="shared" si="4"/>
        <v>70.05</v>
      </c>
      <c r="S32" s="21">
        <f t="shared" si="5"/>
        <v>64.25</v>
      </c>
      <c r="T32" s="21">
        <f t="shared" si="6"/>
        <v>65.150000000000006</v>
      </c>
      <c r="U32" s="21">
        <f t="shared" si="7"/>
        <v>66.75</v>
      </c>
      <c r="V32" s="20">
        <f t="shared" si="8"/>
        <v>66.483333333333334</v>
      </c>
      <c r="W32" s="20">
        <f t="shared" si="9"/>
        <v>66.550000000000011</v>
      </c>
    </row>
    <row r="33" spans="1:23" ht="13.5" x14ac:dyDescent="0.25">
      <c r="A33" s="3">
        <v>42052</v>
      </c>
      <c r="B33" s="2">
        <v>3.8782999999999999</v>
      </c>
      <c r="C33" s="2">
        <v>52.276425137864486</v>
      </c>
      <c r="D33" s="2">
        <v>-8.3190849529670707E-3</v>
      </c>
      <c r="E33" s="2"/>
      <c r="F33" s="2">
        <v>3.8843399999999995</v>
      </c>
      <c r="G33" s="2">
        <v>3.8400200000000004</v>
      </c>
      <c r="H33" s="2">
        <v>3.8460699999999997</v>
      </c>
      <c r="I33" s="2"/>
      <c r="J33" s="17"/>
      <c r="K33" s="17" t="s">
        <v>51</v>
      </c>
      <c r="L33" s="17" t="s">
        <v>48</v>
      </c>
      <c r="M33" s="17" t="s">
        <v>52</v>
      </c>
      <c r="N33" s="20">
        <f t="shared" si="0"/>
        <v>50</v>
      </c>
      <c r="O33" s="20">
        <f t="shared" si="1"/>
        <v>100</v>
      </c>
      <c r="P33" s="20">
        <f t="shared" si="2"/>
        <v>50</v>
      </c>
      <c r="Q33" s="20">
        <f t="shared" si="3"/>
        <v>67</v>
      </c>
      <c r="R33" s="21">
        <f t="shared" si="4"/>
        <v>70.05</v>
      </c>
      <c r="S33" s="21">
        <f t="shared" si="5"/>
        <v>64.25</v>
      </c>
      <c r="T33" s="21">
        <f t="shared" si="6"/>
        <v>65.150000000000006</v>
      </c>
      <c r="U33" s="21">
        <f t="shared" si="7"/>
        <v>66.75</v>
      </c>
      <c r="V33" s="20">
        <f t="shared" si="8"/>
        <v>66.483333333333334</v>
      </c>
      <c r="W33" s="20">
        <f t="shared" si="9"/>
        <v>66.550000000000011</v>
      </c>
    </row>
    <row r="34" spans="1:23" ht="13.5" x14ac:dyDescent="0.25">
      <c r="A34" s="3">
        <v>42053</v>
      </c>
      <c r="B34" s="2">
        <v>3.8027000000000002</v>
      </c>
      <c r="C34" s="2">
        <v>45.092944556041424</v>
      </c>
      <c r="D34" s="2">
        <v>-1.7631996874740707E-3</v>
      </c>
      <c r="E34" s="2"/>
      <c r="F34" s="2">
        <v>3.8712400000000002</v>
      </c>
      <c r="G34" s="2">
        <v>3.8329599999999999</v>
      </c>
      <c r="H34" s="2">
        <v>3.8422899999999998</v>
      </c>
      <c r="I34" s="2"/>
      <c r="J34" s="17"/>
      <c r="K34" s="17" t="s">
        <v>55</v>
      </c>
      <c r="L34" s="17" t="s">
        <v>50</v>
      </c>
      <c r="M34" s="17" t="s">
        <v>47</v>
      </c>
      <c r="N34" s="20">
        <f t="shared" si="0"/>
        <v>50</v>
      </c>
      <c r="O34" s="20">
        <f t="shared" si="1"/>
        <v>100</v>
      </c>
      <c r="P34" s="20">
        <f t="shared" si="2"/>
        <v>50</v>
      </c>
      <c r="Q34" s="20">
        <f t="shared" si="3"/>
        <v>33</v>
      </c>
      <c r="R34" s="21">
        <f t="shared" si="4"/>
        <v>64.95</v>
      </c>
      <c r="S34" s="21">
        <f t="shared" si="5"/>
        <v>55.75</v>
      </c>
      <c r="T34" s="21">
        <f t="shared" si="6"/>
        <v>49.85</v>
      </c>
      <c r="U34" s="21">
        <f t="shared" si="7"/>
        <v>58.25</v>
      </c>
      <c r="V34" s="20">
        <f t="shared" si="8"/>
        <v>56.85</v>
      </c>
      <c r="W34" s="20">
        <f t="shared" si="9"/>
        <v>57.2</v>
      </c>
    </row>
    <row r="35" spans="1:23" ht="13.5" x14ac:dyDescent="0.25">
      <c r="A35" s="3">
        <v>42054</v>
      </c>
      <c r="B35" s="2">
        <v>3.8027000000000002</v>
      </c>
      <c r="C35" s="2">
        <v>45.092944556041424</v>
      </c>
      <c r="D35" s="2">
        <v>-1.3632939725193527E-2</v>
      </c>
      <c r="E35" s="2">
        <v>-1.9551498571150658E-3</v>
      </c>
      <c r="F35" s="2">
        <v>3.8581400000000001</v>
      </c>
      <c r="G35" s="2">
        <v>3.8374899999999998</v>
      </c>
      <c r="H35" s="2">
        <v>3.8410299999999999</v>
      </c>
      <c r="I35" s="2"/>
      <c r="J35" s="17"/>
      <c r="K35" s="17" t="s">
        <v>55</v>
      </c>
      <c r="L35" s="17" t="s">
        <v>50</v>
      </c>
      <c r="M35" s="17" t="s">
        <v>47</v>
      </c>
      <c r="N35" s="20">
        <f t="shared" si="0"/>
        <v>50</v>
      </c>
      <c r="O35" s="20">
        <f t="shared" si="1"/>
        <v>100</v>
      </c>
      <c r="P35" s="20">
        <f t="shared" si="2"/>
        <v>50</v>
      </c>
      <c r="Q35" s="20">
        <f t="shared" si="3"/>
        <v>33</v>
      </c>
      <c r="R35" s="21">
        <f t="shared" si="4"/>
        <v>64.95</v>
      </c>
      <c r="S35" s="21">
        <f t="shared" si="5"/>
        <v>55.75</v>
      </c>
      <c r="T35" s="21">
        <f t="shared" si="6"/>
        <v>49.85</v>
      </c>
      <c r="U35" s="21">
        <f t="shared" si="7"/>
        <v>58.25</v>
      </c>
      <c r="V35" s="20">
        <f t="shared" si="8"/>
        <v>56.85</v>
      </c>
      <c r="W35" s="20">
        <f t="shared" si="9"/>
        <v>57.2</v>
      </c>
    </row>
    <row r="36" spans="1:23" ht="13.5" x14ac:dyDescent="0.25">
      <c r="A36" s="3">
        <v>42055</v>
      </c>
      <c r="B36" s="2">
        <v>3.8782999999999999</v>
      </c>
      <c r="C36" s="2">
        <v>52.640488072636273</v>
      </c>
      <c r="D36" s="2">
        <v>-2.5016548703745922E-2</v>
      </c>
      <c r="E36" s="2">
        <v>2.2032809483901003E-2</v>
      </c>
      <c r="F36" s="2">
        <v>3.8480600000000003</v>
      </c>
      <c r="G36" s="2">
        <v>3.8470600000000004</v>
      </c>
      <c r="H36" s="2">
        <v>3.8432949999999999</v>
      </c>
      <c r="I36" s="2"/>
      <c r="J36" s="17"/>
      <c r="K36" s="17" t="s">
        <v>55</v>
      </c>
      <c r="L36" s="17" t="s">
        <v>48</v>
      </c>
      <c r="M36" s="17" t="s">
        <v>47</v>
      </c>
      <c r="N36" s="20">
        <f t="shared" si="0"/>
        <v>50</v>
      </c>
      <c r="O36" s="20">
        <f t="shared" si="1"/>
        <v>100</v>
      </c>
      <c r="P36" s="20">
        <f t="shared" si="2"/>
        <v>50</v>
      </c>
      <c r="Q36" s="20">
        <f t="shared" si="3"/>
        <v>0</v>
      </c>
      <c r="R36" s="21">
        <f t="shared" si="4"/>
        <v>60</v>
      </c>
      <c r="S36" s="21">
        <f t="shared" si="5"/>
        <v>47.5</v>
      </c>
      <c r="T36" s="21">
        <f t="shared" si="6"/>
        <v>35</v>
      </c>
      <c r="U36" s="21">
        <f t="shared" si="7"/>
        <v>50</v>
      </c>
      <c r="V36" s="20">
        <f t="shared" si="8"/>
        <v>47.5</v>
      </c>
      <c r="W36" s="20">
        <f t="shared" si="9"/>
        <v>48.125</v>
      </c>
    </row>
    <row r="37" spans="1:23" ht="13.5" x14ac:dyDescent="0.25">
      <c r="A37" s="3">
        <v>42058</v>
      </c>
      <c r="B37" s="2">
        <v>3.8580999999999999</v>
      </c>
      <c r="C37" s="2">
        <v>50.637563787668341</v>
      </c>
      <c r="D37" s="2">
        <v>-3.2475313017953589E-2</v>
      </c>
      <c r="E37" s="2">
        <v>3.9787482184207287E-2</v>
      </c>
      <c r="F37" s="2">
        <v>3.8440199999999995</v>
      </c>
      <c r="G37" s="2">
        <v>3.8541099999999999</v>
      </c>
      <c r="H37" s="2">
        <v>3.8425349999999994</v>
      </c>
      <c r="I37" s="2"/>
      <c r="J37" s="17"/>
      <c r="K37" s="17" t="s">
        <v>55</v>
      </c>
      <c r="L37" s="17" t="s">
        <v>50</v>
      </c>
      <c r="M37" s="17" t="s">
        <v>47</v>
      </c>
      <c r="N37" s="20">
        <f t="shared" si="0"/>
        <v>50</v>
      </c>
      <c r="O37" s="20">
        <f t="shared" si="1"/>
        <v>100</v>
      </c>
      <c r="P37" s="20">
        <f t="shared" si="2"/>
        <v>50</v>
      </c>
      <c r="Q37" s="20">
        <f t="shared" si="3"/>
        <v>33</v>
      </c>
      <c r="R37" s="21">
        <f t="shared" si="4"/>
        <v>64.95</v>
      </c>
      <c r="S37" s="21">
        <f t="shared" si="5"/>
        <v>55.75</v>
      </c>
      <c r="T37" s="21">
        <f t="shared" si="6"/>
        <v>49.85</v>
      </c>
      <c r="U37" s="21">
        <f t="shared" si="7"/>
        <v>58.25</v>
      </c>
      <c r="V37" s="20">
        <f t="shared" si="8"/>
        <v>56.85</v>
      </c>
      <c r="W37" s="20">
        <f t="shared" si="9"/>
        <v>57.2</v>
      </c>
    </row>
    <row r="38" spans="1:23" ht="13.5" x14ac:dyDescent="0.25">
      <c r="A38" s="3">
        <v>42059</v>
      </c>
      <c r="B38" s="2">
        <v>3.8580999999999999</v>
      </c>
      <c r="C38" s="2">
        <v>50.637563787668356</v>
      </c>
      <c r="D38" s="2">
        <v>-4.0290865537427667E-2</v>
      </c>
      <c r="E38" s="2">
        <v>5.4042898404772402E-2</v>
      </c>
      <c r="F38" s="2">
        <v>3.8399799999999997</v>
      </c>
      <c r="G38" s="2">
        <v>3.8621600000000003</v>
      </c>
      <c r="H38" s="2">
        <v>3.8417749999999997</v>
      </c>
      <c r="I38" s="2"/>
      <c r="J38" s="17"/>
      <c r="K38" s="17" t="s">
        <v>55</v>
      </c>
      <c r="L38" s="17" t="s">
        <v>50</v>
      </c>
      <c r="M38" s="17" t="s">
        <v>47</v>
      </c>
      <c r="N38" s="20">
        <f t="shared" si="0"/>
        <v>50</v>
      </c>
      <c r="O38" s="20">
        <f t="shared" si="1"/>
        <v>100</v>
      </c>
      <c r="P38" s="20">
        <f t="shared" si="2"/>
        <v>50</v>
      </c>
      <c r="Q38" s="20">
        <f t="shared" si="3"/>
        <v>33</v>
      </c>
      <c r="R38" s="21">
        <f t="shared" si="4"/>
        <v>64.95</v>
      </c>
      <c r="S38" s="21">
        <f t="shared" si="5"/>
        <v>55.75</v>
      </c>
      <c r="T38" s="21">
        <f t="shared" si="6"/>
        <v>49.85</v>
      </c>
      <c r="U38" s="21">
        <f t="shared" si="7"/>
        <v>58.25</v>
      </c>
      <c r="V38" s="20">
        <f t="shared" si="8"/>
        <v>56.85</v>
      </c>
      <c r="W38" s="20">
        <f t="shared" si="9"/>
        <v>57.2</v>
      </c>
    </row>
    <row r="39" spans="1:23" ht="13.5" x14ac:dyDescent="0.25">
      <c r="A39" s="3">
        <v>42060</v>
      </c>
      <c r="B39" s="2">
        <v>3.8580999999999999</v>
      </c>
      <c r="C39" s="2">
        <v>50.637563787668356</v>
      </c>
      <c r="D39" s="2">
        <v>-3.2933923887016103E-2</v>
      </c>
      <c r="E39" s="2">
        <v>6.6874923164581823E-2</v>
      </c>
      <c r="F39" s="2">
        <v>3.8510599999999995</v>
      </c>
      <c r="G39" s="2">
        <v>3.8611499999999999</v>
      </c>
      <c r="H39" s="2">
        <v>3.8432849999999994</v>
      </c>
      <c r="I39" s="2"/>
      <c r="J39" s="17"/>
      <c r="K39" s="17" t="s">
        <v>55</v>
      </c>
      <c r="L39" s="17" t="s">
        <v>50</v>
      </c>
      <c r="M39" s="17" t="s">
        <v>49</v>
      </c>
      <c r="N39" s="20">
        <f t="shared" si="0"/>
        <v>50</v>
      </c>
      <c r="O39" s="20">
        <f t="shared" si="1"/>
        <v>100</v>
      </c>
      <c r="P39" s="20">
        <f t="shared" si="2"/>
        <v>50</v>
      </c>
      <c r="Q39" s="20">
        <f t="shared" si="3"/>
        <v>33</v>
      </c>
      <c r="R39" s="21">
        <f t="shared" si="4"/>
        <v>64.95</v>
      </c>
      <c r="S39" s="21">
        <f t="shared" si="5"/>
        <v>55.75</v>
      </c>
      <c r="T39" s="21">
        <f t="shared" si="6"/>
        <v>49.85</v>
      </c>
      <c r="U39" s="21">
        <f t="shared" si="7"/>
        <v>58.25</v>
      </c>
      <c r="V39" s="20">
        <f t="shared" si="8"/>
        <v>56.85</v>
      </c>
      <c r="W39" s="20">
        <f t="shared" si="9"/>
        <v>57.2</v>
      </c>
    </row>
    <row r="40" spans="1:23" ht="13.5" x14ac:dyDescent="0.25">
      <c r="A40" s="3">
        <v>42061</v>
      </c>
      <c r="B40" s="2">
        <v>3.8481000000000001</v>
      </c>
      <c r="C40" s="2">
        <v>49.473648834465649</v>
      </c>
      <c r="D40" s="2">
        <v>-2.5938782435702468E-2</v>
      </c>
      <c r="E40" s="2">
        <v>7.933180457544986E-2</v>
      </c>
      <c r="F40" s="2">
        <v>3.8601399999999999</v>
      </c>
      <c r="G40" s="2">
        <v>3.85914</v>
      </c>
      <c r="H40" s="2">
        <v>3.8442949999999998</v>
      </c>
      <c r="I40" s="2"/>
      <c r="J40" s="17"/>
      <c r="K40" s="17" t="s">
        <v>55</v>
      </c>
      <c r="L40" s="17" t="s">
        <v>50</v>
      </c>
      <c r="M40" s="17" t="s">
        <v>49</v>
      </c>
      <c r="N40" s="20">
        <f t="shared" si="0"/>
        <v>50</v>
      </c>
      <c r="O40" s="20">
        <f t="shared" si="1"/>
        <v>100</v>
      </c>
      <c r="P40" s="20">
        <f t="shared" si="2"/>
        <v>50</v>
      </c>
      <c r="Q40" s="20">
        <f t="shared" si="3"/>
        <v>33</v>
      </c>
      <c r="R40" s="21">
        <f t="shared" si="4"/>
        <v>64.95</v>
      </c>
      <c r="S40" s="21">
        <f t="shared" si="5"/>
        <v>55.75</v>
      </c>
      <c r="T40" s="21">
        <f t="shared" si="6"/>
        <v>49.85</v>
      </c>
      <c r="U40" s="21">
        <f t="shared" si="7"/>
        <v>58.25</v>
      </c>
      <c r="V40" s="20">
        <f t="shared" si="8"/>
        <v>56.85</v>
      </c>
      <c r="W40" s="20">
        <f t="shared" si="9"/>
        <v>57.2</v>
      </c>
    </row>
    <row r="41" spans="1:23" ht="13.5" x14ac:dyDescent="0.25">
      <c r="A41" s="3">
        <v>42062</v>
      </c>
      <c r="B41" s="2">
        <v>4.0797999999999996</v>
      </c>
      <c r="C41" s="2">
        <v>67.889888961286346</v>
      </c>
      <c r="D41" s="2">
        <v>-2.7788870672585286E-2</v>
      </c>
      <c r="E41" s="2">
        <v>9.0808618754445014E-2</v>
      </c>
      <c r="F41" s="2">
        <v>3.9004399999999997</v>
      </c>
      <c r="G41" s="2">
        <v>3.87425</v>
      </c>
      <c r="H41" s="2">
        <v>3.8566350000000007</v>
      </c>
      <c r="I41" s="2"/>
      <c r="J41" s="17"/>
      <c r="K41" s="17" t="s">
        <v>51</v>
      </c>
      <c r="L41" s="17" t="s">
        <v>48</v>
      </c>
      <c r="M41" s="17" t="s">
        <v>52</v>
      </c>
      <c r="N41" s="20">
        <f t="shared" si="0"/>
        <v>50</v>
      </c>
      <c r="O41" s="20">
        <f t="shared" si="1"/>
        <v>100</v>
      </c>
      <c r="P41" s="20">
        <f t="shared" si="2"/>
        <v>50</v>
      </c>
      <c r="Q41" s="20">
        <f t="shared" si="3"/>
        <v>67</v>
      </c>
      <c r="R41" s="21">
        <f t="shared" si="4"/>
        <v>70.05</v>
      </c>
      <c r="S41" s="21">
        <f t="shared" si="5"/>
        <v>64.25</v>
      </c>
      <c r="T41" s="21">
        <f t="shared" si="6"/>
        <v>65.150000000000006</v>
      </c>
      <c r="U41" s="21">
        <f t="shared" si="7"/>
        <v>66.75</v>
      </c>
      <c r="V41" s="20">
        <f t="shared" si="8"/>
        <v>66.483333333333334</v>
      </c>
      <c r="W41" s="20">
        <f t="shared" si="9"/>
        <v>66.550000000000011</v>
      </c>
    </row>
    <row r="42" spans="1:23" ht="13.5" x14ac:dyDescent="0.25">
      <c r="A42" s="3">
        <v>42065</v>
      </c>
      <c r="B42" s="2">
        <v>4.3266</v>
      </c>
      <c r="C42" s="2">
        <v>77.357051241001699</v>
      </c>
      <c r="D42" s="2">
        <v>-5.6678952673874683E-2</v>
      </c>
      <c r="E42" s="2">
        <v>9.9465617928001043E-2</v>
      </c>
      <c r="F42" s="2">
        <v>3.9941399999999994</v>
      </c>
      <c r="G42" s="2">
        <v>3.9190799999999997</v>
      </c>
      <c r="H42" s="2">
        <v>3.8793000000000006</v>
      </c>
      <c r="I42" s="2"/>
      <c r="J42" s="17"/>
      <c r="K42" s="17" t="s">
        <v>51</v>
      </c>
      <c r="L42" s="17" t="s">
        <v>48</v>
      </c>
      <c r="M42" s="17" t="s">
        <v>52</v>
      </c>
      <c r="N42" s="20">
        <f t="shared" si="0"/>
        <v>50</v>
      </c>
      <c r="O42" s="20">
        <f t="shared" si="1"/>
        <v>100</v>
      </c>
      <c r="P42" s="20">
        <f t="shared" si="2"/>
        <v>50</v>
      </c>
      <c r="Q42" s="20">
        <f t="shared" si="3"/>
        <v>67</v>
      </c>
      <c r="R42" s="21">
        <f t="shared" si="4"/>
        <v>70.05</v>
      </c>
      <c r="S42" s="21">
        <f t="shared" si="5"/>
        <v>64.25</v>
      </c>
      <c r="T42" s="21">
        <f t="shared" si="6"/>
        <v>65.150000000000006</v>
      </c>
      <c r="U42" s="21">
        <f t="shared" si="7"/>
        <v>66.75</v>
      </c>
      <c r="V42" s="20">
        <f t="shared" si="8"/>
        <v>66.483333333333334</v>
      </c>
      <c r="W42" s="20">
        <f t="shared" si="9"/>
        <v>66.550000000000011</v>
      </c>
    </row>
    <row r="43" spans="1:23" ht="13.5" x14ac:dyDescent="0.25">
      <c r="A43" s="3">
        <v>42066</v>
      </c>
      <c r="B43" s="2">
        <v>4.5179999999999998</v>
      </c>
      <c r="C43" s="2">
        <v>81.83099582406993</v>
      </c>
      <c r="D43" s="2">
        <v>-9.7954328000538382E-2</v>
      </c>
      <c r="E43" s="2">
        <v>0.10720073510630795</v>
      </c>
      <c r="F43" s="2">
        <v>4.1261200000000002</v>
      </c>
      <c r="G43" s="2">
        <v>3.98305</v>
      </c>
      <c r="H43" s="2">
        <v>3.9115350000000007</v>
      </c>
      <c r="I43" s="2"/>
      <c r="J43" s="17"/>
      <c r="K43" s="17" t="s">
        <v>51</v>
      </c>
      <c r="L43" s="17" t="s">
        <v>48</v>
      </c>
      <c r="M43" s="17" t="s">
        <v>52</v>
      </c>
      <c r="N43" s="20">
        <f t="shared" si="0"/>
        <v>50</v>
      </c>
      <c r="O43" s="20">
        <f t="shared" si="1"/>
        <v>100</v>
      </c>
      <c r="P43" s="20">
        <f t="shared" si="2"/>
        <v>50</v>
      </c>
      <c r="Q43" s="20">
        <f t="shared" si="3"/>
        <v>67</v>
      </c>
      <c r="R43" s="21">
        <f t="shared" si="4"/>
        <v>70.05</v>
      </c>
      <c r="S43" s="21">
        <f t="shared" si="5"/>
        <v>64.25</v>
      </c>
      <c r="T43" s="21">
        <f t="shared" si="6"/>
        <v>65.150000000000006</v>
      </c>
      <c r="U43" s="21">
        <f t="shared" si="7"/>
        <v>66.75</v>
      </c>
      <c r="V43" s="20">
        <f t="shared" si="8"/>
        <v>66.483333333333334</v>
      </c>
      <c r="W43" s="20">
        <f t="shared" si="9"/>
        <v>66.550000000000011</v>
      </c>
    </row>
    <row r="44" spans="1:23" ht="13.5" x14ac:dyDescent="0.25">
      <c r="A44" s="3">
        <v>42067</v>
      </c>
      <c r="B44" s="2">
        <v>4.4524999999999997</v>
      </c>
      <c r="C44" s="2">
        <v>76.276645693268421</v>
      </c>
      <c r="D44" s="2">
        <v>-0.14324524225361657</v>
      </c>
      <c r="E44" s="2">
        <v>0.1149266762643277</v>
      </c>
      <c r="F44" s="2">
        <v>4.2450000000000001</v>
      </c>
      <c r="G44" s="2">
        <v>4.0480299999999989</v>
      </c>
      <c r="H44" s="2">
        <v>3.9404950000000007</v>
      </c>
      <c r="I44" s="2"/>
      <c r="J44" s="17"/>
      <c r="K44" s="17" t="s">
        <v>51</v>
      </c>
      <c r="L44" s="17" t="s">
        <v>48</v>
      </c>
      <c r="M44" s="17" t="s">
        <v>52</v>
      </c>
      <c r="N44" s="20">
        <f t="shared" si="0"/>
        <v>50</v>
      </c>
      <c r="O44" s="20">
        <f t="shared" si="1"/>
        <v>100</v>
      </c>
      <c r="P44" s="20">
        <f t="shared" si="2"/>
        <v>50</v>
      </c>
      <c r="Q44" s="20">
        <f t="shared" si="3"/>
        <v>67</v>
      </c>
      <c r="R44" s="21">
        <f t="shared" si="4"/>
        <v>70.05</v>
      </c>
      <c r="S44" s="21">
        <f t="shared" si="5"/>
        <v>64.25</v>
      </c>
      <c r="T44" s="21">
        <f t="shared" si="6"/>
        <v>65.150000000000006</v>
      </c>
      <c r="U44" s="21">
        <f t="shared" si="7"/>
        <v>66.75</v>
      </c>
      <c r="V44" s="20">
        <f t="shared" si="8"/>
        <v>66.483333333333334</v>
      </c>
      <c r="W44" s="20">
        <f t="shared" si="9"/>
        <v>66.550000000000011</v>
      </c>
    </row>
    <row r="45" spans="1:23" ht="13.5" x14ac:dyDescent="0.25">
      <c r="A45" s="3">
        <v>42068</v>
      </c>
      <c r="B45" s="2">
        <v>4.4322999999999997</v>
      </c>
      <c r="C45" s="2">
        <v>74.595055329566435</v>
      </c>
      <c r="D45" s="2">
        <v>-0.18300598427806669</v>
      </c>
      <c r="E45" s="2">
        <v>0.11756441975060347</v>
      </c>
      <c r="F45" s="2">
        <v>4.3618399999999991</v>
      </c>
      <c r="G45" s="2">
        <v>4.1109899999999993</v>
      </c>
      <c r="H45" s="2">
        <v>3.9742400000000004</v>
      </c>
      <c r="I45" s="2"/>
      <c r="J45" s="17"/>
      <c r="K45" s="17" t="s">
        <v>51</v>
      </c>
      <c r="L45" s="17" t="s">
        <v>48</v>
      </c>
      <c r="M45" s="17" t="s">
        <v>52</v>
      </c>
      <c r="N45" s="20">
        <f t="shared" si="0"/>
        <v>50</v>
      </c>
      <c r="O45" s="20">
        <f t="shared" si="1"/>
        <v>100</v>
      </c>
      <c r="P45" s="20">
        <f t="shared" si="2"/>
        <v>50</v>
      </c>
      <c r="Q45" s="20">
        <f t="shared" si="3"/>
        <v>67</v>
      </c>
      <c r="R45" s="21">
        <f t="shared" si="4"/>
        <v>70.05</v>
      </c>
      <c r="S45" s="21">
        <f t="shared" si="5"/>
        <v>64.25</v>
      </c>
      <c r="T45" s="21">
        <f t="shared" si="6"/>
        <v>65.150000000000006</v>
      </c>
      <c r="U45" s="21">
        <f t="shared" si="7"/>
        <v>66.75</v>
      </c>
      <c r="V45" s="20">
        <f t="shared" si="8"/>
        <v>66.483333333333334</v>
      </c>
      <c r="W45" s="20">
        <f t="shared" si="9"/>
        <v>66.550000000000011</v>
      </c>
    </row>
    <row r="46" spans="1:23" ht="13.5" x14ac:dyDescent="0.25">
      <c r="A46" s="3">
        <v>42069</v>
      </c>
      <c r="B46" s="2">
        <v>4.5632999999999999</v>
      </c>
      <c r="C46" s="2">
        <v>77.984724799661777</v>
      </c>
      <c r="D46" s="2">
        <v>-0.21731988775274313</v>
      </c>
      <c r="E46" s="2">
        <v>0.11834099655958114</v>
      </c>
      <c r="F46" s="2">
        <v>4.4585399999999993</v>
      </c>
      <c r="G46" s="2">
        <v>4.1794899999999995</v>
      </c>
      <c r="H46" s="2">
        <v>4.0132750000000001</v>
      </c>
      <c r="I46" s="2"/>
      <c r="J46" s="17"/>
      <c r="K46" s="17" t="s">
        <v>51</v>
      </c>
      <c r="L46" s="17" t="s">
        <v>48</v>
      </c>
      <c r="M46" s="17" t="s">
        <v>52</v>
      </c>
      <c r="N46" s="20">
        <f t="shared" si="0"/>
        <v>50</v>
      </c>
      <c r="O46" s="20">
        <f t="shared" si="1"/>
        <v>100</v>
      </c>
      <c r="P46" s="20">
        <f t="shared" si="2"/>
        <v>50</v>
      </c>
      <c r="Q46" s="20">
        <f t="shared" si="3"/>
        <v>67</v>
      </c>
      <c r="R46" s="21">
        <f t="shared" si="4"/>
        <v>70.05</v>
      </c>
      <c r="S46" s="21">
        <f t="shared" si="5"/>
        <v>64.25</v>
      </c>
      <c r="T46" s="21">
        <f t="shared" si="6"/>
        <v>65.150000000000006</v>
      </c>
      <c r="U46" s="21">
        <f t="shared" si="7"/>
        <v>66.75</v>
      </c>
      <c r="V46" s="20">
        <f t="shared" si="8"/>
        <v>66.483333333333334</v>
      </c>
      <c r="W46" s="20">
        <f t="shared" si="9"/>
        <v>66.550000000000011</v>
      </c>
    </row>
    <row r="47" spans="1:23" ht="13.5" x14ac:dyDescent="0.25">
      <c r="A47" s="3">
        <v>42072</v>
      </c>
      <c r="B47" s="2">
        <v>4.8201999999999998</v>
      </c>
      <c r="C47" s="2">
        <v>82.824506862336193</v>
      </c>
      <c r="D47" s="2">
        <v>-0.27167100998785765</v>
      </c>
      <c r="E47" s="2">
        <v>0.11907592527870567</v>
      </c>
      <c r="F47" s="2">
        <v>4.5572599999999994</v>
      </c>
      <c r="G47" s="2">
        <v>4.2756999999999996</v>
      </c>
      <c r="H47" s="2">
        <v>4.0649049999999995</v>
      </c>
      <c r="I47" s="2"/>
      <c r="J47" s="17"/>
      <c r="K47" s="17" t="s">
        <v>51</v>
      </c>
      <c r="L47" s="17" t="s">
        <v>50</v>
      </c>
      <c r="M47" s="17" t="s">
        <v>52</v>
      </c>
      <c r="N47" s="20">
        <f t="shared" si="0"/>
        <v>50</v>
      </c>
      <c r="O47" s="20">
        <f t="shared" si="1"/>
        <v>100</v>
      </c>
      <c r="P47" s="20">
        <f t="shared" si="2"/>
        <v>50</v>
      </c>
      <c r="Q47" s="20">
        <f t="shared" si="3"/>
        <v>100</v>
      </c>
      <c r="R47" s="21">
        <f t="shared" si="4"/>
        <v>75</v>
      </c>
      <c r="S47" s="21">
        <f t="shared" si="5"/>
        <v>72.5</v>
      </c>
      <c r="T47" s="21">
        <f t="shared" si="6"/>
        <v>80</v>
      </c>
      <c r="U47" s="21">
        <f t="shared" si="7"/>
        <v>75</v>
      </c>
      <c r="V47" s="20">
        <f t="shared" si="8"/>
        <v>75.833333333333329</v>
      </c>
      <c r="W47" s="20">
        <f t="shared" si="9"/>
        <v>75.625</v>
      </c>
    </row>
    <row r="48" spans="1:23" ht="13.5" x14ac:dyDescent="0.25">
      <c r="A48" s="3">
        <v>42073</v>
      </c>
      <c r="B48" s="2">
        <v>4.9561999999999999</v>
      </c>
      <c r="C48" s="2">
        <v>84.737396037750486</v>
      </c>
      <c r="D48" s="2">
        <v>-0.33219600877619104</v>
      </c>
      <c r="E48" s="2">
        <v>0.11738103631001681</v>
      </c>
      <c r="F48" s="2">
        <v>4.6448999999999989</v>
      </c>
      <c r="G48" s="2">
        <v>4.38551</v>
      </c>
      <c r="H48" s="2">
        <v>4.1238349999999997</v>
      </c>
      <c r="I48" s="2"/>
      <c r="J48" s="17"/>
      <c r="K48" s="17" t="s">
        <v>51</v>
      </c>
      <c r="L48" s="17" t="s">
        <v>50</v>
      </c>
      <c r="M48" s="17" t="s">
        <v>52</v>
      </c>
      <c r="N48" s="20">
        <f t="shared" si="0"/>
        <v>50</v>
      </c>
      <c r="O48" s="20">
        <f t="shared" si="1"/>
        <v>100</v>
      </c>
      <c r="P48" s="20">
        <f t="shared" si="2"/>
        <v>50</v>
      </c>
      <c r="Q48" s="20">
        <f t="shared" si="3"/>
        <v>100</v>
      </c>
      <c r="R48" s="21">
        <f t="shared" si="4"/>
        <v>75</v>
      </c>
      <c r="S48" s="21">
        <f t="shared" si="5"/>
        <v>72.5</v>
      </c>
      <c r="T48" s="21">
        <f t="shared" si="6"/>
        <v>80</v>
      </c>
      <c r="U48" s="21">
        <f t="shared" si="7"/>
        <v>75</v>
      </c>
      <c r="V48" s="20">
        <f t="shared" si="8"/>
        <v>75.833333333333329</v>
      </c>
      <c r="W48" s="20">
        <f t="shared" si="9"/>
        <v>75.625</v>
      </c>
    </row>
    <row r="49" spans="1:23" ht="13.5" x14ac:dyDescent="0.25">
      <c r="A49" s="3">
        <v>42074</v>
      </c>
      <c r="B49" s="2">
        <v>4.7849000000000004</v>
      </c>
      <c r="C49" s="2">
        <v>73.616074709750549</v>
      </c>
      <c r="D49" s="2">
        <v>-0.37565524134509998</v>
      </c>
      <c r="E49" s="2">
        <v>0.11794939872781469</v>
      </c>
      <c r="F49" s="2">
        <v>4.7113800000000001</v>
      </c>
      <c r="G49" s="2">
        <v>4.4781899999999997</v>
      </c>
      <c r="H49" s="2">
        <v>4.1696699999999991</v>
      </c>
      <c r="I49" s="2"/>
      <c r="J49" s="17"/>
      <c r="K49" s="17" t="s">
        <v>51</v>
      </c>
      <c r="L49" s="17" t="s">
        <v>50</v>
      </c>
      <c r="M49" s="17" t="s">
        <v>52</v>
      </c>
      <c r="N49" s="20">
        <f t="shared" si="0"/>
        <v>50</v>
      </c>
      <c r="O49" s="20">
        <f t="shared" si="1"/>
        <v>100</v>
      </c>
      <c r="P49" s="20">
        <f t="shared" si="2"/>
        <v>50</v>
      </c>
      <c r="Q49" s="20">
        <f t="shared" si="3"/>
        <v>100</v>
      </c>
      <c r="R49" s="21">
        <f t="shared" si="4"/>
        <v>75</v>
      </c>
      <c r="S49" s="21">
        <f t="shared" si="5"/>
        <v>72.5</v>
      </c>
      <c r="T49" s="21">
        <f t="shared" si="6"/>
        <v>80</v>
      </c>
      <c r="U49" s="21">
        <f t="shared" si="7"/>
        <v>75</v>
      </c>
      <c r="V49" s="20">
        <f t="shared" si="8"/>
        <v>75.833333333333329</v>
      </c>
      <c r="W49" s="20">
        <f t="shared" si="9"/>
        <v>75.625</v>
      </c>
    </row>
    <row r="50" spans="1:23" ht="13.5" x14ac:dyDescent="0.25">
      <c r="A50" s="3">
        <v>42075</v>
      </c>
      <c r="B50" s="2">
        <v>4.7849000000000004</v>
      </c>
      <c r="C50" s="2">
        <v>73.616074709750549</v>
      </c>
      <c r="D50" s="2">
        <v>-0.41752381112022618</v>
      </c>
      <c r="E50" s="2">
        <v>0.11915177230674492</v>
      </c>
      <c r="F50" s="2">
        <v>4.7819000000000003</v>
      </c>
      <c r="G50" s="2">
        <v>4.5718699999999997</v>
      </c>
      <c r="H50" s="2">
        <v>4.2155049999999985</v>
      </c>
      <c r="I50" s="2">
        <v>4.0113102040816324</v>
      </c>
      <c r="J50" s="17"/>
      <c r="K50" s="17" t="s">
        <v>51</v>
      </c>
      <c r="L50" s="17" t="s">
        <v>50</v>
      </c>
      <c r="M50" s="17" t="s">
        <v>52</v>
      </c>
      <c r="N50" s="20">
        <f t="shared" si="0"/>
        <v>50</v>
      </c>
      <c r="O50" s="20">
        <f t="shared" si="1"/>
        <v>100</v>
      </c>
      <c r="P50" s="20">
        <f t="shared" si="2"/>
        <v>50</v>
      </c>
      <c r="Q50" s="20">
        <f t="shared" si="3"/>
        <v>100</v>
      </c>
      <c r="R50" s="21">
        <f t="shared" si="4"/>
        <v>75</v>
      </c>
      <c r="S50" s="21">
        <f t="shared" si="5"/>
        <v>72.5</v>
      </c>
      <c r="T50" s="21">
        <f t="shared" si="6"/>
        <v>80</v>
      </c>
      <c r="U50" s="21">
        <f t="shared" si="7"/>
        <v>75</v>
      </c>
      <c r="V50" s="20">
        <f t="shared" si="8"/>
        <v>75.833333333333329</v>
      </c>
      <c r="W50" s="20">
        <f t="shared" si="9"/>
        <v>75.625</v>
      </c>
    </row>
    <row r="51" spans="1:23" ht="13.5" x14ac:dyDescent="0.25">
      <c r="A51" s="3">
        <v>42076</v>
      </c>
      <c r="B51" s="2">
        <v>4.6337999999999999</v>
      </c>
      <c r="C51" s="2">
        <v>64.902096513519666</v>
      </c>
      <c r="D51" s="2">
        <v>-0.40940575255520884</v>
      </c>
      <c r="E51" s="2">
        <v>0.11914695888781576</v>
      </c>
      <c r="F51" s="2">
        <v>4.7960000000000003</v>
      </c>
      <c r="G51" s="2">
        <v>4.6272700000000002</v>
      </c>
      <c r="H51" s="2">
        <v>4.2507599999999988</v>
      </c>
      <c r="I51" s="2">
        <v>4.0237600000000002</v>
      </c>
      <c r="J51" s="17"/>
      <c r="K51" s="17" t="s">
        <v>51</v>
      </c>
      <c r="L51" s="17" t="s">
        <v>50</v>
      </c>
      <c r="M51" s="17" t="s">
        <v>52</v>
      </c>
      <c r="N51" s="20">
        <f t="shared" si="0"/>
        <v>50</v>
      </c>
      <c r="O51" s="20">
        <f t="shared" si="1"/>
        <v>100</v>
      </c>
      <c r="P51" s="20">
        <f t="shared" si="2"/>
        <v>50</v>
      </c>
      <c r="Q51" s="20">
        <f t="shared" si="3"/>
        <v>100</v>
      </c>
      <c r="R51" s="21">
        <f t="shared" si="4"/>
        <v>75</v>
      </c>
      <c r="S51" s="21">
        <f t="shared" si="5"/>
        <v>72.5</v>
      </c>
      <c r="T51" s="21">
        <f t="shared" si="6"/>
        <v>80</v>
      </c>
      <c r="U51" s="21">
        <f t="shared" si="7"/>
        <v>75</v>
      </c>
      <c r="V51" s="20">
        <f t="shared" si="8"/>
        <v>75.833333333333329</v>
      </c>
      <c r="W51" s="20">
        <f t="shared" si="9"/>
        <v>75.625</v>
      </c>
    </row>
    <row r="52" spans="1:23" ht="13.5" x14ac:dyDescent="0.25">
      <c r="A52" s="3">
        <v>42079</v>
      </c>
      <c r="B52" s="2">
        <v>4.6539999999999999</v>
      </c>
      <c r="C52" s="2">
        <v>65.490205444457871</v>
      </c>
      <c r="D52" s="2">
        <v>-0.36822031347942374</v>
      </c>
      <c r="E52" s="2">
        <v>0.11556194564059295</v>
      </c>
      <c r="F52" s="2">
        <v>4.7627600000000001</v>
      </c>
      <c r="G52" s="2">
        <v>4.6600099999999998</v>
      </c>
      <c r="H52" s="2">
        <v>4.2895449999999986</v>
      </c>
      <c r="I52" s="2">
        <v>4.0392740000000007</v>
      </c>
      <c r="J52" s="17"/>
      <c r="K52" s="17" t="s">
        <v>51</v>
      </c>
      <c r="L52" s="17" t="s">
        <v>54</v>
      </c>
      <c r="M52" s="17" t="s">
        <v>53</v>
      </c>
      <c r="N52" s="20">
        <f t="shared" si="0"/>
        <v>50</v>
      </c>
      <c r="O52" s="20">
        <f t="shared" si="1"/>
        <v>100</v>
      </c>
      <c r="P52" s="20">
        <f t="shared" si="2"/>
        <v>50</v>
      </c>
      <c r="Q52" s="20">
        <f t="shared" si="3"/>
        <v>66.5</v>
      </c>
      <c r="R52" s="21">
        <f t="shared" si="4"/>
        <v>69.974999999999994</v>
      </c>
      <c r="S52" s="21">
        <f t="shared" si="5"/>
        <v>64.125</v>
      </c>
      <c r="T52" s="21">
        <f t="shared" si="6"/>
        <v>64.924999999999997</v>
      </c>
      <c r="U52" s="21">
        <f t="shared" si="7"/>
        <v>66.625</v>
      </c>
      <c r="V52" s="20">
        <f t="shared" si="8"/>
        <v>66.341666666666654</v>
      </c>
      <c r="W52" s="20">
        <f t="shared" si="9"/>
        <v>66.412499999999994</v>
      </c>
    </row>
    <row r="53" spans="1:23" ht="13.5" x14ac:dyDescent="0.25">
      <c r="A53" s="3">
        <v>42080</v>
      </c>
      <c r="B53" s="2">
        <v>4.931</v>
      </c>
      <c r="C53" s="2">
        <v>72.335757345425691</v>
      </c>
      <c r="D53" s="2">
        <v>-0.32655969524649375</v>
      </c>
      <c r="E53" s="2">
        <v>0.10720505411705065</v>
      </c>
      <c r="F53" s="2">
        <v>4.7577200000000008</v>
      </c>
      <c r="G53" s="2">
        <v>4.7013099999999994</v>
      </c>
      <c r="H53" s="2">
        <v>4.342179999999999</v>
      </c>
      <c r="I53" s="2">
        <v>4.0581120000000004</v>
      </c>
      <c r="J53" s="17"/>
      <c r="K53" s="17" t="s">
        <v>55</v>
      </c>
      <c r="L53" s="17" t="s">
        <v>54</v>
      </c>
      <c r="M53" s="17" t="s">
        <v>47</v>
      </c>
      <c r="N53" s="20">
        <f t="shared" si="0"/>
        <v>50</v>
      </c>
      <c r="O53" s="20">
        <f t="shared" si="1"/>
        <v>100</v>
      </c>
      <c r="P53" s="20">
        <f t="shared" si="2"/>
        <v>50</v>
      </c>
      <c r="Q53" s="20">
        <f t="shared" si="3"/>
        <v>16.5</v>
      </c>
      <c r="R53" s="21">
        <f t="shared" si="4"/>
        <v>62.475000000000001</v>
      </c>
      <c r="S53" s="21">
        <f t="shared" si="5"/>
        <v>51.625</v>
      </c>
      <c r="T53" s="21">
        <f t="shared" si="6"/>
        <v>42.424999999999997</v>
      </c>
      <c r="U53" s="21">
        <f t="shared" si="7"/>
        <v>54.125</v>
      </c>
      <c r="V53" s="20">
        <f t="shared" si="8"/>
        <v>52.17499999999999</v>
      </c>
      <c r="W53" s="20">
        <f t="shared" si="9"/>
        <v>52.662499999999994</v>
      </c>
    </row>
    <row r="54" spans="1:23" ht="13.5" x14ac:dyDescent="0.25">
      <c r="A54" s="3">
        <v>42081</v>
      </c>
      <c r="B54" s="2">
        <v>4.7849000000000004</v>
      </c>
      <c r="C54" s="2">
        <v>65.010775228351434</v>
      </c>
      <c r="D54" s="2">
        <v>-0.29415938528910957</v>
      </c>
      <c r="E54" s="2">
        <v>9.7554799459460675E-2</v>
      </c>
      <c r="F54" s="2">
        <v>4.7577200000000008</v>
      </c>
      <c r="G54" s="2">
        <v>4.7345499999999996</v>
      </c>
      <c r="H54" s="2">
        <v>4.3912899999999979</v>
      </c>
      <c r="I54" s="2">
        <v>4.0740280000000002</v>
      </c>
      <c r="J54" s="17"/>
      <c r="K54" s="17" t="s">
        <v>51</v>
      </c>
      <c r="L54" s="17" t="s">
        <v>54</v>
      </c>
      <c r="M54" s="17" t="s">
        <v>54</v>
      </c>
      <c r="N54" s="20">
        <f t="shared" si="0"/>
        <v>50</v>
      </c>
      <c r="O54" s="20">
        <f t="shared" si="1"/>
        <v>100</v>
      </c>
      <c r="P54" s="20">
        <f t="shared" si="2"/>
        <v>50</v>
      </c>
      <c r="Q54" s="20">
        <f t="shared" si="3"/>
        <v>49.5</v>
      </c>
      <c r="R54" s="21">
        <f t="shared" si="4"/>
        <v>67.424999999999997</v>
      </c>
      <c r="S54" s="21">
        <f t="shared" si="5"/>
        <v>59.875</v>
      </c>
      <c r="T54" s="21">
        <f t="shared" si="6"/>
        <v>57.275000000000006</v>
      </c>
      <c r="U54" s="21">
        <f t="shared" si="7"/>
        <v>62.375</v>
      </c>
      <c r="V54" s="20">
        <f t="shared" si="8"/>
        <v>61.524999999999999</v>
      </c>
      <c r="W54" s="20">
        <f t="shared" si="9"/>
        <v>61.737499999999997</v>
      </c>
    </row>
    <row r="55" spans="1:23" ht="13.5" x14ac:dyDescent="0.25">
      <c r="A55" s="3">
        <v>42082</v>
      </c>
      <c r="B55" s="2">
        <v>4.7698</v>
      </c>
      <c r="C55" s="2">
        <v>64.286201281272923</v>
      </c>
      <c r="D55" s="2">
        <v>-0.27119949133059951</v>
      </c>
      <c r="E55" s="2">
        <v>9.2004889407687182E-2</v>
      </c>
      <c r="F55" s="2">
        <v>4.7547000000000006</v>
      </c>
      <c r="G55" s="2">
        <v>4.7682999999999991</v>
      </c>
      <c r="H55" s="2">
        <v>4.4396449999999987</v>
      </c>
      <c r="I55" s="2">
        <v>4.0896419999999996</v>
      </c>
      <c r="J55" s="17"/>
      <c r="K55" s="17" t="s">
        <v>55</v>
      </c>
      <c r="L55" s="17" t="s">
        <v>48</v>
      </c>
      <c r="M55" s="17" t="s">
        <v>47</v>
      </c>
      <c r="N55" s="20">
        <f t="shared" si="0"/>
        <v>50</v>
      </c>
      <c r="O55" s="20">
        <f t="shared" si="1"/>
        <v>100</v>
      </c>
      <c r="P55" s="20">
        <f t="shared" si="2"/>
        <v>50</v>
      </c>
      <c r="Q55" s="20">
        <f t="shared" si="3"/>
        <v>0</v>
      </c>
      <c r="R55" s="21">
        <f t="shared" si="4"/>
        <v>60</v>
      </c>
      <c r="S55" s="21">
        <f t="shared" si="5"/>
        <v>47.5</v>
      </c>
      <c r="T55" s="21">
        <f t="shared" si="6"/>
        <v>35</v>
      </c>
      <c r="U55" s="21">
        <f t="shared" si="7"/>
        <v>50</v>
      </c>
      <c r="V55" s="20">
        <f t="shared" si="8"/>
        <v>47.5</v>
      </c>
      <c r="W55" s="20">
        <f t="shared" si="9"/>
        <v>48.125</v>
      </c>
    </row>
    <row r="56" spans="1:23" ht="13.5" x14ac:dyDescent="0.25">
      <c r="A56" s="3">
        <v>42086</v>
      </c>
      <c r="B56" s="2">
        <v>4.7798999999999996</v>
      </c>
      <c r="C56" s="2">
        <v>64.570640697155042</v>
      </c>
      <c r="D56" s="2">
        <v>-0.23456083376959391</v>
      </c>
      <c r="E56" s="2">
        <v>8.6521390315190363E-2</v>
      </c>
      <c r="F56" s="2">
        <v>4.7839200000000002</v>
      </c>
      <c r="G56" s="2">
        <v>4.7899599999999989</v>
      </c>
      <c r="H56" s="2">
        <v>4.4847249999999992</v>
      </c>
      <c r="I56" s="2">
        <v>4.1089839999999995</v>
      </c>
      <c r="J56" s="17"/>
      <c r="K56" s="17" t="s">
        <v>55</v>
      </c>
      <c r="L56" s="17" t="s">
        <v>48</v>
      </c>
      <c r="M56" s="17" t="s">
        <v>49</v>
      </c>
      <c r="N56" s="20">
        <f t="shared" si="0"/>
        <v>50</v>
      </c>
      <c r="O56" s="20">
        <f t="shared" si="1"/>
        <v>100</v>
      </c>
      <c r="P56" s="20">
        <f t="shared" si="2"/>
        <v>50</v>
      </c>
      <c r="Q56" s="20">
        <f t="shared" si="3"/>
        <v>0</v>
      </c>
      <c r="R56" s="21">
        <f t="shared" si="4"/>
        <v>60</v>
      </c>
      <c r="S56" s="21">
        <f t="shared" si="5"/>
        <v>47.5</v>
      </c>
      <c r="T56" s="21">
        <f t="shared" si="6"/>
        <v>35</v>
      </c>
      <c r="U56" s="21">
        <f t="shared" si="7"/>
        <v>50</v>
      </c>
      <c r="V56" s="20">
        <f t="shared" si="8"/>
        <v>47.5</v>
      </c>
      <c r="W56" s="20">
        <f t="shared" si="9"/>
        <v>48.125</v>
      </c>
    </row>
    <row r="57" spans="1:23" ht="13.5" x14ac:dyDescent="0.25">
      <c r="A57" s="3">
        <v>42087</v>
      </c>
      <c r="B57" s="2">
        <v>4.6337999999999999</v>
      </c>
      <c r="C57" s="2">
        <v>57.443604851832731</v>
      </c>
      <c r="D57" s="2">
        <v>-0.15530535181986593</v>
      </c>
      <c r="E57" s="2">
        <v>7.9133645302723932E-2</v>
      </c>
      <c r="F57" s="2">
        <v>4.7798800000000004</v>
      </c>
      <c r="G57" s="2">
        <v>4.7713200000000011</v>
      </c>
      <c r="H57" s="2">
        <v>4.5235099999999999</v>
      </c>
      <c r="I57" s="2">
        <v>4.1231879999999999</v>
      </c>
      <c r="J57" s="17"/>
      <c r="K57" s="17" t="s">
        <v>55</v>
      </c>
      <c r="L57" s="17" t="s">
        <v>48</v>
      </c>
      <c r="M57" s="17" t="s">
        <v>47</v>
      </c>
      <c r="N57" s="20">
        <f t="shared" si="0"/>
        <v>50</v>
      </c>
      <c r="O57" s="20">
        <f t="shared" si="1"/>
        <v>100</v>
      </c>
      <c r="P57" s="20">
        <f t="shared" si="2"/>
        <v>50</v>
      </c>
      <c r="Q57" s="20">
        <f t="shared" si="3"/>
        <v>0</v>
      </c>
      <c r="R57" s="21">
        <f t="shared" si="4"/>
        <v>60</v>
      </c>
      <c r="S57" s="21">
        <f t="shared" si="5"/>
        <v>47.5</v>
      </c>
      <c r="T57" s="21">
        <f t="shared" si="6"/>
        <v>35</v>
      </c>
      <c r="U57" s="21">
        <f t="shared" si="7"/>
        <v>50</v>
      </c>
      <c r="V57" s="20">
        <f t="shared" si="8"/>
        <v>47.5</v>
      </c>
      <c r="W57" s="20">
        <f t="shared" si="9"/>
        <v>48.125</v>
      </c>
    </row>
    <row r="58" spans="1:23" ht="13.5" x14ac:dyDescent="0.25">
      <c r="A58" s="3">
        <v>42088</v>
      </c>
      <c r="B58" s="2">
        <v>4.6288</v>
      </c>
      <c r="C58" s="2">
        <v>57.210872429536636</v>
      </c>
      <c r="D58" s="2">
        <v>-6.802307562768739E-2</v>
      </c>
      <c r="E58" s="2">
        <v>6.9128388864599002E-2</v>
      </c>
      <c r="F58" s="2">
        <v>4.7194400000000005</v>
      </c>
      <c r="G58" s="2">
        <v>4.7385799999999998</v>
      </c>
      <c r="H58" s="2">
        <v>4.5620449999999995</v>
      </c>
      <c r="I58" s="2">
        <v>4.1373920000000002</v>
      </c>
      <c r="J58" s="17"/>
      <c r="K58" s="17" t="s">
        <v>55</v>
      </c>
      <c r="L58" s="17" t="s">
        <v>48</v>
      </c>
      <c r="M58" s="17" t="s">
        <v>47</v>
      </c>
      <c r="N58" s="20">
        <f t="shared" si="0"/>
        <v>50</v>
      </c>
      <c r="O58" s="20">
        <f t="shared" si="1"/>
        <v>100</v>
      </c>
      <c r="P58" s="20">
        <f t="shared" si="2"/>
        <v>50</v>
      </c>
      <c r="Q58" s="20">
        <f t="shared" si="3"/>
        <v>0</v>
      </c>
      <c r="R58" s="21">
        <f t="shared" si="4"/>
        <v>60</v>
      </c>
      <c r="S58" s="21">
        <f t="shared" si="5"/>
        <v>47.5</v>
      </c>
      <c r="T58" s="21">
        <f t="shared" si="6"/>
        <v>35</v>
      </c>
      <c r="U58" s="21">
        <f t="shared" si="7"/>
        <v>50</v>
      </c>
      <c r="V58" s="20">
        <f t="shared" si="8"/>
        <v>47.5</v>
      </c>
      <c r="W58" s="20">
        <f t="shared" si="9"/>
        <v>48.125</v>
      </c>
    </row>
    <row r="59" spans="1:23" ht="13.5" x14ac:dyDescent="0.25">
      <c r="A59" s="3">
        <v>42089</v>
      </c>
      <c r="B59" s="2">
        <v>4.6288</v>
      </c>
      <c r="C59" s="2">
        <v>57.210872429536629</v>
      </c>
      <c r="D59" s="2">
        <v>-2.1487126182217153E-2</v>
      </c>
      <c r="E59" s="2">
        <v>5.46560711550352E-2</v>
      </c>
      <c r="F59" s="2">
        <v>4.6882199999999994</v>
      </c>
      <c r="G59" s="2">
        <v>4.7229700000000001</v>
      </c>
      <c r="H59" s="2">
        <v>4.6005799999999999</v>
      </c>
      <c r="I59" s="2">
        <v>4.1524019999999995</v>
      </c>
      <c r="J59" s="17"/>
      <c r="K59" s="17" t="s">
        <v>55</v>
      </c>
      <c r="L59" s="17" t="s">
        <v>48</v>
      </c>
      <c r="M59" s="17" t="s">
        <v>47</v>
      </c>
      <c r="N59" s="20">
        <f t="shared" si="0"/>
        <v>50</v>
      </c>
      <c r="O59" s="20">
        <f t="shared" si="1"/>
        <v>100</v>
      </c>
      <c r="P59" s="20">
        <f t="shared" si="2"/>
        <v>50</v>
      </c>
      <c r="Q59" s="20">
        <f t="shared" si="3"/>
        <v>0</v>
      </c>
      <c r="R59" s="21">
        <f t="shared" si="4"/>
        <v>60</v>
      </c>
      <c r="S59" s="21">
        <f t="shared" si="5"/>
        <v>47.5</v>
      </c>
      <c r="T59" s="21">
        <f t="shared" si="6"/>
        <v>35</v>
      </c>
      <c r="U59" s="21">
        <f t="shared" si="7"/>
        <v>50</v>
      </c>
      <c r="V59" s="20">
        <f t="shared" si="8"/>
        <v>47.5</v>
      </c>
      <c r="W59" s="20">
        <f t="shared" si="9"/>
        <v>48.125</v>
      </c>
    </row>
    <row r="60" spans="1:23" ht="13.5" x14ac:dyDescent="0.25">
      <c r="A60" s="3">
        <v>42090</v>
      </c>
      <c r="B60" s="2">
        <v>4.6791</v>
      </c>
      <c r="C60" s="2">
        <v>59.142206747601954</v>
      </c>
      <c r="D60" s="2">
        <v>1.3270522257194273E-2</v>
      </c>
      <c r="E60" s="2">
        <v>3.723176572243838E-2</v>
      </c>
      <c r="F60" s="2">
        <v>4.6700800000000005</v>
      </c>
      <c r="G60" s="2">
        <v>4.7123900000000001</v>
      </c>
      <c r="H60" s="2">
        <v>4.6421299999999999</v>
      </c>
      <c r="I60" s="2">
        <v>4.1679139999999997</v>
      </c>
      <c r="J60" s="17"/>
      <c r="K60" s="17" t="s">
        <v>55</v>
      </c>
      <c r="L60" s="17" t="s">
        <v>48</v>
      </c>
      <c r="M60" s="17" t="s">
        <v>47</v>
      </c>
      <c r="N60" s="20">
        <f t="shared" si="0"/>
        <v>50</v>
      </c>
      <c r="O60" s="20">
        <f t="shared" si="1"/>
        <v>100</v>
      </c>
      <c r="P60" s="20">
        <f t="shared" si="2"/>
        <v>50</v>
      </c>
      <c r="Q60" s="20">
        <f t="shared" si="3"/>
        <v>0</v>
      </c>
      <c r="R60" s="21">
        <f t="shared" si="4"/>
        <v>60</v>
      </c>
      <c r="S60" s="21">
        <f t="shared" si="5"/>
        <v>47.5</v>
      </c>
      <c r="T60" s="21">
        <f t="shared" si="6"/>
        <v>35</v>
      </c>
      <c r="U60" s="21">
        <f t="shared" si="7"/>
        <v>50</v>
      </c>
      <c r="V60" s="20">
        <f t="shared" si="8"/>
        <v>47.5</v>
      </c>
      <c r="W60" s="20">
        <f t="shared" si="9"/>
        <v>48.125</v>
      </c>
    </row>
    <row r="61" spans="1:23" ht="13.5" x14ac:dyDescent="0.25">
      <c r="A61" s="3">
        <v>42093</v>
      </c>
      <c r="B61" s="2">
        <v>4.7798999999999996</v>
      </c>
      <c r="C61" s="2">
        <v>62.768871842769073</v>
      </c>
      <c r="D61" s="2">
        <v>1.0843944570041231E-2</v>
      </c>
      <c r="E61" s="2">
        <v>2.2966276552846152E-2</v>
      </c>
      <c r="F61" s="2">
        <v>4.6700800000000005</v>
      </c>
      <c r="G61" s="2">
        <v>4.7269999999999994</v>
      </c>
      <c r="H61" s="2">
        <v>4.6771349999999989</v>
      </c>
      <c r="I61" s="2">
        <v>4.1859460000000004</v>
      </c>
      <c r="J61" s="17"/>
      <c r="K61" s="17" t="s">
        <v>51</v>
      </c>
      <c r="L61" s="17" t="s">
        <v>50</v>
      </c>
      <c r="M61" s="17" t="s">
        <v>54</v>
      </c>
      <c r="N61" s="20">
        <f t="shared" si="0"/>
        <v>50</v>
      </c>
      <c r="O61" s="20">
        <f t="shared" si="1"/>
        <v>100</v>
      </c>
      <c r="P61" s="20">
        <f t="shared" si="2"/>
        <v>50</v>
      </c>
      <c r="Q61" s="20">
        <f t="shared" si="3"/>
        <v>66</v>
      </c>
      <c r="R61" s="21">
        <f t="shared" si="4"/>
        <v>69.900000000000006</v>
      </c>
      <c r="S61" s="21">
        <f t="shared" si="5"/>
        <v>64</v>
      </c>
      <c r="T61" s="21">
        <f t="shared" si="6"/>
        <v>64.7</v>
      </c>
      <c r="U61" s="21">
        <f t="shared" si="7"/>
        <v>66.5</v>
      </c>
      <c r="V61" s="20">
        <f t="shared" si="8"/>
        <v>66.2</v>
      </c>
      <c r="W61" s="20">
        <f t="shared" si="9"/>
        <v>66.275000000000006</v>
      </c>
    </row>
    <row r="62" spans="1:23" ht="13.5" x14ac:dyDescent="0.25">
      <c r="A62" s="3">
        <v>42094</v>
      </c>
      <c r="B62" s="2">
        <v>4.7798999999999996</v>
      </c>
      <c r="C62" s="2">
        <v>62.768871842769073</v>
      </c>
      <c r="D62" s="2">
        <v>1.0261937042271185E-2</v>
      </c>
      <c r="E62" s="2">
        <v>1.1426290395616278E-2</v>
      </c>
      <c r="F62" s="2">
        <v>4.6992999999999991</v>
      </c>
      <c r="G62" s="2">
        <v>4.7395899999999989</v>
      </c>
      <c r="H62" s="2">
        <v>4.6997999999999989</v>
      </c>
      <c r="I62" s="2">
        <v>4.2021639999999998</v>
      </c>
      <c r="J62" s="17"/>
      <c r="K62" s="17" t="s">
        <v>51</v>
      </c>
      <c r="L62" s="17" t="s">
        <v>50</v>
      </c>
      <c r="M62" s="17" t="s">
        <v>52</v>
      </c>
      <c r="N62" s="20">
        <f t="shared" si="0"/>
        <v>50</v>
      </c>
      <c r="O62" s="20">
        <f t="shared" si="1"/>
        <v>100</v>
      </c>
      <c r="P62" s="20">
        <f t="shared" si="2"/>
        <v>50</v>
      </c>
      <c r="Q62" s="20">
        <f t="shared" si="3"/>
        <v>100</v>
      </c>
      <c r="R62" s="21">
        <f t="shared" si="4"/>
        <v>75</v>
      </c>
      <c r="S62" s="21">
        <f t="shared" si="5"/>
        <v>72.5</v>
      </c>
      <c r="T62" s="21">
        <f t="shared" si="6"/>
        <v>80</v>
      </c>
      <c r="U62" s="21">
        <f t="shared" si="7"/>
        <v>75</v>
      </c>
      <c r="V62" s="20">
        <f t="shared" si="8"/>
        <v>75.833333333333329</v>
      </c>
      <c r="W62" s="20">
        <f t="shared" si="9"/>
        <v>75.625</v>
      </c>
    </row>
    <row r="63" spans="1:23" ht="13.5" x14ac:dyDescent="0.25">
      <c r="A63" s="3">
        <v>42095</v>
      </c>
      <c r="B63" s="2">
        <v>4.7648000000000001</v>
      </c>
      <c r="C63" s="2">
        <v>61.815600753070498</v>
      </c>
      <c r="D63" s="2">
        <v>5.1988148386128863E-2</v>
      </c>
      <c r="E63" s="2">
        <v>1.5900232574639879E-3</v>
      </c>
      <c r="F63" s="2">
        <v>4.7264999999999997</v>
      </c>
      <c r="G63" s="2">
        <v>4.7229699999999992</v>
      </c>
      <c r="H63" s="2">
        <v>4.7121399999999989</v>
      </c>
      <c r="I63" s="2">
        <v>4.219894</v>
      </c>
      <c r="J63" s="17"/>
      <c r="K63" s="17" t="s">
        <v>51</v>
      </c>
      <c r="L63" s="17" t="s">
        <v>50</v>
      </c>
      <c r="M63" s="17" t="s">
        <v>52</v>
      </c>
      <c r="N63" s="20">
        <f t="shared" si="0"/>
        <v>50</v>
      </c>
      <c r="O63" s="20">
        <f t="shared" si="1"/>
        <v>100</v>
      </c>
      <c r="P63" s="20">
        <f t="shared" si="2"/>
        <v>50</v>
      </c>
      <c r="Q63" s="20">
        <f t="shared" si="3"/>
        <v>100</v>
      </c>
      <c r="R63" s="21">
        <f t="shared" si="4"/>
        <v>75</v>
      </c>
      <c r="S63" s="21">
        <f t="shared" si="5"/>
        <v>72.5</v>
      </c>
      <c r="T63" s="21">
        <f t="shared" si="6"/>
        <v>80</v>
      </c>
      <c r="U63" s="21">
        <f t="shared" si="7"/>
        <v>75</v>
      </c>
      <c r="V63" s="20">
        <f t="shared" si="8"/>
        <v>75.833333333333329</v>
      </c>
      <c r="W63" s="20">
        <f t="shared" si="9"/>
        <v>75.625</v>
      </c>
    </row>
    <row r="64" spans="1:23" ht="13.5" x14ac:dyDescent="0.25">
      <c r="A64" s="3">
        <v>42096</v>
      </c>
      <c r="B64" s="2">
        <v>4.7596999999999996</v>
      </c>
      <c r="C64" s="2">
        <v>61.476010133912844</v>
      </c>
      <c r="D64" s="2">
        <v>6.3882038773640737E-2</v>
      </c>
      <c r="E64" s="2">
        <v>-7.4136128808788308E-3</v>
      </c>
      <c r="F64" s="2">
        <v>4.7526799999999998</v>
      </c>
      <c r="G64" s="2">
        <v>4.7204499999999996</v>
      </c>
      <c r="H64" s="2">
        <v>4.7274999999999991</v>
      </c>
      <c r="I64" s="2">
        <v>4.2375220000000002</v>
      </c>
      <c r="J64" s="17"/>
      <c r="K64" s="17" t="s">
        <v>51</v>
      </c>
      <c r="L64" s="17" t="s">
        <v>50</v>
      </c>
      <c r="M64" s="17" t="s">
        <v>52</v>
      </c>
      <c r="N64" s="20">
        <f t="shared" si="0"/>
        <v>50</v>
      </c>
      <c r="O64" s="20">
        <f t="shared" si="1"/>
        <v>100</v>
      </c>
      <c r="P64" s="20">
        <f t="shared" si="2"/>
        <v>50</v>
      </c>
      <c r="Q64" s="20">
        <f t="shared" si="3"/>
        <v>100</v>
      </c>
      <c r="R64" s="21">
        <f t="shared" si="4"/>
        <v>75</v>
      </c>
      <c r="S64" s="21">
        <f t="shared" si="5"/>
        <v>72.5</v>
      </c>
      <c r="T64" s="21">
        <f t="shared" si="6"/>
        <v>80</v>
      </c>
      <c r="U64" s="21">
        <f t="shared" si="7"/>
        <v>75</v>
      </c>
      <c r="V64" s="20">
        <f t="shared" si="8"/>
        <v>75.833333333333329</v>
      </c>
      <c r="W64" s="20">
        <f t="shared" si="9"/>
        <v>75.625</v>
      </c>
    </row>
    <row r="65" spans="1:23" ht="13.5" x14ac:dyDescent="0.25">
      <c r="A65" s="3">
        <v>42097</v>
      </c>
      <c r="B65" s="2">
        <v>4.7747999999999999</v>
      </c>
      <c r="C65" s="2">
        <v>62.13920142593382</v>
      </c>
      <c r="D65" s="2">
        <v>6.9318197467289622E-2</v>
      </c>
      <c r="E65" s="2">
        <v>-1.6496403961648202E-2</v>
      </c>
      <c r="F65" s="2">
        <v>4.77182</v>
      </c>
      <c r="G65" s="2">
        <v>4.7209500000000002</v>
      </c>
      <c r="H65" s="2">
        <v>4.7446249999999992</v>
      </c>
      <c r="I65" s="2">
        <v>4.2564600000000006</v>
      </c>
      <c r="J65" s="17"/>
      <c r="K65" s="17" t="s">
        <v>51</v>
      </c>
      <c r="L65" s="17" t="s">
        <v>50</v>
      </c>
      <c r="M65" s="17" t="s">
        <v>52</v>
      </c>
      <c r="N65" s="20">
        <f t="shared" si="0"/>
        <v>50</v>
      </c>
      <c r="O65" s="20">
        <f t="shared" si="1"/>
        <v>100</v>
      </c>
      <c r="P65" s="20">
        <f t="shared" si="2"/>
        <v>50</v>
      </c>
      <c r="Q65" s="20">
        <f t="shared" si="3"/>
        <v>100</v>
      </c>
      <c r="R65" s="21">
        <f t="shared" si="4"/>
        <v>75</v>
      </c>
      <c r="S65" s="21">
        <f t="shared" si="5"/>
        <v>72.5</v>
      </c>
      <c r="T65" s="21">
        <f t="shared" si="6"/>
        <v>80</v>
      </c>
      <c r="U65" s="21">
        <f t="shared" si="7"/>
        <v>75</v>
      </c>
      <c r="V65" s="20">
        <f t="shared" si="8"/>
        <v>75.833333333333329</v>
      </c>
      <c r="W65" s="20">
        <f t="shared" si="9"/>
        <v>75.625</v>
      </c>
    </row>
    <row r="66" spans="1:23" ht="13.5" x14ac:dyDescent="0.25">
      <c r="A66" s="3">
        <v>42100</v>
      </c>
      <c r="B66" s="2">
        <v>4.7596999999999996</v>
      </c>
      <c r="C66" s="2">
        <v>61.008155771861738</v>
      </c>
      <c r="D66" s="2">
        <v>7.5402729805992053E-2</v>
      </c>
      <c r="E66" s="2">
        <v>-2.6240886234093715E-2</v>
      </c>
      <c r="F66" s="2">
        <v>4.7677799999999992</v>
      </c>
      <c r="G66" s="2">
        <v>4.7189300000000003</v>
      </c>
      <c r="H66" s="2">
        <v>4.7544449999999987</v>
      </c>
      <c r="I66" s="2">
        <v>4.2749940000000013</v>
      </c>
      <c r="J66" s="17"/>
      <c r="K66" s="17" t="s">
        <v>55</v>
      </c>
      <c r="L66" s="17" t="s">
        <v>48</v>
      </c>
      <c r="M66" s="17" t="s">
        <v>47</v>
      </c>
      <c r="N66" s="20">
        <f t="shared" ref="N66:N129" si="10">IF(D66&lt;30,50, IF(D66&gt;70, 0, 25))</f>
        <v>50</v>
      </c>
      <c r="O66" s="20">
        <f t="shared" ref="O66:O129" si="11">IF(F66-E66&gt;0.02, 100, IF(F66-E66&lt;0,0,45))</f>
        <v>100</v>
      </c>
      <c r="P66" s="20">
        <f t="shared" ref="P66:P129" si="12">IF(G66-J66&gt;10,100,IF(G66-J66&gt;5,75, IF(G66-J66&gt;0,50,0)))</f>
        <v>50</v>
      </c>
      <c r="Q66" s="20">
        <f t="shared" ref="Q66:Q129" si="13">IF(M66="confirmed bullish", 34, IF(M66="bullish divergence",17, 0))+IF(K66="bullish",33,IF(K66="bearish",0,16.5))+IF(L66="strong",33,IF(L66="weak",0,16.5))</f>
        <v>0</v>
      </c>
      <c r="R66" s="21">
        <f t="shared" si="4"/>
        <v>60</v>
      </c>
      <c r="S66" s="21">
        <f t="shared" si="5"/>
        <v>47.5</v>
      </c>
      <c r="T66" s="21">
        <f t="shared" si="6"/>
        <v>35</v>
      </c>
      <c r="U66" s="21">
        <f t="shared" si="7"/>
        <v>50</v>
      </c>
      <c r="V66" s="20">
        <f t="shared" si="8"/>
        <v>47.5</v>
      </c>
      <c r="W66" s="20">
        <f t="shared" si="9"/>
        <v>48.125</v>
      </c>
    </row>
    <row r="67" spans="1:23" ht="13.5" x14ac:dyDescent="0.25">
      <c r="A67" s="3">
        <v>42101</v>
      </c>
      <c r="B67" s="2">
        <v>4.7849000000000004</v>
      </c>
      <c r="C67" s="2">
        <v>62.243297522830566</v>
      </c>
      <c r="D67" s="2">
        <v>5.5197132865590248E-2</v>
      </c>
      <c r="E67" s="2">
        <v>-3.4555399501891244E-2</v>
      </c>
      <c r="F67" s="2">
        <v>4.7687799999999996</v>
      </c>
      <c r="G67" s="2">
        <v>4.7340400000000002</v>
      </c>
      <c r="H67" s="2">
        <v>4.7526799999999998</v>
      </c>
      <c r="I67" s="2">
        <v>4.2932260000000007</v>
      </c>
      <c r="J67" s="17"/>
      <c r="K67" s="17" t="s">
        <v>55</v>
      </c>
      <c r="L67" s="17" t="s">
        <v>54</v>
      </c>
      <c r="M67" s="17" t="s">
        <v>49</v>
      </c>
      <c r="N67" s="20">
        <f t="shared" si="10"/>
        <v>50</v>
      </c>
      <c r="O67" s="20">
        <f t="shared" si="11"/>
        <v>100</v>
      </c>
      <c r="P67" s="20">
        <f t="shared" si="12"/>
        <v>50</v>
      </c>
      <c r="Q67" s="20">
        <f t="shared" si="13"/>
        <v>16.5</v>
      </c>
      <c r="R67" s="21">
        <f t="shared" ref="R67:R130" si="14">0.35*N67+O67*0.35+P67*0.15+Q67*0.15</f>
        <v>62.475000000000001</v>
      </c>
      <c r="S67" s="21">
        <f t="shared" ref="S67:S130" si="15">N67*0.2+O67*0.2+P67*0.35+Q67*0.25</f>
        <v>51.625</v>
      </c>
      <c r="T67" s="21">
        <f t="shared" ref="T67:T130" si="16">N67*0.15+O67*0.15+P67*0.25+Q67*0.45</f>
        <v>42.424999999999997</v>
      </c>
      <c r="U67" s="21">
        <f t="shared" ref="U67:U130" si="17">0.25*SUM(N67:Q67)</f>
        <v>54.125</v>
      </c>
      <c r="V67" s="20">
        <f t="shared" ref="V67:V130" si="18">SUM(R67:T67)/3</f>
        <v>52.17499999999999</v>
      </c>
      <c r="W67" s="20">
        <f t="shared" ref="W67:W130" si="19">SUM(R67:U67)/4</f>
        <v>52.662499999999994</v>
      </c>
    </row>
    <row r="68" spans="1:23" ht="13.5" x14ac:dyDescent="0.25">
      <c r="A68" s="3">
        <v>42102</v>
      </c>
      <c r="B68" s="2">
        <v>4.7899000000000003</v>
      </c>
      <c r="C68" s="2">
        <v>62.497138411417353</v>
      </c>
      <c r="D68" s="2">
        <v>3.5875971355411984E-2</v>
      </c>
      <c r="E68" s="2">
        <v>-3.8737763069541853E-2</v>
      </c>
      <c r="F68" s="2">
        <v>4.7737999999999996</v>
      </c>
      <c r="G68" s="2">
        <v>4.7501500000000005</v>
      </c>
      <c r="H68" s="2">
        <v>4.7443649999999984</v>
      </c>
      <c r="I68" s="2">
        <v>4.3115580000000007</v>
      </c>
      <c r="J68" s="17"/>
      <c r="K68" s="17" t="s">
        <v>51</v>
      </c>
      <c r="L68" s="17" t="s">
        <v>50</v>
      </c>
      <c r="M68" s="17" t="s">
        <v>52</v>
      </c>
      <c r="N68" s="20">
        <f t="shared" si="10"/>
        <v>50</v>
      </c>
      <c r="O68" s="20">
        <f t="shared" si="11"/>
        <v>100</v>
      </c>
      <c r="P68" s="20">
        <f t="shared" si="12"/>
        <v>50</v>
      </c>
      <c r="Q68" s="20">
        <f t="shared" si="13"/>
        <v>100</v>
      </c>
      <c r="R68" s="21">
        <f t="shared" si="14"/>
        <v>75</v>
      </c>
      <c r="S68" s="21">
        <f t="shared" si="15"/>
        <v>72.5</v>
      </c>
      <c r="T68" s="21">
        <f t="shared" si="16"/>
        <v>80</v>
      </c>
      <c r="U68" s="21">
        <f t="shared" si="17"/>
        <v>75</v>
      </c>
      <c r="V68" s="20">
        <f t="shared" si="18"/>
        <v>75.833333333333329</v>
      </c>
      <c r="W68" s="20">
        <f t="shared" si="19"/>
        <v>75.625</v>
      </c>
    </row>
    <row r="69" spans="1:23" ht="13.5" x14ac:dyDescent="0.25">
      <c r="A69" s="3">
        <v>42104</v>
      </c>
      <c r="B69" s="2">
        <v>4.7496999999999998</v>
      </c>
      <c r="C69" s="2">
        <v>59.05921704599281</v>
      </c>
      <c r="D69" s="2">
        <v>2.1471346567032867E-2</v>
      </c>
      <c r="E69" s="2">
        <v>-4.0682694631116206E-2</v>
      </c>
      <c r="F69" s="2">
        <v>4.7718000000000007</v>
      </c>
      <c r="G69" s="2">
        <v>4.7622400000000003</v>
      </c>
      <c r="H69" s="2">
        <v>4.7426049999999993</v>
      </c>
      <c r="I69" s="2">
        <v>4.3299940000000001</v>
      </c>
      <c r="J69" s="17"/>
      <c r="K69" s="17" t="s">
        <v>51</v>
      </c>
      <c r="L69" s="17" t="s">
        <v>50</v>
      </c>
      <c r="M69" s="17" t="s">
        <v>53</v>
      </c>
      <c r="N69" s="20">
        <f t="shared" si="10"/>
        <v>50</v>
      </c>
      <c r="O69" s="20">
        <f t="shared" si="11"/>
        <v>100</v>
      </c>
      <c r="P69" s="20">
        <f t="shared" si="12"/>
        <v>50</v>
      </c>
      <c r="Q69" s="20">
        <f t="shared" si="13"/>
        <v>83</v>
      </c>
      <c r="R69" s="21">
        <f t="shared" si="14"/>
        <v>72.45</v>
      </c>
      <c r="S69" s="21">
        <f t="shared" si="15"/>
        <v>68.25</v>
      </c>
      <c r="T69" s="21">
        <f t="shared" si="16"/>
        <v>72.349999999999994</v>
      </c>
      <c r="U69" s="21">
        <f t="shared" si="17"/>
        <v>70.75</v>
      </c>
      <c r="V69" s="20">
        <f t="shared" si="18"/>
        <v>71.016666666666666</v>
      </c>
      <c r="W69" s="20">
        <f t="shared" si="19"/>
        <v>70.949999999999989</v>
      </c>
    </row>
    <row r="70" spans="1:23" ht="13.5" x14ac:dyDescent="0.25">
      <c r="A70" s="3">
        <v>42107</v>
      </c>
      <c r="B70" s="2">
        <v>4.6387999999999998</v>
      </c>
      <c r="C70" s="2">
        <v>50.763112348609283</v>
      </c>
      <c r="D70" s="2">
        <v>2.4516482740617462E-2</v>
      </c>
      <c r="E70" s="2">
        <v>-4.248800243834687E-2</v>
      </c>
      <c r="F70" s="2">
        <v>4.7446000000000002</v>
      </c>
      <c r="G70" s="2">
        <v>4.7582100000000001</v>
      </c>
      <c r="H70" s="2">
        <v>4.7352999999999996</v>
      </c>
      <c r="I70" s="2">
        <v>4.3462120000000004</v>
      </c>
      <c r="J70" s="17"/>
      <c r="K70" s="17" t="s">
        <v>55</v>
      </c>
      <c r="L70" s="17" t="s">
        <v>48</v>
      </c>
      <c r="M70" s="17" t="s">
        <v>47</v>
      </c>
      <c r="N70" s="20">
        <f t="shared" si="10"/>
        <v>50</v>
      </c>
      <c r="O70" s="20">
        <f t="shared" si="11"/>
        <v>100</v>
      </c>
      <c r="P70" s="20">
        <f t="shared" si="12"/>
        <v>50</v>
      </c>
      <c r="Q70" s="20">
        <f t="shared" si="13"/>
        <v>0</v>
      </c>
      <c r="R70" s="21">
        <f t="shared" si="14"/>
        <v>60</v>
      </c>
      <c r="S70" s="21">
        <f t="shared" si="15"/>
        <v>47.5</v>
      </c>
      <c r="T70" s="21">
        <f t="shared" si="16"/>
        <v>35</v>
      </c>
      <c r="U70" s="21">
        <f t="shared" si="17"/>
        <v>50</v>
      </c>
      <c r="V70" s="20">
        <f t="shared" si="18"/>
        <v>47.5</v>
      </c>
      <c r="W70" s="20">
        <f t="shared" si="19"/>
        <v>48.125</v>
      </c>
    </row>
    <row r="71" spans="1:23" ht="13.5" x14ac:dyDescent="0.25">
      <c r="A71" s="3">
        <v>42108</v>
      </c>
      <c r="B71" s="2">
        <v>4.6691000000000003</v>
      </c>
      <c r="C71" s="2">
        <v>52.71737911384006</v>
      </c>
      <c r="D71" s="2">
        <v>4.0345390195810182E-2</v>
      </c>
      <c r="E71" s="2">
        <v>-4.6374434771049647E-2</v>
      </c>
      <c r="F71" s="2">
        <v>4.7264800000000005</v>
      </c>
      <c r="G71" s="2">
        <v>4.7471300000000003</v>
      </c>
      <c r="H71" s="2">
        <v>4.7370650000000003</v>
      </c>
      <c r="I71" s="2">
        <v>4.362934000000001</v>
      </c>
      <c r="J71" s="17"/>
      <c r="K71" s="17" t="s">
        <v>51</v>
      </c>
      <c r="L71" s="17" t="s">
        <v>50</v>
      </c>
      <c r="M71" s="17" t="s">
        <v>53</v>
      </c>
      <c r="N71" s="20">
        <f t="shared" si="10"/>
        <v>50</v>
      </c>
      <c r="O71" s="20">
        <f t="shared" si="11"/>
        <v>100</v>
      </c>
      <c r="P71" s="20">
        <f t="shared" si="12"/>
        <v>50</v>
      </c>
      <c r="Q71" s="20">
        <f t="shared" si="13"/>
        <v>83</v>
      </c>
      <c r="R71" s="21">
        <f t="shared" si="14"/>
        <v>72.45</v>
      </c>
      <c r="S71" s="21">
        <f t="shared" si="15"/>
        <v>68.25</v>
      </c>
      <c r="T71" s="21">
        <f t="shared" si="16"/>
        <v>72.349999999999994</v>
      </c>
      <c r="U71" s="21">
        <f t="shared" si="17"/>
        <v>70.75</v>
      </c>
      <c r="V71" s="20">
        <f t="shared" si="18"/>
        <v>71.016666666666666</v>
      </c>
      <c r="W71" s="20">
        <f t="shared" si="19"/>
        <v>70.949999999999989</v>
      </c>
    </row>
    <row r="72" spans="1:23" ht="13.5" x14ac:dyDescent="0.25">
      <c r="A72" s="3">
        <v>42109</v>
      </c>
      <c r="B72" s="2">
        <v>4.7042999999999999</v>
      </c>
      <c r="C72" s="2">
        <v>54.954205235929436</v>
      </c>
      <c r="D72" s="2">
        <v>5.0942449994655803E-2</v>
      </c>
      <c r="E72" s="2">
        <v>-5.2082170502228839E-2</v>
      </c>
      <c r="F72" s="2">
        <v>4.7103599999999997</v>
      </c>
      <c r="G72" s="2">
        <v>4.7395700000000005</v>
      </c>
      <c r="H72" s="2">
        <v>4.739580000000001</v>
      </c>
      <c r="I72" s="2">
        <v>4.3795540000000006</v>
      </c>
      <c r="J72" s="17"/>
      <c r="K72" s="17" t="s">
        <v>51</v>
      </c>
      <c r="L72" s="17" t="s">
        <v>54</v>
      </c>
      <c r="M72" s="17" t="s">
        <v>53</v>
      </c>
      <c r="N72" s="20">
        <f t="shared" si="10"/>
        <v>50</v>
      </c>
      <c r="O72" s="20">
        <f t="shared" si="11"/>
        <v>100</v>
      </c>
      <c r="P72" s="20">
        <f t="shared" si="12"/>
        <v>50</v>
      </c>
      <c r="Q72" s="20">
        <f t="shared" si="13"/>
        <v>66.5</v>
      </c>
      <c r="R72" s="21">
        <f t="shared" si="14"/>
        <v>69.974999999999994</v>
      </c>
      <c r="S72" s="21">
        <f t="shared" si="15"/>
        <v>64.125</v>
      </c>
      <c r="T72" s="21">
        <f t="shared" si="16"/>
        <v>64.924999999999997</v>
      </c>
      <c r="U72" s="21">
        <f t="shared" si="17"/>
        <v>66.625</v>
      </c>
      <c r="V72" s="20">
        <f t="shared" si="18"/>
        <v>66.341666666666654</v>
      </c>
      <c r="W72" s="20">
        <f t="shared" si="19"/>
        <v>66.412499999999994</v>
      </c>
    </row>
    <row r="73" spans="1:23" ht="13.5" x14ac:dyDescent="0.25">
      <c r="A73" s="3">
        <v>42110</v>
      </c>
      <c r="B73" s="2">
        <v>4.8101000000000003</v>
      </c>
      <c r="C73" s="2">
        <v>60.936042700589894</v>
      </c>
      <c r="D73" s="2">
        <v>4.9365873483840694E-2</v>
      </c>
      <c r="E73" s="2">
        <v>-5.6526540631725457E-2</v>
      </c>
      <c r="F73" s="2">
        <v>4.7144000000000004</v>
      </c>
      <c r="G73" s="2">
        <v>4.7440999999999995</v>
      </c>
      <c r="H73" s="2">
        <v>4.7335350000000007</v>
      </c>
      <c r="I73" s="2">
        <v>4.3982900000000003</v>
      </c>
      <c r="J73" s="17"/>
      <c r="K73" s="17" t="s">
        <v>51</v>
      </c>
      <c r="L73" s="17" t="s">
        <v>50</v>
      </c>
      <c r="M73" s="17" t="s">
        <v>52</v>
      </c>
      <c r="N73" s="20">
        <f t="shared" si="10"/>
        <v>50</v>
      </c>
      <c r="O73" s="20">
        <f t="shared" si="11"/>
        <v>100</v>
      </c>
      <c r="P73" s="20">
        <f t="shared" si="12"/>
        <v>50</v>
      </c>
      <c r="Q73" s="20">
        <f t="shared" si="13"/>
        <v>100</v>
      </c>
      <c r="R73" s="21">
        <f t="shared" si="14"/>
        <v>75</v>
      </c>
      <c r="S73" s="21">
        <f t="shared" si="15"/>
        <v>72.5</v>
      </c>
      <c r="T73" s="21">
        <f t="shared" si="16"/>
        <v>80</v>
      </c>
      <c r="U73" s="21">
        <f t="shared" si="17"/>
        <v>75</v>
      </c>
      <c r="V73" s="20">
        <f t="shared" si="18"/>
        <v>75.833333333333329</v>
      </c>
      <c r="W73" s="20">
        <f t="shared" si="19"/>
        <v>75.625</v>
      </c>
    </row>
    <row r="74" spans="1:23" ht="13.5" x14ac:dyDescent="0.25">
      <c r="A74" s="3">
        <v>42111</v>
      </c>
      <c r="B74" s="2">
        <v>4.8101000000000003</v>
      </c>
      <c r="C74" s="2">
        <v>60.936042700589887</v>
      </c>
      <c r="D74" s="2">
        <v>4.6267235209169755E-2</v>
      </c>
      <c r="E74" s="2">
        <v>-5.8739976073876397E-2</v>
      </c>
      <c r="F74" s="2">
        <v>4.7264799999999996</v>
      </c>
      <c r="G74" s="2">
        <v>4.7491399999999997</v>
      </c>
      <c r="H74" s="2">
        <v>4.734795000000001</v>
      </c>
      <c r="I74" s="2">
        <v>4.4170260000000008</v>
      </c>
      <c r="J74" s="17"/>
      <c r="K74" s="17" t="s">
        <v>51</v>
      </c>
      <c r="L74" s="17" t="s">
        <v>50</v>
      </c>
      <c r="M74" s="17" t="s">
        <v>52</v>
      </c>
      <c r="N74" s="20">
        <f t="shared" si="10"/>
        <v>50</v>
      </c>
      <c r="O74" s="20">
        <f t="shared" si="11"/>
        <v>100</v>
      </c>
      <c r="P74" s="20">
        <f t="shared" si="12"/>
        <v>50</v>
      </c>
      <c r="Q74" s="20">
        <f t="shared" si="13"/>
        <v>100</v>
      </c>
      <c r="R74" s="21">
        <f t="shared" si="14"/>
        <v>75</v>
      </c>
      <c r="S74" s="21">
        <f t="shared" si="15"/>
        <v>72.5</v>
      </c>
      <c r="T74" s="21">
        <f t="shared" si="16"/>
        <v>80</v>
      </c>
      <c r="U74" s="21">
        <f t="shared" si="17"/>
        <v>75</v>
      </c>
      <c r="V74" s="20">
        <f t="shared" si="18"/>
        <v>75.833333333333329</v>
      </c>
      <c r="W74" s="20">
        <f t="shared" si="19"/>
        <v>75.625</v>
      </c>
    </row>
    <row r="75" spans="1:23" ht="13.5" x14ac:dyDescent="0.25">
      <c r="A75" s="3">
        <v>42114</v>
      </c>
      <c r="B75" s="2">
        <v>4.8101000000000003</v>
      </c>
      <c r="C75" s="2">
        <v>60.936042700589887</v>
      </c>
      <c r="D75" s="2">
        <v>4.5060983168227153E-2</v>
      </c>
      <c r="E75" s="2">
        <v>-5.9420064438503957E-2</v>
      </c>
      <c r="F75" s="2">
        <v>4.7607400000000002</v>
      </c>
      <c r="G75" s="2">
        <v>4.7526700000000002</v>
      </c>
      <c r="H75" s="2">
        <v>4.7368100000000011</v>
      </c>
      <c r="I75" s="2">
        <v>4.4380800000000002</v>
      </c>
      <c r="J75" s="17"/>
      <c r="K75" s="17" t="s">
        <v>51</v>
      </c>
      <c r="L75" s="17" t="s">
        <v>50</v>
      </c>
      <c r="M75" s="17" t="s">
        <v>52</v>
      </c>
      <c r="N75" s="20">
        <f t="shared" si="10"/>
        <v>50</v>
      </c>
      <c r="O75" s="20">
        <f t="shared" si="11"/>
        <v>100</v>
      </c>
      <c r="P75" s="20">
        <f t="shared" si="12"/>
        <v>50</v>
      </c>
      <c r="Q75" s="20">
        <f t="shared" si="13"/>
        <v>100</v>
      </c>
      <c r="R75" s="21">
        <f t="shared" si="14"/>
        <v>75</v>
      </c>
      <c r="S75" s="21">
        <f t="shared" si="15"/>
        <v>72.5</v>
      </c>
      <c r="T75" s="21">
        <f t="shared" si="16"/>
        <v>80</v>
      </c>
      <c r="U75" s="21">
        <f t="shared" si="17"/>
        <v>75</v>
      </c>
      <c r="V75" s="20">
        <f t="shared" si="18"/>
        <v>75.833333333333329</v>
      </c>
      <c r="W75" s="20">
        <f t="shared" si="19"/>
        <v>75.625</v>
      </c>
    </row>
    <row r="76" spans="1:23" ht="13.5" x14ac:dyDescent="0.25">
      <c r="A76" s="3">
        <v>42115</v>
      </c>
      <c r="B76" s="2">
        <v>4.7849000000000004</v>
      </c>
      <c r="C76" s="2">
        <v>58.620264037734572</v>
      </c>
      <c r="D76" s="2">
        <v>4.2743708968989935E-2</v>
      </c>
      <c r="E76" s="2">
        <v>-5.7221332191977281E-2</v>
      </c>
      <c r="F76" s="2">
        <v>4.7839</v>
      </c>
      <c r="G76" s="2">
        <v>4.7551899999999998</v>
      </c>
      <c r="H76" s="2">
        <v>4.7370600000000014</v>
      </c>
      <c r="I76" s="2">
        <v>4.458126</v>
      </c>
      <c r="J76" s="17"/>
      <c r="K76" s="17" t="s">
        <v>51</v>
      </c>
      <c r="L76" s="17" t="s">
        <v>50</v>
      </c>
      <c r="M76" s="17" t="s">
        <v>52</v>
      </c>
      <c r="N76" s="20">
        <f t="shared" si="10"/>
        <v>50</v>
      </c>
      <c r="O76" s="20">
        <f t="shared" si="11"/>
        <v>100</v>
      </c>
      <c r="P76" s="20">
        <f t="shared" si="12"/>
        <v>50</v>
      </c>
      <c r="Q76" s="20">
        <f t="shared" si="13"/>
        <v>100</v>
      </c>
      <c r="R76" s="21">
        <f t="shared" si="14"/>
        <v>75</v>
      </c>
      <c r="S76" s="21">
        <f t="shared" si="15"/>
        <v>72.5</v>
      </c>
      <c r="T76" s="21">
        <f t="shared" si="16"/>
        <v>80</v>
      </c>
      <c r="U76" s="21">
        <f t="shared" si="17"/>
        <v>75</v>
      </c>
      <c r="V76" s="20">
        <f t="shared" si="18"/>
        <v>75.833333333333329</v>
      </c>
      <c r="W76" s="20">
        <f t="shared" si="19"/>
        <v>75.625</v>
      </c>
    </row>
    <row r="77" spans="1:23" ht="13.5" x14ac:dyDescent="0.25">
      <c r="A77" s="3">
        <v>42116</v>
      </c>
      <c r="B77" s="2">
        <v>4.7042999999999999</v>
      </c>
      <c r="C77" s="2">
        <v>51.835022984957128</v>
      </c>
      <c r="D77" s="2">
        <v>5.0001186915809903E-2</v>
      </c>
      <c r="E77" s="2">
        <v>-5.6515189897384001E-2</v>
      </c>
      <c r="F77" s="2">
        <v>4.7839000000000009</v>
      </c>
      <c r="G77" s="2">
        <v>4.7471300000000003</v>
      </c>
      <c r="H77" s="2">
        <v>4.7405850000000012</v>
      </c>
      <c r="I77" s="2">
        <v>4.4764600000000003</v>
      </c>
      <c r="J77" s="17"/>
      <c r="K77" s="17" t="s">
        <v>51</v>
      </c>
      <c r="L77" s="17" t="s">
        <v>50</v>
      </c>
      <c r="M77" s="17" t="s">
        <v>54</v>
      </c>
      <c r="N77" s="20">
        <f t="shared" si="10"/>
        <v>50</v>
      </c>
      <c r="O77" s="20">
        <f t="shared" si="11"/>
        <v>100</v>
      </c>
      <c r="P77" s="20">
        <f t="shared" si="12"/>
        <v>50</v>
      </c>
      <c r="Q77" s="20">
        <f t="shared" si="13"/>
        <v>66</v>
      </c>
      <c r="R77" s="21">
        <f t="shared" si="14"/>
        <v>69.900000000000006</v>
      </c>
      <c r="S77" s="21">
        <f t="shared" si="15"/>
        <v>64</v>
      </c>
      <c r="T77" s="21">
        <f t="shared" si="16"/>
        <v>64.7</v>
      </c>
      <c r="U77" s="21">
        <f t="shared" si="17"/>
        <v>66.5</v>
      </c>
      <c r="V77" s="20">
        <f t="shared" si="18"/>
        <v>66.2</v>
      </c>
      <c r="W77" s="20">
        <f t="shared" si="19"/>
        <v>66.275000000000006</v>
      </c>
    </row>
    <row r="78" spans="1:23" ht="13.5" x14ac:dyDescent="0.25">
      <c r="A78" s="3">
        <v>42117</v>
      </c>
      <c r="B78" s="2">
        <v>4.7344999999999997</v>
      </c>
      <c r="C78" s="2">
        <v>53.984242006568266</v>
      </c>
      <c r="D78" s="2">
        <v>5.4568143291058746E-2</v>
      </c>
      <c r="E78" s="2">
        <v>-5.8276257448169562E-2</v>
      </c>
      <c r="F78" s="2">
        <v>4.7687800000000005</v>
      </c>
      <c r="G78" s="2">
        <v>4.7415899999999995</v>
      </c>
      <c r="H78" s="2">
        <v>4.7458700000000018</v>
      </c>
      <c r="I78" s="2">
        <v>4.4955979999999984</v>
      </c>
      <c r="J78" s="17"/>
      <c r="K78" s="17" t="s">
        <v>55</v>
      </c>
      <c r="L78" s="17" t="s">
        <v>48</v>
      </c>
      <c r="M78" s="17" t="s">
        <v>47</v>
      </c>
      <c r="N78" s="20">
        <f t="shared" si="10"/>
        <v>50</v>
      </c>
      <c r="O78" s="20">
        <f t="shared" si="11"/>
        <v>100</v>
      </c>
      <c r="P78" s="20">
        <f t="shared" si="12"/>
        <v>50</v>
      </c>
      <c r="Q78" s="20">
        <f t="shared" si="13"/>
        <v>0</v>
      </c>
      <c r="R78" s="21">
        <f t="shared" si="14"/>
        <v>60</v>
      </c>
      <c r="S78" s="21">
        <f t="shared" si="15"/>
        <v>47.5</v>
      </c>
      <c r="T78" s="21">
        <f t="shared" si="16"/>
        <v>35</v>
      </c>
      <c r="U78" s="21">
        <f t="shared" si="17"/>
        <v>50</v>
      </c>
      <c r="V78" s="20">
        <f t="shared" si="18"/>
        <v>47.5</v>
      </c>
      <c r="W78" s="20">
        <f t="shared" si="19"/>
        <v>48.125</v>
      </c>
    </row>
    <row r="79" spans="1:23" ht="13.5" x14ac:dyDescent="0.25">
      <c r="A79" s="3">
        <v>42118</v>
      </c>
      <c r="B79" s="2">
        <v>4.7344999999999997</v>
      </c>
      <c r="C79" s="2">
        <v>53.984242006568259</v>
      </c>
      <c r="D79" s="2">
        <v>5.1971107479175771E-2</v>
      </c>
      <c r="E79" s="2">
        <v>-5.9952315076135597E-2</v>
      </c>
      <c r="F79" s="2">
        <v>4.75366</v>
      </c>
      <c r="G79" s="2">
        <v>4.7400699999999985</v>
      </c>
      <c r="H79" s="2">
        <v>4.7511550000000007</v>
      </c>
      <c r="I79" s="2">
        <v>4.512923999999999</v>
      </c>
      <c r="J79" s="17"/>
      <c r="K79" s="17" t="s">
        <v>55</v>
      </c>
      <c r="L79" s="17" t="s">
        <v>48</v>
      </c>
      <c r="M79" s="17" t="s">
        <v>47</v>
      </c>
      <c r="N79" s="20">
        <f t="shared" si="10"/>
        <v>50</v>
      </c>
      <c r="O79" s="20">
        <f t="shared" si="11"/>
        <v>100</v>
      </c>
      <c r="P79" s="20">
        <f t="shared" si="12"/>
        <v>50</v>
      </c>
      <c r="Q79" s="20">
        <f t="shared" si="13"/>
        <v>0</v>
      </c>
      <c r="R79" s="21">
        <f t="shared" si="14"/>
        <v>60</v>
      </c>
      <c r="S79" s="21">
        <f t="shared" si="15"/>
        <v>47.5</v>
      </c>
      <c r="T79" s="21">
        <f t="shared" si="16"/>
        <v>35</v>
      </c>
      <c r="U79" s="21">
        <f t="shared" si="17"/>
        <v>50</v>
      </c>
      <c r="V79" s="20">
        <f t="shared" si="18"/>
        <v>47.5</v>
      </c>
      <c r="W79" s="20">
        <f t="shared" si="19"/>
        <v>48.125</v>
      </c>
    </row>
    <row r="80" spans="1:23" ht="13.5" x14ac:dyDescent="0.25">
      <c r="A80" s="3">
        <v>42121</v>
      </c>
      <c r="B80" s="2">
        <v>4.8605</v>
      </c>
      <c r="C80" s="2">
        <v>62.155440209983666</v>
      </c>
      <c r="D80" s="2">
        <v>2.3122477056998214E-2</v>
      </c>
      <c r="E80" s="2">
        <v>-5.8350129127361483E-2</v>
      </c>
      <c r="F80" s="2">
        <v>4.7637400000000003</v>
      </c>
      <c r="G80" s="2">
        <v>4.7622400000000003</v>
      </c>
      <c r="H80" s="2">
        <v>4.7602250000000002</v>
      </c>
      <c r="I80" s="2">
        <v>4.5327699999999984</v>
      </c>
      <c r="J80" s="17"/>
      <c r="K80" s="17" t="s">
        <v>55</v>
      </c>
      <c r="L80" s="17" t="s">
        <v>54</v>
      </c>
      <c r="M80" s="17" t="s">
        <v>49</v>
      </c>
      <c r="N80" s="20">
        <f t="shared" si="10"/>
        <v>50</v>
      </c>
      <c r="O80" s="20">
        <f t="shared" si="11"/>
        <v>100</v>
      </c>
      <c r="P80" s="20">
        <f t="shared" si="12"/>
        <v>50</v>
      </c>
      <c r="Q80" s="20">
        <f t="shared" si="13"/>
        <v>16.5</v>
      </c>
      <c r="R80" s="21">
        <f t="shared" si="14"/>
        <v>62.475000000000001</v>
      </c>
      <c r="S80" s="21">
        <f t="shared" si="15"/>
        <v>51.625</v>
      </c>
      <c r="T80" s="21">
        <f t="shared" si="16"/>
        <v>42.424999999999997</v>
      </c>
      <c r="U80" s="21">
        <f t="shared" si="17"/>
        <v>54.125</v>
      </c>
      <c r="V80" s="20">
        <f t="shared" si="18"/>
        <v>52.17499999999999</v>
      </c>
      <c r="W80" s="20">
        <f t="shared" si="19"/>
        <v>52.662499999999994</v>
      </c>
    </row>
    <row r="81" spans="1:23" ht="13.5" x14ac:dyDescent="0.25">
      <c r="A81" s="3">
        <v>42122</v>
      </c>
      <c r="B81" s="2">
        <v>5.0216000000000003</v>
      </c>
      <c r="C81" s="2">
        <v>69.590687880267922</v>
      </c>
      <c r="D81" s="2">
        <v>-9.5415208755573744E-3</v>
      </c>
      <c r="E81" s="2">
        <v>-5.4189044407284559E-2</v>
      </c>
      <c r="F81" s="2">
        <v>4.8110799999999996</v>
      </c>
      <c r="G81" s="2">
        <v>4.7974899999999998</v>
      </c>
      <c r="H81" s="2">
        <v>4.7723100000000009</v>
      </c>
      <c r="I81" s="2">
        <v>4.5546279999999992</v>
      </c>
      <c r="J81" s="17"/>
      <c r="K81" s="17" t="s">
        <v>51</v>
      </c>
      <c r="L81" s="17" t="s">
        <v>50</v>
      </c>
      <c r="M81" s="17" t="s">
        <v>52</v>
      </c>
      <c r="N81" s="20">
        <f t="shared" si="10"/>
        <v>50</v>
      </c>
      <c r="O81" s="20">
        <f t="shared" si="11"/>
        <v>100</v>
      </c>
      <c r="P81" s="20">
        <f t="shared" si="12"/>
        <v>50</v>
      </c>
      <c r="Q81" s="20">
        <f t="shared" si="13"/>
        <v>100</v>
      </c>
      <c r="R81" s="21">
        <f t="shared" si="14"/>
        <v>75</v>
      </c>
      <c r="S81" s="21">
        <f t="shared" si="15"/>
        <v>72.5</v>
      </c>
      <c r="T81" s="21">
        <f t="shared" si="16"/>
        <v>80</v>
      </c>
      <c r="U81" s="21">
        <f t="shared" si="17"/>
        <v>75</v>
      </c>
      <c r="V81" s="20">
        <f t="shared" si="18"/>
        <v>75.833333333333329</v>
      </c>
      <c r="W81" s="20">
        <f t="shared" si="19"/>
        <v>75.625</v>
      </c>
    </row>
    <row r="82" spans="1:23" ht="13.5" x14ac:dyDescent="0.25">
      <c r="A82" s="3">
        <v>42123</v>
      </c>
      <c r="B82" s="2">
        <v>5.0216000000000003</v>
      </c>
      <c r="C82" s="2">
        <v>69.590687880267936</v>
      </c>
      <c r="D82" s="2">
        <v>-3.3625946368293747E-2</v>
      </c>
      <c r="E82" s="2">
        <v>-4.7362361378481134E-2</v>
      </c>
      <c r="F82" s="2">
        <v>4.8745399999999997</v>
      </c>
      <c r="G82" s="2">
        <v>4.8292200000000003</v>
      </c>
      <c r="H82" s="2">
        <v>4.7843950000000008</v>
      </c>
      <c r="I82" s="2">
        <v>4.5774939999999997</v>
      </c>
      <c r="J82" s="17"/>
      <c r="K82" s="17" t="s">
        <v>51</v>
      </c>
      <c r="L82" s="17" t="s">
        <v>50</v>
      </c>
      <c r="M82" s="17" t="s">
        <v>52</v>
      </c>
      <c r="N82" s="20">
        <f t="shared" si="10"/>
        <v>50</v>
      </c>
      <c r="O82" s="20">
        <f t="shared" si="11"/>
        <v>100</v>
      </c>
      <c r="P82" s="20">
        <f t="shared" si="12"/>
        <v>50</v>
      </c>
      <c r="Q82" s="20">
        <f t="shared" si="13"/>
        <v>100</v>
      </c>
      <c r="R82" s="21">
        <f t="shared" si="14"/>
        <v>75</v>
      </c>
      <c r="S82" s="21">
        <f t="shared" si="15"/>
        <v>72.5</v>
      </c>
      <c r="T82" s="21">
        <f t="shared" si="16"/>
        <v>80</v>
      </c>
      <c r="U82" s="21">
        <f t="shared" si="17"/>
        <v>75</v>
      </c>
      <c r="V82" s="20">
        <f t="shared" si="18"/>
        <v>75.833333333333329</v>
      </c>
      <c r="W82" s="20">
        <f t="shared" si="19"/>
        <v>75.625</v>
      </c>
    </row>
    <row r="83" spans="1:23" ht="13.5" x14ac:dyDescent="0.25">
      <c r="A83" s="3">
        <v>42124</v>
      </c>
      <c r="B83" s="2">
        <v>4.9763000000000002</v>
      </c>
      <c r="C83" s="2">
        <v>65.400394978404961</v>
      </c>
      <c r="D83" s="2">
        <v>-3.6095784616239968E-2</v>
      </c>
      <c r="E83" s="2">
        <v>-3.9549266528331094E-2</v>
      </c>
      <c r="F83" s="2">
        <v>4.9229000000000003</v>
      </c>
      <c r="G83" s="2">
        <v>4.8458400000000008</v>
      </c>
      <c r="H83" s="2">
        <v>4.7949700000000002</v>
      </c>
      <c r="I83" s="2">
        <v>4.5994539999999997</v>
      </c>
      <c r="J83" s="17"/>
      <c r="K83" s="17" t="s">
        <v>51</v>
      </c>
      <c r="L83" s="17" t="s">
        <v>50</v>
      </c>
      <c r="M83" s="17" t="s">
        <v>52</v>
      </c>
      <c r="N83" s="20">
        <f t="shared" si="10"/>
        <v>50</v>
      </c>
      <c r="O83" s="20">
        <f t="shared" si="11"/>
        <v>100</v>
      </c>
      <c r="P83" s="20">
        <f t="shared" si="12"/>
        <v>50</v>
      </c>
      <c r="Q83" s="20">
        <f t="shared" si="13"/>
        <v>100</v>
      </c>
      <c r="R83" s="21">
        <f t="shared" si="14"/>
        <v>75</v>
      </c>
      <c r="S83" s="21">
        <f t="shared" si="15"/>
        <v>72.5</v>
      </c>
      <c r="T83" s="21">
        <f t="shared" si="16"/>
        <v>80</v>
      </c>
      <c r="U83" s="21">
        <f t="shared" si="17"/>
        <v>75</v>
      </c>
      <c r="V83" s="20">
        <f t="shared" si="18"/>
        <v>75.833333333333329</v>
      </c>
      <c r="W83" s="20">
        <f t="shared" si="19"/>
        <v>75.625</v>
      </c>
    </row>
    <row r="84" spans="1:23" ht="13.5" x14ac:dyDescent="0.25">
      <c r="A84" s="3">
        <v>42128</v>
      </c>
      <c r="B84" s="2">
        <v>4.8654999999999999</v>
      </c>
      <c r="C84" s="2">
        <v>56.447487263397008</v>
      </c>
      <c r="D84" s="2">
        <v>-3.1306104786383848E-2</v>
      </c>
      <c r="E84" s="2">
        <v>-3.1604521909872813E-2</v>
      </c>
      <c r="F84" s="2">
        <v>4.9491000000000005</v>
      </c>
      <c r="G84" s="2">
        <v>4.8513799999999998</v>
      </c>
      <c r="H84" s="2">
        <v>4.8002599999999997</v>
      </c>
      <c r="I84" s="2">
        <v>4.620709999999999</v>
      </c>
      <c r="J84" s="17"/>
      <c r="K84" s="17" t="s">
        <v>51</v>
      </c>
      <c r="L84" s="17" t="s">
        <v>50</v>
      </c>
      <c r="M84" s="17" t="s">
        <v>52</v>
      </c>
      <c r="N84" s="20">
        <f t="shared" si="10"/>
        <v>50</v>
      </c>
      <c r="O84" s="20">
        <f t="shared" si="11"/>
        <v>100</v>
      </c>
      <c r="P84" s="20">
        <f t="shared" si="12"/>
        <v>50</v>
      </c>
      <c r="Q84" s="20">
        <f t="shared" si="13"/>
        <v>100</v>
      </c>
      <c r="R84" s="21">
        <f t="shared" si="14"/>
        <v>75</v>
      </c>
      <c r="S84" s="21">
        <f t="shared" si="15"/>
        <v>72.5</v>
      </c>
      <c r="T84" s="21">
        <f t="shared" si="16"/>
        <v>80</v>
      </c>
      <c r="U84" s="21">
        <f t="shared" si="17"/>
        <v>75</v>
      </c>
      <c r="V84" s="20">
        <f t="shared" si="18"/>
        <v>75.833333333333329</v>
      </c>
      <c r="W84" s="20">
        <f t="shared" si="19"/>
        <v>75.625</v>
      </c>
    </row>
    <row r="85" spans="1:23" ht="13.5" x14ac:dyDescent="0.25">
      <c r="A85" s="3">
        <v>42129</v>
      </c>
      <c r="B85" s="2">
        <v>4.8856000000000002</v>
      </c>
      <c r="C85" s="2">
        <v>57.581912299984921</v>
      </c>
      <c r="D85" s="2">
        <v>-2.9316969822406946E-2</v>
      </c>
      <c r="E85" s="2">
        <v>-2.3187004455015602E-2</v>
      </c>
      <c r="F85" s="2">
        <v>4.9541200000000005</v>
      </c>
      <c r="G85" s="2">
        <v>4.8589299999999991</v>
      </c>
      <c r="H85" s="2">
        <v>4.8057999999999996</v>
      </c>
      <c r="I85" s="2">
        <v>4.6423679999999994</v>
      </c>
      <c r="J85" s="17"/>
      <c r="K85" s="17" t="s">
        <v>51</v>
      </c>
      <c r="L85" s="17" t="s">
        <v>50</v>
      </c>
      <c r="M85" s="17" t="s">
        <v>52</v>
      </c>
      <c r="N85" s="20">
        <f t="shared" si="10"/>
        <v>50</v>
      </c>
      <c r="O85" s="20">
        <f t="shared" si="11"/>
        <v>100</v>
      </c>
      <c r="P85" s="20">
        <f t="shared" si="12"/>
        <v>50</v>
      </c>
      <c r="Q85" s="20">
        <f t="shared" si="13"/>
        <v>100</v>
      </c>
      <c r="R85" s="21">
        <f t="shared" si="14"/>
        <v>75</v>
      </c>
      <c r="S85" s="21">
        <f t="shared" si="15"/>
        <v>72.5</v>
      </c>
      <c r="T85" s="21">
        <f t="shared" si="16"/>
        <v>80</v>
      </c>
      <c r="U85" s="21">
        <f t="shared" si="17"/>
        <v>75</v>
      </c>
      <c r="V85" s="20">
        <f t="shared" si="18"/>
        <v>75.833333333333329</v>
      </c>
      <c r="W85" s="20">
        <f t="shared" si="19"/>
        <v>75.625</v>
      </c>
    </row>
    <row r="86" spans="1:23" ht="13.5" x14ac:dyDescent="0.25">
      <c r="A86" s="3">
        <v>42130</v>
      </c>
      <c r="B86" s="2">
        <v>4.9359999999999999</v>
      </c>
      <c r="C86" s="2">
        <v>60.36939662113415</v>
      </c>
      <c r="D86" s="2">
        <v>-3.5895089496528421E-2</v>
      </c>
      <c r="E86" s="2">
        <v>-1.4632058776789646E-2</v>
      </c>
      <c r="F86" s="2">
        <v>4.9370000000000003</v>
      </c>
      <c r="G86" s="2">
        <v>4.8740399999999999</v>
      </c>
      <c r="H86" s="2">
        <v>4.814614999999999</v>
      </c>
      <c r="I86" s="2">
        <v>4.6635219999999995</v>
      </c>
      <c r="J86" s="17"/>
      <c r="K86" s="17" t="s">
        <v>51</v>
      </c>
      <c r="L86" s="17" t="s">
        <v>50</v>
      </c>
      <c r="M86" s="17" t="s">
        <v>53</v>
      </c>
      <c r="N86" s="20">
        <f t="shared" si="10"/>
        <v>50</v>
      </c>
      <c r="O86" s="20">
        <f t="shared" si="11"/>
        <v>100</v>
      </c>
      <c r="P86" s="20">
        <f t="shared" si="12"/>
        <v>50</v>
      </c>
      <c r="Q86" s="20">
        <f t="shared" si="13"/>
        <v>83</v>
      </c>
      <c r="R86" s="21">
        <f t="shared" si="14"/>
        <v>72.45</v>
      </c>
      <c r="S86" s="21">
        <f t="shared" si="15"/>
        <v>68.25</v>
      </c>
      <c r="T86" s="21">
        <f t="shared" si="16"/>
        <v>72.349999999999994</v>
      </c>
      <c r="U86" s="21">
        <f t="shared" si="17"/>
        <v>70.75</v>
      </c>
      <c r="V86" s="20">
        <f t="shared" si="18"/>
        <v>71.016666666666666</v>
      </c>
      <c r="W86" s="20">
        <f t="shared" si="19"/>
        <v>70.949999999999989</v>
      </c>
    </row>
    <row r="87" spans="1:23" ht="13.5" x14ac:dyDescent="0.25">
      <c r="A87" s="3">
        <v>42131</v>
      </c>
      <c r="B87" s="2">
        <v>5.0820999999999996</v>
      </c>
      <c r="C87" s="2">
        <v>67.115551057686488</v>
      </c>
      <c r="D87" s="2">
        <v>-6.5583985657204025E-2</v>
      </c>
      <c r="E87" s="2">
        <v>-6.9274582390672712E-3</v>
      </c>
      <c r="F87" s="2">
        <v>4.9490999999999996</v>
      </c>
      <c r="G87" s="2">
        <v>4.9118199999999996</v>
      </c>
      <c r="H87" s="2">
        <v>4.8294749999999995</v>
      </c>
      <c r="I87" s="2">
        <v>4.688002</v>
      </c>
      <c r="J87" s="17"/>
      <c r="K87" s="17" t="s">
        <v>51</v>
      </c>
      <c r="L87" s="17" t="s">
        <v>50</v>
      </c>
      <c r="M87" s="17" t="s">
        <v>52</v>
      </c>
      <c r="N87" s="20">
        <f t="shared" si="10"/>
        <v>50</v>
      </c>
      <c r="O87" s="20">
        <f t="shared" si="11"/>
        <v>100</v>
      </c>
      <c r="P87" s="20">
        <f t="shared" si="12"/>
        <v>50</v>
      </c>
      <c r="Q87" s="20">
        <f t="shared" si="13"/>
        <v>100</v>
      </c>
      <c r="R87" s="21">
        <f t="shared" si="14"/>
        <v>75</v>
      </c>
      <c r="S87" s="21">
        <f t="shared" si="15"/>
        <v>72.5</v>
      </c>
      <c r="T87" s="21">
        <f t="shared" si="16"/>
        <v>80</v>
      </c>
      <c r="U87" s="21">
        <f t="shared" si="17"/>
        <v>75</v>
      </c>
      <c r="V87" s="20">
        <f t="shared" si="18"/>
        <v>75.833333333333329</v>
      </c>
      <c r="W87" s="20">
        <f t="shared" si="19"/>
        <v>75.625</v>
      </c>
    </row>
    <row r="88" spans="1:23" ht="13.5" x14ac:dyDescent="0.25">
      <c r="A88" s="3">
        <v>42132</v>
      </c>
      <c r="B88" s="2">
        <v>5.0366999999999997</v>
      </c>
      <c r="C88" s="2">
        <v>63.498305036466341</v>
      </c>
      <c r="D88" s="2">
        <v>-8.4393417285571815E-2</v>
      </c>
      <c r="E88" s="2">
        <v>-3.4747625851444816E-3</v>
      </c>
      <c r="F88" s="2">
        <v>4.9611800000000006</v>
      </c>
      <c r="G88" s="2">
        <v>4.9420400000000004</v>
      </c>
      <c r="H88" s="2">
        <v>4.8418149999999986</v>
      </c>
      <c r="I88" s="2">
        <v>4.7115739999999997</v>
      </c>
      <c r="J88" s="17"/>
      <c r="K88" s="17" t="s">
        <v>51</v>
      </c>
      <c r="L88" s="17" t="s">
        <v>50</v>
      </c>
      <c r="M88" s="17" t="s">
        <v>52</v>
      </c>
      <c r="N88" s="20">
        <f t="shared" si="10"/>
        <v>50</v>
      </c>
      <c r="O88" s="20">
        <f t="shared" si="11"/>
        <v>100</v>
      </c>
      <c r="P88" s="20">
        <f t="shared" si="12"/>
        <v>50</v>
      </c>
      <c r="Q88" s="20">
        <f t="shared" si="13"/>
        <v>100</v>
      </c>
      <c r="R88" s="21">
        <f t="shared" si="14"/>
        <v>75</v>
      </c>
      <c r="S88" s="21">
        <f t="shared" si="15"/>
        <v>72.5</v>
      </c>
      <c r="T88" s="21">
        <f t="shared" si="16"/>
        <v>80</v>
      </c>
      <c r="U88" s="21">
        <f t="shared" si="17"/>
        <v>75</v>
      </c>
      <c r="V88" s="20">
        <f t="shared" si="18"/>
        <v>75.833333333333329</v>
      </c>
      <c r="W88" s="20">
        <f t="shared" si="19"/>
        <v>75.625</v>
      </c>
    </row>
    <row r="89" spans="1:23" ht="13.5" x14ac:dyDescent="0.25">
      <c r="A89" s="3">
        <v>42135</v>
      </c>
      <c r="B89" s="2">
        <v>5.2382</v>
      </c>
      <c r="C89" s="2">
        <v>70.97529205584874</v>
      </c>
      <c r="D89" s="2">
        <v>-0.11653820369200751</v>
      </c>
      <c r="E89" s="2">
        <v>-5.0057958896261977E-3</v>
      </c>
      <c r="F89" s="2">
        <v>5.0357199999999995</v>
      </c>
      <c r="G89" s="2">
        <v>4.9924100000000005</v>
      </c>
      <c r="H89" s="2">
        <v>4.8662399999999995</v>
      </c>
      <c r="I89" s="2">
        <v>4.7391759999999996</v>
      </c>
      <c r="J89" s="17"/>
      <c r="K89" s="17" t="s">
        <v>51</v>
      </c>
      <c r="L89" s="17" t="s">
        <v>50</v>
      </c>
      <c r="M89" s="17" t="s">
        <v>52</v>
      </c>
      <c r="N89" s="20">
        <f t="shared" si="10"/>
        <v>50</v>
      </c>
      <c r="O89" s="20">
        <f t="shared" si="11"/>
        <v>100</v>
      </c>
      <c r="P89" s="20">
        <f t="shared" si="12"/>
        <v>50</v>
      </c>
      <c r="Q89" s="20">
        <f t="shared" si="13"/>
        <v>100</v>
      </c>
      <c r="R89" s="21">
        <f t="shared" si="14"/>
        <v>75</v>
      </c>
      <c r="S89" s="21">
        <f t="shared" si="15"/>
        <v>72.5</v>
      </c>
      <c r="T89" s="21">
        <f t="shared" si="16"/>
        <v>80</v>
      </c>
      <c r="U89" s="21">
        <f t="shared" si="17"/>
        <v>75</v>
      </c>
      <c r="V89" s="20">
        <f t="shared" si="18"/>
        <v>75.833333333333329</v>
      </c>
      <c r="W89" s="20">
        <f t="shared" si="19"/>
        <v>75.625</v>
      </c>
    </row>
    <row r="90" spans="1:23" ht="13.5" x14ac:dyDescent="0.25">
      <c r="A90" s="3">
        <v>42136</v>
      </c>
      <c r="B90" s="2">
        <v>5.4397000000000002</v>
      </c>
      <c r="C90" s="2">
        <v>76.220878857854217</v>
      </c>
      <c r="D90" s="2">
        <v>-0.14167627619058809</v>
      </c>
      <c r="E90" s="2">
        <v>-1.1026643215004893E-2</v>
      </c>
      <c r="F90" s="2">
        <v>5.1465399999999999</v>
      </c>
      <c r="G90" s="2">
        <v>5.0503300000000007</v>
      </c>
      <c r="H90" s="2">
        <v>4.9062850000000005</v>
      </c>
      <c r="I90" s="2">
        <v>4.7710079999999984</v>
      </c>
      <c r="J90" s="17"/>
      <c r="K90" s="17" t="s">
        <v>51</v>
      </c>
      <c r="L90" s="17" t="s">
        <v>50</v>
      </c>
      <c r="M90" s="17" t="s">
        <v>52</v>
      </c>
      <c r="N90" s="20">
        <f t="shared" si="10"/>
        <v>50</v>
      </c>
      <c r="O90" s="20">
        <f t="shared" si="11"/>
        <v>100</v>
      </c>
      <c r="P90" s="20">
        <f t="shared" si="12"/>
        <v>75</v>
      </c>
      <c r="Q90" s="20">
        <f t="shared" si="13"/>
        <v>100</v>
      </c>
      <c r="R90" s="21">
        <f t="shared" si="14"/>
        <v>78.75</v>
      </c>
      <c r="S90" s="21">
        <f t="shared" si="15"/>
        <v>81.25</v>
      </c>
      <c r="T90" s="21">
        <f t="shared" si="16"/>
        <v>86.25</v>
      </c>
      <c r="U90" s="21">
        <f t="shared" si="17"/>
        <v>81.25</v>
      </c>
      <c r="V90" s="20">
        <f t="shared" si="18"/>
        <v>82.083333333333329</v>
      </c>
      <c r="W90" s="20">
        <f t="shared" si="19"/>
        <v>81.875</v>
      </c>
    </row>
    <row r="91" spans="1:23" ht="13.5" x14ac:dyDescent="0.25">
      <c r="A91" s="3">
        <v>42137</v>
      </c>
      <c r="B91" s="2">
        <v>5.4547999999999996</v>
      </c>
      <c r="C91" s="2">
        <v>76.562716646489505</v>
      </c>
      <c r="D91" s="2">
        <v>-0.14269127571294593</v>
      </c>
      <c r="E91" s="2">
        <v>-1.9006220395763489E-2</v>
      </c>
      <c r="F91" s="2">
        <v>5.2503000000000002</v>
      </c>
      <c r="G91" s="2">
        <v>5.0936500000000002</v>
      </c>
      <c r="H91" s="2">
        <v>4.94557</v>
      </c>
      <c r="I91" s="2">
        <v>4.7985079999999991</v>
      </c>
      <c r="J91" s="17"/>
      <c r="K91" s="17" t="s">
        <v>51</v>
      </c>
      <c r="L91" s="17" t="s">
        <v>50</v>
      </c>
      <c r="M91" s="17" t="s">
        <v>52</v>
      </c>
      <c r="N91" s="20">
        <f t="shared" si="10"/>
        <v>50</v>
      </c>
      <c r="O91" s="20">
        <f t="shared" si="11"/>
        <v>100</v>
      </c>
      <c r="P91" s="20">
        <f t="shared" si="12"/>
        <v>75</v>
      </c>
      <c r="Q91" s="20">
        <f t="shared" si="13"/>
        <v>100</v>
      </c>
      <c r="R91" s="21">
        <f t="shared" si="14"/>
        <v>78.75</v>
      </c>
      <c r="S91" s="21">
        <f t="shared" si="15"/>
        <v>81.25</v>
      </c>
      <c r="T91" s="21">
        <f t="shared" si="16"/>
        <v>86.25</v>
      </c>
      <c r="U91" s="21">
        <f t="shared" si="17"/>
        <v>81.25</v>
      </c>
      <c r="V91" s="20">
        <f t="shared" si="18"/>
        <v>82.083333333333329</v>
      </c>
      <c r="W91" s="20">
        <f t="shared" si="19"/>
        <v>81.875</v>
      </c>
    </row>
    <row r="92" spans="1:23" ht="13.5" x14ac:dyDescent="0.25">
      <c r="A92" s="3">
        <v>42138</v>
      </c>
      <c r="B92" s="2">
        <v>5.7821999999999996</v>
      </c>
      <c r="C92" s="2">
        <v>82.452770223263883</v>
      </c>
      <c r="D92" s="2">
        <v>-0.17104899584342004</v>
      </c>
      <c r="E92" s="2">
        <v>-2.9390388379203176E-2</v>
      </c>
      <c r="F92" s="2">
        <v>5.39032</v>
      </c>
      <c r="G92" s="2">
        <v>5.1697100000000002</v>
      </c>
      <c r="H92" s="2">
        <v>4.9994650000000007</v>
      </c>
      <c r="I92" s="2">
        <v>4.8276199999999996</v>
      </c>
      <c r="J92" s="17"/>
      <c r="K92" s="17" t="s">
        <v>51</v>
      </c>
      <c r="L92" s="17" t="s">
        <v>50</v>
      </c>
      <c r="M92" s="17" t="s">
        <v>52</v>
      </c>
      <c r="N92" s="20">
        <f t="shared" si="10"/>
        <v>50</v>
      </c>
      <c r="O92" s="20">
        <f t="shared" si="11"/>
        <v>100</v>
      </c>
      <c r="P92" s="20">
        <f t="shared" si="12"/>
        <v>75</v>
      </c>
      <c r="Q92" s="20">
        <f t="shared" si="13"/>
        <v>100</v>
      </c>
      <c r="R92" s="21">
        <f t="shared" si="14"/>
        <v>78.75</v>
      </c>
      <c r="S92" s="21">
        <f t="shared" si="15"/>
        <v>81.25</v>
      </c>
      <c r="T92" s="21">
        <f t="shared" si="16"/>
        <v>86.25</v>
      </c>
      <c r="U92" s="21">
        <f t="shared" si="17"/>
        <v>81.25</v>
      </c>
      <c r="V92" s="20">
        <f t="shared" si="18"/>
        <v>82.083333333333329</v>
      </c>
      <c r="W92" s="20">
        <f t="shared" si="19"/>
        <v>81.875</v>
      </c>
    </row>
    <row r="93" spans="1:23" ht="13.5" x14ac:dyDescent="0.25">
      <c r="A93" s="3">
        <v>42139</v>
      </c>
      <c r="B93" s="2">
        <v>5.9333</v>
      </c>
      <c r="C93" s="2">
        <v>84.401155647066631</v>
      </c>
      <c r="D93" s="2">
        <v>-0.21814693616395164</v>
      </c>
      <c r="E93" s="2">
        <v>-3.9800735778571836E-2</v>
      </c>
      <c r="F93" s="2">
        <v>5.5696399999999997</v>
      </c>
      <c r="G93" s="2">
        <v>5.2654100000000001</v>
      </c>
      <c r="H93" s="2">
        <v>5.0556250000000009</v>
      </c>
      <c r="I93" s="2">
        <v>4.8559260000000002</v>
      </c>
      <c r="J93" s="17"/>
      <c r="K93" s="17" t="s">
        <v>51</v>
      </c>
      <c r="L93" s="17" t="s">
        <v>50</v>
      </c>
      <c r="M93" s="17" t="s">
        <v>52</v>
      </c>
      <c r="N93" s="20">
        <f t="shared" si="10"/>
        <v>50</v>
      </c>
      <c r="O93" s="20">
        <f t="shared" si="11"/>
        <v>100</v>
      </c>
      <c r="P93" s="20">
        <f t="shared" si="12"/>
        <v>75</v>
      </c>
      <c r="Q93" s="20">
        <f t="shared" si="13"/>
        <v>100</v>
      </c>
      <c r="R93" s="21">
        <f t="shared" si="14"/>
        <v>78.75</v>
      </c>
      <c r="S93" s="21">
        <f t="shared" si="15"/>
        <v>81.25</v>
      </c>
      <c r="T93" s="21">
        <f t="shared" si="16"/>
        <v>86.25</v>
      </c>
      <c r="U93" s="21">
        <f t="shared" si="17"/>
        <v>81.25</v>
      </c>
      <c r="V93" s="20">
        <f t="shared" si="18"/>
        <v>82.083333333333329</v>
      </c>
      <c r="W93" s="20">
        <f t="shared" si="19"/>
        <v>81.875</v>
      </c>
    </row>
    <row r="94" spans="1:23" ht="13.5" x14ac:dyDescent="0.25">
      <c r="A94" s="3">
        <v>42142</v>
      </c>
      <c r="B94" s="2">
        <v>5.8929999999999998</v>
      </c>
      <c r="C94" s="2">
        <v>81.792568091202156</v>
      </c>
      <c r="D94" s="2">
        <v>-0.27752797845309818</v>
      </c>
      <c r="E94" s="2">
        <v>-4.9674013350969604E-2</v>
      </c>
      <c r="F94" s="2">
        <v>5.7005999999999997</v>
      </c>
      <c r="G94" s="2">
        <v>5.3681600000000005</v>
      </c>
      <c r="H94" s="2">
        <v>5.109770000000001</v>
      </c>
      <c r="I94" s="2">
        <v>4.8847360000000002</v>
      </c>
      <c r="J94" s="17"/>
      <c r="K94" s="17" t="s">
        <v>51</v>
      </c>
      <c r="L94" s="17" t="s">
        <v>50</v>
      </c>
      <c r="M94" s="17" t="s">
        <v>52</v>
      </c>
      <c r="N94" s="20">
        <f t="shared" si="10"/>
        <v>50</v>
      </c>
      <c r="O94" s="20">
        <f t="shared" si="11"/>
        <v>100</v>
      </c>
      <c r="P94" s="20">
        <f t="shared" si="12"/>
        <v>75</v>
      </c>
      <c r="Q94" s="20">
        <f t="shared" si="13"/>
        <v>100</v>
      </c>
      <c r="R94" s="21">
        <f t="shared" si="14"/>
        <v>78.75</v>
      </c>
      <c r="S94" s="21">
        <f t="shared" si="15"/>
        <v>81.25</v>
      </c>
      <c r="T94" s="21">
        <f t="shared" si="16"/>
        <v>86.25</v>
      </c>
      <c r="U94" s="21">
        <f t="shared" si="17"/>
        <v>81.25</v>
      </c>
      <c r="V94" s="20">
        <f t="shared" si="18"/>
        <v>82.083333333333329</v>
      </c>
      <c r="W94" s="20">
        <f t="shared" si="19"/>
        <v>81.875</v>
      </c>
    </row>
    <row r="95" spans="1:23" ht="13.5" x14ac:dyDescent="0.25">
      <c r="A95" s="3">
        <v>42143</v>
      </c>
      <c r="B95" s="2">
        <v>5.8628</v>
      </c>
      <c r="C95" s="2">
        <v>79.802087902673676</v>
      </c>
      <c r="D95" s="2">
        <v>-0.32726893205908958</v>
      </c>
      <c r="E95" s="2">
        <v>-5.9815202946311846E-2</v>
      </c>
      <c r="F95" s="2">
        <v>5.7852199999999998</v>
      </c>
      <c r="G95" s="2">
        <v>5.4658800000000003</v>
      </c>
      <c r="H95" s="2">
        <v>5.1624050000000015</v>
      </c>
      <c r="I95" s="2">
        <v>4.9133460000000007</v>
      </c>
      <c r="J95" s="17"/>
      <c r="K95" s="17" t="s">
        <v>51</v>
      </c>
      <c r="L95" s="17" t="s">
        <v>50</v>
      </c>
      <c r="M95" s="17" t="s">
        <v>52</v>
      </c>
      <c r="N95" s="20">
        <f t="shared" si="10"/>
        <v>50</v>
      </c>
      <c r="O95" s="20">
        <f t="shared" si="11"/>
        <v>100</v>
      </c>
      <c r="P95" s="20">
        <f t="shared" si="12"/>
        <v>75</v>
      </c>
      <c r="Q95" s="20">
        <f t="shared" si="13"/>
        <v>100</v>
      </c>
      <c r="R95" s="21">
        <f t="shared" si="14"/>
        <v>78.75</v>
      </c>
      <c r="S95" s="21">
        <f t="shared" si="15"/>
        <v>81.25</v>
      </c>
      <c r="T95" s="21">
        <f t="shared" si="16"/>
        <v>86.25</v>
      </c>
      <c r="U95" s="21">
        <f t="shared" si="17"/>
        <v>81.25</v>
      </c>
      <c r="V95" s="20">
        <f t="shared" si="18"/>
        <v>82.083333333333329</v>
      </c>
      <c r="W95" s="20">
        <f t="shared" si="19"/>
        <v>81.875</v>
      </c>
    </row>
    <row r="96" spans="1:23" ht="13.5" x14ac:dyDescent="0.25">
      <c r="A96" s="3">
        <v>42144</v>
      </c>
      <c r="B96" s="2">
        <v>5.9382999999999999</v>
      </c>
      <c r="C96" s="2">
        <v>81.04406588760375</v>
      </c>
      <c r="D96" s="2">
        <v>-0.37148513295199859</v>
      </c>
      <c r="E96" s="2">
        <v>-7.0230040957997036E-2</v>
      </c>
      <c r="F96" s="2">
        <v>5.8819199999999991</v>
      </c>
      <c r="G96" s="2">
        <v>5.5661100000000001</v>
      </c>
      <c r="H96" s="2">
        <v>5.2200750000000014</v>
      </c>
      <c r="I96" s="2">
        <v>4.9408459999999996</v>
      </c>
      <c r="J96" s="17"/>
      <c r="K96" s="17" t="s">
        <v>51</v>
      </c>
      <c r="L96" s="17" t="s">
        <v>50</v>
      </c>
      <c r="M96" s="17" t="s">
        <v>52</v>
      </c>
      <c r="N96" s="20">
        <f t="shared" si="10"/>
        <v>50</v>
      </c>
      <c r="O96" s="20">
        <f t="shared" si="11"/>
        <v>100</v>
      </c>
      <c r="P96" s="20">
        <f t="shared" si="12"/>
        <v>75</v>
      </c>
      <c r="Q96" s="20">
        <f t="shared" si="13"/>
        <v>100</v>
      </c>
      <c r="R96" s="21">
        <f t="shared" si="14"/>
        <v>78.75</v>
      </c>
      <c r="S96" s="21">
        <f t="shared" si="15"/>
        <v>81.25</v>
      </c>
      <c r="T96" s="21">
        <f t="shared" si="16"/>
        <v>86.25</v>
      </c>
      <c r="U96" s="21">
        <f t="shared" si="17"/>
        <v>81.25</v>
      </c>
      <c r="V96" s="20">
        <f t="shared" si="18"/>
        <v>82.083333333333329</v>
      </c>
      <c r="W96" s="20">
        <f t="shared" si="19"/>
        <v>81.875</v>
      </c>
    </row>
    <row r="97" spans="1:23" ht="13.5" x14ac:dyDescent="0.25">
      <c r="A97" s="3">
        <v>42145</v>
      </c>
      <c r="B97" s="2">
        <v>5.8577000000000004</v>
      </c>
      <c r="C97" s="2">
        <v>75.693050480990934</v>
      </c>
      <c r="D97" s="2">
        <v>-0.38486893555525192</v>
      </c>
      <c r="E97" s="2">
        <v>-7.895754449507851E-2</v>
      </c>
      <c r="F97" s="2">
        <v>5.8970200000000004</v>
      </c>
      <c r="G97" s="2">
        <v>5.6436700000000002</v>
      </c>
      <c r="H97" s="2">
        <v>5.2777450000000004</v>
      </c>
      <c r="I97" s="2">
        <v>4.9615960000000001</v>
      </c>
      <c r="J97" s="17"/>
      <c r="K97" s="17" t="s">
        <v>51</v>
      </c>
      <c r="L97" s="17" t="s">
        <v>50</v>
      </c>
      <c r="M97" s="17" t="s">
        <v>52</v>
      </c>
      <c r="N97" s="20">
        <f t="shared" si="10"/>
        <v>50</v>
      </c>
      <c r="O97" s="20">
        <f t="shared" si="11"/>
        <v>100</v>
      </c>
      <c r="P97" s="20">
        <f t="shared" si="12"/>
        <v>75</v>
      </c>
      <c r="Q97" s="20">
        <f t="shared" si="13"/>
        <v>100</v>
      </c>
      <c r="R97" s="21">
        <f t="shared" si="14"/>
        <v>78.75</v>
      </c>
      <c r="S97" s="21">
        <f t="shared" si="15"/>
        <v>81.25</v>
      </c>
      <c r="T97" s="21">
        <f t="shared" si="16"/>
        <v>86.25</v>
      </c>
      <c r="U97" s="21">
        <f t="shared" si="17"/>
        <v>81.25</v>
      </c>
      <c r="V97" s="20">
        <f t="shared" si="18"/>
        <v>82.083333333333329</v>
      </c>
      <c r="W97" s="20">
        <f t="shared" si="19"/>
        <v>81.875</v>
      </c>
    </row>
    <row r="98" spans="1:23" ht="13.5" x14ac:dyDescent="0.25">
      <c r="A98" s="3">
        <v>42146</v>
      </c>
      <c r="B98" s="2">
        <v>5.9382999999999999</v>
      </c>
      <c r="C98" s="2">
        <v>77.306658739253947</v>
      </c>
      <c r="D98" s="2">
        <v>-0.41276258220389472</v>
      </c>
      <c r="E98" s="2">
        <v>-8.0261100211387409E-2</v>
      </c>
      <c r="F98" s="2">
        <v>5.8980199999999998</v>
      </c>
      <c r="G98" s="2">
        <v>5.7338299999999993</v>
      </c>
      <c r="H98" s="2">
        <v>5.3379349999999999</v>
      </c>
      <c r="I98" s="2">
        <v>4.9812379999999994</v>
      </c>
      <c r="J98" s="17"/>
      <c r="K98" s="17" t="s">
        <v>55</v>
      </c>
      <c r="L98" s="17" t="s">
        <v>48</v>
      </c>
      <c r="M98" s="17" t="s">
        <v>49</v>
      </c>
      <c r="N98" s="20">
        <f t="shared" si="10"/>
        <v>50</v>
      </c>
      <c r="O98" s="20">
        <f t="shared" si="11"/>
        <v>100</v>
      </c>
      <c r="P98" s="20">
        <f t="shared" si="12"/>
        <v>75</v>
      </c>
      <c r="Q98" s="20">
        <f t="shared" si="13"/>
        <v>0</v>
      </c>
      <c r="R98" s="21">
        <f t="shared" si="14"/>
        <v>63.75</v>
      </c>
      <c r="S98" s="21">
        <f t="shared" si="15"/>
        <v>56.25</v>
      </c>
      <c r="T98" s="21">
        <f t="shared" si="16"/>
        <v>41.25</v>
      </c>
      <c r="U98" s="21">
        <f t="shared" si="17"/>
        <v>56.25</v>
      </c>
      <c r="V98" s="20">
        <f t="shared" si="18"/>
        <v>53.75</v>
      </c>
      <c r="W98" s="20">
        <f t="shared" si="19"/>
        <v>54.375</v>
      </c>
    </row>
    <row r="99" spans="1:23" ht="13.5" x14ac:dyDescent="0.25">
      <c r="A99" s="3">
        <v>42149</v>
      </c>
      <c r="B99" s="2">
        <v>5.8929999999999998</v>
      </c>
      <c r="C99" s="2">
        <v>74.320425799949362</v>
      </c>
      <c r="D99" s="2">
        <v>-0.40583182009438268</v>
      </c>
      <c r="E99" s="2">
        <v>-7.2570288902285604E-2</v>
      </c>
      <c r="F99" s="2">
        <v>5.8980199999999998</v>
      </c>
      <c r="G99" s="2">
        <v>5.7993100000000002</v>
      </c>
      <c r="H99" s="2">
        <v>5.3958600000000008</v>
      </c>
      <c r="I99" s="2">
        <v>5.0034000000000001</v>
      </c>
      <c r="J99" s="17"/>
      <c r="K99" s="17" t="s">
        <v>55</v>
      </c>
      <c r="L99" s="17" t="s">
        <v>54</v>
      </c>
      <c r="M99" s="17" t="s">
        <v>54</v>
      </c>
      <c r="N99" s="20">
        <f t="shared" si="10"/>
        <v>50</v>
      </c>
      <c r="O99" s="20">
        <f t="shared" si="11"/>
        <v>100</v>
      </c>
      <c r="P99" s="20">
        <f t="shared" si="12"/>
        <v>75</v>
      </c>
      <c r="Q99" s="20">
        <f t="shared" si="13"/>
        <v>16.5</v>
      </c>
      <c r="R99" s="21">
        <f t="shared" si="14"/>
        <v>66.224999999999994</v>
      </c>
      <c r="S99" s="21">
        <f t="shared" si="15"/>
        <v>60.375</v>
      </c>
      <c r="T99" s="21">
        <f t="shared" si="16"/>
        <v>48.674999999999997</v>
      </c>
      <c r="U99" s="21">
        <f t="shared" si="17"/>
        <v>60.375</v>
      </c>
      <c r="V99" s="20">
        <f t="shared" si="18"/>
        <v>58.42499999999999</v>
      </c>
      <c r="W99" s="20">
        <f t="shared" si="19"/>
        <v>58.912499999999994</v>
      </c>
    </row>
    <row r="100" spans="1:23" ht="13.5" x14ac:dyDescent="0.25">
      <c r="A100" s="3">
        <v>42150</v>
      </c>
      <c r="B100" s="2">
        <v>5.8628</v>
      </c>
      <c r="C100" s="2">
        <v>72.314901170557178</v>
      </c>
      <c r="D100" s="2">
        <v>-0.37000194299896005</v>
      </c>
      <c r="E100" s="2">
        <v>-5.7548235289409833E-2</v>
      </c>
      <c r="F100" s="2">
        <v>5.8980199999999998</v>
      </c>
      <c r="G100" s="2">
        <v>5.8416199999999998</v>
      </c>
      <c r="H100" s="2">
        <v>5.4459749999999998</v>
      </c>
      <c r="I100" s="2">
        <v>5.0249580000000007</v>
      </c>
      <c r="J100" s="17"/>
      <c r="K100" s="17" t="s">
        <v>51</v>
      </c>
      <c r="L100" s="17" t="s">
        <v>50</v>
      </c>
      <c r="M100" s="17" t="s">
        <v>54</v>
      </c>
      <c r="N100" s="20">
        <f t="shared" si="10"/>
        <v>50</v>
      </c>
      <c r="O100" s="20">
        <f t="shared" si="11"/>
        <v>100</v>
      </c>
      <c r="P100" s="20">
        <f t="shared" si="12"/>
        <v>75</v>
      </c>
      <c r="Q100" s="20">
        <f t="shared" si="13"/>
        <v>66</v>
      </c>
      <c r="R100" s="21">
        <f t="shared" si="14"/>
        <v>73.650000000000006</v>
      </c>
      <c r="S100" s="21">
        <f t="shared" si="15"/>
        <v>72.75</v>
      </c>
      <c r="T100" s="21">
        <f t="shared" si="16"/>
        <v>70.95</v>
      </c>
      <c r="U100" s="21">
        <f t="shared" si="17"/>
        <v>72.75</v>
      </c>
      <c r="V100" s="20">
        <f t="shared" si="18"/>
        <v>72.45</v>
      </c>
      <c r="W100" s="20">
        <f t="shared" si="19"/>
        <v>72.525000000000006</v>
      </c>
    </row>
    <row r="101" spans="1:23" ht="13.5" x14ac:dyDescent="0.25">
      <c r="A101" s="3">
        <v>42151</v>
      </c>
      <c r="B101" s="2">
        <v>5.8426</v>
      </c>
      <c r="C101" s="2">
        <v>70.936054578314597</v>
      </c>
      <c r="D101" s="2">
        <v>-0.33871583481310008</v>
      </c>
      <c r="E101" s="2">
        <v>-4.0286791053784972E-2</v>
      </c>
      <c r="F101" s="2">
        <v>5.8788800000000005</v>
      </c>
      <c r="G101" s="2">
        <v>5.8803999999999998</v>
      </c>
      <c r="H101" s="2">
        <v>5.487025</v>
      </c>
      <c r="I101" s="2">
        <v>5.0491340000000005</v>
      </c>
      <c r="J101" s="17"/>
      <c r="K101" s="17" t="s">
        <v>55</v>
      </c>
      <c r="L101" s="17" t="s">
        <v>54</v>
      </c>
      <c r="M101" s="17" t="s">
        <v>47</v>
      </c>
      <c r="N101" s="20">
        <f t="shared" si="10"/>
        <v>50</v>
      </c>
      <c r="O101" s="20">
        <f t="shared" si="11"/>
        <v>100</v>
      </c>
      <c r="P101" s="20">
        <f t="shared" si="12"/>
        <v>75</v>
      </c>
      <c r="Q101" s="20">
        <f t="shared" si="13"/>
        <v>16.5</v>
      </c>
      <c r="R101" s="21">
        <f t="shared" si="14"/>
        <v>66.224999999999994</v>
      </c>
      <c r="S101" s="21">
        <f t="shared" si="15"/>
        <v>60.375</v>
      </c>
      <c r="T101" s="21">
        <f t="shared" si="16"/>
        <v>48.674999999999997</v>
      </c>
      <c r="U101" s="21">
        <f t="shared" si="17"/>
        <v>60.375</v>
      </c>
      <c r="V101" s="20">
        <f t="shared" si="18"/>
        <v>58.42499999999999</v>
      </c>
      <c r="W101" s="20">
        <f t="shared" si="19"/>
        <v>58.912499999999994</v>
      </c>
    </row>
    <row r="102" spans="1:23" ht="13.5" x14ac:dyDescent="0.25">
      <c r="A102" s="3">
        <v>42152</v>
      </c>
      <c r="B102" s="2">
        <v>5.7770999999999999</v>
      </c>
      <c r="C102" s="2">
        <v>66.507773530178554</v>
      </c>
      <c r="D102" s="2">
        <v>-0.25954220777502535</v>
      </c>
      <c r="E102" s="2">
        <v>-2.216117361043253E-2</v>
      </c>
      <c r="F102" s="2">
        <v>5.8627599999999997</v>
      </c>
      <c r="G102" s="2">
        <v>5.8798899999999996</v>
      </c>
      <c r="H102" s="2">
        <v>5.5247999999999999</v>
      </c>
      <c r="I102" s="2">
        <v>5.0715960000000004</v>
      </c>
      <c r="J102" s="17"/>
      <c r="K102" s="17" t="s">
        <v>55</v>
      </c>
      <c r="L102" s="17" t="s">
        <v>48</v>
      </c>
      <c r="M102" s="17" t="s">
        <v>47</v>
      </c>
      <c r="N102" s="20">
        <f t="shared" si="10"/>
        <v>50</v>
      </c>
      <c r="O102" s="20">
        <f t="shared" si="11"/>
        <v>100</v>
      </c>
      <c r="P102" s="20">
        <f t="shared" si="12"/>
        <v>75</v>
      </c>
      <c r="Q102" s="20">
        <f t="shared" si="13"/>
        <v>0</v>
      </c>
      <c r="R102" s="21">
        <f t="shared" si="14"/>
        <v>63.75</v>
      </c>
      <c r="S102" s="21">
        <f t="shared" si="15"/>
        <v>56.25</v>
      </c>
      <c r="T102" s="21">
        <f t="shared" si="16"/>
        <v>41.25</v>
      </c>
      <c r="U102" s="21">
        <f t="shared" si="17"/>
        <v>56.25</v>
      </c>
      <c r="V102" s="20">
        <f t="shared" si="18"/>
        <v>53.75</v>
      </c>
      <c r="W102" s="20">
        <f t="shared" si="19"/>
        <v>54.375</v>
      </c>
    </row>
    <row r="103" spans="1:23" ht="13.5" x14ac:dyDescent="0.25">
      <c r="A103" s="3">
        <v>42153</v>
      </c>
      <c r="B103" s="2">
        <v>5.7117000000000004</v>
      </c>
      <c r="C103" s="2">
        <v>62.324212778356738</v>
      </c>
      <c r="D103" s="2">
        <v>-0.16640512439448241</v>
      </c>
      <c r="E103" s="2">
        <v>-4.8104402593002523E-3</v>
      </c>
      <c r="F103" s="2">
        <v>5.8174400000000004</v>
      </c>
      <c r="G103" s="2">
        <v>5.8577299999999992</v>
      </c>
      <c r="H103" s="2">
        <v>5.5615699999999988</v>
      </c>
      <c r="I103" s="2">
        <v>5.0872099999999998</v>
      </c>
      <c r="J103" s="17"/>
      <c r="K103" s="17" t="s">
        <v>55</v>
      </c>
      <c r="L103" s="17" t="s">
        <v>48</v>
      </c>
      <c r="M103" s="17" t="s">
        <v>47</v>
      </c>
      <c r="N103" s="20">
        <f t="shared" si="10"/>
        <v>50</v>
      </c>
      <c r="O103" s="20">
        <f t="shared" si="11"/>
        <v>100</v>
      </c>
      <c r="P103" s="20">
        <f t="shared" si="12"/>
        <v>75</v>
      </c>
      <c r="Q103" s="20">
        <f t="shared" si="13"/>
        <v>0</v>
      </c>
      <c r="R103" s="21">
        <f t="shared" si="14"/>
        <v>63.75</v>
      </c>
      <c r="S103" s="21">
        <f t="shared" si="15"/>
        <v>56.25</v>
      </c>
      <c r="T103" s="21">
        <f t="shared" si="16"/>
        <v>41.25</v>
      </c>
      <c r="U103" s="21">
        <f t="shared" si="17"/>
        <v>56.25</v>
      </c>
      <c r="V103" s="20">
        <f t="shared" si="18"/>
        <v>53.75</v>
      </c>
      <c r="W103" s="20">
        <f t="shared" si="19"/>
        <v>54.375</v>
      </c>
    </row>
    <row r="104" spans="1:23" ht="13.5" x14ac:dyDescent="0.25">
      <c r="A104" s="3">
        <v>42156</v>
      </c>
      <c r="B104" s="2">
        <v>5.7369000000000003</v>
      </c>
      <c r="C104" s="2">
        <v>63.28262592137019</v>
      </c>
      <c r="D104" s="2">
        <v>-9.707943086961901E-2</v>
      </c>
      <c r="E104" s="2">
        <v>1.0183940836157276E-2</v>
      </c>
      <c r="F104" s="2">
        <v>5.7862200000000001</v>
      </c>
      <c r="G104" s="2">
        <v>5.8421199999999995</v>
      </c>
      <c r="H104" s="2">
        <v>5.6051400000000005</v>
      </c>
      <c r="I104" s="2">
        <v>5.1062500000000002</v>
      </c>
      <c r="J104" s="17"/>
      <c r="K104" s="17" t="s">
        <v>55</v>
      </c>
      <c r="L104" s="17" t="s">
        <v>48</v>
      </c>
      <c r="M104" s="17" t="s">
        <v>47</v>
      </c>
      <c r="N104" s="20">
        <f t="shared" si="10"/>
        <v>50</v>
      </c>
      <c r="O104" s="20">
        <f t="shared" si="11"/>
        <v>100</v>
      </c>
      <c r="P104" s="20">
        <f t="shared" si="12"/>
        <v>75</v>
      </c>
      <c r="Q104" s="20">
        <f t="shared" si="13"/>
        <v>0</v>
      </c>
      <c r="R104" s="21">
        <f t="shared" si="14"/>
        <v>63.75</v>
      </c>
      <c r="S104" s="21">
        <f t="shared" si="15"/>
        <v>56.25</v>
      </c>
      <c r="T104" s="21">
        <f t="shared" si="16"/>
        <v>41.25</v>
      </c>
      <c r="U104" s="21">
        <f t="shared" si="17"/>
        <v>56.25</v>
      </c>
      <c r="V104" s="20">
        <f t="shared" si="18"/>
        <v>53.75</v>
      </c>
      <c r="W104" s="20">
        <f t="shared" si="19"/>
        <v>54.375</v>
      </c>
    </row>
    <row r="105" spans="1:23" ht="13.5" x14ac:dyDescent="0.25">
      <c r="A105" s="3">
        <v>42157</v>
      </c>
      <c r="B105" s="2">
        <v>5.9433999999999996</v>
      </c>
      <c r="C105" s="2">
        <v>70.014119422045582</v>
      </c>
      <c r="D105" s="2">
        <v>-5.9821643283249237E-2</v>
      </c>
      <c r="E105" s="2">
        <v>2.2441224321718085E-2</v>
      </c>
      <c r="F105" s="2">
        <v>5.8023400000000001</v>
      </c>
      <c r="G105" s="2">
        <v>5.850179999999999</v>
      </c>
      <c r="H105" s="2">
        <v>5.6580300000000001</v>
      </c>
      <c r="I105" s="2">
        <v>5.1297220000000001</v>
      </c>
      <c r="J105" s="17"/>
      <c r="K105" s="17" t="s">
        <v>51</v>
      </c>
      <c r="L105" s="17" t="s">
        <v>50</v>
      </c>
      <c r="M105" s="17" t="s">
        <v>52</v>
      </c>
      <c r="N105" s="20">
        <f t="shared" si="10"/>
        <v>50</v>
      </c>
      <c r="O105" s="20">
        <f t="shared" si="11"/>
        <v>100</v>
      </c>
      <c r="P105" s="20">
        <f t="shared" si="12"/>
        <v>75</v>
      </c>
      <c r="Q105" s="20">
        <f t="shared" si="13"/>
        <v>100</v>
      </c>
      <c r="R105" s="21">
        <f t="shared" si="14"/>
        <v>78.75</v>
      </c>
      <c r="S105" s="21">
        <f t="shared" si="15"/>
        <v>81.25</v>
      </c>
      <c r="T105" s="21">
        <f t="shared" si="16"/>
        <v>86.25</v>
      </c>
      <c r="U105" s="21">
        <f t="shared" si="17"/>
        <v>81.25</v>
      </c>
      <c r="V105" s="20">
        <f t="shared" si="18"/>
        <v>82.083333333333329</v>
      </c>
      <c r="W105" s="20">
        <f t="shared" si="19"/>
        <v>81.875</v>
      </c>
    </row>
    <row r="106" spans="1:23" ht="13.5" x14ac:dyDescent="0.25">
      <c r="A106" s="3">
        <v>42158</v>
      </c>
      <c r="B106" s="2">
        <v>6.1196000000000002</v>
      </c>
      <c r="C106" s="2">
        <v>74.337379391152041</v>
      </c>
      <c r="D106" s="2">
        <v>-3.2304326589844834E-2</v>
      </c>
      <c r="E106" s="2">
        <v>3.4072386810785865E-2</v>
      </c>
      <c r="F106" s="2">
        <v>5.8577400000000015</v>
      </c>
      <c r="G106" s="2">
        <v>5.8683099999999992</v>
      </c>
      <c r="H106" s="2">
        <v>5.7172099999999997</v>
      </c>
      <c r="I106" s="2">
        <v>5.1565159999999999</v>
      </c>
      <c r="J106" s="17"/>
      <c r="K106" s="17" t="s">
        <v>51</v>
      </c>
      <c r="L106" s="17" t="s">
        <v>50</v>
      </c>
      <c r="M106" s="17" t="s">
        <v>52</v>
      </c>
      <c r="N106" s="20">
        <f t="shared" si="10"/>
        <v>50</v>
      </c>
      <c r="O106" s="20">
        <f t="shared" si="11"/>
        <v>100</v>
      </c>
      <c r="P106" s="20">
        <f t="shared" si="12"/>
        <v>75</v>
      </c>
      <c r="Q106" s="20">
        <f t="shared" si="13"/>
        <v>100</v>
      </c>
      <c r="R106" s="21">
        <f t="shared" si="14"/>
        <v>78.75</v>
      </c>
      <c r="S106" s="21">
        <f t="shared" si="15"/>
        <v>81.25</v>
      </c>
      <c r="T106" s="21">
        <f t="shared" si="16"/>
        <v>86.25</v>
      </c>
      <c r="U106" s="21">
        <f t="shared" si="17"/>
        <v>81.25</v>
      </c>
      <c r="V106" s="20">
        <f t="shared" si="18"/>
        <v>82.083333333333329</v>
      </c>
      <c r="W106" s="20">
        <f t="shared" si="19"/>
        <v>81.875</v>
      </c>
    </row>
    <row r="107" spans="1:23" ht="13.5" x14ac:dyDescent="0.25">
      <c r="A107" s="3">
        <v>42159</v>
      </c>
      <c r="B107" s="2">
        <v>6.3413000000000004</v>
      </c>
      <c r="C107" s="2">
        <v>78.531498410344511</v>
      </c>
      <c r="D107" s="2">
        <v>-4.1265353948688244E-2</v>
      </c>
      <c r="E107" s="2">
        <v>4.3690620757187063E-2</v>
      </c>
      <c r="F107" s="2">
        <v>5.97058</v>
      </c>
      <c r="G107" s="2">
        <v>5.916669999999999</v>
      </c>
      <c r="H107" s="2">
        <v>5.78017</v>
      </c>
      <c r="I107" s="2">
        <v>5.1906660000000002</v>
      </c>
      <c r="J107" s="17"/>
      <c r="K107" s="17" t="s">
        <v>51</v>
      </c>
      <c r="L107" s="17" t="s">
        <v>50</v>
      </c>
      <c r="M107" s="17" t="s">
        <v>52</v>
      </c>
      <c r="N107" s="20">
        <f t="shared" si="10"/>
        <v>50</v>
      </c>
      <c r="O107" s="20">
        <f t="shared" si="11"/>
        <v>100</v>
      </c>
      <c r="P107" s="20">
        <f t="shared" si="12"/>
        <v>75</v>
      </c>
      <c r="Q107" s="20">
        <f t="shared" si="13"/>
        <v>100</v>
      </c>
      <c r="R107" s="21">
        <f t="shared" si="14"/>
        <v>78.75</v>
      </c>
      <c r="S107" s="21">
        <f t="shared" si="15"/>
        <v>81.25</v>
      </c>
      <c r="T107" s="21">
        <f t="shared" si="16"/>
        <v>86.25</v>
      </c>
      <c r="U107" s="21">
        <f t="shared" si="17"/>
        <v>81.25</v>
      </c>
      <c r="V107" s="20">
        <f t="shared" si="18"/>
        <v>82.083333333333329</v>
      </c>
      <c r="W107" s="20">
        <f t="shared" si="19"/>
        <v>81.875</v>
      </c>
    </row>
    <row r="108" spans="1:23" ht="13.5" x14ac:dyDescent="0.25">
      <c r="A108" s="3">
        <v>42160</v>
      </c>
      <c r="B108" s="2">
        <v>6.2706999999999997</v>
      </c>
      <c r="C108" s="2">
        <v>74.363538933227744</v>
      </c>
      <c r="D108" s="2">
        <v>-3.5697322917028984E-2</v>
      </c>
      <c r="E108" s="2">
        <v>5.1567965015251772E-2</v>
      </c>
      <c r="F108" s="2">
        <v>6.0823800000000006</v>
      </c>
      <c r="G108" s="2">
        <v>5.9499099999999991</v>
      </c>
      <c r="H108" s="2">
        <v>5.841870000000001</v>
      </c>
      <c r="I108" s="2">
        <v>5.2235039999999993</v>
      </c>
      <c r="J108" s="17"/>
      <c r="K108" s="17" t="s">
        <v>51</v>
      </c>
      <c r="L108" s="17" t="s">
        <v>50</v>
      </c>
      <c r="M108" s="17" t="s">
        <v>52</v>
      </c>
      <c r="N108" s="20">
        <f t="shared" si="10"/>
        <v>50</v>
      </c>
      <c r="O108" s="20">
        <f t="shared" si="11"/>
        <v>100</v>
      </c>
      <c r="P108" s="20">
        <f t="shared" si="12"/>
        <v>75</v>
      </c>
      <c r="Q108" s="20">
        <f t="shared" si="13"/>
        <v>100</v>
      </c>
      <c r="R108" s="21">
        <f t="shared" si="14"/>
        <v>78.75</v>
      </c>
      <c r="S108" s="21">
        <f t="shared" si="15"/>
        <v>81.25</v>
      </c>
      <c r="T108" s="21">
        <f t="shared" si="16"/>
        <v>86.25</v>
      </c>
      <c r="U108" s="21">
        <f t="shared" si="17"/>
        <v>81.25</v>
      </c>
      <c r="V108" s="20">
        <f t="shared" si="18"/>
        <v>82.083333333333329</v>
      </c>
      <c r="W108" s="20">
        <f t="shared" si="19"/>
        <v>81.875</v>
      </c>
    </row>
    <row r="109" spans="1:23" ht="13.5" x14ac:dyDescent="0.25">
      <c r="A109" s="3">
        <v>42163</v>
      </c>
      <c r="B109" s="2">
        <v>6.2455999999999996</v>
      </c>
      <c r="C109" s="2">
        <v>72.882533109625498</v>
      </c>
      <c r="D109" s="2">
        <v>-3.9826104041317478E-2</v>
      </c>
      <c r="E109" s="2">
        <v>5.7198604892135074E-2</v>
      </c>
      <c r="F109" s="2">
        <v>6.1841199999999992</v>
      </c>
      <c r="G109" s="2">
        <v>5.9851699999999992</v>
      </c>
      <c r="H109" s="2">
        <v>5.8922400000000001</v>
      </c>
      <c r="I109" s="2">
        <v>5.2558399999999992</v>
      </c>
      <c r="J109" s="17"/>
      <c r="K109" s="17" t="s">
        <v>51</v>
      </c>
      <c r="L109" s="17" t="s">
        <v>50</v>
      </c>
      <c r="M109" s="17" t="s">
        <v>52</v>
      </c>
      <c r="N109" s="20">
        <f t="shared" si="10"/>
        <v>50</v>
      </c>
      <c r="O109" s="20">
        <f t="shared" si="11"/>
        <v>100</v>
      </c>
      <c r="P109" s="20">
        <f t="shared" si="12"/>
        <v>75</v>
      </c>
      <c r="Q109" s="20">
        <f t="shared" si="13"/>
        <v>100</v>
      </c>
      <c r="R109" s="21">
        <f t="shared" si="14"/>
        <v>78.75</v>
      </c>
      <c r="S109" s="21">
        <f t="shared" si="15"/>
        <v>81.25</v>
      </c>
      <c r="T109" s="21">
        <f t="shared" si="16"/>
        <v>86.25</v>
      </c>
      <c r="U109" s="21">
        <f t="shared" si="17"/>
        <v>81.25</v>
      </c>
      <c r="V109" s="20">
        <f t="shared" si="18"/>
        <v>82.083333333333329</v>
      </c>
      <c r="W109" s="20">
        <f t="shared" si="19"/>
        <v>81.875</v>
      </c>
    </row>
    <row r="110" spans="1:23" ht="13.5" x14ac:dyDescent="0.25">
      <c r="A110" s="3">
        <v>42164</v>
      </c>
      <c r="B110" s="2">
        <v>6.3967000000000001</v>
      </c>
      <c r="C110" s="2">
        <v>75.983403440096694</v>
      </c>
      <c r="D110" s="2">
        <v>-6.2464025388936584E-2</v>
      </c>
      <c r="E110" s="2">
        <v>6.0948225904322542E-2</v>
      </c>
      <c r="F110" s="2">
        <v>6.2747799999999998</v>
      </c>
      <c r="G110" s="2">
        <v>6.0385600000000004</v>
      </c>
      <c r="H110" s="2">
        <v>5.9400900000000005</v>
      </c>
      <c r="I110" s="2">
        <v>5.2901919999999993</v>
      </c>
      <c r="J110" s="17"/>
      <c r="K110" s="17" t="s">
        <v>51</v>
      </c>
      <c r="L110" s="17" t="s">
        <v>50</v>
      </c>
      <c r="M110" s="17" t="s">
        <v>52</v>
      </c>
      <c r="N110" s="20">
        <f t="shared" si="10"/>
        <v>50</v>
      </c>
      <c r="O110" s="20">
        <f t="shared" si="11"/>
        <v>100</v>
      </c>
      <c r="P110" s="20">
        <f t="shared" si="12"/>
        <v>75</v>
      </c>
      <c r="Q110" s="20">
        <f t="shared" si="13"/>
        <v>100</v>
      </c>
      <c r="R110" s="21">
        <f t="shared" si="14"/>
        <v>78.75</v>
      </c>
      <c r="S110" s="21">
        <f t="shared" si="15"/>
        <v>81.25</v>
      </c>
      <c r="T110" s="21">
        <f t="shared" si="16"/>
        <v>86.25</v>
      </c>
      <c r="U110" s="21">
        <f t="shared" si="17"/>
        <v>81.25</v>
      </c>
      <c r="V110" s="20">
        <f t="shared" si="18"/>
        <v>82.083333333333329</v>
      </c>
      <c r="W110" s="20">
        <f t="shared" si="19"/>
        <v>81.875</v>
      </c>
    </row>
    <row r="111" spans="1:23" ht="13.5" x14ac:dyDescent="0.25">
      <c r="A111" s="3">
        <v>42165</v>
      </c>
      <c r="B111" s="2">
        <v>6.4973999999999998</v>
      </c>
      <c r="C111" s="2">
        <v>77.804950107897682</v>
      </c>
      <c r="D111" s="2">
        <v>-9.6139729859134881E-2</v>
      </c>
      <c r="E111" s="2">
        <v>6.1950223675539082E-2</v>
      </c>
      <c r="F111" s="2">
        <v>6.3503399999999992</v>
      </c>
      <c r="G111" s="2">
        <v>6.1040400000000012</v>
      </c>
      <c r="H111" s="2">
        <v>5.9922200000000005</v>
      </c>
      <c r="I111" s="2">
        <v>5.3245419999999992</v>
      </c>
      <c r="J111" s="17"/>
      <c r="K111" s="17" t="s">
        <v>51</v>
      </c>
      <c r="L111" s="17" t="s">
        <v>50</v>
      </c>
      <c r="M111" s="17" t="s">
        <v>52</v>
      </c>
      <c r="N111" s="20">
        <f t="shared" si="10"/>
        <v>50</v>
      </c>
      <c r="O111" s="20">
        <f t="shared" si="11"/>
        <v>100</v>
      </c>
      <c r="P111" s="20">
        <f t="shared" si="12"/>
        <v>75</v>
      </c>
      <c r="Q111" s="20">
        <f t="shared" si="13"/>
        <v>100</v>
      </c>
      <c r="R111" s="21">
        <f t="shared" si="14"/>
        <v>78.75</v>
      </c>
      <c r="S111" s="21">
        <f t="shared" si="15"/>
        <v>81.25</v>
      </c>
      <c r="T111" s="21">
        <f t="shared" si="16"/>
        <v>86.25</v>
      </c>
      <c r="U111" s="21">
        <f t="shared" si="17"/>
        <v>81.25</v>
      </c>
      <c r="V111" s="20">
        <f t="shared" si="18"/>
        <v>82.083333333333329</v>
      </c>
      <c r="W111" s="20">
        <f t="shared" si="19"/>
        <v>81.875</v>
      </c>
    </row>
    <row r="112" spans="1:23" ht="13.5" x14ac:dyDescent="0.25">
      <c r="A112" s="3">
        <v>42166</v>
      </c>
      <c r="B112" s="2">
        <v>6.5125000000000002</v>
      </c>
      <c r="C112" s="2">
        <v>78.0735032564818</v>
      </c>
      <c r="D112" s="2">
        <v>-0.14008576920348847</v>
      </c>
      <c r="E112" s="2">
        <v>6.0064489107882708E-2</v>
      </c>
      <c r="F112" s="2">
        <v>6.3845799999999997</v>
      </c>
      <c r="G112" s="2">
        <v>6.1775800000000007</v>
      </c>
      <c r="H112" s="2">
        <v>6.0287350000000002</v>
      </c>
      <c r="I112" s="2">
        <v>5.3591939999999987</v>
      </c>
      <c r="J112" s="17"/>
      <c r="K112" s="17" t="s">
        <v>51</v>
      </c>
      <c r="L112" s="17" t="s">
        <v>50</v>
      </c>
      <c r="M112" s="17" t="s">
        <v>52</v>
      </c>
      <c r="N112" s="20">
        <f t="shared" si="10"/>
        <v>50</v>
      </c>
      <c r="O112" s="20">
        <f t="shared" si="11"/>
        <v>100</v>
      </c>
      <c r="P112" s="20">
        <f t="shared" si="12"/>
        <v>75</v>
      </c>
      <c r="Q112" s="20">
        <f t="shared" si="13"/>
        <v>100</v>
      </c>
      <c r="R112" s="21">
        <f t="shared" si="14"/>
        <v>78.75</v>
      </c>
      <c r="S112" s="21">
        <f t="shared" si="15"/>
        <v>81.25</v>
      </c>
      <c r="T112" s="21">
        <f t="shared" si="16"/>
        <v>86.25</v>
      </c>
      <c r="U112" s="21">
        <f t="shared" si="17"/>
        <v>81.25</v>
      </c>
      <c r="V112" s="20">
        <f t="shared" si="18"/>
        <v>82.083333333333329</v>
      </c>
      <c r="W112" s="20">
        <f t="shared" si="19"/>
        <v>81.875</v>
      </c>
    </row>
    <row r="113" spans="1:23" ht="13.5" x14ac:dyDescent="0.25">
      <c r="A113" s="3">
        <v>42167</v>
      </c>
      <c r="B113" s="2">
        <v>6.5477999999999996</v>
      </c>
      <c r="C113" s="2">
        <v>78.721680659991023</v>
      </c>
      <c r="D113" s="2">
        <v>-0.19397698784418083</v>
      </c>
      <c r="E113" s="2">
        <v>5.6516147161897269E-2</v>
      </c>
      <c r="F113" s="2">
        <v>6.4399999999999995</v>
      </c>
      <c r="G113" s="2">
        <v>6.2611900000000009</v>
      </c>
      <c r="H113" s="2">
        <v>6.0594599999999996</v>
      </c>
      <c r="I113" s="2">
        <v>5.3948539999999987</v>
      </c>
      <c r="J113" s="17"/>
      <c r="K113" s="17" t="s">
        <v>51</v>
      </c>
      <c r="L113" s="17" t="s">
        <v>50</v>
      </c>
      <c r="M113" s="17" t="s">
        <v>52</v>
      </c>
      <c r="N113" s="20">
        <f t="shared" si="10"/>
        <v>50</v>
      </c>
      <c r="O113" s="20">
        <f t="shared" si="11"/>
        <v>100</v>
      </c>
      <c r="P113" s="20">
        <f t="shared" si="12"/>
        <v>75</v>
      </c>
      <c r="Q113" s="20">
        <f t="shared" si="13"/>
        <v>100</v>
      </c>
      <c r="R113" s="21">
        <f t="shared" si="14"/>
        <v>78.75</v>
      </c>
      <c r="S113" s="21">
        <f t="shared" si="15"/>
        <v>81.25</v>
      </c>
      <c r="T113" s="21">
        <f t="shared" si="16"/>
        <v>86.25</v>
      </c>
      <c r="U113" s="21">
        <f t="shared" si="17"/>
        <v>81.25</v>
      </c>
      <c r="V113" s="20">
        <f t="shared" si="18"/>
        <v>82.083333333333329</v>
      </c>
      <c r="W113" s="20">
        <f t="shared" si="19"/>
        <v>81.875</v>
      </c>
    </row>
    <row r="114" spans="1:23" ht="13.5" x14ac:dyDescent="0.25">
      <c r="A114" s="3">
        <v>42170</v>
      </c>
      <c r="B114" s="2">
        <v>6.5477999999999996</v>
      </c>
      <c r="C114" s="2">
        <v>78.721680659991023</v>
      </c>
      <c r="D114" s="2">
        <v>-0.23964017067840793</v>
      </c>
      <c r="E114" s="2">
        <v>5.3497785132846989E-2</v>
      </c>
      <c r="F114" s="2">
        <v>6.5004400000000002</v>
      </c>
      <c r="G114" s="2">
        <v>6.3422800000000006</v>
      </c>
      <c r="H114" s="2">
        <v>6.0922000000000001</v>
      </c>
      <c r="I114" s="2">
        <v>5.4306159999999988</v>
      </c>
      <c r="J114" s="17"/>
      <c r="K114" s="17" t="s">
        <v>51</v>
      </c>
      <c r="L114" s="17" t="s">
        <v>50</v>
      </c>
      <c r="M114" s="17" t="s">
        <v>52</v>
      </c>
      <c r="N114" s="20">
        <f t="shared" si="10"/>
        <v>50</v>
      </c>
      <c r="O114" s="20">
        <f t="shared" si="11"/>
        <v>100</v>
      </c>
      <c r="P114" s="20">
        <f t="shared" si="12"/>
        <v>75</v>
      </c>
      <c r="Q114" s="20">
        <f t="shared" si="13"/>
        <v>100</v>
      </c>
      <c r="R114" s="21">
        <f t="shared" si="14"/>
        <v>78.75</v>
      </c>
      <c r="S114" s="21">
        <f t="shared" si="15"/>
        <v>81.25</v>
      </c>
      <c r="T114" s="21">
        <f t="shared" si="16"/>
        <v>86.25</v>
      </c>
      <c r="U114" s="21">
        <f t="shared" si="17"/>
        <v>81.25</v>
      </c>
      <c r="V114" s="20">
        <f t="shared" si="18"/>
        <v>82.083333333333329</v>
      </c>
      <c r="W114" s="20">
        <f t="shared" si="19"/>
        <v>81.875</v>
      </c>
    </row>
    <row r="115" spans="1:23" ht="13.5" x14ac:dyDescent="0.25">
      <c r="A115" s="3">
        <v>42171</v>
      </c>
      <c r="B115" s="2">
        <v>6.7995999999999999</v>
      </c>
      <c r="C115" s="2">
        <v>82.902857657815474</v>
      </c>
      <c r="D115" s="2">
        <v>-0.26880887323310532</v>
      </c>
      <c r="E115" s="2">
        <v>4.7518212889990349E-2</v>
      </c>
      <c r="F115" s="2">
        <v>6.5810199999999996</v>
      </c>
      <c r="G115" s="2">
        <v>6.4279000000000011</v>
      </c>
      <c r="H115" s="2">
        <v>6.1390399999999996</v>
      </c>
      <c r="I115" s="2">
        <v>5.4711119999999998</v>
      </c>
      <c r="J115" s="17"/>
      <c r="K115" s="17" t="s">
        <v>51</v>
      </c>
      <c r="L115" s="17" t="s">
        <v>50</v>
      </c>
      <c r="M115" s="17" t="s">
        <v>52</v>
      </c>
      <c r="N115" s="20">
        <f t="shared" si="10"/>
        <v>50</v>
      </c>
      <c r="O115" s="20">
        <f t="shared" si="11"/>
        <v>100</v>
      </c>
      <c r="P115" s="20">
        <f t="shared" si="12"/>
        <v>75</v>
      </c>
      <c r="Q115" s="20">
        <f t="shared" si="13"/>
        <v>100</v>
      </c>
      <c r="R115" s="21">
        <f t="shared" si="14"/>
        <v>78.75</v>
      </c>
      <c r="S115" s="21">
        <f t="shared" si="15"/>
        <v>81.25</v>
      </c>
      <c r="T115" s="21">
        <f t="shared" si="16"/>
        <v>86.25</v>
      </c>
      <c r="U115" s="21">
        <f t="shared" si="17"/>
        <v>81.25</v>
      </c>
      <c r="V115" s="20">
        <f t="shared" si="18"/>
        <v>82.083333333333329</v>
      </c>
      <c r="W115" s="20">
        <f t="shared" si="19"/>
        <v>81.875</v>
      </c>
    </row>
    <row r="116" spans="1:23" ht="13.5" x14ac:dyDescent="0.25">
      <c r="A116" s="3">
        <v>42172</v>
      </c>
      <c r="B116" s="2">
        <v>6.7995999999999999</v>
      </c>
      <c r="C116" s="2">
        <v>82.902857657815474</v>
      </c>
      <c r="D116" s="2">
        <v>-0.27124806898697873</v>
      </c>
      <c r="E116" s="2">
        <v>3.6023607347758259E-2</v>
      </c>
      <c r="F116" s="2">
        <v>6.6414599999999995</v>
      </c>
      <c r="G116" s="2">
        <v>6.4959000000000007</v>
      </c>
      <c r="H116" s="2">
        <v>6.1821049999999991</v>
      </c>
      <c r="I116" s="2">
        <v>5.5119099999999994</v>
      </c>
      <c r="J116" s="17"/>
      <c r="K116" s="17" t="s">
        <v>51</v>
      </c>
      <c r="L116" s="17" t="s">
        <v>50</v>
      </c>
      <c r="M116" s="17" t="s">
        <v>52</v>
      </c>
      <c r="N116" s="20">
        <f t="shared" si="10"/>
        <v>50</v>
      </c>
      <c r="O116" s="20">
        <f t="shared" si="11"/>
        <v>100</v>
      </c>
      <c r="P116" s="20">
        <f t="shared" si="12"/>
        <v>75</v>
      </c>
      <c r="Q116" s="20">
        <f t="shared" si="13"/>
        <v>100</v>
      </c>
      <c r="R116" s="21">
        <f t="shared" si="14"/>
        <v>78.75</v>
      </c>
      <c r="S116" s="21">
        <f t="shared" si="15"/>
        <v>81.25</v>
      </c>
      <c r="T116" s="21">
        <f t="shared" si="16"/>
        <v>86.25</v>
      </c>
      <c r="U116" s="21">
        <f t="shared" si="17"/>
        <v>81.25</v>
      </c>
      <c r="V116" s="20">
        <f t="shared" si="18"/>
        <v>82.083333333333329</v>
      </c>
      <c r="W116" s="20">
        <f t="shared" si="19"/>
        <v>81.875</v>
      </c>
    </row>
    <row r="117" spans="1:23" ht="13.5" x14ac:dyDescent="0.25">
      <c r="A117" s="3">
        <v>42173</v>
      </c>
      <c r="B117" s="2">
        <v>6.7995999999999999</v>
      </c>
      <c r="C117" s="2">
        <v>82.902857657815474</v>
      </c>
      <c r="D117" s="2">
        <v>-0.24370956914756903</v>
      </c>
      <c r="E117" s="2">
        <v>2.1961179954347394E-2</v>
      </c>
      <c r="F117" s="2">
        <v>6.6988799999999999</v>
      </c>
      <c r="G117" s="2">
        <v>6.5417299999999994</v>
      </c>
      <c r="H117" s="2">
        <v>6.2291999999999987</v>
      </c>
      <c r="I117" s="2">
        <v>5.5522039999999997</v>
      </c>
      <c r="J117" s="17"/>
      <c r="K117" s="17" t="s">
        <v>51</v>
      </c>
      <c r="L117" s="17" t="s">
        <v>50</v>
      </c>
      <c r="M117" s="17" t="s">
        <v>52</v>
      </c>
      <c r="N117" s="20">
        <f t="shared" si="10"/>
        <v>50</v>
      </c>
      <c r="O117" s="20">
        <f t="shared" si="11"/>
        <v>100</v>
      </c>
      <c r="P117" s="20">
        <f t="shared" si="12"/>
        <v>75</v>
      </c>
      <c r="Q117" s="20">
        <f t="shared" si="13"/>
        <v>100</v>
      </c>
      <c r="R117" s="21">
        <f t="shared" si="14"/>
        <v>78.75</v>
      </c>
      <c r="S117" s="21">
        <f t="shared" si="15"/>
        <v>81.25</v>
      </c>
      <c r="T117" s="21">
        <f t="shared" si="16"/>
        <v>86.25</v>
      </c>
      <c r="U117" s="21">
        <f t="shared" si="17"/>
        <v>81.25</v>
      </c>
      <c r="V117" s="20">
        <f t="shared" si="18"/>
        <v>82.083333333333329</v>
      </c>
      <c r="W117" s="20">
        <f t="shared" si="19"/>
        <v>81.875</v>
      </c>
    </row>
    <row r="118" spans="1:23" ht="13.5" x14ac:dyDescent="0.25">
      <c r="A118" s="3">
        <v>42174</v>
      </c>
      <c r="B118" s="2">
        <v>6.6989000000000001</v>
      </c>
      <c r="C118" s="2">
        <v>75.493219940638426</v>
      </c>
      <c r="D118" s="2">
        <v>-0.22798157560788823</v>
      </c>
      <c r="E118" s="2">
        <v>6.5358434806401054E-3</v>
      </c>
      <c r="F118" s="2">
        <v>6.7290999999999999</v>
      </c>
      <c r="G118" s="2">
        <v>6.5845499999999983</v>
      </c>
      <c r="H118" s="2">
        <v>6.2672299999999987</v>
      </c>
      <c r="I118" s="2">
        <v>5.5903839999999976</v>
      </c>
      <c r="J118" s="17"/>
      <c r="K118" s="17" t="s">
        <v>51</v>
      </c>
      <c r="L118" s="17" t="s">
        <v>50</v>
      </c>
      <c r="M118" s="17" t="s">
        <v>52</v>
      </c>
      <c r="N118" s="20">
        <f t="shared" si="10"/>
        <v>50</v>
      </c>
      <c r="O118" s="20">
        <f t="shared" si="11"/>
        <v>100</v>
      </c>
      <c r="P118" s="20">
        <f t="shared" si="12"/>
        <v>75</v>
      </c>
      <c r="Q118" s="20">
        <f t="shared" si="13"/>
        <v>100</v>
      </c>
      <c r="R118" s="21">
        <f t="shared" si="14"/>
        <v>78.75</v>
      </c>
      <c r="S118" s="21">
        <f t="shared" si="15"/>
        <v>81.25</v>
      </c>
      <c r="T118" s="21">
        <f t="shared" si="16"/>
        <v>86.25</v>
      </c>
      <c r="U118" s="21">
        <f t="shared" si="17"/>
        <v>81.25</v>
      </c>
      <c r="V118" s="20">
        <f t="shared" si="18"/>
        <v>82.083333333333329</v>
      </c>
      <c r="W118" s="20">
        <f t="shared" si="19"/>
        <v>81.875</v>
      </c>
    </row>
    <row r="119" spans="1:23" ht="13.5" x14ac:dyDescent="0.25">
      <c r="A119" s="3">
        <v>42177</v>
      </c>
      <c r="B119" s="2">
        <v>6.7241</v>
      </c>
      <c r="C119" s="2">
        <v>76.069631411536292</v>
      </c>
      <c r="D119" s="2">
        <v>-0.22366897012115317</v>
      </c>
      <c r="E119" s="2">
        <v>-8.2443718572652244E-3</v>
      </c>
      <c r="F119" s="2">
        <v>6.7643600000000008</v>
      </c>
      <c r="G119" s="2">
        <v>6.6323999999999996</v>
      </c>
      <c r="H119" s="2">
        <v>6.3087849999999985</v>
      </c>
      <c r="I119" s="2">
        <v>5.6298719999999989</v>
      </c>
      <c r="J119" s="17"/>
      <c r="K119" s="17" t="s">
        <v>51</v>
      </c>
      <c r="L119" s="17" t="s">
        <v>50</v>
      </c>
      <c r="M119" s="17" t="s">
        <v>52</v>
      </c>
      <c r="N119" s="20">
        <f t="shared" si="10"/>
        <v>50</v>
      </c>
      <c r="O119" s="20">
        <f t="shared" si="11"/>
        <v>100</v>
      </c>
      <c r="P119" s="20">
        <f t="shared" si="12"/>
        <v>75</v>
      </c>
      <c r="Q119" s="20">
        <f t="shared" si="13"/>
        <v>100</v>
      </c>
      <c r="R119" s="21">
        <f t="shared" si="14"/>
        <v>78.75</v>
      </c>
      <c r="S119" s="21">
        <f t="shared" si="15"/>
        <v>81.25</v>
      </c>
      <c r="T119" s="21">
        <f t="shared" si="16"/>
        <v>86.25</v>
      </c>
      <c r="U119" s="21">
        <f t="shared" si="17"/>
        <v>81.25</v>
      </c>
      <c r="V119" s="20">
        <f t="shared" si="18"/>
        <v>82.083333333333329</v>
      </c>
      <c r="W119" s="20">
        <f t="shared" si="19"/>
        <v>81.875</v>
      </c>
    </row>
    <row r="120" spans="1:23" ht="13.5" x14ac:dyDescent="0.25">
      <c r="A120" s="3">
        <v>42178</v>
      </c>
      <c r="B120" s="2">
        <v>6.7290999999999999</v>
      </c>
      <c r="C120" s="2">
        <v>76.189297944717751</v>
      </c>
      <c r="D120" s="2">
        <v>-0.20031842200338446</v>
      </c>
      <c r="E120" s="2">
        <v>-2.3859008535399524E-2</v>
      </c>
      <c r="F120" s="2">
        <v>6.7502599999999999</v>
      </c>
      <c r="G120" s="2">
        <v>6.6656399999999989</v>
      </c>
      <c r="H120" s="2">
        <v>6.3520999999999992</v>
      </c>
      <c r="I120" s="2">
        <v>5.6716779999999991</v>
      </c>
      <c r="J120" s="17"/>
      <c r="K120" s="17" t="s">
        <v>51</v>
      </c>
      <c r="L120" s="17" t="s">
        <v>54</v>
      </c>
      <c r="M120" s="17" t="s">
        <v>53</v>
      </c>
      <c r="N120" s="20">
        <f t="shared" si="10"/>
        <v>50</v>
      </c>
      <c r="O120" s="20">
        <f t="shared" si="11"/>
        <v>100</v>
      </c>
      <c r="P120" s="20">
        <f t="shared" si="12"/>
        <v>75</v>
      </c>
      <c r="Q120" s="20">
        <f t="shared" si="13"/>
        <v>66.5</v>
      </c>
      <c r="R120" s="21">
        <f t="shared" si="14"/>
        <v>73.724999999999994</v>
      </c>
      <c r="S120" s="21">
        <f t="shared" si="15"/>
        <v>72.875</v>
      </c>
      <c r="T120" s="21">
        <f t="shared" si="16"/>
        <v>71.174999999999997</v>
      </c>
      <c r="U120" s="21">
        <f t="shared" si="17"/>
        <v>72.875</v>
      </c>
      <c r="V120" s="20">
        <f t="shared" si="18"/>
        <v>72.591666666666654</v>
      </c>
      <c r="W120" s="20">
        <f t="shared" si="19"/>
        <v>72.662499999999994</v>
      </c>
    </row>
    <row r="121" spans="1:23" ht="13.5" x14ac:dyDescent="0.25">
      <c r="A121" s="3">
        <v>42179</v>
      </c>
      <c r="B121" s="2">
        <v>6.7442000000000002</v>
      </c>
      <c r="C121" s="2">
        <v>76.570346926803182</v>
      </c>
      <c r="D121" s="2">
        <v>-0.16915524701649076</v>
      </c>
      <c r="E121" s="2">
        <v>-4.0519503256680134E-2</v>
      </c>
      <c r="F121" s="2">
        <v>6.7391800000000002</v>
      </c>
      <c r="G121" s="2">
        <v>6.6903199999999998</v>
      </c>
      <c r="H121" s="2">
        <v>6.3971799999999996</v>
      </c>
      <c r="I121" s="2">
        <v>5.7131799999999986</v>
      </c>
      <c r="J121" s="17"/>
      <c r="K121" s="17" t="s">
        <v>51</v>
      </c>
      <c r="L121" s="17" t="s">
        <v>54</v>
      </c>
      <c r="M121" s="17" t="s">
        <v>53</v>
      </c>
      <c r="N121" s="20">
        <f t="shared" si="10"/>
        <v>50</v>
      </c>
      <c r="O121" s="20">
        <f t="shared" si="11"/>
        <v>100</v>
      </c>
      <c r="P121" s="20">
        <f t="shared" si="12"/>
        <v>75</v>
      </c>
      <c r="Q121" s="20">
        <f t="shared" si="13"/>
        <v>66.5</v>
      </c>
      <c r="R121" s="21">
        <f t="shared" si="14"/>
        <v>73.724999999999994</v>
      </c>
      <c r="S121" s="21">
        <f t="shared" si="15"/>
        <v>72.875</v>
      </c>
      <c r="T121" s="21">
        <f t="shared" si="16"/>
        <v>71.174999999999997</v>
      </c>
      <c r="U121" s="21">
        <f t="shared" si="17"/>
        <v>72.875</v>
      </c>
      <c r="V121" s="20">
        <f t="shared" si="18"/>
        <v>72.591666666666654</v>
      </c>
      <c r="W121" s="20">
        <f t="shared" si="19"/>
        <v>72.662499999999994</v>
      </c>
    </row>
    <row r="122" spans="1:23" ht="13.5" x14ac:dyDescent="0.25">
      <c r="A122" s="3">
        <v>42180</v>
      </c>
      <c r="B122" s="2">
        <v>6.5730000000000004</v>
      </c>
      <c r="C122" s="2">
        <v>64.054270871624723</v>
      </c>
      <c r="D122" s="2">
        <v>-0.13061993616332312</v>
      </c>
      <c r="E122" s="2">
        <v>-5.9226949727292019E-2</v>
      </c>
      <c r="F122" s="2">
        <v>6.6938600000000008</v>
      </c>
      <c r="G122" s="2">
        <v>6.6963699999999999</v>
      </c>
      <c r="H122" s="2">
        <v>6.4369749999999994</v>
      </c>
      <c r="I122" s="2">
        <v>5.7505539999999984</v>
      </c>
      <c r="J122" s="17"/>
      <c r="K122" s="17" t="s">
        <v>55</v>
      </c>
      <c r="L122" s="17" t="s">
        <v>54</v>
      </c>
      <c r="M122" s="17" t="s">
        <v>47</v>
      </c>
      <c r="N122" s="20">
        <f t="shared" si="10"/>
        <v>50</v>
      </c>
      <c r="O122" s="20">
        <f t="shared" si="11"/>
        <v>100</v>
      </c>
      <c r="P122" s="20">
        <f t="shared" si="12"/>
        <v>75</v>
      </c>
      <c r="Q122" s="20">
        <f t="shared" si="13"/>
        <v>16.5</v>
      </c>
      <c r="R122" s="21">
        <f t="shared" si="14"/>
        <v>66.224999999999994</v>
      </c>
      <c r="S122" s="21">
        <f t="shared" si="15"/>
        <v>60.375</v>
      </c>
      <c r="T122" s="21">
        <f t="shared" si="16"/>
        <v>48.674999999999997</v>
      </c>
      <c r="U122" s="21">
        <f t="shared" si="17"/>
        <v>60.375</v>
      </c>
      <c r="V122" s="20">
        <f t="shared" si="18"/>
        <v>58.42499999999999</v>
      </c>
      <c r="W122" s="20">
        <f t="shared" si="19"/>
        <v>58.912499999999994</v>
      </c>
    </row>
    <row r="123" spans="1:23" ht="13.5" x14ac:dyDescent="0.25">
      <c r="A123" s="3">
        <v>42181</v>
      </c>
      <c r="B123" s="2">
        <v>6.5427</v>
      </c>
      <c r="C123" s="2">
        <v>62.118940249881909</v>
      </c>
      <c r="D123" s="2">
        <v>-9.1954152034337433E-2</v>
      </c>
      <c r="E123" s="2">
        <v>-8.0784569445800702E-2</v>
      </c>
      <c r="F123" s="2">
        <v>6.6626199999999995</v>
      </c>
      <c r="G123" s="2">
        <v>6.6958600000000006</v>
      </c>
      <c r="H123" s="2">
        <v>6.4785249999999994</v>
      </c>
      <c r="I123" s="2">
        <v>5.7852059999999996</v>
      </c>
      <c r="J123" s="17"/>
      <c r="K123" s="17" t="s">
        <v>51</v>
      </c>
      <c r="L123" s="17" t="s">
        <v>54</v>
      </c>
      <c r="M123" s="17" t="s">
        <v>53</v>
      </c>
      <c r="N123" s="20">
        <f t="shared" si="10"/>
        <v>50</v>
      </c>
      <c r="O123" s="20">
        <f t="shared" si="11"/>
        <v>100</v>
      </c>
      <c r="P123" s="20">
        <f t="shared" si="12"/>
        <v>75</v>
      </c>
      <c r="Q123" s="20">
        <f t="shared" si="13"/>
        <v>66.5</v>
      </c>
      <c r="R123" s="21">
        <f t="shared" si="14"/>
        <v>73.724999999999994</v>
      </c>
      <c r="S123" s="21">
        <f t="shared" si="15"/>
        <v>72.875</v>
      </c>
      <c r="T123" s="21">
        <f t="shared" si="16"/>
        <v>71.174999999999997</v>
      </c>
      <c r="U123" s="21">
        <f t="shared" si="17"/>
        <v>72.875</v>
      </c>
      <c r="V123" s="20">
        <f t="shared" si="18"/>
        <v>72.591666666666654</v>
      </c>
      <c r="W123" s="20">
        <f t="shared" si="19"/>
        <v>72.662499999999994</v>
      </c>
    </row>
    <row r="124" spans="1:23" ht="13.5" x14ac:dyDescent="0.25">
      <c r="A124" s="3">
        <v>42184</v>
      </c>
      <c r="B124" s="2">
        <v>6.4218000000000002</v>
      </c>
      <c r="C124" s="2">
        <v>54.980779486681953</v>
      </c>
      <c r="D124" s="2">
        <v>-5.1598860742005925E-2</v>
      </c>
      <c r="E124" s="2">
        <v>-0.10545874260066271</v>
      </c>
      <c r="F124" s="2">
        <v>6.6021600000000005</v>
      </c>
      <c r="G124" s="2">
        <v>6.6832600000000015</v>
      </c>
      <c r="H124" s="2">
        <v>6.5127699999999988</v>
      </c>
      <c r="I124" s="2">
        <v>5.8174400000000004</v>
      </c>
      <c r="J124" s="17"/>
      <c r="K124" s="17" t="s">
        <v>55</v>
      </c>
      <c r="L124" s="17" t="s">
        <v>54</v>
      </c>
      <c r="M124" s="17" t="s">
        <v>47</v>
      </c>
      <c r="N124" s="20">
        <f t="shared" si="10"/>
        <v>50</v>
      </c>
      <c r="O124" s="20">
        <f t="shared" si="11"/>
        <v>100</v>
      </c>
      <c r="P124" s="20">
        <f t="shared" si="12"/>
        <v>75</v>
      </c>
      <c r="Q124" s="20">
        <f t="shared" si="13"/>
        <v>16.5</v>
      </c>
      <c r="R124" s="21">
        <f t="shared" si="14"/>
        <v>66.224999999999994</v>
      </c>
      <c r="S124" s="21">
        <f t="shared" si="15"/>
        <v>60.375</v>
      </c>
      <c r="T124" s="21">
        <f t="shared" si="16"/>
        <v>48.674999999999997</v>
      </c>
      <c r="U124" s="21">
        <f t="shared" si="17"/>
        <v>60.375</v>
      </c>
      <c r="V124" s="20">
        <f t="shared" si="18"/>
        <v>58.42499999999999</v>
      </c>
      <c r="W124" s="20">
        <f t="shared" si="19"/>
        <v>58.912499999999994</v>
      </c>
    </row>
    <row r="125" spans="1:23" ht="13.5" x14ac:dyDescent="0.25">
      <c r="A125" s="3">
        <v>42185</v>
      </c>
      <c r="B125" s="2">
        <v>6.3613999999999997</v>
      </c>
      <c r="C125" s="2">
        <v>51.779556448402495</v>
      </c>
      <c r="D125" s="2">
        <v>2.5254986974118765E-2</v>
      </c>
      <c r="E125" s="2">
        <v>-0.12434075044460677</v>
      </c>
      <c r="F125" s="2">
        <v>6.528620000000001</v>
      </c>
      <c r="G125" s="2">
        <v>6.6394399999999987</v>
      </c>
      <c r="H125" s="2">
        <v>6.533669999999999</v>
      </c>
      <c r="I125" s="2">
        <v>5.8484659999999993</v>
      </c>
      <c r="J125" s="17"/>
      <c r="K125" s="17" t="s">
        <v>55</v>
      </c>
      <c r="L125" s="17" t="s">
        <v>48</v>
      </c>
      <c r="M125" s="17" t="s">
        <v>47</v>
      </c>
      <c r="N125" s="20">
        <f t="shared" si="10"/>
        <v>50</v>
      </c>
      <c r="O125" s="20">
        <f t="shared" si="11"/>
        <v>100</v>
      </c>
      <c r="P125" s="20">
        <f t="shared" si="12"/>
        <v>75</v>
      </c>
      <c r="Q125" s="20">
        <f t="shared" si="13"/>
        <v>0</v>
      </c>
      <c r="R125" s="21">
        <f t="shared" si="14"/>
        <v>63.75</v>
      </c>
      <c r="S125" s="21">
        <f t="shared" si="15"/>
        <v>56.25</v>
      </c>
      <c r="T125" s="21">
        <f t="shared" si="16"/>
        <v>41.25</v>
      </c>
      <c r="U125" s="21">
        <f t="shared" si="17"/>
        <v>56.25</v>
      </c>
      <c r="V125" s="20">
        <f t="shared" si="18"/>
        <v>53.75</v>
      </c>
      <c r="W125" s="20">
        <f t="shared" si="19"/>
        <v>54.375</v>
      </c>
    </row>
    <row r="126" spans="1:23" ht="13.5" x14ac:dyDescent="0.25">
      <c r="A126" s="3">
        <v>42186</v>
      </c>
      <c r="B126" s="2">
        <v>6.2958999999999996</v>
      </c>
      <c r="C126" s="2">
        <v>48.482836143792433</v>
      </c>
      <c r="D126" s="2">
        <v>9.5025893452858057E-2</v>
      </c>
      <c r="E126" s="2">
        <v>-0.13421461608602597</v>
      </c>
      <c r="F126" s="2">
        <v>6.4389599999999998</v>
      </c>
      <c r="G126" s="2">
        <v>6.5890699999999995</v>
      </c>
      <c r="H126" s="2">
        <v>6.542485000000001</v>
      </c>
      <c r="I126" s="2">
        <v>5.8786860000000001</v>
      </c>
      <c r="J126" s="17"/>
      <c r="K126" s="17" t="s">
        <v>55</v>
      </c>
      <c r="L126" s="17" t="s">
        <v>48</v>
      </c>
      <c r="M126" s="17" t="s">
        <v>47</v>
      </c>
      <c r="N126" s="20">
        <f t="shared" si="10"/>
        <v>50</v>
      </c>
      <c r="O126" s="20">
        <f t="shared" si="11"/>
        <v>100</v>
      </c>
      <c r="P126" s="20">
        <f t="shared" si="12"/>
        <v>75</v>
      </c>
      <c r="Q126" s="20">
        <f t="shared" si="13"/>
        <v>0</v>
      </c>
      <c r="R126" s="21">
        <f t="shared" si="14"/>
        <v>63.75</v>
      </c>
      <c r="S126" s="21">
        <f t="shared" si="15"/>
        <v>56.25</v>
      </c>
      <c r="T126" s="21">
        <f t="shared" si="16"/>
        <v>41.25</v>
      </c>
      <c r="U126" s="21">
        <f t="shared" si="17"/>
        <v>56.25</v>
      </c>
      <c r="V126" s="20">
        <f t="shared" si="18"/>
        <v>53.75</v>
      </c>
      <c r="W126" s="20">
        <f t="shared" si="19"/>
        <v>54.375</v>
      </c>
    </row>
    <row r="127" spans="1:23" ht="13.5" x14ac:dyDescent="0.25">
      <c r="A127" s="3">
        <v>42187</v>
      </c>
      <c r="B127" s="2">
        <v>6.2958999999999996</v>
      </c>
      <c r="C127" s="2">
        <v>48.482836143792433</v>
      </c>
      <c r="D127" s="2">
        <v>0.1543469638455699</v>
      </c>
      <c r="E127" s="2">
        <v>-0.13751240735358078</v>
      </c>
      <c r="F127" s="2">
        <v>6.38354</v>
      </c>
      <c r="G127" s="2">
        <v>6.5387000000000004</v>
      </c>
      <c r="H127" s="2">
        <v>6.540214999999999</v>
      </c>
      <c r="I127" s="2">
        <v>5.9105179999999997</v>
      </c>
      <c r="J127" s="17"/>
      <c r="K127" s="17" t="s">
        <v>55</v>
      </c>
      <c r="L127" s="17" t="s">
        <v>48</v>
      </c>
      <c r="M127" s="17" t="s">
        <v>47</v>
      </c>
      <c r="N127" s="20">
        <f t="shared" si="10"/>
        <v>50</v>
      </c>
      <c r="O127" s="20">
        <f t="shared" si="11"/>
        <v>100</v>
      </c>
      <c r="P127" s="20">
        <f t="shared" si="12"/>
        <v>75</v>
      </c>
      <c r="Q127" s="20">
        <f t="shared" si="13"/>
        <v>0</v>
      </c>
      <c r="R127" s="21">
        <f t="shared" si="14"/>
        <v>63.75</v>
      </c>
      <c r="S127" s="21">
        <f t="shared" si="15"/>
        <v>56.25</v>
      </c>
      <c r="T127" s="21">
        <f t="shared" si="16"/>
        <v>41.25</v>
      </c>
      <c r="U127" s="21">
        <f t="shared" si="17"/>
        <v>56.25</v>
      </c>
      <c r="V127" s="20">
        <f t="shared" si="18"/>
        <v>53.75</v>
      </c>
      <c r="W127" s="20">
        <f t="shared" si="19"/>
        <v>54.375</v>
      </c>
    </row>
    <row r="128" spans="1:23" ht="13.5" x14ac:dyDescent="0.25">
      <c r="A128" s="3">
        <v>42188</v>
      </c>
      <c r="B128" s="2">
        <v>6.2958999999999996</v>
      </c>
      <c r="C128" s="2">
        <v>48.482836143792433</v>
      </c>
      <c r="D128" s="2">
        <v>0.18931250943706068</v>
      </c>
      <c r="E128" s="2">
        <v>-0.13752636486769956</v>
      </c>
      <c r="F128" s="2">
        <v>6.3341799999999999</v>
      </c>
      <c r="G128" s="2">
        <v>6.4984000000000011</v>
      </c>
      <c r="H128" s="2">
        <v>6.5414750000000002</v>
      </c>
      <c r="I128" s="2">
        <v>5.9417460000000002</v>
      </c>
      <c r="J128" s="17"/>
      <c r="K128" s="17" t="s">
        <v>55</v>
      </c>
      <c r="L128" s="17" t="s">
        <v>48</v>
      </c>
      <c r="M128" s="17" t="s">
        <v>47</v>
      </c>
      <c r="N128" s="20">
        <f t="shared" si="10"/>
        <v>50</v>
      </c>
      <c r="O128" s="20">
        <f t="shared" si="11"/>
        <v>100</v>
      </c>
      <c r="P128" s="20">
        <f t="shared" si="12"/>
        <v>75</v>
      </c>
      <c r="Q128" s="20">
        <f t="shared" si="13"/>
        <v>0</v>
      </c>
      <c r="R128" s="21">
        <f t="shared" si="14"/>
        <v>63.75</v>
      </c>
      <c r="S128" s="21">
        <f t="shared" si="15"/>
        <v>56.25</v>
      </c>
      <c r="T128" s="21">
        <f t="shared" si="16"/>
        <v>41.25</v>
      </c>
      <c r="U128" s="21">
        <f t="shared" si="17"/>
        <v>56.25</v>
      </c>
      <c r="V128" s="20">
        <f t="shared" si="18"/>
        <v>53.75</v>
      </c>
      <c r="W128" s="20">
        <f t="shared" si="19"/>
        <v>54.375</v>
      </c>
    </row>
    <row r="129" spans="1:23" ht="13.5" x14ac:dyDescent="0.25">
      <c r="A129" s="3">
        <v>42191</v>
      </c>
      <c r="B129" s="2">
        <v>6.2103000000000002</v>
      </c>
      <c r="C129" s="2">
        <v>43.918688787464234</v>
      </c>
      <c r="D129" s="2">
        <v>0.22936001655931637</v>
      </c>
      <c r="E129" s="2">
        <v>-0.13551798239347132</v>
      </c>
      <c r="F129" s="2">
        <v>6.2918799999999999</v>
      </c>
      <c r="G129" s="2">
        <v>6.447020000000002</v>
      </c>
      <c r="H129" s="2">
        <v>6.5397100000000012</v>
      </c>
      <c r="I129" s="2">
        <v>5.9712620000000012</v>
      </c>
      <c r="J129" s="17"/>
      <c r="K129" s="17" t="s">
        <v>55</v>
      </c>
      <c r="L129" s="17" t="s">
        <v>48</v>
      </c>
      <c r="M129" s="17" t="s">
        <v>47</v>
      </c>
      <c r="N129" s="20">
        <f t="shared" si="10"/>
        <v>50</v>
      </c>
      <c r="O129" s="20">
        <f t="shared" si="11"/>
        <v>100</v>
      </c>
      <c r="P129" s="20">
        <f t="shared" si="12"/>
        <v>75</v>
      </c>
      <c r="Q129" s="20">
        <f t="shared" si="13"/>
        <v>0</v>
      </c>
      <c r="R129" s="21">
        <f t="shared" si="14"/>
        <v>63.75</v>
      </c>
      <c r="S129" s="21">
        <f t="shared" si="15"/>
        <v>56.25</v>
      </c>
      <c r="T129" s="21">
        <f t="shared" si="16"/>
        <v>41.25</v>
      </c>
      <c r="U129" s="21">
        <f t="shared" si="17"/>
        <v>56.25</v>
      </c>
      <c r="V129" s="20">
        <f t="shared" si="18"/>
        <v>53.75</v>
      </c>
      <c r="W129" s="20">
        <f t="shared" si="19"/>
        <v>54.375</v>
      </c>
    </row>
    <row r="130" spans="1:23" ht="13.5" x14ac:dyDescent="0.25">
      <c r="A130" s="3">
        <v>42192</v>
      </c>
      <c r="B130" s="2">
        <v>6.2103000000000002</v>
      </c>
      <c r="C130" s="2">
        <v>43.918688787464234</v>
      </c>
      <c r="D130" s="2">
        <v>0.26474698064017943</v>
      </c>
      <c r="E130" s="2">
        <v>-0.12926226389125064</v>
      </c>
      <c r="F130" s="2">
        <v>6.26166</v>
      </c>
      <c r="G130" s="2">
        <v>6.3951400000000023</v>
      </c>
      <c r="H130" s="2">
        <v>6.5303900000000015</v>
      </c>
      <c r="I130" s="2">
        <v>5.9982580000000008</v>
      </c>
      <c r="J130" s="17"/>
      <c r="K130" s="17" t="s">
        <v>55</v>
      </c>
      <c r="L130" s="17" t="s">
        <v>54</v>
      </c>
      <c r="M130" s="17" t="s">
        <v>47</v>
      </c>
      <c r="N130" s="20">
        <f t="shared" ref="N130:N193" si="20">IF(D130&lt;30,50, IF(D130&gt;70, 0, 25))</f>
        <v>50</v>
      </c>
      <c r="O130" s="20">
        <f t="shared" ref="O130:O193" si="21">IF(F130-E130&gt;0.02, 100, IF(F130-E130&lt;0,0,45))</f>
        <v>100</v>
      </c>
      <c r="P130" s="20">
        <f t="shared" ref="P130:P193" si="22">IF(G130-J130&gt;10,100,IF(G130-J130&gt;5,75, IF(G130-J130&gt;0,50,0)))</f>
        <v>75</v>
      </c>
      <c r="Q130" s="20">
        <f t="shared" ref="Q130:Q193" si="23">IF(M130="confirmed bullish", 34, IF(M130="bullish divergence",17, 0))+IF(K130="bullish",33,IF(K130="bearish",0,16.5))+IF(L130="strong",33,IF(L130="weak",0,16.5))</f>
        <v>16.5</v>
      </c>
      <c r="R130" s="21">
        <f t="shared" si="14"/>
        <v>66.224999999999994</v>
      </c>
      <c r="S130" s="21">
        <f t="shared" si="15"/>
        <v>60.375</v>
      </c>
      <c r="T130" s="21">
        <f t="shared" si="16"/>
        <v>48.674999999999997</v>
      </c>
      <c r="U130" s="21">
        <f t="shared" si="17"/>
        <v>60.375</v>
      </c>
      <c r="V130" s="20">
        <f t="shared" si="18"/>
        <v>58.42499999999999</v>
      </c>
      <c r="W130" s="20">
        <f t="shared" si="19"/>
        <v>58.912499999999994</v>
      </c>
    </row>
    <row r="131" spans="1:23" ht="13.5" x14ac:dyDescent="0.25">
      <c r="A131" s="3">
        <v>42193</v>
      </c>
      <c r="B131" s="2">
        <v>6.1901999999999999</v>
      </c>
      <c r="C131" s="2">
        <v>42.820899260692009</v>
      </c>
      <c r="D131" s="2">
        <v>0.29917896696404522</v>
      </c>
      <c r="E131" s="2">
        <v>-0.1210760652840998</v>
      </c>
      <c r="F131" s="2">
        <v>6.2405200000000001</v>
      </c>
      <c r="G131" s="2">
        <v>6.3397400000000008</v>
      </c>
      <c r="H131" s="2">
        <v>6.5150300000000012</v>
      </c>
      <c r="I131" s="2">
        <v>6.0216300000000009</v>
      </c>
      <c r="J131" s="17"/>
      <c r="K131" s="17" t="s">
        <v>55</v>
      </c>
      <c r="L131" s="17" t="s">
        <v>54</v>
      </c>
      <c r="M131" s="17" t="s">
        <v>47</v>
      </c>
      <c r="N131" s="20">
        <f t="shared" si="20"/>
        <v>50</v>
      </c>
      <c r="O131" s="20">
        <f t="shared" si="21"/>
        <v>100</v>
      </c>
      <c r="P131" s="20">
        <f t="shared" si="22"/>
        <v>75</v>
      </c>
      <c r="Q131" s="20">
        <f t="shared" si="23"/>
        <v>16.5</v>
      </c>
      <c r="R131" s="21">
        <f t="shared" ref="R131:R194" si="24">0.35*N131+O131*0.35+P131*0.15+Q131*0.15</f>
        <v>66.224999999999994</v>
      </c>
      <c r="S131" s="21">
        <f t="shared" ref="S131:S194" si="25">N131*0.2+O131*0.2+P131*0.35+Q131*0.25</f>
        <v>60.375</v>
      </c>
      <c r="T131" s="21">
        <f t="shared" ref="T131:T194" si="26">N131*0.15+O131*0.15+P131*0.25+Q131*0.45</f>
        <v>48.674999999999997</v>
      </c>
      <c r="U131" s="21">
        <f t="shared" ref="U131:U194" si="27">0.25*SUM(N131:Q131)</f>
        <v>60.375</v>
      </c>
      <c r="V131" s="20">
        <f t="shared" ref="V131:V194" si="28">SUM(R131:T131)/3</f>
        <v>58.42499999999999</v>
      </c>
      <c r="W131" s="20">
        <f t="shared" ref="W131:W194" si="29">SUM(R131:U131)/4</f>
        <v>58.912499999999994</v>
      </c>
    </row>
    <row r="132" spans="1:23" ht="13.5" x14ac:dyDescent="0.25">
      <c r="A132" s="3">
        <v>42194</v>
      </c>
      <c r="B132" s="2">
        <v>6.3715000000000002</v>
      </c>
      <c r="C132" s="2">
        <v>53.991866173705752</v>
      </c>
      <c r="D132" s="2">
        <v>0.28929144665409279</v>
      </c>
      <c r="E132" s="2">
        <v>-0.10917596234378535</v>
      </c>
      <c r="F132" s="2">
        <v>6.2556400000000005</v>
      </c>
      <c r="G132" s="2">
        <v>6.3195899999999998</v>
      </c>
      <c r="H132" s="2">
        <v>6.5079800000000017</v>
      </c>
      <c r="I132" s="2">
        <v>6.0486280000000008</v>
      </c>
      <c r="J132" s="17"/>
      <c r="K132" s="17" t="s">
        <v>51</v>
      </c>
      <c r="L132" s="17" t="s">
        <v>50</v>
      </c>
      <c r="M132" s="17" t="s">
        <v>52</v>
      </c>
      <c r="N132" s="20">
        <f t="shared" si="20"/>
        <v>50</v>
      </c>
      <c r="O132" s="20">
        <f t="shared" si="21"/>
        <v>100</v>
      </c>
      <c r="P132" s="20">
        <f t="shared" si="22"/>
        <v>75</v>
      </c>
      <c r="Q132" s="20">
        <f t="shared" si="23"/>
        <v>100</v>
      </c>
      <c r="R132" s="21">
        <f t="shared" si="24"/>
        <v>78.75</v>
      </c>
      <c r="S132" s="21">
        <f t="shared" si="25"/>
        <v>81.25</v>
      </c>
      <c r="T132" s="21">
        <f t="shared" si="26"/>
        <v>86.25</v>
      </c>
      <c r="U132" s="21">
        <f t="shared" si="27"/>
        <v>81.25</v>
      </c>
      <c r="V132" s="20">
        <f t="shared" si="28"/>
        <v>82.083333333333329</v>
      </c>
      <c r="W132" s="20">
        <f t="shared" si="29"/>
        <v>81.875</v>
      </c>
    </row>
    <row r="133" spans="1:23" ht="13.5" x14ac:dyDescent="0.25">
      <c r="A133" s="3">
        <v>42195</v>
      </c>
      <c r="B133" s="2">
        <v>6.4420000000000002</v>
      </c>
      <c r="C133" s="2">
        <v>57.471321974390015</v>
      </c>
      <c r="D133" s="2">
        <v>0.27066058092231771</v>
      </c>
      <c r="E133" s="2">
        <v>-9.1793244505837993E-2</v>
      </c>
      <c r="F133" s="2">
        <v>6.2848600000000001</v>
      </c>
      <c r="G133" s="2">
        <v>6.3095199999999991</v>
      </c>
      <c r="H133" s="2">
        <v>6.5026900000000012</v>
      </c>
      <c r="I133" s="2">
        <v>6.077942000000002</v>
      </c>
      <c r="J133" s="17"/>
      <c r="K133" s="17" t="s">
        <v>51</v>
      </c>
      <c r="L133" s="17" t="s">
        <v>50</v>
      </c>
      <c r="M133" s="17" t="s">
        <v>52</v>
      </c>
      <c r="N133" s="20">
        <f t="shared" si="20"/>
        <v>50</v>
      </c>
      <c r="O133" s="20">
        <f t="shared" si="21"/>
        <v>100</v>
      </c>
      <c r="P133" s="20">
        <f t="shared" si="22"/>
        <v>75</v>
      </c>
      <c r="Q133" s="20">
        <f t="shared" si="23"/>
        <v>100</v>
      </c>
      <c r="R133" s="21">
        <f t="shared" si="24"/>
        <v>78.75</v>
      </c>
      <c r="S133" s="21">
        <f t="shared" si="25"/>
        <v>81.25</v>
      </c>
      <c r="T133" s="21">
        <f t="shared" si="26"/>
        <v>86.25</v>
      </c>
      <c r="U133" s="21">
        <f t="shared" si="27"/>
        <v>81.25</v>
      </c>
      <c r="V133" s="20">
        <f t="shared" si="28"/>
        <v>82.083333333333329</v>
      </c>
      <c r="W133" s="20">
        <f t="shared" si="29"/>
        <v>81.875</v>
      </c>
    </row>
    <row r="134" spans="1:23" ht="13.5" x14ac:dyDescent="0.25">
      <c r="A134" s="3">
        <v>42198</v>
      </c>
      <c r="B134" s="2">
        <v>6.5477999999999996</v>
      </c>
      <c r="C134" s="2">
        <v>62.103231987136162</v>
      </c>
      <c r="D134" s="2">
        <v>0.2276898390421831</v>
      </c>
      <c r="E134" s="2">
        <v>-7.4955347565709277E-2</v>
      </c>
      <c r="F134" s="2">
        <v>6.35236</v>
      </c>
      <c r="G134" s="2">
        <v>6.32212</v>
      </c>
      <c r="H134" s="2">
        <v>6.5026900000000012</v>
      </c>
      <c r="I134" s="2">
        <v>6.1115880000000011</v>
      </c>
      <c r="J134" s="17"/>
      <c r="K134" s="17" t="s">
        <v>51</v>
      </c>
      <c r="L134" s="17" t="s">
        <v>50</v>
      </c>
      <c r="M134" s="17" t="s">
        <v>52</v>
      </c>
      <c r="N134" s="20">
        <f t="shared" si="20"/>
        <v>50</v>
      </c>
      <c r="O134" s="20">
        <f t="shared" si="21"/>
        <v>100</v>
      </c>
      <c r="P134" s="20">
        <f t="shared" si="22"/>
        <v>75</v>
      </c>
      <c r="Q134" s="20">
        <f t="shared" si="23"/>
        <v>100</v>
      </c>
      <c r="R134" s="21">
        <f t="shared" si="24"/>
        <v>78.75</v>
      </c>
      <c r="S134" s="21">
        <f t="shared" si="25"/>
        <v>81.25</v>
      </c>
      <c r="T134" s="21">
        <f t="shared" si="26"/>
        <v>86.25</v>
      </c>
      <c r="U134" s="21">
        <f t="shared" si="27"/>
        <v>81.25</v>
      </c>
      <c r="V134" s="20">
        <f t="shared" si="28"/>
        <v>82.083333333333329</v>
      </c>
      <c r="W134" s="20">
        <f t="shared" si="29"/>
        <v>81.875</v>
      </c>
    </row>
    <row r="135" spans="1:23" ht="13.5" x14ac:dyDescent="0.25">
      <c r="A135" s="3">
        <v>42199</v>
      </c>
      <c r="B135" s="2">
        <v>6.6585999999999999</v>
      </c>
      <c r="C135" s="2">
        <v>66.248988564747421</v>
      </c>
      <c r="D135" s="2">
        <v>0.17249293484501571</v>
      </c>
      <c r="E135" s="2">
        <v>-5.8699084879614345E-2</v>
      </c>
      <c r="F135" s="2">
        <v>6.4420199999999994</v>
      </c>
      <c r="G135" s="2">
        <v>6.3518400000000002</v>
      </c>
      <c r="H135" s="2">
        <v>6.4956399999999999</v>
      </c>
      <c r="I135" s="2">
        <v>6.1470480000000007</v>
      </c>
      <c r="J135" s="17"/>
      <c r="K135" s="17" t="s">
        <v>51</v>
      </c>
      <c r="L135" s="17" t="s">
        <v>50</v>
      </c>
      <c r="M135" s="17" t="s">
        <v>52</v>
      </c>
      <c r="N135" s="20">
        <f t="shared" si="20"/>
        <v>50</v>
      </c>
      <c r="O135" s="20">
        <f t="shared" si="21"/>
        <v>100</v>
      </c>
      <c r="P135" s="20">
        <f t="shared" si="22"/>
        <v>75</v>
      </c>
      <c r="Q135" s="20">
        <f t="shared" si="23"/>
        <v>100</v>
      </c>
      <c r="R135" s="21">
        <f t="shared" si="24"/>
        <v>78.75</v>
      </c>
      <c r="S135" s="21">
        <f t="shared" si="25"/>
        <v>81.25</v>
      </c>
      <c r="T135" s="21">
        <f t="shared" si="26"/>
        <v>86.25</v>
      </c>
      <c r="U135" s="21">
        <f t="shared" si="27"/>
        <v>81.25</v>
      </c>
      <c r="V135" s="20">
        <f t="shared" si="28"/>
        <v>82.083333333333329</v>
      </c>
      <c r="W135" s="20">
        <f t="shared" si="29"/>
        <v>81.875</v>
      </c>
    </row>
    <row r="136" spans="1:23" ht="13.5" x14ac:dyDescent="0.25">
      <c r="A136" s="3">
        <v>42200</v>
      </c>
      <c r="B136" s="2">
        <v>6.7039</v>
      </c>
      <c r="C136" s="2">
        <v>67.799951012381456</v>
      </c>
      <c r="D136" s="2">
        <v>0.11046239241310385</v>
      </c>
      <c r="E136" s="2">
        <v>-4.4673920488128668E-2</v>
      </c>
      <c r="F136" s="2">
        <v>6.5447599999999992</v>
      </c>
      <c r="G136" s="2">
        <v>6.3926400000000001</v>
      </c>
      <c r="H136" s="2">
        <v>6.4908550000000007</v>
      </c>
      <c r="I136" s="2">
        <v>6.1824059999999994</v>
      </c>
      <c r="J136" s="17"/>
      <c r="K136" s="17" t="s">
        <v>51</v>
      </c>
      <c r="L136" s="17" t="s">
        <v>50</v>
      </c>
      <c r="M136" s="17" t="s">
        <v>52</v>
      </c>
      <c r="N136" s="20">
        <f t="shared" si="20"/>
        <v>50</v>
      </c>
      <c r="O136" s="20">
        <f t="shared" si="21"/>
        <v>100</v>
      </c>
      <c r="P136" s="20">
        <f t="shared" si="22"/>
        <v>75</v>
      </c>
      <c r="Q136" s="20">
        <f t="shared" si="23"/>
        <v>100</v>
      </c>
      <c r="R136" s="21">
        <f t="shared" si="24"/>
        <v>78.75</v>
      </c>
      <c r="S136" s="21">
        <f t="shared" si="25"/>
        <v>81.25</v>
      </c>
      <c r="T136" s="21">
        <f t="shared" si="26"/>
        <v>86.25</v>
      </c>
      <c r="U136" s="21">
        <f t="shared" si="27"/>
        <v>81.25</v>
      </c>
      <c r="V136" s="20">
        <f t="shared" si="28"/>
        <v>82.083333333333329</v>
      </c>
      <c r="W136" s="20">
        <f t="shared" si="29"/>
        <v>81.875</v>
      </c>
    </row>
    <row r="137" spans="1:23" ht="13.5" x14ac:dyDescent="0.25">
      <c r="A137" s="3">
        <v>42201</v>
      </c>
      <c r="B137" s="2">
        <v>6.9002999999999997</v>
      </c>
      <c r="C137" s="2">
        <v>73.488233128656333</v>
      </c>
      <c r="D137" s="2">
        <v>4.1406413101341855E-2</v>
      </c>
      <c r="E137" s="2">
        <v>-3.3058116533186854E-2</v>
      </c>
      <c r="F137" s="2">
        <v>6.6505200000000002</v>
      </c>
      <c r="G137" s="2">
        <v>6.4530799999999999</v>
      </c>
      <c r="H137" s="2">
        <v>6.4958900000000002</v>
      </c>
      <c r="I137" s="2">
        <v>6.2187699999999992</v>
      </c>
      <c r="J137" s="17"/>
      <c r="K137" s="17" t="s">
        <v>51</v>
      </c>
      <c r="L137" s="17" t="s">
        <v>50</v>
      </c>
      <c r="M137" s="17" t="s">
        <v>52</v>
      </c>
      <c r="N137" s="20">
        <f t="shared" si="20"/>
        <v>50</v>
      </c>
      <c r="O137" s="20">
        <f t="shared" si="21"/>
        <v>100</v>
      </c>
      <c r="P137" s="20">
        <f t="shared" si="22"/>
        <v>75</v>
      </c>
      <c r="Q137" s="20">
        <f t="shared" si="23"/>
        <v>100</v>
      </c>
      <c r="R137" s="21">
        <f t="shared" si="24"/>
        <v>78.75</v>
      </c>
      <c r="S137" s="21">
        <f t="shared" si="25"/>
        <v>81.25</v>
      </c>
      <c r="T137" s="21">
        <f t="shared" si="26"/>
        <v>86.25</v>
      </c>
      <c r="U137" s="21">
        <f t="shared" si="27"/>
        <v>81.25</v>
      </c>
      <c r="V137" s="20">
        <f t="shared" si="28"/>
        <v>82.083333333333329</v>
      </c>
      <c r="W137" s="20">
        <f t="shared" si="29"/>
        <v>81.875</v>
      </c>
    </row>
    <row r="138" spans="1:23" ht="13.5" x14ac:dyDescent="0.25">
      <c r="A138" s="3">
        <v>42205</v>
      </c>
      <c r="B138" s="2">
        <v>7.2024999999999997</v>
      </c>
      <c r="C138" s="2">
        <v>79.49159091265031</v>
      </c>
      <c r="D138" s="2">
        <v>-4.2442076822132968E-2</v>
      </c>
      <c r="E138" s="2">
        <v>-2.435406071381201E-2</v>
      </c>
      <c r="F138" s="2">
        <v>6.8026200000000001</v>
      </c>
      <c r="G138" s="2">
        <v>6.5437399999999997</v>
      </c>
      <c r="H138" s="2">
        <v>6.5210700000000017</v>
      </c>
      <c r="I138" s="2">
        <v>6.2620859999999983</v>
      </c>
      <c r="J138" s="17"/>
      <c r="K138" s="17" t="s">
        <v>51</v>
      </c>
      <c r="L138" s="17" t="s">
        <v>50</v>
      </c>
      <c r="M138" s="17" t="s">
        <v>52</v>
      </c>
      <c r="N138" s="20">
        <f t="shared" si="20"/>
        <v>50</v>
      </c>
      <c r="O138" s="20">
        <f t="shared" si="21"/>
        <v>100</v>
      </c>
      <c r="P138" s="20">
        <f t="shared" si="22"/>
        <v>75</v>
      </c>
      <c r="Q138" s="20">
        <f t="shared" si="23"/>
        <v>100</v>
      </c>
      <c r="R138" s="21">
        <f t="shared" si="24"/>
        <v>78.75</v>
      </c>
      <c r="S138" s="21">
        <f t="shared" si="25"/>
        <v>81.25</v>
      </c>
      <c r="T138" s="21">
        <f t="shared" si="26"/>
        <v>86.25</v>
      </c>
      <c r="U138" s="21">
        <f t="shared" si="27"/>
        <v>81.25</v>
      </c>
      <c r="V138" s="20">
        <f t="shared" si="28"/>
        <v>82.083333333333329</v>
      </c>
      <c r="W138" s="20">
        <f t="shared" si="29"/>
        <v>81.875</v>
      </c>
    </row>
    <row r="139" spans="1:23" ht="13.5" x14ac:dyDescent="0.25">
      <c r="A139" s="3">
        <v>42206</v>
      </c>
      <c r="B139" s="2">
        <v>7.4039999999999999</v>
      </c>
      <c r="C139" s="2">
        <v>82.359876836689182</v>
      </c>
      <c r="D139" s="2">
        <v>-0.1460784483938351</v>
      </c>
      <c r="E139" s="2">
        <v>-2.0867030445235493E-2</v>
      </c>
      <c r="F139" s="2">
        <v>6.9738599999999993</v>
      </c>
      <c r="G139" s="2">
        <v>6.6631100000000005</v>
      </c>
      <c r="H139" s="2">
        <v>6.5550650000000017</v>
      </c>
      <c r="I139" s="2">
        <v>6.3054019999999982</v>
      </c>
      <c r="J139" s="17"/>
      <c r="K139" s="17" t="s">
        <v>51</v>
      </c>
      <c r="L139" s="17" t="s">
        <v>50</v>
      </c>
      <c r="M139" s="17" t="s">
        <v>52</v>
      </c>
      <c r="N139" s="20">
        <f t="shared" si="20"/>
        <v>50</v>
      </c>
      <c r="O139" s="20">
        <f t="shared" si="21"/>
        <v>100</v>
      </c>
      <c r="P139" s="20">
        <f t="shared" si="22"/>
        <v>75</v>
      </c>
      <c r="Q139" s="20">
        <f t="shared" si="23"/>
        <v>100</v>
      </c>
      <c r="R139" s="21">
        <f t="shared" si="24"/>
        <v>78.75</v>
      </c>
      <c r="S139" s="21">
        <f t="shared" si="25"/>
        <v>81.25</v>
      </c>
      <c r="T139" s="21">
        <f t="shared" si="26"/>
        <v>86.25</v>
      </c>
      <c r="U139" s="21">
        <f t="shared" si="27"/>
        <v>81.25</v>
      </c>
      <c r="V139" s="20">
        <f t="shared" si="28"/>
        <v>82.083333333333329</v>
      </c>
      <c r="W139" s="20">
        <f t="shared" si="29"/>
        <v>81.875</v>
      </c>
    </row>
    <row r="140" spans="1:23" ht="13.5" x14ac:dyDescent="0.25">
      <c r="A140" s="3">
        <v>42207</v>
      </c>
      <c r="B140" s="2">
        <v>7.1824000000000003</v>
      </c>
      <c r="C140" s="2">
        <v>70.656250539852664</v>
      </c>
      <c r="D140" s="2">
        <v>-0.22279892813355762</v>
      </c>
      <c r="E140" s="2">
        <v>-2.0181291782816288E-2</v>
      </c>
      <c r="F140" s="2">
        <v>7.078619999999999</v>
      </c>
      <c r="G140" s="2">
        <v>6.7603200000000001</v>
      </c>
      <c r="H140" s="2">
        <v>6.5777300000000007</v>
      </c>
      <c r="I140" s="2">
        <v>6.3402559999999974</v>
      </c>
      <c r="J140" s="17"/>
      <c r="K140" s="17" t="s">
        <v>51</v>
      </c>
      <c r="L140" s="17" t="s">
        <v>50</v>
      </c>
      <c r="M140" s="17" t="s">
        <v>52</v>
      </c>
      <c r="N140" s="20">
        <f t="shared" si="20"/>
        <v>50</v>
      </c>
      <c r="O140" s="20">
        <f t="shared" si="21"/>
        <v>100</v>
      </c>
      <c r="P140" s="20">
        <f t="shared" si="22"/>
        <v>75</v>
      </c>
      <c r="Q140" s="20">
        <f t="shared" si="23"/>
        <v>100</v>
      </c>
      <c r="R140" s="21">
        <f t="shared" si="24"/>
        <v>78.75</v>
      </c>
      <c r="S140" s="21">
        <f t="shared" si="25"/>
        <v>81.25</v>
      </c>
      <c r="T140" s="21">
        <f t="shared" si="26"/>
        <v>86.25</v>
      </c>
      <c r="U140" s="21">
        <f t="shared" si="27"/>
        <v>81.25</v>
      </c>
      <c r="V140" s="20">
        <f t="shared" si="28"/>
        <v>82.083333333333329</v>
      </c>
      <c r="W140" s="20">
        <f t="shared" si="29"/>
        <v>81.875</v>
      </c>
    </row>
    <row r="141" spans="1:23" ht="13.5" x14ac:dyDescent="0.25">
      <c r="A141" s="3">
        <v>42208</v>
      </c>
      <c r="B141" s="2">
        <v>7.2024999999999997</v>
      </c>
      <c r="C141" s="2">
        <v>71.057989945197505</v>
      </c>
      <c r="D141" s="2">
        <v>-0.29602780624150427</v>
      </c>
      <c r="E141" s="2">
        <v>-1.7308877084262823E-2</v>
      </c>
      <c r="F141" s="2">
        <v>7.1783400000000004</v>
      </c>
      <c r="G141" s="2">
        <v>6.8615499999999994</v>
      </c>
      <c r="H141" s="2">
        <v>6.6006450000000001</v>
      </c>
      <c r="I141" s="2">
        <v>6.3752099999999974</v>
      </c>
      <c r="J141" s="17"/>
      <c r="K141" s="17" t="s">
        <v>51</v>
      </c>
      <c r="L141" s="17" t="s">
        <v>50</v>
      </c>
      <c r="M141" s="17" t="s">
        <v>52</v>
      </c>
      <c r="N141" s="20">
        <f t="shared" si="20"/>
        <v>50</v>
      </c>
      <c r="O141" s="20">
        <f t="shared" si="21"/>
        <v>100</v>
      </c>
      <c r="P141" s="20">
        <f t="shared" si="22"/>
        <v>75</v>
      </c>
      <c r="Q141" s="20">
        <f t="shared" si="23"/>
        <v>100</v>
      </c>
      <c r="R141" s="21">
        <f t="shared" si="24"/>
        <v>78.75</v>
      </c>
      <c r="S141" s="21">
        <f t="shared" si="25"/>
        <v>81.25</v>
      </c>
      <c r="T141" s="21">
        <f t="shared" si="26"/>
        <v>86.25</v>
      </c>
      <c r="U141" s="21">
        <f t="shared" si="27"/>
        <v>81.25</v>
      </c>
      <c r="V141" s="20">
        <f t="shared" si="28"/>
        <v>82.083333333333329</v>
      </c>
      <c r="W141" s="20">
        <f t="shared" si="29"/>
        <v>81.875</v>
      </c>
    </row>
    <row r="142" spans="1:23" ht="13.5" x14ac:dyDescent="0.25">
      <c r="A142" s="3">
        <v>42209</v>
      </c>
      <c r="B142" s="2">
        <v>7.3033000000000001</v>
      </c>
      <c r="C142" s="2">
        <v>73.050620368378333</v>
      </c>
      <c r="D142" s="2">
        <v>-0.34113786394725754</v>
      </c>
      <c r="E142" s="2">
        <v>-1.6086766091795962E-2</v>
      </c>
      <c r="F142" s="2">
        <v>7.2589400000000008</v>
      </c>
      <c r="G142" s="2">
        <v>6.9547300000000005</v>
      </c>
      <c r="H142" s="2">
        <v>6.6371599999999997</v>
      </c>
      <c r="I142" s="2">
        <v>6.4056319999999962</v>
      </c>
      <c r="J142" s="17"/>
      <c r="K142" s="17" t="s">
        <v>51</v>
      </c>
      <c r="L142" s="17" t="s">
        <v>50</v>
      </c>
      <c r="M142" s="17" t="s">
        <v>52</v>
      </c>
      <c r="N142" s="20">
        <f t="shared" si="20"/>
        <v>50</v>
      </c>
      <c r="O142" s="20">
        <f t="shared" si="21"/>
        <v>100</v>
      </c>
      <c r="P142" s="20">
        <f t="shared" si="22"/>
        <v>75</v>
      </c>
      <c r="Q142" s="20">
        <f t="shared" si="23"/>
        <v>100</v>
      </c>
      <c r="R142" s="21">
        <f t="shared" si="24"/>
        <v>78.75</v>
      </c>
      <c r="S142" s="21">
        <f t="shared" si="25"/>
        <v>81.25</v>
      </c>
      <c r="T142" s="21">
        <f t="shared" si="26"/>
        <v>86.25</v>
      </c>
      <c r="U142" s="21">
        <f t="shared" si="27"/>
        <v>81.25</v>
      </c>
      <c r="V142" s="20">
        <f t="shared" si="28"/>
        <v>82.083333333333329</v>
      </c>
      <c r="W142" s="20">
        <f t="shared" si="29"/>
        <v>81.875</v>
      </c>
    </row>
    <row r="143" spans="1:23" ht="13.5" x14ac:dyDescent="0.25">
      <c r="A143" s="3">
        <v>42212</v>
      </c>
      <c r="B143" s="2">
        <v>7.5046999999999997</v>
      </c>
      <c r="C143" s="2">
        <v>76.52785825820078</v>
      </c>
      <c r="D143" s="2">
        <v>-0.38728405885692574</v>
      </c>
      <c r="E143" s="2">
        <v>-1.3205521893423479E-2</v>
      </c>
      <c r="F143" s="2">
        <v>7.3193800000000007</v>
      </c>
      <c r="G143" s="2">
        <v>7.0610000000000017</v>
      </c>
      <c r="H143" s="2">
        <v>6.6852599999999995</v>
      </c>
      <c r="I143" s="2">
        <v>6.4370599999999971</v>
      </c>
      <c r="J143" s="17"/>
      <c r="K143" s="17" t="s">
        <v>51</v>
      </c>
      <c r="L143" s="17" t="s">
        <v>50</v>
      </c>
      <c r="M143" s="17" t="s">
        <v>52</v>
      </c>
      <c r="N143" s="20">
        <f t="shared" si="20"/>
        <v>50</v>
      </c>
      <c r="O143" s="20">
        <f t="shared" si="21"/>
        <v>100</v>
      </c>
      <c r="P143" s="20">
        <f t="shared" si="22"/>
        <v>75</v>
      </c>
      <c r="Q143" s="20">
        <f t="shared" si="23"/>
        <v>100</v>
      </c>
      <c r="R143" s="21">
        <f t="shared" si="24"/>
        <v>78.75</v>
      </c>
      <c r="S143" s="21">
        <f t="shared" si="25"/>
        <v>81.25</v>
      </c>
      <c r="T143" s="21">
        <f t="shared" si="26"/>
        <v>86.25</v>
      </c>
      <c r="U143" s="21">
        <f t="shared" si="27"/>
        <v>81.25</v>
      </c>
      <c r="V143" s="20">
        <f t="shared" si="28"/>
        <v>82.083333333333329</v>
      </c>
      <c r="W143" s="20">
        <f t="shared" si="29"/>
        <v>81.875</v>
      </c>
    </row>
    <row r="144" spans="1:23" ht="13.5" x14ac:dyDescent="0.25">
      <c r="A144" s="3">
        <v>42213</v>
      </c>
      <c r="B144" s="2">
        <v>7.6055000000000001</v>
      </c>
      <c r="C144" s="2">
        <v>78.054104761523448</v>
      </c>
      <c r="D144" s="2">
        <v>-0.42232527642026252</v>
      </c>
      <c r="E144" s="2">
        <v>-9.8530559584014757E-3</v>
      </c>
      <c r="F144" s="2">
        <v>7.35968</v>
      </c>
      <c r="G144" s="2">
        <v>7.1667699999999996</v>
      </c>
      <c r="H144" s="2">
        <v>6.7444449999999989</v>
      </c>
      <c r="I144" s="2">
        <v>6.4713099999999972</v>
      </c>
      <c r="J144" s="17"/>
      <c r="K144" s="17" t="s">
        <v>51</v>
      </c>
      <c r="L144" s="17" t="s">
        <v>50</v>
      </c>
      <c r="M144" s="17" t="s">
        <v>52</v>
      </c>
      <c r="N144" s="20">
        <f t="shared" si="20"/>
        <v>50</v>
      </c>
      <c r="O144" s="20">
        <f t="shared" si="21"/>
        <v>100</v>
      </c>
      <c r="P144" s="20">
        <f t="shared" si="22"/>
        <v>75</v>
      </c>
      <c r="Q144" s="20">
        <f t="shared" si="23"/>
        <v>100</v>
      </c>
      <c r="R144" s="21">
        <f t="shared" si="24"/>
        <v>78.75</v>
      </c>
      <c r="S144" s="21">
        <f t="shared" si="25"/>
        <v>81.25</v>
      </c>
      <c r="T144" s="21">
        <f t="shared" si="26"/>
        <v>86.25</v>
      </c>
      <c r="U144" s="21">
        <f t="shared" si="27"/>
        <v>81.25</v>
      </c>
      <c r="V144" s="20">
        <f t="shared" si="28"/>
        <v>82.083333333333329</v>
      </c>
      <c r="W144" s="20">
        <f t="shared" si="29"/>
        <v>81.875</v>
      </c>
    </row>
    <row r="145" spans="1:23" ht="13.5" x14ac:dyDescent="0.25">
      <c r="A145" s="3">
        <v>42214</v>
      </c>
      <c r="B145" s="2">
        <v>7.6055000000000001</v>
      </c>
      <c r="C145" s="2">
        <v>78.054104761523448</v>
      </c>
      <c r="D145" s="2">
        <v>-0.43997380554913956</v>
      </c>
      <c r="E145" s="2">
        <v>-6.1889494147606304E-3</v>
      </c>
      <c r="F145" s="2">
        <v>7.4443000000000001</v>
      </c>
      <c r="G145" s="2">
        <v>7.2614600000000014</v>
      </c>
      <c r="H145" s="2">
        <v>6.8066500000000003</v>
      </c>
      <c r="I145" s="2">
        <v>6.5061639999999974</v>
      </c>
      <c r="J145" s="17"/>
      <c r="K145" s="17" t="s">
        <v>51</v>
      </c>
      <c r="L145" s="17" t="s">
        <v>50</v>
      </c>
      <c r="M145" s="17" t="s">
        <v>52</v>
      </c>
      <c r="N145" s="20">
        <f t="shared" si="20"/>
        <v>50</v>
      </c>
      <c r="O145" s="20">
        <f t="shared" si="21"/>
        <v>100</v>
      </c>
      <c r="P145" s="20">
        <f t="shared" si="22"/>
        <v>75</v>
      </c>
      <c r="Q145" s="20">
        <f t="shared" si="23"/>
        <v>100</v>
      </c>
      <c r="R145" s="21">
        <f t="shared" si="24"/>
        <v>78.75</v>
      </c>
      <c r="S145" s="21">
        <f t="shared" si="25"/>
        <v>81.25</v>
      </c>
      <c r="T145" s="21">
        <f t="shared" si="26"/>
        <v>86.25</v>
      </c>
      <c r="U145" s="21">
        <f t="shared" si="27"/>
        <v>81.25</v>
      </c>
      <c r="V145" s="20">
        <f t="shared" si="28"/>
        <v>82.083333333333329</v>
      </c>
      <c r="W145" s="20">
        <f t="shared" si="29"/>
        <v>81.875</v>
      </c>
    </row>
    <row r="146" spans="1:23" ht="13.5" x14ac:dyDescent="0.25">
      <c r="A146" s="3">
        <v>42215</v>
      </c>
      <c r="B146" s="2">
        <v>7.5500999999999996</v>
      </c>
      <c r="C146" s="2">
        <v>74.947762988444651</v>
      </c>
      <c r="D146" s="2">
        <v>-0.44850500295154649</v>
      </c>
      <c r="E146" s="2">
        <v>-2.2828698425586013E-3</v>
      </c>
      <c r="F146" s="2">
        <v>7.5138199999999999</v>
      </c>
      <c r="G146" s="2">
        <v>7.3460800000000006</v>
      </c>
      <c r="H146" s="2">
        <v>6.8693599999999986</v>
      </c>
      <c r="I146" s="2">
        <v>6.5383999999999984</v>
      </c>
      <c r="J146" s="17"/>
      <c r="K146" s="17" t="s">
        <v>51</v>
      </c>
      <c r="L146" s="17" t="s">
        <v>50</v>
      </c>
      <c r="M146" s="17" t="s">
        <v>52</v>
      </c>
      <c r="N146" s="20">
        <f t="shared" si="20"/>
        <v>50</v>
      </c>
      <c r="O146" s="20">
        <f t="shared" si="21"/>
        <v>100</v>
      </c>
      <c r="P146" s="20">
        <f t="shared" si="22"/>
        <v>75</v>
      </c>
      <c r="Q146" s="20">
        <f t="shared" si="23"/>
        <v>100</v>
      </c>
      <c r="R146" s="21">
        <f t="shared" si="24"/>
        <v>78.75</v>
      </c>
      <c r="S146" s="21">
        <f t="shared" si="25"/>
        <v>81.25</v>
      </c>
      <c r="T146" s="21">
        <f t="shared" si="26"/>
        <v>86.25</v>
      </c>
      <c r="U146" s="21">
        <f t="shared" si="27"/>
        <v>81.25</v>
      </c>
      <c r="V146" s="20">
        <f t="shared" si="28"/>
        <v>82.083333333333329</v>
      </c>
      <c r="W146" s="20">
        <f t="shared" si="29"/>
        <v>81.875</v>
      </c>
    </row>
    <row r="147" spans="1:23" ht="13.5" x14ac:dyDescent="0.25">
      <c r="A147" s="3">
        <v>42216</v>
      </c>
      <c r="B147" s="2">
        <v>7.5046999999999997</v>
      </c>
      <c r="C147" s="2">
        <v>72.404734491783088</v>
      </c>
      <c r="D147" s="2">
        <v>-0.42614277866053829</v>
      </c>
      <c r="E147" s="2">
        <v>1.0806128579310828E-3</v>
      </c>
      <c r="F147" s="2">
        <v>7.5541</v>
      </c>
      <c r="G147" s="2">
        <v>7.4065200000000004</v>
      </c>
      <c r="H147" s="2">
        <v>6.9298000000000002</v>
      </c>
      <c r="I147" s="2">
        <v>6.5713399999999975</v>
      </c>
      <c r="J147" s="17"/>
      <c r="K147" s="17" t="s">
        <v>51</v>
      </c>
      <c r="L147" s="17" t="s">
        <v>50</v>
      </c>
      <c r="M147" s="17" t="s">
        <v>52</v>
      </c>
      <c r="N147" s="20">
        <f t="shared" si="20"/>
        <v>50</v>
      </c>
      <c r="O147" s="20">
        <f t="shared" si="21"/>
        <v>100</v>
      </c>
      <c r="P147" s="20">
        <f t="shared" si="22"/>
        <v>75</v>
      </c>
      <c r="Q147" s="20">
        <f t="shared" si="23"/>
        <v>100</v>
      </c>
      <c r="R147" s="21">
        <f t="shared" si="24"/>
        <v>78.75</v>
      </c>
      <c r="S147" s="21">
        <f t="shared" si="25"/>
        <v>81.25</v>
      </c>
      <c r="T147" s="21">
        <f t="shared" si="26"/>
        <v>86.25</v>
      </c>
      <c r="U147" s="21">
        <f t="shared" si="27"/>
        <v>81.25</v>
      </c>
      <c r="V147" s="20">
        <f t="shared" si="28"/>
        <v>82.083333333333329</v>
      </c>
      <c r="W147" s="20">
        <f t="shared" si="29"/>
        <v>81.875</v>
      </c>
    </row>
    <row r="148" spans="1:23" ht="13.5" x14ac:dyDescent="0.25">
      <c r="A148" s="3">
        <v>42219</v>
      </c>
      <c r="B148" s="2">
        <v>7.4543999999999997</v>
      </c>
      <c r="C148" s="2">
        <v>69.587514931015093</v>
      </c>
      <c r="D148" s="2">
        <v>-0.36043570517145085</v>
      </c>
      <c r="E148" s="2">
        <v>6.0290417585573746E-3</v>
      </c>
      <c r="F148" s="2">
        <v>7.5440399999999999</v>
      </c>
      <c r="G148" s="2">
        <v>7.4317100000000007</v>
      </c>
      <c r="H148" s="2">
        <v>6.9877249999999993</v>
      </c>
      <c r="I148" s="2">
        <v>6.6016619999999975</v>
      </c>
      <c r="J148" s="17"/>
      <c r="K148" s="17" t="s">
        <v>51</v>
      </c>
      <c r="L148" s="17" t="s">
        <v>54</v>
      </c>
      <c r="M148" s="17" t="s">
        <v>53</v>
      </c>
      <c r="N148" s="20">
        <f t="shared" si="20"/>
        <v>50</v>
      </c>
      <c r="O148" s="20">
        <f t="shared" si="21"/>
        <v>100</v>
      </c>
      <c r="P148" s="20">
        <f t="shared" si="22"/>
        <v>75</v>
      </c>
      <c r="Q148" s="20">
        <f t="shared" si="23"/>
        <v>66.5</v>
      </c>
      <c r="R148" s="21">
        <f t="shared" si="24"/>
        <v>73.724999999999994</v>
      </c>
      <c r="S148" s="21">
        <f t="shared" si="25"/>
        <v>72.875</v>
      </c>
      <c r="T148" s="21">
        <f t="shared" si="26"/>
        <v>71.174999999999997</v>
      </c>
      <c r="U148" s="21">
        <f t="shared" si="27"/>
        <v>72.875</v>
      </c>
      <c r="V148" s="20">
        <f t="shared" si="28"/>
        <v>72.591666666666654</v>
      </c>
      <c r="W148" s="20">
        <f t="shared" si="29"/>
        <v>72.662499999999994</v>
      </c>
    </row>
    <row r="149" spans="1:23" ht="13.5" x14ac:dyDescent="0.25">
      <c r="A149" s="3">
        <v>42220</v>
      </c>
      <c r="B149" s="2">
        <v>7.3033000000000001</v>
      </c>
      <c r="C149" s="2">
        <v>61.807569379995897</v>
      </c>
      <c r="D149" s="2">
        <v>-0.26552633756408728</v>
      </c>
      <c r="E149" s="2">
        <v>1.5284974473575935E-2</v>
      </c>
      <c r="F149" s="2">
        <v>7.4836</v>
      </c>
      <c r="G149" s="2">
        <v>7.4216399999999991</v>
      </c>
      <c r="H149" s="2">
        <v>7.0423750000000016</v>
      </c>
      <c r="I149" s="2">
        <v>6.6298679999999983</v>
      </c>
      <c r="J149" s="17"/>
      <c r="K149" s="17" t="s">
        <v>55</v>
      </c>
      <c r="L149" s="17" t="s">
        <v>48</v>
      </c>
      <c r="M149" s="17" t="s">
        <v>47</v>
      </c>
      <c r="N149" s="20">
        <f t="shared" si="20"/>
        <v>50</v>
      </c>
      <c r="O149" s="20">
        <f t="shared" si="21"/>
        <v>100</v>
      </c>
      <c r="P149" s="20">
        <f t="shared" si="22"/>
        <v>75</v>
      </c>
      <c r="Q149" s="20">
        <f t="shared" si="23"/>
        <v>0</v>
      </c>
      <c r="R149" s="21">
        <f t="shared" si="24"/>
        <v>63.75</v>
      </c>
      <c r="S149" s="21">
        <f t="shared" si="25"/>
        <v>56.25</v>
      </c>
      <c r="T149" s="21">
        <f t="shared" si="26"/>
        <v>41.25</v>
      </c>
      <c r="U149" s="21">
        <f t="shared" si="27"/>
        <v>56.25</v>
      </c>
      <c r="V149" s="20">
        <f t="shared" si="28"/>
        <v>53.75</v>
      </c>
      <c r="W149" s="20">
        <f t="shared" si="29"/>
        <v>54.375</v>
      </c>
    </row>
    <row r="150" spans="1:23" ht="13.5" x14ac:dyDescent="0.25">
      <c r="A150" s="3">
        <v>42221</v>
      </c>
      <c r="B150" s="2">
        <v>7.2931999999999997</v>
      </c>
      <c r="C150" s="2">
        <v>61.314114685824229</v>
      </c>
      <c r="D150" s="2">
        <v>-0.22033778644647573</v>
      </c>
      <c r="E150" s="2">
        <v>2.7237413449651651E-2</v>
      </c>
      <c r="F150" s="2">
        <v>7.4211399999999994</v>
      </c>
      <c r="G150" s="2">
        <v>7.4327199999999989</v>
      </c>
      <c r="H150" s="2">
        <v>7.0965200000000026</v>
      </c>
      <c r="I150" s="2">
        <v>6.6584759999999985</v>
      </c>
      <c r="J150" s="17"/>
      <c r="K150" s="17" t="s">
        <v>55</v>
      </c>
      <c r="L150" s="17" t="s">
        <v>48</v>
      </c>
      <c r="M150" s="17" t="s">
        <v>47</v>
      </c>
      <c r="N150" s="20">
        <f t="shared" si="20"/>
        <v>50</v>
      </c>
      <c r="O150" s="20">
        <f t="shared" si="21"/>
        <v>100</v>
      </c>
      <c r="P150" s="20">
        <f t="shared" si="22"/>
        <v>75</v>
      </c>
      <c r="Q150" s="20">
        <f t="shared" si="23"/>
        <v>0</v>
      </c>
      <c r="R150" s="21">
        <f t="shared" si="24"/>
        <v>63.75</v>
      </c>
      <c r="S150" s="21">
        <f t="shared" si="25"/>
        <v>56.25</v>
      </c>
      <c r="T150" s="21">
        <f t="shared" si="26"/>
        <v>41.25</v>
      </c>
      <c r="U150" s="21">
        <f t="shared" si="27"/>
        <v>56.25</v>
      </c>
      <c r="V150" s="20">
        <f t="shared" si="28"/>
        <v>53.75</v>
      </c>
      <c r="W150" s="20">
        <f t="shared" si="29"/>
        <v>54.375</v>
      </c>
    </row>
    <row r="151" spans="1:23" ht="13.5" x14ac:dyDescent="0.25">
      <c r="A151" s="3">
        <v>42222</v>
      </c>
      <c r="B151" s="2">
        <v>7.2226999999999997</v>
      </c>
      <c r="C151" s="2">
        <v>57.84269919509407</v>
      </c>
      <c r="D151" s="2">
        <v>-0.17537082717830277</v>
      </c>
      <c r="E151" s="2">
        <v>4.0397250059667711E-2</v>
      </c>
      <c r="F151" s="2">
        <v>7.3556600000000003</v>
      </c>
      <c r="G151" s="2">
        <v>7.4347400000000006</v>
      </c>
      <c r="H151" s="2">
        <v>7.1481450000000022</v>
      </c>
      <c r="I151" s="2">
        <v>6.6860779999999975</v>
      </c>
      <c r="J151" s="17"/>
      <c r="K151" s="17" t="s">
        <v>55</v>
      </c>
      <c r="L151" s="17" t="s">
        <v>48</v>
      </c>
      <c r="M151" s="17" t="s">
        <v>47</v>
      </c>
      <c r="N151" s="20">
        <f t="shared" si="20"/>
        <v>50</v>
      </c>
      <c r="O151" s="20">
        <f t="shared" si="21"/>
        <v>100</v>
      </c>
      <c r="P151" s="20">
        <f t="shared" si="22"/>
        <v>75</v>
      </c>
      <c r="Q151" s="20">
        <f t="shared" si="23"/>
        <v>0</v>
      </c>
      <c r="R151" s="21">
        <f t="shared" si="24"/>
        <v>63.75</v>
      </c>
      <c r="S151" s="21">
        <f t="shared" si="25"/>
        <v>56.25</v>
      </c>
      <c r="T151" s="21">
        <f t="shared" si="26"/>
        <v>41.25</v>
      </c>
      <c r="U151" s="21">
        <f t="shared" si="27"/>
        <v>56.25</v>
      </c>
      <c r="V151" s="20">
        <f t="shared" si="28"/>
        <v>53.75</v>
      </c>
      <c r="W151" s="20">
        <f t="shared" si="29"/>
        <v>54.375</v>
      </c>
    </row>
    <row r="152" spans="1:23" ht="13.5" x14ac:dyDescent="0.25">
      <c r="A152" s="3">
        <v>42223</v>
      </c>
      <c r="B152" s="2">
        <v>7.3788</v>
      </c>
      <c r="C152" s="2">
        <v>62.857113929068277</v>
      </c>
      <c r="D152" s="2">
        <v>-0.13442724567556397</v>
      </c>
      <c r="E152" s="2">
        <v>5.0264461842888561E-2</v>
      </c>
      <c r="F152" s="2">
        <v>7.3304799999999997</v>
      </c>
      <c r="G152" s="2">
        <v>7.4422899999999998</v>
      </c>
      <c r="H152" s="2">
        <v>7.1985100000000033</v>
      </c>
      <c r="I152" s="2">
        <v>6.7181119999999988</v>
      </c>
      <c r="J152" s="17"/>
      <c r="K152" s="17" t="s">
        <v>55</v>
      </c>
      <c r="L152" s="17" t="s">
        <v>48</v>
      </c>
      <c r="M152" s="17" t="s">
        <v>47</v>
      </c>
      <c r="N152" s="20">
        <f t="shared" si="20"/>
        <v>50</v>
      </c>
      <c r="O152" s="20">
        <f t="shared" si="21"/>
        <v>100</v>
      </c>
      <c r="P152" s="20">
        <f t="shared" si="22"/>
        <v>75</v>
      </c>
      <c r="Q152" s="20">
        <f t="shared" si="23"/>
        <v>0</v>
      </c>
      <c r="R152" s="21">
        <f t="shared" si="24"/>
        <v>63.75</v>
      </c>
      <c r="S152" s="21">
        <f t="shared" si="25"/>
        <v>56.25</v>
      </c>
      <c r="T152" s="21">
        <f t="shared" si="26"/>
        <v>41.25</v>
      </c>
      <c r="U152" s="21">
        <f t="shared" si="27"/>
        <v>56.25</v>
      </c>
      <c r="V152" s="20">
        <f t="shared" si="28"/>
        <v>53.75</v>
      </c>
      <c r="W152" s="20">
        <f t="shared" si="29"/>
        <v>54.375</v>
      </c>
    </row>
    <row r="153" spans="1:23" ht="13.5" x14ac:dyDescent="0.25">
      <c r="A153" s="3">
        <v>42226</v>
      </c>
      <c r="B153" s="2">
        <v>7.3536000000000001</v>
      </c>
      <c r="C153" s="2">
        <v>61.583625428807458</v>
      </c>
      <c r="D153" s="2">
        <v>-6.8826123464864608E-2</v>
      </c>
      <c r="E153" s="2">
        <v>5.6277925112774775E-2</v>
      </c>
      <c r="F153" s="2">
        <v>7.3103199999999999</v>
      </c>
      <c r="G153" s="2">
        <v>7.4271799999999999</v>
      </c>
      <c r="H153" s="2">
        <v>7.2440900000000017</v>
      </c>
      <c r="I153" s="2">
        <v>6.7509499999999978</v>
      </c>
      <c r="J153" s="17"/>
      <c r="K153" s="17" t="s">
        <v>55</v>
      </c>
      <c r="L153" s="17" t="s">
        <v>48</v>
      </c>
      <c r="M153" s="17" t="s">
        <v>47</v>
      </c>
      <c r="N153" s="20">
        <f t="shared" si="20"/>
        <v>50</v>
      </c>
      <c r="O153" s="20">
        <f t="shared" si="21"/>
        <v>100</v>
      </c>
      <c r="P153" s="20">
        <f t="shared" si="22"/>
        <v>75</v>
      </c>
      <c r="Q153" s="20">
        <f t="shared" si="23"/>
        <v>0</v>
      </c>
      <c r="R153" s="21">
        <f t="shared" si="24"/>
        <v>63.75</v>
      </c>
      <c r="S153" s="21">
        <f t="shared" si="25"/>
        <v>56.25</v>
      </c>
      <c r="T153" s="21">
        <f t="shared" si="26"/>
        <v>41.25</v>
      </c>
      <c r="U153" s="21">
        <f t="shared" si="27"/>
        <v>56.25</v>
      </c>
      <c r="V153" s="20">
        <f t="shared" si="28"/>
        <v>53.75</v>
      </c>
      <c r="W153" s="20">
        <f t="shared" si="29"/>
        <v>54.375</v>
      </c>
    </row>
    <row r="154" spans="1:23" ht="13.5" x14ac:dyDescent="0.25">
      <c r="A154" s="3">
        <v>42227</v>
      </c>
      <c r="B154" s="2">
        <v>7.3536000000000001</v>
      </c>
      <c r="C154" s="2">
        <v>61.583625428807451</v>
      </c>
      <c r="D154" s="2">
        <v>5.847400730321084E-4</v>
      </c>
      <c r="E154" s="2">
        <v>6.038570537072413E-2</v>
      </c>
      <c r="F154" s="2">
        <v>7.3203800000000001</v>
      </c>
      <c r="G154" s="2">
        <v>7.4019899999999996</v>
      </c>
      <c r="H154" s="2">
        <v>7.2843800000000005</v>
      </c>
      <c r="I154" s="2">
        <v>6.7832839999999983</v>
      </c>
      <c r="J154" s="17"/>
      <c r="K154" s="17" t="s">
        <v>55</v>
      </c>
      <c r="L154" s="17" t="s">
        <v>54</v>
      </c>
      <c r="M154" s="17" t="s">
        <v>49</v>
      </c>
      <c r="N154" s="20">
        <f t="shared" si="20"/>
        <v>50</v>
      </c>
      <c r="O154" s="20">
        <f t="shared" si="21"/>
        <v>100</v>
      </c>
      <c r="P154" s="20">
        <f t="shared" si="22"/>
        <v>75</v>
      </c>
      <c r="Q154" s="20">
        <f t="shared" si="23"/>
        <v>16.5</v>
      </c>
      <c r="R154" s="21">
        <f t="shared" si="24"/>
        <v>66.224999999999994</v>
      </c>
      <c r="S154" s="21">
        <f t="shared" si="25"/>
        <v>60.375</v>
      </c>
      <c r="T154" s="21">
        <f t="shared" si="26"/>
        <v>48.674999999999997</v>
      </c>
      <c r="U154" s="21">
        <f t="shared" si="27"/>
        <v>60.375</v>
      </c>
      <c r="V154" s="20">
        <f t="shared" si="28"/>
        <v>58.42499999999999</v>
      </c>
      <c r="W154" s="20">
        <f t="shared" si="29"/>
        <v>58.912499999999994</v>
      </c>
    </row>
    <row r="155" spans="1:23" ht="13.5" x14ac:dyDescent="0.25">
      <c r="A155" s="3">
        <v>42228</v>
      </c>
      <c r="B155" s="2">
        <v>7.3738000000000001</v>
      </c>
      <c r="C155" s="2">
        <v>62.293813539093968</v>
      </c>
      <c r="D155" s="2">
        <v>5.6334166034939237E-2</v>
      </c>
      <c r="E155" s="2">
        <v>6.0960545504260603E-2</v>
      </c>
      <c r="F155" s="2">
        <v>7.3365000000000009</v>
      </c>
      <c r="G155" s="2">
        <v>7.3788200000000002</v>
      </c>
      <c r="H155" s="2">
        <v>7.3201400000000003</v>
      </c>
      <c r="I155" s="2">
        <v>6.8118919999999994</v>
      </c>
      <c r="J155" s="17"/>
      <c r="K155" s="17" t="s">
        <v>51</v>
      </c>
      <c r="L155" s="17" t="s">
        <v>54</v>
      </c>
      <c r="M155" s="17" t="s">
        <v>52</v>
      </c>
      <c r="N155" s="20">
        <f t="shared" si="20"/>
        <v>50</v>
      </c>
      <c r="O155" s="20">
        <f t="shared" si="21"/>
        <v>100</v>
      </c>
      <c r="P155" s="20">
        <f t="shared" si="22"/>
        <v>75</v>
      </c>
      <c r="Q155" s="20">
        <f t="shared" si="23"/>
        <v>83.5</v>
      </c>
      <c r="R155" s="21">
        <f t="shared" si="24"/>
        <v>76.275000000000006</v>
      </c>
      <c r="S155" s="21">
        <f t="shared" si="25"/>
        <v>77.125</v>
      </c>
      <c r="T155" s="21">
        <f t="shared" si="26"/>
        <v>78.825000000000003</v>
      </c>
      <c r="U155" s="21">
        <f t="shared" si="27"/>
        <v>77.125</v>
      </c>
      <c r="V155" s="20">
        <f t="shared" si="28"/>
        <v>77.408333333333346</v>
      </c>
      <c r="W155" s="20">
        <f t="shared" si="29"/>
        <v>77.337500000000006</v>
      </c>
    </row>
    <row r="156" spans="1:23" ht="13.5" x14ac:dyDescent="0.25">
      <c r="A156" s="3">
        <v>42230</v>
      </c>
      <c r="B156" s="2">
        <v>7.3486000000000002</v>
      </c>
      <c r="C156" s="2">
        <v>60.784146416801207</v>
      </c>
      <c r="D156" s="2">
        <v>9.535455200469567E-2</v>
      </c>
      <c r="E156" s="2">
        <v>5.9317287853662255E-2</v>
      </c>
      <c r="F156" s="2">
        <v>7.3616799999999998</v>
      </c>
      <c r="G156" s="2">
        <v>7.3586700000000009</v>
      </c>
      <c r="H156" s="2">
        <v>7.3523750000000003</v>
      </c>
      <c r="I156" s="2">
        <v>6.8364719999999988</v>
      </c>
      <c r="J156" s="17"/>
      <c r="K156" s="17" t="s">
        <v>51</v>
      </c>
      <c r="L156" s="17" t="s">
        <v>54</v>
      </c>
      <c r="M156" s="17" t="s">
        <v>52</v>
      </c>
      <c r="N156" s="20">
        <f t="shared" si="20"/>
        <v>50</v>
      </c>
      <c r="O156" s="20">
        <f t="shared" si="21"/>
        <v>100</v>
      </c>
      <c r="P156" s="20">
        <f t="shared" si="22"/>
        <v>75</v>
      </c>
      <c r="Q156" s="20">
        <f t="shared" si="23"/>
        <v>83.5</v>
      </c>
      <c r="R156" s="21">
        <f t="shared" si="24"/>
        <v>76.275000000000006</v>
      </c>
      <c r="S156" s="21">
        <f t="shared" si="25"/>
        <v>77.125</v>
      </c>
      <c r="T156" s="21">
        <f t="shared" si="26"/>
        <v>78.825000000000003</v>
      </c>
      <c r="U156" s="21">
        <f t="shared" si="27"/>
        <v>77.125</v>
      </c>
      <c r="V156" s="20">
        <f t="shared" si="28"/>
        <v>77.408333333333346</v>
      </c>
      <c r="W156" s="20">
        <f t="shared" si="29"/>
        <v>77.337500000000006</v>
      </c>
    </row>
    <row r="157" spans="1:23" ht="13.5" x14ac:dyDescent="0.25">
      <c r="A157" s="3">
        <v>42233</v>
      </c>
      <c r="B157" s="2">
        <v>7.2529000000000003</v>
      </c>
      <c r="C157" s="2">
        <v>55.302889232886827</v>
      </c>
      <c r="D157" s="2">
        <v>0.12723998771314093</v>
      </c>
      <c r="E157" s="2">
        <v>5.8319046151720288E-2</v>
      </c>
      <c r="F157" s="2">
        <v>7.3365000000000009</v>
      </c>
      <c r="G157" s="2">
        <v>7.3334900000000003</v>
      </c>
      <c r="H157" s="2">
        <v>7.3700050000000008</v>
      </c>
      <c r="I157" s="2">
        <v>6.8547040000000008</v>
      </c>
      <c r="J157" s="17"/>
      <c r="K157" s="17" t="s">
        <v>55</v>
      </c>
      <c r="L157" s="17" t="s">
        <v>54</v>
      </c>
      <c r="M157" s="17" t="s">
        <v>47</v>
      </c>
      <c r="N157" s="20">
        <f t="shared" si="20"/>
        <v>50</v>
      </c>
      <c r="O157" s="20">
        <f t="shared" si="21"/>
        <v>100</v>
      </c>
      <c r="P157" s="20">
        <f t="shared" si="22"/>
        <v>75</v>
      </c>
      <c r="Q157" s="20">
        <f t="shared" si="23"/>
        <v>16.5</v>
      </c>
      <c r="R157" s="21">
        <f t="shared" si="24"/>
        <v>66.224999999999994</v>
      </c>
      <c r="S157" s="21">
        <f t="shared" si="25"/>
        <v>60.375</v>
      </c>
      <c r="T157" s="21">
        <f t="shared" si="26"/>
        <v>48.674999999999997</v>
      </c>
      <c r="U157" s="21">
        <f t="shared" si="27"/>
        <v>60.375</v>
      </c>
      <c r="V157" s="20">
        <f t="shared" si="28"/>
        <v>58.42499999999999</v>
      </c>
      <c r="W157" s="20">
        <f t="shared" si="29"/>
        <v>58.912499999999994</v>
      </c>
    </row>
    <row r="158" spans="1:23" ht="13.5" x14ac:dyDescent="0.25">
      <c r="A158" s="3">
        <v>42234</v>
      </c>
      <c r="B158" s="2">
        <v>7.1924999999999999</v>
      </c>
      <c r="C158" s="2">
        <v>52.109052453185924</v>
      </c>
      <c r="D158" s="2">
        <v>0.15037655429140351</v>
      </c>
      <c r="E158" s="2">
        <v>5.7052815615301941E-2</v>
      </c>
      <c r="F158" s="2">
        <v>7.3042800000000003</v>
      </c>
      <c r="G158" s="2">
        <v>7.3072999999999997</v>
      </c>
      <c r="H158" s="2">
        <v>7.3695050000000011</v>
      </c>
      <c r="I158" s="2">
        <v>6.8731399999999994</v>
      </c>
      <c r="J158" s="17"/>
      <c r="K158" s="17" t="s">
        <v>55</v>
      </c>
      <c r="L158" s="17" t="s">
        <v>54</v>
      </c>
      <c r="M158" s="17" t="s">
        <v>47</v>
      </c>
      <c r="N158" s="20">
        <f t="shared" si="20"/>
        <v>50</v>
      </c>
      <c r="O158" s="20">
        <f t="shared" si="21"/>
        <v>100</v>
      </c>
      <c r="P158" s="20">
        <f t="shared" si="22"/>
        <v>75</v>
      </c>
      <c r="Q158" s="20">
        <f t="shared" si="23"/>
        <v>16.5</v>
      </c>
      <c r="R158" s="21">
        <f t="shared" si="24"/>
        <v>66.224999999999994</v>
      </c>
      <c r="S158" s="21">
        <f t="shared" si="25"/>
        <v>60.375</v>
      </c>
      <c r="T158" s="21">
        <f t="shared" si="26"/>
        <v>48.674999999999997</v>
      </c>
      <c r="U158" s="21">
        <f t="shared" si="27"/>
        <v>60.375</v>
      </c>
      <c r="V158" s="20">
        <f t="shared" si="28"/>
        <v>58.42499999999999</v>
      </c>
      <c r="W158" s="20">
        <f t="shared" si="29"/>
        <v>58.912499999999994</v>
      </c>
    </row>
    <row r="159" spans="1:23" ht="13.5" x14ac:dyDescent="0.25">
      <c r="A159" s="3">
        <v>42235</v>
      </c>
      <c r="B159" s="2">
        <v>7.1521999999999997</v>
      </c>
      <c r="C159" s="2">
        <v>50.032835174143429</v>
      </c>
      <c r="D159" s="2">
        <v>0.14951344771549557</v>
      </c>
      <c r="E159" s="2">
        <v>5.4130456434419376E-2</v>
      </c>
      <c r="F159" s="2">
        <v>7.2640000000000002</v>
      </c>
      <c r="G159" s="2">
        <v>7.2921899999999997</v>
      </c>
      <c r="H159" s="2">
        <v>7.356914999999999</v>
      </c>
      <c r="I159" s="2">
        <v>6.8912719999999998</v>
      </c>
      <c r="J159" s="17"/>
      <c r="K159" s="17" t="s">
        <v>55</v>
      </c>
      <c r="L159" s="17" t="s">
        <v>54</v>
      </c>
      <c r="M159" s="17" t="s">
        <v>47</v>
      </c>
      <c r="N159" s="20">
        <f t="shared" si="20"/>
        <v>50</v>
      </c>
      <c r="O159" s="20">
        <f t="shared" si="21"/>
        <v>100</v>
      </c>
      <c r="P159" s="20">
        <f t="shared" si="22"/>
        <v>75</v>
      </c>
      <c r="Q159" s="20">
        <f t="shared" si="23"/>
        <v>16.5</v>
      </c>
      <c r="R159" s="21">
        <f t="shared" si="24"/>
        <v>66.224999999999994</v>
      </c>
      <c r="S159" s="21">
        <f t="shared" si="25"/>
        <v>60.375</v>
      </c>
      <c r="T159" s="21">
        <f t="shared" si="26"/>
        <v>48.674999999999997</v>
      </c>
      <c r="U159" s="21">
        <f t="shared" si="27"/>
        <v>60.375</v>
      </c>
      <c r="V159" s="20">
        <f t="shared" si="28"/>
        <v>58.42499999999999</v>
      </c>
      <c r="W159" s="20">
        <f t="shared" si="29"/>
        <v>58.912499999999994</v>
      </c>
    </row>
    <row r="160" spans="1:23" ht="13.5" x14ac:dyDescent="0.25">
      <c r="A160" s="3">
        <v>42236</v>
      </c>
      <c r="B160" s="2">
        <v>7.1773999999999996</v>
      </c>
      <c r="C160" s="2">
        <v>51.338481234127322</v>
      </c>
      <c r="D160" s="2">
        <v>0.14543479216211619</v>
      </c>
      <c r="E160" s="2">
        <v>4.9837951219344666E-2</v>
      </c>
      <c r="F160" s="2">
        <v>7.2247200000000005</v>
      </c>
      <c r="G160" s="2">
        <v>7.2806100000000011</v>
      </c>
      <c r="H160" s="2">
        <v>7.3566649999999996</v>
      </c>
      <c r="I160" s="2">
        <v>6.9068859999999992</v>
      </c>
      <c r="J160" s="17"/>
      <c r="K160" s="17" t="s">
        <v>55</v>
      </c>
      <c r="L160" s="17" t="s">
        <v>54</v>
      </c>
      <c r="M160" s="17" t="s">
        <v>47</v>
      </c>
      <c r="N160" s="20">
        <f t="shared" si="20"/>
        <v>50</v>
      </c>
      <c r="O160" s="20">
        <f t="shared" si="21"/>
        <v>100</v>
      </c>
      <c r="P160" s="20">
        <f t="shared" si="22"/>
        <v>75</v>
      </c>
      <c r="Q160" s="20">
        <f t="shared" si="23"/>
        <v>16.5</v>
      </c>
      <c r="R160" s="21">
        <f t="shared" si="24"/>
        <v>66.224999999999994</v>
      </c>
      <c r="S160" s="21">
        <f t="shared" si="25"/>
        <v>60.375</v>
      </c>
      <c r="T160" s="21">
        <f t="shared" si="26"/>
        <v>48.674999999999997</v>
      </c>
      <c r="U160" s="21">
        <f t="shared" si="27"/>
        <v>60.375</v>
      </c>
      <c r="V160" s="20">
        <f t="shared" si="28"/>
        <v>58.42499999999999</v>
      </c>
      <c r="W160" s="20">
        <f t="shared" si="29"/>
        <v>58.912499999999994</v>
      </c>
    </row>
    <row r="161" spans="1:23" ht="13.5" x14ac:dyDescent="0.25">
      <c r="A161" s="3">
        <v>42237</v>
      </c>
      <c r="B161" s="2">
        <v>7.1471</v>
      </c>
      <c r="C161" s="2">
        <v>49.658287861422707</v>
      </c>
      <c r="D161" s="2">
        <v>0.13329983647599608</v>
      </c>
      <c r="E161" s="2">
        <v>4.5424647165123594E-2</v>
      </c>
      <c r="F161" s="2">
        <v>7.1844200000000003</v>
      </c>
      <c r="G161" s="2">
        <v>7.2730500000000005</v>
      </c>
      <c r="H161" s="2">
        <v>7.3538949999999996</v>
      </c>
      <c r="I161" s="2">
        <v>6.9198800000000009</v>
      </c>
      <c r="J161" s="17"/>
      <c r="K161" s="17" t="s">
        <v>55</v>
      </c>
      <c r="L161" s="17" t="s">
        <v>54</v>
      </c>
      <c r="M161" s="17" t="s">
        <v>47</v>
      </c>
      <c r="N161" s="20">
        <f t="shared" si="20"/>
        <v>50</v>
      </c>
      <c r="O161" s="20">
        <f t="shared" si="21"/>
        <v>100</v>
      </c>
      <c r="P161" s="20">
        <f t="shared" si="22"/>
        <v>75</v>
      </c>
      <c r="Q161" s="20">
        <f t="shared" si="23"/>
        <v>16.5</v>
      </c>
      <c r="R161" s="21">
        <f t="shared" si="24"/>
        <v>66.224999999999994</v>
      </c>
      <c r="S161" s="21">
        <f t="shared" si="25"/>
        <v>60.375</v>
      </c>
      <c r="T161" s="21">
        <f t="shared" si="26"/>
        <v>48.674999999999997</v>
      </c>
      <c r="U161" s="21">
        <f t="shared" si="27"/>
        <v>60.375</v>
      </c>
      <c r="V161" s="20">
        <f t="shared" si="28"/>
        <v>58.42499999999999</v>
      </c>
      <c r="W161" s="20">
        <f t="shared" si="29"/>
        <v>58.912499999999994</v>
      </c>
    </row>
    <row r="162" spans="1:23" ht="13.5" x14ac:dyDescent="0.25">
      <c r="A162" s="3">
        <v>42240</v>
      </c>
      <c r="B162" s="2">
        <v>7.1017999999999999</v>
      </c>
      <c r="C162" s="2">
        <v>47.172601468399009</v>
      </c>
      <c r="D162" s="2">
        <v>0.15050578473928056</v>
      </c>
      <c r="E162" s="2">
        <v>4.2389603316752636E-2</v>
      </c>
      <c r="F162" s="2">
        <v>7.1541999999999986</v>
      </c>
      <c r="G162" s="2">
        <v>7.2453500000000002</v>
      </c>
      <c r="H162" s="2">
        <v>7.3438199999999991</v>
      </c>
      <c r="I162" s="2">
        <v>6.9316660000000025</v>
      </c>
      <c r="J162" s="17"/>
      <c r="K162" s="17" t="s">
        <v>55</v>
      </c>
      <c r="L162" s="17" t="s">
        <v>54</v>
      </c>
      <c r="M162" s="17" t="s">
        <v>47</v>
      </c>
      <c r="N162" s="20">
        <f t="shared" si="20"/>
        <v>50</v>
      </c>
      <c r="O162" s="20">
        <f t="shared" si="21"/>
        <v>100</v>
      </c>
      <c r="P162" s="20">
        <f t="shared" si="22"/>
        <v>75</v>
      </c>
      <c r="Q162" s="20">
        <f t="shared" si="23"/>
        <v>16.5</v>
      </c>
      <c r="R162" s="21">
        <f t="shared" si="24"/>
        <v>66.224999999999994</v>
      </c>
      <c r="S162" s="21">
        <f t="shared" si="25"/>
        <v>60.375</v>
      </c>
      <c r="T162" s="21">
        <f t="shared" si="26"/>
        <v>48.674999999999997</v>
      </c>
      <c r="U162" s="21">
        <f t="shared" si="27"/>
        <v>60.375</v>
      </c>
      <c r="V162" s="20">
        <f t="shared" si="28"/>
        <v>58.42499999999999</v>
      </c>
      <c r="W162" s="20">
        <f t="shared" si="29"/>
        <v>58.912499999999994</v>
      </c>
    </row>
    <row r="163" spans="1:23" ht="13.5" x14ac:dyDescent="0.25">
      <c r="A163" s="3">
        <v>42241</v>
      </c>
      <c r="B163" s="2">
        <v>7.0867000000000004</v>
      </c>
      <c r="C163" s="2">
        <v>46.339930543265396</v>
      </c>
      <c r="D163" s="2">
        <v>0.16266935349553791</v>
      </c>
      <c r="E163" s="2">
        <v>3.6900970777338019E-2</v>
      </c>
      <c r="F163" s="2">
        <v>7.1330399999999994</v>
      </c>
      <c r="G163" s="2">
        <v>7.2186599999999999</v>
      </c>
      <c r="H163" s="2">
        <v>7.3229200000000008</v>
      </c>
      <c r="I163" s="2">
        <v>6.9424440000000018</v>
      </c>
      <c r="J163" s="17"/>
      <c r="K163" s="17" t="s">
        <v>55</v>
      </c>
      <c r="L163" s="17" t="s">
        <v>54</v>
      </c>
      <c r="M163" s="17" t="s">
        <v>47</v>
      </c>
      <c r="N163" s="20">
        <f t="shared" si="20"/>
        <v>50</v>
      </c>
      <c r="O163" s="20">
        <f t="shared" si="21"/>
        <v>100</v>
      </c>
      <c r="P163" s="20">
        <f t="shared" si="22"/>
        <v>75</v>
      </c>
      <c r="Q163" s="20">
        <f t="shared" si="23"/>
        <v>16.5</v>
      </c>
      <c r="R163" s="21">
        <f t="shared" si="24"/>
        <v>66.224999999999994</v>
      </c>
      <c r="S163" s="21">
        <f t="shared" si="25"/>
        <v>60.375</v>
      </c>
      <c r="T163" s="21">
        <f t="shared" si="26"/>
        <v>48.674999999999997</v>
      </c>
      <c r="U163" s="21">
        <f t="shared" si="27"/>
        <v>60.375</v>
      </c>
      <c r="V163" s="20">
        <f t="shared" si="28"/>
        <v>58.42499999999999</v>
      </c>
      <c r="W163" s="20">
        <f t="shared" si="29"/>
        <v>58.912499999999994</v>
      </c>
    </row>
    <row r="164" spans="1:23" ht="13.5" x14ac:dyDescent="0.25">
      <c r="A164" s="3">
        <v>42242</v>
      </c>
      <c r="B164" s="2">
        <v>7.2024999999999997</v>
      </c>
      <c r="C164" s="2">
        <v>53.167240454804933</v>
      </c>
      <c r="D164" s="2">
        <v>0.16480925091430798</v>
      </c>
      <c r="E164" s="2">
        <v>3.0961855474600609E-2</v>
      </c>
      <c r="F164" s="2">
        <v>7.1430999999999996</v>
      </c>
      <c r="G164" s="2">
        <v>7.2035499999999999</v>
      </c>
      <c r="H164" s="2">
        <v>7.3027699999999998</v>
      </c>
      <c r="I164" s="2">
        <v>6.9555380000000007</v>
      </c>
      <c r="J164" s="17"/>
      <c r="K164" s="17" t="s">
        <v>51</v>
      </c>
      <c r="L164" s="17" t="s">
        <v>54</v>
      </c>
      <c r="M164" s="17" t="s">
        <v>52</v>
      </c>
      <c r="N164" s="20">
        <f t="shared" si="20"/>
        <v>50</v>
      </c>
      <c r="O164" s="20">
        <f t="shared" si="21"/>
        <v>100</v>
      </c>
      <c r="P164" s="20">
        <f t="shared" si="22"/>
        <v>75</v>
      </c>
      <c r="Q164" s="20">
        <f t="shared" si="23"/>
        <v>83.5</v>
      </c>
      <c r="R164" s="21">
        <f t="shared" si="24"/>
        <v>76.275000000000006</v>
      </c>
      <c r="S164" s="21">
        <f t="shared" si="25"/>
        <v>77.125</v>
      </c>
      <c r="T164" s="21">
        <f t="shared" si="26"/>
        <v>78.825000000000003</v>
      </c>
      <c r="U164" s="21">
        <f t="shared" si="27"/>
        <v>77.125</v>
      </c>
      <c r="V164" s="20">
        <f t="shared" si="28"/>
        <v>77.408333333333346</v>
      </c>
      <c r="W164" s="20">
        <f t="shared" si="29"/>
        <v>77.337500000000006</v>
      </c>
    </row>
    <row r="165" spans="1:23" ht="13.5" x14ac:dyDescent="0.25">
      <c r="A165" s="3">
        <v>42243</v>
      </c>
      <c r="B165" s="2">
        <v>7.2276999999999996</v>
      </c>
      <c r="C165" s="2">
        <v>54.52325523034191</v>
      </c>
      <c r="D165" s="2">
        <v>0.16757060358241205</v>
      </c>
      <c r="E165" s="2">
        <v>2.5251241679725651E-2</v>
      </c>
      <c r="F165" s="2">
        <v>7.1531599999999997</v>
      </c>
      <c r="G165" s="2">
        <v>7.1889399999999997</v>
      </c>
      <c r="H165" s="2">
        <v>7.283879999999999</v>
      </c>
      <c r="I165" s="2">
        <v>6.964100000000002</v>
      </c>
      <c r="J165" s="17"/>
      <c r="K165" s="17" t="s">
        <v>51</v>
      </c>
      <c r="L165" s="17" t="s">
        <v>54</v>
      </c>
      <c r="M165" s="17" t="s">
        <v>52</v>
      </c>
      <c r="N165" s="20">
        <f t="shared" si="20"/>
        <v>50</v>
      </c>
      <c r="O165" s="20">
        <f t="shared" si="21"/>
        <v>100</v>
      </c>
      <c r="P165" s="20">
        <f t="shared" si="22"/>
        <v>75</v>
      </c>
      <c r="Q165" s="20">
        <f t="shared" si="23"/>
        <v>83.5</v>
      </c>
      <c r="R165" s="21">
        <f t="shared" si="24"/>
        <v>76.275000000000006</v>
      </c>
      <c r="S165" s="21">
        <f t="shared" si="25"/>
        <v>77.125</v>
      </c>
      <c r="T165" s="21">
        <f t="shared" si="26"/>
        <v>78.825000000000003</v>
      </c>
      <c r="U165" s="21">
        <f t="shared" si="27"/>
        <v>77.125</v>
      </c>
      <c r="V165" s="20">
        <f t="shared" si="28"/>
        <v>77.408333333333346</v>
      </c>
      <c r="W165" s="20">
        <f t="shared" si="29"/>
        <v>77.337500000000006</v>
      </c>
    </row>
    <row r="166" spans="1:23" ht="13.5" x14ac:dyDescent="0.25">
      <c r="A166" s="3">
        <v>42244</v>
      </c>
      <c r="B166" s="2">
        <v>7.1017999999999999</v>
      </c>
      <c r="C166" s="2">
        <v>47.174235452757678</v>
      </c>
      <c r="D166" s="2">
        <v>0.17493838013340657</v>
      </c>
      <c r="E166" s="2">
        <v>1.9855341936735688E-2</v>
      </c>
      <c r="F166" s="2">
        <v>7.1440999999999999</v>
      </c>
      <c r="G166" s="2">
        <v>7.1642600000000005</v>
      </c>
      <c r="H166" s="2">
        <v>7.2614649999999985</v>
      </c>
      <c r="I166" s="2">
        <v>6.9701440000000012</v>
      </c>
      <c r="J166" s="17"/>
      <c r="K166" s="17" t="s">
        <v>51</v>
      </c>
      <c r="L166" s="17" t="s">
        <v>54</v>
      </c>
      <c r="M166" s="17" t="s">
        <v>53</v>
      </c>
      <c r="N166" s="20">
        <f t="shared" si="20"/>
        <v>50</v>
      </c>
      <c r="O166" s="20">
        <f t="shared" si="21"/>
        <v>100</v>
      </c>
      <c r="P166" s="20">
        <f t="shared" si="22"/>
        <v>75</v>
      </c>
      <c r="Q166" s="20">
        <f t="shared" si="23"/>
        <v>66.5</v>
      </c>
      <c r="R166" s="21">
        <f t="shared" si="24"/>
        <v>73.724999999999994</v>
      </c>
      <c r="S166" s="21">
        <f t="shared" si="25"/>
        <v>72.875</v>
      </c>
      <c r="T166" s="21">
        <f t="shared" si="26"/>
        <v>71.174999999999997</v>
      </c>
      <c r="U166" s="21">
        <f t="shared" si="27"/>
        <v>72.875</v>
      </c>
      <c r="V166" s="20">
        <f t="shared" si="28"/>
        <v>72.591666666666654</v>
      </c>
      <c r="W166" s="20">
        <f t="shared" si="29"/>
        <v>72.662499999999994</v>
      </c>
    </row>
    <row r="167" spans="1:23" ht="13.5" x14ac:dyDescent="0.25">
      <c r="A167" s="3">
        <v>42247</v>
      </c>
      <c r="B167" s="2">
        <v>6.9859999999999998</v>
      </c>
      <c r="C167" s="2">
        <v>41.617822607025488</v>
      </c>
      <c r="D167" s="2">
        <v>0.17538449133280842</v>
      </c>
      <c r="E167" s="2">
        <v>1.5515844966213809E-2</v>
      </c>
      <c r="F167" s="2">
        <v>7.12094</v>
      </c>
      <c r="G167" s="2">
        <v>7.1375699999999993</v>
      </c>
      <c r="H167" s="2">
        <v>7.2355299999999998</v>
      </c>
      <c r="I167" s="2">
        <v>6.973872000000001</v>
      </c>
      <c r="J167" s="17"/>
      <c r="K167" s="17" t="s">
        <v>51</v>
      </c>
      <c r="L167" s="17" t="s">
        <v>54</v>
      </c>
      <c r="M167" s="17" t="s">
        <v>53</v>
      </c>
      <c r="N167" s="20">
        <f t="shared" si="20"/>
        <v>50</v>
      </c>
      <c r="O167" s="20">
        <f t="shared" si="21"/>
        <v>100</v>
      </c>
      <c r="P167" s="20">
        <f t="shared" si="22"/>
        <v>75</v>
      </c>
      <c r="Q167" s="20">
        <f t="shared" si="23"/>
        <v>66.5</v>
      </c>
      <c r="R167" s="21">
        <f t="shared" si="24"/>
        <v>73.724999999999994</v>
      </c>
      <c r="S167" s="21">
        <f t="shared" si="25"/>
        <v>72.875</v>
      </c>
      <c r="T167" s="21">
        <f t="shared" si="26"/>
        <v>71.174999999999997</v>
      </c>
      <c r="U167" s="21">
        <f t="shared" si="27"/>
        <v>72.875</v>
      </c>
      <c r="V167" s="20">
        <f t="shared" si="28"/>
        <v>72.591666666666654</v>
      </c>
      <c r="W167" s="20">
        <f t="shared" si="29"/>
        <v>72.662499999999994</v>
      </c>
    </row>
    <row r="168" spans="1:23" ht="13.5" x14ac:dyDescent="0.25">
      <c r="A168" s="3">
        <v>42248</v>
      </c>
      <c r="B168" s="2">
        <v>6.7744</v>
      </c>
      <c r="C168" s="2">
        <v>33.786653509797389</v>
      </c>
      <c r="D168" s="2">
        <v>0.18315868681572578</v>
      </c>
      <c r="E168" s="2">
        <v>1.282182571144011E-2</v>
      </c>
      <c r="F168" s="2">
        <v>7.0584800000000003</v>
      </c>
      <c r="G168" s="2">
        <v>7.0957600000000003</v>
      </c>
      <c r="H168" s="2">
        <v>7.20153</v>
      </c>
      <c r="I168" s="2">
        <v>6.9753820000000015</v>
      </c>
      <c r="J168" s="17"/>
      <c r="K168" s="17" t="s">
        <v>51</v>
      </c>
      <c r="L168" s="17" t="s">
        <v>54</v>
      </c>
      <c r="M168" s="17" t="s">
        <v>53</v>
      </c>
      <c r="N168" s="20">
        <f t="shared" si="20"/>
        <v>50</v>
      </c>
      <c r="O168" s="20">
        <f t="shared" si="21"/>
        <v>100</v>
      </c>
      <c r="P168" s="20">
        <f t="shared" si="22"/>
        <v>75</v>
      </c>
      <c r="Q168" s="20">
        <f t="shared" si="23"/>
        <v>66.5</v>
      </c>
      <c r="R168" s="21">
        <f t="shared" si="24"/>
        <v>73.724999999999994</v>
      </c>
      <c r="S168" s="21">
        <f t="shared" si="25"/>
        <v>72.875</v>
      </c>
      <c r="T168" s="21">
        <f t="shared" si="26"/>
        <v>71.174999999999997</v>
      </c>
      <c r="U168" s="21">
        <f t="shared" si="27"/>
        <v>72.875</v>
      </c>
      <c r="V168" s="20">
        <f t="shared" si="28"/>
        <v>72.591666666666654</v>
      </c>
      <c r="W168" s="20">
        <f t="shared" si="29"/>
        <v>72.662499999999994</v>
      </c>
    </row>
    <row r="169" spans="1:23" ht="13.5" x14ac:dyDescent="0.25">
      <c r="A169" s="3">
        <v>42249</v>
      </c>
      <c r="B169" s="2">
        <v>6.5780000000000003</v>
      </c>
      <c r="C169" s="2">
        <v>28.437872128213712</v>
      </c>
      <c r="D169" s="2">
        <v>0.20027512274318848</v>
      </c>
      <c r="E169" s="2">
        <v>1.1431845177986434E-2</v>
      </c>
      <c r="F169" s="2">
        <v>6.933580000000001</v>
      </c>
      <c r="G169" s="2">
        <v>7.0383399999999998</v>
      </c>
      <c r="H169" s="2">
        <v>7.1652650000000007</v>
      </c>
      <c r="I169" s="2">
        <v>6.9724600000000017</v>
      </c>
      <c r="J169" s="17"/>
      <c r="K169" s="17" t="s">
        <v>55</v>
      </c>
      <c r="L169" s="17" t="s">
        <v>54</v>
      </c>
      <c r="M169" s="17" t="s">
        <v>47</v>
      </c>
      <c r="N169" s="20">
        <f t="shared" si="20"/>
        <v>50</v>
      </c>
      <c r="O169" s="20">
        <f t="shared" si="21"/>
        <v>100</v>
      </c>
      <c r="P169" s="20">
        <f t="shared" si="22"/>
        <v>75</v>
      </c>
      <c r="Q169" s="20">
        <f t="shared" si="23"/>
        <v>16.5</v>
      </c>
      <c r="R169" s="21">
        <f t="shared" si="24"/>
        <v>66.224999999999994</v>
      </c>
      <c r="S169" s="21">
        <f t="shared" si="25"/>
        <v>60.375</v>
      </c>
      <c r="T169" s="21">
        <f t="shared" si="26"/>
        <v>48.674999999999997</v>
      </c>
      <c r="U169" s="21">
        <f t="shared" si="27"/>
        <v>60.375</v>
      </c>
      <c r="V169" s="20">
        <f t="shared" si="28"/>
        <v>58.42499999999999</v>
      </c>
      <c r="W169" s="20">
        <f t="shared" si="29"/>
        <v>58.912499999999994</v>
      </c>
    </row>
    <row r="170" spans="1:23" ht="13.5" x14ac:dyDescent="0.25">
      <c r="A170" s="3">
        <v>42250</v>
      </c>
      <c r="B170" s="2">
        <v>6.7241</v>
      </c>
      <c r="C170" s="2">
        <v>36.492213974614359</v>
      </c>
      <c r="D170" s="2">
        <v>0.21100138880894281</v>
      </c>
      <c r="E170" s="2">
        <v>1.1544311038730886E-2</v>
      </c>
      <c r="F170" s="2">
        <v>6.8328599999999993</v>
      </c>
      <c r="G170" s="2">
        <v>6.9930099999999999</v>
      </c>
      <c r="H170" s="2">
        <v>7.1368099999999997</v>
      </c>
      <c r="I170" s="2">
        <v>6.9723600000000019</v>
      </c>
      <c r="J170" s="17"/>
      <c r="K170" s="17" t="s">
        <v>55</v>
      </c>
      <c r="L170" s="17" t="s">
        <v>54</v>
      </c>
      <c r="M170" s="17" t="s">
        <v>47</v>
      </c>
      <c r="N170" s="20">
        <f t="shared" si="20"/>
        <v>50</v>
      </c>
      <c r="O170" s="20">
        <f t="shared" si="21"/>
        <v>100</v>
      </c>
      <c r="P170" s="20">
        <f t="shared" si="22"/>
        <v>75</v>
      </c>
      <c r="Q170" s="20">
        <f t="shared" si="23"/>
        <v>16.5</v>
      </c>
      <c r="R170" s="21">
        <f t="shared" si="24"/>
        <v>66.224999999999994</v>
      </c>
      <c r="S170" s="21">
        <f t="shared" si="25"/>
        <v>60.375</v>
      </c>
      <c r="T170" s="21">
        <f t="shared" si="26"/>
        <v>48.674999999999997</v>
      </c>
      <c r="U170" s="21">
        <f t="shared" si="27"/>
        <v>60.375</v>
      </c>
      <c r="V170" s="20">
        <f t="shared" si="28"/>
        <v>58.42499999999999</v>
      </c>
      <c r="W170" s="20">
        <f t="shared" si="29"/>
        <v>58.912499999999994</v>
      </c>
    </row>
    <row r="171" spans="1:23" ht="13.5" x14ac:dyDescent="0.25">
      <c r="A171" s="3">
        <v>42251</v>
      </c>
      <c r="B171" s="2">
        <v>6.6737000000000002</v>
      </c>
      <c r="C171" s="2">
        <v>35.02760315808203</v>
      </c>
      <c r="D171" s="2">
        <v>0.22123819112474497</v>
      </c>
      <c r="E171" s="2">
        <v>1.0968325007893848E-2</v>
      </c>
      <c r="F171" s="2">
        <v>6.7472399999999997</v>
      </c>
      <c r="G171" s="2">
        <v>6.9456699999999998</v>
      </c>
      <c r="H171" s="2">
        <v>7.1093599999999997</v>
      </c>
      <c r="I171" s="2">
        <v>6.9709500000000029</v>
      </c>
      <c r="J171" s="17"/>
      <c r="K171" s="17" t="s">
        <v>55</v>
      </c>
      <c r="L171" s="17" t="s">
        <v>54</v>
      </c>
      <c r="M171" s="17" t="s">
        <v>47</v>
      </c>
      <c r="N171" s="20">
        <f t="shared" si="20"/>
        <v>50</v>
      </c>
      <c r="O171" s="20">
        <f t="shared" si="21"/>
        <v>100</v>
      </c>
      <c r="P171" s="20">
        <f t="shared" si="22"/>
        <v>75</v>
      </c>
      <c r="Q171" s="20">
        <f t="shared" si="23"/>
        <v>16.5</v>
      </c>
      <c r="R171" s="21">
        <f t="shared" si="24"/>
        <v>66.224999999999994</v>
      </c>
      <c r="S171" s="21">
        <f t="shared" si="25"/>
        <v>60.375</v>
      </c>
      <c r="T171" s="21">
        <f t="shared" si="26"/>
        <v>48.674999999999997</v>
      </c>
      <c r="U171" s="21">
        <f t="shared" si="27"/>
        <v>60.375</v>
      </c>
      <c r="V171" s="20">
        <f t="shared" si="28"/>
        <v>58.42499999999999</v>
      </c>
      <c r="W171" s="20">
        <f t="shared" si="29"/>
        <v>58.912499999999994</v>
      </c>
    </row>
    <row r="172" spans="1:23" ht="13.5" x14ac:dyDescent="0.25">
      <c r="A172" s="3">
        <v>42254</v>
      </c>
      <c r="B172" s="2">
        <v>6.6737000000000002</v>
      </c>
      <c r="C172" s="2">
        <v>35.02760315808203</v>
      </c>
      <c r="D172" s="2">
        <v>0.22516288591775435</v>
      </c>
      <c r="E172" s="2">
        <v>1.1454116945185297E-2</v>
      </c>
      <c r="F172" s="2">
        <v>6.6847800000000008</v>
      </c>
      <c r="G172" s="2">
        <v>6.9028599999999996</v>
      </c>
      <c r="H172" s="2">
        <v>7.0741050000000003</v>
      </c>
      <c r="I172" s="2">
        <v>6.9729640000000028</v>
      </c>
      <c r="J172" s="17"/>
      <c r="K172" s="17" t="s">
        <v>55</v>
      </c>
      <c r="L172" s="17" t="s">
        <v>54</v>
      </c>
      <c r="M172" s="17" t="s">
        <v>47</v>
      </c>
      <c r="N172" s="20">
        <f t="shared" si="20"/>
        <v>50</v>
      </c>
      <c r="O172" s="20">
        <f t="shared" si="21"/>
        <v>100</v>
      </c>
      <c r="P172" s="20">
        <f t="shared" si="22"/>
        <v>75</v>
      </c>
      <c r="Q172" s="20">
        <f t="shared" si="23"/>
        <v>16.5</v>
      </c>
      <c r="R172" s="21">
        <f t="shared" si="24"/>
        <v>66.224999999999994</v>
      </c>
      <c r="S172" s="21">
        <f t="shared" si="25"/>
        <v>60.375</v>
      </c>
      <c r="T172" s="21">
        <f t="shared" si="26"/>
        <v>48.674999999999997</v>
      </c>
      <c r="U172" s="21">
        <f t="shared" si="27"/>
        <v>60.375</v>
      </c>
      <c r="V172" s="20">
        <f t="shared" si="28"/>
        <v>58.42499999999999</v>
      </c>
      <c r="W172" s="20">
        <f t="shared" si="29"/>
        <v>58.912499999999994</v>
      </c>
    </row>
    <row r="173" spans="1:23" ht="13.5" x14ac:dyDescent="0.25">
      <c r="A173" s="3">
        <v>42255</v>
      </c>
      <c r="B173" s="2">
        <v>6.7241</v>
      </c>
      <c r="C173" s="2">
        <v>37.917361698363017</v>
      </c>
      <c r="D173" s="2">
        <v>0.22449405265395583</v>
      </c>
      <c r="E173" s="2">
        <v>1.4189280072750349E-2</v>
      </c>
      <c r="F173" s="2">
        <v>6.6747199999999989</v>
      </c>
      <c r="G173" s="2">
        <v>6.8666</v>
      </c>
      <c r="H173" s="2">
        <v>7.0426299999999999</v>
      </c>
      <c r="I173" s="2">
        <v>6.9765920000000028</v>
      </c>
      <c r="J173" s="17"/>
      <c r="K173" s="17" t="s">
        <v>55</v>
      </c>
      <c r="L173" s="17" t="s">
        <v>54</v>
      </c>
      <c r="M173" s="17" t="s">
        <v>47</v>
      </c>
      <c r="N173" s="20">
        <f t="shared" si="20"/>
        <v>50</v>
      </c>
      <c r="O173" s="20">
        <f t="shared" si="21"/>
        <v>100</v>
      </c>
      <c r="P173" s="20">
        <f t="shared" si="22"/>
        <v>75</v>
      </c>
      <c r="Q173" s="20">
        <f t="shared" si="23"/>
        <v>16.5</v>
      </c>
      <c r="R173" s="21">
        <f t="shared" si="24"/>
        <v>66.224999999999994</v>
      </c>
      <c r="S173" s="21">
        <f t="shared" si="25"/>
        <v>60.375</v>
      </c>
      <c r="T173" s="21">
        <f t="shared" si="26"/>
        <v>48.674999999999997</v>
      </c>
      <c r="U173" s="21">
        <f t="shared" si="27"/>
        <v>60.375</v>
      </c>
      <c r="V173" s="20">
        <f t="shared" si="28"/>
        <v>58.42499999999999</v>
      </c>
      <c r="W173" s="20">
        <f t="shared" si="29"/>
        <v>58.912499999999994</v>
      </c>
    </row>
    <row r="174" spans="1:23" ht="13.5" x14ac:dyDescent="0.25">
      <c r="A174" s="3">
        <v>42256</v>
      </c>
      <c r="B174" s="2">
        <v>6.7190000000000003</v>
      </c>
      <c r="C174" s="2">
        <v>37.734469475172645</v>
      </c>
      <c r="D174" s="2">
        <v>0.24373705733156115</v>
      </c>
      <c r="E174" s="2">
        <v>1.8508099144061256E-2</v>
      </c>
      <c r="F174" s="2">
        <v>6.7029200000000007</v>
      </c>
      <c r="G174" s="2">
        <v>6.8182500000000008</v>
      </c>
      <c r="H174" s="2">
        <v>7.0108999999999995</v>
      </c>
      <c r="I174" s="2">
        <v>6.9825360000000023</v>
      </c>
      <c r="J174" s="17"/>
      <c r="K174" s="17" t="s">
        <v>55</v>
      </c>
      <c r="L174" s="17" t="s">
        <v>54</v>
      </c>
      <c r="M174" s="17" t="s">
        <v>49</v>
      </c>
      <c r="N174" s="20">
        <f t="shared" si="20"/>
        <v>50</v>
      </c>
      <c r="O174" s="20">
        <f t="shared" si="21"/>
        <v>100</v>
      </c>
      <c r="P174" s="20">
        <f t="shared" si="22"/>
        <v>75</v>
      </c>
      <c r="Q174" s="20">
        <f t="shared" si="23"/>
        <v>16.5</v>
      </c>
      <c r="R174" s="21">
        <f t="shared" si="24"/>
        <v>66.224999999999994</v>
      </c>
      <c r="S174" s="21">
        <f t="shared" si="25"/>
        <v>60.375</v>
      </c>
      <c r="T174" s="21">
        <f t="shared" si="26"/>
        <v>48.674999999999997</v>
      </c>
      <c r="U174" s="21">
        <f t="shared" si="27"/>
        <v>60.375</v>
      </c>
      <c r="V174" s="20">
        <f t="shared" si="28"/>
        <v>58.42499999999999</v>
      </c>
      <c r="W174" s="20">
        <f t="shared" si="29"/>
        <v>58.912499999999994</v>
      </c>
    </row>
    <row r="175" spans="1:23" ht="13.5" x14ac:dyDescent="0.25">
      <c r="A175" s="3">
        <v>42257</v>
      </c>
      <c r="B175" s="2">
        <v>6.6485000000000003</v>
      </c>
      <c r="C175" s="2">
        <v>35.206436029175364</v>
      </c>
      <c r="D175" s="2">
        <v>0.2706449720239128</v>
      </c>
      <c r="E175" s="2">
        <v>2.3096922652399682E-2</v>
      </c>
      <c r="F175" s="2">
        <v>6.6878000000000002</v>
      </c>
      <c r="G175" s="2">
        <v>6.7603299999999988</v>
      </c>
      <c r="H175" s="2">
        <v>6.9746349999999993</v>
      </c>
      <c r="I175" s="2">
        <v>6.9882780000000011</v>
      </c>
      <c r="J175" s="17"/>
      <c r="K175" s="17" t="s">
        <v>55</v>
      </c>
      <c r="L175" s="17" t="s">
        <v>54</v>
      </c>
      <c r="M175" s="17" t="s">
        <v>47</v>
      </c>
      <c r="N175" s="20">
        <f t="shared" si="20"/>
        <v>50</v>
      </c>
      <c r="O175" s="20">
        <f t="shared" si="21"/>
        <v>100</v>
      </c>
      <c r="P175" s="20">
        <f t="shared" si="22"/>
        <v>75</v>
      </c>
      <c r="Q175" s="20">
        <f t="shared" si="23"/>
        <v>16.5</v>
      </c>
      <c r="R175" s="21">
        <f t="shared" si="24"/>
        <v>66.224999999999994</v>
      </c>
      <c r="S175" s="21">
        <f t="shared" si="25"/>
        <v>60.375</v>
      </c>
      <c r="T175" s="21">
        <f t="shared" si="26"/>
        <v>48.674999999999997</v>
      </c>
      <c r="U175" s="21">
        <f t="shared" si="27"/>
        <v>60.375</v>
      </c>
      <c r="V175" s="20">
        <f t="shared" si="28"/>
        <v>58.42499999999999</v>
      </c>
      <c r="W175" s="20">
        <f t="shared" si="29"/>
        <v>58.912499999999994</v>
      </c>
    </row>
    <row r="176" spans="1:23" ht="13.5" x14ac:dyDescent="0.25">
      <c r="A176" s="3">
        <v>42258</v>
      </c>
      <c r="B176" s="2">
        <v>6.5477999999999996</v>
      </c>
      <c r="C176" s="2">
        <v>31.917204461968765</v>
      </c>
      <c r="D176" s="2">
        <v>0.28333299667434453</v>
      </c>
      <c r="E176" s="2">
        <v>2.740645580595398E-2</v>
      </c>
      <c r="F176" s="2">
        <v>6.6626200000000013</v>
      </c>
      <c r="G176" s="2">
        <v>6.7049299999999992</v>
      </c>
      <c r="H176" s="2">
        <v>6.9345949999999998</v>
      </c>
      <c r="I176" s="2">
        <v>6.993316000000001</v>
      </c>
      <c r="J176" s="17"/>
      <c r="K176" s="17" t="s">
        <v>55</v>
      </c>
      <c r="L176" s="17" t="s">
        <v>54</v>
      </c>
      <c r="M176" s="17" t="s">
        <v>47</v>
      </c>
      <c r="N176" s="20">
        <f t="shared" si="20"/>
        <v>50</v>
      </c>
      <c r="O176" s="20">
        <f t="shared" si="21"/>
        <v>100</v>
      </c>
      <c r="P176" s="20">
        <f t="shared" si="22"/>
        <v>75</v>
      </c>
      <c r="Q176" s="20">
        <f t="shared" si="23"/>
        <v>16.5</v>
      </c>
      <c r="R176" s="21">
        <f t="shared" si="24"/>
        <v>66.224999999999994</v>
      </c>
      <c r="S176" s="21">
        <f t="shared" si="25"/>
        <v>60.375</v>
      </c>
      <c r="T176" s="21">
        <f t="shared" si="26"/>
        <v>48.674999999999997</v>
      </c>
      <c r="U176" s="21">
        <f t="shared" si="27"/>
        <v>60.375</v>
      </c>
      <c r="V176" s="20">
        <f t="shared" si="28"/>
        <v>58.42499999999999</v>
      </c>
      <c r="W176" s="20">
        <f t="shared" si="29"/>
        <v>58.912499999999994</v>
      </c>
    </row>
    <row r="177" spans="1:23" ht="13.5" x14ac:dyDescent="0.25">
      <c r="A177" s="3">
        <v>42261</v>
      </c>
      <c r="B177" s="2">
        <v>6.4118000000000004</v>
      </c>
      <c r="C177" s="2">
        <v>28.099014002489739</v>
      </c>
      <c r="D177" s="2">
        <v>0.28861697044121204</v>
      </c>
      <c r="E177" s="2">
        <v>3.2222016159728514E-2</v>
      </c>
      <c r="F177" s="2">
        <v>6.6102400000000001</v>
      </c>
      <c r="G177" s="2">
        <v>6.6475100000000014</v>
      </c>
      <c r="H177" s="2">
        <v>6.8925399999999994</v>
      </c>
      <c r="I177" s="2">
        <v>6.9956340000000026</v>
      </c>
      <c r="J177" s="17"/>
      <c r="K177" s="17" t="s">
        <v>55</v>
      </c>
      <c r="L177" s="17" t="s">
        <v>54</v>
      </c>
      <c r="M177" s="17" t="s">
        <v>47</v>
      </c>
      <c r="N177" s="20">
        <f t="shared" si="20"/>
        <v>50</v>
      </c>
      <c r="O177" s="20">
        <f t="shared" si="21"/>
        <v>100</v>
      </c>
      <c r="P177" s="20">
        <f t="shared" si="22"/>
        <v>75</v>
      </c>
      <c r="Q177" s="20">
        <f t="shared" si="23"/>
        <v>16.5</v>
      </c>
      <c r="R177" s="21">
        <f t="shared" si="24"/>
        <v>66.224999999999994</v>
      </c>
      <c r="S177" s="21">
        <f t="shared" si="25"/>
        <v>60.375</v>
      </c>
      <c r="T177" s="21">
        <f t="shared" si="26"/>
        <v>48.674999999999997</v>
      </c>
      <c r="U177" s="21">
        <f t="shared" si="27"/>
        <v>60.375</v>
      </c>
      <c r="V177" s="20">
        <f t="shared" si="28"/>
        <v>58.42499999999999</v>
      </c>
      <c r="W177" s="20">
        <f t="shared" si="29"/>
        <v>58.912499999999994</v>
      </c>
    </row>
    <row r="178" spans="1:23" ht="13.5" x14ac:dyDescent="0.25">
      <c r="A178" s="3">
        <v>42262</v>
      </c>
      <c r="B178" s="2">
        <v>6.3463000000000003</v>
      </c>
      <c r="C178" s="2">
        <v>26.457414475335653</v>
      </c>
      <c r="D178" s="2">
        <v>0.26830934908544002</v>
      </c>
      <c r="E178" s="2">
        <v>3.5882767569375397E-2</v>
      </c>
      <c r="F178" s="2">
        <v>6.5346799999999998</v>
      </c>
      <c r="G178" s="2">
        <v>6.6046999999999993</v>
      </c>
      <c r="H178" s="2">
        <v>6.8502300000000007</v>
      </c>
      <c r="I178" s="2">
        <v>6.9966420000000014</v>
      </c>
      <c r="J178" s="17"/>
      <c r="K178" s="17" t="s">
        <v>55</v>
      </c>
      <c r="L178" s="17" t="s">
        <v>54</v>
      </c>
      <c r="M178" s="17" t="s">
        <v>47</v>
      </c>
      <c r="N178" s="20">
        <f t="shared" si="20"/>
        <v>50</v>
      </c>
      <c r="O178" s="20">
        <f t="shared" si="21"/>
        <v>100</v>
      </c>
      <c r="P178" s="20">
        <f t="shared" si="22"/>
        <v>75</v>
      </c>
      <c r="Q178" s="20">
        <f t="shared" si="23"/>
        <v>16.5</v>
      </c>
      <c r="R178" s="21">
        <f t="shared" si="24"/>
        <v>66.224999999999994</v>
      </c>
      <c r="S178" s="21">
        <f t="shared" si="25"/>
        <v>60.375</v>
      </c>
      <c r="T178" s="21">
        <f t="shared" si="26"/>
        <v>48.674999999999997</v>
      </c>
      <c r="U178" s="21">
        <f t="shared" si="27"/>
        <v>60.375</v>
      </c>
      <c r="V178" s="20">
        <f t="shared" si="28"/>
        <v>58.42499999999999</v>
      </c>
      <c r="W178" s="20">
        <f t="shared" si="29"/>
        <v>58.912499999999994</v>
      </c>
    </row>
    <row r="179" spans="1:23" ht="13.5" x14ac:dyDescent="0.25">
      <c r="A179" s="3">
        <v>42263</v>
      </c>
      <c r="B179" s="2">
        <v>6.4973999999999998</v>
      </c>
      <c r="C179" s="2">
        <v>35.778461344508003</v>
      </c>
      <c r="D179" s="2">
        <v>0.21281181840401864</v>
      </c>
      <c r="E179" s="2">
        <v>3.9655194170757323E-2</v>
      </c>
      <c r="F179" s="2">
        <v>6.4903599999999999</v>
      </c>
      <c r="G179" s="2">
        <v>6.5966400000000007</v>
      </c>
      <c r="H179" s="2">
        <v>6.8174899999999976</v>
      </c>
      <c r="I179" s="2">
        <v>7.0023840000000028</v>
      </c>
      <c r="J179" s="17"/>
      <c r="K179" s="17" t="s">
        <v>51</v>
      </c>
      <c r="L179" s="17" t="s">
        <v>54</v>
      </c>
      <c r="M179" s="17" t="s">
        <v>53</v>
      </c>
      <c r="N179" s="20">
        <f t="shared" si="20"/>
        <v>50</v>
      </c>
      <c r="O179" s="20">
        <f t="shared" si="21"/>
        <v>100</v>
      </c>
      <c r="P179" s="20">
        <f t="shared" si="22"/>
        <v>75</v>
      </c>
      <c r="Q179" s="20">
        <f t="shared" si="23"/>
        <v>66.5</v>
      </c>
      <c r="R179" s="21">
        <f t="shared" si="24"/>
        <v>73.724999999999994</v>
      </c>
      <c r="S179" s="21">
        <f t="shared" si="25"/>
        <v>72.875</v>
      </c>
      <c r="T179" s="21">
        <f t="shared" si="26"/>
        <v>71.174999999999997</v>
      </c>
      <c r="U179" s="21">
        <f t="shared" si="27"/>
        <v>72.875</v>
      </c>
      <c r="V179" s="20">
        <f t="shared" si="28"/>
        <v>72.591666666666654</v>
      </c>
      <c r="W179" s="20">
        <f t="shared" si="29"/>
        <v>72.662499999999994</v>
      </c>
    </row>
    <row r="180" spans="1:23" ht="13.5" x14ac:dyDescent="0.25">
      <c r="A180" s="3">
        <v>42264</v>
      </c>
      <c r="B180" s="2">
        <v>6.5427</v>
      </c>
      <c r="C180" s="2">
        <v>38.303146544235595</v>
      </c>
      <c r="D180" s="2">
        <v>0.18694552720456858</v>
      </c>
      <c r="E180" s="2">
        <v>4.3494719739032621E-2</v>
      </c>
      <c r="F180" s="2">
        <v>6.4692000000000007</v>
      </c>
      <c r="G180" s="2">
        <v>6.5785</v>
      </c>
      <c r="H180" s="2">
        <v>6.7857549999999991</v>
      </c>
      <c r="I180" s="2">
        <v>7.009032000000003</v>
      </c>
      <c r="J180" s="17"/>
      <c r="K180" s="17" t="s">
        <v>51</v>
      </c>
      <c r="L180" s="17" t="s">
        <v>50</v>
      </c>
      <c r="M180" s="17" t="s">
        <v>53</v>
      </c>
      <c r="N180" s="20">
        <f t="shared" si="20"/>
        <v>50</v>
      </c>
      <c r="O180" s="20">
        <f t="shared" si="21"/>
        <v>100</v>
      </c>
      <c r="P180" s="20">
        <f t="shared" si="22"/>
        <v>75</v>
      </c>
      <c r="Q180" s="20">
        <f t="shared" si="23"/>
        <v>83</v>
      </c>
      <c r="R180" s="21">
        <f t="shared" si="24"/>
        <v>76.2</v>
      </c>
      <c r="S180" s="21">
        <f t="shared" si="25"/>
        <v>77</v>
      </c>
      <c r="T180" s="21">
        <f t="shared" si="26"/>
        <v>78.599999999999994</v>
      </c>
      <c r="U180" s="21">
        <f t="shared" si="27"/>
        <v>77</v>
      </c>
      <c r="V180" s="20">
        <f t="shared" si="28"/>
        <v>77.266666666666666</v>
      </c>
      <c r="W180" s="20">
        <f t="shared" si="29"/>
        <v>77.199999999999989</v>
      </c>
    </row>
    <row r="181" spans="1:23" ht="13.5" x14ac:dyDescent="0.25">
      <c r="A181" s="3">
        <v>42265</v>
      </c>
      <c r="B181" s="2">
        <v>6.4873000000000003</v>
      </c>
      <c r="C181" s="2">
        <v>36.417613052811042</v>
      </c>
      <c r="D181" s="2">
        <v>0.16296657510010437</v>
      </c>
      <c r="E181" s="2">
        <v>4.8269740254513402E-2</v>
      </c>
      <c r="F181" s="2">
        <v>6.4570999999999996</v>
      </c>
      <c r="G181" s="2">
        <v>6.5598600000000005</v>
      </c>
      <c r="H181" s="2">
        <v>6.7527649999999992</v>
      </c>
      <c r="I181" s="2">
        <v>7.0149740000000032</v>
      </c>
      <c r="J181" s="17"/>
      <c r="K181" s="17" t="s">
        <v>51</v>
      </c>
      <c r="L181" s="17" t="s">
        <v>50</v>
      </c>
      <c r="M181" s="17" t="s">
        <v>53</v>
      </c>
      <c r="N181" s="20">
        <f t="shared" si="20"/>
        <v>50</v>
      </c>
      <c r="O181" s="20">
        <f t="shared" si="21"/>
        <v>100</v>
      </c>
      <c r="P181" s="20">
        <f t="shared" si="22"/>
        <v>75</v>
      </c>
      <c r="Q181" s="20">
        <f t="shared" si="23"/>
        <v>83</v>
      </c>
      <c r="R181" s="21">
        <f t="shared" si="24"/>
        <v>76.2</v>
      </c>
      <c r="S181" s="21">
        <f t="shared" si="25"/>
        <v>77</v>
      </c>
      <c r="T181" s="21">
        <f t="shared" si="26"/>
        <v>78.599999999999994</v>
      </c>
      <c r="U181" s="21">
        <f t="shared" si="27"/>
        <v>77</v>
      </c>
      <c r="V181" s="20">
        <f t="shared" si="28"/>
        <v>77.266666666666666</v>
      </c>
      <c r="W181" s="20">
        <f t="shared" si="29"/>
        <v>77.199999999999989</v>
      </c>
    </row>
    <row r="182" spans="1:23" ht="13.5" x14ac:dyDescent="0.25">
      <c r="A182" s="3">
        <v>42268</v>
      </c>
      <c r="B182" s="2">
        <v>6.4823000000000004</v>
      </c>
      <c r="C182" s="2">
        <v>36.244199421271951</v>
      </c>
      <c r="D182" s="2">
        <v>0.14481706476070855</v>
      </c>
      <c r="E182" s="2">
        <v>5.3837845438645747E-2</v>
      </c>
      <c r="F182" s="2">
        <v>6.4712000000000005</v>
      </c>
      <c r="G182" s="2">
        <v>6.5407200000000003</v>
      </c>
      <c r="H182" s="2">
        <v>6.7217900000000004</v>
      </c>
      <c r="I182" s="2">
        <v>7.0171900000000029</v>
      </c>
      <c r="J182" s="17"/>
      <c r="K182" s="17" t="s">
        <v>51</v>
      </c>
      <c r="L182" s="17" t="s">
        <v>50</v>
      </c>
      <c r="M182" s="17" t="s">
        <v>52</v>
      </c>
      <c r="N182" s="20">
        <f t="shared" si="20"/>
        <v>50</v>
      </c>
      <c r="O182" s="20">
        <f t="shared" si="21"/>
        <v>100</v>
      </c>
      <c r="P182" s="20">
        <f t="shared" si="22"/>
        <v>75</v>
      </c>
      <c r="Q182" s="20">
        <f t="shared" si="23"/>
        <v>100</v>
      </c>
      <c r="R182" s="21">
        <f t="shared" si="24"/>
        <v>78.75</v>
      </c>
      <c r="S182" s="21">
        <f t="shared" si="25"/>
        <v>81.25</v>
      </c>
      <c r="T182" s="21">
        <f t="shared" si="26"/>
        <v>86.25</v>
      </c>
      <c r="U182" s="21">
        <f t="shared" si="27"/>
        <v>81.25</v>
      </c>
      <c r="V182" s="20">
        <f t="shared" si="28"/>
        <v>82.083333333333329</v>
      </c>
      <c r="W182" s="20">
        <f t="shared" si="29"/>
        <v>81.875</v>
      </c>
    </row>
    <row r="183" spans="1:23" ht="13.5" x14ac:dyDescent="0.25">
      <c r="A183" s="3">
        <v>42269</v>
      </c>
      <c r="B183" s="2">
        <v>6.4973999999999998</v>
      </c>
      <c r="C183" s="2">
        <v>37.216518432892599</v>
      </c>
      <c r="D183" s="2">
        <v>0.13776355022402154</v>
      </c>
      <c r="E183" s="2">
        <v>5.6500182005582711E-2</v>
      </c>
      <c r="F183" s="2">
        <v>6.5014200000000004</v>
      </c>
      <c r="G183" s="2">
        <v>6.5180499999999997</v>
      </c>
      <c r="H183" s="2">
        <v>6.6923249999999994</v>
      </c>
      <c r="I183" s="2">
        <v>7.0182980000000024</v>
      </c>
      <c r="J183" s="17"/>
      <c r="K183" s="17" t="s">
        <v>51</v>
      </c>
      <c r="L183" s="17" t="s">
        <v>50</v>
      </c>
      <c r="M183" s="17" t="s">
        <v>52</v>
      </c>
      <c r="N183" s="20">
        <f t="shared" si="20"/>
        <v>50</v>
      </c>
      <c r="O183" s="20">
        <f t="shared" si="21"/>
        <v>100</v>
      </c>
      <c r="P183" s="20">
        <f t="shared" si="22"/>
        <v>75</v>
      </c>
      <c r="Q183" s="20">
        <f t="shared" si="23"/>
        <v>100</v>
      </c>
      <c r="R183" s="21">
        <f t="shared" si="24"/>
        <v>78.75</v>
      </c>
      <c r="S183" s="21">
        <f t="shared" si="25"/>
        <v>81.25</v>
      </c>
      <c r="T183" s="21">
        <f t="shared" si="26"/>
        <v>86.25</v>
      </c>
      <c r="U183" s="21">
        <f t="shared" si="27"/>
        <v>81.25</v>
      </c>
      <c r="V183" s="20">
        <f t="shared" si="28"/>
        <v>82.083333333333329</v>
      </c>
      <c r="W183" s="20">
        <f t="shared" si="29"/>
        <v>81.875</v>
      </c>
    </row>
    <row r="184" spans="1:23" ht="13.5" x14ac:dyDescent="0.25">
      <c r="A184" s="3">
        <v>42270</v>
      </c>
      <c r="B184" s="2">
        <v>6.5830000000000002</v>
      </c>
      <c r="C184" s="2">
        <v>42.56406156379979</v>
      </c>
      <c r="D184" s="2">
        <v>0.12612545706594513</v>
      </c>
      <c r="E184" s="2">
        <v>5.6619794258505163E-2</v>
      </c>
      <c r="F184" s="2">
        <v>6.5185399999999998</v>
      </c>
      <c r="G184" s="2">
        <v>6.5044500000000003</v>
      </c>
      <c r="H184" s="2">
        <v>6.6613500000000005</v>
      </c>
      <c r="I184" s="2">
        <v>7.0190020000000031</v>
      </c>
      <c r="J184" s="17"/>
      <c r="K184" s="17" t="s">
        <v>51</v>
      </c>
      <c r="L184" s="17" t="s">
        <v>54</v>
      </c>
      <c r="M184" s="17" t="s">
        <v>52</v>
      </c>
      <c r="N184" s="20">
        <f t="shared" si="20"/>
        <v>50</v>
      </c>
      <c r="O184" s="20">
        <f t="shared" si="21"/>
        <v>100</v>
      </c>
      <c r="P184" s="20">
        <f t="shared" si="22"/>
        <v>75</v>
      </c>
      <c r="Q184" s="20">
        <f t="shared" si="23"/>
        <v>83.5</v>
      </c>
      <c r="R184" s="21">
        <f t="shared" si="24"/>
        <v>76.275000000000006</v>
      </c>
      <c r="S184" s="21">
        <f t="shared" si="25"/>
        <v>77.125</v>
      </c>
      <c r="T184" s="21">
        <f t="shared" si="26"/>
        <v>78.825000000000003</v>
      </c>
      <c r="U184" s="21">
        <f t="shared" si="27"/>
        <v>77.125</v>
      </c>
      <c r="V184" s="20">
        <f t="shared" si="28"/>
        <v>77.408333333333346</v>
      </c>
      <c r="W184" s="20">
        <f t="shared" si="29"/>
        <v>77.337500000000006</v>
      </c>
    </row>
    <row r="185" spans="1:23" ht="13.5" x14ac:dyDescent="0.25">
      <c r="A185" s="3">
        <v>42275</v>
      </c>
      <c r="B185" s="2">
        <v>6.6485000000000003</v>
      </c>
      <c r="C185" s="2">
        <v>46.33096839398587</v>
      </c>
      <c r="D185" s="2">
        <v>0.10142181761655866</v>
      </c>
      <c r="E185" s="2">
        <v>5.6066426312157705E-2</v>
      </c>
      <c r="F185" s="2">
        <v>6.539699999999999</v>
      </c>
      <c r="G185" s="2">
        <v>6.5044500000000003</v>
      </c>
      <c r="H185" s="2">
        <v>6.6323899999999991</v>
      </c>
      <c r="I185" s="2">
        <v>7.0188000000000033</v>
      </c>
      <c r="J185" s="17"/>
      <c r="K185" s="17" t="s">
        <v>51</v>
      </c>
      <c r="L185" s="17" t="s">
        <v>50</v>
      </c>
      <c r="M185" s="17" t="s">
        <v>52</v>
      </c>
      <c r="N185" s="20">
        <f t="shared" si="20"/>
        <v>50</v>
      </c>
      <c r="O185" s="20">
        <f t="shared" si="21"/>
        <v>100</v>
      </c>
      <c r="P185" s="20">
        <f t="shared" si="22"/>
        <v>75</v>
      </c>
      <c r="Q185" s="20">
        <f t="shared" si="23"/>
        <v>100</v>
      </c>
      <c r="R185" s="21">
        <f t="shared" si="24"/>
        <v>78.75</v>
      </c>
      <c r="S185" s="21">
        <f t="shared" si="25"/>
        <v>81.25</v>
      </c>
      <c r="T185" s="21">
        <f t="shared" si="26"/>
        <v>86.25</v>
      </c>
      <c r="U185" s="21">
        <f t="shared" si="27"/>
        <v>81.25</v>
      </c>
      <c r="V185" s="20">
        <f t="shared" si="28"/>
        <v>82.083333333333329</v>
      </c>
      <c r="W185" s="20">
        <f t="shared" si="29"/>
        <v>81.875</v>
      </c>
    </row>
    <row r="186" spans="1:23" ht="13.5" x14ac:dyDescent="0.25">
      <c r="A186" s="3">
        <v>42276</v>
      </c>
      <c r="B186" s="2">
        <v>6.6383999999999999</v>
      </c>
      <c r="C186" s="2">
        <v>45.831816202663852</v>
      </c>
      <c r="D186" s="2">
        <v>6.6167150610724867E-2</v>
      </c>
      <c r="E186" s="2">
        <v>5.3534235531974485E-2</v>
      </c>
      <c r="F186" s="2">
        <v>6.5699199999999989</v>
      </c>
      <c r="G186" s="2">
        <v>6.5135099999999992</v>
      </c>
      <c r="H186" s="2">
        <v>6.6092199999999988</v>
      </c>
      <c r="I186" s="2">
        <v>7.0174900000000022</v>
      </c>
      <c r="J186" s="17"/>
      <c r="K186" s="17" t="s">
        <v>51</v>
      </c>
      <c r="L186" s="17" t="s">
        <v>50</v>
      </c>
      <c r="M186" s="17" t="s">
        <v>52</v>
      </c>
      <c r="N186" s="20">
        <f t="shared" si="20"/>
        <v>50</v>
      </c>
      <c r="O186" s="20">
        <f t="shared" si="21"/>
        <v>100</v>
      </c>
      <c r="P186" s="20">
        <f t="shared" si="22"/>
        <v>75</v>
      </c>
      <c r="Q186" s="20">
        <f t="shared" si="23"/>
        <v>100</v>
      </c>
      <c r="R186" s="21">
        <f t="shared" si="24"/>
        <v>78.75</v>
      </c>
      <c r="S186" s="21">
        <f t="shared" si="25"/>
        <v>81.25</v>
      </c>
      <c r="T186" s="21">
        <f t="shared" si="26"/>
        <v>86.25</v>
      </c>
      <c r="U186" s="21">
        <f t="shared" si="27"/>
        <v>81.25</v>
      </c>
      <c r="V186" s="20">
        <f t="shared" si="28"/>
        <v>82.083333333333329</v>
      </c>
      <c r="W186" s="20">
        <f t="shared" si="29"/>
        <v>81.875</v>
      </c>
    </row>
    <row r="187" spans="1:23" ht="13.5" x14ac:dyDescent="0.25">
      <c r="A187" s="3">
        <v>42277</v>
      </c>
      <c r="B187" s="2">
        <v>6.5980999999999996</v>
      </c>
      <c r="C187" s="2">
        <v>43.803932428186265</v>
      </c>
      <c r="D187" s="2">
        <v>1.882156078437891E-2</v>
      </c>
      <c r="E187" s="2">
        <v>4.9107184063716981E-2</v>
      </c>
      <c r="F187" s="2">
        <v>6.5930800000000005</v>
      </c>
      <c r="G187" s="2">
        <v>6.5321400000000001</v>
      </c>
      <c r="H187" s="2">
        <v>6.5898250000000003</v>
      </c>
      <c r="I187" s="2">
        <v>7.0114460000000021</v>
      </c>
      <c r="J187" s="17"/>
      <c r="K187" s="17" t="s">
        <v>51</v>
      </c>
      <c r="L187" s="17" t="s">
        <v>50</v>
      </c>
      <c r="M187" s="17" t="s">
        <v>52</v>
      </c>
      <c r="N187" s="20">
        <f t="shared" si="20"/>
        <v>50</v>
      </c>
      <c r="O187" s="20">
        <f t="shared" si="21"/>
        <v>100</v>
      </c>
      <c r="P187" s="20">
        <f t="shared" si="22"/>
        <v>75</v>
      </c>
      <c r="Q187" s="20">
        <f t="shared" si="23"/>
        <v>100</v>
      </c>
      <c r="R187" s="21">
        <f t="shared" si="24"/>
        <v>78.75</v>
      </c>
      <c r="S187" s="21">
        <f t="shared" si="25"/>
        <v>81.25</v>
      </c>
      <c r="T187" s="21">
        <f t="shared" si="26"/>
        <v>86.25</v>
      </c>
      <c r="U187" s="21">
        <f t="shared" si="27"/>
        <v>81.25</v>
      </c>
      <c r="V187" s="20">
        <f t="shared" si="28"/>
        <v>82.083333333333329</v>
      </c>
      <c r="W187" s="20">
        <f t="shared" si="29"/>
        <v>81.875</v>
      </c>
    </row>
    <row r="188" spans="1:23" ht="13.5" x14ac:dyDescent="0.25">
      <c r="A188" s="3">
        <v>42278</v>
      </c>
      <c r="B188" s="2">
        <v>6.5023999999999997</v>
      </c>
      <c r="C188" s="2">
        <v>39.351209672730462</v>
      </c>
      <c r="D188" s="2">
        <v>-2.359816413123994E-2</v>
      </c>
      <c r="E188" s="2">
        <v>4.3222647263233355E-2</v>
      </c>
      <c r="F188" s="2">
        <v>6.5940799999999999</v>
      </c>
      <c r="G188" s="2">
        <v>6.5477499999999988</v>
      </c>
      <c r="H188" s="2">
        <v>6.5762249999999991</v>
      </c>
      <c r="I188" s="2">
        <v>6.9974440000000024</v>
      </c>
      <c r="J188" s="17"/>
      <c r="K188" s="17" t="s">
        <v>51</v>
      </c>
      <c r="L188" s="17" t="s">
        <v>54</v>
      </c>
      <c r="M188" s="17" t="s">
        <v>52</v>
      </c>
      <c r="N188" s="20">
        <f t="shared" si="20"/>
        <v>50</v>
      </c>
      <c r="O188" s="20">
        <f t="shared" si="21"/>
        <v>100</v>
      </c>
      <c r="P188" s="20">
        <f t="shared" si="22"/>
        <v>75</v>
      </c>
      <c r="Q188" s="20">
        <f t="shared" si="23"/>
        <v>83.5</v>
      </c>
      <c r="R188" s="21">
        <f t="shared" si="24"/>
        <v>76.275000000000006</v>
      </c>
      <c r="S188" s="21">
        <f t="shared" si="25"/>
        <v>77.125</v>
      </c>
      <c r="T188" s="21">
        <f t="shared" si="26"/>
        <v>78.825000000000003</v>
      </c>
      <c r="U188" s="21">
        <f t="shared" si="27"/>
        <v>77.125</v>
      </c>
      <c r="V188" s="20">
        <f t="shared" si="28"/>
        <v>77.408333333333346</v>
      </c>
      <c r="W188" s="20">
        <f t="shared" si="29"/>
        <v>77.337500000000006</v>
      </c>
    </row>
    <row r="189" spans="1:23" ht="13.5" x14ac:dyDescent="0.25">
      <c r="A189" s="3">
        <v>42279</v>
      </c>
      <c r="B189" s="2">
        <v>6.6938000000000004</v>
      </c>
      <c r="C189" s="2">
        <v>50.244690344380402</v>
      </c>
      <c r="D189" s="2">
        <v>-4.92746077075088E-2</v>
      </c>
      <c r="E189" s="2">
        <v>3.5736203301007685E-2</v>
      </c>
      <c r="F189" s="2">
        <v>6.6162400000000003</v>
      </c>
      <c r="G189" s="2">
        <v>6.5673900000000005</v>
      </c>
      <c r="H189" s="2">
        <v>6.5820150000000002</v>
      </c>
      <c r="I189" s="2">
        <v>6.9832400000000021</v>
      </c>
      <c r="J189" s="17"/>
      <c r="K189" s="17" t="s">
        <v>51</v>
      </c>
      <c r="L189" s="17" t="s">
        <v>54</v>
      </c>
      <c r="M189" s="17" t="s">
        <v>52</v>
      </c>
      <c r="N189" s="20">
        <f t="shared" si="20"/>
        <v>50</v>
      </c>
      <c r="O189" s="20">
        <f t="shared" si="21"/>
        <v>100</v>
      </c>
      <c r="P189" s="20">
        <f t="shared" si="22"/>
        <v>75</v>
      </c>
      <c r="Q189" s="20">
        <f t="shared" si="23"/>
        <v>83.5</v>
      </c>
      <c r="R189" s="21">
        <f t="shared" si="24"/>
        <v>76.275000000000006</v>
      </c>
      <c r="S189" s="21">
        <f t="shared" si="25"/>
        <v>77.125</v>
      </c>
      <c r="T189" s="21">
        <f t="shared" si="26"/>
        <v>78.825000000000003</v>
      </c>
      <c r="U189" s="21">
        <f t="shared" si="27"/>
        <v>77.125</v>
      </c>
      <c r="V189" s="20">
        <f t="shared" si="28"/>
        <v>77.408333333333346</v>
      </c>
      <c r="W189" s="20">
        <f t="shared" si="29"/>
        <v>77.337500000000006</v>
      </c>
    </row>
    <row r="190" spans="1:23" ht="13.5" x14ac:dyDescent="0.25">
      <c r="A190" s="3">
        <v>42282</v>
      </c>
      <c r="B190" s="2">
        <v>6.6485000000000003</v>
      </c>
      <c r="C190" s="2">
        <v>48.045134999579908</v>
      </c>
      <c r="D190" s="2">
        <v>-6.0743335777718954E-2</v>
      </c>
      <c r="E190" s="2">
        <v>2.9469195323627864E-2</v>
      </c>
      <c r="F190" s="2">
        <v>6.6162400000000003</v>
      </c>
      <c r="G190" s="2">
        <v>6.5779700000000005</v>
      </c>
      <c r="H190" s="2">
        <v>6.5782349999999994</v>
      </c>
      <c r="I190" s="2">
        <v>6.9725620000000026</v>
      </c>
      <c r="J190" s="17"/>
      <c r="K190" s="17" t="s">
        <v>55</v>
      </c>
      <c r="L190" s="17" t="s">
        <v>54</v>
      </c>
      <c r="M190" s="17" t="s">
        <v>54</v>
      </c>
      <c r="N190" s="20">
        <f t="shared" si="20"/>
        <v>50</v>
      </c>
      <c r="O190" s="20">
        <f t="shared" si="21"/>
        <v>100</v>
      </c>
      <c r="P190" s="20">
        <f t="shared" si="22"/>
        <v>75</v>
      </c>
      <c r="Q190" s="20">
        <f t="shared" si="23"/>
        <v>16.5</v>
      </c>
      <c r="R190" s="21">
        <f t="shared" si="24"/>
        <v>66.224999999999994</v>
      </c>
      <c r="S190" s="21">
        <f t="shared" si="25"/>
        <v>60.375</v>
      </c>
      <c r="T190" s="21">
        <f t="shared" si="26"/>
        <v>48.674999999999997</v>
      </c>
      <c r="U190" s="21">
        <f t="shared" si="27"/>
        <v>60.375</v>
      </c>
      <c r="V190" s="20">
        <f t="shared" si="28"/>
        <v>58.42499999999999</v>
      </c>
      <c r="W190" s="20">
        <f t="shared" si="29"/>
        <v>58.912499999999994</v>
      </c>
    </row>
    <row r="191" spans="1:23" ht="13.5" x14ac:dyDescent="0.25">
      <c r="A191" s="3">
        <v>42283</v>
      </c>
      <c r="B191" s="2">
        <v>6.6837999999999997</v>
      </c>
      <c r="C191" s="2">
        <v>49.886175958107948</v>
      </c>
      <c r="D191" s="2">
        <v>-8.1380164484833095E-2</v>
      </c>
      <c r="E191" s="2">
        <v>2.4682111868159641E-2</v>
      </c>
      <c r="F191" s="2">
        <v>6.6253199999999994</v>
      </c>
      <c r="G191" s="2">
        <v>6.5976200000000009</v>
      </c>
      <c r="H191" s="2">
        <v>6.5787399999999989</v>
      </c>
      <c r="I191" s="2">
        <v>6.962188000000002</v>
      </c>
      <c r="J191" s="17"/>
      <c r="K191" s="17" t="s">
        <v>55</v>
      </c>
      <c r="L191" s="17" t="s">
        <v>54</v>
      </c>
      <c r="M191" s="17" t="s">
        <v>49</v>
      </c>
      <c r="N191" s="20">
        <f t="shared" si="20"/>
        <v>50</v>
      </c>
      <c r="O191" s="20">
        <f t="shared" si="21"/>
        <v>100</v>
      </c>
      <c r="P191" s="20">
        <f t="shared" si="22"/>
        <v>75</v>
      </c>
      <c r="Q191" s="20">
        <f t="shared" si="23"/>
        <v>16.5</v>
      </c>
      <c r="R191" s="21">
        <f t="shared" si="24"/>
        <v>66.224999999999994</v>
      </c>
      <c r="S191" s="21">
        <f t="shared" si="25"/>
        <v>60.375</v>
      </c>
      <c r="T191" s="21">
        <f t="shared" si="26"/>
        <v>48.674999999999997</v>
      </c>
      <c r="U191" s="21">
        <f t="shared" si="27"/>
        <v>60.375</v>
      </c>
      <c r="V191" s="20">
        <f t="shared" si="28"/>
        <v>58.42499999999999</v>
      </c>
      <c r="W191" s="20">
        <f t="shared" si="29"/>
        <v>58.912499999999994</v>
      </c>
    </row>
    <row r="192" spans="1:23" ht="13.5" x14ac:dyDescent="0.25">
      <c r="A192" s="3">
        <v>42284</v>
      </c>
      <c r="B192" s="2">
        <v>6.6485000000000003</v>
      </c>
      <c r="C192" s="2">
        <v>48.052437734113418</v>
      </c>
      <c r="D192" s="2">
        <v>-9.7014942936447746E-2</v>
      </c>
      <c r="E192" s="2">
        <v>2.1534686648892649E-2</v>
      </c>
      <c r="F192" s="2">
        <v>6.6353999999999997</v>
      </c>
      <c r="G192" s="2">
        <v>6.6142400000000006</v>
      </c>
      <c r="H192" s="2">
        <v>6.5774799999999995</v>
      </c>
      <c r="I192" s="2">
        <v>6.9490920000000029</v>
      </c>
      <c r="J192" s="17"/>
      <c r="K192" s="17" t="s">
        <v>51</v>
      </c>
      <c r="L192" s="17" t="s">
        <v>54</v>
      </c>
      <c r="M192" s="17" t="s">
        <v>52</v>
      </c>
      <c r="N192" s="20">
        <f t="shared" si="20"/>
        <v>50</v>
      </c>
      <c r="O192" s="20">
        <f t="shared" si="21"/>
        <v>100</v>
      </c>
      <c r="P192" s="20">
        <f t="shared" si="22"/>
        <v>75</v>
      </c>
      <c r="Q192" s="20">
        <f t="shared" si="23"/>
        <v>83.5</v>
      </c>
      <c r="R192" s="21">
        <f t="shared" si="24"/>
        <v>76.275000000000006</v>
      </c>
      <c r="S192" s="21">
        <f t="shared" si="25"/>
        <v>77.125</v>
      </c>
      <c r="T192" s="21">
        <f t="shared" si="26"/>
        <v>78.825000000000003</v>
      </c>
      <c r="U192" s="21">
        <f t="shared" si="27"/>
        <v>77.125</v>
      </c>
      <c r="V192" s="20">
        <f t="shared" si="28"/>
        <v>77.408333333333346</v>
      </c>
      <c r="W192" s="20">
        <f t="shared" si="29"/>
        <v>77.337500000000006</v>
      </c>
    </row>
    <row r="193" spans="1:23" ht="13.5" x14ac:dyDescent="0.25">
      <c r="A193" s="3">
        <v>42285</v>
      </c>
      <c r="B193" s="2">
        <v>6.6435000000000004</v>
      </c>
      <c r="C193" s="2">
        <v>47.784505968324012</v>
      </c>
      <c r="D193" s="2">
        <v>-0.10735939963857977</v>
      </c>
      <c r="E193" s="2">
        <v>2.4414069653784294E-2</v>
      </c>
      <c r="F193" s="2">
        <v>6.6636199999999999</v>
      </c>
      <c r="G193" s="2">
        <v>6.6288499999999999</v>
      </c>
      <c r="H193" s="2">
        <v>6.5734499999999993</v>
      </c>
      <c r="I193" s="2">
        <v>6.9318680000000032</v>
      </c>
      <c r="J193" s="17"/>
      <c r="K193" s="17" t="s">
        <v>51</v>
      </c>
      <c r="L193" s="17" t="s">
        <v>54</v>
      </c>
      <c r="M193" s="17" t="s">
        <v>52</v>
      </c>
      <c r="N193" s="20">
        <f t="shared" si="20"/>
        <v>50</v>
      </c>
      <c r="O193" s="20">
        <f t="shared" si="21"/>
        <v>100</v>
      </c>
      <c r="P193" s="20">
        <f t="shared" si="22"/>
        <v>75</v>
      </c>
      <c r="Q193" s="20">
        <f t="shared" si="23"/>
        <v>83.5</v>
      </c>
      <c r="R193" s="21">
        <f t="shared" si="24"/>
        <v>76.275000000000006</v>
      </c>
      <c r="S193" s="21">
        <f t="shared" si="25"/>
        <v>77.125</v>
      </c>
      <c r="T193" s="21">
        <f t="shared" si="26"/>
        <v>78.825000000000003</v>
      </c>
      <c r="U193" s="21">
        <f t="shared" si="27"/>
        <v>77.125</v>
      </c>
      <c r="V193" s="20">
        <f t="shared" si="28"/>
        <v>77.408333333333346</v>
      </c>
      <c r="W193" s="20">
        <f t="shared" si="29"/>
        <v>77.337500000000006</v>
      </c>
    </row>
    <row r="194" spans="1:23" ht="13.5" x14ac:dyDescent="0.25">
      <c r="A194" s="3">
        <v>42286</v>
      </c>
      <c r="B194" s="2">
        <v>6.5477999999999996</v>
      </c>
      <c r="C194" s="2">
        <v>42.858729586332799</v>
      </c>
      <c r="D194" s="2">
        <v>-9.5647399623001839E-2</v>
      </c>
      <c r="E194" s="2">
        <v>3.0984124756402005E-2</v>
      </c>
      <c r="F194" s="2">
        <v>6.6344200000000004</v>
      </c>
      <c r="G194" s="2">
        <v>6.6253299999999999</v>
      </c>
      <c r="H194" s="2">
        <v>6.5648900000000001</v>
      </c>
      <c r="I194" s="2">
        <v>6.9107140000000014</v>
      </c>
      <c r="J194" s="17"/>
      <c r="K194" s="17" t="s">
        <v>55</v>
      </c>
      <c r="L194" s="17" t="s">
        <v>54</v>
      </c>
      <c r="M194" s="17" t="s">
        <v>47</v>
      </c>
      <c r="N194" s="20">
        <f t="shared" ref="N194:N257" si="30">IF(D194&lt;30,50, IF(D194&gt;70, 0, 25))</f>
        <v>50</v>
      </c>
      <c r="O194" s="20">
        <f t="shared" ref="O194:O257" si="31">IF(F194-E194&gt;0.02, 100, IF(F194-E194&lt;0,0,45))</f>
        <v>100</v>
      </c>
      <c r="P194" s="20">
        <f t="shared" ref="P194:P257" si="32">IF(G194-J194&gt;10,100,IF(G194-J194&gt;5,75, IF(G194-J194&gt;0,50,0)))</f>
        <v>75</v>
      </c>
      <c r="Q194" s="20">
        <f t="shared" ref="Q194:Q257" si="33">IF(M194="confirmed bullish", 34, IF(M194="bullish divergence",17, 0))+IF(K194="bullish",33,IF(K194="bearish",0,16.5))+IF(L194="strong",33,IF(L194="weak",0,16.5))</f>
        <v>16.5</v>
      </c>
      <c r="R194" s="21">
        <f t="shared" si="24"/>
        <v>66.224999999999994</v>
      </c>
      <c r="S194" s="21">
        <f t="shared" si="25"/>
        <v>60.375</v>
      </c>
      <c r="T194" s="21">
        <f t="shared" si="26"/>
        <v>48.674999999999997</v>
      </c>
      <c r="U194" s="21">
        <f t="shared" si="27"/>
        <v>60.375</v>
      </c>
      <c r="V194" s="20">
        <f t="shared" si="28"/>
        <v>58.42499999999999</v>
      </c>
      <c r="W194" s="20">
        <f t="shared" si="29"/>
        <v>58.912499999999994</v>
      </c>
    </row>
    <row r="195" spans="1:23" ht="13.5" x14ac:dyDescent="0.25">
      <c r="A195" s="3">
        <v>42289</v>
      </c>
      <c r="B195" s="2">
        <v>6.5377000000000001</v>
      </c>
      <c r="C195" s="2">
        <v>42.36240891995584</v>
      </c>
      <c r="D195" s="2">
        <v>-7.4155121552415437E-2</v>
      </c>
      <c r="E195" s="2">
        <v>3.7914497659038211E-2</v>
      </c>
      <c r="F195" s="2">
        <v>6.6122599999999991</v>
      </c>
      <c r="G195" s="2">
        <v>6.6142500000000002</v>
      </c>
      <c r="H195" s="2">
        <v>6.5593499999999993</v>
      </c>
      <c r="I195" s="2">
        <v>6.8893580000000005</v>
      </c>
      <c r="J195" s="17"/>
      <c r="K195" s="17" t="s">
        <v>55</v>
      </c>
      <c r="L195" s="17" t="s">
        <v>54</v>
      </c>
      <c r="M195" s="17" t="s">
        <v>47</v>
      </c>
      <c r="N195" s="20">
        <f t="shared" si="30"/>
        <v>50</v>
      </c>
      <c r="O195" s="20">
        <f t="shared" si="31"/>
        <v>100</v>
      </c>
      <c r="P195" s="20">
        <f t="shared" si="32"/>
        <v>75</v>
      </c>
      <c r="Q195" s="20">
        <f t="shared" si="33"/>
        <v>16.5</v>
      </c>
      <c r="R195" s="21">
        <f t="shared" ref="R195:R258" si="34">0.35*N195+O195*0.35+P195*0.15+Q195*0.15</f>
        <v>66.224999999999994</v>
      </c>
      <c r="S195" s="21">
        <f t="shared" ref="S195:S258" si="35">N195*0.2+O195*0.2+P195*0.35+Q195*0.25</f>
        <v>60.375</v>
      </c>
      <c r="T195" s="21">
        <f t="shared" ref="T195:T258" si="36">N195*0.15+O195*0.15+P195*0.25+Q195*0.45</f>
        <v>48.674999999999997</v>
      </c>
      <c r="U195" s="21">
        <f t="shared" ref="U195:U258" si="37">0.25*SUM(N195:Q195)</f>
        <v>60.375</v>
      </c>
      <c r="V195" s="20">
        <f t="shared" ref="V195:V258" si="38">SUM(R195:T195)/3</f>
        <v>58.42499999999999</v>
      </c>
      <c r="W195" s="20">
        <f t="shared" ref="W195:W258" si="39">SUM(R195:U195)/4</f>
        <v>58.912499999999994</v>
      </c>
    </row>
    <row r="196" spans="1:23" ht="13.5" x14ac:dyDescent="0.25">
      <c r="A196" s="3">
        <v>42290</v>
      </c>
      <c r="B196" s="2">
        <v>6.5175000000000001</v>
      </c>
      <c r="C196" s="2">
        <v>41.331503209370759</v>
      </c>
      <c r="D196" s="2">
        <v>-5.5266241336970445E-2</v>
      </c>
      <c r="E196" s="2">
        <v>4.37437294120116E-2</v>
      </c>
      <c r="F196" s="2">
        <v>6.5790000000000006</v>
      </c>
      <c r="G196" s="2">
        <v>6.6021600000000005</v>
      </c>
      <c r="H196" s="2">
        <v>6.5578349999999999</v>
      </c>
      <c r="I196" s="2">
        <v>6.8687060000000004</v>
      </c>
      <c r="J196" s="17"/>
      <c r="K196" s="17" t="s">
        <v>55</v>
      </c>
      <c r="L196" s="17" t="s">
        <v>54</v>
      </c>
      <c r="M196" s="17" t="s">
        <v>47</v>
      </c>
      <c r="N196" s="20">
        <f t="shared" si="30"/>
        <v>50</v>
      </c>
      <c r="O196" s="20">
        <f t="shared" si="31"/>
        <v>100</v>
      </c>
      <c r="P196" s="20">
        <f t="shared" si="32"/>
        <v>75</v>
      </c>
      <c r="Q196" s="20">
        <f t="shared" si="33"/>
        <v>16.5</v>
      </c>
      <c r="R196" s="21">
        <f t="shared" si="34"/>
        <v>66.224999999999994</v>
      </c>
      <c r="S196" s="21">
        <f t="shared" si="35"/>
        <v>60.375</v>
      </c>
      <c r="T196" s="21">
        <f t="shared" si="36"/>
        <v>48.674999999999997</v>
      </c>
      <c r="U196" s="21">
        <f t="shared" si="37"/>
        <v>60.375</v>
      </c>
      <c r="V196" s="20">
        <f t="shared" si="38"/>
        <v>58.42499999999999</v>
      </c>
      <c r="W196" s="20">
        <f t="shared" si="39"/>
        <v>58.912499999999994</v>
      </c>
    </row>
    <row r="197" spans="1:23" ht="13.5" x14ac:dyDescent="0.25">
      <c r="A197" s="3">
        <v>42293</v>
      </c>
      <c r="B197" s="2">
        <v>6.5377000000000001</v>
      </c>
      <c r="C197" s="2">
        <v>42.829782662664378</v>
      </c>
      <c r="D197" s="2">
        <v>-4.6155964913623393E-2</v>
      </c>
      <c r="E197" s="2">
        <v>4.8776995635896062E-2</v>
      </c>
      <c r="F197" s="2">
        <v>6.5568399999999993</v>
      </c>
      <c r="G197" s="2">
        <v>6.5961200000000009</v>
      </c>
      <c r="H197" s="2">
        <v>6.5641299999999987</v>
      </c>
      <c r="I197" s="2">
        <v>6.8493660000000007</v>
      </c>
      <c r="J197" s="17"/>
      <c r="K197" s="17" t="s">
        <v>55</v>
      </c>
      <c r="L197" s="17" t="s">
        <v>54</v>
      </c>
      <c r="M197" s="17" t="s">
        <v>47</v>
      </c>
      <c r="N197" s="20">
        <f t="shared" si="30"/>
        <v>50</v>
      </c>
      <c r="O197" s="20">
        <f t="shared" si="31"/>
        <v>100</v>
      </c>
      <c r="P197" s="20">
        <f t="shared" si="32"/>
        <v>75</v>
      </c>
      <c r="Q197" s="20">
        <f t="shared" si="33"/>
        <v>16.5</v>
      </c>
      <c r="R197" s="21">
        <f t="shared" si="34"/>
        <v>66.224999999999994</v>
      </c>
      <c r="S197" s="21">
        <f t="shared" si="35"/>
        <v>60.375</v>
      </c>
      <c r="T197" s="21">
        <f t="shared" si="36"/>
        <v>48.674999999999997</v>
      </c>
      <c r="U197" s="21">
        <f t="shared" si="37"/>
        <v>60.375</v>
      </c>
      <c r="V197" s="20">
        <f t="shared" si="38"/>
        <v>58.42499999999999</v>
      </c>
      <c r="W197" s="20">
        <f t="shared" si="39"/>
        <v>58.912499999999994</v>
      </c>
    </row>
    <row r="198" spans="1:23" ht="13.5" x14ac:dyDescent="0.25">
      <c r="A198" s="3">
        <v>42296</v>
      </c>
      <c r="B198" s="2">
        <v>6.4973999999999998</v>
      </c>
      <c r="C198" s="2">
        <v>40.601995963101132</v>
      </c>
      <c r="D198" s="2">
        <v>-4.9541862702582762E-2</v>
      </c>
      <c r="E198" s="2">
        <v>5.3211554989616133E-2</v>
      </c>
      <c r="F198" s="2">
        <v>6.5276200000000006</v>
      </c>
      <c r="G198" s="2">
        <v>6.5956200000000011</v>
      </c>
      <c r="H198" s="2">
        <v>6.5716849999999996</v>
      </c>
      <c r="I198" s="2">
        <v>6.8302260000000015</v>
      </c>
      <c r="J198" s="17"/>
      <c r="K198" s="17" t="s">
        <v>55</v>
      </c>
      <c r="L198" s="17" t="s">
        <v>54</v>
      </c>
      <c r="M198" s="17" t="s">
        <v>47</v>
      </c>
      <c r="N198" s="20">
        <f t="shared" si="30"/>
        <v>50</v>
      </c>
      <c r="O198" s="20">
        <f t="shared" si="31"/>
        <v>100</v>
      </c>
      <c r="P198" s="20">
        <f t="shared" si="32"/>
        <v>75</v>
      </c>
      <c r="Q198" s="20">
        <f t="shared" si="33"/>
        <v>16.5</v>
      </c>
      <c r="R198" s="21">
        <f t="shared" si="34"/>
        <v>66.224999999999994</v>
      </c>
      <c r="S198" s="21">
        <f t="shared" si="35"/>
        <v>60.375</v>
      </c>
      <c r="T198" s="21">
        <f t="shared" si="36"/>
        <v>48.674999999999997</v>
      </c>
      <c r="U198" s="21">
        <f t="shared" si="37"/>
        <v>60.375</v>
      </c>
      <c r="V198" s="20">
        <f t="shared" si="38"/>
        <v>58.42499999999999</v>
      </c>
      <c r="W198" s="20">
        <f t="shared" si="39"/>
        <v>58.912499999999994</v>
      </c>
    </row>
    <row r="199" spans="1:23" ht="13.5" x14ac:dyDescent="0.25">
      <c r="A199" s="3">
        <v>42297</v>
      </c>
      <c r="B199" s="2">
        <v>6.4218000000000002</v>
      </c>
      <c r="C199" s="2">
        <v>36.741154507480218</v>
      </c>
      <c r="D199" s="2">
        <v>-1.6526918090483456E-2</v>
      </c>
      <c r="E199" s="2">
        <v>5.5361440133830958E-2</v>
      </c>
      <c r="F199" s="2">
        <v>6.502419999999999</v>
      </c>
      <c r="G199" s="2">
        <v>6.5684200000000006</v>
      </c>
      <c r="H199" s="2">
        <v>6.5679050000000005</v>
      </c>
      <c r="I199" s="2">
        <v>6.8125960000000019</v>
      </c>
      <c r="J199" s="17"/>
      <c r="K199" s="17" t="s">
        <v>55</v>
      </c>
      <c r="L199" s="17" t="s">
        <v>54</v>
      </c>
      <c r="M199" s="17" t="s">
        <v>47</v>
      </c>
      <c r="N199" s="20">
        <f t="shared" si="30"/>
        <v>50</v>
      </c>
      <c r="O199" s="20">
        <f t="shared" si="31"/>
        <v>100</v>
      </c>
      <c r="P199" s="20">
        <f t="shared" si="32"/>
        <v>75</v>
      </c>
      <c r="Q199" s="20">
        <f t="shared" si="33"/>
        <v>16.5</v>
      </c>
      <c r="R199" s="21">
        <f t="shared" si="34"/>
        <v>66.224999999999994</v>
      </c>
      <c r="S199" s="21">
        <f t="shared" si="35"/>
        <v>60.375</v>
      </c>
      <c r="T199" s="21">
        <f t="shared" si="36"/>
        <v>48.674999999999997</v>
      </c>
      <c r="U199" s="21">
        <f t="shared" si="37"/>
        <v>60.375</v>
      </c>
      <c r="V199" s="20">
        <f t="shared" si="38"/>
        <v>58.42499999999999</v>
      </c>
      <c r="W199" s="20">
        <f t="shared" si="39"/>
        <v>58.912499999999994</v>
      </c>
    </row>
    <row r="200" spans="1:23" ht="13.5" x14ac:dyDescent="0.25">
      <c r="A200" s="3">
        <v>42298</v>
      </c>
      <c r="B200" s="2">
        <v>6.4370000000000003</v>
      </c>
      <c r="C200" s="2">
        <v>38.017332706218475</v>
      </c>
      <c r="D200" s="2">
        <v>4.5323908573484673E-3</v>
      </c>
      <c r="E200" s="2">
        <v>5.3349173241430875E-2</v>
      </c>
      <c r="F200" s="2">
        <v>6.4822800000000003</v>
      </c>
      <c r="G200" s="2">
        <v>6.5472699999999993</v>
      </c>
      <c r="H200" s="2">
        <v>6.5626200000000008</v>
      </c>
      <c r="I200" s="2">
        <v>6.7954720000000011</v>
      </c>
      <c r="J200" s="17"/>
      <c r="K200" s="17" t="s">
        <v>55</v>
      </c>
      <c r="L200" s="17" t="s">
        <v>54</v>
      </c>
      <c r="M200" s="17" t="s">
        <v>47</v>
      </c>
      <c r="N200" s="20">
        <f t="shared" si="30"/>
        <v>50</v>
      </c>
      <c r="O200" s="20">
        <f t="shared" si="31"/>
        <v>100</v>
      </c>
      <c r="P200" s="20">
        <f t="shared" si="32"/>
        <v>75</v>
      </c>
      <c r="Q200" s="20">
        <f t="shared" si="33"/>
        <v>16.5</v>
      </c>
      <c r="R200" s="21">
        <f t="shared" si="34"/>
        <v>66.224999999999994</v>
      </c>
      <c r="S200" s="21">
        <f t="shared" si="35"/>
        <v>60.375</v>
      </c>
      <c r="T200" s="21">
        <f t="shared" si="36"/>
        <v>48.674999999999997</v>
      </c>
      <c r="U200" s="21">
        <f t="shared" si="37"/>
        <v>60.375</v>
      </c>
      <c r="V200" s="20">
        <f t="shared" si="38"/>
        <v>58.42499999999999</v>
      </c>
      <c r="W200" s="20">
        <f t="shared" si="39"/>
        <v>58.912499999999994</v>
      </c>
    </row>
    <row r="201" spans="1:23" ht="13.5" x14ac:dyDescent="0.25">
      <c r="A201" s="3">
        <v>42299</v>
      </c>
      <c r="B201" s="2">
        <v>6.4318999999999997</v>
      </c>
      <c r="C201" s="2">
        <v>37.742208601818206</v>
      </c>
      <c r="D201" s="2">
        <v>2.9199001675651814E-2</v>
      </c>
      <c r="E201" s="2">
        <v>4.6766971660061635E-2</v>
      </c>
      <c r="F201" s="2">
        <v>6.46516</v>
      </c>
      <c r="G201" s="2">
        <v>6.5220799999999999</v>
      </c>
      <c r="H201" s="2">
        <v>6.55985</v>
      </c>
      <c r="I201" s="2">
        <v>6.7796560000000001</v>
      </c>
      <c r="J201" s="17">
        <v>5.6346570000000016</v>
      </c>
      <c r="K201" s="17" t="s">
        <v>55</v>
      </c>
      <c r="L201" s="17" t="s">
        <v>54</v>
      </c>
      <c r="M201" s="17" t="s">
        <v>47</v>
      </c>
      <c r="N201" s="20">
        <f t="shared" si="30"/>
        <v>50</v>
      </c>
      <c r="O201" s="20">
        <f t="shared" si="31"/>
        <v>100</v>
      </c>
      <c r="P201" s="20">
        <f t="shared" si="32"/>
        <v>50</v>
      </c>
      <c r="Q201" s="20">
        <f t="shared" si="33"/>
        <v>16.5</v>
      </c>
      <c r="R201" s="21">
        <f t="shared" si="34"/>
        <v>62.475000000000001</v>
      </c>
      <c r="S201" s="21">
        <f t="shared" si="35"/>
        <v>51.625</v>
      </c>
      <c r="T201" s="21">
        <f t="shared" si="36"/>
        <v>42.424999999999997</v>
      </c>
      <c r="U201" s="21">
        <f t="shared" si="37"/>
        <v>54.125</v>
      </c>
      <c r="V201" s="20">
        <f t="shared" si="38"/>
        <v>52.17499999999999</v>
      </c>
      <c r="W201" s="20">
        <f t="shared" si="39"/>
        <v>52.662499999999994</v>
      </c>
    </row>
    <row r="202" spans="1:23" ht="13.5" x14ac:dyDescent="0.25">
      <c r="A202" s="3">
        <v>42300</v>
      </c>
      <c r="B202" s="2">
        <v>6.3865999999999996</v>
      </c>
      <c r="C202" s="2">
        <v>35.298676074968711</v>
      </c>
      <c r="D202" s="2">
        <v>4.8987383351807523E-2</v>
      </c>
      <c r="E202" s="2">
        <v>3.7218255264435764E-2</v>
      </c>
      <c r="F202" s="2">
        <v>6.4349400000000001</v>
      </c>
      <c r="G202" s="2">
        <v>6.4958899999999984</v>
      </c>
      <c r="H202" s="2">
        <v>6.5550650000000008</v>
      </c>
      <c r="I202" s="2">
        <v>6.7598120000000002</v>
      </c>
      <c r="J202" s="17">
        <v>5.6471985000000018</v>
      </c>
      <c r="K202" s="17" t="s">
        <v>55</v>
      </c>
      <c r="L202" s="17" t="s">
        <v>54</v>
      </c>
      <c r="M202" s="17" t="s">
        <v>47</v>
      </c>
      <c r="N202" s="20">
        <f t="shared" si="30"/>
        <v>50</v>
      </c>
      <c r="O202" s="20">
        <f t="shared" si="31"/>
        <v>100</v>
      </c>
      <c r="P202" s="20">
        <f t="shared" si="32"/>
        <v>50</v>
      </c>
      <c r="Q202" s="20">
        <f t="shared" si="33"/>
        <v>16.5</v>
      </c>
      <c r="R202" s="21">
        <f t="shared" si="34"/>
        <v>62.475000000000001</v>
      </c>
      <c r="S202" s="21">
        <f t="shared" si="35"/>
        <v>51.625</v>
      </c>
      <c r="T202" s="21">
        <f t="shared" si="36"/>
        <v>42.424999999999997</v>
      </c>
      <c r="U202" s="21">
        <f t="shared" si="37"/>
        <v>54.125</v>
      </c>
      <c r="V202" s="20">
        <f t="shared" si="38"/>
        <v>52.17499999999999</v>
      </c>
      <c r="W202" s="20">
        <f t="shared" si="39"/>
        <v>52.662499999999994</v>
      </c>
    </row>
    <row r="203" spans="1:23" ht="13.5" x14ac:dyDescent="0.25">
      <c r="A203" s="3">
        <v>42303</v>
      </c>
      <c r="B203" s="2">
        <v>6.3463000000000003</v>
      </c>
      <c r="C203" s="2">
        <v>33.237072736479789</v>
      </c>
      <c r="D203" s="2">
        <v>6.9133410210882928E-2</v>
      </c>
      <c r="E203" s="2">
        <v>2.7628195616193257E-2</v>
      </c>
      <c r="F203" s="2">
        <v>6.4047200000000002</v>
      </c>
      <c r="G203" s="2">
        <v>6.46617</v>
      </c>
      <c r="H203" s="2">
        <v>6.5475099999999999</v>
      </c>
      <c r="I203" s="2">
        <v>6.7396659999999997</v>
      </c>
      <c r="J203" s="17">
        <v>5.6589845000000016</v>
      </c>
      <c r="K203" s="17" t="s">
        <v>55</v>
      </c>
      <c r="L203" s="17" t="s">
        <v>54</v>
      </c>
      <c r="M203" s="17" t="s">
        <v>47</v>
      </c>
      <c r="N203" s="20">
        <f t="shared" si="30"/>
        <v>50</v>
      </c>
      <c r="O203" s="20">
        <f t="shared" si="31"/>
        <v>100</v>
      </c>
      <c r="P203" s="20">
        <f t="shared" si="32"/>
        <v>50</v>
      </c>
      <c r="Q203" s="20">
        <f t="shared" si="33"/>
        <v>16.5</v>
      </c>
      <c r="R203" s="21">
        <f t="shared" si="34"/>
        <v>62.475000000000001</v>
      </c>
      <c r="S203" s="21">
        <f t="shared" si="35"/>
        <v>51.625</v>
      </c>
      <c r="T203" s="21">
        <f t="shared" si="36"/>
        <v>42.424999999999997</v>
      </c>
      <c r="U203" s="21">
        <f t="shared" si="37"/>
        <v>54.125</v>
      </c>
      <c r="V203" s="20">
        <f t="shared" si="38"/>
        <v>52.17499999999999</v>
      </c>
      <c r="W203" s="20">
        <f t="shared" si="39"/>
        <v>52.662499999999994</v>
      </c>
    </row>
    <row r="204" spans="1:23" ht="13.5" x14ac:dyDescent="0.25">
      <c r="A204" s="3">
        <v>42304</v>
      </c>
      <c r="B204" s="2">
        <v>6.3211000000000004</v>
      </c>
      <c r="C204" s="2">
        <v>31.979317704363595</v>
      </c>
      <c r="D204" s="2">
        <v>7.465997358809684E-2</v>
      </c>
      <c r="E204" s="2">
        <v>1.6113973647320833E-2</v>
      </c>
      <c r="F204" s="2">
        <v>6.3845799999999997</v>
      </c>
      <c r="G204" s="2">
        <v>6.4434999999999985</v>
      </c>
      <c r="H204" s="2">
        <v>6.5344150000000001</v>
      </c>
      <c r="I204" s="2">
        <v>6.719015999999999</v>
      </c>
      <c r="J204" s="17">
        <v>5.6706445000000008</v>
      </c>
      <c r="K204" s="17" t="s">
        <v>55</v>
      </c>
      <c r="L204" s="17" t="s">
        <v>54</v>
      </c>
      <c r="M204" s="17" t="s">
        <v>47</v>
      </c>
      <c r="N204" s="20">
        <f t="shared" si="30"/>
        <v>50</v>
      </c>
      <c r="O204" s="20">
        <f t="shared" si="31"/>
        <v>100</v>
      </c>
      <c r="P204" s="20">
        <f t="shared" si="32"/>
        <v>50</v>
      </c>
      <c r="Q204" s="20">
        <f t="shared" si="33"/>
        <v>16.5</v>
      </c>
      <c r="R204" s="21">
        <f t="shared" si="34"/>
        <v>62.475000000000001</v>
      </c>
      <c r="S204" s="21">
        <f t="shared" si="35"/>
        <v>51.625</v>
      </c>
      <c r="T204" s="21">
        <f t="shared" si="36"/>
        <v>42.424999999999997</v>
      </c>
      <c r="U204" s="21">
        <f t="shared" si="37"/>
        <v>54.125</v>
      </c>
      <c r="V204" s="20">
        <f t="shared" si="38"/>
        <v>52.17499999999999</v>
      </c>
      <c r="W204" s="20">
        <f t="shared" si="39"/>
        <v>52.662499999999994</v>
      </c>
    </row>
    <row r="205" spans="1:23" ht="13.5" x14ac:dyDescent="0.25">
      <c r="A205" s="3">
        <v>42305</v>
      </c>
      <c r="B205" s="2">
        <v>6.3211000000000004</v>
      </c>
      <c r="C205" s="2">
        <v>31.979317704363595</v>
      </c>
      <c r="D205" s="2">
        <v>7.9168705879782308E-2</v>
      </c>
      <c r="E205" s="2">
        <v>4.0353493843485033E-3</v>
      </c>
      <c r="F205" s="2">
        <v>6.3614000000000006</v>
      </c>
      <c r="G205" s="2">
        <v>6.4218400000000004</v>
      </c>
      <c r="H205" s="2">
        <v>6.518044999999999</v>
      </c>
      <c r="I205" s="2">
        <v>6.6979619999999986</v>
      </c>
      <c r="J205" s="17">
        <v>5.6823044999999999</v>
      </c>
      <c r="K205" s="17" t="s">
        <v>55</v>
      </c>
      <c r="L205" s="17" t="s">
        <v>54</v>
      </c>
      <c r="M205" s="17" t="s">
        <v>47</v>
      </c>
      <c r="N205" s="20">
        <f t="shared" si="30"/>
        <v>50</v>
      </c>
      <c r="O205" s="20">
        <f t="shared" si="31"/>
        <v>100</v>
      </c>
      <c r="P205" s="20">
        <f t="shared" si="32"/>
        <v>50</v>
      </c>
      <c r="Q205" s="20">
        <f t="shared" si="33"/>
        <v>16.5</v>
      </c>
      <c r="R205" s="21">
        <f t="shared" si="34"/>
        <v>62.475000000000001</v>
      </c>
      <c r="S205" s="21">
        <f t="shared" si="35"/>
        <v>51.625</v>
      </c>
      <c r="T205" s="21">
        <f t="shared" si="36"/>
        <v>42.424999999999997</v>
      </c>
      <c r="U205" s="21">
        <f t="shared" si="37"/>
        <v>54.125</v>
      </c>
      <c r="V205" s="20">
        <f t="shared" si="38"/>
        <v>52.17499999999999</v>
      </c>
      <c r="W205" s="20">
        <f t="shared" si="39"/>
        <v>52.662499999999994</v>
      </c>
    </row>
    <row r="206" spans="1:23" ht="13.5" x14ac:dyDescent="0.25">
      <c r="A206" s="3">
        <v>42306</v>
      </c>
      <c r="B206" s="2">
        <v>6.3211000000000004</v>
      </c>
      <c r="C206" s="2">
        <v>31.979317704363595</v>
      </c>
      <c r="D206" s="2">
        <v>8.1159664730763303E-2</v>
      </c>
      <c r="E206" s="2">
        <v>-5.5341868380845444E-3</v>
      </c>
      <c r="F206" s="2">
        <v>6.3392400000000011</v>
      </c>
      <c r="G206" s="2">
        <v>6.4022000000000006</v>
      </c>
      <c r="H206" s="2">
        <v>6.5021800000000001</v>
      </c>
      <c r="I206" s="2">
        <v>6.6774119999999995</v>
      </c>
      <c r="J206" s="17">
        <v>5.6948459999999992</v>
      </c>
      <c r="K206" s="17" t="s">
        <v>55</v>
      </c>
      <c r="L206" s="17" t="s">
        <v>54</v>
      </c>
      <c r="M206" s="17" t="s">
        <v>47</v>
      </c>
      <c r="N206" s="20">
        <f t="shared" si="30"/>
        <v>50</v>
      </c>
      <c r="O206" s="20">
        <f t="shared" si="31"/>
        <v>100</v>
      </c>
      <c r="P206" s="20">
        <f t="shared" si="32"/>
        <v>50</v>
      </c>
      <c r="Q206" s="20">
        <f t="shared" si="33"/>
        <v>16.5</v>
      </c>
      <c r="R206" s="21">
        <f t="shared" si="34"/>
        <v>62.475000000000001</v>
      </c>
      <c r="S206" s="21">
        <f t="shared" si="35"/>
        <v>51.625</v>
      </c>
      <c r="T206" s="21">
        <f t="shared" si="36"/>
        <v>42.424999999999997</v>
      </c>
      <c r="U206" s="21">
        <f t="shared" si="37"/>
        <v>54.125</v>
      </c>
      <c r="V206" s="20">
        <f t="shared" si="38"/>
        <v>52.17499999999999</v>
      </c>
      <c r="W206" s="20">
        <f t="shared" si="39"/>
        <v>52.662499999999994</v>
      </c>
    </row>
    <row r="207" spans="1:23" ht="13.5" x14ac:dyDescent="0.25">
      <c r="A207" s="3">
        <v>42307</v>
      </c>
      <c r="B207" s="2">
        <v>6.3211000000000004</v>
      </c>
      <c r="C207" s="2">
        <v>31.979317704363609</v>
      </c>
      <c r="D207" s="2">
        <v>8.7140505258104461E-2</v>
      </c>
      <c r="E207" s="2">
        <v>-1.5869232505298973E-2</v>
      </c>
      <c r="F207" s="2">
        <v>6.3261400000000005</v>
      </c>
      <c r="G207" s="2">
        <v>6.3805400000000008</v>
      </c>
      <c r="H207" s="2">
        <v>6.4883300000000004</v>
      </c>
      <c r="I207" s="2">
        <v>6.6587759999999996</v>
      </c>
      <c r="J207" s="17">
        <v>5.7068334999999983</v>
      </c>
      <c r="K207" s="17" t="s">
        <v>55</v>
      </c>
      <c r="L207" s="17" t="s">
        <v>54</v>
      </c>
      <c r="M207" s="17" t="s">
        <v>47</v>
      </c>
      <c r="N207" s="20">
        <f t="shared" si="30"/>
        <v>50</v>
      </c>
      <c r="O207" s="20">
        <f t="shared" si="31"/>
        <v>100</v>
      </c>
      <c r="P207" s="20">
        <f t="shared" si="32"/>
        <v>50</v>
      </c>
      <c r="Q207" s="20">
        <f t="shared" si="33"/>
        <v>16.5</v>
      </c>
      <c r="R207" s="21">
        <f t="shared" si="34"/>
        <v>62.475000000000001</v>
      </c>
      <c r="S207" s="21">
        <f t="shared" si="35"/>
        <v>51.625</v>
      </c>
      <c r="T207" s="21">
        <f t="shared" si="36"/>
        <v>42.424999999999997</v>
      </c>
      <c r="U207" s="21">
        <f t="shared" si="37"/>
        <v>54.125</v>
      </c>
      <c r="V207" s="20">
        <f t="shared" si="38"/>
        <v>52.17499999999999</v>
      </c>
      <c r="W207" s="20">
        <f t="shared" si="39"/>
        <v>52.662499999999994</v>
      </c>
    </row>
    <row r="208" spans="1:23" ht="13.5" x14ac:dyDescent="0.25">
      <c r="A208" s="3">
        <v>42310</v>
      </c>
      <c r="B208" s="2">
        <v>6.3010000000000002</v>
      </c>
      <c r="C208" s="2">
        <v>30.73166520909605</v>
      </c>
      <c r="D208" s="2">
        <v>8.859055974239638E-2</v>
      </c>
      <c r="E208" s="2">
        <v>-2.3592403105763757E-2</v>
      </c>
      <c r="F208" s="2">
        <v>6.3170799999999998</v>
      </c>
      <c r="G208" s="2">
        <v>6.3609000000000009</v>
      </c>
      <c r="H208" s="2">
        <v>6.4782600000000006</v>
      </c>
      <c r="I208" s="2">
        <v>6.6409460000000005</v>
      </c>
      <c r="J208" s="17">
        <v>5.718745499999998</v>
      </c>
      <c r="K208" s="17" t="s">
        <v>55</v>
      </c>
      <c r="L208" s="17" t="s">
        <v>54</v>
      </c>
      <c r="M208" s="17" t="s">
        <v>47</v>
      </c>
      <c r="N208" s="20">
        <f t="shared" si="30"/>
        <v>50</v>
      </c>
      <c r="O208" s="20">
        <f t="shared" si="31"/>
        <v>100</v>
      </c>
      <c r="P208" s="20">
        <f t="shared" si="32"/>
        <v>50</v>
      </c>
      <c r="Q208" s="20">
        <f t="shared" si="33"/>
        <v>16.5</v>
      </c>
      <c r="R208" s="21">
        <f t="shared" si="34"/>
        <v>62.475000000000001</v>
      </c>
      <c r="S208" s="21">
        <f t="shared" si="35"/>
        <v>51.625</v>
      </c>
      <c r="T208" s="21">
        <f t="shared" si="36"/>
        <v>42.424999999999997</v>
      </c>
      <c r="U208" s="21">
        <f t="shared" si="37"/>
        <v>54.125</v>
      </c>
      <c r="V208" s="20">
        <f t="shared" si="38"/>
        <v>52.17499999999999</v>
      </c>
      <c r="W208" s="20">
        <f t="shared" si="39"/>
        <v>52.662499999999994</v>
      </c>
    </row>
    <row r="209" spans="1:23" ht="13.5" x14ac:dyDescent="0.25">
      <c r="A209" s="3">
        <v>42311</v>
      </c>
      <c r="B209" s="2">
        <v>6.2958999999999996</v>
      </c>
      <c r="C209" s="2">
        <v>30.407501801424857</v>
      </c>
      <c r="D209" s="2">
        <v>7.970224847234153E-2</v>
      </c>
      <c r="E209" s="2">
        <v>-2.89090985603082E-2</v>
      </c>
      <c r="F209" s="2">
        <v>6.3120399999999997</v>
      </c>
      <c r="G209" s="2">
        <v>6.3483100000000006</v>
      </c>
      <c r="H209" s="2">
        <v>6.4583650000000006</v>
      </c>
      <c r="I209" s="2">
        <v>6.6238199999999994</v>
      </c>
      <c r="J209" s="17">
        <v>5.7308334999999975</v>
      </c>
      <c r="K209" s="17" t="s">
        <v>55</v>
      </c>
      <c r="L209" s="17" t="s">
        <v>54</v>
      </c>
      <c r="M209" s="17" t="s">
        <v>47</v>
      </c>
      <c r="N209" s="20">
        <f t="shared" si="30"/>
        <v>50</v>
      </c>
      <c r="O209" s="20">
        <f t="shared" si="31"/>
        <v>100</v>
      </c>
      <c r="P209" s="20">
        <f t="shared" si="32"/>
        <v>50</v>
      </c>
      <c r="Q209" s="20">
        <f t="shared" si="33"/>
        <v>16.5</v>
      </c>
      <c r="R209" s="21">
        <f t="shared" si="34"/>
        <v>62.475000000000001</v>
      </c>
      <c r="S209" s="21">
        <f t="shared" si="35"/>
        <v>51.625</v>
      </c>
      <c r="T209" s="21">
        <f t="shared" si="36"/>
        <v>42.424999999999997</v>
      </c>
      <c r="U209" s="21">
        <f t="shared" si="37"/>
        <v>54.125</v>
      </c>
      <c r="V209" s="20">
        <f t="shared" si="38"/>
        <v>52.17499999999999</v>
      </c>
      <c r="W209" s="20">
        <f t="shared" si="39"/>
        <v>52.662499999999994</v>
      </c>
    </row>
    <row r="210" spans="1:23" ht="13.5" x14ac:dyDescent="0.25">
      <c r="A210" s="3">
        <v>42312</v>
      </c>
      <c r="B210" s="2">
        <v>6.2556000000000003</v>
      </c>
      <c r="C210" s="2">
        <v>27.902857117157623</v>
      </c>
      <c r="D210" s="2">
        <v>7.8588588662784176E-2</v>
      </c>
      <c r="E210" s="2">
        <v>-2.907303331025321E-2</v>
      </c>
      <c r="F210" s="2">
        <v>6.29894</v>
      </c>
      <c r="G210" s="2">
        <v>6.3301700000000007</v>
      </c>
      <c r="H210" s="2">
        <v>6.4387199999999991</v>
      </c>
      <c r="I210" s="2">
        <v>6.6053839999999999</v>
      </c>
      <c r="J210" s="17">
        <v>5.7425939999999969</v>
      </c>
      <c r="K210" s="17" t="s">
        <v>55</v>
      </c>
      <c r="L210" s="17" t="s">
        <v>54</v>
      </c>
      <c r="M210" s="17" t="s">
        <v>47</v>
      </c>
      <c r="N210" s="20">
        <f t="shared" si="30"/>
        <v>50</v>
      </c>
      <c r="O210" s="20">
        <f t="shared" si="31"/>
        <v>100</v>
      </c>
      <c r="P210" s="20">
        <f t="shared" si="32"/>
        <v>50</v>
      </c>
      <c r="Q210" s="20">
        <f t="shared" si="33"/>
        <v>16.5</v>
      </c>
      <c r="R210" s="21">
        <f t="shared" si="34"/>
        <v>62.475000000000001</v>
      </c>
      <c r="S210" s="21">
        <f t="shared" si="35"/>
        <v>51.625</v>
      </c>
      <c r="T210" s="21">
        <f t="shared" si="36"/>
        <v>42.424999999999997</v>
      </c>
      <c r="U210" s="21">
        <f t="shared" si="37"/>
        <v>54.125</v>
      </c>
      <c r="V210" s="20">
        <f t="shared" si="38"/>
        <v>52.17499999999999</v>
      </c>
      <c r="W210" s="20">
        <f t="shared" si="39"/>
        <v>52.662499999999994</v>
      </c>
    </row>
    <row r="211" spans="1:23" ht="13.5" x14ac:dyDescent="0.25">
      <c r="A211" s="3">
        <v>42313</v>
      </c>
      <c r="B211" s="2">
        <v>6.0693000000000001</v>
      </c>
      <c r="C211" s="2">
        <v>19.788279598168415</v>
      </c>
      <c r="D211" s="2">
        <v>9.19030878015894E-2</v>
      </c>
      <c r="E211" s="2">
        <v>-2.2667503156895988E-2</v>
      </c>
      <c r="F211" s="2">
        <v>6.2485799999999996</v>
      </c>
      <c r="G211" s="2">
        <v>6.2939100000000012</v>
      </c>
      <c r="H211" s="2">
        <v>6.4079950000000014</v>
      </c>
      <c r="I211" s="2">
        <v>6.5838279999999996</v>
      </c>
      <c r="J211" s="17">
        <v>5.7535489999999969</v>
      </c>
      <c r="K211" s="17" t="s">
        <v>55</v>
      </c>
      <c r="L211" s="17" t="s">
        <v>54</v>
      </c>
      <c r="M211" s="17" t="s">
        <v>47</v>
      </c>
      <c r="N211" s="20">
        <f t="shared" si="30"/>
        <v>50</v>
      </c>
      <c r="O211" s="20">
        <f t="shared" si="31"/>
        <v>100</v>
      </c>
      <c r="P211" s="20">
        <f t="shared" si="32"/>
        <v>50</v>
      </c>
      <c r="Q211" s="20">
        <f t="shared" si="33"/>
        <v>16.5</v>
      </c>
      <c r="R211" s="21">
        <f t="shared" si="34"/>
        <v>62.475000000000001</v>
      </c>
      <c r="S211" s="21">
        <f t="shared" si="35"/>
        <v>51.625</v>
      </c>
      <c r="T211" s="21">
        <f t="shared" si="36"/>
        <v>42.424999999999997</v>
      </c>
      <c r="U211" s="21">
        <f t="shared" si="37"/>
        <v>54.125</v>
      </c>
      <c r="V211" s="20">
        <f t="shared" si="38"/>
        <v>52.17499999999999</v>
      </c>
      <c r="W211" s="20">
        <f t="shared" si="39"/>
        <v>52.662499999999994</v>
      </c>
    </row>
    <row r="212" spans="1:23" ht="13.5" x14ac:dyDescent="0.25">
      <c r="A212" s="3">
        <v>42314</v>
      </c>
      <c r="B212" s="2">
        <v>5.9433999999999996</v>
      </c>
      <c r="C212" s="2">
        <v>16.331702441959081</v>
      </c>
      <c r="D212" s="2">
        <v>0.10777623569892558</v>
      </c>
      <c r="E212" s="2">
        <v>-1.6031447287213452E-2</v>
      </c>
      <c r="F212" s="2">
        <v>6.1730399999999994</v>
      </c>
      <c r="G212" s="2">
        <v>6.2495900000000004</v>
      </c>
      <c r="H212" s="2">
        <v>6.3727399999999994</v>
      </c>
      <c r="I212" s="2">
        <v>6.5606600000000004</v>
      </c>
      <c r="J212" s="17">
        <v>5.7634209999999984</v>
      </c>
      <c r="K212" s="17" t="s">
        <v>55</v>
      </c>
      <c r="L212" s="17" t="s">
        <v>54</v>
      </c>
      <c r="M212" s="17" t="s">
        <v>47</v>
      </c>
      <c r="N212" s="20">
        <f t="shared" si="30"/>
        <v>50</v>
      </c>
      <c r="O212" s="20">
        <f t="shared" si="31"/>
        <v>100</v>
      </c>
      <c r="P212" s="20">
        <f t="shared" si="32"/>
        <v>50</v>
      </c>
      <c r="Q212" s="20">
        <f t="shared" si="33"/>
        <v>16.5</v>
      </c>
      <c r="R212" s="21">
        <f t="shared" si="34"/>
        <v>62.475000000000001</v>
      </c>
      <c r="S212" s="21">
        <f t="shared" si="35"/>
        <v>51.625</v>
      </c>
      <c r="T212" s="21">
        <f t="shared" si="36"/>
        <v>42.424999999999997</v>
      </c>
      <c r="U212" s="21">
        <f t="shared" si="37"/>
        <v>54.125</v>
      </c>
      <c r="V212" s="20">
        <f t="shared" si="38"/>
        <v>52.17499999999999</v>
      </c>
      <c r="W212" s="20">
        <f t="shared" si="39"/>
        <v>52.662499999999994</v>
      </c>
    </row>
    <row r="213" spans="1:23" ht="13.5" x14ac:dyDescent="0.25">
      <c r="A213" s="3">
        <v>42317</v>
      </c>
      <c r="B213" s="2">
        <v>5.7671000000000001</v>
      </c>
      <c r="C213" s="2">
        <v>12.92657759052986</v>
      </c>
      <c r="D213" s="2">
        <v>0.13089421498374509</v>
      </c>
      <c r="E213" s="2">
        <v>-2.0237678063060163E-2</v>
      </c>
      <c r="F213" s="2">
        <v>6.0662600000000007</v>
      </c>
      <c r="G213" s="2">
        <v>6.1916699999999993</v>
      </c>
      <c r="H213" s="2">
        <v>6.3289200000000001</v>
      </c>
      <c r="I213" s="2">
        <v>6.5342680000000009</v>
      </c>
      <c r="J213" s="17">
        <v>5.7728649999999995</v>
      </c>
      <c r="K213" s="17" t="s">
        <v>55</v>
      </c>
      <c r="L213" s="17" t="s">
        <v>54</v>
      </c>
      <c r="M213" s="17" t="s">
        <v>47</v>
      </c>
      <c r="N213" s="20">
        <f t="shared" si="30"/>
        <v>50</v>
      </c>
      <c r="O213" s="20">
        <f t="shared" si="31"/>
        <v>100</v>
      </c>
      <c r="P213" s="20">
        <f t="shared" si="32"/>
        <v>50</v>
      </c>
      <c r="Q213" s="20">
        <f t="shared" si="33"/>
        <v>16.5</v>
      </c>
      <c r="R213" s="21">
        <f t="shared" si="34"/>
        <v>62.475000000000001</v>
      </c>
      <c r="S213" s="21">
        <f t="shared" si="35"/>
        <v>51.625</v>
      </c>
      <c r="T213" s="21">
        <f t="shared" si="36"/>
        <v>42.424999999999997</v>
      </c>
      <c r="U213" s="21">
        <f t="shared" si="37"/>
        <v>54.125</v>
      </c>
      <c r="V213" s="20">
        <f t="shared" si="38"/>
        <v>52.17499999999999</v>
      </c>
      <c r="W213" s="20">
        <f t="shared" si="39"/>
        <v>52.662499999999994</v>
      </c>
    </row>
    <row r="214" spans="1:23" ht="13.5" x14ac:dyDescent="0.25">
      <c r="A214" s="3">
        <v>42318</v>
      </c>
      <c r="B214" s="2">
        <v>5.6814</v>
      </c>
      <c r="C214" s="2">
        <v>11.654513682361525</v>
      </c>
      <c r="D214" s="2">
        <v>0.15658671482246511</v>
      </c>
      <c r="E214" s="2">
        <v>-2.6433875429477963E-2</v>
      </c>
      <c r="F214" s="2">
        <v>5.9433600000000002</v>
      </c>
      <c r="G214" s="2">
        <v>6.127699999999999</v>
      </c>
      <c r="H214" s="2">
        <v>6.2855999999999996</v>
      </c>
      <c r="I214" s="2">
        <v>6.5038460000000011</v>
      </c>
      <c r="J214" s="17">
        <v>5.7818804999999989</v>
      </c>
      <c r="K214" s="17" t="s">
        <v>55</v>
      </c>
      <c r="L214" s="17" t="s">
        <v>54</v>
      </c>
      <c r="M214" s="17" t="s">
        <v>47</v>
      </c>
      <c r="N214" s="20">
        <f t="shared" si="30"/>
        <v>50</v>
      </c>
      <c r="O214" s="20">
        <f t="shared" si="31"/>
        <v>100</v>
      </c>
      <c r="P214" s="20">
        <f t="shared" si="32"/>
        <v>50</v>
      </c>
      <c r="Q214" s="20">
        <f t="shared" si="33"/>
        <v>16.5</v>
      </c>
      <c r="R214" s="21">
        <f t="shared" si="34"/>
        <v>62.475000000000001</v>
      </c>
      <c r="S214" s="21">
        <f t="shared" si="35"/>
        <v>51.625</v>
      </c>
      <c r="T214" s="21">
        <f t="shared" si="36"/>
        <v>42.424999999999997</v>
      </c>
      <c r="U214" s="21">
        <f t="shared" si="37"/>
        <v>54.125</v>
      </c>
      <c r="V214" s="20">
        <f t="shared" si="38"/>
        <v>52.17499999999999</v>
      </c>
      <c r="W214" s="20">
        <f t="shared" si="39"/>
        <v>52.662499999999994</v>
      </c>
    </row>
    <row r="215" spans="1:23" ht="13.5" x14ac:dyDescent="0.25">
      <c r="A215" s="3">
        <v>42319</v>
      </c>
      <c r="B215" s="2">
        <v>5.7619999999999996</v>
      </c>
      <c r="C215" s="2">
        <v>19.661817029942839</v>
      </c>
      <c r="D215" s="2">
        <v>0.17625136039613398</v>
      </c>
      <c r="E215" s="2">
        <v>-3.2165786522505097E-2</v>
      </c>
      <c r="F215" s="2">
        <v>5.8446400000000001</v>
      </c>
      <c r="G215" s="2">
        <v>6.07179</v>
      </c>
      <c r="H215" s="2">
        <v>6.2468149999999998</v>
      </c>
      <c r="I215" s="2">
        <v>6.474532</v>
      </c>
      <c r="J215" s="17">
        <v>5.7915509999999983</v>
      </c>
      <c r="K215" s="17" t="s">
        <v>55</v>
      </c>
      <c r="L215" s="17" t="s">
        <v>54</v>
      </c>
      <c r="M215" s="17" t="s">
        <v>47</v>
      </c>
      <c r="N215" s="20">
        <f t="shared" si="30"/>
        <v>50</v>
      </c>
      <c r="O215" s="20">
        <f t="shared" si="31"/>
        <v>100</v>
      </c>
      <c r="P215" s="20">
        <f t="shared" si="32"/>
        <v>50</v>
      </c>
      <c r="Q215" s="20">
        <f t="shared" si="33"/>
        <v>16.5</v>
      </c>
      <c r="R215" s="21">
        <f t="shared" si="34"/>
        <v>62.475000000000001</v>
      </c>
      <c r="S215" s="21">
        <f t="shared" si="35"/>
        <v>51.625</v>
      </c>
      <c r="T215" s="21">
        <f t="shared" si="36"/>
        <v>42.424999999999997</v>
      </c>
      <c r="U215" s="21">
        <f t="shared" si="37"/>
        <v>54.125</v>
      </c>
      <c r="V215" s="20">
        <f t="shared" si="38"/>
        <v>52.17499999999999</v>
      </c>
      <c r="W215" s="20">
        <f t="shared" si="39"/>
        <v>52.662499999999994</v>
      </c>
    </row>
    <row r="216" spans="1:23" ht="13.5" x14ac:dyDescent="0.25">
      <c r="A216" s="3">
        <v>42320</v>
      </c>
      <c r="B216" s="2">
        <v>5.7419000000000002</v>
      </c>
      <c r="C216" s="2">
        <v>19.19459158045909</v>
      </c>
      <c r="D216" s="2">
        <v>0.19750997034250073</v>
      </c>
      <c r="E216" s="2">
        <v>-3.7985382021584774E-2</v>
      </c>
      <c r="F216" s="2">
        <v>5.7791600000000001</v>
      </c>
      <c r="G216" s="2">
        <v>6.0138699999999998</v>
      </c>
      <c r="H216" s="2">
        <v>6.2080350000000006</v>
      </c>
      <c r="I216" s="2">
        <v>6.4473340000000006</v>
      </c>
      <c r="J216" s="17">
        <v>5.801095499999998</v>
      </c>
      <c r="K216" s="17" t="s">
        <v>55</v>
      </c>
      <c r="L216" s="17" t="s">
        <v>54</v>
      </c>
      <c r="M216" s="17" t="s">
        <v>47</v>
      </c>
      <c r="N216" s="20">
        <f t="shared" si="30"/>
        <v>50</v>
      </c>
      <c r="O216" s="20">
        <f t="shared" si="31"/>
        <v>100</v>
      </c>
      <c r="P216" s="20">
        <f t="shared" si="32"/>
        <v>50</v>
      </c>
      <c r="Q216" s="20">
        <f t="shared" si="33"/>
        <v>16.5</v>
      </c>
      <c r="R216" s="21">
        <f t="shared" si="34"/>
        <v>62.475000000000001</v>
      </c>
      <c r="S216" s="21">
        <f t="shared" si="35"/>
        <v>51.625</v>
      </c>
      <c r="T216" s="21">
        <f t="shared" si="36"/>
        <v>42.424999999999997</v>
      </c>
      <c r="U216" s="21">
        <f t="shared" si="37"/>
        <v>54.125</v>
      </c>
      <c r="V216" s="20">
        <f t="shared" si="38"/>
        <v>52.17499999999999</v>
      </c>
      <c r="W216" s="20">
        <f t="shared" si="39"/>
        <v>52.662499999999994</v>
      </c>
    </row>
    <row r="217" spans="1:23" ht="13.5" x14ac:dyDescent="0.25">
      <c r="A217" s="3">
        <v>42321</v>
      </c>
      <c r="B217" s="2">
        <v>5.8779000000000003</v>
      </c>
      <c r="C217" s="2">
        <v>31.121176270219934</v>
      </c>
      <c r="D217" s="2">
        <v>0.20844124627948268</v>
      </c>
      <c r="E217" s="2">
        <v>-4.3865324262918497E-2</v>
      </c>
      <c r="F217" s="2">
        <v>5.7660600000000004</v>
      </c>
      <c r="G217" s="2">
        <v>5.9695499999999999</v>
      </c>
      <c r="H217" s="2">
        <v>6.1750449999999999</v>
      </c>
      <c r="I217" s="2">
        <v>6.4251720000000008</v>
      </c>
      <c r="J217" s="17">
        <v>5.8111184999999974</v>
      </c>
      <c r="K217" s="17" t="s">
        <v>55</v>
      </c>
      <c r="L217" s="17" t="s">
        <v>54</v>
      </c>
      <c r="M217" s="17" t="s">
        <v>47</v>
      </c>
      <c r="N217" s="20">
        <f t="shared" si="30"/>
        <v>50</v>
      </c>
      <c r="O217" s="20">
        <f t="shared" si="31"/>
        <v>100</v>
      </c>
      <c r="P217" s="20">
        <f t="shared" si="32"/>
        <v>50</v>
      </c>
      <c r="Q217" s="20">
        <f t="shared" si="33"/>
        <v>16.5</v>
      </c>
      <c r="R217" s="21">
        <f t="shared" si="34"/>
        <v>62.475000000000001</v>
      </c>
      <c r="S217" s="21">
        <f t="shared" si="35"/>
        <v>51.625</v>
      </c>
      <c r="T217" s="21">
        <f t="shared" si="36"/>
        <v>42.424999999999997</v>
      </c>
      <c r="U217" s="21">
        <f t="shared" si="37"/>
        <v>54.125</v>
      </c>
      <c r="V217" s="20">
        <f t="shared" si="38"/>
        <v>52.17499999999999</v>
      </c>
      <c r="W217" s="20">
        <f t="shared" si="39"/>
        <v>52.662499999999994</v>
      </c>
    </row>
    <row r="218" spans="1:23" ht="13.5" x14ac:dyDescent="0.25">
      <c r="A218" s="3">
        <v>42324</v>
      </c>
      <c r="B218" s="2">
        <v>5.8727999999999998</v>
      </c>
      <c r="C218" s="2">
        <v>30.936773839991531</v>
      </c>
      <c r="D218" s="2">
        <v>0.21696641977678244</v>
      </c>
      <c r="E218" s="2">
        <v>-5.0913451936289308E-2</v>
      </c>
      <c r="F218" s="2">
        <v>5.7872000000000003</v>
      </c>
      <c r="G218" s="2">
        <v>5.9267300000000009</v>
      </c>
      <c r="H218" s="2">
        <v>6.143815</v>
      </c>
      <c r="I218" s="2">
        <v>6.4071400000000018</v>
      </c>
      <c r="J218" s="17">
        <v>5.821116</v>
      </c>
      <c r="K218" s="17" t="s">
        <v>55</v>
      </c>
      <c r="L218" s="17" t="s">
        <v>54</v>
      </c>
      <c r="M218" s="17" t="s">
        <v>49</v>
      </c>
      <c r="N218" s="20">
        <f t="shared" si="30"/>
        <v>50</v>
      </c>
      <c r="O218" s="20">
        <f t="shared" si="31"/>
        <v>100</v>
      </c>
      <c r="P218" s="20">
        <f t="shared" si="32"/>
        <v>50</v>
      </c>
      <c r="Q218" s="20">
        <f t="shared" si="33"/>
        <v>16.5</v>
      </c>
      <c r="R218" s="21">
        <f t="shared" si="34"/>
        <v>62.475000000000001</v>
      </c>
      <c r="S218" s="21">
        <f t="shared" si="35"/>
        <v>51.625</v>
      </c>
      <c r="T218" s="21">
        <f t="shared" si="36"/>
        <v>42.424999999999997</v>
      </c>
      <c r="U218" s="21">
        <f t="shared" si="37"/>
        <v>54.125</v>
      </c>
      <c r="V218" s="20">
        <f t="shared" si="38"/>
        <v>52.17499999999999</v>
      </c>
      <c r="W218" s="20">
        <f t="shared" si="39"/>
        <v>52.662499999999994</v>
      </c>
    </row>
    <row r="219" spans="1:23" ht="13.5" x14ac:dyDescent="0.25">
      <c r="A219" s="3">
        <v>42325</v>
      </c>
      <c r="B219" s="2">
        <v>5.9181999999999997</v>
      </c>
      <c r="C219" s="2">
        <v>34.648990356035711</v>
      </c>
      <c r="D219" s="2">
        <v>0.22190532870171253</v>
      </c>
      <c r="E219" s="2">
        <v>-5.8598686402563549E-2</v>
      </c>
      <c r="F219" s="2">
        <v>5.8345599999999989</v>
      </c>
      <c r="G219" s="2">
        <v>5.88896</v>
      </c>
      <c r="H219" s="2">
        <v>6.1186349999999994</v>
      </c>
      <c r="I219" s="2">
        <v>6.3939440000000012</v>
      </c>
      <c r="J219" s="17">
        <v>5.8315674999999985</v>
      </c>
      <c r="K219" s="17" t="s">
        <v>51</v>
      </c>
      <c r="L219" s="17" t="s">
        <v>54</v>
      </c>
      <c r="M219" s="17" t="s">
        <v>52</v>
      </c>
      <c r="N219" s="20">
        <f t="shared" si="30"/>
        <v>50</v>
      </c>
      <c r="O219" s="20">
        <f t="shared" si="31"/>
        <v>100</v>
      </c>
      <c r="P219" s="20">
        <f t="shared" si="32"/>
        <v>50</v>
      </c>
      <c r="Q219" s="20">
        <f t="shared" si="33"/>
        <v>83.5</v>
      </c>
      <c r="R219" s="21">
        <f t="shared" si="34"/>
        <v>72.525000000000006</v>
      </c>
      <c r="S219" s="21">
        <f t="shared" si="35"/>
        <v>68.375</v>
      </c>
      <c r="T219" s="21">
        <f t="shared" si="36"/>
        <v>72.575000000000003</v>
      </c>
      <c r="U219" s="21">
        <f t="shared" si="37"/>
        <v>70.875</v>
      </c>
      <c r="V219" s="20">
        <f t="shared" si="38"/>
        <v>71.158333333333346</v>
      </c>
      <c r="W219" s="20">
        <f t="shared" si="39"/>
        <v>71.087500000000006</v>
      </c>
    </row>
    <row r="220" spans="1:23" ht="13.5" x14ac:dyDescent="0.25">
      <c r="A220" s="3">
        <v>42326</v>
      </c>
      <c r="B220" s="2">
        <v>6.0441000000000003</v>
      </c>
      <c r="C220" s="2">
        <v>43.688378420113189</v>
      </c>
      <c r="D220" s="2">
        <v>0.21202435616481452</v>
      </c>
      <c r="E220" s="2">
        <v>-6.4103169390596335E-2</v>
      </c>
      <c r="F220" s="2">
        <v>5.8909800000000008</v>
      </c>
      <c r="G220" s="2">
        <v>5.8678100000000004</v>
      </c>
      <c r="H220" s="2">
        <v>6.0989899999999997</v>
      </c>
      <c r="I220" s="2">
        <v>6.380344</v>
      </c>
      <c r="J220" s="17">
        <v>5.8426484999999992</v>
      </c>
      <c r="K220" s="17" t="s">
        <v>51</v>
      </c>
      <c r="L220" s="17" t="s">
        <v>54</v>
      </c>
      <c r="M220" s="17" t="s">
        <v>52</v>
      </c>
      <c r="N220" s="20">
        <f t="shared" si="30"/>
        <v>50</v>
      </c>
      <c r="O220" s="20">
        <f t="shared" si="31"/>
        <v>100</v>
      </c>
      <c r="P220" s="20">
        <f t="shared" si="32"/>
        <v>50</v>
      </c>
      <c r="Q220" s="20">
        <f t="shared" si="33"/>
        <v>83.5</v>
      </c>
      <c r="R220" s="21">
        <f t="shared" si="34"/>
        <v>72.525000000000006</v>
      </c>
      <c r="S220" s="21">
        <f t="shared" si="35"/>
        <v>68.375</v>
      </c>
      <c r="T220" s="21">
        <f t="shared" si="36"/>
        <v>72.575000000000003</v>
      </c>
      <c r="U220" s="21">
        <f t="shared" si="37"/>
        <v>70.875</v>
      </c>
      <c r="V220" s="20">
        <f t="shared" si="38"/>
        <v>71.158333333333346</v>
      </c>
      <c r="W220" s="20">
        <f t="shared" si="39"/>
        <v>71.087500000000006</v>
      </c>
    </row>
    <row r="221" spans="1:23" ht="13.5" x14ac:dyDescent="0.25">
      <c r="A221" s="3">
        <v>42327</v>
      </c>
      <c r="B221" s="2">
        <v>5.9181999999999997</v>
      </c>
      <c r="C221" s="2">
        <v>38.024261597778178</v>
      </c>
      <c r="D221" s="2">
        <v>0.18494126536052402</v>
      </c>
      <c r="E221" s="2">
        <v>-7.0111668482032471E-2</v>
      </c>
      <c r="F221" s="2">
        <v>5.92624</v>
      </c>
      <c r="G221" s="2">
        <v>5.8527000000000005</v>
      </c>
      <c r="H221" s="2">
        <v>6.0733049999999995</v>
      </c>
      <c r="I221" s="2">
        <v>6.3652340000000001</v>
      </c>
      <c r="J221" s="17">
        <v>5.8530745</v>
      </c>
      <c r="K221" s="17" t="s">
        <v>51</v>
      </c>
      <c r="L221" s="17" t="s">
        <v>54</v>
      </c>
      <c r="M221" s="17" t="s">
        <v>52</v>
      </c>
      <c r="N221" s="20">
        <f t="shared" si="30"/>
        <v>50</v>
      </c>
      <c r="O221" s="20">
        <f t="shared" si="31"/>
        <v>100</v>
      </c>
      <c r="P221" s="20">
        <f t="shared" si="32"/>
        <v>0</v>
      </c>
      <c r="Q221" s="20">
        <f t="shared" si="33"/>
        <v>83.5</v>
      </c>
      <c r="R221" s="21">
        <f t="shared" si="34"/>
        <v>65.025000000000006</v>
      </c>
      <c r="S221" s="21">
        <f t="shared" si="35"/>
        <v>50.875</v>
      </c>
      <c r="T221" s="21">
        <f t="shared" si="36"/>
        <v>60.075000000000003</v>
      </c>
      <c r="U221" s="21">
        <f t="shared" si="37"/>
        <v>58.375</v>
      </c>
      <c r="V221" s="20">
        <f t="shared" si="38"/>
        <v>58.658333333333339</v>
      </c>
      <c r="W221" s="20">
        <f t="shared" si="39"/>
        <v>58.587500000000006</v>
      </c>
    </row>
    <row r="222" spans="1:23" ht="13.5" x14ac:dyDescent="0.25">
      <c r="A222" s="3">
        <v>42328</v>
      </c>
      <c r="B222" s="2">
        <v>5.9382999999999999</v>
      </c>
      <c r="C222" s="2">
        <v>39.375614068755198</v>
      </c>
      <c r="D222" s="2">
        <v>0.14247854446986352</v>
      </c>
      <c r="E222" s="2">
        <v>-7.1129620065436536E-2</v>
      </c>
      <c r="F222" s="2">
        <v>5.93832</v>
      </c>
      <c r="G222" s="2">
        <v>5.8521899999999993</v>
      </c>
      <c r="H222" s="2">
        <v>6.0508899999999999</v>
      </c>
      <c r="I222" s="2">
        <v>6.3505260000000012</v>
      </c>
      <c r="J222" s="17">
        <v>5.863399499999999</v>
      </c>
      <c r="K222" s="17" t="s">
        <v>51</v>
      </c>
      <c r="L222" s="17" t="s">
        <v>54</v>
      </c>
      <c r="M222" s="17" t="s">
        <v>52</v>
      </c>
      <c r="N222" s="20">
        <f t="shared" si="30"/>
        <v>50</v>
      </c>
      <c r="O222" s="20">
        <f t="shared" si="31"/>
        <v>100</v>
      </c>
      <c r="P222" s="20">
        <f t="shared" si="32"/>
        <v>0</v>
      </c>
      <c r="Q222" s="20">
        <f t="shared" si="33"/>
        <v>83.5</v>
      </c>
      <c r="R222" s="21">
        <f t="shared" si="34"/>
        <v>65.025000000000006</v>
      </c>
      <c r="S222" s="21">
        <f t="shared" si="35"/>
        <v>50.875</v>
      </c>
      <c r="T222" s="21">
        <f t="shared" si="36"/>
        <v>60.075000000000003</v>
      </c>
      <c r="U222" s="21">
        <f t="shared" si="37"/>
        <v>58.375</v>
      </c>
      <c r="V222" s="20">
        <f t="shared" si="38"/>
        <v>58.658333333333339</v>
      </c>
      <c r="W222" s="20">
        <f t="shared" si="39"/>
        <v>58.587500000000006</v>
      </c>
    </row>
    <row r="223" spans="1:23" ht="13.5" x14ac:dyDescent="0.25">
      <c r="A223" s="3">
        <v>42331</v>
      </c>
      <c r="B223" s="2">
        <v>5.9433999999999996</v>
      </c>
      <c r="C223" s="2">
        <v>39.734679177087727</v>
      </c>
      <c r="D223" s="2">
        <v>8.014360879233795E-2</v>
      </c>
      <c r="E223" s="2">
        <v>-6.0729353822760672E-2</v>
      </c>
      <c r="F223" s="2">
        <v>5.9524399999999993</v>
      </c>
      <c r="G223" s="2">
        <v>5.8698199999999989</v>
      </c>
      <c r="H223" s="2">
        <v>6.0307449999999987</v>
      </c>
      <c r="I223" s="2">
        <v>6.3349120000000001</v>
      </c>
      <c r="J223" s="17">
        <v>5.8737500000000002</v>
      </c>
      <c r="K223" s="17" t="s">
        <v>51</v>
      </c>
      <c r="L223" s="17" t="s">
        <v>54</v>
      </c>
      <c r="M223" s="17" t="s">
        <v>52</v>
      </c>
      <c r="N223" s="20">
        <f t="shared" si="30"/>
        <v>50</v>
      </c>
      <c r="O223" s="20">
        <f t="shared" si="31"/>
        <v>100</v>
      </c>
      <c r="P223" s="20">
        <f t="shared" si="32"/>
        <v>0</v>
      </c>
      <c r="Q223" s="20">
        <f t="shared" si="33"/>
        <v>83.5</v>
      </c>
      <c r="R223" s="21">
        <f t="shared" si="34"/>
        <v>65.025000000000006</v>
      </c>
      <c r="S223" s="21">
        <f t="shared" si="35"/>
        <v>50.875</v>
      </c>
      <c r="T223" s="21">
        <f t="shared" si="36"/>
        <v>60.075000000000003</v>
      </c>
      <c r="U223" s="21">
        <f t="shared" si="37"/>
        <v>58.375</v>
      </c>
      <c r="V223" s="20">
        <f t="shared" si="38"/>
        <v>58.658333333333339</v>
      </c>
      <c r="W223" s="20">
        <f t="shared" si="39"/>
        <v>58.587500000000006</v>
      </c>
    </row>
    <row r="224" spans="1:23" ht="13.5" x14ac:dyDescent="0.25">
      <c r="A224" s="3">
        <v>42332</v>
      </c>
      <c r="B224" s="2">
        <v>6.0441000000000003</v>
      </c>
      <c r="C224" s="2">
        <v>46.475633249793987</v>
      </c>
      <c r="D224" s="2">
        <v>7.7393872923687823E-3</v>
      </c>
      <c r="E224" s="2">
        <v>-4.4838755654356882E-2</v>
      </c>
      <c r="F224" s="2">
        <v>5.9776199999999999</v>
      </c>
      <c r="G224" s="2">
        <v>5.906089999999999</v>
      </c>
      <c r="H224" s="2">
        <v>6.016894999999999</v>
      </c>
      <c r="I224" s="2">
        <v>6.3214140000000008</v>
      </c>
      <c r="J224" s="17">
        <v>5.8846040000000004</v>
      </c>
      <c r="K224" s="17" t="s">
        <v>51</v>
      </c>
      <c r="L224" s="17" t="s">
        <v>50</v>
      </c>
      <c r="M224" s="17" t="s">
        <v>52</v>
      </c>
      <c r="N224" s="20">
        <f t="shared" si="30"/>
        <v>50</v>
      </c>
      <c r="O224" s="20">
        <f t="shared" si="31"/>
        <v>100</v>
      </c>
      <c r="P224" s="20">
        <f t="shared" si="32"/>
        <v>50</v>
      </c>
      <c r="Q224" s="20">
        <f t="shared" si="33"/>
        <v>100</v>
      </c>
      <c r="R224" s="21">
        <f t="shared" si="34"/>
        <v>75</v>
      </c>
      <c r="S224" s="21">
        <f t="shared" si="35"/>
        <v>72.5</v>
      </c>
      <c r="T224" s="21">
        <f t="shared" si="36"/>
        <v>80</v>
      </c>
      <c r="U224" s="21">
        <f t="shared" si="37"/>
        <v>75</v>
      </c>
      <c r="V224" s="20">
        <f t="shared" si="38"/>
        <v>75.833333333333329</v>
      </c>
      <c r="W224" s="20">
        <f t="shared" si="39"/>
        <v>75.625</v>
      </c>
    </row>
    <row r="225" spans="1:23" ht="13.5" x14ac:dyDescent="0.25">
      <c r="A225" s="3">
        <v>42333</v>
      </c>
      <c r="B225" s="2">
        <v>6.0391000000000004</v>
      </c>
      <c r="C225" s="2">
        <v>46.199311787447698</v>
      </c>
      <c r="D225" s="2">
        <v>-4.0438727983017841E-2</v>
      </c>
      <c r="E225" s="2">
        <v>-3.1279561982007105E-2</v>
      </c>
      <c r="F225" s="2">
        <v>5.9766200000000005</v>
      </c>
      <c r="G225" s="2">
        <v>5.9337999999999997</v>
      </c>
      <c r="H225" s="2">
        <v>6.0027949999999999</v>
      </c>
      <c r="I225" s="2">
        <v>6.3092260000000007</v>
      </c>
      <c r="J225" s="17">
        <v>5.8960125000000003</v>
      </c>
      <c r="K225" s="17" t="s">
        <v>51</v>
      </c>
      <c r="L225" s="17" t="s">
        <v>50</v>
      </c>
      <c r="M225" s="17" t="s">
        <v>53</v>
      </c>
      <c r="N225" s="20">
        <f t="shared" si="30"/>
        <v>50</v>
      </c>
      <c r="O225" s="20">
        <f t="shared" si="31"/>
        <v>100</v>
      </c>
      <c r="P225" s="20">
        <f t="shared" si="32"/>
        <v>50</v>
      </c>
      <c r="Q225" s="20">
        <f t="shared" si="33"/>
        <v>83</v>
      </c>
      <c r="R225" s="21">
        <f t="shared" si="34"/>
        <v>72.45</v>
      </c>
      <c r="S225" s="21">
        <f t="shared" si="35"/>
        <v>68.25</v>
      </c>
      <c r="T225" s="21">
        <f t="shared" si="36"/>
        <v>72.349999999999994</v>
      </c>
      <c r="U225" s="21">
        <f t="shared" si="37"/>
        <v>70.75</v>
      </c>
      <c r="V225" s="20">
        <f t="shared" si="38"/>
        <v>71.016666666666666</v>
      </c>
      <c r="W225" s="20">
        <f t="shared" si="39"/>
        <v>70.949999999999989</v>
      </c>
    </row>
    <row r="226" spans="1:23" ht="13.5" x14ac:dyDescent="0.25">
      <c r="A226" s="3">
        <v>42334</v>
      </c>
      <c r="B226" s="2">
        <v>6.0391000000000004</v>
      </c>
      <c r="C226" s="2">
        <v>46.199311787447698</v>
      </c>
      <c r="D226" s="2">
        <v>-8.3974416839995847E-2</v>
      </c>
      <c r="E226" s="2">
        <v>-1.7937617606288387E-2</v>
      </c>
      <c r="F226" s="2">
        <v>6.0007999999999999</v>
      </c>
      <c r="G226" s="2">
        <v>5.963519999999999</v>
      </c>
      <c r="H226" s="2">
        <v>5.9886949999999999</v>
      </c>
      <c r="I226" s="2">
        <v>6.2990520000000014</v>
      </c>
      <c r="J226" s="17">
        <v>5.9072950000000004</v>
      </c>
      <c r="K226" s="17" t="s">
        <v>51</v>
      </c>
      <c r="L226" s="17" t="s">
        <v>50</v>
      </c>
      <c r="M226" s="17" t="s">
        <v>52</v>
      </c>
      <c r="N226" s="20">
        <f t="shared" si="30"/>
        <v>50</v>
      </c>
      <c r="O226" s="20">
        <f t="shared" si="31"/>
        <v>100</v>
      </c>
      <c r="P226" s="20">
        <f t="shared" si="32"/>
        <v>50</v>
      </c>
      <c r="Q226" s="20">
        <f t="shared" si="33"/>
        <v>100</v>
      </c>
      <c r="R226" s="21">
        <f t="shared" si="34"/>
        <v>75</v>
      </c>
      <c r="S226" s="21">
        <f t="shared" si="35"/>
        <v>72.5</v>
      </c>
      <c r="T226" s="21">
        <f t="shared" si="36"/>
        <v>80</v>
      </c>
      <c r="U226" s="21">
        <f t="shared" si="37"/>
        <v>75</v>
      </c>
      <c r="V226" s="20">
        <f t="shared" si="38"/>
        <v>75.833333333333329</v>
      </c>
      <c r="W226" s="20">
        <f t="shared" si="39"/>
        <v>75.625</v>
      </c>
    </row>
    <row r="227" spans="1:23" ht="13.5" x14ac:dyDescent="0.25">
      <c r="A227" s="3">
        <v>42335</v>
      </c>
      <c r="B227" s="2">
        <v>5.9433999999999996</v>
      </c>
      <c r="C227" s="2">
        <v>40.812916368285784</v>
      </c>
      <c r="D227" s="2">
        <v>-9.250153014002116E-2</v>
      </c>
      <c r="E227" s="2">
        <v>-4.7983414006182255E-3</v>
      </c>
      <c r="F227" s="2">
        <v>6.0018200000000004</v>
      </c>
      <c r="G227" s="2">
        <v>5.9700699999999989</v>
      </c>
      <c r="H227" s="2">
        <v>5.9698099999999998</v>
      </c>
      <c r="I227" s="2">
        <v>6.2896840000000012</v>
      </c>
      <c r="J227" s="17">
        <v>5.9180740000000016</v>
      </c>
      <c r="K227" s="17" t="s">
        <v>51</v>
      </c>
      <c r="L227" s="17" t="s">
        <v>50</v>
      </c>
      <c r="M227" s="17" t="s">
        <v>52</v>
      </c>
      <c r="N227" s="20">
        <f t="shared" si="30"/>
        <v>50</v>
      </c>
      <c r="O227" s="20">
        <f t="shared" si="31"/>
        <v>100</v>
      </c>
      <c r="P227" s="20">
        <f t="shared" si="32"/>
        <v>50</v>
      </c>
      <c r="Q227" s="20">
        <f t="shared" si="33"/>
        <v>100</v>
      </c>
      <c r="R227" s="21">
        <f t="shared" si="34"/>
        <v>75</v>
      </c>
      <c r="S227" s="21">
        <f t="shared" si="35"/>
        <v>72.5</v>
      </c>
      <c r="T227" s="21">
        <f t="shared" si="36"/>
        <v>80</v>
      </c>
      <c r="U227" s="21">
        <f t="shared" si="37"/>
        <v>75</v>
      </c>
      <c r="V227" s="20">
        <f t="shared" si="38"/>
        <v>75.833333333333329</v>
      </c>
      <c r="W227" s="20">
        <f t="shared" si="39"/>
        <v>75.625</v>
      </c>
    </row>
    <row r="228" spans="1:23" ht="13.5" x14ac:dyDescent="0.25">
      <c r="A228" s="3">
        <v>42338</v>
      </c>
      <c r="B228" s="2">
        <v>5.9181999999999997</v>
      </c>
      <c r="C228" s="2">
        <v>39.506724323813152</v>
      </c>
      <c r="D228" s="2">
        <v>-9.7792555886308641E-2</v>
      </c>
      <c r="E228" s="2">
        <v>7.9264874931585794E-3</v>
      </c>
      <c r="F228" s="2">
        <v>5.9967800000000002</v>
      </c>
      <c r="G228" s="2">
        <v>5.9746099999999984</v>
      </c>
      <c r="H228" s="2">
        <v>5.9506700000000006</v>
      </c>
      <c r="I228" s="2">
        <v>6.2811220000000016</v>
      </c>
      <c r="J228" s="17">
        <v>5.9287770000000011</v>
      </c>
      <c r="K228" s="17" t="s">
        <v>51</v>
      </c>
      <c r="L228" s="17" t="s">
        <v>50</v>
      </c>
      <c r="M228" s="17" t="s">
        <v>53</v>
      </c>
      <c r="N228" s="20">
        <f t="shared" si="30"/>
        <v>50</v>
      </c>
      <c r="O228" s="20">
        <f t="shared" si="31"/>
        <v>100</v>
      </c>
      <c r="P228" s="20">
        <f t="shared" si="32"/>
        <v>50</v>
      </c>
      <c r="Q228" s="20">
        <f t="shared" si="33"/>
        <v>83</v>
      </c>
      <c r="R228" s="21">
        <f t="shared" si="34"/>
        <v>72.45</v>
      </c>
      <c r="S228" s="21">
        <f t="shared" si="35"/>
        <v>68.25</v>
      </c>
      <c r="T228" s="21">
        <f t="shared" si="36"/>
        <v>72.349999999999994</v>
      </c>
      <c r="U228" s="21">
        <f t="shared" si="37"/>
        <v>70.75</v>
      </c>
      <c r="V228" s="20">
        <f t="shared" si="38"/>
        <v>71.016666666666666</v>
      </c>
      <c r="W228" s="20">
        <f t="shared" si="39"/>
        <v>70.949999999999989</v>
      </c>
    </row>
    <row r="229" spans="1:23" ht="13.5" x14ac:dyDescent="0.25">
      <c r="A229" s="3">
        <v>42339</v>
      </c>
      <c r="B229" s="2">
        <v>5.8879999999999999</v>
      </c>
      <c r="C229" s="2">
        <v>37.939635391103238</v>
      </c>
      <c r="D229" s="2">
        <v>-9.2119227842673013E-2</v>
      </c>
      <c r="E229" s="2">
        <v>2.0096853565691731E-2</v>
      </c>
      <c r="F229" s="2">
        <v>5.9655599999999991</v>
      </c>
      <c r="G229" s="2">
        <v>5.9715899999999991</v>
      </c>
      <c r="H229" s="2">
        <v>5.930275</v>
      </c>
      <c r="I229" s="2">
        <v>6.2689340000000016</v>
      </c>
      <c r="J229" s="17">
        <v>5.9388760000000014</v>
      </c>
      <c r="K229" s="17" t="s">
        <v>55</v>
      </c>
      <c r="L229" s="17" t="s">
        <v>54</v>
      </c>
      <c r="M229" s="17" t="s">
        <v>47</v>
      </c>
      <c r="N229" s="20">
        <f t="shared" si="30"/>
        <v>50</v>
      </c>
      <c r="O229" s="20">
        <f t="shared" si="31"/>
        <v>100</v>
      </c>
      <c r="P229" s="20">
        <f t="shared" si="32"/>
        <v>50</v>
      </c>
      <c r="Q229" s="20">
        <f t="shared" si="33"/>
        <v>16.5</v>
      </c>
      <c r="R229" s="21">
        <f t="shared" si="34"/>
        <v>62.475000000000001</v>
      </c>
      <c r="S229" s="21">
        <f t="shared" si="35"/>
        <v>51.625</v>
      </c>
      <c r="T229" s="21">
        <f t="shared" si="36"/>
        <v>42.424999999999997</v>
      </c>
      <c r="U229" s="21">
        <f t="shared" si="37"/>
        <v>54.125</v>
      </c>
      <c r="V229" s="20">
        <f t="shared" si="38"/>
        <v>52.17499999999999</v>
      </c>
      <c r="W229" s="20">
        <f t="shared" si="39"/>
        <v>52.662499999999994</v>
      </c>
    </row>
    <row r="230" spans="1:23" ht="13.5" x14ac:dyDescent="0.25">
      <c r="A230" s="3">
        <v>42340</v>
      </c>
      <c r="B230" s="2">
        <v>5.9131</v>
      </c>
      <c r="C230" s="2">
        <v>40.067464447962969</v>
      </c>
      <c r="D230" s="2">
        <v>-6.8770389884352134E-2</v>
      </c>
      <c r="E230" s="2">
        <v>2.9146324939476415E-2</v>
      </c>
      <c r="F230" s="2">
        <v>5.9403600000000001</v>
      </c>
      <c r="G230" s="2">
        <v>5.9584899999999994</v>
      </c>
      <c r="H230" s="2">
        <v>5.9131499999999999</v>
      </c>
      <c r="I230" s="2">
        <v>6.2563420000000018</v>
      </c>
      <c r="J230" s="17">
        <v>5.9491005000000019</v>
      </c>
      <c r="K230" s="17" t="s">
        <v>55</v>
      </c>
      <c r="L230" s="17" t="s">
        <v>54</v>
      </c>
      <c r="M230" s="17" t="s">
        <v>47</v>
      </c>
      <c r="N230" s="20">
        <f t="shared" si="30"/>
        <v>50</v>
      </c>
      <c r="O230" s="20">
        <f t="shared" si="31"/>
        <v>100</v>
      </c>
      <c r="P230" s="20">
        <f t="shared" si="32"/>
        <v>50</v>
      </c>
      <c r="Q230" s="20">
        <f t="shared" si="33"/>
        <v>16.5</v>
      </c>
      <c r="R230" s="21">
        <f t="shared" si="34"/>
        <v>62.475000000000001</v>
      </c>
      <c r="S230" s="21">
        <f t="shared" si="35"/>
        <v>51.625</v>
      </c>
      <c r="T230" s="21">
        <f t="shared" si="36"/>
        <v>42.424999999999997</v>
      </c>
      <c r="U230" s="21">
        <f t="shared" si="37"/>
        <v>54.125</v>
      </c>
      <c r="V230" s="20">
        <f t="shared" si="38"/>
        <v>52.17499999999999</v>
      </c>
      <c r="W230" s="20">
        <f t="shared" si="39"/>
        <v>52.662499999999994</v>
      </c>
    </row>
    <row r="231" spans="1:23" ht="13.5" x14ac:dyDescent="0.25">
      <c r="A231" s="3">
        <v>42341</v>
      </c>
      <c r="B231" s="2">
        <v>5.7923</v>
      </c>
      <c r="C231" s="2">
        <v>34.021639753021546</v>
      </c>
      <c r="D231" s="2">
        <v>-5.8621637753081934E-2</v>
      </c>
      <c r="E231" s="2">
        <v>3.4665585011398006E-2</v>
      </c>
      <c r="F231" s="2">
        <v>5.891</v>
      </c>
      <c r="G231" s="2">
        <v>5.9459</v>
      </c>
      <c r="H231" s="2">
        <v>5.8993000000000002</v>
      </c>
      <c r="I231" s="2">
        <v>6.2424420000000005</v>
      </c>
      <c r="J231" s="17">
        <v>5.9584185000000041</v>
      </c>
      <c r="K231" s="17" t="s">
        <v>55</v>
      </c>
      <c r="L231" s="17" t="s">
        <v>54</v>
      </c>
      <c r="M231" s="17" t="s">
        <v>47</v>
      </c>
      <c r="N231" s="20">
        <f t="shared" si="30"/>
        <v>50</v>
      </c>
      <c r="O231" s="20">
        <f t="shared" si="31"/>
        <v>100</v>
      </c>
      <c r="P231" s="20">
        <f t="shared" si="32"/>
        <v>0</v>
      </c>
      <c r="Q231" s="20">
        <f t="shared" si="33"/>
        <v>16.5</v>
      </c>
      <c r="R231" s="21">
        <f t="shared" si="34"/>
        <v>54.975000000000001</v>
      </c>
      <c r="S231" s="21">
        <f t="shared" si="35"/>
        <v>34.125</v>
      </c>
      <c r="T231" s="21">
        <f t="shared" si="36"/>
        <v>29.925000000000001</v>
      </c>
      <c r="U231" s="21">
        <f t="shared" si="37"/>
        <v>41.625</v>
      </c>
      <c r="V231" s="20">
        <f t="shared" si="38"/>
        <v>39.674999999999997</v>
      </c>
      <c r="W231" s="20">
        <f t="shared" si="39"/>
        <v>40.162499999999994</v>
      </c>
    </row>
    <row r="232" spans="1:23" ht="13.5" x14ac:dyDescent="0.25">
      <c r="A232" s="3">
        <v>42342</v>
      </c>
      <c r="B232" s="2">
        <v>5.7923</v>
      </c>
      <c r="C232" s="2">
        <v>34.021639753021546</v>
      </c>
      <c r="D232" s="2">
        <v>-4.5475217846781213E-2</v>
      </c>
      <c r="E232" s="2">
        <v>3.9485889699438087E-2</v>
      </c>
      <c r="F232" s="2">
        <v>5.8607800000000001</v>
      </c>
      <c r="G232" s="2">
        <v>5.9312999999999994</v>
      </c>
      <c r="H232" s="2">
        <v>5.8917450000000002</v>
      </c>
      <c r="I232" s="2">
        <v>6.2286420000000025</v>
      </c>
      <c r="J232" s="17">
        <v>5.9679885000000032</v>
      </c>
      <c r="K232" s="17" t="s">
        <v>55</v>
      </c>
      <c r="L232" s="17" t="s">
        <v>54</v>
      </c>
      <c r="M232" s="17" t="s">
        <v>47</v>
      </c>
      <c r="N232" s="20">
        <f t="shared" si="30"/>
        <v>50</v>
      </c>
      <c r="O232" s="20">
        <f t="shared" si="31"/>
        <v>100</v>
      </c>
      <c r="P232" s="20">
        <f t="shared" si="32"/>
        <v>0</v>
      </c>
      <c r="Q232" s="20">
        <f t="shared" si="33"/>
        <v>16.5</v>
      </c>
      <c r="R232" s="21">
        <f t="shared" si="34"/>
        <v>54.975000000000001</v>
      </c>
      <c r="S232" s="21">
        <f t="shared" si="35"/>
        <v>34.125</v>
      </c>
      <c r="T232" s="21">
        <f t="shared" si="36"/>
        <v>29.925000000000001</v>
      </c>
      <c r="U232" s="21">
        <f t="shared" si="37"/>
        <v>41.625</v>
      </c>
      <c r="V232" s="20">
        <f t="shared" si="38"/>
        <v>39.674999999999997</v>
      </c>
      <c r="W232" s="20">
        <f t="shared" si="39"/>
        <v>40.162499999999994</v>
      </c>
    </row>
    <row r="233" spans="1:23" ht="13.5" x14ac:dyDescent="0.25">
      <c r="A233" s="3">
        <v>42345</v>
      </c>
      <c r="B233" s="2">
        <v>5.7419000000000002</v>
      </c>
      <c r="C233" s="2">
        <v>31.706660211484973</v>
      </c>
      <c r="D233" s="2">
        <v>-2.8475313728207219E-2</v>
      </c>
      <c r="E233" s="2">
        <v>4.4031970733707813E-2</v>
      </c>
      <c r="F233" s="2">
        <v>5.82552</v>
      </c>
      <c r="G233" s="2">
        <v>5.9111500000000001</v>
      </c>
      <c r="H233" s="2">
        <v>5.890485</v>
      </c>
      <c r="I233" s="2">
        <v>6.2135319999999998</v>
      </c>
      <c r="J233" s="17">
        <v>5.9773065000000045</v>
      </c>
      <c r="K233" s="17" t="s">
        <v>55</v>
      </c>
      <c r="L233" s="17" t="s">
        <v>54</v>
      </c>
      <c r="M233" s="17" t="s">
        <v>47</v>
      </c>
      <c r="N233" s="20">
        <f t="shared" si="30"/>
        <v>50</v>
      </c>
      <c r="O233" s="20">
        <f t="shared" si="31"/>
        <v>100</v>
      </c>
      <c r="P233" s="20">
        <f t="shared" si="32"/>
        <v>0</v>
      </c>
      <c r="Q233" s="20">
        <f t="shared" si="33"/>
        <v>16.5</v>
      </c>
      <c r="R233" s="21">
        <f t="shared" si="34"/>
        <v>54.975000000000001</v>
      </c>
      <c r="S233" s="21">
        <f t="shared" si="35"/>
        <v>34.125</v>
      </c>
      <c r="T233" s="21">
        <f t="shared" si="36"/>
        <v>29.925000000000001</v>
      </c>
      <c r="U233" s="21">
        <f t="shared" si="37"/>
        <v>41.625</v>
      </c>
      <c r="V233" s="20">
        <f t="shared" si="38"/>
        <v>39.674999999999997</v>
      </c>
      <c r="W233" s="20">
        <f t="shared" si="39"/>
        <v>40.162499999999994</v>
      </c>
    </row>
    <row r="234" spans="1:23" ht="13.5" x14ac:dyDescent="0.25">
      <c r="A234" s="3">
        <v>42346</v>
      </c>
      <c r="B234" s="2">
        <v>5.6360999999999999</v>
      </c>
      <c r="C234" s="2">
        <v>27.479568763298914</v>
      </c>
      <c r="D234" s="2">
        <v>1.0793845495498999E-2</v>
      </c>
      <c r="E234" s="2">
        <v>4.8506933045906406E-2</v>
      </c>
      <c r="F234" s="2">
        <v>5.7751400000000004</v>
      </c>
      <c r="G234" s="2">
        <v>5.8703499999999993</v>
      </c>
      <c r="H234" s="2">
        <v>5.8882199999999996</v>
      </c>
      <c r="I234" s="2">
        <v>6.1945939999999995</v>
      </c>
      <c r="J234" s="17">
        <v>5.9864735000000042</v>
      </c>
      <c r="K234" s="17" t="s">
        <v>55</v>
      </c>
      <c r="L234" s="17" t="s">
        <v>54</v>
      </c>
      <c r="M234" s="17" t="s">
        <v>47</v>
      </c>
      <c r="N234" s="20">
        <f t="shared" si="30"/>
        <v>50</v>
      </c>
      <c r="O234" s="20">
        <f t="shared" si="31"/>
        <v>100</v>
      </c>
      <c r="P234" s="20">
        <f t="shared" si="32"/>
        <v>0</v>
      </c>
      <c r="Q234" s="20">
        <f t="shared" si="33"/>
        <v>16.5</v>
      </c>
      <c r="R234" s="21">
        <f t="shared" si="34"/>
        <v>54.975000000000001</v>
      </c>
      <c r="S234" s="21">
        <f t="shared" si="35"/>
        <v>34.125</v>
      </c>
      <c r="T234" s="21">
        <f t="shared" si="36"/>
        <v>29.925000000000001</v>
      </c>
      <c r="U234" s="21">
        <f t="shared" si="37"/>
        <v>41.625</v>
      </c>
      <c r="V234" s="20">
        <f t="shared" si="38"/>
        <v>39.674999999999997</v>
      </c>
      <c r="W234" s="20">
        <f t="shared" si="39"/>
        <v>40.162499999999994</v>
      </c>
    </row>
    <row r="235" spans="1:23" ht="13.5" x14ac:dyDescent="0.25">
      <c r="A235" s="3">
        <v>42347</v>
      </c>
      <c r="B235" s="2">
        <v>5.4901</v>
      </c>
      <c r="C235" s="2">
        <v>22.935444685980656</v>
      </c>
      <c r="D235" s="2">
        <v>5.613243069361129E-2</v>
      </c>
      <c r="E235" s="2">
        <v>5.3821237318683879E-2</v>
      </c>
      <c r="F235" s="2">
        <v>5.6905400000000004</v>
      </c>
      <c r="G235" s="2">
        <v>5.8154499999999993</v>
      </c>
      <c r="H235" s="2">
        <v>5.874625</v>
      </c>
      <c r="I235" s="2">
        <v>6.1714259999999976</v>
      </c>
      <c r="J235" s="17">
        <v>5.994910500000004</v>
      </c>
      <c r="K235" s="17" t="s">
        <v>55</v>
      </c>
      <c r="L235" s="17" t="s">
        <v>54</v>
      </c>
      <c r="M235" s="17" t="s">
        <v>47</v>
      </c>
      <c r="N235" s="20">
        <f t="shared" si="30"/>
        <v>50</v>
      </c>
      <c r="O235" s="20">
        <f t="shared" si="31"/>
        <v>100</v>
      </c>
      <c r="P235" s="20">
        <f t="shared" si="32"/>
        <v>0</v>
      </c>
      <c r="Q235" s="20">
        <f t="shared" si="33"/>
        <v>16.5</v>
      </c>
      <c r="R235" s="21">
        <f t="shared" si="34"/>
        <v>54.975000000000001</v>
      </c>
      <c r="S235" s="21">
        <f t="shared" si="35"/>
        <v>34.125</v>
      </c>
      <c r="T235" s="21">
        <f t="shared" si="36"/>
        <v>29.925000000000001</v>
      </c>
      <c r="U235" s="21">
        <f t="shared" si="37"/>
        <v>41.625</v>
      </c>
      <c r="V235" s="20">
        <f t="shared" si="38"/>
        <v>39.674999999999997</v>
      </c>
      <c r="W235" s="20">
        <f t="shared" si="39"/>
        <v>40.162499999999994</v>
      </c>
    </row>
    <row r="236" spans="1:23" ht="13.5" x14ac:dyDescent="0.25">
      <c r="A236" s="3">
        <v>42348</v>
      </c>
      <c r="B236" s="2">
        <v>5.5052000000000003</v>
      </c>
      <c r="C236" s="2">
        <v>24.329171110893014</v>
      </c>
      <c r="D236" s="2">
        <v>9.6152320171407624E-2</v>
      </c>
      <c r="E236" s="2">
        <v>5.7440883593892475E-2</v>
      </c>
      <c r="F236" s="2">
        <v>5.6331200000000008</v>
      </c>
      <c r="G236" s="2">
        <v>5.76206</v>
      </c>
      <c r="H236" s="2">
        <v>5.8627899999999995</v>
      </c>
      <c r="I236" s="2">
        <v>6.1487619999999978</v>
      </c>
      <c r="J236" s="17">
        <v>6.0030450000000055</v>
      </c>
      <c r="K236" s="17" t="s">
        <v>55</v>
      </c>
      <c r="L236" s="17" t="s">
        <v>54</v>
      </c>
      <c r="M236" s="17" t="s">
        <v>47</v>
      </c>
      <c r="N236" s="20">
        <f t="shared" si="30"/>
        <v>50</v>
      </c>
      <c r="O236" s="20">
        <f t="shared" si="31"/>
        <v>100</v>
      </c>
      <c r="P236" s="20">
        <f t="shared" si="32"/>
        <v>0</v>
      </c>
      <c r="Q236" s="20">
        <f t="shared" si="33"/>
        <v>16.5</v>
      </c>
      <c r="R236" s="21">
        <f t="shared" si="34"/>
        <v>54.975000000000001</v>
      </c>
      <c r="S236" s="21">
        <f t="shared" si="35"/>
        <v>34.125</v>
      </c>
      <c r="T236" s="21">
        <f t="shared" si="36"/>
        <v>29.925000000000001</v>
      </c>
      <c r="U236" s="21">
        <f t="shared" si="37"/>
        <v>41.625</v>
      </c>
      <c r="V236" s="20">
        <f t="shared" si="38"/>
        <v>39.674999999999997</v>
      </c>
      <c r="W236" s="20">
        <f t="shared" si="39"/>
        <v>40.162499999999994</v>
      </c>
    </row>
    <row r="237" spans="1:23" ht="13.5" x14ac:dyDescent="0.25">
      <c r="A237" s="3">
        <v>42349</v>
      </c>
      <c r="B237" s="2">
        <v>5.3440000000000003</v>
      </c>
      <c r="C237" s="2">
        <v>20.141381248573268</v>
      </c>
      <c r="D237" s="2">
        <v>0.12971317580020614</v>
      </c>
      <c r="E237" s="2">
        <v>5.8431985829773089E-2</v>
      </c>
      <c r="F237" s="2">
        <v>5.5434600000000005</v>
      </c>
      <c r="G237" s="2">
        <v>5.7021199999999999</v>
      </c>
      <c r="H237" s="2">
        <v>5.8360949999999994</v>
      </c>
      <c r="I237" s="2">
        <v>6.1236799999999985</v>
      </c>
      <c r="J237" s="17">
        <v>6.0104745000000062</v>
      </c>
      <c r="K237" s="17" t="s">
        <v>55</v>
      </c>
      <c r="L237" s="17" t="s">
        <v>54</v>
      </c>
      <c r="M237" s="17" t="s">
        <v>47</v>
      </c>
      <c r="N237" s="20">
        <f t="shared" si="30"/>
        <v>50</v>
      </c>
      <c r="O237" s="20">
        <f t="shared" si="31"/>
        <v>100</v>
      </c>
      <c r="P237" s="20">
        <f t="shared" si="32"/>
        <v>0</v>
      </c>
      <c r="Q237" s="20">
        <f t="shared" si="33"/>
        <v>16.5</v>
      </c>
      <c r="R237" s="21">
        <f t="shared" si="34"/>
        <v>54.975000000000001</v>
      </c>
      <c r="S237" s="21">
        <f t="shared" si="35"/>
        <v>34.125</v>
      </c>
      <c r="T237" s="21">
        <f t="shared" si="36"/>
        <v>29.925000000000001</v>
      </c>
      <c r="U237" s="21">
        <f t="shared" si="37"/>
        <v>41.625</v>
      </c>
      <c r="V237" s="20">
        <f t="shared" si="38"/>
        <v>39.674999999999997</v>
      </c>
      <c r="W237" s="20">
        <f t="shared" si="39"/>
        <v>40.162499999999994</v>
      </c>
    </row>
    <row r="238" spans="1:23" ht="13.5" x14ac:dyDescent="0.25">
      <c r="A238" s="3">
        <v>42352</v>
      </c>
      <c r="B238" s="2">
        <v>5.4295999999999998</v>
      </c>
      <c r="C238" s="2">
        <v>27.297841808800371</v>
      </c>
      <c r="D238" s="2">
        <v>0.1511421860415707</v>
      </c>
      <c r="E238" s="2">
        <v>5.9134479637003641E-2</v>
      </c>
      <c r="F238" s="2">
        <v>5.4809999999999999</v>
      </c>
      <c r="G238" s="2">
        <v>5.6532600000000004</v>
      </c>
      <c r="H238" s="2">
        <v>5.813934999999999</v>
      </c>
      <c r="I238" s="2">
        <v>6.1022239999999996</v>
      </c>
      <c r="J238" s="17">
        <v>6.0183320000000062</v>
      </c>
      <c r="K238" s="17" t="s">
        <v>55</v>
      </c>
      <c r="L238" s="17" t="s">
        <v>54</v>
      </c>
      <c r="M238" s="17" t="s">
        <v>47</v>
      </c>
      <c r="N238" s="20">
        <f t="shared" si="30"/>
        <v>50</v>
      </c>
      <c r="O238" s="20">
        <f t="shared" si="31"/>
        <v>100</v>
      </c>
      <c r="P238" s="20">
        <f t="shared" si="32"/>
        <v>0</v>
      </c>
      <c r="Q238" s="20">
        <f t="shared" si="33"/>
        <v>16.5</v>
      </c>
      <c r="R238" s="21">
        <f t="shared" si="34"/>
        <v>54.975000000000001</v>
      </c>
      <c r="S238" s="21">
        <f t="shared" si="35"/>
        <v>34.125</v>
      </c>
      <c r="T238" s="21">
        <f t="shared" si="36"/>
        <v>29.925000000000001</v>
      </c>
      <c r="U238" s="21">
        <f t="shared" si="37"/>
        <v>41.625</v>
      </c>
      <c r="V238" s="20">
        <f t="shared" si="38"/>
        <v>39.674999999999997</v>
      </c>
      <c r="W238" s="20">
        <f t="shared" si="39"/>
        <v>40.162499999999994</v>
      </c>
    </row>
    <row r="239" spans="1:23" ht="13.5" x14ac:dyDescent="0.25">
      <c r="A239" s="3">
        <v>42353</v>
      </c>
      <c r="B239" s="2">
        <v>5.3388999999999998</v>
      </c>
      <c r="C239" s="2">
        <v>24.7653970069683</v>
      </c>
      <c r="D239" s="2">
        <v>0.1738493343954417</v>
      </c>
      <c r="E239" s="2">
        <v>5.975330585430353E-2</v>
      </c>
      <c r="F239" s="2">
        <v>5.4215600000000004</v>
      </c>
      <c r="G239" s="2">
        <v>5.5983500000000008</v>
      </c>
      <c r="H239" s="2">
        <v>5.7849699999999986</v>
      </c>
      <c r="I239" s="2">
        <v>6.075126</v>
      </c>
      <c r="J239" s="17">
        <v>6.0257360000000064</v>
      </c>
      <c r="K239" s="17" t="s">
        <v>55</v>
      </c>
      <c r="L239" s="17" t="s">
        <v>54</v>
      </c>
      <c r="M239" s="17" t="s">
        <v>47</v>
      </c>
      <c r="N239" s="20">
        <f t="shared" si="30"/>
        <v>50</v>
      </c>
      <c r="O239" s="20">
        <f t="shared" si="31"/>
        <v>100</v>
      </c>
      <c r="P239" s="20">
        <f t="shared" si="32"/>
        <v>0</v>
      </c>
      <c r="Q239" s="20">
        <f t="shared" si="33"/>
        <v>16.5</v>
      </c>
      <c r="R239" s="21">
        <f t="shared" si="34"/>
        <v>54.975000000000001</v>
      </c>
      <c r="S239" s="21">
        <f t="shared" si="35"/>
        <v>34.125</v>
      </c>
      <c r="T239" s="21">
        <f t="shared" si="36"/>
        <v>29.925000000000001</v>
      </c>
      <c r="U239" s="21">
        <f t="shared" si="37"/>
        <v>41.625</v>
      </c>
      <c r="V239" s="20">
        <f t="shared" si="38"/>
        <v>39.674999999999997</v>
      </c>
      <c r="W239" s="20">
        <f t="shared" si="39"/>
        <v>40.162499999999994</v>
      </c>
    </row>
    <row r="240" spans="1:23" ht="13.5" x14ac:dyDescent="0.25">
      <c r="A240" s="3">
        <v>42354</v>
      </c>
      <c r="B240" s="2">
        <v>5.2835000000000001</v>
      </c>
      <c r="C240" s="2">
        <v>23.341039434592275</v>
      </c>
      <c r="D240" s="2">
        <v>0.20388143826932392</v>
      </c>
      <c r="E240" s="2">
        <v>6.0633454245772836E-2</v>
      </c>
      <c r="F240" s="2">
        <v>5.3802399999999997</v>
      </c>
      <c r="G240" s="2">
        <v>5.5353900000000014</v>
      </c>
      <c r="H240" s="2">
        <v>5.7469399999999995</v>
      </c>
      <c r="I240" s="2">
        <v>6.0478259999999997</v>
      </c>
      <c r="J240" s="17">
        <v>6.0329130000000069</v>
      </c>
      <c r="K240" s="17" t="s">
        <v>55</v>
      </c>
      <c r="L240" s="17" t="s">
        <v>54</v>
      </c>
      <c r="M240" s="17" t="s">
        <v>47</v>
      </c>
      <c r="N240" s="20">
        <f t="shared" si="30"/>
        <v>50</v>
      </c>
      <c r="O240" s="20">
        <f t="shared" si="31"/>
        <v>100</v>
      </c>
      <c r="P240" s="20">
        <f t="shared" si="32"/>
        <v>0</v>
      </c>
      <c r="Q240" s="20">
        <f t="shared" si="33"/>
        <v>16.5</v>
      </c>
      <c r="R240" s="21">
        <f t="shared" si="34"/>
        <v>54.975000000000001</v>
      </c>
      <c r="S240" s="21">
        <f t="shared" si="35"/>
        <v>34.125</v>
      </c>
      <c r="T240" s="21">
        <f t="shared" si="36"/>
        <v>29.925000000000001</v>
      </c>
      <c r="U240" s="21">
        <f t="shared" si="37"/>
        <v>41.625</v>
      </c>
      <c r="V240" s="20">
        <f t="shared" si="38"/>
        <v>39.674999999999997</v>
      </c>
      <c r="W240" s="20">
        <f t="shared" si="39"/>
        <v>40.162499999999994</v>
      </c>
    </row>
    <row r="241" spans="1:23" ht="13.5" x14ac:dyDescent="0.25">
      <c r="A241" s="3">
        <v>42355</v>
      </c>
      <c r="B241" s="2">
        <v>5.2885999999999997</v>
      </c>
      <c r="C241" s="2">
        <v>23.775662218325948</v>
      </c>
      <c r="D241" s="2">
        <v>0.21329996479992364</v>
      </c>
      <c r="E241" s="2">
        <v>6.0281435641565934E-2</v>
      </c>
      <c r="F241" s="2">
        <v>5.3369200000000001</v>
      </c>
      <c r="G241" s="2">
        <v>5.4850200000000013</v>
      </c>
      <c r="H241" s="2">
        <v>5.7154599999999993</v>
      </c>
      <c r="I241" s="2">
        <v>6.0199220000000002</v>
      </c>
      <c r="J241" s="17">
        <v>6.038957000000007</v>
      </c>
      <c r="K241" s="17" t="s">
        <v>51</v>
      </c>
      <c r="L241" s="17" t="s">
        <v>54</v>
      </c>
      <c r="M241" s="17" t="s">
        <v>53</v>
      </c>
      <c r="N241" s="20">
        <f t="shared" si="30"/>
        <v>50</v>
      </c>
      <c r="O241" s="20">
        <f t="shared" si="31"/>
        <v>100</v>
      </c>
      <c r="P241" s="20">
        <f t="shared" si="32"/>
        <v>0</v>
      </c>
      <c r="Q241" s="20">
        <f t="shared" si="33"/>
        <v>66.5</v>
      </c>
      <c r="R241" s="21">
        <f t="shared" si="34"/>
        <v>62.475000000000001</v>
      </c>
      <c r="S241" s="21">
        <f t="shared" si="35"/>
        <v>46.625</v>
      </c>
      <c r="T241" s="21">
        <f t="shared" si="36"/>
        <v>52.424999999999997</v>
      </c>
      <c r="U241" s="21">
        <f t="shared" si="37"/>
        <v>54.125</v>
      </c>
      <c r="V241" s="20">
        <f t="shared" si="38"/>
        <v>53.841666666666661</v>
      </c>
      <c r="W241" s="20">
        <f t="shared" si="39"/>
        <v>53.912499999999994</v>
      </c>
    </row>
    <row r="242" spans="1:23" ht="13.5" x14ac:dyDescent="0.25">
      <c r="A242" s="3">
        <v>42356</v>
      </c>
      <c r="B242" s="2">
        <v>5.2835000000000001</v>
      </c>
      <c r="C242" s="2">
        <v>23.631376526486264</v>
      </c>
      <c r="D242" s="2">
        <v>0.22436633214099277</v>
      </c>
      <c r="E242" s="2">
        <v>5.9795215483955548E-2</v>
      </c>
      <c r="F242" s="2">
        <v>5.3248199999999999</v>
      </c>
      <c r="G242" s="2">
        <v>5.4341400000000011</v>
      </c>
      <c r="H242" s="2">
        <v>5.6827199999999989</v>
      </c>
      <c r="I242" s="2">
        <v>5.9926219999999999</v>
      </c>
      <c r="J242" s="17">
        <v>6.0437415000000065</v>
      </c>
      <c r="K242" s="17" t="s">
        <v>51</v>
      </c>
      <c r="L242" s="17" t="s">
        <v>54</v>
      </c>
      <c r="M242" s="17" t="s">
        <v>53</v>
      </c>
      <c r="N242" s="20">
        <f t="shared" si="30"/>
        <v>50</v>
      </c>
      <c r="O242" s="20">
        <f t="shared" si="31"/>
        <v>100</v>
      </c>
      <c r="P242" s="20">
        <f t="shared" si="32"/>
        <v>0</v>
      </c>
      <c r="Q242" s="20">
        <f t="shared" si="33"/>
        <v>66.5</v>
      </c>
      <c r="R242" s="21">
        <f t="shared" si="34"/>
        <v>62.475000000000001</v>
      </c>
      <c r="S242" s="21">
        <f t="shared" si="35"/>
        <v>46.625</v>
      </c>
      <c r="T242" s="21">
        <f t="shared" si="36"/>
        <v>52.424999999999997</v>
      </c>
      <c r="U242" s="21">
        <f t="shared" si="37"/>
        <v>54.125</v>
      </c>
      <c r="V242" s="20">
        <f t="shared" si="38"/>
        <v>53.841666666666661</v>
      </c>
      <c r="W242" s="20">
        <f t="shared" si="39"/>
        <v>53.912499999999994</v>
      </c>
    </row>
    <row r="243" spans="1:23" ht="13.5" x14ac:dyDescent="0.25">
      <c r="A243" s="3">
        <v>42359</v>
      </c>
      <c r="B243" s="2">
        <v>5.1273999999999997</v>
      </c>
      <c r="C243" s="2">
        <v>19.692223815485065</v>
      </c>
      <c r="D243" s="2">
        <v>0.24008708909321363</v>
      </c>
      <c r="E243" s="2">
        <v>5.8638527909718574E-2</v>
      </c>
      <c r="F243" s="2">
        <v>5.2643800000000001</v>
      </c>
      <c r="G243" s="2">
        <v>5.3726900000000004</v>
      </c>
      <c r="H243" s="2">
        <v>5.6419199999999998</v>
      </c>
      <c r="I243" s="2">
        <v>5.9623000000000017</v>
      </c>
      <c r="J243" s="17">
        <v>6.046788500000007</v>
      </c>
      <c r="K243" s="17" t="s">
        <v>55</v>
      </c>
      <c r="L243" s="17" t="s">
        <v>54</v>
      </c>
      <c r="M243" s="17" t="s">
        <v>47</v>
      </c>
      <c r="N243" s="20">
        <f t="shared" si="30"/>
        <v>50</v>
      </c>
      <c r="O243" s="20">
        <f t="shared" si="31"/>
        <v>100</v>
      </c>
      <c r="P243" s="20">
        <f t="shared" si="32"/>
        <v>0</v>
      </c>
      <c r="Q243" s="20">
        <f t="shared" si="33"/>
        <v>16.5</v>
      </c>
      <c r="R243" s="21">
        <f t="shared" si="34"/>
        <v>54.975000000000001</v>
      </c>
      <c r="S243" s="21">
        <f t="shared" si="35"/>
        <v>34.125</v>
      </c>
      <c r="T243" s="21">
        <f t="shared" si="36"/>
        <v>29.925000000000001</v>
      </c>
      <c r="U243" s="21">
        <f t="shared" si="37"/>
        <v>41.625</v>
      </c>
      <c r="V243" s="20">
        <f t="shared" si="38"/>
        <v>39.674999999999997</v>
      </c>
      <c r="W243" s="20">
        <f t="shared" si="39"/>
        <v>40.162499999999994</v>
      </c>
    </row>
    <row r="244" spans="1:23" ht="13.5" x14ac:dyDescent="0.25">
      <c r="A244" s="3">
        <v>42360</v>
      </c>
      <c r="B244" s="2">
        <v>5.1878000000000002</v>
      </c>
      <c r="C244" s="2">
        <v>24.908081315779199</v>
      </c>
      <c r="D244" s="2">
        <v>0.23591973811169797</v>
      </c>
      <c r="E244" s="2">
        <v>5.7288875655653548E-2</v>
      </c>
      <c r="F244" s="2">
        <v>5.2341599999999993</v>
      </c>
      <c r="G244" s="2">
        <v>5.3278600000000012</v>
      </c>
      <c r="H244" s="2">
        <v>5.5991049999999989</v>
      </c>
      <c r="I244" s="2">
        <v>5.9351000000000012</v>
      </c>
      <c r="J244" s="17">
        <v>6.0504650000000062</v>
      </c>
      <c r="K244" s="17" t="s">
        <v>51</v>
      </c>
      <c r="L244" s="17" t="s">
        <v>54</v>
      </c>
      <c r="M244" s="17" t="s">
        <v>53</v>
      </c>
      <c r="N244" s="20">
        <f t="shared" si="30"/>
        <v>50</v>
      </c>
      <c r="O244" s="20">
        <f t="shared" si="31"/>
        <v>100</v>
      </c>
      <c r="P244" s="20">
        <f t="shared" si="32"/>
        <v>0</v>
      </c>
      <c r="Q244" s="20">
        <f t="shared" si="33"/>
        <v>66.5</v>
      </c>
      <c r="R244" s="21">
        <f t="shared" si="34"/>
        <v>62.475000000000001</v>
      </c>
      <c r="S244" s="21">
        <f t="shared" si="35"/>
        <v>46.625</v>
      </c>
      <c r="T244" s="21">
        <f t="shared" si="36"/>
        <v>52.424999999999997</v>
      </c>
      <c r="U244" s="21">
        <f t="shared" si="37"/>
        <v>54.125</v>
      </c>
      <c r="V244" s="20">
        <f t="shared" si="38"/>
        <v>53.841666666666661</v>
      </c>
      <c r="W244" s="20">
        <f t="shared" si="39"/>
        <v>53.912499999999994</v>
      </c>
    </row>
    <row r="245" spans="1:23" ht="13.5" x14ac:dyDescent="0.25">
      <c r="A245" s="3">
        <v>42361</v>
      </c>
      <c r="B245" s="2">
        <v>5.1878000000000002</v>
      </c>
      <c r="C245" s="2">
        <v>24.908081315779199</v>
      </c>
      <c r="D245" s="2">
        <v>0.21261346895966504</v>
      </c>
      <c r="E245" s="2">
        <v>5.4437315342865139E-2</v>
      </c>
      <c r="F245" s="2">
        <v>5.21502</v>
      </c>
      <c r="G245" s="2">
        <v>5.2976299999999998</v>
      </c>
      <c r="H245" s="2">
        <v>5.5565399999999991</v>
      </c>
      <c r="I245" s="2">
        <v>5.9081020000000013</v>
      </c>
      <c r="J245" s="17">
        <v>6.0542425000000044</v>
      </c>
      <c r="K245" s="17" t="s">
        <v>51</v>
      </c>
      <c r="L245" s="17" t="s">
        <v>54</v>
      </c>
      <c r="M245" s="17" t="s">
        <v>53</v>
      </c>
      <c r="N245" s="20">
        <f t="shared" si="30"/>
        <v>50</v>
      </c>
      <c r="O245" s="20">
        <f t="shared" si="31"/>
        <v>100</v>
      </c>
      <c r="P245" s="20">
        <f t="shared" si="32"/>
        <v>0</v>
      </c>
      <c r="Q245" s="20">
        <f t="shared" si="33"/>
        <v>66.5</v>
      </c>
      <c r="R245" s="21">
        <f t="shared" si="34"/>
        <v>62.475000000000001</v>
      </c>
      <c r="S245" s="21">
        <f t="shared" si="35"/>
        <v>46.625</v>
      </c>
      <c r="T245" s="21">
        <f t="shared" si="36"/>
        <v>52.424999999999997</v>
      </c>
      <c r="U245" s="21">
        <f t="shared" si="37"/>
        <v>54.125</v>
      </c>
      <c r="V245" s="20">
        <f t="shared" si="38"/>
        <v>53.841666666666661</v>
      </c>
      <c r="W245" s="20">
        <f t="shared" si="39"/>
        <v>53.912499999999994</v>
      </c>
    </row>
    <row r="246" spans="1:23" ht="13.5" x14ac:dyDescent="0.25">
      <c r="A246" s="3">
        <v>42363</v>
      </c>
      <c r="B246" s="2">
        <v>5.1375000000000002</v>
      </c>
      <c r="C246" s="2">
        <v>23.437847985089221</v>
      </c>
      <c r="D246" s="2">
        <v>0.20142464305468621</v>
      </c>
      <c r="E246" s="2">
        <v>5.2754698290936847E-2</v>
      </c>
      <c r="F246" s="2">
        <v>5.1848000000000001</v>
      </c>
      <c r="G246" s="2">
        <v>5.260860000000001</v>
      </c>
      <c r="H246" s="2">
        <v>5.5114599999999996</v>
      </c>
      <c r="I246" s="2">
        <v>5.8805019999999999</v>
      </c>
      <c r="J246" s="17">
        <v>6.0571135000000051</v>
      </c>
      <c r="K246" s="17" t="s">
        <v>55</v>
      </c>
      <c r="L246" s="17" t="s">
        <v>54</v>
      </c>
      <c r="M246" s="17" t="s">
        <v>47</v>
      </c>
      <c r="N246" s="20">
        <f t="shared" si="30"/>
        <v>50</v>
      </c>
      <c r="O246" s="20">
        <f t="shared" si="31"/>
        <v>100</v>
      </c>
      <c r="P246" s="20">
        <f t="shared" si="32"/>
        <v>0</v>
      </c>
      <c r="Q246" s="20">
        <f t="shared" si="33"/>
        <v>16.5</v>
      </c>
      <c r="R246" s="21">
        <f t="shared" si="34"/>
        <v>54.975000000000001</v>
      </c>
      <c r="S246" s="21">
        <f t="shared" si="35"/>
        <v>34.125</v>
      </c>
      <c r="T246" s="21">
        <f t="shared" si="36"/>
        <v>29.925000000000001</v>
      </c>
      <c r="U246" s="21">
        <f t="shared" si="37"/>
        <v>41.625</v>
      </c>
      <c r="V246" s="20">
        <f t="shared" si="38"/>
        <v>39.674999999999997</v>
      </c>
      <c r="W246" s="20">
        <f t="shared" si="39"/>
        <v>40.162499999999994</v>
      </c>
    </row>
    <row r="247" spans="1:23" ht="13.5" x14ac:dyDescent="0.25">
      <c r="A247" s="3">
        <v>42366</v>
      </c>
      <c r="B247" s="2">
        <v>5.2785000000000002</v>
      </c>
      <c r="C247" s="2">
        <v>35.017108663142338</v>
      </c>
      <c r="D247" s="2">
        <v>0.1593089003307897</v>
      </c>
      <c r="E247" s="2">
        <v>5.191437158804553E-2</v>
      </c>
      <c r="F247" s="2">
        <v>5.1837999999999997</v>
      </c>
      <c r="G247" s="2">
        <v>5.2543100000000011</v>
      </c>
      <c r="H247" s="2">
        <v>5.4782149999999996</v>
      </c>
      <c r="I247" s="2">
        <v>5.8553179999999996</v>
      </c>
      <c r="J247" s="17">
        <v>6.0594050000000053</v>
      </c>
      <c r="K247" s="17" t="s">
        <v>51</v>
      </c>
      <c r="L247" s="17" t="s">
        <v>54</v>
      </c>
      <c r="M247" s="17" t="s">
        <v>53</v>
      </c>
      <c r="N247" s="20">
        <f t="shared" si="30"/>
        <v>50</v>
      </c>
      <c r="O247" s="20">
        <f t="shared" si="31"/>
        <v>100</v>
      </c>
      <c r="P247" s="20">
        <f t="shared" si="32"/>
        <v>0</v>
      </c>
      <c r="Q247" s="20">
        <f t="shared" si="33"/>
        <v>66.5</v>
      </c>
      <c r="R247" s="21">
        <f t="shared" si="34"/>
        <v>62.475000000000001</v>
      </c>
      <c r="S247" s="21">
        <f t="shared" si="35"/>
        <v>46.625</v>
      </c>
      <c r="T247" s="21">
        <f t="shared" si="36"/>
        <v>52.424999999999997</v>
      </c>
      <c r="U247" s="21">
        <f t="shared" si="37"/>
        <v>54.125</v>
      </c>
      <c r="V247" s="20">
        <f t="shared" si="38"/>
        <v>53.841666666666661</v>
      </c>
      <c r="W247" s="20">
        <f t="shared" si="39"/>
        <v>53.912499999999994</v>
      </c>
    </row>
    <row r="248" spans="1:23" ht="13.5" x14ac:dyDescent="0.25">
      <c r="A248" s="3">
        <v>42367</v>
      </c>
      <c r="B248" s="2">
        <v>5.2382</v>
      </c>
      <c r="C248" s="2">
        <v>33.45950545349676</v>
      </c>
      <c r="D248" s="2">
        <v>0.14139760446071836</v>
      </c>
      <c r="E248" s="2">
        <v>4.8944114374757729E-2</v>
      </c>
      <c r="F248" s="2">
        <v>5.2059600000000001</v>
      </c>
      <c r="G248" s="2">
        <v>5.2351700000000001</v>
      </c>
      <c r="H248" s="2">
        <v>5.4442149999999998</v>
      </c>
      <c r="I248" s="2">
        <v>5.8301339999999993</v>
      </c>
      <c r="J248" s="17">
        <v>6.0608150000000061</v>
      </c>
      <c r="K248" s="17" t="s">
        <v>55</v>
      </c>
      <c r="L248" s="17" t="s">
        <v>54</v>
      </c>
      <c r="M248" s="17" t="s">
        <v>49</v>
      </c>
      <c r="N248" s="20">
        <f t="shared" si="30"/>
        <v>50</v>
      </c>
      <c r="O248" s="20">
        <f t="shared" si="31"/>
        <v>100</v>
      </c>
      <c r="P248" s="20">
        <f t="shared" si="32"/>
        <v>0</v>
      </c>
      <c r="Q248" s="20">
        <f t="shared" si="33"/>
        <v>16.5</v>
      </c>
      <c r="R248" s="21">
        <f t="shared" si="34"/>
        <v>54.975000000000001</v>
      </c>
      <c r="S248" s="21">
        <f t="shared" si="35"/>
        <v>34.125</v>
      </c>
      <c r="T248" s="21">
        <f t="shared" si="36"/>
        <v>29.925000000000001</v>
      </c>
      <c r="U248" s="21">
        <f t="shared" si="37"/>
        <v>41.625</v>
      </c>
      <c r="V248" s="20">
        <f t="shared" si="38"/>
        <v>39.674999999999997</v>
      </c>
      <c r="W248" s="20">
        <f t="shared" si="39"/>
        <v>40.162499999999994</v>
      </c>
    </row>
    <row r="249" spans="1:23" ht="13.5" x14ac:dyDescent="0.25">
      <c r="A249" s="3">
        <v>42368</v>
      </c>
      <c r="B249" s="2">
        <v>5.3893000000000004</v>
      </c>
      <c r="C249" s="2">
        <v>43.590911735749927</v>
      </c>
      <c r="D249" s="2">
        <v>0.10278792701880324</v>
      </c>
      <c r="E249" s="2">
        <v>4.4846087158443002E-2</v>
      </c>
      <c r="F249" s="2">
        <v>5.2462599999999995</v>
      </c>
      <c r="G249" s="2">
        <v>5.2402099999999994</v>
      </c>
      <c r="H249" s="2">
        <v>5.4192800000000005</v>
      </c>
      <c r="I249" s="2">
        <v>5.8094840000000003</v>
      </c>
      <c r="J249" s="17">
        <v>6.0638370000000057</v>
      </c>
      <c r="K249" s="17" t="s">
        <v>51</v>
      </c>
      <c r="L249" s="17" t="s">
        <v>54</v>
      </c>
      <c r="M249" s="17" t="s">
        <v>52</v>
      </c>
      <c r="N249" s="20">
        <f t="shared" si="30"/>
        <v>50</v>
      </c>
      <c r="O249" s="20">
        <f t="shared" si="31"/>
        <v>100</v>
      </c>
      <c r="P249" s="20">
        <f t="shared" si="32"/>
        <v>0</v>
      </c>
      <c r="Q249" s="20">
        <f t="shared" si="33"/>
        <v>83.5</v>
      </c>
      <c r="R249" s="21">
        <f t="shared" si="34"/>
        <v>65.025000000000006</v>
      </c>
      <c r="S249" s="21">
        <f t="shared" si="35"/>
        <v>50.875</v>
      </c>
      <c r="T249" s="21">
        <f t="shared" si="36"/>
        <v>60.075000000000003</v>
      </c>
      <c r="U249" s="21">
        <f t="shared" si="37"/>
        <v>58.375</v>
      </c>
      <c r="V249" s="20">
        <f t="shared" si="38"/>
        <v>58.658333333333339</v>
      </c>
      <c r="W249" s="20">
        <f t="shared" si="39"/>
        <v>58.587500000000006</v>
      </c>
    </row>
    <row r="250" spans="1:23" ht="13.5" x14ac:dyDescent="0.25">
      <c r="A250" s="3">
        <v>42369</v>
      </c>
      <c r="B250" s="2">
        <v>5.6412000000000004</v>
      </c>
      <c r="C250" s="2">
        <v>55.700533745825091</v>
      </c>
      <c r="D250" s="2">
        <v>4.3610112190877182E-2</v>
      </c>
      <c r="E250" s="2">
        <v>3.8132383105625271E-2</v>
      </c>
      <c r="F250" s="2">
        <v>5.3369400000000002</v>
      </c>
      <c r="G250" s="2">
        <v>5.2759799999999988</v>
      </c>
      <c r="H250" s="2">
        <v>5.4056850000000001</v>
      </c>
      <c r="I250" s="2">
        <v>5.7935680000000005</v>
      </c>
      <c r="J250" s="17">
        <v>6.068118500000006</v>
      </c>
      <c r="K250" s="17" t="s">
        <v>51</v>
      </c>
      <c r="L250" s="17" t="s">
        <v>54</v>
      </c>
      <c r="M250" s="17" t="s">
        <v>52</v>
      </c>
      <c r="N250" s="20">
        <f t="shared" si="30"/>
        <v>50</v>
      </c>
      <c r="O250" s="20">
        <f t="shared" si="31"/>
        <v>100</v>
      </c>
      <c r="P250" s="20">
        <f t="shared" si="32"/>
        <v>0</v>
      </c>
      <c r="Q250" s="20">
        <f t="shared" si="33"/>
        <v>83.5</v>
      </c>
      <c r="R250" s="21">
        <f t="shared" si="34"/>
        <v>65.025000000000006</v>
      </c>
      <c r="S250" s="21">
        <f t="shared" si="35"/>
        <v>50.875</v>
      </c>
      <c r="T250" s="21">
        <f t="shared" si="36"/>
        <v>60.075000000000003</v>
      </c>
      <c r="U250" s="21">
        <f t="shared" si="37"/>
        <v>58.375</v>
      </c>
      <c r="V250" s="20">
        <f t="shared" si="38"/>
        <v>58.658333333333339</v>
      </c>
      <c r="W250" s="20">
        <f t="shared" si="39"/>
        <v>58.587500000000006</v>
      </c>
    </row>
    <row r="251" spans="1:23" ht="13.5" x14ac:dyDescent="0.25">
      <c r="A251" s="3">
        <v>42373</v>
      </c>
      <c r="B251" s="2">
        <v>5.6311</v>
      </c>
      <c r="C251" s="2">
        <v>55.188956080130154</v>
      </c>
      <c r="D251" s="2">
        <v>-5.7948437249146778E-3</v>
      </c>
      <c r="E251" s="2">
        <v>3.3155594562940566E-2</v>
      </c>
      <c r="F251" s="2">
        <v>5.4356600000000004</v>
      </c>
      <c r="G251" s="2">
        <v>5.3102299999999998</v>
      </c>
      <c r="H251" s="2">
        <v>5.3976250000000006</v>
      </c>
      <c r="I251" s="2">
        <v>5.7775520000000018</v>
      </c>
      <c r="J251" s="17">
        <v>6.0731050000000053</v>
      </c>
      <c r="K251" s="17" t="s">
        <v>51</v>
      </c>
      <c r="L251" s="17" t="s">
        <v>54</v>
      </c>
      <c r="M251" s="17" t="s">
        <v>52</v>
      </c>
      <c r="N251" s="20">
        <f t="shared" si="30"/>
        <v>50</v>
      </c>
      <c r="O251" s="20">
        <f t="shared" si="31"/>
        <v>100</v>
      </c>
      <c r="P251" s="20">
        <f t="shared" si="32"/>
        <v>0</v>
      </c>
      <c r="Q251" s="20">
        <f t="shared" si="33"/>
        <v>83.5</v>
      </c>
      <c r="R251" s="21">
        <f t="shared" si="34"/>
        <v>65.025000000000006</v>
      </c>
      <c r="S251" s="21">
        <f t="shared" si="35"/>
        <v>50.875</v>
      </c>
      <c r="T251" s="21">
        <f t="shared" si="36"/>
        <v>60.075000000000003</v>
      </c>
      <c r="U251" s="21">
        <f t="shared" si="37"/>
        <v>58.375</v>
      </c>
      <c r="V251" s="20">
        <f t="shared" si="38"/>
        <v>58.658333333333339</v>
      </c>
      <c r="W251" s="20">
        <f t="shared" si="39"/>
        <v>58.587500000000006</v>
      </c>
    </row>
    <row r="252" spans="1:23" ht="13.5" x14ac:dyDescent="0.25">
      <c r="A252" s="3">
        <v>42374</v>
      </c>
      <c r="B252" s="2">
        <v>5.5404</v>
      </c>
      <c r="C252" s="2">
        <v>50.686827204459824</v>
      </c>
      <c r="D252" s="2">
        <v>-4.2405622932729869E-2</v>
      </c>
      <c r="E252" s="2">
        <v>2.661815031018289E-2</v>
      </c>
      <c r="F252" s="2">
        <v>5.4880400000000007</v>
      </c>
      <c r="G252" s="2">
        <v>5.3359199999999998</v>
      </c>
      <c r="H252" s="2">
        <v>5.3850300000000013</v>
      </c>
      <c r="I252" s="2">
        <v>5.7606280000000005</v>
      </c>
      <c r="J252" s="17">
        <v>6.0775370000000057</v>
      </c>
      <c r="K252" s="17" t="s">
        <v>51</v>
      </c>
      <c r="L252" s="17" t="s">
        <v>54</v>
      </c>
      <c r="M252" s="17" t="s">
        <v>52</v>
      </c>
      <c r="N252" s="20">
        <f t="shared" si="30"/>
        <v>50</v>
      </c>
      <c r="O252" s="20">
        <f t="shared" si="31"/>
        <v>100</v>
      </c>
      <c r="P252" s="20">
        <f t="shared" si="32"/>
        <v>0</v>
      </c>
      <c r="Q252" s="20">
        <f t="shared" si="33"/>
        <v>83.5</v>
      </c>
      <c r="R252" s="21">
        <f t="shared" si="34"/>
        <v>65.025000000000006</v>
      </c>
      <c r="S252" s="21">
        <f t="shared" si="35"/>
        <v>50.875</v>
      </c>
      <c r="T252" s="21">
        <f t="shared" si="36"/>
        <v>60.075000000000003</v>
      </c>
      <c r="U252" s="21">
        <f t="shared" si="37"/>
        <v>58.375</v>
      </c>
      <c r="V252" s="20">
        <f t="shared" si="38"/>
        <v>58.658333333333339</v>
      </c>
      <c r="W252" s="20">
        <f t="shared" si="39"/>
        <v>58.587500000000006</v>
      </c>
    </row>
    <row r="253" spans="1:23" ht="13.5" x14ac:dyDescent="0.25">
      <c r="A253" s="3">
        <v>42375</v>
      </c>
      <c r="B253" s="2">
        <v>5.5404</v>
      </c>
      <c r="C253" s="2">
        <v>50.686827204459824</v>
      </c>
      <c r="D253" s="2">
        <v>-9.7549046837055009E-2</v>
      </c>
      <c r="E253" s="2">
        <v>2.0676176706389441E-2</v>
      </c>
      <c r="F253" s="2">
        <v>5.5484799999999996</v>
      </c>
      <c r="G253" s="2">
        <v>5.3772199999999994</v>
      </c>
      <c r="H253" s="2">
        <v>5.3749550000000017</v>
      </c>
      <c r="I253" s="2">
        <v>5.74451</v>
      </c>
      <c r="J253" s="17">
        <v>6.0805840000000053</v>
      </c>
      <c r="K253" s="17" t="s">
        <v>51</v>
      </c>
      <c r="L253" s="17" t="s">
        <v>54</v>
      </c>
      <c r="M253" s="17" t="s">
        <v>52</v>
      </c>
      <c r="N253" s="20">
        <f t="shared" si="30"/>
        <v>50</v>
      </c>
      <c r="O253" s="20">
        <f t="shared" si="31"/>
        <v>100</v>
      </c>
      <c r="P253" s="20">
        <f t="shared" si="32"/>
        <v>0</v>
      </c>
      <c r="Q253" s="20">
        <f t="shared" si="33"/>
        <v>83.5</v>
      </c>
      <c r="R253" s="21">
        <f t="shared" si="34"/>
        <v>65.025000000000006</v>
      </c>
      <c r="S253" s="21">
        <f t="shared" si="35"/>
        <v>50.875</v>
      </c>
      <c r="T253" s="21">
        <f t="shared" si="36"/>
        <v>60.075000000000003</v>
      </c>
      <c r="U253" s="21">
        <f t="shared" si="37"/>
        <v>58.375</v>
      </c>
      <c r="V253" s="20">
        <f t="shared" si="38"/>
        <v>58.658333333333339</v>
      </c>
      <c r="W253" s="20">
        <f t="shared" si="39"/>
        <v>58.587500000000006</v>
      </c>
    </row>
    <row r="254" spans="1:23" ht="13.5" x14ac:dyDescent="0.25">
      <c r="A254" s="3">
        <v>42376</v>
      </c>
      <c r="B254" s="2">
        <v>5.5907999999999998</v>
      </c>
      <c r="C254" s="2">
        <v>53.149854924536648</v>
      </c>
      <c r="D254" s="2">
        <v>-0.13878849238218649</v>
      </c>
      <c r="E254" s="2">
        <v>1.4745584628854938E-2</v>
      </c>
      <c r="F254" s="2">
        <v>5.5887799999999999</v>
      </c>
      <c r="G254" s="2">
        <v>5.4175199999999997</v>
      </c>
      <c r="H254" s="2">
        <v>5.3726900000000022</v>
      </c>
      <c r="I254" s="2">
        <v>5.7299040000000003</v>
      </c>
      <c r="J254" s="17">
        <v>6.084613500000005</v>
      </c>
      <c r="K254" s="17" t="s">
        <v>51</v>
      </c>
      <c r="L254" s="17" t="s">
        <v>54</v>
      </c>
      <c r="M254" s="17" t="s">
        <v>52</v>
      </c>
      <c r="N254" s="20">
        <f t="shared" si="30"/>
        <v>50</v>
      </c>
      <c r="O254" s="20">
        <f t="shared" si="31"/>
        <v>100</v>
      </c>
      <c r="P254" s="20">
        <f t="shared" si="32"/>
        <v>0</v>
      </c>
      <c r="Q254" s="20">
        <f t="shared" si="33"/>
        <v>83.5</v>
      </c>
      <c r="R254" s="21">
        <f t="shared" si="34"/>
        <v>65.025000000000006</v>
      </c>
      <c r="S254" s="21">
        <f t="shared" si="35"/>
        <v>50.875</v>
      </c>
      <c r="T254" s="21">
        <f t="shared" si="36"/>
        <v>60.075000000000003</v>
      </c>
      <c r="U254" s="21">
        <f t="shared" si="37"/>
        <v>58.375</v>
      </c>
      <c r="V254" s="20">
        <f t="shared" si="38"/>
        <v>58.658333333333339</v>
      </c>
      <c r="W254" s="20">
        <f t="shared" si="39"/>
        <v>58.587500000000006</v>
      </c>
    </row>
    <row r="255" spans="1:23" ht="13.5" x14ac:dyDescent="0.25">
      <c r="A255" s="3">
        <v>42377</v>
      </c>
      <c r="B255" s="2">
        <v>5.6210000000000004</v>
      </c>
      <c r="C255" s="2">
        <v>54.612711283562888</v>
      </c>
      <c r="D255" s="2">
        <v>-0.17634659367957362</v>
      </c>
      <c r="E255" s="2">
        <v>8.913882472404426E-3</v>
      </c>
      <c r="F255" s="2">
        <v>5.5847400000000009</v>
      </c>
      <c r="G255" s="2">
        <v>5.4608400000000001</v>
      </c>
      <c r="H255" s="2">
        <v>5.3792350000000013</v>
      </c>
      <c r="I255" s="2">
        <v>5.7159019999999998</v>
      </c>
      <c r="J255" s="17">
        <v>6.0888695000000039</v>
      </c>
      <c r="K255" s="17" t="s">
        <v>51</v>
      </c>
      <c r="L255" s="17" t="s">
        <v>54</v>
      </c>
      <c r="M255" s="17" t="s">
        <v>53</v>
      </c>
      <c r="N255" s="20">
        <f t="shared" si="30"/>
        <v>50</v>
      </c>
      <c r="O255" s="20">
        <f t="shared" si="31"/>
        <v>100</v>
      </c>
      <c r="P255" s="20">
        <f t="shared" si="32"/>
        <v>0</v>
      </c>
      <c r="Q255" s="20">
        <f t="shared" si="33"/>
        <v>66.5</v>
      </c>
      <c r="R255" s="21">
        <f t="shared" si="34"/>
        <v>62.475000000000001</v>
      </c>
      <c r="S255" s="21">
        <f t="shared" si="35"/>
        <v>46.625</v>
      </c>
      <c r="T255" s="21">
        <f t="shared" si="36"/>
        <v>52.424999999999997</v>
      </c>
      <c r="U255" s="21">
        <f t="shared" si="37"/>
        <v>54.125</v>
      </c>
      <c r="V255" s="20">
        <f t="shared" si="38"/>
        <v>53.841666666666661</v>
      </c>
      <c r="W255" s="20">
        <f t="shared" si="39"/>
        <v>53.912499999999994</v>
      </c>
    </row>
    <row r="256" spans="1:23" ht="13.5" x14ac:dyDescent="0.25">
      <c r="A256" s="3">
        <v>42380</v>
      </c>
      <c r="B256" s="2">
        <v>5.8929999999999998</v>
      </c>
      <c r="C256" s="2">
        <v>65.163257173147358</v>
      </c>
      <c r="D256" s="2">
        <v>-0.23658617055154707</v>
      </c>
      <c r="E256" s="2">
        <v>1.4959922713364496E-3</v>
      </c>
      <c r="F256" s="2">
        <v>5.6371200000000004</v>
      </c>
      <c r="G256" s="2">
        <v>5.5363899999999999</v>
      </c>
      <c r="H256" s="2">
        <v>5.3986250000000009</v>
      </c>
      <c r="I256" s="2">
        <v>5.7073399999999985</v>
      </c>
      <c r="J256" s="17">
        <v>6.0944350000000043</v>
      </c>
      <c r="K256" s="17" t="s">
        <v>51</v>
      </c>
      <c r="L256" s="17" t="s">
        <v>54</v>
      </c>
      <c r="M256" s="17" t="s">
        <v>52</v>
      </c>
      <c r="N256" s="20">
        <f t="shared" si="30"/>
        <v>50</v>
      </c>
      <c r="O256" s="20">
        <f t="shared" si="31"/>
        <v>100</v>
      </c>
      <c r="P256" s="20">
        <f t="shared" si="32"/>
        <v>0</v>
      </c>
      <c r="Q256" s="20">
        <f t="shared" si="33"/>
        <v>83.5</v>
      </c>
      <c r="R256" s="21">
        <f t="shared" si="34"/>
        <v>65.025000000000006</v>
      </c>
      <c r="S256" s="21">
        <f t="shared" si="35"/>
        <v>50.875</v>
      </c>
      <c r="T256" s="21">
        <f t="shared" si="36"/>
        <v>60.075000000000003</v>
      </c>
      <c r="U256" s="21">
        <f t="shared" si="37"/>
        <v>58.375</v>
      </c>
      <c r="V256" s="20">
        <f t="shared" si="38"/>
        <v>58.658333333333339</v>
      </c>
      <c r="W256" s="20">
        <f t="shared" si="39"/>
        <v>58.587500000000006</v>
      </c>
    </row>
    <row r="257" spans="1:23" ht="13.5" x14ac:dyDescent="0.25">
      <c r="A257" s="3">
        <v>42381</v>
      </c>
      <c r="B257" s="2">
        <v>6.2506000000000004</v>
      </c>
      <c r="C257" s="2">
        <v>73.789613674389997</v>
      </c>
      <c r="D257" s="2">
        <v>-0.29449254934809055</v>
      </c>
      <c r="E257" s="2">
        <v>-6.6565673996267496E-3</v>
      </c>
      <c r="F257" s="2">
        <v>5.7791600000000001</v>
      </c>
      <c r="G257" s="2">
        <v>5.6336000000000004</v>
      </c>
      <c r="H257" s="2">
        <v>5.4439550000000008</v>
      </c>
      <c r="I257" s="2">
        <v>5.7059299999999995</v>
      </c>
      <c r="J257" s="17">
        <v>6.1025190000000045</v>
      </c>
      <c r="K257" s="17" t="s">
        <v>51</v>
      </c>
      <c r="L257" s="17" t="s">
        <v>54</v>
      </c>
      <c r="M257" s="17" t="s">
        <v>52</v>
      </c>
      <c r="N257" s="20">
        <f t="shared" si="30"/>
        <v>50</v>
      </c>
      <c r="O257" s="20">
        <f t="shared" si="31"/>
        <v>100</v>
      </c>
      <c r="P257" s="20">
        <f t="shared" si="32"/>
        <v>0</v>
      </c>
      <c r="Q257" s="20">
        <f t="shared" si="33"/>
        <v>83.5</v>
      </c>
      <c r="R257" s="21">
        <f t="shared" si="34"/>
        <v>65.025000000000006</v>
      </c>
      <c r="S257" s="21">
        <f t="shared" si="35"/>
        <v>50.875</v>
      </c>
      <c r="T257" s="21">
        <f t="shared" si="36"/>
        <v>60.075000000000003</v>
      </c>
      <c r="U257" s="21">
        <f t="shared" si="37"/>
        <v>58.375</v>
      </c>
      <c r="V257" s="20">
        <f t="shared" si="38"/>
        <v>58.658333333333339</v>
      </c>
      <c r="W257" s="20">
        <f t="shared" si="39"/>
        <v>58.587500000000006</v>
      </c>
    </row>
    <row r="258" spans="1:23" ht="13.5" x14ac:dyDescent="0.25">
      <c r="A258" s="3">
        <v>42382</v>
      </c>
      <c r="B258" s="2">
        <v>6.6284000000000001</v>
      </c>
      <c r="C258" s="2">
        <v>79.550835064129686</v>
      </c>
      <c r="D258" s="2">
        <v>-0.38176800225879415</v>
      </c>
      <c r="E258" s="2">
        <v>-1.478603570737509E-2</v>
      </c>
      <c r="F258" s="2">
        <v>5.9967600000000001</v>
      </c>
      <c r="G258" s="2">
        <v>5.7726199999999999</v>
      </c>
      <c r="H258" s="2">
        <v>5.5038950000000009</v>
      </c>
      <c r="I258" s="2">
        <v>5.7124779999999999</v>
      </c>
      <c r="J258" s="17">
        <v>6.1125170000000049</v>
      </c>
      <c r="K258" s="17" t="s">
        <v>51</v>
      </c>
      <c r="L258" s="17" t="s">
        <v>50</v>
      </c>
      <c r="M258" s="17" t="s">
        <v>52</v>
      </c>
      <c r="N258" s="20">
        <f t="shared" ref="N258:N321" si="40">IF(D258&lt;30,50, IF(D258&gt;70, 0, 25))</f>
        <v>50</v>
      </c>
      <c r="O258" s="20">
        <f t="shared" ref="O258:O321" si="41">IF(F258-E258&gt;0.02, 100, IF(F258-E258&lt;0,0,45))</f>
        <v>100</v>
      </c>
      <c r="P258" s="20">
        <f t="shared" ref="P258:P321" si="42">IF(G258-J258&gt;10,100,IF(G258-J258&gt;5,75, IF(G258-J258&gt;0,50,0)))</f>
        <v>0</v>
      </c>
      <c r="Q258" s="20">
        <f t="shared" ref="Q258:Q321" si="43">IF(M258="confirmed bullish", 34, IF(M258="bullish divergence",17, 0))+IF(K258="bullish",33,IF(K258="bearish",0,16.5))+IF(L258="strong",33,IF(L258="weak",0,16.5))</f>
        <v>100</v>
      </c>
      <c r="R258" s="21">
        <f t="shared" si="34"/>
        <v>67.5</v>
      </c>
      <c r="S258" s="21">
        <f t="shared" si="35"/>
        <v>55</v>
      </c>
      <c r="T258" s="21">
        <f t="shared" si="36"/>
        <v>67.5</v>
      </c>
      <c r="U258" s="21">
        <f t="shared" si="37"/>
        <v>62.5</v>
      </c>
      <c r="V258" s="20">
        <f t="shared" si="38"/>
        <v>63.333333333333336</v>
      </c>
      <c r="W258" s="20">
        <f t="shared" si="39"/>
        <v>63.125</v>
      </c>
    </row>
    <row r="259" spans="1:23" ht="13.5" x14ac:dyDescent="0.25">
      <c r="A259" s="3">
        <v>42384</v>
      </c>
      <c r="B259" s="2">
        <v>6.4318999999999997</v>
      </c>
      <c r="C259" s="2">
        <v>70.830257533547652</v>
      </c>
      <c r="D259" s="2">
        <v>-0.42383659924286388</v>
      </c>
      <c r="E259" s="2">
        <v>-2.4273534940092802E-2</v>
      </c>
      <c r="F259" s="2">
        <v>6.1649799999999999</v>
      </c>
      <c r="G259" s="2">
        <v>5.8768799999999999</v>
      </c>
      <c r="H259" s="2">
        <v>5.5585450000000005</v>
      </c>
      <c r="I259" s="2">
        <v>5.715198</v>
      </c>
      <c r="J259" s="17">
        <v>6.1215325000000043</v>
      </c>
      <c r="K259" s="17" t="s">
        <v>51</v>
      </c>
      <c r="L259" s="17" t="s">
        <v>54</v>
      </c>
      <c r="M259" s="17" t="s">
        <v>52</v>
      </c>
      <c r="N259" s="20">
        <f t="shared" si="40"/>
        <v>50</v>
      </c>
      <c r="O259" s="20">
        <f t="shared" si="41"/>
        <v>100</v>
      </c>
      <c r="P259" s="20">
        <f t="shared" si="42"/>
        <v>0</v>
      </c>
      <c r="Q259" s="20">
        <f t="shared" si="43"/>
        <v>83.5</v>
      </c>
      <c r="R259" s="21">
        <f t="shared" ref="R259:R322" si="44">0.35*N259+O259*0.35+P259*0.15+Q259*0.15</f>
        <v>65.025000000000006</v>
      </c>
      <c r="S259" s="21">
        <f t="shared" ref="S259:S322" si="45">N259*0.2+O259*0.2+P259*0.35+Q259*0.25</f>
        <v>50.875</v>
      </c>
      <c r="T259" s="21">
        <f t="shared" ref="T259:T322" si="46">N259*0.15+O259*0.15+P259*0.25+Q259*0.45</f>
        <v>60.075000000000003</v>
      </c>
      <c r="U259" s="21">
        <f t="shared" ref="U259:U322" si="47">0.25*SUM(N259:Q259)</f>
        <v>58.375</v>
      </c>
      <c r="V259" s="20">
        <f t="shared" ref="V259:V322" si="48">SUM(R259:T259)/3</f>
        <v>58.658333333333339</v>
      </c>
      <c r="W259" s="20">
        <f t="shared" ref="W259:W322" si="49">SUM(R259:U259)/4</f>
        <v>58.587500000000006</v>
      </c>
    </row>
    <row r="260" spans="1:23" ht="13.5" x14ac:dyDescent="0.25">
      <c r="A260" s="3">
        <v>42387</v>
      </c>
      <c r="B260" s="2">
        <v>6.3361999999999998</v>
      </c>
      <c r="C260" s="2">
        <v>66.979245949168387</v>
      </c>
      <c r="D260" s="2">
        <v>-0.41800502594841316</v>
      </c>
      <c r="E260" s="2">
        <v>-3.1693621037936326E-2</v>
      </c>
      <c r="F260" s="2">
        <v>6.3080199999999991</v>
      </c>
      <c r="G260" s="2">
        <v>5.9463799999999996</v>
      </c>
      <c r="H260" s="2">
        <v>5.6111799999999992</v>
      </c>
      <c r="I260" s="2">
        <v>5.7168100000000006</v>
      </c>
      <c r="J260" s="17">
        <v>6.1298180000000038</v>
      </c>
      <c r="K260" s="17" t="s">
        <v>51</v>
      </c>
      <c r="L260" s="17" t="s">
        <v>54</v>
      </c>
      <c r="M260" s="17" t="s">
        <v>52</v>
      </c>
      <c r="N260" s="20">
        <f t="shared" si="40"/>
        <v>50</v>
      </c>
      <c r="O260" s="20">
        <f t="shared" si="41"/>
        <v>100</v>
      </c>
      <c r="P260" s="20">
        <f t="shared" si="42"/>
        <v>0</v>
      </c>
      <c r="Q260" s="20">
        <f t="shared" si="43"/>
        <v>83.5</v>
      </c>
      <c r="R260" s="21">
        <f t="shared" si="44"/>
        <v>65.025000000000006</v>
      </c>
      <c r="S260" s="21">
        <f t="shared" si="45"/>
        <v>50.875</v>
      </c>
      <c r="T260" s="21">
        <f t="shared" si="46"/>
        <v>60.075000000000003</v>
      </c>
      <c r="U260" s="21">
        <f t="shared" si="47"/>
        <v>58.375</v>
      </c>
      <c r="V260" s="20">
        <f t="shared" si="48"/>
        <v>58.658333333333339</v>
      </c>
      <c r="W260" s="20">
        <f t="shared" si="49"/>
        <v>58.587500000000006</v>
      </c>
    </row>
    <row r="261" spans="1:23" ht="13.5" x14ac:dyDescent="0.25">
      <c r="A261" s="3">
        <v>42388</v>
      </c>
      <c r="B261" s="2">
        <v>6.2355</v>
      </c>
      <c r="C261" s="2">
        <v>63.092080135575742</v>
      </c>
      <c r="D261" s="2">
        <v>-0.41068735426816261</v>
      </c>
      <c r="E261" s="2">
        <v>-3.8279304370244342E-2</v>
      </c>
      <c r="F261" s="2">
        <v>6.3765200000000011</v>
      </c>
      <c r="G261" s="2">
        <v>6.0068199999999994</v>
      </c>
      <c r="H261" s="2">
        <v>5.658525</v>
      </c>
      <c r="I261" s="2">
        <v>5.7201340000000007</v>
      </c>
      <c r="J261" s="17">
        <v>6.1370960000000032</v>
      </c>
      <c r="K261" s="17" t="s">
        <v>51</v>
      </c>
      <c r="L261" s="17" t="s">
        <v>54</v>
      </c>
      <c r="M261" s="17" t="s">
        <v>52</v>
      </c>
      <c r="N261" s="20">
        <f t="shared" si="40"/>
        <v>50</v>
      </c>
      <c r="O261" s="20">
        <f t="shared" si="41"/>
        <v>100</v>
      </c>
      <c r="P261" s="20">
        <f t="shared" si="42"/>
        <v>0</v>
      </c>
      <c r="Q261" s="20">
        <f t="shared" si="43"/>
        <v>83.5</v>
      </c>
      <c r="R261" s="21">
        <f t="shared" si="44"/>
        <v>65.025000000000006</v>
      </c>
      <c r="S261" s="21">
        <f t="shared" si="45"/>
        <v>50.875</v>
      </c>
      <c r="T261" s="21">
        <f t="shared" si="46"/>
        <v>60.075000000000003</v>
      </c>
      <c r="U261" s="21">
        <f t="shared" si="47"/>
        <v>58.375</v>
      </c>
      <c r="V261" s="20">
        <f t="shared" si="48"/>
        <v>58.658333333333339</v>
      </c>
      <c r="W261" s="20">
        <f t="shared" si="49"/>
        <v>58.587500000000006</v>
      </c>
    </row>
    <row r="262" spans="1:23" ht="13.5" x14ac:dyDescent="0.25">
      <c r="A262" s="3">
        <v>42389</v>
      </c>
      <c r="B262" s="2">
        <v>5.9936999999999996</v>
      </c>
      <c r="C262" s="2">
        <v>54.859167040020324</v>
      </c>
      <c r="D262" s="2">
        <v>-0.40320442227630693</v>
      </c>
      <c r="E262" s="2">
        <v>-4.4617669681958502E-2</v>
      </c>
      <c r="F262" s="2">
        <v>6.3251399999999993</v>
      </c>
      <c r="G262" s="2">
        <v>6.0521499999999993</v>
      </c>
      <c r="H262" s="2">
        <v>5.6940350000000004</v>
      </c>
      <c r="I262" s="2">
        <v>5.7211400000000019</v>
      </c>
      <c r="J262" s="17">
        <v>6.1431650000000033</v>
      </c>
      <c r="K262" s="17" t="s">
        <v>55</v>
      </c>
      <c r="L262" s="17" t="s">
        <v>54</v>
      </c>
      <c r="M262" s="17" t="s">
        <v>47</v>
      </c>
      <c r="N262" s="20">
        <f t="shared" si="40"/>
        <v>50</v>
      </c>
      <c r="O262" s="20">
        <f t="shared" si="41"/>
        <v>100</v>
      </c>
      <c r="P262" s="20">
        <f t="shared" si="42"/>
        <v>0</v>
      </c>
      <c r="Q262" s="20">
        <f t="shared" si="43"/>
        <v>16.5</v>
      </c>
      <c r="R262" s="21">
        <f t="shared" si="44"/>
        <v>54.975000000000001</v>
      </c>
      <c r="S262" s="21">
        <f t="shared" si="45"/>
        <v>34.125</v>
      </c>
      <c r="T262" s="21">
        <f t="shared" si="46"/>
        <v>29.925000000000001</v>
      </c>
      <c r="U262" s="21">
        <f t="shared" si="47"/>
        <v>41.625</v>
      </c>
      <c r="V262" s="20">
        <f t="shared" si="48"/>
        <v>39.674999999999997</v>
      </c>
      <c r="W262" s="20">
        <f t="shared" si="49"/>
        <v>40.162499999999994</v>
      </c>
    </row>
    <row r="263" spans="1:23" ht="13.5" x14ac:dyDescent="0.25">
      <c r="A263" s="3">
        <v>42390</v>
      </c>
      <c r="B263" s="2">
        <v>5.8124000000000002</v>
      </c>
      <c r="C263" s="2">
        <v>49.629818784050173</v>
      </c>
      <c r="D263" s="2">
        <v>-0.38448298641629108</v>
      </c>
      <c r="E263" s="2">
        <v>-5.3208656013582038E-2</v>
      </c>
      <c r="F263" s="2">
        <v>6.1619399999999995</v>
      </c>
      <c r="G263" s="2">
        <v>6.0793499999999998</v>
      </c>
      <c r="H263" s="2">
        <v>5.7282850000000005</v>
      </c>
      <c r="I263" s="2">
        <v>5.7220460000000015</v>
      </c>
      <c r="J263" s="17">
        <v>6.1484030000000045</v>
      </c>
      <c r="K263" s="17" t="s">
        <v>55</v>
      </c>
      <c r="L263" s="17" t="s">
        <v>54</v>
      </c>
      <c r="M263" s="17" t="s">
        <v>47</v>
      </c>
      <c r="N263" s="20">
        <f t="shared" si="40"/>
        <v>50</v>
      </c>
      <c r="O263" s="20">
        <f t="shared" si="41"/>
        <v>100</v>
      </c>
      <c r="P263" s="20">
        <f t="shared" si="42"/>
        <v>0</v>
      </c>
      <c r="Q263" s="20">
        <f t="shared" si="43"/>
        <v>16.5</v>
      </c>
      <c r="R263" s="21">
        <f t="shared" si="44"/>
        <v>54.975000000000001</v>
      </c>
      <c r="S263" s="21">
        <f t="shared" si="45"/>
        <v>34.125</v>
      </c>
      <c r="T263" s="21">
        <f t="shared" si="46"/>
        <v>29.925000000000001</v>
      </c>
      <c r="U263" s="21">
        <f t="shared" si="47"/>
        <v>41.625</v>
      </c>
      <c r="V263" s="20">
        <f t="shared" si="48"/>
        <v>39.674999999999997</v>
      </c>
      <c r="W263" s="20">
        <f t="shared" si="49"/>
        <v>40.162499999999994</v>
      </c>
    </row>
    <row r="264" spans="1:23" ht="13.5" x14ac:dyDescent="0.25">
      <c r="A264" s="3">
        <v>42391</v>
      </c>
      <c r="B264" s="2">
        <v>5.6159999999999997</v>
      </c>
      <c r="C264" s="2">
        <v>44.663038131142159</v>
      </c>
      <c r="D264" s="2">
        <v>-0.34623134309102177</v>
      </c>
      <c r="E264" s="2">
        <v>-6.6169715140269147E-2</v>
      </c>
      <c r="F264" s="2">
        <v>5.9987599999999999</v>
      </c>
      <c r="G264" s="2">
        <v>6.0818699999999994</v>
      </c>
      <c r="H264" s="2">
        <v>5.7496950000000009</v>
      </c>
      <c r="I264" s="2">
        <v>5.7207379999999999</v>
      </c>
      <c r="J264" s="17">
        <v>6.152684500000003</v>
      </c>
      <c r="K264" s="17" t="s">
        <v>55</v>
      </c>
      <c r="L264" s="17" t="s">
        <v>54</v>
      </c>
      <c r="M264" s="17" t="s">
        <v>47</v>
      </c>
      <c r="N264" s="20">
        <f t="shared" si="40"/>
        <v>50</v>
      </c>
      <c r="O264" s="20">
        <f t="shared" si="41"/>
        <v>100</v>
      </c>
      <c r="P264" s="20">
        <f t="shared" si="42"/>
        <v>0</v>
      </c>
      <c r="Q264" s="20">
        <f t="shared" si="43"/>
        <v>16.5</v>
      </c>
      <c r="R264" s="21">
        <f t="shared" si="44"/>
        <v>54.975000000000001</v>
      </c>
      <c r="S264" s="21">
        <f t="shared" si="45"/>
        <v>34.125</v>
      </c>
      <c r="T264" s="21">
        <f t="shared" si="46"/>
        <v>29.925000000000001</v>
      </c>
      <c r="U264" s="21">
        <f t="shared" si="47"/>
        <v>41.625</v>
      </c>
      <c r="V264" s="20">
        <f t="shared" si="48"/>
        <v>39.674999999999997</v>
      </c>
      <c r="W264" s="20">
        <f t="shared" si="49"/>
        <v>40.162499999999994</v>
      </c>
    </row>
    <row r="265" spans="1:23" ht="13.5" x14ac:dyDescent="0.25">
      <c r="A265" s="3">
        <v>42394</v>
      </c>
      <c r="B265" s="2">
        <v>5.9534000000000002</v>
      </c>
      <c r="C265" s="2">
        <v>53.307999400401812</v>
      </c>
      <c r="D265" s="2">
        <v>-0.33295006876961697</v>
      </c>
      <c r="E265" s="2">
        <v>-8.4121990092798887E-2</v>
      </c>
      <c r="F265" s="2">
        <v>5.9221999999999992</v>
      </c>
      <c r="G265" s="2">
        <v>6.1151099999999996</v>
      </c>
      <c r="H265" s="2">
        <v>5.7879750000000012</v>
      </c>
      <c r="I265" s="2">
        <v>5.7245660000000012</v>
      </c>
      <c r="J265" s="17">
        <v>6.1585775000000034</v>
      </c>
      <c r="K265" s="17" t="s">
        <v>55</v>
      </c>
      <c r="L265" s="17" t="s">
        <v>54</v>
      </c>
      <c r="M265" s="17" t="s">
        <v>47</v>
      </c>
      <c r="N265" s="20">
        <f t="shared" si="40"/>
        <v>50</v>
      </c>
      <c r="O265" s="20">
        <f t="shared" si="41"/>
        <v>100</v>
      </c>
      <c r="P265" s="20">
        <f t="shared" si="42"/>
        <v>0</v>
      </c>
      <c r="Q265" s="20">
        <f t="shared" si="43"/>
        <v>16.5</v>
      </c>
      <c r="R265" s="21">
        <f t="shared" si="44"/>
        <v>54.975000000000001</v>
      </c>
      <c r="S265" s="21">
        <f t="shared" si="45"/>
        <v>34.125</v>
      </c>
      <c r="T265" s="21">
        <f t="shared" si="46"/>
        <v>29.925000000000001</v>
      </c>
      <c r="U265" s="21">
        <f t="shared" si="47"/>
        <v>41.625</v>
      </c>
      <c r="V265" s="20">
        <f t="shared" si="48"/>
        <v>39.674999999999997</v>
      </c>
      <c r="W265" s="20">
        <f t="shared" si="49"/>
        <v>40.162499999999994</v>
      </c>
    </row>
    <row r="266" spans="1:23" ht="13.5" x14ac:dyDescent="0.25">
      <c r="A266" s="3">
        <v>42395</v>
      </c>
      <c r="B266" s="2">
        <v>6.1146000000000003</v>
      </c>
      <c r="C266" s="2">
        <v>56.781904925627778</v>
      </c>
      <c r="D266" s="2">
        <v>-0.29263283026971809</v>
      </c>
      <c r="E266" s="2">
        <v>-0.1005041454740597</v>
      </c>
      <c r="F266" s="2">
        <v>5.8980200000000007</v>
      </c>
      <c r="G266" s="2">
        <v>6.13727</v>
      </c>
      <c r="H266" s="2">
        <v>5.8368300000000009</v>
      </c>
      <c r="I266" s="2">
        <v>5.7320200000000003</v>
      </c>
      <c r="J266" s="17">
        <v>6.1653520000000048</v>
      </c>
      <c r="K266" s="17" t="s">
        <v>55</v>
      </c>
      <c r="L266" s="17" t="s">
        <v>54</v>
      </c>
      <c r="M266" s="17" t="s">
        <v>47</v>
      </c>
      <c r="N266" s="20">
        <f t="shared" si="40"/>
        <v>50</v>
      </c>
      <c r="O266" s="20">
        <f t="shared" si="41"/>
        <v>100</v>
      </c>
      <c r="P266" s="20">
        <f t="shared" si="42"/>
        <v>0</v>
      </c>
      <c r="Q266" s="20">
        <f t="shared" si="43"/>
        <v>16.5</v>
      </c>
      <c r="R266" s="21">
        <f t="shared" si="44"/>
        <v>54.975000000000001</v>
      </c>
      <c r="S266" s="21">
        <f t="shared" si="45"/>
        <v>34.125</v>
      </c>
      <c r="T266" s="21">
        <f t="shared" si="46"/>
        <v>29.925000000000001</v>
      </c>
      <c r="U266" s="21">
        <f t="shared" si="47"/>
        <v>41.625</v>
      </c>
      <c r="V266" s="20">
        <f t="shared" si="48"/>
        <v>39.674999999999997</v>
      </c>
      <c r="W266" s="20">
        <f t="shared" si="49"/>
        <v>40.162499999999994</v>
      </c>
    </row>
    <row r="267" spans="1:23" ht="13.5" x14ac:dyDescent="0.25">
      <c r="A267" s="3">
        <v>42396</v>
      </c>
      <c r="B267" s="2">
        <v>6.0441000000000003</v>
      </c>
      <c r="C267" s="2">
        <v>54.859537384531976</v>
      </c>
      <c r="D267" s="2">
        <v>-0.19999815246757802</v>
      </c>
      <c r="E267" s="2">
        <v>-0.11662413196337293</v>
      </c>
      <c r="F267" s="2">
        <v>5.9080999999999992</v>
      </c>
      <c r="G267" s="2">
        <v>6.1166200000000002</v>
      </c>
      <c r="H267" s="2">
        <v>5.8751100000000012</v>
      </c>
      <c r="I267" s="2">
        <v>5.7353440000000004</v>
      </c>
      <c r="J267" s="17">
        <v>6.1716480000000047</v>
      </c>
      <c r="K267" s="17" t="s">
        <v>55</v>
      </c>
      <c r="L267" s="17" t="s">
        <v>54</v>
      </c>
      <c r="M267" s="17" t="s">
        <v>49</v>
      </c>
      <c r="N267" s="20">
        <f t="shared" si="40"/>
        <v>50</v>
      </c>
      <c r="O267" s="20">
        <f t="shared" si="41"/>
        <v>100</v>
      </c>
      <c r="P267" s="20">
        <f t="shared" si="42"/>
        <v>0</v>
      </c>
      <c r="Q267" s="20">
        <f t="shared" si="43"/>
        <v>16.5</v>
      </c>
      <c r="R267" s="21">
        <f t="shared" si="44"/>
        <v>54.975000000000001</v>
      </c>
      <c r="S267" s="21">
        <f t="shared" si="45"/>
        <v>34.125</v>
      </c>
      <c r="T267" s="21">
        <f t="shared" si="46"/>
        <v>29.925000000000001</v>
      </c>
      <c r="U267" s="21">
        <f t="shared" si="47"/>
        <v>41.625</v>
      </c>
      <c r="V267" s="20">
        <f t="shared" si="48"/>
        <v>39.674999999999997</v>
      </c>
      <c r="W267" s="20">
        <f t="shared" si="49"/>
        <v>40.162499999999994</v>
      </c>
    </row>
    <row r="268" spans="1:23" ht="13.5" x14ac:dyDescent="0.25">
      <c r="A268" s="3">
        <v>42397</v>
      </c>
      <c r="B268" s="2">
        <v>5.8779000000000003</v>
      </c>
      <c r="C268" s="2">
        <v>50.517487623943303</v>
      </c>
      <c r="D268" s="2">
        <v>-5.2354480087354105E-2</v>
      </c>
      <c r="E268" s="2">
        <v>-0.1320074112925651</v>
      </c>
      <c r="F268" s="2">
        <v>5.9212000000000007</v>
      </c>
      <c r="G268" s="2">
        <v>6.0415700000000001</v>
      </c>
      <c r="H268" s="2">
        <v>5.907095</v>
      </c>
      <c r="I268" s="2">
        <v>5.7354459999999996</v>
      </c>
      <c r="J268" s="17">
        <v>6.1770880000000048</v>
      </c>
      <c r="K268" s="17" t="s">
        <v>51</v>
      </c>
      <c r="L268" s="17" t="s">
        <v>54</v>
      </c>
      <c r="M268" s="17" t="s">
        <v>52</v>
      </c>
      <c r="N268" s="20">
        <f t="shared" si="40"/>
        <v>50</v>
      </c>
      <c r="O268" s="20">
        <f t="shared" si="41"/>
        <v>100</v>
      </c>
      <c r="P268" s="20">
        <f t="shared" si="42"/>
        <v>0</v>
      </c>
      <c r="Q268" s="20">
        <f t="shared" si="43"/>
        <v>83.5</v>
      </c>
      <c r="R268" s="21">
        <f t="shared" si="44"/>
        <v>65.025000000000006</v>
      </c>
      <c r="S268" s="21">
        <f t="shared" si="45"/>
        <v>50.875</v>
      </c>
      <c r="T268" s="21">
        <f t="shared" si="46"/>
        <v>60.075000000000003</v>
      </c>
      <c r="U268" s="21">
        <f t="shared" si="47"/>
        <v>58.375</v>
      </c>
      <c r="V268" s="20">
        <f t="shared" si="48"/>
        <v>58.658333333333339</v>
      </c>
      <c r="W268" s="20">
        <f t="shared" si="49"/>
        <v>58.587500000000006</v>
      </c>
    </row>
    <row r="269" spans="1:23" ht="13.5" x14ac:dyDescent="0.25">
      <c r="A269" s="3">
        <v>42398</v>
      </c>
      <c r="B269" s="2">
        <v>5.8677999999999999</v>
      </c>
      <c r="C269" s="2">
        <v>50.257162754064069</v>
      </c>
      <c r="D269" s="2">
        <v>4.2987479527777595E-2</v>
      </c>
      <c r="E269" s="2">
        <v>-0.14261891328865789</v>
      </c>
      <c r="F269" s="2">
        <v>5.9715600000000002</v>
      </c>
      <c r="G269" s="2">
        <v>5.9851600000000005</v>
      </c>
      <c r="H269" s="2">
        <v>5.9310200000000002</v>
      </c>
      <c r="I269" s="2">
        <v>5.7344379999999999</v>
      </c>
      <c r="J269" s="17">
        <v>6.1826785000000042</v>
      </c>
      <c r="K269" s="17" t="s">
        <v>51</v>
      </c>
      <c r="L269" s="17" t="s">
        <v>54</v>
      </c>
      <c r="M269" s="17" t="s">
        <v>52</v>
      </c>
      <c r="N269" s="20">
        <f t="shared" si="40"/>
        <v>50</v>
      </c>
      <c r="O269" s="20">
        <f t="shared" si="41"/>
        <v>100</v>
      </c>
      <c r="P269" s="20">
        <f t="shared" si="42"/>
        <v>0</v>
      </c>
      <c r="Q269" s="20">
        <f t="shared" si="43"/>
        <v>83.5</v>
      </c>
      <c r="R269" s="21">
        <f t="shared" si="44"/>
        <v>65.025000000000006</v>
      </c>
      <c r="S269" s="21">
        <f t="shared" si="45"/>
        <v>50.875</v>
      </c>
      <c r="T269" s="21">
        <f t="shared" si="46"/>
        <v>60.075000000000003</v>
      </c>
      <c r="U269" s="21">
        <f t="shared" si="47"/>
        <v>58.375</v>
      </c>
      <c r="V269" s="20">
        <f t="shared" si="48"/>
        <v>58.658333333333339</v>
      </c>
      <c r="W269" s="20">
        <f t="shared" si="49"/>
        <v>58.587500000000006</v>
      </c>
    </row>
    <row r="270" spans="1:23" ht="13.5" x14ac:dyDescent="0.25">
      <c r="A270" s="3">
        <v>42401</v>
      </c>
      <c r="B270" s="2">
        <v>5.7117000000000004</v>
      </c>
      <c r="C270" s="2">
        <v>46.287077021288454</v>
      </c>
      <c r="D270" s="2">
        <v>0.12046408629715177</v>
      </c>
      <c r="E270" s="2">
        <v>-0.14657566377295334</v>
      </c>
      <c r="F270" s="2">
        <v>5.9232199999999997</v>
      </c>
      <c r="G270" s="2">
        <v>5.9227100000000004</v>
      </c>
      <c r="H270" s="2">
        <v>5.934545</v>
      </c>
      <c r="I270" s="2">
        <v>5.7277899999999997</v>
      </c>
      <c r="J270" s="17">
        <v>6.188043000000004</v>
      </c>
      <c r="K270" s="17" t="s">
        <v>55</v>
      </c>
      <c r="L270" s="17" t="s">
        <v>54</v>
      </c>
      <c r="M270" s="17" t="s">
        <v>47</v>
      </c>
      <c r="N270" s="20">
        <f t="shared" si="40"/>
        <v>50</v>
      </c>
      <c r="O270" s="20">
        <f t="shared" si="41"/>
        <v>100</v>
      </c>
      <c r="P270" s="20">
        <f t="shared" si="42"/>
        <v>0</v>
      </c>
      <c r="Q270" s="20">
        <f t="shared" si="43"/>
        <v>16.5</v>
      </c>
      <c r="R270" s="21">
        <f t="shared" si="44"/>
        <v>54.975000000000001</v>
      </c>
      <c r="S270" s="21">
        <f t="shared" si="45"/>
        <v>34.125</v>
      </c>
      <c r="T270" s="21">
        <f t="shared" si="46"/>
        <v>29.925000000000001</v>
      </c>
      <c r="U270" s="21">
        <f t="shared" si="47"/>
        <v>41.625</v>
      </c>
      <c r="V270" s="20">
        <f t="shared" si="48"/>
        <v>39.674999999999997</v>
      </c>
      <c r="W270" s="20">
        <f t="shared" si="49"/>
        <v>40.162499999999994</v>
      </c>
    </row>
    <row r="271" spans="1:23" ht="13.5" x14ac:dyDescent="0.25">
      <c r="A271" s="3">
        <v>42402</v>
      </c>
      <c r="B271" s="2">
        <v>6.0541999999999998</v>
      </c>
      <c r="C271" s="2">
        <v>54.735932021031843</v>
      </c>
      <c r="D271" s="2">
        <v>0.14604645244071079</v>
      </c>
      <c r="E271" s="2">
        <v>-0.14465517758338906</v>
      </c>
      <c r="F271" s="2">
        <v>5.9111400000000005</v>
      </c>
      <c r="G271" s="2">
        <v>5.9045800000000002</v>
      </c>
      <c r="H271" s="2">
        <v>5.9556999999999993</v>
      </c>
      <c r="I271" s="2">
        <v>5.7305099999999989</v>
      </c>
      <c r="J271" s="17">
        <v>6.1949685000000043</v>
      </c>
      <c r="K271" s="17" t="s">
        <v>55</v>
      </c>
      <c r="L271" s="17" t="s">
        <v>54</v>
      </c>
      <c r="M271" s="17" t="s">
        <v>47</v>
      </c>
      <c r="N271" s="20">
        <f t="shared" si="40"/>
        <v>50</v>
      </c>
      <c r="O271" s="20">
        <f t="shared" si="41"/>
        <v>100</v>
      </c>
      <c r="P271" s="20">
        <f t="shared" si="42"/>
        <v>0</v>
      </c>
      <c r="Q271" s="20">
        <f t="shared" si="43"/>
        <v>16.5</v>
      </c>
      <c r="R271" s="21">
        <f t="shared" si="44"/>
        <v>54.975000000000001</v>
      </c>
      <c r="S271" s="21">
        <f t="shared" si="45"/>
        <v>34.125</v>
      </c>
      <c r="T271" s="21">
        <f t="shared" si="46"/>
        <v>29.925000000000001</v>
      </c>
      <c r="U271" s="21">
        <f t="shared" si="47"/>
        <v>41.625</v>
      </c>
      <c r="V271" s="20">
        <f t="shared" si="48"/>
        <v>39.674999999999997</v>
      </c>
      <c r="W271" s="20">
        <f t="shared" si="49"/>
        <v>40.162499999999994</v>
      </c>
    </row>
    <row r="272" spans="1:23" ht="13.5" x14ac:dyDescent="0.25">
      <c r="A272" s="3">
        <v>42403</v>
      </c>
      <c r="B272" s="2">
        <v>5.8727999999999998</v>
      </c>
      <c r="C272" s="2">
        <v>50.229438189023838</v>
      </c>
      <c r="D272" s="2">
        <v>0.14272840366497253</v>
      </c>
      <c r="E272" s="2">
        <v>-0.13755241428719245</v>
      </c>
      <c r="F272" s="2">
        <v>5.8768799999999999</v>
      </c>
      <c r="G272" s="2">
        <v>5.8924900000000004</v>
      </c>
      <c r="H272" s="2">
        <v>5.972319999999999</v>
      </c>
      <c r="I272" s="2">
        <v>5.7291999999999987</v>
      </c>
      <c r="J272" s="17">
        <v>6.2008110000000043</v>
      </c>
      <c r="K272" s="17" t="s">
        <v>55</v>
      </c>
      <c r="L272" s="17" t="s">
        <v>54</v>
      </c>
      <c r="M272" s="17" t="s">
        <v>47</v>
      </c>
      <c r="N272" s="20">
        <f t="shared" si="40"/>
        <v>50</v>
      </c>
      <c r="O272" s="20">
        <f t="shared" si="41"/>
        <v>100</v>
      </c>
      <c r="P272" s="20">
        <f t="shared" si="42"/>
        <v>0</v>
      </c>
      <c r="Q272" s="20">
        <f t="shared" si="43"/>
        <v>16.5</v>
      </c>
      <c r="R272" s="21">
        <f t="shared" si="44"/>
        <v>54.975000000000001</v>
      </c>
      <c r="S272" s="21">
        <f t="shared" si="45"/>
        <v>34.125</v>
      </c>
      <c r="T272" s="21">
        <f t="shared" si="46"/>
        <v>29.925000000000001</v>
      </c>
      <c r="U272" s="21">
        <f t="shared" si="47"/>
        <v>41.625</v>
      </c>
      <c r="V272" s="20">
        <f t="shared" si="48"/>
        <v>39.674999999999997</v>
      </c>
      <c r="W272" s="20">
        <f t="shared" si="49"/>
        <v>40.162499999999994</v>
      </c>
    </row>
    <row r="273" spans="1:23" ht="13.5" x14ac:dyDescent="0.25">
      <c r="A273" s="3">
        <v>42404</v>
      </c>
      <c r="B273" s="2">
        <v>5.6914999999999996</v>
      </c>
      <c r="C273" s="2">
        <v>46.140645129947558</v>
      </c>
      <c r="D273" s="2">
        <v>0.12541735800118925</v>
      </c>
      <c r="E273" s="2">
        <v>-0.12232220925242353</v>
      </c>
      <c r="F273" s="2">
        <v>5.839599999999999</v>
      </c>
      <c r="G273" s="2">
        <v>5.8803999999999998</v>
      </c>
      <c r="H273" s="2">
        <v>5.9798749999999989</v>
      </c>
      <c r="I273" s="2">
        <v>5.7241619999999998</v>
      </c>
      <c r="J273" s="17">
        <v>6.2052180000000048</v>
      </c>
      <c r="K273" s="17" t="s">
        <v>55</v>
      </c>
      <c r="L273" s="17" t="s">
        <v>54</v>
      </c>
      <c r="M273" s="17" t="s">
        <v>47</v>
      </c>
      <c r="N273" s="20">
        <f t="shared" si="40"/>
        <v>50</v>
      </c>
      <c r="O273" s="20">
        <f t="shared" si="41"/>
        <v>100</v>
      </c>
      <c r="P273" s="20">
        <f t="shared" si="42"/>
        <v>0</v>
      </c>
      <c r="Q273" s="20">
        <f t="shared" si="43"/>
        <v>16.5</v>
      </c>
      <c r="R273" s="21">
        <f t="shared" si="44"/>
        <v>54.975000000000001</v>
      </c>
      <c r="S273" s="21">
        <f t="shared" si="45"/>
        <v>34.125</v>
      </c>
      <c r="T273" s="21">
        <f t="shared" si="46"/>
        <v>29.925000000000001</v>
      </c>
      <c r="U273" s="21">
        <f t="shared" si="47"/>
        <v>41.625</v>
      </c>
      <c r="V273" s="20">
        <f t="shared" si="48"/>
        <v>39.674999999999997</v>
      </c>
      <c r="W273" s="20">
        <f t="shared" si="49"/>
        <v>40.162499999999994</v>
      </c>
    </row>
    <row r="274" spans="1:23" ht="13.5" x14ac:dyDescent="0.25">
      <c r="A274" s="3">
        <v>42405</v>
      </c>
      <c r="B274" s="2">
        <v>5.7167000000000003</v>
      </c>
      <c r="C274" s="2">
        <v>46.789018987686887</v>
      </c>
      <c r="D274" s="2">
        <v>7.9721041791658287E-2</v>
      </c>
      <c r="E274" s="2">
        <v>-0.10039565328532402</v>
      </c>
      <c r="F274" s="2">
        <v>5.8093799999999991</v>
      </c>
      <c r="G274" s="2">
        <v>5.8904700000000005</v>
      </c>
      <c r="H274" s="2">
        <v>5.9861699999999995</v>
      </c>
      <c r="I274" s="2">
        <v>5.7176139999999984</v>
      </c>
      <c r="J274" s="17">
        <v>6.2097510000000042</v>
      </c>
      <c r="K274" s="17" t="s">
        <v>55</v>
      </c>
      <c r="L274" s="17" t="s">
        <v>54</v>
      </c>
      <c r="M274" s="17" t="s">
        <v>47</v>
      </c>
      <c r="N274" s="20">
        <f t="shared" si="40"/>
        <v>50</v>
      </c>
      <c r="O274" s="20">
        <f t="shared" si="41"/>
        <v>100</v>
      </c>
      <c r="P274" s="20">
        <f t="shared" si="42"/>
        <v>0</v>
      </c>
      <c r="Q274" s="20">
        <f t="shared" si="43"/>
        <v>16.5</v>
      </c>
      <c r="R274" s="21">
        <f t="shared" si="44"/>
        <v>54.975000000000001</v>
      </c>
      <c r="S274" s="21">
        <f t="shared" si="45"/>
        <v>34.125</v>
      </c>
      <c r="T274" s="21">
        <f t="shared" si="46"/>
        <v>29.925000000000001</v>
      </c>
      <c r="U274" s="21">
        <f t="shared" si="47"/>
        <v>41.625</v>
      </c>
      <c r="V274" s="20">
        <f t="shared" si="48"/>
        <v>39.674999999999997</v>
      </c>
      <c r="W274" s="20">
        <f t="shared" si="49"/>
        <v>40.162499999999994</v>
      </c>
    </row>
    <row r="275" spans="1:23" ht="13.5" x14ac:dyDescent="0.25">
      <c r="A275" s="3">
        <v>42408</v>
      </c>
      <c r="B275" s="2">
        <v>5.7671000000000001</v>
      </c>
      <c r="C275" s="2">
        <v>48.13383588635805</v>
      </c>
      <c r="D275" s="2">
        <v>9.0037363373460799E-2</v>
      </c>
      <c r="E275" s="2">
        <v>-7.2177629802707671E-2</v>
      </c>
      <c r="F275" s="2">
        <v>5.8204599999999989</v>
      </c>
      <c r="G275" s="2">
        <v>5.8718399999999997</v>
      </c>
      <c r="H275" s="2">
        <v>5.9934750000000001</v>
      </c>
      <c r="I275" s="2">
        <v>5.7121740000000001</v>
      </c>
      <c r="J275" s="17">
        <v>6.2145360000000043</v>
      </c>
      <c r="K275" s="17" t="s">
        <v>55</v>
      </c>
      <c r="L275" s="17" t="s">
        <v>54</v>
      </c>
      <c r="M275" s="17" t="s">
        <v>49</v>
      </c>
      <c r="N275" s="20">
        <f t="shared" si="40"/>
        <v>50</v>
      </c>
      <c r="O275" s="20">
        <f t="shared" si="41"/>
        <v>100</v>
      </c>
      <c r="P275" s="20">
        <f t="shared" si="42"/>
        <v>0</v>
      </c>
      <c r="Q275" s="20">
        <f t="shared" si="43"/>
        <v>16.5</v>
      </c>
      <c r="R275" s="21">
        <f t="shared" si="44"/>
        <v>54.975000000000001</v>
      </c>
      <c r="S275" s="21">
        <f t="shared" si="45"/>
        <v>34.125</v>
      </c>
      <c r="T275" s="21">
        <f t="shared" si="46"/>
        <v>29.925000000000001</v>
      </c>
      <c r="U275" s="21">
        <f t="shared" si="47"/>
        <v>41.625</v>
      </c>
      <c r="V275" s="20">
        <f t="shared" si="48"/>
        <v>39.674999999999997</v>
      </c>
      <c r="W275" s="20">
        <f t="shared" si="49"/>
        <v>40.162499999999994</v>
      </c>
    </row>
    <row r="276" spans="1:23" ht="13.5" x14ac:dyDescent="0.25">
      <c r="A276" s="3">
        <v>42409</v>
      </c>
      <c r="B276" s="2">
        <v>5.7419000000000002</v>
      </c>
      <c r="C276" s="2">
        <v>47.487591588922818</v>
      </c>
      <c r="D276" s="2">
        <v>0.12588362827802424</v>
      </c>
      <c r="E276" s="2">
        <v>-4.2796035593095083E-2</v>
      </c>
      <c r="F276" s="2">
        <v>5.758</v>
      </c>
      <c r="G276" s="2">
        <v>5.8345700000000003</v>
      </c>
      <c r="H276" s="2">
        <v>5.9859200000000001</v>
      </c>
      <c r="I276" s="2">
        <v>5.7062300000000006</v>
      </c>
      <c r="J276" s="17">
        <v>6.2193210000000043</v>
      </c>
      <c r="K276" s="17" t="s">
        <v>55</v>
      </c>
      <c r="L276" s="17" t="s">
        <v>54</v>
      </c>
      <c r="M276" s="17" t="s">
        <v>47</v>
      </c>
      <c r="N276" s="20">
        <f t="shared" si="40"/>
        <v>50</v>
      </c>
      <c r="O276" s="20">
        <f t="shared" si="41"/>
        <v>100</v>
      </c>
      <c r="P276" s="20">
        <f t="shared" si="42"/>
        <v>0</v>
      </c>
      <c r="Q276" s="20">
        <f t="shared" si="43"/>
        <v>16.5</v>
      </c>
      <c r="R276" s="21">
        <f t="shared" si="44"/>
        <v>54.975000000000001</v>
      </c>
      <c r="S276" s="21">
        <f t="shared" si="45"/>
        <v>34.125</v>
      </c>
      <c r="T276" s="21">
        <f t="shared" si="46"/>
        <v>29.925000000000001</v>
      </c>
      <c r="U276" s="21">
        <f t="shared" si="47"/>
        <v>41.625</v>
      </c>
      <c r="V276" s="20">
        <f t="shared" si="48"/>
        <v>39.674999999999997</v>
      </c>
      <c r="W276" s="20">
        <f t="shared" si="49"/>
        <v>40.162499999999994</v>
      </c>
    </row>
    <row r="277" spans="1:23" ht="13.5" x14ac:dyDescent="0.25">
      <c r="A277" s="3">
        <v>42410</v>
      </c>
      <c r="B277" s="2">
        <v>5.6210000000000004</v>
      </c>
      <c r="C277" s="2">
        <v>44.407172433721286</v>
      </c>
      <c r="D277" s="2">
        <v>0.15489043265307512</v>
      </c>
      <c r="E277" s="2">
        <v>-1.0997686241155422E-2</v>
      </c>
      <c r="F277" s="2">
        <v>5.7076400000000005</v>
      </c>
      <c r="G277" s="2">
        <v>5.7922600000000006</v>
      </c>
      <c r="H277" s="2">
        <v>5.95444</v>
      </c>
      <c r="I277" s="2">
        <v>5.6997820000000017</v>
      </c>
      <c r="J277" s="17">
        <v>6.2239045000000059</v>
      </c>
      <c r="K277" s="17" t="s">
        <v>55</v>
      </c>
      <c r="L277" s="17" t="s">
        <v>54</v>
      </c>
      <c r="M277" s="17" t="s">
        <v>47</v>
      </c>
      <c r="N277" s="20">
        <f t="shared" si="40"/>
        <v>50</v>
      </c>
      <c r="O277" s="20">
        <f t="shared" si="41"/>
        <v>100</v>
      </c>
      <c r="P277" s="20">
        <f t="shared" si="42"/>
        <v>0</v>
      </c>
      <c r="Q277" s="20">
        <f t="shared" si="43"/>
        <v>16.5</v>
      </c>
      <c r="R277" s="21">
        <f t="shared" si="44"/>
        <v>54.975000000000001</v>
      </c>
      <c r="S277" s="21">
        <f t="shared" si="45"/>
        <v>34.125</v>
      </c>
      <c r="T277" s="21">
        <f t="shared" si="46"/>
        <v>29.925000000000001</v>
      </c>
      <c r="U277" s="21">
        <f t="shared" si="47"/>
        <v>41.625</v>
      </c>
      <c r="V277" s="20">
        <f t="shared" si="48"/>
        <v>39.674999999999997</v>
      </c>
      <c r="W277" s="20">
        <f t="shared" si="49"/>
        <v>40.162499999999994</v>
      </c>
    </row>
    <row r="278" spans="1:23" ht="13.5" x14ac:dyDescent="0.25">
      <c r="A278" s="3">
        <v>42411</v>
      </c>
      <c r="B278" s="2">
        <v>5.5404</v>
      </c>
      <c r="C278" s="2">
        <v>42.431080320866528</v>
      </c>
      <c r="D278" s="2">
        <v>0.16107422032409158</v>
      </c>
      <c r="E278" s="2">
        <v>1.9283154997476938E-2</v>
      </c>
      <c r="F278" s="2">
        <v>5.6774199999999997</v>
      </c>
      <c r="G278" s="2">
        <v>5.7585099999999994</v>
      </c>
      <c r="H278" s="2">
        <v>5.9000400000000006</v>
      </c>
      <c r="I278" s="2">
        <v>5.6922260000000007</v>
      </c>
      <c r="J278" s="17">
        <v>6.2279340000000056</v>
      </c>
      <c r="K278" s="17" t="s">
        <v>55</v>
      </c>
      <c r="L278" s="17" t="s">
        <v>54</v>
      </c>
      <c r="M278" s="17" t="s">
        <v>47</v>
      </c>
      <c r="N278" s="20">
        <f t="shared" si="40"/>
        <v>50</v>
      </c>
      <c r="O278" s="20">
        <f t="shared" si="41"/>
        <v>100</v>
      </c>
      <c r="P278" s="20">
        <f t="shared" si="42"/>
        <v>0</v>
      </c>
      <c r="Q278" s="20">
        <f t="shared" si="43"/>
        <v>16.5</v>
      </c>
      <c r="R278" s="21">
        <f t="shared" si="44"/>
        <v>54.975000000000001</v>
      </c>
      <c r="S278" s="21">
        <f t="shared" si="45"/>
        <v>34.125</v>
      </c>
      <c r="T278" s="21">
        <f t="shared" si="46"/>
        <v>29.925000000000001</v>
      </c>
      <c r="U278" s="21">
        <f t="shared" si="47"/>
        <v>41.625</v>
      </c>
      <c r="V278" s="20">
        <f t="shared" si="48"/>
        <v>39.674999999999997</v>
      </c>
      <c r="W278" s="20">
        <f t="shared" si="49"/>
        <v>40.162499999999994</v>
      </c>
    </row>
    <row r="279" spans="1:23" ht="13.5" x14ac:dyDescent="0.25">
      <c r="A279" s="3">
        <v>42412</v>
      </c>
      <c r="B279" s="2">
        <v>5.4901</v>
      </c>
      <c r="C279" s="2">
        <v>41.198946713302988</v>
      </c>
      <c r="D279" s="2">
        <v>0.17010169818230558</v>
      </c>
      <c r="E279" s="2">
        <v>4.6954407097316006E-2</v>
      </c>
      <c r="F279" s="2">
        <v>5.6320999999999994</v>
      </c>
      <c r="G279" s="2">
        <v>5.7207400000000002</v>
      </c>
      <c r="H279" s="2">
        <v>5.8529499999999999</v>
      </c>
      <c r="I279" s="2">
        <v>5.6842679999999994</v>
      </c>
      <c r="J279" s="17">
        <v>6.2317120000000052</v>
      </c>
      <c r="K279" s="17" t="s">
        <v>55</v>
      </c>
      <c r="L279" s="17" t="s">
        <v>54</v>
      </c>
      <c r="M279" s="17" t="s">
        <v>47</v>
      </c>
      <c r="N279" s="20">
        <f t="shared" si="40"/>
        <v>50</v>
      </c>
      <c r="O279" s="20">
        <f t="shared" si="41"/>
        <v>100</v>
      </c>
      <c r="P279" s="20">
        <f t="shared" si="42"/>
        <v>0</v>
      </c>
      <c r="Q279" s="20">
        <f t="shared" si="43"/>
        <v>16.5</v>
      </c>
      <c r="R279" s="21">
        <f t="shared" si="44"/>
        <v>54.975000000000001</v>
      </c>
      <c r="S279" s="21">
        <f t="shared" si="45"/>
        <v>34.125</v>
      </c>
      <c r="T279" s="21">
        <f t="shared" si="46"/>
        <v>29.925000000000001</v>
      </c>
      <c r="U279" s="21">
        <f t="shared" si="47"/>
        <v>41.625</v>
      </c>
      <c r="V279" s="20">
        <f t="shared" si="48"/>
        <v>39.674999999999997</v>
      </c>
      <c r="W279" s="20">
        <f t="shared" si="49"/>
        <v>40.162499999999994</v>
      </c>
    </row>
    <row r="280" spans="1:23" ht="13.5" x14ac:dyDescent="0.25">
      <c r="A280" s="3">
        <v>42415</v>
      </c>
      <c r="B280" s="2">
        <v>5.6311</v>
      </c>
      <c r="C280" s="2">
        <v>45.938100742148158</v>
      </c>
      <c r="D280" s="2">
        <v>0.14508047202355723</v>
      </c>
      <c r="E280" s="2">
        <v>6.9446331063680936E-2</v>
      </c>
      <c r="F280" s="2">
        <v>5.6048999999999998</v>
      </c>
      <c r="G280" s="2">
        <v>5.7126799999999989</v>
      </c>
      <c r="H280" s="2">
        <v>5.8176950000000005</v>
      </c>
      <c r="I280" s="2">
        <v>5.6786279999999989</v>
      </c>
      <c r="J280" s="17">
        <v>6.2355650000000047</v>
      </c>
      <c r="K280" s="17" t="s">
        <v>55</v>
      </c>
      <c r="L280" s="17" t="s">
        <v>54</v>
      </c>
      <c r="M280" s="17" t="s">
        <v>47</v>
      </c>
      <c r="N280" s="20">
        <f t="shared" si="40"/>
        <v>50</v>
      </c>
      <c r="O280" s="20">
        <f t="shared" si="41"/>
        <v>100</v>
      </c>
      <c r="P280" s="20">
        <f t="shared" si="42"/>
        <v>0</v>
      </c>
      <c r="Q280" s="20">
        <f t="shared" si="43"/>
        <v>16.5</v>
      </c>
      <c r="R280" s="21">
        <f t="shared" si="44"/>
        <v>54.975000000000001</v>
      </c>
      <c r="S280" s="21">
        <f t="shared" si="45"/>
        <v>34.125</v>
      </c>
      <c r="T280" s="21">
        <f t="shared" si="46"/>
        <v>29.925000000000001</v>
      </c>
      <c r="U280" s="21">
        <f t="shared" si="47"/>
        <v>41.625</v>
      </c>
      <c r="V280" s="20">
        <f t="shared" si="48"/>
        <v>39.674999999999997</v>
      </c>
      <c r="W280" s="20">
        <f t="shared" si="49"/>
        <v>40.162499999999994</v>
      </c>
    </row>
    <row r="281" spans="1:23" ht="13.5" x14ac:dyDescent="0.25">
      <c r="A281" s="3">
        <v>42416</v>
      </c>
      <c r="B281" s="2">
        <v>5.6864999999999997</v>
      </c>
      <c r="C281" s="2">
        <v>47.720966341706458</v>
      </c>
      <c r="D281" s="2">
        <v>0.17333073104991037</v>
      </c>
      <c r="E281" s="2">
        <v>8.6011814416950924E-2</v>
      </c>
      <c r="F281" s="2">
        <v>5.5938199999999991</v>
      </c>
      <c r="G281" s="2">
        <v>5.67591</v>
      </c>
      <c r="H281" s="2">
        <v>5.7902450000000005</v>
      </c>
      <c r="I281" s="2">
        <v>5.6765119999999998</v>
      </c>
      <c r="J281" s="17">
        <v>6.2388895000000044</v>
      </c>
      <c r="K281" s="17" t="s">
        <v>55</v>
      </c>
      <c r="L281" s="17" t="s">
        <v>54</v>
      </c>
      <c r="M281" s="17" t="s">
        <v>47</v>
      </c>
      <c r="N281" s="20">
        <f t="shared" si="40"/>
        <v>50</v>
      </c>
      <c r="O281" s="20">
        <f t="shared" si="41"/>
        <v>100</v>
      </c>
      <c r="P281" s="20">
        <f t="shared" si="42"/>
        <v>0</v>
      </c>
      <c r="Q281" s="20">
        <f t="shared" si="43"/>
        <v>16.5</v>
      </c>
      <c r="R281" s="21">
        <f t="shared" si="44"/>
        <v>54.975000000000001</v>
      </c>
      <c r="S281" s="21">
        <f t="shared" si="45"/>
        <v>34.125</v>
      </c>
      <c r="T281" s="21">
        <f t="shared" si="46"/>
        <v>29.925000000000001</v>
      </c>
      <c r="U281" s="21">
        <f t="shared" si="47"/>
        <v>41.625</v>
      </c>
      <c r="V281" s="20">
        <f t="shared" si="48"/>
        <v>39.674999999999997</v>
      </c>
      <c r="W281" s="20">
        <f t="shared" si="49"/>
        <v>40.162499999999994</v>
      </c>
    </row>
    <row r="282" spans="1:23" ht="13.5" x14ac:dyDescent="0.25">
      <c r="A282" s="3">
        <v>42417</v>
      </c>
      <c r="B282" s="2">
        <v>5.5907999999999998</v>
      </c>
      <c r="C282" s="2">
        <v>44.962518404949527</v>
      </c>
      <c r="D282" s="2">
        <v>0.17686035585916304</v>
      </c>
      <c r="E282" s="2">
        <v>9.6178576174452857E-2</v>
      </c>
      <c r="F282" s="2">
        <v>5.5877799999999995</v>
      </c>
      <c r="G282" s="2">
        <v>5.64771</v>
      </c>
      <c r="H282" s="2">
        <v>5.7701000000000002</v>
      </c>
      <c r="I282" s="2">
        <v>5.6724820000000014</v>
      </c>
      <c r="J282" s="17">
        <v>6.2417355000000043</v>
      </c>
      <c r="K282" s="17" t="s">
        <v>55</v>
      </c>
      <c r="L282" s="17" t="s">
        <v>54</v>
      </c>
      <c r="M282" s="17" t="s">
        <v>47</v>
      </c>
      <c r="N282" s="20">
        <f t="shared" si="40"/>
        <v>50</v>
      </c>
      <c r="O282" s="20">
        <f t="shared" si="41"/>
        <v>100</v>
      </c>
      <c r="P282" s="20">
        <f t="shared" si="42"/>
        <v>0</v>
      </c>
      <c r="Q282" s="20">
        <f t="shared" si="43"/>
        <v>16.5</v>
      </c>
      <c r="R282" s="21">
        <f t="shared" si="44"/>
        <v>54.975000000000001</v>
      </c>
      <c r="S282" s="21">
        <f t="shared" si="45"/>
        <v>34.125</v>
      </c>
      <c r="T282" s="21">
        <f t="shared" si="46"/>
        <v>29.925000000000001</v>
      </c>
      <c r="U282" s="21">
        <f t="shared" si="47"/>
        <v>41.625</v>
      </c>
      <c r="V282" s="20">
        <f t="shared" si="48"/>
        <v>39.674999999999997</v>
      </c>
      <c r="W282" s="20">
        <f t="shared" si="49"/>
        <v>40.162499999999994</v>
      </c>
    </row>
    <row r="283" spans="1:23" ht="13.5" x14ac:dyDescent="0.25">
      <c r="A283" s="3">
        <v>42418</v>
      </c>
      <c r="B283" s="2">
        <v>5.5907999999999998</v>
      </c>
      <c r="C283" s="2">
        <v>44.962518404949527</v>
      </c>
      <c r="D283" s="2">
        <v>0.15293159631246223</v>
      </c>
      <c r="E283" s="2">
        <v>0.10021550879136637</v>
      </c>
      <c r="F283" s="2">
        <v>5.5978599999999998</v>
      </c>
      <c r="G283" s="2">
        <v>5.6376399999999993</v>
      </c>
      <c r="H283" s="2">
        <v>5.7590200000000005</v>
      </c>
      <c r="I283" s="2">
        <v>5.6694600000000017</v>
      </c>
      <c r="J283" s="17">
        <v>6.2448080000000035</v>
      </c>
      <c r="K283" s="17" t="s">
        <v>51</v>
      </c>
      <c r="L283" s="17" t="s">
        <v>54</v>
      </c>
      <c r="M283" s="17" t="s">
        <v>52</v>
      </c>
      <c r="N283" s="20">
        <f t="shared" si="40"/>
        <v>50</v>
      </c>
      <c r="O283" s="20">
        <f t="shared" si="41"/>
        <v>100</v>
      </c>
      <c r="P283" s="20">
        <f t="shared" si="42"/>
        <v>0</v>
      </c>
      <c r="Q283" s="20">
        <f t="shared" si="43"/>
        <v>83.5</v>
      </c>
      <c r="R283" s="21">
        <f t="shared" si="44"/>
        <v>65.025000000000006</v>
      </c>
      <c r="S283" s="21">
        <f t="shared" si="45"/>
        <v>50.875</v>
      </c>
      <c r="T283" s="21">
        <f t="shared" si="46"/>
        <v>60.075000000000003</v>
      </c>
      <c r="U283" s="21">
        <f t="shared" si="47"/>
        <v>58.375</v>
      </c>
      <c r="V283" s="20">
        <f t="shared" si="48"/>
        <v>58.658333333333339</v>
      </c>
      <c r="W283" s="20">
        <f t="shared" si="49"/>
        <v>58.587500000000006</v>
      </c>
    </row>
    <row r="284" spans="1:23" ht="13.5" x14ac:dyDescent="0.25">
      <c r="A284" s="3">
        <v>42419</v>
      </c>
      <c r="B284" s="2">
        <v>5.4397000000000002</v>
      </c>
      <c r="C284" s="2">
        <v>40.658906057387021</v>
      </c>
      <c r="D284" s="2">
        <v>0.14865827648171326</v>
      </c>
      <c r="E284" s="2">
        <v>9.959177366436589E-2</v>
      </c>
      <c r="F284" s="2">
        <v>5.5877800000000004</v>
      </c>
      <c r="G284" s="2">
        <v>5.6099400000000008</v>
      </c>
      <c r="H284" s="2">
        <v>5.7502050000000002</v>
      </c>
      <c r="I284" s="2">
        <v>5.6655320000000016</v>
      </c>
      <c r="J284" s="17">
        <v>6.2476790000000042</v>
      </c>
      <c r="K284" s="17" t="s">
        <v>55</v>
      </c>
      <c r="L284" s="17" t="s">
        <v>54</v>
      </c>
      <c r="M284" s="17" t="s">
        <v>47</v>
      </c>
      <c r="N284" s="20">
        <f t="shared" si="40"/>
        <v>50</v>
      </c>
      <c r="O284" s="20">
        <f t="shared" si="41"/>
        <v>100</v>
      </c>
      <c r="P284" s="20">
        <f t="shared" si="42"/>
        <v>0</v>
      </c>
      <c r="Q284" s="20">
        <f t="shared" si="43"/>
        <v>16.5</v>
      </c>
      <c r="R284" s="21">
        <f t="shared" si="44"/>
        <v>54.975000000000001</v>
      </c>
      <c r="S284" s="21">
        <f t="shared" si="45"/>
        <v>34.125</v>
      </c>
      <c r="T284" s="21">
        <f t="shared" si="46"/>
        <v>29.925000000000001</v>
      </c>
      <c r="U284" s="21">
        <f t="shared" si="47"/>
        <v>41.625</v>
      </c>
      <c r="V284" s="20">
        <f t="shared" si="48"/>
        <v>39.674999999999997</v>
      </c>
      <c r="W284" s="20">
        <f t="shared" si="49"/>
        <v>40.162499999999994</v>
      </c>
    </row>
    <row r="285" spans="1:23" ht="13.5" x14ac:dyDescent="0.25">
      <c r="A285" s="3">
        <v>42422</v>
      </c>
      <c r="B285" s="2">
        <v>5.4397000000000002</v>
      </c>
      <c r="C285" s="2">
        <v>40.658906057387028</v>
      </c>
      <c r="D285" s="2">
        <v>0.15452666377691937</v>
      </c>
      <c r="E285" s="2">
        <v>9.5852529716124124E-2</v>
      </c>
      <c r="F285" s="2">
        <v>5.5495000000000001</v>
      </c>
      <c r="G285" s="2">
        <v>5.5772000000000004</v>
      </c>
      <c r="H285" s="2">
        <v>5.7245200000000001</v>
      </c>
      <c r="I285" s="2">
        <v>5.664524000000001</v>
      </c>
      <c r="J285" s="17">
        <v>6.2504495000000047</v>
      </c>
      <c r="K285" s="17" t="s">
        <v>55</v>
      </c>
      <c r="L285" s="17" t="s">
        <v>54</v>
      </c>
      <c r="M285" s="17" t="s">
        <v>47</v>
      </c>
      <c r="N285" s="20">
        <f t="shared" si="40"/>
        <v>50</v>
      </c>
      <c r="O285" s="20">
        <f t="shared" si="41"/>
        <v>100</v>
      </c>
      <c r="P285" s="20">
        <f t="shared" si="42"/>
        <v>0</v>
      </c>
      <c r="Q285" s="20">
        <f t="shared" si="43"/>
        <v>16.5</v>
      </c>
      <c r="R285" s="21">
        <f t="shared" si="44"/>
        <v>54.975000000000001</v>
      </c>
      <c r="S285" s="21">
        <f t="shared" si="45"/>
        <v>34.125</v>
      </c>
      <c r="T285" s="21">
        <f t="shared" si="46"/>
        <v>29.925000000000001</v>
      </c>
      <c r="U285" s="21">
        <f t="shared" si="47"/>
        <v>41.625</v>
      </c>
      <c r="V285" s="20">
        <f t="shared" si="48"/>
        <v>39.674999999999997</v>
      </c>
      <c r="W285" s="20">
        <f t="shared" si="49"/>
        <v>40.162499999999994</v>
      </c>
    </row>
    <row r="286" spans="1:23" ht="13.5" x14ac:dyDescent="0.25">
      <c r="A286" s="3">
        <v>42423</v>
      </c>
      <c r="B286" s="2">
        <v>5.4295999999999998</v>
      </c>
      <c r="C286" s="2">
        <v>40.359435674707093</v>
      </c>
      <c r="D286" s="2">
        <v>0.15796569469165966</v>
      </c>
      <c r="E286" s="2">
        <v>8.8644761905209007E-2</v>
      </c>
      <c r="F286" s="2">
        <v>5.4981200000000001</v>
      </c>
      <c r="G286" s="2">
        <v>5.5459700000000005</v>
      </c>
      <c r="H286" s="2">
        <v>5.6902699999999999</v>
      </c>
      <c r="I286" s="2">
        <v>5.663012000000001</v>
      </c>
      <c r="J286" s="17">
        <v>6.2529175000000041</v>
      </c>
      <c r="K286" s="17" t="s">
        <v>55</v>
      </c>
      <c r="L286" s="17" t="s">
        <v>54</v>
      </c>
      <c r="M286" s="17" t="s">
        <v>47</v>
      </c>
      <c r="N286" s="20">
        <f t="shared" si="40"/>
        <v>50</v>
      </c>
      <c r="O286" s="20">
        <f t="shared" si="41"/>
        <v>100</v>
      </c>
      <c r="P286" s="20">
        <f t="shared" si="42"/>
        <v>0</v>
      </c>
      <c r="Q286" s="20">
        <f t="shared" si="43"/>
        <v>16.5</v>
      </c>
      <c r="R286" s="21">
        <f t="shared" si="44"/>
        <v>54.975000000000001</v>
      </c>
      <c r="S286" s="21">
        <f t="shared" si="45"/>
        <v>34.125</v>
      </c>
      <c r="T286" s="21">
        <f t="shared" si="46"/>
        <v>29.925000000000001</v>
      </c>
      <c r="U286" s="21">
        <f t="shared" si="47"/>
        <v>41.625</v>
      </c>
      <c r="V286" s="20">
        <f t="shared" si="48"/>
        <v>39.674999999999997</v>
      </c>
      <c r="W286" s="20">
        <f t="shared" si="49"/>
        <v>40.162499999999994</v>
      </c>
    </row>
    <row r="287" spans="1:23" ht="13.5" x14ac:dyDescent="0.25">
      <c r="A287" s="3">
        <v>42424</v>
      </c>
      <c r="B287" s="2">
        <v>5.2633999999999999</v>
      </c>
      <c r="C287" s="2">
        <v>35.699739844636326</v>
      </c>
      <c r="D287" s="2">
        <v>0.1561299987451843</v>
      </c>
      <c r="E287" s="2">
        <v>7.5845745856141386E-2</v>
      </c>
      <c r="F287" s="2">
        <v>5.4326400000000001</v>
      </c>
      <c r="G287" s="2">
        <v>5.5102099999999998</v>
      </c>
      <c r="H287" s="2">
        <v>5.6512350000000007</v>
      </c>
      <c r="I287" s="2">
        <v>5.6614000000000013</v>
      </c>
      <c r="J287" s="17">
        <v>6.2538240000000043</v>
      </c>
      <c r="K287" s="17" t="s">
        <v>55</v>
      </c>
      <c r="L287" s="17" t="s">
        <v>54</v>
      </c>
      <c r="M287" s="17" t="s">
        <v>47</v>
      </c>
      <c r="N287" s="20">
        <f t="shared" si="40"/>
        <v>50</v>
      </c>
      <c r="O287" s="20">
        <f t="shared" si="41"/>
        <v>100</v>
      </c>
      <c r="P287" s="20">
        <f t="shared" si="42"/>
        <v>0</v>
      </c>
      <c r="Q287" s="20">
        <f t="shared" si="43"/>
        <v>16.5</v>
      </c>
      <c r="R287" s="21">
        <f t="shared" si="44"/>
        <v>54.975000000000001</v>
      </c>
      <c r="S287" s="21">
        <f t="shared" si="45"/>
        <v>34.125</v>
      </c>
      <c r="T287" s="21">
        <f t="shared" si="46"/>
        <v>29.925000000000001</v>
      </c>
      <c r="U287" s="21">
        <f t="shared" si="47"/>
        <v>41.625</v>
      </c>
      <c r="V287" s="20">
        <f t="shared" si="48"/>
        <v>39.674999999999997</v>
      </c>
      <c r="W287" s="20">
        <f t="shared" si="49"/>
        <v>40.162499999999994</v>
      </c>
    </row>
    <row r="288" spans="1:23" ht="13.5" x14ac:dyDescent="0.25">
      <c r="A288" s="3">
        <v>42425</v>
      </c>
      <c r="B288" s="2">
        <v>5.2633999999999999</v>
      </c>
      <c r="C288" s="2">
        <v>35.699739844636341</v>
      </c>
      <c r="D288" s="2">
        <v>0.14458772985555068</v>
      </c>
      <c r="E288" s="2">
        <v>5.8536959682356962E-2</v>
      </c>
      <c r="F288" s="2">
        <v>5.3671600000000002</v>
      </c>
      <c r="G288" s="2">
        <v>5.4825099999999996</v>
      </c>
      <c r="H288" s="2">
        <v>5.6205100000000003</v>
      </c>
      <c r="I288" s="2">
        <v>5.6580760000000012</v>
      </c>
      <c r="J288" s="17">
        <v>6.2549575000000042</v>
      </c>
      <c r="K288" s="17" t="s">
        <v>55</v>
      </c>
      <c r="L288" s="17" t="s">
        <v>54</v>
      </c>
      <c r="M288" s="17" t="s">
        <v>47</v>
      </c>
      <c r="N288" s="20">
        <f t="shared" si="40"/>
        <v>50</v>
      </c>
      <c r="O288" s="20">
        <f t="shared" si="41"/>
        <v>100</v>
      </c>
      <c r="P288" s="20">
        <f t="shared" si="42"/>
        <v>0</v>
      </c>
      <c r="Q288" s="20">
        <f t="shared" si="43"/>
        <v>16.5</v>
      </c>
      <c r="R288" s="21">
        <f t="shared" si="44"/>
        <v>54.975000000000001</v>
      </c>
      <c r="S288" s="21">
        <f t="shared" si="45"/>
        <v>34.125</v>
      </c>
      <c r="T288" s="21">
        <f t="shared" si="46"/>
        <v>29.925000000000001</v>
      </c>
      <c r="U288" s="21">
        <f t="shared" si="47"/>
        <v>41.625</v>
      </c>
      <c r="V288" s="20">
        <f t="shared" si="48"/>
        <v>39.674999999999997</v>
      </c>
      <c r="W288" s="20">
        <f t="shared" si="49"/>
        <v>40.162499999999994</v>
      </c>
    </row>
    <row r="289" spans="1:23" ht="13.5" x14ac:dyDescent="0.25">
      <c r="A289" s="3">
        <v>42426</v>
      </c>
      <c r="B289" s="2">
        <v>5.1375000000000002</v>
      </c>
      <c r="C289" s="2">
        <v>32.41210346749989</v>
      </c>
      <c r="D289" s="2">
        <v>0.13864107782115909</v>
      </c>
      <c r="E289" s="2">
        <v>3.9072682541091121E-2</v>
      </c>
      <c r="F289" s="2">
        <v>5.3067200000000003</v>
      </c>
      <c r="G289" s="2">
        <v>5.4472500000000004</v>
      </c>
      <c r="H289" s="2">
        <v>5.5839949999999998</v>
      </c>
      <c r="I289" s="2">
        <v>5.6540480000000004</v>
      </c>
      <c r="J289" s="17">
        <v>6.2544540000000044</v>
      </c>
      <c r="K289" s="17" t="s">
        <v>55</v>
      </c>
      <c r="L289" s="17" t="s">
        <v>54</v>
      </c>
      <c r="M289" s="17" t="s">
        <v>47</v>
      </c>
      <c r="N289" s="20">
        <f t="shared" si="40"/>
        <v>50</v>
      </c>
      <c r="O289" s="20">
        <f t="shared" si="41"/>
        <v>100</v>
      </c>
      <c r="P289" s="20">
        <f t="shared" si="42"/>
        <v>0</v>
      </c>
      <c r="Q289" s="20">
        <f t="shared" si="43"/>
        <v>16.5</v>
      </c>
      <c r="R289" s="21">
        <f t="shared" si="44"/>
        <v>54.975000000000001</v>
      </c>
      <c r="S289" s="21">
        <f t="shared" si="45"/>
        <v>34.125</v>
      </c>
      <c r="T289" s="21">
        <f t="shared" si="46"/>
        <v>29.925000000000001</v>
      </c>
      <c r="U289" s="21">
        <f t="shared" si="47"/>
        <v>41.625</v>
      </c>
      <c r="V289" s="20">
        <f t="shared" si="48"/>
        <v>39.674999999999997</v>
      </c>
      <c r="W289" s="20">
        <f t="shared" si="49"/>
        <v>40.162499999999994</v>
      </c>
    </row>
    <row r="290" spans="1:23" ht="13.5" x14ac:dyDescent="0.25">
      <c r="A290" s="3">
        <v>42429</v>
      </c>
      <c r="B290" s="2">
        <v>5.0871000000000004</v>
      </c>
      <c r="C290" s="2">
        <v>31.174428201294191</v>
      </c>
      <c r="D290" s="2">
        <v>0.16184593930052493</v>
      </c>
      <c r="E290" s="2">
        <v>1.7753808649171473E-2</v>
      </c>
      <c r="F290" s="2">
        <v>5.2361999999999993</v>
      </c>
      <c r="G290" s="2">
        <v>5.3928500000000001</v>
      </c>
      <c r="H290" s="2">
        <v>5.552765</v>
      </c>
      <c r="I290" s="2">
        <v>5.6501199999999994</v>
      </c>
      <c r="J290" s="17">
        <v>6.252691000000004</v>
      </c>
      <c r="K290" s="17" t="s">
        <v>55</v>
      </c>
      <c r="L290" s="17" t="s">
        <v>54</v>
      </c>
      <c r="M290" s="17" t="s">
        <v>47</v>
      </c>
      <c r="N290" s="20">
        <f t="shared" si="40"/>
        <v>50</v>
      </c>
      <c r="O290" s="20">
        <f t="shared" si="41"/>
        <v>100</v>
      </c>
      <c r="P290" s="20">
        <f t="shared" si="42"/>
        <v>0</v>
      </c>
      <c r="Q290" s="20">
        <f t="shared" si="43"/>
        <v>16.5</v>
      </c>
      <c r="R290" s="21">
        <f t="shared" si="44"/>
        <v>54.975000000000001</v>
      </c>
      <c r="S290" s="21">
        <f t="shared" si="45"/>
        <v>34.125</v>
      </c>
      <c r="T290" s="21">
        <f t="shared" si="46"/>
        <v>29.925000000000001</v>
      </c>
      <c r="U290" s="21">
        <f t="shared" si="47"/>
        <v>41.625</v>
      </c>
      <c r="V290" s="20">
        <f t="shared" si="48"/>
        <v>39.674999999999997</v>
      </c>
      <c r="W290" s="20">
        <f t="shared" si="49"/>
        <v>40.162499999999994</v>
      </c>
    </row>
    <row r="291" spans="1:23" ht="13.5" x14ac:dyDescent="0.25">
      <c r="A291" s="3">
        <v>42430</v>
      </c>
      <c r="B291" s="2">
        <v>5.1425000000000001</v>
      </c>
      <c r="C291" s="2">
        <v>34.150975268123318</v>
      </c>
      <c r="D291" s="2">
        <v>0.18880079157865559</v>
      </c>
      <c r="E291" s="2">
        <v>-2.7627491528671409E-3</v>
      </c>
      <c r="F291" s="2">
        <v>5.1787800000000006</v>
      </c>
      <c r="G291" s="2">
        <v>5.3384499999999999</v>
      </c>
      <c r="H291" s="2">
        <v>5.50718</v>
      </c>
      <c r="I291" s="2">
        <v>5.6471979999999995</v>
      </c>
      <c r="J291" s="17">
        <v>6.2511295000000029</v>
      </c>
      <c r="K291" s="17" t="s">
        <v>51</v>
      </c>
      <c r="L291" s="17" t="s">
        <v>54</v>
      </c>
      <c r="M291" s="17" t="s">
        <v>53</v>
      </c>
      <c r="N291" s="20">
        <f t="shared" si="40"/>
        <v>50</v>
      </c>
      <c r="O291" s="20">
        <f t="shared" si="41"/>
        <v>100</v>
      </c>
      <c r="P291" s="20">
        <f t="shared" si="42"/>
        <v>0</v>
      </c>
      <c r="Q291" s="20">
        <f t="shared" si="43"/>
        <v>66.5</v>
      </c>
      <c r="R291" s="21">
        <f t="shared" si="44"/>
        <v>62.475000000000001</v>
      </c>
      <c r="S291" s="21">
        <f t="shared" si="45"/>
        <v>46.625</v>
      </c>
      <c r="T291" s="21">
        <f t="shared" si="46"/>
        <v>52.424999999999997</v>
      </c>
      <c r="U291" s="21">
        <f t="shared" si="47"/>
        <v>54.125</v>
      </c>
      <c r="V291" s="20">
        <f t="shared" si="48"/>
        <v>53.841666666666661</v>
      </c>
      <c r="W291" s="20">
        <f t="shared" si="49"/>
        <v>53.912499999999994</v>
      </c>
    </row>
    <row r="292" spans="1:23" ht="13.5" x14ac:dyDescent="0.25">
      <c r="A292" s="3">
        <v>42431</v>
      </c>
      <c r="B292" s="2">
        <v>5.3944000000000001</v>
      </c>
      <c r="C292" s="2">
        <v>45.658843689910874</v>
      </c>
      <c r="D292" s="2">
        <v>0.18058478363042507</v>
      </c>
      <c r="E292" s="2">
        <v>-2.210670181914047E-2</v>
      </c>
      <c r="F292" s="2">
        <v>5.2049799999999999</v>
      </c>
      <c r="G292" s="2">
        <v>5.31881</v>
      </c>
      <c r="H292" s="2">
        <v>5.4832600000000005</v>
      </c>
      <c r="I292" s="2">
        <v>5.6494159999999995</v>
      </c>
      <c r="J292" s="17">
        <v>6.2491905000000019</v>
      </c>
      <c r="K292" s="17" t="s">
        <v>51</v>
      </c>
      <c r="L292" s="17" t="s">
        <v>54</v>
      </c>
      <c r="M292" s="17" t="s">
        <v>52</v>
      </c>
      <c r="N292" s="20">
        <f t="shared" si="40"/>
        <v>50</v>
      </c>
      <c r="O292" s="20">
        <f t="shared" si="41"/>
        <v>100</v>
      </c>
      <c r="P292" s="20">
        <f t="shared" si="42"/>
        <v>0</v>
      </c>
      <c r="Q292" s="20">
        <f t="shared" si="43"/>
        <v>83.5</v>
      </c>
      <c r="R292" s="21">
        <f t="shared" si="44"/>
        <v>65.025000000000006</v>
      </c>
      <c r="S292" s="21">
        <f t="shared" si="45"/>
        <v>50.875</v>
      </c>
      <c r="T292" s="21">
        <f t="shared" si="46"/>
        <v>60.075000000000003</v>
      </c>
      <c r="U292" s="21">
        <f t="shared" si="47"/>
        <v>58.375</v>
      </c>
      <c r="V292" s="20">
        <f t="shared" si="48"/>
        <v>58.658333333333339</v>
      </c>
      <c r="W292" s="20">
        <f t="shared" si="49"/>
        <v>58.587500000000006</v>
      </c>
    </row>
    <row r="293" spans="1:23" ht="13.5" x14ac:dyDescent="0.25">
      <c r="A293" s="3">
        <v>42432</v>
      </c>
      <c r="B293" s="2">
        <v>5.6159999999999997</v>
      </c>
      <c r="C293" s="2">
        <v>53.377891382251633</v>
      </c>
      <c r="D293" s="2">
        <v>0.15791315593730459</v>
      </c>
      <c r="E293" s="2">
        <v>-4.0610121094009119E-2</v>
      </c>
      <c r="F293" s="2">
        <v>5.2755000000000001</v>
      </c>
      <c r="G293" s="2">
        <v>5.3213299999999997</v>
      </c>
      <c r="H293" s="2">
        <v>5.4794850000000004</v>
      </c>
      <c r="I293" s="2">
        <v>5.6591880000000003</v>
      </c>
      <c r="J293" s="17">
        <v>6.2476040000000008</v>
      </c>
      <c r="K293" s="17" t="s">
        <v>51</v>
      </c>
      <c r="L293" s="17" t="s">
        <v>54</v>
      </c>
      <c r="M293" s="17" t="s">
        <v>52</v>
      </c>
      <c r="N293" s="20">
        <f t="shared" si="40"/>
        <v>50</v>
      </c>
      <c r="O293" s="20">
        <f t="shared" si="41"/>
        <v>100</v>
      </c>
      <c r="P293" s="20">
        <f t="shared" si="42"/>
        <v>0</v>
      </c>
      <c r="Q293" s="20">
        <f t="shared" si="43"/>
        <v>83.5</v>
      </c>
      <c r="R293" s="21">
        <f t="shared" si="44"/>
        <v>65.025000000000006</v>
      </c>
      <c r="S293" s="21">
        <f t="shared" si="45"/>
        <v>50.875</v>
      </c>
      <c r="T293" s="21">
        <f t="shared" si="46"/>
        <v>60.075000000000003</v>
      </c>
      <c r="U293" s="21">
        <f t="shared" si="47"/>
        <v>58.375</v>
      </c>
      <c r="V293" s="20">
        <f t="shared" si="48"/>
        <v>58.658333333333339</v>
      </c>
      <c r="W293" s="20">
        <f t="shared" si="49"/>
        <v>58.587500000000006</v>
      </c>
    </row>
    <row r="294" spans="1:23" ht="13.5" x14ac:dyDescent="0.25">
      <c r="A294" s="3">
        <v>42433</v>
      </c>
      <c r="B294" s="2">
        <v>5.4649000000000001</v>
      </c>
      <c r="C294" s="2">
        <v>48.336089747060747</v>
      </c>
      <c r="D294" s="2">
        <v>0.12601016380238406</v>
      </c>
      <c r="E294" s="2">
        <v>-5.6714941059357073E-2</v>
      </c>
      <c r="F294" s="2">
        <v>5.3409800000000001</v>
      </c>
      <c r="G294" s="2">
        <v>5.3238499999999993</v>
      </c>
      <c r="H294" s="2">
        <v>5.4668950000000018</v>
      </c>
      <c r="I294" s="2">
        <v>5.6647299999999996</v>
      </c>
      <c r="J294" s="17">
        <v>6.2454635000000005</v>
      </c>
      <c r="K294" s="17" t="s">
        <v>51</v>
      </c>
      <c r="L294" s="17" t="s">
        <v>54</v>
      </c>
      <c r="M294" s="17" t="s">
        <v>52</v>
      </c>
      <c r="N294" s="20">
        <f t="shared" si="40"/>
        <v>50</v>
      </c>
      <c r="O294" s="20">
        <f t="shared" si="41"/>
        <v>100</v>
      </c>
      <c r="P294" s="20">
        <f t="shared" si="42"/>
        <v>0</v>
      </c>
      <c r="Q294" s="20">
        <f t="shared" si="43"/>
        <v>83.5</v>
      </c>
      <c r="R294" s="21">
        <f t="shared" si="44"/>
        <v>65.025000000000006</v>
      </c>
      <c r="S294" s="21">
        <f t="shared" si="45"/>
        <v>50.875</v>
      </c>
      <c r="T294" s="21">
        <f t="shared" si="46"/>
        <v>60.075000000000003</v>
      </c>
      <c r="U294" s="21">
        <f t="shared" si="47"/>
        <v>58.375</v>
      </c>
      <c r="V294" s="20">
        <f t="shared" si="48"/>
        <v>58.658333333333339</v>
      </c>
      <c r="W294" s="20">
        <f t="shared" si="49"/>
        <v>58.587500000000006</v>
      </c>
    </row>
    <row r="295" spans="1:23" ht="13.5" x14ac:dyDescent="0.25">
      <c r="A295" s="3">
        <v>42436</v>
      </c>
      <c r="B295" s="2">
        <v>5.4397000000000002</v>
      </c>
      <c r="C295" s="2">
        <v>47.529763577799955</v>
      </c>
      <c r="D295" s="2">
        <v>0.10115841596103792</v>
      </c>
      <c r="E295" s="2">
        <v>-7.1359497525261897E-2</v>
      </c>
      <c r="F295" s="2">
        <v>5.4114999999999993</v>
      </c>
      <c r="G295" s="2">
        <v>5.3238499999999993</v>
      </c>
      <c r="H295" s="2">
        <v>5.4505250000000007</v>
      </c>
      <c r="I295" s="2">
        <v>5.6697680000000004</v>
      </c>
      <c r="J295" s="17">
        <v>6.2433480000000001</v>
      </c>
      <c r="K295" s="17" t="s">
        <v>51</v>
      </c>
      <c r="L295" s="17" t="s">
        <v>54</v>
      </c>
      <c r="M295" s="17" t="s">
        <v>52</v>
      </c>
      <c r="N295" s="20">
        <f t="shared" si="40"/>
        <v>50</v>
      </c>
      <c r="O295" s="20">
        <f t="shared" si="41"/>
        <v>100</v>
      </c>
      <c r="P295" s="20">
        <f t="shared" si="42"/>
        <v>0</v>
      </c>
      <c r="Q295" s="20">
        <f t="shared" si="43"/>
        <v>83.5</v>
      </c>
      <c r="R295" s="21">
        <f t="shared" si="44"/>
        <v>65.025000000000006</v>
      </c>
      <c r="S295" s="21">
        <f t="shared" si="45"/>
        <v>50.875</v>
      </c>
      <c r="T295" s="21">
        <f t="shared" si="46"/>
        <v>60.075000000000003</v>
      </c>
      <c r="U295" s="21">
        <f t="shared" si="47"/>
        <v>58.375</v>
      </c>
      <c r="V295" s="20">
        <f t="shared" si="48"/>
        <v>58.658333333333339</v>
      </c>
      <c r="W295" s="20">
        <f t="shared" si="49"/>
        <v>58.587500000000006</v>
      </c>
    </row>
    <row r="296" spans="1:23" ht="13.5" x14ac:dyDescent="0.25">
      <c r="A296" s="3">
        <v>42437</v>
      </c>
      <c r="B296" s="2">
        <v>5.3490000000000002</v>
      </c>
      <c r="C296" s="2">
        <v>44.643169659656451</v>
      </c>
      <c r="D296" s="2">
        <v>8.5699543253873856E-2</v>
      </c>
      <c r="E296" s="2">
        <v>-8.2228084171023369E-2</v>
      </c>
      <c r="F296" s="2">
        <v>5.4527999999999999</v>
      </c>
      <c r="G296" s="2">
        <v>5.3157900000000016</v>
      </c>
      <c r="H296" s="2">
        <v>5.430880000000001</v>
      </c>
      <c r="I296" s="2">
        <v>5.6739979999999992</v>
      </c>
      <c r="J296" s="17">
        <v>6.240401499999999</v>
      </c>
      <c r="K296" s="17" t="s">
        <v>51</v>
      </c>
      <c r="L296" s="17" t="s">
        <v>54</v>
      </c>
      <c r="M296" s="17" t="s">
        <v>52</v>
      </c>
      <c r="N296" s="20">
        <f t="shared" si="40"/>
        <v>50</v>
      </c>
      <c r="O296" s="20">
        <f t="shared" si="41"/>
        <v>100</v>
      </c>
      <c r="P296" s="20">
        <f t="shared" si="42"/>
        <v>0</v>
      </c>
      <c r="Q296" s="20">
        <f t="shared" si="43"/>
        <v>83.5</v>
      </c>
      <c r="R296" s="21">
        <f t="shared" si="44"/>
        <v>65.025000000000006</v>
      </c>
      <c r="S296" s="21">
        <f t="shared" si="45"/>
        <v>50.875</v>
      </c>
      <c r="T296" s="21">
        <f t="shared" si="46"/>
        <v>60.075000000000003</v>
      </c>
      <c r="U296" s="21">
        <f t="shared" si="47"/>
        <v>58.375</v>
      </c>
      <c r="V296" s="20">
        <f t="shared" si="48"/>
        <v>58.658333333333339</v>
      </c>
      <c r="W296" s="20">
        <f t="shared" si="49"/>
        <v>58.587500000000006</v>
      </c>
    </row>
    <row r="297" spans="1:23" ht="13.5" x14ac:dyDescent="0.25">
      <c r="A297" s="3">
        <v>42438</v>
      </c>
      <c r="B297" s="2">
        <v>5.3792</v>
      </c>
      <c r="C297" s="2">
        <v>45.822999388430119</v>
      </c>
      <c r="D297" s="2">
        <v>4.5723508588672246E-2</v>
      </c>
      <c r="E297" s="2">
        <v>-8.8823856508949042E-2</v>
      </c>
      <c r="F297" s="2">
        <v>5.4497600000000004</v>
      </c>
      <c r="G297" s="2">
        <v>5.3273700000000002</v>
      </c>
      <c r="H297" s="2">
        <v>5.4187900000000004</v>
      </c>
      <c r="I297" s="2">
        <v>5.6760120000000009</v>
      </c>
      <c r="J297" s="17">
        <v>6.2380089999999981</v>
      </c>
      <c r="K297" s="17" t="s">
        <v>51</v>
      </c>
      <c r="L297" s="17" t="s">
        <v>54</v>
      </c>
      <c r="M297" s="17" t="s">
        <v>53</v>
      </c>
      <c r="N297" s="20">
        <f t="shared" si="40"/>
        <v>50</v>
      </c>
      <c r="O297" s="20">
        <f t="shared" si="41"/>
        <v>100</v>
      </c>
      <c r="P297" s="20">
        <f t="shared" si="42"/>
        <v>0</v>
      </c>
      <c r="Q297" s="20">
        <f t="shared" si="43"/>
        <v>66.5</v>
      </c>
      <c r="R297" s="21">
        <f t="shared" si="44"/>
        <v>62.475000000000001</v>
      </c>
      <c r="S297" s="21">
        <f t="shared" si="45"/>
        <v>46.625</v>
      </c>
      <c r="T297" s="21">
        <f t="shared" si="46"/>
        <v>52.424999999999997</v>
      </c>
      <c r="U297" s="21">
        <f t="shared" si="47"/>
        <v>54.125</v>
      </c>
      <c r="V297" s="20">
        <f t="shared" si="48"/>
        <v>53.841666666666661</v>
      </c>
      <c r="W297" s="20">
        <f t="shared" si="49"/>
        <v>53.912499999999994</v>
      </c>
    </row>
    <row r="298" spans="1:23" ht="13.5" x14ac:dyDescent="0.25">
      <c r="A298" s="3">
        <v>42439</v>
      </c>
      <c r="B298" s="2">
        <v>5.4295999999999998</v>
      </c>
      <c r="C298" s="2">
        <v>47.821693692771916</v>
      </c>
      <c r="D298" s="2">
        <v>8.8291964311659754E-3</v>
      </c>
      <c r="E298" s="2">
        <v>-9.2583502225937656E-2</v>
      </c>
      <c r="F298" s="2">
        <v>5.4124800000000004</v>
      </c>
      <c r="G298" s="2">
        <v>5.3439899999999998</v>
      </c>
      <c r="H298" s="2">
        <v>5.4132499999999997</v>
      </c>
      <c r="I298" s="2">
        <v>5.6798400000000004</v>
      </c>
      <c r="J298" s="17">
        <v>6.2354654999999983</v>
      </c>
      <c r="K298" s="17" t="s">
        <v>55</v>
      </c>
      <c r="L298" s="17" t="s">
        <v>54</v>
      </c>
      <c r="M298" s="17" t="s">
        <v>47</v>
      </c>
      <c r="N298" s="20">
        <f t="shared" si="40"/>
        <v>50</v>
      </c>
      <c r="O298" s="20">
        <f t="shared" si="41"/>
        <v>100</v>
      </c>
      <c r="P298" s="20">
        <f t="shared" si="42"/>
        <v>0</v>
      </c>
      <c r="Q298" s="20">
        <f t="shared" si="43"/>
        <v>16.5</v>
      </c>
      <c r="R298" s="21">
        <f t="shared" si="44"/>
        <v>54.975000000000001</v>
      </c>
      <c r="S298" s="21">
        <f t="shared" si="45"/>
        <v>34.125</v>
      </c>
      <c r="T298" s="21">
        <f t="shared" si="46"/>
        <v>29.925000000000001</v>
      </c>
      <c r="U298" s="21">
        <f t="shared" si="47"/>
        <v>41.625</v>
      </c>
      <c r="V298" s="20">
        <f t="shared" si="48"/>
        <v>39.674999999999997</v>
      </c>
      <c r="W298" s="20">
        <f t="shared" si="49"/>
        <v>40.162499999999994</v>
      </c>
    </row>
    <row r="299" spans="1:23" ht="13.5" x14ac:dyDescent="0.25">
      <c r="A299" s="3">
        <v>42440</v>
      </c>
      <c r="B299" s="2">
        <v>5.3994</v>
      </c>
      <c r="C299" s="2">
        <v>46.709706849586205</v>
      </c>
      <c r="D299" s="2">
        <v>-3.9203432141595052E-2</v>
      </c>
      <c r="E299" s="2">
        <v>-9.5003797117913596E-2</v>
      </c>
      <c r="F299" s="2">
        <v>5.3993799999999998</v>
      </c>
      <c r="G299" s="2">
        <v>5.3701799999999995</v>
      </c>
      <c r="H299" s="2">
        <v>5.4087149999999999</v>
      </c>
      <c r="I299" s="2">
        <v>5.6800419999999994</v>
      </c>
      <c r="J299" s="17">
        <v>6.2329974999999989</v>
      </c>
      <c r="K299" s="17" t="s">
        <v>55</v>
      </c>
      <c r="L299" s="17" t="s">
        <v>54</v>
      </c>
      <c r="M299" s="17" t="s">
        <v>47</v>
      </c>
      <c r="N299" s="20">
        <f t="shared" si="40"/>
        <v>50</v>
      </c>
      <c r="O299" s="20">
        <f t="shared" si="41"/>
        <v>100</v>
      </c>
      <c r="P299" s="20">
        <f t="shared" si="42"/>
        <v>0</v>
      </c>
      <c r="Q299" s="20">
        <f t="shared" si="43"/>
        <v>16.5</v>
      </c>
      <c r="R299" s="21">
        <f t="shared" si="44"/>
        <v>54.975000000000001</v>
      </c>
      <c r="S299" s="21">
        <f t="shared" si="45"/>
        <v>34.125</v>
      </c>
      <c r="T299" s="21">
        <f t="shared" si="46"/>
        <v>29.925000000000001</v>
      </c>
      <c r="U299" s="21">
        <f t="shared" si="47"/>
        <v>41.625</v>
      </c>
      <c r="V299" s="20">
        <f t="shared" si="48"/>
        <v>39.674999999999997</v>
      </c>
      <c r="W299" s="20">
        <f t="shared" si="49"/>
        <v>40.162499999999994</v>
      </c>
    </row>
    <row r="300" spans="1:23" ht="13.5" x14ac:dyDescent="0.25">
      <c r="A300" s="3">
        <v>42443</v>
      </c>
      <c r="B300" s="2">
        <v>5.48</v>
      </c>
      <c r="C300" s="2">
        <v>50.048114475234783</v>
      </c>
      <c r="D300" s="2">
        <v>-9.3097902594424298E-2</v>
      </c>
      <c r="E300" s="2">
        <v>-9.6361090171685843E-2</v>
      </c>
      <c r="F300" s="2">
        <v>5.4074400000000002</v>
      </c>
      <c r="G300" s="2">
        <v>5.4094699999999989</v>
      </c>
      <c r="H300" s="2">
        <v>5.40116</v>
      </c>
      <c r="I300" s="2">
        <v>5.6768179999999999</v>
      </c>
      <c r="J300" s="17">
        <v>6.2310834999999987</v>
      </c>
      <c r="K300" s="17" t="s">
        <v>55</v>
      </c>
      <c r="L300" s="17" t="s">
        <v>54</v>
      </c>
      <c r="M300" s="17" t="s">
        <v>49</v>
      </c>
      <c r="N300" s="20">
        <f t="shared" si="40"/>
        <v>50</v>
      </c>
      <c r="O300" s="20">
        <f t="shared" si="41"/>
        <v>100</v>
      </c>
      <c r="P300" s="20">
        <f t="shared" si="42"/>
        <v>0</v>
      </c>
      <c r="Q300" s="20">
        <f t="shared" si="43"/>
        <v>16.5</v>
      </c>
      <c r="R300" s="21">
        <f t="shared" si="44"/>
        <v>54.975000000000001</v>
      </c>
      <c r="S300" s="21">
        <f t="shared" si="45"/>
        <v>34.125</v>
      </c>
      <c r="T300" s="21">
        <f t="shared" si="46"/>
        <v>29.925000000000001</v>
      </c>
      <c r="U300" s="21">
        <f t="shared" si="47"/>
        <v>41.625</v>
      </c>
      <c r="V300" s="20">
        <f t="shared" si="48"/>
        <v>39.674999999999997</v>
      </c>
      <c r="W300" s="20">
        <f t="shared" si="49"/>
        <v>40.162499999999994</v>
      </c>
    </row>
    <row r="301" spans="1:23" ht="13.5" x14ac:dyDescent="0.25">
      <c r="A301" s="3">
        <v>42444</v>
      </c>
      <c r="B301" s="2">
        <v>5.4598000000000004</v>
      </c>
      <c r="C301" s="2">
        <v>49.21597079075368</v>
      </c>
      <c r="D301" s="2">
        <v>-0.12872008995667539</v>
      </c>
      <c r="E301" s="2">
        <v>-9.8132048556707152E-2</v>
      </c>
      <c r="F301" s="2">
        <v>5.4295999999999998</v>
      </c>
      <c r="G301" s="2">
        <v>5.4412000000000003</v>
      </c>
      <c r="H301" s="2">
        <v>5.3898250000000001</v>
      </c>
      <c r="I301" s="2">
        <v>5.6733919999999989</v>
      </c>
      <c r="J301" s="17">
        <v>6.2291694999999994</v>
      </c>
      <c r="K301" s="17" t="s">
        <v>55</v>
      </c>
      <c r="L301" s="17" t="s">
        <v>54</v>
      </c>
      <c r="M301" s="17" t="s">
        <v>49</v>
      </c>
      <c r="N301" s="20">
        <f t="shared" si="40"/>
        <v>50</v>
      </c>
      <c r="O301" s="20">
        <f t="shared" si="41"/>
        <v>100</v>
      </c>
      <c r="P301" s="20">
        <f t="shared" si="42"/>
        <v>0</v>
      </c>
      <c r="Q301" s="20">
        <f t="shared" si="43"/>
        <v>16.5</v>
      </c>
      <c r="R301" s="21">
        <f t="shared" si="44"/>
        <v>54.975000000000001</v>
      </c>
      <c r="S301" s="21">
        <f t="shared" si="45"/>
        <v>34.125</v>
      </c>
      <c r="T301" s="21">
        <f t="shared" si="46"/>
        <v>29.925000000000001</v>
      </c>
      <c r="U301" s="21">
        <f t="shared" si="47"/>
        <v>41.625</v>
      </c>
      <c r="V301" s="20">
        <f t="shared" si="48"/>
        <v>39.674999999999997</v>
      </c>
      <c r="W301" s="20">
        <f t="shared" si="49"/>
        <v>40.162499999999994</v>
      </c>
    </row>
    <row r="302" spans="1:23" ht="13.5" x14ac:dyDescent="0.25">
      <c r="A302" s="3">
        <v>42445</v>
      </c>
      <c r="B302" s="2">
        <v>5.4598000000000004</v>
      </c>
      <c r="C302" s="2">
        <v>49.21597079075368</v>
      </c>
      <c r="D302" s="2">
        <v>-0.12002442375950295</v>
      </c>
      <c r="E302" s="2">
        <v>-0.10507473087262596</v>
      </c>
      <c r="F302" s="2">
        <v>5.4457200000000006</v>
      </c>
      <c r="G302" s="2">
        <v>5.4477400000000005</v>
      </c>
      <c r="H302" s="2">
        <v>5.3832750000000003</v>
      </c>
      <c r="I302" s="2">
        <v>5.6717799999999974</v>
      </c>
      <c r="J302" s="17">
        <v>6.2275829999999992</v>
      </c>
      <c r="K302" s="17" t="s">
        <v>55</v>
      </c>
      <c r="L302" s="17" t="s">
        <v>54</v>
      </c>
      <c r="M302" s="17" t="s">
        <v>49</v>
      </c>
      <c r="N302" s="20">
        <f t="shared" si="40"/>
        <v>50</v>
      </c>
      <c r="O302" s="20">
        <f t="shared" si="41"/>
        <v>100</v>
      </c>
      <c r="P302" s="20">
        <f t="shared" si="42"/>
        <v>0</v>
      </c>
      <c r="Q302" s="20">
        <f t="shared" si="43"/>
        <v>16.5</v>
      </c>
      <c r="R302" s="21">
        <f t="shared" si="44"/>
        <v>54.975000000000001</v>
      </c>
      <c r="S302" s="21">
        <f t="shared" si="45"/>
        <v>34.125</v>
      </c>
      <c r="T302" s="21">
        <f t="shared" si="46"/>
        <v>29.925000000000001</v>
      </c>
      <c r="U302" s="21">
        <f t="shared" si="47"/>
        <v>41.625</v>
      </c>
      <c r="V302" s="20">
        <f t="shared" si="48"/>
        <v>39.674999999999997</v>
      </c>
      <c r="W302" s="20">
        <f t="shared" si="49"/>
        <v>40.162499999999994</v>
      </c>
    </row>
    <row r="303" spans="1:23" ht="13.5" x14ac:dyDescent="0.25">
      <c r="A303" s="3">
        <v>42446</v>
      </c>
      <c r="B303" s="2">
        <v>5.3388999999999998</v>
      </c>
      <c r="C303" s="2">
        <v>44.123538821178677</v>
      </c>
      <c r="D303" s="2">
        <v>-6.9541216069302969E-2</v>
      </c>
      <c r="E303" s="2">
        <v>-0.1197872540018964</v>
      </c>
      <c r="F303" s="2">
        <v>5.4275800000000007</v>
      </c>
      <c r="G303" s="2">
        <v>5.4200300000000006</v>
      </c>
      <c r="H303" s="2">
        <v>5.3706799999999992</v>
      </c>
      <c r="I303" s="2">
        <v>5.667749999999999</v>
      </c>
      <c r="J303" s="17">
        <v>6.2257190000000007</v>
      </c>
      <c r="K303" s="17" t="s">
        <v>55</v>
      </c>
      <c r="L303" s="17" t="s">
        <v>54</v>
      </c>
      <c r="M303" s="17" t="s">
        <v>47</v>
      </c>
      <c r="N303" s="20">
        <f t="shared" si="40"/>
        <v>50</v>
      </c>
      <c r="O303" s="20">
        <f t="shared" si="41"/>
        <v>100</v>
      </c>
      <c r="P303" s="20">
        <f t="shared" si="42"/>
        <v>0</v>
      </c>
      <c r="Q303" s="20">
        <f t="shared" si="43"/>
        <v>16.5</v>
      </c>
      <c r="R303" s="21">
        <f t="shared" si="44"/>
        <v>54.975000000000001</v>
      </c>
      <c r="S303" s="21">
        <f t="shared" si="45"/>
        <v>34.125</v>
      </c>
      <c r="T303" s="21">
        <f t="shared" si="46"/>
        <v>29.925000000000001</v>
      </c>
      <c r="U303" s="21">
        <f t="shared" si="47"/>
        <v>41.625</v>
      </c>
      <c r="V303" s="20">
        <f t="shared" si="48"/>
        <v>39.674999999999997</v>
      </c>
      <c r="W303" s="20">
        <f t="shared" si="49"/>
        <v>40.162499999999994</v>
      </c>
    </row>
    <row r="304" spans="1:23" ht="13.5" x14ac:dyDescent="0.25">
      <c r="A304" s="3">
        <v>42447</v>
      </c>
      <c r="B304" s="2">
        <v>5.3289</v>
      </c>
      <c r="C304" s="2">
        <v>43.720577416804005</v>
      </c>
      <c r="D304" s="2">
        <v>-4.8543931228612003E-2</v>
      </c>
      <c r="E304" s="2">
        <v>-0.14260320946779725</v>
      </c>
      <c r="F304" s="2">
        <v>5.4134800000000007</v>
      </c>
      <c r="G304" s="2">
        <v>5.4064300000000003</v>
      </c>
      <c r="H304" s="2">
        <v>5.3651399999999994</v>
      </c>
      <c r="I304" s="2">
        <v>5.6625119999999978</v>
      </c>
      <c r="J304" s="17">
        <v>6.2236789999999997</v>
      </c>
      <c r="K304" s="17" t="s">
        <v>55</v>
      </c>
      <c r="L304" s="17" t="s">
        <v>54</v>
      </c>
      <c r="M304" s="17" t="s">
        <v>47</v>
      </c>
      <c r="N304" s="20">
        <f t="shared" si="40"/>
        <v>50</v>
      </c>
      <c r="O304" s="20">
        <f t="shared" si="41"/>
        <v>100</v>
      </c>
      <c r="P304" s="20">
        <f t="shared" si="42"/>
        <v>0</v>
      </c>
      <c r="Q304" s="20">
        <f t="shared" si="43"/>
        <v>16.5</v>
      </c>
      <c r="R304" s="21">
        <f t="shared" si="44"/>
        <v>54.975000000000001</v>
      </c>
      <c r="S304" s="21">
        <f t="shared" si="45"/>
        <v>34.125</v>
      </c>
      <c r="T304" s="21">
        <f t="shared" si="46"/>
        <v>29.925000000000001</v>
      </c>
      <c r="U304" s="21">
        <f t="shared" si="47"/>
        <v>41.625</v>
      </c>
      <c r="V304" s="20">
        <f t="shared" si="48"/>
        <v>39.674999999999997</v>
      </c>
      <c r="W304" s="20">
        <f t="shared" si="49"/>
        <v>40.162499999999994</v>
      </c>
    </row>
    <row r="305" spans="1:23" ht="13.5" x14ac:dyDescent="0.25">
      <c r="A305" s="3">
        <v>42450</v>
      </c>
      <c r="B305" s="2">
        <v>5.2885999999999997</v>
      </c>
      <c r="C305" s="2">
        <v>42.053761305766294</v>
      </c>
      <c r="D305" s="2">
        <v>-3.0881740185578543E-2</v>
      </c>
      <c r="E305" s="2">
        <v>-0.17089785144626762</v>
      </c>
      <c r="F305" s="2">
        <v>5.3752000000000004</v>
      </c>
      <c r="G305" s="2">
        <v>5.3913200000000003</v>
      </c>
      <c r="H305" s="2">
        <v>5.3575849999999994</v>
      </c>
      <c r="I305" s="2">
        <v>5.6558639999999976</v>
      </c>
      <c r="J305" s="17">
        <v>6.2204049999999995</v>
      </c>
      <c r="K305" s="17" t="s">
        <v>55</v>
      </c>
      <c r="L305" s="17" t="s">
        <v>54</v>
      </c>
      <c r="M305" s="17" t="s">
        <v>47</v>
      </c>
      <c r="N305" s="20">
        <f t="shared" si="40"/>
        <v>50</v>
      </c>
      <c r="O305" s="20">
        <f t="shared" si="41"/>
        <v>100</v>
      </c>
      <c r="P305" s="20">
        <f t="shared" si="42"/>
        <v>0</v>
      </c>
      <c r="Q305" s="20">
        <f t="shared" si="43"/>
        <v>16.5</v>
      </c>
      <c r="R305" s="21">
        <f t="shared" si="44"/>
        <v>54.975000000000001</v>
      </c>
      <c r="S305" s="21">
        <f t="shared" si="45"/>
        <v>34.125</v>
      </c>
      <c r="T305" s="21">
        <f t="shared" si="46"/>
        <v>29.925000000000001</v>
      </c>
      <c r="U305" s="21">
        <f t="shared" si="47"/>
        <v>41.625</v>
      </c>
      <c r="V305" s="20">
        <f t="shared" si="48"/>
        <v>39.674999999999997</v>
      </c>
      <c r="W305" s="20">
        <f t="shared" si="49"/>
        <v>40.162499999999994</v>
      </c>
    </row>
    <row r="306" spans="1:23" ht="13.5" x14ac:dyDescent="0.25">
      <c r="A306" s="3">
        <v>42451</v>
      </c>
      <c r="B306" s="2">
        <v>5.2382</v>
      </c>
      <c r="C306" s="2">
        <v>39.999901048812802</v>
      </c>
      <c r="D306" s="2">
        <v>-2.5190488055731208E-2</v>
      </c>
      <c r="E306" s="2">
        <v>-0.19934728356492148</v>
      </c>
      <c r="F306" s="2">
        <v>5.3308799999999996</v>
      </c>
      <c r="G306" s="2">
        <v>5.3802399999999997</v>
      </c>
      <c r="H306" s="2">
        <v>5.348015000000002</v>
      </c>
      <c r="I306" s="2">
        <v>5.6427679999999976</v>
      </c>
      <c r="J306" s="17">
        <v>6.2159979999999981</v>
      </c>
      <c r="K306" s="17" t="s">
        <v>55</v>
      </c>
      <c r="L306" s="17" t="s">
        <v>54</v>
      </c>
      <c r="M306" s="17" t="s">
        <v>47</v>
      </c>
      <c r="N306" s="20">
        <f t="shared" si="40"/>
        <v>50</v>
      </c>
      <c r="O306" s="20">
        <f t="shared" si="41"/>
        <v>100</v>
      </c>
      <c r="P306" s="20">
        <f t="shared" si="42"/>
        <v>0</v>
      </c>
      <c r="Q306" s="20">
        <f t="shared" si="43"/>
        <v>16.5</v>
      </c>
      <c r="R306" s="21">
        <f t="shared" si="44"/>
        <v>54.975000000000001</v>
      </c>
      <c r="S306" s="21">
        <f t="shared" si="45"/>
        <v>34.125</v>
      </c>
      <c r="T306" s="21">
        <f t="shared" si="46"/>
        <v>29.925000000000001</v>
      </c>
      <c r="U306" s="21">
        <f t="shared" si="47"/>
        <v>41.625</v>
      </c>
      <c r="V306" s="20">
        <f t="shared" si="48"/>
        <v>39.674999999999997</v>
      </c>
      <c r="W306" s="20">
        <f t="shared" si="49"/>
        <v>40.162499999999994</v>
      </c>
    </row>
    <row r="307" spans="1:23" ht="13.5" x14ac:dyDescent="0.25">
      <c r="A307" s="3">
        <v>42452</v>
      </c>
      <c r="B307" s="2">
        <v>5.1323999999999996</v>
      </c>
      <c r="C307" s="2">
        <v>36.022662256336133</v>
      </c>
      <c r="D307" s="2">
        <v>-6.6985897995177623E-3</v>
      </c>
      <c r="E307" s="2">
        <v>-0.2247962212476928</v>
      </c>
      <c r="F307" s="2">
        <v>5.2653999999999996</v>
      </c>
      <c r="G307" s="2">
        <v>5.3555599999999997</v>
      </c>
      <c r="H307" s="2">
        <v>5.3414650000000012</v>
      </c>
      <c r="I307" s="2">
        <v>5.6204039999999971</v>
      </c>
      <c r="J307" s="17">
        <v>6.2099534999999992</v>
      </c>
      <c r="K307" s="17" t="s">
        <v>55</v>
      </c>
      <c r="L307" s="17" t="s">
        <v>54</v>
      </c>
      <c r="M307" s="17" t="s">
        <v>47</v>
      </c>
      <c r="N307" s="20">
        <f t="shared" si="40"/>
        <v>50</v>
      </c>
      <c r="O307" s="20">
        <f t="shared" si="41"/>
        <v>100</v>
      </c>
      <c r="P307" s="20">
        <f t="shared" si="42"/>
        <v>0</v>
      </c>
      <c r="Q307" s="20">
        <f t="shared" si="43"/>
        <v>16.5</v>
      </c>
      <c r="R307" s="21">
        <f t="shared" si="44"/>
        <v>54.975000000000001</v>
      </c>
      <c r="S307" s="21">
        <f t="shared" si="45"/>
        <v>34.125</v>
      </c>
      <c r="T307" s="21">
        <f t="shared" si="46"/>
        <v>29.925000000000001</v>
      </c>
      <c r="U307" s="21">
        <f t="shared" si="47"/>
        <v>41.625</v>
      </c>
      <c r="V307" s="20">
        <f t="shared" si="48"/>
        <v>39.674999999999997</v>
      </c>
      <c r="W307" s="20">
        <f t="shared" si="49"/>
        <v>40.162499999999994</v>
      </c>
    </row>
    <row r="308" spans="1:23" ht="13.5" x14ac:dyDescent="0.25">
      <c r="A308" s="3">
        <v>42453</v>
      </c>
      <c r="B308" s="2">
        <v>5.0166000000000004</v>
      </c>
      <c r="C308" s="2">
        <v>32.243679420398536</v>
      </c>
      <c r="D308" s="2">
        <v>2.7009861424574844E-2</v>
      </c>
      <c r="E308" s="2">
        <v>-0.24773425805794175</v>
      </c>
      <c r="F308" s="2">
        <v>5.2009400000000001</v>
      </c>
      <c r="G308" s="2">
        <v>5.31426</v>
      </c>
      <c r="H308" s="2">
        <v>5.3291250000000003</v>
      </c>
      <c r="I308" s="2">
        <v>5.5881679999999969</v>
      </c>
      <c r="J308" s="17">
        <v>6.2036829999999989</v>
      </c>
      <c r="K308" s="17" t="s">
        <v>55</v>
      </c>
      <c r="L308" s="17" t="s">
        <v>54</v>
      </c>
      <c r="M308" s="17" t="s">
        <v>47</v>
      </c>
      <c r="N308" s="20">
        <f t="shared" si="40"/>
        <v>50</v>
      </c>
      <c r="O308" s="20">
        <f t="shared" si="41"/>
        <v>100</v>
      </c>
      <c r="P308" s="20">
        <f t="shared" si="42"/>
        <v>0</v>
      </c>
      <c r="Q308" s="20">
        <f t="shared" si="43"/>
        <v>16.5</v>
      </c>
      <c r="R308" s="21">
        <f t="shared" si="44"/>
        <v>54.975000000000001</v>
      </c>
      <c r="S308" s="21">
        <f t="shared" si="45"/>
        <v>34.125</v>
      </c>
      <c r="T308" s="21">
        <f t="shared" si="46"/>
        <v>29.925000000000001</v>
      </c>
      <c r="U308" s="21">
        <f t="shared" si="47"/>
        <v>41.625</v>
      </c>
      <c r="V308" s="20">
        <f t="shared" si="48"/>
        <v>39.674999999999997</v>
      </c>
      <c r="W308" s="20">
        <f t="shared" si="49"/>
        <v>40.162499999999994</v>
      </c>
    </row>
    <row r="309" spans="1:23" ht="13.5" x14ac:dyDescent="0.25">
      <c r="A309" s="3">
        <v>42454</v>
      </c>
      <c r="B309" s="2">
        <v>4.9763000000000002</v>
      </c>
      <c r="C309" s="2">
        <v>31.023912503162364</v>
      </c>
      <c r="D309" s="2">
        <v>5.6157396014111072E-2</v>
      </c>
      <c r="E309" s="2">
        <v>-0.26609039892599745</v>
      </c>
      <c r="F309" s="2">
        <v>5.1304199999999991</v>
      </c>
      <c r="G309" s="2">
        <v>5.2719500000000004</v>
      </c>
      <c r="H309" s="2">
        <v>5.3210649999999999</v>
      </c>
      <c r="I309" s="2">
        <v>5.5590559999999982</v>
      </c>
      <c r="J309" s="17">
        <v>6.1973364999999987</v>
      </c>
      <c r="K309" s="17" t="s">
        <v>55</v>
      </c>
      <c r="L309" s="17" t="s">
        <v>54</v>
      </c>
      <c r="M309" s="17" t="s">
        <v>47</v>
      </c>
      <c r="N309" s="20">
        <f t="shared" si="40"/>
        <v>50</v>
      </c>
      <c r="O309" s="20">
        <f t="shared" si="41"/>
        <v>100</v>
      </c>
      <c r="P309" s="20">
        <f t="shared" si="42"/>
        <v>0</v>
      </c>
      <c r="Q309" s="20">
        <f t="shared" si="43"/>
        <v>16.5</v>
      </c>
      <c r="R309" s="21">
        <f t="shared" si="44"/>
        <v>54.975000000000001</v>
      </c>
      <c r="S309" s="21">
        <f t="shared" si="45"/>
        <v>34.125</v>
      </c>
      <c r="T309" s="21">
        <f t="shared" si="46"/>
        <v>29.925000000000001</v>
      </c>
      <c r="U309" s="21">
        <f t="shared" si="47"/>
        <v>41.625</v>
      </c>
      <c r="V309" s="20">
        <f t="shared" si="48"/>
        <v>39.674999999999997</v>
      </c>
      <c r="W309" s="20">
        <f t="shared" si="49"/>
        <v>40.162499999999994</v>
      </c>
    </row>
    <row r="310" spans="1:23" ht="13.5" x14ac:dyDescent="0.25">
      <c r="A310" s="3">
        <v>42457</v>
      </c>
      <c r="B310" s="2">
        <v>4.8654999999999999</v>
      </c>
      <c r="C310" s="2">
        <v>27.898984286786842</v>
      </c>
      <c r="D310" s="2">
        <v>0.10378287301714817</v>
      </c>
      <c r="E310" s="2">
        <v>-0.27943205996956466</v>
      </c>
      <c r="F310" s="2">
        <v>5.0458000000000007</v>
      </c>
      <c r="G310" s="2">
        <v>5.2104999999999997</v>
      </c>
      <c r="H310" s="2">
        <v>5.3099849999999993</v>
      </c>
      <c r="I310" s="2">
        <v>5.5296419999999982</v>
      </c>
      <c r="J310" s="17">
        <v>6.1896804999999979</v>
      </c>
      <c r="K310" s="17" t="s">
        <v>55</v>
      </c>
      <c r="L310" s="17" t="s">
        <v>54</v>
      </c>
      <c r="M310" s="17" t="s">
        <v>47</v>
      </c>
      <c r="N310" s="20">
        <f t="shared" si="40"/>
        <v>50</v>
      </c>
      <c r="O310" s="20">
        <f t="shared" si="41"/>
        <v>100</v>
      </c>
      <c r="P310" s="20">
        <f t="shared" si="42"/>
        <v>0</v>
      </c>
      <c r="Q310" s="20">
        <f t="shared" si="43"/>
        <v>16.5</v>
      </c>
      <c r="R310" s="21">
        <f t="shared" si="44"/>
        <v>54.975000000000001</v>
      </c>
      <c r="S310" s="21">
        <f t="shared" si="45"/>
        <v>34.125</v>
      </c>
      <c r="T310" s="21">
        <f t="shared" si="46"/>
        <v>29.925000000000001</v>
      </c>
      <c r="U310" s="21">
        <f t="shared" si="47"/>
        <v>41.625</v>
      </c>
      <c r="V310" s="20">
        <f t="shared" si="48"/>
        <v>39.674999999999997</v>
      </c>
      <c r="W310" s="20">
        <f t="shared" si="49"/>
        <v>40.162499999999994</v>
      </c>
    </row>
    <row r="311" spans="1:23" ht="13.5" x14ac:dyDescent="0.25">
      <c r="A311" s="3">
        <v>42458</v>
      </c>
      <c r="B311" s="2">
        <v>4.8654999999999999</v>
      </c>
      <c r="C311" s="2">
        <v>27.898984286786842</v>
      </c>
      <c r="D311" s="2">
        <v>0.14380872681705359</v>
      </c>
      <c r="E311" s="2">
        <v>-0.28409891254428632</v>
      </c>
      <c r="F311" s="2">
        <v>4.97126</v>
      </c>
      <c r="G311" s="2">
        <v>5.1510699999999989</v>
      </c>
      <c r="H311" s="2">
        <v>5.2961350000000005</v>
      </c>
      <c r="I311" s="2">
        <v>5.5022419999999981</v>
      </c>
      <c r="J311" s="17">
        <v>6.1815209999999992</v>
      </c>
      <c r="K311" s="17" t="s">
        <v>55</v>
      </c>
      <c r="L311" s="17" t="s">
        <v>54</v>
      </c>
      <c r="M311" s="17" t="s">
        <v>47</v>
      </c>
      <c r="N311" s="20">
        <f t="shared" si="40"/>
        <v>50</v>
      </c>
      <c r="O311" s="20">
        <f t="shared" si="41"/>
        <v>100</v>
      </c>
      <c r="P311" s="20">
        <f t="shared" si="42"/>
        <v>0</v>
      </c>
      <c r="Q311" s="20">
        <f t="shared" si="43"/>
        <v>16.5</v>
      </c>
      <c r="R311" s="21">
        <f t="shared" si="44"/>
        <v>54.975000000000001</v>
      </c>
      <c r="S311" s="21">
        <f t="shared" si="45"/>
        <v>34.125</v>
      </c>
      <c r="T311" s="21">
        <f t="shared" si="46"/>
        <v>29.925000000000001</v>
      </c>
      <c r="U311" s="21">
        <f t="shared" si="47"/>
        <v>41.625</v>
      </c>
      <c r="V311" s="20">
        <f t="shared" si="48"/>
        <v>39.674999999999997</v>
      </c>
      <c r="W311" s="20">
        <f t="shared" si="49"/>
        <v>40.162499999999994</v>
      </c>
    </row>
    <row r="312" spans="1:23" ht="13.5" x14ac:dyDescent="0.25">
      <c r="A312" s="3">
        <v>42459</v>
      </c>
      <c r="B312" s="2">
        <v>4.8605</v>
      </c>
      <c r="C312" s="2">
        <v>27.752683027352447</v>
      </c>
      <c r="D312" s="2">
        <v>0.18067218803558927</v>
      </c>
      <c r="E312" s="2">
        <v>-0.27448152842226625</v>
      </c>
      <c r="F312" s="2">
        <v>4.9168800000000008</v>
      </c>
      <c r="G312" s="2">
        <v>5.0911399999999993</v>
      </c>
      <c r="H312" s="2">
        <v>5.2694400000000003</v>
      </c>
      <c r="I312" s="2">
        <v>5.4795779999999983</v>
      </c>
      <c r="J312" s="17">
        <v>6.1732610000000001</v>
      </c>
      <c r="K312" s="17" t="s">
        <v>55</v>
      </c>
      <c r="L312" s="17" t="s">
        <v>54</v>
      </c>
      <c r="M312" s="17" t="s">
        <v>47</v>
      </c>
      <c r="N312" s="20">
        <f t="shared" si="40"/>
        <v>50</v>
      </c>
      <c r="O312" s="20">
        <f t="shared" si="41"/>
        <v>100</v>
      </c>
      <c r="P312" s="20">
        <f t="shared" si="42"/>
        <v>0</v>
      </c>
      <c r="Q312" s="20">
        <f t="shared" si="43"/>
        <v>16.5</v>
      </c>
      <c r="R312" s="21">
        <f t="shared" si="44"/>
        <v>54.975000000000001</v>
      </c>
      <c r="S312" s="21">
        <f t="shared" si="45"/>
        <v>34.125</v>
      </c>
      <c r="T312" s="21">
        <f t="shared" si="46"/>
        <v>29.925000000000001</v>
      </c>
      <c r="U312" s="21">
        <f t="shared" si="47"/>
        <v>41.625</v>
      </c>
      <c r="V312" s="20">
        <f t="shared" si="48"/>
        <v>39.674999999999997</v>
      </c>
      <c r="W312" s="20">
        <f t="shared" si="49"/>
        <v>40.162499999999994</v>
      </c>
    </row>
    <row r="313" spans="1:23" ht="13.5" x14ac:dyDescent="0.25">
      <c r="A313" s="3">
        <v>42460</v>
      </c>
      <c r="B313" s="2">
        <v>4.6993</v>
      </c>
      <c r="C313" s="2">
        <v>23.478028556956005</v>
      </c>
      <c r="D313" s="2">
        <v>0.20766524525198449</v>
      </c>
      <c r="E313" s="2">
        <v>-0.2473049493481784</v>
      </c>
      <c r="F313" s="2">
        <v>4.8534199999999998</v>
      </c>
      <c r="G313" s="2">
        <v>5.0271799999999995</v>
      </c>
      <c r="H313" s="2">
        <v>5.2236050000000001</v>
      </c>
      <c r="I313" s="2">
        <v>5.4573159999999996</v>
      </c>
      <c r="J313" s="17">
        <v>6.1640185000000001</v>
      </c>
      <c r="K313" s="17" t="s">
        <v>55</v>
      </c>
      <c r="L313" s="17" t="s">
        <v>54</v>
      </c>
      <c r="M313" s="17" t="s">
        <v>47</v>
      </c>
      <c r="N313" s="20">
        <f t="shared" si="40"/>
        <v>50</v>
      </c>
      <c r="O313" s="20">
        <f t="shared" si="41"/>
        <v>100</v>
      </c>
      <c r="P313" s="20">
        <f t="shared" si="42"/>
        <v>0</v>
      </c>
      <c r="Q313" s="20">
        <f t="shared" si="43"/>
        <v>16.5</v>
      </c>
      <c r="R313" s="21">
        <f t="shared" si="44"/>
        <v>54.975000000000001</v>
      </c>
      <c r="S313" s="21">
        <f t="shared" si="45"/>
        <v>34.125</v>
      </c>
      <c r="T313" s="21">
        <f t="shared" si="46"/>
        <v>29.925000000000001</v>
      </c>
      <c r="U313" s="21">
        <f t="shared" si="47"/>
        <v>41.625</v>
      </c>
      <c r="V313" s="20">
        <f t="shared" si="48"/>
        <v>39.674999999999997</v>
      </c>
      <c r="W313" s="20">
        <f t="shared" si="49"/>
        <v>40.162499999999994</v>
      </c>
    </row>
    <row r="314" spans="1:23" ht="13.5" x14ac:dyDescent="0.25">
      <c r="A314" s="3">
        <v>42461</v>
      </c>
      <c r="B314" s="2">
        <v>4.6337999999999999</v>
      </c>
      <c r="C314" s="2">
        <v>21.995539153562873</v>
      </c>
      <c r="D314" s="2">
        <v>0.23704937560383854</v>
      </c>
      <c r="E314" s="2">
        <v>-0.20861732242802139</v>
      </c>
      <c r="F314" s="2">
        <v>4.7849200000000005</v>
      </c>
      <c r="G314" s="2">
        <v>4.9576700000000002</v>
      </c>
      <c r="H314" s="2">
        <v>5.1820499999999994</v>
      </c>
      <c r="I314" s="2">
        <v>5.4376720000000001</v>
      </c>
      <c r="J314" s="17">
        <v>6.1544485</v>
      </c>
      <c r="K314" s="17" t="s">
        <v>55</v>
      </c>
      <c r="L314" s="17" t="s">
        <v>54</v>
      </c>
      <c r="M314" s="17" t="s">
        <v>47</v>
      </c>
      <c r="N314" s="20">
        <f t="shared" si="40"/>
        <v>50</v>
      </c>
      <c r="O314" s="20">
        <f t="shared" si="41"/>
        <v>100</v>
      </c>
      <c r="P314" s="20">
        <f t="shared" si="42"/>
        <v>0</v>
      </c>
      <c r="Q314" s="20">
        <f t="shared" si="43"/>
        <v>16.5</v>
      </c>
      <c r="R314" s="21">
        <f t="shared" si="44"/>
        <v>54.975000000000001</v>
      </c>
      <c r="S314" s="21">
        <f t="shared" si="45"/>
        <v>34.125</v>
      </c>
      <c r="T314" s="21">
        <f t="shared" si="46"/>
        <v>29.925000000000001</v>
      </c>
      <c r="U314" s="21">
        <f t="shared" si="47"/>
        <v>41.625</v>
      </c>
      <c r="V314" s="20">
        <f t="shared" si="48"/>
        <v>39.674999999999997</v>
      </c>
      <c r="W314" s="20">
        <f t="shared" si="49"/>
        <v>40.162499999999994</v>
      </c>
    </row>
    <row r="315" spans="1:23" ht="13.5" x14ac:dyDescent="0.25">
      <c r="A315" s="3">
        <v>42464</v>
      </c>
      <c r="B315" s="2">
        <v>4.5834000000000001</v>
      </c>
      <c r="C315" s="2">
        <v>20.901862652915796</v>
      </c>
      <c r="D315" s="2">
        <v>0.26282441362191378</v>
      </c>
      <c r="E315" s="2">
        <v>-0.16071638482767425</v>
      </c>
      <c r="F315" s="2">
        <v>4.7285000000000004</v>
      </c>
      <c r="G315" s="2">
        <v>4.8871500000000001</v>
      </c>
      <c r="H315" s="2">
        <v>5.1392349999999984</v>
      </c>
      <c r="I315" s="2">
        <v>5.4102719999999991</v>
      </c>
      <c r="J315" s="17">
        <v>6.1433674999999992</v>
      </c>
      <c r="K315" s="17" t="s">
        <v>55</v>
      </c>
      <c r="L315" s="17" t="s">
        <v>54</v>
      </c>
      <c r="M315" s="17" t="s">
        <v>47</v>
      </c>
      <c r="N315" s="20">
        <f t="shared" si="40"/>
        <v>50</v>
      </c>
      <c r="O315" s="20">
        <f t="shared" si="41"/>
        <v>100</v>
      </c>
      <c r="P315" s="20">
        <f t="shared" si="42"/>
        <v>0</v>
      </c>
      <c r="Q315" s="20">
        <f t="shared" si="43"/>
        <v>16.5</v>
      </c>
      <c r="R315" s="21">
        <f t="shared" si="44"/>
        <v>54.975000000000001</v>
      </c>
      <c r="S315" s="21">
        <f t="shared" si="45"/>
        <v>34.125</v>
      </c>
      <c r="T315" s="21">
        <f t="shared" si="46"/>
        <v>29.925000000000001</v>
      </c>
      <c r="U315" s="21">
        <f t="shared" si="47"/>
        <v>41.625</v>
      </c>
      <c r="V315" s="20">
        <f t="shared" si="48"/>
        <v>39.674999999999997</v>
      </c>
      <c r="W315" s="20">
        <f t="shared" si="49"/>
        <v>40.162499999999994</v>
      </c>
    </row>
    <row r="316" spans="1:23" ht="13.5" x14ac:dyDescent="0.25">
      <c r="A316" s="3">
        <v>42465</v>
      </c>
      <c r="B316" s="2">
        <v>4.4071999999999996</v>
      </c>
      <c r="C316" s="2">
        <v>17.605962207239273</v>
      </c>
      <c r="D316" s="2">
        <v>0.2933578546489306</v>
      </c>
      <c r="E316" s="2">
        <v>-0.11539583410579564</v>
      </c>
      <c r="F316" s="2">
        <v>4.6368400000000003</v>
      </c>
      <c r="G316" s="2">
        <v>4.8040499999999993</v>
      </c>
      <c r="H316" s="2">
        <v>5.0921449999999986</v>
      </c>
      <c r="I316" s="2">
        <v>5.376123999999999</v>
      </c>
      <c r="J316" s="17">
        <v>6.1314054999999996</v>
      </c>
      <c r="K316" s="17" t="s">
        <v>55</v>
      </c>
      <c r="L316" s="17" t="s">
        <v>54</v>
      </c>
      <c r="M316" s="17" t="s">
        <v>47</v>
      </c>
      <c r="N316" s="20">
        <f t="shared" si="40"/>
        <v>50</v>
      </c>
      <c r="O316" s="20">
        <f t="shared" si="41"/>
        <v>100</v>
      </c>
      <c r="P316" s="20">
        <f t="shared" si="42"/>
        <v>0</v>
      </c>
      <c r="Q316" s="20">
        <f t="shared" si="43"/>
        <v>16.5</v>
      </c>
      <c r="R316" s="21">
        <f t="shared" si="44"/>
        <v>54.975000000000001</v>
      </c>
      <c r="S316" s="21">
        <f t="shared" si="45"/>
        <v>34.125</v>
      </c>
      <c r="T316" s="21">
        <f t="shared" si="46"/>
        <v>29.925000000000001</v>
      </c>
      <c r="U316" s="21">
        <f t="shared" si="47"/>
        <v>41.625</v>
      </c>
      <c r="V316" s="20">
        <f t="shared" si="48"/>
        <v>39.674999999999997</v>
      </c>
      <c r="W316" s="20">
        <f t="shared" si="49"/>
        <v>40.162499999999994</v>
      </c>
    </row>
    <row r="317" spans="1:23" ht="13.5" x14ac:dyDescent="0.25">
      <c r="A317" s="3">
        <v>42466</v>
      </c>
      <c r="B317" s="2">
        <v>4.5532000000000004</v>
      </c>
      <c r="C317" s="2">
        <v>27.769427074060474</v>
      </c>
      <c r="D317" s="2">
        <v>0.29631530440344367</v>
      </c>
      <c r="E317" s="2">
        <v>-7.5898948851897047E-2</v>
      </c>
      <c r="F317" s="2">
        <v>4.57538</v>
      </c>
      <c r="G317" s="2">
        <v>4.7461300000000008</v>
      </c>
      <c r="H317" s="2">
        <v>5.0508449999999998</v>
      </c>
      <c r="I317" s="2">
        <v>5.3463060000000011</v>
      </c>
      <c r="J317" s="17">
        <v>6.1201734999999999</v>
      </c>
      <c r="K317" s="17" t="s">
        <v>55</v>
      </c>
      <c r="L317" s="17" t="s">
        <v>54</v>
      </c>
      <c r="M317" s="17" t="s">
        <v>47</v>
      </c>
      <c r="N317" s="20">
        <f t="shared" si="40"/>
        <v>50</v>
      </c>
      <c r="O317" s="20">
        <f t="shared" si="41"/>
        <v>100</v>
      </c>
      <c r="P317" s="20">
        <f t="shared" si="42"/>
        <v>0</v>
      </c>
      <c r="Q317" s="20">
        <f t="shared" si="43"/>
        <v>16.5</v>
      </c>
      <c r="R317" s="21">
        <f t="shared" si="44"/>
        <v>54.975000000000001</v>
      </c>
      <c r="S317" s="21">
        <f t="shared" si="45"/>
        <v>34.125</v>
      </c>
      <c r="T317" s="21">
        <f t="shared" si="46"/>
        <v>29.925000000000001</v>
      </c>
      <c r="U317" s="21">
        <f t="shared" si="47"/>
        <v>41.625</v>
      </c>
      <c r="V317" s="20">
        <f t="shared" si="48"/>
        <v>39.674999999999997</v>
      </c>
      <c r="W317" s="20">
        <f t="shared" si="49"/>
        <v>40.162499999999994</v>
      </c>
    </row>
    <row r="318" spans="1:23" ht="13.5" x14ac:dyDescent="0.25">
      <c r="A318" s="3">
        <v>42467</v>
      </c>
      <c r="B318" s="2">
        <v>4.6439000000000004</v>
      </c>
      <c r="C318" s="2">
        <v>33.275833647060978</v>
      </c>
      <c r="D318" s="2">
        <v>0.27732224874782307</v>
      </c>
      <c r="E318" s="2">
        <v>-4.1244200157958114E-2</v>
      </c>
      <c r="F318" s="2">
        <v>4.5643000000000002</v>
      </c>
      <c r="G318" s="2">
        <v>4.7088599999999996</v>
      </c>
      <c r="H318" s="2">
        <v>5.0115600000000002</v>
      </c>
      <c r="I318" s="2">
        <v>5.3216260000000002</v>
      </c>
      <c r="J318" s="17">
        <v>6.109898499999999</v>
      </c>
      <c r="K318" s="17" t="s">
        <v>55</v>
      </c>
      <c r="L318" s="17" t="s">
        <v>54</v>
      </c>
      <c r="M318" s="17" t="s">
        <v>47</v>
      </c>
      <c r="N318" s="20">
        <f t="shared" si="40"/>
        <v>50</v>
      </c>
      <c r="O318" s="20">
        <f t="shared" si="41"/>
        <v>100</v>
      </c>
      <c r="P318" s="20">
        <f t="shared" si="42"/>
        <v>0</v>
      </c>
      <c r="Q318" s="20">
        <f t="shared" si="43"/>
        <v>16.5</v>
      </c>
      <c r="R318" s="21">
        <f t="shared" si="44"/>
        <v>54.975000000000001</v>
      </c>
      <c r="S318" s="21">
        <f t="shared" si="45"/>
        <v>34.125</v>
      </c>
      <c r="T318" s="21">
        <f t="shared" si="46"/>
        <v>29.925000000000001</v>
      </c>
      <c r="U318" s="21">
        <f t="shared" si="47"/>
        <v>41.625</v>
      </c>
      <c r="V318" s="20">
        <f t="shared" si="48"/>
        <v>39.674999999999997</v>
      </c>
      <c r="W318" s="20">
        <f t="shared" si="49"/>
        <v>40.162499999999994</v>
      </c>
    </row>
    <row r="319" spans="1:23" ht="13.5" x14ac:dyDescent="0.25">
      <c r="A319" s="3">
        <v>42468</v>
      </c>
      <c r="B319" s="2">
        <v>4.6589999999999998</v>
      </c>
      <c r="C319" s="2">
        <v>34.175515632712433</v>
      </c>
      <c r="D319" s="2">
        <v>0.25621005700911414</v>
      </c>
      <c r="E319" s="2">
        <v>-1.6748431689185019E-2</v>
      </c>
      <c r="F319" s="2">
        <v>4.5693399999999995</v>
      </c>
      <c r="G319" s="2">
        <v>4.67713</v>
      </c>
      <c r="H319" s="2">
        <v>4.9745399999999993</v>
      </c>
      <c r="I319" s="2">
        <v>5.2974499999999987</v>
      </c>
      <c r="J319" s="17">
        <v>6.0995730000000004</v>
      </c>
      <c r="K319" s="17" t="s">
        <v>51</v>
      </c>
      <c r="L319" s="17" t="s">
        <v>54</v>
      </c>
      <c r="M319" s="17" t="s">
        <v>52</v>
      </c>
      <c r="N319" s="20">
        <f t="shared" si="40"/>
        <v>50</v>
      </c>
      <c r="O319" s="20">
        <f t="shared" si="41"/>
        <v>100</v>
      </c>
      <c r="P319" s="20">
        <f t="shared" si="42"/>
        <v>0</v>
      </c>
      <c r="Q319" s="20">
        <f t="shared" si="43"/>
        <v>83.5</v>
      </c>
      <c r="R319" s="21">
        <f t="shared" si="44"/>
        <v>65.025000000000006</v>
      </c>
      <c r="S319" s="21">
        <f t="shared" si="45"/>
        <v>50.875</v>
      </c>
      <c r="T319" s="21">
        <f t="shared" si="46"/>
        <v>60.075000000000003</v>
      </c>
      <c r="U319" s="21">
        <f t="shared" si="47"/>
        <v>58.375</v>
      </c>
      <c r="V319" s="20">
        <f t="shared" si="48"/>
        <v>58.658333333333339</v>
      </c>
      <c r="W319" s="20">
        <f t="shared" si="49"/>
        <v>58.587500000000006</v>
      </c>
    </row>
    <row r="320" spans="1:23" ht="13.5" x14ac:dyDescent="0.25">
      <c r="A320" s="3">
        <v>42471</v>
      </c>
      <c r="B320" s="2">
        <v>4.5834000000000001</v>
      </c>
      <c r="C320" s="2">
        <v>31.859336588460025</v>
      </c>
      <c r="D320" s="2">
        <v>0.22891919388608972</v>
      </c>
      <c r="E320" s="2">
        <v>5.8728252314763779E-4</v>
      </c>
      <c r="F320" s="2">
        <v>4.5693400000000004</v>
      </c>
      <c r="G320" s="2">
        <v>4.6489200000000004</v>
      </c>
      <c r="H320" s="2">
        <v>4.92971</v>
      </c>
      <c r="I320" s="2">
        <v>5.2748839999999992</v>
      </c>
      <c r="J320" s="17">
        <v>6.0888445000000004</v>
      </c>
      <c r="K320" s="17" t="s">
        <v>51</v>
      </c>
      <c r="L320" s="17" t="s">
        <v>54</v>
      </c>
      <c r="M320" s="17" t="s">
        <v>54</v>
      </c>
      <c r="N320" s="20">
        <f t="shared" si="40"/>
        <v>50</v>
      </c>
      <c r="O320" s="20">
        <f t="shared" si="41"/>
        <v>100</v>
      </c>
      <c r="P320" s="20">
        <f t="shared" si="42"/>
        <v>0</v>
      </c>
      <c r="Q320" s="20">
        <f t="shared" si="43"/>
        <v>49.5</v>
      </c>
      <c r="R320" s="21">
        <f t="shared" si="44"/>
        <v>59.924999999999997</v>
      </c>
      <c r="S320" s="21">
        <f t="shared" si="45"/>
        <v>42.375</v>
      </c>
      <c r="T320" s="21">
        <f t="shared" si="46"/>
        <v>44.775000000000006</v>
      </c>
      <c r="U320" s="21">
        <f t="shared" si="47"/>
        <v>49.875</v>
      </c>
      <c r="V320" s="20">
        <f t="shared" si="48"/>
        <v>49.024999999999999</v>
      </c>
      <c r="W320" s="20">
        <f t="shared" si="49"/>
        <v>49.237499999999997</v>
      </c>
    </row>
    <row r="321" spans="1:23" ht="13.5" x14ac:dyDescent="0.25">
      <c r="A321" s="3">
        <v>42472</v>
      </c>
      <c r="B321" s="2">
        <v>4.5331000000000001</v>
      </c>
      <c r="C321" s="2">
        <v>30.383864702984923</v>
      </c>
      <c r="D321" s="2">
        <v>0.21186943851749795</v>
      </c>
      <c r="E321" s="2">
        <v>1.1411831766983644E-2</v>
      </c>
      <c r="F321" s="2">
        <v>4.594520000000001</v>
      </c>
      <c r="G321" s="2">
        <v>4.6156799999999993</v>
      </c>
      <c r="H321" s="2">
        <v>4.883375</v>
      </c>
      <c r="I321" s="2">
        <v>5.2444619999999995</v>
      </c>
      <c r="J321" s="17">
        <v>6.0777890000000001</v>
      </c>
      <c r="K321" s="17" t="s">
        <v>51</v>
      </c>
      <c r="L321" s="17" t="s">
        <v>54</v>
      </c>
      <c r="M321" s="17" t="s">
        <v>52</v>
      </c>
      <c r="N321" s="20">
        <f t="shared" si="40"/>
        <v>50</v>
      </c>
      <c r="O321" s="20">
        <f t="shared" si="41"/>
        <v>100</v>
      </c>
      <c r="P321" s="20">
        <f t="shared" si="42"/>
        <v>0</v>
      </c>
      <c r="Q321" s="20">
        <f t="shared" si="43"/>
        <v>83.5</v>
      </c>
      <c r="R321" s="21">
        <f t="shared" si="44"/>
        <v>65.025000000000006</v>
      </c>
      <c r="S321" s="21">
        <f t="shared" si="45"/>
        <v>50.875</v>
      </c>
      <c r="T321" s="21">
        <f t="shared" si="46"/>
        <v>60.075000000000003</v>
      </c>
      <c r="U321" s="21">
        <f t="shared" si="47"/>
        <v>58.375</v>
      </c>
      <c r="V321" s="20">
        <f t="shared" si="48"/>
        <v>58.658333333333339</v>
      </c>
      <c r="W321" s="20">
        <f t="shared" si="49"/>
        <v>58.587500000000006</v>
      </c>
    </row>
    <row r="322" spans="1:23" ht="13.5" x14ac:dyDescent="0.25">
      <c r="A322" s="3">
        <v>42473</v>
      </c>
      <c r="B322" s="2">
        <v>4.5331000000000001</v>
      </c>
      <c r="C322" s="2">
        <v>30.383864702984923</v>
      </c>
      <c r="D322" s="2">
        <v>0.19911570495501163</v>
      </c>
      <c r="E322" s="2">
        <v>1.5781573419453802E-2</v>
      </c>
      <c r="F322" s="2">
        <v>4.5905000000000005</v>
      </c>
      <c r="G322" s="2">
        <v>4.5829399999999989</v>
      </c>
      <c r="H322" s="2">
        <v>4.8370400000000009</v>
      </c>
      <c r="I322" s="2">
        <v>5.2176679999999998</v>
      </c>
      <c r="J322" s="17">
        <v>6.0675895000000013</v>
      </c>
      <c r="K322" s="17" t="s">
        <v>55</v>
      </c>
      <c r="L322" s="17" t="s">
        <v>54</v>
      </c>
      <c r="M322" s="17" t="s">
        <v>47</v>
      </c>
      <c r="N322" s="20">
        <f t="shared" ref="N322:N385" si="50">IF(D322&lt;30,50, IF(D322&gt;70, 0, 25))</f>
        <v>50</v>
      </c>
      <c r="O322" s="20">
        <f t="shared" ref="O322:O385" si="51">IF(F322-E322&gt;0.02, 100, IF(F322-E322&lt;0,0,45))</f>
        <v>100</v>
      </c>
      <c r="P322" s="20">
        <f t="shared" ref="P322:P385" si="52">IF(G322-J322&gt;10,100,IF(G322-J322&gt;5,75, IF(G322-J322&gt;0,50,0)))</f>
        <v>0</v>
      </c>
      <c r="Q322" s="20">
        <f t="shared" ref="Q322:Q385" si="53">IF(M322="confirmed bullish", 34, IF(M322="bullish divergence",17, 0))+IF(K322="bullish",33,IF(K322="bearish",0,16.5))+IF(L322="strong",33,IF(L322="weak",0,16.5))</f>
        <v>16.5</v>
      </c>
      <c r="R322" s="21">
        <f t="shared" si="44"/>
        <v>54.975000000000001</v>
      </c>
      <c r="S322" s="21">
        <f t="shared" si="45"/>
        <v>34.125</v>
      </c>
      <c r="T322" s="21">
        <f t="shared" si="46"/>
        <v>29.925000000000001</v>
      </c>
      <c r="U322" s="21">
        <f t="shared" si="47"/>
        <v>41.625</v>
      </c>
      <c r="V322" s="20">
        <f t="shared" si="48"/>
        <v>39.674999999999997</v>
      </c>
      <c r="W322" s="20">
        <f t="shared" si="49"/>
        <v>40.162499999999994</v>
      </c>
    </row>
    <row r="323" spans="1:23" ht="13.5" x14ac:dyDescent="0.25">
      <c r="A323" s="3">
        <v>42474</v>
      </c>
      <c r="B323" s="2">
        <v>4.5027999999999997</v>
      </c>
      <c r="C323" s="2">
        <v>29.431611880978025</v>
      </c>
      <c r="D323" s="2">
        <v>0.16802983729260657</v>
      </c>
      <c r="E323" s="2">
        <v>1.6552665000010739E-2</v>
      </c>
      <c r="F323" s="2">
        <v>4.5622800000000003</v>
      </c>
      <c r="G323" s="2">
        <v>4.5632899999999994</v>
      </c>
      <c r="H323" s="2">
        <v>4.7952349999999999</v>
      </c>
      <c r="I323" s="2">
        <v>5.1938940000000002</v>
      </c>
      <c r="J323" s="17">
        <v>6.0573900000000016</v>
      </c>
      <c r="K323" s="17" t="s">
        <v>55</v>
      </c>
      <c r="L323" s="17" t="s">
        <v>54</v>
      </c>
      <c r="M323" s="17" t="s">
        <v>47</v>
      </c>
      <c r="N323" s="20">
        <f t="shared" si="50"/>
        <v>50</v>
      </c>
      <c r="O323" s="20">
        <f t="shared" si="51"/>
        <v>100</v>
      </c>
      <c r="P323" s="20">
        <f t="shared" si="52"/>
        <v>0</v>
      </c>
      <c r="Q323" s="20">
        <f t="shared" si="53"/>
        <v>16.5</v>
      </c>
      <c r="R323" s="21">
        <f t="shared" ref="R323:R386" si="54">0.35*N323+O323*0.35+P323*0.15+Q323*0.15</f>
        <v>54.975000000000001</v>
      </c>
      <c r="S323" s="21">
        <f t="shared" ref="S323:S386" si="55">N323*0.2+O323*0.2+P323*0.35+Q323*0.25</f>
        <v>34.125</v>
      </c>
      <c r="T323" s="21">
        <f t="shared" ref="T323:T386" si="56">N323*0.15+O323*0.15+P323*0.25+Q323*0.45</f>
        <v>29.925000000000001</v>
      </c>
      <c r="U323" s="21">
        <f t="shared" ref="U323:U386" si="57">0.25*SUM(N323:Q323)</f>
        <v>41.625</v>
      </c>
      <c r="V323" s="20">
        <f t="shared" ref="V323:V386" si="58">SUM(R323:T323)/3</f>
        <v>39.674999999999997</v>
      </c>
      <c r="W323" s="20">
        <f t="shared" ref="W323:W386" si="59">SUM(R323:U323)/4</f>
        <v>40.162499999999994</v>
      </c>
    </row>
    <row r="324" spans="1:23" ht="13.5" x14ac:dyDescent="0.25">
      <c r="A324" s="3">
        <v>42475</v>
      </c>
      <c r="B324" s="2">
        <v>4.4827000000000004</v>
      </c>
      <c r="C324" s="2">
        <v>28.787079161282591</v>
      </c>
      <c r="D324" s="2">
        <v>0.13541122488140545</v>
      </c>
      <c r="E324" s="2">
        <v>1.6030043666313713E-2</v>
      </c>
      <c r="F324" s="2">
        <v>4.5270200000000003</v>
      </c>
      <c r="G324" s="2">
        <v>4.5481800000000003</v>
      </c>
      <c r="H324" s="2">
        <v>4.7529250000000003</v>
      </c>
      <c r="I324" s="2">
        <v>5.1692140000000002</v>
      </c>
      <c r="J324" s="17">
        <v>6.0476945000000022</v>
      </c>
      <c r="K324" s="17" t="s">
        <v>55</v>
      </c>
      <c r="L324" s="17" t="s">
        <v>54</v>
      </c>
      <c r="M324" s="17" t="s">
        <v>47</v>
      </c>
      <c r="N324" s="20">
        <f t="shared" si="50"/>
        <v>50</v>
      </c>
      <c r="O324" s="20">
        <f t="shared" si="51"/>
        <v>100</v>
      </c>
      <c r="P324" s="20">
        <f t="shared" si="52"/>
        <v>0</v>
      </c>
      <c r="Q324" s="20">
        <f t="shared" si="53"/>
        <v>16.5</v>
      </c>
      <c r="R324" s="21">
        <f t="shared" si="54"/>
        <v>54.975000000000001</v>
      </c>
      <c r="S324" s="21">
        <f t="shared" si="55"/>
        <v>34.125</v>
      </c>
      <c r="T324" s="21">
        <f t="shared" si="56"/>
        <v>29.925000000000001</v>
      </c>
      <c r="U324" s="21">
        <f t="shared" si="57"/>
        <v>41.625</v>
      </c>
      <c r="V324" s="20">
        <f t="shared" si="58"/>
        <v>39.674999999999997</v>
      </c>
      <c r="W324" s="20">
        <f t="shared" si="59"/>
        <v>40.162499999999994</v>
      </c>
    </row>
    <row r="325" spans="1:23" ht="13.5" x14ac:dyDescent="0.25">
      <c r="A325" s="3">
        <v>42478</v>
      </c>
      <c r="B325" s="2">
        <v>4.4524999999999997</v>
      </c>
      <c r="C325" s="2">
        <v>27.801931218170452</v>
      </c>
      <c r="D325" s="2">
        <v>0.10451731230987882</v>
      </c>
      <c r="E325" s="2">
        <v>1.0027010242790664E-2</v>
      </c>
      <c r="F325" s="2">
        <v>4.5008400000000002</v>
      </c>
      <c r="G325" s="2">
        <v>4.5350900000000003</v>
      </c>
      <c r="H325" s="2">
        <v>4.7111200000000002</v>
      </c>
      <c r="I325" s="2">
        <v>5.1429219999999995</v>
      </c>
      <c r="J325" s="17">
        <v>6.0381500000000017</v>
      </c>
      <c r="K325" s="17" t="s">
        <v>55</v>
      </c>
      <c r="L325" s="17" t="s">
        <v>54</v>
      </c>
      <c r="M325" s="17" t="s">
        <v>47</v>
      </c>
      <c r="N325" s="20">
        <f t="shared" si="50"/>
        <v>50</v>
      </c>
      <c r="O325" s="20">
        <f t="shared" si="51"/>
        <v>100</v>
      </c>
      <c r="P325" s="20">
        <f t="shared" si="52"/>
        <v>0</v>
      </c>
      <c r="Q325" s="20">
        <f t="shared" si="53"/>
        <v>16.5</v>
      </c>
      <c r="R325" s="21">
        <f t="shared" si="54"/>
        <v>54.975000000000001</v>
      </c>
      <c r="S325" s="21">
        <f t="shared" si="55"/>
        <v>34.125</v>
      </c>
      <c r="T325" s="21">
        <f t="shared" si="56"/>
        <v>29.925000000000001</v>
      </c>
      <c r="U325" s="21">
        <f t="shared" si="57"/>
        <v>41.625</v>
      </c>
      <c r="V325" s="20">
        <f t="shared" si="58"/>
        <v>39.674999999999997</v>
      </c>
      <c r="W325" s="20">
        <f t="shared" si="59"/>
        <v>40.162499999999994</v>
      </c>
    </row>
    <row r="326" spans="1:23" ht="13.5" x14ac:dyDescent="0.25">
      <c r="A326" s="3">
        <v>42479</v>
      </c>
      <c r="B326" s="2">
        <v>4.5079000000000002</v>
      </c>
      <c r="C326" s="2">
        <v>32.373924100264546</v>
      </c>
      <c r="D326" s="2">
        <v>4.9401941351447043E-2</v>
      </c>
      <c r="E326" s="2">
        <v>4.3527048735038636E-3</v>
      </c>
      <c r="F326" s="2">
        <v>4.4958</v>
      </c>
      <c r="G326" s="2">
        <v>4.545160000000001</v>
      </c>
      <c r="H326" s="2">
        <v>4.6746050000000006</v>
      </c>
      <c r="I326" s="2">
        <v>5.1182420000000004</v>
      </c>
      <c r="J326" s="17">
        <v>6.0292100000000026</v>
      </c>
      <c r="K326" s="17" t="s">
        <v>55</v>
      </c>
      <c r="L326" s="17" t="s">
        <v>54</v>
      </c>
      <c r="M326" s="17" t="s">
        <v>47</v>
      </c>
      <c r="N326" s="20">
        <f t="shared" si="50"/>
        <v>50</v>
      </c>
      <c r="O326" s="20">
        <f t="shared" si="51"/>
        <v>100</v>
      </c>
      <c r="P326" s="20">
        <f t="shared" si="52"/>
        <v>0</v>
      </c>
      <c r="Q326" s="20">
        <f t="shared" si="53"/>
        <v>16.5</v>
      </c>
      <c r="R326" s="21">
        <f t="shared" si="54"/>
        <v>54.975000000000001</v>
      </c>
      <c r="S326" s="21">
        <f t="shared" si="55"/>
        <v>34.125</v>
      </c>
      <c r="T326" s="21">
        <f t="shared" si="56"/>
        <v>29.925000000000001</v>
      </c>
      <c r="U326" s="21">
        <f t="shared" si="57"/>
        <v>41.625</v>
      </c>
      <c r="V326" s="20">
        <f t="shared" si="58"/>
        <v>39.674999999999997</v>
      </c>
      <c r="W326" s="20">
        <f t="shared" si="59"/>
        <v>40.162499999999994</v>
      </c>
    </row>
    <row r="327" spans="1:23" ht="13.5" x14ac:dyDescent="0.25">
      <c r="A327" s="3">
        <v>42480</v>
      </c>
      <c r="B327" s="2">
        <v>4.5079000000000002</v>
      </c>
      <c r="C327" s="2">
        <v>32.373924100264546</v>
      </c>
      <c r="D327" s="2">
        <v>2.6971357935565266E-2</v>
      </c>
      <c r="E327" s="2">
        <v>-1.430189593138966E-3</v>
      </c>
      <c r="F327" s="2">
        <v>4.4907599999999999</v>
      </c>
      <c r="G327" s="2">
        <v>4.5406300000000002</v>
      </c>
      <c r="H327" s="2">
        <v>4.6433800000000005</v>
      </c>
      <c r="I327" s="2">
        <v>5.09598</v>
      </c>
      <c r="J327" s="17">
        <v>6.0202700000000027</v>
      </c>
      <c r="K327" s="17" t="s">
        <v>55</v>
      </c>
      <c r="L327" s="17" t="s">
        <v>54</v>
      </c>
      <c r="M327" s="17" t="s">
        <v>47</v>
      </c>
      <c r="N327" s="20">
        <f t="shared" si="50"/>
        <v>50</v>
      </c>
      <c r="O327" s="20">
        <f t="shared" si="51"/>
        <v>100</v>
      </c>
      <c r="P327" s="20">
        <f t="shared" si="52"/>
        <v>0</v>
      </c>
      <c r="Q327" s="20">
        <f t="shared" si="53"/>
        <v>16.5</v>
      </c>
      <c r="R327" s="21">
        <f t="shared" si="54"/>
        <v>54.975000000000001</v>
      </c>
      <c r="S327" s="21">
        <f t="shared" si="55"/>
        <v>34.125</v>
      </c>
      <c r="T327" s="21">
        <f t="shared" si="56"/>
        <v>29.925000000000001</v>
      </c>
      <c r="U327" s="21">
        <f t="shared" si="57"/>
        <v>41.625</v>
      </c>
      <c r="V327" s="20">
        <f t="shared" si="58"/>
        <v>39.674999999999997</v>
      </c>
      <c r="W327" s="20">
        <f t="shared" si="59"/>
        <v>40.162499999999994</v>
      </c>
    </row>
    <row r="328" spans="1:23" ht="13.5" x14ac:dyDescent="0.25">
      <c r="A328" s="3">
        <v>42481</v>
      </c>
      <c r="B328" s="2">
        <v>4.5331000000000001</v>
      </c>
      <c r="C328" s="2">
        <v>34.560088466231306</v>
      </c>
      <c r="D328" s="2">
        <v>2.1693591921008171E-2</v>
      </c>
      <c r="E328" s="2">
        <v>-1.0151147283592508E-2</v>
      </c>
      <c r="F328" s="2">
        <v>4.4968200000000005</v>
      </c>
      <c r="G328" s="2">
        <v>4.5295500000000004</v>
      </c>
      <c r="H328" s="2">
        <v>4.619205</v>
      </c>
      <c r="I328" s="2">
        <v>5.0758339999999995</v>
      </c>
      <c r="J328" s="17">
        <v>6.0114560000000044</v>
      </c>
      <c r="K328" s="17" t="s">
        <v>51</v>
      </c>
      <c r="L328" s="17" t="s">
        <v>54</v>
      </c>
      <c r="M328" s="17" t="s">
        <v>52</v>
      </c>
      <c r="N328" s="20">
        <f t="shared" si="50"/>
        <v>50</v>
      </c>
      <c r="O328" s="20">
        <f t="shared" si="51"/>
        <v>100</v>
      </c>
      <c r="P328" s="20">
        <f t="shared" si="52"/>
        <v>0</v>
      </c>
      <c r="Q328" s="20">
        <f t="shared" si="53"/>
        <v>83.5</v>
      </c>
      <c r="R328" s="21">
        <f t="shared" si="54"/>
        <v>65.025000000000006</v>
      </c>
      <c r="S328" s="21">
        <f t="shared" si="55"/>
        <v>50.875</v>
      </c>
      <c r="T328" s="21">
        <f t="shared" si="56"/>
        <v>60.075000000000003</v>
      </c>
      <c r="U328" s="21">
        <f t="shared" si="57"/>
        <v>58.375</v>
      </c>
      <c r="V328" s="20">
        <f t="shared" si="58"/>
        <v>58.658333333333339</v>
      </c>
      <c r="W328" s="20">
        <f t="shared" si="59"/>
        <v>58.587500000000006</v>
      </c>
    </row>
    <row r="329" spans="1:23" ht="13.5" x14ac:dyDescent="0.25">
      <c r="A329" s="3">
        <v>42482</v>
      </c>
      <c r="B329" s="2">
        <v>4.6691000000000003</v>
      </c>
      <c r="C329" s="2">
        <v>44.910557930671047</v>
      </c>
      <c r="D329" s="2">
        <v>1.0823050548679269E-2</v>
      </c>
      <c r="E329" s="2">
        <v>-1.8778621697428343E-2</v>
      </c>
      <c r="F329" s="2">
        <v>4.5341000000000005</v>
      </c>
      <c r="G329" s="2">
        <v>4.5305599999999995</v>
      </c>
      <c r="H329" s="2">
        <v>4.6038450000000006</v>
      </c>
      <c r="I329" s="2">
        <v>5.0594140000000003</v>
      </c>
      <c r="J329" s="17">
        <v>6.0037500000000046</v>
      </c>
      <c r="K329" s="17" t="s">
        <v>51</v>
      </c>
      <c r="L329" s="17" t="s">
        <v>54</v>
      </c>
      <c r="M329" s="17" t="s">
        <v>52</v>
      </c>
      <c r="N329" s="20">
        <f t="shared" si="50"/>
        <v>50</v>
      </c>
      <c r="O329" s="20">
        <f t="shared" si="51"/>
        <v>100</v>
      </c>
      <c r="P329" s="20">
        <f t="shared" si="52"/>
        <v>0</v>
      </c>
      <c r="Q329" s="20">
        <f t="shared" si="53"/>
        <v>83.5</v>
      </c>
      <c r="R329" s="21">
        <f t="shared" si="54"/>
        <v>65.025000000000006</v>
      </c>
      <c r="S329" s="21">
        <f t="shared" si="55"/>
        <v>50.875</v>
      </c>
      <c r="T329" s="21">
        <f t="shared" si="56"/>
        <v>60.075000000000003</v>
      </c>
      <c r="U329" s="21">
        <f t="shared" si="57"/>
        <v>58.375</v>
      </c>
      <c r="V329" s="20">
        <f t="shared" si="58"/>
        <v>58.658333333333339</v>
      </c>
      <c r="W329" s="20">
        <f t="shared" si="59"/>
        <v>58.587500000000006</v>
      </c>
    </row>
    <row r="330" spans="1:23" ht="13.5" x14ac:dyDescent="0.25">
      <c r="A330" s="3">
        <v>42485</v>
      </c>
      <c r="B330" s="2">
        <v>4.8</v>
      </c>
      <c r="C330" s="2">
        <v>52.67013471159818</v>
      </c>
      <c r="D330" s="2">
        <v>-1.9259260219368635E-2</v>
      </c>
      <c r="E330" s="2">
        <v>-3.2566168055912531E-2</v>
      </c>
      <c r="F330" s="2">
        <v>4.6036000000000001</v>
      </c>
      <c r="G330" s="2">
        <v>4.5522200000000002</v>
      </c>
      <c r="H330" s="2">
        <v>4.6005700000000003</v>
      </c>
      <c r="I330" s="2">
        <v>5.0427920000000004</v>
      </c>
      <c r="J330" s="17">
        <v>5.9966985000000044</v>
      </c>
      <c r="K330" s="17" t="s">
        <v>51</v>
      </c>
      <c r="L330" s="17" t="s">
        <v>54</v>
      </c>
      <c r="M330" s="17" t="s">
        <v>52</v>
      </c>
      <c r="N330" s="20">
        <f t="shared" si="50"/>
        <v>50</v>
      </c>
      <c r="O330" s="20">
        <f t="shared" si="51"/>
        <v>100</v>
      </c>
      <c r="P330" s="20">
        <f t="shared" si="52"/>
        <v>0</v>
      </c>
      <c r="Q330" s="20">
        <f t="shared" si="53"/>
        <v>83.5</v>
      </c>
      <c r="R330" s="21">
        <f t="shared" si="54"/>
        <v>65.025000000000006</v>
      </c>
      <c r="S330" s="21">
        <f t="shared" si="55"/>
        <v>50.875</v>
      </c>
      <c r="T330" s="21">
        <f t="shared" si="56"/>
        <v>60.075000000000003</v>
      </c>
      <c r="U330" s="21">
        <f t="shared" si="57"/>
        <v>58.375</v>
      </c>
      <c r="V330" s="20">
        <f t="shared" si="58"/>
        <v>58.658333333333339</v>
      </c>
      <c r="W330" s="20">
        <f t="shared" si="59"/>
        <v>58.587500000000006</v>
      </c>
    </row>
    <row r="331" spans="1:23" ht="13.5" x14ac:dyDescent="0.25">
      <c r="A331" s="3">
        <v>42486</v>
      </c>
      <c r="B331" s="2">
        <v>4.931</v>
      </c>
      <c r="C331" s="2">
        <v>58.908090798272106</v>
      </c>
      <c r="D331" s="2">
        <v>-6.2519084778730694E-2</v>
      </c>
      <c r="E331" s="2">
        <v>-4.919802222175218E-2</v>
      </c>
      <c r="F331" s="2">
        <v>4.6882200000000003</v>
      </c>
      <c r="G331" s="2">
        <v>4.5920099999999993</v>
      </c>
      <c r="H331" s="2">
        <v>4.6038450000000006</v>
      </c>
      <c r="I331" s="2">
        <v>5.0276820000000004</v>
      </c>
      <c r="J331" s="17">
        <v>5.9904025000000054</v>
      </c>
      <c r="K331" s="17" t="s">
        <v>51</v>
      </c>
      <c r="L331" s="17" t="s">
        <v>54</v>
      </c>
      <c r="M331" s="17" t="s">
        <v>52</v>
      </c>
      <c r="N331" s="20">
        <f t="shared" si="50"/>
        <v>50</v>
      </c>
      <c r="O331" s="20">
        <f t="shared" si="51"/>
        <v>100</v>
      </c>
      <c r="P331" s="20">
        <f t="shared" si="52"/>
        <v>0</v>
      </c>
      <c r="Q331" s="20">
        <f t="shared" si="53"/>
        <v>83.5</v>
      </c>
      <c r="R331" s="21">
        <f t="shared" si="54"/>
        <v>65.025000000000006</v>
      </c>
      <c r="S331" s="21">
        <f t="shared" si="55"/>
        <v>50.875</v>
      </c>
      <c r="T331" s="21">
        <f t="shared" si="56"/>
        <v>60.075000000000003</v>
      </c>
      <c r="U331" s="21">
        <f t="shared" si="57"/>
        <v>58.375</v>
      </c>
      <c r="V331" s="20">
        <f t="shared" si="58"/>
        <v>58.658333333333339</v>
      </c>
      <c r="W331" s="20">
        <f t="shared" si="59"/>
        <v>58.587500000000006</v>
      </c>
    </row>
    <row r="332" spans="1:23" ht="13.5" x14ac:dyDescent="0.25">
      <c r="A332" s="3">
        <v>42487</v>
      </c>
      <c r="B332" s="2">
        <v>4.9359999999999999</v>
      </c>
      <c r="C332" s="2">
        <v>59.129502394123634</v>
      </c>
      <c r="D332" s="2">
        <v>-0.10060448482063844</v>
      </c>
      <c r="E332" s="2">
        <v>-6.7942933889555857E-2</v>
      </c>
      <c r="F332" s="2">
        <v>4.7738400000000007</v>
      </c>
      <c r="G332" s="2">
        <v>4.632299999999999</v>
      </c>
      <c r="H332" s="2">
        <v>4.6076199999999998</v>
      </c>
      <c r="I332" s="2">
        <v>5.0145860000000004</v>
      </c>
      <c r="J332" s="17">
        <v>5.9832250000000053</v>
      </c>
      <c r="K332" s="17" t="s">
        <v>51</v>
      </c>
      <c r="L332" s="17" t="s">
        <v>54</v>
      </c>
      <c r="M332" s="17" t="s">
        <v>52</v>
      </c>
      <c r="N332" s="20">
        <f t="shared" si="50"/>
        <v>50</v>
      </c>
      <c r="O332" s="20">
        <f t="shared" si="51"/>
        <v>100</v>
      </c>
      <c r="P332" s="20">
        <f t="shared" si="52"/>
        <v>0</v>
      </c>
      <c r="Q332" s="20">
        <f t="shared" si="53"/>
        <v>83.5</v>
      </c>
      <c r="R332" s="21">
        <f t="shared" si="54"/>
        <v>65.025000000000006</v>
      </c>
      <c r="S332" s="21">
        <f t="shared" si="55"/>
        <v>50.875</v>
      </c>
      <c r="T332" s="21">
        <f t="shared" si="56"/>
        <v>60.075000000000003</v>
      </c>
      <c r="U332" s="21">
        <f t="shared" si="57"/>
        <v>58.375</v>
      </c>
      <c r="V332" s="20">
        <f t="shared" si="58"/>
        <v>58.658333333333339</v>
      </c>
      <c r="W332" s="20">
        <f t="shared" si="59"/>
        <v>58.587500000000006</v>
      </c>
    </row>
    <row r="333" spans="1:23" ht="13.5" x14ac:dyDescent="0.25">
      <c r="A333" s="3">
        <v>42488</v>
      </c>
      <c r="B333" s="2">
        <v>4.9259000000000004</v>
      </c>
      <c r="C333" s="2">
        <v>58.444450650557862</v>
      </c>
      <c r="D333" s="2">
        <v>-0.13780182690679865</v>
      </c>
      <c r="E333" s="2">
        <v>-8.7751013445202558E-2</v>
      </c>
      <c r="F333" s="2">
        <v>4.8524000000000003</v>
      </c>
      <c r="G333" s="2">
        <v>4.6746099999999995</v>
      </c>
      <c r="H333" s="2">
        <v>4.618949999999999</v>
      </c>
      <c r="I333" s="2">
        <v>5.0012880000000006</v>
      </c>
      <c r="J333" s="17">
        <v>5.975644500000004</v>
      </c>
      <c r="K333" s="17" t="s">
        <v>51</v>
      </c>
      <c r="L333" s="17" t="s">
        <v>54</v>
      </c>
      <c r="M333" s="17" t="s">
        <v>52</v>
      </c>
      <c r="N333" s="20">
        <f t="shared" si="50"/>
        <v>50</v>
      </c>
      <c r="O333" s="20">
        <f t="shared" si="51"/>
        <v>100</v>
      </c>
      <c r="P333" s="20">
        <f t="shared" si="52"/>
        <v>0</v>
      </c>
      <c r="Q333" s="20">
        <f t="shared" si="53"/>
        <v>83.5</v>
      </c>
      <c r="R333" s="21">
        <f t="shared" si="54"/>
        <v>65.025000000000006</v>
      </c>
      <c r="S333" s="21">
        <f t="shared" si="55"/>
        <v>50.875</v>
      </c>
      <c r="T333" s="21">
        <f t="shared" si="56"/>
        <v>60.075000000000003</v>
      </c>
      <c r="U333" s="21">
        <f t="shared" si="57"/>
        <v>58.375</v>
      </c>
      <c r="V333" s="20">
        <f t="shared" si="58"/>
        <v>58.658333333333339</v>
      </c>
      <c r="W333" s="20">
        <f t="shared" si="59"/>
        <v>58.587500000000006</v>
      </c>
    </row>
    <row r="334" spans="1:23" ht="13.5" x14ac:dyDescent="0.25">
      <c r="A334" s="3">
        <v>42489</v>
      </c>
      <c r="B334" s="2">
        <v>4.8403</v>
      </c>
      <c r="C334" s="2">
        <v>52.855312192079396</v>
      </c>
      <c r="D334" s="2">
        <v>-0.16694787182436688</v>
      </c>
      <c r="E334" s="2">
        <v>-0.1019892567066765</v>
      </c>
      <c r="F334" s="2">
        <v>4.8866399999999999</v>
      </c>
      <c r="G334" s="2">
        <v>4.7103699999999993</v>
      </c>
      <c r="H334" s="2">
        <v>4.6292749999999998</v>
      </c>
      <c r="I334" s="2">
        <v>4.989300000000001</v>
      </c>
      <c r="J334" s="17">
        <v>5.9671070000000057</v>
      </c>
      <c r="K334" s="17" t="s">
        <v>51</v>
      </c>
      <c r="L334" s="17" t="s">
        <v>54</v>
      </c>
      <c r="M334" s="17" t="s">
        <v>52</v>
      </c>
      <c r="N334" s="20">
        <f t="shared" si="50"/>
        <v>50</v>
      </c>
      <c r="O334" s="20">
        <f t="shared" si="51"/>
        <v>100</v>
      </c>
      <c r="P334" s="20">
        <f t="shared" si="52"/>
        <v>0</v>
      </c>
      <c r="Q334" s="20">
        <f t="shared" si="53"/>
        <v>83.5</v>
      </c>
      <c r="R334" s="21">
        <f t="shared" si="54"/>
        <v>65.025000000000006</v>
      </c>
      <c r="S334" s="21">
        <f t="shared" si="55"/>
        <v>50.875</v>
      </c>
      <c r="T334" s="21">
        <f t="shared" si="56"/>
        <v>60.075000000000003</v>
      </c>
      <c r="U334" s="21">
        <f t="shared" si="57"/>
        <v>58.375</v>
      </c>
      <c r="V334" s="20">
        <f t="shared" si="58"/>
        <v>58.658333333333339</v>
      </c>
      <c r="W334" s="20">
        <f t="shared" si="59"/>
        <v>58.587500000000006</v>
      </c>
    </row>
    <row r="335" spans="1:23" ht="13.5" x14ac:dyDescent="0.25">
      <c r="A335" s="3">
        <v>42492</v>
      </c>
      <c r="B335" s="2">
        <v>4.6993</v>
      </c>
      <c r="C335" s="2">
        <v>45.189334298142967</v>
      </c>
      <c r="D335" s="2">
        <v>-0.18615747542845273</v>
      </c>
      <c r="E335" s="2">
        <v>-0.11095405533540269</v>
      </c>
      <c r="F335" s="2">
        <v>4.8665000000000003</v>
      </c>
      <c r="G335" s="2">
        <v>4.7350500000000002</v>
      </c>
      <c r="H335" s="2">
        <v>4.6350699999999989</v>
      </c>
      <c r="I335" s="2">
        <v>4.9744920000000006</v>
      </c>
      <c r="J335" s="17">
        <v>5.9573105000000055</v>
      </c>
      <c r="K335" s="17" t="s">
        <v>51</v>
      </c>
      <c r="L335" s="17" t="s">
        <v>54</v>
      </c>
      <c r="M335" s="17" t="s">
        <v>53</v>
      </c>
      <c r="N335" s="20">
        <f t="shared" si="50"/>
        <v>50</v>
      </c>
      <c r="O335" s="20">
        <f t="shared" si="51"/>
        <v>100</v>
      </c>
      <c r="P335" s="20">
        <f t="shared" si="52"/>
        <v>0</v>
      </c>
      <c r="Q335" s="20">
        <f t="shared" si="53"/>
        <v>66.5</v>
      </c>
      <c r="R335" s="21">
        <f t="shared" si="54"/>
        <v>62.475000000000001</v>
      </c>
      <c r="S335" s="21">
        <f t="shared" si="55"/>
        <v>46.625</v>
      </c>
      <c r="T335" s="21">
        <f t="shared" si="56"/>
        <v>52.424999999999997</v>
      </c>
      <c r="U335" s="21">
        <f t="shared" si="57"/>
        <v>54.125</v>
      </c>
      <c r="V335" s="20">
        <f t="shared" si="58"/>
        <v>53.841666666666661</v>
      </c>
      <c r="W335" s="20">
        <f t="shared" si="59"/>
        <v>53.912499999999994</v>
      </c>
    </row>
    <row r="336" spans="1:23" ht="13.5" x14ac:dyDescent="0.25">
      <c r="A336" s="3">
        <v>42493</v>
      </c>
      <c r="B336" s="2">
        <v>4.7596999999999996</v>
      </c>
      <c r="C336" s="2">
        <v>48.626649214546504</v>
      </c>
      <c r="D336" s="2">
        <v>-0.19784981471452046</v>
      </c>
      <c r="E336" s="2">
        <v>-0.11576867345631854</v>
      </c>
      <c r="F336" s="2">
        <v>4.8322400000000005</v>
      </c>
      <c r="G336" s="2">
        <v>4.7602300000000008</v>
      </c>
      <c r="H336" s="2">
        <v>4.6526949999999996</v>
      </c>
      <c r="I336" s="2">
        <v>4.9610940000000019</v>
      </c>
      <c r="J336" s="17">
        <v>5.9475895000000047</v>
      </c>
      <c r="K336" s="17" t="s">
        <v>51</v>
      </c>
      <c r="L336" s="17" t="s">
        <v>54</v>
      </c>
      <c r="M336" s="17" t="s">
        <v>53</v>
      </c>
      <c r="N336" s="20">
        <f t="shared" si="50"/>
        <v>50</v>
      </c>
      <c r="O336" s="20">
        <f t="shared" si="51"/>
        <v>100</v>
      </c>
      <c r="P336" s="20">
        <f t="shared" si="52"/>
        <v>0</v>
      </c>
      <c r="Q336" s="20">
        <f t="shared" si="53"/>
        <v>66.5</v>
      </c>
      <c r="R336" s="21">
        <f t="shared" si="54"/>
        <v>62.475000000000001</v>
      </c>
      <c r="S336" s="21">
        <f t="shared" si="55"/>
        <v>46.625</v>
      </c>
      <c r="T336" s="21">
        <f t="shared" si="56"/>
        <v>52.424999999999997</v>
      </c>
      <c r="U336" s="21">
        <f t="shared" si="57"/>
        <v>54.125</v>
      </c>
      <c r="V336" s="20">
        <f t="shared" si="58"/>
        <v>53.841666666666661</v>
      </c>
      <c r="W336" s="20">
        <f t="shared" si="59"/>
        <v>53.912499999999994</v>
      </c>
    </row>
    <row r="337" spans="1:23" ht="13.5" x14ac:dyDescent="0.25">
      <c r="A337" s="3">
        <v>42494</v>
      </c>
      <c r="B337" s="2">
        <v>4.7798999999999996</v>
      </c>
      <c r="C337" s="2">
        <v>49.761375461820379</v>
      </c>
      <c r="D337" s="2">
        <v>-0.20912159261996255</v>
      </c>
      <c r="E337" s="2">
        <v>-0.11785142940085788</v>
      </c>
      <c r="F337" s="2">
        <v>4.8010199999999994</v>
      </c>
      <c r="G337" s="2">
        <v>4.7874300000000005</v>
      </c>
      <c r="H337" s="2">
        <v>4.6640299999999986</v>
      </c>
      <c r="I337" s="2">
        <v>4.9514240000000003</v>
      </c>
      <c r="J337" s="17">
        <v>5.9369875000000043</v>
      </c>
      <c r="K337" s="17" t="s">
        <v>55</v>
      </c>
      <c r="L337" s="17" t="s">
        <v>54</v>
      </c>
      <c r="M337" s="17" t="s">
        <v>47</v>
      </c>
      <c r="N337" s="20">
        <f t="shared" si="50"/>
        <v>50</v>
      </c>
      <c r="O337" s="20">
        <f t="shared" si="51"/>
        <v>100</v>
      </c>
      <c r="P337" s="20">
        <f t="shared" si="52"/>
        <v>0</v>
      </c>
      <c r="Q337" s="20">
        <f t="shared" si="53"/>
        <v>16.5</v>
      </c>
      <c r="R337" s="21">
        <f t="shared" si="54"/>
        <v>54.975000000000001</v>
      </c>
      <c r="S337" s="21">
        <f t="shared" si="55"/>
        <v>34.125</v>
      </c>
      <c r="T337" s="21">
        <f t="shared" si="56"/>
        <v>29.925000000000001</v>
      </c>
      <c r="U337" s="21">
        <f t="shared" si="57"/>
        <v>41.625</v>
      </c>
      <c r="V337" s="20">
        <f t="shared" si="58"/>
        <v>39.674999999999997</v>
      </c>
      <c r="W337" s="20">
        <f t="shared" si="59"/>
        <v>40.162499999999994</v>
      </c>
    </row>
    <row r="338" spans="1:23" ht="13.5" x14ac:dyDescent="0.25">
      <c r="A338" s="3">
        <v>42495</v>
      </c>
      <c r="B338" s="2">
        <v>4.6993</v>
      </c>
      <c r="C338" s="2">
        <v>45.447826957530296</v>
      </c>
      <c r="D338" s="2">
        <v>-0.20882202724536647</v>
      </c>
      <c r="E338" s="2">
        <v>-0.1190433205827105</v>
      </c>
      <c r="F338" s="2">
        <v>4.7557</v>
      </c>
      <c r="G338" s="2">
        <v>4.8040500000000002</v>
      </c>
      <c r="H338" s="2">
        <v>4.6667999999999985</v>
      </c>
      <c r="I338" s="2">
        <v>4.9401420000000007</v>
      </c>
      <c r="J338" s="17">
        <v>5.9244715000000046</v>
      </c>
      <c r="K338" s="17" t="s">
        <v>55</v>
      </c>
      <c r="L338" s="17" t="s">
        <v>54</v>
      </c>
      <c r="M338" s="17" t="s">
        <v>47</v>
      </c>
      <c r="N338" s="20">
        <f t="shared" si="50"/>
        <v>50</v>
      </c>
      <c r="O338" s="20">
        <f t="shared" si="51"/>
        <v>100</v>
      </c>
      <c r="P338" s="20">
        <f t="shared" si="52"/>
        <v>0</v>
      </c>
      <c r="Q338" s="20">
        <f t="shared" si="53"/>
        <v>16.5</v>
      </c>
      <c r="R338" s="21">
        <f t="shared" si="54"/>
        <v>54.975000000000001</v>
      </c>
      <c r="S338" s="21">
        <f t="shared" si="55"/>
        <v>34.125</v>
      </c>
      <c r="T338" s="21">
        <f t="shared" si="56"/>
        <v>29.925000000000001</v>
      </c>
      <c r="U338" s="21">
        <f t="shared" si="57"/>
        <v>41.625</v>
      </c>
      <c r="V338" s="20">
        <f t="shared" si="58"/>
        <v>39.674999999999997</v>
      </c>
      <c r="W338" s="20">
        <f t="shared" si="59"/>
        <v>40.162499999999994</v>
      </c>
    </row>
    <row r="339" spans="1:23" ht="13.5" x14ac:dyDescent="0.25">
      <c r="A339" s="3">
        <v>42496</v>
      </c>
      <c r="B339" s="2">
        <v>4.6589999999999998</v>
      </c>
      <c r="C339" s="2">
        <v>43.42108852074783</v>
      </c>
      <c r="D339" s="2">
        <v>-0.18419334181233182</v>
      </c>
      <c r="E339" s="2">
        <v>-0.11874736076170464</v>
      </c>
      <c r="F339" s="2">
        <v>4.7194399999999996</v>
      </c>
      <c r="G339" s="2">
        <v>4.8030400000000002</v>
      </c>
      <c r="H339" s="2">
        <v>4.6667999999999994</v>
      </c>
      <c r="I339" s="2">
        <v>4.9305720000000006</v>
      </c>
      <c r="J339" s="17">
        <v>5.9107465000000037</v>
      </c>
      <c r="K339" s="17" t="s">
        <v>55</v>
      </c>
      <c r="L339" s="17" t="s">
        <v>54</v>
      </c>
      <c r="M339" s="17" t="s">
        <v>47</v>
      </c>
      <c r="N339" s="20">
        <f t="shared" si="50"/>
        <v>50</v>
      </c>
      <c r="O339" s="20">
        <f t="shared" si="51"/>
        <v>100</v>
      </c>
      <c r="P339" s="20">
        <f t="shared" si="52"/>
        <v>0</v>
      </c>
      <c r="Q339" s="20">
        <f t="shared" si="53"/>
        <v>16.5</v>
      </c>
      <c r="R339" s="21">
        <f t="shared" si="54"/>
        <v>54.975000000000001</v>
      </c>
      <c r="S339" s="21">
        <f t="shared" si="55"/>
        <v>34.125</v>
      </c>
      <c r="T339" s="21">
        <f t="shared" si="56"/>
        <v>29.925000000000001</v>
      </c>
      <c r="U339" s="21">
        <f t="shared" si="57"/>
        <v>41.625</v>
      </c>
      <c r="V339" s="20">
        <f t="shared" si="58"/>
        <v>39.674999999999997</v>
      </c>
      <c r="W339" s="20">
        <f t="shared" si="59"/>
        <v>40.162499999999994</v>
      </c>
    </row>
    <row r="340" spans="1:23" ht="13.5" x14ac:dyDescent="0.25">
      <c r="A340" s="3">
        <v>42499</v>
      </c>
      <c r="B340" s="2">
        <v>4.7496999999999998</v>
      </c>
      <c r="C340" s="2">
        <v>48.939987244177239</v>
      </c>
      <c r="D340" s="2">
        <v>-0.14926325103929994</v>
      </c>
      <c r="E340" s="2">
        <v>-0.11678553356596469</v>
      </c>
      <c r="F340" s="2">
        <v>4.7295199999999999</v>
      </c>
      <c r="G340" s="2">
        <v>4.7980099999999997</v>
      </c>
      <c r="H340" s="2">
        <v>4.6751149999999999</v>
      </c>
      <c r="I340" s="2">
        <v>4.9238239999999998</v>
      </c>
      <c r="J340" s="17">
        <v>5.8985830000000057</v>
      </c>
      <c r="K340" s="17" t="s">
        <v>51</v>
      </c>
      <c r="L340" s="17" t="s">
        <v>54</v>
      </c>
      <c r="M340" s="17" t="s">
        <v>52</v>
      </c>
      <c r="N340" s="20">
        <f t="shared" si="50"/>
        <v>50</v>
      </c>
      <c r="O340" s="20">
        <f t="shared" si="51"/>
        <v>100</v>
      </c>
      <c r="P340" s="20">
        <f t="shared" si="52"/>
        <v>0</v>
      </c>
      <c r="Q340" s="20">
        <f t="shared" si="53"/>
        <v>83.5</v>
      </c>
      <c r="R340" s="21">
        <f t="shared" si="54"/>
        <v>65.025000000000006</v>
      </c>
      <c r="S340" s="21">
        <f t="shared" si="55"/>
        <v>50.875</v>
      </c>
      <c r="T340" s="21">
        <f t="shared" si="56"/>
        <v>60.075000000000003</v>
      </c>
      <c r="U340" s="21">
        <f t="shared" si="57"/>
        <v>58.375</v>
      </c>
      <c r="V340" s="20">
        <f t="shared" si="58"/>
        <v>58.658333333333339</v>
      </c>
      <c r="W340" s="20">
        <f t="shared" si="59"/>
        <v>58.587500000000006</v>
      </c>
    </row>
    <row r="341" spans="1:23" ht="13.5" x14ac:dyDescent="0.25">
      <c r="A341" s="3">
        <v>42500</v>
      </c>
      <c r="B341" s="2">
        <v>4.6841999999999997</v>
      </c>
      <c r="C341" s="2">
        <v>45.489150900452593</v>
      </c>
      <c r="D341" s="2">
        <v>-9.4616447715252683E-2</v>
      </c>
      <c r="E341" s="2">
        <v>-0.11152381568961867</v>
      </c>
      <c r="F341" s="2">
        <v>4.7144199999999996</v>
      </c>
      <c r="G341" s="2">
        <v>4.7733299999999996</v>
      </c>
      <c r="H341" s="2">
        <v>4.6826699999999999</v>
      </c>
      <c r="I341" s="2">
        <v>4.9146580000000002</v>
      </c>
      <c r="J341" s="17">
        <v>5.8859915000000047</v>
      </c>
      <c r="K341" s="17" t="s">
        <v>55</v>
      </c>
      <c r="L341" s="17" t="s">
        <v>54</v>
      </c>
      <c r="M341" s="17" t="s">
        <v>47</v>
      </c>
      <c r="N341" s="20">
        <f t="shared" si="50"/>
        <v>50</v>
      </c>
      <c r="O341" s="20">
        <f t="shared" si="51"/>
        <v>100</v>
      </c>
      <c r="P341" s="20">
        <f t="shared" si="52"/>
        <v>0</v>
      </c>
      <c r="Q341" s="20">
        <f t="shared" si="53"/>
        <v>16.5</v>
      </c>
      <c r="R341" s="21">
        <f t="shared" si="54"/>
        <v>54.975000000000001</v>
      </c>
      <c r="S341" s="21">
        <f t="shared" si="55"/>
        <v>34.125</v>
      </c>
      <c r="T341" s="21">
        <f t="shared" si="56"/>
        <v>29.925000000000001</v>
      </c>
      <c r="U341" s="21">
        <f t="shared" si="57"/>
        <v>41.625</v>
      </c>
      <c r="V341" s="20">
        <f t="shared" si="58"/>
        <v>39.674999999999997</v>
      </c>
      <c r="W341" s="20">
        <f t="shared" si="59"/>
        <v>40.162499999999994</v>
      </c>
    </row>
    <row r="342" spans="1:23" ht="13.5" x14ac:dyDescent="0.25">
      <c r="A342" s="3">
        <v>42501</v>
      </c>
      <c r="B342" s="2">
        <v>4.7344999999999997</v>
      </c>
      <c r="C342" s="2">
        <v>48.49273874522887</v>
      </c>
      <c r="D342" s="2">
        <v>-5.086791009424374E-2</v>
      </c>
      <c r="E342" s="2">
        <v>-0.10478318216267377</v>
      </c>
      <c r="F342" s="2">
        <v>4.7053400000000005</v>
      </c>
      <c r="G342" s="2">
        <v>4.7531799999999986</v>
      </c>
      <c r="H342" s="2">
        <v>4.6927399999999997</v>
      </c>
      <c r="I342" s="2">
        <v>4.9014600000000002</v>
      </c>
      <c r="J342" s="17">
        <v>5.8731475000000053</v>
      </c>
      <c r="K342" s="17" t="s">
        <v>51</v>
      </c>
      <c r="L342" s="17" t="s">
        <v>54</v>
      </c>
      <c r="M342" s="17" t="s">
        <v>53</v>
      </c>
      <c r="N342" s="20">
        <f t="shared" si="50"/>
        <v>50</v>
      </c>
      <c r="O342" s="20">
        <f t="shared" si="51"/>
        <v>100</v>
      </c>
      <c r="P342" s="20">
        <f t="shared" si="52"/>
        <v>0</v>
      </c>
      <c r="Q342" s="20">
        <f t="shared" si="53"/>
        <v>66.5</v>
      </c>
      <c r="R342" s="21">
        <f t="shared" si="54"/>
        <v>62.475000000000001</v>
      </c>
      <c r="S342" s="21">
        <f t="shared" si="55"/>
        <v>46.625</v>
      </c>
      <c r="T342" s="21">
        <f t="shared" si="56"/>
        <v>52.424999999999997</v>
      </c>
      <c r="U342" s="21">
        <f t="shared" si="57"/>
        <v>54.125</v>
      </c>
      <c r="V342" s="20">
        <f t="shared" si="58"/>
        <v>53.841666666666661</v>
      </c>
      <c r="W342" s="20">
        <f t="shared" si="59"/>
        <v>53.912499999999994</v>
      </c>
    </row>
    <row r="343" spans="1:23" ht="13.5" x14ac:dyDescent="0.25">
      <c r="A343" s="3">
        <v>42502</v>
      </c>
      <c r="B343" s="2">
        <v>4.7596999999999996</v>
      </c>
      <c r="C343" s="2">
        <v>49.979770724472687</v>
      </c>
      <c r="D343" s="2">
        <v>-1.7136515546795295E-2</v>
      </c>
      <c r="E343" s="2">
        <v>-9.3384200111608778E-2</v>
      </c>
      <c r="F343" s="2">
        <v>4.7174199999999997</v>
      </c>
      <c r="G343" s="2">
        <v>4.736559999999999</v>
      </c>
      <c r="H343" s="2">
        <v>4.7055850000000001</v>
      </c>
      <c r="I343" s="2">
        <v>4.8843340000000008</v>
      </c>
      <c r="J343" s="17">
        <v>5.8594225000000053</v>
      </c>
      <c r="K343" s="17" t="s">
        <v>51</v>
      </c>
      <c r="L343" s="17" t="s">
        <v>54</v>
      </c>
      <c r="M343" s="17" t="s">
        <v>52</v>
      </c>
      <c r="N343" s="20">
        <f t="shared" si="50"/>
        <v>50</v>
      </c>
      <c r="O343" s="20">
        <f t="shared" si="51"/>
        <v>100</v>
      </c>
      <c r="P343" s="20">
        <f t="shared" si="52"/>
        <v>0</v>
      </c>
      <c r="Q343" s="20">
        <f t="shared" si="53"/>
        <v>83.5</v>
      </c>
      <c r="R343" s="21">
        <f t="shared" si="54"/>
        <v>65.025000000000006</v>
      </c>
      <c r="S343" s="21">
        <f t="shared" si="55"/>
        <v>50.875</v>
      </c>
      <c r="T343" s="21">
        <f t="shared" si="56"/>
        <v>60.075000000000003</v>
      </c>
      <c r="U343" s="21">
        <f t="shared" si="57"/>
        <v>58.375</v>
      </c>
      <c r="V343" s="20">
        <f t="shared" si="58"/>
        <v>58.658333333333339</v>
      </c>
      <c r="W343" s="20">
        <f t="shared" si="59"/>
        <v>58.587500000000006</v>
      </c>
    </row>
    <row r="344" spans="1:23" ht="13.5" x14ac:dyDescent="0.25">
      <c r="A344" s="3">
        <v>42503</v>
      </c>
      <c r="B344" s="2">
        <v>4.7698</v>
      </c>
      <c r="C344" s="2">
        <v>50.595407686418952</v>
      </c>
      <c r="D344" s="2">
        <v>-2.5368586729053177E-3</v>
      </c>
      <c r="E344" s="2">
        <v>-8.3410167446138869E-2</v>
      </c>
      <c r="F344" s="2">
        <v>4.7395799999999992</v>
      </c>
      <c r="G344" s="2">
        <v>4.7295099999999994</v>
      </c>
      <c r="H344" s="2">
        <v>4.7199400000000002</v>
      </c>
      <c r="I344" s="2">
        <v>4.870432000000001</v>
      </c>
      <c r="J344" s="17">
        <v>5.8452440000000045</v>
      </c>
      <c r="K344" s="17" t="s">
        <v>51</v>
      </c>
      <c r="L344" s="17" t="s">
        <v>54</v>
      </c>
      <c r="M344" s="17" t="s">
        <v>52</v>
      </c>
      <c r="N344" s="20">
        <f t="shared" si="50"/>
        <v>50</v>
      </c>
      <c r="O344" s="20">
        <f t="shared" si="51"/>
        <v>100</v>
      </c>
      <c r="P344" s="20">
        <f t="shared" si="52"/>
        <v>0</v>
      </c>
      <c r="Q344" s="20">
        <f t="shared" si="53"/>
        <v>83.5</v>
      </c>
      <c r="R344" s="21">
        <f t="shared" si="54"/>
        <v>65.025000000000006</v>
      </c>
      <c r="S344" s="21">
        <f t="shared" si="55"/>
        <v>50.875</v>
      </c>
      <c r="T344" s="21">
        <f t="shared" si="56"/>
        <v>60.075000000000003</v>
      </c>
      <c r="U344" s="21">
        <f t="shared" si="57"/>
        <v>58.375</v>
      </c>
      <c r="V344" s="20">
        <f t="shared" si="58"/>
        <v>58.658333333333339</v>
      </c>
      <c r="W344" s="20">
        <f t="shared" si="59"/>
        <v>58.587500000000006</v>
      </c>
    </row>
    <row r="345" spans="1:23" ht="13.5" x14ac:dyDescent="0.25">
      <c r="A345" s="3">
        <v>42506</v>
      </c>
      <c r="B345" s="2">
        <v>4.7698</v>
      </c>
      <c r="C345" s="2">
        <v>50.595407686418952</v>
      </c>
      <c r="D345" s="2">
        <v>-1.1958359883698755E-2</v>
      </c>
      <c r="E345" s="2">
        <v>-7.1304861082431559E-2</v>
      </c>
      <c r="F345" s="2">
        <v>4.7435999999999998</v>
      </c>
      <c r="G345" s="2">
        <v>4.7365599999999999</v>
      </c>
      <c r="H345" s="2">
        <v>4.7358050000000009</v>
      </c>
      <c r="I345" s="2">
        <v>4.8570340000000005</v>
      </c>
      <c r="J345" s="17">
        <v>5.8310655000000056</v>
      </c>
      <c r="K345" s="17" t="s">
        <v>51</v>
      </c>
      <c r="L345" s="17" t="s">
        <v>54</v>
      </c>
      <c r="M345" s="17" t="s">
        <v>52</v>
      </c>
      <c r="N345" s="20">
        <f t="shared" si="50"/>
        <v>50</v>
      </c>
      <c r="O345" s="20">
        <f t="shared" si="51"/>
        <v>100</v>
      </c>
      <c r="P345" s="20">
        <f t="shared" si="52"/>
        <v>0</v>
      </c>
      <c r="Q345" s="20">
        <f t="shared" si="53"/>
        <v>83.5</v>
      </c>
      <c r="R345" s="21">
        <f t="shared" si="54"/>
        <v>65.025000000000006</v>
      </c>
      <c r="S345" s="21">
        <f t="shared" si="55"/>
        <v>50.875</v>
      </c>
      <c r="T345" s="21">
        <f t="shared" si="56"/>
        <v>60.075000000000003</v>
      </c>
      <c r="U345" s="21">
        <f t="shared" si="57"/>
        <v>58.375</v>
      </c>
      <c r="V345" s="20">
        <f t="shared" si="58"/>
        <v>58.658333333333339</v>
      </c>
      <c r="W345" s="20">
        <f t="shared" si="59"/>
        <v>58.587500000000006</v>
      </c>
    </row>
    <row r="346" spans="1:23" ht="13.5" x14ac:dyDescent="0.25">
      <c r="A346" s="3">
        <v>42507</v>
      </c>
      <c r="B346" s="2">
        <v>4.8101000000000003</v>
      </c>
      <c r="C346" s="2">
        <v>53.257621051484413</v>
      </c>
      <c r="D346" s="2">
        <v>-1.3699896617127116E-2</v>
      </c>
      <c r="E346" s="2">
        <v>-6.0716288435573196E-2</v>
      </c>
      <c r="F346" s="2">
        <v>4.7687799999999996</v>
      </c>
      <c r="G346" s="2">
        <v>4.7416</v>
      </c>
      <c r="H346" s="2">
        <v>4.7509150000000009</v>
      </c>
      <c r="I346" s="2">
        <v>4.8462560000000003</v>
      </c>
      <c r="J346" s="17">
        <v>5.8173655000000046</v>
      </c>
      <c r="K346" s="17" t="s">
        <v>51</v>
      </c>
      <c r="L346" s="17" t="s">
        <v>54</v>
      </c>
      <c r="M346" s="17" t="s">
        <v>52</v>
      </c>
      <c r="N346" s="20">
        <f t="shared" si="50"/>
        <v>50</v>
      </c>
      <c r="O346" s="20">
        <f t="shared" si="51"/>
        <v>100</v>
      </c>
      <c r="P346" s="20">
        <f t="shared" si="52"/>
        <v>0</v>
      </c>
      <c r="Q346" s="20">
        <f t="shared" si="53"/>
        <v>83.5</v>
      </c>
      <c r="R346" s="21">
        <f t="shared" si="54"/>
        <v>65.025000000000006</v>
      </c>
      <c r="S346" s="21">
        <f t="shared" si="55"/>
        <v>50.875</v>
      </c>
      <c r="T346" s="21">
        <f t="shared" si="56"/>
        <v>60.075000000000003</v>
      </c>
      <c r="U346" s="21">
        <f t="shared" si="57"/>
        <v>58.375</v>
      </c>
      <c r="V346" s="20">
        <f t="shared" si="58"/>
        <v>58.658333333333339</v>
      </c>
      <c r="W346" s="20">
        <f t="shared" si="59"/>
        <v>58.587500000000006</v>
      </c>
    </row>
    <row r="347" spans="1:23" ht="13.5" x14ac:dyDescent="0.25">
      <c r="A347" s="3">
        <v>42508</v>
      </c>
      <c r="B347" s="2">
        <v>4.8251999999999997</v>
      </c>
      <c r="C347" s="2">
        <v>54.252341385034129</v>
      </c>
      <c r="D347" s="2">
        <v>-1.3493409481014851E-2</v>
      </c>
      <c r="E347" s="2">
        <v>-5.1724576539884562E-2</v>
      </c>
      <c r="F347" s="2">
        <v>4.7869200000000003</v>
      </c>
      <c r="G347" s="2">
        <v>4.7461300000000008</v>
      </c>
      <c r="H347" s="2">
        <v>4.7667799999999998</v>
      </c>
      <c r="I347" s="2">
        <v>4.8351760000000015</v>
      </c>
      <c r="J347" s="17">
        <v>5.8039680000000029</v>
      </c>
      <c r="K347" s="17" t="s">
        <v>51</v>
      </c>
      <c r="L347" s="17" t="s">
        <v>54</v>
      </c>
      <c r="M347" s="17" t="s">
        <v>52</v>
      </c>
      <c r="N347" s="20">
        <f t="shared" si="50"/>
        <v>50</v>
      </c>
      <c r="O347" s="20">
        <f t="shared" si="51"/>
        <v>100</v>
      </c>
      <c r="P347" s="20">
        <f t="shared" si="52"/>
        <v>0</v>
      </c>
      <c r="Q347" s="20">
        <f t="shared" si="53"/>
        <v>83.5</v>
      </c>
      <c r="R347" s="21">
        <f t="shared" si="54"/>
        <v>65.025000000000006</v>
      </c>
      <c r="S347" s="21">
        <f t="shared" si="55"/>
        <v>50.875</v>
      </c>
      <c r="T347" s="21">
        <f t="shared" si="56"/>
        <v>60.075000000000003</v>
      </c>
      <c r="U347" s="21">
        <f t="shared" si="57"/>
        <v>58.375</v>
      </c>
      <c r="V347" s="20">
        <f t="shared" si="58"/>
        <v>58.658333333333339</v>
      </c>
      <c r="W347" s="20">
        <f t="shared" si="59"/>
        <v>58.587500000000006</v>
      </c>
    </row>
    <row r="348" spans="1:23" ht="13.5" x14ac:dyDescent="0.25">
      <c r="A348" s="3">
        <v>42509</v>
      </c>
      <c r="B348" s="2">
        <v>4.8353000000000002</v>
      </c>
      <c r="C348" s="2">
        <v>54.94302840081469</v>
      </c>
      <c r="D348" s="2">
        <v>-2.6842248226441434E-2</v>
      </c>
      <c r="E348" s="2">
        <v>-4.2177699980110686E-2</v>
      </c>
      <c r="F348" s="2">
        <v>4.8020399999999999</v>
      </c>
      <c r="G348" s="2">
        <v>4.7597300000000002</v>
      </c>
      <c r="H348" s="2">
        <v>4.7818899999999998</v>
      </c>
      <c r="I348" s="2">
        <v>4.823290000000001</v>
      </c>
      <c r="J348" s="17">
        <v>5.7908725000000025</v>
      </c>
      <c r="K348" s="17" t="s">
        <v>51</v>
      </c>
      <c r="L348" s="17" t="s">
        <v>54</v>
      </c>
      <c r="M348" s="17" t="s">
        <v>52</v>
      </c>
      <c r="N348" s="20">
        <f t="shared" si="50"/>
        <v>50</v>
      </c>
      <c r="O348" s="20">
        <f t="shared" si="51"/>
        <v>100</v>
      </c>
      <c r="P348" s="20">
        <f t="shared" si="52"/>
        <v>0</v>
      </c>
      <c r="Q348" s="20">
        <f t="shared" si="53"/>
        <v>83.5</v>
      </c>
      <c r="R348" s="21">
        <f t="shared" si="54"/>
        <v>65.025000000000006</v>
      </c>
      <c r="S348" s="21">
        <f t="shared" si="55"/>
        <v>50.875</v>
      </c>
      <c r="T348" s="21">
        <f t="shared" si="56"/>
        <v>60.075000000000003</v>
      </c>
      <c r="U348" s="21">
        <f t="shared" si="57"/>
        <v>58.375</v>
      </c>
      <c r="V348" s="20">
        <f t="shared" si="58"/>
        <v>58.658333333333339</v>
      </c>
      <c r="W348" s="20">
        <f t="shared" si="59"/>
        <v>58.587500000000006</v>
      </c>
    </row>
    <row r="349" spans="1:23" ht="13.5" x14ac:dyDescent="0.25">
      <c r="A349" s="3">
        <v>42510</v>
      </c>
      <c r="B349" s="2">
        <v>4.8856000000000002</v>
      </c>
      <c r="C349" s="2">
        <v>58.318159180524269</v>
      </c>
      <c r="D349" s="2">
        <v>-4.8470629030108014E-2</v>
      </c>
      <c r="E349" s="2">
        <v>-3.4062459154288412E-2</v>
      </c>
      <c r="F349" s="2">
        <v>4.8252000000000006</v>
      </c>
      <c r="G349" s="2">
        <v>4.7823899999999995</v>
      </c>
      <c r="H349" s="2">
        <v>4.7927149999999994</v>
      </c>
      <c r="I349" s="2">
        <v>4.8130140000000008</v>
      </c>
      <c r="J349" s="17">
        <v>5.7787840000000026</v>
      </c>
      <c r="K349" s="17" t="s">
        <v>51</v>
      </c>
      <c r="L349" s="17" t="s">
        <v>54</v>
      </c>
      <c r="M349" s="17" t="s">
        <v>52</v>
      </c>
      <c r="N349" s="20">
        <f t="shared" si="50"/>
        <v>50</v>
      </c>
      <c r="O349" s="20">
        <f t="shared" si="51"/>
        <v>100</v>
      </c>
      <c r="P349" s="20">
        <f t="shared" si="52"/>
        <v>0</v>
      </c>
      <c r="Q349" s="20">
        <f t="shared" si="53"/>
        <v>83.5</v>
      </c>
      <c r="R349" s="21">
        <f t="shared" si="54"/>
        <v>65.025000000000006</v>
      </c>
      <c r="S349" s="21">
        <f t="shared" si="55"/>
        <v>50.875</v>
      </c>
      <c r="T349" s="21">
        <f t="shared" si="56"/>
        <v>60.075000000000003</v>
      </c>
      <c r="U349" s="21">
        <f t="shared" si="57"/>
        <v>58.375</v>
      </c>
      <c r="V349" s="20">
        <f t="shared" si="58"/>
        <v>58.658333333333339</v>
      </c>
      <c r="W349" s="20">
        <f t="shared" si="59"/>
        <v>58.587500000000006</v>
      </c>
    </row>
    <row r="350" spans="1:23" ht="13.5" x14ac:dyDescent="0.25">
      <c r="A350" s="3">
        <v>42513</v>
      </c>
      <c r="B350" s="2">
        <v>5.0266999999999999</v>
      </c>
      <c r="C350" s="2">
        <v>66.00990173032875</v>
      </c>
      <c r="D350" s="2">
        <v>-6.3943911665115927E-2</v>
      </c>
      <c r="E350" s="2">
        <v>-2.8812375950520247E-2</v>
      </c>
      <c r="F350" s="2">
        <v>4.8765799999999997</v>
      </c>
      <c r="G350" s="2">
        <v>4.8100900000000006</v>
      </c>
      <c r="H350" s="2">
        <v>4.8040500000000002</v>
      </c>
      <c r="I350" s="2">
        <v>4.803948000000001</v>
      </c>
      <c r="J350" s="17">
        <v>5.7674515000000017</v>
      </c>
      <c r="K350" s="17" t="s">
        <v>51</v>
      </c>
      <c r="L350" s="17" t="s">
        <v>54</v>
      </c>
      <c r="M350" s="17" t="s">
        <v>52</v>
      </c>
      <c r="N350" s="20">
        <f t="shared" si="50"/>
        <v>50</v>
      </c>
      <c r="O350" s="20">
        <f t="shared" si="51"/>
        <v>100</v>
      </c>
      <c r="P350" s="20">
        <f t="shared" si="52"/>
        <v>0</v>
      </c>
      <c r="Q350" s="20">
        <f t="shared" si="53"/>
        <v>83.5</v>
      </c>
      <c r="R350" s="21">
        <f t="shared" si="54"/>
        <v>65.025000000000006</v>
      </c>
      <c r="S350" s="21">
        <f t="shared" si="55"/>
        <v>50.875</v>
      </c>
      <c r="T350" s="21">
        <f t="shared" si="56"/>
        <v>60.075000000000003</v>
      </c>
      <c r="U350" s="21">
        <f t="shared" si="57"/>
        <v>58.375</v>
      </c>
      <c r="V350" s="20">
        <f t="shared" si="58"/>
        <v>58.658333333333339</v>
      </c>
      <c r="W350" s="20">
        <f t="shared" si="59"/>
        <v>58.587500000000006</v>
      </c>
    </row>
    <row r="351" spans="1:23" ht="13.5" x14ac:dyDescent="0.25">
      <c r="A351" s="3">
        <v>42514</v>
      </c>
      <c r="B351" s="2">
        <v>5.0316999999999998</v>
      </c>
      <c r="C351" s="2">
        <v>66.247591392166001</v>
      </c>
      <c r="D351" s="2">
        <v>-8.8942136958467977E-2</v>
      </c>
      <c r="E351" s="2">
        <v>-2.2932111285329994E-2</v>
      </c>
      <c r="F351" s="2">
        <v>4.9209000000000005</v>
      </c>
      <c r="G351" s="2">
        <v>4.8448399999999996</v>
      </c>
      <c r="H351" s="2">
        <v>4.8090850000000005</v>
      </c>
      <c r="I351" s="2">
        <v>4.7953860000000015</v>
      </c>
      <c r="J351" s="17">
        <v>5.7564965000000017</v>
      </c>
      <c r="K351" s="17" t="s">
        <v>51</v>
      </c>
      <c r="L351" s="17" t="s">
        <v>54</v>
      </c>
      <c r="M351" s="17" t="s">
        <v>52</v>
      </c>
      <c r="N351" s="20">
        <f t="shared" si="50"/>
        <v>50</v>
      </c>
      <c r="O351" s="20">
        <f t="shared" si="51"/>
        <v>100</v>
      </c>
      <c r="P351" s="20">
        <f t="shared" si="52"/>
        <v>0</v>
      </c>
      <c r="Q351" s="20">
        <f t="shared" si="53"/>
        <v>83.5</v>
      </c>
      <c r="R351" s="21">
        <f t="shared" si="54"/>
        <v>65.025000000000006</v>
      </c>
      <c r="S351" s="21">
        <f t="shared" si="55"/>
        <v>50.875</v>
      </c>
      <c r="T351" s="21">
        <f t="shared" si="56"/>
        <v>60.075000000000003</v>
      </c>
      <c r="U351" s="21">
        <f t="shared" si="57"/>
        <v>58.375</v>
      </c>
      <c r="V351" s="20">
        <f t="shared" si="58"/>
        <v>58.658333333333339</v>
      </c>
      <c r="W351" s="20">
        <f t="shared" si="59"/>
        <v>58.587500000000006</v>
      </c>
    </row>
    <row r="352" spans="1:23" ht="13.5" x14ac:dyDescent="0.25">
      <c r="A352" s="3">
        <v>42515</v>
      </c>
      <c r="B352" s="2">
        <v>4.9359999999999999</v>
      </c>
      <c r="C352" s="2">
        <v>57.901648344140305</v>
      </c>
      <c r="D352" s="2">
        <v>-9.6646819032080167E-2</v>
      </c>
      <c r="E352" s="2">
        <v>-1.7154784680818821E-2</v>
      </c>
      <c r="F352" s="2">
        <v>4.94306</v>
      </c>
      <c r="G352" s="2">
        <v>4.8649900000000006</v>
      </c>
      <c r="H352" s="2">
        <v>4.8090850000000005</v>
      </c>
      <c r="I352" s="2">
        <v>4.7849100000000018</v>
      </c>
      <c r="J352" s="17">
        <v>5.7442825000000006</v>
      </c>
      <c r="K352" s="17" t="s">
        <v>51</v>
      </c>
      <c r="L352" s="17" t="s">
        <v>54</v>
      </c>
      <c r="M352" s="17" t="s">
        <v>52</v>
      </c>
      <c r="N352" s="20">
        <f t="shared" si="50"/>
        <v>50</v>
      </c>
      <c r="O352" s="20">
        <f t="shared" si="51"/>
        <v>100</v>
      </c>
      <c r="P352" s="20">
        <f t="shared" si="52"/>
        <v>0</v>
      </c>
      <c r="Q352" s="20">
        <f t="shared" si="53"/>
        <v>83.5</v>
      </c>
      <c r="R352" s="21">
        <f t="shared" si="54"/>
        <v>65.025000000000006</v>
      </c>
      <c r="S352" s="21">
        <f t="shared" si="55"/>
        <v>50.875</v>
      </c>
      <c r="T352" s="21">
        <f t="shared" si="56"/>
        <v>60.075000000000003</v>
      </c>
      <c r="U352" s="21">
        <f t="shared" si="57"/>
        <v>58.375</v>
      </c>
      <c r="V352" s="20">
        <f t="shared" si="58"/>
        <v>58.658333333333339</v>
      </c>
      <c r="W352" s="20">
        <f t="shared" si="59"/>
        <v>58.587500000000006</v>
      </c>
    </row>
    <row r="353" spans="1:23" ht="13.5" x14ac:dyDescent="0.25">
      <c r="A353" s="3">
        <v>42516</v>
      </c>
      <c r="B353" s="2">
        <v>4.8101000000000003</v>
      </c>
      <c r="C353" s="2">
        <v>49.132238786089992</v>
      </c>
      <c r="D353" s="2">
        <v>-9.0675309898504253E-2</v>
      </c>
      <c r="E353" s="2">
        <v>-9.2712055268142166E-3</v>
      </c>
      <c r="F353" s="2">
        <v>4.9380199999999999</v>
      </c>
      <c r="G353" s="2">
        <v>4.8700299999999999</v>
      </c>
      <c r="H353" s="2">
        <v>4.8032950000000003</v>
      </c>
      <c r="I353" s="2">
        <v>4.7743340000000014</v>
      </c>
      <c r="J353" s="17">
        <v>5.7315649999999998</v>
      </c>
      <c r="K353" s="17" t="s">
        <v>51</v>
      </c>
      <c r="L353" s="17" t="s">
        <v>54</v>
      </c>
      <c r="M353" s="17" t="s">
        <v>53</v>
      </c>
      <c r="N353" s="20">
        <f t="shared" si="50"/>
        <v>50</v>
      </c>
      <c r="O353" s="20">
        <f t="shared" si="51"/>
        <v>100</v>
      </c>
      <c r="P353" s="20">
        <f t="shared" si="52"/>
        <v>0</v>
      </c>
      <c r="Q353" s="20">
        <f t="shared" si="53"/>
        <v>66.5</v>
      </c>
      <c r="R353" s="21">
        <f t="shared" si="54"/>
        <v>62.475000000000001</v>
      </c>
      <c r="S353" s="21">
        <f t="shared" si="55"/>
        <v>46.625</v>
      </c>
      <c r="T353" s="21">
        <f t="shared" si="56"/>
        <v>52.424999999999997</v>
      </c>
      <c r="U353" s="21">
        <f t="shared" si="57"/>
        <v>54.125</v>
      </c>
      <c r="V353" s="20">
        <f t="shared" si="58"/>
        <v>53.841666666666661</v>
      </c>
      <c r="W353" s="20">
        <f t="shared" si="59"/>
        <v>53.912499999999994</v>
      </c>
    </row>
    <row r="354" spans="1:23" ht="13.5" x14ac:dyDescent="0.25">
      <c r="A354" s="3">
        <v>42517</v>
      </c>
      <c r="B354" s="2">
        <v>4.8353000000000002</v>
      </c>
      <c r="C354" s="2">
        <v>50.740400780066288</v>
      </c>
      <c r="D354" s="2">
        <v>-8.5850619723782273E-2</v>
      </c>
      <c r="E354" s="2">
        <v>1.0564040228495143E-3</v>
      </c>
      <c r="F354" s="2">
        <v>4.9279599999999997</v>
      </c>
      <c r="G354" s="2">
        <v>4.8765799999999997</v>
      </c>
      <c r="H354" s="2">
        <v>4.8030450000000009</v>
      </c>
      <c r="I354" s="2">
        <v>4.7644620000000009</v>
      </c>
      <c r="J354" s="17">
        <v>5.7189734999999988</v>
      </c>
      <c r="K354" s="17" t="s">
        <v>51</v>
      </c>
      <c r="L354" s="17" t="s">
        <v>54</v>
      </c>
      <c r="M354" s="17" t="s">
        <v>53</v>
      </c>
      <c r="N354" s="20">
        <f t="shared" si="50"/>
        <v>50</v>
      </c>
      <c r="O354" s="20">
        <f t="shared" si="51"/>
        <v>100</v>
      </c>
      <c r="P354" s="20">
        <f t="shared" si="52"/>
        <v>0</v>
      </c>
      <c r="Q354" s="20">
        <f t="shared" si="53"/>
        <v>66.5</v>
      </c>
      <c r="R354" s="21">
        <f t="shared" si="54"/>
        <v>62.475000000000001</v>
      </c>
      <c r="S354" s="21">
        <f t="shared" si="55"/>
        <v>46.625</v>
      </c>
      <c r="T354" s="21">
        <f t="shared" si="56"/>
        <v>52.424999999999997</v>
      </c>
      <c r="U354" s="21">
        <f t="shared" si="57"/>
        <v>54.125</v>
      </c>
      <c r="V354" s="20">
        <f t="shared" si="58"/>
        <v>53.841666666666661</v>
      </c>
      <c r="W354" s="20">
        <f t="shared" si="59"/>
        <v>53.912499999999994</v>
      </c>
    </row>
    <row r="355" spans="1:23" ht="13.5" x14ac:dyDescent="0.25">
      <c r="A355" s="3">
        <v>42520</v>
      </c>
      <c r="B355" s="2">
        <v>4.8301999999999996</v>
      </c>
      <c r="C355" s="2">
        <v>50.393174008726611</v>
      </c>
      <c r="D355" s="2">
        <v>-8.1460898137049043E-2</v>
      </c>
      <c r="E355" s="2">
        <v>9.4772715443450593E-3</v>
      </c>
      <c r="F355" s="2">
        <v>4.8886599999999998</v>
      </c>
      <c r="G355" s="2">
        <v>4.8826199999999993</v>
      </c>
      <c r="H355" s="2">
        <v>4.8095900000000018</v>
      </c>
      <c r="I355" s="2">
        <v>4.755294000000001</v>
      </c>
      <c r="J355" s="17">
        <v>5.7062554999999975</v>
      </c>
      <c r="K355" s="17" t="s">
        <v>55</v>
      </c>
      <c r="L355" s="17" t="s">
        <v>54</v>
      </c>
      <c r="M355" s="17" t="s">
        <v>47</v>
      </c>
      <c r="N355" s="20">
        <f t="shared" si="50"/>
        <v>50</v>
      </c>
      <c r="O355" s="20">
        <f t="shared" si="51"/>
        <v>100</v>
      </c>
      <c r="P355" s="20">
        <f t="shared" si="52"/>
        <v>0</v>
      </c>
      <c r="Q355" s="20">
        <f t="shared" si="53"/>
        <v>16.5</v>
      </c>
      <c r="R355" s="21">
        <f t="shared" si="54"/>
        <v>54.975000000000001</v>
      </c>
      <c r="S355" s="21">
        <f t="shared" si="55"/>
        <v>34.125</v>
      </c>
      <c r="T355" s="21">
        <f t="shared" si="56"/>
        <v>29.925000000000001</v>
      </c>
      <c r="U355" s="21">
        <f t="shared" si="57"/>
        <v>41.625</v>
      </c>
      <c r="V355" s="20">
        <f t="shared" si="58"/>
        <v>39.674999999999997</v>
      </c>
      <c r="W355" s="20">
        <f t="shared" si="59"/>
        <v>40.162499999999994</v>
      </c>
    </row>
    <row r="356" spans="1:23" ht="13.5" x14ac:dyDescent="0.25">
      <c r="A356" s="3">
        <v>42521</v>
      </c>
      <c r="B356" s="2">
        <v>4.6891999999999996</v>
      </c>
      <c r="C356" s="2">
        <v>41.863564772158838</v>
      </c>
      <c r="D356" s="2">
        <v>-6.1137202898018828E-2</v>
      </c>
      <c r="E356" s="2">
        <v>1.6216973750091311E-2</v>
      </c>
      <c r="F356" s="2">
        <v>4.8201599999999996</v>
      </c>
      <c r="G356" s="2">
        <v>4.8705300000000005</v>
      </c>
      <c r="H356" s="2">
        <v>4.8060650000000011</v>
      </c>
      <c r="I356" s="2">
        <v>4.7443140000000001</v>
      </c>
      <c r="J356" s="17">
        <v>5.6929584999999996</v>
      </c>
      <c r="K356" s="17" t="s">
        <v>55</v>
      </c>
      <c r="L356" s="17" t="s">
        <v>54</v>
      </c>
      <c r="M356" s="17" t="s">
        <v>47</v>
      </c>
      <c r="N356" s="20">
        <f t="shared" si="50"/>
        <v>50</v>
      </c>
      <c r="O356" s="20">
        <f t="shared" si="51"/>
        <v>100</v>
      </c>
      <c r="P356" s="20">
        <f t="shared" si="52"/>
        <v>0</v>
      </c>
      <c r="Q356" s="20">
        <f t="shared" si="53"/>
        <v>16.5</v>
      </c>
      <c r="R356" s="21">
        <f t="shared" si="54"/>
        <v>54.975000000000001</v>
      </c>
      <c r="S356" s="21">
        <f t="shared" si="55"/>
        <v>34.125</v>
      </c>
      <c r="T356" s="21">
        <f t="shared" si="56"/>
        <v>29.925000000000001</v>
      </c>
      <c r="U356" s="21">
        <f t="shared" si="57"/>
        <v>41.625</v>
      </c>
      <c r="V356" s="20">
        <f t="shared" si="58"/>
        <v>39.674999999999997</v>
      </c>
      <c r="W356" s="20">
        <f t="shared" si="59"/>
        <v>40.162499999999994</v>
      </c>
    </row>
    <row r="357" spans="1:23" ht="13.5" x14ac:dyDescent="0.25">
      <c r="A357" s="3">
        <v>42522</v>
      </c>
      <c r="B357" s="2">
        <v>4.6841999999999997</v>
      </c>
      <c r="C357" s="2">
        <v>41.594701789438858</v>
      </c>
      <c r="D357" s="2">
        <v>-4.0446134515324417E-2</v>
      </c>
      <c r="E357" s="2">
        <v>2.2384480887316968E-2</v>
      </c>
      <c r="F357" s="2">
        <v>4.7698</v>
      </c>
      <c r="G357" s="2">
        <v>4.8564299999999987</v>
      </c>
      <c r="H357" s="2">
        <v>4.8012800000000011</v>
      </c>
      <c r="I357" s="2">
        <v>4.7353500000000004</v>
      </c>
      <c r="J357" s="17">
        <v>5.680114999999998</v>
      </c>
      <c r="K357" s="17" t="s">
        <v>55</v>
      </c>
      <c r="L357" s="17" t="s">
        <v>54</v>
      </c>
      <c r="M357" s="17" t="s">
        <v>47</v>
      </c>
      <c r="N357" s="20">
        <f t="shared" si="50"/>
        <v>50</v>
      </c>
      <c r="O357" s="20">
        <f t="shared" si="51"/>
        <v>100</v>
      </c>
      <c r="P357" s="20">
        <f t="shared" si="52"/>
        <v>0</v>
      </c>
      <c r="Q357" s="20">
        <f t="shared" si="53"/>
        <v>16.5</v>
      </c>
      <c r="R357" s="21">
        <f t="shared" si="54"/>
        <v>54.975000000000001</v>
      </c>
      <c r="S357" s="21">
        <f t="shared" si="55"/>
        <v>34.125</v>
      </c>
      <c r="T357" s="21">
        <f t="shared" si="56"/>
        <v>29.925000000000001</v>
      </c>
      <c r="U357" s="21">
        <f t="shared" si="57"/>
        <v>41.625</v>
      </c>
      <c r="V357" s="20">
        <f t="shared" si="58"/>
        <v>39.674999999999997</v>
      </c>
      <c r="W357" s="20">
        <f t="shared" si="59"/>
        <v>40.162499999999994</v>
      </c>
    </row>
    <row r="358" spans="1:23" ht="13.5" x14ac:dyDescent="0.25">
      <c r="A358" s="3">
        <v>42523</v>
      </c>
      <c r="B358" s="2">
        <v>4.6691000000000003</v>
      </c>
      <c r="C358" s="2">
        <v>40.743668474806228</v>
      </c>
      <c r="D358" s="2">
        <v>-1.9495056614178274E-2</v>
      </c>
      <c r="E358" s="2">
        <v>2.6385969132493282E-2</v>
      </c>
      <c r="F358" s="2">
        <v>4.7416</v>
      </c>
      <c r="G358" s="2">
        <v>4.8398099999999999</v>
      </c>
      <c r="H358" s="2">
        <v>4.7997700000000005</v>
      </c>
      <c r="I358" s="2">
        <v>4.7284000000000006</v>
      </c>
      <c r="J358" s="17">
        <v>5.6674979999999984</v>
      </c>
      <c r="K358" s="17" t="s">
        <v>55</v>
      </c>
      <c r="L358" s="17" t="s">
        <v>54</v>
      </c>
      <c r="M358" s="17" t="s">
        <v>47</v>
      </c>
      <c r="N358" s="20">
        <f t="shared" si="50"/>
        <v>50</v>
      </c>
      <c r="O358" s="20">
        <f t="shared" si="51"/>
        <v>100</v>
      </c>
      <c r="P358" s="20">
        <f t="shared" si="52"/>
        <v>0</v>
      </c>
      <c r="Q358" s="20">
        <f t="shared" si="53"/>
        <v>16.5</v>
      </c>
      <c r="R358" s="21">
        <f t="shared" si="54"/>
        <v>54.975000000000001</v>
      </c>
      <c r="S358" s="21">
        <f t="shared" si="55"/>
        <v>34.125</v>
      </c>
      <c r="T358" s="21">
        <f t="shared" si="56"/>
        <v>29.925000000000001</v>
      </c>
      <c r="U358" s="21">
        <f t="shared" si="57"/>
        <v>41.625</v>
      </c>
      <c r="V358" s="20">
        <f t="shared" si="58"/>
        <v>39.674999999999997</v>
      </c>
      <c r="W358" s="20">
        <f t="shared" si="59"/>
        <v>40.162499999999994</v>
      </c>
    </row>
    <row r="359" spans="1:23" ht="13.5" x14ac:dyDescent="0.25">
      <c r="A359" s="3">
        <v>42524</v>
      </c>
      <c r="B359" s="2">
        <v>4.7344999999999997</v>
      </c>
      <c r="C359" s="2">
        <v>45.905970006700578</v>
      </c>
      <c r="D359" s="2">
        <v>1.9298056344601022E-3</v>
      </c>
      <c r="E359" s="2">
        <v>3.0307627419641069E-2</v>
      </c>
      <c r="F359" s="2">
        <v>4.7214399999999994</v>
      </c>
      <c r="G359" s="2">
        <v>4.8246999999999991</v>
      </c>
      <c r="H359" s="2">
        <v>4.8035450000000006</v>
      </c>
      <c r="I359" s="2">
        <v>4.7235639999999997</v>
      </c>
      <c r="J359" s="17">
        <v>5.6554094999999984</v>
      </c>
      <c r="K359" s="17" t="s">
        <v>51</v>
      </c>
      <c r="L359" s="17" t="s">
        <v>54</v>
      </c>
      <c r="M359" s="17" t="s">
        <v>53</v>
      </c>
      <c r="N359" s="20">
        <f t="shared" si="50"/>
        <v>50</v>
      </c>
      <c r="O359" s="20">
        <f t="shared" si="51"/>
        <v>100</v>
      </c>
      <c r="P359" s="20">
        <f t="shared" si="52"/>
        <v>0</v>
      </c>
      <c r="Q359" s="20">
        <f t="shared" si="53"/>
        <v>66.5</v>
      </c>
      <c r="R359" s="21">
        <f t="shared" si="54"/>
        <v>62.475000000000001</v>
      </c>
      <c r="S359" s="21">
        <f t="shared" si="55"/>
        <v>46.625</v>
      </c>
      <c r="T359" s="21">
        <f t="shared" si="56"/>
        <v>52.424999999999997</v>
      </c>
      <c r="U359" s="21">
        <f t="shared" si="57"/>
        <v>54.125</v>
      </c>
      <c r="V359" s="20">
        <f t="shared" si="58"/>
        <v>53.841666666666661</v>
      </c>
      <c r="W359" s="20">
        <f t="shared" si="59"/>
        <v>53.912499999999994</v>
      </c>
    </row>
    <row r="360" spans="1:23" ht="13.5" x14ac:dyDescent="0.25">
      <c r="A360" s="3">
        <v>42527</v>
      </c>
      <c r="B360" s="2">
        <v>4.7344999999999997</v>
      </c>
      <c r="C360" s="2">
        <v>45.905970006700578</v>
      </c>
      <c r="D360" s="2">
        <v>4.2123303913199628E-2</v>
      </c>
      <c r="E360" s="2">
        <v>3.4670974580904068E-2</v>
      </c>
      <c r="F360" s="2">
        <v>4.7023000000000001</v>
      </c>
      <c r="G360" s="2">
        <v>4.7954799999999995</v>
      </c>
      <c r="H360" s="2">
        <v>4.8027850000000001</v>
      </c>
      <c r="I360" s="2">
        <v>4.7209439999999994</v>
      </c>
      <c r="J360" s="17">
        <v>5.6431949999999986</v>
      </c>
      <c r="K360" s="17" t="s">
        <v>51</v>
      </c>
      <c r="L360" s="17" t="s">
        <v>54</v>
      </c>
      <c r="M360" s="17" t="s">
        <v>53</v>
      </c>
      <c r="N360" s="20">
        <f t="shared" si="50"/>
        <v>50</v>
      </c>
      <c r="O360" s="20">
        <f t="shared" si="51"/>
        <v>100</v>
      </c>
      <c r="P360" s="20">
        <f t="shared" si="52"/>
        <v>0</v>
      </c>
      <c r="Q360" s="20">
        <f t="shared" si="53"/>
        <v>66.5</v>
      </c>
      <c r="R360" s="21">
        <f t="shared" si="54"/>
        <v>62.475000000000001</v>
      </c>
      <c r="S360" s="21">
        <f t="shared" si="55"/>
        <v>46.625</v>
      </c>
      <c r="T360" s="21">
        <f t="shared" si="56"/>
        <v>52.424999999999997</v>
      </c>
      <c r="U360" s="21">
        <f t="shared" si="57"/>
        <v>54.125</v>
      </c>
      <c r="V360" s="20">
        <f t="shared" si="58"/>
        <v>53.841666666666661</v>
      </c>
      <c r="W360" s="20">
        <f t="shared" si="59"/>
        <v>53.912499999999994</v>
      </c>
    </row>
    <row r="361" spans="1:23" ht="13.5" x14ac:dyDescent="0.25">
      <c r="A361" s="3">
        <v>42528</v>
      </c>
      <c r="B361" s="2">
        <v>4.7093999999999996</v>
      </c>
      <c r="C361" s="2">
        <v>44.192325236653183</v>
      </c>
      <c r="D361" s="2">
        <v>7.9092303374739714E-2</v>
      </c>
      <c r="E361" s="2">
        <v>3.5714860730410344E-2</v>
      </c>
      <c r="F361" s="2">
        <v>4.70634</v>
      </c>
      <c r="G361" s="2">
        <v>4.7632499999999993</v>
      </c>
      <c r="H361" s="2">
        <v>4.8040450000000003</v>
      </c>
      <c r="I361" s="2">
        <v>4.7178219999999991</v>
      </c>
      <c r="J361" s="17">
        <v>5.6310064999999971</v>
      </c>
      <c r="K361" s="17" t="s">
        <v>51</v>
      </c>
      <c r="L361" s="17" t="s">
        <v>54</v>
      </c>
      <c r="M361" s="17" t="s">
        <v>52</v>
      </c>
      <c r="N361" s="20">
        <f t="shared" si="50"/>
        <v>50</v>
      </c>
      <c r="O361" s="20">
        <f t="shared" si="51"/>
        <v>100</v>
      </c>
      <c r="P361" s="20">
        <f t="shared" si="52"/>
        <v>0</v>
      </c>
      <c r="Q361" s="20">
        <f t="shared" si="53"/>
        <v>83.5</v>
      </c>
      <c r="R361" s="21">
        <f t="shared" si="54"/>
        <v>65.025000000000006</v>
      </c>
      <c r="S361" s="21">
        <f t="shared" si="55"/>
        <v>50.875</v>
      </c>
      <c r="T361" s="21">
        <f t="shared" si="56"/>
        <v>60.075000000000003</v>
      </c>
      <c r="U361" s="21">
        <f t="shared" si="57"/>
        <v>58.375</v>
      </c>
      <c r="V361" s="20">
        <f t="shared" si="58"/>
        <v>58.658333333333339</v>
      </c>
      <c r="W361" s="20">
        <f t="shared" si="59"/>
        <v>58.587500000000006</v>
      </c>
    </row>
    <row r="362" spans="1:23" ht="13.5" x14ac:dyDescent="0.25">
      <c r="A362" s="3">
        <v>42529</v>
      </c>
      <c r="B362" s="2">
        <v>4.5934999999999997</v>
      </c>
      <c r="C362" s="2">
        <v>37.273313984682801</v>
      </c>
      <c r="D362" s="2">
        <v>0.1046903251366329</v>
      </c>
      <c r="E362" s="2">
        <v>3.8223644839113863E-2</v>
      </c>
      <c r="F362" s="2">
        <v>4.6882000000000001</v>
      </c>
      <c r="G362" s="2">
        <v>4.7290000000000001</v>
      </c>
      <c r="H362" s="2">
        <v>4.7969949999999999</v>
      </c>
      <c r="I362" s="2">
        <v>4.7124819999999996</v>
      </c>
      <c r="J362" s="17">
        <v>5.6184649999999969</v>
      </c>
      <c r="K362" s="17" t="s">
        <v>51</v>
      </c>
      <c r="L362" s="17" t="s">
        <v>54</v>
      </c>
      <c r="M362" s="17" t="s">
        <v>53</v>
      </c>
      <c r="N362" s="20">
        <f t="shared" si="50"/>
        <v>50</v>
      </c>
      <c r="O362" s="20">
        <f t="shared" si="51"/>
        <v>100</v>
      </c>
      <c r="P362" s="20">
        <f t="shared" si="52"/>
        <v>0</v>
      </c>
      <c r="Q362" s="20">
        <f t="shared" si="53"/>
        <v>66.5</v>
      </c>
      <c r="R362" s="21">
        <f t="shared" si="54"/>
        <v>62.475000000000001</v>
      </c>
      <c r="S362" s="21">
        <f t="shared" si="55"/>
        <v>46.625</v>
      </c>
      <c r="T362" s="21">
        <f t="shared" si="56"/>
        <v>52.424999999999997</v>
      </c>
      <c r="U362" s="21">
        <f t="shared" si="57"/>
        <v>54.125</v>
      </c>
      <c r="V362" s="20">
        <f t="shared" si="58"/>
        <v>53.841666666666661</v>
      </c>
      <c r="W362" s="20">
        <f t="shared" si="59"/>
        <v>53.912499999999994</v>
      </c>
    </row>
    <row r="363" spans="1:23" ht="13.5" x14ac:dyDescent="0.25">
      <c r="A363" s="3">
        <v>42530</v>
      </c>
      <c r="B363" s="2">
        <v>4.5834000000000001</v>
      </c>
      <c r="C363" s="2">
        <v>36.733575962492317</v>
      </c>
      <c r="D363" s="2">
        <v>0.10883475443570401</v>
      </c>
      <c r="E363" s="2">
        <v>3.9676636946540958E-2</v>
      </c>
      <c r="F363" s="2">
        <v>4.6710599999999998</v>
      </c>
      <c r="G363" s="2">
        <v>4.7063299999999995</v>
      </c>
      <c r="H363" s="2">
        <v>4.7881799999999997</v>
      </c>
      <c r="I363" s="2">
        <v>4.7101639999999998</v>
      </c>
      <c r="J363" s="17">
        <v>5.6059484999999958</v>
      </c>
      <c r="K363" s="17" t="s">
        <v>51</v>
      </c>
      <c r="L363" s="17" t="s">
        <v>54</v>
      </c>
      <c r="M363" s="17" t="s">
        <v>53</v>
      </c>
      <c r="N363" s="20">
        <f t="shared" si="50"/>
        <v>50</v>
      </c>
      <c r="O363" s="20">
        <f t="shared" si="51"/>
        <v>100</v>
      </c>
      <c r="P363" s="20">
        <f t="shared" si="52"/>
        <v>0</v>
      </c>
      <c r="Q363" s="20">
        <f t="shared" si="53"/>
        <v>66.5</v>
      </c>
      <c r="R363" s="21">
        <f t="shared" si="54"/>
        <v>62.475000000000001</v>
      </c>
      <c r="S363" s="21">
        <f t="shared" si="55"/>
        <v>46.625</v>
      </c>
      <c r="T363" s="21">
        <f t="shared" si="56"/>
        <v>52.424999999999997</v>
      </c>
      <c r="U363" s="21">
        <f t="shared" si="57"/>
        <v>54.125</v>
      </c>
      <c r="V363" s="20">
        <f t="shared" si="58"/>
        <v>53.841666666666661</v>
      </c>
      <c r="W363" s="20">
        <f t="shared" si="59"/>
        <v>53.912499999999994</v>
      </c>
    </row>
    <row r="364" spans="1:23" ht="13.5" x14ac:dyDescent="0.25">
      <c r="A364" s="3">
        <v>42531</v>
      </c>
      <c r="B364" s="2">
        <v>4.6186999999999996</v>
      </c>
      <c r="C364" s="2">
        <v>40.003580487898468</v>
      </c>
      <c r="D364" s="2">
        <v>0.11468711637160744</v>
      </c>
      <c r="E364" s="2">
        <v>4.0612048983840646E-2</v>
      </c>
      <c r="F364" s="2">
        <v>4.6478999999999999</v>
      </c>
      <c r="G364" s="2">
        <v>4.6846699999999988</v>
      </c>
      <c r="H364" s="2">
        <v>4.7806249999999997</v>
      </c>
      <c r="I364" s="2">
        <v>4.7098620000000002</v>
      </c>
      <c r="J364" s="17">
        <v>5.5930294999999957</v>
      </c>
      <c r="K364" s="17" t="s">
        <v>55</v>
      </c>
      <c r="L364" s="17" t="s">
        <v>54</v>
      </c>
      <c r="M364" s="17" t="s">
        <v>47</v>
      </c>
      <c r="N364" s="20">
        <f t="shared" si="50"/>
        <v>50</v>
      </c>
      <c r="O364" s="20">
        <f t="shared" si="51"/>
        <v>100</v>
      </c>
      <c r="P364" s="20">
        <f t="shared" si="52"/>
        <v>0</v>
      </c>
      <c r="Q364" s="20">
        <f t="shared" si="53"/>
        <v>16.5</v>
      </c>
      <c r="R364" s="21">
        <f t="shared" si="54"/>
        <v>54.975000000000001</v>
      </c>
      <c r="S364" s="21">
        <f t="shared" si="55"/>
        <v>34.125</v>
      </c>
      <c r="T364" s="21">
        <f t="shared" si="56"/>
        <v>29.925000000000001</v>
      </c>
      <c r="U364" s="21">
        <f t="shared" si="57"/>
        <v>41.625</v>
      </c>
      <c r="V364" s="20">
        <f t="shared" si="58"/>
        <v>39.674999999999997</v>
      </c>
      <c r="W364" s="20">
        <f t="shared" si="59"/>
        <v>40.162499999999994</v>
      </c>
    </row>
    <row r="365" spans="1:23" ht="13.5" x14ac:dyDescent="0.25">
      <c r="A365" s="3">
        <v>42534</v>
      </c>
      <c r="B365" s="2">
        <v>4.5129000000000001</v>
      </c>
      <c r="C365" s="2">
        <v>34.284022324796652</v>
      </c>
      <c r="D365" s="2">
        <v>0.12748612226017375</v>
      </c>
      <c r="E365" s="2">
        <v>4.0731139550765877E-2</v>
      </c>
      <c r="F365" s="2">
        <v>4.6035799999999991</v>
      </c>
      <c r="G365" s="2">
        <v>4.6529399999999992</v>
      </c>
      <c r="H365" s="2">
        <v>4.7677800000000001</v>
      </c>
      <c r="I365" s="2">
        <v>4.7084519999999994</v>
      </c>
      <c r="J365" s="17">
        <v>5.5794554999999955</v>
      </c>
      <c r="K365" s="17" t="s">
        <v>55</v>
      </c>
      <c r="L365" s="17" t="s">
        <v>54</v>
      </c>
      <c r="M365" s="17" t="s">
        <v>47</v>
      </c>
      <c r="N365" s="20">
        <f t="shared" si="50"/>
        <v>50</v>
      </c>
      <c r="O365" s="20">
        <f t="shared" si="51"/>
        <v>100</v>
      </c>
      <c r="P365" s="20">
        <f t="shared" si="52"/>
        <v>0</v>
      </c>
      <c r="Q365" s="20">
        <f t="shared" si="53"/>
        <v>16.5</v>
      </c>
      <c r="R365" s="21">
        <f t="shared" si="54"/>
        <v>54.975000000000001</v>
      </c>
      <c r="S365" s="21">
        <f t="shared" si="55"/>
        <v>34.125</v>
      </c>
      <c r="T365" s="21">
        <f t="shared" si="56"/>
        <v>29.925000000000001</v>
      </c>
      <c r="U365" s="21">
        <f t="shared" si="57"/>
        <v>41.625</v>
      </c>
      <c r="V365" s="20">
        <f t="shared" si="58"/>
        <v>39.674999999999997</v>
      </c>
      <c r="W365" s="20">
        <f t="shared" si="59"/>
        <v>40.162499999999994</v>
      </c>
    </row>
    <row r="366" spans="1:23" ht="13.5" x14ac:dyDescent="0.25">
      <c r="A366" s="3">
        <v>42535</v>
      </c>
      <c r="B366" s="2">
        <v>4.5129000000000001</v>
      </c>
      <c r="C366" s="2">
        <v>34.284022324796652</v>
      </c>
      <c r="D366" s="2">
        <v>0.11798464684796528</v>
      </c>
      <c r="E366" s="2">
        <v>4.087619336112594E-2</v>
      </c>
      <c r="F366" s="2">
        <v>4.564280000000001</v>
      </c>
      <c r="G366" s="2">
        <v>4.6353099999999996</v>
      </c>
      <c r="H366" s="2">
        <v>4.7529200000000005</v>
      </c>
      <c r="I366" s="2">
        <v>4.710566</v>
      </c>
      <c r="J366" s="17">
        <v>5.5665109999999958</v>
      </c>
      <c r="K366" s="17" t="s">
        <v>55</v>
      </c>
      <c r="L366" s="17" t="s">
        <v>54</v>
      </c>
      <c r="M366" s="17" t="s">
        <v>47</v>
      </c>
      <c r="N366" s="20">
        <f t="shared" si="50"/>
        <v>50</v>
      </c>
      <c r="O366" s="20">
        <f t="shared" si="51"/>
        <v>100</v>
      </c>
      <c r="P366" s="20">
        <f t="shared" si="52"/>
        <v>0</v>
      </c>
      <c r="Q366" s="20">
        <f t="shared" si="53"/>
        <v>16.5</v>
      </c>
      <c r="R366" s="21">
        <f t="shared" si="54"/>
        <v>54.975000000000001</v>
      </c>
      <c r="S366" s="21">
        <f t="shared" si="55"/>
        <v>34.125</v>
      </c>
      <c r="T366" s="21">
        <f t="shared" si="56"/>
        <v>29.925000000000001</v>
      </c>
      <c r="U366" s="21">
        <f t="shared" si="57"/>
        <v>41.625</v>
      </c>
      <c r="V366" s="20">
        <f t="shared" si="58"/>
        <v>39.674999999999997</v>
      </c>
      <c r="W366" s="20">
        <f t="shared" si="59"/>
        <v>40.162499999999994</v>
      </c>
    </row>
    <row r="367" spans="1:23" ht="13.5" x14ac:dyDescent="0.25">
      <c r="A367" s="3">
        <v>42536</v>
      </c>
      <c r="B367" s="2">
        <v>4.5079000000000002</v>
      </c>
      <c r="C367" s="2">
        <v>34.017447554412797</v>
      </c>
      <c r="D367" s="2">
        <v>0.11080617298543238</v>
      </c>
      <c r="E367" s="2">
        <v>3.884934394856894E-2</v>
      </c>
      <c r="F367" s="2">
        <v>4.5471599999999999</v>
      </c>
      <c r="G367" s="2">
        <v>4.61768</v>
      </c>
      <c r="H367" s="2">
        <v>4.7370549999999998</v>
      </c>
      <c r="I367" s="2">
        <v>4.7096600000000004</v>
      </c>
      <c r="J367" s="17">
        <v>5.5541204999999954</v>
      </c>
      <c r="K367" s="17" t="s">
        <v>55</v>
      </c>
      <c r="L367" s="17" t="s">
        <v>54</v>
      </c>
      <c r="M367" s="17" t="s">
        <v>47</v>
      </c>
      <c r="N367" s="20">
        <f t="shared" si="50"/>
        <v>50</v>
      </c>
      <c r="O367" s="20">
        <f t="shared" si="51"/>
        <v>100</v>
      </c>
      <c r="P367" s="20">
        <f t="shared" si="52"/>
        <v>0</v>
      </c>
      <c r="Q367" s="20">
        <f t="shared" si="53"/>
        <v>16.5</v>
      </c>
      <c r="R367" s="21">
        <f t="shared" si="54"/>
        <v>54.975000000000001</v>
      </c>
      <c r="S367" s="21">
        <f t="shared" si="55"/>
        <v>34.125</v>
      </c>
      <c r="T367" s="21">
        <f t="shared" si="56"/>
        <v>29.925000000000001</v>
      </c>
      <c r="U367" s="21">
        <f t="shared" si="57"/>
        <v>41.625</v>
      </c>
      <c r="V367" s="20">
        <f t="shared" si="58"/>
        <v>39.674999999999997</v>
      </c>
      <c r="W367" s="20">
        <f t="shared" si="59"/>
        <v>40.162499999999994</v>
      </c>
    </row>
    <row r="368" spans="1:23" ht="13.5" x14ac:dyDescent="0.25">
      <c r="A368" s="3">
        <v>42537</v>
      </c>
      <c r="B368" s="2">
        <v>4.4071999999999996</v>
      </c>
      <c r="C368" s="2">
        <v>29.108472355735927</v>
      </c>
      <c r="D368" s="2">
        <v>0.11106456328703285</v>
      </c>
      <c r="E368" s="2">
        <v>3.6109434265329615E-2</v>
      </c>
      <c r="F368" s="2">
        <v>4.5119199999999999</v>
      </c>
      <c r="G368" s="2">
        <v>4.5914900000000003</v>
      </c>
      <c r="H368" s="2">
        <v>4.715650000000001</v>
      </c>
      <c r="I368" s="2">
        <v>4.7049259999999995</v>
      </c>
      <c r="J368" s="17">
        <v>5.5422844999999974</v>
      </c>
      <c r="K368" s="17" t="s">
        <v>55</v>
      </c>
      <c r="L368" s="17" t="s">
        <v>54</v>
      </c>
      <c r="M368" s="17" t="s">
        <v>47</v>
      </c>
      <c r="N368" s="20">
        <f t="shared" si="50"/>
        <v>50</v>
      </c>
      <c r="O368" s="20">
        <f t="shared" si="51"/>
        <v>100</v>
      </c>
      <c r="P368" s="20">
        <f t="shared" si="52"/>
        <v>0</v>
      </c>
      <c r="Q368" s="20">
        <f t="shared" si="53"/>
        <v>16.5</v>
      </c>
      <c r="R368" s="21">
        <f t="shared" si="54"/>
        <v>54.975000000000001</v>
      </c>
      <c r="S368" s="21">
        <f t="shared" si="55"/>
        <v>34.125</v>
      </c>
      <c r="T368" s="21">
        <f t="shared" si="56"/>
        <v>29.925000000000001</v>
      </c>
      <c r="U368" s="21">
        <f t="shared" si="57"/>
        <v>41.625</v>
      </c>
      <c r="V368" s="20">
        <f t="shared" si="58"/>
        <v>39.674999999999997</v>
      </c>
      <c r="W368" s="20">
        <f t="shared" si="59"/>
        <v>40.162499999999994</v>
      </c>
    </row>
    <row r="369" spans="1:23" ht="13.5" x14ac:dyDescent="0.25">
      <c r="A369" s="3">
        <v>42538</v>
      </c>
      <c r="B369" s="2">
        <v>4.4725999999999999</v>
      </c>
      <c r="C369" s="2">
        <v>35.607622029913642</v>
      </c>
      <c r="D369" s="2">
        <v>0.11820302220381951</v>
      </c>
      <c r="E369" s="2">
        <v>3.2312810995791863E-2</v>
      </c>
      <c r="F369" s="2">
        <v>4.4826999999999995</v>
      </c>
      <c r="G369" s="2">
        <v>4.5653000000000006</v>
      </c>
      <c r="H369" s="2">
        <v>4.6950000000000003</v>
      </c>
      <c r="I369" s="2">
        <v>4.7011979999999998</v>
      </c>
      <c r="J369" s="17">
        <v>5.5317574999999977</v>
      </c>
      <c r="K369" s="17" t="s">
        <v>51</v>
      </c>
      <c r="L369" s="17" t="s">
        <v>54</v>
      </c>
      <c r="M369" s="17" t="s">
        <v>53</v>
      </c>
      <c r="N369" s="20">
        <f t="shared" si="50"/>
        <v>50</v>
      </c>
      <c r="O369" s="20">
        <f t="shared" si="51"/>
        <v>100</v>
      </c>
      <c r="P369" s="20">
        <f t="shared" si="52"/>
        <v>0</v>
      </c>
      <c r="Q369" s="20">
        <f t="shared" si="53"/>
        <v>66.5</v>
      </c>
      <c r="R369" s="21">
        <f t="shared" si="54"/>
        <v>62.475000000000001</v>
      </c>
      <c r="S369" s="21">
        <f t="shared" si="55"/>
        <v>46.625</v>
      </c>
      <c r="T369" s="21">
        <f t="shared" si="56"/>
        <v>52.424999999999997</v>
      </c>
      <c r="U369" s="21">
        <f t="shared" si="57"/>
        <v>54.125</v>
      </c>
      <c r="V369" s="20">
        <f t="shared" si="58"/>
        <v>53.841666666666661</v>
      </c>
      <c r="W369" s="20">
        <f t="shared" si="59"/>
        <v>53.912499999999994</v>
      </c>
    </row>
    <row r="370" spans="1:23" ht="13.5" x14ac:dyDescent="0.25">
      <c r="A370" s="3">
        <v>42541</v>
      </c>
      <c r="B370" s="2">
        <v>4.4222999999999999</v>
      </c>
      <c r="C370" s="2">
        <v>33.094610947653379</v>
      </c>
      <c r="D370" s="2">
        <v>0.12915933021892201</v>
      </c>
      <c r="E370" s="2">
        <v>3.0841460177471181E-2</v>
      </c>
      <c r="F370" s="2">
        <v>4.4645799999999998</v>
      </c>
      <c r="G370" s="2">
        <v>4.5340799999999994</v>
      </c>
      <c r="H370" s="2">
        <v>4.6647800000000004</v>
      </c>
      <c r="I370" s="2">
        <v>4.6979759999999997</v>
      </c>
      <c r="J370" s="17">
        <v>5.5202484999999974</v>
      </c>
      <c r="K370" s="17" t="s">
        <v>51</v>
      </c>
      <c r="L370" s="17" t="s">
        <v>54</v>
      </c>
      <c r="M370" s="17" t="s">
        <v>53</v>
      </c>
      <c r="N370" s="20">
        <f t="shared" si="50"/>
        <v>50</v>
      </c>
      <c r="O370" s="20">
        <f t="shared" si="51"/>
        <v>100</v>
      </c>
      <c r="P370" s="20">
        <f t="shared" si="52"/>
        <v>0</v>
      </c>
      <c r="Q370" s="20">
        <f t="shared" si="53"/>
        <v>66.5</v>
      </c>
      <c r="R370" s="21">
        <f t="shared" si="54"/>
        <v>62.475000000000001</v>
      </c>
      <c r="S370" s="21">
        <f t="shared" si="55"/>
        <v>46.625</v>
      </c>
      <c r="T370" s="21">
        <f t="shared" si="56"/>
        <v>52.424999999999997</v>
      </c>
      <c r="U370" s="21">
        <f t="shared" si="57"/>
        <v>54.125</v>
      </c>
      <c r="V370" s="20">
        <f t="shared" si="58"/>
        <v>53.841666666666661</v>
      </c>
      <c r="W370" s="20">
        <f t="shared" si="59"/>
        <v>53.912499999999994</v>
      </c>
    </row>
    <row r="371" spans="1:23" ht="13.5" x14ac:dyDescent="0.25">
      <c r="A371" s="3">
        <v>42542</v>
      </c>
      <c r="B371" s="2">
        <v>4.4122000000000003</v>
      </c>
      <c r="C371" s="2">
        <v>32.597138556604804</v>
      </c>
      <c r="D371" s="2">
        <v>0.13671587547042563</v>
      </c>
      <c r="E371" s="2">
        <v>3.2067202311238358E-2</v>
      </c>
      <c r="F371" s="2">
        <v>4.4444400000000002</v>
      </c>
      <c r="G371" s="2">
        <v>4.5043600000000001</v>
      </c>
      <c r="H371" s="2">
        <v>4.6338050000000006</v>
      </c>
      <c r="I371" s="2">
        <v>4.6955580000000001</v>
      </c>
      <c r="J371" s="17">
        <v>5.5089409999999974</v>
      </c>
      <c r="K371" s="17" t="s">
        <v>55</v>
      </c>
      <c r="L371" s="17" t="s">
        <v>54</v>
      </c>
      <c r="M371" s="17" t="s">
        <v>47</v>
      </c>
      <c r="N371" s="20">
        <f t="shared" si="50"/>
        <v>50</v>
      </c>
      <c r="O371" s="20">
        <f t="shared" si="51"/>
        <v>100</v>
      </c>
      <c r="P371" s="20">
        <f t="shared" si="52"/>
        <v>0</v>
      </c>
      <c r="Q371" s="20">
        <f t="shared" si="53"/>
        <v>16.5</v>
      </c>
      <c r="R371" s="21">
        <f t="shared" si="54"/>
        <v>54.975000000000001</v>
      </c>
      <c r="S371" s="21">
        <f t="shared" si="55"/>
        <v>34.125</v>
      </c>
      <c r="T371" s="21">
        <f t="shared" si="56"/>
        <v>29.925000000000001</v>
      </c>
      <c r="U371" s="21">
        <f t="shared" si="57"/>
        <v>41.625</v>
      </c>
      <c r="V371" s="20">
        <f t="shared" si="58"/>
        <v>39.674999999999997</v>
      </c>
      <c r="W371" s="20">
        <f t="shared" si="59"/>
        <v>40.162499999999994</v>
      </c>
    </row>
    <row r="372" spans="1:23" ht="13.5" x14ac:dyDescent="0.25">
      <c r="A372" s="3">
        <v>42543</v>
      </c>
      <c r="B372" s="2">
        <v>4.3114999999999997</v>
      </c>
      <c r="C372" s="2">
        <v>28.067098861485093</v>
      </c>
      <c r="D372" s="2">
        <v>0.13409361462222513</v>
      </c>
      <c r="E372" s="2">
        <v>3.5147397528621019E-2</v>
      </c>
      <c r="F372" s="2">
        <v>4.4051600000000004</v>
      </c>
      <c r="G372" s="2">
        <v>4.4761599999999993</v>
      </c>
      <c r="H372" s="2">
        <v>4.6025799999999997</v>
      </c>
      <c r="I372" s="2">
        <v>4.6911260000000006</v>
      </c>
      <c r="J372" s="17">
        <v>5.4971299999999976</v>
      </c>
      <c r="K372" s="17" t="s">
        <v>55</v>
      </c>
      <c r="L372" s="17" t="s">
        <v>54</v>
      </c>
      <c r="M372" s="17" t="s">
        <v>47</v>
      </c>
      <c r="N372" s="20">
        <f t="shared" si="50"/>
        <v>50</v>
      </c>
      <c r="O372" s="20">
        <f t="shared" si="51"/>
        <v>100</v>
      </c>
      <c r="P372" s="20">
        <f t="shared" si="52"/>
        <v>0</v>
      </c>
      <c r="Q372" s="20">
        <f t="shared" si="53"/>
        <v>16.5</v>
      </c>
      <c r="R372" s="21">
        <f t="shared" si="54"/>
        <v>54.975000000000001</v>
      </c>
      <c r="S372" s="21">
        <f t="shared" si="55"/>
        <v>34.125</v>
      </c>
      <c r="T372" s="21">
        <f t="shared" si="56"/>
        <v>29.925000000000001</v>
      </c>
      <c r="U372" s="21">
        <f t="shared" si="57"/>
        <v>41.625</v>
      </c>
      <c r="V372" s="20">
        <f t="shared" si="58"/>
        <v>39.674999999999997</v>
      </c>
      <c r="W372" s="20">
        <f t="shared" si="59"/>
        <v>40.162499999999994</v>
      </c>
    </row>
    <row r="373" spans="1:23" ht="13.5" x14ac:dyDescent="0.25">
      <c r="A373" s="3">
        <v>42544</v>
      </c>
      <c r="B373" s="2">
        <v>4.2309000000000001</v>
      </c>
      <c r="C373" s="2">
        <v>25.064657351994271</v>
      </c>
      <c r="D373" s="2">
        <v>0.13814120381953554</v>
      </c>
      <c r="E373" s="2">
        <v>3.9009433681538273E-2</v>
      </c>
      <c r="F373" s="2">
        <v>4.3698999999999995</v>
      </c>
      <c r="G373" s="2">
        <v>4.4409100000000006</v>
      </c>
      <c r="H373" s="2">
        <v>4.57362</v>
      </c>
      <c r="I373" s="2">
        <v>4.6856879999999999</v>
      </c>
      <c r="J373" s="17">
        <v>5.4846639999999978</v>
      </c>
      <c r="K373" s="17" t="s">
        <v>55</v>
      </c>
      <c r="L373" s="17" t="s">
        <v>54</v>
      </c>
      <c r="M373" s="17" t="s">
        <v>47</v>
      </c>
      <c r="N373" s="20">
        <f t="shared" si="50"/>
        <v>50</v>
      </c>
      <c r="O373" s="20">
        <f t="shared" si="51"/>
        <v>100</v>
      </c>
      <c r="P373" s="20">
        <f t="shared" si="52"/>
        <v>0</v>
      </c>
      <c r="Q373" s="20">
        <f t="shared" si="53"/>
        <v>16.5</v>
      </c>
      <c r="R373" s="21">
        <f t="shared" si="54"/>
        <v>54.975000000000001</v>
      </c>
      <c r="S373" s="21">
        <f t="shared" si="55"/>
        <v>34.125</v>
      </c>
      <c r="T373" s="21">
        <f t="shared" si="56"/>
        <v>29.925000000000001</v>
      </c>
      <c r="U373" s="21">
        <f t="shared" si="57"/>
        <v>41.625</v>
      </c>
      <c r="V373" s="20">
        <f t="shared" si="58"/>
        <v>39.674999999999997</v>
      </c>
      <c r="W373" s="20">
        <f t="shared" si="59"/>
        <v>40.162499999999994</v>
      </c>
    </row>
    <row r="374" spans="1:23" ht="13.5" x14ac:dyDescent="0.25">
      <c r="A374" s="3">
        <v>42545</v>
      </c>
      <c r="B374" s="2">
        <v>4.2762000000000002</v>
      </c>
      <c r="C374" s="2">
        <v>29.621508366144496</v>
      </c>
      <c r="D374" s="2">
        <v>0.14583044089640662</v>
      </c>
      <c r="E374" s="2">
        <v>4.3380119389038692E-2</v>
      </c>
      <c r="F374" s="2">
        <v>4.3306199999999997</v>
      </c>
      <c r="G374" s="2">
        <v>4.4066600000000005</v>
      </c>
      <c r="H374" s="2">
        <v>4.5456650000000005</v>
      </c>
      <c r="I374" s="2">
        <v>4.6815579999999999</v>
      </c>
      <c r="J374" s="17">
        <v>5.4724499999999976</v>
      </c>
      <c r="K374" s="17" t="s">
        <v>55</v>
      </c>
      <c r="L374" s="17" t="s">
        <v>54</v>
      </c>
      <c r="M374" s="17" t="s">
        <v>47</v>
      </c>
      <c r="N374" s="20">
        <f t="shared" si="50"/>
        <v>50</v>
      </c>
      <c r="O374" s="20">
        <f t="shared" si="51"/>
        <v>100</v>
      </c>
      <c r="P374" s="20">
        <f t="shared" si="52"/>
        <v>0</v>
      </c>
      <c r="Q374" s="20">
        <f t="shared" si="53"/>
        <v>16.5</v>
      </c>
      <c r="R374" s="21">
        <f t="shared" si="54"/>
        <v>54.975000000000001</v>
      </c>
      <c r="S374" s="21">
        <f t="shared" si="55"/>
        <v>34.125</v>
      </c>
      <c r="T374" s="21">
        <f t="shared" si="56"/>
        <v>29.925000000000001</v>
      </c>
      <c r="U374" s="21">
        <f t="shared" si="57"/>
        <v>41.625</v>
      </c>
      <c r="V374" s="20">
        <f t="shared" si="58"/>
        <v>39.674999999999997</v>
      </c>
      <c r="W374" s="20">
        <f t="shared" si="59"/>
        <v>40.162499999999994</v>
      </c>
    </row>
    <row r="375" spans="1:23" ht="13.5" x14ac:dyDescent="0.25">
      <c r="A375" s="3">
        <v>42548</v>
      </c>
      <c r="B375" s="2">
        <v>4.4071999999999996</v>
      </c>
      <c r="C375" s="2">
        <v>40.827620046916323</v>
      </c>
      <c r="D375" s="2">
        <v>0.12811539369570646</v>
      </c>
      <c r="E375" s="2">
        <v>4.6812167459727286E-2</v>
      </c>
      <c r="F375" s="2">
        <v>4.3276000000000003</v>
      </c>
      <c r="G375" s="2">
        <v>4.3960900000000009</v>
      </c>
      <c r="H375" s="2">
        <v>4.5245149999999992</v>
      </c>
      <c r="I375" s="2">
        <v>4.6806520000000003</v>
      </c>
      <c r="J375" s="17">
        <v>5.4612434999999984</v>
      </c>
      <c r="K375" s="17" t="s">
        <v>51</v>
      </c>
      <c r="L375" s="17" t="s">
        <v>54</v>
      </c>
      <c r="M375" s="17" t="s">
        <v>53</v>
      </c>
      <c r="N375" s="20">
        <f t="shared" si="50"/>
        <v>50</v>
      </c>
      <c r="O375" s="20">
        <f t="shared" si="51"/>
        <v>100</v>
      </c>
      <c r="P375" s="20">
        <f t="shared" si="52"/>
        <v>0</v>
      </c>
      <c r="Q375" s="20">
        <f t="shared" si="53"/>
        <v>66.5</v>
      </c>
      <c r="R375" s="21">
        <f t="shared" si="54"/>
        <v>62.475000000000001</v>
      </c>
      <c r="S375" s="21">
        <f t="shared" si="55"/>
        <v>46.625</v>
      </c>
      <c r="T375" s="21">
        <f t="shared" si="56"/>
        <v>52.424999999999997</v>
      </c>
      <c r="U375" s="21">
        <f t="shared" si="57"/>
        <v>54.125</v>
      </c>
      <c r="V375" s="20">
        <f t="shared" si="58"/>
        <v>53.841666666666661</v>
      </c>
      <c r="W375" s="20">
        <f t="shared" si="59"/>
        <v>53.912499999999994</v>
      </c>
    </row>
    <row r="376" spans="1:23" ht="13.5" x14ac:dyDescent="0.25">
      <c r="A376" s="3">
        <v>42549</v>
      </c>
      <c r="B376" s="2">
        <v>4.3064</v>
      </c>
      <c r="C376" s="2">
        <v>36.068593583770266</v>
      </c>
      <c r="D376" s="2">
        <v>0.12144730379549173</v>
      </c>
      <c r="E376" s="2">
        <v>4.8032877357860229E-2</v>
      </c>
      <c r="F376" s="2">
        <v>4.3064400000000003</v>
      </c>
      <c r="G376" s="2">
        <v>4.3754400000000002</v>
      </c>
      <c r="H376" s="2">
        <v>4.505374999999999</v>
      </c>
      <c r="I376" s="2">
        <v>4.6766220000000001</v>
      </c>
      <c r="J376" s="17">
        <v>5.4500364999999977</v>
      </c>
      <c r="K376" s="17" t="s">
        <v>51</v>
      </c>
      <c r="L376" s="17" t="s">
        <v>54</v>
      </c>
      <c r="M376" s="17" t="s">
        <v>53</v>
      </c>
      <c r="N376" s="20">
        <f t="shared" si="50"/>
        <v>50</v>
      </c>
      <c r="O376" s="20">
        <f t="shared" si="51"/>
        <v>100</v>
      </c>
      <c r="P376" s="20">
        <f t="shared" si="52"/>
        <v>0</v>
      </c>
      <c r="Q376" s="20">
        <f t="shared" si="53"/>
        <v>66.5</v>
      </c>
      <c r="R376" s="21">
        <f t="shared" si="54"/>
        <v>62.475000000000001</v>
      </c>
      <c r="S376" s="21">
        <f t="shared" si="55"/>
        <v>46.625</v>
      </c>
      <c r="T376" s="21">
        <f t="shared" si="56"/>
        <v>52.424999999999997</v>
      </c>
      <c r="U376" s="21">
        <f t="shared" si="57"/>
        <v>54.125</v>
      </c>
      <c r="V376" s="20">
        <f t="shared" si="58"/>
        <v>53.841666666666661</v>
      </c>
      <c r="W376" s="20">
        <f t="shared" si="59"/>
        <v>53.912499999999994</v>
      </c>
    </row>
    <row r="377" spans="1:23" ht="13.5" x14ac:dyDescent="0.25">
      <c r="A377" s="3">
        <v>42550</v>
      </c>
      <c r="B377" s="2">
        <v>4.2309000000000001</v>
      </c>
      <c r="C377" s="2">
        <v>32.968763966024852</v>
      </c>
      <c r="D377" s="2">
        <v>0.12201564015520372</v>
      </c>
      <c r="E377" s="2">
        <v>4.9011929814471257E-2</v>
      </c>
      <c r="F377" s="2">
        <v>4.2903199999999995</v>
      </c>
      <c r="G377" s="2">
        <v>4.3477399999999999</v>
      </c>
      <c r="H377" s="2">
        <v>4.4827100000000009</v>
      </c>
      <c r="I377" s="2">
        <v>4.6710819999999993</v>
      </c>
      <c r="J377" s="17">
        <v>5.4391319999999972</v>
      </c>
      <c r="K377" s="17" t="s">
        <v>51</v>
      </c>
      <c r="L377" s="17" t="s">
        <v>54</v>
      </c>
      <c r="M377" s="17" t="s">
        <v>53</v>
      </c>
      <c r="N377" s="20">
        <f t="shared" si="50"/>
        <v>50</v>
      </c>
      <c r="O377" s="20">
        <f t="shared" si="51"/>
        <v>100</v>
      </c>
      <c r="P377" s="20">
        <f t="shared" si="52"/>
        <v>0</v>
      </c>
      <c r="Q377" s="20">
        <f t="shared" si="53"/>
        <v>66.5</v>
      </c>
      <c r="R377" s="21">
        <f t="shared" si="54"/>
        <v>62.475000000000001</v>
      </c>
      <c r="S377" s="21">
        <f t="shared" si="55"/>
        <v>46.625</v>
      </c>
      <c r="T377" s="21">
        <f t="shared" si="56"/>
        <v>52.424999999999997</v>
      </c>
      <c r="U377" s="21">
        <f t="shared" si="57"/>
        <v>54.125</v>
      </c>
      <c r="V377" s="20">
        <f t="shared" si="58"/>
        <v>53.841666666666661</v>
      </c>
      <c r="W377" s="20">
        <f t="shared" si="59"/>
        <v>53.912499999999994</v>
      </c>
    </row>
    <row r="378" spans="1:23" ht="13.5" x14ac:dyDescent="0.25">
      <c r="A378" s="3">
        <v>42551</v>
      </c>
      <c r="B378" s="2">
        <v>4.2057000000000002</v>
      </c>
      <c r="C378" s="2">
        <v>31.98081079892485</v>
      </c>
      <c r="D378" s="2">
        <v>0.1106014804352613</v>
      </c>
      <c r="E378" s="2">
        <v>4.8990102652312947E-2</v>
      </c>
      <c r="F378" s="2">
        <v>4.2852800000000002</v>
      </c>
      <c r="G378" s="2">
        <v>4.3275899999999989</v>
      </c>
      <c r="H378" s="2">
        <v>4.4595400000000014</v>
      </c>
      <c r="I378" s="2">
        <v>4.6645339999999997</v>
      </c>
      <c r="J378" s="17">
        <v>5.4284289999999977</v>
      </c>
      <c r="K378" s="17" t="s">
        <v>51</v>
      </c>
      <c r="L378" s="17" t="s">
        <v>54</v>
      </c>
      <c r="M378" s="17" t="s">
        <v>53</v>
      </c>
      <c r="N378" s="20">
        <f t="shared" si="50"/>
        <v>50</v>
      </c>
      <c r="O378" s="20">
        <f t="shared" si="51"/>
        <v>100</v>
      </c>
      <c r="P378" s="20">
        <f t="shared" si="52"/>
        <v>0</v>
      </c>
      <c r="Q378" s="20">
        <f t="shared" si="53"/>
        <v>66.5</v>
      </c>
      <c r="R378" s="21">
        <f t="shared" si="54"/>
        <v>62.475000000000001</v>
      </c>
      <c r="S378" s="21">
        <f t="shared" si="55"/>
        <v>46.625</v>
      </c>
      <c r="T378" s="21">
        <f t="shared" si="56"/>
        <v>52.424999999999997</v>
      </c>
      <c r="U378" s="21">
        <f t="shared" si="57"/>
        <v>54.125</v>
      </c>
      <c r="V378" s="20">
        <f t="shared" si="58"/>
        <v>53.841666666666661</v>
      </c>
      <c r="W378" s="20">
        <f t="shared" si="59"/>
        <v>53.912499999999994</v>
      </c>
    </row>
    <row r="379" spans="1:23" ht="13.5" x14ac:dyDescent="0.25">
      <c r="A379" s="3">
        <v>42552</v>
      </c>
      <c r="B379" s="2">
        <v>4.1048999999999998</v>
      </c>
      <c r="C379" s="2">
        <v>28.324518534794606</v>
      </c>
      <c r="D379" s="2">
        <v>0.12022284839900621</v>
      </c>
      <c r="E379" s="2">
        <v>4.996285105007664E-2</v>
      </c>
      <c r="F379" s="2">
        <v>4.2510199999999996</v>
      </c>
      <c r="G379" s="2">
        <v>4.2908200000000001</v>
      </c>
      <c r="H379" s="2">
        <v>4.4280600000000003</v>
      </c>
      <c r="I379" s="2">
        <v>4.653249999999999</v>
      </c>
      <c r="J379" s="17">
        <v>5.4164664999999976</v>
      </c>
      <c r="K379" s="17" t="s">
        <v>51</v>
      </c>
      <c r="L379" s="17" t="s">
        <v>54</v>
      </c>
      <c r="M379" s="17" t="s">
        <v>53</v>
      </c>
      <c r="N379" s="20">
        <f t="shared" si="50"/>
        <v>50</v>
      </c>
      <c r="O379" s="20">
        <f t="shared" si="51"/>
        <v>100</v>
      </c>
      <c r="P379" s="20">
        <f t="shared" si="52"/>
        <v>0</v>
      </c>
      <c r="Q379" s="20">
        <f t="shared" si="53"/>
        <v>66.5</v>
      </c>
      <c r="R379" s="21">
        <f t="shared" si="54"/>
        <v>62.475000000000001</v>
      </c>
      <c r="S379" s="21">
        <f t="shared" si="55"/>
        <v>46.625</v>
      </c>
      <c r="T379" s="21">
        <f t="shared" si="56"/>
        <v>52.424999999999997</v>
      </c>
      <c r="U379" s="21">
        <f t="shared" si="57"/>
        <v>54.125</v>
      </c>
      <c r="V379" s="20">
        <f t="shared" si="58"/>
        <v>53.841666666666661</v>
      </c>
      <c r="W379" s="20">
        <f t="shared" si="59"/>
        <v>53.912499999999994</v>
      </c>
    </row>
    <row r="380" spans="1:23" ht="13.5" x14ac:dyDescent="0.25">
      <c r="A380" s="3">
        <v>42555</v>
      </c>
      <c r="B380" s="2">
        <v>4.0898000000000003</v>
      </c>
      <c r="C380" s="2">
        <v>27.811565077544799</v>
      </c>
      <c r="D380" s="2">
        <v>0.12396126662246587</v>
      </c>
      <c r="E380" s="2">
        <v>4.8627957772125148E-2</v>
      </c>
      <c r="F380" s="2">
        <v>4.1875400000000003</v>
      </c>
      <c r="G380" s="2">
        <v>4.2575699999999994</v>
      </c>
      <c r="H380" s="2">
        <v>4.3958250000000003</v>
      </c>
      <c r="I380" s="2">
        <v>4.6390459999999987</v>
      </c>
      <c r="J380" s="17">
        <v>5.404201999999998</v>
      </c>
      <c r="K380" s="17" t="s">
        <v>55</v>
      </c>
      <c r="L380" s="17" t="s">
        <v>54</v>
      </c>
      <c r="M380" s="17" t="s">
        <v>47</v>
      </c>
      <c r="N380" s="20">
        <f t="shared" si="50"/>
        <v>50</v>
      </c>
      <c r="O380" s="20">
        <f t="shared" si="51"/>
        <v>100</v>
      </c>
      <c r="P380" s="20">
        <f t="shared" si="52"/>
        <v>0</v>
      </c>
      <c r="Q380" s="20">
        <f t="shared" si="53"/>
        <v>16.5</v>
      </c>
      <c r="R380" s="21">
        <f t="shared" si="54"/>
        <v>54.975000000000001</v>
      </c>
      <c r="S380" s="21">
        <f t="shared" si="55"/>
        <v>34.125</v>
      </c>
      <c r="T380" s="21">
        <f t="shared" si="56"/>
        <v>29.925000000000001</v>
      </c>
      <c r="U380" s="21">
        <f t="shared" si="57"/>
        <v>41.625</v>
      </c>
      <c r="V380" s="20">
        <f t="shared" si="58"/>
        <v>39.674999999999997</v>
      </c>
      <c r="W380" s="20">
        <f t="shared" si="59"/>
        <v>40.162499999999994</v>
      </c>
    </row>
    <row r="381" spans="1:23" ht="13.5" x14ac:dyDescent="0.25">
      <c r="A381" s="3">
        <v>42559</v>
      </c>
      <c r="B381" s="2">
        <v>4.2057000000000002</v>
      </c>
      <c r="C381" s="2">
        <v>37.210781970683925</v>
      </c>
      <c r="D381" s="2">
        <v>0.11912770521209914</v>
      </c>
      <c r="E381" s="2">
        <v>4.4033516065225528E-2</v>
      </c>
      <c r="F381" s="2">
        <v>4.1673999999999998</v>
      </c>
      <c r="G381" s="2">
        <v>4.2369199999999996</v>
      </c>
      <c r="H381" s="2">
        <v>4.3706399999999999</v>
      </c>
      <c r="I381" s="2">
        <v>4.6245399999999997</v>
      </c>
      <c r="J381" s="17">
        <v>5.3927939999999968</v>
      </c>
      <c r="K381" s="17" t="s">
        <v>55</v>
      </c>
      <c r="L381" s="17" t="s">
        <v>54</v>
      </c>
      <c r="M381" s="17" t="s">
        <v>47</v>
      </c>
      <c r="N381" s="20">
        <f t="shared" si="50"/>
        <v>50</v>
      </c>
      <c r="O381" s="20">
        <f t="shared" si="51"/>
        <v>100</v>
      </c>
      <c r="P381" s="20">
        <f t="shared" si="52"/>
        <v>0</v>
      </c>
      <c r="Q381" s="20">
        <f t="shared" si="53"/>
        <v>16.5</v>
      </c>
      <c r="R381" s="21">
        <f t="shared" si="54"/>
        <v>54.975000000000001</v>
      </c>
      <c r="S381" s="21">
        <f t="shared" si="55"/>
        <v>34.125</v>
      </c>
      <c r="T381" s="21">
        <f t="shared" si="56"/>
        <v>29.925000000000001</v>
      </c>
      <c r="U381" s="21">
        <f t="shared" si="57"/>
        <v>41.625</v>
      </c>
      <c r="V381" s="20">
        <f t="shared" si="58"/>
        <v>39.674999999999997</v>
      </c>
      <c r="W381" s="20">
        <f t="shared" si="59"/>
        <v>40.162499999999994</v>
      </c>
    </row>
    <row r="382" spans="1:23" ht="13.5" x14ac:dyDescent="0.25">
      <c r="A382" s="3">
        <v>42562</v>
      </c>
      <c r="B382" s="2">
        <v>4.2005999999999997</v>
      </c>
      <c r="C382" s="2">
        <v>36.982593951796133</v>
      </c>
      <c r="D382" s="2">
        <v>0.10122189265170167</v>
      </c>
      <c r="E382" s="2">
        <v>3.7419274529796716E-2</v>
      </c>
      <c r="F382" s="2">
        <v>4.16134</v>
      </c>
      <c r="G382" s="2">
        <v>4.2258300000000002</v>
      </c>
      <c r="H382" s="2">
        <v>4.3509949999999993</v>
      </c>
      <c r="I382" s="2">
        <v>4.6098319999999999</v>
      </c>
      <c r="J382" s="17">
        <v>5.3813854999999968</v>
      </c>
      <c r="K382" s="17" t="s">
        <v>55</v>
      </c>
      <c r="L382" s="17" t="s">
        <v>54</v>
      </c>
      <c r="M382" s="17" t="s">
        <v>47</v>
      </c>
      <c r="N382" s="20">
        <f t="shared" si="50"/>
        <v>50</v>
      </c>
      <c r="O382" s="20">
        <f t="shared" si="51"/>
        <v>100</v>
      </c>
      <c r="P382" s="20">
        <f t="shared" si="52"/>
        <v>0</v>
      </c>
      <c r="Q382" s="20">
        <f t="shared" si="53"/>
        <v>16.5</v>
      </c>
      <c r="R382" s="21">
        <f t="shared" si="54"/>
        <v>54.975000000000001</v>
      </c>
      <c r="S382" s="21">
        <f t="shared" si="55"/>
        <v>34.125</v>
      </c>
      <c r="T382" s="21">
        <f t="shared" si="56"/>
        <v>29.925000000000001</v>
      </c>
      <c r="U382" s="21">
        <f t="shared" si="57"/>
        <v>41.625</v>
      </c>
      <c r="V382" s="20">
        <f t="shared" si="58"/>
        <v>39.674999999999997</v>
      </c>
      <c r="W382" s="20">
        <f t="shared" si="59"/>
        <v>40.162499999999994</v>
      </c>
    </row>
    <row r="383" spans="1:23" ht="13.5" x14ac:dyDescent="0.25">
      <c r="A383" s="3">
        <v>42563</v>
      </c>
      <c r="B383" s="2">
        <v>4.2157999999999998</v>
      </c>
      <c r="C383" s="2">
        <v>38.198997439973695</v>
      </c>
      <c r="D383" s="2">
        <v>7.3777488022881421E-2</v>
      </c>
      <c r="E383" s="2">
        <v>2.8572242858617401E-2</v>
      </c>
      <c r="F383" s="2">
        <v>4.1633599999999999</v>
      </c>
      <c r="G383" s="2">
        <v>4.2243200000000005</v>
      </c>
      <c r="H383" s="2">
        <v>4.3326149999999988</v>
      </c>
      <c r="I383" s="2">
        <v>4.5956299999999999</v>
      </c>
      <c r="J383" s="17">
        <v>5.3699774999999965</v>
      </c>
      <c r="K383" s="17" t="s">
        <v>55</v>
      </c>
      <c r="L383" s="17" t="s">
        <v>54</v>
      </c>
      <c r="M383" s="17" t="s">
        <v>49</v>
      </c>
      <c r="N383" s="20">
        <f t="shared" si="50"/>
        <v>50</v>
      </c>
      <c r="O383" s="20">
        <f t="shared" si="51"/>
        <v>100</v>
      </c>
      <c r="P383" s="20">
        <f t="shared" si="52"/>
        <v>0</v>
      </c>
      <c r="Q383" s="20">
        <f t="shared" si="53"/>
        <v>16.5</v>
      </c>
      <c r="R383" s="21">
        <f t="shared" si="54"/>
        <v>54.975000000000001</v>
      </c>
      <c r="S383" s="21">
        <f t="shared" si="55"/>
        <v>34.125</v>
      </c>
      <c r="T383" s="21">
        <f t="shared" si="56"/>
        <v>29.925000000000001</v>
      </c>
      <c r="U383" s="21">
        <f t="shared" si="57"/>
        <v>41.625</v>
      </c>
      <c r="V383" s="20">
        <f t="shared" si="58"/>
        <v>39.674999999999997</v>
      </c>
      <c r="W383" s="20">
        <f t="shared" si="59"/>
        <v>40.162499999999994</v>
      </c>
    </row>
    <row r="384" spans="1:23" ht="13.5" x14ac:dyDescent="0.25">
      <c r="A384" s="3">
        <v>42564</v>
      </c>
      <c r="B384" s="2">
        <v>4.2107000000000001</v>
      </c>
      <c r="C384" s="2">
        <v>37.934414528299513</v>
      </c>
      <c r="D384" s="2">
        <v>5.8953780829100744E-2</v>
      </c>
      <c r="E384" s="2">
        <v>1.8041090841562673E-2</v>
      </c>
      <c r="F384" s="2">
        <v>4.18452</v>
      </c>
      <c r="G384" s="2">
        <v>4.2177699999999998</v>
      </c>
      <c r="H384" s="2">
        <v>4.3122150000000001</v>
      </c>
      <c r="I384" s="2">
        <v>4.5830380000000002</v>
      </c>
      <c r="J384" s="17">
        <v>5.3581159999999963</v>
      </c>
      <c r="K384" s="17" t="s">
        <v>55</v>
      </c>
      <c r="L384" s="17" t="s">
        <v>54</v>
      </c>
      <c r="M384" s="17" t="s">
        <v>49</v>
      </c>
      <c r="N384" s="20">
        <f t="shared" si="50"/>
        <v>50</v>
      </c>
      <c r="O384" s="20">
        <f t="shared" si="51"/>
        <v>100</v>
      </c>
      <c r="P384" s="20">
        <f t="shared" si="52"/>
        <v>0</v>
      </c>
      <c r="Q384" s="20">
        <f t="shared" si="53"/>
        <v>16.5</v>
      </c>
      <c r="R384" s="21">
        <f t="shared" si="54"/>
        <v>54.975000000000001</v>
      </c>
      <c r="S384" s="21">
        <f t="shared" si="55"/>
        <v>34.125</v>
      </c>
      <c r="T384" s="21">
        <f t="shared" si="56"/>
        <v>29.925000000000001</v>
      </c>
      <c r="U384" s="21">
        <f t="shared" si="57"/>
        <v>41.625</v>
      </c>
      <c r="V384" s="20">
        <f t="shared" si="58"/>
        <v>39.674999999999997</v>
      </c>
      <c r="W384" s="20">
        <f t="shared" si="59"/>
        <v>40.162499999999994</v>
      </c>
    </row>
    <row r="385" spans="1:23" ht="13.5" x14ac:dyDescent="0.25">
      <c r="A385" s="3">
        <v>42565</v>
      </c>
      <c r="B385" s="2">
        <v>4.1805000000000003</v>
      </c>
      <c r="C385" s="2">
        <v>36.329716617318127</v>
      </c>
      <c r="D385" s="2">
        <v>6.9805249200593167E-2</v>
      </c>
      <c r="E385" s="2">
        <v>8.9173287058411307E-3</v>
      </c>
      <c r="F385" s="2">
        <v>4.2026599999999998</v>
      </c>
      <c r="G385" s="2">
        <v>4.1951000000000009</v>
      </c>
      <c r="H385" s="2">
        <v>4.2955949999999996</v>
      </c>
      <c r="I385" s="2">
        <v>4.5726620000000002</v>
      </c>
      <c r="J385" s="17">
        <v>5.3457759999999963</v>
      </c>
      <c r="K385" s="17" t="s">
        <v>55</v>
      </c>
      <c r="L385" s="17" t="s">
        <v>54</v>
      </c>
      <c r="M385" s="17" t="s">
        <v>49</v>
      </c>
      <c r="N385" s="20">
        <f t="shared" si="50"/>
        <v>50</v>
      </c>
      <c r="O385" s="20">
        <f t="shared" si="51"/>
        <v>100</v>
      </c>
      <c r="P385" s="20">
        <f t="shared" si="52"/>
        <v>0</v>
      </c>
      <c r="Q385" s="20">
        <f t="shared" si="53"/>
        <v>16.5</v>
      </c>
      <c r="R385" s="21">
        <f t="shared" si="54"/>
        <v>54.975000000000001</v>
      </c>
      <c r="S385" s="21">
        <f t="shared" si="55"/>
        <v>34.125</v>
      </c>
      <c r="T385" s="21">
        <f t="shared" si="56"/>
        <v>29.925000000000001</v>
      </c>
      <c r="U385" s="21">
        <f t="shared" si="57"/>
        <v>41.625</v>
      </c>
      <c r="V385" s="20">
        <f t="shared" si="58"/>
        <v>39.674999999999997</v>
      </c>
      <c r="W385" s="20">
        <f t="shared" si="59"/>
        <v>40.162499999999994</v>
      </c>
    </row>
    <row r="386" spans="1:23" ht="13.5" x14ac:dyDescent="0.25">
      <c r="A386" s="3">
        <v>42566</v>
      </c>
      <c r="B386" s="2">
        <v>4.1805000000000003</v>
      </c>
      <c r="C386" s="2">
        <v>36.32971661731812</v>
      </c>
      <c r="D386" s="2">
        <v>6.4587393945203075E-2</v>
      </c>
      <c r="E386" s="2">
        <v>4.2595442557908161E-5</v>
      </c>
      <c r="F386" s="2">
        <v>4.1976200000000006</v>
      </c>
      <c r="G386" s="2">
        <v>4.1825100000000006</v>
      </c>
      <c r="H386" s="2">
        <v>4.2789749999999991</v>
      </c>
      <c r="I386" s="2">
        <v>4.5610780000000002</v>
      </c>
      <c r="J386" s="17">
        <v>5.3334864999999958</v>
      </c>
      <c r="K386" s="17" t="s">
        <v>55</v>
      </c>
      <c r="L386" s="17" t="s">
        <v>54</v>
      </c>
      <c r="M386" s="17" t="s">
        <v>47</v>
      </c>
      <c r="N386" s="20">
        <f t="shared" ref="N386:N449" si="60">IF(D386&lt;30,50, IF(D386&gt;70, 0, 25))</f>
        <v>50</v>
      </c>
      <c r="O386" s="20">
        <f t="shared" ref="O386:O449" si="61">IF(F386-E386&gt;0.02, 100, IF(F386-E386&lt;0,0,45))</f>
        <v>100</v>
      </c>
      <c r="P386" s="20">
        <f t="shared" ref="P386:P449" si="62">IF(G386-J386&gt;10,100,IF(G386-J386&gt;5,75, IF(G386-J386&gt;0,50,0)))</f>
        <v>0</v>
      </c>
      <c r="Q386" s="20">
        <f t="shared" ref="Q386:Q449" si="63">IF(M386="confirmed bullish", 34, IF(M386="bullish divergence",17, 0))+IF(K386="bullish",33,IF(K386="bearish",0,16.5))+IF(L386="strong",33,IF(L386="weak",0,16.5))</f>
        <v>16.5</v>
      </c>
      <c r="R386" s="21">
        <f t="shared" si="54"/>
        <v>54.975000000000001</v>
      </c>
      <c r="S386" s="21">
        <f t="shared" si="55"/>
        <v>34.125</v>
      </c>
      <c r="T386" s="21">
        <f t="shared" si="56"/>
        <v>29.925000000000001</v>
      </c>
      <c r="U386" s="21">
        <f t="shared" si="57"/>
        <v>41.625</v>
      </c>
      <c r="V386" s="20">
        <f t="shared" si="58"/>
        <v>39.674999999999997</v>
      </c>
      <c r="W386" s="20">
        <f t="shared" si="59"/>
        <v>40.162499999999994</v>
      </c>
    </row>
    <row r="387" spans="1:23" ht="13.5" x14ac:dyDescent="0.25">
      <c r="A387" s="3">
        <v>42569</v>
      </c>
      <c r="B387" s="2">
        <v>4.1805000000000003</v>
      </c>
      <c r="C387" s="2">
        <v>36.32971661731812</v>
      </c>
      <c r="D387" s="2">
        <v>4.9582665252858149E-2</v>
      </c>
      <c r="E387" s="2">
        <v>-1.2083057001275771E-2</v>
      </c>
      <c r="F387" s="2">
        <v>4.1936000000000009</v>
      </c>
      <c r="G387" s="2">
        <v>4.1774700000000005</v>
      </c>
      <c r="H387" s="2">
        <v>4.2626049999999989</v>
      </c>
      <c r="I387" s="2">
        <v>4.5490899999999996</v>
      </c>
      <c r="J387" s="17">
        <v>5.3213984999999955</v>
      </c>
      <c r="K387" s="17" t="s">
        <v>55</v>
      </c>
      <c r="L387" s="17" t="s">
        <v>54</v>
      </c>
      <c r="M387" s="17" t="s">
        <v>47</v>
      </c>
      <c r="N387" s="20">
        <f t="shared" si="60"/>
        <v>50</v>
      </c>
      <c r="O387" s="20">
        <f t="shared" si="61"/>
        <v>100</v>
      </c>
      <c r="P387" s="20">
        <f t="shared" si="62"/>
        <v>0</v>
      </c>
      <c r="Q387" s="20">
        <f t="shared" si="63"/>
        <v>16.5</v>
      </c>
      <c r="R387" s="21">
        <f t="shared" ref="R387:R450" si="64">0.35*N387+O387*0.35+P387*0.15+Q387*0.15</f>
        <v>54.975000000000001</v>
      </c>
      <c r="S387" s="21">
        <f t="shared" ref="S387:S450" si="65">N387*0.2+O387*0.2+P387*0.35+Q387*0.25</f>
        <v>34.125</v>
      </c>
      <c r="T387" s="21">
        <f t="shared" ref="T387:T450" si="66">N387*0.15+O387*0.15+P387*0.25+Q387*0.45</f>
        <v>29.925000000000001</v>
      </c>
      <c r="U387" s="21">
        <f t="shared" ref="U387:U450" si="67">0.25*SUM(N387:Q387)</f>
        <v>41.625</v>
      </c>
      <c r="V387" s="20">
        <f t="shared" ref="V387:V450" si="68">SUM(R387:T387)/3</f>
        <v>39.674999999999997</v>
      </c>
      <c r="W387" s="20">
        <f t="shared" ref="W387:W450" si="69">SUM(R387:U387)/4</f>
        <v>40.162499999999994</v>
      </c>
    </row>
    <row r="388" spans="1:23" ht="13.5" x14ac:dyDescent="0.25">
      <c r="A388" s="3">
        <v>42570</v>
      </c>
      <c r="B388" s="2">
        <v>4.2460000000000004</v>
      </c>
      <c r="C388" s="2">
        <v>42.875622939708634</v>
      </c>
      <c r="D388" s="2">
        <v>2.9107363112099272E-2</v>
      </c>
      <c r="E388" s="2">
        <v>-2.7994760069478458E-2</v>
      </c>
      <c r="F388" s="2">
        <v>4.1996400000000005</v>
      </c>
      <c r="G388" s="2">
        <v>4.1815000000000007</v>
      </c>
      <c r="H388" s="2">
        <v>4.2545449999999985</v>
      </c>
      <c r="I388" s="2">
        <v>4.5400239999999998</v>
      </c>
      <c r="J388" s="17">
        <v>5.3101164999999959</v>
      </c>
      <c r="K388" s="17" t="s">
        <v>55</v>
      </c>
      <c r="L388" s="17" t="s">
        <v>54</v>
      </c>
      <c r="M388" s="17" t="s">
        <v>49</v>
      </c>
      <c r="N388" s="20">
        <f t="shared" si="60"/>
        <v>50</v>
      </c>
      <c r="O388" s="20">
        <f t="shared" si="61"/>
        <v>100</v>
      </c>
      <c r="P388" s="20">
        <f t="shared" si="62"/>
        <v>0</v>
      </c>
      <c r="Q388" s="20">
        <f t="shared" si="63"/>
        <v>16.5</v>
      </c>
      <c r="R388" s="21">
        <f t="shared" si="64"/>
        <v>54.975000000000001</v>
      </c>
      <c r="S388" s="21">
        <f t="shared" si="65"/>
        <v>34.125</v>
      </c>
      <c r="T388" s="21">
        <f t="shared" si="66"/>
        <v>29.925000000000001</v>
      </c>
      <c r="U388" s="21">
        <f t="shared" si="67"/>
        <v>41.625</v>
      </c>
      <c r="V388" s="20">
        <f t="shared" si="68"/>
        <v>39.674999999999997</v>
      </c>
      <c r="W388" s="20">
        <f t="shared" si="69"/>
        <v>40.162499999999994</v>
      </c>
    </row>
    <row r="389" spans="1:23" ht="13.5" x14ac:dyDescent="0.25">
      <c r="A389" s="3">
        <v>42571</v>
      </c>
      <c r="B389" s="2">
        <v>4.2460000000000004</v>
      </c>
      <c r="C389" s="2">
        <v>42.875622939708634</v>
      </c>
      <c r="D389" s="2">
        <v>-3.2331996832200005E-3</v>
      </c>
      <c r="E389" s="2">
        <v>-4.5330052860902303E-2</v>
      </c>
      <c r="F389" s="2">
        <v>4.2067000000000005</v>
      </c>
      <c r="G389" s="2">
        <v>4.1956100000000003</v>
      </c>
      <c r="H389" s="2">
        <v>4.2432149999999993</v>
      </c>
      <c r="I389" s="2">
        <v>4.5317639999999999</v>
      </c>
      <c r="J389" s="17">
        <v>5.2978774999999976</v>
      </c>
      <c r="K389" s="17" t="s">
        <v>51</v>
      </c>
      <c r="L389" s="17" t="s">
        <v>54</v>
      </c>
      <c r="M389" s="17" t="s">
        <v>52</v>
      </c>
      <c r="N389" s="20">
        <f t="shared" si="60"/>
        <v>50</v>
      </c>
      <c r="O389" s="20">
        <f t="shared" si="61"/>
        <v>100</v>
      </c>
      <c r="P389" s="20">
        <f t="shared" si="62"/>
        <v>0</v>
      </c>
      <c r="Q389" s="20">
        <f t="shared" si="63"/>
        <v>83.5</v>
      </c>
      <c r="R389" s="21">
        <f t="shared" si="64"/>
        <v>65.025000000000006</v>
      </c>
      <c r="S389" s="21">
        <f t="shared" si="65"/>
        <v>50.875</v>
      </c>
      <c r="T389" s="21">
        <f t="shared" si="66"/>
        <v>60.075000000000003</v>
      </c>
      <c r="U389" s="21">
        <f t="shared" si="67"/>
        <v>58.375</v>
      </c>
      <c r="V389" s="20">
        <f t="shared" si="68"/>
        <v>58.658333333333339</v>
      </c>
      <c r="W389" s="20">
        <f t="shared" si="69"/>
        <v>58.587500000000006</v>
      </c>
    </row>
    <row r="390" spans="1:23" ht="13.5" x14ac:dyDescent="0.25">
      <c r="A390" s="3">
        <v>42572</v>
      </c>
      <c r="B390" s="2">
        <v>4.2460000000000004</v>
      </c>
      <c r="C390" s="2">
        <v>42.875622939708634</v>
      </c>
      <c r="D390" s="2">
        <v>-3.2465456007948923E-2</v>
      </c>
      <c r="E390" s="2">
        <v>-6.2499751092376862E-2</v>
      </c>
      <c r="F390" s="2">
        <v>4.2198000000000011</v>
      </c>
      <c r="G390" s="2">
        <v>4.2112300000000014</v>
      </c>
      <c r="H390" s="2">
        <v>4.2343999999999991</v>
      </c>
      <c r="I390" s="2">
        <v>4.5216899999999995</v>
      </c>
      <c r="J390" s="17">
        <v>5.2858649999999985</v>
      </c>
      <c r="K390" s="17" t="s">
        <v>51</v>
      </c>
      <c r="L390" s="17" t="s">
        <v>54</v>
      </c>
      <c r="M390" s="17" t="s">
        <v>52</v>
      </c>
      <c r="N390" s="20">
        <f t="shared" si="60"/>
        <v>50</v>
      </c>
      <c r="O390" s="20">
        <f t="shared" si="61"/>
        <v>100</v>
      </c>
      <c r="P390" s="20">
        <f t="shared" si="62"/>
        <v>0</v>
      </c>
      <c r="Q390" s="20">
        <f t="shared" si="63"/>
        <v>83.5</v>
      </c>
      <c r="R390" s="21">
        <f t="shared" si="64"/>
        <v>65.025000000000006</v>
      </c>
      <c r="S390" s="21">
        <f t="shared" si="65"/>
        <v>50.875</v>
      </c>
      <c r="T390" s="21">
        <f t="shared" si="66"/>
        <v>60.075000000000003</v>
      </c>
      <c r="U390" s="21">
        <f t="shared" si="67"/>
        <v>58.375</v>
      </c>
      <c r="V390" s="20">
        <f t="shared" si="68"/>
        <v>58.658333333333339</v>
      </c>
      <c r="W390" s="20">
        <f t="shared" si="69"/>
        <v>58.587500000000006</v>
      </c>
    </row>
    <row r="391" spans="1:23" ht="13.5" x14ac:dyDescent="0.25">
      <c r="A391" s="3">
        <v>42573</v>
      </c>
      <c r="B391" s="2">
        <v>4.1805000000000003</v>
      </c>
      <c r="C391" s="2">
        <v>37.996610651953645</v>
      </c>
      <c r="D391" s="2">
        <v>-3.4095680125522776E-2</v>
      </c>
      <c r="E391" s="2">
        <v>-7.6078927809544117E-2</v>
      </c>
      <c r="F391" s="2">
        <v>4.2198000000000011</v>
      </c>
      <c r="G391" s="2">
        <v>4.2087100000000017</v>
      </c>
      <c r="H391" s="2">
        <v>4.2228149999999989</v>
      </c>
      <c r="I391" s="2">
        <v>4.5116160000000001</v>
      </c>
      <c r="J391" s="17">
        <v>5.2733484999999973</v>
      </c>
      <c r="K391" s="17" t="s">
        <v>51</v>
      </c>
      <c r="L391" s="17" t="s">
        <v>54</v>
      </c>
      <c r="M391" s="17" t="s">
        <v>54</v>
      </c>
      <c r="N391" s="20">
        <f t="shared" si="60"/>
        <v>50</v>
      </c>
      <c r="O391" s="20">
        <f t="shared" si="61"/>
        <v>100</v>
      </c>
      <c r="P391" s="20">
        <f t="shared" si="62"/>
        <v>0</v>
      </c>
      <c r="Q391" s="20">
        <f t="shared" si="63"/>
        <v>49.5</v>
      </c>
      <c r="R391" s="21">
        <f t="shared" si="64"/>
        <v>59.924999999999997</v>
      </c>
      <c r="S391" s="21">
        <f t="shared" si="65"/>
        <v>42.375</v>
      </c>
      <c r="T391" s="21">
        <f t="shared" si="66"/>
        <v>44.775000000000006</v>
      </c>
      <c r="U391" s="21">
        <f t="shared" si="67"/>
        <v>49.875</v>
      </c>
      <c r="V391" s="20">
        <f t="shared" si="68"/>
        <v>49.024999999999999</v>
      </c>
      <c r="W391" s="20">
        <f t="shared" si="69"/>
        <v>49.237499999999997</v>
      </c>
    </row>
    <row r="392" spans="1:23" ht="13.5" x14ac:dyDescent="0.25">
      <c r="A392" s="3">
        <v>42577</v>
      </c>
      <c r="B392" s="2">
        <v>4.1703999999999999</v>
      </c>
      <c r="C392" s="2">
        <v>37.291916083113172</v>
      </c>
      <c r="D392" s="2">
        <v>-3.4733654233303213E-2</v>
      </c>
      <c r="E392" s="2">
        <v>-8.8529344620753708E-2</v>
      </c>
      <c r="F392" s="2">
        <v>4.2177800000000003</v>
      </c>
      <c r="G392" s="2">
        <v>4.2056900000000015</v>
      </c>
      <c r="H392" s="2">
        <v>4.2157600000000004</v>
      </c>
      <c r="I392" s="2">
        <v>4.5003339999999996</v>
      </c>
      <c r="J392" s="17">
        <v>5.2609579999999987</v>
      </c>
      <c r="K392" s="17" t="s">
        <v>55</v>
      </c>
      <c r="L392" s="17" t="s">
        <v>54</v>
      </c>
      <c r="M392" s="17" t="s">
        <v>47</v>
      </c>
      <c r="N392" s="20">
        <f t="shared" si="60"/>
        <v>50</v>
      </c>
      <c r="O392" s="20">
        <f t="shared" si="61"/>
        <v>100</v>
      </c>
      <c r="P392" s="20">
        <f t="shared" si="62"/>
        <v>0</v>
      </c>
      <c r="Q392" s="20">
        <f t="shared" si="63"/>
        <v>16.5</v>
      </c>
      <c r="R392" s="21">
        <f t="shared" si="64"/>
        <v>54.975000000000001</v>
      </c>
      <c r="S392" s="21">
        <f t="shared" si="65"/>
        <v>34.125</v>
      </c>
      <c r="T392" s="21">
        <f t="shared" si="66"/>
        <v>29.925000000000001</v>
      </c>
      <c r="U392" s="21">
        <f t="shared" si="67"/>
        <v>41.625</v>
      </c>
      <c r="V392" s="20">
        <f t="shared" si="68"/>
        <v>39.674999999999997</v>
      </c>
      <c r="W392" s="20">
        <f t="shared" si="69"/>
        <v>40.162499999999994</v>
      </c>
    </row>
    <row r="393" spans="1:23" ht="13.5" x14ac:dyDescent="0.25">
      <c r="A393" s="3">
        <v>42578</v>
      </c>
      <c r="B393" s="2">
        <v>4.2460000000000004</v>
      </c>
      <c r="C393" s="2">
        <v>45.447512545916283</v>
      </c>
      <c r="D393" s="2">
        <v>-3.7755045295145173E-2</v>
      </c>
      <c r="E393" s="2">
        <v>-0.1003092248954004</v>
      </c>
      <c r="F393" s="2">
        <v>4.2177800000000003</v>
      </c>
      <c r="G393" s="2">
        <v>4.2087100000000017</v>
      </c>
      <c r="H393" s="2">
        <v>4.2165150000000002</v>
      </c>
      <c r="I393" s="2">
        <v>4.4900600000000006</v>
      </c>
      <c r="J393" s="17">
        <v>5.2489704999999995</v>
      </c>
      <c r="K393" s="17" t="s">
        <v>51</v>
      </c>
      <c r="L393" s="17" t="s">
        <v>54</v>
      </c>
      <c r="M393" s="17" t="s">
        <v>54</v>
      </c>
      <c r="N393" s="20">
        <f t="shared" si="60"/>
        <v>50</v>
      </c>
      <c r="O393" s="20">
        <f t="shared" si="61"/>
        <v>100</v>
      </c>
      <c r="P393" s="20">
        <f t="shared" si="62"/>
        <v>0</v>
      </c>
      <c r="Q393" s="20">
        <f t="shared" si="63"/>
        <v>49.5</v>
      </c>
      <c r="R393" s="21">
        <f t="shared" si="64"/>
        <v>59.924999999999997</v>
      </c>
      <c r="S393" s="21">
        <f t="shared" si="65"/>
        <v>42.375</v>
      </c>
      <c r="T393" s="21">
        <f t="shared" si="66"/>
        <v>44.775000000000006</v>
      </c>
      <c r="U393" s="21">
        <f t="shared" si="67"/>
        <v>49.875</v>
      </c>
      <c r="V393" s="20">
        <f t="shared" si="68"/>
        <v>49.024999999999999</v>
      </c>
      <c r="W393" s="20">
        <f t="shared" si="69"/>
        <v>49.237499999999997</v>
      </c>
    </row>
    <row r="394" spans="1:23" ht="13.5" x14ac:dyDescent="0.25">
      <c r="A394" s="3">
        <v>42579</v>
      </c>
      <c r="B394" s="2">
        <v>4.2812000000000001</v>
      </c>
      <c r="C394" s="2">
        <v>48.787275406621362</v>
      </c>
      <c r="D394" s="2">
        <v>-4.3428157434250103E-2</v>
      </c>
      <c r="E394" s="2">
        <v>-0.11116683960020764</v>
      </c>
      <c r="F394" s="2">
        <v>4.2248199999999994</v>
      </c>
      <c r="G394" s="2">
        <v>4.2157600000000013</v>
      </c>
      <c r="H394" s="2">
        <v>4.2167650000000005</v>
      </c>
      <c r="I394" s="2">
        <v>4.4802880000000007</v>
      </c>
      <c r="J394" s="17">
        <v>5.2376374999999982</v>
      </c>
      <c r="K394" s="17" t="s">
        <v>51</v>
      </c>
      <c r="L394" s="17" t="s">
        <v>54</v>
      </c>
      <c r="M394" s="17" t="s">
        <v>52</v>
      </c>
      <c r="N394" s="20">
        <f t="shared" si="60"/>
        <v>50</v>
      </c>
      <c r="O394" s="20">
        <f t="shared" si="61"/>
        <v>100</v>
      </c>
      <c r="P394" s="20">
        <f t="shared" si="62"/>
        <v>0</v>
      </c>
      <c r="Q394" s="20">
        <f t="shared" si="63"/>
        <v>83.5</v>
      </c>
      <c r="R394" s="21">
        <f t="shared" si="64"/>
        <v>65.025000000000006</v>
      </c>
      <c r="S394" s="21">
        <f t="shared" si="65"/>
        <v>50.875</v>
      </c>
      <c r="T394" s="21">
        <f t="shared" si="66"/>
        <v>60.075000000000003</v>
      </c>
      <c r="U394" s="21">
        <f t="shared" si="67"/>
        <v>58.375</v>
      </c>
      <c r="V394" s="20">
        <f t="shared" si="68"/>
        <v>58.658333333333339</v>
      </c>
      <c r="W394" s="20">
        <f t="shared" si="69"/>
        <v>58.587500000000006</v>
      </c>
    </row>
    <row r="395" spans="1:23" ht="13.5" x14ac:dyDescent="0.25">
      <c r="A395" s="3">
        <v>42580</v>
      </c>
      <c r="B395" s="2">
        <v>4.2812000000000001</v>
      </c>
      <c r="C395" s="2">
        <v>48.787275406621355</v>
      </c>
      <c r="D395" s="2">
        <v>-5.2827568284725679E-2</v>
      </c>
      <c r="E395" s="2">
        <v>-0.11712288163375192</v>
      </c>
      <c r="F395" s="2">
        <v>4.2318600000000002</v>
      </c>
      <c r="G395" s="2">
        <v>4.2258300000000002</v>
      </c>
      <c r="H395" s="2">
        <v>4.210465000000001</v>
      </c>
      <c r="I395" s="2">
        <v>4.4705160000000008</v>
      </c>
      <c r="J395" s="17">
        <v>5.2263549999999972</v>
      </c>
      <c r="K395" s="17" t="s">
        <v>51</v>
      </c>
      <c r="L395" s="17" t="s">
        <v>54</v>
      </c>
      <c r="M395" s="17" t="s">
        <v>52</v>
      </c>
      <c r="N395" s="20">
        <f t="shared" si="60"/>
        <v>50</v>
      </c>
      <c r="O395" s="20">
        <f t="shared" si="61"/>
        <v>100</v>
      </c>
      <c r="P395" s="20">
        <f t="shared" si="62"/>
        <v>0</v>
      </c>
      <c r="Q395" s="20">
        <f t="shared" si="63"/>
        <v>83.5</v>
      </c>
      <c r="R395" s="21">
        <f t="shared" si="64"/>
        <v>65.025000000000006</v>
      </c>
      <c r="S395" s="21">
        <f t="shared" si="65"/>
        <v>50.875</v>
      </c>
      <c r="T395" s="21">
        <f t="shared" si="66"/>
        <v>60.075000000000003</v>
      </c>
      <c r="U395" s="21">
        <f t="shared" si="67"/>
        <v>58.375</v>
      </c>
      <c r="V395" s="20">
        <f t="shared" si="68"/>
        <v>58.658333333333339</v>
      </c>
      <c r="W395" s="20">
        <f t="shared" si="69"/>
        <v>58.587500000000006</v>
      </c>
    </row>
    <row r="396" spans="1:23" ht="13.5" x14ac:dyDescent="0.25">
      <c r="A396" s="3">
        <v>42583</v>
      </c>
      <c r="B396" s="2">
        <v>4.3417000000000003</v>
      </c>
      <c r="C396" s="2">
        <v>54.357269883541179</v>
      </c>
      <c r="D396" s="2">
        <v>-6.5218815323875745E-2</v>
      </c>
      <c r="E396" s="2">
        <v>-0.11827859470318776</v>
      </c>
      <c r="F396" s="2">
        <v>4.2641</v>
      </c>
      <c r="G396" s="2">
        <v>4.241950000000001</v>
      </c>
      <c r="H396" s="2">
        <v>4.2122299999999999</v>
      </c>
      <c r="I396" s="2">
        <v>4.4611480000000006</v>
      </c>
      <c r="J396" s="17">
        <v>5.215475999999998</v>
      </c>
      <c r="K396" s="17" t="s">
        <v>51</v>
      </c>
      <c r="L396" s="17" t="s">
        <v>54</v>
      </c>
      <c r="M396" s="17" t="s">
        <v>52</v>
      </c>
      <c r="N396" s="20">
        <f t="shared" si="60"/>
        <v>50</v>
      </c>
      <c r="O396" s="20">
        <f t="shared" si="61"/>
        <v>100</v>
      </c>
      <c r="P396" s="20">
        <f t="shared" si="62"/>
        <v>0</v>
      </c>
      <c r="Q396" s="20">
        <f t="shared" si="63"/>
        <v>83.5</v>
      </c>
      <c r="R396" s="21">
        <f t="shared" si="64"/>
        <v>65.025000000000006</v>
      </c>
      <c r="S396" s="21">
        <f t="shared" si="65"/>
        <v>50.875</v>
      </c>
      <c r="T396" s="21">
        <f t="shared" si="66"/>
        <v>60.075000000000003</v>
      </c>
      <c r="U396" s="21">
        <f t="shared" si="67"/>
        <v>58.375</v>
      </c>
      <c r="V396" s="20">
        <f t="shared" si="68"/>
        <v>58.658333333333339</v>
      </c>
      <c r="W396" s="20">
        <f t="shared" si="69"/>
        <v>58.587500000000006</v>
      </c>
    </row>
    <row r="397" spans="1:23" ht="13.5" x14ac:dyDescent="0.25">
      <c r="A397" s="3">
        <v>42584</v>
      </c>
      <c r="B397" s="2">
        <v>4.2309000000000001</v>
      </c>
      <c r="C397" s="2">
        <v>44.756572650978953</v>
      </c>
      <c r="D397" s="2">
        <v>-6.7813452573081356E-2</v>
      </c>
      <c r="E397" s="2">
        <v>-0.11250849475739855</v>
      </c>
      <c r="F397" s="2">
        <v>4.2762000000000002</v>
      </c>
      <c r="G397" s="2">
        <v>4.2469900000000003</v>
      </c>
      <c r="H397" s="2">
        <v>4.2122300000000008</v>
      </c>
      <c r="I397" s="2">
        <v>4.4492620000000009</v>
      </c>
      <c r="J397" s="17">
        <v>5.203941999999997</v>
      </c>
      <c r="K397" s="17" t="s">
        <v>51</v>
      </c>
      <c r="L397" s="17" t="s">
        <v>54</v>
      </c>
      <c r="M397" s="17" t="s">
        <v>52</v>
      </c>
      <c r="N397" s="20">
        <f t="shared" si="60"/>
        <v>50</v>
      </c>
      <c r="O397" s="20">
        <f t="shared" si="61"/>
        <v>100</v>
      </c>
      <c r="P397" s="20">
        <f t="shared" si="62"/>
        <v>0</v>
      </c>
      <c r="Q397" s="20">
        <f t="shared" si="63"/>
        <v>83.5</v>
      </c>
      <c r="R397" s="21">
        <f t="shared" si="64"/>
        <v>65.025000000000006</v>
      </c>
      <c r="S397" s="21">
        <f t="shared" si="65"/>
        <v>50.875</v>
      </c>
      <c r="T397" s="21">
        <f t="shared" si="66"/>
        <v>60.075000000000003</v>
      </c>
      <c r="U397" s="21">
        <f t="shared" si="67"/>
        <v>58.375</v>
      </c>
      <c r="V397" s="20">
        <f t="shared" si="68"/>
        <v>58.658333333333339</v>
      </c>
      <c r="W397" s="20">
        <f t="shared" si="69"/>
        <v>58.587500000000006</v>
      </c>
    </row>
    <row r="398" spans="1:23" ht="13.5" x14ac:dyDescent="0.25">
      <c r="A398" s="3">
        <v>42585</v>
      </c>
      <c r="B398" s="2">
        <v>4.1755000000000004</v>
      </c>
      <c r="C398" s="2">
        <v>40.869692122755716</v>
      </c>
      <c r="D398" s="2">
        <v>-5.5467217340144259E-2</v>
      </c>
      <c r="E398" s="2">
        <v>-0.10244347794507692</v>
      </c>
      <c r="F398" s="2">
        <v>4.2620999999999993</v>
      </c>
      <c r="G398" s="2">
        <v>4.2399399999999998</v>
      </c>
      <c r="H398" s="2">
        <v>4.2107200000000011</v>
      </c>
      <c r="I398" s="2">
        <v>4.4360660000000012</v>
      </c>
      <c r="J398" s="17">
        <v>5.1923324999999974</v>
      </c>
      <c r="K398" s="17" t="s">
        <v>51</v>
      </c>
      <c r="L398" s="17" t="s">
        <v>54</v>
      </c>
      <c r="M398" s="17" t="s">
        <v>53</v>
      </c>
      <c r="N398" s="20">
        <f t="shared" si="60"/>
        <v>50</v>
      </c>
      <c r="O398" s="20">
        <f t="shared" si="61"/>
        <v>100</v>
      </c>
      <c r="P398" s="20">
        <f t="shared" si="62"/>
        <v>0</v>
      </c>
      <c r="Q398" s="20">
        <f t="shared" si="63"/>
        <v>66.5</v>
      </c>
      <c r="R398" s="21">
        <f t="shared" si="64"/>
        <v>62.475000000000001</v>
      </c>
      <c r="S398" s="21">
        <f t="shared" si="65"/>
        <v>46.625</v>
      </c>
      <c r="T398" s="21">
        <f t="shared" si="66"/>
        <v>52.424999999999997</v>
      </c>
      <c r="U398" s="21">
        <f t="shared" si="67"/>
        <v>54.125</v>
      </c>
      <c r="V398" s="20">
        <f t="shared" si="68"/>
        <v>53.841666666666661</v>
      </c>
      <c r="W398" s="20">
        <f t="shared" si="69"/>
        <v>53.912499999999994</v>
      </c>
    </row>
    <row r="399" spans="1:23" ht="13.5" x14ac:dyDescent="0.25">
      <c r="A399" s="3">
        <v>42586</v>
      </c>
      <c r="B399" s="2">
        <v>4.2309000000000001</v>
      </c>
      <c r="C399" s="2">
        <v>45.926894844607716</v>
      </c>
      <c r="D399" s="2">
        <v>-4.8462420877413592E-2</v>
      </c>
      <c r="E399" s="2">
        <v>-9.3602050353135638E-2</v>
      </c>
      <c r="F399" s="2">
        <v>4.2520400000000009</v>
      </c>
      <c r="G399" s="2">
        <v>4.2384299999999993</v>
      </c>
      <c r="H399" s="2">
        <v>4.2170200000000015</v>
      </c>
      <c r="I399" s="2">
        <v>4.4229720000000006</v>
      </c>
      <c r="J399" s="17">
        <v>5.1813779999999978</v>
      </c>
      <c r="K399" s="17" t="s">
        <v>55</v>
      </c>
      <c r="L399" s="17" t="s">
        <v>54</v>
      </c>
      <c r="M399" s="17" t="s">
        <v>47</v>
      </c>
      <c r="N399" s="20">
        <f t="shared" si="60"/>
        <v>50</v>
      </c>
      <c r="O399" s="20">
        <f t="shared" si="61"/>
        <v>100</v>
      </c>
      <c r="P399" s="20">
        <f t="shared" si="62"/>
        <v>0</v>
      </c>
      <c r="Q399" s="20">
        <f t="shared" si="63"/>
        <v>16.5</v>
      </c>
      <c r="R399" s="21">
        <f t="shared" si="64"/>
        <v>54.975000000000001</v>
      </c>
      <c r="S399" s="21">
        <f t="shared" si="65"/>
        <v>34.125</v>
      </c>
      <c r="T399" s="21">
        <f t="shared" si="66"/>
        <v>29.925000000000001</v>
      </c>
      <c r="U399" s="21">
        <f t="shared" si="67"/>
        <v>41.625</v>
      </c>
      <c r="V399" s="20">
        <f t="shared" si="68"/>
        <v>39.674999999999997</v>
      </c>
      <c r="W399" s="20">
        <f t="shared" si="69"/>
        <v>40.162499999999994</v>
      </c>
    </row>
    <row r="400" spans="1:23" ht="13.5" x14ac:dyDescent="0.25">
      <c r="A400" s="3">
        <v>42587</v>
      </c>
      <c r="B400" s="2">
        <v>4.3315999999999999</v>
      </c>
      <c r="C400" s="2">
        <v>53.68149095966865</v>
      </c>
      <c r="D400" s="2">
        <v>-4.9709233667269537E-2</v>
      </c>
      <c r="E400" s="2">
        <v>-8.6588287307897735E-2</v>
      </c>
      <c r="F400" s="2">
        <v>4.2621200000000004</v>
      </c>
      <c r="G400" s="2">
        <v>4.2469900000000003</v>
      </c>
      <c r="H400" s="2">
        <v>4.2291100000000004</v>
      </c>
      <c r="I400" s="2">
        <v>4.4090700000000007</v>
      </c>
      <c r="J400" s="17">
        <v>5.1708509999999981</v>
      </c>
      <c r="K400" s="17" t="s">
        <v>55</v>
      </c>
      <c r="L400" s="17" t="s">
        <v>54</v>
      </c>
      <c r="M400" s="17" t="s">
        <v>49</v>
      </c>
      <c r="N400" s="20">
        <f t="shared" si="60"/>
        <v>50</v>
      </c>
      <c r="O400" s="20">
        <f t="shared" si="61"/>
        <v>100</v>
      </c>
      <c r="P400" s="20">
        <f t="shared" si="62"/>
        <v>0</v>
      </c>
      <c r="Q400" s="20">
        <f t="shared" si="63"/>
        <v>16.5</v>
      </c>
      <c r="R400" s="21">
        <f t="shared" si="64"/>
        <v>54.975000000000001</v>
      </c>
      <c r="S400" s="21">
        <f t="shared" si="65"/>
        <v>34.125</v>
      </c>
      <c r="T400" s="21">
        <f t="shared" si="66"/>
        <v>29.925000000000001</v>
      </c>
      <c r="U400" s="21">
        <f t="shared" si="67"/>
        <v>41.625</v>
      </c>
      <c r="V400" s="20">
        <f t="shared" si="68"/>
        <v>39.674999999999997</v>
      </c>
      <c r="W400" s="20">
        <f t="shared" si="69"/>
        <v>40.162499999999994</v>
      </c>
    </row>
    <row r="401" spans="1:23" ht="13.5" x14ac:dyDescent="0.25">
      <c r="A401" s="3">
        <v>42590</v>
      </c>
      <c r="B401" s="2">
        <v>4.3417000000000003</v>
      </c>
      <c r="C401" s="2">
        <v>54.388025395783473</v>
      </c>
      <c r="D401" s="2">
        <v>-6.1920164101860742E-2</v>
      </c>
      <c r="E401" s="2">
        <v>-8.0470332839471179E-2</v>
      </c>
      <c r="F401" s="2">
        <v>4.2621200000000004</v>
      </c>
      <c r="G401" s="2">
        <v>4.2631100000000002</v>
      </c>
      <c r="H401" s="2">
        <v>4.2359100000000014</v>
      </c>
      <c r="I401" s="2">
        <v>4.3952700000000018</v>
      </c>
      <c r="J401" s="17">
        <v>5.1603999999999974</v>
      </c>
      <c r="K401" s="17" t="s">
        <v>51</v>
      </c>
      <c r="L401" s="17" t="s">
        <v>54</v>
      </c>
      <c r="M401" s="17" t="s">
        <v>54</v>
      </c>
      <c r="N401" s="20">
        <f t="shared" si="60"/>
        <v>50</v>
      </c>
      <c r="O401" s="20">
        <f t="shared" si="61"/>
        <v>100</v>
      </c>
      <c r="P401" s="20">
        <f t="shared" si="62"/>
        <v>0</v>
      </c>
      <c r="Q401" s="20">
        <f t="shared" si="63"/>
        <v>49.5</v>
      </c>
      <c r="R401" s="21">
        <f t="shared" si="64"/>
        <v>59.924999999999997</v>
      </c>
      <c r="S401" s="21">
        <f t="shared" si="65"/>
        <v>42.375</v>
      </c>
      <c r="T401" s="21">
        <f t="shared" si="66"/>
        <v>44.775000000000006</v>
      </c>
      <c r="U401" s="21">
        <f t="shared" si="67"/>
        <v>49.875</v>
      </c>
      <c r="V401" s="20">
        <f t="shared" si="68"/>
        <v>49.024999999999999</v>
      </c>
      <c r="W401" s="20">
        <f t="shared" si="69"/>
        <v>49.237499999999997</v>
      </c>
    </row>
    <row r="402" spans="1:23" ht="13.5" x14ac:dyDescent="0.25">
      <c r="A402" s="3">
        <v>42591</v>
      </c>
      <c r="B402" s="2">
        <v>4.3517000000000001</v>
      </c>
      <c r="C402" s="2">
        <v>55.11801078760039</v>
      </c>
      <c r="D402" s="2">
        <v>-7.4913113426945621E-2</v>
      </c>
      <c r="E402" s="2">
        <v>-7.5269278607073026E-2</v>
      </c>
      <c r="F402" s="2">
        <v>4.2862800000000005</v>
      </c>
      <c r="G402" s="2">
        <v>4.2812400000000004</v>
      </c>
      <c r="H402" s="2">
        <v>4.2434650000000005</v>
      </c>
      <c r="I402" s="2">
        <v>4.3835840000000008</v>
      </c>
      <c r="J402" s="17">
        <v>5.1502254999999968</v>
      </c>
      <c r="K402" s="17" t="s">
        <v>51</v>
      </c>
      <c r="L402" s="17" t="s">
        <v>54</v>
      </c>
      <c r="M402" s="17" t="s">
        <v>52</v>
      </c>
      <c r="N402" s="20">
        <f t="shared" si="60"/>
        <v>50</v>
      </c>
      <c r="O402" s="20">
        <f t="shared" si="61"/>
        <v>100</v>
      </c>
      <c r="P402" s="20">
        <f t="shared" si="62"/>
        <v>0</v>
      </c>
      <c r="Q402" s="20">
        <f t="shared" si="63"/>
        <v>83.5</v>
      </c>
      <c r="R402" s="21">
        <f t="shared" si="64"/>
        <v>65.025000000000006</v>
      </c>
      <c r="S402" s="21">
        <f t="shared" si="65"/>
        <v>50.875</v>
      </c>
      <c r="T402" s="21">
        <f t="shared" si="66"/>
        <v>60.075000000000003</v>
      </c>
      <c r="U402" s="21">
        <f t="shared" si="67"/>
        <v>58.375</v>
      </c>
      <c r="V402" s="20">
        <f t="shared" si="68"/>
        <v>58.658333333333339</v>
      </c>
      <c r="W402" s="20">
        <f t="shared" si="69"/>
        <v>58.587500000000006</v>
      </c>
    </row>
    <row r="403" spans="1:23" ht="13.5" x14ac:dyDescent="0.25">
      <c r="A403" s="3">
        <v>42592</v>
      </c>
      <c r="B403" s="2">
        <v>4.3467000000000002</v>
      </c>
      <c r="C403" s="2">
        <v>54.647080150282335</v>
      </c>
      <c r="D403" s="2">
        <v>-7.4304021149711907E-2</v>
      </c>
      <c r="E403" s="2">
        <v>-6.7088287129423232E-2</v>
      </c>
      <c r="F403" s="2">
        <v>4.3205200000000001</v>
      </c>
      <c r="G403" s="2">
        <v>4.2913100000000002</v>
      </c>
      <c r="H403" s="2">
        <v>4.2500100000000005</v>
      </c>
      <c r="I403" s="2">
        <v>4.3743160000000003</v>
      </c>
      <c r="J403" s="17">
        <v>5.1402274999999973</v>
      </c>
      <c r="K403" s="17" t="s">
        <v>51</v>
      </c>
      <c r="L403" s="17" t="s">
        <v>54</v>
      </c>
      <c r="M403" s="17" t="s">
        <v>52</v>
      </c>
      <c r="N403" s="20">
        <f t="shared" si="60"/>
        <v>50</v>
      </c>
      <c r="O403" s="20">
        <f t="shared" si="61"/>
        <v>100</v>
      </c>
      <c r="P403" s="20">
        <f t="shared" si="62"/>
        <v>0</v>
      </c>
      <c r="Q403" s="20">
        <f t="shared" si="63"/>
        <v>83.5</v>
      </c>
      <c r="R403" s="21">
        <f t="shared" si="64"/>
        <v>65.025000000000006</v>
      </c>
      <c r="S403" s="21">
        <f t="shared" si="65"/>
        <v>50.875</v>
      </c>
      <c r="T403" s="21">
        <f t="shared" si="66"/>
        <v>60.075000000000003</v>
      </c>
      <c r="U403" s="21">
        <f t="shared" si="67"/>
        <v>58.375</v>
      </c>
      <c r="V403" s="20">
        <f t="shared" si="68"/>
        <v>58.658333333333339</v>
      </c>
      <c r="W403" s="20">
        <f t="shared" si="69"/>
        <v>58.587500000000006</v>
      </c>
    </row>
    <row r="404" spans="1:23" ht="13.5" x14ac:dyDescent="0.25">
      <c r="A404" s="3">
        <v>42593</v>
      </c>
      <c r="B404" s="2">
        <v>4.3315999999999999</v>
      </c>
      <c r="C404" s="2">
        <v>53.169610677245174</v>
      </c>
      <c r="D404" s="2">
        <v>-6.7593717842480139E-2</v>
      </c>
      <c r="E404" s="2">
        <v>-5.5800154396872928E-2</v>
      </c>
      <c r="F404" s="2">
        <v>4.3406600000000015</v>
      </c>
      <c r="G404" s="2">
        <v>4.2963500000000003</v>
      </c>
      <c r="H404" s="2">
        <v>4.2560549999999999</v>
      </c>
      <c r="I404" s="2">
        <v>4.3642420000000008</v>
      </c>
      <c r="J404" s="17">
        <v>5.1302799999999982</v>
      </c>
      <c r="K404" s="17" t="s">
        <v>51</v>
      </c>
      <c r="L404" s="17" t="s">
        <v>54</v>
      </c>
      <c r="M404" s="17" t="s">
        <v>52</v>
      </c>
      <c r="N404" s="20">
        <f t="shared" si="60"/>
        <v>50</v>
      </c>
      <c r="O404" s="20">
        <f t="shared" si="61"/>
        <v>100</v>
      </c>
      <c r="P404" s="20">
        <f t="shared" si="62"/>
        <v>0</v>
      </c>
      <c r="Q404" s="20">
        <f t="shared" si="63"/>
        <v>83.5</v>
      </c>
      <c r="R404" s="21">
        <f t="shared" si="64"/>
        <v>65.025000000000006</v>
      </c>
      <c r="S404" s="21">
        <f t="shared" si="65"/>
        <v>50.875</v>
      </c>
      <c r="T404" s="21">
        <f t="shared" si="66"/>
        <v>60.075000000000003</v>
      </c>
      <c r="U404" s="21">
        <f t="shared" si="67"/>
        <v>58.375</v>
      </c>
      <c r="V404" s="20">
        <f t="shared" si="68"/>
        <v>58.658333333333339</v>
      </c>
      <c r="W404" s="20">
        <f t="shared" si="69"/>
        <v>58.587500000000006</v>
      </c>
    </row>
    <row r="405" spans="1:23" ht="13.5" x14ac:dyDescent="0.25">
      <c r="A405" s="3">
        <v>42594</v>
      </c>
      <c r="B405" s="2">
        <v>4.3315999999999999</v>
      </c>
      <c r="C405" s="2">
        <v>53.169610677245174</v>
      </c>
      <c r="D405" s="2">
        <v>-6.2140417897014188E-2</v>
      </c>
      <c r="E405" s="2">
        <v>-4.357495739846319E-2</v>
      </c>
      <c r="F405" s="2">
        <v>4.3406599999999997</v>
      </c>
      <c r="G405" s="2">
        <v>4.3013900000000005</v>
      </c>
      <c r="H405" s="2">
        <v>4.263609999999999</v>
      </c>
      <c r="I405" s="2">
        <v>4.3542700000000005</v>
      </c>
      <c r="J405" s="17">
        <v>5.1203324999999973</v>
      </c>
      <c r="K405" s="17" t="s">
        <v>51</v>
      </c>
      <c r="L405" s="17" t="s">
        <v>54</v>
      </c>
      <c r="M405" s="17" t="s">
        <v>54</v>
      </c>
      <c r="N405" s="20">
        <f t="shared" si="60"/>
        <v>50</v>
      </c>
      <c r="O405" s="20">
        <f t="shared" si="61"/>
        <v>100</v>
      </c>
      <c r="P405" s="20">
        <f t="shared" si="62"/>
        <v>0</v>
      </c>
      <c r="Q405" s="20">
        <f t="shared" si="63"/>
        <v>49.5</v>
      </c>
      <c r="R405" s="21">
        <f t="shared" si="64"/>
        <v>59.924999999999997</v>
      </c>
      <c r="S405" s="21">
        <f t="shared" si="65"/>
        <v>42.375</v>
      </c>
      <c r="T405" s="21">
        <f t="shared" si="66"/>
        <v>44.775000000000006</v>
      </c>
      <c r="U405" s="21">
        <f t="shared" si="67"/>
        <v>49.875</v>
      </c>
      <c r="V405" s="20">
        <f t="shared" si="68"/>
        <v>49.024999999999999</v>
      </c>
      <c r="W405" s="20">
        <f t="shared" si="69"/>
        <v>49.237499999999997</v>
      </c>
    </row>
    <row r="406" spans="1:23" ht="13.5" x14ac:dyDescent="0.25">
      <c r="A406" s="3">
        <v>42597</v>
      </c>
      <c r="B406" s="2">
        <v>4.3315999999999999</v>
      </c>
      <c r="C406" s="2">
        <v>53.169610677245174</v>
      </c>
      <c r="D406" s="2">
        <v>-4.842640320587055E-2</v>
      </c>
      <c r="E406" s="2">
        <v>-3.1131895785702402E-2</v>
      </c>
      <c r="F406" s="2">
        <v>4.3386399999999998</v>
      </c>
      <c r="G406" s="2">
        <v>4.3003800000000005</v>
      </c>
      <c r="H406" s="2">
        <v>4.271164999999999</v>
      </c>
      <c r="I406" s="2">
        <v>4.3471180000000009</v>
      </c>
      <c r="J406" s="17">
        <v>5.1103849999999973</v>
      </c>
      <c r="K406" s="17" t="s">
        <v>55</v>
      </c>
      <c r="L406" s="17" t="s">
        <v>54</v>
      </c>
      <c r="M406" s="17" t="s">
        <v>47</v>
      </c>
      <c r="N406" s="20">
        <f t="shared" si="60"/>
        <v>50</v>
      </c>
      <c r="O406" s="20">
        <f t="shared" si="61"/>
        <v>100</v>
      </c>
      <c r="P406" s="20">
        <f t="shared" si="62"/>
        <v>0</v>
      </c>
      <c r="Q406" s="20">
        <f t="shared" si="63"/>
        <v>16.5</v>
      </c>
      <c r="R406" s="21">
        <f t="shared" si="64"/>
        <v>54.975000000000001</v>
      </c>
      <c r="S406" s="21">
        <f t="shared" si="65"/>
        <v>34.125</v>
      </c>
      <c r="T406" s="21">
        <f t="shared" si="66"/>
        <v>29.925000000000001</v>
      </c>
      <c r="U406" s="21">
        <f t="shared" si="67"/>
        <v>41.625</v>
      </c>
      <c r="V406" s="20">
        <f t="shared" si="68"/>
        <v>39.674999999999997</v>
      </c>
      <c r="W406" s="20">
        <f t="shared" si="69"/>
        <v>40.162499999999994</v>
      </c>
    </row>
    <row r="407" spans="1:23" ht="13.5" x14ac:dyDescent="0.25">
      <c r="A407" s="3">
        <v>42598</v>
      </c>
      <c r="B407" s="2">
        <v>4.3266</v>
      </c>
      <c r="C407" s="2">
        <v>52.581670631415889</v>
      </c>
      <c r="D407" s="2">
        <v>-5.3690620719010873E-2</v>
      </c>
      <c r="E407" s="2">
        <v>-1.9706716229605709E-2</v>
      </c>
      <c r="F407" s="2">
        <v>4.3336199999999998</v>
      </c>
      <c r="G407" s="2">
        <v>4.3099500000000006</v>
      </c>
      <c r="H407" s="2">
        <v>4.2784699999999996</v>
      </c>
      <c r="I407" s="2">
        <v>4.3399660000000013</v>
      </c>
      <c r="J407" s="17">
        <v>5.1004124999999965</v>
      </c>
      <c r="K407" s="17" t="s">
        <v>55</v>
      </c>
      <c r="L407" s="17" t="s">
        <v>54</v>
      </c>
      <c r="M407" s="17" t="s">
        <v>47</v>
      </c>
      <c r="N407" s="20">
        <f t="shared" si="60"/>
        <v>50</v>
      </c>
      <c r="O407" s="20">
        <f t="shared" si="61"/>
        <v>100</v>
      </c>
      <c r="P407" s="20">
        <f t="shared" si="62"/>
        <v>0</v>
      </c>
      <c r="Q407" s="20">
        <f t="shared" si="63"/>
        <v>16.5</v>
      </c>
      <c r="R407" s="21">
        <f t="shared" si="64"/>
        <v>54.975000000000001</v>
      </c>
      <c r="S407" s="21">
        <f t="shared" si="65"/>
        <v>34.125</v>
      </c>
      <c r="T407" s="21">
        <f t="shared" si="66"/>
        <v>29.925000000000001</v>
      </c>
      <c r="U407" s="21">
        <f t="shared" si="67"/>
        <v>41.625</v>
      </c>
      <c r="V407" s="20">
        <f t="shared" si="68"/>
        <v>39.674999999999997</v>
      </c>
      <c r="W407" s="20">
        <f t="shared" si="69"/>
        <v>40.162499999999994</v>
      </c>
    </row>
    <row r="408" spans="1:23" ht="13.5" x14ac:dyDescent="0.25">
      <c r="A408" s="3">
        <v>42599</v>
      </c>
      <c r="B408" s="2">
        <v>4.3064</v>
      </c>
      <c r="C408" s="2">
        <v>50.168082762640296</v>
      </c>
      <c r="D408" s="2">
        <v>-6.5320527651311799E-2</v>
      </c>
      <c r="E408" s="2">
        <v>-9.2679525803881502E-3</v>
      </c>
      <c r="F408" s="2">
        <v>4.3255600000000003</v>
      </c>
      <c r="G408" s="2">
        <v>4.3230400000000007</v>
      </c>
      <c r="H408" s="2">
        <v>4.2814899999999998</v>
      </c>
      <c r="I408" s="2">
        <v>4.3327120000000017</v>
      </c>
      <c r="J408" s="17">
        <v>5.0904394999999969</v>
      </c>
      <c r="K408" s="17" t="s">
        <v>55</v>
      </c>
      <c r="L408" s="17" t="s">
        <v>54</v>
      </c>
      <c r="M408" s="17" t="s">
        <v>47</v>
      </c>
      <c r="N408" s="20">
        <f t="shared" si="60"/>
        <v>50</v>
      </c>
      <c r="O408" s="20">
        <f t="shared" si="61"/>
        <v>100</v>
      </c>
      <c r="P408" s="20">
        <f t="shared" si="62"/>
        <v>0</v>
      </c>
      <c r="Q408" s="20">
        <f t="shared" si="63"/>
        <v>16.5</v>
      </c>
      <c r="R408" s="21">
        <f t="shared" si="64"/>
        <v>54.975000000000001</v>
      </c>
      <c r="S408" s="21">
        <f t="shared" si="65"/>
        <v>34.125</v>
      </c>
      <c r="T408" s="21">
        <f t="shared" si="66"/>
        <v>29.925000000000001</v>
      </c>
      <c r="U408" s="21">
        <f t="shared" si="67"/>
        <v>41.625</v>
      </c>
      <c r="V408" s="20">
        <f t="shared" si="68"/>
        <v>39.674999999999997</v>
      </c>
      <c r="W408" s="20">
        <f t="shared" si="69"/>
        <v>40.162499999999994</v>
      </c>
    </row>
    <row r="409" spans="1:23" ht="13.5" x14ac:dyDescent="0.25">
      <c r="A409" s="3">
        <v>42600</v>
      </c>
      <c r="B409" s="2">
        <v>4.3064</v>
      </c>
      <c r="C409" s="2">
        <v>50.168082762640296</v>
      </c>
      <c r="D409" s="2">
        <v>-6.6656545587999716E-2</v>
      </c>
      <c r="E409" s="2">
        <v>2.5365364574482475E-3</v>
      </c>
      <c r="F409" s="2">
        <v>4.3205200000000001</v>
      </c>
      <c r="G409" s="2">
        <v>4.3305900000000008</v>
      </c>
      <c r="H409" s="2">
        <v>4.2845099999999992</v>
      </c>
      <c r="I409" s="2">
        <v>4.3241500000000004</v>
      </c>
      <c r="J409" s="17">
        <v>5.0804919999999969</v>
      </c>
      <c r="K409" s="17" t="s">
        <v>55</v>
      </c>
      <c r="L409" s="17" t="s">
        <v>54</v>
      </c>
      <c r="M409" s="17" t="s">
        <v>47</v>
      </c>
      <c r="N409" s="20">
        <f t="shared" si="60"/>
        <v>50</v>
      </c>
      <c r="O409" s="20">
        <f t="shared" si="61"/>
        <v>100</v>
      </c>
      <c r="P409" s="20">
        <f t="shared" si="62"/>
        <v>0</v>
      </c>
      <c r="Q409" s="20">
        <f t="shared" si="63"/>
        <v>16.5</v>
      </c>
      <c r="R409" s="21">
        <f t="shared" si="64"/>
        <v>54.975000000000001</v>
      </c>
      <c r="S409" s="21">
        <f t="shared" si="65"/>
        <v>34.125</v>
      </c>
      <c r="T409" s="21">
        <f t="shared" si="66"/>
        <v>29.925000000000001</v>
      </c>
      <c r="U409" s="21">
        <f t="shared" si="67"/>
        <v>41.625</v>
      </c>
      <c r="V409" s="20">
        <f t="shared" si="68"/>
        <v>39.674999999999997</v>
      </c>
      <c r="W409" s="20">
        <f t="shared" si="69"/>
        <v>40.162499999999994</v>
      </c>
    </row>
    <row r="410" spans="1:23" ht="13.5" x14ac:dyDescent="0.25">
      <c r="A410" s="3">
        <v>42601</v>
      </c>
      <c r="B410" s="2">
        <v>4.3014000000000001</v>
      </c>
      <c r="C410" s="2">
        <v>49.515615216150167</v>
      </c>
      <c r="D410" s="2">
        <v>-5.1941385332265E-2</v>
      </c>
      <c r="E410" s="2">
        <v>1.3078312555210766E-2</v>
      </c>
      <c r="F410" s="2">
        <v>4.3144800000000005</v>
      </c>
      <c r="G410" s="2">
        <v>4.3275699999999997</v>
      </c>
      <c r="H410" s="2">
        <v>4.28728</v>
      </c>
      <c r="I410" s="2">
        <v>4.3154880000000002</v>
      </c>
      <c r="J410" s="17">
        <v>5.0707209999999971</v>
      </c>
      <c r="K410" s="17" t="s">
        <v>55</v>
      </c>
      <c r="L410" s="17" t="s">
        <v>54</v>
      </c>
      <c r="M410" s="17" t="s">
        <v>47</v>
      </c>
      <c r="N410" s="20">
        <f t="shared" si="60"/>
        <v>50</v>
      </c>
      <c r="O410" s="20">
        <f t="shared" si="61"/>
        <v>100</v>
      </c>
      <c r="P410" s="20">
        <f t="shared" si="62"/>
        <v>0</v>
      </c>
      <c r="Q410" s="20">
        <f t="shared" si="63"/>
        <v>16.5</v>
      </c>
      <c r="R410" s="21">
        <f t="shared" si="64"/>
        <v>54.975000000000001</v>
      </c>
      <c r="S410" s="21">
        <f t="shared" si="65"/>
        <v>34.125</v>
      </c>
      <c r="T410" s="21">
        <f t="shared" si="66"/>
        <v>29.925000000000001</v>
      </c>
      <c r="U410" s="21">
        <f t="shared" si="67"/>
        <v>41.625</v>
      </c>
      <c r="V410" s="20">
        <f t="shared" si="68"/>
        <v>39.674999999999997</v>
      </c>
      <c r="W410" s="20">
        <f t="shared" si="69"/>
        <v>40.162499999999994</v>
      </c>
    </row>
    <row r="411" spans="1:23" ht="13.5" x14ac:dyDescent="0.25">
      <c r="A411" s="3">
        <v>42604</v>
      </c>
      <c r="B411" s="2">
        <v>4.2962999999999996</v>
      </c>
      <c r="C411" s="2">
        <v>48.81818953543474</v>
      </c>
      <c r="D411" s="2">
        <v>-3.7544705526976863E-2</v>
      </c>
      <c r="E411" s="2">
        <v>2.2321888718331469E-2</v>
      </c>
      <c r="F411" s="2">
        <v>4.3074199999999996</v>
      </c>
      <c r="G411" s="2">
        <v>4.3230300000000002</v>
      </c>
      <c r="H411" s="2">
        <v>4.2930700000000002</v>
      </c>
      <c r="I411" s="2">
        <v>4.3072260000000009</v>
      </c>
      <c r="J411" s="17">
        <v>5.061855999999997</v>
      </c>
      <c r="K411" s="17" t="s">
        <v>55</v>
      </c>
      <c r="L411" s="17" t="s">
        <v>54</v>
      </c>
      <c r="M411" s="17" t="s">
        <v>47</v>
      </c>
      <c r="N411" s="20">
        <f t="shared" si="60"/>
        <v>50</v>
      </c>
      <c r="O411" s="20">
        <f t="shared" si="61"/>
        <v>100</v>
      </c>
      <c r="P411" s="20">
        <f t="shared" si="62"/>
        <v>0</v>
      </c>
      <c r="Q411" s="20">
        <f t="shared" si="63"/>
        <v>16.5</v>
      </c>
      <c r="R411" s="21">
        <f t="shared" si="64"/>
        <v>54.975000000000001</v>
      </c>
      <c r="S411" s="21">
        <f t="shared" si="65"/>
        <v>34.125</v>
      </c>
      <c r="T411" s="21">
        <f t="shared" si="66"/>
        <v>29.925000000000001</v>
      </c>
      <c r="U411" s="21">
        <f t="shared" si="67"/>
        <v>41.625</v>
      </c>
      <c r="V411" s="20">
        <f t="shared" si="68"/>
        <v>39.674999999999997</v>
      </c>
      <c r="W411" s="20">
        <f t="shared" si="69"/>
        <v>40.162499999999994</v>
      </c>
    </row>
    <row r="412" spans="1:23" ht="13.5" x14ac:dyDescent="0.25">
      <c r="A412" s="3">
        <v>42605</v>
      </c>
      <c r="B412" s="2">
        <v>4.2460000000000004</v>
      </c>
      <c r="C412" s="2">
        <v>42.465285486205779</v>
      </c>
      <c r="D412" s="2">
        <v>-2.0055629263267427E-2</v>
      </c>
      <c r="E412" s="2">
        <v>2.9687791667784728E-2</v>
      </c>
      <c r="F412" s="2">
        <v>4.2912999999999997</v>
      </c>
      <c r="G412" s="2">
        <v>4.3124599999999997</v>
      </c>
      <c r="H412" s="2">
        <v>4.2968500000000001</v>
      </c>
      <c r="I412" s="2">
        <v>4.3002760000000002</v>
      </c>
      <c r="J412" s="17">
        <v>5.0533689999999982</v>
      </c>
      <c r="K412" s="17" t="s">
        <v>55</v>
      </c>
      <c r="L412" s="17" t="s">
        <v>54</v>
      </c>
      <c r="M412" s="17" t="s">
        <v>47</v>
      </c>
      <c r="N412" s="20">
        <f t="shared" si="60"/>
        <v>50</v>
      </c>
      <c r="O412" s="20">
        <f t="shared" si="61"/>
        <v>100</v>
      </c>
      <c r="P412" s="20">
        <f t="shared" si="62"/>
        <v>0</v>
      </c>
      <c r="Q412" s="20">
        <f t="shared" si="63"/>
        <v>16.5</v>
      </c>
      <c r="R412" s="21">
        <f t="shared" si="64"/>
        <v>54.975000000000001</v>
      </c>
      <c r="S412" s="21">
        <f t="shared" si="65"/>
        <v>34.125</v>
      </c>
      <c r="T412" s="21">
        <f t="shared" si="66"/>
        <v>29.925000000000001</v>
      </c>
      <c r="U412" s="21">
        <f t="shared" si="67"/>
        <v>41.625</v>
      </c>
      <c r="V412" s="20">
        <f t="shared" si="68"/>
        <v>39.674999999999997</v>
      </c>
      <c r="W412" s="20">
        <f t="shared" si="69"/>
        <v>40.162499999999994</v>
      </c>
    </row>
    <row r="413" spans="1:23" ht="13.5" x14ac:dyDescent="0.25">
      <c r="A413" s="3">
        <v>42606</v>
      </c>
      <c r="B413" s="2">
        <v>4.2812000000000001</v>
      </c>
      <c r="C413" s="2">
        <v>47.603931375378203</v>
      </c>
      <c r="D413" s="2">
        <v>-8.296887127730912E-3</v>
      </c>
      <c r="E413" s="2">
        <v>3.5526256000112652E-2</v>
      </c>
      <c r="F413" s="2">
        <v>4.2862600000000004</v>
      </c>
      <c r="G413" s="2">
        <v>4.3059099999999999</v>
      </c>
      <c r="H413" s="2">
        <v>4.29861</v>
      </c>
      <c r="I413" s="2">
        <v>4.2942320000000009</v>
      </c>
      <c r="J413" s="17">
        <v>5.0459394999999976</v>
      </c>
      <c r="K413" s="17" t="s">
        <v>55</v>
      </c>
      <c r="L413" s="17" t="s">
        <v>54</v>
      </c>
      <c r="M413" s="17" t="s">
        <v>47</v>
      </c>
      <c r="N413" s="20">
        <f t="shared" si="60"/>
        <v>50</v>
      </c>
      <c r="O413" s="20">
        <f t="shared" si="61"/>
        <v>100</v>
      </c>
      <c r="P413" s="20">
        <f t="shared" si="62"/>
        <v>0</v>
      </c>
      <c r="Q413" s="20">
        <f t="shared" si="63"/>
        <v>16.5</v>
      </c>
      <c r="R413" s="21">
        <f t="shared" si="64"/>
        <v>54.975000000000001</v>
      </c>
      <c r="S413" s="21">
        <f t="shared" si="65"/>
        <v>34.125</v>
      </c>
      <c r="T413" s="21">
        <f t="shared" si="66"/>
        <v>29.925000000000001</v>
      </c>
      <c r="U413" s="21">
        <f t="shared" si="67"/>
        <v>41.625</v>
      </c>
      <c r="V413" s="20">
        <f t="shared" si="68"/>
        <v>39.674999999999997</v>
      </c>
      <c r="W413" s="20">
        <f t="shared" si="69"/>
        <v>40.162499999999994</v>
      </c>
    </row>
    <row r="414" spans="1:23" ht="13.5" x14ac:dyDescent="0.25">
      <c r="A414" s="3">
        <v>42607</v>
      </c>
      <c r="B414" s="2">
        <v>4.2712000000000003</v>
      </c>
      <c r="C414" s="2">
        <v>46.337750654435098</v>
      </c>
      <c r="D414" s="2">
        <v>1.7445656396031239E-4</v>
      </c>
      <c r="E414" s="2">
        <v>4.0223052969812517E-2</v>
      </c>
      <c r="F414" s="2">
        <v>4.2792200000000005</v>
      </c>
      <c r="G414" s="2">
        <v>4.2998700000000003</v>
      </c>
      <c r="H414" s="2">
        <v>4.2981099999999994</v>
      </c>
      <c r="I414" s="2">
        <v>4.2872820000000003</v>
      </c>
      <c r="J414" s="17">
        <v>5.038888499999997</v>
      </c>
      <c r="K414" s="17" t="s">
        <v>55</v>
      </c>
      <c r="L414" s="17" t="s">
        <v>54</v>
      </c>
      <c r="M414" s="17" t="s">
        <v>47</v>
      </c>
      <c r="N414" s="20">
        <f t="shared" si="60"/>
        <v>50</v>
      </c>
      <c r="O414" s="20">
        <f t="shared" si="61"/>
        <v>100</v>
      </c>
      <c r="P414" s="20">
        <f t="shared" si="62"/>
        <v>0</v>
      </c>
      <c r="Q414" s="20">
        <f t="shared" si="63"/>
        <v>16.5</v>
      </c>
      <c r="R414" s="21">
        <f t="shared" si="64"/>
        <v>54.975000000000001</v>
      </c>
      <c r="S414" s="21">
        <f t="shared" si="65"/>
        <v>34.125</v>
      </c>
      <c r="T414" s="21">
        <f t="shared" si="66"/>
        <v>29.925000000000001</v>
      </c>
      <c r="U414" s="21">
        <f t="shared" si="67"/>
        <v>41.625</v>
      </c>
      <c r="V414" s="20">
        <f t="shared" si="68"/>
        <v>39.674999999999997</v>
      </c>
      <c r="W414" s="20">
        <f t="shared" si="69"/>
        <v>40.162499999999994</v>
      </c>
    </row>
    <row r="415" spans="1:23" ht="13.5" x14ac:dyDescent="0.25">
      <c r="A415" s="3">
        <v>42608</v>
      </c>
      <c r="B415" s="2">
        <v>4.2309000000000001</v>
      </c>
      <c r="C415" s="2">
        <v>41.542263205244723</v>
      </c>
      <c r="D415" s="2">
        <v>1.0483065364413235E-2</v>
      </c>
      <c r="E415" s="2">
        <v>4.3423535619294351E-2</v>
      </c>
      <c r="F415" s="2">
        <v>4.2651200000000005</v>
      </c>
      <c r="G415" s="2">
        <v>4.2897999999999996</v>
      </c>
      <c r="H415" s="2">
        <v>4.2955950000000005</v>
      </c>
      <c r="I415" s="2">
        <v>4.2816419999999997</v>
      </c>
      <c r="J415" s="17">
        <v>5.0312329999999976</v>
      </c>
      <c r="K415" s="17" t="s">
        <v>55</v>
      </c>
      <c r="L415" s="17" t="s">
        <v>54</v>
      </c>
      <c r="M415" s="17" t="s">
        <v>47</v>
      </c>
      <c r="N415" s="20">
        <f t="shared" si="60"/>
        <v>50</v>
      </c>
      <c r="O415" s="20">
        <f t="shared" si="61"/>
        <v>100</v>
      </c>
      <c r="P415" s="20">
        <f t="shared" si="62"/>
        <v>0</v>
      </c>
      <c r="Q415" s="20">
        <f t="shared" si="63"/>
        <v>16.5</v>
      </c>
      <c r="R415" s="21">
        <f t="shared" si="64"/>
        <v>54.975000000000001</v>
      </c>
      <c r="S415" s="21">
        <f t="shared" si="65"/>
        <v>34.125</v>
      </c>
      <c r="T415" s="21">
        <f t="shared" si="66"/>
        <v>29.925000000000001</v>
      </c>
      <c r="U415" s="21">
        <f t="shared" si="67"/>
        <v>41.625</v>
      </c>
      <c r="V415" s="20">
        <f t="shared" si="68"/>
        <v>39.674999999999997</v>
      </c>
      <c r="W415" s="20">
        <f t="shared" si="69"/>
        <v>40.162499999999994</v>
      </c>
    </row>
    <row r="416" spans="1:23" ht="13.5" x14ac:dyDescent="0.25">
      <c r="A416" s="3">
        <v>42611</v>
      </c>
      <c r="B416" s="2">
        <v>4.2309000000000001</v>
      </c>
      <c r="C416" s="2">
        <v>41.542263205244723</v>
      </c>
      <c r="D416" s="2">
        <v>1.9587723936114187E-2</v>
      </c>
      <c r="E416" s="2">
        <v>4.621827222976238E-2</v>
      </c>
      <c r="F416" s="2">
        <v>4.2520399999999992</v>
      </c>
      <c r="G416" s="2">
        <v>4.2797299999999989</v>
      </c>
      <c r="H416" s="2">
        <v>4.2900550000000006</v>
      </c>
      <c r="I416" s="2">
        <v>4.2760020000000001</v>
      </c>
      <c r="J416" s="17">
        <v>5.0236779999999976</v>
      </c>
      <c r="K416" s="17" t="s">
        <v>55</v>
      </c>
      <c r="L416" s="17" t="s">
        <v>54</v>
      </c>
      <c r="M416" s="17" t="s">
        <v>47</v>
      </c>
      <c r="N416" s="20">
        <f t="shared" si="60"/>
        <v>50</v>
      </c>
      <c r="O416" s="20">
        <f t="shared" si="61"/>
        <v>100</v>
      </c>
      <c r="P416" s="20">
        <f t="shared" si="62"/>
        <v>0</v>
      </c>
      <c r="Q416" s="20">
        <f t="shared" si="63"/>
        <v>16.5</v>
      </c>
      <c r="R416" s="21">
        <f t="shared" si="64"/>
        <v>54.975000000000001</v>
      </c>
      <c r="S416" s="21">
        <f t="shared" si="65"/>
        <v>34.125</v>
      </c>
      <c r="T416" s="21">
        <f t="shared" si="66"/>
        <v>29.925000000000001</v>
      </c>
      <c r="U416" s="21">
        <f t="shared" si="67"/>
        <v>41.625</v>
      </c>
      <c r="V416" s="20">
        <f t="shared" si="68"/>
        <v>39.674999999999997</v>
      </c>
      <c r="W416" s="20">
        <f t="shared" si="69"/>
        <v>40.162499999999994</v>
      </c>
    </row>
    <row r="417" spans="1:23" ht="13.5" x14ac:dyDescent="0.25">
      <c r="A417" s="3">
        <v>42612</v>
      </c>
      <c r="B417" s="2">
        <v>4.2712000000000003</v>
      </c>
      <c r="C417" s="2">
        <v>47.806698738413616</v>
      </c>
      <c r="D417" s="2">
        <v>2.3890943911822227E-2</v>
      </c>
      <c r="E417" s="2">
        <v>5.0358359552482669E-2</v>
      </c>
      <c r="F417" s="2">
        <v>4.2570800000000002</v>
      </c>
      <c r="G417" s="2">
        <v>4.274189999999999</v>
      </c>
      <c r="H417" s="2">
        <v>4.2920699999999998</v>
      </c>
      <c r="I417" s="2">
        <v>4.2712680000000001</v>
      </c>
      <c r="J417" s="17">
        <v>5.0156444999999978</v>
      </c>
      <c r="K417" s="17" t="s">
        <v>51</v>
      </c>
      <c r="L417" s="17" t="s">
        <v>54</v>
      </c>
      <c r="M417" s="17" t="s">
        <v>52</v>
      </c>
      <c r="N417" s="20">
        <f t="shared" si="60"/>
        <v>50</v>
      </c>
      <c r="O417" s="20">
        <f t="shared" si="61"/>
        <v>100</v>
      </c>
      <c r="P417" s="20">
        <f t="shared" si="62"/>
        <v>0</v>
      </c>
      <c r="Q417" s="20">
        <f t="shared" si="63"/>
        <v>83.5</v>
      </c>
      <c r="R417" s="21">
        <f t="shared" si="64"/>
        <v>65.025000000000006</v>
      </c>
      <c r="S417" s="21">
        <f t="shared" si="65"/>
        <v>50.875</v>
      </c>
      <c r="T417" s="21">
        <f t="shared" si="66"/>
        <v>60.075000000000003</v>
      </c>
      <c r="U417" s="21">
        <f t="shared" si="67"/>
        <v>58.375</v>
      </c>
      <c r="V417" s="20">
        <f t="shared" si="68"/>
        <v>58.658333333333339</v>
      </c>
      <c r="W417" s="20">
        <f t="shared" si="69"/>
        <v>58.587500000000006</v>
      </c>
    </row>
    <row r="418" spans="1:23" ht="13.5" x14ac:dyDescent="0.25">
      <c r="A418" s="3">
        <v>42613</v>
      </c>
      <c r="B418" s="2">
        <v>4.4626000000000001</v>
      </c>
      <c r="C418" s="2">
        <v>66.285622198895979</v>
      </c>
      <c r="D418" s="2">
        <v>1.0336020030546678E-2</v>
      </c>
      <c r="E418" s="2">
        <v>5.5431304032796627E-2</v>
      </c>
      <c r="F418" s="2">
        <v>4.2933599999999998</v>
      </c>
      <c r="G418" s="2">
        <v>4.2898100000000001</v>
      </c>
      <c r="H418" s="2">
        <v>4.3064250000000008</v>
      </c>
      <c r="I418" s="2">
        <v>4.2723759999999995</v>
      </c>
      <c r="J418" s="17">
        <v>5.0085934999999973</v>
      </c>
      <c r="K418" s="17" t="s">
        <v>51</v>
      </c>
      <c r="L418" s="17" t="s">
        <v>54</v>
      </c>
      <c r="M418" s="17" t="s">
        <v>52</v>
      </c>
      <c r="N418" s="20">
        <f t="shared" si="60"/>
        <v>50</v>
      </c>
      <c r="O418" s="20">
        <f t="shared" si="61"/>
        <v>100</v>
      </c>
      <c r="P418" s="20">
        <f t="shared" si="62"/>
        <v>0</v>
      </c>
      <c r="Q418" s="20">
        <f t="shared" si="63"/>
        <v>83.5</v>
      </c>
      <c r="R418" s="21">
        <f t="shared" si="64"/>
        <v>65.025000000000006</v>
      </c>
      <c r="S418" s="21">
        <f t="shared" si="65"/>
        <v>50.875</v>
      </c>
      <c r="T418" s="21">
        <f t="shared" si="66"/>
        <v>60.075000000000003</v>
      </c>
      <c r="U418" s="21">
        <f t="shared" si="67"/>
        <v>58.375</v>
      </c>
      <c r="V418" s="20">
        <f t="shared" si="68"/>
        <v>58.658333333333339</v>
      </c>
      <c r="W418" s="20">
        <f t="shared" si="69"/>
        <v>58.587500000000006</v>
      </c>
    </row>
    <row r="419" spans="1:23" ht="13.5" x14ac:dyDescent="0.25">
      <c r="A419" s="3">
        <v>42614</v>
      </c>
      <c r="B419" s="2">
        <v>4.5834000000000001</v>
      </c>
      <c r="C419" s="2">
        <v>72.825057137687438</v>
      </c>
      <c r="D419" s="2">
        <v>-1.112992910755306E-2</v>
      </c>
      <c r="E419" s="2">
        <v>5.7922998806576691E-2</v>
      </c>
      <c r="F419" s="2">
        <v>4.3558000000000003</v>
      </c>
      <c r="G419" s="2">
        <v>4.3175100000000004</v>
      </c>
      <c r="H419" s="2">
        <v>4.3240500000000015</v>
      </c>
      <c r="I419" s="2">
        <v>4.2745920000000011</v>
      </c>
      <c r="J419" s="17">
        <v>5.001919499999997</v>
      </c>
      <c r="K419" s="17" t="s">
        <v>51</v>
      </c>
      <c r="L419" s="17" t="s">
        <v>54</v>
      </c>
      <c r="M419" s="17" t="s">
        <v>52</v>
      </c>
      <c r="N419" s="20">
        <f t="shared" si="60"/>
        <v>50</v>
      </c>
      <c r="O419" s="20">
        <f t="shared" si="61"/>
        <v>100</v>
      </c>
      <c r="P419" s="20">
        <f t="shared" si="62"/>
        <v>0</v>
      </c>
      <c r="Q419" s="20">
        <f t="shared" si="63"/>
        <v>83.5</v>
      </c>
      <c r="R419" s="21">
        <f t="shared" si="64"/>
        <v>65.025000000000006</v>
      </c>
      <c r="S419" s="21">
        <f t="shared" si="65"/>
        <v>50.875</v>
      </c>
      <c r="T419" s="21">
        <f t="shared" si="66"/>
        <v>60.075000000000003</v>
      </c>
      <c r="U419" s="21">
        <f t="shared" si="67"/>
        <v>58.375</v>
      </c>
      <c r="V419" s="20">
        <f t="shared" si="68"/>
        <v>58.658333333333339</v>
      </c>
      <c r="W419" s="20">
        <f t="shared" si="69"/>
        <v>58.587500000000006</v>
      </c>
    </row>
    <row r="420" spans="1:23" ht="13.5" x14ac:dyDescent="0.25">
      <c r="A420" s="3">
        <v>42615</v>
      </c>
      <c r="B420" s="2">
        <v>4.6288</v>
      </c>
      <c r="C420" s="2">
        <v>74.803142612806695</v>
      </c>
      <c r="D420" s="2">
        <v>-3.5110032516519674E-2</v>
      </c>
      <c r="E420" s="2">
        <v>5.9331558200527018E-2</v>
      </c>
      <c r="F420" s="2">
        <v>4.4353800000000003</v>
      </c>
      <c r="G420" s="2">
        <v>4.35025</v>
      </c>
      <c r="H420" s="2">
        <v>4.3389100000000003</v>
      </c>
      <c r="I420" s="2">
        <v>4.278722000000001</v>
      </c>
      <c r="J420" s="17">
        <v>4.9948429999999959</v>
      </c>
      <c r="K420" s="17" t="s">
        <v>51</v>
      </c>
      <c r="L420" s="17" t="s">
        <v>54</v>
      </c>
      <c r="M420" s="17" t="s">
        <v>52</v>
      </c>
      <c r="N420" s="20">
        <f t="shared" si="60"/>
        <v>50</v>
      </c>
      <c r="O420" s="20">
        <f t="shared" si="61"/>
        <v>100</v>
      </c>
      <c r="P420" s="20">
        <f t="shared" si="62"/>
        <v>0</v>
      </c>
      <c r="Q420" s="20">
        <f t="shared" si="63"/>
        <v>83.5</v>
      </c>
      <c r="R420" s="21">
        <f t="shared" si="64"/>
        <v>65.025000000000006</v>
      </c>
      <c r="S420" s="21">
        <f t="shared" si="65"/>
        <v>50.875</v>
      </c>
      <c r="T420" s="21">
        <f t="shared" si="66"/>
        <v>60.075000000000003</v>
      </c>
      <c r="U420" s="21">
        <f t="shared" si="67"/>
        <v>58.375</v>
      </c>
      <c r="V420" s="20">
        <f t="shared" si="68"/>
        <v>58.658333333333339</v>
      </c>
      <c r="W420" s="20">
        <f t="shared" si="69"/>
        <v>58.587500000000006</v>
      </c>
    </row>
    <row r="421" spans="1:23" ht="13.5" x14ac:dyDescent="0.25">
      <c r="A421" s="3">
        <v>42618</v>
      </c>
      <c r="B421" s="2">
        <v>4.5331000000000001</v>
      </c>
      <c r="C421" s="2">
        <v>64.195439438913496</v>
      </c>
      <c r="D421" s="2">
        <v>-5.0924529118797857E-2</v>
      </c>
      <c r="E421" s="2">
        <v>6.0081677358090849E-2</v>
      </c>
      <c r="F421" s="2">
        <v>4.4958200000000001</v>
      </c>
      <c r="G421" s="2">
        <v>4.3739299999999997</v>
      </c>
      <c r="H421" s="2">
        <v>4.3484799999999995</v>
      </c>
      <c r="I421" s="2">
        <v>4.2811400000000006</v>
      </c>
      <c r="J421" s="17">
        <v>4.9879174999999973</v>
      </c>
      <c r="K421" s="17" t="s">
        <v>51</v>
      </c>
      <c r="L421" s="17" t="s">
        <v>54</v>
      </c>
      <c r="M421" s="17" t="s">
        <v>52</v>
      </c>
      <c r="N421" s="20">
        <f t="shared" si="60"/>
        <v>50</v>
      </c>
      <c r="O421" s="20">
        <f t="shared" si="61"/>
        <v>100</v>
      </c>
      <c r="P421" s="20">
        <f t="shared" si="62"/>
        <v>0</v>
      </c>
      <c r="Q421" s="20">
        <f t="shared" si="63"/>
        <v>83.5</v>
      </c>
      <c r="R421" s="21">
        <f t="shared" si="64"/>
        <v>65.025000000000006</v>
      </c>
      <c r="S421" s="21">
        <f t="shared" si="65"/>
        <v>50.875</v>
      </c>
      <c r="T421" s="21">
        <f t="shared" si="66"/>
        <v>60.075000000000003</v>
      </c>
      <c r="U421" s="21">
        <f t="shared" si="67"/>
        <v>58.375</v>
      </c>
      <c r="V421" s="20">
        <f t="shared" si="68"/>
        <v>58.658333333333339</v>
      </c>
      <c r="W421" s="20">
        <f t="shared" si="69"/>
        <v>58.587500000000006</v>
      </c>
    </row>
    <row r="422" spans="1:23" ht="13.5" x14ac:dyDescent="0.25">
      <c r="A422" s="3">
        <v>42619</v>
      </c>
      <c r="B422" s="2">
        <v>4.5027999999999997</v>
      </c>
      <c r="C422" s="2">
        <v>61.234607040464759</v>
      </c>
      <c r="D422" s="2">
        <v>-7.092706031296192E-2</v>
      </c>
      <c r="E422" s="2">
        <v>6.2023123050154241E-2</v>
      </c>
      <c r="F422" s="2">
        <v>4.5421399999999998</v>
      </c>
      <c r="G422" s="2">
        <v>4.3996100000000009</v>
      </c>
      <c r="H422" s="2">
        <v>4.3560349999999994</v>
      </c>
      <c r="I422" s="2">
        <v>4.2849660000000007</v>
      </c>
      <c r="J422" s="17">
        <v>4.9807399999999964</v>
      </c>
      <c r="K422" s="17" t="s">
        <v>51</v>
      </c>
      <c r="L422" s="17" t="s">
        <v>54</v>
      </c>
      <c r="M422" s="17" t="s">
        <v>52</v>
      </c>
      <c r="N422" s="20">
        <f t="shared" si="60"/>
        <v>50</v>
      </c>
      <c r="O422" s="20">
        <f t="shared" si="61"/>
        <v>100</v>
      </c>
      <c r="P422" s="20">
        <f t="shared" si="62"/>
        <v>0</v>
      </c>
      <c r="Q422" s="20">
        <f t="shared" si="63"/>
        <v>83.5</v>
      </c>
      <c r="R422" s="21">
        <f t="shared" si="64"/>
        <v>65.025000000000006</v>
      </c>
      <c r="S422" s="21">
        <f t="shared" si="65"/>
        <v>50.875</v>
      </c>
      <c r="T422" s="21">
        <f t="shared" si="66"/>
        <v>60.075000000000003</v>
      </c>
      <c r="U422" s="21">
        <f t="shared" si="67"/>
        <v>58.375</v>
      </c>
      <c r="V422" s="20">
        <f t="shared" si="68"/>
        <v>58.658333333333339</v>
      </c>
      <c r="W422" s="20">
        <f t="shared" si="69"/>
        <v>58.587500000000006</v>
      </c>
    </row>
    <row r="423" spans="1:23" ht="13.5" x14ac:dyDescent="0.25">
      <c r="A423" s="3">
        <v>42620</v>
      </c>
      <c r="B423" s="2">
        <v>4.4776999999999996</v>
      </c>
      <c r="C423" s="2">
        <v>58.814632418142395</v>
      </c>
      <c r="D423" s="2">
        <v>-8.1442125376046448E-2</v>
      </c>
      <c r="E423" s="2">
        <v>6.5559186230581906E-2</v>
      </c>
      <c r="F423" s="2">
        <v>4.5451600000000001</v>
      </c>
      <c r="G423" s="2">
        <v>4.4192599999999995</v>
      </c>
      <c r="H423" s="2">
        <v>4.3625849999999993</v>
      </c>
      <c r="I423" s="2">
        <v>4.2899020000000014</v>
      </c>
      <c r="J423" s="17">
        <v>4.9734114999999974</v>
      </c>
      <c r="K423" s="17" t="s">
        <v>51</v>
      </c>
      <c r="L423" s="17" t="s">
        <v>54</v>
      </c>
      <c r="M423" s="17" t="s">
        <v>52</v>
      </c>
      <c r="N423" s="20">
        <f t="shared" si="60"/>
        <v>50</v>
      </c>
      <c r="O423" s="20">
        <f t="shared" si="61"/>
        <v>100</v>
      </c>
      <c r="P423" s="20">
        <f t="shared" si="62"/>
        <v>0</v>
      </c>
      <c r="Q423" s="20">
        <f t="shared" si="63"/>
        <v>83.5</v>
      </c>
      <c r="R423" s="21">
        <f t="shared" si="64"/>
        <v>65.025000000000006</v>
      </c>
      <c r="S423" s="21">
        <f t="shared" si="65"/>
        <v>50.875</v>
      </c>
      <c r="T423" s="21">
        <f t="shared" si="66"/>
        <v>60.075000000000003</v>
      </c>
      <c r="U423" s="21">
        <f t="shared" si="67"/>
        <v>58.375</v>
      </c>
      <c r="V423" s="20">
        <f t="shared" si="68"/>
        <v>58.658333333333339</v>
      </c>
      <c r="W423" s="20">
        <f t="shared" si="69"/>
        <v>58.587500000000006</v>
      </c>
    </row>
    <row r="424" spans="1:23" ht="13.5" x14ac:dyDescent="0.25">
      <c r="A424" s="3">
        <v>42621</v>
      </c>
      <c r="B424" s="2">
        <v>4.4322999999999997</v>
      </c>
      <c r="C424" s="2">
        <v>54.610675653023328</v>
      </c>
      <c r="D424" s="2">
        <v>-8.9167123640560675E-2</v>
      </c>
      <c r="E424" s="2">
        <v>6.7788767747008843E-2</v>
      </c>
      <c r="F424" s="2">
        <v>4.5149400000000002</v>
      </c>
      <c r="G424" s="2">
        <v>4.4353699999999998</v>
      </c>
      <c r="H424" s="2">
        <v>4.3676199999999996</v>
      </c>
      <c r="I424" s="2">
        <v>4.2930240000000008</v>
      </c>
      <c r="J424" s="17">
        <v>4.9653524999999972</v>
      </c>
      <c r="K424" s="17" t="s">
        <v>55</v>
      </c>
      <c r="L424" s="17" t="s">
        <v>54</v>
      </c>
      <c r="M424" s="17" t="s">
        <v>47</v>
      </c>
      <c r="N424" s="20">
        <f t="shared" si="60"/>
        <v>50</v>
      </c>
      <c r="O424" s="20">
        <f t="shared" si="61"/>
        <v>100</v>
      </c>
      <c r="P424" s="20">
        <f t="shared" si="62"/>
        <v>0</v>
      </c>
      <c r="Q424" s="20">
        <f t="shared" si="63"/>
        <v>16.5</v>
      </c>
      <c r="R424" s="21">
        <f t="shared" si="64"/>
        <v>54.975000000000001</v>
      </c>
      <c r="S424" s="21">
        <f t="shared" si="65"/>
        <v>34.125</v>
      </c>
      <c r="T424" s="21">
        <f t="shared" si="66"/>
        <v>29.925000000000001</v>
      </c>
      <c r="U424" s="21">
        <f t="shared" si="67"/>
        <v>41.625</v>
      </c>
      <c r="V424" s="20">
        <f t="shared" si="68"/>
        <v>39.674999999999997</v>
      </c>
      <c r="W424" s="20">
        <f t="shared" si="69"/>
        <v>40.162499999999994</v>
      </c>
    </row>
    <row r="425" spans="1:23" ht="13.5" x14ac:dyDescent="0.25">
      <c r="A425" s="3">
        <v>42622</v>
      </c>
      <c r="B425" s="2">
        <v>4.4071999999999996</v>
      </c>
      <c r="C425" s="2">
        <v>52.381455465238346</v>
      </c>
      <c r="D425" s="2">
        <v>-0.10037996132768079</v>
      </c>
      <c r="E425" s="2">
        <v>6.9986664704518406E-2</v>
      </c>
      <c r="F425" s="2">
        <v>4.4706200000000003</v>
      </c>
      <c r="G425" s="2">
        <v>4.4530000000000003</v>
      </c>
      <c r="H425" s="2">
        <v>4.3713999999999995</v>
      </c>
      <c r="I425" s="2">
        <v>4.293024</v>
      </c>
      <c r="J425" s="17">
        <v>4.9571929999999975</v>
      </c>
      <c r="K425" s="17" t="s">
        <v>55</v>
      </c>
      <c r="L425" s="17" t="s">
        <v>54</v>
      </c>
      <c r="M425" s="17" t="s">
        <v>47</v>
      </c>
      <c r="N425" s="20">
        <f t="shared" si="60"/>
        <v>50</v>
      </c>
      <c r="O425" s="20">
        <f t="shared" si="61"/>
        <v>100</v>
      </c>
      <c r="P425" s="20">
        <f t="shared" si="62"/>
        <v>0</v>
      </c>
      <c r="Q425" s="20">
        <f t="shared" si="63"/>
        <v>16.5</v>
      </c>
      <c r="R425" s="21">
        <f t="shared" si="64"/>
        <v>54.975000000000001</v>
      </c>
      <c r="S425" s="21">
        <f t="shared" si="65"/>
        <v>34.125</v>
      </c>
      <c r="T425" s="21">
        <f t="shared" si="66"/>
        <v>29.925000000000001</v>
      </c>
      <c r="U425" s="21">
        <f t="shared" si="67"/>
        <v>41.625</v>
      </c>
      <c r="V425" s="20">
        <f t="shared" si="68"/>
        <v>39.674999999999997</v>
      </c>
      <c r="W425" s="20">
        <f t="shared" si="69"/>
        <v>40.162499999999994</v>
      </c>
    </row>
    <row r="426" spans="1:23" ht="13.5" x14ac:dyDescent="0.25">
      <c r="A426" s="3">
        <v>42627</v>
      </c>
      <c r="B426" s="2">
        <v>4.4322999999999997</v>
      </c>
      <c r="C426" s="2">
        <v>54.386630355427407</v>
      </c>
      <c r="D426" s="2">
        <v>-0.11188939300473777</v>
      </c>
      <c r="E426" s="2">
        <v>7.0900113688399449E-2</v>
      </c>
      <c r="F426" s="2">
        <v>4.4504599999999996</v>
      </c>
      <c r="G426" s="2">
        <v>4.473139999999999</v>
      </c>
      <c r="H426" s="2">
        <v>4.376434999999999</v>
      </c>
      <c r="I426" s="2">
        <v>4.2955420000000002</v>
      </c>
      <c r="J426" s="17">
        <v>4.9491589999999981</v>
      </c>
      <c r="K426" s="17" t="s">
        <v>55</v>
      </c>
      <c r="L426" s="17" t="s">
        <v>54</v>
      </c>
      <c r="M426" s="17" t="s">
        <v>47</v>
      </c>
      <c r="N426" s="20">
        <f t="shared" si="60"/>
        <v>50</v>
      </c>
      <c r="O426" s="20">
        <f t="shared" si="61"/>
        <v>100</v>
      </c>
      <c r="P426" s="20">
        <f t="shared" si="62"/>
        <v>0</v>
      </c>
      <c r="Q426" s="20">
        <f t="shared" si="63"/>
        <v>16.5</v>
      </c>
      <c r="R426" s="21">
        <f t="shared" si="64"/>
        <v>54.975000000000001</v>
      </c>
      <c r="S426" s="21">
        <f t="shared" si="65"/>
        <v>34.125</v>
      </c>
      <c r="T426" s="21">
        <f t="shared" si="66"/>
        <v>29.925000000000001</v>
      </c>
      <c r="U426" s="21">
        <f t="shared" si="67"/>
        <v>41.625</v>
      </c>
      <c r="V426" s="20">
        <f t="shared" si="68"/>
        <v>39.674999999999997</v>
      </c>
      <c r="W426" s="20">
        <f t="shared" si="69"/>
        <v>40.162499999999994</v>
      </c>
    </row>
    <row r="427" spans="1:23" ht="13.5" x14ac:dyDescent="0.25">
      <c r="A427" s="3">
        <v>42628</v>
      </c>
      <c r="B427" s="2">
        <v>4.4071999999999996</v>
      </c>
      <c r="C427" s="2">
        <v>52.027282554725822</v>
      </c>
      <c r="D427" s="2">
        <v>-0.11386755864340437</v>
      </c>
      <c r="E427" s="2">
        <v>7.1558673480108331E-2</v>
      </c>
      <c r="F427" s="2">
        <v>4.4313399999999996</v>
      </c>
      <c r="G427" s="2">
        <v>4.4867400000000002</v>
      </c>
      <c r="H427" s="2">
        <v>4.3804649999999992</v>
      </c>
      <c r="I427" s="2">
        <v>4.2990680000000001</v>
      </c>
      <c r="J427" s="17">
        <v>4.9414779999999983</v>
      </c>
      <c r="K427" s="17" t="s">
        <v>55</v>
      </c>
      <c r="L427" s="17" t="s">
        <v>54</v>
      </c>
      <c r="M427" s="17" t="s">
        <v>47</v>
      </c>
      <c r="N427" s="20">
        <f t="shared" si="60"/>
        <v>50</v>
      </c>
      <c r="O427" s="20">
        <f t="shared" si="61"/>
        <v>100</v>
      </c>
      <c r="P427" s="20">
        <f t="shared" si="62"/>
        <v>0</v>
      </c>
      <c r="Q427" s="20">
        <f t="shared" si="63"/>
        <v>16.5</v>
      </c>
      <c r="R427" s="21">
        <f t="shared" si="64"/>
        <v>54.975000000000001</v>
      </c>
      <c r="S427" s="21">
        <f t="shared" si="65"/>
        <v>34.125</v>
      </c>
      <c r="T427" s="21">
        <f t="shared" si="66"/>
        <v>29.925000000000001</v>
      </c>
      <c r="U427" s="21">
        <f t="shared" si="67"/>
        <v>41.625</v>
      </c>
      <c r="V427" s="20">
        <f t="shared" si="68"/>
        <v>39.674999999999997</v>
      </c>
      <c r="W427" s="20">
        <f t="shared" si="69"/>
        <v>40.162499999999994</v>
      </c>
    </row>
    <row r="428" spans="1:23" ht="13.5" x14ac:dyDescent="0.25">
      <c r="A428" s="3">
        <v>42629</v>
      </c>
      <c r="B428" s="2">
        <v>4.3971</v>
      </c>
      <c r="C428" s="2">
        <v>51.067274601328407</v>
      </c>
      <c r="D428" s="2">
        <v>-8.5475323076622978E-2</v>
      </c>
      <c r="E428" s="2">
        <v>7.2461905462047033E-2</v>
      </c>
      <c r="F428" s="2">
        <v>4.4152199999999997</v>
      </c>
      <c r="G428" s="2">
        <v>4.4801899999999995</v>
      </c>
      <c r="H428" s="2">
        <v>4.3849999999999998</v>
      </c>
      <c r="I428" s="2">
        <v>4.3028960000000005</v>
      </c>
      <c r="J428" s="17">
        <v>4.9338724999999979</v>
      </c>
      <c r="K428" s="17" t="s">
        <v>55</v>
      </c>
      <c r="L428" s="17" t="s">
        <v>54</v>
      </c>
      <c r="M428" s="17" t="s">
        <v>47</v>
      </c>
      <c r="N428" s="20">
        <f t="shared" si="60"/>
        <v>50</v>
      </c>
      <c r="O428" s="20">
        <f t="shared" si="61"/>
        <v>100</v>
      </c>
      <c r="P428" s="20">
        <f t="shared" si="62"/>
        <v>0</v>
      </c>
      <c r="Q428" s="20">
        <f t="shared" si="63"/>
        <v>16.5</v>
      </c>
      <c r="R428" s="21">
        <f t="shared" si="64"/>
        <v>54.975000000000001</v>
      </c>
      <c r="S428" s="21">
        <f t="shared" si="65"/>
        <v>34.125</v>
      </c>
      <c r="T428" s="21">
        <f t="shared" si="66"/>
        <v>29.925000000000001</v>
      </c>
      <c r="U428" s="21">
        <f t="shared" si="67"/>
        <v>41.625</v>
      </c>
      <c r="V428" s="20">
        <f t="shared" si="68"/>
        <v>39.674999999999997</v>
      </c>
      <c r="W428" s="20">
        <f t="shared" si="69"/>
        <v>40.162499999999994</v>
      </c>
    </row>
    <row r="429" spans="1:23" ht="13.5" x14ac:dyDescent="0.25">
      <c r="A429" s="3">
        <v>42632</v>
      </c>
      <c r="B429" s="2">
        <v>4.3819999999999997</v>
      </c>
      <c r="C429" s="2">
        <v>49.593903202028685</v>
      </c>
      <c r="D429" s="2">
        <v>-4.1807043665878396E-2</v>
      </c>
      <c r="E429" s="2">
        <v>7.6456872170518886E-2</v>
      </c>
      <c r="F429" s="2">
        <v>4.4051599999999995</v>
      </c>
      <c r="G429" s="2">
        <v>4.4600499999999998</v>
      </c>
      <c r="H429" s="2">
        <v>4.3887799999999997</v>
      </c>
      <c r="I429" s="2">
        <v>4.3084379999999998</v>
      </c>
      <c r="J429" s="17">
        <v>4.926342499999997</v>
      </c>
      <c r="K429" s="17" t="s">
        <v>55</v>
      </c>
      <c r="L429" s="17" t="s">
        <v>54</v>
      </c>
      <c r="M429" s="17" t="s">
        <v>47</v>
      </c>
      <c r="N429" s="20">
        <f t="shared" si="60"/>
        <v>50</v>
      </c>
      <c r="O429" s="20">
        <f t="shared" si="61"/>
        <v>100</v>
      </c>
      <c r="P429" s="20">
        <f t="shared" si="62"/>
        <v>0</v>
      </c>
      <c r="Q429" s="20">
        <f t="shared" si="63"/>
        <v>16.5</v>
      </c>
      <c r="R429" s="21">
        <f t="shared" si="64"/>
        <v>54.975000000000001</v>
      </c>
      <c r="S429" s="21">
        <f t="shared" si="65"/>
        <v>34.125</v>
      </c>
      <c r="T429" s="21">
        <f t="shared" si="66"/>
        <v>29.925000000000001</v>
      </c>
      <c r="U429" s="21">
        <f t="shared" si="67"/>
        <v>41.625</v>
      </c>
      <c r="V429" s="20">
        <f t="shared" si="68"/>
        <v>39.674999999999997</v>
      </c>
      <c r="W429" s="20">
        <f t="shared" si="69"/>
        <v>40.162499999999994</v>
      </c>
    </row>
    <row r="430" spans="1:23" ht="13.5" x14ac:dyDescent="0.25">
      <c r="A430" s="3">
        <v>42633</v>
      </c>
      <c r="B430" s="2">
        <v>4.3769</v>
      </c>
      <c r="C430" s="2">
        <v>49.078862025991533</v>
      </c>
      <c r="D430" s="2">
        <v>2.5399791620932533E-3</v>
      </c>
      <c r="E430" s="2">
        <v>8.0359727068919626E-2</v>
      </c>
      <c r="F430" s="2">
        <v>4.3990999999999998</v>
      </c>
      <c r="G430" s="2">
        <v>4.4348599999999996</v>
      </c>
      <c r="H430" s="2">
        <v>4.3925549999999998</v>
      </c>
      <c r="I430" s="2">
        <v>4.3141799999999995</v>
      </c>
      <c r="J430" s="17">
        <v>4.9186614999999971</v>
      </c>
      <c r="K430" s="17" t="s">
        <v>55</v>
      </c>
      <c r="L430" s="17" t="s">
        <v>54</v>
      </c>
      <c r="M430" s="17" t="s">
        <v>47</v>
      </c>
      <c r="N430" s="20">
        <f t="shared" si="60"/>
        <v>50</v>
      </c>
      <c r="O430" s="20">
        <f t="shared" si="61"/>
        <v>100</v>
      </c>
      <c r="P430" s="20">
        <f t="shared" si="62"/>
        <v>0</v>
      </c>
      <c r="Q430" s="20">
        <f t="shared" si="63"/>
        <v>16.5</v>
      </c>
      <c r="R430" s="21">
        <f t="shared" si="64"/>
        <v>54.975000000000001</v>
      </c>
      <c r="S430" s="21">
        <f t="shared" si="65"/>
        <v>34.125</v>
      </c>
      <c r="T430" s="21">
        <f t="shared" si="66"/>
        <v>29.925000000000001</v>
      </c>
      <c r="U430" s="21">
        <f t="shared" si="67"/>
        <v>41.625</v>
      </c>
      <c r="V430" s="20">
        <f t="shared" si="68"/>
        <v>39.674999999999997</v>
      </c>
      <c r="W430" s="20">
        <f t="shared" si="69"/>
        <v>40.162499999999994</v>
      </c>
    </row>
    <row r="431" spans="1:23" ht="13.5" x14ac:dyDescent="0.25">
      <c r="A431" s="3">
        <v>42634</v>
      </c>
      <c r="B431" s="2">
        <v>4.3315999999999999</v>
      </c>
      <c r="C431" s="2">
        <v>44.643913085007803</v>
      </c>
      <c r="D431" s="2">
        <v>2.8758985888714506E-2</v>
      </c>
      <c r="E431" s="2">
        <v>8.2405929802074271E-2</v>
      </c>
      <c r="F431" s="2">
        <v>4.3789599999999993</v>
      </c>
      <c r="G431" s="2">
        <v>4.4147099999999995</v>
      </c>
      <c r="H431" s="2">
        <v>4.3943199999999996</v>
      </c>
      <c r="I431" s="2">
        <v>4.3166979999999997</v>
      </c>
      <c r="J431" s="17">
        <v>4.9113579999999981</v>
      </c>
      <c r="K431" s="17" t="s">
        <v>55</v>
      </c>
      <c r="L431" s="17" t="s">
        <v>54</v>
      </c>
      <c r="M431" s="17" t="s">
        <v>47</v>
      </c>
      <c r="N431" s="20">
        <f t="shared" si="60"/>
        <v>50</v>
      </c>
      <c r="O431" s="20">
        <f t="shared" si="61"/>
        <v>100</v>
      </c>
      <c r="P431" s="20">
        <f t="shared" si="62"/>
        <v>0</v>
      </c>
      <c r="Q431" s="20">
        <f t="shared" si="63"/>
        <v>16.5</v>
      </c>
      <c r="R431" s="21">
        <f t="shared" si="64"/>
        <v>54.975000000000001</v>
      </c>
      <c r="S431" s="21">
        <f t="shared" si="65"/>
        <v>34.125</v>
      </c>
      <c r="T431" s="21">
        <f t="shared" si="66"/>
        <v>29.925000000000001</v>
      </c>
      <c r="U431" s="21">
        <f t="shared" si="67"/>
        <v>41.625</v>
      </c>
      <c r="V431" s="20">
        <f t="shared" si="68"/>
        <v>39.674999999999997</v>
      </c>
      <c r="W431" s="20">
        <f t="shared" si="69"/>
        <v>40.162499999999994</v>
      </c>
    </row>
    <row r="432" spans="1:23" ht="13.5" x14ac:dyDescent="0.25">
      <c r="A432" s="3">
        <v>42635</v>
      </c>
      <c r="B432" s="2">
        <v>4.2812000000000001</v>
      </c>
      <c r="C432" s="2">
        <v>40.282496817208553</v>
      </c>
      <c r="D432" s="2">
        <v>5.0341296162977223E-2</v>
      </c>
      <c r="E432" s="2">
        <v>8.3223077405639667E-2</v>
      </c>
      <c r="F432" s="2">
        <v>4.3537599999999994</v>
      </c>
      <c r="G432" s="2">
        <v>4.3925499999999991</v>
      </c>
      <c r="H432" s="2">
        <v>4.3960799999999995</v>
      </c>
      <c r="I432" s="2">
        <v>4.3183099999999994</v>
      </c>
      <c r="J432" s="17">
        <v>4.9038024999999985</v>
      </c>
      <c r="K432" s="17" t="s">
        <v>55</v>
      </c>
      <c r="L432" s="17" t="s">
        <v>54</v>
      </c>
      <c r="M432" s="17" t="s">
        <v>47</v>
      </c>
      <c r="N432" s="20">
        <f t="shared" si="60"/>
        <v>50</v>
      </c>
      <c r="O432" s="20">
        <f t="shared" si="61"/>
        <v>100</v>
      </c>
      <c r="P432" s="20">
        <f t="shared" si="62"/>
        <v>0</v>
      </c>
      <c r="Q432" s="20">
        <f t="shared" si="63"/>
        <v>16.5</v>
      </c>
      <c r="R432" s="21">
        <f t="shared" si="64"/>
        <v>54.975000000000001</v>
      </c>
      <c r="S432" s="21">
        <f t="shared" si="65"/>
        <v>34.125</v>
      </c>
      <c r="T432" s="21">
        <f t="shared" si="66"/>
        <v>29.925000000000001</v>
      </c>
      <c r="U432" s="21">
        <f t="shared" si="67"/>
        <v>41.625</v>
      </c>
      <c r="V432" s="20">
        <f t="shared" si="68"/>
        <v>39.674999999999997</v>
      </c>
      <c r="W432" s="20">
        <f t="shared" si="69"/>
        <v>40.162499999999994</v>
      </c>
    </row>
    <row r="433" spans="1:23" ht="13.5" x14ac:dyDescent="0.25">
      <c r="A433" s="3">
        <v>42636</v>
      </c>
      <c r="B433" s="2">
        <v>4.2912999999999997</v>
      </c>
      <c r="C433" s="2">
        <v>41.515548352243371</v>
      </c>
      <c r="D433" s="2">
        <v>6.4592493145228858E-2</v>
      </c>
      <c r="E433" s="2">
        <v>8.2537073709091718E-2</v>
      </c>
      <c r="F433" s="2">
        <v>4.3326000000000002</v>
      </c>
      <c r="G433" s="2">
        <v>4.3739099999999995</v>
      </c>
      <c r="H433" s="2">
        <v>4.396585</v>
      </c>
      <c r="I433" s="2">
        <v>4.31982</v>
      </c>
      <c r="J433" s="17">
        <v>4.896549499999999</v>
      </c>
      <c r="K433" s="17" t="s">
        <v>55</v>
      </c>
      <c r="L433" s="17" t="s">
        <v>54</v>
      </c>
      <c r="M433" s="17" t="s">
        <v>47</v>
      </c>
      <c r="N433" s="20">
        <f t="shared" si="60"/>
        <v>50</v>
      </c>
      <c r="O433" s="20">
        <f t="shared" si="61"/>
        <v>100</v>
      </c>
      <c r="P433" s="20">
        <f t="shared" si="62"/>
        <v>0</v>
      </c>
      <c r="Q433" s="20">
        <f t="shared" si="63"/>
        <v>16.5</v>
      </c>
      <c r="R433" s="21">
        <f t="shared" si="64"/>
        <v>54.975000000000001</v>
      </c>
      <c r="S433" s="21">
        <f t="shared" si="65"/>
        <v>34.125</v>
      </c>
      <c r="T433" s="21">
        <f t="shared" si="66"/>
        <v>29.925000000000001</v>
      </c>
      <c r="U433" s="21">
        <f t="shared" si="67"/>
        <v>41.625</v>
      </c>
      <c r="V433" s="20">
        <f t="shared" si="68"/>
        <v>39.674999999999997</v>
      </c>
      <c r="W433" s="20">
        <f t="shared" si="69"/>
        <v>40.162499999999994</v>
      </c>
    </row>
    <row r="434" spans="1:23" ht="13.5" x14ac:dyDescent="0.25">
      <c r="A434" s="3">
        <v>42639</v>
      </c>
      <c r="B434" s="2">
        <v>4.2912999999999997</v>
      </c>
      <c r="C434" s="2">
        <v>41.515548352243378</v>
      </c>
      <c r="D434" s="2">
        <v>7.0161465217987384E-2</v>
      </c>
      <c r="E434" s="2">
        <v>7.9977393439963448E-2</v>
      </c>
      <c r="F434" s="2">
        <v>4.3144599999999995</v>
      </c>
      <c r="G434" s="2">
        <v>4.3598099999999995</v>
      </c>
      <c r="H434" s="2">
        <v>4.3975899999999992</v>
      </c>
      <c r="I434" s="2">
        <v>4.3214319999999997</v>
      </c>
      <c r="J434" s="17">
        <v>4.8898254999999988</v>
      </c>
      <c r="K434" s="17" t="s">
        <v>55</v>
      </c>
      <c r="L434" s="17" t="s">
        <v>54</v>
      </c>
      <c r="M434" s="17" t="s">
        <v>47</v>
      </c>
      <c r="N434" s="20">
        <f t="shared" si="60"/>
        <v>50</v>
      </c>
      <c r="O434" s="20">
        <f t="shared" si="61"/>
        <v>100</v>
      </c>
      <c r="P434" s="20">
        <f t="shared" si="62"/>
        <v>0</v>
      </c>
      <c r="Q434" s="20">
        <f t="shared" si="63"/>
        <v>16.5</v>
      </c>
      <c r="R434" s="21">
        <f t="shared" si="64"/>
        <v>54.975000000000001</v>
      </c>
      <c r="S434" s="21">
        <f t="shared" si="65"/>
        <v>34.125</v>
      </c>
      <c r="T434" s="21">
        <f t="shared" si="66"/>
        <v>29.925000000000001</v>
      </c>
      <c r="U434" s="21">
        <f t="shared" si="67"/>
        <v>41.625</v>
      </c>
      <c r="V434" s="20">
        <f t="shared" si="68"/>
        <v>39.674999999999997</v>
      </c>
      <c r="W434" s="20">
        <f t="shared" si="69"/>
        <v>40.162499999999994</v>
      </c>
    </row>
    <row r="435" spans="1:23" ht="13.5" x14ac:dyDescent="0.25">
      <c r="A435" s="3">
        <v>42640</v>
      </c>
      <c r="B435" s="2">
        <v>4.2912999999999997</v>
      </c>
      <c r="C435" s="2">
        <v>41.515548352243378</v>
      </c>
      <c r="D435" s="2">
        <v>7.1470358263961309E-2</v>
      </c>
      <c r="E435" s="2">
        <v>7.7335511906539797E-2</v>
      </c>
      <c r="F435" s="2">
        <v>4.2973400000000002</v>
      </c>
      <c r="G435" s="2">
        <v>4.3482199999999995</v>
      </c>
      <c r="H435" s="2">
        <v>4.4006100000000004</v>
      </c>
      <c r="I435" s="2">
        <v>4.3236480000000004</v>
      </c>
      <c r="J435" s="17">
        <v>4.8838314999999977</v>
      </c>
      <c r="K435" s="17" t="s">
        <v>55</v>
      </c>
      <c r="L435" s="17" t="s">
        <v>54</v>
      </c>
      <c r="M435" s="17" t="s">
        <v>47</v>
      </c>
      <c r="N435" s="20">
        <f t="shared" si="60"/>
        <v>50</v>
      </c>
      <c r="O435" s="20">
        <f t="shared" si="61"/>
        <v>100</v>
      </c>
      <c r="P435" s="20">
        <f t="shared" si="62"/>
        <v>0</v>
      </c>
      <c r="Q435" s="20">
        <f t="shared" si="63"/>
        <v>16.5</v>
      </c>
      <c r="R435" s="21">
        <f t="shared" si="64"/>
        <v>54.975000000000001</v>
      </c>
      <c r="S435" s="21">
        <f t="shared" si="65"/>
        <v>34.125</v>
      </c>
      <c r="T435" s="21">
        <f t="shared" si="66"/>
        <v>29.925000000000001</v>
      </c>
      <c r="U435" s="21">
        <f t="shared" si="67"/>
        <v>41.625</v>
      </c>
      <c r="V435" s="20">
        <f t="shared" si="68"/>
        <v>39.674999999999997</v>
      </c>
      <c r="W435" s="20">
        <f t="shared" si="69"/>
        <v>40.162499999999994</v>
      </c>
    </row>
    <row r="436" spans="1:23" ht="13.5" x14ac:dyDescent="0.25">
      <c r="A436" s="3">
        <v>42641</v>
      </c>
      <c r="B436" s="2">
        <v>4.2408999999999999</v>
      </c>
      <c r="C436" s="2">
        <v>36.782083800448561</v>
      </c>
      <c r="D436" s="2">
        <v>8.0597036767056984E-2</v>
      </c>
      <c r="E436" s="2">
        <v>7.4680006249312078E-2</v>
      </c>
      <c r="F436" s="2">
        <v>4.2791999999999994</v>
      </c>
      <c r="G436" s="2">
        <v>4.3290799999999994</v>
      </c>
      <c r="H436" s="2">
        <v>4.401110000000001</v>
      </c>
      <c r="I436" s="2">
        <v>4.3248560000000005</v>
      </c>
      <c r="J436" s="17">
        <v>4.8775099999999973</v>
      </c>
      <c r="K436" s="17" t="s">
        <v>55</v>
      </c>
      <c r="L436" s="17" t="s">
        <v>54</v>
      </c>
      <c r="M436" s="17" t="s">
        <v>47</v>
      </c>
      <c r="N436" s="20">
        <f t="shared" si="60"/>
        <v>50</v>
      </c>
      <c r="O436" s="20">
        <f t="shared" si="61"/>
        <v>100</v>
      </c>
      <c r="P436" s="20">
        <f t="shared" si="62"/>
        <v>0</v>
      </c>
      <c r="Q436" s="20">
        <f t="shared" si="63"/>
        <v>16.5</v>
      </c>
      <c r="R436" s="21">
        <f t="shared" si="64"/>
        <v>54.975000000000001</v>
      </c>
      <c r="S436" s="21">
        <f t="shared" si="65"/>
        <v>34.125</v>
      </c>
      <c r="T436" s="21">
        <f t="shared" si="66"/>
        <v>29.925000000000001</v>
      </c>
      <c r="U436" s="21">
        <f t="shared" si="67"/>
        <v>41.625</v>
      </c>
      <c r="V436" s="20">
        <f t="shared" si="68"/>
        <v>39.674999999999997</v>
      </c>
      <c r="W436" s="20">
        <f t="shared" si="69"/>
        <v>40.162499999999994</v>
      </c>
    </row>
    <row r="437" spans="1:23" ht="13.5" x14ac:dyDescent="0.25">
      <c r="A437" s="3">
        <v>42642</v>
      </c>
      <c r="B437" s="2">
        <v>4.2812000000000001</v>
      </c>
      <c r="C437" s="2">
        <v>42.433974911609468</v>
      </c>
      <c r="D437" s="2">
        <v>8.2163556542791838E-2</v>
      </c>
      <c r="E437" s="2">
        <v>6.879281965720295E-2</v>
      </c>
      <c r="F437" s="2">
        <v>4.2792000000000003</v>
      </c>
      <c r="G437" s="2">
        <v>4.3164800000000003</v>
      </c>
      <c r="H437" s="2">
        <v>4.4016100000000007</v>
      </c>
      <c r="I437" s="2">
        <v>4.3268700000000013</v>
      </c>
      <c r="J437" s="17">
        <v>4.8721959999999989</v>
      </c>
      <c r="K437" s="17" t="s">
        <v>55</v>
      </c>
      <c r="L437" s="17" t="s">
        <v>54</v>
      </c>
      <c r="M437" s="17" t="s">
        <v>54</v>
      </c>
      <c r="N437" s="20">
        <f t="shared" si="60"/>
        <v>50</v>
      </c>
      <c r="O437" s="20">
        <f t="shared" si="61"/>
        <v>100</v>
      </c>
      <c r="P437" s="20">
        <f t="shared" si="62"/>
        <v>0</v>
      </c>
      <c r="Q437" s="20">
        <f t="shared" si="63"/>
        <v>16.5</v>
      </c>
      <c r="R437" s="21">
        <f t="shared" si="64"/>
        <v>54.975000000000001</v>
      </c>
      <c r="S437" s="21">
        <f t="shared" si="65"/>
        <v>34.125</v>
      </c>
      <c r="T437" s="21">
        <f t="shared" si="66"/>
        <v>29.925000000000001</v>
      </c>
      <c r="U437" s="21">
        <f t="shared" si="67"/>
        <v>41.625</v>
      </c>
      <c r="V437" s="20">
        <f t="shared" si="68"/>
        <v>39.674999999999997</v>
      </c>
      <c r="W437" s="20">
        <f t="shared" si="69"/>
        <v>40.162499999999994</v>
      </c>
    </row>
    <row r="438" spans="1:23" ht="13.5" x14ac:dyDescent="0.25">
      <c r="A438" s="3">
        <v>42643</v>
      </c>
      <c r="B438" s="2">
        <v>4.2712000000000003</v>
      </c>
      <c r="C438" s="2">
        <v>41.443842534898387</v>
      </c>
      <c r="D438" s="2">
        <v>8.3077342047510605E-2</v>
      </c>
      <c r="E438" s="2">
        <v>5.8741644950834976E-2</v>
      </c>
      <c r="F438" s="2">
        <v>4.2751800000000006</v>
      </c>
      <c r="G438" s="2">
        <v>4.30389</v>
      </c>
      <c r="H438" s="2">
        <v>4.3920399999999997</v>
      </c>
      <c r="I438" s="2">
        <v>4.3273740000000007</v>
      </c>
      <c r="J438" s="17">
        <v>4.8664039999999993</v>
      </c>
      <c r="K438" s="17" t="s">
        <v>55</v>
      </c>
      <c r="L438" s="17" t="s">
        <v>54</v>
      </c>
      <c r="M438" s="17" t="s">
        <v>47</v>
      </c>
      <c r="N438" s="20">
        <f t="shared" si="60"/>
        <v>50</v>
      </c>
      <c r="O438" s="20">
        <f t="shared" si="61"/>
        <v>100</v>
      </c>
      <c r="P438" s="20">
        <f t="shared" si="62"/>
        <v>0</v>
      </c>
      <c r="Q438" s="20">
        <f t="shared" si="63"/>
        <v>16.5</v>
      </c>
      <c r="R438" s="21">
        <f t="shared" si="64"/>
        <v>54.975000000000001</v>
      </c>
      <c r="S438" s="21">
        <f t="shared" si="65"/>
        <v>34.125</v>
      </c>
      <c r="T438" s="21">
        <f t="shared" si="66"/>
        <v>29.925000000000001</v>
      </c>
      <c r="U438" s="21">
        <f t="shared" si="67"/>
        <v>41.625</v>
      </c>
      <c r="V438" s="20">
        <f t="shared" si="68"/>
        <v>39.674999999999997</v>
      </c>
      <c r="W438" s="20">
        <f t="shared" si="69"/>
        <v>40.162499999999994</v>
      </c>
    </row>
    <row r="439" spans="1:23" ht="13.5" x14ac:dyDescent="0.25">
      <c r="A439" s="3">
        <v>42647</v>
      </c>
      <c r="B439" s="2">
        <v>4.3014000000000001</v>
      </c>
      <c r="C439" s="2">
        <v>45.574097060893294</v>
      </c>
      <c r="D439" s="2">
        <v>7.9721164399668254E-2</v>
      </c>
      <c r="E439" s="2">
        <v>4.1802239228796161E-2</v>
      </c>
      <c r="F439" s="2">
        <v>4.2772000000000006</v>
      </c>
      <c r="G439" s="2">
        <v>4.2958300000000005</v>
      </c>
      <c r="H439" s="2">
        <v>4.3779399999999997</v>
      </c>
      <c r="I439" s="2">
        <v>4.3284820000000002</v>
      </c>
      <c r="J439" s="17">
        <v>4.8612164999999985</v>
      </c>
      <c r="K439" s="17" t="s">
        <v>51</v>
      </c>
      <c r="L439" s="17" t="s">
        <v>54</v>
      </c>
      <c r="M439" s="17" t="s">
        <v>52</v>
      </c>
      <c r="N439" s="20">
        <f t="shared" si="60"/>
        <v>50</v>
      </c>
      <c r="O439" s="20">
        <f t="shared" si="61"/>
        <v>100</v>
      </c>
      <c r="P439" s="20">
        <f t="shared" si="62"/>
        <v>0</v>
      </c>
      <c r="Q439" s="20">
        <f t="shared" si="63"/>
        <v>83.5</v>
      </c>
      <c r="R439" s="21">
        <f t="shared" si="64"/>
        <v>65.025000000000006</v>
      </c>
      <c r="S439" s="21">
        <f t="shared" si="65"/>
        <v>50.875</v>
      </c>
      <c r="T439" s="21">
        <f t="shared" si="66"/>
        <v>60.075000000000003</v>
      </c>
      <c r="U439" s="21">
        <f t="shared" si="67"/>
        <v>58.375</v>
      </c>
      <c r="V439" s="20">
        <f t="shared" si="68"/>
        <v>58.658333333333339</v>
      </c>
      <c r="W439" s="20">
        <f t="shared" si="69"/>
        <v>58.587500000000006</v>
      </c>
    </row>
    <row r="440" spans="1:23" ht="13.5" x14ac:dyDescent="0.25">
      <c r="A440" s="3">
        <v>42648</v>
      </c>
      <c r="B440" s="2">
        <v>4.3064</v>
      </c>
      <c r="C440" s="2">
        <v>46.250070896381814</v>
      </c>
      <c r="D440" s="2">
        <v>7.59467099530724E-2</v>
      </c>
      <c r="E440" s="2">
        <v>2.3043780659050609E-2</v>
      </c>
      <c r="F440" s="2">
        <v>4.2802199999999999</v>
      </c>
      <c r="G440" s="2">
        <v>4.28878</v>
      </c>
      <c r="H440" s="2">
        <v>4.3618199999999989</v>
      </c>
      <c r="I440" s="2">
        <v>4.3296900000000003</v>
      </c>
      <c r="J440" s="17">
        <v>4.8563309999999991</v>
      </c>
      <c r="K440" s="17" t="s">
        <v>51</v>
      </c>
      <c r="L440" s="17" t="s">
        <v>54</v>
      </c>
      <c r="M440" s="17" t="s">
        <v>52</v>
      </c>
      <c r="N440" s="20">
        <f t="shared" si="60"/>
        <v>50</v>
      </c>
      <c r="O440" s="20">
        <f t="shared" si="61"/>
        <v>100</v>
      </c>
      <c r="P440" s="20">
        <f t="shared" si="62"/>
        <v>0</v>
      </c>
      <c r="Q440" s="20">
        <f t="shared" si="63"/>
        <v>83.5</v>
      </c>
      <c r="R440" s="21">
        <f t="shared" si="64"/>
        <v>65.025000000000006</v>
      </c>
      <c r="S440" s="21">
        <f t="shared" si="65"/>
        <v>50.875</v>
      </c>
      <c r="T440" s="21">
        <f t="shared" si="66"/>
        <v>60.075000000000003</v>
      </c>
      <c r="U440" s="21">
        <f t="shared" si="67"/>
        <v>58.375</v>
      </c>
      <c r="V440" s="20">
        <f t="shared" si="68"/>
        <v>58.658333333333339</v>
      </c>
      <c r="W440" s="20">
        <f t="shared" si="69"/>
        <v>58.587500000000006</v>
      </c>
    </row>
    <row r="441" spans="1:23" ht="13.5" x14ac:dyDescent="0.25">
      <c r="A441" s="3">
        <v>42649</v>
      </c>
      <c r="B441" s="2">
        <v>4.3064</v>
      </c>
      <c r="C441" s="2">
        <v>46.250070896381814</v>
      </c>
      <c r="D441" s="2">
        <v>6.5958214760405198E-2</v>
      </c>
      <c r="E441" s="2">
        <v>5.8932109401897345E-3</v>
      </c>
      <c r="F441" s="2">
        <v>4.2933199999999996</v>
      </c>
      <c r="G441" s="2">
        <v>4.2862600000000004</v>
      </c>
      <c r="H441" s="2">
        <v>4.350484999999999</v>
      </c>
      <c r="I441" s="2">
        <v>4.3322080000000005</v>
      </c>
      <c r="J441" s="17">
        <v>4.8514199999999992</v>
      </c>
      <c r="K441" s="17" t="s">
        <v>51</v>
      </c>
      <c r="L441" s="17" t="s">
        <v>54</v>
      </c>
      <c r="M441" s="17" t="s">
        <v>52</v>
      </c>
      <c r="N441" s="20">
        <f t="shared" si="60"/>
        <v>50</v>
      </c>
      <c r="O441" s="20">
        <f t="shared" si="61"/>
        <v>100</v>
      </c>
      <c r="P441" s="20">
        <f t="shared" si="62"/>
        <v>0</v>
      </c>
      <c r="Q441" s="20">
        <f t="shared" si="63"/>
        <v>83.5</v>
      </c>
      <c r="R441" s="21">
        <f t="shared" si="64"/>
        <v>65.025000000000006</v>
      </c>
      <c r="S441" s="21">
        <f t="shared" si="65"/>
        <v>50.875</v>
      </c>
      <c r="T441" s="21">
        <f t="shared" si="66"/>
        <v>60.075000000000003</v>
      </c>
      <c r="U441" s="21">
        <f t="shared" si="67"/>
        <v>58.375</v>
      </c>
      <c r="V441" s="20">
        <f t="shared" si="68"/>
        <v>58.658333333333339</v>
      </c>
      <c r="W441" s="20">
        <f t="shared" si="69"/>
        <v>58.587500000000006</v>
      </c>
    </row>
    <row r="442" spans="1:23" ht="13.5" x14ac:dyDescent="0.25">
      <c r="A442" s="3">
        <v>42650</v>
      </c>
      <c r="B442" s="2">
        <v>4.2712000000000003</v>
      </c>
      <c r="C442" s="2">
        <v>41.991822483899654</v>
      </c>
      <c r="D442" s="2">
        <v>5.252155083725718E-2</v>
      </c>
      <c r="E442" s="2">
        <v>-9.8231950713505937E-3</v>
      </c>
      <c r="F442" s="2">
        <v>4.2913200000000007</v>
      </c>
      <c r="G442" s="2">
        <v>4.2852600000000001</v>
      </c>
      <c r="H442" s="2">
        <v>4.3389049999999987</v>
      </c>
      <c r="I442" s="2">
        <v>4.3342240000000007</v>
      </c>
      <c r="J442" s="17">
        <v>4.8463584999999991</v>
      </c>
      <c r="K442" s="17" t="s">
        <v>51</v>
      </c>
      <c r="L442" s="17" t="s">
        <v>54</v>
      </c>
      <c r="M442" s="17" t="s">
        <v>53</v>
      </c>
      <c r="N442" s="20">
        <f t="shared" si="60"/>
        <v>50</v>
      </c>
      <c r="O442" s="20">
        <f t="shared" si="61"/>
        <v>100</v>
      </c>
      <c r="P442" s="20">
        <f t="shared" si="62"/>
        <v>0</v>
      </c>
      <c r="Q442" s="20">
        <f t="shared" si="63"/>
        <v>66.5</v>
      </c>
      <c r="R442" s="21">
        <f t="shared" si="64"/>
        <v>62.475000000000001</v>
      </c>
      <c r="S442" s="21">
        <f t="shared" si="65"/>
        <v>46.625</v>
      </c>
      <c r="T442" s="21">
        <f t="shared" si="66"/>
        <v>52.424999999999997</v>
      </c>
      <c r="U442" s="21">
        <f t="shared" si="67"/>
        <v>54.125</v>
      </c>
      <c r="V442" s="20">
        <f t="shared" si="68"/>
        <v>53.841666666666661</v>
      </c>
      <c r="W442" s="20">
        <f t="shared" si="69"/>
        <v>53.912499999999994</v>
      </c>
    </row>
    <row r="443" spans="1:23" ht="13.5" x14ac:dyDescent="0.25">
      <c r="A443" s="3">
        <v>42653</v>
      </c>
      <c r="B443" s="2">
        <v>4.2812000000000001</v>
      </c>
      <c r="C443" s="2">
        <v>43.581048340512318</v>
      </c>
      <c r="D443" s="2">
        <v>4.2322779377955477E-2</v>
      </c>
      <c r="E443" s="2">
        <v>-2.5958300677534792E-2</v>
      </c>
      <c r="F443" s="2">
        <v>4.2933199999999996</v>
      </c>
      <c r="G443" s="2">
        <v>4.2842500000000001</v>
      </c>
      <c r="H443" s="2">
        <v>4.3290799999999985</v>
      </c>
      <c r="I443" s="2">
        <v>4.3349280000000014</v>
      </c>
      <c r="J443" s="17">
        <v>4.8421275000000001</v>
      </c>
      <c r="K443" s="17" t="s">
        <v>51</v>
      </c>
      <c r="L443" s="17" t="s">
        <v>54</v>
      </c>
      <c r="M443" s="17" t="s">
        <v>52</v>
      </c>
      <c r="N443" s="20">
        <f t="shared" si="60"/>
        <v>50</v>
      </c>
      <c r="O443" s="20">
        <f t="shared" si="61"/>
        <v>100</v>
      </c>
      <c r="P443" s="20">
        <f t="shared" si="62"/>
        <v>0</v>
      </c>
      <c r="Q443" s="20">
        <f t="shared" si="63"/>
        <v>83.5</v>
      </c>
      <c r="R443" s="21">
        <f t="shared" si="64"/>
        <v>65.025000000000006</v>
      </c>
      <c r="S443" s="21">
        <f t="shared" si="65"/>
        <v>50.875</v>
      </c>
      <c r="T443" s="21">
        <f t="shared" si="66"/>
        <v>60.075000000000003</v>
      </c>
      <c r="U443" s="21">
        <f t="shared" si="67"/>
        <v>58.375</v>
      </c>
      <c r="V443" s="20">
        <f t="shared" si="68"/>
        <v>58.658333333333339</v>
      </c>
      <c r="W443" s="20">
        <f t="shared" si="69"/>
        <v>58.587500000000006</v>
      </c>
    </row>
    <row r="444" spans="1:23" ht="13.5" x14ac:dyDescent="0.25">
      <c r="A444" s="3">
        <v>42654</v>
      </c>
      <c r="B444" s="2">
        <v>4.1805000000000003</v>
      </c>
      <c r="C444" s="2">
        <v>33.598694535222805</v>
      </c>
      <c r="D444" s="2">
        <v>4.1424337016645829E-2</v>
      </c>
      <c r="E444" s="2">
        <v>-4.5423609494903691E-2</v>
      </c>
      <c r="F444" s="2">
        <v>4.2691400000000002</v>
      </c>
      <c r="G444" s="2">
        <v>4.2731700000000004</v>
      </c>
      <c r="H444" s="2">
        <v>4.3164899999999982</v>
      </c>
      <c r="I444" s="2">
        <v>4.3329140000000006</v>
      </c>
      <c r="J444" s="17">
        <v>4.8370909999999991</v>
      </c>
      <c r="K444" s="17" t="s">
        <v>51</v>
      </c>
      <c r="L444" s="17" t="s">
        <v>54</v>
      </c>
      <c r="M444" s="17" t="s">
        <v>53</v>
      </c>
      <c r="N444" s="20">
        <f t="shared" si="60"/>
        <v>50</v>
      </c>
      <c r="O444" s="20">
        <f t="shared" si="61"/>
        <v>100</v>
      </c>
      <c r="P444" s="20">
        <f t="shared" si="62"/>
        <v>0</v>
      </c>
      <c r="Q444" s="20">
        <f t="shared" si="63"/>
        <v>66.5</v>
      </c>
      <c r="R444" s="21">
        <f t="shared" si="64"/>
        <v>62.475000000000001</v>
      </c>
      <c r="S444" s="21">
        <f t="shared" si="65"/>
        <v>46.625</v>
      </c>
      <c r="T444" s="21">
        <f t="shared" si="66"/>
        <v>52.424999999999997</v>
      </c>
      <c r="U444" s="21">
        <f t="shared" si="67"/>
        <v>54.125</v>
      </c>
      <c r="V444" s="20">
        <f t="shared" si="68"/>
        <v>53.841666666666661</v>
      </c>
      <c r="W444" s="20">
        <f t="shared" si="69"/>
        <v>53.912499999999994</v>
      </c>
    </row>
    <row r="445" spans="1:23" ht="13.5" x14ac:dyDescent="0.25">
      <c r="A445" s="3">
        <v>42655</v>
      </c>
      <c r="B445" s="2">
        <v>4.4222999999999999</v>
      </c>
      <c r="C445" s="2">
        <v>58.298676407493318</v>
      </c>
      <c r="D445" s="2">
        <v>2.3599923918563803E-2</v>
      </c>
      <c r="E445" s="2">
        <v>-6.6935140923740241E-2</v>
      </c>
      <c r="F445" s="2">
        <v>4.2923200000000001</v>
      </c>
      <c r="G445" s="2">
        <v>4.28627</v>
      </c>
      <c r="H445" s="2">
        <v>4.3172449999999998</v>
      </c>
      <c r="I445" s="2">
        <v>4.3357360000000007</v>
      </c>
      <c r="J445" s="17">
        <v>4.8332634999999993</v>
      </c>
      <c r="K445" s="17" t="s">
        <v>51</v>
      </c>
      <c r="L445" s="17" t="s">
        <v>54</v>
      </c>
      <c r="M445" s="17" t="s">
        <v>52</v>
      </c>
      <c r="N445" s="20">
        <f t="shared" si="60"/>
        <v>50</v>
      </c>
      <c r="O445" s="20">
        <f t="shared" si="61"/>
        <v>100</v>
      </c>
      <c r="P445" s="20">
        <f t="shared" si="62"/>
        <v>0</v>
      </c>
      <c r="Q445" s="20">
        <f t="shared" si="63"/>
        <v>83.5</v>
      </c>
      <c r="R445" s="21">
        <f t="shared" si="64"/>
        <v>65.025000000000006</v>
      </c>
      <c r="S445" s="21">
        <f t="shared" si="65"/>
        <v>50.875</v>
      </c>
      <c r="T445" s="21">
        <f t="shared" si="66"/>
        <v>60.075000000000003</v>
      </c>
      <c r="U445" s="21">
        <f t="shared" si="67"/>
        <v>58.375</v>
      </c>
      <c r="V445" s="20">
        <f t="shared" si="68"/>
        <v>58.658333333333339</v>
      </c>
      <c r="W445" s="20">
        <f t="shared" si="69"/>
        <v>58.587500000000006</v>
      </c>
    </row>
    <row r="446" spans="1:23" ht="13.5" x14ac:dyDescent="0.25">
      <c r="A446" s="3">
        <v>42656</v>
      </c>
      <c r="B446" s="2">
        <v>4.5583</v>
      </c>
      <c r="C446" s="2">
        <v>65.966814320270203</v>
      </c>
      <c r="D446" s="2">
        <v>-9.9548148211701104E-3</v>
      </c>
      <c r="E446" s="2">
        <v>-9.2409546094722864E-2</v>
      </c>
      <c r="F446" s="2">
        <v>4.3426999999999998</v>
      </c>
      <c r="G446" s="2">
        <v>4.3180100000000001</v>
      </c>
      <c r="H446" s="2">
        <v>4.3235449999999984</v>
      </c>
      <c r="I446" s="2">
        <v>4.3400680000000014</v>
      </c>
      <c r="J446" s="17">
        <v>4.8303674999999995</v>
      </c>
      <c r="K446" s="17" t="s">
        <v>51</v>
      </c>
      <c r="L446" s="17" t="s">
        <v>54</v>
      </c>
      <c r="M446" s="17" t="s">
        <v>52</v>
      </c>
      <c r="N446" s="20">
        <f t="shared" si="60"/>
        <v>50</v>
      </c>
      <c r="O446" s="20">
        <f t="shared" si="61"/>
        <v>100</v>
      </c>
      <c r="P446" s="20">
        <f t="shared" si="62"/>
        <v>0</v>
      </c>
      <c r="Q446" s="20">
        <f t="shared" si="63"/>
        <v>83.5</v>
      </c>
      <c r="R446" s="21">
        <f t="shared" si="64"/>
        <v>65.025000000000006</v>
      </c>
      <c r="S446" s="21">
        <f t="shared" si="65"/>
        <v>50.875</v>
      </c>
      <c r="T446" s="21">
        <f t="shared" si="66"/>
        <v>60.075000000000003</v>
      </c>
      <c r="U446" s="21">
        <f t="shared" si="67"/>
        <v>58.375</v>
      </c>
      <c r="V446" s="20">
        <f t="shared" si="68"/>
        <v>58.658333333333339</v>
      </c>
      <c r="W446" s="20">
        <f t="shared" si="69"/>
        <v>58.587500000000006</v>
      </c>
    </row>
    <row r="447" spans="1:23" ht="13.5" x14ac:dyDescent="0.25">
      <c r="A447" s="3">
        <v>42657</v>
      </c>
      <c r="B447" s="2">
        <v>4.5682999999999998</v>
      </c>
      <c r="C447" s="2">
        <v>66.455253357573739</v>
      </c>
      <c r="D447" s="2">
        <v>-3.4288529619296071E-2</v>
      </c>
      <c r="E447" s="2">
        <v>-0.11724593283621899</v>
      </c>
      <c r="F447" s="2">
        <v>4.40212</v>
      </c>
      <c r="G447" s="2">
        <v>4.3467200000000004</v>
      </c>
      <c r="H447" s="2">
        <v>4.331599999999999</v>
      </c>
      <c r="I447" s="2">
        <v>4.3468160000000005</v>
      </c>
      <c r="J447" s="17">
        <v>4.8268164999999987</v>
      </c>
      <c r="K447" s="17" t="s">
        <v>51</v>
      </c>
      <c r="L447" s="17" t="s">
        <v>54</v>
      </c>
      <c r="M447" s="17" t="s">
        <v>52</v>
      </c>
      <c r="N447" s="20">
        <f t="shared" si="60"/>
        <v>50</v>
      </c>
      <c r="O447" s="20">
        <f t="shared" si="61"/>
        <v>100</v>
      </c>
      <c r="P447" s="20">
        <f t="shared" si="62"/>
        <v>0</v>
      </c>
      <c r="Q447" s="20">
        <f t="shared" si="63"/>
        <v>83.5</v>
      </c>
      <c r="R447" s="21">
        <f t="shared" si="64"/>
        <v>65.025000000000006</v>
      </c>
      <c r="S447" s="21">
        <f t="shared" si="65"/>
        <v>50.875</v>
      </c>
      <c r="T447" s="21">
        <f t="shared" si="66"/>
        <v>60.075000000000003</v>
      </c>
      <c r="U447" s="21">
        <f t="shared" si="67"/>
        <v>58.375</v>
      </c>
      <c r="V447" s="20">
        <f t="shared" si="68"/>
        <v>58.658333333333339</v>
      </c>
      <c r="W447" s="20">
        <f t="shared" si="69"/>
        <v>58.587500000000006</v>
      </c>
    </row>
    <row r="448" spans="1:23" ht="13.5" x14ac:dyDescent="0.25">
      <c r="A448" s="3">
        <v>42660</v>
      </c>
      <c r="B448" s="2">
        <v>4.5331000000000001</v>
      </c>
      <c r="C448" s="2">
        <v>63.026334857203253</v>
      </c>
      <c r="D448" s="2">
        <v>-5.5165502414189049E-2</v>
      </c>
      <c r="E448" s="2">
        <v>-0.14167927024210417</v>
      </c>
      <c r="F448" s="2">
        <v>4.4525000000000006</v>
      </c>
      <c r="G448" s="2">
        <v>4.3729100000000001</v>
      </c>
      <c r="H448" s="2">
        <v>4.3383999999999991</v>
      </c>
      <c r="I448" s="2">
        <v>4.3539680000000018</v>
      </c>
      <c r="J448" s="17">
        <v>4.8232909999999984</v>
      </c>
      <c r="K448" s="17" t="s">
        <v>51</v>
      </c>
      <c r="L448" s="17" t="s">
        <v>54</v>
      </c>
      <c r="M448" s="17" t="s">
        <v>52</v>
      </c>
      <c r="N448" s="20">
        <f t="shared" si="60"/>
        <v>50</v>
      </c>
      <c r="O448" s="20">
        <f t="shared" si="61"/>
        <v>100</v>
      </c>
      <c r="P448" s="20">
        <f t="shared" si="62"/>
        <v>0</v>
      </c>
      <c r="Q448" s="20">
        <f t="shared" si="63"/>
        <v>83.5</v>
      </c>
      <c r="R448" s="21">
        <f t="shared" si="64"/>
        <v>65.025000000000006</v>
      </c>
      <c r="S448" s="21">
        <f t="shared" si="65"/>
        <v>50.875</v>
      </c>
      <c r="T448" s="21">
        <f t="shared" si="66"/>
        <v>60.075000000000003</v>
      </c>
      <c r="U448" s="21">
        <f t="shared" si="67"/>
        <v>58.375</v>
      </c>
      <c r="V448" s="20">
        <f t="shared" si="68"/>
        <v>58.658333333333339</v>
      </c>
      <c r="W448" s="20">
        <f t="shared" si="69"/>
        <v>58.587500000000006</v>
      </c>
    </row>
    <row r="449" spans="1:23" ht="13.5" x14ac:dyDescent="0.25">
      <c r="A449" s="3">
        <v>42661</v>
      </c>
      <c r="B449" s="2">
        <v>4.5079000000000002</v>
      </c>
      <c r="C449" s="2">
        <v>60.615037428378663</v>
      </c>
      <c r="D449" s="2">
        <v>-6.7365233208886544E-2</v>
      </c>
      <c r="E449" s="2">
        <v>-0.16505828377819881</v>
      </c>
      <c r="F449" s="2">
        <v>4.5179799999999997</v>
      </c>
      <c r="G449" s="2">
        <v>4.393559999999999</v>
      </c>
      <c r="H449" s="2">
        <v>4.3446950000000006</v>
      </c>
      <c r="I449" s="2">
        <v>4.3595080000000017</v>
      </c>
      <c r="J449" s="17">
        <v>4.8188839999999979</v>
      </c>
      <c r="K449" s="17" t="s">
        <v>51</v>
      </c>
      <c r="L449" s="17" t="s">
        <v>50</v>
      </c>
      <c r="M449" s="17" t="s">
        <v>52</v>
      </c>
      <c r="N449" s="20">
        <f t="shared" si="60"/>
        <v>50</v>
      </c>
      <c r="O449" s="20">
        <f t="shared" si="61"/>
        <v>100</v>
      </c>
      <c r="P449" s="20">
        <f t="shared" si="62"/>
        <v>0</v>
      </c>
      <c r="Q449" s="20">
        <f t="shared" si="63"/>
        <v>100</v>
      </c>
      <c r="R449" s="21">
        <f t="shared" si="64"/>
        <v>67.5</v>
      </c>
      <c r="S449" s="21">
        <f t="shared" si="65"/>
        <v>55</v>
      </c>
      <c r="T449" s="21">
        <f t="shared" si="66"/>
        <v>67.5</v>
      </c>
      <c r="U449" s="21">
        <f t="shared" si="67"/>
        <v>62.5</v>
      </c>
      <c r="V449" s="20">
        <f t="shared" si="68"/>
        <v>63.333333333333336</v>
      </c>
      <c r="W449" s="20">
        <f t="shared" si="69"/>
        <v>63.125</v>
      </c>
    </row>
    <row r="450" spans="1:23" ht="13.5" x14ac:dyDescent="0.25">
      <c r="A450" s="3">
        <v>42662</v>
      </c>
      <c r="B450" s="2">
        <v>4.6237000000000004</v>
      </c>
      <c r="C450" s="2">
        <v>66.884772323202952</v>
      </c>
      <c r="D450" s="2">
        <v>-8.6317555247936717E-2</v>
      </c>
      <c r="E450" s="2">
        <v>-0.18801994196545982</v>
      </c>
      <c r="F450" s="2">
        <v>4.5582599999999998</v>
      </c>
      <c r="G450" s="2">
        <v>4.4252899999999995</v>
      </c>
      <c r="H450" s="2">
        <v>4.3570350000000007</v>
      </c>
      <c r="I450" s="2">
        <v>4.3653500000000012</v>
      </c>
      <c r="J450" s="17">
        <v>4.8137964999999978</v>
      </c>
      <c r="K450" s="17" t="s">
        <v>51</v>
      </c>
      <c r="L450" s="17" t="s">
        <v>54</v>
      </c>
      <c r="M450" s="17" t="s">
        <v>52</v>
      </c>
      <c r="N450" s="20">
        <f t="shared" ref="N450:N513" si="70">IF(D450&lt;30,50, IF(D450&gt;70, 0, 25))</f>
        <v>50</v>
      </c>
      <c r="O450" s="20">
        <f t="shared" ref="O450:O513" si="71">IF(F450-E450&gt;0.02, 100, IF(F450-E450&lt;0,0,45))</f>
        <v>100</v>
      </c>
      <c r="P450" s="20">
        <f t="shared" ref="P450:P513" si="72">IF(G450-J450&gt;10,100,IF(G450-J450&gt;5,75, IF(G450-J450&gt;0,50,0)))</f>
        <v>0</v>
      </c>
      <c r="Q450" s="20">
        <f t="shared" ref="Q450:Q513" si="73">IF(M450="confirmed bullish", 34, IF(M450="bullish divergence",17, 0))+IF(K450="bullish",33,IF(K450="bearish",0,16.5))+IF(L450="strong",33,IF(L450="weak",0,16.5))</f>
        <v>83.5</v>
      </c>
      <c r="R450" s="21">
        <f t="shared" si="64"/>
        <v>65.025000000000006</v>
      </c>
      <c r="S450" s="21">
        <f t="shared" si="65"/>
        <v>50.875</v>
      </c>
      <c r="T450" s="21">
        <f t="shared" si="66"/>
        <v>60.075000000000003</v>
      </c>
      <c r="U450" s="21">
        <f t="shared" si="67"/>
        <v>58.375</v>
      </c>
      <c r="V450" s="20">
        <f t="shared" si="68"/>
        <v>58.658333333333339</v>
      </c>
      <c r="W450" s="20">
        <f t="shared" si="69"/>
        <v>58.587500000000006</v>
      </c>
    </row>
    <row r="451" spans="1:23" ht="13.5" x14ac:dyDescent="0.25">
      <c r="A451" s="3">
        <v>42663</v>
      </c>
      <c r="B451" s="2">
        <v>4.6691000000000003</v>
      </c>
      <c r="C451" s="2">
        <v>68.970355511623893</v>
      </c>
      <c r="D451" s="2">
        <v>-0.10716148214180254</v>
      </c>
      <c r="E451" s="2">
        <v>-0.20827604846907044</v>
      </c>
      <c r="F451" s="2">
        <v>4.5804200000000002</v>
      </c>
      <c r="G451" s="2">
        <v>4.4615600000000004</v>
      </c>
      <c r="H451" s="2">
        <v>4.3739100000000004</v>
      </c>
      <c r="I451" s="2">
        <v>4.3718980000000007</v>
      </c>
      <c r="J451" s="17">
        <v>4.8089864999999987</v>
      </c>
      <c r="K451" s="17" t="s">
        <v>51</v>
      </c>
      <c r="L451" s="17" t="s">
        <v>54</v>
      </c>
      <c r="M451" s="17" t="s">
        <v>52</v>
      </c>
      <c r="N451" s="20">
        <f t="shared" si="70"/>
        <v>50</v>
      </c>
      <c r="O451" s="20">
        <f t="shared" si="71"/>
        <v>100</v>
      </c>
      <c r="P451" s="20">
        <f t="shared" si="72"/>
        <v>0</v>
      </c>
      <c r="Q451" s="20">
        <f t="shared" si="73"/>
        <v>83.5</v>
      </c>
      <c r="R451" s="21">
        <f t="shared" ref="R451:R514" si="74">0.35*N451+O451*0.35+P451*0.15+Q451*0.15</f>
        <v>65.025000000000006</v>
      </c>
      <c r="S451" s="21">
        <f t="shared" ref="S451:S514" si="75">N451*0.2+O451*0.2+P451*0.35+Q451*0.25</f>
        <v>50.875</v>
      </c>
      <c r="T451" s="21">
        <f t="shared" ref="T451:T514" si="76">N451*0.15+O451*0.15+P451*0.25+Q451*0.45</f>
        <v>60.075000000000003</v>
      </c>
      <c r="U451" s="21">
        <f t="shared" ref="U451:U514" si="77">0.25*SUM(N451:Q451)</f>
        <v>58.375</v>
      </c>
      <c r="V451" s="20">
        <f t="shared" ref="V451:V514" si="78">SUM(R451:T451)/3</f>
        <v>58.658333333333339</v>
      </c>
      <c r="W451" s="20">
        <f t="shared" ref="W451:W514" si="79">SUM(R451:U451)/4</f>
        <v>58.587500000000006</v>
      </c>
    </row>
    <row r="452" spans="1:23" ht="13.5" x14ac:dyDescent="0.25">
      <c r="A452" s="3">
        <v>42664</v>
      </c>
      <c r="B452" s="2">
        <v>4.6993</v>
      </c>
      <c r="C452" s="2">
        <v>70.309870676984829</v>
      </c>
      <c r="D452" s="2">
        <v>-0.13405673560973952</v>
      </c>
      <c r="E452" s="2">
        <v>-0.22523655791044508</v>
      </c>
      <c r="F452" s="2">
        <v>4.6066200000000004</v>
      </c>
      <c r="G452" s="2">
        <v>4.5043699999999998</v>
      </c>
      <c r="H452" s="2">
        <v>4.3948150000000004</v>
      </c>
      <c r="I452" s="2">
        <v>4.3788500000000008</v>
      </c>
      <c r="J452" s="17">
        <v>4.8047809999999984</v>
      </c>
      <c r="K452" s="17" t="s">
        <v>51</v>
      </c>
      <c r="L452" s="17" t="s">
        <v>54</v>
      </c>
      <c r="M452" s="17" t="s">
        <v>52</v>
      </c>
      <c r="N452" s="20">
        <f t="shared" si="70"/>
        <v>50</v>
      </c>
      <c r="O452" s="20">
        <f t="shared" si="71"/>
        <v>100</v>
      </c>
      <c r="P452" s="20">
        <f t="shared" si="72"/>
        <v>0</v>
      </c>
      <c r="Q452" s="20">
        <f t="shared" si="73"/>
        <v>83.5</v>
      </c>
      <c r="R452" s="21">
        <f t="shared" si="74"/>
        <v>65.025000000000006</v>
      </c>
      <c r="S452" s="21">
        <f t="shared" si="75"/>
        <v>50.875</v>
      </c>
      <c r="T452" s="21">
        <f t="shared" si="76"/>
        <v>60.075000000000003</v>
      </c>
      <c r="U452" s="21">
        <f t="shared" si="77"/>
        <v>58.375</v>
      </c>
      <c r="V452" s="20">
        <f t="shared" si="78"/>
        <v>58.658333333333339</v>
      </c>
      <c r="W452" s="20">
        <f t="shared" si="79"/>
        <v>58.587500000000006</v>
      </c>
    </row>
    <row r="453" spans="1:23" ht="13.5" x14ac:dyDescent="0.25">
      <c r="A453" s="3">
        <v>42667</v>
      </c>
      <c r="B453" s="2">
        <v>4.8353000000000002</v>
      </c>
      <c r="C453" s="2">
        <v>75.449656839199704</v>
      </c>
      <c r="D453" s="2">
        <v>-0.16701504831983538</v>
      </c>
      <c r="E453" s="2">
        <v>-0.23979132953489227</v>
      </c>
      <c r="F453" s="2">
        <v>4.6670600000000002</v>
      </c>
      <c r="G453" s="2">
        <v>4.5597800000000008</v>
      </c>
      <c r="H453" s="2">
        <v>4.422015</v>
      </c>
      <c r="I453" s="2">
        <v>4.3886219999999998</v>
      </c>
      <c r="J453" s="17">
        <v>4.8012554999999972</v>
      </c>
      <c r="K453" s="17" t="s">
        <v>51</v>
      </c>
      <c r="L453" s="17" t="s">
        <v>54</v>
      </c>
      <c r="M453" s="17" t="s">
        <v>52</v>
      </c>
      <c r="N453" s="20">
        <f t="shared" si="70"/>
        <v>50</v>
      </c>
      <c r="O453" s="20">
        <f t="shared" si="71"/>
        <v>100</v>
      </c>
      <c r="P453" s="20">
        <f t="shared" si="72"/>
        <v>0</v>
      </c>
      <c r="Q453" s="20">
        <f t="shared" si="73"/>
        <v>83.5</v>
      </c>
      <c r="R453" s="21">
        <f t="shared" si="74"/>
        <v>65.025000000000006</v>
      </c>
      <c r="S453" s="21">
        <f t="shared" si="75"/>
        <v>50.875</v>
      </c>
      <c r="T453" s="21">
        <f t="shared" si="76"/>
        <v>60.075000000000003</v>
      </c>
      <c r="U453" s="21">
        <f t="shared" si="77"/>
        <v>58.375</v>
      </c>
      <c r="V453" s="20">
        <f t="shared" si="78"/>
        <v>58.658333333333339</v>
      </c>
      <c r="W453" s="20">
        <f t="shared" si="79"/>
        <v>58.587500000000006</v>
      </c>
    </row>
    <row r="454" spans="1:23" ht="13.5" x14ac:dyDescent="0.25">
      <c r="A454" s="3">
        <v>42668</v>
      </c>
      <c r="B454" s="2">
        <v>4.7194000000000003</v>
      </c>
      <c r="C454" s="2">
        <v>65.10581333775815</v>
      </c>
      <c r="D454" s="2">
        <v>-0.2041554352201107</v>
      </c>
      <c r="E454" s="2">
        <v>-0.2473031861130664</v>
      </c>
      <c r="F454" s="2">
        <v>4.7093600000000002</v>
      </c>
      <c r="G454" s="2">
        <v>4.6136699999999999</v>
      </c>
      <c r="H454" s="2">
        <v>4.4434200000000006</v>
      </c>
      <c r="I454" s="2">
        <v>4.3963780000000003</v>
      </c>
      <c r="J454" s="17">
        <v>4.7968984999999975</v>
      </c>
      <c r="K454" s="17" t="s">
        <v>51</v>
      </c>
      <c r="L454" s="17" t="s">
        <v>54</v>
      </c>
      <c r="M454" s="17" t="s">
        <v>52</v>
      </c>
      <c r="N454" s="20">
        <f t="shared" si="70"/>
        <v>50</v>
      </c>
      <c r="O454" s="20">
        <f t="shared" si="71"/>
        <v>100</v>
      </c>
      <c r="P454" s="20">
        <f t="shared" si="72"/>
        <v>0</v>
      </c>
      <c r="Q454" s="20">
        <f t="shared" si="73"/>
        <v>83.5</v>
      </c>
      <c r="R454" s="21">
        <f t="shared" si="74"/>
        <v>65.025000000000006</v>
      </c>
      <c r="S454" s="21">
        <f t="shared" si="75"/>
        <v>50.875</v>
      </c>
      <c r="T454" s="21">
        <f t="shared" si="76"/>
        <v>60.075000000000003</v>
      </c>
      <c r="U454" s="21">
        <f t="shared" si="77"/>
        <v>58.375</v>
      </c>
      <c r="V454" s="20">
        <f t="shared" si="78"/>
        <v>58.658333333333339</v>
      </c>
      <c r="W454" s="20">
        <f t="shared" si="79"/>
        <v>58.587500000000006</v>
      </c>
    </row>
    <row r="455" spans="1:23" ht="13.5" x14ac:dyDescent="0.25">
      <c r="A455" s="3">
        <v>42669</v>
      </c>
      <c r="B455" s="2">
        <v>4.7194000000000003</v>
      </c>
      <c r="C455" s="2">
        <v>65.10581333775815</v>
      </c>
      <c r="D455" s="2">
        <v>-0.19986878182038303</v>
      </c>
      <c r="E455" s="2">
        <v>-0.24890911101001859</v>
      </c>
      <c r="F455" s="2">
        <v>4.7285000000000004</v>
      </c>
      <c r="G455" s="2">
        <v>4.6433800000000005</v>
      </c>
      <c r="H455" s="2">
        <v>4.4648250000000003</v>
      </c>
      <c r="I455" s="2">
        <v>4.4041340000000009</v>
      </c>
      <c r="J455" s="17">
        <v>4.7923904999999971</v>
      </c>
      <c r="K455" s="17" t="s">
        <v>51</v>
      </c>
      <c r="L455" s="17" t="s">
        <v>54</v>
      </c>
      <c r="M455" s="17" t="s">
        <v>52</v>
      </c>
      <c r="N455" s="20">
        <f t="shared" si="70"/>
        <v>50</v>
      </c>
      <c r="O455" s="20">
        <f t="shared" si="71"/>
        <v>100</v>
      </c>
      <c r="P455" s="20">
        <f t="shared" si="72"/>
        <v>0</v>
      </c>
      <c r="Q455" s="20">
        <f t="shared" si="73"/>
        <v>83.5</v>
      </c>
      <c r="R455" s="21">
        <f t="shared" si="74"/>
        <v>65.025000000000006</v>
      </c>
      <c r="S455" s="21">
        <f t="shared" si="75"/>
        <v>50.875</v>
      </c>
      <c r="T455" s="21">
        <f t="shared" si="76"/>
        <v>60.075000000000003</v>
      </c>
      <c r="U455" s="21">
        <f t="shared" si="77"/>
        <v>58.375</v>
      </c>
      <c r="V455" s="20">
        <f t="shared" si="78"/>
        <v>58.658333333333339</v>
      </c>
      <c r="W455" s="20">
        <f t="shared" si="79"/>
        <v>58.587500000000006</v>
      </c>
    </row>
    <row r="456" spans="1:23" ht="13.5" x14ac:dyDescent="0.25">
      <c r="A456" s="3">
        <v>42670</v>
      </c>
      <c r="B456" s="2">
        <v>4.6791</v>
      </c>
      <c r="C456" s="2">
        <v>61.694942952951045</v>
      </c>
      <c r="D456" s="2">
        <v>-0.17371007865170274</v>
      </c>
      <c r="E456" s="2">
        <v>-0.24030164195602829</v>
      </c>
      <c r="F456" s="2">
        <v>4.730500000000001</v>
      </c>
      <c r="G456" s="2">
        <v>4.6554599999999997</v>
      </c>
      <c r="H456" s="2">
        <v>4.4867350000000004</v>
      </c>
      <c r="I456" s="2">
        <v>4.4110839999999998</v>
      </c>
      <c r="J456" s="17">
        <v>4.7863209999999974</v>
      </c>
      <c r="K456" s="17" t="s">
        <v>51</v>
      </c>
      <c r="L456" s="17" t="s">
        <v>54</v>
      </c>
      <c r="M456" s="17" t="s">
        <v>52</v>
      </c>
      <c r="N456" s="20">
        <f t="shared" si="70"/>
        <v>50</v>
      </c>
      <c r="O456" s="20">
        <f t="shared" si="71"/>
        <v>100</v>
      </c>
      <c r="P456" s="20">
        <f t="shared" si="72"/>
        <v>0</v>
      </c>
      <c r="Q456" s="20">
        <f t="shared" si="73"/>
        <v>83.5</v>
      </c>
      <c r="R456" s="21">
        <f t="shared" si="74"/>
        <v>65.025000000000006</v>
      </c>
      <c r="S456" s="21">
        <f t="shared" si="75"/>
        <v>50.875</v>
      </c>
      <c r="T456" s="21">
        <f t="shared" si="76"/>
        <v>60.075000000000003</v>
      </c>
      <c r="U456" s="21">
        <f t="shared" si="77"/>
        <v>58.375</v>
      </c>
      <c r="V456" s="20">
        <f t="shared" si="78"/>
        <v>58.658333333333339</v>
      </c>
      <c r="W456" s="20">
        <f t="shared" si="79"/>
        <v>58.587500000000006</v>
      </c>
    </row>
    <row r="457" spans="1:23" ht="13.5" x14ac:dyDescent="0.25">
      <c r="A457" s="3">
        <v>42671</v>
      </c>
      <c r="B457" s="2">
        <v>4.6741000000000001</v>
      </c>
      <c r="C457" s="2">
        <v>61.266083283950906</v>
      </c>
      <c r="D457" s="2">
        <v>-0.15070357242379995</v>
      </c>
      <c r="E457" s="2">
        <v>-0.22460536791007604</v>
      </c>
      <c r="F457" s="2">
        <v>4.72546</v>
      </c>
      <c r="G457" s="2">
        <v>4.6660400000000006</v>
      </c>
      <c r="H457" s="2">
        <v>4.5063800000000009</v>
      </c>
      <c r="I457" s="2">
        <v>4.4180340000000005</v>
      </c>
      <c r="J457" s="17">
        <v>4.7784384999999965</v>
      </c>
      <c r="K457" s="17" t="s">
        <v>55</v>
      </c>
      <c r="L457" s="17" t="s">
        <v>54</v>
      </c>
      <c r="M457" s="17" t="s">
        <v>47</v>
      </c>
      <c r="N457" s="20">
        <f t="shared" si="70"/>
        <v>50</v>
      </c>
      <c r="O457" s="20">
        <f t="shared" si="71"/>
        <v>100</v>
      </c>
      <c r="P457" s="20">
        <f t="shared" si="72"/>
        <v>0</v>
      </c>
      <c r="Q457" s="20">
        <f t="shared" si="73"/>
        <v>16.5</v>
      </c>
      <c r="R457" s="21">
        <f t="shared" si="74"/>
        <v>54.975000000000001</v>
      </c>
      <c r="S457" s="21">
        <f t="shared" si="75"/>
        <v>34.125</v>
      </c>
      <c r="T457" s="21">
        <f t="shared" si="76"/>
        <v>29.925000000000001</v>
      </c>
      <c r="U457" s="21">
        <f t="shared" si="77"/>
        <v>41.625</v>
      </c>
      <c r="V457" s="20">
        <f t="shared" si="78"/>
        <v>39.674999999999997</v>
      </c>
      <c r="W457" s="20">
        <f t="shared" si="79"/>
        <v>40.162499999999994</v>
      </c>
    </row>
    <row r="458" spans="1:23" ht="13.5" x14ac:dyDescent="0.25">
      <c r="A458" s="3">
        <v>42674</v>
      </c>
      <c r="B458" s="2">
        <v>4.6741000000000001</v>
      </c>
      <c r="C458" s="2">
        <v>61.266083283950913</v>
      </c>
      <c r="D458" s="2">
        <v>-0.13758219492417467</v>
      </c>
      <c r="E458" s="2">
        <v>-0.20491943588659053</v>
      </c>
      <c r="F458" s="2">
        <v>4.6932200000000002</v>
      </c>
      <c r="G458" s="2">
        <v>4.6801400000000006</v>
      </c>
      <c r="H458" s="2">
        <v>4.5265250000000012</v>
      </c>
      <c r="I458" s="2">
        <v>4.4253880000000008</v>
      </c>
      <c r="J458" s="17">
        <v>4.7686669999999962</v>
      </c>
      <c r="K458" s="17" t="s">
        <v>55</v>
      </c>
      <c r="L458" s="17" t="s">
        <v>54</v>
      </c>
      <c r="M458" s="17" t="s">
        <v>47</v>
      </c>
      <c r="N458" s="20">
        <f t="shared" si="70"/>
        <v>50</v>
      </c>
      <c r="O458" s="20">
        <f t="shared" si="71"/>
        <v>100</v>
      </c>
      <c r="P458" s="20">
        <f t="shared" si="72"/>
        <v>0</v>
      </c>
      <c r="Q458" s="20">
        <f t="shared" si="73"/>
        <v>16.5</v>
      </c>
      <c r="R458" s="21">
        <f t="shared" si="74"/>
        <v>54.975000000000001</v>
      </c>
      <c r="S458" s="21">
        <f t="shared" si="75"/>
        <v>34.125</v>
      </c>
      <c r="T458" s="21">
        <f t="shared" si="76"/>
        <v>29.925000000000001</v>
      </c>
      <c r="U458" s="21">
        <f t="shared" si="77"/>
        <v>41.625</v>
      </c>
      <c r="V458" s="20">
        <f t="shared" si="78"/>
        <v>39.674999999999997</v>
      </c>
      <c r="W458" s="20">
        <f t="shared" si="79"/>
        <v>40.162499999999994</v>
      </c>
    </row>
    <row r="459" spans="1:23" ht="13.5" x14ac:dyDescent="0.25">
      <c r="A459" s="3">
        <v>42675</v>
      </c>
      <c r="B459" s="2">
        <v>4.6237000000000004</v>
      </c>
      <c r="C459" s="2">
        <v>56.661565963829723</v>
      </c>
      <c r="D459" s="2">
        <v>-0.12748445249655838</v>
      </c>
      <c r="E459" s="2">
        <v>-0.18275909031742266</v>
      </c>
      <c r="F459" s="2">
        <v>4.67408</v>
      </c>
      <c r="G459" s="2">
        <v>4.691720000000001</v>
      </c>
      <c r="H459" s="2">
        <v>4.5426399999999996</v>
      </c>
      <c r="I459" s="2">
        <v>4.4317340000000014</v>
      </c>
      <c r="J459" s="17">
        <v>4.7596259999999964</v>
      </c>
      <c r="K459" s="17" t="s">
        <v>55</v>
      </c>
      <c r="L459" s="17" t="s">
        <v>54</v>
      </c>
      <c r="M459" s="17" t="s">
        <v>47</v>
      </c>
      <c r="N459" s="20">
        <f t="shared" si="70"/>
        <v>50</v>
      </c>
      <c r="O459" s="20">
        <f t="shared" si="71"/>
        <v>100</v>
      </c>
      <c r="P459" s="20">
        <f t="shared" si="72"/>
        <v>0</v>
      </c>
      <c r="Q459" s="20">
        <f t="shared" si="73"/>
        <v>16.5</v>
      </c>
      <c r="R459" s="21">
        <f t="shared" si="74"/>
        <v>54.975000000000001</v>
      </c>
      <c r="S459" s="21">
        <f t="shared" si="75"/>
        <v>34.125</v>
      </c>
      <c r="T459" s="21">
        <f t="shared" si="76"/>
        <v>29.925000000000001</v>
      </c>
      <c r="U459" s="21">
        <f t="shared" si="77"/>
        <v>41.625</v>
      </c>
      <c r="V459" s="20">
        <f t="shared" si="78"/>
        <v>39.674999999999997</v>
      </c>
      <c r="W459" s="20">
        <f t="shared" si="79"/>
        <v>40.162499999999994</v>
      </c>
    </row>
    <row r="460" spans="1:23" ht="13.5" x14ac:dyDescent="0.25">
      <c r="A460" s="3">
        <v>42676</v>
      </c>
      <c r="B460" s="2">
        <v>4.6589999999999998</v>
      </c>
      <c r="C460" s="2">
        <v>58.986545816008146</v>
      </c>
      <c r="D460" s="2">
        <v>-0.10423938988236792</v>
      </c>
      <c r="E460" s="2">
        <v>-0.15913815245813714</v>
      </c>
      <c r="F460" s="2">
        <v>4.6619999999999999</v>
      </c>
      <c r="G460" s="2">
        <v>4.6952500000000006</v>
      </c>
      <c r="H460" s="2">
        <v>4.56027</v>
      </c>
      <c r="I460" s="2">
        <v>4.438886000000001</v>
      </c>
      <c r="J460" s="17">
        <v>4.7512399999999966</v>
      </c>
      <c r="K460" s="17" t="s">
        <v>55</v>
      </c>
      <c r="L460" s="17" t="s">
        <v>54</v>
      </c>
      <c r="M460" s="17" t="s">
        <v>47</v>
      </c>
      <c r="N460" s="20">
        <f t="shared" si="70"/>
        <v>50</v>
      </c>
      <c r="O460" s="20">
        <f t="shared" si="71"/>
        <v>100</v>
      </c>
      <c r="P460" s="20">
        <f t="shared" si="72"/>
        <v>0</v>
      </c>
      <c r="Q460" s="20">
        <f t="shared" si="73"/>
        <v>16.5</v>
      </c>
      <c r="R460" s="21">
        <f t="shared" si="74"/>
        <v>54.975000000000001</v>
      </c>
      <c r="S460" s="21">
        <f t="shared" si="75"/>
        <v>34.125</v>
      </c>
      <c r="T460" s="21">
        <f t="shared" si="76"/>
        <v>29.925000000000001</v>
      </c>
      <c r="U460" s="21">
        <f t="shared" si="77"/>
        <v>41.625</v>
      </c>
      <c r="V460" s="20">
        <f t="shared" si="78"/>
        <v>39.674999999999997</v>
      </c>
      <c r="W460" s="20">
        <f t="shared" si="79"/>
        <v>40.162499999999994</v>
      </c>
    </row>
    <row r="461" spans="1:23" ht="13.5" x14ac:dyDescent="0.25">
      <c r="A461" s="3">
        <v>42677</v>
      </c>
      <c r="B461" s="2">
        <v>4.7949999999999999</v>
      </c>
      <c r="C461" s="2">
        <v>66.453480234078171</v>
      </c>
      <c r="D461" s="2">
        <v>-8.8331270855496413E-2</v>
      </c>
      <c r="E461" s="2">
        <v>-0.13408434972938832</v>
      </c>
      <c r="F461" s="2">
        <v>4.6851799999999999</v>
      </c>
      <c r="G461" s="2">
        <v>4.70784</v>
      </c>
      <c r="H461" s="2">
        <v>4.5846999999999998</v>
      </c>
      <c r="I461" s="2">
        <v>4.4488599999999998</v>
      </c>
      <c r="J461" s="17">
        <v>4.7440374999999975</v>
      </c>
      <c r="K461" s="17" t="s">
        <v>51</v>
      </c>
      <c r="L461" s="17" t="s">
        <v>54</v>
      </c>
      <c r="M461" s="17" t="s">
        <v>52</v>
      </c>
      <c r="N461" s="20">
        <f t="shared" si="70"/>
        <v>50</v>
      </c>
      <c r="O461" s="20">
        <f t="shared" si="71"/>
        <v>100</v>
      </c>
      <c r="P461" s="20">
        <f t="shared" si="72"/>
        <v>0</v>
      </c>
      <c r="Q461" s="20">
        <f t="shared" si="73"/>
        <v>83.5</v>
      </c>
      <c r="R461" s="21">
        <f t="shared" si="74"/>
        <v>65.025000000000006</v>
      </c>
      <c r="S461" s="21">
        <f t="shared" si="75"/>
        <v>50.875</v>
      </c>
      <c r="T461" s="21">
        <f t="shared" si="76"/>
        <v>60.075000000000003</v>
      </c>
      <c r="U461" s="21">
        <f t="shared" si="77"/>
        <v>58.375</v>
      </c>
      <c r="V461" s="20">
        <f t="shared" si="78"/>
        <v>58.658333333333339</v>
      </c>
      <c r="W461" s="20">
        <f t="shared" si="79"/>
        <v>58.587500000000006</v>
      </c>
    </row>
    <row r="462" spans="1:23" ht="13.5" x14ac:dyDescent="0.25">
      <c r="A462" s="3">
        <v>42678</v>
      </c>
      <c r="B462" s="2">
        <v>4.6589999999999998</v>
      </c>
      <c r="C462" s="2">
        <v>55.560078428113471</v>
      </c>
      <c r="D462" s="2">
        <v>-6.1575550582527505E-2</v>
      </c>
      <c r="E462" s="2">
        <v>-0.1118497271121595</v>
      </c>
      <c r="F462" s="2">
        <v>4.6821600000000005</v>
      </c>
      <c r="G462" s="2">
        <v>4.7038099999999998</v>
      </c>
      <c r="H462" s="2">
        <v>4.6040900000000011</v>
      </c>
      <c r="I462" s="2">
        <v>4.4571200000000006</v>
      </c>
      <c r="J462" s="17">
        <v>4.7373639999999968</v>
      </c>
      <c r="K462" s="17" t="s">
        <v>51</v>
      </c>
      <c r="L462" s="17" t="s">
        <v>54</v>
      </c>
      <c r="M462" s="17" t="s">
        <v>53</v>
      </c>
      <c r="N462" s="20">
        <f t="shared" si="70"/>
        <v>50</v>
      </c>
      <c r="O462" s="20">
        <f t="shared" si="71"/>
        <v>100</v>
      </c>
      <c r="P462" s="20">
        <f t="shared" si="72"/>
        <v>0</v>
      </c>
      <c r="Q462" s="20">
        <f t="shared" si="73"/>
        <v>66.5</v>
      </c>
      <c r="R462" s="21">
        <f t="shared" si="74"/>
        <v>62.475000000000001</v>
      </c>
      <c r="S462" s="21">
        <f t="shared" si="75"/>
        <v>46.625</v>
      </c>
      <c r="T462" s="21">
        <f t="shared" si="76"/>
        <v>52.424999999999997</v>
      </c>
      <c r="U462" s="21">
        <f t="shared" si="77"/>
        <v>54.125</v>
      </c>
      <c r="V462" s="20">
        <f t="shared" si="78"/>
        <v>53.841666666666661</v>
      </c>
      <c r="W462" s="20">
        <f t="shared" si="79"/>
        <v>53.912499999999994</v>
      </c>
    </row>
    <row r="463" spans="1:23" ht="13.5" x14ac:dyDescent="0.25">
      <c r="A463" s="3">
        <v>42681</v>
      </c>
      <c r="B463" s="2">
        <v>4.7093999999999996</v>
      </c>
      <c r="C463" s="2">
        <v>58.288891788872355</v>
      </c>
      <c r="D463" s="2">
        <v>-2.2262373154048554E-2</v>
      </c>
      <c r="E463" s="2">
        <v>-9.1574468879550827E-2</v>
      </c>
      <c r="F463" s="2">
        <v>4.6892199999999997</v>
      </c>
      <c r="G463" s="2">
        <v>4.6912200000000004</v>
      </c>
      <c r="H463" s="2">
        <v>4.6255000000000006</v>
      </c>
      <c r="I463" s="2">
        <v>4.4656839999999995</v>
      </c>
      <c r="J463" s="17">
        <v>4.7318489999999969</v>
      </c>
      <c r="K463" s="17" t="s">
        <v>51</v>
      </c>
      <c r="L463" s="17" t="s">
        <v>54</v>
      </c>
      <c r="M463" s="17" t="s">
        <v>52</v>
      </c>
      <c r="N463" s="20">
        <f t="shared" si="70"/>
        <v>50</v>
      </c>
      <c r="O463" s="20">
        <f t="shared" si="71"/>
        <v>100</v>
      </c>
      <c r="P463" s="20">
        <f t="shared" si="72"/>
        <v>0</v>
      </c>
      <c r="Q463" s="20">
        <f t="shared" si="73"/>
        <v>83.5</v>
      </c>
      <c r="R463" s="21">
        <f t="shared" si="74"/>
        <v>65.025000000000006</v>
      </c>
      <c r="S463" s="21">
        <f t="shared" si="75"/>
        <v>50.875</v>
      </c>
      <c r="T463" s="21">
        <f t="shared" si="76"/>
        <v>60.075000000000003</v>
      </c>
      <c r="U463" s="21">
        <f t="shared" si="77"/>
        <v>58.375</v>
      </c>
      <c r="V463" s="20">
        <f t="shared" si="78"/>
        <v>58.658333333333339</v>
      </c>
      <c r="W463" s="20">
        <f t="shared" si="79"/>
        <v>58.587500000000006</v>
      </c>
    </row>
    <row r="464" spans="1:23" ht="13.5" x14ac:dyDescent="0.25">
      <c r="A464" s="3">
        <v>42682</v>
      </c>
      <c r="B464" s="2">
        <v>4.7093999999999996</v>
      </c>
      <c r="C464" s="2">
        <v>58.288891788872363</v>
      </c>
      <c r="D464" s="2">
        <v>-7.6037598051943434E-3</v>
      </c>
      <c r="E464" s="2">
        <v>-7.3250621874841951E-2</v>
      </c>
      <c r="F464" s="2">
        <v>4.7063599999999992</v>
      </c>
      <c r="G464" s="2">
        <v>4.6902200000000001</v>
      </c>
      <c r="H464" s="2">
        <v>4.6519450000000004</v>
      </c>
      <c r="I464" s="2">
        <v>4.4744479999999989</v>
      </c>
      <c r="J464" s="17">
        <v>4.7273159999999983</v>
      </c>
      <c r="K464" s="17" t="s">
        <v>51</v>
      </c>
      <c r="L464" s="17" t="s">
        <v>54</v>
      </c>
      <c r="M464" s="17" t="s">
        <v>52</v>
      </c>
      <c r="N464" s="20">
        <f t="shared" si="70"/>
        <v>50</v>
      </c>
      <c r="O464" s="20">
        <f t="shared" si="71"/>
        <v>100</v>
      </c>
      <c r="P464" s="20">
        <f t="shared" si="72"/>
        <v>0</v>
      </c>
      <c r="Q464" s="20">
        <f t="shared" si="73"/>
        <v>83.5</v>
      </c>
      <c r="R464" s="21">
        <f t="shared" si="74"/>
        <v>65.025000000000006</v>
      </c>
      <c r="S464" s="21">
        <f t="shared" si="75"/>
        <v>50.875</v>
      </c>
      <c r="T464" s="21">
        <f t="shared" si="76"/>
        <v>60.075000000000003</v>
      </c>
      <c r="U464" s="21">
        <f t="shared" si="77"/>
        <v>58.375</v>
      </c>
      <c r="V464" s="20">
        <f t="shared" si="78"/>
        <v>58.658333333333339</v>
      </c>
      <c r="W464" s="20">
        <f t="shared" si="79"/>
        <v>58.587500000000006</v>
      </c>
    </row>
    <row r="465" spans="1:23" ht="13.5" x14ac:dyDescent="0.25">
      <c r="A465" s="3">
        <v>42683</v>
      </c>
      <c r="B465" s="2">
        <v>4.6791</v>
      </c>
      <c r="C465" s="2">
        <v>55.895790343657453</v>
      </c>
      <c r="D465" s="2">
        <v>6.3259658647654149E-3</v>
      </c>
      <c r="E465" s="2">
        <v>-5.5404349677895814E-2</v>
      </c>
      <c r="F465" s="2">
        <v>4.7103799999999989</v>
      </c>
      <c r="G465" s="2">
        <v>4.6861899999999999</v>
      </c>
      <c r="H465" s="2">
        <v>4.664785000000002</v>
      </c>
      <c r="I465" s="2">
        <v>4.4834119999999986</v>
      </c>
      <c r="J465" s="17">
        <v>4.7209444999999972</v>
      </c>
      <c r="K465" s="17" t="s">
        <v>51</v>
      </c>
      <c r="L465" s="17" t="s">
        <v>54</v>
      </c>
      <c r="M465" s="17" t="s">
        <v>52</v>
      </c>
      <c r="N465" s="20">
        <f t="shared" si="70"/>
        <v>50</v>
      </c>
      <c r="O465" s="20">
        <f t="shared" si="71"/>
        <v>100</v>
      </c>
      <c r="P465" s="20">
        <f t="shared" si="72"/>
        <v>0</v>
      </c>
      <c r="Q465" s="20">
        <f t="shared" si="73"/>
        <v>83.5</v>
      </c>
      <c r="R465" s="21">
        <f t="shared" si="74"/>
        <v>65.025000000000006</v>
      </c>
      <c r="S465" s="21">
        <f t="shared" si="75"/>
        <v>50.875</v>
      </c>
      <c r="T465" s="21">
        <f t="shared" si="76"/>
        <v>60.075000000000003</v>
      </c>
      <c r="U465" s="21">
        <f t="shared" si="77"/>
        <v>58.375</v>
      </c>
      <c r="V465" s="20">
        <f t="shared" si="78"/>
        <v>58.658333333333339</v>
      </c>
      <c r="W465" s="20">
        <f t="shared" si="79"/>
        <v>58.587500000000006</v>
      </c>
    </row>
    <row r="466" spans="1:23" ht="13.5" x14ac:dyDescent="0.25">
      <c r="A466" s="3">
        <v>42684</v>
      </c>
      <c r="B466" s="2">
        <v>4.6791</v>
      </c>
      <c r="C466" s="2">
        <v>55.895790343657453</v>
      </c>
      <c r="D466" s="2">
        <v>1.1426737077814053E-2</v>
      </c>
      <c r="E466" s="2">
        <v>-4.0702448952144234E-2</v>
      </c>
      <c r="F466" s="2">
        <v>4.6871999999999998</v>
      </c>
      <c r="G466" s="2">
        <v>4.6861899999999999</v>
      </c>
      <c r="H466" s="2">
        <v>4.6708250000000016</v>
      </c>
      <c r="I466" s="2">
        <v>4.4923760000000001</v>
      </c>
      <c r="J466" s="17">
        <v>4.7137669999999972</v>
      </c>
      <c r="K466" s="17" t="s">
        <v>55</v>
      </c>
      <c r="L466" s="17" t="s">
        <v>54</v>
      </c>
      <c r="M466" s="17" t="s">
        <v>47</v>
      </c>
      <c r="N466" s="20">
        <f t="shared" si="70"/>
        <v>50</v>
      </c>
      <c r="O466" s="20">
        <f t="shared" si="71"/>
        <v>100</v>
      </c>
      <c r="P466" s="20">
        <f t="shared" si="72"/>
        <v>0</v>
      </c>
      <c r="Q466" s="20">
        <f t="shared" si="73"/>
        <v>16.5</v>
      </c>
      <c r="R466" s="21">
        <f t="shared" si="74"/>
        <v>54.975000000000001</v>
      </c>
      <c r="S466" s="21">
        <f t="shared" si="75"/>
        <v>34.125</v>
      </c>
      <c r="T466" s="21">
        <f t="shared" si="76"/>
        <v>29.925000000000001</v>
      </c>
      <c r="U466" s="21">
        <f t="shared" si="77"/>
        <v>41.625</v>
      </c>
      <c r="V466" s="20">
        <f t="shared" si="78"/>
        <v>39.674999999999997</v>
      </c>
      <c r="W466" s="20">
        <f t="shared" si="79"/>
        <v>40.162499999999994</v>
      </c>
    </row>
    <row r="467" spans="1:23" ht="13.5" x14ac:dyDescent="0.25">
      <c r="A467" s="3">
        <v>42685</v>
      </c>
      <c r="B467" s="2">
        <v>4.6942000000000004</v>
      </c>
      <c r="C467" s="2">
        <v>56.918080182855142</v>
      </c>
      <c r="D467" s="2">
        <v>1.3405099286580402E-2</v>
      </c>
      <c r="E467" s="2">
        <v>-2.7312669986663245E-2</v>
      </c>
      <c r="F467" s="2">
        <v>4.6942400000000006</v>
      </c>
      <c r="G467" s="2">
        <v>4.6882000000000001</v>
      </c>
      <c r="H467" s="2">
        <v>4.6771200000000004</v>
      </c>
      <c r="I467" s="2">
        <v>4.5008359999999996</v>
      </c>
      <c r="J467" s="17">
        <v>4.7070174999999974</v>
      </c>
      <c r="K467" s="17" t="s">
        <v>55</v>
      </c>
      <c r="L467" s="17" t="s">
        <v>54</v>
      </c>
      <c r="M467" s="17" t="s">
        <v>49</v>
      </c>
      <c r="N467" s="20">
        <f t="shared" si="70"/>
        <v>50</v>
      </c>
      <c r="O467" s="20">
        <f t="shared" si="71"/>
        <v>100</v>
      </c>
      <c r="P467" s="20">
        <f t="shared" si="72"/>
        <v>0</v>
      </c>
      <c r="Q467" s="20">
        <f t="shared" si="73"/>
        <v>16.5</v>
      </c>
      <c r="R467" s="21">
        <f t="shared" si="74"/>
        <v>54.975000000000001</v>
      </c>
      <c r="S467" s="21">
        <f t="shared" si="75"/>
        <v>34.125</v>
      </c>
      <c r="T467" s="21">
        <f t="shared" si="76"/>
        <v>29.925000000000001</v>
      </c>
      <c r="U467" s="21">
        <f t="shared" si="77"/>
        <v>41.625</v>
      </c>
      <c r="V467" s="20">
        <f t="shared" si="78"/>
        <v>39.674999999999997</v>
      </c>
      <c r="W467" s="20">
        <f t="shared" si="79"/>
        <v>40.162499999999994</v>
      </c>
    </row>
    <row r="468" spans="1:23" ht="13.5" x14ac:dyDescent="0.25">
      <c r="A468" s="3">
        <v>42688</v>
      </c>
      <c r="B468" s="2">
        <v>4.7496999999999998</v>
      </c>
      <c r="C468" s="2">
        <v>60.53857159040021</v>
      </c>
      <c r="D468" s="2">
        <v>1.0462162563687372E-2</v>
      </c>
      <c r="E468" s="2">
        <v>-1.5668157642934395E-2</v>
      </c>
      <c r="F468" s="2">
        <v>4.7023000000000001</v>
      </c>
      <c r="G468" s="2">
        <v>4.695759999999999</v>
      </c>
      <c r="H468" s="2">
        <v>4.6879500000000016</v>
      </c>
      <c r="I468" s="2">
        <v>4.5065779999999993</v>
      </c>
      <c r="J468" s="17">
        <v>4.7013764999999976</v>
      </c>
      <c r="K468" s="17" t="s">
        <v>51</v>
      </c>
      <c r="L468" s="17" t="s">
        <v>54</v>
      </c>
      <c r="M468" s="17" t="s">
        <v>52</v>
      </c>
      <c r="N468" s="20">
        <f t="shared" si="70"/>
        <v>50</v>
      </c>
      <c r="O468" s="20">
        <f t="shared" si="71"/>
        <v>100</v>
      </c>
      <c r="P468" s="20">
        <f t="shared" si="72"/>
        <v>0</v>
      </c>
      <c r="Q468" s="20">
        <f t="shared" si="73"/>
        <v>83.5</v>
      </c>
      <c r="R468" s="21">
        <f t="shared" si="74"/>
        <v>65.025000000000006</v>
      </c>
      <c r="S468" s="21">
        <f t="shared" si="75"/>
        <v>50.875</v>
      </c>
      <c r="T468" s="21">
        <f t="shared" si="76"/>
        <v>60.075000000000003</v>
      </c>
      <c r="U468" s="21">
        <f t="shared" si="77"/>
        <v>58.375</v>
      </c>
      <c r="V468" s="20">
        <f t="shared" si="78"/>
        <v>58.658333333333339</v>
      </c>
      <c r="W468" s="20">
        <f t="shared" si="79"/>
        <v>58.587500000000006</v>
      </c>
    </row>
    <row r="469" spans="1:23" ht="13.5" x14ac:dyDescent="0.25">
      <c r="A469" s="3">
        <v>42689</v>
      </c>
      <c r="B469" s="2">
        <v>4.8353000000000002</v>
      </c>
      <c r="C469" s="2">
        <v>65.372098213406332</v>
      </c>
      <c r="D469" s="2">
        <v>-6.9189093709294269E-3</v>
      </c>
      <c r="E469" s="2">
        <v>-7.3778423299626413E-3</v>
      </c>
      <c r="F469" s="2">
        <v>4.7274799999999999</v>
      </c>
      <c r="G469" s="2">
        <v>4.7169199999999991</v>
      </c>
      <c r="H469" s="2">
        <v>4.7043200000000009</v>
      </c>
      <c r="I469" s="2">
        <v>4.5116159999999992</v>
      </c>
      <c r="J469" s="17">
        <v>4.6962139999999968</v>
      </c>
      <c r="K469" s="17" t="s">
        <v>51</v>
      </c>
      <c r="L469" s="17" t="s">
        <v>54</v>
      </c>
      <c r="M469" s="17" t="s">
        <v>52</v>
      </c>
      <c r="N469" s="20">
        <f t="shared" si="70"/>
        <v>50</v>
      </c>
      <c r="O469" s="20">
        <f t="shared" si="71"/>
        <v>100</v>
      </c>
      <c r="P469" s="20">
        <f t="shared" si="72"/>
        <v>50</v>
      </c>
      <c r="Q469" s="20">
        <f t="shared" si="73"/>
        <v>83.5</v>
      </c>
      <c r="R469" s="21">
        <f t="shared" si="74"/>
        <v>72.525000000000006</v>
      </c>
      <c r="S469" s="21">
        <f t="shared" si="75"/>
        <v>68.375</v>
      </c>
      <c r="T469" s="21">
        <f t="shared" si="76"/>
        <v>72.575000000000003</v>
      </c>
      <c r="U469" s="21">
        <f t="shared" si="77"/>
        <v>70.875</v>
      </c>
      <c r="V469" s="20">
        <f t="shared" si="78"/>
        <v>71.158333333333346</v>
      </c>
      <c r="W469" s="20">
        <f t="shared" si="79"/>
        <v>71.087500000000006</v>
      </c>
    </row>
    <row r="470" spans="1:23" ht="13.5" x14ac:dyDescent="0.25">
      <c r="A470" s="3">
        <v>42690</v>
      </c>
      <c r="B470" s="2">
        <v>4.8353000000000002</v>
      </c>
      <c r="C470" s="2">
        <v>65.372098213406346</v>
      </c>
      <c r="D470" s="2">
        <v>-1.743833713313947E-2</v>
      </c>
      <c r="E470" s="2">
        <v>-3.4109540103280313E-3</v>
      </c>
      <c r="F470" s="2">
        <v>4.7587200000000003</v>
      </c>
      <c r="G470" s="2">
        <v>4.7345500000000005</v>
      </c>
      <c r="H470" s="2">
        <v>4.7149000000000019</v>
      </c>
      <c r="I470" s="2">
        <v>4.5157459999999983</v>
      </c>
      <c r="J470" s="17">
        <v>4.6918319999999971</v>
      </c>
      <c r="K470" s="17" t="s">
        <v>51</v>
      </c>
      <c r="L470" s="17" t="s">
        <v>54</v>
      </c>
      <c r="M470" s="17" t="s">
        <v>52</v>
      </c>
      <c r="N470" s="20">
        <f t="shared" si="70"/>
        <v>50</v>
      </c>
      <c r="O470" s="20">
        <f t="shared" si="71"/>
        <v>100</v>
      </c>
      <c r="P470" s="20">
        <f t="shared" si="72"/>
        <v>50</v>
      </c>
      <c r="Q470" s="20">
        <f t="shared" si="73"/>
        <v>83.5</v>
      </c>
      <c r="R470" s="21">
        <f t="shared" si="74"/>
        <v>72.525000000000006</v>
      </c>
      <c r="S470" s="21">
        <f t="shared" si="75"/>
        <v>68.375</v>
      </c>
      <c r="T470" s="21">
        <f t="shared" si="76"/>
        <v>72.575000000000003</v>
      </c>
      <c r="U470" s="21">
        <f t="shared" si="77"/>
        <v>70.875</v>
      </c>
      <c r="V470" s="20">
        <f t="shared" si="78"/>
        <v>71.158333333333346</v>
      </c>
      <c r="W470" s="20">
        <f t="shared" si="79"/>
        <v>71.087500000000006</v>
      </c>
    </row>
    <row r="471" spans="1:23" ht="13.5" x14ac:dyDescent="0.25">
      <c r="A471" s="3">
        <v>42691</v>
      </c>
      <c r="B471" s="2">
        <v>4.8251999999999997</v>
      </c>
      <c r="C471" s="2">
        <v>64.294438379533943</v>
      </c>
      <c r="D471" s="2">
        <v>-5.8192182900489442E-3</v>
      </c>
      <c r="E471" s="2">
        <v>2.231254192577802E-4</v>
      </c>
      <c r="F471" s="2">
        <v>4.7879399999999999</v>
      </c>
      <c r="G471" s="2">
        <v>4.7375699999999998</v>
      </c>
      <c r="H471" s="2">
        <v>4.7227050000000004</v>
      </c>
      <c r="I471" s="2">
        <v>4.5215879999999986</v>
      </c>
      <c r="J471" s="17">
        <v>4.6856869999999979</v>
      </c>
      <c r="K471" s="17" t="s">
        <v>51</v>
      </c>
      <c r="L471" s="17" t="s">
        <v>54</v>
      </c>
      <c r="M471" s="17" t="s">
        <v>52</v>
      </c>
      <c r="N471" s="20">
        <f t="shared" si="70"/>
        <v>50</v>
      </c>
      <c r="O471" s="20">
        <f t="shared" si="71"/>
        <v>100</v>
      </c>
      <c r="P471" s="20">
        <f t="shared" si="72"/>
        <v>50</v>
      </c>
      <c r="Q471" s="20">
        <f t="shared" si="73"/>
        <v>83.5</v>
      </c>
      <c r="R471" s="21">
        <f t="shared" si="74"/>
        <v>72.525000000000006</v>
      </c>
      <c r="S471" s="21">
        <f t="shared" si="75"/>
        <v>68.375</v>
      </c>
      <c r="T471" s="21">
        <f t="shared" si="76"/>
        <v>72.575000000000003</v>
      </c>
      <c r="U471" s="21">
        <f t="shared" si="77"/>
        <v>70.875</v>
      </c>
      <c r="V471" s="20">
        <f t="shared" si="78"/>
        <v>71.158333333333346</v>
      </c>
      <c r="W471" s="20">
        <f t="shared" si="79"/>
        <v>71.087500000000006</v>
      </c>
    </row>
    <row r="472" spans="1:23" ht="13.5" x14ac:dyDescent="0.25">
      <c r="A472" s="3">
        <v>42692</v>
      </c>
      <c r="B472" s="2">
        <v>4.7344999999999997</v>
      </c>
      <c r="C472" s="2">
        <v>55.453667375117647</v>
      </c>
      <c r="D472" s="2">
        <v>-1.1198322121928506E-2</v>
      </c>
      <c r="E472" s="2">
        <v>2.8436905535429392E-3</v>
      </c>
      <c r="F472" s="2">
        <v>4.7960000000000003</v>
      </c>
      <c r="G472" s="2">
        <v>4.7451200000000009</v>
      </c>
      <c r="H472" s="2">
        <v>4.7244650000000004</v>
      </c>
      <c r="I472" s="2">
        <v>4.5262219999999989</v>
      </c>
      <c r="J472" s="17">
        <v>4.6799954999999969</v>
      </c>
      <c r="K472" s="17" t="s">
        <v>51</v>
      </c>
      <c r="L472" s="17" t="s">
        <v>54</v>
      </c>
      <c r="M472" s="17" t="s">
        <v>52</v>
      </c>
      <c r="N472" s="20">
        <f t="shared" si="70"/>
        <v>50</v>
      </c>
      <c r="O472" s="20">
        <f t="shared" si="71"/>
        <v>100</v>
      </c>
      <c r="P472" s="20">
        <f t="shared" si="72"/>
        <v>50</v>
      </c>
      <c r="Q472" s="20">
        <f t="shared" si="73"/>
        <v>83.5</v>
      </c>
      <c r="R472" s="21">
        <f t="shared" si="74"/>
        <v>72.525000000000006</v>
      </c>
      <c r="S472" s="21">
        <f t="shared" si="75"/>
        <v>68.375</v>
      </c>
      <c r="T472" s="21">
        <f t="shared" si="76"/>
        <v>72.575000000000003</v>
      </c>
      <c r="U472" s="21">
        <f t="shared" si="77"/>
        <v>70.875</v>
      </c>
      <c r="V472" s="20">
        <f t="shared" si="78"/>
        <v>71.158333333333346</v>
      </c>
      <c r="W472" s="20">
        <f t="shared" si="79"/>
        <v>71.087500000000006</v>
      </c>
    </row>
    <row r="473" spans="1:23" ht="13.5" x14ac:dyDescent="0.25">
      <c r="A473" s="3">
        <v>42695</v>
      </c>
      <c r="B473" s="2">
        <v>4.6439000000000004</v>
      </c>
      <c r="C473" s="2">
        <v>48.308020212857961</v>
      </c>
      <c r="D473" s="2">
        <v>-1.6805450999335392E-3</v>
      </c>
      <c r="E473" s="2">
        <v>2.7796217964326042E-3</v>
      </c>
      <c r="F473" s="2">
        <v>4.7748400000000002</v>
      </c>
      <c r="G473" s="2">
        <v>4.7385700000000011</v>
      </c>
      <c r="H473" s="2">
        <v>4.7148950000000003</v>
      </c>
      <c r="I473" s="2">
        <v>4.529545999999999</v>
      </c>
      <c r="J473" s="17">
        <v>4.6747574999999975</v>
      </c>
      <c r="K473" s="17" t="s">
        <v>51</v>
      </c>
      <c r="L473" s="17" t="s">
        <v>54</v>
      </c>
      <c r="M473" s="17" t="s">
        <v>53</v>
      </c>
      <c r="N473" s="20">
        <f t="shared" si="70"/>
        <v>50</v>
      </c>
      <c r="O473" s="20">
        <f t="shared" si="71"/>
        <v>100</v>
      </c>
      <c r="P473" s="20">
        <f t="shared" si="72"/>
        <v>50</v>
      </c>
      <c r="Q473" s="20">
        <f t="shared" si="73"/>
        <v>66.5</v>
      </c>
      <c r="R473" s="21">
        <f t="shared" si="74"/>
        <v>69.974999999999994</v>
      </c>
      <c r="S473" s="21">
        <f t="shared" si="75"/>
        <v>64.125</v>
      </c>
      <c r="T473" s="21">
        <f t="shared" si="76"/>
        <v>64.924999999999997</v>
      </c>
      <c r="U473" s="21">
        <f t="shared" si="77"/>
        <v>66.625</v>
      </c>
      <c r="V473" s="20">
        <f t="shared" si="78"/>
        <v>66.341666666666654</v>
      </c>
      <c r="W473" s="20">
        <f t="shared" si="79"/>
        <v>66.412499999999994</v>
      </c>
    </row>
    <row r="474" spans="1:23" ht="13.5" x14ac:dyDescent="0.25">
      <c r="A474" s="3">
        <v>42696</v>
      </c>
      <c r="B474" s="2">
        <v>4.6841999999999997</v>
      </c>
      <c r="C474" s="2">
        <v>51.313288627334472</v>
      </c>
      <c r="D474" s="2">
        <v>3.556807781686544E-3</v>
      </c>
      <c r="E474" s="2">
        <v>6.8027016634971196E-4</v>
      </c>
      <c r="F474" s="2">
        <v>4.7446199999999994</v>
      </c>
      <c r="G474" s="2">
        <v>4.7360499999999996</v>
      </c>
      <c r="H474" s="2">
        <v>4.7131350000000003</v>
      </c>
      <c r="I474" s="2">
        <v>4.5345839999999988</v>
      </c>
      <c r="J474" s="17">
        <v>4.6695949999999975</v>
      </c>
      <c r="K474" s="17" t="s">
        <v>55</v>
      </c>
      <c r="L474" s="17" t="s">
        <v>54</v>
      </c>
      <c r="M474" s="17" t="s">
        <v>47</v>
      </c>
      <c r="N474" s="20">
        <f t="shared" si="70"/>
        <v>50</v>
      </c>
      <c r="O474" s="20">
        <f t="shared" si="71"/>
        <v>100</v>
      </c>
      <c r="P474" s="20">
        <f t="shared" si="72"/>
        <v>50</v>
      </c>
      <c r="Q474" s="20">
        <f t="shared" si="73"/>
        <v>16.5</v>
      </c>
      <c r="R474" s="21">
        <f t="shared" si="74"/>
        <v>62.475000000000001</v>
      </c>
      <c r="S474" s="21">
        <f t="shared" si="75"/>
        <v>51.625</v>
      </c>
      <c r="T474" s="21">
        <f t="shared" si="76"/>
        <v>42.424999999999997</v>
      </c>
      <c r="U474" s="21">
        <f t="shared" si="77"/>
        <v>54.125</v>
      </c>
      <c r="V474" s="20">
        <f t="shared" si="78"/>
        <v>52.17499999999999</v>
      </c>
      <c r="W474" s="20">
        <f t="shared" si="79"/>
        <v>52.662499999999994</v>
      </c>
    </row>
    <row r="475" spans="1:23" ht="13.5" x14ac:dyDescent="0.25">
      <c r="A475" s="3">
        <v>42697</v>
      </c>
      <c r="B475" s="2">
        <v>4.6136999999999997</v>
      </c>
      <c r="C475" s="2">
        <v>46.247814833672606</v>
      </c>
      <c r="D475" s="2">
        <v>8.4674767598027501E-3</v>
      </c>
      <c r="E475" s="2">
        <v>-2.7235782677032059E-3</v>
      </c>
      <c r="F475" s="2">
        <v>4.7003000000000004</v>
      </c>
      <c r="G475" s="2">
        <v>4.7295099999999994</v>
      </c>
      <c r="H475" s="2">
        <v>4.7078499999999996</v>
      </c>
      <c r="I475" s="2">
        <v>4.5387139999999997</v>
      </c>
      <c r="J475" s="17">
        <v>4.6638279999999979</v>
      </c>
      <c r="K475" s="17" t="s">
        <v>55</v>
      </c>
      <c r="L475" s="17" t="s">
        <v>54</v>
      </c>
      <c r="M475" s="17" t="s">
        <v>47</v>
      </c>
      <c r="N475" s="20">
        <f t="shared" si="70"/>
        <v>50</v>
      </c>
      <c r="O475" s="20">
        <f t="shared" si="71"/>
        <v>100</v>
      </c>
      <c r="P475" s="20">
        <f t="shared" si="72"/>
        <v>50</v>
      </c>
      <c r="Q475" s="20">
        <f t="shared" si="73"/>
        <v>16.5</v>
      </c>
      <c r="R475" s="21">
        <f t="shared" si="74"/>
        <v>62.475000000000001</v>
      </c>
      <c r="S475" s="21">
        <f t="shared" si="75"/>
        <v>51.625</v>
      </c>
      <c r="T475" s="21">
        <f t="shared" si="76"/>
        <v>42.424999999999997</v>
      </c>
      <c r="U475" s="21">
        <f t="shared" si="77"/>
        <v>54.125</v>
      </c>
      <c r="V475" s="20">
        <f t="shared" si="78"/>
        <v>52.17499999999999</v>
      </c>
      <c r="W475" s="20">
        <f t="shared" si="79"/>
        <v>52.662499999999994</v>
      </c>
    </row>
    <row r="476" spans="1:23" ht="13.5" x14ac:dyDescent="0.25">
      <c r="A476" s="3">
        <v>42698</v>
      </c>
      <c r="B476" s="2">
        <v>4.6086</v>
      </c>
      <c r="C476" s="2">
        <v>45.894859288876972</v>
      </c>
      <c r="D476" s="2">
        <v>1.3341448446249515E-2</v>
      </c>
      <c r="E476" s="2">
        <v>-5.9996193600828709E-3</v>
      </c>
      <c r="F476" s="2">
        <v>4.656979999999999</v>
      </c>
      <c r="G476" s="2">
        <v>4.7224599999999999</v>
      </c>
      <c r="H476" s="2">
        <v>4.704324999999999</v>
      </c>
      <c r="I476" s="2">
        <v>4.5422399999999987</v>
      </c>
      <c r="J476" s="17">
        <v>4.6581614999999976</v>
      </c>
      <c r="K476" s="17" t="s">
        <v>55</v>
      </c>
      <c r="L476" s="17" t="s">
        <v>54</v>
      </c>
      <c r="M476" s="17" t="s">
        <v>47</v>
      </c>
      <c r="N476" s="20">
        <f t="shared" si="70"/>
        <v>50</v>
      </c>
      <c r="O476" s="20">
        <f t="shared" si="71"/>
        <v>100</v>
      </c>
      <c r="P476" s="20">
        <f t="shared" si="72"/>
        <v>50</v>
      </c>
      <c r="Q476" s="20">
        <f t="shared" si="73"/>
        <v>16.5</v>
      </c>
      <c r="R476" s="21">
        <f t="shared" si="74"/>
        <v>62.475000000000001</v>
      </c>
      <c r="S476" s="21">
        <f t="shared" si="75"/>
        <v>51.625</v>
      </c>
      <c r="T476" s="21">
        <f t="shared" si="76"/>
        <v>42.424999999999997</v>
      </c>
      <c r="U476" s="21">
        <f t="shared" si="77"/>
        <v>54.125</v>
      </c>
      <c r="V476" s="20">
        <f t="shared" si="78"/>
        <v>52.17499999999999</v>
      </c>
      <c r="W476" s="20">
        <f t="shared" si="79"/>
        <v>52.662499999999994</v>
      </c>
    </row>
    <row r="477" spans="1:23" ht="13.5" x14ac:dyDescent="0.25">
      <c r="A477" s="3">
        <v>42699</v>
      </c>
      <c r="B477" s="2">
        <v>4.6841999999999997</v>
      </c>
      <c r="C477" s="2">
        <v>51.770772830046397</v>
      </c>
      <c r="D477" s="2">
        <v>1.453454365988982E-2</v>
      </c>
      <c r="E477" s="2">
        <v>-6.1383485813630463E-3</v>
      </c>
      <c r="F477" s="2">
        <v>4.6469199999999997</v>
      </c>
      <c r="G477" s="2">
        <v>4.7214599999999995</v>
      </c>
      <c r="H477" s="2">
        <v>4.7048299999999994</v>
      </c>
      <c r="I477" s="2">
        <v>4.5477799999999995</v>
      </c>
      <c r="J477" s="17">
        <v>4.6534774999999975</v>
      </c>
      <c r="K477" s="17" t="s">
        <v>55</v>
      </c>
      <c r="L477" s="17" t="s">
        <v>54</v>
      </c>
      <c r="M477" s="17" t="s">
        <v>47</v>
      </c>
      <c r="N477" s="20">
        <f t="shared" si="70"/>
        <v>50</v>
      </c>
      <c r="O477" s="20">
        <f t="shared" si="71"/>
        <v>100</v>
      </c>
      <c r="P477" s="20">
        <f t="shared" si="72"/>
        <v>50</v>
      </c>
      <c r="Q477" s="20">
        <f t="shared" si="73"/>
        <v>16.5</v>
      </c>
      <c r="R477" s="21">
        <f t="shared" si="74"/>
        <v>62.475000000000001</v>
      </c>
      <c r="S477" s="21">
        <f t="shared" si="75"/>
        <v>51.625</v>
      </c>
      <c r="T477" s="21">
        <f t="shared" si="76"/>
        <v>42.424999999999997</v>
      </c>
      <c r="U477" s="21">
        <f t="shared" si="77"/>
        <v>54.125</v>
      </c>
      <c r="V477" s="20">
        <f t="shared" si="78"/>
        <v>52.17499999999999</v>
      </c>
      <c r="W477" s="20">
        <f t="shared" si="79"/>
        <v>52.662499999999994</v>
      </c>
    </row>
    <row r="478" spans="1:23" ht="13.5" x14ac:dyDescent="0.25">
      <c r="A478" s="3">
        <v>42702</v>
      </c>
      <c r="B478" s="2">
        <v>4.6589999999999998</v>
      </c>
      <c r="C478" s="2">
        <v>49.828207820131873</v>
      </c>
      <c r="D478" s="2">
        <v>2.5822757361062543E-2</v>
      </c>
      <c r="E478" s="2">
        <v>-3.5427418819064778E-3</v>
      </c>
      <c r="F478" s="2">
        <v>4.6499399999999991</v>
      </c>
      <c r="G478" s="2">
        <v>4.7123900000000001</v>
      </c>
      <c r="H478" s="2">
        <v>4.7040750000000005</v>
      </c>
      <c r="I478" s="2">
        <v>4.5530179999999989</v>
      </c>
      <c r="J478" s="17">
        <v>4.6490704999999988</v>
      </c>
      <c r="K478" s="17" t="s">
        <v>55</v>
      </c>
      <c r="L478" s="17" t="s">
        <v>54</v>
      </c>
      <c r="M478" s="17" t="s">
        <v>49</v>
      </c>
      <c r="N478" s="20">
        <f t="shared" si="70"/>
        <v>50</v>
      </c>
      <c r="O478" s="20">
        <f t="shared" si="71"/>
        <v>100</v>
      </c>
      <c r="P478" s="20">
        <f t="shared" si="72"/>
        <v>50</v>
      </c>
      <c r="Q478" s="20">
        <f t="shared" si="73"/>
        <v>16.5</v>
      </c>
      <c r="R478" s="21">
        <f t="shared" si="74"/>
        <v>62.475000000000001</v>
      </c>
      <c r="S478" s="21">
        <f t="shared" si="75"/>
        <v>51.625</v>
      </c>
      <c r="T478" s="21">
        <f t="shared" si="76"/>
        <v>42.424999999999997</v>
      </c>
      <c r="U478" s="21">
        <f t="shared" si="77"/>
        <v>54.125</v>
      </c>
      <c r="V478" s="20">
        <f t="shared" si="78"/>
        <v>52.17499999999999</v>
      </c>
      <c r="W478" s="20">
        <f t="shared" si="79"/>
        <v>52.662499999999994</v>
      </c>
    </row>
    <row r="479" spans="1:23" ht="13.5" x14ac:dyDescent="0.25">
      <c r="A479" s="3">
        <v>42703</v>
      </c>
      <c r="B479" s="2">
        <v>4.6086</v>
      </c>
      <c r="C479" s="2">
        <v>46.102331123300786</v>
      </c>
      <c r="D479" s="2">
        <v>5.2308705333650174E-2</v>
      </c>
      <c r="E479" s="2">
        <v>7.5357402779981011E-4</v>
      </c>
      <c r="F479" s="2">
        <v>4.6348199999999995</v>
      </c>
      <c r="G479" s="2">
        <v>4.6897199999999994</v>
      </c>
      <c r="H479" s="2">
        <v>4.7033199999999997</v>
      </c>
      <c r="I479" s="2">
        <v>4.5575499999999991</v>
      </c>
      <c r="J479" s="17">
        <v>4.6446629999999978</v>
      </c>
      <c r="K479" s="17" t="s">
        <v>55</v>
      </c>
      <c r="L479" s="17" t="s">
        <v>54</v>
      </c>
      <c r="M479" s="17" t="s">
        <v>47</v>
      </c>
      <c r="N479" s="20">
        <f t="shared" si="70"/>
        <v>50</v>
      </c>
      <c r="O479" s="20">
        <f t="shared" si="71"/>
        <v>100</v>
      </c>
      <c r="P479" s="20">
        <f t="shared" si="72"/>
        <v>50</v>
      </c>
      <c r="Q479" s="20">
        <f t="shared" si="73"/>
        <v>16.5</v>
      </c>
      <c r="R479" s="21">
        <f t="shared" si="74"/>
        <v>62.475000000000001</v>
      </c>
      <c r="S479" s="21">
        <f t="shared" si="75"/>
        <v>51.625</v>
      </c>
      <c r="T479" s="21">
        <f t="shared" si="76"/>
        <v>42.424999999999997</v>
      </c>
      <c r="U479" s="21">
        <f t="shared" si="77"/>
        <v>54.125</v>
      </c>
      <c r="V479" s="20">
        <f t="shared" si="78"/>
        <v>52.17499999999999</v>
      </c>
      <c r="W479" s="20">
        <f t="shared" si="79"/>
        <v>52.662499999999994</v>
      </c>
    </row>
    <row r="480" spans="1:23" ht="13.5" x14ac:dyDescent="0.25">
      <c r="A480" s="3">
        <v>42704</v>
      </c>
      <c r="B480" s="2">
        <v>4.6086</v>
      </c>
      <c r="C480" s="2">
        <v>46.102331123300786</v>
      </c>
      <c r="D480" s="2">
        <v>7.5047169353954502E-2</v>
      </c>
      <c r="E480" s="2">
        <v>6.0037957901956868E-3</v>
      </c>
      <c r="F480" s="2">
        <v>4.633799999999999</v>
      </c>
      <c r="G480" s="2">
        <v>4.6670500000000006</v>
      </c>
      <c r="H480" s="2">
        <v>4.7007999999999992</v>
      </c>
      <c r="I480" s="2">
        <v>4.5621839999999985</v>
      </c>
      <c r="J480" s="17">
        <v>4.6395504999999977</v>
      </c>
      <c r="K480" s="17" t="s">
        <v>55</v>
      </c>
      <c r="L480" s="17" t="s">
        <v>54</v>
      </c>
      <c r="M480" s="17" t="s">
        <v>47</v>
      </c>
      <c r="N480" s="20">
        <f t="shared" si="70"/>
        <v>50</v>
      </c>
      <c r="O480" s="20">
        <f t="shared" si="71"/>
        <v>100</v>
      </c>
      <c r="P480" s="20">
        <f t="shared" si="72"/>
        <v>50</v>
      </c>
      <c r="Q480" s="20">
        <f t="shared" si="73"/>
        <v>16.5</v>
      </c>
      <c r="R480" s="21">
        <f t="shared" si="74"/>
        <v>62.475000000000001</v>
      </c>
      <c r="S480" s="21">
        <f t="shared" si="75"/>
        <v>51.625</v>
      </c>
      <c r="T480" s="21">
        <f t="shared" si="76"/>
        <v>42.424999999999997</v>
      </c>
      <c r="U480" s="21">
        <f t="shared" si="77"/>
        <v>54.125</v>
      </c>
      <c r="V480" s="20">
        <f t="shared" si="78"/>
        <v>52.17499999999999</v>
      </c>
      <c r="W480" s="20">
        <f t="shared" si="79"/>
        <v>52.662499999999994</v>
      </c>
    </row>
    <row r="481" spans="1:23" ht="13.5" x14ac:dyDescent="0.25">
      <c r="A481" s="3">
        <v>42705</v>
      </c>
      <c r="B481" s="2">
        <v>4.6086</v>
      </c>
      <c r="C481" s="2">
        <v>46.102331123300786</v>
      </c>
      <c r="D481" s="2">
        <v>9.3036596499731949E-2</v>
      </c>
      <c r="E481" s="2">
        <v>1.1677869890288201E-2</v>
      </c>
      <c r="F481" s="2">
        <v>4.633799999999999</v>
      </c>
      <c r="G481" s="2">
        <v>4.6453900000000008</v>
      </c>
      <c r="H481" s="2">
        <v>4.6914799999999994</v>
      </c>
      <c r="I481" s="2">
        <v>4.5677239999999983</v>
      </c>
      <c r="J481" s="17">
        <v>4.634160999999998</v>
      </c>
      <c r="K481" s="17" t="s">
        <v>51</v>
      </c>
      <c r="L481" s="17" t="s">
        <v>54</v>
      </c>
      <c r="M481" s="17" t="s">
        <v>54</v>
      </c>
      <c r="N481" s="20">
        <f t="shared" si="70"/>
        <v>50</v>
      </c>
      <c r="O481" s="20">
        <f t="shared" si="71"/>
        <v>100</v>
      </c>
      <c r="P481" s="20">
        <f t="shared" si="72"/>
        <v>50</v>
      </c>
      <c r="Q481" s="20">
        <f t="shared" si="73"/>
        <v>49.5</v>
      </c>
      <c r="R481" s="21">
        <f t="shared" si="74"/>
        <v>67.424999999999997</v>
      </c>
      <c r="S481" s="21">
        <f t="shared" si="75"/>
        <v>59.875</v>
      </c>
      <c r="T481" s="21">
        <f t="shared" si="76"/>
        <v>57.275000000000006</v>
      </c>
      <c r="U481" s="21">
        <f t="shared" si="77"/>
        <v>62.375</v>
      </c>
      <c r="V481" s="20">
        <f t="shared" si="78"/>
        <v>61.524999999999999</v>
      </c>
      <c r="W481" s="20">
        <f t="shared" si="79"/>
        <v>61.737499999999997</v>
      </c>
    </row>
    <row r="482" spans="1:23" ht="13.5" x14ac:dyDescent="0.25">
      <c r="A482" s="3">
        <v>42706</v>
      </c>
      <c r="B482" s="2">
        <v>4.6741000000000001</v>
      </c>
      <c r="C482" s="2">
        <v>51.935954017776737</v>
      </c>
      <c r="D482" s="2">
        <v>8.9733308975771919E-2</v>
      </c>
      <c r="E482" s="2">
        <v>1.7482491725250439E-2</v>
      </c>
      <c r="F482" s="2">
        <v>4.63178</v>
      </c>
      <c r="G482" s="2">
        <v>4.6393500000000012</v>
      </c>
      <c r="H482" s="2">
        <v>4.6922350000000002</v>
      </c>
      <c r="I482" s="2">
        <v>4.5755819999999989</v>
      </c>
      <c r="J482" s="17">
        <v>4.6295774999999972</v>
      </c>
      <c r="K482" s="17" t="s">
        <v>55</v>
      </c>
      <c r="L482" s="17" t="s">
        <v>54</v>
      </c>
      <c r="M482" s="17" t="s">
        <v>47</v>
      </c>
      <c r="N482" s="20">
        <f t="shared" si="70"/>
        <v>50</v>
      </c>
      <c r="O482" s="20">
        <f t="shared" si="71"/>
        <v>100</v>
      </c>
      <c r="P482" s="20">
        <f t="shared" si="72"/>
        <v>50</v>
      </c>
      <c r="Q482" s="20">
        <f t="shared" si="73"/>
        <v>16.5</v>
      </c>
      <c r="R482" s="21">
        <f t="shared" si="74"/>
        <v>62.475000000000001</v>
      </c>
      <c r="S482" s="21">
        <f t="shared" si="75"/>
        <v>51.625</v>
      </c>
      <c r="T482" s="21">
        <f t="shared" si="76"/>
        <v>42.424999999999997</v>
      </c>
      <c r="U482" s="21">
        <f t="shared" si="77"/>
        <v>54.125</v>
      </c>
      <c r="V482" s="20">
        <f t="shared" si="78"/>
        <v>52.17499999999999</v>
      </c>
      <c r="W482" s="20">
        <f t="shared" si="79"/>
        <v>52.662499999999994</v>
      </c>
    </row>
    <row r="483" spans="1:23" ht="13.5" x14ac:dyDescent="0.25">
      <c r="A483" s="3">
        <v>42709</v>
      </c>
      <c r="B483" s="2">
        <v>4.5734000000000004</v>
      </c>
      <c r="C483" s="2">
        <v>44.043330677629122</v>
      </c>
      <c r="D483" s="2">
        <v>8.0331778192319625E-2</v>
      </c>
      <c r="E483" s="2">
        <v>2.2445545088782146E-2</v>
      </c>
      <c r="F483" s="2">
        <v>4.6146599999999998</v>
      </c>
      <c r="G483" s="2">
        <v>4.6322999999999999</v>
      </c>
      <c r="H483" s="2">
        <v>4.685435</v>
      </c>
      <c r="I483" s="2">
        <v>4.5812239999999989</v>
      </c>
      <c r="J483" s="17">
        <v>4.6244904999999976</v>
      </c>
      <c r="K483" s="17" t="s">
        <v>55</v>
      </c>
      <c r="L483" s="17" t="s">
        <v>54</v>
      </c>
      <c r="M483" s="17" t="s">
        <v>47</v>
      </c>
      <c r="N483" s="20">
        <f t="shared" si="70"/>
        <v>50</v>
      </c>
      <c r="O483" s="20">
        <f t="shared" si="71"/>
        <v>100</v>
      </c>
      <c r="P483" s="20">
        <f t="shared" si="72"/>
        <v>50</v>
      </c>
      <c r="Q483" s="20">
        <f t="shared" si="73"/>
        <v>16.5</v>
      </c>
      <c r="R483" s="21">
        <f t="shared" si="74"/>
        <v>62.475000000000001</v>
      </c>
      <c r="S483" s="21">
        <f t="shared" si="75"/>
        <v>51.625</v>
      </c>
      <c r="T483" s="21">
        <f t="shared" si="76"/>
        <v>42.424999999999997</v>
      </c>
      <c r="U483" s="21">
        <f t="shared" si="77"/>
        <v>54.125</v>
      </c>
      <c r="V483" s="20">
        <f t="shared" si="78"/>
        <v>52.17499999999999</v>
      </c>
      <c r="W483" s="20">
        <f t="shared" si="79"/>
        <v>52.662499999999994</v>
      </c>
    </row>
    <row r="484" spans="1:23" ht="13.5" x14ac:dyDescent="0.25">
      <c r="A484" s="3">
        <v>42710</v>
      </c>
      <c r="B484" s="2">
        <v>4.6036000000000001</v>
      </c>
      <c r="C484" s="2">
        <v>46.661261461808337</v>
      </c>
      <c r="D484" s="2">
        <v>7.6816826402521521E-2</v>
      </c>
      <c r="E484" s="2">
        <v>2.6591784544408789E-2</v>
      </c>
      <c r="F484" s="2">
        <v>4.6136600000000003</v>
      </c>
      <c r="G484" s="2">
        <v>4.6242400000000004</v>
      </c>
      <c r="H484" s="2">
        <v>4.6801449999999996</v>
      </c>
      <c r="I484" s="2">
        <v>4.5874699999999988</v>
      </c>
      <c r="J484" s="17">
        <v>4.6203099999999981</v>
      </c>
      <c r="K484" s="17" t="s">
        <v>55</v>
      </c>
      <c r="L484" s="17" t="s">
        <v>54</v>
      </c>
      <c r="M484" s="17" t="s">
        <v>47</v>
      </c>
      <c r="N484" s="20">
        <f t="shared" si="70"/>
        <v>50</v>
      </c>
      <c r="O484" s="20">
        <f t="shared" si="71"/>
        <v>100</v>
      </c>
      <c r="P484" s="20">
        <f t="shared" si="72"/>
        <v>50</v>
      </c>
      <c r="Q484" s="20">
        <f t="shared" si="73"/>
        <v>16.5</v>
      </c>
      <c r="R484" s="21">
        <f t="shared" si="74"/>
        <v>62.475000000000001</v>
      </c>
      <c r="S484" s="21">
        <f t="shared" si="75"/>
        <v>51.625</v>
      </c>
      <c r="T484" s="21">
        <f t="shared" si="76"/>
        <v>42.424999999999997</v>
      </c>
      <c r="U484" s="21">
        <f t="shared" si="77"/>
        <v>54.125</v>
      </c>
      <c r="V484" s="20">
        <f t="shared" si="78"/>
        <v>52.17499999999999</v>
      </c>
      <c r="W484" s="20">
        <f t="shared" si="79"/>
        <v>52.662499999999994</v>
      </c>
    </row>
    <row r="485" spans="1:23" ht="13.5" x14ac:dyDescent="0.25">
      <c r="A485" s="3">
        <v>42711</v>
      </c>
      <c r="B485" s="2">
        <v>4.6036000000000001</v>
      </c>
      <c r="C485" s="2">
        <v>46.661261461808337</v>
      </c>
      <c r="D485" s="2">
        <v>6.3259906038406477E-2</v>
      </c>
      <c r="E485" s="2">
        <v>3.1123940543174543E-2</v>
      </c>
      <c r="F485" s="2">
        <v>4.61266</v>
      </c>
      <c r="G485" s="2">
        <v>4.6232299999999995</v>
      </c>
      <c r="H485" s="2">
        <v>4.6763699999999995</v>
      </c>
      <c r="I485" s="2">
        <v>4.5937159999999997</v>
      </c>
      <c r="J485" s="17">
        <v>4.6161294999999969</v>
      </c>
      <c r="K485" s="17" t="s">
        <v>55</v>
      </c>
      <c r="L485" s="17" t="s">
        <v>54</v>
      </c>
      <c r="M485" s="17" t="s">
        <v>47</v>
      </c>
      <c r="N485" s="20">
        <f t="shared" si="70"/>
        <v>50</v>
      </c>
      <c r="O485" s="20">
        <f t="shared" si="71"/>
        <v>100</v>
      </c>
      <c r="P485" s="20">
        <f t="shared" si="72"/>
        <v>50</v>
      </c>
      <c r="Q485" s="20">
        <f t="shared" si="73"/>
        <v>16.5</v>
      </c>
      <c r="R485" s="21">
        <f t="shared" si="74"/>
        <v>62.475000000000001</v>
      </c>
      <c r="S485" s="21">
        <f t="shared" si="75"/>
        <v>51.625</v>
      </c>
      <c r="T485" s="21">
        <f t="shared" si="76"/>
        <v>42.424999999999997</v>
      </c>
      <c r="U485" s="21">
        <f t="shared" si="77"/>
        <v>54.125</v>
      </c>
      <c r="V485" s="20">
        <f t="shared" si="78"/>
        <v>52.17499999999999</v>
      </c>
      <c r="W485" s="20">
        <f t="shared" si="79"/>
        <v>52.662499999999994</v>
      </c>
    </row>
    <row r="486" spans="1:23" ht="13.5" x14ac:dyDescent="0.25">
      <c r="A486" s="3">
        <v>42712</v>
      </c>
      <c r="B486" s="2">
        <v>4.5834000000000001</v>
      </c>
      <c r="C486" s="2">
        <v>45.027103233888354</v>
      </c>
      <c r="D486" s="2">
        <v>5.2744257251268856E-2</v>
      </c>
      <c r="E486" s="2">
        <v>3.6939546162107526E-2</v>
      </c>
      <c r="F486" s="2">
        <v>4.6076200000000007</v>
      </c>
      <c r="G486" s="2">
        <v>4.6207099999999999</v>
      </c>
      <c r="H486" s="2">
        <v>4.6715849999999994</v>
      </c>
      <c r="I486" s="2">
        <v>4.6005659999999997</v>
      </c>
      <c r="J486" s="17">
        <v>4.6118984999999979</v>
      </c>
      <c r="K486" s="17" t="s">
        <v>55</v>
      </c>
      <c r="L486" s="17" t="s">
        <v>54</v>
      </c>
      <c r="M486" s="17" t="s">
        <v>47</v>
      </c>
      <c r="N486" s="20">
        <f t="shared" si="70"/>
        <v>50</v>
      </c>
      <c r="O486" s="20">
        <f t="shared" si="71"/>
        <v>100</v>
      </c>
      <c r="P486" s="20">
        <f t="shared" si="72"/>
        <v>50</v>
      </c>
      <c r="Q486" s="20">
        <f t="shared" si="73"/>
        <v>16.5</v>
      </c>
      <c r="R486" s="21">
        <f t="shared" si="74"/>
        <v>62.475000000000001</v>
      </c>
      <c r="S486" s="21">
        <f t="shared" si="75"/>
        <v>51.625</v>
      </c>
      <c r="T486" s="21">
        <f t="shared" si="76"/>
        <v>42.424999999999997</v>
      </c>
      <c r="U486" s="21">
        <f t="shared" si="77"/>
        <v>54.125</v>
      </c>
      <c r="V486" s="20">
        <f t="shared" si="78"/>
        <v>52.17499999999999</v>
      </c>
      <c r="W486" s="20">
        <f t="shared" si="79"/>
        <v>52.662499999999994</v>
      </c>
    </row>
    <row r="487" spans="1:23" ht="13.5" x14ac:dyDescent="0.25">
      <c r="A487" s="3">
        <v>42713</v>
      </c>
      <c r="B487" s="2">
        <v>4.6036000000000001</v>
      </c>
      <c r="C487" s="2">
        <v>47.02508970311353</v>
      </c>
      <c r="D487" s="2">
        <v>5.4326079343952394E-2</v>
      </c>
      <c r="E487" s="2">
        <v>4.3514924248615243E-2</v>
      </c>
      <c r="F487" s="2">
        <v>4.5935199999999998</v>
      </c>
      <c r="G487" s="2">
        <v>4.6126499999999995</v>
      </c>
      <c r="H487" s="2">
        <v>4.6670549999999995</v>
      </c>
      <c r="I487" s="2">
        <v>4.6070139999999995</v>
      </c>
      <c r="J487" s="17">
        <v>4.6085994999999977</v>
      </c>
      <c r="K487" s="17" t="s">
        <v>55</v>
      </c>
      <c r="L487" s="17" t="s">
        <v>54</v>
      </c>
      <c r="M487" s="17" t="s">
        <v>47</v>
      </c>
      <c r="N487" s="20">
        <f t="shared" si="70"/>
        <v>50</v>
      </c>
      <c r="O487" s="20">
        <f t="shared" si="71"/>
        <v>100</v>
      </c>
      <c r="P487" s="20">
        <f t="shared" si="72"/>
        <v>50</v>
      </c>
      <c r="Q487" s="20">
        <f t="shared" si="73"/>
        <v>16.5</v>
      </c>
      <c r="R487" s="21">
        <f t="shared" si="74"/>
        <v>62.475000000000001</v>
      </c>
      <c r="S487" s="21">
        <f t="shared" si="75"/>
        <v>51.625</v>
      </c>
      <c r="T487" s="21">
        <f t="shared" si="76"/>
        <v>42.424999999999997</v>
      </c>
      <c r="U487" s="21">
        <f t="shared" si="77"/>
        <v>54.125</v>
      </c>
      <c r="V487" s="20">
        <f t="shared" si="78"/>
        <v>52.17499999999999</v>
      </c>
      <c r="W487" s="20">
        <f t="shared" si="79"/>
        <v>52.662499999999994</v>
      </c>
    </row>
    <row r="488" spans="1:23" ht="13.5" x14ac:dyDescent="0.25">
      <c r="A488" s="3">
        <v>42717</v>
      </c>
      <c r="B488" s="2">
        <v>4.6036000000000001</v>
      </c>
      <c r="C488" s="2">
        <v>47.02508970311353</v>
      </c>
      <c r="D488" s="2">
        <v>5.198789346962851E-2</v>
      </c>
      <c r="E488" s="2">
        <v>4.6006630103430264E-2</v>
      </c>
      <c r="F488" s="2">
        <v>4.5995600000000003</v>
      </c>
      <c r="G488" s="2">
        <v>4.6071100000000005</v>
      </c>
      <c r="H488" s="2">
        <v>4.6597500000000007</v>
      </c>
      <c r="I488" s="2">
        <v>4.6136619999999997</v>
      </c>
      <c r="J488" s="17">
        <v>4.6053004999999976</v>
      </c>
      <c r="K488" s="17" t="s">
        <v>51</v>
      </c>
      <c r="L488" s="17" t="s">
        <v>54</v>
      </c>
      <c r="M488" s="17" t="s">
        <v>52</v>
      </c>
      <c r="N488" s="20">
        <f t="shared" si="70"/>
        <v>50</v>
      </c>
      <c r="O488" s="20">
        <f t="shared" si="71"/>
        <v>100</v>
      </c>
      <c r="P488" s="20">
        <f t="shared" si="72"/>
        <v>50</v>
      </c>
      <c r="Q488" s="20">
        <f t="shared" si="73"/>
        <v>83.5</v>
      </c>
      <c r="R488" s="21">
        <f t="shared" si="74"/>
        <v>72.525000000000006</v>
      </c>
      <c r="S488" s="21">
        <f t="shared" si="75"/>
        <v>68.375</v>
      </c>
      <c r="T488" s="21">
        <f t="shared" si="76"/>
        <v>72.575000000000003</v>
      </c>
      <c r="U488" s="21">
        <f t="shared" si="77"/>
        <v>70.875</v>
      </c>
      <c r="V488" s="20">
        <f t="shared" si="78"/>
        <v>71.158333333333346</v>
      </c>
      <c r="W488" s="20">
        <f t="shared" si="79"/>
        <v>71.087500000000006</v>
      </c>
    </row>
    <row r="489" spans="1:23" ht="13.5" x14ac:dyDescent="0.25">
      <c r="A489" s="3">
        <v>42718</v>
      </c>
      <c r="B489" s="2">
        <v>4.6036000000000001</v>
      </c>
      <c r="C489" s="2">
        <v>47.02508970311353</v>
      </c>
      <c r="D489" s="2">
        <v>4.2441019710889094E-2</v>
      </c>
      <c r="E489" s="2">
        <v>4.6156283015841341E-2</v>
      </c>
      <c r="F489" s="2">
        <v>4.5995600000000003</v>
      </c>
      <c r="G489" s="2">
        <v>4.6066099999999999</v>
      </c>
      <c r="H489" s="2">
        <v>4.6481650000000005</v>
      </c>
      <c r="I489" s="2">
        <v>4.619705999999999</v>
      </c>
      <c r="J489" s="17">
        <v>4.6026309999999979</v>
      </c>
      <c r="K489" s="17" t="s">
        <v>51</v>
      </c>
      <c r="L489" s="17" t="s">
        <v>54</v>
      </c>
      <c r="M489" s="17" t="s">
        <v>54</v>
      </c>
      <c r="N489" s="20">
        <f t="shared" si="70"/>
        <v>50</v>
      </c>
      <c r="O489" s="20">
        <f t="shared" si="71"/>
        <v>100</v>
      </c>
      <c r="P489" s="20">
        <f t="shared" si="72"/>
        <v>50</v>
      </c>
      <c r="Q489" s="20">
        <f t="shared" si="73"/>
        <v>49.5</v>
      </c>
      <c r="R489" s="21">
        <f t="shared" si="74"/>
        <v>67.424999999999997</v>
      </c>
      <c r="S489" s="21">
        <f t="shared" si="75"/>
        <v>59.875</v>
      </c>
      <c r="T489" s="21">
        <f t="shared" si="76"/>
        <v>57.275000000000006</v>
      </c>
      <c r="U489" s="21">
        <f t="shared" si="77"/>
        <v>62.375</v>
      </c>
      <c r="V489" s="20">
        <f t="shared" si="78"/>
        <v>61.524999999999999</v>
      </c>
      <c r="W489" s="20">
        <f t="shared" si="79"/>
        <v>61.737499999999997</v>
      </c>
    </row>
    <row r="490" spans="1:23" ht="13.5" x14ac:dyDescent="0.25">
      <c r="A490" s="3">
        <v>42719</v>
      </c>
      <c r="B490" s="2">
        <v>4.6288</v>
      </c>
      <c r="C490" s="2">
        <v>49.864279355698862</v>
      </c>
      <c r="D490" s="2">
        <v>3.2667930359045805E-2</v>
      </c>
      <c r="E490" s="2">
        <v>4.42367328304464E-2</v>
      </c>
      <c r="F490" s="2">
        <v>4.6046000000000005</v>
      </c>
      <c r="G490" s="2">
        <v>4.6086299999999998</v>
      </c>
      <c r="H490" s="2">
        <v>4.6378399999999997</v>
      </c>
      <c r="I490" s="2">
        <v>4.6261539999999997</v>
      </c>
      <c r="J490" s="17">
        <v>4.6003394999999978</v>
      </c>
      <c r="K490" s="17" t="s">
        <v>51</v>
      </c>
      <c r="L490" s="17" t="s">
        <v>54</v>
      </c>
      <c r="M490" s="17" t="s">
        <v>52</v>
      </c>
      <c r="N490" s="20">
        <f t="shared" si="70"/>
        <v>50</v>
      </c>
      <c r="O490" s="20">
        <f t="shared" si="71"/>
        <v>100</v>
      </c>
      <c r="P490" s="20">
        <f t="shared" si="72"/>
        <v>50</v>
      </c>
      <c r="Q490" s="20">
        <f t="shared" si="73"/>
        <v>83.5</v>
      </c>
      <c r="R490" s="21">
        <f t="shared" si="74"/>
        <v>72.525000000000006</v>
      </c>
      <c r="S490" s="21">
        <f t="shared" si="75"/>
        <v>68.375</v>
      </c>
      <c r="T490" s="21">
        <f t="shared" si="76"/>
        <v>72.575000000000003</v>
      </c>
      <c r="U490" s="21">
        <f t="shared" si="77"/>
        <v>70.875</v>
      </c>
      <c r="V490" s="20">
        <f t="shared" si="78"/>
        <v>71.158333333333346</v>
      </c>
      <c r="W490" s="20">
        <f t="shared" si="79"/>
        <v>71.087500000000006</v>
      </c>
    </row>
    <row r="491" spans="1:23" ht="13.5" x14ac:dyDescent="0.25">
      <c r="A491" s="3">
        <v>42720</v>
      </c>
      <c r="B491" s="2">
        <v>4.5834000000000001</v>
      </c>
      <c r="C491" s="2">
        <v>45.167597335113449</v>
      </c>
      <c r="D491" s="2">
        <v>2.7771430948239306E-2</v>
      </c>
      <c r="E491" s="2">
        <v>4.1221073401831031E-2</v>
      </c>
      <c r="F491" s="2">
        <v>4.6045999999999996</v>
      </c>
      <c r="G491" s="2">
        <v>4.6061099999999993</v>
      </c>
      <c r="H491" s="2">
        <v>4.62575</v>
      </c>
      <c r="I491" s="2">
        <v>4.6316940000000004</v>
      </c>
      <c r="J491" s="17">
        <v>4.5975439999999983</v>
      </c>
      <c r="K491" s="17" t="s">
        <v>55</v>
      </c>
      <c r="L491" s="17" t="s">
        <v>54</v>
      </c>
      <c r="M491" s="17" t="s">
        <v>54</v>
      </c>
      <c r="N491" s="20">
        <f t="shared" si="70"/>
        <v>50</v>
      </c>
      <c r="O491" s="20">
        <f t="shared" si="71"/>
        <v>100</v>
      </c>
      <c r="P491" s="20">
        <f t="shared" si="72"/>
        <v>50</v>
      </c>
      <c r="Q491" s="20">
        <f t="shared" si="73"/>
        <v>16.5</v>
      </c>
      <c r="R491" s="21">
        <f t="shared" si="74"/>
        <v>62.475000000000001</v>
      </c>
      <c r="S491" s="21">
        <f t="shared" si="75"/>
        <v>51.625</v>
      </c>
      <c r="T491" s="21">
        <f t="shared" si="76"/>
        <v>42.424999999999997</v>
      </c>
      <c r="U491" s="21">
        <f t="shared" si="77"/>
        <v>54.125</v>
      </c>
      <c r="V491" s="20">
        <f t="shared" si="78"/>
        <v>52.17499999999999</v>
      </c>
      <c r="W491" s="20">
        <f t="shared" si="79"/>
        <v>52.662499999999994</v>
      </c>
    </row>
    <row r="492" spans="1:23" ht="13.5" x14ac:dyDescent="0.25">
      <c r="A492" s="3">
        <v>42723</v>
      </c>
      <c r="B492" s="2">
        <v>4.6337999999999999</v>
      </c>
      <c r="C492" s="2">
        <v>50.717136400264543</v>
      </c>
      <c r="D492" s="2">
        <v>3.024942792326879E-2</v>
      </c>
      <c r="E492" s="2">
        <v>3.8807144005285482E-2</v>
      </c>
      <c r="F492" s="2">
        <v>4.6106400000000001</v>
      </c>
      <c r="G492" s="2">
        <v>4.6020799999999999</v>
      </c>
      <c r="H492" s="2">
        <v>4.6207149999999997</v>
      </c>
      <c r="I492" s="2">
        <v>4.6389460000000007</v>
      </c>
      <c r="J492" s="17">
        <v>4.5937409999999979</v>
      </c>
      <c r="K492" s="17" t="s">
        <v>55</v>
      </c>
      <c r="L492" s="17" t="s">
        <v>54</v>
      </c>
      <c r="M492" s="17" t="s">
        <v>49</v>
      </c>
      <c r="N492" s="20">
        <f t="shared" si="70"/>
        <v>50</v>
      </c>
      <c r="O492" s="20">
        <f t="shared" si="71"/>
        <v>100</v>
      </c>
      <c r="P492" s="20">
        <f t="shared" si="72"/>
        <v>50</v>
      </c>
      <c r="Q492" s="20">
        <f t="shared" si="73"/>
        <v>16.5</v>
      </c>
      <c r="R492" s="21">
        <f t="shared" si="74"/>
        <v>62.475000000000001</v>
      </c>
      <c r="S492" s="21">
        <f t="shared" si="75"/>
        <v>51.625</v>
      </c>
      <c r="T492" s="21">
        <f t="shared" si="76"/>
        <v>42.424999999999997</v>
      </c>
      <c r="U492" s="21">
        <f t="shared" si="77"/>
        <v>54.125</v>
      </c>
      <c r="V492" s="20">
        <f t="shared" si="78"/>
        <v>52.17499999999999</v>
      </c>
      <c r="W492" s="20">
        <f t="shared" si="79"/>
        <v>52.662499999999994</v>
      </c>
    </row>
    <row r="493" spans="1:23" ht="13.5" x14ac:dyDescent="0.25">
      <c r="A493" s="3">
        <v>42724</v>
      </c>
      <c r="B493" s="2">
        <v>4.6589999999999998</v>
      </c>
      <c r="C493" s="2">
        <v>53.264112215245724</v>
      </c>
      <c r="D493" s="2">
        <v>1.4946440619679535E-2</v>
      </c>
      <c r="E493" s="2">
        <v>3.6447320570983856E-2</v>
      </c>
      <c r="F493" s="2">
        <v>4.6217199999999998</v>
      </c>
      <c r="G493" s="2">
        <v>4.6106400000000001</v>
      </c>
      <c r="H493" s="2">
        <v>4.6214699999999995</v>
      </c>
      <c r="I493" s="2">
        <v>4.6465020000000008</v>
      </c>
      <c r="J493" s="17">
        <v>4.5889559999999969</v>
      </c>
      <c r="K493" s="17" t="s">
        <v>55</v>
      </c>
      <c r="L493" s="17" t="s">
        <v>54</v>
      </c>
      <c r="M493" s="17" t="s">
        <v>49</v>
      </c>
      <c r="N493" s="20">
        <f t="shared" si="70"/>
        <v>50</v>
      </c>
      <c r="O493" s="20">
        <f t="shared" si="71"/>
        <v>100</v>
      </c>
      <c r="P493" s="20">
        <f t="shared" si="72"/>
        <v>50</v>
      </c>
      <c r="Q493" s="20">
        <f t="shared" si="73"/>
        <v>16.5</v>
      </c>
      <c r="R493" s="21">
        <f t="shared" si="74"/>
        <v>62.475000000000001</v>
      </c>
      <c r="S493" s="21">
        <f t="shared" si="75"/>
        <v>51.625</v>
      </c>
      <c r="T493" s="21">
        <f t="shared" si="76"/>
        <v>42.424999999999997</v>
      </c>
      <c r="U493" s="21">
        <f t="shared" si="77"/>
        <v>54.125</v>
      </c>
      <c r="V493" s="20">
        <f t="shared" si="78"/>
        <v>52.17499999999999</v>
      </c>
      <c r="W493" s="20">
        <f t="shared" si="79"/>
        <v>52.662499999999994</v>
      </c>
    </row>
    <row r="494" spans="1:23" ht="13.5" x14ac:dyDescent="0.25">
      <c r="A494" s="3">
        <v>42725</v>
      </c>
      <c r="B494" s="2">
        <v>4.6489000000000003</v>
      </c>
      <c r="C494" s="2">
        <v>52.101893382342382</v>
      </c>
      <c r="D494" s="2">
        <v>7.205394263650966E-3</v>
      </c>
      <c r="E494" s="2">
        <v>3.3949053280351811E-2</v>
      </c>
      <c r="F494" s="2">
        <v>4.6307799999999997</v>
      </c>
      <c r="G494" s="2">
        <v>4.61517</v>
      </c>
      <c r="H494" s="2">
        <v>4.6197049999999997</v>
      </c>
      <c r="I494" s="2">
        <v>4.6558700000000011</v>
      </c>
      <c r="J494" s="17">
        <v>4.5848759999999977</v>
      </c>
      <c r="K494" s="17" t="s">
        <v>55</v>
      </c>
      <c r="L494" s="17" t="s">
        <v>54</v>
      </c>
      <c r="M494" s="17" t="s">
        <v>49</v>
      </c>
      <c r="N494" s="20">
        <f t="shared" si="70"/>
        <v>50</v>
      </c>
      <c r="O494" s="20">
        <f t="shared" si="71"/>
        <v>100</v>
      </c>
      <c r="P494" s="20">
        <f t="shared" si="72"/>
        <v>50</v>
      </c>
      <c r="Q494" s="20">
        <f t="shared" si="73"/>
        <v>16.5</v>
      </c>
      <c r="R494" s="21">
        <f t="shared" si="74"/>
        <v>62.475000000000001</v>
      </c>
      <c r="S494" s="21">
        <f t="shared" si="75"/>
        <v>51.625</v>
      </c>
      <c r="T494" s="21">
        <f t="shared" si="76"/>
        <v>42.424999999999997</v>
      </c>
      <c r="U494" s="21">
        <f t="shared" si="77"/>
        <v>54.125</v>
      </c>
      <c r="V494" s="20">
        <f t="shared" si="78"/>
        <v>52.17499999999999</v>
      </c>
      <c r="W494" s="20">
        <f t="shared" si="79"/>
        <v>52.662499999999994</v>
      </c>
    </row>
    <row r="495" spans="1:23" ht="13.5" x14ac:dyDescent="0.25">
      <c r="A495" s="3">
        <v>42726</v>
      </c>
      <c r="B495" s="2">
        <v>4.6237000000000004</v>
      </c>
      <c r="C495" s="2">
        <v>49.216357152361212</v>
      </c>
      <c r="D495" s="2">
        <v>2.4087865002258013E-3</v>
      </c>
      <c r="E495" s="2">
        <v>2.5551957576986611E-2</v>
      </c>
      <c r="F495" s="2">
        <v>4.6297600000000001</v>
      </c>
      <c r="G495" s="2">
        <v>4.6171799999999994</v>
      </c>
      <c r="H495" s="2">
        <v>4.6202049999999995</v>
      </c>
      <c r="I495" s="2">
        <v>4.659898000000001</v>
      </c>
      <c r="J495" s="17">
        <v>4.5807959999999976</v>
      </c>
      <c r="K495" s="17" t="s">
        <v>55</v>
      </c>
      <c r="L495" s="17" t="s">
        <v>54</v>
      </c>
      <c r="M495" s="17" t="s">
        <v>47</v>
      </c>
      <c r="N495" s="20">
        <f t="shared" si="70"/>
        <v>50</v>
      </c>
      <c r="O495" s="20">
        <f t="shared" si="71"/>
        <v>100</v>
      </c>
      <c r="P495" s="20">
        <f t="shared" si="72"/>
        <v>50</v>
      </c>
      <c r="Q495" s="20">
        <f t="shared" si="73"/>
        <v>16.5</v>
      </c>
      <c r="R495" s="21">
        <f t="shared" si="74"/>
        <v>62.475000000000001</v>
      </c>
      <c r="S495" s="21">
        <f t="shared" si="75"/>
        <v>51.625</v>
      </c>
      <c r="T495" s="21">
        <f t="shared" si="76"/>
        <v>42.424999999999997</v>
      </c>
      <c r="U495" s="21">
        <f t="shared" si="77"/>
        <v>54.125</v>
      </c>
      <c r="V495" s="20">
        <f t="shared" si="78"/>
        <v>52.17499999999999</v>
      </c>
      <c r="W495" s="20">
        <f t="shared" si="79"/>
        <v>52.662499999999994</v>
      </c>
    </row>
    <row r="496" spans="1:23" ht="13.5" x14ac:dyDescent="0.25">
      <c r="A496" s="3">
        <v>42727</v>
      </c>
      <c r="B496" s="2">
        <v>4.5834000000000001</v>
      </c>
      <c r="C496" s="2">
        <v>44.930808337066715</v>
      </c>
      <c r="D496" s="2">
        <v>-1.7282570352241677E-3</v>
      </c>
      <c r="E496" s="2">
        <v>1.3162391059031654E-2</v>
      </c>
      <c r="F496" s="2">
        <v>4.6297600000000001</v>
      </c>
      <c r="G496" s="2">
        <v>4.6171799999999994</v>
      </c>
      <c r="H496" s="2">
        <v>4.6189449999999992</v>
      </c>
      <c r="I496" s="2">
        <v>4.660400000000001</v>
      </c>
      <c r="J496" s="17">
        <v>4.5769679999999973</v>
      </c>
      <c r="K496" s="17" t="s">
        <v>55</v>
      </c>
      <c r="L496" s="17" t="s">
        <v>54</v>
      </c>
      <c r="M496" s="17" t="s">
        <v>54</v>
      </c>
      <c r="N496" s="20">
        <f t="shared" si="70"/>
        <v>50</v>
      </c>
      <c r="O496" s="20">
        <f t="shared" si="71"/>
        <v>100</v>
      </c>
      <c r="P496" s="20">
        <f t="shared" si="72"/>
        <v>50</v>
      </c>
      <c r="Q496" s="20">
        <f t="shared" si="73"/>
        <v>16.5</v>
      </c>
      <c r="R496" s="21">
        <f t="shared" si="74"/>
        <v>62.475000000000001</v>
      </c>
      <c r="S496" s="21">
        <f t="shared" si="75"/>
        <v>51.625</v>
      </c>
      <c r="T496" s="21">
        <f t="shared" si="76"/>
        <v>42.424999999999997</v>
      </c>
      <c r="U496" s="21">
        <f t="shared" si="77"/>
        <v>54.125</v>
      </c>
      <c r="V496" s="20">
        <f t="shared" si="78"/>
        <v>52.17499999999999</v>
      </c>
      <c r="W496" s="20">
        <f t="shared" si="79"/>
        <v>52.662499999999994</v>
      </c>
    </row>
    <row r="497" spans="1:23" ht="13.5" x14ac:dyDescent="0.25">
      <c r="A497" s="3">
        <v>42730</v>
      </c>
      <c r="B497" s="2">
        <v>4.5834000000000001</v>
      </c>
      <c r="C497" s="2">
        <v>44.930808337066715</v>
      </c>
      <c r="D497" s="2">
        <v>-1.8421429158737013E-3</v>
      </c>
      <c r="E497" s="2">
        <v>-4.1013220917625569E-3</v>
      </c>
      <c r="F497" s="2">
        <v>4.6196800000000007</v>
      </c>
      <c r="G497" s="2">
        <v>4.6151599999999995</v>
      </c>
      <c r="H497" s="2">
        <v>4.613904999999999</v>
      </c>
      <c r="I497" s="2">
        <v>4.6607020000000015</v>
      </c>
      <c r="J497" s="17">
        <v>4.5729889999999962</v>
      </c>
      <c r="K497" s="17" t="s">
        <v>55</v>
      </c>
      <c r="L497" s="17" t="s">
        <v>54</v>
      </c>
      <c r="M497" s="17" t="s">
        <v>47</v>
      </c>
      <c r="N497" s="20">
        <f t="shared" si="70"/>
        <v>50</v>
      </c>
      <c r="O497" s="20">
        <f t="shared" si="71"/>
        <v>100</v>
      </c>
      <c r="P497" s="20">
        <f t="shared" si="72"/>
        <v>50</v>
      </c>
      <c r="Q497" s="20">
        <f t="shared" si="73"/>
        <v>16.5</v>
      </c>
      <c r="R497" s="21">
        <f t="shared" si="74"/>
        <v>62.475000000000001</v>
      </c>
      <c r="S497" s="21">
        <f t="shared" si="75"/>
        <v>51.625</v>
      </c>
      <c r="T497" s="21">
        <f t="shared" si="76"/>
        <v>42.424999999999997</v>
      </c>
      <c r="U497" s="21">
        <f t="shared" si="77"/>
        <v>54.125</v>
      </c>
      <c r="V497" s="20">
        <f t="shared" si="78"/>
        <v>52.17499999999999</v>
      </c>
      <c r="W497" s="20">
        <f t="shared" si="79"/>
        <v>52.662499999999994</v>
      </c>
    </row>
    <row r="498" spans="1:23" ht="13.5" x14ac:dyDescent="0.25">
      <c r="A498" s="3">
        <v>42731</v>
      </c>
      <c r="B498" s="2">
        <v>4.5331000000000001</v>
      </c>
      <c r="C498" s="2">
        <v>39.901394620186842</v>
      </c>
      <c r="D498" s="2">
        <v>2.0457486923453061E-3</v>
      </c>
      <c r="E498" s="2">
        <v>-1.9240986466421584E-2</v>
      </c>
      <c r="F498" s="2">
        <v>4.5945000000000009</v>
      </c>
      <c r="G498" s="2">
        <v>4.608109999999999</v>
      </c>
      <c r="H498" s="2">
        <v>4.6076099999999993</v>
      </c>
      <c r="I498" s="2">
        <v>4.6607020000000015</v>
      </c>
      <c r="J498" s="17">
        <v>4.5685064999999963</v>
      </c>
      <c r="K498" s="17" t="s">
        <v>55</v>
      </c>
      <c r="L498" s="17" t="s">
        <v>54</v>
      </c>
      <c r="M498" s="17" t="s">
        <v>47</v>
      </c>
      <c r="N498" s="20">
        <f t="shared" si="70"/>
        <v>50</v>
      </c>
      <c r="O498" s="20">
        <f t="shared" si="71"/>
        <v>100</v>
      </c>
      <c r="P498" s="20">
        <f t="shared" si="72"/>
        <v>50</v>
      </c>
      <c r="Q498" s="20">
        <f t="shared" si="73"/>
        <v>16.5</v>
      </c>
      <c r="R498" s="21">
        <f t="shared" si="74"/>
        <v>62.475000000000001</v>
      </c>
      <c r="S498" s="21">
        <f t="shared" si="75"/>
        <v>51.625</v>
      </c>
      <c r="T498" s="21">
        <f t="shared" si="76"/>
        <v>42.424999999999997</v>
      </c>
      <c r="U498" s="21">
        <f t="shared" si="77"/>
        <v>54.125</v>
      </c>
      <c r="V498" s="20">
        <f t="shared" si="78"/>
        <v>52.17499999999999</v>
      </c>
      <c r="W498" s="20">
        <f t="shared" si="79"/>
        <v>52.662499999999994</v>
      </c>
    </row>
    <row r="499" spans="1:23" ht="13.5" x14ac:dyDescent="0.25">
      <c r="A499" s="3">
        <v>42732</v>
      </c>
      <c r="B499" s="2">
        <v>4.5331000000000001</v>
      </c>
      <c r="C499" s="2">
        <v>39.901394620186842</v>
      </c>
      <c r="D499" s="2">
        <v>5.8719230441717229E-3</v>
      </c>
      <c r="E499" s="2">
        <v>-3.5052521654708714E-2</v>
      </c>
      <c r="F499" s="2">
        <v>4.5713400000000011</v>
      </c>
      <c r="G499" s="2">
        <v>4.6010599999999986</v>
      </c>
      <c r="H499" s="2">
        <v>4.6038350000000001</v>
      </c>
      <c r="I499" s="2">
        <v>4.6612060000000008</v>
      </c>
      <c r="J499" s="17">
        <v>4.564174999999997</v>
      </c>
      <c r="K499" s="17" t="s">
        <v>55</v>
      </c>
      <c r="L499" s="17" t="s">
        <v>54</v>
      </c>
      <c r="M499" s="17" t="s">
        <v>47</v>
      </c>
      <c r="N499" s="20">
        <f t="shared" si="70"/>
        <v>50</v>
      </c>
      <c r="O499" s="20">
        <f t="shared" si="71"/>
        <v>100</v>
      </c>
      <c r="P499" s="20">
        <f t="shared" si="72"/>
        <v>50</v>
      </c>
      <c r="Q499" s="20">
        <f t="shared" si="73"/>
        <v>16.5</v>
      </c>
      <c r="R499" s="21">
        <f t="shared" si="74"/>
        <v>62.475000000000001</v>
      </c>
      <c r="S499" s="21">
        <f t="shared" si="75"/>
        <v>51.625</v>
      </c>
      <c r="T499" s="21">
        <f t="shared" si="76"/>
        <v>42.424999999999997</v>
      </c>
      <c r="U499" s="21">
        <f t="shared" si="77"/>
        <v>54.125</v>
      </c>
      <c r="V499" s="20">
        <f t="shared" si="78"/>
        <v>52.17499999999999</v>
      </c>
      <c r="W499" s="20">
        <f t="shared" si="79"/>
        <v>52.662499999999994</v>
      </c>
    </row>
    <row r="500" spans="1:23" ht="13.5" x14ac:dyDescent="0.25">
      <c r="A500" s="3">
        <v>42733</v>
      </c>
      <c r="B500" s="2">
        <v>4.5532000000000004</v>
      </c>
      <c r="C500" s="2">
        <v>42.865340131630845</v>
      </c>
      <c r="D500" s="2">
        <v>1.1994174481708697E-2</v>
      </c>
      <c r="E500" s="2">
        <v>-5.4548949476072549E-2</v>
      </c>
      <c r="F500" s="2">
        <v>4.5572400000000002</v>
      </c>
      <c r="G500" s="2">
        <v>4.5935000000000006</v>
      </c>
      <c r="H500" s="2">
        <v>4.6010650000000002</v>
      </c>
      <c r="I500" s="2">
        <v>4.6597960000000009</v>
      </c>
      <c r="J500" s="17">
        <v>4.5595409999999967</v>
      </c>
      <c r="K500" s="17" t="s">
        <v>55</v>
      </c>
      <c r="L500" s="17" t="s">
        <v>54</v>
      </c>
      <c r="M500" s="17" t="s">
        <v>47</v>
      </c>
      <c r="N500" s="20">
        <f t="shared" si="70"/>
        <v>50</v>
      </c>
      <c r="O500" s="20">
        <f t="shared" si="71"/>
        <v>100</v>
      </c>
      <c r="P500" s="20">
        <f t="shared" si="72"/>
        <v>50</v>
      </c>
      <c r="Q500" s="20">
        <f t="shared" si="73"/>
        <v>16.5</v>
      </c>
      <c r="R500" s="21">
        <f t="shared" si="74"/>
        <v>62.475000000000001</v>
      </c>
      <c r="S500" s="21">
        <f t="shared" si="75"/>
        <v>51.625</v>
      </c>
      <c r="T500" s="21">
        <f t="shared" si="76"/>
        <v>42.424999999999997</v>
      </c>
      <c r="U500" s="21">
        <f t="shared" si="77"/>
        <v>54.125</v>
      </c>
      <c r="V500" s="20">
        <f t="shared" si="78"/>
        <v>52.17499999999999</v>
      </c>
      <c r="W500" s="20">
        <f t="shared" si="79"/>
        <v>52.662499999999994</v>
      </c>
    </row>
    <row r="501" spans="1:23" ht="13.5" x14ac:dyDescent="0.25">
      <c r="A501" s="3">
        <v>42734</v>
      </c>
      <c r="B501" s="2">
        <v>4.5784000000000002</v>
      </c>
      <c r="C501" s="2">
        <v>46.432298187831208</v>
      </c>
      <c r="D501" s="2">
        <v>8.664380884545686E-3</v>
      </c>
      <c r="E501" s="2">
        <v>-7.6420371450664312E-2</v>
      </c>
      <c r="F501" s="2">
        <v>4.5562399999999998</v>
      </c>
      <c r="G501" s="2">
        <v>4.5930000000000009</v>
      </c>
      <c r="H501" s="2">
        <v>4.5995550000000005</v>
      </c>
      <c r="I501" s="2">
        <v>4.6579820000000014</v>
      </c>
      <c r="J501" s="17">
        <v>4.5551339999999962</v>
      </c>
      <c r="K501" s="17" t="s">
        <v>51</v>
      </c>
      <c r="L501" s="17" t="s">
        <v>54</v>
      </c>
      <c r="M501" s="17" t="s">
        <v>53</v>
      </c>
      <c r="N501" s="20">
        <f t="shared" si="70"/>
        <v>50</v>
      </c>
      <c r="O501" s="20">
        <f t="shared" si="71"/>
        <v>100</v>
      </c>
      <c r="P501" s="20">
        <f t="shared" si="72"/>
        <v>50</v>
      </c>
      <c r="Q501" s="20">
        <f t="shared" si="73"/>
        <v>66.5</v>
      </c>
      <c r="R501" s="21">
        <f t="shared" si="74"/>
        <v>69.974999999999994</v>
      </c>
      <c r="S501" s="21">
        <f t="shared" si="75"/>
        <v>64.125</v>
      </c>
      <c r="T501" s="21">
        <f t="shared" si="76"/>
        <v>64.924999999999997</v>
      </c>
      <c r="U501" s="21">
        <f t="shared" si="77"/>
        <v>66.625</v>
      </c>
      <c r="V501" s="20">
        <f t="shared" si="78"/>
        <v>66.341666666666654</v>
      </c>
      <c r="W501" s="20">
        <f t="shared" si="79"/>
        <v>66.412499999999994</v>
      </c>
    </row>
    <row r="502" spans="1:23" ht="13.5" x14ac:dyDescent="0.25">
      <c r="A502" s="3">
        <v>42737</v>
      </c>
      <c r="B502" s="2">
        <v>4.5834000000000001</v>
      </c>
      <c r="C502" s="2">
        <v>47.137478819081572</v>
      </c>
      <c r="D502" s="2">
        <v>1.3397284694351086E-2</v>
      </c>
      <c r="E502" s="2">
        <v>-0.10293876850279768</v>
      </c>
      <c r="F502" s="2">
        <v>4.5562400000000007</v>
      </c>
      <c r="G502" s="2">
        <v>4.5879599999999998</v>
      </c>
      <c r="H502" s="2">
        <v>4.5950199999999999</v>
      </c>
      <c r="I502" s="2">
        <v>4.6556640000000007</v>
      </c>
      <c r="J502" s="17">
        <v>4.5507519999999966</v>
      </c>
      <c r="K502" s="17" t="s">
        <v>51</v>
      </c>
      <c r="L502" s="17" t="s">
        <v>54</v>
      </c>
      <c r="M502" s="17" t="s">
        <v>54</v>
      </c>
      <c r="N502" s="20">
        <f t="shared" si="70"/>
        <v>50</v>
      </c>
      <c r="O502" s="20">
        <f t="shared" si="71"/>
        <v>100</v>
      </c>
      <c r="P502" s="20">
        <f t="shared" si="72"/>
        <v>50</v>
      </c>
      <c r="Q502" s="20">
        <f t="shared" si="73"/>
        <v>49.5</v>
      </c>
      <c r="R502" s="21">
        <f t="shared" si="74"/>
        <v>67.424999999999997</v>
      </c>
      <c r="S502" s="21">
        <f t="shared" si="75"/>
        <v>59.875</v>
      </c>
      <c r="T502" s="21">
        <f t="shared" si="76"/>
        <v>57.275000000000006</v>
      </c>
      <c r="U502" s="21">
        <f t="shared" si="77"/>
        <v>62.375</v>
      </c>
      <c r="V502" s="20">
        <f t="shared" si="78"/>
        <v>61.524999999999999</v>
      </c>
      <c r="W502" s="20">
        <f t="shared" si="79"/>
        <v>61.737499999999997</v>
      </c>
    </row>
    <row r="503" spans="1:23" ht="13.5" x14ac:dyDescent="0.25">
      <c r="A503" s="3">
        <v>42738</v>
      </c>
      <c r="B503" s="2">
        <v>4.5331000000000001</v>
      </c>
      <c r="C503" s="2">
        <v>41.253858969164838</v>
      </c>
      <c r="D503" s="2">
        <v>2.512993258301055E-2</v>
      </c>
      <c r="E503" s="2">
        <v>-0.13235233648512396</v>
      </c>
      <c r="F503" s="2">
        <v>4.5562400000000007</v>
      </c>
      <c r="G503" s="2">
        <v>4.5753700000000004</v>
      </c>
      <c r="H503" s="2">
        <v>4.5930050000000007</v>
      </c>
      <c r="I503" s="2">
        <v>4.6496200000000014</v>
      </c>
      <c r="J503" s="17">
        <v>4.5467229999999965</v>
      </c>
      <c r="K503" s="17" t="s">
        <v>51</v>
      </c>
      <c r="L503" s="17" t="s">
        <v>54</v>
      </c>
      <c r="M503" s="17" t="s">
        <v>54</v>
      </c>
      <c r="N503" s="20">
        <f t="shared" si="70"/>
        <v>50</v>
      </c>
      <c r="O503" s="20">
        <f t="shared" si="71"/>
        <v>100</v>
      </c>
      <c r="P503" s="20">
        <f t="shared" si="72"/>
        <v>50</v>
      </c>
      <c r="Q503" s="20">
        <f t="shared" si="73"/>
        <v>49.5</v>
      </c>
      <c r="R503" s="21">
        <f t="shared" si="74"/>
        <v>67.424999999999997</v>
      </c>
      <c r="S503" s="21">
        <f t="shared" si="75"/>
        <v>59.875</v>
      </c>
      <c r="T503" s="21">
        <f t="shared" si="76"/>
        <v>57.275000000000006</v>
      </c>
      <c r="U503" s="21">
        <f t="shared" si="77"/>
        <v>62.375</v>
      </c>
      <c r="V503" s="20">
        <f t="shared" si="78"/>
        <v>61.524999999999999</v>
      </c>
      <c r="W503" s="20">
        <f t="shared" si="79"/>
        <v>61.737499999999997</v>
      </c>
    </row>
    <row r="504" spans="1:23" ht="13.5" x14ac:dyDescent="0.25">
      <c r="A504" s="3">
        <v>42739</v>
      </c>
      <c r="B504" s="2">
        <v>4.5079000000000002</v>
      </c>
      <c r="C504" s="2">
        <v>38.650968607175933</v>
      </c>
      <c r="D504" s="2">
        <v>3.5783375429304876E-2</v>
      </c>
      <c r="E504" s="2">
        <v>-0.15992831496482754</v>
      </c>
      <c r="F504" s="2">
        <v>4.5511999999999997</v>
      </c>
      <c r="G504" s="2">
        <v>4.5612699999999995</v>
      </c>
      <c r="H504" s="2">
        <v>4.5882200000000006</v>
      </c>
      <c r="I504" s="2">
        <v>4.6453900000000008</v>
      </c>
      <c r="J504" s="17">
        <v>4.5426179999999956</v>
      </c>
      <c r="K504" s="17" t="s">
        <v>51</v>
      </c>
      <c r="L504" s="17" t="s">
        <v>54</v>
      </c>
      <c r="M504" s="17" t="s">
        <v>53</v>
      </c>
      <c r="N504" s="20">
        <f t="shared" si="70"/>
        <v>50</v>
      </c>
      <c r="O504" s="20">
        <f t="shared" si="71"/>
        <v>100</v>
      </c>
      <c r="P504" s="20">
        <f t="shared" si="72"/>
        <v>50</v>
      </c>
      <c r="Q504" s="20">
        <f t="shared" si="73"/>
        <v>66.5</v>
      </c>
      <c r="R504" s="21">
        <f t="shared" si="74"/>
        <v>69.974999999999994</v>
      </c>
      <c r="S504" s="21">
        <f t="shared" si="75"/>
        <v>64.125</v>
      </c>
      <c r="T504" s="21">
        <f t="shared" si="76"/>
        <v>64.924999999999997</v>
      </c>
      <c r="U504" s="21">
        <f t="shared" si="77"/>
        <v>66.625</v>
      </c>
      <c r="V504" s="20">
        <f t="shared" si="78"/>
        <v>66.341666666666654</v>
      </c>
      <c r="W504" s="20">
        <f t="shared" si="79"/>
        <v>66.412499999999994</v>
      </c>
    </row>
    <row r="505" spans="1:23" ht="13.5" x14ac:dyDescent="0.25">
      <c r="A505" s="3">
        <v>42740</v>
      </c>
      <c r="B505" s="2">
        <v>4.5079000000000002</v>
      </c>
      <c r="C505" s="2">
        <v>38.650968607175933</v>
      </c>
      <c r="D505" s="2">
        <v>4.1452216685753385E-2</v>
      </c>
      <c r="E505" s="2">
        <v>-0.17880853747138209</v>
      </c>
      <c r="F505" s="2">
        <v>4.5421399999999998</v>
      </c>
      <c r="G505" s="2">
        <v>4.54969</v>
      </c>
      <c r="H505" s="2">
        <v>4.5834350000000006</v>
      </c>
      <c r="I505" s="2">
        <v>4.6411600000000011</v>
      </c>
      <c r="J505" s="17">
        <v>4.5387144999999967</v>
      </c>
      <c r="K505" s="17" t="s">
        <v>51</v>
      </c>
      <c r="L505" s="17" t="s">
        <v>54</v>
      </c>
      <c r="M505" s="17" t="s">
        <v>53</v>
      </c>
      <c r="N505" s="20">
        <f t="shared" si="70"/>
        <v>50</v>
      </c>
      <c r="O505" s="20">
        <f t="shared" si="71"/>
        <v>100</v>
      </c>
      <c r="P505" s="20">
        <f t="shared" si="72"/>
        <v>50</v>
      </c>
      <c r="Q505" s="20">
        <f t="shared" si="73"/>
        <v>66.5</v>
      </c>
      <c r="R505" s="21">
        <f t="shared" si="74"/>
        <v>69.974999999999994</v>
      </c>
      <c r="S505" s="21">
        <f t="shared" si="75"/>
        <v>64.125</v>
      </c>
      <c r="T505" s="21">
        <f t="shared" si="76"/>
        <v>64.924999999999997</v>
      </c>
      <c r="U505" s="21">
        <f t="shared" si="77"/>
        <v>66.625</v>
      </c>
      <c r="V505" s="20">
        <f t="shared" si="78"/>
        <v>66.341666666666654</v>
      </c>
      <c r="W505" s="20">
        <f t="shared" si="79"/>
        <v>66.412499999999994</v>
      </c>
    </row>
    <row r="506" spans="1:23" ht="13.5" x14ac:dyDescent="0.25">
      <c r="A506" s="3">
        <v>42741</v>
      </c>
      <c r="B506" s="2">
        <v>4.4524999999999997</v>
      </c>
      <c r="C506" s="2">
        <v>33.294884384028862</v>
      </c>
      <c r="D506" s="2">
        <v>4.4644588420171161E-2</v>
      </c>
      <c r="E506" s="2">
        <v>-0.19034257981215158</v>
      </c>
      <c r="F506" s="2">
        <v>4.5169600000000001</v>
      </c>
      <c r="G506" s="2">
        <v>4.5366</v>
      </c>
      <c r="H506" s="2">
        <v>4.5768900000000006</v>
      </c>
      <c r="I506" s="2">
        <v>4.6366280000000009</v>
      </c>
      <c r="J506" s="17">
        <v>4.534785999999996</v>
      </c>
      <c r="K506" s="17" t="s">
        <v>55</v>
      </c>
      <c r="L506" s="17" t="s">
        <v>54</v>
      </c>
      <c r="M506" s="17" t="s">
        <v>47</v>
      </c>
      <c r="N506" s="20">
        <f t="shared" si="70"/>
        <v>50</v>
      </c>
      <c r="O506" s="20">
        <f t="shared" si="71"/>
        <v>100</v>
      </c>
      <c r="P506" s="20">
        <f t="shared" si="72"/>
        <v>50</v>
      </c>
      <c r="Q506" s="20">
        <f t="shared" si="73"/>
        <v>16.5</v>
      </c>
      <c r="R506" s="21">
        <f t="shared" si="74"/>
        <v>62.475000000000001</v>
      </c>
      <c r="S506" s="21">
        <f t="shared" si="75"/>
        <v>51.625</v>
      </c>
      <c r="T506" s="21">
        <f t="shared" si="76"/>
        <v>42.424999999999997</v>
      </c>
      <c r="U506" s="21">
        <f t="shared" si="77"/>
        <v>54.125</v>
      </c>
      <c r="V506" s="20">
        <f t="shared" si="78"/>
        <v>52.17499999999999</v>
      </c>
      <c r="W506" s="20">
        <f t="shared" si="79"/>
        <v>52.662499999999994</v>
      </c>
    </row>
    <row r="507" spans="1:23" ht="13.5" x14ac:dyDescent="0.25">
      <c r="A507" s="3">
        <v>42744</v>
      </c>
      <c r="B507" s="2">
        <v>4.4071999999999996</v>
      </c>
      <c r="C507" s="2">
        <v>29.673839711546634</v>
      </c>
      <c r="D507" s="2">
        <v>5.1484257574826664E-2</v>
      </c>
      <c r="E507" s="2">
        <v>-0.19097912904923858</v>
      </c>
      <c r="F507" s="2">
        <v>4.4817200000000001</v>
      </c>
      <c r="G507" s="2">
        <v>4.5189800000000009</v>
      </c>
      <c r="H507" s="2">
        <v>4.5670700000000002</v>
      </c>
      <c r="I507" s="2">
        <v>4.6312899999999999</v>
      </c>
      <c r="J507" s="17">
        <v>4.5311599999999963</v>
      </c>
      <c r="K507" s="17" t="s">
        <v>55</v>
      </c>
      <c r="L507" s="17" t="s">
        <v>54</v>
      </c>
      <c r="M507" s="17" t="s">
        <v>47</v>
      </c>
      <c r="N507" s="20">
        <f t="shared" si="70"/>
        <v>50</v>
      </c>
      <c r="O507" s="20">
        <f t="shared" si="71"/>
        <v>100</v>
      </c>
      <c r="P507" s="20">
        <f t="shared" si="72"/>
        <v>0</v>
      </c>
      <c r="Q507" s="20">
        <f t="shared" si="73"/>
        <v>16.5</v>
      </c>
      <c r="R507" s="21">
        <f t="shared" si="74"/>
        <v>54.975000000000001</v>
      </c>
      <c r="S507" s="21">
        <f t="shared" si="75"/>
        <v>34.125</v>
      </c>
      <c r="T507" s="21">
        <f t="shared" si="76"/>
        <v>29.925000000000001</v>
      </c>
      <c r="U507" s="21">
        <f t="shared" si="77"/>
        <v>41.625</v>
      </c>
      <c r="V507" s="20">
        <f t="shared" si="78"/>
        <v>39.674999999999997</v>
      </c>
      <c r="W507" s="20">
        <f t="shared" si="79"/>
        <v>40.162499999999994</v>
      </c>
    </row>
    <row r="508" spans="1:23" ht="13.5" x14ac:dyDescent="0.25">
      <c r="A508" s="3">
        <v>42745</v>
      </c>
      <c r="B508" s="2">
        <v>4.4071999999999996</v>
      </c>
      <c r="C508" s="2">
        <v>29.673839711546634</v>
      </c>
      <c r="D508" s="2">
        <v>5.0525773207962921E-2</v>
      </c>
      <c r="E508" s="2">
        <v>-0.18264888543159061</v>
      </c>
      <c r="F508" s="2">
        <v>4.4565399999999995</v>
      </c>
      <c r="G508" s="2">
        <v>4.5063900000000006</v>
      </c>
      <c r="H508" s="2">
        <v>4.5572500000000007</v>
      </c>
      <c r="I508" s="2">
        <v>4.6259520000000007</v>
      </c>
      <c r="J508" s="17">
        <v>4.5281129999999958</v>
      </c>
      <c r="K508" s="17" t="s">
        <v>55</v>
      </c>
      <c r="L508" s="17" t="s">
        <v>54</v>
      </c>
      <c r="M508" s="17" t="s">
        <v>47</v>
      </c>
      <c r="N508" s="20">
        <f t="shared" si="70"/>
        <v>50</v>
      </c>
      <c r="O508" s="20">
        <f t="shared" si="71"/>
        <v>100</v>
      </c>
      <c r="P508" s="20">
        <f t="shared" si="72"/>
        <v>0</v>
      </c>
      <c r="Q508" s="20">
        <f t="shared" si="73"/>
        <v>16.5</v>
      </c>
      <c r="R508" s="21">
        <f t="shared" si="74"/>
        <v>54.975000000000001</v>
      </c>
      <c r="S508" s="21">
        <f t="shared" si="75"/>
        <v>34.125</v>
      </c>
      <c r="T508" s="21">
        <f t="shared" si="76"/>
        <v>29.925000000000001</v>
      </c>
      <c r="U508" s="21">
        <f t="shared" si="77"/>
        <v>41.625</v>
      </c>
      <c r="V508" s="20">
        <f t="shared" si="78"/>
        <v>39.674999999999997</v>
      </c>
      <c r="W508" s="20">
        <f t="shared" si="79"/>
        <v>40.162499999999994</v>
      </c>
    </row>
    <row r="509" spans="1:23" ht="13.5" x14ac:dyDescent="0.25">
      <c r="A509" s="3">
        <v>42746</v>
      </c>
      <c r="B509" s="2">
        <v>4.3517000000000001</v>
      </c>
      <c r="C509" s="2">
        <v>25.702033864052396</v>
      </c>
      <c r="D509" s="2">
        <v>5.4744900576285005E-2</v>
      </c>
      <c r="E509" s="2">
        <v>-0.16587597214493338</v>
      </c>
      <c r="F509" s="2">
        <v>4.4253</v>
      </c>
      <c r="G509" s="2">
        <v>4.4882499999999999</v>
      </c>
      <c r="H509" s="2">
        <v>4.5446550000000006</v>
      </c>
      <c r="I509" s="2">
        <v>4.6205119999999997</v>
      </c>
      <c r="J509" s="17">
        <v>4.5249899999999954</v>
      </c>
      <c r="K509" s="17" t="s">
        <v>55</v>
      </c>
      <c r="L509" s="17" t="s">
        <v>54</v>
      </c>
      <c r="M509" s="17" t="s">
        <v>47</v>
      </c>
      <c r="N509" s="20">
        <f t="shared" si="70"/>
        <v>50</v>
      </c>
      <c r="O509" s="20">
        <f t="shared" si="71"/>
        <v>100</v>
      </c>
      <c r="P509" s="20">
        <f t="shared" si="72"/>
        <v>0</v>
      </c>
      <c r="Q509" s="20">
        <f t="shared" si="73"/>
        <v>16.5</v>
      </c>
      <c r="R509" s="21">
        <f t="shared" si="74"/>
        <v>54.975000000000001</v>
      </c>
      <c r="S509" s="21">
        <f t="shared" si="75"/>
        <v>34.125</v>
      </c>
      <c r="T509" s="21">
        <f t="shared" si="76"/>
        <v>29.925000000000001</v>
      </c>
      <c r="U509" s="21">
        <f t="shared" si="77"/>
        <v>41.625</v>
      </c>
      <c r="V509" s="20">
        <f t="shared" si="78"/>
        <v>39.674999999999997</v>
      </c>
      <c r="W509" s="20">
        <f t="shared" si="79"/>
        <v>40.162499999999994</v>
      </c>
    </row>
    <row r="510" spans="1:23" ht="13.5" x14ac:dyDescent="0.25">
      <c r="A510" s="3">
        <v>42747</v>
      </c>
      <c r="B510" s="2">
        <v>4.4020999999999999</v>
      </c>
      <c r="C510" s="2">
        <v>34.301858323937452</v>
      </c>
      <c r="D510" s="2">
        <v>5.8852822012133821E-2</v>
      </c>
      <c r="E510" s="2">
        <v>-0.13585739931291002</v>
      </c>
      <c r="F510" s="2">
        <v>4.4041399999999999</v>
      </c>
      <c r="G510" s="2">
        <v>4.473139999999999</v>
      </c>
      <c r="H510" s="2">
        <v>4.5333200000000007</v>
      </c>
      <c r="I510" s="2">
        <v>4.6153739999999992</v>
      </c>
      <c r="J510" s="17">
        <v>4.5226729999999957</v>
      </c>
      <c r="K510" s="17" t="s">
        <v>51</v>
      </c>
      <c r="L510" s="17" t="s">
        <v>54</v>
      </c>
      <c r="M510" s="17" t="s">
        <v>53</v>
      </c>
      <c r="N510" s="20">
        <f t="shared" si="70"/>
        <v>50</v>
      </c>
      <c r="O510" s="20">
        <f t="shared" si="71"/>
        <v>100</v>
      </c>
      <c r="P510" s="20">
        <f t="shared" si="72"/>
        <v>0</v>
      </c>
      <c r="Q510" s="20">
        <f t="shared" si="73"/>
        <v>66.5</v>
      </c>
      <c r="R510" s="21">
        <f t="shared" si="74"/>
        <v>62.475000000000001</v>
      </c>
      <c r="S510" s="21">
        <f t="shared" si="75"/>
        <v>46.625</v>
      </c>
      <c r="T510" s="21">
        <f t="shared" si="76"/>
        <v>52.424999999999997</v>
      </c>
      <c r="U510" s="21">
        <f t="shared" si="77"/>
        <v>54.125</v>
      </c>
      <c r="V510" s="20">
        <f t="shared" si="78"/>
        <v>53.841666666666661</v>
      </c>
      <c r="W510" s="20">
        <f t="shared" si="79"/>
        <v>53.912499999999994</v>
      </c>
    </row>
    <row r="511" spans="1:23" ht="13.5" x14ac:dyDescent="0.25">
      <c r="A511" s="3">
        <v>42748</v>
      </c>
      <c r="B511" s="2">
        <v>4.3971</v>
      </c>
      <c r="C511" s="2">
        <v>33.882855627635195</v>
      </c>
      <c r="D511" s="2">
        <v>6.7369822316436512E-2</v>
      </c>
      <c r="E511" s="2">
        <v>-0.10166518181045459</v>
      </c>
      <c r="F511" s="2">
        <v>4.3930600000000002</v>
      </c>
      <c r="G511" s="2">
        <v>4.4550099999999997</v>
      </c>
      <c r="H511" s="2">
        <v>4.5240050000000007</v>
      </c>
      <c r="I511" s="2">
        <v>4.6074159999999997</v>
      </c>
      <c r="J511" s="17">
        <v>4.5203309999999961</v>
      </c>
      <c r="K511" s="17" t="s">
        <v>55</v>
      </c>
      <c r="L511" s="17" t="s">
        <v>54</v>
      </c>
      <c r="M511" s="17" t="s">
        <v>47</v>
      </c>
      <c r="N511" s="20">
        <f t="shared" si="70"/>
        <v>50</v>
      </c>
      <c r="O511" s="20">
        <f t="shared" si="71"/>
        <v>100</v>
      </c>
      <c r="P511" s="20">
        <f t="shared" si="72"/>
        <v>0</v>
      </c>
      <c r="Q511" s="20">
        <f t="shared" si="73"/>
        <v>16.5</v>
      </c>
      <c r="R511" s="21">
        <f t="shared" si="74"/>
        <v>54.975000000000001</v>
      </c>
      <c r="S511" s="21">
        <f t="shared" si="75"/>
        <v>34.125</v>
      </c>
      <c r="T511" s="21">
        <f t="shared" si="76"/>
        <v>29.925000000000001</v>
      </c>
      <c r="U511" s="21">
        <f t="shared" si="77"/>
        <v>41.625</v>
      </c>
      <c r="V511" s="20">
        <f t="shared" si="78"/>
        <v>39.674999999999997</v>
      </c>
      <c r="W511" s="20">
        <f t="shared" si="79"/>
        <v>40.162499999999994</v>
      </c>
    </row>
    <row r="512" spans="1:23" ht="13.5" x14ac:dyDescent="0.25">
      <c r="A512" s="3">
        <v>42751</v>
      </c>
      <c r="B512" s="2">
        <v>4.3971</v>
      </c>
      <c r="C512" s="2">
        <v>33.882855627635195</v>
      </c>
      <c r="D512" s="2">
        <v>7.6110266175175134E-2</v>
      </c>
      <c r="E512" s="2">
        <v>-6.6865223080368894E-2</v>
      </c>
      <c r="F512" s="2">
        <v>4.3910400000000012</v>
      </c>
      <c r="G512" s="2">
        <v>4.4363800000000007</v>
      </c>
      <c r="H512" s="2">
        <v>4.5121699999999993</v>
      </c>
      <c r="I512" s="2">
        <v>4.6021779999999994</v>
      </c>
      <c r="J512" s="17">
        <v>4.5180139999999964</v>
      </c>
      <c r="K512" s="17" t="s">
        <v>51</v>
      </c>
      <c r="L512" s="17" t="s">
        <v>54</v>
      </c>
      <c r="M512" s="17" t="s">
        <v>53</v>
      </c>
      <c r="N512" s="20">
        <f t="shared" si="70"/>
        <v>50</v>
      </c>
      <c r="O512" s="20">
        <f t="shared" si="71"/>
        <v>100</v>
      </c>
      <c r="P512" s="20">
        <f t="shared" si="72"/>
        <v>0</v>
      </c>
      <c r="Q512" s="20">
        <f t="shared" si="73"/>
        <v>66.5</v>
      </c>
      <c r="R512" s="21">
        <f t="shared" si="74"/>
        <v>62.475000000000001</v>
      </c>
      <c r="S512" s="21">
        <f t="shared" si="75"/>
        <v>46.625</v>
      </c>
      <c r="T512" s="21">
        <f t="shared" si="76"/>
        <v>52.424999999999997</v>
      </c>
      <c r="U512" s="21">
        <f t="shared" si="77"/>
        <v>54.125</v>
      </c>
      <c r="V512" s="20">
        <f t="shared" si="78"/>
        <v>53.841666666666661</v>
      </c>
      <c r="W512" s="20">
        <f t="shared" si="79"/>
        <v>53.912499999999994</v>
      </c>
    </row>
    <row r="513" spans="1:23" ht="13.5" x14ac:dyDescent="0.25">
      <c r="A513" s="3">
        <v>42752</v>
      </c>
      <c r="B513" s="2">
        <v>4.5229999999999997</v>
      </c>
      <c r="C513" s="2">
        <v>51.266825592380393</v>
      </c>
      <c r="D513" s="2">
        <v>6.7149528273330539E-2</v>
      </c>
      <c r="E513" s="2">
        <v>-3.5531828430313522E-2</v>
      </c>
      <c r="F513" s="2">
        <v>4.4142000000000001</v>
      </c>
      <c r="G513" s="2">
        <v>4.4353700000000007</v>
      </c>
      <c r="H513" s="2">
        <v>4.5053699999999992</v>
      </c>
      <c r="I513" s="2">
        <v>4.5984499999999988</v>
      </c>
      <c r="J513" s="17">
        <v>4.5171324999999962</v>
      </c>
      <c r="K513" s="17" t="s">
        <v>51</v>
      </c>
      <c r="L513" s="17" t="s">
        <v>54</v>
      </c>
      <c r="M513" s="17" t="s">
        <v>52</v>
      </c>
      <c r="N513" s="20">
        <f t="shared" si="70"/>
        <v>50</v>
      </c>
      <c r="O513" s="20">
        <f t="shared" si="71"/>
        <v>100</v>
      </c>
      <c r="P513" s="20">
        <f t="shared" si="72"/>
        <v>0</v>
      </c>
      <c r="Q513" s="20">
        <f t="shared" si="73"/>
        <v>83.5</v>
      </c>
      <c r="R513" s="21">
        <f t="shared" si="74"/>
        <v>65.025000000000006</v>
      </c>
      <c r="S513" s="21">
        <f t="shared" si="75"/>
        <v>50.875</v>
      </c>
      <c r="T513" s="21">
        <f t="shared" si="76"/>
        <v>60.075000000000003</v>
      </c>
      <c r="U513" s="21">
        <f t="shared" si="77"/>
        <v>58.375</v>
      </c>
      <c r="V513" s="20">
        <f t="shared" si="78"/>
        <v>58.658333333333339</v>
      </c>
      <c r="W513" s="20">
        <f t="shared" si="79"/>
        <v>58.587500000000006</v>
      </c>
    </row>
    <row r="514" spans="1:23" ht="13.5" x14ac:dyDescent="0.25">
      <c r="A514" s="3">
        <v>42753</v>
      </c>
      <c r="B514" s="2">
        <v>4.5027999999999997</v>
      </c>
      <c r="C514" s="2">
        <v>49.038972449969343</v>
      </c>
      <c r="D514" s="2">
        <v>5.709824327019497E-2</v>
      </c>
      <c r="E514" s="2">
        <v>-1.4234425507960214E-2</v>
      </c>
      <c r="F514" s="2">
        <v>4.4444199999999991</v>
      </c>
      <c r="G514" s="2">
        <v>4.4348599999999996</v>
      </c>
      <c r="H514" s="2">
        <v>4.4980649999999986</v>
      </c>
      <c r="I514" s="2">
        <v>4.5943179999999986</v>
      </c>
      <c r="J514" s="17">
        <v>4.5164774999999961</v>
      </c>
      <c r="K514" s="17" t="s">
        <v>55</v>
      </c>
      <c r="L514" s="17" t="s">
        <v>54</v>
      </c>
      <c r="M514" s="17" t="s">
        <v>49</v>
      </c>
      <c r="N514" s="20">
        <f t="shared" ref="N514:N577" si="80">IF(D514&lt;30,50, IF(D514&gt;70, 0, 25))</f>
        <v>50</v>
      </c>
      <c r="O514" s="20">
        <f t="shared" ref="O514:O577" si="81">IF(F514-E514&gt;0.02, 100, IF(F514-E514&lt;0,0,45))</f>
        <v>100</v>
      </c>
      <c r="P514" s="20">
        <f t="shared" ref="P514:P577" si="82">IF(G514-J514&gt;10,100,IF(G514-J514&gt;5,75, IF(G514-J514&gt;0,50,0)))</f>
        <v>0</v>
      </c>
      <c r="Q514" s="20">
        <f t="shared" ref="Q514:Q577" si="83">IF(M514="confirmed bullish", 34, IF(M514="bullish divergence",17, 0))+IF(K514="bullish",33,IF(K514="bearish",0,16.5))+IF(L514="strong",33,IF(L514="weak",0,16.5))</f>
        <v>16.5</v>
      </c>
      <c r="R514" s="21">
        <f t="shared" si="74"/>
        <v>54.975000000000001</v>
      </c>
      <c r="S514" s="21">
        <f t="shared" si="75"/>
        <v>34.125</v>
      </c>
      <c r="T514" s="21">
        <f t="shared" si="76"/>
        <v>29.925000000000001</v>
      </c>
      <c r="U514" s="21">
        <f t="shared" si="77"/>
        <v>41.625</v>
      </c>
      <c r="V514" s="20">
        <f t="shared" si="78"/>
        <v>39.674999999999997</v>
      </c>
      <c r="W514" s="20">
        <f t="shared" si="79"/>
        <v>40.162499999999994</v>
      </c>
    </row>
    <row r="515" spans="1:23" ht="13.5" x14ac:dyDescent="0.25">
      <c r="A515" s="3">
        <v>42754</v>
      </c>
      <c r="B515" s="2">
        <v>4.4322999999999997</v>
      </c>
      <c r="C515" s="2">
        <v>42.153875341498939</v>
      </c>
      <c r="D515" s="2">
        <v>5.385295452676786E-2</v>
      </c>
      <c r="E515" s="2">
        <v>-6.5346375527277987E-3</v>
      </c>
      <c r="F515" s="2">
        <v>4.4504599999999996</v>
      </c>
      <c r="G515" s="2">
        <v>4.4273000000000007</v>
      </c>
      <c r="H515" s="2">
        <v>4.4884949999999986</v>
      </c>
      <c r="I515" s="2">
        <v>4.5893819999999987</v>
      </c>
      <c r="J515" s="17">
        <v>4.5157219999999967</v>
      </c>
      <c r="K515" s="17" t="s">
        <v>55</v>
      </c>
      <c r="L515" s="17" t="s">
        <v>54</v>
      </c>
      <c r="M515" s="17" t="s">
        <v>49</v>
      </c>
      <c r="N515" s="20">
        <f t="shared" si="80"/>
        <v>50</v>
      </c>
      <c r="O515" s="20">
        <f t="shared" si="81"/>
        <v>100</v>
      </c>
      <c r="P515" s="20">
        <f t="shared" si="82"/>
        <v>0</v>
      </c>
      <c r="Q515" s="20">
        <f t="shared" si="83"/>
        <v>16.5</v>
      </c>
      <c r="R515" s="21">
        <f t="shared" ref="R515:R578" si="84">0.35*N515+O515*0.35+P515*0.15+Q515*0.15</f>
        <v>54.975000000000001</v>
      </c>
      <c r="S515" s="21">
        <f t="shared" ref="S515:S578" si="85">N515*0.2+O515*0.2+P515*0.35+Q515*0.25</f>
        <v>34.125</v>
      </c>
      <c r="T515" s="21">
        <f t="shared" ref="T515:T578" si="86">N515*0.15+O515*0.15+P515*0.25+Q515*0.45</f>
        <v>29.925000000000001</v>
      </c>
      <c r="U515" s="21">
        <f t="shared" ref="U515:U578" si="87">0.25*SUM(N515:Q515)</f>
        <v>41.625</v>
      </c>
      <c r="V515" s="20">
        <f t="shared" ref="V515:V578" si="88">SUM(R515:T515)/3</f>
        <v>39.674999999999997</v>
      </c>
      <c r="W515" s="20">
        <f t="shared" ref="W515:W578" si="89">SUM(R515:U515)/4</f>
        <v>40.162499999999994</v>
      </c>
    </row>
    <row r="516" spans="1:23" ht="13.5" x14ac:dyDescent="0.25">
      <c r="A516" s="3">
        <v>42755</v>
      </c>
      <c r="B516" s="2">
        <v>4.4272999999999998</v>
      </c>
      <c r="C516" s="2">
        <v>41.70663656904545</v>
      </c>
      <c r="D516" s="2">
        <v>4.3405472411241597E-2</v>
      </c>
      <c r="E516" s="2">
        <v>-1.1039190569291998E-2</v>
      </c>
      <c r="F516" s="2">
        <v>4.4564999999999992</v>
      </c>
      <c r="G516" s="2">
        <v>4.4247800000000002</v>
      </c>
      <c r="H516" s="2">
        <v>4.4806899999999992</v>
      </c>
      <c r="I516" s="2">
        <v>4.5843459999999991</v>
      </c>
      <c r="J516" s="17">
        <v>4.5158224999999961</v>
      </c>
      <c r="K516" s="17" t="s">
        <v>55</v>
      </c>
      <c r="L516" s="17" t="s">
        <v>54</v>
      </c>
      <c r="M516" s="17" t="s">
        <v>49</v>
      </c>
      <c r="N516" s="20">
        <f t="shared" si="80"/>
        <v>50</v>
      </c>
      <c r="O516" s="20">
        <f t="shared" si="81"/>
        <v>100</v>
      </c>
      <c r="P516" s="20">
        <f t="shared" si="82"/>
        <v>0</v>
      </c>
      <c r="Q516" s="20">
        <f t="shared" si="83"/>
        <v>16.5</v>
      </c>
      <c r="R516" s="21">
        <f t="shared" si="84"/>
        <v>54.975000000000001</v>
      </c>
      <c r="S516" s="21">
        <f t="shared" si="85"/>
        <v>34.125</v>
      </c>
      <c r="T516" s="21">
        <f t="shared" si="86"/>
        <v>29.925000000000001</v>
      </c>
      <c r="U516" s="21">
        <f t="shared" si="87"/>
        <v>41.625</v>
      </c>
      <c r="V516" s="20">
        <f t="shared" si="88"/>
        <v>39.674999999999997</v>
      </c>
      <c r="W516" s="20">
        <f t="shared" si="89"/>
        <v>40.162499999999994</v>
      </c>
    </row>
    <row r="517" spans="1:23" ht="13.5" x14ac:dyDescent="0.25">
      <c r="A517" s="3">
        <v>42758</v>
      </c>
      <c r="B517" s="2">
        <v>4.3819999999999997</v>
      </c>
      <c r="C517" s="2">
        <v>37.79425985246079</v>
      </c>
      <c r="D517" s="2">
        <v>3.1398978190686933E-2</v>
      </c>
      <c r="E517" s="2">
        <v>-2.5132689129545999E-2</v>
      </c>
      <c r="F517" s="2">
        <v>4.4534800000000008</v>
      </c>
      <c r="G517" s="2">
        <v>4.4222600000000005</v>
      </c>
      <c r="H517" s="2">
        <v>4.4706200000000003</v>
      </c>
      <c r="I517" s="2">
        <v>4.5781019999999986</v>
      </c>
      <c r="J517" s="17">
        <v>4.5149664999999963</v>
      </c>
      <c r="K517" s="17" t="s">
        <v>55</v>
      </c>
      <c r="L517" s="17" t="s">
        <v>54</v>
      </c>
      <c r="M517" s="17" t="s">
        <v>47</v>
      </c>
      <c r="N517" s="20">
        <f t="shared" si="80"/>
        <v>50</v>
      </c>
      <c r="O517" s="20">
        <f t="shared" si="81"/>
        <v>100</v>
      </c>
      <c r="P517" s="20">
        <f t="shared" si="82"/>
        <v>0</v>
      </c>
      <c r="Q517" s="20">
        <f t="shared" si="83"/>
        <v>16.5</v>
      </c>
      <c r="R517" s="21">
        <f t="shared" si="84"/>
        <v>54.975000000000001</v>
      </c>
      <c r="S517" s="21">
        <f t="shared" si="85"/>
        <v>34.125</v>
      </c>
      <c r="T517" s="21">
        <f t="shared" si="86"/>
        <v>29.925000000000001</v>
      </c>
      <c r="U517" s="21">
        <f t="shared" si="87"/>
        <v>41.625</v>
      </c>
      <c r="V517" s="20">
        <f t="shared" si="88"/>
        <v>39.674999999999997</v>
      </c>
      <c r="W517" s="20">
        <f t="shared" si="89"/>
        <v>40.162499999999994</v>
      </c>
    </row>
    <row r="518" spans="1:23" ht="13.5" x14ac:dyDescent="0.25">
      <c r="A518" s="3">
        <v>42759</v>
      </c>
      <c r="B518" s="2">
        <v>4.4122000000000003</v>
      </c>
      <c r="C518" s="2">
        <v>41.719381106041432</v>
      </c>
      <c r="D518" s="2">
        <v>1.9684500061298849E-2</v>
      </c>
      <c r="E518" s="2">
        <v>-4.6017701919997808E-2</v>
      </c>
      <c r="F518" s="2">
        <v>4.4313199999999995</v>
      </c>
      <c r="G518" s="2">
        <v>4.4227600000000002</v>
      </c>
      <c r="H518" s="2">
        <v>4.464575</v>
      </c>
      <c r="I518" s="2">
        <v>4.5713519999999992</v>
      </c>
      <c r="J518" s="17">
        <v>4.5138079999999956</v>
      </c>
      <c r="K518" s="17" t="s">
        <v>55</v>
      </c>
      <c r="L518" s="17" t="s">
        <v>54</v>
      </c>
      <c r="M518" s="17" t="s">
        <v>47</v>
      </c>
      <c r="N518" s="20">
        <f t="shared" si="80"/>
        <v>50</v>
      </c>
      <c r="O518" s="20">
        <f t="shared" si="81"/>
        <v>100</v>
      </c>
      <c r="P518" s="20">
        <f t="shared" si="82"/>
        <v>0</v>
      </c>
      <c r="Q518" s="20">
        <f t="shared" si="83"/>
        <v>16.5</v>
      </c>
      <c r="R518" s="21">
        <f t="shared" si="84"/>
        <v>54.975000000000001</v>
      </c>
      <c r="S518" s="21">
        <f t="shared" si="85"/>
        <v>34.125</v>
      </c>
      <c r="T518" s="21">
        <f t="shared" si="86"/>
        <v>29.925000000000001</v>
      </c>
      <c r="U518" s="21">
        <f t="shared" si="87"/>
        <v>41.625</v>
      </c>
      <c r="V518" s="20">
        <f t="shared" si="88"/>
        <v>39.674999999999997</v>
      </c>
      <c r="W518" s="20">
        <f t="shared" si="89"/>
        <v>40.162499999999994</v>
      </c>
    </row>
    <row r="519" spans="1:23" ht="13.5" x14ac:dyDescent="0.25">
      <c r="A519" s="3">
        <v>42760</v>
      </c>
      <c r="B519" s="2">
        <v>4.3567999999999998</v>
      </c>
      <c r="C519" s="2">
        <v>37.095266245641547</v>
      </c>
      <c r="D519" s="2">
        <v>5.790427452105007E-3</v>
      </c>
      <c r="E519" s="2">
        <v>-7.3645377769603948E-2</v>
      </c>
      <c r="F519" s="2">
        <v>4.40212</v>
      </c>
      <c r="G519" s="2">
        <v>4.4232699999999996</v>
      </c>
      <c r="H519" s="2">
        <v>4.4557599999999997</v>
      </c>
      <c r="I519" s="2">
        <v>4.5617819999999991</v>
      </c>
      <c r="J519" s="17">
        <v>4.5122969999999958</v>
      </c>
      <c r="K519" s="17" t="s">
        <v>55</v>
      </c>
      <c r="L519" s="17" t="s">
        <v>54</v>
      </c>
      <c r="M519" s="17" t="s">
        <v>47</v>
      </c>
      <c r="N519" s="20">
        <f t="shared" si="80"/>
        <v>50</v>
      </c>
      <c r="O519" s="20">
        <f t="shared" si="81"/>
        <v>100</v>
      </c>
      <c r="P519" s="20">
        <f t="shared" si="82"/>
        <v>0</v>
      </c>
      <c r="Q519" s="20">
        <f t="shared" si="83"/>
        <v>16.5</v>
      </c>
      <c r="R519" s="21">
        <f t="shared" si="84"/>
        <v>54.975000000000001</v>
      </c>
      <c r="S519" s="21">
        <f t="shared" si="85"/>
        <v>34.125</v>
      </c>
      <c r="T519" s="21">
        <f t="shared" si="86"/>
        <v>29.925000000000001</v>
      </c>
      <c r="U519" s="21">
        <f t="shared" si="87"/>
        <v>41.625</v>
      </c>
      <c r="V519" s="20">
        <f t="shared" si="88"/>
        <v>39.674999999999997</v>
      </c>
      <c r="W519" s="20">
        <f t="shared" si="89"/>
        <v>40.162499999999994</v>
      </c>
    </row>
    <row r="520" spans="1:23" ht="13.5" x14ac:dyDescent="0.25">
      <c r="A520" s="3">
        <v>42761</v>
      </c>
      <c r="B520" s="2">
        <v>4.3315999999999999</v>
      </c>
      <c r="C520" s="2">
        <v>35.184875381416575</v>
      </c>
      <c r="D520" s="2">
        <v>4.4011634141085665E-3</v>
      </c>
      <c r="E520" s="2">
        <v>-0.10552559018663313</v>
      </c>
      <c r="F520" s="2">
        <v>4.3819800000000004</v>
      </c>
      <c r="G520" s="2">
        <v>4.41622</v>
      </c>
      <c r="H520" s="2">
        <v>4.44468</v>
      </c>
      <c r="I520" s="2">
        <v>4.5517079999999988</v>
      </c>
      <c r="J520" s="17">
        <v>4.5110379999999957</v>
      </c>
      <c r="K520" s="17" t="s">
        <v>55</v>
      </c>
      <c r="L520" s="17" t="s">
        <v>54</v>
      </c>
      <c r="M520" s="17" t="s">
        <v>47</v>
      </c>
      <c r="N520" s="20">
        <f t="shared" si="80"/>
        <v>50</v>
      </c>
      <c r="O520" s="20">
        <f t="shared" si="81"/>
        <v>100</v>
      </c>
      <c r="P520" s="20">
        <f t="shared" si="82"/>
        <v>0</v>
      </c>
      <c r="Q520" s="20">
        <f t="shared" si="83"/>
        <v>16.5</v>
      </c>
      <c r="R520" s="21">
        <f t="shared" si="84"/>
        <v>54.975000000000001</v>
      </c>
      <c r="S520" s="21">
        <f t="shared" si="85"/>
        <v>34.125</v>
      </c>
      <c r="T520" s="21">
        <f t="shared" si="86"/>
        <v>29.925000000000001</v>
      </c>
      <c r="U520" s="21">
        <f t="shared" si="87"/>
        <v>41.625</v>
      </c>
      <c r="V520" s="20">
        <f t="shared" si="88"/>
        <v>39.674999999999997</v>
      </c>
      <c r="W520" s="20">
        <f t="shared" si="89"/>
        <v>40.162499999999994</v>
      </c>
    </row>
    <row r="521" spans="1:23" ht="13.5" x14ac:dyDescent="0.25">
      <c r="A521" s="3">
        <v>42762</v>
      </c>
      <c r="B521" s="2">
        <v>4.3014000000000001</v>
      </c>
      <c r="C521" s="2">
        <v>32.992049630705992</v>
      </c>
      <c r="D521" s="2">
        <v>5.5337780462867414E-3</v>
      </c>
      <c r="E521" s="2">
        <v>-0.1362580580572533</v>
      </c>
      <c r="F521" s="2">
        <v>4.3567999999999998</v>
      </c>
      <c r="G521" s="2">
        <v>4.40665</v>
      </c>
      <c r="H521" s="2">
        <v>4.4308299999999994</v>
      </c>
      <c r="I521" s="2">
        <v>4.541231999999999</v>
      </c>
      <c r="J521" s="17">
        <v>4.5098794999999949</v>
      </c>
      <c r="K521" s="17" t="s">
        <v>55</v>
      </c>
      <c r="L521" s="17" t="s">
        <v>54</v>
      </c>
      <c r="M521" s="17" t="s">
        <v>47</v>
      </c>
      <c r="N521" s="20">
        <f t="shared" si="80"/>
        <v>50</v>
      </c>
      <c r="O521" s="20">
        <f t="shared" si="81"/>
        <v>100</v>
      </c>
      <c r="P521" s="20">
        <f t="shared" si="82"/>
        <v>0</v>
      </c>
      <c r="Q521" s="20">
        <f t="shared" si="83"/>
        <v>16.5</v>
      </c>
      <c r="R521" s="21">
        <f t="shared" si="84"/>
        <v>54.975000000000001</v>
      </c>
      <c r="S521" s="21">
        <f t="shared" si="85"/>
        <v>34.125</v>
      </c>
      <c r="T521" s="21">
        <f t="shared" si="86"/>
        <v>29.925000000000001</v>
      </c>
      <c r="U521" s="21">
        <f t="shared" si="87"/>
        <v>41.625</v>
      </c>
      <c r="V521" s="20">
        <f t="shared" si="88"/>
        <v>39.674999999999997</v>
      </c>
      <c r="W521" s="20">
        <f t="shared" si="89"/>
        <v>40.162499999999994</v>
      </c>
    </row>
    <row r="522" spans="1:23" ht="13.5" x14ac:dyDescent="0.25">
      <c r="A522" s="3">
        <v>42765</v>
      </c>
      <c r="B522" s="2">
        <v>4.2812000000000001</v>
      </c>
      <c r="C522" s="2">
        <v>31.574576768027313</v>
      </c>
      <c r="D522" s="2">
        <v>8.9449857718246761E-3</v>
      </c>
      <c r="E522" s="2">
        <v>-0.16693791152481027</v>
      </c>
      <c r="F522" s="2">
        <v>4.3366400000000001</v>
      </c>
      <c r="G522" s="2">
        <v>4.39506</v>
      </c>
      <c r="H522" s="2">
        <v>4.4157200000000003</v>
      </c>
      <c r="I522" s="2">
        <v>4.5321660000000001</v>
      </c>
      <c r="J522" s="17">
        <v>4.5086199999999952</v>
      </c>
      <c r="K522" s="17" t="s">
        <v>55</v>
      </c>
      <c r="L522" s="17" t="s">
        <v>54</v>
      </c>
      <c r="M522" s="17" t="s">
        <v>47</v>
      </c>
      <c r="N522" s="20">
        <f t="shared" si="80"/>
        <v>50</v>
      </c>
      <c r="O522" s="20">
        <f t="shared" si="81"/>
        <v>100</v>
      </c>
      <c r="P522" s="20">
        <f t="shared" si="82"/>
        <v>0</v>
      </c>
      <c r="Q522" s="20">
        <f t="shared" si="83"/>
        <v>16.5</v>
      </c>
      <c r="R522" s="21">
        <f t="shared" si="84"/>
        <v>54.975000000000001</v>
      </c>
      <c r="S522" s="21">
        <f t="shared" si="85"/>
        <v>34.125</v>
      </c>
      <c r="T522" s="21">
        <f t="shared" si="86"/>
        <v>29.925000000000001</v>
      </c>
      <c r="U522" s="21">
        <f t="shared" si="87"/>
        <v>41.625</v>
      </c>
      <c r="V522" s="20">
        <f t="shared" si="88"/>
        <v>39.674999999999997</v>
      </c>
      <c r="W522" s="20">
        <f t="shared" si="89"/>
        <v>40.162499999999994</v>
      </c>
    </row>
    <row r="523" spans="1:23" ht="13.5" x14ac:dyDescent="0.25">
      <c r="A523" s="3">
        <v>42766</v>
      </c>
      <c r="B523" s="2">
        <v>4.2309000000000001</v>
      </c>
      <c r="C523" s="2">
        <v>28.3125619817461</v>
      </c>
      <c r="D523" s="2">
        <v>3.5931601673350855E-2</v>
      </c>
      <c r="E523" s="2">
        <v>-0.19715145501602338</v>
      </c>
      <c r="F523" s="2">
        <v>4.3003799999999996</v>
      </c>
      <c r="G523" s="2">
        <v>4.36585</v>
      </c>
      <c r="H523" s="2">
        <v>4.4006099999999995</v>
      </c>
      <c r="I523" s="2">
        <v>4.5239059999999993</v>
      </c>
      <c r="J523" s="17">
        <v>4.5072604999999957</v>
      </c>
      <c r="K523" s="17" t="s">
        <v>55</v>
      </c>
      <c r="L523" s="17" t="s">
        <v>54</v>
      </c>
      <c r="M523" s="17" t="s">
        <v>47</v>
      </c>
      <c r="N523" s="20">
        <f t="shared" si="80"/>
        <v>50</v>
      </c>
      <c r="O523" s="20">
        <f t="shared" si="81"/>
        <v>100</v>
      </c>
      <c r="P523" s="20">
        <f t="shared" si="82"/>
        <v>0</v>
      </c>
      <c r="Q523" s="20">
        <f t="shared" si="83"/>
        <v>16.5</v>
      </c>
      <c r="R523" s="21">
        <f t="shared" si="84"/>
        <v>54.975000000000001</v>
      </c>
      <c r="S523" s="21">
        <f t="shared" si="85"/>
        <v>34.125</v>
      </c>
      <c r="T523" s="21">
        <f t="shared" si="86"/>
        <v>29.925000000000001</v>
      </c>
      <c r="U523" s="21">
        <f t="shared" si="87"/>
        <v>41.625</v>
      </c>
      <c r="V523" s="20">
        <f t="shared" si="88"/>
        <v>39.674999999999997</v>
      </c>
      <c r="W523" s="20">
        <f t="shared" si="89"/>
        <v>40.162499999999994</v>
      </c>
    </row>
    <row r="524" spans="1:23" ht="13.5" x14ac:dyDescent="0.25">
      <c r="A524" s="3">
        <v>42767</v>
      </c>
      <c r="B524" s="2">
        <v>4.2257999999999996</v>
      </c>
      <c r="C524" s="2">
        <v>27.996739732798162</v>
      </c>
      <c r="D524" s="2">
        <v>5.7264345166872843E-2</v>
      </c>
      <c r="E524" s="2">
        <v>-0.22685867782619129</v>
      </c>
      <c r="F524" s="2">
        <v>4.2741799999999994</v>
      </c>
      <c r="G524" s="2">
        <v>4.3381499999999997</v>
      </c>
      <c r="H524" s="2">
        <v>4.3865049999999997</v>
      </c>
      <c r="I524" s="2">
        <v>4.5147379999999995</v>
      </c>
      <c r="J524" s="17">
        <v>4.505975999999996</v>
      </c>
      <c r="K524" s="17" t="s">
        <v>55</v>
      </c>
      <c r="L524" s="17" t="s">
        <v>54</v>
      </c>
      <c r="M524" s="17" t="s">
        <v>47</v>
      </c>
      <c r="N524" s="20">
        <f t="shared" si="80"/>
        <v>50</v>
      </c>
      <c r="O524" s="20">
        <f t="shared" si="81"/>
        <v>100</v>
      </c>
      <c r="P524" s="20">
        <f t="shared" si="82"/>
        <v>0</v>
      </c>
      <c r="Q524" s="20">
        <f t="shared" si="83"/>
        <v>16.5</v>
      </c>
      <c r="R524" s="21">
        <f t="shared" si="84"/>
        <v>54.975000000000001</v>
      </c>
      <c r="S524" s="21">
        <f t="shared" si="85"/>
        <v>34.125</v>
      </c>
      <c r="T524" s="21">
        <f t="shared" si="86"/>
        <v>29.925000000000001</v>
      </c>
      <c r="U524" s="21">
        <f t="shared" si="87"/>
        <v>41.625</v>
      </c>
      <c r="V524" s="20">
        <f t="shared" si="88"/>
        <v>39.674999999999997</v>
      </c>
      <c r="W524" s="20">
        <f t="shared" si="89"/>
        <v>40.162499999999994</v>
      </c>
    </row>
    <row r="525" spans="1:23" ht="13.5" x14ac:dyDescent="0.25">
      <c r="A525" s="3">
        <v>42768</v>
      </c>
      <c r="B525" s="2">
        <v>4.2257999999999996</v>
      </c>
      <c r="C525" s="2">
        <v>27.996739732798162</v>
      </c>
      <c r="D525" s="2">
        <v>6.5635989269583028E-2</v>
      </c>
      <c r="E525" s="2">
        <v>-0.24521008755431339</v>
      </c>
      <c r="F525" s="2">
        <v>4.2530199999999994</v>
      </c>
      <c r="G525" s="2">
        <v>4.3174999999999999</v>
      </c>
      <c r="H525" s="2">
        <v>4.3724000000000007</v>
      </c>
      <c r="I525" s="2">
        <v>4.5069799999999995</v>
      </c>
      <c r="J525" s="17">
        <v>4.5048424999999961</v>
      </c>
      <c r="K525" s="17" t="s">
        <v>55</v>
      </c>
      <c r="L525" s="17" t="s">
        <v>54</v>
      </c>
      <c r="M525" s="17" t="s">
        <v>47</v>
      </c>
      <c r="N525" s="20">
        <f t="shared" si="80"/>
        <v>50</v>
      </c>
      <c r="O525" s="20">
        <f t="shared" si="81"/>
        <v>100</v>
      </c>
      <c r="P525" s="20">
        <f t="shared" si="82"/>
        <v>0</v>
      </c>
      <c r="Q525" s="20">
        <f t="shared" si="83"/>
        <v>16.5</v>
      </c>
      <c r="R525" s="21">
        <f t="shared" si="84"/>
        <v>54.975000000000001</v>
      </c>
      <c r="S525" s="21">
        <f t="shared" si="85"/>
        <v>34.125</v>
      </c>
      <c r="T525" s="21">
        <f t="shared" si="86"/>
        <v>29.925000000000001</v>
      </c>
      <c r="U525" s="21">
        <f t="shared" si="87"/>
        <v>41.625</v>
      </c>
      <c r="V525" s="20">
        <f t="shared" si="88"/>
        <v>39.674999999999997</v>
      </c>
      <c r="W525" s="20">
        <f t="shared" si="89"/>
        <v>40.162499999999994</v>
      </c>
    </row>
    <row r="526" spans="1:23" ht="13.5" x14ac:dyDescent="0.25">
      <c r="A526" s="3">
        <v>42769</v>
      </c>
      <c r="B526" s="2">
        <v>4.3064</v>
      </c>
      <c r="C526" s="2">
        <v>40.219220388328573</v>
      </c>
      <c r="D526" s="2">
        <v>6.7060656423905129E-2</v>
      </c>
      <c r="E526" s="2">
        <v>-0.25863194489756092</v>
      </c>
      <c r="F526" s="2">
        <v>4.2540199999999997</v>
      </c>
      <c r="G526" s="2">
        <v>4.3054099999999993</v>
      </c>
      <c r="H526" s="2">
        <v>4.3650949999999993</v>
      </c>
      <c r="I526" s="2">
        <v>4.5009359999999994</v>
      </c>
      <c r="J526" s="17">
        <v>4.503834999999996</v>
      </c>
      <c r="K526" s="17" t="s">
        <v>55</v>
      </c>
      <c r="L526" s="17" t="s">
        <v>54</v>
      </c>
      <c r="M526" s="17" t="s">
        <v>49</v>
      </c>
      <c r="N526" s="20">
        <f t="shared" si="80"/>
        <v>50</v>
      </c>
      <c r="O526" s="20">
        <f t="shared" si="81"/>
        <v>100</v>
      </c>
      <c r="P526" s="20">
        <f t="shared" si="82"/>
        <v>0</v>
      </c>
      <c r="Q526" s="20">
        <f t="shared" si="83"/>
        <v>16.5</v>
      </c>
      <c r="R526" s="21">
        <f t="shared" si="84"/>
        <v>54.975000000000001</v>
      </c>
      <c r="S526" s="21">
        <f t="shared" si="85"/>
        <v>34.125</v>
      </c>
      <c r="T526" s="21">
        <f t="shared" si="86"/>
        <v>29.925000000000001</v>
      </c>
      <c r="U526" s="21">
        <f t="shared" si="87"/>
        <v>41.625</v>
      </c>
      <c r="V526" s="20">
        <f t="shared" si="88"/>
        <v>39.674999999999997</v>
      </c>
      <c r="W526" s="20">
        <f t="shared" si="89"/>
        <v>40.162499999999994</v>
      </c>
    </row>
    <row r="527" spans="1:23" ht="13.5" x14ac:dyDescent="0.25">
      <c r="A527" s="3">
        <v>42772</v>
      </c>
      <c r="B527" s="2">
        <v>4.2107000000000001</v>
      </c>
      <c r="C527" s="2">
        <v>33.046359616829733</v>
      </c>
      <c r="D527" s="2">
        <v>6.8910060531433892E-2</v>
      </c>
      <c r="E527" s="2">
        <v>-0.27307656789406742</v>
      </c>
      <c r="F527" s="2">
        <v>4.2399199999999997</v>
      </c>
      <c r="G527" s="2">
        <v>4.2882800000000003</v>
      </c>
      <c r="H527" s="2">
        <v>4.35527</v>
      </c>
      <c r="I527" s="2">
        <v>4.4914659999999991</v>
      </c>
      <c r="J527" s="17">
        <v>4.5023489999999962</v>
      </c>
      <c r="K527" s="17" t="s">
        <v>55</v>
      </c>
      <c r="L527" s="17" t="s">
        <v>54</v>
      </c>
      <c r="M527" s="17" t="s">
        <v>47</v>
      </c>
      <c r="N527" s="20">
        <f t="shared" si="80"/>
        <v>50</v>
      </c>
      <c r="O527" s="20">
        <f t="shared" si="81"/>
        <v>100</v>
      </c>
      <c r="P527" s="20">
        <f t="shared" si="82"/>
        <v>0</v>
      </c>
      <c r="Q527" s="20">
        <f t="shared" si="83"/>
        <v>16.5</v>
      </c>
      <c r="R527" s="21">
        <f t="shared" si="84"/>
        <v>54.975000000000001</v>
      </c>
      <c r="S527" s="21">
        <f t="shared" si="85"/>
        <v>34.125</v>
      </c>
      <c r="T527" s="21">
        <f t="shared" si="86"/>
        <v>29.925000000000001</v>
      </c>
      <c r="U527" s="21">
        <f t="shared" si="87"/>
        <v>41.625</v>
      </c>
      <c r="V527" s="20">
        <f t="shared" si="88"/>
        <v>39.674999999999997</v>
      </c>
      <c r="W527" s="20">
        <f t="shared" si="89"/>
        <v>40.162499999999994</v>
      </c>
    </row>
    <row r="528" spans="1:23" ht="13.5" x14ac:dyDescent="0.25">
      <c r="A528" s="3">
        <v>42773</v>
      </c>
      <c r="B528" s="2">
        <v>4.2812000000000001</v>
      </c>
      <c r="C528" s="2">
        <v>41.345313204520217</v>
      </c>
      <c r="D528" s="2">
        <v>7.0949792404496392E-2</v>
      </c>
      <c r="E528" s="2">
        <v>-0.28965830236141737</v>
      </c>
      <c r="F528" s="2">
        <v>4.249979999999999</v>
      </c>
      <c r="G528" s="2">
        <v>4.2751800000000006</v>
      </c>
      <c r="H528" s="2">
        <v>4.3489699999999996</v>
      </c>
      <c r="I528" s="2">
        <v>4.4839099999999998</v>
      </c>
      <c r="J528" s="17">
        <v>4.5010894999999955</v>
      </c>
      <c r="K528" s="17" t="s">
        <v>51</v>
      </c>
      <c r="L528" s="17" t="s">
        <v>54</v>
      </c>
      <c r="M528" s="17" t="s">
        <v>52</v>
      </c>
      <c r="N528" s="20">
        <f t="shared" si="80"/>
        <v>50</v>
      </c>
      <c r="O528" s="20">
        <f t="shared" si="81"/>
        <v>100</v>
      </c>
      <c r="P528" s="20">
        <f t="shared" si="82"/>
        <v>0</v>
      </c>
      <c r="Q528" s="20">
        <f t="shared" si="83"/>
        <v>83.5</v>
      </c>
      <c r="R528" s="21">
        <f t="shared" si="84"/>
        <v>65.025000000000006</v>
      </c>
      <c r="S528" s="21">
        <f t="shared" si="85"/>
        <v>50.875</v>
      </c>
      <c r="T528" s="21">
        <f t="shared" si="86"/>
        <v>60.075000000000003</v>
      </c>
      <c r="U528" s="21">
        <f t="shared" si="87"/>
        <v>58.375</v>
      </c>
      <c r="V528" s="20">
        <f t="shared" si="88"/>
        <v>58.658333333333339</v>
      </c>
      <c r="W528" s="20">
        <f t="shared" si="89"/>
        <v>58.587500000000006</v>
      </c>
    </row>
    <row r="529" spans="1:23" ht="13.5" x14ac:dyDescent="0.25">
      <c r="A529" s="3">
        <v>42774</v>
      </c>
      <c r="B529" s="2">
        <v>4.2912999999999997</v>
      </c>
      <c r="C529" s="2">
        <v>42.445944884070258</v>
      </c>
      <c r="D529" s="2">
        <v>6.396098071069023E-2</v>
      </c>
      <c r="E529" s="2">
        <v>-0.31085044699257675</v>
      </c>
      <c r="F529" s="2">
        <v>4.2630799999999995</v>
      </c>
      <c r="G529" s="2">
        <v>4.2686299999999999</v>
      </c>
      <c r="H529" s="2">
        <v>4.3459499999999993</v>
      </c>
      <c r="I529" s="2">
        <v>4.4775640000000001</v>
      </c>
      <c r="J529" s="17">
        <v>4.4992004999999962</v>
      </c>
      <c r="K529" s="17" t="s">
        <v>51</v>
      </c>
      <c r="L529" s="17" t="s">
        <v>54</v>
      </c>
      <c r="M529" s="17" t="s">
        <v>52</v>
      </c>
      <c r="N529" s="20">
        <f t="shared" si="80"/>
        <v>50</v>
      </c>
      <c r="O529" s="20">
        <f t="shared" si="81"/>
        <v>100</v>
      </c>
      <c r="P529" s="20">
        <f t="shared" si="82"/>
        <v>0</v>
      </c>
      <c r="Q529" s="20">
        <f t="shared" si="83"/>
        <v>83.5</v>
      </c>
      <c r="R529" s="21">
        <f t="shared" si="84"/>
        <v>65.025000000000006</v>
      </c>
      <c r="S529" s="21">
        <f t="shared" si="85"/>
        <v>50.875</v>
      </c>
      <c r="T529" s="21">
        <f t="shared" si="86"/>
        <v>60.075000000000003</v>
      </c>
      <c r="U529" s="21">
        <f t="shared" si="87"/>
        <v>58.375</v>
      </c>
      <c r="V529" s="20">
        <f t="shared" si="88"/>
        <v>58.658333333333339</v>
      </c>
      <c r="W529" s="20">
        <f t="shared" si="89"/>
        <v>58.587500000000006</v>
      </c>
    </row>
    <row r="530" spans="1:23" ht="13.5" x14ac:dyDescent="0.25">
      <c r="A530" s="3">
        <v>42775</v>
      </c>
      <c r="B530" s="2">
        <v>4.4172000000000002</v>
      </c>
      <c r="C530" s="2">
        <v>54.026638852721518</v>
      </c>
      <c r="D530" s="2">
        <v>4.5300105671830515E-2</v>
      </c>
      <c r="E530" s="2">
        <v>-0.33823015406598878</v>
      </c>
      <c r="F530" s="2">
        <v>4.3013599999999999</v>
      </c>
      <c r="G530" s="2">
        <v>4.2771899999999992</v>
      </c>
      <c r="H530" s="2">
        <v>4.3467049999999992</v>
      </c>
      <c r="I530" s="2">
        <v>4.4737360000000015</v>
      </c>
      <c r="J530" s="17">
        <v>4.497286499999996</v>
      </c>
      <c r="K530" s="17" t="s">
        <v>51</v>
      </c>
      <c r="L530" s="17" t="s">
        <v>54</v>
      </c>
      <c r="M530" s="17" t="s">
        <v>52</v>
      </c>
      <c r="N530" s="20">
        <f t="shared" si="80"/>
        <v>50</v>
      </c>
      <c r="O530" s="20">
        <f t="shared" si="81"/>
        <v>100</v>
      </c>
      <c r="P530" s="20">
        <f t="shared" si="82"/>
        <v>0</v>
      </c>
      <c r="Q530" s="20">
        <f t="shared" si="83"/>
        <v>83.5</v>
      </c>
      <c r="R530" s="21">
        <f t="shared" si="84"/>
        <v>65.025000000000006</v>
      </c>
      <c r="S530" s="21">
        <f t="shared" si="85"/>
        <v>50.875</v>
      </c>
      <c r="T530" s="21">
        <f t="shared" si="86"/>
        <v>60.075000000000003</v>
      </c>
      <c r="U530" s="21">
        <f t="shared" si="87"/>
        <v>58.375</v>
      </c>
      <c r="V530" s="20">
        <f t="shared" si="88"/>
        <v>58.658333333333339</v>
      </c>
      <c r="W530" s="20">
        <f t="shared" si="89"/>
        <v>58.587500000000006</v>
      </c>
    </row>
    <row r="531" spans="1:23" ht="13.5" x14ac:dyDescent="0.25">
      <c r="A531" s="3">
        <v>42776</v>
      </c>
      <c r="B531" s="2">
        <v>4.4725999999999999</v>
      </c>
      <c r="C531" s="2">
        <v>58.028666986948686</v>
      </c>
      <c r="D531" s="2">
        <v>2.0438165334584646E-2</v>
      </c>
      <c r="E531" s="2">
        <v>-0.36888807482570296</v>
      </c>
      <c r="F531" s="2">
        <v>4.3346</v>
      </c>
      <c r="G531" s="2">
        <v>4.2943100000000003</v>
      </c>
      <c r="H531" s="2">
        <v>4.3504799999999992</v>
      </c>
      <c r="I531" s="2">
        <v>4.4710160000000005</v>
      </c>
      <c r="J531" s="17">
        <v>4.4949944999999953</v>
      </c>
      <c r="K531" s="17" t="s">
        <v>51</v>
      </c>
      <c r="L531" s="17" t="s">
        <v>54</v>
      </c>
      <c r="M531" s="17" t="s">
        <v>52</v>
      </c>
      <c r="N531" s="20">
        <f t="shared" si="80"/>
        <v>50</v>
      </c>
      <c r="O531" s="20">
        <f t="shared" si="81"/>
        <v>100</v>
      </c>
      <c r="P531" s="20">
        <f t="shared" si="82"/>
        <v>0</v>
      </c>
      <c r="Q531" s="20">
        <f t="shared" si="83"/>
        <v>83.5</v>
      </c>
      <c r="R531" s="21">
        <f t="shared" si="84"/>
        <v>65.025000000000006</v>
      </c>
      <c r="S531" s="21">
        <f t="shared" si="85"/>
        <v>50.875</v>
      </c>
      <c r="T531" s="21">
        <f t="shared" si="86"/>
        <v>60.075000000000003</v>
      </c>
      <c r="U531" s="21">
        <f t="shared" si="87"/>
        <v>58.375</v>
      </c>
      <c r="V531" s="20">
        <f t="shared" si="88"/>
        <v>58.658333333333339</v>
      </c>
      <c r="W531" s="20">
        <f t="shared" si="89"/>
        <v>58.587500000000006</v>
      </c>
    </row>
    <row r="532" spans="1:23" ht="13.5" x14ac:dyDescent="0.25">
      <c r="A532" s="3">
        <v>42779</v>
      </c>
      <c r="B532" s="2">
        <v>4.4272999999999998</v>
      </c>
      <c r="C532" s="2">
        <v>53.897121196974382</v>
      </c>
      <c r="D532" s="2">
        <v>-9.7661031806772769E-4</v>
      </c>
      <c r="E532" s="2">
        <v>-0.39728876142344316</v>
      </c>
      <c r="F532" s="2">
        <v>4.3779199999999996</v>
      </c>
      <c r="G532" s="2">
        <v>4.3089200000000005</v>
      </c>
      <c r="H532" s="2">
        <v>4.3519899999999998</v>
      </c>
      <c r="I532" s="2">
        <v>4.4660800000000016</v>
      </c>
      <c r="J532" s="17">
        <v>4.4924509999999955</v>
      </c>
      <c r="K532" s="17" t="s">
        <v>51</v>
      </c>
      <c r="L532" s="17" t="s">
        <v>54</v>
      </c>
      <c r="M532" s="17" t="s">
        <v>52</v>
      </c>
      <c r="N532" s="20">
        <f t="shared" si="80"/>
        <v>50</v>
      </c>
      <c r="O532" s="20">
        <f t="shared" si="81"/>
        <v>100</v>
      </c>
      <c r="P532" s="20">
        <f t="shared" si="82"/>
        <v>0</v>
      </c>
      <c r="Q532" s="20">
        <f t="shared" si="83"/>
        <v>83.5</v>
      </c>
      <c r="R532" s="21">
        <f t="shared" si="84"/>
        <v>65.025000000000006</v>
      </c>
      <c r="S532" s="21">
        <f t="shared" si="85"/>
        <v>50.875</v>
      </c>
      <c r="T532" s="21">
        <f t="shared" si="86"/>
        <v>60.075000000000003</v>
      </c>
      <c r="U532" s="21">
        <f t="shared" si="87"/>
        <v>58.375</v>
      </c>
      <c r="V532" s="20">
        <f t="shared" si="88"/>
        <v>58.658333333333339</v>
      </c>
      <c r="W532" s="20">
        <f t="shared" si="89"/>
        <v>58.587500000000006</v>
      </c>
    </row>
    <row r="533" spans="1:23" ht="13.5" x14ac:dyDescent="0.25">
      <c r="A533" s="3">
        <v>42780</v>
      </c>
      <c r="B533" s="2">
        <v>4.2057000000000002</v>
      </c>
      <c r="C533" s="2">
        <v>39.195569077124375</v>
      </c>
      <c r="D533" s="2">
        <v>-1.0732042976776768E-2</v>
      </c>
      <c r="E533" s="2">
        <v>-0.41611692620303126</v>
      </c>
      <c r="F533" s="2">
        <v>4.3628200000000001</v>
      </c>
      <c r="G533" s="2">
        <v>4.3064</v>
      </c>
      <c r="H533" s="2">
        <v>4.336125</v>
      </c>
      <c r="I533" s="2">
        <v>4.4587260000000013</v>
      </c>
      <c r="J533" s="17">
        <v>4.4888499999999958</v>
      </c>
      <c r="K533" s="17" t="s">
        <v>51</v>
      </c>
      <c r="L533" s="17" t="s">
        <v>54</v>
      </c>
      <c r="M533" s="17" t="s">
        <v>53</v>
      </c>
      <c r="N533" s="20">
        <f t="shared" si="80"/>
        <v>50</v>
      </c>
      <c r="O533" s="20">
        <f t="shared" si="81"/>
        <v>100</v>
      </c>
      <c r="P533" s="20">
        <f t="shared" si="82"/>
        <v>0</v>
      </c>
      <c r="Q533" s="20">
        <f t="shared" si="83"/>
        <v>66.5</v>
      </c>
      <c r="R533" s="21">
        <f t="shared" si="84"/>
        <v>62.475000000000001</v>
      </c>
      <c r="S533" s="21">
        <f t="shared" si="85"/>
        <v>46.625</v>
      </c>
      <c r="T533" s="21">
        <f t="shared" si="86"/>
        <v>52.424999999999997</v>
      </c>
      <c r="U533" s="21">
        <f t="shared" si="87"/>
        <v>54.125</v>
      </c>
      <c r="V533" s="20">
        <f t="shared" si="88"/>
        <v>53.841666666666661</v>
      </c>
      <c r="W533" s="20">
        <f t="shared" si="89"/>
        <v>53.912499999999994</v>
      </c>
    </row>
    <row r="534" spans="1:23" ht="13.5" x14ac:dyDescent="0.25">
      <c r="A534" s="3">
        <v>42781</v>
      </c>
      <c r="B534" s="2">
        <v>4.3567999999999998</v>
      </c>
      <c r="C534" s="2">
        <v>49.342228657142677</v>
      </c>
      <c r="D534" s="2">
        <v>-2.994291422816886E-2</v>
      </c>
      <c r="E534" s="2">
        <v>-0.41771282154415662</v>
      </c>
      <c r="F534" s="2">
        <v>4.3759199999999998</v>
      </c>
      <c r="G534" s="2">
        <v>4.3194999999999997</v>
      </c>
      <c r="H534" s="2">
        <v>4.3288249999999993</v>
      </c>
      <c r="I534" s="2">
        <v>4.4537900000000015</v>
      </c>
      <c r="J534" s="17">
        <v>4.4864324999999967</v>
      </c>
      <c r="K534" s="17" t="s">
        <v>51</v>
      </c>
      <c r="L534" s="17" t="s">
        <v>54</v>
      </c>
      <c r="M534" s="17" t="s">
        <v>52</v>
      </c>
      <c r="N534" s="20">
        <f t="shared" si="80"/>
        <v>50</v>
      </c>
      <c r="O534" s="20">
        <f t="shared" si="81"/>
        <v>100</v>
      </c>
      <c r="P534" s="20">
        <f t="shared" si="82"/>
        <v>0</v>
      </c>
      <c r="Q534" s="20">
        <f t="shared" si="83"/>
        <v>83.5</v>
      </c>
      <c r="R534" s="21">
        <f t="shared" si="84"/>
        <v>65.025000000000006</v>
      </c>
      <c r="S534" s="21">
        <f t="shared" si="85"/>
        <v>50.875</v>
      </c>
      <c r="T534" s="21">
        <f t="shared" si="86"/>
        <v>60.075000000000003</v>
      </c>
      <c r="U534" s="21">
        <f t="shared" si="87"/>
        <v>58.375</v>
      </c>
      <c r="V534" s="20">
        <f t="shared" si="88"/>
        <v>58.658333333333339</v>
      </c>
      <c r="W534" s="20">
        <f t="shared" si="89"/>
        <v>58.587500000000006</v>
      </c>
    </row>
    <row r="535" spans="1:23" ht="13.5" x14ac:dyDescent="0.25">
      <c r="A535" s="3">
        <v>42782</v>
      </c>
      <c r="B535" s="2">
        <v>4.3315999999999999</v>
      </c>
      <c r="C535" s="2">
        <v>47.90640147326598</v>
      </c>
      <c r="D535" s="2">
        <v>-4.4279147667540819E-2</v>
      </c>
      <c r="E535" s="2">
        <v>-0.41821118409903174</v>
      </c>
      <c r="F535" s="2">
        <v>4.3587999999999996</v>
      </c>
      <c r="G535" s="2">
        <v>4.3300799999999997</v>
      </c>
      <c r="H535" s="2">
        <v>4.3237899999999989</v>
      </c>
      <c r="I535" s="2">
        <v>4.4483500000000014</v>
      </c>
      <c r="J535" s="17">
        <v>4.4845939999999969</v>
      </c>
      <c r="K535" s="17" t="s">
        <v>55</v>
      </c>
      <c r="L535" s="17" t="s">
        <v>54</v>
      </c>
      <c r="M535" s="17" t="s">
        <v>47</v>
      </c>
      <c r="N535" s="20">
        <f t="shared" si="80"/>
        <v>50</v>
      </c>
      <c r="O535" s="20">
        <f t="shared" si="81"/>
        <v>100</v>
      </c>
      <c r="P535" s="20">
        <f t="shared" si="82"/>
        <v>0</v>
      </c>
      <c r="Q535" s="20">
        <f t="shared" si="83"/>
        <v>16.5</v>
      </c>
      <c r="R535" s="21">
        <f t="shared" si="84"/>
        <v>54.975000000000001</v>
      </c>
      <c r="S535" s="21">
        <f t="shared" si="85"/>
        <v>34.125</v>
      </c>
      <c r="T535" s="21">
        <f t="shared" si="86"/>
        <v>29.925000000000001</v>
      </c>
      <c r="U535" s="21">
        <f t="shared" si="87"/>
        <v>41.625</v>
      </c>
      <c r="V535" s="20">
        <f t="shared" si="88"/>
        <v>39.674999999999997</v>
      </c>
      <c r="W535" s="20">
        <f t="shared" si="89"/>
        <v>40.162499999999994</v>
      </c>
    </row>
    <row r="536" spans="1:23" ht="13.5" x14ac:dyDescent="0.25">
      <c r="A536" s="3">
        <v>42783</v>
      </c>
      <c r="B536" s="2">
        <v>4.3315999999999999</v>
      </c>
      <c r="C536" s="2">
        <v>47.906401473265973</v>
      </c>
      <c r="D536" s="2">
        <v>-4.3812331727816733E-2</v>
      </c>
      <c r="E536" s="2">
        <v>-0.41992744969873919</v>
      </c>
      <c r="F536" s="2">
        <v>4.3305999999999996</v>
      </c>
      <c r="G536" s="2">
        <v>4.3326000000000011</v>
      </c>
      <c r="H536" s="2">
        <v>4.3190049999999989</v>
      </c>
      <c r="I536" s="2">
        <v>4.4433140000000009</v>
      </c>
      <c r="J536" s="17">
        <v>4.4824534999999965</v>
      </c>
      <c r="K536" s="17" t="s">
        <v>55</v>
      </c>
      <c r="L536" s="17" t="s">
        <v>54</v>
      </c>
      <c r="M536" s="17" t="s">
        <v>47</v>
      </c>
      <c r="N536" s="20">
        <f t="shared" si="80"/>
        <v>50</v>
      </c>
      <c r="O536" s="20">
        <f t="shared" si="81"/>
        <v>100</v>
      </c>
      <c r="P536" s="20">
        <f t="shared" si="82"/>
        <v>0</v>
      </c>
      <c r="Q536" s="20">
        <f t="shared" si="83"/>
        <v>16.5</v>
      </c>
      <c r="R536" s="21">
        <f t="shared" si="84"/>
        <v>54.975000000000001</v>
      </c>
      <c r="S536" s="21">
        <f t="shared" si="85"/>
        <v>34.125</v>
      </c>
      <c r="T536" s="21">
        <f t="shared" si="86"/>
        <v>29.925000000000001</v>
      </c>
      <c r="U536" s="21">
        <f t="shared" si="87"/>
        <v>41.625</v>
      </c>
      <c r="V536" s="20">
        <f t="shared" si="88"/>
        <v>39.674999999999997</v>
      </c>
      <c r="W536" s="20">
        <f t="shared" si="89"/>
        <v>40.162499999999994</v>
      </c>
    </row>
    <row r="537" spans="1:23" ht="13.5" x14ac:dyDescent="0.25">
      <c r="A537" s="3">
        <v>42786</v>
      </c>
      <c r="B537" s="2">
        <v>4.3215000000000003</v>
      </c>
      <c r="C537" s="2">
        <v>47.267060984422585</v>
      </c>
      <c r="D537" s="2">
        <v>-5.7209415174156675E-2</v>
      </c>
      <c r="E537" s="2">
        <v>-0.42217595866901492</v>
      </c>
      <c r="F537" s="2">
        <v>4.3094400000000004</v>
      </c>
      <c r="G537" s="2">
        <v>4.34368</v>
      </c>
      <c r="H537" s="2">
        <v>4.3159799999999997</v>
      </c>
      <c r="I537" s="2">
        <v>4.4376720000000009</v>
      </c>
      <c r="J537" s="17">
        <v>4.4801614999999968</v>
      </c>
      <c r="K537" s="17" t="s">
        <v>55</v>
      </c>
      <c r="L537" s="17" t="s">
        <v>54</v>
      </c>
      <c r="M537" s="17" t="s">
        <v>47</v>
      </c>
      <c r="N537" s="20">
        <f t="shared" si="80"/>
        <v>50</v>
      </c>
      <c r="O537" s="20">
        <f t="shared" si="81"/>
        <v>100</v>
      </c>
      <c r="P537" s="20">
        <f t="shared" si="82"/>
        <v>0</v>
      </c>
      <c r="Q537" s="20">
        <f t="shared" si="83"/>
        <v>16.5</v>
      </c>
      <c r="R537" s="21">
        <f t="shared" si="84"/>
        <v>54.975000000000001</v>
      </c>
      <c r="S537" s="21">
        <f t="shared" si="85"/>
        <v>34.125</v>
      </c>
      <c r="T537" s="21">
        <f t="shared" si="86"/>
        <v>29.925000000000001</v>
      </c>
      <c r="U537" s="21">
        <f t="shared" si="87"/>
        <v>41.625</v>
      </c>
      <c r="V537" s="20">
        <f t="shared" si="88"/>
        <v>39.674999999999997</v>
      </c>
      <c r="W537" s="20">
        <f t="shared" si="89"/>
        <v>40.162499999999994</v>
      </c>
    </row>
    <row r="538" spans="1:23" ht="13.5" x14ac:dyDescent="0.25">
      <c r="A538" s="3">
        <v>42787</v>
      </c>
      <c r="B538" s="2">
        <v>4.2812000000000001</v>
      </c>
      <c r="C538" s="2">
        <v>44.703472709285236</v>
      </c>
      <c r="D538" s="2">
        <v>-5.4485085507622877E-2</v>
      </c>
      <c r="E538" s="2">
        <v>-0.42406817193996488</v>
      </c>
      <c r="F538" s="2">
        <v>4.3245400000000007</v>
      </c>
      <c r="G538" s="2">
        <v>4.34368</v>
      </c>
      <c r="H538" s="2">
        <v>4.309429999999999</v>
      </c>
      <c r="I538" s="2">
        <v>4.4312240000000012</v>
      </c>
      <c r="J538" s="17">
        <v>4.4780709999999964</v>
      </c>
      <c r="K538" s="17" t="s">
        <v>55</v>
      </c>
      <c r="L538" s="17" t="s">
        <v>54</v>
      </c>
      <c r="M538" s="17" t="s">
        <v>49</v>
      </c>
      <c r="N538" s="20">
        <f t="shared" si="80"/>
        <v>50</v>
      </c>
      <c r="O538" s="20">
        <f t="shared" si="81"/>
        <v>100</v>
      </c>
      <c r="P538" s="20">
        <f t="shared" si="82"/>
        <v>0</v>
      </c>
      <c r="Q538" s="20">
        <f t="shared" si="83"/>
        <v>16.5</v>
      </c>
      <c r="R538" s="21">
        <f t="shared" si="84"/>
        <v>54.975000000000001</v>
      </c>
      <c r="S538" s="21">
        <f t="shared" si="85"/>
        <v>34.125</v>
      </c>
      <c r="T538" s="21">
        <f t="shared" si="86"/>
        <v>29.925000000000001</v>
      </c>
      <c r="U538" s="21">
        <f t="shared" si="87"/>
        <v>41.625</v>
      </c>
      <c r="V538" s="20">
        <f t="shared" si="88"/>
        <v>39.674999999999997</v>
      </c>
      <c r="W538" s="20">
        <f t="shared" si="89"/>
        <v>40.162499999999994</v>
      </c>
    </row>
    <row r="539" spans="1:23" ht="13.5" x14ac:dyDescent="0.25">
      <c r="A539" s="3">
        <v>42788</v>
      </c>
      <c r="B539" s="2">
        <v>4.2812000000000001</v>
      </c>
      <c r="C539" s="2">
        <v>44.703472709285236</v>
      </c>
      <c r="D539" s="2">
        <v>-5.0175880378485971E-2</v>
      </c>
      <c r="E539" s="2">
        <v>-0.42587156379898011</v>
      </c>
      <c r="F539" s="2">
        <v>4.3094200000000003</v>
      </c>
      <c r="G539" s="2">
        <v>4.34267</v>
      </c>
      <c r="H539" s="2">
        <v>4.3056499999999991</v>
      </c>
      <c r="I539" s="2">
        <v>4.4247760000000014</v>
      </c>
      <c r="J539" s="17">
        <v>4.476181999999997</v>
      </c>
      <c r="K539" s="17" t="s">
        <v>55</v>
      </c>
      <c r="L539" s="17" t="s">
        <v>54</v>
      </c>
      <c r="M539" s="17" t="s">
        <v>47</v>
      </c>
      <c r="N539" s="20">
        <f t="shared" si="80"/>
        <v>50</v>
      </c>
      <c r="O539" s="20">
        <f t="shared" si="81"/>
        <v>100</v>
      </c>
      <c r="P539" s="20">
        <f t="shared" si="82"/>
        <v>0</v>
      </c>
      <c r="Q539" s="20">
        <f t="shared" si="83"/>
        <v>16.5</v>
      </c>
      <c r="R539" s="21">
        <f t="shared" si="84"/>
        <v>54.975000000000001</v>
      </c>
      <c r="S539" s="21">
        <f t="shared" si="85"/>
        <v>34.125</v>
      </c>
      <c r="T539" s="21">
        <f t="shared" si="86"/>
        <v>29.925000000000001</v>
      </c>
      <c r="U539" s="21">
        <f t="shared" si="87"/>
        <v>41.625</v>
      </c>
      <c r="V539" s="20">
        <f t="shared" si="88"/>
        <v>39.674999999999997</v>
      </c>
      <c r="W539" s="20">
        <f t="shared" si="89"/>
        <v>40.162499999999994</v>
      </c>
    </row>
    <row r="540" spans="1:23" ht="13.5" x14ac:dyDescent="0.25">
      <c r="A540" s="3">
        <v>42789</v>
      </c>
      <c r="B540" s="2">
        <v>4.3215000000000003</v>
      </c>
      <c r="C540" s="2">
        <v>47.97585473017201</v>
      </c>
      <c r="D540" s="2">
        <v>-2.9728772310033236E-2</v>
      </c>
      <c r="E540" s="2">
        <v>-0.40912731927089918</v>
      </c>
      <c r="F540" s="2">
        <v>4.3073999999999995</v>
      </c>
      <c r="G540" s="2">
        <v>4.3331</v>
      </c>
      <c r="H540" s="2">
        <v>4.3051449999999996</v>
      </c>
      <c r="I540" s="2">
        <v>4.4186300000000021</v>
      </c>
      <c r="J540" s="17">
        <v>4.4740409999999979</v>
      </c>
      <c r="K540" s="17" t="s">
        <v>51</v>
      </c>
      <c r="L540" s="17" t="s">
        <v>54</v>
      </c>
      <c r="M540" s="17" t="s">
        <v>53</v>
      </c>
      <c r="N540" s="20">
        <f t="shared" si="80"/>
        <v>50</v>
      </c>
      <c r="O540" s="20">
        <f t="shared" si="81"/>
        <v>100</v>
      </c>
      <c r="P540" s="20">
        <f t="shared" si="82"/>
        <v>0</v>
      </c>
      <c r="Q540" s="20">
        <f t="shared" si="83"/>
        <v>66.5</v>
      </c>
      <c r="R540" s="21">
        <f t="shared" si="84"/>
        <v>62.475000000000001</v>
      </c>
      <c r="S540" s="21">
        <f t="shared" si="85"/>
        <v>46.625</v>
      </c>
      <c r="T540" s="21">
        <f t="shared" si="86"/>
        <v>52.424999999999997</v>
      </c>
      <c r="U540" s="21">
        <f t="shared" si="87"/>
        <v>54.125</v>
      </c>
      <c r="V540" s="20">
        <f t="shared" si="88"/>
        <v>53.841666666666661</v>
      </c>
      <c r="W540" s="20">
        <f t="shared" si="89"/>
        <v>53.912499999999994</v>
      </c>
    </row>
    <row r="541" spans="1:23" ht="13.5" x14ac:dyDescent="0.25">
      <c r="A541" s="3">
        <v>42790</v>
      </c>
      <c r="B541" s="2">
        <v>4.2309000000000001</v>
      </c>
      <c r="C541" s="2">
        <v>41.963486890693183</v>
      </c>
      <c r="D541" s="2">
        <v>2.9546174565329153E-3</v>
      </c>
      <c r="E541" s="2">
        <v>-0.38366601559392594</v>
      </c>
      <c r="F541" s="2">
        <v>4.2872600000000007</v>
      </c>
      <c r="G541" s="2">
        <v>4.3089299999999993</v>
      </c>
      <c r="H541" s="2">
        <v>4.3016200000000007</v>
      </c>
      <c r="I541" s="2">
        <v>4.4115800000000016</v>
      </c>
      <c r="J541" s="17">
        <v>4.4717744999999978</v>
      </c>
      <c r="K541" s="17" t="s">
        <v>51</v>
      </c>
      <c r="L541" s="17" t="s">
        <v>54</v>
      </c>
      <c r="M541" s="17" t="s">
        <v>53</v>
      </c>
      <c r="N541" s="20">
        <f t="shared" si="80"/>
        <v>50</v>
      </c>
      <c r="O541" s="20">
        <f t="shared" si="81"/>
        <v>100</v>
      </c>
      <c r="P541" s="20">
        <f t="shared" si="82"/>
        <v>0</v>
      </c>
      <c r="Q541" s="20">
        <f t="shared" si="83"/>
        <v>66.5</v>
      </c>
      <c r="R541" s="21">
        <f t="shared" si="84"/>
        <v>62.475000000000001</v>
      </c>
      <c r="S541" s="21">
        <f t="shared" si="85"/>
        <v>46.625</v>
      </c>
      <c r="T541" s="21">
        <f t="shared" si="86"/>
        <v>52.424999999999997</v>
      </c>
      <c r="U541" s="21">
        <f t="shared" si="87"/>
        <v>54.125</v>
      </c>
      <c r="V541" s="20">
        <f t="shared" si="88"/>
        <v>53.841666666666661</v>
      </c>
      <c r="W541" s="20">
        <f t="shared" si="89"/>
        <v>53.912499999999994</v>
      </c>
    </row>
    <row r="542" spans="1:23" ht="13.5" x14ac:dyDescent="0.25">
      <c r="A542" s="3">
        <v>42793</v>
      </c>
      <c r="B542" s="2">
        <v>4.4172000000000002</v>
      </c>
      <c r="C542" s="2">
        <v>54.570907095248145</v>
      </c>
      <c r="D542" s="2">
        <v>1.0512776191516693E-2</v>
      </c>
      <c r="E542" s="2">
        <v>-0.36222830782129734</v>
      </c>
      <c r="F542" s="2">
        <v>4.3064000000000009</v>
      </c>
      <c r="G542" s="2">
        <v>4.3079200000000002</v>
      </c>
      <c r="H542" s="2">
        <v>4.3084199999999999</v>
      </c>
      <c r="I542" s="2">
        <v>4.4072480000000009</v>
      </c>
      <c r="J542" s="17">
        <v>4.4701879999999985</v>
      </c>
      <c r="K542" s="17" t="s">
        <v>51</v>
      </c>
      <c r="L542" s="17" t="s">
        <v>54</v>
      </c>
      <c r="M542" s="17" t="s">
        <v>52</v>
      </c>
      <c r="N542" s="20">
        <f t="shared" si="80"/>
        <v>50</v>
      </c>
      <c r="O542" s="20">
        <f t="shared" si="81"/>
        <v>100</v>
      </c>
      <c r="P542" s="20">
        <f t="shared" si="82"/>
        <v>0</v>
      </c>
      <c r="Q542" s="20">
        <f t="shared" si="83"/>
        <v>83.5</v>
      </c>
      <c r="R542" s="21">
        <f t="shared" si="84"/>
        <v>65.025000000000006</v>
      </c>
      <c r="S542" s="21">
        <f t="shared" si="85"/>
        <v>50.875</v>
      </c>
      <c r="T542" s="21">
        <f t="shared" si="86"/>
        <v>60.075000000000003</v>
      </c>
      <c r="U542" s="21">
        <f t="shared" si="87"/>
        <v>58.375</v>
      </c>
      <c r="V542" s="20">
        <f t="shared" si="88"/>
        <v>58.658333333333339</v>
      </c>
      <c r="W542" s="20">
        <f t="shared" si="89"/>
        <v>58.587500000000006</v>
      </c>
    </row>
    <row r="543" spans="1:23" ht="13.5" x14ac:dyDescent="0.25">
      <c r="A543" s="3">
        <v>42794</v>
      </c>
      <c r="B543" s="2">
        <v>4.6791</v>
      </c>
      <c r="C543" s="2">
        <v>65.813897377093326</v>
      </c>
      <c r="D543" s="2">
        <v>-3.7062601166446996E-2</v>
      </c>
      <c r="E543" s="2">
        <v>-0.34227807091965196</v>
      </c>
      <c r="F543" s="2">
        <v>4.3859800000000009</v>
      </c>
      <c r="G543" s="2">
        <v>4.3552599999999995</v>
      </c>
      <c r="H543" s="2">
        <v>4.3308300000000006</v>
      </c>
      <c r="I543" s="2">
        <v>4.4076500000000012</v>
      </c>
      <c r="J543" s="17">
        <v>4.4697849999999981</v>
      </c>
      <c r="K543" s="17" t="s">
        <v>51</v>
      </c>
      <c r="L543" s="17" t="s">
        <v>54</v>
      </c>
      <c r="M543" s="17" t="s">
        <v>52</v>
      </c>
      <c r="N543" s="20">
        <f t="shared" si="80"/>
        <v>50</v>
      </c>
      <c r="O543" s="20">
        <f t="shared" si="81"/>
        <v>100</v>
      </c>
      <c r="P543" s="20">
        <f t="shared" si="82"/>
        <v>0</v>
      </c>
      <c r="Q543" s="20">
        <f t="shared" si="83"/>
        <v>83.5</v>
      </c>
      <c r="R543" s="21">
        <f t="shared" si="84"/>
        <v>65.025000000000006</v>
      </c>
      <c r="S543" s="21">
        <f t="shared" si="85"/>
        <v>50.875</v>
      </c>
      <c r="T543" s="21">
        <f t="shared" si="86"/>
        <v>60.075000000000003</v>
      </c>
      <c r="U543" s="21">
        <f t="shared" si="87"/>
        <v>58.375</v>
      </c>
      <c r="V543" s="20">
        <f t="shared" si="88"/>
        <v>58.658333333333339</v>
      </c>
      <c r="W543" s="20">
        <f t="shared" si="89"/>
        <v>58.587500000000006</v>
      </c>
    </row>
    <row r="544" spans="1:23" ht="13.5" x14ac:dyDescent="0.25">
      <c r="A544" s="3">
        <v>42795</v>
      </c>
      <c r="B544" s="2">
        <v>4.6136999999999997</v>
      </c>
      <c r="C544" s="2">
        <v>61.707041801670755</v>
      </c>
      <c r="D544" s="2">
        <v>-5.1218664895149146E-2</v>
      </c>
      <c r="E544" s="2">
        <v>-0.33018864739085796</v>
      </c>
      <c r="F544" s="2">
        <v>4.4524799999999995</v>
      </c>
      <c r="G544" s="2">
        <v>4.3809500000000003</v>
      </c>
      <c r="H544" s="2">
        <v>4.350225</v>
      </c>
      <c r="I544" s="2">
        <v>4.4069460000000005</v>
      </c>
      <c r="J544" s="17">
        <v>4.4690044999999987</v>
      </c>
      <c r="K544" s="17" t="s">
        <v>51</v>
      </c>
      <c r="L544" s="17" t="s">
        <v>54</v>
      </c>
      <c r="M544" s="17" t="s">
        <v>52</v>
      </c>
      <c r="N544" s="20">
        <f t="shared" si="80"/>
        <v>50</v>
      </c>
      <c r="O544" s="20">
        <f t="shared" si="81"/>
        <v>100</v>
      </c>
      <c r="P544" s="20">
        <f t="shared" si="82"/>
        <v>0</v>
      </c>
      <c r="Q544" s="20">
        <f t="shared" si="83"/>
        <v>83.5</v>
      </c>
      <c r="R544" s="21">
        <f t="shared" si="84"/>
        <v>65.025000000000006</v>
      </c>
      <c r="S544" s="21">
        <f t="shared" si="85"/>
        <v>50.875</v>
      </c>
      <c r="T544" s="21">
        <f t="shared" si="86"/>
        <v>60.075000000000003</v>
      </c>
      <c r="U544" s="21">
        <f t="shared" si="87"/>
        <v>58.375</v>
      </c>
      <c r="V544" s="20">
        <f t="shared" si="88"/>
        <v>58.658333333333339</v>
      </c>
      <c r="W544" s="20">
        <f t="shared" si="89"/>
        <v>58.587500000000006</v>
      </c>
    </row>
    <row r="545" spans="1:23" ht="13.5" x14ac:dyDescent="0.25">
      <c r="A545" s="3">
        <v>42796</v>
      </c>
      <c r="B545" s="2">
        <v>4.4322999999999997</v>
      </c>
      <c r="C545" s="2">
        <v>52.012189921912082</v>
      </c>
      <c r="D545" s="2">
        <v>-5.5093430894613604E-2</v>
      </c>
      <c r="E545" s="2">
        <v>-0.3219715697795692</v>
      </c>
      <c r="F545" s="2">
        <v>4.4746399999999991</v>
      </c>
      <c r="G545" s="2">
        <v>4.3910199999999993</v>
      </c>
      <c r="H545" s="2">
        <v>4.360549999999999</v>
      </c>
      <c r="I545" s="2">
        <v>4.4031180000000019</v>
      </c>
      <c r="J545" s="17">
        <v>4.4673169999999987</v>
      </c>
      <c r="K545" s="17" t="s">
        <v>55</v>
      </c>
      <c r="L545" s="17" t="s">
        <v>54</v>
      </c>
      <c r="M545" s="17" t="s">
        <v>49</v>
      </c>
      <c r="N545" s="20">
        <f t="shared" si="80"/>
        <v>50</v>
      </c>
      <c r="O545" s="20">
        <f t="shared" si="81"/>
        <v>100</v>
      </c>
      <c r="P545" s="20">
        <f t="shared" si="82"/>
        <v>0</v>
      </c>
      <c r="Q545" s="20">
        <f t="shared" si="83"/>
        <v>16.5</v>
      </c>
      <c r="R545" s="21">
        <f t="shared" si="84"/>
        <v>54.975000000000001</v>
      </c>
      <c r="S545" s="21">
        <f t="shared" si="85"/>
        <v>34.125</v>
      </c>
      <c r="T545" s="21">
        <f t="shared" si="86"/>
        <v>29.925000000000001</v>
      </c>
      <c r="U545" s="21">
        <f t="shared" si="87"/>
        <v>41.625</v>
      </c>
      <c r="V545" s="20">
        <f t="shared" si="88"/>
        <v>39.674999999999997</v>
      </c>
      <c r="W545" s="20">
        <f t="shared" si="89"/>
        <v>40.162499999999994</v>
      </c>
    </row>
    <row r="546" spans="1:23" ht="13.5" x14ac:dyDescent="0.25">
      <c r="A546" s="3">
        <v>42797</v>
      </c>
      <c r="B546" s="2">
        <v>4.4676</v>
      </c>
      <c r="C546" s="2">
        <v>53.541834780435117</v>
      </c>
      <c r="D546" s="2">
        <v>-6.1263764017903455E-2</v>
      </c>
      <c r="E546" s="2">
        <v>-0.31431509921692813</v>
      </c>
      <c r="F546" s="2">
        <v>4.5219800000000001</v>
      </c>
      <c r="G546" s="2">
        <v>4.4046199999999995</v>
      </c>
      <c r="H546" s="2">
        <v>4.3686100000000003</v>
      </c>
      <c r="I546" s="2">
        <v>4.4008020000000014</v>
      </c>
      <c r="J546" s="17">
        <v>4.4656044999999986</v>
      </c>
      <c r="K546" s="17" t="s">
        <v>55</v>
      </c>
      <c r="L546" s="17" t="s">
        <v>54</v>
      </c>
      <c r="M546" s="17" t="s">
        <v>49</v>
      </c>
      <c r="N546" s="20">
        <f t="shared" si="80"/>
        <v>50</v>
      </c>
      <c r="O546" s="20">
        <f t="shared" si="81"/>
        <v>100</v>
      </c>
      <c r="P546" s="20">
        <f t="shared" si="82"/>
        <v>0</v>
      </c>
      <c r="Q546" s="20">
        <f t="shared" si="83"/>
        <v>16.5</v>
      </c>
      <c r="R546" s="21">
        <f t="shared" si="84"/>
        <v>54.975000000000001</v>
      </c>
      <c r="S546" s="21">
        <f t="shared" si="85"/>
        <v>34.125</v>
      </c>
      <c r="T546" s="21">
        <f t="shared" si="86"/>
        <v>29.925000000000001</v>
      </c>
      <c r="U546" s="21">
        <f t="shared" si="87"/>
        <v>41.625</v>
      </c>
      <c r="V546" s="20">
        <f t="shared" si="88"/>
        <v>39.674999999999997</v>
      </c>
      <c r="W546" s="20">
        <f t="shared" si="89"/>
        <v>40.162499999999994</v>
      </c>
    </row>
    <row r="547" spans="1:23" ht="13.5" x14ac:dyDescent="0.25">
      <c r="A547" s="3">
        <v>42800</v>
      </c>
      <c r="B547" s="2">
        <v>4.4524999999999997</v>
      </c>
      <c r="C547" s="2">
        <v>52.76700017246808</v>
      </c>
      <c r="D547" s="2">
        <v>-6.7385093228253368E-2</v>
      </c>
      <c r="E547" s="2">
        <v>-0.31078843073315171</v>
      </c>
      <c r="F547" s="2">
        <v>4.5290400000000002</v>
      </c>
      <c r="G547" s="2">
        <v>4.4177200000000001</v>
      </c>
      <c r="H547" s="2">
        <v>4.3806999999999992</v>
      </c>
      <c r="I547" s="2">
        <v>4.3981840000000014</v>
      </c>
      <c r="J547" s="17">
        <v>4.4637409999999988</v>
      </c>
      <c r="K547" s="17" t="s">
        <v>55</v>
      </c>
      <c r="L547" s="17" t="s">
        <v>54</v>
      </c>
      <c r="M547" s="17" t="s">
        <v>49</v>
      </c>
      <c r="N547" s="20">
        <f t="shared" si="80"/>
        <v>50</v>
      </c>
      <c r="O547" s="20">
        <f t="shared" si="81"/>
        <v>100</v>
      </c>
      <c r="P547" s="20">
        <f t="shared" si="82"/>
        <v>0</v>
      </c>
      <c r="Q547" s="20">
        <f t="shared" si="83"/>
        <v>16.5</v>
      </c>
      <c r="R547" s="21">
        <f t="shared" si="84"/>
        <v>54.975000000000001</v>
      </c>
      <c r="S547" s="21">
        <f t="shared" si="85"/>
        <v>34.125</v>
      </c>
      <c r="T547" s="21">
        <f t="shared" si="86"/>
        <v>29.925000000000001</v>
      </c>
      <c r="U547" s="21">
        <f t="shared" si="87"/>
        <v>41.625</v>
      </c>
      <c r="V547" s="20">
        <f t="shared" si="88"/>
        <v>39.674999999999997</v>
      </c>
      <c r="W547" s="20">
        <f t="shared" si="89"/>
        <v>40.162499999999994</v>
      </c>
    </row>
    <row r="548" spans="1:23" ht="13.5" x14ac:dyDescent="0.25">
      <c r="A548" s="3">
        <v>42801</v>
      </c>
      <c r="B548" s="2">
        <v>4.4524999999999997</v>
      </c>
      <c r="C548" s="2">
        <v>52.76700017246808</v>
      </c>
      <c r="D548" s="2">
        <v>-7.9105962629772542E-2</v>
      </c>
      <c r="E548" s="2">
        <v>-0.30944767795554379</v>
      </c>
      <c r="F548" s="2">
        <v>4.4837199999999999</v>
      </c>
      <c r="G548" s="2">
        <v>4.43485</v>
      </c>
      <c r="H548" s="2">
        <v>4.389265</v>
      </c>
      <c r="I548" s="2">
        <v>4.3965720000000008</v>
      </c>
      <c r="J548" s="17">
        <v>4.4618269999999987</v>
      </c>
      <c r="K548" s="17" t="s">
        <v>55</v>
      </c>
      <c r="L548" s="17" t="s">
        <v>54</v>
      </c>
      <c r="M548" s="17" t="s">
        <v>47</v>
      </c>
      <c r="N548" s="20">
        <f t="shared" si="80"/>
        <v>50</v>
      </c>
      <c r="O548" s="20">
        <f t="shared" si="81"/>
        <v>100</v>
      </c>
      <c r="P548" s="20">
        <f t="shared" si="82"/>
        <v>0</v>
      </c>
      <c r="Q548" s="20">
        <f t="shared" si="83"/>
        <v>16.5</v>
      </c>
      <c r="R548" s="21">
        <f t="shared" si="84"/>
        <v>54.975000000000001</v>
      </c>
      <c r="S548" s="21">
        <f t="shared" si="85"/>
        <v>34.125</v>
      </c>
      <c r="T548" s="21">
        <f t="shared" si="86"/>
        <v>29.925000000000001</v>
      </c>
      <c r="U548" s="21">
        <f t="shared" si="87"/>
        <v>41.625</v>
      </c>
      <c r="V548" s="20">
        <f t="shared" si="88"/>
        <v>39.674999999999997</v>
      </c>
      <c r="W548" s="20">
        <f t="shared" si="89"/>
        <v>40.162499999999994</v>
      </c>
    </row>
    <row r="549" spans="1:23" ht="13.5" x14ac:dyDescent="0.25">
      <c r="A549" s="3">
        <v>42802</v>
      </c>
      <c r="B549" s="2">
        <v>4.4524999999999997</v>
      </c>
      <c r="C549" s="2">
        <v>52.76700017246808</v>
      </c>
      <c r="D549" s="2">
        <v>-8.9339624267660511E-2</v>
      </c>
      <c r="E549" s="2">
        <v>-0.30175710513263859</v>
      </c>
      <c r="F549" s="2">
        <v>4.4514800000000001</v>
      </c>
      <c r="G549" s="2">
        <v>4.4519799999999998</v>
      </c>
      <c r="H549" s="2">
        <v>4.3973250000000004</v>
      </c>
      <c r="I549" s="2">
        <v>4.3949600000000002</v>
      </c>
      <c r="J549" s="17">
        <v>4.4596614999999993</v>
      </c>
      <c r="K549" s="17" t="s">
        <v>55</v>
      </c>
      <c r="L549" s="17" t="s">
        <v>54</v>
      </c>
      <c r="M549" s="17" t="s">
        <v>47</v>
      </c>
      <c r="N549" s="20">
        <f t="shared" si="80"/>
        <v>50</v>
      </c>
      <c r="O549" s="20">
        <f t="shared" si="81"/>
        <v>100</v>
      </c>
      <c r="P549" s="20">
        <f t="shared" si="82"/>
        <v>0</v>
      </c>
      <c r="Q549" s="20">
        <f t="shared" si="83"/>
        <v>16.5</v>
      </c>
      <c r="R549" s="21">
        <f t="shared" si="84"/>
        <v>54.975000000000001</v>
      </c>
      <c r="S549" s="21">
        <f t="shared" si="85"/>
        <v>34.125</v>
      </c>
      <c r="T549" s="21">
        <f t="shared" si="86"/>
        <v>29.925000000000001</v>
      </c>
      <c r="U549" s="21">
        <f t="shared" si="87"/>
        <v>41.625</v>
      </c>
      <c r="V549" s="20">
        <f t="shared" si="88"/>
        <v>39.674999999999997</v>
      </c>
      <c r="W549" s="20">
        <f t="shared" si="89"/>
        <v>40.162499999999994</v>
      </c>
    </row>
    <row r="550" spans="1:23" ht="13.5" x14ac:dyDescent="0.25">
      <c r="A550" s="3">
        <v>42803</v>
      </c>
      <c r="B550" s="2">
        <v>4.3719000000000001</v>
      </c>
      <c r="C550" s="2">
        <v>48.124088495985923</v>
      </c>
      <c r="D550" s="2">
        <v>-8.6121101342727435E-2</v>
      </c>
      <c r="E550" s="2">
        <v>-0.31232698942047371</v>
      </c>
      <c r="F550" s="2">
        <v>4.4394</v>
      </c>
      <c r="G550" s="2">
        <v>4.45702</v>
      </c>
      <c r="H550" s="2">
        <v>4.39506</v>
      </c>
      <c r="I550" s="2">
        <v>4.3913340000000014</v>
      </c>
      <c r="J550" s="17">
        <v>4.4563874999999999</v>
      </c>
      <c r="K550" s="17" t="s">
        <v>55</v>
      </c>
      <c r="L550" s="17" t="s">
        <v>54</v>
      </c>
      <c r="M550" s="17" t="s">
        <v>47</v>
      </c>
      <c r="N550" s="20">
        <f t="shared" si="80"/>
        <v>50</v>
      </c>
      <c r="O550" s="20">
        <f t="shared" si="81"/>
        <v>100</v>
      </c>
      <c r="P550" s="20">
        <f t="shared" si="82"/>
        <v>50</v>
      </c>
      <c r="Q550" s="20">
        <f t="shared" si="83"/>
        <v>16.5</v>
      </c>
      <c r="R550" s="21">
        <f t="shared" si="84"/>
        <v>62.475000000000001</v>
      </c>
      <c r="S550" s="21">
        <f t="shared" si="85"/>
        <v>51.625</v>
      </c>
      <c r="T550" s="21">
        <f t="shared" si="86"/>
        <v>42.424999999999997</v>
      </c>
      <c r="U550" s="21">
        <f t="shared" si="87"/>
        <v>54.125</v>
      </c>
      <c r="V550" s="20">
        <f t="shared" si="88"/>
        <v>52.17499999999999</v>
      </c>
      <c r="W550" s="20">
        <f t="shared" si="89"/>
        <v>52.662499999999994</v>
      </c>
    </row>
    <row r="551" spans="1:23" ht="13.5" x14ac:dyDescent="0.25">
      <c r="A551" s="3">
        <v>42804</v>
      </c>
      <c r="B551" s="2">
        <v>4.3315999999999999</v>
      </c>
      <c r="C551" s="2">
        <v>45.94717333740585</v>
      </c>
      <c r="D551" s="2">
        <v>-9.4145664847776978E-2</v>
      </c>
      <c r="E551" s="2">
        <v>-0.33991451787335308</v>
      </c>
      <c r="F551" s="2">
        <v>4.4122000000000003</v>
      </c>
      <c r="G551" s="2">
        <v>4.4670899999999998</v>
      </c>
      <c r="H551" s="2">
        <v>4.3880099999999995</v>
      </c>
      <c r="I551" s="2">
        <v>4.3863980000000007</v>
      </c>
      <c r="J551" s="17">
        <v>4.4528870000000005</v>
      </c>
      <c r="K551" s="17" t="s">
        <v>55</v>
      </c>
      <c r="L551" s="17" t="s">
        <v>54</v>
      </c>
      <c r="M551" s="17" t="s">
        <v>47</v>
      </c>
      <c r="N551" s="20">
        <f t="shared" si="80"/>
        <v>50</v>
      </c>
      <c r="O551" s="20">
        <f t="shared" si="81"/>
        <v>100</v>
      </c>
      <c r="P551" s="20">
        <f t="shared" si="82"/>
        <v>50</v>
      </c>
      <c r="Q551" s="20">
        <f t="shared" si="83"/>
        <v>16.5</v>
      </c>
      <c r="R551" s="21">
        <f t="shared" si="84"/>
        <v>62.475000000000001</v>
      </c>
      <c r="S551" s="21">
        <f t="shared" si="85"/>
        <v>51.625</v>
      </c>
      <c r="T551" s="21">
        <f t="shared" si="86"/>
        <v>42.424999999999997</v>
      </c>
      <c r="U551" s="21">
        <f t="shared" si="87"/>
        <v>54.125</v>
      </c>
      <c r="V551" s="20">
        <f t="shared" si="88"/>
        <v>52.17499999999999</v>
      </c>
      <c r="W551" s="20">
        <f t="shared" si="89"/>
        <v>52.662499999999994</v>
      </c>
    </row>
    <row r="552" spans="1:23" ht="13.5" x14ac:dyDescent="0.25">
      <c r="A552" s="3">
        <v>42807</v>
      </c>
      <c r="B552" s="2">
        <v>4.3769</v>
      </c>
      <c r="C552" s="2">
        <v>48.753394709498295</v>
      </c>
      <c r="D552" s="2">
        <v>-7.5201426399052806E-2</v>
      </c>
      <c r="E552" s="2">
        <v>-0.35171304227631217</v>
      </c>
      <c r="F552" s="2">
        <v>4.3970799999999999</v>
      </c>
      <c r="G552" s="2">
        <v>4.4630600000000005</v>
      </c>
      <c r="H552" s="2">
        <v>4.385489999999999</v>
      </c>
      <c r="I552" s="2">
        <v>4.3822680000000007</v>
      </c>
      <c r="J552" s="17">
        <v>4.4500914999999992</v>
      </c>
      <c r="K552" s="17" t="s">
        <v>55</v>
      </c>
      <c r="L552" s="17" t="s">
        <v>54</v>
      </c>
      <c r="M552" s="17" t="s">
        <v>47</v>
      </c>
      <c r="N552" s="20">
        <f t="shared" si="80"/>
        <v>50</v>
      </c>
      <c r="O552" s="20">
        <f t="shared" si="81"/>
        <v>100</v>
      </c>
      <c r="P552" s="20">
        <f t="shared" si="82"/>
        <v>50</v>
      </c>
      <c r="Q552" s="20">
        <f t="shared" si="83"/>
        <v>16.5</v>
      </c>
      <c r="R552" s="21">
        <f t="shared" si="84"/>
        <v>62.475000000000001</v>
      </c>
      <c r="S552" s="21">
        <f t="shared" si="85"/>
        <v>51.625</v>
      </c>
      <c r="T552" s="21">
        <f t="shared" si="86"/>
        <v>42.424999999999997</v>
      </c>
      <c r="U552" s="21">
        <f t="shared" si="87"/>
        <v>54.125</v>
      </c>
      <c r="V552" s="20">
        <f t="shared" si="88"/>
        <v>52.17499999999999</v>
      </c>
      <c r="W552" s="20">
        <f t="shared" si="89"/>
        <v>52.662499999999994</v>
      </c>
    </row>
    <row r="553" spans="1:23" ht="13.5" x14ac:dyDescent="0.25">
      <c r="A553" s="3">
        <v>42808</v>
      </c>
      <c r="B553" s="2">
        <v>4.3819999999999997</v>
      </c>
      <c r="C553" s="2">
        <v>49.073947959744551</v>
      </c>
      <c r="D553" s="2">
        <v>-1.9128288852057196E-2</v>
      </c>
      <c r="E553" s="2">
        <v>-0.35281252344902064</v>
      </c>
      <c r="F553" s="2">
        <v>4.3829800000000008</v>
      </c>
      <c r="G553" s="2">
        <v>4.4333499999999999</v>
      </c>
      <c r="H553" s="2">
        <v>4.3943050000000001</v>
      </c>
      <c r="I553" s="2">
        <v>4.3792460000000002</v>
      </c>
      <c r="J553" s="17">
        <v>4.4479509999999998</v>
      </c>
      <c r="K553" s="17" t="s">
        <v>51</v>
      </c>
      <c r="L553" s="17" t="s">
        <v>54</v>
      </c>
      <c r="M553" s="17" t="s">
        <v>53</v>
      </c>
      <c r="N553" s="20">
        <f t="shared" si="80"/>
        <v>50</v>
      </c>
      <c r="O553" s="20">
        <f t="shared" si="81"/>
        <v>100</v>
      </c>
      <c r="P553" s="20">
        <f t="shared" si="82"/>
        <v>0</v>
      </c>
      <c r="Q553" s="20">
        <f t="shared" si="83"/>
        <v>66.5</v>
      </c>
      <c r="R553" s="21">
        <f t="shared" si="84"/>
        <v>62.475000000000001</v>
      </c>
      <c r="S553" s="21">
        <f t="shared" si="85"/>
        <v>46.625</v>
      </c>
      <c r="T553" s="21">
        <f t="shared" si="86"/>
        <v>52.424999999999997</v>
      </c>
      <c r="U553" s="21">
        <f t="shared" si="87"/>
        <v>54.125</v>
      </c>
      <c r="V553" s="20">
        <f t="shared" si="88"/>
        <v>53.841666666666661</v>
      </c>
      <c r="W553" s="20">
        <f t="shared" si="89"/>
        <v>53.912499999999994</v>
      </c>
    </row>
    <row r="554" spans="1:23" ht="13.5" x14ac:dyDescent="0.25">
      <c r="A554" s="3">
        <v>42809</v>
      </c>
      <c r="B554" s="2">
        <v>4.3769</v>
      </c>
      <c r="C554" s="2">
        <v>48.745584330504997</v>
      </c>
      <c r="D554" s="2">
        <v>1.8723637019258277E-2</v>
      </c>
      <c r="E554" s="2">
        <v>-0.3434735146416944</v>
      </c>
      <c r="F554" s="2">
        <v>4.3678600000000003</v>
      </c>
      <c r="G554" s="2">
        <v>4.4096700000000002</v>
      </c>
      <c r="H554" s="2">
        <v>4.3953100000000003</v>
      </c>
      <c r="I554" s="2">
        <v>4.3766259999999999</v>
      </c>
      <c r="J554" s="17">
        <v>4.4456589999999991</v>
      </c>
      <c r="K554" s="17" t="s">
        <v>55</v>
      </c>
      <c r="L554" s="17" t="s">
        <v>54</v>
      </c>
      <c r="M554" s="17" t="s">
        <v>47</v>
      </c>
      <c r="N554" s="20">
        <f t="shared" si="80"/>
        <v>50</v>
      </c>
      <c r="O554" s="20">
        <f t="shared" si="81"/>
        <v>100</v>
      </c>
      <c r="P554" s="20">
        <f t="shared" si="82"/>
        <v>0</v>
      </c>
      <c r="Q554" s="20">
        <f t="shared" si="83"/>
        <v>16.5</v>
      </c>
      <c r="R554" s="21">
        <f t="shared" si="84"/>
        <v>54.975000000000001</v>
      </c>
      <c r="S554" s="21">
        <f t="shared" si="85"/>
        <v>34.125</v>
      </c>
      <c r="T554" s="21">
        <f t="shared" si="86"/>
        <v>29.925000000000001</v>
      </c>
      <c r="U554" s="21">
        <f t="shared" si="87"/>
        <v>41.625</v>
      </c>
      <c r="V554" s="20">
        <f t="shared" si="88"/>
        <v>39.674999999999997</v>
      </c>
      <c r="W554" s="20">
        <f t="shared" si="89"/>
        <v>40.162499999999994</v>
      </c>
    </row>
    <row r="555" spans="1:23" ht="13.5" x14ac:dyDescent="0.25">
      <c r="A555" s="3">
        <v>42810</v>
      </c>
      <c r="B555" s="2">
        <v>4.3769</v>
      </c>
      <c r="C555" s="2">
        <v>48.745584330504997</v>
      </c>
      <c r="D555" s="2">
        <v>2.2957212707392038E-2</v>
      </c>
      <c r="E555" s="2">
        <v>-0.32786940940910825</v>
      </c>
      <c r="F555" s="2">
        <v>4.3688599999999997</v>
      </c>
      <c r="G555" s="2">
        <v>4.4041299999999994</v>
      </c>
      <c r="H555" s="2">
        <v>4.3975750000000007</v>
      </c>
      <c r="I555" s="2">
        <v>4.3740060000000014</v>
      </c>
      <c r="J555" s="17">
        <v>4.4433924999999999</v>
      </c>
      <c r="K555" s="17" t="s">
        <v>55</v>
      </c>
      <c r="L555" s="17" t="s">
        <v>54</v>
      </c>
      <c r="M555" s="17" t="s">
        <v>49</v>
      </c>
      <c r="N555" s="20">
        <f t="shared" si="80"/>
        <v>50</v>
      </c>
      <c r="O555" s="20">
        <f t="shared" si="81"/>
        <v>100</v>
      </c>
      <c r="P555" s="20">
        <f t="shared" si="82"/>
        <v>0</v>
      </c>
      <c r="Q555" s="20">
        <f t="shared" si="83"/>
        <v>16.5</v>
      </c>
      <c r="R555" s="21">
        <f t="shared" si="84"/>
        <v>54.975000000000001</v>
      </c>
      <c r="S555" s="21">
        <f t="shared" si="85"/>
        <v>34.125</v>
      </c>
      <c r="T555" s="21">
        <f t="shared" si="86"/>
        <v>29.925000000000001</v>
      </c>
      <c r="U555" s="21">
        <f t="shared" si="87"/>
        <v>41.625</v>
      </c>
      <c r="V555" s="20">
        <f t="shared" si="88"/>
        <v>39.674999999999997</v>
      </c>
      <c r="W555" s="20">
        <f t="shared" si="89"/>
        <v>40.162499999999994</v>
      </c>
    </row>
    <row r="556" spans="1:23" ht="13.5" x14ac:dyDescent="0.25">
      <c r="A556" s="3">
        <v>42811</v>
      </c>
      <c r="B556" s="2">
        <v>4.3315999999999999</v>
      </c>
      <c r="C556" s="2">
        <v>45.602269385252356</v>
      </c>
      <c r="D556" s="2">
        <v>3.5430159896586488E-2</v>
      </c>
      <c r="E556" s="2">
        <v>-0.29748359134232039</v>
      </c>
      <c r="F556" s="2">
        <v>4.3688599999999997</v>
      </c>
      <c r="G556" s="2">
        <v>4.39053</v>
      </c>
      <c r="H556" s="2">
        <v>4.3975750000000007</v>
      </c>
      <c r="I556" s="2">
        <v>4.371588</v>
      </c>
      <c r="J556" s="17">
        <v>4.4416044999999995</v>
      </c>
      <c r="K556" s="17" t="s">
        <v>55</v>
      </c>
      <c r="L556" s="17" t="s">
        <v>54</v>
      </c>
      <c r="M556" s="17" t="s">
        <v>54</v>
      </c>
      <c r="N556" s="20">
        <f t="shared" si="80"/>
        <v>50</v>
      </c>
      <c r="O556" s="20">
        <f t="shared" si="81"/>
        <v>100</v>
      </c>
      <c r="P556" s="20">
        <f t="shared" si="82"/>
        <v>0</v>
      </c>
      <c r="Q556" s="20">
        <f t="shared" si="83"/>
        <v>16.5</v>
      </c>
      <c r="R556" s="21">
        <f t="shared" si="84"/>
        <v>54.975000000000001</v>
      </c>
      <c r="S556" s="21">
        <f t="shared" si="85"/>
        <v>34.125</v>
      </c>
      <c r="T556" s="21">
        <f t="shared" si="86"/>
        <v>29.925000000000001</v>
      </c>
      <c r="U556" s="21">
        <f t="shared" si="87"/>
        <v>41.625</v>
      </c>
      <c r="V556" s="20">
        <f t="shared" si="88"/>
        <v>39.674999999999997</v>
      </c>
      <c r="W556" s="20">
        <f t="shared" si="89"/>
        <v>40.162499999999994</v>
      </c>
    </row>
    <row r="557" spans="1:23" ht="13.5" x14ac:dyDescent="0.25">
      <c r="A557" s="3">
        <v>42815</v>
      </c>
      <c r="B557" s="2">
        <v>4.2812000000000001</v>
      </c>
      <c r="C557" s="2">
        <v>42.331616271986235</v>
      </c>
      <c r="D557" s="2">
        <v>4.7758763422062422E-2</v>
      </c>
      <c r="E557" s="2">
        <v>-0.24917177713829786</v>
      </c>
      <c r="F557" s="2">
        <v>4.3497199999999996</v>
      </c>
      <c r="G557" s="2">
        <v>4.3733999999999993</v>
      </c>
      <c r="H557" s="2">
        <v>4.3955600000000006</v>
      </c>
      <c r="I557" s="2">
        <v>4.3690680000000013</v>
      </c>
      <c r="J557" s="17">
        <v>4.4395894999999994</v>
      </c>
      <c r="K557" s="17" t="s">
        <v>55</v>
      </c>
      <c r="L557" s="17" t="s">
        <v>54</v>
      </c>
      <c r="M557" s="17" t="s">
        <v>47</v>
      </c>
      <c r="N557" s="20">
        <f t="shared" si="80"/>
        <v>50</v>
      </c>
      <c r="O557" s="20">
        <f t="shared" si="81"/>
        <v>100</v>
      </c>
      <c r="P557" s="20">
        <f t="shared" si="82"/>
        <v>0</v>
      </c>
      <c r="Q557" s="20">
        <f t="shared" si="83"/>
        <v>16.5</v>
      </c>
      <c r="R557" s="21">
        <f t="shared" si="84"/>
        <v>54.975000000000001</v>
      </c>
      <c r="S557" s="21">
        <f t="shared" si="85"/>
        <v>34.125</v>
      </c>
      <c r="T557" s="21">
        <f t="shared" si="86"/>
        <v>29.925000000000001</v>
      </c>
      <c r="U557" s="21">
        <f t="shared" si="87"/>
        <v>41.625</v>
      </c>
      <c r="V557" s="20">
        <f t="shared" si="88"/>
        <v>39.674999999999997</v>
      </c>
      <c r="W557" s="20">
        <f t="shared" si="89"/>
        <v>40.162499999999994</v>
      </c>
    </row>
    <row r="558" spans="1:23" ht="13.5" x14ac:dyDescent="0.25">
      <c r="A558" s="3">
        <v>42816</v>
      </c>
      <c r="B558" s="2">
        <v>4.2812000000000001</v>
      </c>
      <c r="C558" s="2">
        <v>42.331616271986242</v>
      </c>
      <c r="D558" s="2">
        <v>5.8825803068265792E-2</v>
      </c>
      <c r="E558" s="2">
        <v>-0.19632138974183003</v>
      </c>
      <c r="F558" s="2">
        <v>4.329559999999999</v>
      </c>
      <c r="G558" s="2">
        <v>4.3562700000000003</v>
      </c>
      <c r="H558" s="2">
        <v>4.3955600000000006</v>
      </c>
      <c r="I558" s="2">
        <v>4.3665479999999999</v>
      </c>
      <c r="J558" s="17">
        <v>4.4376499999999988</v>
      </c>
      <c r="K558" s="17" t="s">
        <v>55</v>
      </c>
      <c r="L558" s="17" t="s">
        <v>54</v>
      </c>
      <c r="M558" s="17" t="s">
        <v>47</v>
      </c>
      <c r="N558" s="20">
        <f t="shared" si="80"/>
        <v>50</v>
      </c>
      <c r="O558" s="20">
        <f t="shared" si="81"/>
        <v>100</v>
      </c>
      <c r="P558" s="20">
        <f t="shared" si="82"/>
        <v>0</v>
      </c>
      <c r="Q558" s="20">
        <f t="shared" si="83"/>
        <v>16.5</v>
      </c>
      <c r="R558" s="21">
        <f t="shared" si="84"/>
        <v>54.975000000000001</v>
      </c>
      <c r="S558" s="21">
        <f t="shared" si="85"/>
        <v>34.125</v>
      </c>
      <c r="T558" s="21">
        <f t="shared" si="86"/>
        <v>29.925000000000001</v>
      </c>
      <c r="U558" s="21">
        <f t="shared" si="87"/>
        <v>41.625</v>
      </c>
      <c r="V558" s="20">
        <f t="shared" si="88"/>
        <v>39.674999999999997</v>
      </c>
      <c r="W558" s="20">
        <f t="shared" si="89"/>
        <v>40.162499999999994</v>
      </c>
    </row>
    <row r="559" spans="1:23" ht="13.5" x14ac:dyDescent="0.25">
      <c r="A559" s="3">
        <v>42817</v>
      </c>
      <c r="B559" s="2">
        <v>4.2812000000000001</v>
      </c>
      <c r="C559" s="2">
        <v>42.331616271986235</v>
      </c>
      <c r="D559" s="2">
        <v>6.8778317855824334E-2</v>
      </c>
      <c r="E559" s="2">
        <v>-0.14412998785522996</v>
      </c>
      <c r="F559" s="2">
        <v>4.3104200000000006</v>
      </c>
      <c r="G559" s="2">
        <v>4.3391399999999996</v>
      </c>
      <c r="H559" s="2">
        <v>4.3955599999999997</v>
      </c>
      <c r="I559" s="2">
        <v>4.3651380000000009</v>
      </c>
      <c r="J559" s="17">
        <v>4.4353834999999986</v>
      </c>
      <c r="K559" s="17" t="s">
        <v>55</v>
      </c>
      <c r="L559" s="17" t="s">
        <v>54</v>
      </c>
      <c r="M559" s="17" t="s">
        <v>47</v>
      </c>
      <c r="N559" s="20">
        <f t="shared" si="80"/>
        <v>50</v>
      </c>
      <c r="O559" s="20">
        <f t="shared" si="81"/>
        <v>100</v>
      </c>
      <c r="P559" s="20">
        <f t="shared" si="82"/>
        <v>0</v>
      </c>
      <c r="Q559" s="20">
        <f t="shared" si="83"/>
        <v>16.5</v>
      </c>
      <c r="R559" s="21">
        <f t="shared" si="84"/>
        <v>54.975000000000001</v>
      </c>
      <c r="S559" s="21">
        <f t="shared" si="85"/>
        <v>34.125</v>
      </c>
      <c r="T559" s="21">
        <f t="shared" si="86"/>
        <v>29.925000000000001</v>
      </c>
      <c r="U559" s="21">
        <f t="shared" si="87"/>
        <v>41.625</v>
      </c>
      <c r="V559" s="20">
        <f t="shared" si="88"/>
        <v>39.674999999999997</v>
      </c>
      <c r="W559" s="20">
        <f t="shared" si="89"/>
        <v>40.162499999999994</v>
      </c>
    </row>
    <row r="560" spans="1:23" ht="13.5" x14ac:dyDescent="0.25">
      <c r="A560" s="3">
        <v>42818</v>
      </c>
      <c r="B560" s="2">
        <v>4.2812000000000001</v>
      </c>
      <c r="C560" s="2">
        <v>42.331616271986235</v>
      </c>
      <c r="D560" s="2">
        <v>6.5344210434615135E-2</v>
      </c>
      <c r="E560" s="2">
        <v>-0.10241720310994072</v>
      </c>
      <c r="F560" s="2">
        <v>4.2912800000000004</v>
      </c>
      <c r="G560" s="2">
        <v>4.3300699999999992</v>
      </c>
      <c r="H560" s="2">
        <v>4.3935449999999996</v>
      </c>
      <c r="I560" s="2">
        <v>4.3627200000000004</v>
      </c>
      <c r="J560" s="17">
        <v>4.4331169999999984</v>
      </c>
      <c r="K560" s="17" t="s">
        <v>55</v>
      </c>
      <c r="L560" s="17" t="s">
        <v>54</v>
      </c>
      <c r="M560" s="17" t="s">
        <v>47</v>
      </c>
      <c r="N560" s="20">
        <f t="shared" si="80"/>
        <v>50</v>
      </c>
      <c r="O560" s="20">
        <f t="shared" si="81"/>
        <v>100</v>
      </c>
      <c r="P560" s="20">
        <f t="shared" si="82"/>
        <v>0</v>
      </c>
      <c r="Q560" s="20">
        <f t="shared" si="83"/>
        <v>16.5</v>
      </c>
      <c r="R560" s="21">
        <f t="shared" si="84"/>
        <v>54.975000000000001</v>
      </c>
      <c r="S560" s="21">
        <f t="shared" si="85"/>
        <v>34.125</v>
      </c>
      <c r="T560" s="21">
        <f t="shared" si="86"/>
        <v>29.925000000000001</v>
      </c>
      <c r="U560" s="21">
        <f t="shared" si="87"/>
        <v>41.625</v>
      </c>
      <c r="V560" s="20">
        <f t="shared" si="88"/>
        <v>39.674999999999997</v>
      </c>
      <c r="W560" s="20">
        <f t="shared" si="89"/>
        <v>40.162499999999994</v>
      </c>
    </row>
    <row r="561" spans="1:23" ht="13.5" x14ac:dyDescent="0.25">
      <c r="A561" s="3">
        <v>42821</v>
      </c>
      <c r="B561" s="2">
        <v>4.2812000000000001</v>
      </c>
      <c r="C561" s="2">
        <v>42.331616271986235</v>
      </c>
      <c r="D561" s="2">
        <v>5.6742625299084359E-2</v>
      </c>
      <c r="E561" s="2">
        <v>-6.2677743857283641E-2</v>
      </c>
      <c r="F561" s="2">
        <v>4.2812000000000001</v>
      </c>
      <c r="G561" s="2">
        <v>4.325029999999999</v>
      </c>
      <c r="H561" s="2">
        <v>4.3960599999999994</v>
      </c>
      <c r="I561" s="2">
        <v>4.3604020000000006</v>
      </c>
      <c r="J561" s="17">
        <v>4.4309759999999985</v>
      </c>
      <c r="K561" s="17" t="s">
        <v>55</v>
      </c>
      <c r="L561" s="17" t="s">
        <v>54</v>
      </c>
      <c r="M561" s="17" t="s">
        <v>47</v>
      </c>
      <c r="N561" s="20">
        <f t="shared" si="80"/>
        <v>50</v>
      </c>
      <c r="O561" s="20">
        <f t="shared" si="81"/>
        <v>100</v>
      </c>
      <c r="P561" s="20">
        <f t="shared" si="82"/>
        <v>0</v>
      </c>
      <c r="Q561" s="20">
        <f t="shared" si="83"/>
        <v>16.5</v>
      </c>
      <c r="R561" s="21">
        <f t="shared" si="84"/>
        <v>54.975000000000001</v>
      </c>
      <c r="S561" s="21">
        <f t="shared" si="85"/>
        <v>34.125</v>
      </c>
      <c r="T561" s="21">
        <f t="shared" si="86"/>
        <v>29.925000000000001</v>
      </c>
      <c r="U561" s="21">
        <f t="shared" si="87"/>
        <v>41.625</v>
      </c>
      <c r="V561" s="20">
        <f t="shared" si="88"/>
        <v>39.674999999999997</v>
      </c>
      <c r="W561" s="20">
        <f t="shared" si="89"/>
        <v>40.162499999999994</v>
      </c>
    </row>
    <row r="562" spans="1:23" ht="13.5" x14ac:dyDescent="0.25">
      <c r="A562" s="3">
        <v>42822</v>
      </c>
      <c r="B562" s="2">
        <v>4.2560000000000002</v>
      </c>
      <c r="C562" s="2">
        <v>40.241293358921318</v>
      </c>
      <c r="D562" s="2">
        <v>5.8767108451598382E-2</v>
      </c>
      <c r="E562" s="2">
        <v>-2.5426248888222248E-2</v>
      </c>
      <c r="F562" s="2">
        <v>4.27616</v>
      </c>
      <c r="G562" s="2">
        <v>4.3129399999999993</v>
      </c>
      <c r="H562" s="2">
        <v>4.3879999999999999</v>
      </c>
      <c r="I562" s="2">
        <v>4.3575800000000013</v>
      </c>
      <c r="J562" s="17">
        <v>4.4292884999999993</v>
      </c>
      <c r="K562" s="17" t="s">
        <v>55</v>
      </c>
      <c r="L562" s="17" t="s">
        <v>54</v>
      </c>
      <c r="M562" s="17" t="s">
        <v>47</v>
      </c>
      <c r="N562" s="20">
        <f t="shared" si="80"/>
        <v>50</v>
      </c>
      <c r="O562" s="20">
        <f t="shared" si="81"/>
        <v>100</v>
      </c>
      <c r="P562" s="20">
        <f t="shared" si="82"/>
        <v>0</v>
      </c>
      <c r="Q562" s="20">
        <f t="shared" si="83"/>
        <v>16.5</v>
      </c>
      <c r="R562" s="21">
        <f t="shared" si="84"/>
        <v>54.975000000000001</v>
      </c>
      <c r="S562" s="21">
        <f t="shared" si="85"/>
        <v>34.125</v>
      </c>
      <c r="T562" s="21">
        <f t="shared" si="86"/>
        <v>29.925000000000001</v>
      </c>
      <c r="U562" s="21">
        <f t="shared" si="87"/>
        <v>41.625</v>
      </c>
      <c r="V562" s="20">
        <f t="shared" si="88"/>
        <v>39.674999999999997</v>
      </c>
      <c r="W562" s="20">
        <f t="shared" si="89"/>
        <v>40.162499999999994</v>
      </c>
    </row>
    <row r="563" spans="1:23" ht="13.5" x14ac:dyDescent="0.25">
      <c r="A563" s="3">
        <v>42823</v>
      </c>
      <c r="B563" s="2">
        <v>4.2510000000000003</v>
      </c>
      <c r="C563" s="2">
        <v>39.821131837330888</v>
      </c>
      <c r="D563" s="2">
        <v>6.2216294870786726E-2</v>
      </c>
      <c r="E563" s="2">
        <v>1.4494423714140368E-2</v>
      </c>
      <c r="F563" s="2">
        <v>4.2701200000000004</v>
      </c>
      <c r="G563" s="2">
        <v>4.2998399999999988</v>
      </c>
      <c r="H563" s="2">
        <v>4.3665950000000002</v>
      </c>
      <c r="I563" s="2">
        <v>4.3521400000000012</v>
      </c>
      <c r="J563" s="17">
        <v>4.4276264999999988</v>
      </c>
      <c r="K563" s="17" t="s">
        <v>55</v>
      </c>
      <c r="L563" s="17" t="s">
        <v>54</v>
      </c>
      <c r="M563" s="17" t="s">
        <v>47</v>
      </c>
      <c r="N563" s="20">
        <f t="shared" si="80"/>
        <v>50</v>
      </c>
      <c r="O563" s="20">
        <f t="shared" si="81"/>
        <v>100</v>
      </c>
      <c r="P563" s="20">
        <f t="shared" si="82"/>
        <v>0</v>
      </c>
      <c r="Q563" s="20">
        <f t="shared" si="83"/>
        <v>16.5</v>
      </c>
      <c r="R563" s="21">
        <f t="shared" si="84"/>
        <v>54.975000000000001</v>
      </c>
      <c r="S563" s="21">
        <f t="shared" si="85"/>
        <v>34.125</v>
      </c>
      <c r="T563" s="21">
        <f t="shared" si="86"/>
        <v>29.925000000000001</v>
      </c>
      <c r="U563" s="21">
        <f t="shared" si="87"/>
        <v>41.625</v>
      </c>
      <c r="V563" s="20">
        <f t="shared" si="88"/>
        <v>39.674999999999997</v>
      </c>
      <c r="W563" s="20">
        <f t="shared" si="89"/>
        <v>40.162499999999994</v>
      </c>
    </row>
    <row r="564" spans="1:23" ht="13.5" x14ac:dyDescent="0.25">
      <c r="A564" s="3">
        <v>42824</v>
      </c>
      <c r="B564" s="2">
        <v>4.2309000000000001</v>
      </c>
      <c r="C564" s="2">
        <v>38.098991410140897</v>
      </c>
      <c r="D564" s="2">
        <v>6.6406782294700761E-2</v>
      </c>
      <c r="E564" s="2">
        <v>5.032758396457003E-2</v>
      </c>
      <c r="F564" s="2">
        <v>4.2600600000000002</v>
      </c>
      <c r="G564" s="2">
        <v>4.2852399999999999</v>
      </c>
      <c r="H564" s="2">
        <v>4.3474550000000001</v>
      </c>
      <c r="I564" s="2">
        <v>4.3467020000000005</v>
      </c>
      <c r="J564" s="17">
        <v>4.4256874999999978</v>
      </c>
      <c r="K564" s="17" t="s">
        <v>55</v>
      </c>
      <c r="L564" s="17" t="s">
        <v>54</v>
      </c>
      <c r="M564" s="17" t="s">
        <v>47</v>
      </c>
      <c r="N564" s="20">
        <f t="shared" si="80"/>
        <v>50</v>
      </c>
      <c r="O564" s="20">
        <f t="shared" si="81"/>
        <v>100</v>
      </c>
      <c r="P564" s="20">
        <f t="shared" si="82"/>
        <v>0</v>
      </c>
      <c r="Q564" s="20">
        <f t="shared" si="83"/>
        <v>16.5</v>
      </c>
      <c r="R564" s="21">
        <f t="shared" si="84"/>
        <v>54.975000000000001</v>
      </c>
      <c r="S564" s="21">
        <f t="shared" si="85"/>
        <v>34.125</v>
      </c>
      <c r="T564" s="21">
        <f t="shared" si="86"/>
        <v>29.925000000000001</v>
      </c>
      <c r="U564" s="21">
        <f t="shared" si="87"/>
        <v>41.625</v>
      </c>
      <c r="V564" s="20">
        <f t="shared" si="88"/>
        <v>39.674999999999997</v>
      </c>
      <c r="W564" s="20">
        <f t="shared" si="89"/>
        <v>40.162499999999994</v>
      </c>
    </row>
    <row r="565" spans="1:23" ht="13.5" x14ac:dyDescent="0.25">
      <c r="A565" s="3">
        <v>42825</v>
      </c>
      <c r="B565" s="2">
        <v>4.1703999999999999</v>
      </c>
      <c r="C565" s="2">
        <v>33.414769772601133</v>
      </c>
      <c r="D565" s="2">
        <v>7.5078454409793771E-2</v>
      </c>
      <c r="E565" s="2">
        <v>8.1446086285641248E-2</v>
      </c>
      <c r="F565" s="2">
        <v>4.2379000000000007</v>
      </c>
      <c r="G565" s="2">
        <v>4.2645900000000001</v>
      </c>
      <c r="H565" s="2">
        <v>4.3343600000000002</v>
      </c>
      <c r="I565" s="2">
        <v>4.3414640000000011</v>
      </c>
      <c r="J565" s="17">
        <v>4.4239749999999978</v>
      </c>
      <c r="K565" s="17" t="s">
        <v>55</v>
      </c>
      <c r="L565" s="17" t="s">
        <v>54</v>
      </c>
      <c r="M565" s="17" t="s">
        <v>47</v>
      </c>
      <c r="N565" s="20">
        <f t="shared" si="80"/>
        <v>50</v>
      </c>
      <c r="O565" s="20">
        <f t="shared" si="81"/>
        <v>100</v>
      </c>
      <c r="P565" s="20">
        <f t="shared" si="82"/>
        <v>0</v>
      </c>
      <c r="Q565" s="20">
        <f t="shared" si="83"/>
        <v>16.5</v>
      </c>
      <c r="R565" s="21">
        <f t="shared" si="84"/>
        <v>54.975000000000001</v>
      </c>
      <c r="S565" s="21">
        <f t="shared" si="85"/>
        <v>34.125</v>
      </c>
      <c r="T565" s="21">
        <f t="shared" si="86"/>
        <v>29.925000000000001</v>
      </c>
      <c r="U565" s="21">
        <f t="shared" si="87"/>
        <v>41.625</v>
      </c>
      <c r="V565" s="20">
        <f t="shared" si="88"/>
        <v>39.674999999999997</v>
      </c>
      <c r="W565" s="20">
        <f t="shared" si="89"/>
        <v>40.162499999999994</v>
      </c>
    </row>
    <row r="566" spans="1:23" ht="13.5" x14ac:dyDescent="0.25">
      <c r="A566" s="3">
        <v>42828</v>
      </c>
      <c r="B566" s="2">
        <v>4.2309000000000001</v>
      </c>
      <c r="C566" s="2">
        <v>41.200229640857962</v>
      </c>
      <c r="D566" s="2">
        <v>7.1919468694726874E-2</v>
      </c>
      <c r="E566" s="2">
        <v>0.10191501009903398</v>
      </c>
      <c r="F566" s="2">
        <v>4.2278400000000005</v>
      </c>
      <c r="G566" s="2">
        <v>4.2545200000000003</v>
      </c>
      <c r="H566" s="2">
        <v>4.3225250000000006</v>
      </c>
      <c r="I566" s="2">
        <v>4.3375360000000009</v>
      </c>
      <c r="J566" s="17">
        <v>4.4225649999999987</v>
      </c>
      <c r="K566" s="17" t="s">
        <v>55</v>
      </c>
      <c r="L566" s="17" t="s">
        <v>54</v>
      </c>
      <c r="M566" s="17" t="s">
        <v>47</v>
      </c>
      <c r="N566" s="20">
        <f t="shared" si="80"/>
        <v>50</v>
      </c>
      <c r="O566" s="20">
        <f t="shared" si="81"/>
        <v>100</v>
      </c>
      <c r="P566" s="20">
        <f t="shared" si="82"/>
        <v>0</v>
      </c>
      <c r="Q566" s="20">
        <f t="shared" si="83"/>
        <v>16.5</v>
      </c>
      <c r="R566" s="21">
        <f t="shared" si="84"/>
        <v>54.975000000000001</v>
      </c>
      <c r="S566" s="21">
        <f t="shared" si="85"/>
        <v>34.125</v>
      </c>
      <c r="T566" s="21">
        <f t="shared" si="86"/>
        <v>29.925000000000001</v>
      </c>
      <c r="U566" s="21">
        <f t="shared" si="87"/>
        <v>41.625</v>
      </c>
      <c r="V566" s="20">
        <f t="shared" si="88"/>
        <v>39.674999999999997</v>
      </c>
      <c r="W566" s="20">
        <f t="shared" si="89"/>
        <v>40.162499999999994</v>
      </c>
    </row>
    <row r="567" spans="1:23" ht="13.5" x14ac:dyDescent="0.25">
      <c r="A567" s="3">
        <v>42829</v>
      </c>
      <c r="B567" s="2">
        <v>4.2257999999999996</v>
      </c>
      <c r="C567" s="2">
        <v>40.767496761108013</v>
      </c>
      <c r="D567" s="2">
        <v>6.2396394773295505E-2</v>
      </c>
      <c r="E567" s="2">
        <v>0.11153975306360944</v>
      </c>
      <c r="F567" s="2">
        <v>4.2218</v>
      </c>
      <c r="G567" s="2">
        <v>4.2489800000000004</v>
      </c>
      <c r="H567" s="2">
        <v>4.3111900000000007</v>
      </c>
      <c r="I567" s="2">
        <v>4.3344120000000013</v>
      </c>
      <c r="J567" s="17">
        <v>4.4211544999999992</v>
      </c>
      <c r="K567" s="17" t="s">
        <v>55</v>
      </c>
      <c r="L567" s="17" t="s">
        <v>54</v>
      </c>
      <c r="M567" s="17" t="s">
        <v>47</v>
      </c>
      <c r="N567" s="20">
        <f t="shared" si="80"/>
        <v>50</v>
      </c>
      <c r="O567" s="20">
        <f t="shared" si="81"/>
        <v>100</v>
      </c>
      <c r="P567" s="20">
        <f t="shared" si="82"/>
        <v>0</v>
      </c>
      <c r="Q567" s="20">
        <f t="shared" si="83"/>
        <v>16.5</v>
      </c>
      <c r="R567" s="21">
        <f t="shared" si="84"/>
        <v>54.975000000000001</v>
      </c>
      <c r="S567" s="21">
        <f t="shared" si="85"/>
        <v>34.125</v>
      </c>
      <c r="T567" s="21">
        <f t="shared" si="86"/>
        <v>29.925000000000001</v>
      </c>
      <c r="U567" s="21">
        <f t="shared" si="87"/>
        <v>41.625</v>
      </c>
      <c r="V567" s="20">
        <f t="shared" si="88"/>
        <v>39.674999999999997</v>
      </c>
      <c r="W567" s="20">
        <f t="shared" si="89"/>
        <v>40.162499999999994</v>
      </c>
    </row>
    <row r="568" spans="1:23" ht="13.5" x14ac:dyDescent="0.25">
      <c r="A568" s="3">
        <v>42830</v>
      </c>
      <c r="B568" s="2">
        <v>4.1300999999999997</v>
      </c>
      <c r="C568" s="2">
        <v>33.629625181424174</v>
      </c>
      <c r="D568" s="2">
        <v>6.1944454865925813E-2</v>
      </c>
      <c r="E568" s="2">
        <v>0.10581689813719114</v>
      </c>
      <c r="F568" s="2">
        <v>4.1976199999999988</v>
      </c>
      <c r="G568" s="2">
        <v>4.2338700000000005</v>
      </c>
      <c r="H568" s="2">
        <v>4.2950699999999999</v>
      </c>
      <c r="I568" s="2">
        <v>4.3287700000000013</v>
      </c>
      <c r="J568" s="17">
        <v>4.4197689999999987</v>
      </c>
      <c r="K568" s="17" t="s">
        <v>55</v>
      </c>
      <c r="L568" s="17" t="s">
        <v>54</v>
      </c>
      <c r="M568" s="17" t="s">
        <v>47</v>
      </c>
      <c r="N568" s="20">
        <f t="shared" si="80"/>
        <v>50</v>
      </c>
      <c r="O568" s="20">
        <f t="shared" si="81"/>
        <v>100</v>
      </c>
      <c r="P568" s="20">
        <f t="shared" si="82"/>
        <v>0</v>
      </c>
      <c r="Q568" s="20">
        <f t="shared" si="83"/>
        <v>16.5</v>
      </c>
      <c r="R568" s="21">
        <f t="shared" si="84"/>
        <v>54.975000000000001</v>
      </c>
      <c r="S568" s="21">
        <f t="shared" si="85"/>
        <v>34.125</v>
      </c>
      <c r="T568" s="21">
        <f t="shared" si="86"/>
        <v>29.925000000000001</v>
      </c>
      <c r="U568" s="21">
        <f t="shared" si="87"/>
        <v>41.625</v>
      </c>
      <c r="V568" s="20">
        <f t="shared" si="88"/>
        <v>39.674999999999997</v>
      </c>
      <c r="W568" s="20">
        <f t="shared" si="89"/>
        <v>40.162499999999994</v>
      </c>
    </row>
    <row r="569" spans="1:23" ht="13.5" x14ac:dyDescent="0.25">
      <c r="A569" s="3">
        <v>42831</v>
      </c>
      <c r="B569" s="2">
        <v>4.1352000000000002</v>
      </c>
      <c r="C569" s="2">
        <v>34.289907526123713</v>
      </c>
      <c r="D569" s="2">
        <v>6.2228610723503053E-2</v>
      </c>
      <c r="E569" s="2">
        <v>7.901591066409952E-2</v>
      </c>
      <c r="F569" s="2">
        <v>4.1784799999999995</v>
      </c>
      <c r="G569" s="2">
        <v>4.2192699999999999</v>
      </c>
      <c r="H569" s="2">
        <v>4.2792050000000001</v>
      </c>
      <c r="I569" s="2">
        <v>4.3243380000000009</v>
      </c>
      <c r="J569" s="17">
        <v>4.4180819999999992</v>
      </c>
      <c r="K569" s="17" t="s">
        <v>55</v>
      </c>
      <c r="L569" s="17" t="s">
        <v>54</v>
      </c>
      <c r="M569" s="17" t="s">
        <v>47</v>
      </c>
      <c r="N569" s="20">
        <f t="shared" si="80"/>
        <v>50</v>
      </c>
      <c r="O569" s="20">
        <f t="shared" si="81"/>
        <v>100</v>
      </c>
      <c r="P569" s="20">
        <f t="shared" si="82"/>
        <v>0</v>
      </c>
      <c r="Q569" s="20">
        <f t="shared" si="83"/>
        <v>16.5</v>
      </c>
      <c r="R569" s="21">
        <f t="shared" si="84"/>
        <v>54.975000000000001</v>
      </c>
      <c r="S569" s="21">
        <f t="shared" si="85"/>
        <v>34.125</v>
      </c>
      <c r="T569" s="21">
        <f t="shared" si="86"/>
        <v>29.925000000000001</v>
      </c>
      <c r="U569" s="21">
        <f t="shared" si="87"/>
        <v>41.625</v>
      </c>
      <c r="V569" s="20">
        <f t="shared" si="88"/>
        <v>39.674999999999997</v>
      </c>
      <c r="W569" s="20">
        <f t="shared" si="89"/>
        <v>40.162499999999994</v>
      </c>
    </row>
    <row r="570" spans="1:23" ht="13.5" x14ac:dyDescent="0.25">
      <c r="A570" s="3">
        <v>42832</v>
      </c>
      <c r="B570" s="2">
        <v>4.1250999999999998</v>
      </c>
      <c r="C570" s="2">
        <v>33.577482082286593</v>
      </c>
      <c r="D570" s="2">
        <v>6.4154047811650017E-2</v>
      </c>
      <c r="E570" s="2">
        <v>3.5860325700140368E-2</v>
      </c>
      <c r="F570" s="2">
        <v>4.1694200000000006</v>
      </c>
      <c r="G570" s="2">
        <v>4.2036599999999993</v>
      </c>
      <c r="H570" s="2">
        <v>4.2668650000000001</v>
      </c>
      <c r="I570" s="2">
        <v>4.3202080000000018</v>
      </c>
      <c r="J570" s="17">
        <v>4.4165959999999993</v>
      </c>
      <c r="K570" s="17" t="s">
        <v>55</v>
      </c>
      <c r="L570" s="17" t="s">
        <v>54</v>
      </c>
      <c r="M570" s="17" t="s">
        <v>47</v>
      </c>
      <c r="N570" s="20">
        <f t="shared" si="80"/>
        <v>50</v>
      </c>
      <c r="O570" s="20">
        <f t="shared" si="81"/>
        <v>100</v>
      </c>
      <c r="P570" s="20">
        <f t="shared" si="82"/>
        <v>0</v>
      </c>
      <c r="Q570" s="20">
        <f t="shared" si="83"/>
        <v>16.5</v>
      </c>
      <c r="R570" s="21">
        <f t="shared" si="84"/>
        <v>54.975000000000001</v>
      </c>
      <c r="S570" s="21">
        <f t="shared" si="85"/>
        <v>34.125</v>
      </c>
      <c r="T570" s="21">
        <f t="shared" si="86"/>
        <v>29.925000000000001</v>
      </c>
      <c r="U570" s="21">
        <f t="shared" si="87"/>
        <v>41.625</v>
      </c>
      <c r="V570" s="20">
        <f t="shared" si="88"/>
        <v>39.674999999999997</v>
      </c>
      <c r="W570" s="20">
        <f t="shared" si="89"/>
        <v>40.162499999999994</v>
      </c>
    </row>
    <row r="571" spans="1:23" ht="13.5" x14ac:dyDescent="0.25">
      <c r="A571" s="3">
        <v>42835</v>
      </c>
      <c r="B571" s="2">
        <v>4.2309000000000001</v>
      </c>
      <c r="C571" s="2">
        <v>46.189606654436901</v>
      </c>
      <c r="D571" s="2">
        <v>5.8873361224738296E-2</v>
      </c>
      <c r="E571" s="2">
        <v>-1.5391546857021723E-2</v>
      </c>
      <c r="F571" s="2">
        <v>4.1694199999999997</v>
      </c>
      <c r="G571" s="2">
        <v>4.1986299999999996</v>
      </c>
      <c r="H571" s="2">
        <v>4.2618299999999998</v>
      </c>
      <c r="I571" s="2">
        <v>4.3187980000000019</v>
      </c>
      <c r="J571" s="17">
        <v>4.4156894999999992</v>
      </c>
      <c r="K571" s="17" t="s">
        <v>55</v>
      </c>
      <c r="L571" s="17" t="s">
        <v>54</v>
      </c>
      <c r="M571" s="17" t="s">
        <v>54</v>
      </c>
      <c r="N571" s="20">
        <f t="shared" si="80"/>
        <v>50</v>
      </c>
      <c r="O571" s="20">
        <f t="shared" si="81"/>
        <v>100</v>
      </c>
      <c r="P571" s="20">
        <f t="shared" si="82"/>
        <v>0</v>
      </c>
      <c r="Q571" s="20">
        <f t="shared" si="83"/>
        <v>16.5</v>
      </c>
      <c r="R571" s="21">
        <f t="shared" si="84"/>
        <v>54.975000000000001</v>
      </c>
      <c r="S571" s="21">
        <f t="shared" si="85"/>
        <v>34.125</v>
      </c>
      <c r="T571" s="21">
        <f t="shared" si="86"/>
        <v>29.925000000000001</v>
      </c>
      <c r="U571" s="21">
        <f t="shared" si="87"/>
        <v>41.625</v>
      </c>
      <c r="V571" s="20">
        <f t="shared" si="88"/>
        <v>39.674999999999997</v>
      </c>
      <c r="W571" s="20">
        <f t="shared" si="89"/>
        <v>40.162499999999994</v>
      </c>
    </row>
    <row r="572" spans="1:23" ht="13.5" x14ac:dyDescent="0.25">
      <c r="A572" s="3">
        <v>42836</v>
      </c>
      <c r="B572" s="2">
        <v>4.1352000000000002</v>
      </c>
      <c r="C572" s="2">
        <v>38.979801980884247</v>
      </c>
      <c r="D572" s="2">
        <v>5.7850334853513985E-2</v>
      </c>
      <c r="E572" s="2">
        <v>-7.44200449924379E-2</v>
      </c>
      <c r="F572" s="2">
        <v>4.1513</v>
      </c>
      <c r="G572" s="2">
        <v>4.1865499999999995</v>
      </c>
      <c r="H572" s="2">
        <v>4.249744999999999</v>
      </c>
      <c r="I572" s="2">
        <v>4.3158780000000014</v>
      </c>
      <c r="J572" s="17">
        <v>4.414807999999999</v>
      </c>
      <c r="K572" s="17" t="s">
        <v>55</v>
      </c>
      <c r="L572" s="17" t="s">
        <v>54</v>
      </c>
      <c r="M572" s="17" t="s">
        <v>47</v>
      </c>
      <c r="N572" s="20">
        <f t="shared" si="80"/>
        <v>50</v>
      </c>
      <c r="O572" s="20">
        <f t="shared" si="81"/>
        <v>100</v>
      </c>
      <c r="P572" s="20">
        <f t="shared" si="82"/>
        <v>0</v>
      </c>
      <c r="Q572" s="20">
        <f t="shared" si="83"/>
        <v>16.5</v>
      </c>
      <c r="R572" s="21">
        <f t="shared" si="84"/>
        <v>54.975000000000001</v>
      </c>
      <c r="S572" s="21">
        <f t="shared" si="85"/>
        <v>34.125</v>
      </c>
      <c r="T572" s="21">
        <f t="shared" si="86"/>
        <v>29.925000000000001</v>
      </c>
      <c r="U572" s="21">
        <f t="shared" si="87"/>
        <v>41.625</v>
      </c>
      <c r="V572" s="20">
        <f t="shared" si="88"/>
        <v>39.674999999999997</v>
      </c>
      <c r="W572" s="20">
        <f t="shared" si="89"/>
        <v>40.162499999999994</v>
      </c>
    </row>
    <row r="573" spans="1:23" ht="13.5" x14ac:dyDescent="0.25">
      <c r="A573" s="3">
        <v>42837</v>
      </c>
      <c r="B573" s="2">
        <v>4.1755000000000004</v>
      </c>
      <c r="C573" s="2">
        <v>43.013722313849833</v>
      </c>
      <c r="D573" s="2">
        <v>5.4011777612770651E-2</v>
      </c>
      <c r="E573" s="2">
        <v>-0.13707474604959291</v>
      </c>
      <c r="F573" s="2">
        <v>4.16038</v>
      </c>
      <c r="G573" s="2">
        <v>4.1789999999999994</v>
      </c>
      <c r="H573" s="2">
        <v>4.23942</v>
      </c>
      <c r="I573" s="2">
        <v>4.3147700000000011</v>
      </c>
      <c r="J573" s="17">
        <v>4.4145309999999993</v>
      </c>
      <c r="K573" s="17" t="s">
        <v>51</v>
      </c>
      <c r="L573" s="17" t="s">
        <v>54</v>
      </c>
      <c r="M573" s="17" t="s">
        <v>52</v>
      </c>
      <c r="N573" s="20">
        <f t="shared" si="80"/>
        <v>50</v>
      </c>
      <c r="O573" s="20">
        <f t="shared" si="81"/>
        <v>100</v>
      </c>
      <c r="P573" s="20">
        <f t="shared" si="82"/>
        <v>0</v>
      </c>
      <c r="Q573" s="20">
        <f t="shared" si="83"/>
        <v>83.5</v>
      </c>
      <c r="R573" s="21">
        <f t="shared" si="84"/>
        <v>65.025000000000006</v>
      </c>
      <c r="S573" s="21">
        <f t="shared" si="85"/>
        <v>50.875</v>
      </c>
      <c r="T573" s="21">
        <f t="shared" si="86"/>
        <v>60.075000000000003</v>
      </c>
      <c r="U573" s="21">
        <f t="shared" si="87"/>
        <v>58.375</v>
      </c>
      <c r="V573" s="20">
        <f t="shared" si="88"/>
        <v>58.658333333333339</v>
      </c>
      <c r="W573" s="20">
        <f t="shared" si="89"/>
        <v>58.587500000000006</v>
      </c>
    </row>
    <row r="574" spans="1:23" ht="13.5" x14ac:dyDescent="0.25">
      <c r="A574" s="3">
        <v>42838</v>
      </c>
      <c r="B574" s="2">
        <v>4.1250999999999998</v>
      </c>
      <c r="C574" s="2">
        <v>39.497075016945715</v>
      </c>
      <c r="D574" s="2">
        <v>5.1890266639393445E-2</v>
      </c>
      <c r="E574" s="2">
        <v>-0.19977041105686555</v>
      </c>
      <c r="F574" s="2">
        <v>4.1583600000000001</v>
      </c>
      <c r="G574" s="2">
        <v>4.1684199999999993</v>
      </c>
      <c r="H574" s="2">
        <v>4.2268299999999996</v>
      </c>
      <c r="I574" s="2">
        <v>4.3127560000000011</v>
      </c>
      <c r="J574" s="17">
        <v>4.4137755000000007</v>
      </c>
      <c r="K574" s="17" t="s">
        <v>51</v>
      </c>
      <c r="L574" s="17" t="s">
        <v>54</v>
      </c>
      <c r="M574" s="17" t="s">
        <v>53</v>
      </c>
      <c r="N574" s="20">
        <f t="shared" si="80"/>
        <v>50</v>
      </c>
      <c r="O574" s="20">
        <f t="shared" si="81"/>
        <v>100</v>
      </c>
      <c r="P574" s="20">
        <f t="shared" si="82"/>
        <v>0</v>
      </c>
      <c r="Q574" s="20">
        <f t="shared" si="83"/>
        <v>66.5</v>
      </c>
      <c r="R574" s="21">
        <f t="shared" si="84"/>
        <v>62.475000000000001</v>
      </c>
      <c r="S574" s="21">
        <f t="shared" si="85"/>
        <v>46.625</v>
      </c>
      <c r="T574" s="21">
        <f t="shared" si="86"/>
        <v>52.424999999999997</v>
      </c>
      <c r="U574" s="21">
        <f t="shared" si="87"/>
        <v>54.125</v>
      </c>
      <c r="V574" s="20">
        <f t="shared" si="88"/>
        <v>53.841666666666661</v>
      </c>
      <c r="W574" s="20">
        <f t="shared" si="89"/>
        <v>53.912499999999994</v>
      </c>
    </row>
    <row r="575" spans="1:23" ht="13.5" x14ac:dyDescent="0.25">
      <c r="A575" s="3">
        <v>42839</v>
      </c>
      <c r="B575" s="2">
        <v>4.1048999999999998</v>
      </c>
      <c r="C575" s="2">
        <v>38.150808489247012</v>
      </c>
      <c r="D575" s="2">
        <v>4.3031074091711474E-2</v>
      </c>
      <c r="E575" s="2">
        <v>-0.26167837094746149</v>
      </c>
      <c r="F575" s="2">
        <v>4.1543200000000002</v>
      </c>
      <c r="G575" s="2">
        <v>4.1618700000000004</v>
      </c>
      <c r="H575" s="2">
        <v>4.2132300000000003</v>
      </c>
      <c r="I575" s="2">
        <v>4.3103380000000007</v>
      </c>
      <c r="J575" s="17">
        <v>4.4122640000000013</v>
      </c>
      <c r="K575" s="17" t="s">
        <v>51</v>
      </c>
      <c r="L575" s="17" t="s">
        <v>54</v>
      </c>
      <c r="M575" s="17" t="s">
        <v>53</v>
      </c>
      <c r="N575" s="20">
        <f t="shared" si="80"/>
        <v>50</v>
      </c>
      <c r="O575" s="20">
        <f t="shared" si="81"/>
        <v>100</v>
      </c>
      <c r="P575" s="20">
        <f t="shared" si="82"/>
        <v>0</v>
      </c>
      <c r="Q575" s="20">
        <f t="shared" si="83"/>
        <v>66.5</v>
      </c>
      <c r="R575" s="21">
        <f t="shared" si="84"/>
        <v>62.475000000000001</v>
      </c>
      <c r="S575" s="21">
        <f t="shared" si="85"/>
        <v>46.625</v>
      </c>
      <c r="T575" s="21">
        <f t="shared" si="86"/>
        <v>52.424999999999997</v>
      </c>
      <c r="U575" s="21">
        <f t="shared" si="87"/>
        <v>54.125</v>
      </c>
      <c r="V575" s="20">
        <f t="shared" si="88"/>
        <v>53.841666666666661</v>
      </c>
      <c r="W575" s="20">
        <f t="shared" si="89"/>
        <v>53.912499999999994</v>
      </c>
    </row>
    <row r="576" spans="1:23" ht="13.5" x14ac:dyDescent="0.25">
      <c r="A576" s="3">
        <v>42842</v>
      </c>
      <c r="B576" s="2">
        <v>4.0998999999999999</v>
      </c>
      <c r="C576" s="2">
        <v>37.807294026742348</v>
      </c>
      <c r="D576" s="2">
        <v>4.602423008322365E-2</v>
      </c>
      <c r="E576" s="2">
        <v>-0.32267720182263349</v>
      </c>
      <c r="F576" s="2">
        <v>4.12812</v>
      </c>
      <c r="G576" s="2">
        <v>4.1487699999999998</v>
      </c>
      <c r="H576" s="2">
        <v>4.201645000000001</v>
      </c>
      <c r="I576" s="2">
        <v>4.3062080000000007</v>
      </c>
      <c r="J576" s="17">
        <v>4.4112315000000004</v>
      </c>
      <c r="K576" s="17" t="s">
        <v>51</v>
      </c>
      <c r="L576" s="17" t="s">
        <v>54</v>
      </c>
      <c r="M576" s="17" t="s">
        <v>53</v>
      </c>
      <c r="N576" s="20">
        <f t="shared" si="80"/>
        <v>50</v>
      </c>
      <c r="O576" s="20">
        <f t="shared" si="81"/>
        <v>100</v>
      </c>
      <c r="P576" s="20">
        <f t="shared" si="82"/>
        <v>0</v>
      </c>
      <c r="Q576" s="20">
        <f t="shared" si="83"/>
        <v>66.5</v>
      </c>
      <c r="R576" s="21">
        <f t="shared" si="84"/>
        <v>62.475000000000001</v>
      </c>
      <c r="S576" s="21">
        <f t="shared" si="85"/>
        <v>46.625</v>
      </c>
      <c r="T576" s="21">
        <f t="shared" si="86"/>
        <v>52.424999999999997</v>
      </c>
      <c r="U576" s="21">
        <f t="shared" si="87"/>
        <v>54.125</v>
      </c>
      <c r="V576" s="20">
        <f t="shared" si="88"/>
        <v>53.841666666666661</v>
      </c>
      <c r="W576" s="20">
        <f t="shared" si="89"/>
        <v>53.912499999999994</v>
      </c>
    </row>
    <row r="577" spans="1:23" ht="13.5" x14ac:dyDescent="0.25">
      <c r="A577" s="3">
        <v>42843</v>
      </c>
      <c r="B577" s="2">
        <v>4.0998999999999999</v>
      </c>
      <c r="C577" s="2">
        <v>37.807294026742348</v>
      </c>
      <c r="D577" s="2">
        <v>4.8553064776480248E-2</v>
      </c>
      <c r="E577" s="2">
        <v>-0.37352125026773575</v>
      </c>
      <c r="F577" s="2">
        <v>4.1210599999999999</v>
      </c>
      <c r="G577" s="2">
        <v>4.1361799999999995</v>
      </c>
      <c r="H577" s="2">
        <v>4.1925800000000013</v>
      </c>
      <c r="I577" s="2">
        <v>4.303992</v>
      </c>
      <c r="J577" s="17">
        <v>4.4105765000000012</v>
      </c>
      <c r="K577" s="17" t="s">
        <v>51</v>
      </c>
      <c r="L577" s="17" t="s">
        <v>54</v>
      </c>
      <c r="M577" s="17" t="s">
        <v>53</v>
      </c>
      <c r="N577" s="20">
        <f t="shared" si="80"/>
        <v>50</v>
      </c>
      <c r="O577" s="20">
        <f t="shared" si="81"/>
        <v>100</v>
      </c>
      <c r="P577" s="20">
        <f t="shared" si="82"/>
        <v>0</v>
      </c>
      <c r="Q577" s="20">
        <f t="shared" si="83"/>
        <v>66.5</v>
      </c>
      <c r="R577" s="21">
        <f t="shared" si="84"/>
        <v>62.475000000000001</v>
      </c>
      <c r="S577" s="21">
        <f t="shared" si="85"/>
        <v>46.625</v>
      </c>
      <c r="T577" s="21">
        <f t="shared" si="86"/>
        <v>52.424999999999997</v>
      </c>
      <c r="U577" s="21">
        <f t="shared" si="87"/>
        <v>54.125</v>
      </c>
      <c r="V577" s="20">
        <f t="shared" si="88"/>
        <v>53.841666666666661</v>
      </c>
      <c r="W577" s="20">
        <f t="shared" si="89"/>
        <v>53.912499999999994</v>
      </c>
    </row>
    <row r="578" spans="1:23" ht="13.5" x14ac:dyDescent="0.25">
      <c r="A578" s="3">
        <v>42844</v>
      </c>
      <c r="B578" s="2">
        <v>4.0949</v>
      </c>
      <c r="C578" s="2">
        <v>37.416565991526731</v>
      </c>
      <c r="D578" s="2">
        <v>3.7063085521606531E-2</v>
      </c>
      <c r="E578" s="2">
        <v>-0.40797396074640074</v>
      </c>
      <c r="F578" s="2">
        <v>4.10494</v>
      </c>
      <c r="G578" s="2">
        <v>4.1326599999999996</v>
      </c>
      <c r="H578" s="2">
        <v>4.1832650000000005</v>
      </c>
      <c r="I578" s="2">
        <v>4.3002659999999997</v>
      </c>
      <c r="J578" s="17">
        <v>4.4100225000000011</v>
      </c>
      <c r="K578" s="17" t="s">
        <v>55</v>
      </c>
      <c r="L578" s="17" t="s">
        <v>54</v>
      </c>
      <c r="M578" s="17" t="s">
        <v>47</v>
      </c>
      <c r="N578" s="20">
        <f t="shared" ref="N578:N641" si="90">IF(D578&lt;30,50, IF(D578&gt;70, 0, 25))</f>
        <v>50</v>
      </c>
      <c r="O578" s="20">
        <f t="shared" ref="O578:O641" si="91">IF(F578-E578&gt;0.02, 100, IF(F578-E578&lt;0,0,45))</f>
        <v>100</v>
      </c>
      <c r="P578" s="20">
        <f t="shared" ref="P578:P641" si="92">IF(G578-J578&gt;10,100,IF(G578-J578&gt;5,75, IF(G578-J578&gt;0,50,0)))</f>
        <v>0</v>
      </c>
      <c r="Q578" s="20">
        <f t="shared" ref="Q578:Q641" si="93">IF(M578="confirmed bullish", 34, IF(M578="bullish divergence",17, 0))+IF(K578="bullish",33,IF(K578="bearish",0,16.5))+IF(L578="strong",33,IF(L578="weak",0,16.5))</f>
        <v>16.5</v>
      </c>
      <c r="R578" s="21">
        <f t="shared" si="84"/>
        <v>54.975000000000001</v>
      </c>
      <c r="S578" s="21">
        <f t="shared" si="85"/>
        <v>34.125</v>
      </c>
      <c r="T578" s="21">
        <f t="shared" si="86"/>
        <v>29.925000000000001</v>
      </c>
      <c r="U578" s="21">
        <f t="shared" si="87"/>
        <v>41.625</v>
      </c>
      <c r="V578" s="20">
        <f t="shared" si="88"/>
        <v>39.674999999999997</v>
      </c>
      <c r="W578" s="20">
        <f t="shared" si="89"/>
        <v>40.162499999999994</v>
      </c>
    </row>
    <row r="579" spans="1:23" ht="13.5" x14ac:dyDescent="0.25">
      <c r="A579" s="3">
        <v>42845</v>
      </c>
      <c r="B579" s="2">
        <v>4.0998999999999999</v>
      </c>
      <c r="C579" s="2">
        <v>38.105434263290768</v>
      </c>
      <c r="D579" s="2">
        <v>2.8453978293184079E-2</v>
      </c>
      <c r="E579" s="2">
        <v>-0.40868033676916582</v>
      </c>
      <c r="F579" s="2">
        <v>4.0998999999999999</v>
      </c>
      <c r="G579" s="2">
        <v>4.12913</v>
      </c>
      <c r="H579" s="2">
        <v>4.1741999999999999</v>
      </c>
      <c r="I579" s="2">
        <v>4.2964379999999993</v>
      </c>
      <c r="J579" s="17">
        <v>4.4099975000000011</v>
      </c>
      <c r="K579" s="17" t="s">
        <v>51</v>
      </c>
      <c r="L579" s="17" t="s">
        <v>54</v>
      </c>
      <c r="M579" s="17" t="s">
        <v>53</v>
      </c>
      <c r="N579" s="20">
        <f t="shared" si="90"/>
        <v>50</v>
      </c>
      <c r="O579" s="20">
        <f t="shared" si="91"/>
        <v>100</v>
      </c>
      <c r="P579" s="20">
        <f t="shared" si="92"/>
        <v>0</v>
      </c>
      <c r="Q579" s="20">
        <f t="shared" si="93"/>
        <v>66.5</v>
      </c>
      <c r="R579" s="21">
        <f t="shared" ref="R579:R642" si="94">0.35*N579+O579*0.35+P579*0.15+Q579*0.15</f>
        <v>62.475000000000001</v>
      </c>
      <c r="S579" s="21">
        <f t="shared" ref="S579:S642" si="95">N579*0.2+O579*0.2+P579*0.35+Q579*0.25</f>
        <v>46.625</v>
      </c>
      <c r="T579" s="21">
        <f t="shared" ref="T579:T642" si="96">N579*0.15+O579*0.15+P579*0.25+Q579*0.45</f>
        <v>52.424999999999997</v>
      </c>
      <c r="U579" s="21">
        <f t="shared" ref="U579:U642" si="97">0.25*SUM(N579:Q579)</f>
        <v>54.125</v>
      </c>
      <c r="V579" s="20">
        <f t="shared" ref="V579:V642" si="98">SUM(R579:T579)/3</f>
        <v>53.841666666666661</v>
      </c>
      <c r="W579" s="20">
        <f t="shared" ref="W579:W642" si="99">SUM(R579:U579)/4</f>
        <v>53.912499999999994</v>
      </c>
    </row>
    <row r="580" spans="1:23" ht="13.5" x14ac:dyDescent="0.25">
      <c r="A580" s="3">
        <v>42846</v>
      </c>
      <c r="B580" s="2">
        <v>4.2207999999999997</v>
      </c>
      <c r="C580" s="2">
        <v>51.893948810568638</v>
      </c>
      <c r="D580" s="2">
        <v>1.1277566894354329E-2</v>
      </c>
      <c r="E580" s="2">
        <v>-0.36710644165651196</v>
      </c>
      <c r="F580" s="2">
        <v>4.1230799999999999</v>
      </c>
      <c r="G580" s="2">
        <v>4.1386999999999992</v>
      </c>
      <c r="H580" s="2">
        <v>4.1711799999999997</v>
      </c>
      <c r="I580" s="2">
        <v>4.2925099999999992</v>
      </c>
      <c r="J580" s="17">
        <v>4.4106525000000012</v>
      </c>
      <c r="K580" s="17" t="s">
        <v>51</v>
      </c>
      <c r="L580" s="17" t="s">
        <v>54</v>
      </c>
      <c r="M580" s="17" t="s">
        <v>52</v>
      </c>
      <c r="N580" s="20">
        <f t="shared" si="90"/>
        <v>50</v>
      </c>
      <c r="O580" s="20">
        <f t="shared" si="91"/>
        <v>100</v>
      </c>
      <c r="P580" s="20">
        <f t="shared" si="92"/>
        <v>0</v>
      </c>
      <c r="Q580" s="20">
        <f t="shared" si="93"/>
        <v>83.5</v>
      </c>
      <c r="R580" s="21">
        <f t="shared" si="94"/>
        <v>65.025000000000006</v>
      </c>
      <c r="S580" s="21">
        <f t="shared" si="95"/>
        <v>50.875</v>
      </c>
      <c r="T580" s="21">
        <f t="shared" si="96"/>
        <v>60.075000000000003</v>
      </c>
      <c r="U580" s="21">
        <f t="shared" si="97"/>
        <v>58.375</v>
      </c>
      <c r="V580" s="20">
        <f t="shared" si="98"/>
        <v>58.658333333333339</v>
      </c>
      <c r="W580" s="20">
        <f t="shared" si="99"/>
        <v>58.587500000000006</v>
      </c>
    </row>
    <row r="581" spans="1:23" ht="13.5" x14ac:dyDescent="0.25">
      <c r="A581" s="3">
        <v>42849</v>
      </c>
      <c r="B581" s="2">
        <v>4.2157999999999998</v>
      </c>
      <c r="C581" s="2">
        <v>51.384122443800564</v>
      </c>
      <c r="D581" s="2">
        <v>1.3248440392201744E-2</v>
      </c>
      <c r="E581" s="2">
        <v>-0.30333965442692196</v>
      </c>
      <c r="F581" s="2">
        <v>4.1462599999999998</v>
      </c>
      <c r="G581" s="2">
        <v>4.1371899999999995</v>
      </c>
      <c r="H581" s="2">
        <v>4.1679099999999991</v>
      </c>
      <c r="I581" s="2">
        <v>4.2873739999999989</v>
      </c>
      <c r="J581" s="17">
        <v>4.4107030000000016</v>
      </c>
      <c r="K581" s="17" t="s">
        <v>51</v>
      </c>
      <c r="L581" s="17" t="s">
        <v>54</v>
      </c>
      <c r="M581" s="17" t="s">
        <v>52</v>
      </c>
      <c r="N581" s="20">
        <f t="shared" si="90"/>
        <v>50</v>
      </c>
      <c r="O581" s="20">
        <f t="shared" si="91"/>
        <v>100</v>
      </c>
      <c r="P581" s="20">
        <f t="shared" si="92"/>
        <v>0</v>
      </c>
      <c r="Q581" s="20">
        <f t="shared" si="93"/>
        <v>83.5</v>
      </c>
      <c r="R581" s="21">
        <f t="shared" si="94"/>
        <v>65.025000000000006</v>
      </c>
      <c r="S581" s="21">
        <f t="shared" si="95"/>
        <v>50.875</v>
      </c>
      <c r="T581" s="21">
        <f t="shared" si="96"/>
        <v>60.075000000000003</v>
      </c>
      <c r="U581" s="21">
        <f t="shared" si="97"/>
        <v>58.375</v>
      </c>
      <c r="V581" s="20">
        <f t="shared" si="98"/>
        <v>58.658333333333339</v>
      </c>
      <c r="W581" s="20">
        <f t="shared" si="99"/>
        <v>58.587500000000006</v>
      </c>
    </row>
    <row r="582" spans="1:23" ht="13.5" x14ac:dyDescent="0.25">
      <c r="A582" s="3">
        <v>42850</v>
      </c>
      <c r="B582" s="2">
        <v>4.2107000000000001</v>
      </c>
      <c r="C582" s="2">
        <v>50.83552004912157</v>
      </c>
      <c r="D582" s="2">
        <v>4.6837329915216941E-4</v>
      </c>
      <c r="E582" s="2">
        <v>-0.22515543385191045</v>
      </c>
      <c r="F582" s="2">
        <v>4.1684199999999993</v>
      </c>
      <c r="G582" s="2">
        <v>4.1447400000000005</v>
      </c>
      <c r="H582" s="2">
        <v>4.1656449999999996</v>
      </c>
      <c r="I582" s="2">
        <v>4.2830419999999982</v>
      </c>
      <c r="J582" s="17">
        <v>4.4107535000000011</v>
      </c>
      <c r="K582" s="17" t="s">
        <v>51</v>
      </c>
      <c r="L582" s="17" t="s">
        <v>54</v>
      </c>
      <c r="M582" s="17" t="s">
        <v>52</v>
      </c>
      <c r="N582" s="20">
        <f t="shared" si="90"/>
        <v>50</v>
      </c>
      <c r="O582" s="20">
        <f t="shared" si="91"/>
        <v>100</v>
      </c>
      <c r="P582" s="20">
        <f t="shared" si="92"/>
        <v>0</v>
      </c>
      <c r="Q582" s="20">
        <f t="shared" si="93"/>
        <v>83.5</v>
      </c>
      <c r="R582" s="21">
        <f t="shared" si="94"/>
        <v>65.025000000000006</v>
      </c>
      <c r="S582" s="21">
        <f t="shared" si="95"/>
        <v>50.875</v>
      </c>
      <c r="T582" s="21">
        <f t="shared" si="96"/>
        <v>60.075000000000003</v>
      </c>
      <c r="U582" s="21">
        <f t="shared" si="97"/>
        <v>58.375</v>
      </c>
      <c r="V582" s="20">
        <f t="shared" si="98"/>
        <v>58.658333333333339</v>
      </c>
      <c r="W582" s="20">
        <f t="shared" si="99"/>
        <v>58.587500000000006</v>
      </c>
    </row>
    <row r="583" spans="1:23" ht="13.5" x14ac:dyDescent="0.25">
      <c r="A583" s="3">
        <v>42851</v>
      </c>
      <c r="B583" s="2">
        <v>4.1955999999999998</v>
      </c>
      <c r="C583" s="2">
        <v>49.16192981813127</v>
      </c>
      <c r="D583" s="2">
        <v>-3.0917177087843584E-3</v>
      </c>
      <c r="E583" s="2">
        <v>-0.14607044397634578</v>
      </c>
      <c r="F583" s="2">
        <v>4.1885599999999998</v>
      </c>
      <c r="G583" s="2">
        <v>4.1467499999999999</v>
      </c>
      <c r="H583" s="2">
        <v>4.1628749999999997</v>
      </c>
      <c r="I583" s="2">
        <v>4.2828399999999984</v>
      </c>
      <c r="J583" s="17">
        <v>4.4106525000000012</v>
      </c>
      <c r="K583" s="17" t="s">
        <v>51</v>
      </c>
      <c r="L583" s="17" t="s">
        <v>54</v>
      </c>
      <c r="M583" s="17" t="s">
        <v>52</v>
      </c>
      <c r="N583" s="20">
        <f t="shared" si="90"/>
        <v>50</v>
      </c>
      <c r="O583" s="20">
        <f t="shared" si="91"/>
        <v>100</v>
      </c>
      <c r="P583" s="20">
        <f t="shared" si="92"/>
        <v>0</v>
      </c>
      <c r="Q583" s="20">
        <f t="shared" si="93"/>
        <v>83.5</v>
      </c>
      <c r="R583" s="21">
        <f t="shared" si="94"/>
        <v>65.025000000000006</v>
      </c>
      <c r="S583" s="21">
        <f t="shared" si="95"/>
        <v>50.875</v>
      </c>
      <c r="T583" s="21">
        <f t="shared" si="96"/>
        <v>60.075000000000003</v>
      </c>
      <c r="U583" s="21">
        <f t="shared" si="97"/>
        <v>58.375</v>
      </c>
      <c r="V583" s="20">
        <f t="shared" si="98"/>
        <v>58.658333333333339</v>
      </c>
      <c r="W583" s="20">
        <f t="shared" si="99"/>
        <v>58.587500000000006</v>
      </c>
    </row>
    <row r="584" spans="1:23" ht="13.5" x14ac:dyDescent="0.25">
      <c r="A584" s="3">
        <v>42852</v>
      </c>
      <c r="B584" s="2">
        <v>4.1300999999999997</v>
      </c>
      <c r="C584" s="2">
        <v>42.609042860814455</v>
      </c>
      <c r="D584" s="2">
        <v>-8.9767836812830737E-3</v>
      </c>
      <c r="E584" s="2">
        <v>-6.8791659834136307E-2</v>
      </c>
      <c r="F584" s="2">
        <v>4.1945999999999994</v>
      </c>
      <c r="G584" s="2">
        <v>4.1472499999999997</v>
      </c>
      <c r="H584" s="2">
        <v>4.1578349999999995</v>
      </c>
      <c r="I584" s="2">
        <v>4.2783059999999988</v>
      </c>
      <c r="J584" s="17">
        <v>4.4102495000000017</v>
      </c>
      <c r="K584" s="17" t="s">
        <v>55</v>
      </c>
      <c r="L584" s="17" t="s">
        <v>54</v>
      </c>
      <c r="M584" s="17" t="s">
        <v>49</v>
      </c>
      <c r="N584" s="20">
        <f t="shared" si="90"/>
        <v>50</v>
      </c>
      <c r="O584" s="20">
        <f t="shared" si="91"/>
        <v>100</v>
      </c>
      <c r="P584" s="20">
        <f t="shared" si="92"/>
        <v>0</v>
      </c>
      <c r="Q584" s="20">
        <f t="shared" si="93"/>
        <v>16.5</v>
      </c>
      <c r="R584" s="21">
        <f t="shared" si="94"/>
        <v>54.975000000000001</v>
      </c>
      <c r="S584" s="21">
        <f t="shared" si="95"/>
        <v>34.125</v>
      </c>
      <c r="T584" s="21">
        <f t="shared" si="96"/>
        <v>29.925000000000001</v>
      </c>
      <c r="U584" s="21">
        <f t="shared" si="97"/>
        <v>41.625</v>
      </c>
      <c r="V584" s="20">
        <f t="shared" si="98"/>
        <v>39.674999999999997</v>
      </c>
      <c r="W584" s="20">
        <f t="shared" si="99"/>
        <v>40.162499999999994</v>
      </c>
    </row>
    <row r="585" spans="1:23" ht="13.5" x14ac:dyDescent="0.25">
      <c r="A585" s="3">
        <v>42853</v>
      </c>
      <c r="B585" s="2">
        <v>4.0998999999999999</v>
      </c>
      <c r="C585" s="2">
        <v>39.964055315601193</v>
      </c>
      <c r="D585" s="2">
        <v>-1.4412926153397621E-2</v>
      </c>
      <c r="E585" s="2">
        <v>6.6258662975677007E-3</v>
      </c>
      <c r="F585" s="2">
        <v>4.17042</v>
      </c>
      <c r="G585" s="2">
        <v>4.146749999999999</v>
      </c>
      <c r="H585" s="2">
        <v>4.1543100000000006</v>
      </c>
      <c r="I585" s="2">
        <v>4.2736719999999986</v>
      </c>
      <c r="J585" s="17">
        <v>4.4098465000000013</v>
      </c>
      <c r="K585" s="17" t="s">
        <v>55</v>
      </c>
      <c r="L585" s="17" t="s">
        <v>54</v>
      </c>
      <c r="M585" s="17" t="s">
        <v>47</v>
      </c>
      <c r="N585" s="20">
        <f t="shared" si="90"/>
        <v>50</v>
      </c>
      <c r="O585" s="20">
        <f t="shared" si="91"/>
        <v>100</v>
      </c>
      <c r="P585" s="20">
        <f t="shared" si="92"/>
        <v>0</v>
      </c>
      <c r="Q585" s="20">
        <f t="shared" si="93"/>
        <v>16.5</v>
      </c>
      <c r="R585" s="21">
        <f t="shared" si="94"/>
        <v>54.975000000000001</v>
      </c>
      <c r="S585" s="21">
        <f t="shared" si="95"/>
        <v>34.125</v>
      </c>
      <c r="T585" s="21">
        <f t="shared" si="96"/>
        <v>29.925000000000001</v>
      </c>
      <c r="U585" s="21">
        <f t="shared" si="97"/>
        <v>41.625</v>
      </c>
      <c r="V585" s="20">
        <f t="shared" si="98"/>
        <v>39.674999999999997</v>
      </c>
      <c r="W585" s="20">
        <f t="shared" si="99"/>
        <v>40.162499999999994</v>
      </c>
    </row>
    <row r="586" spans="1:23" ht="13.5" x14ac:dyDescent="0.25">
      <c r="A586" s="3">
        <v>42857</v>
      </c>
      <c r="B586" s="2">
        <v>4.2207999999999997</v>
      </c>
      <c r="C586" s="2">
        <v>52.639015771516831</v>
      </c>
      <c r="D586" s="2">
        <v>-2.8175568532935458E-2</v>
      </c>
      <c r="E586" s="2">
        <v>8.5592053579776936E-2</v>
      </c>
      <c r="F586" s="2">
        <v>4.1714199999999995</v>
      </c>
      <c r="G586" s="2">
        <v>4.1588399999999996</v>
      </c>
      <c r="H586" s="2">
        <v>4.1538050000000002</v>
      </c>
      <c r="I586" s="2">
        <v>4.2714559999999988</v>
      </c>
      <c r="J586" s="17">
        <v>4.4100480000000024</v>
      </c>
      <c r="K586" s="17" t="s">
        <v>55</v>
      </c>
      <c r="L586" s="17" t="s">
        <v>54</v>
      </c>
      <c r="M586" s="17" t="s">
        <v>49</v>
      </c>
      <c r="N586" s="20">
        <f t="shared" si="90"/>
        <v>50</v>
      </c>
      <c r="O586" s="20">
        <f t="shared" si="91"/>
        <v>100</v>
      </c>
      <c r="P586" s="20">
        <f t="shared" si="92"/>
        <v>0</v>
      </c>
      <c r="Q586" s="20">
        <f t="shared" si="93"/>
        <v>16.5</v>
      </c>
      <c r="R586" s="21">
        <f t="shared" si="94"/>
        <v>54.975000000000001</v>
      </c>
      <c r="S586" s="21">
        <f t="shared" si="95"/>
        <v>34.125</v>
      </c>
      <c r="T586" s="21">
        <f t="shared" si="96"/>
        <v>29.925000000000001</v>
      </c>
      <c r="U586" s="21">
        <f t="shared" si="97"/>
        <v>41.625</v>
      </c>
      <c r="V586" s="20">
        <f t="shared" si="98"/>
        <v>39.674999999999997</v>
      </c>
      <c r="W586" s="20">
        <f t="shared" si="99"/>
        <v>40.162499999999994</v>
      </c>
    </row>
    <row r="587" spans="1:23" ht="13.5" x14ac:dyDescent="0.25">
      <c r="A587" s="3">
        <v>42858</v>
      </c>
      <c r="B587" s="2">
        <v>4.2107000000000001</v>
      </c>
      <c r="C587" s="2">
        <v>51.657830138410453</v>
      </c>
      <c r="D587" s="2">
        <v>-3.9266806083479544E-2</v>
      </c>
      <c r="E587" s="2">
        <v>0.15860557409348086</v>
      </c>
      <c r="F587" s="2">
        <v>4.1714199999999995</v>
      </c>
      <c r="G587" s="2">
        <v>4.1699199999999994</v>
      </c>
      <c r="H587" s="2">
        <v>4.1530500000000004</v>
      </c>
      <c r="I587" s="2">
        <v>4.269239999999999</v>
      </c>
      <c r="J587" s="17">
        <v>4.4101990000000022</v>
      </c>
      <c r="K587" s="17" t="s">
        <v>55</v>
      </c>
      <c r="L587" s="17" t="s">
        <v>54</v>
      </c>
      <c r="M587" s="17" t="s">
        <v>54</v>
      </c>
      <c r="N587" s="20">
        <f t="shared" si="90"/>
        <v>50</v>
      </c>
      <c r="O587" s="20">
        <f t="shared" si="91"/>
        <v>100</v>
      </c>
      <c r="P587" s="20">
        <f t="shared" si="92"/>
        <v>0</v>
      </c>
      <c r="Q587" s="20">
        <f t="shared" si="93"/>
        <v>16.5</v>
      </c>
      <c r="R587" s="21">
        <f t="shared" si="94"/>
        <v>54.975000000000001</v>
      </c>
      <c r="S587" s="21">
        <f t="shared" si="95"/>
        <v>34.125</v>
      </c>
      <c r="T587" s="21">
        <f t="shared" si="96"/>
        <v>29.925000000000001</v>
      </c>
      <c r="U587" s="21">
        <f t="shared" si="97"/>
        <v>41.625</v>
      </c>
      <c r="V587" s="20">
        <f t="shared" si="98"/>
        <v>39.674999999999997</v>
      </c>
      <c r="W587" s="20">
        <f t="shared" si="99"/>
        <v>40.162499999999994</v>
      </c>
    </row>
    <row r="588" spans="1:23" ht="13.5" x14ac:dyDescent="0.25">
      <c r="A588" s="3">
        <v>42859</v>
      </c>
      <c r="B588" s="2">
        <v>4.1805000000000003</v>
      </c>
      <c r="C588" s="2">
        <v>48.732770185478579</v>
      </c>
      <c r="D588" s="2">
        <v>-4.7303908938368444E-2</v>
      </c>
      <c r="E588" s="2">
        <v>0.22401772729721864</v>
      </c>
      <c r="F588" s="2">
        <v>4.1684000000000001</v>
      </c>
      <c r="G588" s="2">
        <v>4.1784799999999995</v>
      </c>
      <c r="H588" s="2">
        <v>4.15557</v>
      </c>
      <c r="I588" s="2">
        <v>4.2672259999999991</v>
      </c>
      <c r="J588" s="17">
        <v>4.4098715000000031</v>
      </c>
      <c r="K588" s="17" t="s">
        <v>55</v>
      </c>
      <c r="L588" s="17" t="s">
        <v>54</v>
      </c>
      <c r="M588" s="17" t="s">
        <v>47</v>
      </c>
      <c r="N588" s="20">
        <f t="shared" si="90"/>
        <v>50</v>
      </c>
      <c r="O588" s="20">
        <f t="shared" si="91"/>
        <v>100</v>
      </c>
      <c r="P588" s="20">
        <f t="shared" si="92"/>
        <v>0</v>
      </c>
      <c r="Q588" s="20">
        <f t="shared" si="93"/>
        <v>16.5</v>
      </c>
      <c r="R588" s="21">
        <f t="shared" si="94"/>
        <v>54.975000000000001</v>
      </c>
      <c r="S588" s="21">
        <f t="shared" si="95"/>
        <v>34.125</v>
      </c>
      <c r="T588" s="21">
        <f t="shared" si="96"/>
        <v>29.925000000000001</v>
      </c>
      <c r="U588" s="21">
        <f t="shared" si="97"/>
        <v>41.625</v>
      </c>
      <c r="V588" s="20">
        <f t="shared" si="98"/>
        <v>39.674999999999997</v>
      </c>
      <c r="W588" s="20">
        <f t="shared" si="99"/>
        <v>40.162499999999994</v>
      </c>
    </row>
    <row r="589" spans="1:23" ht="13.5" x14ac:dyDescent="0.25">
      <c r="A589" s="3">
        <v>42860</v>
      </c>
      <c r="B589" s="2">
        <v>4.3014000000000001</v>
      </c>
      <c r="C589" s="2">
        <v>58.792362301783626</v>
      </c>
      <c r="D589" s="2">
        <v>-6.2223531870963633E-2</v>
      </c>
      <c r="E589" s="2">
        <v>0.27243222064631523</v>
      </c>
      <c r="F589" s="2">
        <v>4.2026599999999998</v>
      </c>
      <c r="G589" s="2">
        <v>4.1986299999999996</v>
      </c>
      <c r="H589" s="2">
        <v>4.1638799999999998</v>
      </c>
      <c r="I589" s="2">
        <v>4.2676299999999996</v>
      </c>
      <c r="J589" s="17">
        <v>4.4101485000000018</v>
      </c>
      <c r="K589" s="17" t="s">
        <v>51</v>
      </c>
      <c r="L589" s="17" t="s">
        <v>54</v>
      </c>
      <c r="M589" s="17" t="s">
        <v>52</v>
      </c>
      <c r="N589" s="20">
        <f t="shared" si="90"/>
        <v>50</v>
      </c>
      <c r="O589" s="20">
        <f t="shared" si="91"/>
        <v>100</v>
      </c>
      <c r="P589" s="20">
        <f t="shared" si="92"/>
        <v>0</v>
      </c>
      <c r="Q589" s="20">
        <f t="shared" si="93"/>
        <v>83.5</v>
      </c>
      <c r="R589" s="21">
        <f t="shared" si="94"/>
        <v>65.025000000000006</v>
      </c>
      <c r="S589" s="21">
        <f t="shared" si="95"/>
        <v>50.875</v>
      </c>
      <c r="T589" s="21">
        <f t="shared" si="96"/>
        <v>60.075000000000003</v>
      </c>
      <c r="U589" s="21">
        <f t="shared" si="97"/>
        <v>58.375</v>
      </c>
      <c r="V589" s="20">
        <f t="shared" si="98"/>
        <v>58.658333333333339</v>
      </c>
      <c r="W589" s="20">
        <f t="shared" si="99"/>
        <v>58.587500000000006</v>
      </c>
    </row>
    <row r="590" spans="1:23" ht="13.5" x14ac:dyDescent="0.25">
      <c r="A590" s="3">
        <v>42863</v>
      </c>
      <c r="B590" s="2">
        <v>4.3617999999999997</v>
      </c>
      <c r="C590" s="2">
        <v>62.727208499121595</v>
      </c>
      <c r="D590" s="2">
        <v>-6.1373965429310395E-2</v>
      </c>
      <c r="E590" s="2">
        <v>0.30612119370435342</v>
      </c>
      <c r="F590" s="2">
        <v>4.2550399999999993</v>
      </c>
      <c r="G590" s="2">
        <v>4.2127300000000005</v>
      </c>
      <c r="H590" s="2">
        <v>4.1757149999999994</v>
      </c>
      <c r="I590" s="2">
        <v>4.2684359999999986</v>
      </c>
      <c r="J590" s="17">
        <v>4.4107275000000019</v>
      </c>
      <c r="K590" s="17" t="s">
        <v>51</v>
      </c>
      <c r="L590" s="17" t="s">
        <v>54</v>
      </c>
      <c r="M590" s="17" t="s">
        <v>52</v>
      </c>
      <c r="N590" s="20">
        <f t="shared" si="90"/>
        <v>50</v>
      </c>
      <c r="O590" s="20">
        <f t="shared" si="91"/>
        <v>100</v>
      </c>
      <c r="P590" s="20">
        <f t="shared" si="92"/>
        <v>0</v>
      </c>
      <c r="Q590" s="20">
        <f t="shared" si="93"/>
        <v>83.5</v>
      </c>
      <c r="R590" s="21">
        <f t="shared" si="94"/>
        <v>65.025000000000006</v>
      </c>
      <c r="S590" s="21">
        <f t="shared" si="95"/>
        <v>50.875</v>
      </c>
      <c r="T590" s="21">
        <f t="shared" si="96"/>
        <v>60.075000000000003</v>
      </c>
      <c r="U590" s="21">
        <f t="shared" si="97"/>
        <v>58.375</v>
      </c>
      <c r="V590" s="20">
        <f t="shared" si="98"/>
        <v>58.658333333333339</v>
      </c>
      <c r="W590" s="20">
        <f t="shared" si="99"/>
        <v>58.587500000000006</v>
      </c>
    </row>
    <row r="591" spans="1:23" ht="13.5" x14ac:dyDescent="0.25">
      <c r="A591" s="3">
        <v>42864</v>
      </c>
      <c r="B591" s="2">
        <v>4.3920000000000003</v>
      </c>
      <c r="C591" s="2">
        <v>64.549936032768258</v>
      </c>
      <c r="D591" s="2">
        <v>-6.4622037699476387E-2</v>
      </c>
      <c r="E591" s="2">
        <v>0.32277498578443076</v>
      </c>
      <c r="F591" s="2">
        <v>4.2892799999999998</v>
      </c>
      <c r="G591" s="2">
        <v>4.2303500000000005</v>
      </c>
      <c r="H591" s="2">
        <v>4.1837699999999991</v>
      </c>
      <c r="I591" s="2">
        <v>4.2716579999999986</v>
      </c>
      <c r="J591" s="17">
        <v>4.4117850000000018</v>
      </c>
      <c r="K591" s="17" t="s">
        <v>51</v>
      </c>
      <c r="L591" s="17" t="s">
        <v>54</v>
      </c>
      <c r="M591" s="17" t="s">
        <v>52</v>
      </c>
      <c r="N591" s="20">
        <f t="shared" si="90"/>
        <v>50</v>
      </c>
      <c r="O591" s="20">
        <f t="shared" si="91"/>
        <v>100</v>
      </c>
      <c r="P591" s="20">
        <f t="shared" si="92"/>
        <v>0</v>
      </c>
      <c r="Q591" s="20">
        <f t="shared" si="93"/>
        <v>83.5</v>
      </c>
      <c r="R591" s="21">
        <f t="shared" si="94"/>
        <v>65.025000000000006</v>
      </c>
      <c r="S591" s="21">
        <f t="shared" si="95"/>
        <v>50.875</v>
      </c>
      <c r="T591" s="21">
        <f t="shared" si="96"/>
        <v>60.075000000000003</v>
      </c>
      <c r="U591" s="21">
        <f t="shared" si="97"/>
        <v>58.375</v>
      </c>
      <c r="V591" s="20">
        <f t="shared" si="98"/>
        <v>58.658333333333339</v>
      </c>
      <c r="W591" s="20">
        <f t="shared" si="99"/>
        <v>58.587500000000006</v>
      </c>
    </row>
    <row r="592" spans="1:23" ht="13.5" x14ac:dyDescent="0.25">
      <c r="A592" s="3">
        <v>42865</v>
      </c>
      <c r="B592" s="2">
        <v>4.4020999999999999</v>
      </c>
      <c r="C592" s="2">
        <v>65.163505021055599</v>
      </c>
      <c r="D592" s="2">
        <v>-6.9971130928815128E-2</v>
      </c>
      <c r="E592" s="2">
        <v>0.33358026054812018</v>
      </c>
      <c r="F592" s="2">
        <v>4.3275600000000001</v>
      </c>
      <c r="G592" s="2">
        <v>4.2494899999999998</v>
      </c>
      <c r="H592" s="2">
        <v>4.1971150000000002</v>
      </c>
      <c r="I592" s="2">
        <v>4.271355999999999</v>
      </c>
      <c r="J592" s="17">
        <v>4.4129435000000035</v>
      </c>
      <c r="K592" s="17" t="s">
        <v>51</v>
      </c>
      <c r="L592" s="17" t="s">
        <v>54</v>
      </c>
      <c r="M592" s="17" t="s">
        <v>52</v>
      </c>
      <c r="N592" s="20">
        <f t="shared" si="90"/>
        <v>50</v>
      </c>
      <c r="O592" s="20">
        <f t="shared" si="91"/>
        <v>100</v>
      </c>
      <c r="P592" s="20">
        <f t="shared" si="92"/>
        <v>0</v>
      </c>
      <c r="Q592" s="20">
        <f t="shared" si="93"/>
        <v>83.5</v>
      </c>
      <c r="R592" s="21">
        <f t="shared" si="94"/>
        <v>65.025000000000006</v>
      </c>
      <c r="S592" s="21">
        <f t="shared" si="95"/>
        <v>50.875</v>
      </c>
      <c r="T592" s="21">
        <f t="shared" si="96"/>
        <v>60.075000000000003</v>
      </c>
      <c r="U592" s="21">
        <f t="shared" si="97"/>
        <v>58.375</v>
      </c>
      <c r="V592" s="20">
        <f t="shared" si="98"/>
        <v>58.658333333333339</v>
      </c>
      <c r="W592" s="20">
        <f t="shared" si="99"/>
        <v>58.587500000000006</v>
      </c>
    </row>
    <row r="593" spans="1:23" ht="13.5" x14ac:dyDescent="0.25">
      <c r="A593" s="3">
        <v>42866</v>
      </c>
      <c r="B593" s="2">
        <v>4.5331000000000001</v>
      </c>
      <c r="C593" s="2">
        <v>71.945827634418237</v>
      </c>
      <c r="D593" s="2">
        <v>-8.7572601340076162E-2</v>
      </c>
      <c r="E593" s="2">
        <v>0.34125609065740564</v>
      </c>
      <c r="F593" s="2">
        <v>4.3980800000000002</v>
      </c>
      <c r="G593" s="2">
        <v>4.2832399999999993</v>
      </c>
      <c r="H593" s="2">
        <v>4.214995</v>
      </c>
      <c r="I593" s="2">
        <v>4.2684359999999995</v>
      </c>
      <c r="J593" s="17">
        <v>4.4143790000000029</v>
      </c>
      <c r="K593" s="17" t="s">
        <v>51</v>
      </c>
      <c r="L593" s="17" t="s">
        <v>54</v>
      </c>
      <c r="M593" s="17" t="s">
        <v>52</v>
      </c>
      <c r="N593" s="20">
        <f t="shared" si="90"/>
        <v>50</v>
      </c>
      <c r="O593" s="20">
        <f t="shared" si="91"/>
        <v>100</v>
      </c>
      <c r="P593" s="20">
        <f t="shared" si="92"/>
        <v>0</v>
      </c>
      <c r="Q593" s="20">
        <f t="shared" si="93"/>
        <v>83.5</v>
      </c>
      <c r="R593" s="21">
        <f t="shared" si="94"/>
        <v>65.025000000000006</v>
      </c>
      <c r="S593" s="21">
        <f t="shared" si="95"/>
        <v>50.875</v>
      </c>
      <c r="T593" s="21">
        <f t="shared" si="96"/>
        <v>60.075000000000003</v>
      </c>
      <c r="U593" s="21">
        <f t="shared" si="97"/>
        <v>58.375</v>
      </c>
      <c r="V593" s="20">
        <f t="shared" si="98"/>
        <v>58.658333333333339</v>
      </c>
      <c r="W593" s="20">
        <f t="shared" si="99"/>
        <v>58.587500000000006</v>
      </c>
    </row>
    <row r="594" spans="1:23" ht="13.5" x14ac:dyDescent="0.25">
      <c r="A594" s="3">
        <v>42867</v>
      </c>
      <c r="B594" s="2">
        <v>4.5834000000000001</v>
      </c>
      <c r="C594" s="2">
        <v>74.036066203745676</v>
      </c>
      <c r="D594" s="2">
        <v>-0.11801395164701756</v>
      </c>
      <c r="E594" s="2">
        <v>0.34013067298747268</v>
      </c>
      <c r="F594" s="2">
        <v>4.4544800000000002</v>
      </c>
      <c r="G594" s="2">
        <v>4.3285699999999991</v>
      </c>
      <c r="H594" s="2">
        <v>4.2379100000000003</v>
      </c>
      <c r="I594" s="2">
        <v>4.2678299999999982</v>
      </c>
      <c r="J594" s="17">
        <v>4.4158900000000036</v>
      </c>
      <c r="K594" s="17" t="s">
        <v>51</v>
      </c>
      <c r="L594" s="17" t="s">
        <v>54</v>
      </c>
      <c r="M594" s="17" t="s">
        <v>52</v>
      </c>
      <c r="N594" s="20">
        <f t="shared" si="90"/>
        <v>50</v>
      </c>
      <c r="O594" s="20">
        <f t="shared" si="91"/>
        <v>100</v>
      </c>
      <c r="P594" s="20">
        <f t="shared" si="92"/>
        <v>0</v>
      </c>
      <c r="Q594" s="20">
        <f t="shared" si="93"/>
        <v>83.5</v>
      </c>
      <c r="R594" s="21">
        <f t="shared" si="94"/>
        <v>65.025000000000006</v>
      </c>
      <c r="S594" s="21">
        <f t="shared" si="95"/>
        <v>50.875</v>
      </c>
      <c r="T594" s="21">
        <f t="shared" si="96"/>
        <v>60.075000000000003</v>
      </c>
      <c r="U594" s="21">
        <f t="shared" si="97"/>
        <v>58.375</v>
      </c>
      <c r="V594" s="20">
        <f t="shared" si="98"/>
        <v>58.658333333333339</v>
      </c>
      <c r="W594" s="20">
        <f t="shared" si="99"/>
        <v>58.587500000000006</v>
      </c>
    </row>
    <row r="595" spans="1:23" ht="13.5" x14ac:dyDescent="0.25">
      <c r="A595" s="3">
        <v>42870</v>
      </c>
      <c r="B595" s="2">
        <v>4.6589999999999998</v>
      </c>
      <c r="C595" s="2">
        <v>76.830268762928654</v>
      </c>
      <c r="D595" s="2">
        <v>-0.15593108990291782</v>
      </c>
      <c r="E595" s="2">
        <v>0.33316163319591219</v>
      </c>
      <c r="F595" s="2">
        <v>4.5139200000000006</v>
      </c>
      <c r="G595" s="2">
        <v>4.384479999999999</v>
      </c>
      <c r="H595" s="2">
        <v>4.2656150000000004</v>
      </c>
      <c r="I595" s="2">
        <v>4.2723639999999987</v>
      </c>
      <c r="J595" s="17">
        <v>4.417779000000003</v>
      </c>
      <c r="K595" s="17" t="s">
        <v>51</v>
      </c>
      <c r="L595" s="17" t="s">
        <v>54</v>
      </c>
      <c r="M595" s="17" t="s">
        <v>52</v>
      </c>
      <c r="N595" s="20">
        <f t="shared" si="90"/>
        <v>50</v>
      </c>
      <c r="O595" s="20">
        <f t="shared" si="91"/>
        <v>100</v>
      </c>
      <c r="P595" s="20">
        <f t="shared" si="92"/>
        <v>0</v>
      </c>
      <c r="Q595" s="20">
        <f t="shared" si="93"/>
        <v>83.5</v>
      </c>
      <c r="R595" s="21">
        <f t="shared" si="94"/>
        <v>65.025000000000006</v>
      </c>
      <c r="S595" s="21">
        <f t="shared" si="95"/>
        <v>50.875</v>
      </c>
      <c r="T595" s="21">
        <f t="shared" si="96"/>
        <v>60.075000000000003</v>
      </c>
      <c r="U595" s="21">
        <f t="shared" si="97"/>
        <v>58.375</v>
      </c>
      <c r="V595" s="20">
        <f t="shared" si="98"/>
        <v>58.658333333333339</v>
      </c>
      <c r="W595" s="20">
        <f t="shared" si="99"/>
        <v>58.587500000000006</v>
      </c>
    </row>
    <row r="596" spans="1:23" ht="13.5" x14ac:dyDescent="0.25">
      <c r="A596" s="3">
        <v>42871</v>
      </c>
      <c r="B596" s="2">
        <v>4.5834000000000001</v>
      </c>
      <c r="C596" s="2">
        <v>68.850683289795413</v>
      </c>
      <c r="D596" s="2">
        <v>-0.16603276699910285</v>
      </c>
      <c r="E596" s="2">
        <v>0.32172394428426615</v>
      </c>
      <c r="F596" s="2">
        <v>4.5522</v>
      </c>
      <c r="G596" s="2">
        <v>4.4207400000000003</v>
      </c>
      <c r="H596" s="2">
        <v>4.2897900000000009</v>
      </c>
      <c r="I596" s="2">
        <v>4.27468</v>
      </c>
      <c r="J596" s="17">
        <v>4.4189875000000018</v>
      </c>
      <c r="K596" s="17" t="s">
        <v>51</v>
      </c>
      <c r="L596" s="17" t="s">
        <v>54</v>
      </c>
      <c r="M596" s="17" t="s">
        <v>52</v>
      </c>
      <c r="N596" s="20">
        <f t="shared" si="90"/>
        <v>50</v>
      </c>
      <c r="O596" s="20">
        <f t="shared" si="91"/>
        <v>100</v>
      </c>
      <c r="P596" s="20">
        <f t="shared" si="92"/>
        <v>50</v>
      </c>
      <c r="Q596" s="20">
        <f t="shared" si="93"/>
        <v>83.5</v>
      </c>
      <c r="R596" s="21">
        <f t="shared" si="94"/>
        <v>72.525000000000006</v>
      </c>
      <c r="S596" s="21">
        <f t="shared" si="95"/>
        <v>68.375</v>
      </c>
      <c r="T596" s="21">
        <f t="shared" si="96"/>
        <v>72.575000000000003</v>
      </c>
      <c r="U596" s="21">
        <f t="shared" si="97"/>
        <v>70.875</v>
      </c>
      <c r="V596" s="20">
        <f t="shared" si="98"/>
        <v>71.158333333333346</v>
      </c>
      <c r="W596" s="20">
        <f t="shared" si="99"/>
        <v>71.087500000000006</v>
      </c>
    </row>
    <row r="597" spans="1:23" ht="13.5" x14ac:dyDescent="0.25">
      <c r="A597" s="3">
        <v>42872</v>
      </c>
      <c r="B597" s="2">
        <v>4.6288</v>
      </c>
      <c r="C597" s="2">
        <v>70.811252504309834</v>
      </c>
      <c r="D597" s="2">
        <v>-0.18110407792062588</v>
      </c>
      <c r="E597" s="2">
        <v>0.30234201467212984</v>
      </c>
      <c r="F597" s="2">
        <v>4.5975400000000004</v>
      </c>
      <c r="G597" s="2">
        <v>4.4625499999999994</v>
      </c>
      <c r="H597" s="2">
        <v>4.3162350000000007</v>
      </c>
      <c r="I597" s="2">
        <v>4.278206</v>
      </c>
      <c r="J597" s="17">
        <v>4.4209770000000015</v>
      </c>
      <c r="K597" s="17" t="s">
        <v>51</v>
      </c>
      <c r="L597" s="17" t="s">
        <v>54</v>
      </c>
      <c r="M597" s="17" t="s">
        <v>52</v>
      </c>
      <c r="N597" s="20">
        <f t="shared" si="90"/>
        <v>50</v>
      </c>
      <c r="O597" s="20">
        <f t="shared" si="91"/>
        <v>100</v>
      </c>
      <c r="P597" s="20">
        <f t="shared" si="92"/>
        <v>50</v>
      </c>
      <c r="Q597" s="20">
        <f t="shared" si="93"/>
        <v>83.5</v>
      </c>
      <c r="R597" s="21">
        <f t="shared" si="94"/>
        <v>72.525000000000006</v>
      </c>
      <c r="S597" s="21">
        <f t="shared" si="95"/>
        <v>68.375</v>
      </c>
      <c r="T597" s="21">
        <f t="shared" si="96"/>
        <v>72.575000000000003</v>
      </c>
      <c r="U597" s="21">
        <f t="shared" si="97"/>
        <v>70.875</v>
      </c>
      <c r="V597" s="20">
        <f t="shared" si="98"/>
        <v>71.158333333333346</v>
      </c>
      <c r="W597" s="20">
        <f t="shared" si="99"/>
        <v>71.087500000000006</v>
      </c>
    </row>
    <row r="598" spans="1:23" ht="13.5" x14ac:dyDescent="0.25">
      <c r="A598" s="3">
        <v>42873</v>
      </c>
      <c r="B598" s="2">
        <v>4.5381</v>
      </c>
      <c r="C598" s="2">
        <v>62.365913965631641</v>
      </c>
      <c r="D598" s="2">
        <v>-0.19354052860933368</v>
      </c>
      <c r="E598" s="2">
        <v>0.27891399086916113</v>
      </c>
      <c r="F598" s="2">
        <v>4.5985399999999998</v>
      </c>
      <c r="G598" s="2">
        <v>4.49831</v>
      </c>
      <c r="H598" s="2">
        <v>4.3383950000000002</v>
      </c>
      <c r="I598" s="2">
        <v>4.2799180000000003</v>
      </c>
      <c r="J598" s="17">
        <v>4.4227900000000027</v>
      </c>
      <c r="K598" s="17" t="s">
        <v>51</v>
      </c>
      <c r="L598" s="17" t="s">
        <v>54</v>
      </c>
      <c r="M598" s="17" t="s">
        <v>52</v>
      </c>
      <c r="N598" s="20">
        <f t="shared" si="90"/>
        <v>50</v>
      </c>
      <c r="O598" s="20">
        <f t="shared" si="91"/>
        <v>100</v>
      </c>
      <c r="P598" s="20">
        <f t="shared" si="92"/>
        <v>50</v>
      </c>
      <c r="Q598" s="20">
        <f t="shared" si="93"/>
        <v>83.5</v>
      </c>
      <c r="R598" s="21">
        <f t="shared" si="94"/>
        <v>72.525000000000006</v>
      </c>
      <c r="S598" s="21">
        <f t="shared" si="95"/>
        <v>68.375</v>
      </c>
      <c r="T598" s="21">
        <f t="shared" si="96"/>
        <v>72.575000000000003</v>
      </c>
      <c r="U598" s="21">
        <f t="shared" si="97"/>
        <v>70.875</v>
      </c>
      <c r="V598" s="20">
        <f t="shared" si="98"/>
        <v>71.158333333333346</v>
      </c>
      <c r="W598" s="20">
        <f t="shared" si="99"/>
        <v>71.087500000000006</v>
      </c>
    </row>
    <row r="599" spans="1:23" ht="13.5" x14ac:dyDescent="0.25">
      <c r="A599" s="3">
        <v>42874</v>
      </c>
      <c r="B599" s="2">
        <v>4.5179999999999998</v>
      </c>
      <c r="C599" s="2">
        <v>60.639890679712444</v>
      </c>
      <c r="D599" s="2">
        <v>-0.18506492127302909</v>
      </c>
      <c r="E599" s="2">
        <v>0.26400700331489946</v>
      </c>
      <c r="F599" s="2">
        <v>4.5854600000000003</v>
      </c>
      <c r="G599" s="2">
        <v>4.5199699999999998</v>
      </c>
      <c r="H599" s="2">
        <v>4.3593000000000002</v>
      </c>
      <c r="I599" s="2">
        <v>4.2812280000000005</v>
      </c>
      <c r="J599" s="17">
        <v>4.4242255000000021</v>
      </c>
      <c r="K599" s="17" t="s">
        <v>51</v>
      </c>
      <c r="L599" s="17" t="s">
        <v>54</v>
      </c>
      <c r="M599" s="17" t="s">
        <v>53</v>
      </c>
      <c r="N599" s="20">
        <f t="shared" si="90"/>
        <v>50</v>
      </c>
      <c r="O599" s="20">
        <f t="shared" si="91"/>
        <v>100</v>
      </c>
      <c r="P599" s="20">
        <f t="shared" si="92"/>
        <v>50</v>
      </c>
      <c r="Q599" s="20">
        <f t="shared" si="93"/>
        <v>66.5</v>
      </c>
      <c r="R599" s="21">
        <f t="shared" si="94"/>
        <v>69.974999999999994</v>
      </c>
      <c r="S599" s="21">
        <f t="shared" si="95"/>
        <v>64.125</v>
      </c>
      <c r="T599" s="21">
        <f t="shared" si="96"/>
        <v>64.924999999999997</v>
      </c>
      <c r="U599" s="21">
        <f t="shared" si="97"/>
        <v>66.625</v>
      </c>
      <c r="V599" s="20">
        <f t="shared" si="98"/>
        <v>66.341666666666654</v>
      </c>
      <c r="W599" s="20">
        <f t="shared" si="99"/>
        <v>66.412499999999994</v>
      </c>
    </row>
    <row r="600" spans="1:23" ht="13.5" x14ac:dyDescent="0.25">
      <c r="A600" s="3">
        <v>42877</v>
      </c>
      <c r="B600" s="2">
        <v>4.4222999999999999</v>
      </c>
      <c r="C600" s="2">
        <v>53.104112927796223</v>
      </c>
      <c r="D600" s="2">
        <v>-0.16240266571013517</v>
      </c>
      <c r="E600" s="2">
        <v>0.25606899280639839</v>
      </c>
      <c r="F600" s="2">
        <v>4.5381200000000002</v>
      </c>
      <c r="G600" s="2">
        <v>4.5260200000000008</v>
      </c>
      <c r="H600" s="2">
        <v>4.3693749999999998</v>
      </c>
      <c r="I600" s="2">
        <v>4.2822360000000002</v>
      </c>
      <c r="J600" s="17">
        <v>4.424679000000002</v>
      </c>
      <c r="K600" s="17" t="s">
        <v>55</v>
      </c>
      <c r="L600" s="17" t="s">
        <v>54</v>
      </c>
      <c r="M600" s="17" t="s">
        <v>47</v>
      </c>
      <c r="N600" s="20">
        <f t="shared" si="90"/>
        <v>50</v>
      </c>
      <c r="O600" s="20">
        <f t="shared" si="91"/>
        <v>100</v>
      </c>
      <c r="P600" s="20">
        <f t="shared" si="92"/>
        <v>50</v>
      </c>
      <c r="Q600" s="20">
        <f t="shared" si="93"/>
        <v>16.5</v>
      </c>
      <c r="R600" s="21">
        <f t="shared" si="94"/>
        <v>62.475000000000001</v>
      </c>
      <c r="S600" s="21">
        <f t="shared" si="95"/>
        <v>51.625</v>
      </c>
      <c r="T600" s="21">
        <f t="shared" si="96"/>
        <v>42.424999999999997</v>
      </c>
      <c r="U600" s="21">
        <f t="shared" si="97"/>
        <v>54.125</v>
      </c>
      <c r="V600" s="20">
        <f t="shared" si="98"/>
        <v>52.17499999999999</v>
      </c>
      <c r="W600" s="20">
        <f t="shared" si="99"/>
        <v>52.662499999999994</v>
      </c>
    </row>
    <row r="601" spans="1:23" ht="13.5" x14ac:dyDescent="0.25">
      <c r="A601" s="3">
        <v>42878</v>
      </c>
      <c r="B601" s="2">
        <v>4.3971</v>
      </c>
      <c r="C601" s="2">
        <v>51.296398465526124</v>
      </c>
      <c r="D601" s="2">
        <v>-0.13697323282513185</v>
      </c>
      <c r="E601" s="2">
        <v>0.249759412922338</v>
      </c>
      <c r="F601" s="2">
        <v>4.5008600000000003</v>
      </c>
      <c r="G601" s="2">
        <v>4.5265300000000002</v>
      </c>
      <c r="H601" s="2">
        <v>4.3784399999999994</v>
      </c>
      <c r="I601" s="2">
        <v>4.2835460000000003</v>
      </c>
      <c r="J601" s="17">
        <v>4.4249560000000026</v>
      </c>
      <c r="K601" s="17" t="s">
        <v>55</v>
      </c>
      <c r="L601" s="17" t="s">
        <v>54</v>
      </c>
      <c r="M601" s="17" t="s">
        <v>47</v>
      </c>
      <c r="N601" s="20">
        <f t="shared" si="90"/>
        <v>50</v>
      </c>
      <c r="O601" s="20">
        <f t="shared" si="91"/>
        <v>100</v>
      </c>
      <c r="P601" s="20">
        <f t="shared" si="92"/>
        <v>50</v>
      </c>
      <c r="Q601" s="20">
        <f t="shared" si="93"/>
        <v>16.5</v>
      </c>
      <c r="R601" s="21">
        <f t="shared" si="94"/>
        <v>62.475000000000001</v>
      </c>
      <c r="S601" s="21">
        <f t="shared" si="95"/>
        <v>51.625</v>
      </c>
      <c r="T601" s="21">
        <f t="shared" si="96"/>
        <v>42.424999999999997</v>
      </c>
      <c r="U601" s="21">
        <f t="shared" si="97"/>
        <v>54.125</v>
      </c>
      <c r="V601" s="20">
        <f t="shared" si="98"/>
        <v>52.17499999999999</v>
      </c>
      <c r="W601" s="20">
        <f t="shared" si="99"/>
        <v>52.662499999999994</v>
      </c>
    </row>
    <row r="602" spans="1:23" ht="13.5" x14ac:dyDescent="0.25">
      <c r="A602" s="3">
        <v>42879</v>
      </c>
      <c r="B602" s="2">
        <v>4.3315999999999999</v>
      </c>
      <c r="C602" s="2">
        <v>46.833812179895247</v>
      </c>
      <c r="D602" s="2">
        <v>-0.10914136110240591</v>
      </c>
      <c r="E602" s="2">
        <v>0.23493662357077327</v>
      </c>
      <c r="F602" s="2">
        <v>4.4414200000000008</v>
      </c>
      <c r="G602" s="2">
        <v>4.5194800000000006</v>
      </c>
      <c r="H602" s="2">
        <v>4.3844849999999989</v>
      </c>
      <c r="I602" s="2">
        <v>4.2826399999999998</v>
      </c>
      <c r="J602" s="17">
        <v>4.4248555000000014</v>
      </c>
      <c r="K602" s="17" t="s">
        <v>55</v>
      </c>
      <c r="L602" s="17" t="s">
        <v>54</v>
      </c>
      <c r="M602" s="17" t="s">
        <v>47</v>
      </c>
      <c r="N602" s="20">
        <f t="shared" si="90"/>
        <v>50</v>
      </c>
      <c r="O602" s="20">
        <f t="shared" si="91"/>
        <v>100</v>
      </c>
      <c r="P602" s="20">
        <f t="shared" si="92"/>
        <v>50</v>
      </c>
      <c r="Q602" s="20">
        <f t="shared" si="93"/>
        <v>16.5</v>
      </c>
      <c r="R602" s="21">
        <f t="shared" si="94"/>
        <v>62.475000000000001</v>
      </c>
      <c r="S602" s="21">
        <f t="shared" si="95"/>
        <v>51.625</v>
      </c>
      <c r="T602" s="21">
        <f t="shared" si="96"/>
        <v>42.424999999999997</v>
      </c>
      <c r="U602" s="21">
        <f t="shared" si="97"/>
        <v>54.125</v>
      </c>
      <c r="V602" s="20">
        <f t="shared" si="98"/>
        <v>52.17499999999999</v>
      </c>
      <c r="W602" s="20">
        <f t="shared" si="99"/>
        <v>52.662499999999994</v>
      </c>
    </row>
    <row r="603" spans="1:23" ht="13.5" x14ac:dyDescent="0.25">
      <c r="A603" s="3">
        <v>42880</v>
      </c>
      <c r="B603" s="2">
        <v>4.2812000000000001</v>
      </c>
      <c r="C603" s="2">
        <v>43.68459923575373</v>
      </c>
      <c r="D603" s="2">
        <v>-6.1401389113347804E-2</v>
      </c>
      <c r="E603" s="2">
        <v>0.21371122436838574</v>
      </c>
      <c r="F603" s="2">
        <v>4.3900400000000008</v>
      </c>
      <c r="G603" s="2">
        <v>4.4942900000000003</v>
      </c>
      <c r="H603" s="2">
        <v>4.3887649999999994</v>
      </c>
      <c r="I603" s="2">
        <v>4.2806240000000004</v>
      </c>
      <c r="J603" s="17">
        <v>4.4245280000000013</v>
      </c>
      <c r="K603" s="17" t="s">
        <v>55</v>
      </c>
      <c r="L603" s="17" t="s">
        <v>54</v>
      </c>
      <c r="M603" s="17" t="s">
        <v>47</v>
      </c>
      <c r="N603" s="20">
        <f t="shared" si="90"/>
        <v>50</v>
      </c>
      <c r="O603" s="20">
        <f t="shared" si="91"/>
        <v>100</v>
      </c>
      <c r="P603" s="20">
        <f t="shared" si="92"/>
        <v>50</v>
      </c>
      <c r="Q603" s="20">
        <f t="shared" si="93"/>
        <v>16.5</v>
      </c>
      <c r="R603" s="21">
        <f t="shared" si="94"/>
        <v>62.475000000000001</v>
      </c>
      <c r="S603" s="21">
        <f t="shared" si="95"/>
        <v>51.625</v>
      </c>
      <c r="T603" s="21">
        <f t="shared" si="96"/>
        <v>42.424999999999997</v>
      </c>
      <c r="U603" s="21">
        <f t="shared" si="97"/>
        <v>54.125</v>
      </c>
      <c r="V603" s="20">
        <f t="shared" si="98"/>
        <v>52.17499999999999</v>
      </c>
      <c r="W603" s="20">
        <f t="shared" si="99"/>
        <v>52.662499999999994</v>
      </c>
    </row>
    <row r="604" spans="1:23" ht="13.5" x14ac:dyDescent="0.25">
      <c r="A604" s="3">
        <v>42881</v>
      </c>
      <c r="B604" s="2">
        <v>4.2812000000000001</v>
      </c>
      <c r="C604" s="2">
        <v>43.68459923575373</v>
      </c>
      <c r="D604" s="2">
        <v>-1.2689429416925968E-2</v>
      </c>
      <c r="E604" s="2">
        <v>0.20469871462083564</v>
      </c>
      <c r="F604" s="2">
        <v>4.3426799999999997</v>
      </c>
      <c r="G604" s="2">
        <v>4.4640700000000004</v>
      </c>
      <c r="H604" s="2">
        <v>4.3963199999999976</v>
      </c>
      <c r="I604" s="2">
        <v>4.2787100000000002</v>
      </c>
      <c r="J604" s="17">
        <v>4.4242760000000025</v>
      </c>
      <c r="K604" s="17" t="s">
        <v>55</v>
      </c>
      <c r="L604" s="17" t="s">
        <v>54</v>
      </c>
      <c r="M604" s="17" t="s">
        <v>47</v>
      </c>
      <c r="N604" s="20">
        <f t="shared" si="90"/>
        <v>50</v>
      </c>
      <c r="O604" s="20">
        <f t="shared" si="91"/>
        <v>100</v>
      </c>
      <c r="P604" s="20">
        <f t="shared" si="92"/>
        <v>50</v>
      </c>
      <c r="Q604" s="20">
        <f t="shared" si="93"/>
        <v>16.5</v>
      </c>
      <c r="R604" s="21">
        <f t="shared" si="94"/>
        <v>62.475000000000001</v>
      </c>
      <c r="S604" s="21">
        <f t="shared" si="95"/>
        <v>51.625</v>
      </c>
      <c r="T604" s="21">
        <f t="shared" si="96"/>
        <v>42.424999999999997</v>
      </c>
      <c r="U604" s="21">
        <f t="shared" si="97"/>
        <v>54.125</v>
      </c>
      <c r="V604" s="20">
        <f t="shared" si="98"/>
        <v>52.17499999999999</v>
      </c>
      <c r="W604" s="20">
        <f t="shared" si="99"/>
        <v>52.662499999999994</v>
      </c>
    </row>
    <row r="605" spans="1:23" ht="13.5" x14ac:dyDescent="0.25">
      <c r="A605" s="3">
        <v>42884</v>
      </c>
      <c r="B605" s="2">
        <v>4.2812000000000001</v>
      </c>
      <c r="C605" s="2">
        <v>43.68459923575373</v>
      </c>
      <c r="D605" s="2">
        <v>4.069446412775779E-2</v>
      </c>
      <c r="E605" s="2">
        <v>0.206256765806968</v>
      </c>
      <c r="F605" s="2">
        <v>4.3144599999999995</v>
      </c>
      <c r="G605" s="2">
        <v>4.4262899999999998</v>
      </c>
      <c r="H605" s="2">
        <v>4.4053849999999981</v>
      </c>
      <c r="I605" s="2">
        <v>4.2767960000000009</v>
      </c>
      <c r="J605" s="17">
        <v>4.424024000000002</v>
      </c>
      <c r="K605" s="17" t="s">
        <v>55</v>
      </c>
      <c r="L605" s="17" t="s">
        <v>54</v>
      </c>
      <c r="M605" s="17" t="s">
        <v>47</v>
      </c>
      <c r="N605" s="20">
        <f t="shared" si="90"/>
        <v>50</v>
      </c>
      <c r="O605" s="20">
        <f t="shared" si="91"/>
        <v>100</v>
      </c>
      <c r="P605" s="20">
        <f t="shared" si="92"/>
        <v>50</v>
      </c>
      <c r="Q605" s="20">
        <f t="shared" si="93"/>
        <v>16.5</v>
      </c>
      <c r="R605" s="21">
        <f t="shared" si="94"/>
        <v>62.475000000000001</v>
      </c>
      <c r="S605" s="21">
        <f t="shared" si="95"/>
        <v>51.625</v>
      </c>
      <c r="T605" s="21">
        <f t="shared" si="96"/>
        <v>42.424999999999997</v>
      </c>
      <c r="U605" s="21">
        <f t="shared" si="97"/>
        <v>54.125</v>
      </c>
      <c r="V605" s="20">
        <f t="shared" si="98"/>
        <v>52.17499999999999</v>
      </c>
      <c r="W605" s="20">
        <f t="shared" si="99"/>
        <v>52.662499999999994</v>
      </c>
    </row>
    <row r="606" spans="1:23" ht="13.5" x14ac:dyDescent="0.25">
      <c r="A606" s="3">
        <v>42885</v>
      </c>
      <c r="B606" s="2">
        <v>4.2812000000000001</v>
      </c>
      <c r="C606" s="2">
        <v>43.68459923575373</v>
      </c>
      <c r="D606" s="2">
        <v>7.473034124535527E-2</v>
      </c>
      <c r="E606" s="2">
        <v>0.21398396186757276</v>
      </c>
      <c r="F606" s="2">
        <v>4.2912800000000004</v>
      </c>
      <c r="G606" s="2">
        <v>4.3960699999999999</v>
      </c>
      <c r="H606" s="2">
        <v>4.4084049999999992</v>
      </c>
      <c r="I606" s="2">
        <v>4.2757880000000021</v>
      </c>
      <c r="J606" s="17">
        <v>4.4237720000000023</v>
      </c>
      <c r="K606" s="17" t="s">
        <v>55</v>
      </c>
      <c r="L606" s="17" t="s">
        <v>54</v>
      </c>
      <c r="M606" s="17" t="s">
        <v>47</v>
      </c>
      <c r="N606" s="20">
        <f t="shared" si="90"/>
        <v>50</v>
      </c>
      <c r="O606" s="20">
        <f t="shared" si="91"/>
        <v>100</v>
      </c>
      <c r="P606" s="20">
        <f t="shared" si="92"/>
        <v>0</v>
      </c>
      <c r="Q606" s="20">
        <f t="shared" si="93"/>
        <v>16.5</v>
      </c>
      <c r="R606" s="21">
        <f t="shared" si="94"/>
        <v>54.975000000000001</v>
      </c>
      <c r="S606" s="21">
        <f t="shared" si="95"/>
        <v>34.125</v>
      </c>
      <c r="T606" s="21">
        <f t="shared" si="96"/>
        <v>29.925000000000001</v>
      </c>
      <c r="U606" s="21">
        <f t="shared" si="97"/>
        <v>41.625</v>
      </c>
      <c r="V606" s="20">
        <f t="shared" si="98"/>
        <v>39.674999999999997</v>
      </c>
      <c r="W606" s="20">
        <f t="shared" si="99"/>
        <v>40.162499999999994</v>
      </c>
    </row>
    <row r="607" spans="1:23" ht="13.5" x14ac:dyDescent="0.25">
      <c r="A607" s="3">
        <v>42886</v>
      </c>
      <c r="B607" s="2">
        <v>4.2107000000000001</v>
      </c>
      <c r="C607" s="2">
        <v>38.77855505826588</v>
      </c>
      <c r="D607" s="2">
        <v>0.11619571116660321</v>
      </c>
      <c r="E607" s="2">
        <v>0.22087493084947296</v>
      </c>
      <c r="F607" s="2">
        <v>4.2671000000000001</v>
      </c>
      <c r="G607" s="2">
        <v>4.35426</v>
      </c>
      <c r="H607" s="2">
        <v>4.4084050000000001</v>
      </c>
      <c r="I607" s="2">
        <v>4.2743780000000013</v>
      </c>
      <c r="J607" s="17">
        <v>4.4231925000000025</v>
      </c>
      <c r="K607" s="17" t="s">
        <v>55</v>
      </c>
      <c r="L607" s="17" t="s">
        <v>54</v>
      </c>
      <c r="M607" s="17" t="s">
        <v>47</v>
      </c>
      <c r="N607" s="20">
        <f t="shared" si="90"/>
        <v>50</v>
      </c>
      <c r="O607" s="20">
        <f t="shared" si="91"/>
        <v>100</v>
      </c>
      <c r="P607" s="20">
        <f t="shared" si="92"/>
        <v>0</v>
      </c>
      <c r="Q607" s="20">
        <f t="shared" si="93"/>
        <v>16.5</v>
      </c>
      <c r="R607" s="21">
        <f t="shared" si="94"/>
        <v>54.975000000000001</v>
      </c>
      <c r="S607" s="21">
        <f t="shared" si="95"/>
        <v>34.125</v>
      </c>
      <c r="T607" s="21">
        <f t="shared" si="96"/>
        <v>29.925000000000001</v>
      </c>
      <c r="U607" s="21">
        <f t="shared" si="97"/>
        <v>41.625</v>
      </c>
      <c r="V607" s="20">
        <f t="shared" si="98"/>
        <v>39.674999999999997</v>
      </c>
      <c r="W607" s="20">
        <f t="shared" si="99"/>
        <v>40.162499999999994</v>
      </c>
    </row>
    <row r="608" spans="1:23" ht="13.5" x14ac:dyDescent="0.25">
      <c r="A608" s="3">
        <v>42887</v>
      </c>
      <c r="B608" s="2">
        <v>4.1805000000000003</v>
      </c>
      <c r="C608" s="2">
        <v>36.868436480711019</v>
      </c>
      <c r="D608" s="2">
        <v>0.14040651995200637</v>
      </c>
      <c r="E608" s="2">
        <v>0.2224967723918817</v>
      </c>
      <c r="F608" s="2">
        <v>4.2469599999999996</v>
      </c>
      <c r="G608" s="2">
        <v>4.3185000000000002</v>
      </c>
      <c r="H608" s="2">
        <v>4.4084050000000001</v>
      </c>
      <c r="I608" s="2">
        <v>4.2723640000000014</v>
      </c>
      <c r="J608" s="17">
        <v>4.422563000000002</v>
      </c>
      <c r="K608" s="17" t="s">
        <v>55</v>
      </c>
      <c r="L608" s="17" t="s">
        <v>54</v>
      </c>
      <c r="M608" s="17" t="s">
        <v>47</v>
      </c>
      <c r="N608" s="20">
        <f t="shared" si="90"/>
        <v>50</v>
      </c>
      <c r="O608" s="20">
        <f t="shared" si="91"/>
        <v>100</v>
      </c>
      <c r="P608" s="20">
        <f t="shared" si="92"/>
        <v>0</v>
      </c>
      <c r="Q608" s="20">
        <f t="shared" si="93"/>
        <v>16.5</v>
      </c>
      <c r="R608" s="21">
        <f t="shared" si="94"/>
        <v>54.975000000000001</v>
      </c>
      <c r="S608" s="21">
        <f t="shared" si="95"/>
        <v>34.125</v>
      </c>
      <c r="T608" s="21">
        <f t="shared" si="96"/>
        <v>29.925000000000001</v>
      </c>
      <c r="U608" s="21">
        <f t="shared" si="97"/>
        <v>41.625</v>
      </c>
      <c r="V608" s="20">
        <f t="shared" si="98"/>
        <v>39.674999999999997</v>
      </c>
      <c r="W608" s="20">
        <f t="shared" si="99"/>
        <v>40.162499999999994</v>
      </c>
    </row>
    <row r="609" spans="1:23" ht="13.5" x14ac:dyDescent="0.25">
      <c r="A609" s="3">
        <v>42888</v>
      </c>
      <c r="B609" s="2">
        <v>4.1955999999999998</v>
      </c>
      <c r="C609" s="2">
        <v>38.499614028285549</v>
      </c>
      <c r="D609" s="2">
        <v>0.15763941549667226</v>
      </c>
      <c r="E609" s="2">
        <v>0.21424702607394269</v>
      </c>
      <c r="F609" s="2">
        <v>4.2298400000000003</v>
      </c>
      <c r="G609" s="2">
        <v>4.2862600000000004</v>
      </c>
      <c r="H609" s="2">
        <v>4.4031149999999997</v>
      </c>
      <c r="I609" s="2">
        <v>4.270652000000001</v>
      </c>
      <c r="J609" s="17">
        <v>4.4220090000000019</v>
      </c>
      <c r="K609" s="17" t="s">
        <v>55</v>
      </c>
      <c r="L609" s="17" t="s">
        <v>54</v>
      </c>
      <c r="M609" s="17" t="s">
        <v>47</v>
      </c>
      <c r="N609" s="20">
        <f t="shared" si="90"/>
        <v>50</v>
      </c>
      <c r="O609" s="20">
        <f t="shared" si="91"/>
        <v>100</v>
      </c>
      <c r="P609" s="20">
        <f t="shared" si="92"/>
        <v>0</v>
      </c>
      <c r="Q609" s="20">
        <f t="shared" si="93"/>
        <v>16.5</v>
      </c>
      <c r="R609" s="21">
        <f t="shared" si="94"/>
        <v>54.975000000000001</v>
      </c>
      <c r="S609" s="21">
        <f t="shared" si="95"/>
        <v>34.125</v>
      </c>
      <c r="T609" s="21">
        <f t="shared" si="96"/>
        <v>29.925000000000001</v>
      </c>
      <c r="U609" s="21">
        <f t="shared" si="97"/>
        <v>41.625</v>
      </c>
      <c r="V609" s="20">
        <f t="shared" si="98"/>
        <v>39.674999999999997</v>
      </c>
      <c r="W609" s="20">
        <f t="shared" si="99"/>
        <v>40.162499999999994</v>
      </c>
    </row>
    <row r="610" spans="1:23" ht="13.5" x14ac:dyDescent="0.25">
      <c r="A610" s="3">
        <v>42891</v>
      </c>
      <c r="B610" s="2">
        <v>4.1805000000000003</v>
      </c>
      <c r="C610" s="2">
        <v>37.457353098594545</v>
      </c>
      <c r="D610" s="2">
        <v>0.15941402692914064</v>
      </c>
      <c r="E610" s="2">
        <v>0.20113257429194237</v>
      </c>
      <c r="F610" s="2">
        <v>4.2097000000000007</v>
      </c>
      <c r="G610" s="2">
        <v>4.2620799999999992</v>
      </c>
      <c r="H610" s="2">
        <v>4.39405</v>
      </c>
      <c r="I610" s="2">
        <v>4.2686380000000019</v>
      </c>
      <c r="J610" s="17">
        <v>4.4214045000000022</v>
      </c>
      <c r="K610" s="17" t="s">
        <v>55</v>
      </c>
      <c r="L610" s="17" t="s">
        <v>54</v>
      </c>
      <c r="M610" s="17" t="s">
        <v>47</v>
      </c>
      <c r="N610" s="20">
        <f t="shared" si="90"/>
        <v>50</v>
      </c>
      <c r="O610" s="20">
        <f t="shared" si="91"/>
        <v>100</v>
      </c>
      <c r="P610" s="20">
        <f t="shared" si="92"/>
        <v>0</v>
      </c>
      <c r="Q610" s="20">
        <f t="shared" si="93"/>
        <v>16.5</v>
      </c>
      <c r="R610" s="21">
        <f t="shared" si="94"/>
        <v>54.975000000000001</v>
      </c>
      <c r="S610" s="21">
        <f t="shared" si="95"/>
        <v>34.125</v>
      </c>
      <c r="T610" s="21">
        <f t="shared" si="96"/>
        <v>29.925000000000001</v>
      </c>
      <c r="U610" s="21">
        <f t="shared" si="97"/>
        <v>41.625</v>
      </c>
      <c r="V610" s="20">
        <f t="shared" si="98"/>
        <v>39.674999999999997</v>
      </c>
      <c r="W610" s="20">
        <f t="shared" si="99"/>
        <v>40.162499999999994</v>
      </c>
    </row>
    <row r="611" spans="1:23" ht="13.5" x14ac:dyDescent="0.25">
      <c r="A611" s="3">
        <v>42892</v>
      </c>
      <c r="B611" s="2">
        <v>4.2560000000000002</v>
      </c>
      <c r="C611" s="2">
        <v>45.414415041581982</v>
      </c>
      <c r="D611" s="2">
        <v>0.15227374783003089</v>
      </c>
      <c r="E611" s="2">
        <v>0.18880377678704119</v>
      </c>
      <c r="F611" s="2">
        <v>4.2046599999999996</v>
      </c>
      <c r="G611" s="2">
        <v>4.2479700000000005</v>
      </c>
      <c r="H611" s="2">
        <v>4.3872499999999999</v>
      </c>
      <c r="I611" s="2">
        <v>4.2681340000000016</v>
      </c>
      <c r="J611" s="17">
        <v>4.4212030000000011</v>
      </c>
      <c r="K611" s="17" t="s">
        <v>55</v>
      </c>
      <c r="L611" s="17" t="s">
        <v>54</v>
      </c>
      <c r="M611" s="17" t="s">
        <v>47</v>
      </c>
      <c r="N611" s="20">
        <f t="shared" si="90"/>
        <v>50</v>
      </c>
      <c r="O611" s="20">
        <f t="shared" si="91"/>
        <v>100</v>
      </c>
      <c r="P611" s="20">
        <f t="shared" si="92"/>
        <v>0</v>
      </c>
      <c r="Q611" s="20">
        <f t="shared" si="93"/>
        <v>16.5</v>
      </c>
      <c r="R611" s="21">
        <f t="shared" si="94"/>
        <v>54.975000000000001</v>
      </c>
      <c r="S611" s="21">
        <f t="shared" si="95"/>
        <v>34.125</v>
      </c>
      <c r="T611" s="21">
        <f t="shared" si="96"/>
        <v>29.925000000000001</v>
      </c>
      <c r="U611" s="21">
        <f t="shared" si="97"/>
        <v>41.625</v>
      </c>
      <c r="V611" s="20">
        <f t="shared" si="98"/>
        <v>39.674999999999997</v>
      </c>
      <c r="W611" s="20">
        <f t="shared" si="99"/>
        <v>40.162499999999994</v>
      </c>
    </row>
    <row r="612" spans="1:23" ht="13.5" x14ac:dyDescent="0.25">
      <c r="A612" s="3">
        <v>42893</v>
      </c>
      <c r="B612" s="2">
        <v>4.2510000000000003</v>
      </c>
      <c r="C612" s="2">
        <v>45.006043887894016</v>
      </c>
      <c r="D612" s="2">
        <v>0.13684562320446059</v>
      </c>
      <c r="E612" s="2">
        <v>0.17536458268277341</v>
      </c>
      <c r="F612" s="2">
        <v>4.2127200000000009</v>
      </c>
      <c r="G612" s="2">
        <v>4.2399100000000001</v>
      </c>
      <c r="H612" s="2">
        <v>4.3796949999999999</v>
      </c>
      <c r="I612" s="2">
        <v>4.2680340000000028</v>
      </c>
      <c r="J612" s="17">
        <v>4.4212280000000019</v>
      </c>
      <c r="K612" s="17" t="s">
        <v>55</v>
      </c>
      <c r="L612" s="17" t="s">
        <v>54</v>
      </c>
      <c r="M612" s="17" t="s">
        <v>49</v>
      </c>
      <c r="N612" s="20">
        <f t="shared" si="90"/>
        <v>50</v>
      </c>
      <c r="O612" s="20">
        <f t="shared" si="91"/>
        <v>100</v>
      </c>
      <c r="P612" s="20">
        <f t="shared" si="92"/>
        <v>0</v>
      </c>
      <c r="Q612" s="20">
        <f t="shared" si="93"/>
        <v>16.5</v>
      </c>
      <c r="R612" s="21">
        <f t="shared" si="94"/>
        <v>54.975000000000001</v>
      </c>
      <c r="S612" s="21">
        <f t="shared" si="95"/>
        <v>34.125</v>
      </c>
      <c r="T612" s="21">
        <f t="shared" si="96"/>
        <v>29.925000000000001</v>
      </c>
      <c r="U612" s="21">
        <f t="shared" si="97"/>
        <v>41.625</v>
      </c>
      <c r="V612" s="20">
        <f t="shared" si="98"/>
        <v>39.674999999999997</v>
      </c>
      <c r="W612" s="20">
        <f t="shared" si="99"/>
        <v>40.162499999999994</v>
      </c>
    </row>
    <row r="613" spans="1:23" ht="13.5" x14ac:dyDescent="0.25">
      <c r="A613" s="3">
        <v>42894</v>
      </c>
      <c r="B613" s="2">
        <v>4.2510000000000003</v>
      </c>
      <c r="C613" s="2">
        <v>45.006043887894016</v>
      </c>
      <c r="D613" s="2">
        <v>0.11636323925902037</v>
      </c>
      <c r="E613" s="2">
        <v>0.16191713289050449</v>
      </c>
      <c r="F613" s="2">
        <v>4.2268200000000009</v>
      </c>
      <c r="G613" s="2">
        <v>4.2368899999999998</v>
      </c>
      <c r="H613" s="2">
        <v>4.3655900000000001</v>
      </c>
      <c r="I613" s="2">
        <v>4.2680340000000019</v>
      </c>
      <c r="J613" s="17">
        <v>4.4210770000000004</v>
      </c>
      <c r="K613" s="17" t="s">
        <v>51</v>
      </c>
      <c r="L613" s="17" t="s">
        <v>54</v>
      </c>
      <c r="M613" s="17" t="s">
        <v>52</v>
      </c>
      <c r="N613" s="20">
        <f t="shared" si="90"/>
        <v>50</v>
      </c>
      <c r="O613" s="20">
        <f t="shared" si="91"/>
        <v>100</v>
      </c>
      <c r="P613" s="20">
        <f t="shared" si="92"/>
        <v>0</v>
      </c>
      <c r="Q613" s="20">
        <f t="shared" si="93"/>
        <v>83.5</v>
      </c>
      <c r="R613" s="21">
        <f t="shared" si="94"/>
        <v>65.025000000000006</v>
      </c>
      <c r="S613" s="21">
        <f t="shared" si="95"/>
        <v>50.875</v>
      </c>
      <c r="T613" s="21">
        <f t="shared" si="96"/>
        <v>60.075000000000003</v>
      </c>
      <c r="U613" s="21">
        <f t="shared" si="97"/>
        <v>58.375</v>
      </c>
      <c r="V613" s="20">
        <f t="shared" si="98"/>
        <v>58.658333333333339</v>
      </c>
      <c r="W613" s="20">
        <f t="shared" si="99"/>
        <v>58.587500000000006</v>
      </c>
    </row>
    <row r="614" spans="1:23" ht="13.5" x14ac:dyDescent="0.25">
      <c r="A614" s="3">
        <v>42895</v>
      </c>
      <c r="B614" s="2">
        <v>4.2812000000000001</v>
      </c>
      <c r="C614" s="2">
        <v>48.264813492065095</v>
      </c>
      <c r="D614" s="2">
        <v>9.7096833156363971E-2</v>
      </c>
      <c r="E614" s="2">
        <v>0.14497134440451823</v>
      </c>
      <c r="F614" s="2">
        <v>4.2439400000000003</v>
      </c>
      <c r="G614" s="2">
        <v>4.2368899999999998</v>
      </c>
      <c r="H614" s="2">
        <v>4.3504800000000001</v>
      </c>
      <c r="I614" s="2">
        <v>4.2690400000000013</v>
      </c>
      <c r="J614" s="17">
        <v>4.4211270000000003</v>
      </c>
      <c r="K614" s="17" t="s">
        <v>51</v>
      </c>
      <c r="L614" s="17" t="s">
        <v>54</v>
      </c>
      <c r="M614" s="17" t="s">
        <v>52</v>
      </c>
      <c r="N614" s="20">
        <f t="shared" si="90"/>
        <v>50</v>
      </c>
      <c r="O614" s="20">
        <f t="shared" si="91"/>
        <v>100</v>
      </c>
      <c r="P614" s="20">
        <f t="shared" si="92"/>
        <v>0</v>
      </c>
      <c r="Q614" s="20">
        <f t="shared" si="93"/>
        <v>83.5</v>
      </c>
      <c r="R614" s="21">
        <f t="shared" si="94"/>
        <v>65.025000000000006</v>
      </c>
      <c r="S614" s="21">
        <f t="shared" si="95"/>
        <v>50.875</v>
      </c>
      <c r="T614" s="21">
        <f t="shared" si="96"/>
        <v>60.075000000000003</v>
      </c>
      <c r="U614" s="21">
        <f t="shared" si="97"/>
        <v>58.375</v>
      </c>
      <c r="V614" s="20">
        <f t="shared" si="98"/>
        <v>58.658333333333339</v>
      </c>
      <c r="W614" s="20">
        <f t="shared" si="99"/>
        <v>58.587500000000006</v>
      </c>
    </row>
    <row r="615" spans="1:23" ht="13.5" x14ac:dyDescent="0.25">
      <c r="A615" s="3">
        <v>42898</v>
      </c>
      <c r="B615" s="2">
        <v>4.2812000000000001</v>
      </c>
      <c r="C615" s="2">
        <v>48.264813492065095</v>
      </c>
      <c r="D615" s="2">
        <v>8.089555392315706E-2</v>
      </c>
      <c r="E615" s="2">
        <v>0.12272763831169622</v>
      </c>
      <c r="F615" s="2">
        <v>4.2640799999999999</v>
      </c>
      <c r="G615" s="2">
        <v>4.2368900000000007</v>
      </c>
      <c r="H615" s="2">
        <v>4.3315900000000003</v>
      </c>
      <c r="I615" s="2">
        <v>4.2712560000000028</v>
      </c>
      <c r="J615" s="17">
        <v>4.4213785000000012</v>
      </c>
      <c r="K615" s="17" t="s">
        <v>51</v>
      </c>
      <c r="L615" s="17" t="s">
        <v>54</v>
      </c>
      <c r="M615" s="17" t="s">
        <v>52</v>
      </c>
      <c r="N615" s="20">
        <f t="shared" si="90"/>
        <v>50</v>
      </c>
      <c r="O615" s="20">
        <f t="shared" si="91"/>
        <v>100</v>
      </c>
      <c r="P615" s="20">
        <f t="shared" si="92"/>
        <v>0</v>
      </c>
      <c r="Q615" s="20">
        <f t="shared" si="93"/>
        <v>83.5</v>
      </c>
      <c r="R615" s="21">
        <f t="shared" si="94"/>
        <v>65.025000000000006</v>
      </c>
      <c r="S615" s="21">
        <f t="shared" si="95"/>
        <v>50.875</v>
      </c>
      <c r="T615" s="21">
        <f t="shared" si="96"/>
        <v>60.075000000000003</v>
      </c>
      <c r="U615" s="21">
        <f t="shared" si="97"/>
        <v>58.375</v>
      </c>
      <c r="V615" s="20">
        <f t="shared" si="98"/>
        <v>58.658333333333339</v>
      </c>
      <c r="W615" s="20">
        <f t="shared" si="99"/>
        <v>58.587500000000006</v>
      </c>
    </row>
    <row r="616" spans="1:23" ht="13.5" x14ac:dyDescent="0.25">
      <c r="A616" s="3">
        <v>42899</v>
      </c>
      <c r="B616" s="2">
        <v>4.3819999999999997</v>
      </c>
      <c r="C616" s="2">
        <v>57.917770835114233</v>
      </c>
      <c r="D616" s="2">
        <v>5.9813690661548513E-2</v>
      </c>
      <c r="E616" s="2">
        <v>9.7347636515041844E-2</v>
      </c>
      <c r="F616" s="2">
        <v>4.2892799999999998</v>
      </c>
      <c r="G616" s="2">
        <v>4.2469699999999992</v>
      </c>
      <c r="H616" s="2">
        <v>4.3215200000000014</v>
      </c>
      <c r="I616" s="2">
        <v>4.2742780000000025</v>
      </c>
      <c r="J616" s="17">
        <v>4.4221340000000007</v>
      </c>
      <c r="K616" s="17" t="s">
        <v>51</v>
      </c>
      <c r="L616" s="17" t="s">
        <v>54</v>
      </c>
      <c r="M616" s="17" t="s">
        <v>52</v>
      </c>
      <c r="N616" s="20">
        <f t="shared" si="90"/>
        <v>50</v>
      </c>
      <c r="O616" s="20">
        <f t="shared" si="91"/>
        <v>100</v>
      </c>
      <c r="P616" s="20">
        <f t="shared" si="92"/>
        <v>0</v>
      </c>
      <c r="Q616" s="20">
        <f t="shared" si="93"/>
        <v>83.5</v>
      </c>
      <c r="R616" s="21">
        <f t="shared" si="94"/>
        <v>65.025000000000006</v>
      </c>
      <c r="S616" s="21">
        <f t="shared" si="95"/>
        <v>50.875</v>
      </c>
      <c r="T616" s="21">
        <f t="shared" si="96"/>
        <v>60.075000000000003</v>
      </c>
      <c r="U616" s="21">
        <f t="shared" si="97"/>
        <v>58.375</v>
      </c>
      <c r="V616" s="20">
        <f t="shared" si="98"/>
        <v>58.658333333333339</v>
      </c>
      <c r="W616" s="20">
        <f t="shared" si="99"/>
        <v>58.587500000000006</v>
      </c>
    </row>
    <row r="617" spans="1:23" ht="13.5" x14ac:dyDescent="0.25">
      <c r="A617" s="3">
        <v>42900</v>
      </c>
      <c r="B617" s="2">
        <v>4.4626000000000001</v>
      </c>
      <c r="C617" s="2">
        <v>63.743143443634864</v>
      </c>
      <c r="D617" s="2">
        <v>2.4649681659870915E-2</v>
      </c>
      <c r="E617" s="2">
        <v>7.111045200899449E-2</v>
      </c>
      <c r="F617" s="2">
        <v>4.3315999999999999</v>
      </c>
      <c r="G617" s="2">
        <v>4.2721600000000004</v>
      </c>
      <c r="H617" s="2">
        <v>4.3132099999999998</v>
      </c>
      <c r="I617" s="2">
        <v>4.2790140000000028</v>
      </c>
      <c r="J617" s="17">
        <v>4.4230910000000003</v>
      </c>
      <c r="K617" s="17" t="s">
        <v>51</v>
      </c>
      <c r="L617" s="17" t="s">
        <v>54</v>
      </c>
      <c r="M617" s="17" t="s">
        <v>52</v>
      </c>
      <c r="N617" s="20">
        <f t="shared" si="90"/>
        <v>50</v>
      </c>
      <c r="O617" s="20">
        <f t="shared" si="91"/>
        <v>100</v>
      </c>
      <c r="P617" s="20">
        <f t="shared" si="92"/>
        <v>0</v>
      </c>
      <c r="Q617" s="20">
        <f t="shared" si="93"/>
        <v>83.5</v>
      </c>
      <c r="R617" s="21">
        <f t="shared" si="94"/>
        <v>65.025000000000006</v>
      </c>
      <c r="S617" s="21">
        <f t="shared" si="95"/>
        <v>50.875</v>
      </c>
      <c r="T617" s="21">
        <f t="shared" si="96"/>
        <v>60.075000000000003</v>
      </c>
      <c r="U617" s="21">
        <f t="shared" si="97"/>
        <v>58.375</v>
      </c>
      <c r="V617" s="20">
        <f t="shared" si="98"/>
        <v>58.658333333333339</v>
      </c>
      <c r="W617" s="20">
        <f t="shared" si="99"/>
        <v>58.587500000000006</v>
      </c>
    </row>
    <row r="618" spans="1:23" ht="13.5" x14ac:dyDescent="0.25">
      <c r="A618" s="3">
        <v>42901</v>
      </c>
      <c r="B618" s="2">
        <v>4.4626000000000001</v>
      </c>
      <c r="C618" s="2">
        <v>63.743143443634864</v>
      </c>
      <c r="D618" s="2">
        <v>-1.0698185012780748E-2</v>
      </c>
      <c r="E618" s="2">
        <v>5.4209380429549932E-2</v>
      </c>
      <c r="F618" s="2">
        <v>4.37392</v>
      </c>
      <c r="G618" s="2">
        <v>4.30037</v>
      </c>
      <c r="H618" s="2">
        <v>4.3094349999999997</v>
      </c>
      <c r="I618" s="2">
        <v>4.2856640000000024</v>
      </c>
      <c r="J618" s="17">
        <v>4.4230910000000003</v>
      </c>
      <c r="K618" s="17" t="s">
        <v>51</v>
      </c>
      <c r="L618" s="17" t="s">
        <v>54</v>
      </c>
      <c r="M618" s="17" t="s">
        <v>52</v>
      </c>
      <c r="N618" s="20">
        <f t="shared" si="90"/>
        <v>50</v>
      </c>
      <c r="O618" s="20">
        <f t="shared" si="91"/>
        <v>100</v>
      </c>
      <c r="P618" s="20">
        <f t="shared" si="92"/>
        <v>0</v>
      </c>
      <c r="Q618" s="20">
        <f t="shared" si="93"/>
        <v>83.5</v>
      </c>
      <c r="R618" s="21">
        <f t="shared" si="94"/>
        <v>65.025000000000006</v>
      </c>
      <c r="S618" s="21">
        <f t="shared" si="95"/>
        <v>50.875</v>
      </c>
      <c r="T618" s="21">
        <f t="shared" si="96"/>
        <v>60.075000000000003</v>
      </c>
      <c r="U618" s="21">
        <f t="shared" si="97"/>
        <v>58.375</v>
      </c>
      <c r="V618" s="20">
        <f t="shared" si="98"/>
        <v>58.658333333333339</v>
      </c>
      <c r="W618" s="20">
        <f t="shared" si="99"/>
        <v>58.587500000000006</v>
      </c>
    </row>
    <row r="619" spans="1:23" ht="13.5" x14ac:dyDescent="0.25">
      <c r="A619" s="3">
        <v>42902</v>
      </c>
      <c r="B619" s="2">
        <v>4.4574999999999996</v>
      </c>
      <c r="C619" s="2">
        <v>63.102120715024434</v>
      </c>
      <c r="D619" s="2">
        <v>-3.8784426023972252E-2</v>
      </c>
      <c r="E619" s="2">
        <v>4.3169383085350177E-2</v>
      </c>
      <c r="F619" s="2">
        <v>4.4091800000000001</v>
      </c>
      <c r="G619" s="2">
        <v>4.3265600000000006</v>
      </c>
      <c r="H619" s="2">
        <v>4.3064099999999996</v>
      </c>
      <c r="I619" s="2">
        <v>4.2921100000000028</v>
      </c>
      <c r="J619" s="17">
        <v>4.4224615000000007</v>
      </c>
      <c r="K619" s="17" t="s">
        <v>55</v>
      </c>
      <c r="L619" s="17" t="s">
        <v>54</v>
      </c>
      <c r="M619" s="17" t="s">
        <v>49</v>
      </c>
      <c r="N619" s="20">
        <f t="shared" si="90"/>
        <v>50</v>
      </c>
      <c r="O619" s="20">
        <f t="shared" si="91"/>
        <v>100</v>
      </c>
      <c r="P619" s="20">
        <f t="shared" si="92"/>
        <v>0</v>
      </c>
      <c r="Q619" s="20">
        <f t="shared" si="93"/>
        <v>16.5</v>
      </c>
      <c r="R619" s="21">
        <f t="shared" si="94"/>
        <v>54.975000000000001</v>
      </c>
      <c r="S619" s="21">
        <f t="shared" si="95"/>
        <v>34.125</v>
      </c>
      <c r="T619" s="21">
        <f t="shared" si="96"/>
        <v>29.925000000000001</v>
      </c>
      <c r="U619" s="21">
        <f t="shared" si="97"/>
        <v>41.625</v>
      </c>
      <c r="V619" s="20">
        <f t="shared" si="98"/>
        <v>39.674999999999997</v>
      </c>
      <c r="W619" s="20">
        <f t="shared" si="99"/>
        <v>40.162499999999994</v>
      </c>
    </row>
    <row r="620" spans="1:23" ht="13.5" x14ac:dyDescent="0.25">
      <c r="A620" s="3">
        <v>42905</v>
      </c>
      <c r="B620" s="2">
        <v>4.4827000000000004</v>
      </c>
      <c r="C620" s="2">
        <v>64.976324130525157</v>
      </c>
      <c r="D620" s="2">
        <v>-6.7521686918507129E-2</v>
      </c>
      <c r="E620" s="2">
        <v>3.7653934961716699E-2</v>
      </c>
      <c r="F620" s="2">
        <v>4.4494799999999994</v>
      </c>
      <c r="G620" s="2">
        <v>4.3567799999999997</v>
      </c>
      <c r="H620" s="2">
        <v>4.3094299999999981</v>
      </c>
      <c r="I620" s="2">
        <v>4.2992620000000024</v>
      </c>
      <c r="J620" s="17">
        <v>4.4217310000000003</v>
      </c>
      <c r="K620" s="17" t="s">
        <v>51</v>
      </c>
      <c r="L620" s="17" t="s">
        <v>54</v>
      </c>
      <c r="M620" s="17" t="s">
        <v>52</v>
      </c>
      <c r="N620" s="20">
        <f t="shared" si="90"/>
        <v>50</v>
      </c>
      <c r="O620" s="20">
        <f t="shared" si="91"/>
        <v>100</v>
      </c>
      <c r="P620" s="20">
        <f t="shared" si="92"/>
        <v>0</v>
      </c>
      <c r="Q620" s="20">
        <f t="shared" si="93"/>
        <v>83.5</v>
      </c>
      <c r="R620" s="21">
        <f t="shared" si="94"/>
        <v>65.025000000000006</v>
      </c>
      <c r="S620" s="21">
        <f t="shared" si="95"/>
        <v>50.875</v>
      </c>
      <c r="T620" s="21">
        <f t="shared" si="96"/>
        <v>60.075000000000003</v>
      </c>
      <c r="U620" s="21">
        <f t="shared" si="97"/>
        <v>58.375</v>
      </c>
      <c r="V620" s="20">
        <f t="shared" si="98"/>
        <v>58.658333333333339</v>
      </c>
      <c r="W620" s="20">
        <f t="shared" si="99"/>
        <v>58.587500000000006</v>
      </c>
    </row>
    <row r="621" spans="1:23" ht="13.5" x14ac:dyDescent="0.25">
      <c r="A621" s="3">
        <v>42906</v>
      </c>
      <c r="B621" s="2">
        <v>4.5331000000000001</v>
      </c>
      <c r="C621" s="2">
        <v>68.430164900813736</v>
      </c>
      <c r="D621" s="2">
        <v>-8.48289803610216E-2</v>
      </c>
      <c r="E621" s="2">
        <v>3.0156384063240123E-2</v>
      </c>
      <c r="F621" s="2">
        <v>4.4797000000000002</v>
      </c>
      <c r="G621" s="2">
        <v>4.3844899999999996</v>
      </c>
      <c r="H621" s="2">
        <v>4.3162299999999991</v>
      </c>
      <c r="I621" s="2">
        <v>4.3053060000000025</v>
      </c>
      <c r="J621" s="17">
        <v>4.4217310000000012</v>
      </c>
      <c r="K621" s="17" t="s">
        <v>51</v>
      </c>
      <c r="L621" s="17" t="s">
        <v>54</v>
      </c>
      <c r="M621" s="17" t="s">
        <v>52</v>
      </c>
      <c r="N621" s="20">
        <f t="shared" si="90"/>
        <v>50</v>
      </c>
      <c r="O621" s="20">
        <f t="shared" si="91"/>
        <v>100</v>
      </c>
      <c r="P621" s="20">
        <f t="shared" si="92"/>
        <v>0</v>
      </c>
      <c r="Q621" s="20">
        <f t="shared" si="93"/>
        <v>83.5</v>
      </c>
      <c r="R621" s="21">
        <f t="shared" si="94"/>
        <v>65.025000000000006</v>
      </c>
      <c r="S621" s="21">
        <f t="shared" si="95"/>
        <v>50.875</v>
      </c>
      <c r="T621" s="21">
        <f t="shared" si="96"/>
        <v>60.075000000000003</v>
      </c>
      <c r="U621" s="21">
        <f t="shared" si="97"/>
        <v>58.375</v>
      </c>
      <c r="V621" s="20">
        <f t="shared" si="98"/>
        <v>58.658333333333339</v>
      </c>
      <c r="W621" s="20">
        <f t="shared" si="99"/>
        <v>58.587500000000006</v>
      </c>
    </row>
    <row r="622" spans="1:23" ht="13.5" x14ac:dyDescent="0.25">
      <c r="A622" s="3">
        <v>42907</v>
      </c>
      <c r="B622" s="2">
        <v>4.5079000000000002</v>
      </c>
      <c r="C622" s="2">
        <v>64.979734987559453</v>
      </c>
      <c r="D622" s="2">
        <v>-9.9482512484233787E-2</v>
      </c>
      <c r="E622" s="2">
        <v>2.5461132933470017E-2</v>
      </c>
      <c r="F622" s="2">
        <v>4.4887600000000001</v>
      </c>
      <c r="G622" s="2">
        <v>4.4101799999999995</v>
      </c>
      <c r="H622" s="2">
        <v>4.3250449999999994</v>
      </c>
      <c r="I622" s="2">
        <v>4.3127600000000026</v>
      </c>
      <c r="J622" s="17">
        <v>4.4217564999999999</v>
      </c>
      <c r="K622" s="17" t="s">
        <v>51</v>
      </c>
      <c r="L622" s="17" t="s">
        <v>54</v>
      </c>
      <c r="M622" s="17" t="s">
        <v>52</v>
      </c>
      <c r="N622" s="20">
        <f t="shared" si="90"/>
        <v>50</v>
      </c>
      <c r="O622" s="20">
        <f t="shared" si="91"/>
        <v>100</v>
      </c>
      <c r="P622" s="20">
        <f t="shared" si="92"/>
        <v>0</v>
      </c>
      <c r="Q622" s="20">
        <f t="shared" si="93"/>
        <v>83.5</v>
      </c>
      <c r="R622" s="21">
        <f t="shared" si="94"/>
        <v>65.025000000000006</v>
      </c>
      <c r="S622" s="21">
        <f t="shared" si="95"/>
        <v>50.875</v>
      </c>
      <c r="T622" s="21">
        <f t="shared" si="96"/>
        <v>60.075000000000003</v>
      </c>
      <c r="U622" s="21">
        <f t="shared" si="97"/>
        <v>58.375</v>
      </c>
      <c r="V622" s="20">
        <f t="shared" si="98"/>
        <v>58.658333333333339</v>
      </c>
      <c r="W622" s="20">
        <f t="shared" si="99"/>
        <v>58.587500000000006</v>
      </c>
    </row>
    <row r="623" spans="1:23" ht="13.5" x14ac:dyDescent="0.25">
      <c r="A623" s="3">
        <v>42908</v>
      </c>
      <c r="B623" s="2">
        <v>4.5331000000000001</v>
      </c>
      <c r="C623" s="2">
        <v>66.783437827816584</v>
      </c>
      <c r="D623" s="2">
        <v>-0.11462379819348367</v>
      </c>
      <c r="E623" s="2">
        <v>2.4745966315256541E-2</v>
      </c>
      <c r="F623" s="2">
        <v>4.5028600000000001</v>
      </c>
      <c r="G623" s="2">
        <v>4.4383900000000001</v>
      </c>
      <c r="H623" s="2">
        <v>4.3376399999999995</v>
      </c>
      <c r="I623" s="2">
        <v>4.3199120000000013</v>
      </c>
      <c r="J623" s="17">
        <v>4.4220334999999995</v>
      </c>
      <c r="K623" s="17" t="s">
        <v>51</v>
      </c>
      <c r="L623" s="17" t="s">
        <v>54</v>
      </c>
      <c r="M623" s="17" t="s">
        <v>52</v>
      </c>
      <c r="N623" s="20">
        <f t="shared" si="90"/>
        <v>50</v>
      </c>
      <c r="O623" s="20">
        <f t="shared" si="91"/>
        <v>100</v>
      </c>
      <c r="P623" s="20">
        <f t="shared" si="92"/>
        <v>50</v>
      </c>
      <c r="Q623" s="20">
        <f t="shared" si="93"/>
        <v>83.5</v>
      </c>
      <c r="R623" s="21">
        <f t="shared" si="94"/>
        <v>72.525000000000006</v>
      </c>
      <c r="S623" s="21">
        <f t="shared" si="95"/>
        <v>68.375</v>
      </c>
      <c r="T623" s="21">
        <f t="shared" si="96"/>
        <v>72.575000000000003</v>
      </c>
      <c r="U623" s="21">
        <f t="shared" si="97"/>
        <v>70.875</v>
      </c>
      <c r="V623" s="20">
        <f t="shared" si="98"/>
        <v>71.158333333333346</v>
      </c>
      <c r="W623" s="20">
        <f t="shared" si="99"/>
        <v>71.087500000000006</v>
      </c>
    </row>
    <row r="624" spans="1:23" ht="13.5" x14ac:dyDescent="0.25">
      <c r="A624" s="3">
        <v>42909</v>
      </c>
      <c r="B624" s="2">
        <v>4.4977999999999998</v>
      </c>
      <c r="C624" s="2">
        <v>61.968657303632639</v>
      </c>
      <c r="D624" s="2">
        <v>-0.12113422092074888</v>
      </c>
      <c r="E624" s="2">
        <v>3.2377525865890211E-2</v>
      </c>
      <c r="F624" s="2">
        <v>4.5109200000000005</v>
      </c>
      <c r="G624" s="2">
        <v>4.4600499999999998</v>
      </c>
      <c r="H624" s="2">
        <v>4.3484700000000007</v>
      </c>
      <c r="I624" s="2">
        <v>4.3273660000000014</v>
      </c>
      <c r="J624" s="17">
        <v>4.4223609999999995</v>
      </c>
      <c r="K624" s="17" t="s">
        <v>51</v>
      </c>
      <c r="L624" s="17" t="s">
        <v>54</v>
      </c>
      <c r="M624" s="17" t="s">
        <v>52</v>
      </c>
      <c r="N624" s="20">
        <f t="shared" si="90"/>
        <v>50</v>
      </c>
      <c r="O624" s="20">
        <f t="shared" si="91"/>
        <v>100</v>
      </c>
      <c r="P624" s="20">
        <f t="shared" si="92"/>
        <v>50</v>
      </c>
      <c r="Q624" s="20">
        <f t="shared" si="93"/>
        <v>83.5</v>
      </c>
      <c r="R624" s="21">
        <f t="shared" si="94"/>
        <v>72.525000000000006</v>
      </c>
      <c r="S624" s="21">
        <f t="shared" si="95"/>
        <v>68.375</v>
      </c>
      <c r="T624" s="21">
        <f t="shared" si="96"/>
        <v>72.575000000000003</v>
      </c>
      <c r="U624" s="21">
        <f t="shared" si="97"/>
        <v>70.875</v>
      </c>
      <c r="V624" s="20">
        <f t="shared" si="98"/>
        <v>71.158333333333346</v>
      </c>
      <c r="W624" s="20">
        <f t="shared" si="99"/>
        <v>71.087500000000006</v>
      </c>
    </row>
    <row r="625" spans="1:23" ht="13.5" x14ac:dyDescent="0.25">
      <c r="A625" s="3">
        <v>42914</v>
      </c>
      <c r="B625" s="2">
        <v>4.5331000000000001</v>
      </c>
      <c r="C625" s="2">
        <v>64.708716001665891</v>
      </c>
      <c r="D625" s="2">
        <v>-0.12993772338888121</v>
      </c>
      <c r="E625" s="2">
        <v>4.7338421714877614E-2</v>
      </c>
      <c r="F625" s="2">
        <v>4.5209999999999999</v>
      </c>
      <c r="G625" s="2">
        <v>4.4852399999999992</v>
      </c>
      <c r="H625" s="2">
        <v>4.3610650000000009</v>
      </c>
      <c r="I625" s="2">
        <v>4.3359300000000012</v>
      </c>
      <c r="J625" s="17">
        <v>4.4229905</v>
      </c>
      <c r="K625" s="17" t="s">
        <v>51</v>
      </c>
      <c r="L625" s="17" t="s">
        <v>54</v>
      </c>
      <c r="M625" s="17" t="s">
        <v>52</v>
      </c>
      <c r="N625" s="20">
        <f t="shared" si="90"/>
        <v>50</v>
      </c>
      <c r="O625" s="20">
        <f t="shared" si="91"/>
        <v>100</v>
      </c>
      <c r="P625" s="20">
        <f t="shared" si="92"/>
        <v>50</v>
      </c>
      <c r="Q625" s="20">
        <f t="shared" si="93"/>
        <v>83.5</v>
      </c>
      <c r="R625" s="21">
        <f t="shared" si="94"/>
        <v>72.525000000000006</v>
      </c>
      <c r="S625" s="21">
        <f t="shared" si="95"/>
        <v>68.375</v>
      </c>
      <c r="T625" s="21">
        <f t="shared" si="96"/>
        <v>72.575000000000003</v>
      </c>
      <c r="U625" s="21">
        <f t="shared" si="97"/>
        <v>70.875</v>
      </c>
      <c r="V625" s="20">
        <f t="shared" si="98"/>
        <v>71.158333333333346</v>
      </c>
      <c r="W625" s="20">
        <f t="shared" si="99"/>
        <v>71.087500000000006</v>
      </c>
    </row>
    <row r="626" spans="1:23" ht="13.5" x14ac:dyDescent="0.25">
      <c r="A626" s="3">
        <v>42915</v>
      </c>
      <c r="B626" s="2">
        <v>4.5734000000000004</v>
      </c>
      <c r="C626" s="2">
        <v>67.580425730989063</v>
      </c>
      <c r="D626" s="2">
        <v>-0.12570243075406928</v>
      </c>
      <c r="E626" s="2">
        <v>6.5298812619831684E-2</v>
      </c>
      <c r="F626" s="2">
        <v>4.5290599999999994</v>
      </c>
      <c r="G626" s="2">
        <v>4.5043799999999994</v>
      </c>
      <c r="H626" s="2">
        <v>4.3756750000000011</v>
      </c>
      <c r="I626" s="2">
        <v>4.3454000000000015</v>
      </c>
      <c r="J626" s="17">
        <v>4.4236959999999996</v>
      </c>
      <c r="K626" s="17" t="s">
        <v>51</v>
      </c>
      <c r="L626" s="17" t="s">
        <v>54</v>
      </c>
      <c r="M626" s="17" t="s">
        <v>52</v>
      </c>
      <c r="N626" s="20">
        <f t="shared" si="90"/>
        <v>50</v>
      </c>
      <c r="O626" s="20">
        <f t="shared" si="91"/>
        <v>100</v>
      </c>
      <c r="P626" s="20">
        <f t="shared" si="92"/>
        <v>50</v>
      </c>
      <c r="Q626" s="20">
        <f t="shared" si="93"/>
        <v>83.5</v>
      </c>
      <c r="R626" s="21">
        <f t="shared" si="94"/>
        <v>72.525000000000006</v>
      </c>
      <c r="S626" s="21">
        <f t="shared" si="95"/>
        <v>68.375</v>
      </c>
      <c r="T626" s="21">
        <f t="shared" si="96"/>
        <v>72.575000000000003</v>
      </c>
      <c r="U626" s="21">
        <f t="shared" si="97"/>
        <v>70.875</v>
      </c>
      <c r="V626" s="20">
        <f t="shared" si="98"/>
        <v>71.158333333333346</v>
      </c>
      <c r="W626" s="20">
        <f t="shared" si="99"/>
        <v>71.087500000000006</v>
      </c>
    </row>
    <row r="627" spans="1:23" ht="13.5" x14ac:dyDescent="0.25">
      <c r="A627" s="3">
        <v>42916</v>
      </c>
      <c r="B627" s="2">
        <v>4.6337999999999999</v>
      </c>
      <c r="C627" s="2">
        <v>71.344036260153104</v>
      </c>
      <c r="D627" s="2">
        <v>-0.11520694586065172</v>
      </c>
      <c r="E627" s="2">
        <v>8.2791450446625323E-2</v>
      </c>
      <c r="F627" s="2">
        <v>4.5542400000000001</v>
      </c>
      <c r="G627" s="2">
        <v>4.5214999999999996</v>
      </c>
      <c r="H627" s="2">
        <v>4.3968300000000005</v>
      </c>
      <c r="I627" s="2">
        <v>4.3560780000000001</v>
      </c>
      <c r="J627" s="17">
        <v>4.424828999999999</v>
      </c>
      <c r="K627" s="17" t="s">
        <v>51</v>
      </c>
      <c r="L627" s="17" t="s">
        <v>54</v>
      </c>
      <c r="M627" s="17" t="s">
        <v>52</v>
      </c>
      <c r="N627" s="20">
        <f t="shared" si="90"/>
        <v>50</v>
      </c>
      <c r="O627" s="20">
        <f t="shared" si="91"/>
        <v>100</v>
      </c>
      <c r="P627" s="20">
        <f t="shared" si="92"/>
        <v>50</v>
      </c>
      <c r="Q627" s="20">
        <f t="shared" si="93"/>
        <v>83.5</v>
      </c>
      <c r="R627" s="21">
        <f t="shared" si="94"/>
        <v>72.525000000000006</v>
      </c>
      <c r="S627" s="21">
        <f t="shared" si="95"/>
        <v>68.375</v>
      </c>
      <c r="T627" s="21">
        <f t="shared" si="96"/>
        <v>72.575000000000003</v>
      </c>
      <c r="U627" s="21">
        <f t="shared" si="97"/>
        <v>70.875</v>
      </c>
      <c r="V627" s="20">
        <f t="shared" si="98"/>
        <v>71.158333333333346</v>
      </c>
      <c r="W627" s="20">
        <f t="shared" si="99"/>
        <v>71.087500000000006</v>
      </c>
    </row>
    <row r="628" spans="1:23" ht="13.5" x14ac:dyDescent="0.25">
      <c r="A628" s="3">
        <v>42919</v>
      </c>
      <c r="B628" s="2">
        <v>4.6337999999999999</v>
      </c>
      <c r="C628" s="2">
        <v>71.344036260153104</v>
      </c>
      <c r="D628" s="2">
        <v>-0.10762208509389204</v>
      </c>
      <c r="E628" s="2">
        <v>0.10104202738007023</v>
      </c>
      <c r="F628" s="2">
        <v>4.5743799999999997</v>
      </c>
      <c r="G628" s="2">
        <v>4.5386200000000008</v>
      </c>
      <c r="H628" s="2">
        <v>4.4194949999999995</v>
      </c>
      <c r="I628" s="2">
        <v>4.3668560000000012</v>
      </c>
      <c r="J628" s="17">
        <v>4.4260124999999997</v>
      </c>
      <c r="K628" s="17" t="s">
        <v>51</v>
      </c>
      <c r="L628" s="17" t="s">
        <v>54</v>
      </c>
      <c r="M628" s="17" t="s">
        <v>52</v>
      </c>
      <c r="N628" s="20">
        <f t="shared" si="90"/>
        <v>50</v>
      </c>
      <c r="O628" s="20">
        <f t="shared" si="91"/>
        <v>100</v>
      </c>
      <c r="P628" s="20">
        <f t="shared" si="92"/>
        <v>50</v>
      </c>
      <c r="Q628" s="20">
        <f t="shared" si="93"/>
        <v>83.5</v>
      </c>
      <c r="R628" s="21">
        <f t="shared" si="94"/>
        <v>72.525000000000006</v>
      </c>
      <c r="S628" s="21">
        <f t="shared" si="95"/>
        <v>68.375</v>
      </c>
      <c r="T628" s="21">
        <f t="shared" si="96"/>
        <v>72.575000000000003</v>
      </c>
      <c r="U628" s="21">
        <f t="shared" si="97"/>
        <v>70.875</v>
      </c>
      <c r="V628" s="20">
        <f t="shared" si="98"/>
        <v>71.158333333333346</v>
      </c>
      <c r="W628" s="20">
        <f t="shared" si="99"/>
        <v>71.087500000000006</v>
      </c>
    </row>
    <row r="629" spans="1:23" ht="13.5" x14ac:dyDescent="0.25">
      <c r="A629" s="3">
        <v>42920</v>
      </c>
      <c r="B629" s="2">
        <v>4.6539999999999999</v>
      </c>
      <c r="C629" s="2">
        <v>72.578755800901959</v>
      </c>
      <c r="D629" s="2">
        <v>-0.10468497668581733</v>
      </c>
      <c r="E629" s="2">
        <v>0.12258030336190157</v>
      </c>
      <c r="F629" s="2">
        <v>4.60562</v>
      </c>
      <c r="G629" s="2">
        <v>4.5582700000000003</v>
      </c>
      <c r="H629" s="2">
        <v>4.4424149999999996</v>
      </c>
      <c r="I629" s="2">
        <v>4.3779380000000012</v>
      </c>
      <c r="J629" s="17">
        <v>4.4273724999999988</v>
      </c>
      <c r="K629" s="17" t="s">
        <v>51</v>
      </c>
      <c r="L629" s="17" t="s">
        <v>54</v>
      </c>
      <c r="M629" s="17" t="s">
        <v>52</v>
      </c>
      <c r="N629" s="20">
        <f t="shared" si="90"/>
        <v>50</v>
      </c>
      <c r="O629" s="20">
        <f t="shared" si="91"/>
        <v>100</v>
      </c>
      <c r="P629" s="20">
        <f t="shared" si="92"/>
        <v>50</v>
      </c>
      <c r="Q629" s="20">
        <f t="shared" si="93"/>
        <v>83.5</v>
      </c>
      <c r="R629" s="21">
        <f t="shared" si="94"/>
        <v>72.525000000000006</v>
      </c>
      <c r="S629" s="21">
        <f t="shared" si="95"/>
        <v>68.375</v>
      </c>
      <c r="T629" s="21">
        <f t="shared" si="96"/>
        <v>72.575000000000003</v>
      </c>
      <c r="U629" s="21">
        <f t="shared" si="97"/>
        <v>70.875</v>
      </c>
      <c r="V629" s="20">
        <f t="shared" si="98"/>
        <v>71.158333333333346</v>
      </c>
      <c r="W629" s="20">
        <f t="shared" si="99"/>
        <v>71.087500000000006</v>
      </c>
    </row>
    <row r="630" spans="1:23" ht="13.5" x14ac:dyDescent="0.25">
      <c r="A630" s="3">
        <v>42921</v>
      </c>
      <c r="B630" s="2">
        <v>4.6841999999999997</v>
      </c>
      <c r="C630" s="2">
        <v>74.35765484188812</v>
      </c>
      <c r="D630" s="2">
        <v>-0.1017902623867748</v>
      </c>
      <c r="E630" s="2">
        <v>0.13876178524085536</v>
      </c>
      <c r="F630" s="2">
        <v>4.63584</v>
      </c>
      <c r="G630" s="2">
        <v>4.5784199999999995</v>
      </c>
      <c r="H630" s="2">
        <v>4.4675999999999991</v>
      </c>
      <c r="I630" s="2">
        <v>4.3872060000000008</v>
      </c>
      <c r="J630" s="17">
        <v>4.4289089999999991</v>
      </c>
      <c r="K630" s="17" t="s">
        <v>51</v>
      </c>
      <c r="L630" s="17" t="s">
        <v>54</v>
      </c>
      <c r="M630" s="17" t="s">
        <v>52</v>
      </c>
      <c r="N630" s="20">
        <f t="shared" si="90"/>
        <v>50</v>
      </c>
      <c r="O630" s="20">
        <f t="shared" si="91"/>
        <v>100</v>
      </c>
      <c r="P630" s="20">
        <f t="shared" si="92"/>
        <v>50</v>
      </c>
      <c r="Q630" s="20">
        <f t="shared" si="93"/>
        <v>83.5</v>
      </c>
      <c r="R630" s="21">
        <f t="shared" si="94"/>
        <v>72.525000000000006</v>
      </c>
      <c r="S630" s="21">
        <f t="shared" si="95"/>
        <v>68.375</v>
      </c>
      <c r="T630" s="21">
        <f t="shared" si="96"/>
        <v>72.575000000000003</v>
      </c>
      <c r="U630" s="21">
        <f t="shared" si="97"/>
        <v>70.875</v>
      </c>
      <c r="V630" s="20">
        <f t="shared" si="98"/>
        <v>71.158333333333346</v>
      </c>
      <c r="W630" s="20">
        <f t="shared" si="99"/>
        <v>71.087500000000006</v>
      </c>
    </row>
    <row r="631" spans="1:23" ht="13.5" x14ac:dyDescent="0.25">
      <c r="A631" s="3">
        <v>42922</v>
      </c>
      <c r="B631" s="2">
        <v>4.8503999999999996</v>
      </c>
      <c r="C631" s="2">
        <v>81.478707472181938</v>
      </c>
      <c r="D631" s="2">
        <v>-0.10521588209679233</v>
      </c>
      <c r="E631" s="2">
        <v>0.15526473892209208</v>
      </c>
      <c r="F631" s="2">
        <v>4.6912399999999996</v>
      </c>
      <c r="G631" s="2">
        <v>4.61015</v>
      </c>
      <c r="H631" s="2">
        <v>4.4973199999999984</v>
      </c>
      <c r="I631" s="2">
        <v>4.3998980000000003</v>
      </c>
      <c r="J631" s="17">
        <v>4.4315029999999993</v>
      </c>
      <c r="K631" s="17" t="s">
        <v>51</v>
      </c>
      <c r="L631" s="17" t="s">
        <v>54</v>
      </c>
      <c r="M631" s="17" t="s">
        <v>52</v>
      </c>
      <c r="N631" s="20">
        <f t="shared" si="90"/>
        <v>50</v>
      </c>
      <c r="O631" s="20">
        <f t="shared" si="91"/>
        <v>100</v>
      </c>
      <c r="P631" s="20">
        <f t="shared" si="92"/>
        <v>50</v>
      </c>
      <c r="Q631" s="20">
        <f t="shared" si="93"/>
        <v>83.5</v>
      </c>
      <c r="R631" s="21">
        <f t="shared" si="94"/>
        <v>72.525000000000006</v>
      </c>
      <c r="S631" s="21">
        <f t="shared" si="95"/>
        <v>68.375</v>
      </c>
      <c r="T631" s="21">
        <f t="shared" si="96"/>
        <v>72.575000000000003</v>
      </c>
      <c r="U631" s="21">
        <f t="shared" si="97"/>
        <v>70.875</v>
      </c>
      <c r="V631" s="20">
        <f t="shared" si="98"/>
        <v>71.158333333333346</v>
      </c>
      <c r="W631" s="20">
        <f t="shared" si="99"/>
        <v>71.087500000000006</v>
      </c>
    </row>
    <row r="632" spans="1:23" ht="13.5" x14ac:dyDescent="0.25">
      <c r="A632" s="3">
        <v>42923</v>
      </c>
      <c r="B632" s="2">
        <v>5.1021999999999998</v>
      </c>
      <c r="C632" s="2">
        <v>87.253961297221679</v>
      </c>
      <c r="D632" s="2">
        <v>-0.13284546013630116</v>
      </c>
      <c r="E632" s="2">
        <v>0.17370472296694667</v>
      </c>
      <c r="F632" s="2">
        <v>4.7849200000000005</v>
      </c>
      <c r="G632" s="2">
        <v>4.669579999999999</v>
      </c>
      <c r="H632" s="2">
        <v>4.5398799999999984</v>
      </c>
      <c r="I632" s="2">
        <v>4.4177280000000003</v>
      </c>
      <c r="J632" s="17">
        <v>4.4356079999999993</v>
      </c>
      <c r="K632" s="17" t="s">
        <v>51</v>
      </c>
      <c r="L632" s="17" t="s">
        <v>54</v>
      </c>
      <c r="M632" s="17" t="s">
        <v>52</v>
      </c>
      <c r="N632" s="20">
        <f t="shared" si="90"/>
        <v>50</v>
      </c>
      <c r="O632" s="20">
        <f t="shared" si="91"/>
        <v>100</v>
      </c>
      <c r="P632" s="20">
        <f t="shared" si="92"/>
        <v>50</v>
      </c>
      <c r="Q632" s="20">
        <f t="shared" si="93"/>
        <v>83.5</v>
      </c>
      <c r="R632" s="21">
        <f t="shared" si="94"/>
        <v>72.525000000000006</v>
      </c>
      <c r="S632" s="21">
        <f t="shared" si="95"/>
        <v>68.375</v>
      </c>
      <c r="T632" s="21">
        <f t="shared" si="96"/>
        <v>72.575000000000003</v>
      </c>
      <c r="U632" s="21">
        <f t="shared" si="97"/>
        <v>70.875</v>
      </c>
      <c r="V632" s="20">
        <f t="shared" si="98"/>
        <v>71.158333333333346</v>
      </c>
      <c r="W632" s="20">
        <f t="shared" si="99"/>
        <v>71.087500000000006</v>
      </c>
    </row>
    <row r="633" spans="1:23" ht="13.5" x14ac:dyDescent="0.25">
      <c r="A633" s="3">
        <v>42926</v>
      </c>
      <c r="B633" s="2">
        <v>5.4095000000000004</v>
      </c>
      <c r="C633" s="2">
        <v>90.959090912278413</v>
      </c>
      <c r="D633" s="2">
        <v>-0.17863734651897811</v>
      </c>
      <c r="E633" s="2">
        <v>0.19126210642831692</v>
      </c>
      <c r="F633" s="2">
        <v>4.9400600000000008</v>
      </c>
      <c r="G633" s="2">
        <v>4.7572200000000002</v>
      </c>
      <c r="H633" s="2">
        <v>4.5978049999999993</v>
      </c>
      <c r="I633" s="2">
        <v>4.442006000000001</v>
      </c>
      <c r="J633" s="17">
        <v>4.4411990000000001</v>
      </c>
      <c r="K633" s="17" t="s">
        <v>51</v>
      </c>
      <c r="L633" s="17" t="s">
        <v>54</v>
      </c>
      <c r="M633" s="17" t="s">
        <v>52</v>
      </c>
      <c r="N633" s="20">
        <f t="shared" si="90"/>
        <v>50</v>
      </c>
      <c r="O633" s="20">
        <f t="shared" si="91"/>
        <v>100</v>
      </c>
      <c r="P633" s="20">
        <f t="shared" si="92"/>
        <v>50</v>
      </c>
      <c r="Q633" s="20">
        <f t="shared" si="93"/>
        <v>83.5</v>
      </c>
      <c r="R633" s="21">
        <f t="shared" si="94"/>
        <v>72.525000000000006</v>
      </c>
      <c r="S633" s="21">
        <f t="shared" si="95"/>
        <v>68.375</v>
      </c>
      <c r="T633" s="21">
        <f t="shared" si="96"/>
        <v>72.575000000000003</v>
      </c>
      <c r="U633" s="21">
        <f t="shared" si="97"/>
        <v>70.875</v>
      </c>
      <c r="V633" s="20">
        <f t="shared" si="98"/>
        <v>71.158333333333346</v>
      </c>
      <c r="W633" s="20">
        <f t="shared" si="99"/>
        <v>71.087500000000006</v>
      </c>
    </row>
    <row r="634" spans="1:23" ht="13.5" x14ac:dyDescent="0.25">
      <c r="A634" s="3">
        <v>42927</v>
      </c>
      <c r="B634" s="2">
        <v>5.4901</v>
      </c>
      <c r="C634" s="2">
        <v>91.645095218825475</v>
      </c>
      <c r="D634" s="2">
        <v>-0.23386703133140063</v>
      </c>
      <c r="E634" s="2">
        <v>0.21099408342473439</v>
      </c>
      <c r="F634" s="2">
        <v>5.1072800000000003</v>
      </c>
      <c r="G634" s="2">
        <v>4.8564500000000006</v>
      </c>
      <c r="H634" s="2">
        <v>4.6582499999999989</v>
      </c>
      <c r="I634" s="2">
        <v>4.4692060000000007</v>
      </c>
      <c r="J634" s="17">
        <v>4.4471929999999995</v>
      </c>
      <c r="K634" s="17" t="s">
        <v>51</v>
      </c>
      <c r="L634" s="17" t="s">
        <v>50</v>
      </c>
      <c r="M634" s="17" t="s">
        <v>52</v>
      </c>
      <c r="N634" s="20">
        <f t="shared" si="90"/>
        <v>50</v>
      </c>
      <c r="O634" s="20">
        <f t="shared" si="91"/>
        <v>100</v>
      </c>
      <c r="P634" s="20">
        <f t="shared" si="92"/>
        <v>50</v>
      </c>
      <c r="Q634" s="20">
        <f t="shared" si="93"/>
        <v>100</v>
      </c>
      <c r="R634" s="21">
        <f t="shared" si="94"/>
        <v>75</v>
      </c>
      <c r="S634" s="21">
        <f t="shared" si="95"/>
        <v>72.5</v>
      </c>
      <c r="T634" s="21">
        <f t="shared" si="96"/>
        <v>80</v>
      </c>
      <c r="U634" s="21">
        <f t="shared" si="97"/>
        <v>75</v>
      </c>
      <c r="V634" s="20">
        <f t="shared" si="98"/>
        <v>75.833333333333329</v>
      </c>
      <c r="W634" s="20">
        <f t="shared" si="99"/>
        <v>75.625</v>
      </c>
    </row>
    <row r="635" spans="1:23" ht="13.5" x14ac:dyDescent="0.25">
      <c r="A635" s="3">
        <v>42928</v>
      </c>
      <c r="B635" s="2">
        <v>5.5404</v>
      </c>
      <c r="C635" s="2">
        <v>92.050485179999029</v>
      </c>
      <c r="D635" s="2">
        <v>-0.28407641936014905</v>
      </c>
      <c r="E635" s="2">
        <v>0.23242277533350644</v>
      </c>
      <c r="F635" s="2">
        <v>5.2785200000000003</v>
      </c>
      <c r="G635" s="2">
        <v>4.9571799999999993</v>
      </c>
      <c r="H635" s="2">
        <v>4.7212099999999992</v>
      </c>
      <c r="I635" s="2">
        <v>4.4980160000000007</v>
      </c>
      <c r="J635" s="17">
        <v>4.4534384999999999</v>
      </c>
      <c r="K635" s="17" t="s">
        <v>51</v>
      </c>
      <c r="L635" s="17" t="s">
        <v>50</v>
      </c>
      <c r="M635" s="17" t="s">
        <v>52</v>
      </c>
      <c r="N635" s="20">
        <f t="shared" si="90"/>
        <v>50</v>
      </c>
      <c r="O635" s="20">
        <f t="shared" si="91"/>
        <v>100</v>
      </c>
      <c r="P635" s="20">
        <f t="shared" si="92"/>
        <v>50</v>
      </c>
      <c r="Q635" s="20">
        <f t="shared" si="93"/>
        <v>100</v>
      </c>
      <c r="R635" s="21">
        <f t="shared" si="94"/>
        <v>75</v>
      </c>
      <c r="S635" s="21">
        <f t="shared" si="95"/>
        <v>72.5</v>
      </c>
      <c r="T635" s="21">
        <f t="shared" si="96"/>
        <v>80</v>
      </c>
      <c r="U635" s="21">
        <f t="shared" si="97"/>
        <v>75</v>
      </c>
      <c r="V635" s="20">
        <f t="shared" si="98"/>
        <v>75.833333333333329</v>
      </c>
      <c r="W635" s="20">
        <f t="shared" si="99"/>
        <v>75.625</v>
      </c>
    </row>
    <row r="636" spans="1:23" ht="13.5" x14ac:dyDescent="0.25">
      <c r="A636" s="3">
        <v>42929</v>
      </c>
      <c r="B636" s="2">
        <v>5.3742000000000001</v>
      </c>
      <c r="C636" s="2">
        <v>78.49749827013585</v>
      </c>
      <c r="D636" s="2">
        <v>-0.31314501203953693</v>
      </c>
      <c r="E636" s="2">
        <v>0.25340819410646598</v>
      </c>
      <c r="F636" s="2">
        <v>5.383280000000001</v>
      </c>
      <c r="G636" s="2">
        <v>5.0372599999999998</v>
      </c>
      <c r="H636" s="2">
        <v>4.7708199999999996</v>
      </c>
      <c r="I636" s="2">
        <v>4.521084000000001</v>
      </c>
      <c r="J636" s="17">
        <v>4.4591049999999992</v>
      </c>
      <c r="K636" s="17" t="s">
        <v>51</v>
      </c>
      <c r="L636" s="17" t="s">
        <v>50</v>
      </c>
      <c r="M636" s="17" t="s">
        <v>52</v>
      </c>
      <c r="N636" s="20">
        <f t="shared" si="90"/>
        <v>50</v>
      </c>
      <c r="O636" s="20">
        <f t="shared" si="91"/>
        <v>100</v>
      </c>
      <c r="P636" s="20">
        <f t="shared" si="92"/>
        <v>50</v>
      </c>
      <c r="Q636" s="20">
        <f t="shared" si="93"/>
        <v>100</v>
      </c>
      <c r="R636" s="21">
        <f t="shared" si="94"/>
        <v>75</v>
      </c>
      <c r="S636" s="21">
        <f t="shared" si="95"/>
        <v>72.5</v>
      </c>
      <c r="T636" s="21">
        <f t="shared" si="96"/>
        <v>80</v>
      </c>
      <c r="U636" s="21">
        <f t="shared" si="97"/>
        <v>75</v>
      </c>
      <c r="V636" s="20">
        <f t="shared" si="98"/>
        <v>75.833333333333329</v>
      </c>
      <c r="W636" s="20">
        <f t="shared" si="99"/>
        <v>75.625</v>
      </c>
    </row>
    <row r="637" spans="1:23" ht="13.5" x14ac:dyDescent="0.25">
      <c r="A637" s="3">
        <v>42930</v>
      </c>
      <c r="B637" s="2">
        <v>5.2987000000000002</v>
      </c>
      <c r="C637" s="2">
        <v>73.223272833139418</v>
      </c>
      <c r="D637" s="2">
        <v>-0.32659197197877798</v>
      </c>
      <c r="E637" s="2">
        <v>0.27440324720823961</v>
      </c>
      <c r="F637" s="2">
        <v>5.42258</v>
      </c>
      <c r="G637" s="2">
        <v>5.1037500000000007</v>
      </c>
      <c r="H637" s="2">
        <v>4.8126249999999988</v>
      </c>
      <c r="I637" s="2">
        <v>4.5428440000000014</v>
      </c>
      <c r="J637" s="17">
        <v>4.4641924999999993</v>
      </c>
      <c r="K637" s="17" t="s">
        <v>51</v>
      </c>
      <c r="L637" s="17" t="s">
        <v>54</v>
      </c>
      <c r="M637" s="17" t="s">
        <v>52</v>
      </c>
      <c r="N637" s="20">
        <f t="shared" si="90"/>
        <v>50</v>
      </c>
      <c r="O637" s="20">
        <f t="shared" si="91"/>
        <v>100</v>
      </c>
      <c r="P637" s="20">
        <f t="shared" si="92"/>
        <v>50</v>
      </c>
      <c r="Q637" s="20">
        <f t="shared" si="93"/>
        <v>83.5</v>
      </c>
      <c r="R637" s="21">
        <f t="shared" si="94"/>
        <v>72.525000000000006</v>
      </c>
      <c r="S637" s="21">
        <f t="shared" si="95"/>
        <v>68.375</v>
      </c>
      <c r="T637" s="21">
        <f t="shared" si="96"/>
        <v>72.575000000000003</v>
      </c>
      <c r="U637" s="21">
        <f t="shared" si="97"/>
        <v>70.875</v>
      </c>
      <c r="V637" s="20">
        <f t="shared" si="98"/>
        <v>71.158333333333346</v>
      </c>
      <c r="W637" s="20">
        <f t="shared" si="99"/>
        <v>71.087500000000006</v>
      </c>
    </row>
    <row r="638" spans="1:23" ht="13.5" x14ac:dyDescent="0.25">
      <c r="A638" s="3">
        <v>42933</v>
      </c>
      <c r="B638" s="2">
        <v>5.2785000000000002</v>
      </c>
      <c r="C638" s="2">
        <v>71.832635843387237</v>
      </c>
      <c r="D638" s="2">
        <v>-0.33948640529893748</v>
      </c>
      <c r="E638" s="2">
        <v>0.29808618628579642</v>
      </c>
      <c r="F638" s="2">
        <v>5.3963799999999997</v>
      </c>
      <c r="G638" s="2">
        <v>5.1682199999999998</v>
      </c>
      <c r="H638" s="2">
        <v>4.8534199999999998</v>
      </c>
      <c r="I638" s="2">
        <v>4.5648040000000005</v>
      </c>
      <c r="J638" s="17">
        <v>4.4692289999999995</v>
      </c>
      <c r="K638" s="17" t="s">
        <v>51</v>
      </c>
      <c r="L638" s="17" t="s">
        <v>54</v>
      </c>
      <c r="M638" s="17" t="s">
        <v>53</v>
      </c>
      <c r="N638" s="20">
        <f t="shared" si="90"/>
        <v>50</v>
      </c>
      <c r="O638" s="20">
        <f t="shared" si="91"/>
        <v>100</v>
      </c>
      <c r="P638" s="20">
        <f t="shared" si="92"/>
        <v>50</v>
      </c>
      <c r="Q638" s="20">
        <f t="shared" si="93"/>
        <v>66.5</v>
      </c>
      <c r="R638" s="21">
        <f t="shared" si="94"/>
        <v>69.974999999999994</v>
      </c>
      <c r="S638" s="21">
        <f t="shared" si="95"/>
        <v>64.125</v>
      </c>
      <c r="T638" s="21">
        <f t="shared" si="96"/>
        <v>64.924999999999997</v>
      </c>
      <c r="U638" s="21">
        <f t="shared" si="97"/>
        <v>66.625</v>
      </c>
      <c r="V638" s="20">
        <f t="shared" si="98"/>
        <v>66.341666666666654</v>
      </c>
      <c r="W638" s="20">
        <f t="shared" si="99"/>
        <v>66.412499999999994</v>
      </c>
    </row>
    <row r="639" spans="1:23" ht="13.5" x14ac:dyDescent="0.25">
      <c r="A639" s="3">
        <v>42934</v>
      </c>
      <c r="B639" s="2">
        <v>5.1375000000000002</v>
      </c>
      <c r="C639" s="2">
        <v>62.85870900795716</v>
      </c>
      <c r="D639" s="2">
        <v>-0.3395149623982201</v>
      </c>
      <c r="E639" s="2">
        <v>0.32289465210585089</v>
      </c>
      <c r="F639" s="2">
        <v>5.3258600000000005</v>
      </c>
      <c r="G639" s="2">
        <v>5.2165700000000008</v>
      </c>
      <c r="H639" s="2">
        <v>4.8874199999999997</v>
      </c>
      <c r="I639" s="2">
        <v>4.5815260000000002</v>
      </c>
      <c r="J639" s="17">
        <v>4.4734094999999998</v>
      </c>
      <c r="K639" s="17" t="s">
        <v>55</v>
      </c>
      <c r="L639" s="17" t="s">
        <v>54</v>
      </c>
      <c r="M639" s="17" t="s">
        <v>47</v>
      </c>
      <c r="N639" s="20">
        <f t="shared" si="90"/>
        <v>50</v>
      </c>
      <c r="O639" s="20">
        <f t="shared" si="91"/>
        <v>100</v>
      </c>
      <c r="P639" s="20">
        <f t="shared" si="92"/>
        <v>50</v>
      </c>
      <c r="Q639" s="20">
        <f t="shared" si="93"/>
        <v>16.5</v>
      </c>
      <c r="R639" s="21">
        <f t="shared" si="94"/>
        <v>62.475000000000001</v>
      </c>
      <c r="S639" s="21">
        <f t="shared" si="95"/>
        <v>51.625</v>
      </c>
      <c r="T639" s="21">
        <f t="shared" si="96"/>
        <v>42.424999999999997</v>
      </c>
      <c r="U639" s="21">
        <f t="shared" si="97"/>
        <v>54.125</v>
      </c>
      <c r="V639" s="20">
        <f t="shared" si="98"/>
        <v>52.17499999999999</v>
      </c>
      <c r="W639" s="20">
        <f t="shared" si="99"/>
        <v>52.662499999999994</v>
      </c>
    </row>
    <row r="640" spans="1:23" ht="13.5" x14ac:dyDescent="0.25">
      <c r="A640" s="3">
        <v>42935</v>
      </c>
      <c r="B640" s="2">
        <v>5.0871000000000004</v>
      </c>
      <c r="C640" s="2">
        <v>59.974520683075085</v>
      </c>
      <c r="D640" s="2">
        <v>-0.33279870414383339</v>
      </c>
      <c r="E640" s="2">
        <v>0.34596324439478215</v>
      </c>
      <c r="F640" s="2">
        <v>5.2351999999999999</v>
      </c>
      <c r="G640" s="2">
        <v>5.2568600000000005</v>
      </c>
      <c r="H640" s="2">
        <v>4.9176400000000005</v>
      </c>
      <c r="I640" s="2">
        <v>4.596032000000001</v>
      </c>
      <c r="J640" s="17">
        <v>4.4773130000000005</v>
      </c>
      <c r="K640" s="17" t="s">
        <v>55</v>
      </c>
      <c r="L640" s="17" t="s">
        <v>54</v>
      </c>
      <c r="M640" s="17" t="s">
        <v>47</v>
      </c>
      <c r="N640" s="20">
        <f t="shared" si="90"/>
        <v>50</v>
      </c>
      <c r="O640" s="20">
        <f t="shared" si="91"/>
        <v>100</v>
      </c>
      <c r="P640" s="20">
        <f t="shared" si="92"/>
        <v>50</v>
      </c>
      <c r="Q640" s="20">
        <f t="shared" si="93"/>
        <v>16.5</v>
      </c>
      <c r="R640" s="21">
        <f t="shared" si="94"/>
        <v>62.475000000000001</v>
      </c>
      <c r="S640" s="21">
        <f t="shared" si="95"/>
        <v>51.625</v>
      </c>
      <c r="T640" s="21">
        <f t="shared" si="96"/>
        <v>42.424999999999997</v>
      </c>
      <c r="U640" s="21">
        <f t="shared" si="97"/>
        <v>54.125</v>
      </c>
      <c r="V640" s="20">
        <f t="shared" si="98"/>
        <v>52.17499999999999</v>
      </c>
      <c r="W640" s="20">
        <f t="shared" si="99"/>
        <v>52.662499999999994</v>
      </c>
    </row>
    <row r="641" spans="1:23" ht="13.5" x14ac:dyDescent="0.25">
      <c r="A641" s="3">
        <v>42936</v>
      </c>
      <c r="B641" s="2">
        <v>5.0871000000000004</v>
      </c>
      <c r="C641" s="2">
        <v>59.974520683075085</v>
      </c>
      <c r="D641" s="2">
        <v>-0.30276632284317273</v>
      </c>
      <c r="E641" s="2">
        <v>0.36173256354844463</v>
      </c>
      <c r="F641" s="2">
        <v>5.1777800000000003</v>
      </c>
      <c r="G641" s="2">
        <v>5.2805300000000006</v>
      </c>
      <c r="H641" s="2">
        <v>4.9453399999999998</v>
      </c>
      <c r="I641" s="2">
        <v>4.609934</v>
      </c>
      <c r="J641" s="17">
        <v>4.4812165000000004</v>
      </c>
      <c r="K641" s="17" t="s">
        <v>55</v>
      </c>
      <c r="L641" s="17" t="s">
        <v>54</v>
      </c>
      <c r="M641" s="17" t="s">
        <v>47</v>
      </c>
      <c r="N641" s="20">
        <f t="shared" si="90"/>
        <v>50</v>
      </c>
      <c r="O641" s="20">
        <f t="shared" si="91"/>
        <v>100</v>
      </c>
      <c r="P641" s="20">
        <f t="shared" si="92"/>
        <v>50</v>
      </c>
      <c r="Q641" s="20">
        <f t="shared" si="93"/>
        <v>16.5</v>
      </c>
      <c r="R641" s="21">
        <f t="shared" si="94"/>
        <v>62.475000000000001</v>
      </c>
      <c r="S641" s="21">
        <f t="shared" si="95"/>
        <v>51.625</v>
      </c>
      <c r="T641" s="21">
        <f t="shared" si="96"/>
        <v>42.424999999999997</v>
      </c>
      <c r="U641" s="21">
        <f t="shared" si="97"/>
        <v>54.125</v>
      </c>
      <c r="V641" s="20">
        <f t="shared" si="98"/>
        <v>52.17499999999999</v>
      </c>
      <c r="W641" s="20">
        <f t="shared" si="99"/>
        <v>52.662499999999994</v>
      </c>
    </row>
    <row r="642" spans="1:23" ht="13.5" x14ac:dyDescent="0.25">
      <c r="A642" s="3">
        <v>42937</v>
      </c>
      <c r="B642" s="2">
        <v>5.0366999999999997</v>
      </c>
      <c r="C642" s="2">
        <v>56.944276650872645</v>
      </c>
      <c r="D642" s="2">
        <v>-0.23601199193418587</v>
      </c>
      <c r="E642" s="2">
        <v>0.36977578124049687</v>
      </c>
      <c r="F642" s="2">
        <v>5.1253799999999998</v>
      </c>
      <c r="G642" s="2">
        <v>5.2739799999999999</v>
      </c>
      <c r="H642" s="2">
        <v>4.9717799999999999</v>
      </c>
      <c r="I642" s="2">
        <v>4.6226260000000003</v>
      </c>
      <c r="J642" s="17">
        <v>4.4850440000000003</v>
      </c>
      <c r="K642" s="17" t="s">
        <v>55</v>
      </c>
      <c r="L642" s="17" t="s">
        <v>54</v>
      </c>
      <c r="M642" s="17" t="s">
        <v>47</v>
      </c>
      <c r="N642" s="20">
        <f t="shared" ref="N642:N705" si="100">IF(D642&lt;30,50, IF(D642&gt;70, 0, 25))</f>
        <v>50</v>
      </c>
      <c r="O642" s="20">
        <f t="shared" ref="O642:O705" si="101">IF(F642-E642&gt;0.02, 100, IF(F642-E642&lt;0,0,45))</f>
        <v>100</v>
      </c>
      <c r="P642" s="20">
        <f t="shared" ref="P642:P705" si="102">IF(G642-J642&gt;10,100,IF(G642-J642&gt;5,75, IF(G642-J642&gt;0,50,0)))</f>
        <v>50</v>
      </c>
      <c r="Q642" s="20">
        <f t="shared" ref="Q642:Q705" si="103">IF(M642="confirmed bullish", 34, IF(M642="bullish divergence",17, 0))+IF(K642="bullish",33,IF(K642="bearish",0,16.5))+IF(L642="strong",33,IF(L642="weak",0,16.5))</f>
        <v>16.5</v>
      </c>
      <c r="R642" s="21">
        <f t="shared" si="94"/>
        <v>62.475000000000001</v>
      </c>
      <c r="S642" s="21">
        <f t="shared" si="95"/>
        <v>51.625</v>
      </c>
      <c r="T642" s="21">
        <f t="shared" si="96"/>
        <v>42.424999999999997</v>
      </c>
      <c r="U642" s="21">
        <f t="shared" si="97"/>
        <v>54.125</v>
      </c>
      <c r="V642" s="20">
        <f t="shared" si="98"/>
        <v>52.17499999999999</v>
      </c>
      <c r="W642" s="20">
        <f t="shared" si="99"/>
        <v>52.662499999999994</v>
      </c>
    </row>
    <row r="643" spans="1:23" ht="13.5" x14ac:dyDescent="0.25">
      <c r="A643" s="3">
        <v>42940</v>
      </c>
      <c r="B643" s="2">
        <v>5.1123000000000003</v>
      </c>
      <c r="C643" s="2">
        <v>60.193231558211998</v>
      </c>
      <c r="D643" s="2">
        <v>-0.13859863305182696</v>
      </c>
      <c r="E643" s="2">
        <v>0.36925478767306041</v>
      </c>
      <c r="F643" s="2">
        <v>5.0921400000000006</v>
      </c>
      <c r="G643" s="2">
        <v>5.2442599999999988</v>
      </c>
      <c r="H643" s="2">
        <v>5.0007400000000004</v>
      </c>
      <c r="I643" s="2">
        <v>4.6342100000000004</v>
      </c>
      <c r="J643" s="17">
        <v>4.4891995000000007</v>
      </c>
      <c r="K643" s="17" t="s">
        <v>55</v>
      </c>
      <c r="L643" s="17" t="s">
        <v>54</v>
      </c>
      <c r="M643" s="17" t="s">
        <v>47</v>
      </c>
      <c r="N643" s="20">
        <f t="shared" si="100"/>
        <v>50</v>
      </c>
      <c r="O643" s="20">
        <f t="shared" si="101"/>
        <v>100</v>
      </c>
      <c r="P643" s="20">
        <f t="shared" si="102"/>
        <v>50</v>
      </c>
      <c r="Q643" s="20">
        <f t="shared" si="103"/>
        <v>16.5</v>
      </c>
      <c r="R643" s="21">
        <f t="shared" ref="R643:R706" si="104">0.35*N643+O643*0.35+P643*0.15+Q643*0.15</f>
        <v>62.475000000000001</v>
      </c>
      <c r="S643" s="21">
        <f t="shared" ref="S643:S706" si="105">N643*0.2+O643*0.2+P643*0.35+Q643*0.25</f>
        <v>51.625</v>
      </c>
      <c r="T643" s="21">
        <f t="shared" ref="T643:T706" si="106">N643*0.15+O643*0.15+P643*0.25+Q643*0.45</f>
        <v>42.424999999999997</v>
      </c>
      <c r="U643" s="21">
        <f t="shared" ref="U643:U706" si="107">0.25*SUM(N643:Q643)</f>
        <v>54.125</v>
      </c>
      <c r="V643" s="20">
        <f t="shared" ref="V643:V706" si="108">SUM(R643:T643)/3</f>
        <v>52.17499999999999</v>
      </c>
      <c r="W643" s="20">
        <f t="shared" ref="W643:W706" si="109">SUM(R643:U643)/4</f>
        <v>52.662499999999994</v>
      </c>
    </row>
    <row r="644" spans="1:23" ht="13.5" x14ac:dyDescent="0.25">
      <c r="A644" s="3">
        <v>42942</v>
      </c>
      <c r="B644" s="2">
        <v>5.2332000000000001</v>
      </c>
      <c r="C644" s="2">
        <v>64.771452241037167</v>
      </c>
      <c r="D644" s="2">
        <v>-5.3866814747393299E-2</v>
      </c>
      <c r="E644" s="2">
        <v>0.35918819859113649</v>
      </c>
      <c r="F644" s="2">
        <v>5.1112799999999998</v>
      </c>
      <c r="G644" s="2">
        <v>5.2185699999999997</v>
      </c>
      <c r="H644" s="2">
        <v>5.0375100000000002</v>
      </c>
      <c r="I644" s="2">
        <v>4.6472060000000006</v>
      </c>
      <c r="J644" s="17">
        <v>4.4944629999999997</v>
      </c>
      <c r="K644" s="17" t="s">
        <v>51</v>
      </c>
      <c r="L644" s="17" t="s">
        <v>54</v>
      </c>
      <c r="M644" s="17" t="s">
        <v>52</v>
      </c>
      <c r="N644" s="20">
        <f t="shared" si="100"/>
        <v>50</v>
      </c>
      <c r="O644" s="20">
        <f t="shared" si="101"/>
        <v>100</v>
      </c>
      <c r="P644" s="20">
        <f t="shared" si="102"/>
        <v>50</v>
      </c>
      <c r="Q644" s="20">
        <f t="shared" si="103"/>
        <v>83.5</v>
      </c>
      <c r="R644" s="21">
        <f t="shared" si="104"/>
        <v>72.525000000000006</v>
      </c>
      <c r="S644" s="21">
        <f t="shared" si="105"/>
        <v>68.375</v>
      </c>
      <c r="T644" s="21">
        <f t="shared" si="106"/>
        <v>72.575000000000003</v>
      </c>
      <c r="U644" s="21">
        <f t="shared" si="107"/>
        <v>70.875</v>
      </c>
      <c r="V644" s="20">
        <f t="shared" si="108"/>
        <v>71.158333333333346</v>
      </c>
      <c r="W644" s="20">
        <f t="shared" si="109"/>
        <v>71.087500000000006</v>
      </c>
    </row>
    <row r="645" spans="1:23" ht="13.5" x14ac:dyDescent="0.25">
      <c r="A645" s="3">
        <v>42943</v>
      </c>
      <c r="B645" s="2">
        <v>5.1375000000000002</v>
      </c>
      <c r="C645" s="2">
        <v>58.988162040148168</v>
      </c>
      <c r="D645" s="2">
        <v>3.0887365573714298E-2</v>
      </c>
      <c r="E645" s="2">
        <v>0.33669210428712515</v>
      </c>
      <c r="F645" s="2">
        <v>5.1213600000000001</v>
      </c>
      <c r="G645" s="2">
        <v>5.1782799999999991</v>
      </c>
      <c r="H645" s="2">
        <v>5.0677300000000001</v>
      </c>
      <c r="I645" s="2">
        <v>4.6567760000000007</v>
      </c>
      <c r="J645" s="17">
        <v>4.4980390000000003</v>
      </c>
      <c r="K645" s="17" t="s">
        <v>55</v>
      </c>
      <c r="L645" s="17" t="s">
        <v>54</v>
      </c>
      <c r="M645" s="17" t="s">
        <v>49</v>
      </c>
      <c r="N645" s="20">
        <f t="shared" si="100"/>
        <v>50</v>
      </c>
      <c r="O645" s="20">
        <f t="shared" si="101"/>
        <v>100</v>
      </c>
      <c r="P645" s="20">
        <f t="shared" si="102"/>
        <v>50</v>
      </c>
      <c r="Q645" s="20">
        <f t="shared" si="103"/>
        <v>16.5</v>
      </c>
      <c r="R645" s="21">
        <f t="shared" si="104"/>
        <v>62.475000000000001</v>
      </c>
      <c r="S645" s="21">
        <f t="shared" si="105"/>
        <v>51.625</v>
      </c>
      <c r="T645" s="21">
        <f t="shared" si="106"/>
        <v>42.424999999999997</v>
      </c>
      <c r="U645" s="21">
        <f t="shared" si="107"/>
        <v>54.125</v>
      </c>
      <c r="V645" s="20">
        <f t="shared" si="108"/>
        <v>52.17499999999999</v>
      </c>
      <c r="W645" s="20">
        <f t="shared" si="109"/>
        <v>52.662499999999994</v>
      </c>
    </row>
    <row r="646" spans="1:23" ht="13.5" x14ac:dyDescent="0.25">
      <c r="A646" s="3">
        <v>42944</v>
      </c>
      <c r="B646" s="2">
        <v>5.2735000000000003</v>
      </c>
      <c r="C646" s="2">
        <v>63.918608857337283</v>
      </c>
      <c r="D646" s="2">
        <v>6.5886368781718829E-2</v>
      </c>
      <c r="E646" s="2">
        <v>0.30742997950705925</v>
      </c>
      <c r="F646" s="2">
        <v>5.1586400000000001</v>
      </c>
      <c r="G646" s="2">
        <v>5.1682100000000002</v>
      </c>
      <c r="H646" s="2">
        <v>5.1027350000000009</v>
      </c>
      <c r="I646" s="2">
        <v>4.6705780000000017</v>
      </c>
      <c r="J646" s="17">
        <v>4.5016150000000001</v>
      </c>
      <c r="K646" s="17" t="s">
        <v>55</v>
      </c>
      <c r="L646" s="17" t="s">
        <v>54</v>
      </c>
      <c r="M646" s="17" t="s">
        <v>49</v>
      </c>
      <c r="N646" s="20">
        <f t="shared" si="100"/>
        <v>50</v>
      </c>
      <c r="O646" s="20">
        <f t="shared" si="101"/>
        <v>100</v>
      </c>
      <c r="P646" s="20">
        <f t="shared" si="102"/>
        <v>50</v>
      </c>
      <c r="Q646" s="20">
        <f t="shared" si="103"/>
        <v>16.5</v>
      </c>
      <c r="R646" s="21">
        <f t="shared" si="104"/>
        <v>62.475000000000001</v>
      </c>
      <c r="S646" s="21">
        <f t="shared" si="105"/>
        <v>51.625</v>
      </c>
      <c r="T646" s="21">
        <f t="shared" si="106"/>
        <v>42.424999999999997</v>
      </c>
      <c r="U646" s="21">
        <f t="shared" si="107"/>
        <v>54.125</v>
      </c>
      <c r="V646" s="20">
        <f t="shared" si="108"/>
        <v>52.17499999999999</v>
      </c>
      <c r="W646" s="20">
        <f t="shared" si="109"/>
        <v>52.662499999999994</v>
      </c>
    </row>
    <row r="647" spans="1:23" ht="13.5" x14ac:dyDescent="0.25">
      <c r="A647" s="3">
        <v>42947</v>
      </c>
      <c r="B647" s="2">
        <v>5.2735000000000003</v>
      </c>
      <c r="C647" s="2">
        <v>63.918608857337283</v>
      </c>
      <c r="D647" s="2">
        <v>8.2088592163697349E-2</v>
      </c>
      <c r="E647" s="2">
        <v>0.27277558238401756</v>
      </c>
      <c r="F647" s="2">
        <v>5.2060000000000004</v>
      </c>
      <c r="G647" s="2">
        <v>5.1656899999999997</v>
      </c>
      <c r="H647" s="2">
        <v>5.1347200000000006</v>
      </c>
      <c r="I647" s="2">
        <v>4.6834720000000019</v>
      </c>
      <c r="J647" s="17">
        <v>4.505141000000001</v>
      </c>
      <c r="K647" s="17" t="s">
        <v>55</v>
      </c>
      <c r="L647" s="17" t="s">
        <v>54</v>
      </c>
      <c r="M647" s="17" t="s">
        <v>49</v>
      </c>
      <c r="N647" s="20">
        <f t="shared" si="100"/>
        <v>50</v>
      </c>
      <c r="O647" s="20">
        <f t="shared" si="101"/>
        <v>100</v>
      </c>
      <c r="P647" s="20">
        <f t="shared" si="102"/>
        <v>50</v>
      </c>
      <c r="Q647" s="20">
        <f t="shared" si="103"/>
        <v>16.5</v>
      </c>
      <c r="R647" s="21">
        <f t="shared" si="104"/>
        <v>62.475000000000001</v>
      </c>
      <c r="S647" s="21">
        <f t="shared" si="105"/>
        <v>51.625</v>
      </c>
      <c r="T647" s="21">
        <f t="shared" si="106"/>
        <v>42.424999999999997</v>
      </c>
      <c r="U647" s="21">
        <f t="shared" si="107"/>
        <v>54.125</v>
      </c>
      <c r="V647" s="20">
        <f t="shared" si="108"/>
        <v>52.17499999999999</v>
      </c>
      <c r="W647" s="20">
        <f t="shared" si="109"/>
        <v>52.662499999999994</v>
      </c>
    </row>
    <row r="648" spans="1:23" ht="13.5" x14ac:dyDescent="0.25">
      <c r="A648" s="3">
        <v>42948</v>
      </c>
      <c r="B648" s="2">
        <v>5.1878000000000002</v>
      </c>
      <c r="C648" s="2">
        <v>58.756313317497607</v>
      </c>
      <c r="D648" s="2">
        <v>9.7374794617797633E-2</v>
      </c>
      <c r="E648" s="2">
        <v>0.22880312408063963</v>
      </c>
      <c r="F648" s="2">
        <v>5.2210999999999999</v>
      </c>
      <c r="G648" s="2">
        <v>5.1566200000000002</v>
      </c>
      <c r="H648" s="2">
        <v>5.16242</v>
      </c>
      <c r="I648" s="2">
        <v>4.6964660000000018</v>
      </c>
      <c r="J648" s="17">
        <v>4.5084145000000015</v>
      </c>
      <c r="K648" s="17" t="s">
        <v>55</v>
      </c>
      <c r="L648" s="17" t="s">
        <v>54</v>
      </c>
      <c r="M648" s="17" t="s">
        <v>49</v>
      </c>
      <c r="N648" s="20">
        <f t="shared" si="100"/>
        <v>50</v>
      </c>
      <c r="O648" s="20">
        <f t="shared" si="101"/>
        <v>100</v>
      </c>
      <c r="P648" s="20">
        <f t="shared" si="102"/>
        <v>50</v>
      </c>
      <c r="Q648" s="20">
        <f t="shared" si="103"/>
        <v>16.5</v>
      </c>
      <c r="R648" s="21">
        <f t="shared" si="104"/>
        <v>62.475000000000001</v>
      </c>
      <c r="S648" s="21">
        <f t="shared" si="105"/>
        <v>51.625</v>
      </c>
      <c r="T648" s="21">
        <f t="shared" si="106"/>
        <v>42.424999999999997</v>
      </c>
      <c r="U648" s="21">
        <f t="shared" si="107"/>
        <v>54.125</v>
      </c>
      <c r="V648" s="20">
        <f t="shared" si="108"/>
        <v>52.17499999999999</v>
      </c>
      <c r="W648" s="20">
        <f t="shared" si="109"/>
        <v>52.662499999999994</v>
      </c>
    </row>
    <row r="649" spans="1:23" ht="13.5" x14ac:dyDescent="0.25">
      <c r="A649" s="3">
        <v>42949</v>
      </c>
      <c r="B649" s="2">
        <v>5.2735000000000003</v>
      </c>
      <c r="C649" s="2">
        <v>62.056493810024186</v>
      </c>
      <c r="D649" s="2">
        <v>8.1234642185907369E-2</v>
      </c>
      <c r="E649" s="2">
        <v>0.17832330758308432</v>
      </c>
      <c r="F649" s="2">
        <v>5.2291600000000003</v>
      </c>
      <c r="G649" s="2">
        <v>5.1702199999999996</v>
      </c>
      <c r="H649" s="2">
        <v>5.1933950000000006</v>
      </c>
      <c r="I649" s="2">
        <v>4.7115760000000018</v>
      </c>
      <c r="J649" s="17">
        <v>4.512242500000001</v>
      </c>
      <c r="K649" s="17" t="s">
        <v>55</v>
      </c>
      <c r="L649" s="17" t="s">
        <v>54</v>
      </c>
      <c r="M649" s="17" t="s">
        <v>49</v>
      </c>
      <c r="N649" s="20">
        <f t="shared" si="100"/>
        <v>50</v>
      </c>
      <c r="O649" s="20">
        <f t="shared" si="101"/>
        <v>100</v>
      </c>
      <c r="P649" s="20">
        <f t="shared" si="102"/>
        <v>50</v>
      </c>
      <c r="Q649" s="20">
        <f t="shared" si="103"/>
        <v>16.5</v>
      </c>
      <c r="R649" s="21">
        <f t="shared" si="104"/>
        <v>62.475000000000001</v>
      </c>
      <c r="S649" s="21">
        <f t="shared" si="105"/>
        <v>51.625</v>
      </c>
      <c r="T649" s="21">
        <f t="shared" si="106"/>
        <v>42.424999999999997</v>
      </c>
      <c r="U649" s="21">
        <f t="shared" si="107"/>
        <v>54.125</v>
      </c>
      <c r="V649" s="20">
        <f t="shared" si="108"/>
        <v>52.17499999999999</v>
      </c>
      <c r="W649" s="20">
        <f t="shared" si="109"/>
        <v>52.662499999999994</v>
      </c>
    </row>
    <row r="650" spans="1:23" ht="13.5" x14ac:dyDescent="0.25">
      <c r="A650" s="3">
        <v>42950</v>
      </c>
      <c r="B650" s="2">
        <v>5.1173000000000002</v>
      </c>
      <c r="C650" s="2">
        <v>53.632917290747926</v>
      </c>
      <c r="D650" s="2">
        <v>6.9930139372478273E-2</v>
      </c>
      <c r="E650" s="2">
        <v>0.13622033203928846</v>
      </c>
      <c r="F650" s="2">
        <v>5.2251199999999995</v>
      </c>
      <c r="G650" s="2">
        <v>5.1732399999999998</v>
      </c>
      <c r="H650" s="2">
        <v>5.2150499999999997</v>
      </c>
      <c r="I650" s="2">
        <v>4.7254760000000013</v>
      </c>
      <c r="J650" s="17">
        <v>4.5147105000000014</v>
      </c>
      <c r="K650" s="17" t="s">
        <v>55</v>
      </c>
      <c r="L650" s="17" t="s">
        <v>54</v>
      </c>
      <c r="M650" s="17" t="s">
        <v>47</v>
      </c>
      <c r="N650" s="20">
        <f t="shared" si="100"/>
        <v>50</v>
      </c>
      <c r="O650" s="20">
        <f t="shared" si="101"/>
        <v>100</v>
      </c>
      <c r="P650" s="20">
        <f t="shared" si="102"/>
        <v>50</v>
      </c>
      <c r="Q650" s="20">
        <f t="shared" si="103"/>
        <v>16.5</v>
      </c>
      <c r="R650" s="21">
        <f t="shared" si="104"/>
        <v>62.475000000000001</v>
      </c>
      <c r="S650" s="21">
        <f t="shared" si="105"/>
        <v>51.625</v>
      </c>
      <c r="T650" s="21">
        <f t="shared" si="106"/>
        <v>42.424999999999997</v>
      </c>
      <c r="U650" s="21">
        <f t="shared" si="107"/>
        <v>54.125</v>
      </c>
      <c r="V650" s="20">
        <f t="shared" si="108"/>
        <v>52.17499999999999</v>
      </c>
      <c r="W650" s="20">
        <f t="shared" si="109"/>
        <v>52.662499999999994</v>
      </c>
    </row>
    <row r="651" spans="1:23" ht="13.5" x14ac:dyDescent="0.25">
      <c r="A651" s="3">
        <v>42951</v>
      </c>
      <c r="B651" s="2">
        <v>5.1878000000000002</v>
      </c>
      <c r="C651" s="2">
        <v>56.502795137454569</v>
      </c>
      <c r="D651" s="2">
        <v>5.4710028742327665E-2</v>
      </c>
      <c r="E651" s="2">
        <v>0.10841656872968471</v>
      </c>
      <c r="F651" s="2">
        <v>5.2079800000000001</v>
      </c>
      <c r="G651" s="2">
        <v>5.1833100000000005</v>
      </c>
      <c r="H651" s="2">
        <v>5.2319200000000006</v>
      </c>
      <c r="I651" s="2">
        <v>4.7412900000000011</v>
      </c>
      <c r="J651" s="17">
        <v>4.5173040000000011</v>
      </c>
      <c r="K651" s="17" t="s">
        <v>55</v>
      </c>
      <c r="L651" s="17" t="s">
        <v>54</v>
      </c>
      <c r="M651" s="17" t="s">
        <v>47</v>
      </c>
      <c r="N651" s="20">
        <f t="shared" si="100"/>
        <v>50</v>
      </c>
      <c r="O651" s="20">
        <f t="shared" si="101"/>
        <v>100</v>
      </c>
      <c r="P651" s="20">
        <f t="shared" si="102"/>
        <v>50</v>
      </c>
      <c r="Q651" s="20">
        <f t="shared" si="103"/>
        <v>16.5</v>
      </c>
      <c r="R651" s="21">
        <f t="shared" si="104"/>
        <v>62.475000000000001</v>
      </c>
      <c r="S651" s="21">
        <f t="shared" si="105"/>
        <v>51.625</v>
      </c>
      <c r="T651" s="21">
        <f t="shared" si="106"/>
        <v>42.424999999999997</v>
      </c>
      <c r="U651" s="21">
        <f t="shared" si="107"/>
        <v>54.125</v>
      </c>
      <c r="V651" s="20">
        <f t="shared" si="108"/>
        <v>52.17499999999999</v>
      </c>
      <c r="W651" s="20">
        <f t="shared" si="109"/>
        <v>52.662499999999994</v>
      </c>
    </row>
    <row r="652" spans="1:23" ht="13.5" x14ac:dyDescent="0.25">
      <c r="A652" s="3">
        <v>42954</v>
      </c>
      <c r="B652" s="2">
        <v>5.1878000000000002</v>
      </c>
      <c r="C652" s="2">
        <v>56.502795137454569</v>
      </c>
      <c r="D652" s="2">
        <v>3.3260540029334429E-2</v>
      </c>
      <c r="E652" s="2">
        <v>8.9892015338699574E-2</v>
      </c>
      <c r="F652" s="2">
        <v>5.1908399999999997</v>
      </c>
      <c r="G652" s="2">
        <v>5.1984200000000005</v>
      </c>
      <c r="H652" s="2">
        <v>5.2361999999999993</v>
      </c>
      <c r="I652" s="2">
        <v>4.758414000000001</v>
      </c>
      <c r="J652" s="17">
        <v>4.5197465000000019</v>
      </c>
      <c r="K652" s="17" t="s">
        <v>55</v>
      </c>
      <c r="L652" s="17" t="s">
        <v>54</v>
      </c>
      <c r="M652" s="17" t="s">
        <v>47</v>
      </c>
      <c r="N652" s="20">
        <f t="shared" si="100"/>
        <v>50</v>
      </c>
      <c r="O652" s="20">
        <f t="shared" si="101"/>
        <v>100</v>
      </c>
      <c r="P652" s="20">
        <f t="shared" si="102"/>
        <v>50</v>
      </c>
      <c r="Q652" s="20">
        <f t="shared" si="103"/>
        <v>16.5</v>
      </c>
      <c r="R652" s="21">
        <f t="shared" si="104"/>
        <v>62.475000000000001</v>
      </c>
      <c r="S652" s="21">
        <f t="shared" si="105"/>
        <v>51.625</v>
      </c>
      <c r="T652" s="21">
        <f t="shared" si="106"/>
        <v>42.424999999999997</v>
      </c>
      <c r="U652" s="21">
        <f t="shared" si="107"/>
        <v>54.125</v>
      </c>
      <c r="V652" s="20">
        <f t="shared" si="108"/>
        <v>52.17499999999999</v>
      </c>
      <c r="W652" s="20">
        <f t="shared" si="109"/>
        <v>52.662499999999994</v>
      </c>
    </row>
    <row r="653" spans="1:23" ht="13.5" x14ac:dyDescent="0.25">
      <c r="A653" s="3">
        <v>42955</v>
      </c>
      <c r="B653" s="2">
        <v>5.2735000000000003</v>
      </c>
      <c r="C653" s="2">
        <v>59.993737597624765</v>
      </c>
      <c r="D653" s="2">
        <v>1.9637031322238485E-2</v>
      </c>
      <c r="E653" s="2">
        <v>8.3463314803040284E-2</v>
      </c>
      <c r="F653" s="2">
        <v>5.2079800000000009</v>
      </c>
      <c r="G653" s="2">
        <v>5.2145400000000004</v>
      </c>
      <c r="H653" s="2">
        <v>5.2293999999999992</v>
      </c>
      <c r="I653" s="2">
        <v>4.7782600000000013</v>
      </c>
      <c r="J653" s="17">
        <v>4.5219375000000017</v>
      </c>
      <c r="K653" s="17" t="s">
        <v>55</v>
      </c>
      <c r="L653" s="17" t="s">
        <v>54</v>
      </c>
      <c r="M653" s="17" t="s">
        <v>49</v>
      </c>
      <c r="N653" s="20">
        <f t="shared" si="100"/>
        <v>50</v>
      </c>
      <c r="O653" s="20">
        <f t="shared" si="101"/>
        <v>100</v>
      </c>
      <c r="P653" s="20">
        <f t="shared" si="102"/>
        <v>50</v>
      </c>
      <c r="Q653" s="20">
        <f t="shared" si="103"/>
        <v>16.5</v>
      </c>
      <c r="R653" s="21">
        <f t="shared" si="104"/>
        <v>62.475000000000001</v>
      </c>
      <c r="S653" s="21">
        <f t="shared" si="105"/>
        <v>51.625</v>
      </c>
      <c r="T653" s="21">
        <f t="shared" si="106"/>
        <v>42.424999999999997</v>
      </c>
      <c r="U653" s="21">
        <f t="shared" si="107"/>
        <v>54.125</v>
      </c>
      <c r="V653" s="20">
        <f t="shared" si="108"/>
        <v>52.17499999999999</v>
      </c>
      <c r="W653" s="20">
        <f t="shared" si="109"/>
        <v>52.662499999999994</v>
      </c>
    </row>
    <row r="654" spans="1:23" ht="13.5" x14ac:dyDescent="0.25">
      <c r="A654" s="3">
        <v>42956</v>
      </c>
      <c r="B654" s="2">
        <v>5.4295999999999998</v>
      </c>
      <c r="C654" s="2">
        <v>65.435270587254337</v>
      </c>
      <c r="D654" s="2">
        <v>1.3939558331525603E-2</v>
      </c>
      <c r="E654" s="2">
        <v>8.559223553856489E-2</v>
      </c>
      <c r="F654" s="2">
        <v>5.2391999999999994</v>
      </c>
      <c r="G654" s="2">
        <v>5.2341800000000003</v>
      </c>
      <c r="H654" s="2">
        <v>5.2263749999999991</v>
      </c>
      <c r="I654" s="2">
        <v>4.8012280000000018</v>
      </c>
      <c r="J654" s="17">
        <v>4.5254885000000016</v>
      </c>
      <c r="K654" s="17" t="s">
        <v>51</v>
      </c>
      <c r="L654" s="17" t="s">
        <v>54</v>
      </c>
      <c r="M654" s="17" t="s">
        <v>52</v>
      </c>
      <c r="N654" s="20">
        <f t="shared" si="100"/>
        <v>50</v>
      </c>
      <c r="O654" s="20">
        <f t="shared" si="101"/>
        <v>100</v>
      </c>
      <c r="P654" s="20">
        <f t="shared" si="102"/>
        <v>50</v>
      </c>
      <c r="Q654" s="20">
        <f t="shared" si="103"/>
        <v>83.5</v>
      </c>
      <c r="R654" s="21">
        <f t="shared" si="104"/>
        <v>72.525000000000006</v>
      </c>
      <c r="S654" s="21">
        <f t="shared" si="105"/>
        <v>68.375</v>
      </c>
      <c r="T654" s="21">
        <f t="shared" si="106"/>
        <v>72.575000000000003</v>
      </c>
      <c r="U654" s="21">
        <f t="shared" si="107"/>
        <v>70.875</v>
      </c>
      <c r="V654" s="20">
        <f t="shared" si="108"/>
        <v>71.158333333333346</v>
      </c>
      <c r="W654" s="20">
        <f t="shared" si="109"/>
        <v>71.087500000000006</v>
      </c>
    </row>
    <row r="655" spans="1:23" ht="13.5" x14ac:dyDescent="0.25">
      <c r="A655" s="3">
        <v>42957</v>
      </c>
      <c r="B655" s="2">
        <v>5.5152000000000001</v>
      </c>
      <c r="C655" s="2">
        <v>68.005238546037916</v>
      </c>
      <c r="D655" s="2">
        <v>-1.398512345130154E-2</v>
      </c>
      <c r="E655" s="2">
        <v>9.4411728210544971E-2</v>
      </c>
      <c r="F655" s="2">
        <v>5.3187800000000003</v>
      </c>
      <c r="G655" s="2">
        <v>5.2719499999999995</v>
      </c>
      <c r="H655" s="2">
        <v>5.225114999999998</v>
      </c>
      <c r="I655" s="2">
        <v>4.825908000000001</v>
      </c>
      <c r="J655" s="17">
        <v>4.5294675000000018</v>
      </c>
      <c r="K655" s="17" t="s">
        <v>51</v>
      </c>
      <c r="L655" s="17" t="s">
        <v>54</v>
      </c>
      <c r="M655" s="17" t="s">
        <v>52</v>
      </c>
      <c r="N655" s="20">
        <f t="shared" si="100"/>
        <v>50</v>
      </c>
      <c r="O655" s="20">
        <f t="shared" si="101"/>
        <v>100</v>
      </c>
      <c r="P655" s="20">
        <f t="shared" si="102"/>
        <v>50</v>
      </c>
      <c r="Q655" s="20">
        <f t="shared" si="103"/>
        <v>83.5</v>
      </c>
      <c r="R655" s="21">
        <f t="shared" si="104"/>
        <v>72.525000000000006</v>
      </c>
      <c r="S655" s="21">
        <f t="shared" si="105"/>
        <v>68.375</v>
      </c>
      <c r="T655" s="21">
        <f t="shared" si="106"/>
        <v>72.575000000000003</v>
      </c>
      <c r="U655" s="21">
        <f t="shared" si="107"/>
        <v>70.875</v>
      </c>
      <c r="V655" s="20">
        <f t="shared" si="108"/>
        <v>71.158333333333346</v>
      </c>
      <c r="W655" s="20">
        <f t="shared" si="109"/>
        <v>71.087500000000006</v>
      </c>
    </row>
    <row r="656" spans="1:23" ht="13.5" x14ac:dyDescent="0.25">
      <c r="A656" s="3">
        <v>42958</v>
      </c>
      <c r="B656" s="2">
        <v>5.5052000000000003</v>
      </c>
      <c r="C656" s="2">
        <v>67.375001031247066</v>
      </c>
      <c r="D656" s="2">
        <v>-1.8344516603643335E-2</v>
      </c>
      <c r="E656" s="2">
        <v>0.10716033136197625</v>
      </c>
      <c r="F656" s="2">
        <v>5.3822600000000005</v>
      </c>
      <c r="G656" s="2">
        <v>5.2951199999999998</v>
      </c>
      <c r="H656" s="2">
        <v>5.2316649999999996</v>
      </c>
      <c r="I656" s="2">
        <v>4.8503880000000006</v>
      </c>
      <c r="J656" s="17">
        <v>4.5335980000000013</v>
      </c>
      <c r="K656" s="17" t="s">
        <v>51</v>
      </c>
      <c r="L656" s="17" t="s">
        <v>54</v>
      </c>
      <c r="M656" s="17" t="s">
        <v>52</v>
      </c>
      <c r="N656" s="20">
        <f t="shared" si="100"/>
        <v>50</v>
      </c>
      <c r="O656" s="20">
        <f t="shared" si="101"/>
        <v>100</v>
      </c>
      <c r="P656" s="20">
        <f t="shared" si="102"/>
        <v>50</v>
      </c>
      <c r="Q656" s="20">
        <f t="shared" si="103"/>
        <v>83.5</v>
      </c>
      <c r="R656" s="21">
        <f t="shared" si="104"/>
        <v>72.525000000000006</v>
      </c>
      <c r="S656" s="21">
        <f t="shared" si="105"/>
        <v>68.375</v>
      </c>
      <c r="T656" s="21">
        <f t="shared" si="106"/>
        <v>72.575000000000003</v>
      </c>
      <c r="U656" s="21">
        <f t="shared" si="107"/>
        <v>70.875</v>
      </c>
      <c r="V656" s="20">
        <f t="shared" si="108"/>
        <v>71.158333333333346</v>
      </c>
      <c r="W656" s="20">
        <f t="shared" si="109"/>
        <v>71.087500000000006</v>
      </c>
    </row>
    <row r="657" spans="1:23" ht="13.5" x14ac:dyDescent="0.25">
      <c r="A657" s="3">
        <v>42961</v>
      </c>
      <c r="B657" s="2">
        <v>5.5102000000000002</v>
      </c>
      <c r="C657" s="2">
        <v>67.536997391514319</v>
      </c>
      <c r="D657" s="2">
        <v>-2.4561767459710282E-2</v>
      </c>
      <c r="E657" s="2">
        <v>0.12106295657153673</v>
      </c>
      <c r="F657" s="2">
        <v>5.4467400000000001</v>
      </c>
      <c r="G657" s="2">
        <v>5.3187899999999999</v>
      </c>
      <c r="H657" s="2">
        <v>5.2422399999999998</v>
      </c>
      <c r="I657" s="2">
        <v>4.8763780000000008</v>
      </c>
      <c r="J657" s="17">
        <v>4.5377785000000008</v>
      </c>
      <c r="K657" s="17" t="s">
        <v>51</v>
      </c>
      <c r="L657" s="17" t="s">
        <v>54</v>
      </c>
      <c r="M657" s="17" t="s">
        <v>52</v>
      </c>
      <c r="N657" s="20">
        <f t="shared" si="100"/>
        <v>50</v>
      </c>
      <c r="O657" s="20">
        <f t="shared" si="101"/>
        <v>100</v>
      </c>
      <c r="P657" s="20">
        <f t="shared" si="102"/>
        <v>50</v>
      </c>
      <c r="Q657" s="20">
        <f t="shared" si="103"/>
        <v>83.5</v>
      </c>
      <c r="R657" s="21">
        <f t="shared" si="104"/>
        <v>72.525000000000006</v>
      </c>
      <c r="S657" s="21">
        <f t="shared" si="105"/>
        <v>68.375</v>
      </c>
      <c r="T657" s="21">
        <f t="shared" si="106"/>
        <v>72.575000000000003</v>
      </c>
      <c r="U657" s="21">
        <f t="shared" si="107"/>
        <v>70.875</v>
      </c>
      <c r="V657" s="20">
        <f t="shared" si="108"/>
        <v>71.158333333333346</v>
      </c>
      <c r="W657" s="20">
        <f t="shared" si="109"/>
        <v>71.087500000000006</v>
      </c>
    </row>
    <row r="658" spans="1:23" ht="13.5" x14ac:dyDescent="0.25">
      <c r="A658" s="3">
        <v>42962</v>
      </c>
      <c r="B658" s="2">
        <v>5.5102000000000002</v>
      </c>
      <c r="C658" s="2">
        <v>67.536997391514319</v>
      </c>
      <c r="D658" s="2">
        <v>-4.5034978045406682E-2</v>
      </c>
      <c r="E658" s="2">
        <v>0.13329557090837721</v>
      </c>
      <c r="F658" s="2">
        <v>5.4940800000000012</v>
      </c>
      <c r="G658" s="2">
        <v>5.3510299999999997</v>
      </c>
      <c r="H658" s="2">
        <v>5.2538249999999991</v>
      </c>
      <c r="I658" s="2">
        <v>4.9029720000000001</v>
      </c>
      <c r="J658" s="17">
        <v>4.5419590000000021</v>
      </c>
      <c r="K658" s="17" t="s">
        <v>51</v>
      </c>
      <c r="L658" s="17" t="s">
        <v>54</v>
      </c>
      <c r="M658" s="17" t="s">
        <v>52</v>
      </c>
      <c r="N658" s="20">
        <f t="shared" si="100"/>
        <v>50</v>
      </c>
      <c r="O658" s="20">
        <f t="shared" si="101"/>
        <v>100</v>
      </c>
      <c r="P658" s="20">
        <f t="shared" si="102"/>
        <v>50</v>
      </c>
      <c r="Q658" s="20">
        <f t="shared" si="103"/>
        <v>83.5</v>
      </c>
      <c r="R658" s="21">
        <f t="shared" si="104"/>
        <v>72.525000000000006</v>
      </c>
      <c r="S658" s="21">
        <f t="shared" si="105"/>
        <v>68.375</v>
      </c>
      <c r="T658" s="21">
        <f t="shared" si="106"/>
        <v>72.575000000000003</v>
      </c>
      <c r="U658" s="21">
        <f t="shared" si="107"/>
        <v>70.875</v>
      </c>
      <c r="V658" s="20">
        <f t="shared" si="108"/>
        <v>71.158333333333346</v>
      </c>
      <c r="W658" s="20">
        <f t="shared" si="109"/>
        <v>71.087500000000006</v>
      </c>
    </row>
    <row r="659" spans="1:23" ht="13.5" x14ac:dyDescent="0.25">
      <c r="A659" s="3">
        <v>42963</v>
      </c>
      <c r="B659" s="2">
        <v>5.5404</v>
      </c>
      <c r="C659" s="2">
        <v>68.62818809699705</v>
      </c>
      <c r="D659" s="2">
        <v>-5.3288519352771679E-2</v>
      </c>
      <c r="E659" s="2">
        <v>0.13818824520953954</v>
      </c>
      <c r="F659" s="2">
        <v>5.5162400000000007</v>
      </c>
      <c r="G659" s="2">
        <v>5.3777199999999992</v>
      </c>
      <c r="H659" s="2">
        <v>5.2739700000000003</v>
      </c>
      <c r="I659" s="2">
        <v>4.9298680000000008</v>
      </c>
      <c r="J659" s="17">
        <v>4.5465425000000019</v>
      </c>
      <c r="K659" s="17" t="s">
        <v>51</v>
      </c>
      <c r="L659" s="17" t="s">
        <v>54</v>
      </c>
      <c r="M659" s="17" t="s">
        <v>52</v>
      </c>
      <c r="N659" s="20">
        <f t="shared" si="100"/>
        <v>50</v>
      </c>
      <c r="O659" s="20">
        <f t="shared" si="101"/>
        <v>100</v>
      </c>
      <c r="P659" s="20">
        <f t="shared" si="102"/>
        <v>50</v>
      </c>
      <c r="Q659" s="20">
        <f t="shared" si="103"/>
        <v>83.5</v>
      </c>
      <c r="R659" s="21">
        <f t="shared" si="104"/>
        <v>72.525000000000006</v>
      </c>
      <c r="S659" s="21">
        <f t="shared" si="105"/>
        <v>68.375</v>
      </c>
      <c r="T659" s="21">
        <f t="shared" si="106"/>
        <v>72.575000000000003</v>
      </c>
      <c r="U659" s="21">
        <f t="shared" si="107"/>
        <v>70.875</v>
      </c>
      <c r="V659" s="20">
        <f t="shared" si="108"/>
        <v>71.158333333333346</v>
      </c>
      <c r="W659" s="20">
        <f t="shared" si="109"/>
        <v>71.087500000000006</v>
      </c>
    </row>
    <row r="660" spans="1:23" ht="13.5" x14ac:dyDescent="0.25">
      <c r="A660" s="3">
        <v>42964</v>
      </c>
      <c r="B660" s="2">
        <v>5.5606</v>
      </c>
      <c r="C660" s="2">
        <v>69.369823712367349</v>
      </c>
      <c r="D660" s="2">
        <v>-8.7716353489849297E-2</v>
      </c>
      <c r="E660" s="2">
        <v>0.13074507161566426</v>
      </c>
      <c r="F660" s="2">
        <v>5.5253200000000007</v>
      </c>
      <c r="G660" s="2">
        <v>5.4220499999999996</v>
      </c>
      <c r="H660" s="2">
        <v>5.2976450000000002</v>
      </c>
      <c r="I660" s="2">
        <v>4.9574699999999998</v>
      </c>
      <c r="J660" s="17">
        <v>4.5510505000000006</v>
      </c>
      <c r="K660" s="17" t="s">
        <v>51</v>
      </c>
      <c r="L660" s="17" t="s">
        <v>54</v>
      </c>
      <c r="M660" s="17" t="s">
        <v>52</v>
      </c>
      <c r="N660" s="20">
        <f t="shared" si="100"/>
        <v>50</v>
      </c>
      <c r="O660" s="20">
        <f t="shared" si="101"/>
        <v>100</v>
      </c>
      <c r="P660" s="20">
        <f t="shared" si="102"/>
        <v>50</v>
      </c>
      <c r="Q660" s="20">
        <f t="shared" si="103"/>
        <v>83.5</v>
      </c>
      <c r="R660" s="21">
        <f t="shared" si="104"/>
        <v>72.525000000000006</v>
      </c>
      <c r="S660" s="21">
        <f t="shared" si="105"/>
        <v>68.375</v>
      </c>
      <c r="T660" s="21">
        <f t="shared" si="106"/>
        <v>72.575000000000003</v>
      </c>
      <c r="U660" s="21">
        <f t="shared" si="107"/>
        <v>70.875</v>
      </c>
      <c r="V660" s="20">
        <f t="shared" si="108"/>
        <v>71.158333333333346</v>
      </c>
      <c r="W660" s="20">
        <f t="shared" si="109"/>
        <v>71.087500000000006</v>
      </c>
    </row>
    <row r="661" spans="1:23" ht="13.5" x14ac:dyDescent="0.25">
      <c r="A661" s="3">
        <v>42965</v>
      </c>
      <c r="B661" s="2">
        <v>5.6662999999999997</v>
      </c>
      <c r="C661" s="2">
        <v>72.970596647625811</v>
      </c>
      <c r="D661" s="2">
        <v>-0.11572543888511078</v>
      </c>
      <c r="E661" s="2">
        <v>0.120464609702491</v>
      </c>
      <c r="F661" s="2">
        <v>5.5575400000000004</v>
      </c>
      <c r="G661" s="2">
        <v>5.4699</v>
      </c>
      <c r="H661" s="2">
        <v>5.3266050000000007</v>
      </c>
      <c r="I661" s="2">
        <v>4.9856760000000007</v>
      </c>
      <c r="J661" s="17">
        <v>4.5554069999999998</v>
      </c>
      <c r="K661" s="17" t="s">
        <v>51</v>
      </c>
      <c r="L661" s="17" t="s">
        <v>54</v>
      </c>
      <c r="M661" s="17" t="s">
        <v>52</v>
      </c>
      <c r="N661" s="20">
        <f t="shared" si="100"/>
        <v>50</v>
      </c>
      <c r="O661" s="20">
        <f t="shared" si="101"/>
        <v>100</v>
      </c>
      <c r="P661" s="20">
        <f t="shared" si="102"/>
        <v>50</v>
      </c>
      <c r="Q661" s="20">
        <f t="shared" si="103"/>
        <v>83.5</v>
      </c>
      <c r="R661" s="21">
        <f t="shared" si="104"/>
        <v>72.525000000000006</v>
      </c>
      <c r="S661" s="21">
        <f t="shared" si="105"/>
        <v>68.375</v>
      </c>
      <c r="T661" s="21">
        <f t="shared" si="106"/>
        <v>72.575000000000003</v>
      </c>
      <c r="U661" s="21">
        <f t="shared" si="107"/>
        <v>70.875</v>
      </c>
      <c r="V661" s="20">
        <f t="shared" si="108"/>
        <v>71.158333333333346</v>
      </c>
      <c r="W661" s="20">
        <f t="shared" si="109"/>
        <v>71.087500000000006</v>
      </c>
    </row>
    <row r="662" spans="1:23" ht="13.5" x14ac:dyDescent="0.25">
      <c r="A662" s="3">
        <v>42968</v>
      </c>
      <c r="B662" s="2">
        <v>5.6814</v>
      </c>
      <c r="C662" s="2">
        <v>73.450755619065873</v>
      </c>
      <c r="D662" s="2">
        <v>-0.14292258056077056</v>
      </c>
      <c r="E662" s="2">
        <v>0.11171402067021509</v>
      </c>
      <c r="F662" s="2">
        <v>5.59178</v>
      </c>
      <c r="G662" s="2">
        <v>5.5192600000000001</v>
      </c>
      <c r="H662" s="2">
        <v>5.3588400000000007</v>
      </c>
      <c r="I662" s="2">
        <v>5.014284</v>
      </c>
      <c r="J662" s="17">
        <v>4.5605190000000002</v>
      </c>
      <c r="K662" s="17" t="s">
        <v>51</v>
      </c>
      <c r="L662" s="17" t="s">
        <v>54</v>
      </c>
      <c r="M662" s="17" t="s">
        <v>52</v>
      </c>
      <c r="N662" s="20">
        <f t="shared" si="100"/>
        <v>50</v>
      </c>
      <c r="O662" s="20">
        <f t="shared" si="101"/>
        <v>100</v>
      </c>
      <c r="P662" s="20">
        <f t="shared" si="102"/>
        <v>50</v>
      </c>
      <c r="Q662" s="20">
        <f t="shared" si="103"/>
        <v>83.5</v>
      </c>
      <c r="R662" s="21">
        <f t="shared" si="104"/>
        <v>72.525000000000006</v>
      </c>
      <c r="S662" s="21">
        <f t="shared" si="105"/>
        <v>68.375</v>
      </c>
      <c r="T662" s="21">
        <f t="shared" si="106"/>
        <v>72.575000000000003</v>
      </c>
      <c r="U662" s="21">
        <f t="shared" si="107"/>
        <v>70.875</v>
      </c>
      <c r="V662" s="20">
        <f t="shared" si="108"/>
        <v>71.158333333333346</v>
      </c>
      <c r="W662" s="20">
        <f t="shared" si="109"/>
        <v>71.087500000000006</v>
      </c>
    </row>
    <row r="663" spans="1:23" ht="13.5" x14ac:dyDescent="0.25">
      <c r="A663" s="3">
        <v>42969</v>
      </c>
      <c r="B663" s="2">
        <v>5.8426</v>
      </c>
      <c r="C663" s="2">
        <v>77.953359854663461</v>
      </c>
      <c r="D663" s="2">
        <v>-0.16698333166778934</v>
      </c>
      <c r="E663" s="2">
        <v>0.10625132809222723</v>
      </c>
      <c r="F663" s="2">
        <v>5.6582600000000003</v>
      </c>
      <c r="G663" s="2">
        <v>5.5761699999999994</v>
      </c>
      <c r="H663" s="2">
        <v>5.3953549999999995</v>
      </c>
      <c r="I663" s="2">
        <v>5.0461160000000005</v>
      </c>
      <c r="J663" s="17">
        <v>4.5661849999999999</v>
      </c>
      <c r="K663" s="17" t="s">
        <v>51</v>
      </c>
      <c r="L663" s="17" t="s">
        <v>54</v>
      </c>
      <c r="M663" s="17" t="s">
        <v>52</v>
      </c>
      <c r="N663" s="20">
        <f t="shared" si="100"/>
        <v>50</v>
      </c>
      <c r="O663" s="20">
        <f t="shared" si="101"/>
        <v>100</v>
      </c>
      <c r="P663" s="20">
        <f t="shared" si="102"/>
        <v>50</v>
      </c>
      <c r="Q663" s="20">
        <f t="shared" si="103"/>
        <v>83.5</v>
      </c>
      <c r="R663" s="21">
        <f t="shared" si="104"/>
        <v>72.525000000000006</v>
      </c>
      <c r="S663" s="21">
        <f t="shared" si="105"/>
        <v>68.375</v>
      </c>
      <c r="T663" s="21">
        <f t="shared" si="106"/>
        <v>72.575000000000003</v>
      </c>
      <c r="U663" s="21">
        <f t="shared" si="107"/>
        <v>70.875</v>
      </c>
      <c r="V663" s="20">
        <f t="shared" si="108"/>
        <v>71.158333333333346</v>
      </c>
      <c r="W663" s="20">
        <f t="shared" si="109"/>
        <v>71.087500000000006</v>
      </c>
    </row>
    <row r="664" spans="1:23" ht="13.5" x14ac:dyDescent="0.25">
      <c r="A664" s="3">
        <v>42970</v>
      </c>
      <c r="B664" s="2">
        <v>5.7419000000000002</v>
      </c>
      <c r="C664" s="2">
        <v>69.970216227011406</v>
      </c>
      <c r="D664" s="2">
        <v>-0.15894222975257222</v>
      </c>
      <c r="E664" s="2">
        <v>0.10187869164217264</v>
      </c>
      <c r="F664" s="2">
        <v>5.6985600000000005</v>
      </c>
      <c r="G664" s="2">
        <v>5.6074000000000002</v>
      </c>
      <c r="H664" s="2">
        <v>5.4207900000000002</v>
      </c>
      <c r="I664" s="2">
        <v>5.075330000000001</v>
      </c>
      <c r="J664" s="17">
        <v>4.571347499999999</v>
      </c>
      <c r="K664" s="17" t="s">
        <v>51</v>
      </c>
      <c r="L664" s="17" t="s">
        <v>54</v>
      </c>
      <c r="M664" s="17" t="s">
        <v>52</v>
      </c>
      <c r="N664" s="20">
        <f t="shared" si="100"/>
        <v>50</v>
      </c>
      <c r="O664" s="20">
        <f t="shared" si="101"/>
        <v>100</v>
      </c>
      <c r="P664" s="20">
        <f t="shared" si="102"/>
        <v>50</v>
      </c>
      <c r="Q664" s="20">
        <f t="shared" si="103"/>
        <v>83.5</v>
      </c>
      <c r="R664" s="21">
        <f t="shared" si="104"/>
        <v>72.525000000000006</v>
      </c>
      <c r="S664" s="21">
        <f t="shared" si="105"/>
        <v>68.375</v>
      </c>
      <c r="T664" s="21">
        <f t="shared" si="106"/>
        <v>72.575000000000003</v>
      </c>
      <c r="U664" s="21">
        <f t="shared" si="107"/>
        <v>70.875</v>
      </c>
      <c r="V664" s="20">
        <f t="shared" si="108"/>
        <v>71.158333333333346</v>
      </c>
      <c r="W664" s="20">
        <f t="shared" si="109"/>
        <v>71.087500000000006</v>
      </c>
    </row>
    <row r="665" spans="1:23" ht="13.5" x14ac:dyDescent="0.25">
      <c r="A665" s="3">
        <v>42971</v>
      </c>
      <c r="B665" s="2">
        <v>5.8174000000000001</v>
      </c>
      <c r="C665" s="2">
        <v>72.263671335855236</v>
      </c>
      <c r="D665" s="2">
        <v>-0.14681324985030741</v>
      </c>
      <c r="E665" s="2">
        <v>0.10166265321352172</v>
      </c>
      <c r="F665" s="2">
        <v>5.7499200000000004</v>
      </c>
      <c r="G665" s="2">
        <v>5.6376200000000001</v>
      </c>
      <c r="H665" s="2">
        <v>5.4547849999999993</v>
      </c>
      <c r="I665" s="2">
        <v>5.1060540000000012</v>
      </c>
      <c r="J665" s="17">
        <v>4.5770390000000001</v>
      </c>
      <c r="K665" s="17" t="s">
        <v>51</v>
      </c>
      <c r="L665" s="17" t="s">
        <v>54</v>
      </c>
      <c r="M665" s="17" t="s">
        <v>52</v>
      </c>
      <c r="N665" s="20">
        <f t="shared" si="100"/>
        <v>50</v>
      </c>
      <c r="O665" s="20">
        <f t="shared" si="101"/>
        <v>100</v>
      </c>
      <c r="P665" s="20">
        <f t="shared" si="102"/>
        <v>50</v>
      </c>
      <c r="Q665" s="20">
        <f t="shared" si="103"/>
        <v>83.5</v>
      </c>
      <c r="R665" s="21">
        <f t="shared" si="104"/>
        <v>72.525000000000006</v>
      </c>
      <c r="S665" s="21">
        <f t="shared" si="105"/>
        <v>68.375</v>
      </c>
      <c r="T665" s="21">
        <f t="shared" si="106"/>
        <v>72.575000000000003</v>
      </c>
      <c r="U665" s="21">
        <f t="shared" si="107"/>
        <v>70.875</v>
      </c>
      <c r="V665" s="20">
        <f t="shared" si="108"/>
        <v>71.158333333333346</v>
      </c>
      <c r="W665" s="20">
        <f t="shared" si="109"/>
        <v>71.087500000000006</v>
      </c>
    </row>
    <row r="666" spans="1:23" ht="13.5" x14ac:dyDescent="0.25">
      <c r="A666" s="3">
        <v>42972</v>
      </c>
      <c r="B666" s="2">
        <v>5.7419000000000002</v>
      </c>
      <c r="C666" s="2">
        <v>66.771853140697317</v>
      </c>
      <c r="D666" s="2">
        <v>-0.13502714593998189</v>
      </c>
      <c r="E666" s="2">
        <v>9.8449396976395043E-2</v>
      </c>
      <c r="F666" s="2">
        <v>5.7650400000000008</v>
      </c>
      <c r="G666" s="2">
        <v>5.6612899999999993</v>
      </c>
      <c r="H666" s="2">
        <v>5.4782050000000009</v>
      </c>
      <c r="I666" s="2">
        <v>5.1332520000000015</v>
      </c>
      <c r="J666" s="17">
        <v>4.5823529999999995</v>
      </c>
      <c r="K666" s="17" t="s">
        <v>51</v>
      </c>
      <c r="L666" s="17" t="s">
        <v>54</v>
      </c>
      <c r="M666" s="17" t="s">
        <v>52</v>
      </c>
      <c r="N666" s="20">
        <f t="shared" si="100"/>
        <v>50</v>
      </c>
      <c r="O666" s="20">
        <f t="shared" si="101"/>
        <v>100</v>
      </c>
      <c r="P666" s="20">
        <f t="shared" si="102"/>
        <v>50</v>
      </c>
      <c r="Q666" s="20">
        <f t="shared" si="103"/>
        <v>83.5</v>
      </c>
      <c r="R666" s="21">
        <f t="shared" si="104"/>
        <v>72.525000000000006</v>
      </c>
      <c r="S666" s="21">
        <f t="shared" si="105"/>
        <v>68.375</v>
      </c>
      <c r="T666" s="21">
        <f t="shared" si="106"/>
        <v>72.575000000000003</v>
      </c>
      <c r="U666" s="21">
        <f t="shared" si="107"/>
        <v>70.875</v>
      </c>
      <c r="V666" s="20">
        <f t="shared" si="108"/>
        <v>71.158333333333346</v>
      </c>
      <c r="W666" s="20">
        <f t="shared" si="109"/>
        <v>71.087500000000006</v>
      </c>
    </row>
    <row r="667" spans="1:23" ht="13.5" x14ac:dyDescent="0.25">
      <c r="A667" s="3">
        <v>42975</v>
      </c>
      <c r="B667" s="2">
        <v>5.7419000000000002</v>
      </c>
      <c r="C667" s="2">
        <v>66.771853140697317</v>
      </c>
      <c r="D667" s="2">
        <v>-0.12618245317901522</v>
      </c>
      <c r="E667" s="2">
        <v>9.2216700509403685E-2</v>
      </c>
      <c r="F667" s="2">
        <v>5.7771400000000011</v>
      </c>
      <c r="G667" s="2">
        <v>5.6844599999999996</v>
      </c>
      <c r="H667" s="2">
        <v>5.5016249999999998</v>
      </c>
      <c r="I667" s="2">
        <v>5.1588380000000003</v>
      </c>
      <c r="J667" s="17">
        <v>4.5875914999999994</v>
      </c>
      <c r="K667" s="17" t="s">
        <v>51</v>
      </c>
      <c r="L667" s="17" t="s">
        <v>54</v>
      </c>
      <c r="M667" s="17" t="s">
        <v>52</v>
      </c>
      <c r="N667" s="20">
        <f t="shared" si="100"/>
        <v>50</v>
      </c>
      <c r="O667" s="20">
        <f t="shared" si="101"/>
        <v>100</v>
      </c>
      <c r="P667" s="20">
        <f t="shared" si="102"/>
        <v>50</v>
      </c>
      <c r="Q667" s="20">
        <f t="shared" si="103"/>
        <v>83.5</v>
      </c>
      <c r="R667" s="21">
        <f t="shared" si="104"/>
        <v>72.525000000000006</v>
      </c>
      <c r="S667" s="21">
        <f t="shared" si="105"/>
        <v>68.375</v>
      </c>
      <c r="T667" s="21">
        <f t="shared" si="106"/>
        <v>72.575000000000003</v>
      </c>
      <c r="U667" s="21">
        <f t="shared" si="107"/>
        <v>70.875</v>
      </c>
      <c r="V667" s="20">
        <f t="shared" si="108"/>
        <v>71.158333333333346</v>
      </c>
      <c r="W667" s="20">
        <f t="shared" si="109"/>
        <v>71.087500000000006</v>
      </c>
    </row>
    <row r="668" spans="1:23" ht="13.5" x14ac:dyDescent="0.25">
      <c r="A668" s="3">
        <v>42976</v>
      </c>
      <c r="B668" s="2">
        <v>5.7872000000000003</v>
      </c>
      <c r="C668" s="2">
        <v>68.440800816928217</v>
      </c>
      <c r="D668" s="2">
        <v>-0.12381088531012097</v>
      </c>
      <c r="E668" s="2">
        <v>8.371662912507552E-2</v>
      </c>
      <c r="F668" s="2">
        <v>5.7660600000000004</v>
      </c>
      <c r="G668" s="2">
        <v>5.7121599999999999</v>
      </c>
      <c r="H668" s="2">
        <v>5.5315950000000011</v>
      </c>
      <c r="I668" s="2">
        <v>5.1853300000000004</v>
      </c>
      <c r="J668" s="17">
        <v>4.5927789999999993</v>
      </c>
      <c r="K668" s="17" t="s">
        <v>55</v>
      </c>
      <c r="L668" s="17" t="s">
        <v>54</v>
      </c>
      <c r="M668" s="17" t="s">
        <v>47</v>
      </c>
      <c r="N668" s="20">
        <f t="shared" si="100"/>
        <v>50</v>
      </c>
      <c r="O668" s="20">
        <f t="shared" si="101"/>
        <v>100</v>
      </c>
      <c r="P668" s="20">
        <f t="shared" si="102"/>
        <v>50</v>
      </c>
      <c r="Q668" s="20">
        <f t="shared" si="103"/>
        <v>16.5</v>
      </c>
      <c r="R668" s="21">
        <f t="shared" si="104"/>
        <v>62.475000000000001</v>
      </c>
      <c r="S668" s="21">
        <f t="shared" si="105"/>
        <v>51.625</v>
      </c>
      <c r="T668" s="21">
        <f t="shared" si="106"/>
        <v>42.424999999999997</v>
      </c>
      <c r="U668" s="21">
        <f t="shared" si="107"/>
        <v>54.125</v>
      </c>
      <c r="V668" s="20">
        <f t="shared" si="108"/>
        <v>52.17499999999999</v>
      </c>
      <c r="W668" s="20">
        <f t="shared" si="109"/>
        <v>52.662499999999994</v>
      </c>
    </row>
    <row r="669" spans="1:23" ht="13.5" x14ac:dyDescent="0.25">
      <c r="A669" s="3">
        <v>42977</v>
      </c>
      <c r="B669" s="2">
        <v>5.7671000000000001</v>
      </c>
      <c r="C669" s="2">
        <v>66.836691063392408</v>
      </c>
      <c r="D669" s="2">
        <v>-0.11756352147768112</v>
      </c>
      <c r="E669" s="2">
        <v>7.5569052123532307E-2</v>
      </c>
      <c r="F669" s="2">
        <v>5.7710999999999997</v>
      </c>
      <c r="G669" s="2">
        <v>5.7348300000000005</v>
      </c>
      <c r="H669" s="2">
        <v>5.5562750000000003</v>
      </c>
      <c r="I669" s="2">
        <v>5.2115220000000013</v>
      </c>
      <c r="J669" s="17">
        <v>4.5974379999999995</v>
      </c>
      <c r="K669" s="17" t="s">
        <v>55</v>
      </c>
      <c r="L669" s="17" t="s">
        <v>54</v>
      </c>
      <c r="M669" s="17" t="s">
        <v>49</v>
      </c>
      <c r="N669" s="20">
        <f t="shared" si="100"/>
        <v>50</v>
      </c>
      <c r="O669" s="20">
        <f t="shared" si="101"/>
        <v>100</v>
      </c>
      <c r="P669" s="20">
        <f t="shared" si="102"/>
        <v>50</v>
      </c>
      <c r="Q669" s="20">
        <f t="shared" si="103"/>
        <v>16.5</v>
      </c>
      <c r="R669" s="21">
        <f t="shared" si="104"/>
        <v>62.475000000000001</v>
      </c>
      <c r="S669" s="21">
        <f t="shared" si="105"/>
        <v>51.625</v>
      </c>
      <c r="T669" s="21">
        <f t="shared" si="106"/>
        <v>42.424999999999997</v>
      </c>
      <c r="U669" s="21">
        <f t="shared" si="107"/>
        <v>54.125</v>
      </c>
      <c r="V669" s="20">
        <f t="shared" si="108"/>
        <v>52.17499999999999</v>
      </c>
      <c r="W669" s="20">
        <f t="shared" si="109"/>
        <v>52.662499999999994</v>
      </c>
    </row>
    <row r="670" spans="1:23" ht="13.5" x14ac:dyDescent="0.25">
      <c r="A670" s="3">
        <v>42978</v>
      </c>
      <c r="B670" s="2">
        <v>5.7419000000000002</v>
      </c>
      <c r="C670" s="2">
        <v>64.786507568621317</v>
      </c>
      <c r="D670" s="2">
        <v>-0.10893822478300486</v>
      </c>
      <c r="E670" s="2">
        <v>7.2490674379374148E-2</v>
      </c>
      <c r="F670" s="2">
        <v>5.7560000000000002</v>
      </c>
      <c r="G670" s="2">
        <v>5.7529599999999999</v>
      </c>
      <c r="H670" s="2">
        <v>5.5875050000000002</v>
      </c>
      <c r="I670" s="2">
        <v>5.2367060000000007</v>
      </c>
      <c r="J670" s="17">
        <v>4.6019709999999989</v>
      </c>
      <c r="K670" s="17" t="s">
        <v>55</v>
      </c>
      <c r="L670" s="17" t="s">
        <v>54</v>
      </c>
      <c r="M670" s="17" t="s">
        <v>47</v>
      </c>
      <c r="N670" s="20">
        <f t="shared" si="100"/>
        <v>50</v>
      </c>
      <c r="O670" s="20">
        <f t="shared" si="101"/>
        <v>100</v>
      </c>
      <c r="P670" s="20">
        <f t="shared" si="102"/>
        <v>50</v>
      </c>
      <c r="Q670" s="20">
        <f t="shared" si="103"/>
        <v>16.5</v>
      </c>
      <c r="R670" s="21">
        <f t="shared" si="104"/>
        <v>62.475000000000001</v>
      </c>
      <c r="S670" s="21">
        <f t="shared" si="105"/>
        <v>51.625</v>
      </c>
      <c r="T670" s="21">
        <f t="shared" si="106"/>
        <v>42.424999999999997</v>
      </c>
      <c r="U670" s="21">
        <f t="shared" si="107"/>
        <v>54.125</v>
      </c>
      <c r="V670" s="20">
        <f t="shared" si="108"/>
        <v>52.17499999999999</v>
      </c>
      <c r="W670" s="20">
        <f t="shared" si="109"/>
        <v>52.662499999999994</v>
      </c>
    </row>
    <row r="671" spans="1:23" ht="13.5" x14ac:dyDescent="0.25">
      <c r="A671" s="3">
        <v>42982</v>
      </c>
      <c r="B671" s="2">
        <v>5.7923</v>
      </c>
      <c r="C671" s="2">
        <v>66.968818270752138</v>
      </c>
      <c r="D671" s="2">
        <v>-9.0476944184234576E-2</v>
      </c>
      <c r="E671" s="2">
        <v>7.0902192497363251E-2</v>
      </c>
      <c r="F671" s="2">
        <v>5.7660800000000005</v>
      </c>
      <c r="G671" s="2">
        <v>5.7655599999999998</v>
      </c>
      <c r="H671" s="2">
        <v>5.6177299999999999</v>
      </c>
      <c r="I671" s="2">
        <v>5.2618900000000011</v>
      </c>
      <c r="J671" s="17">
        <v>4.6068064999999985</v>
      </c>
      <c r="K671" s="17" t="s">
        <v>51</v>
      </c>
      <c r="L671" s="17" t="s">
        <v>54</v>
      </c>
      <c r="M671" s="17" t="s">
        <v>52</v>
      </c>
      <c r="N671" s="20">
        <f t="shared" si="100"/>
        <v>50</v>
      </c>
      <c r="O671" s="20">
        <f t="shared" si="101"/>
        <v>100</v>
      </c>
      <c r="P671" s="20">
        <f t="shared" si="102"/>
        <v>50</v>
      </c>
      <c r="Q671" s="20">
        <f t="shared" si="103"/>
        <v>83.5</v>
      </c>
      <c r="R671" s="21">
        <f t="shared" si="104"/>
        <v>72.525000000000006</v>
      </c>
      <c r="S671" s="21">
        <f t="shared" si="105"/>
        <v>68.375</v>
      </c>
      <c r="T671" s="21">
        <f t="shared" si="106"/>
        <v>72.575000000000003</v>
      </c>
      <c r="U671" s="21">
        <f t="shared" si="107"/>
        <v>70.875</v>
      </c>
      <c r="V671" s="20">
        <f t="shared" si="108"/>
        <v>71.158333333333346</v>
      </c>
      <c r="W671" s="20">
        <f t="shared" si="109"/>
        <v>71.087500000000006</v>
      </c>
    </row>
    <row r="672" spans="1:23" ht="13.5" x14ac:dyDescent="0.25">
      <c r="A672" s="3">
        <v>42983</v>
      </c>
      <c r="B672" s="2">
        <v>5.8426</v>
      </c>
      <c r="C672" s="2">
        <v>69.031578207676191</v>
      </c>
      <c r="D672" s="2">
        <v>-7.7820648054894193E-2</v>
      </c>
      <c r="E672" s="2">
        <v>7.0794631989436557E-2</v>
      </c>
      <c r="F672" s="2">
        <v>5.786220000000001</v>
      </c>
      <c r="G672" s="2">
        <v>5.7816799999999997</v>
      </c>
      <c r="H672" s="2">
        <v>5.6504700000000003</v>
      </c>
      <c r="I672" s="2">
        <v>5.2885839999999993</v>
      </c>
      <c r="J672" s="17">
        <v>4.6123469999999989</v>
      </c>
      <c r="K672" s="17" t="s">
        <v>51</v>
      </c>
      <c r="L672" s="17" t="s">
        <v>54</v>
      </c>
      <c r="M672" s="17" t="s">
        <v>52</v>
      </c>
      <c r="N672" s="20">
        <f t="shared" si="100"/>
        <v>50</v>
      </c>
      <c r="O672" s="20">
        <f t="shared" si="101"/>
        <v>100</v>
      </c>
      <c r="P672" s="20">
        <f t="shared" si="102"/>
        <v>50</v>
      </c>
      <c r="Q672" s="20">
        <f t="shared" si="103"/>
        <v>83.5</v>
      </c>
      <c r="R672" s="21">
        <f t="shared" si="104"/>
        <v>72.525000000000006</v>
      </c>
      <c r="S672" s="21">
        <f t="shared" si="105"/>
        <v>68.375</v>
      </c>
      <c r="T672" s="21">
        <f t="shared" si="106"/>
        <v>72.575000000000003</v>
      </c>
      <c r="U672" s="21">
        <f t="shared" si="107"/>
        <v>70.875</v>
      </c>
      <c r="V672" s="20">
        <f t="shared" si="108"/>
        <v>71.158333333333346</v>
      </c>
      <c r="W672" s="20">
        <f t="shared" si="109"/>
        <v>71.087500000000006</v>
      </c>
    </row>
    <row r="673" spans="1:23" ht="13.5" x14ac:dyDescent="0.25">
      <c r="A673" s="3">
        <v>42984</v>
      </c>
      <c r="B673" s="2">
        <v>5.8929999999999998</v>
      </c>
      <c r="C673" s="2">
        <v>70.986679432792926</v>
      </c>
      <c r="D673" s="2">
        <v>-4.77882719073488E-2</v>
      </c>
      <c r="E673" s="2">
        <v>6.7949596011575131E-2</v>
      </c>
      <c r="F673" s="2">
        <v>5.8073800000000002</v>
      </c>
      <c r="G673" s="2">
        <v>5.7867199999999999</v>
      </c>
      <c r="H673" s="2">
        <v>5.6814450000000001</v>
      </c>
      <c r="I673" s="2">
        <v>5.3157819999999996</v>
      </c>
      <c r="J673" s="17">
        <v>4.6185924999999983</v>
      </c>
      <c r="K673" s="17" t="s">
        <v>51</v>
      </c>
      <c r="L673" s="17" t="s">
        <v>54</v>
      </c>
      <c r="M673" s="17" t="s">
        <v>52</v>
      </c>
      <c r="N673" s="20">
        <f t="shared" si="100"/>
        <v>50</v>
      </c>
      <c r="O673" s="20">
        <f t="shared" si="101"/>
        <v>100</v>
      </c>
      <c r="P673" s="20">
        <f t="shared" si="102"/>
        <v>50</v>
      </c>
      <c r="Q673" s="20">
        <f t="shared" si="103"/>
        <v>83.5</v>
      </c>
      <c r="R673" s="21">
        <f t="shared" si="104"/>
        <v>72.525000000000006</v>
      </c>
      <c r="S673" s="21">
        <f t="shared" si="105"/>
        <v>68.375</v>
      </c>
      <c r="T673" s="21">
        <f t="shared" si="106"/>
        <v>72.575000000000003</v>
      </c>
      <c r="U673" s="21">
        <f t="shared" si="107"/>
        <v>70.875</v>
      </c>
      <c r="V673" s="20">
        <f t="shared" si="108"/>
        <v>71.158333333333346</v>
      </c>
      <c r="W673" s="20">
        <f t="shared" si="109"/>
        <v>71.087500000000006</v>
      </c>
    </row>
    <row r="674" spans="1:23" ht="13.5" x14ac:dyDescent="0.25">
      <c r="A674" s="3">
        <v>42985</v>
      </c>
      <c r="B674" s="2">
        <v>5.9433999999999996</v>
      </c>
      <c r="C674" s="2">
        <v>72.833674588316541</v>
      </c>
      <c r="D674" s="2">
        <v>-4.3514036784259247E-2</v>
      </c>
      <c r="E674" s="2">
        <v>6.3708504141399572E-2</v>
      </c>
      <c r="F674" s="2">
        <v>5.8426400000000003</v>
      </c>
      <c r="G674" s="2">
        <v>5.8068699999999991</v>
      </c>
      <c r="H674" s="2">
        <v>5.7071350000000001</v>
      </c>
      <c r="I674" s="2">
        <v>5.3446939999999996</v>
      </c>
      <c r="J674" s="17">
        <v>4.6248884999999991</v>
      </c>
      <c r="K674" s="17" t="s">
        <v>51</v>
      </c>
      <c r="L674" s="17" t="s">
        <v>54</v>
      </c>
      <c r="M674" s="17" t="s">
        <v>52</v>
      </c>
      <c r="N674" s="20">
        <f t="shared" si="100"/>
        <v>50</v>
      </c>
      <c r="O674" s="20">
        <f t="shared" si="101"/>
        <v>100</v>
      </c>
      <c r="P674" s="20">
        <f t="shared" si="102"/>
        <v>50</v>
      </c>
      <c r="Q674" s="20">
        <f t="shared" si="103"/>
        <v>83.5</v>
      </c>
      <c r="R674" s="21">
        <f t="shared" si="104"/>
        <v>72.525000000000006</v>
      </c>
      <c r="S674" s="21">
        <f t="shared" si="105"/>
        <v>68.375</v>
      </c>
      <c r="T674" s="21">
        <f t="shared" si="106"/>
        <v>72.575000000000003</v>
      </c>
      <c r="U674" s="21">
        <f t="shared" si="107"/>
        <v>70.875</v>
      </c>
      <c r="V674" s="20">
        <f t="shared" si="108"/>
        <v>71.158333333333346</v>
      </c>
      <c r="W674" s="20">
        <f t="shared" si="109"/>
        <v>71.087500000000006</v>
      </c>
    </row>
    <row r="675" spans="1:23" ht="13.5" x14ac:dyDescent="0.25">
      <c r="A675" s="3">
        <v>42986</v>
      </c>
      <c r="B675" s="2">
        <v>5.8426</v>
      </c>
      <c r="C675" s="2">
        <v>64.051317948693764</v>
      </c>
      <c r="D675" s="2">
        <v>-2.2883635627602317E-2</v>
      </c>
      <c r="E675" s="2">
        <v>5.3163643014212669E-2</v>
      </c>
      <c r="F675" s="2">
        <v>5.8627799999999999</v>
      </c>
      <c r="G675" s="2">
        <v>5.8093899999999987</v>
      </c>
      <c r="H675" s="2">
        <v>5.7235050000000003</v>
      </c>
      <c r="I675" s="2">
        <v>5.3708840000000002</v>
      </c>
      <c r="J675" s="17">
        <v>4.6310329999999986</v>
      </c>
      <c r="K675" s="17" t="s">
        <v>51</v>
      </c>
      <c r="L675" s="17" t="s">
        <v>54</v>
      </c>
      <c r="M675" s="17" t="s">
        <v>52</v>
      </c>
      <c r="N675" s="20">
        <f t="shared" si="100"/>
        <v>50</v>
      </c>
      <c r="O675" s="20">
        <f t="shared" si="101"/>
        <v>100</v>
      </c>
      <c r="P675" s="20">
        <f t="shared" si="102"/>
        <v>50</v>
      </c>
      <c r="Q675" s="20">
        <f t="shared" si="103"/>
        <v>83.5</v>
      </c>
      <c r="R675" s="21">
        <f t="shared" si="104"/>
        <v>72.525000000000006</v>
      </c>
      <c r="S675" s="21">
        <f t="shared" si="105"/>
        <v>68.375</v>
      </c>
      <c r="T675" s="21">
        <f t="shared" si="106"/>
        <v>72.575000000000003</v>
      </c>
      <c r="U675" s="21">
        <f t="shared" si="107"/>
        <v>70.875</v>
      </c>
      <c r="V675" s="20">
        <f t="shared" si="108"/>
        <v>71.158333333333346</v>
      </c>
      <c r="W675" s="20">
        <f t="shared" si="109"/>
        <v>71.087500000000006</v>
      </c>
    </row>
    <row r="676" spans="1:23" ht="13.5" x14ac:dyDescent="0.25">
      <c r="A676" s="3">
        <v>42989</v>
      </c>
      <c r="B676" s="2">
        <v>5.8426</v>
      </c>
      <c r="C676" s="2">
        <v>64.051317948693764</v>
      </c>
      <c r="D676" s="2">
        <v>-1.8361997848139744E-2</v>
      </c>
      <c r="E676" s="2">
        <v>4.4399480729721975E-2</v>
      </c>
      <c r="F676" s="2">
        <v>5.8728400000000001</v>
      </c>
      <c r="G676" s="2">
        <v>5.8194599999999994</v>
      </c>
      <c r="H676" s="2">
        <v>5.7403750000000002</v>
      </c>
      <c r="I676" s="2">
        <v>5.3962680000000001</v>
      </c>
      <c r="J676" s="17">
        <v>4.6372029999999986</v>
      </c>
      <c r="K676" s="17" t="s">
        <v>51</v>
      </c>
      <c r="L676" s="17" t="s">
        <v>54</v>
      </c>
      <c r="M676" s="17" t="s">
        <v>52</v>
      </c>
      <c r="N676" s="20">
        <f t="shared" si="100"/>
        <v>50</v>
      </c>
      <c r="O676" s="20">
        <f t="shared" si="101"/>
        <v>100</v>
      </c>
      <c r="P676" s="20">
        <f t="shared" si="102"/>
        <v>50</v>
      </c>
      <c r="Q676" s="20">
        <f t="shared" si="103"/>
        <v>83.5</v>
      </c>
      <c r="R676" s="21">
        <f t="shared" si="104"/>
        <v>72.525000000000006</v>
      </c>
      <c r="S676" s="21">
        <f t="shared" si="105"/>
        <v>68.375</v>
      </c>
      <c r="T676" s="21">
        <f t="shared" si="106"/>
        <v>72.575000000000003</v>
      </c>
      <c r="U676" s="21">
        <f t="shared" si="107"/>
        <v>70.875</v>
      </c>
      <c r="V676" s="20">
        <f t="shared" si="108"/>
        <v>71.158333333333346</v>
      </c>
      <c r="W676" s="20">
        <f t="shared" si="109"/>
        <v>71.087500000000006</v>
      </c>
    </row>
    <row r="677" spans="1:23" ht="13.5" x14ac:dyDescent="0.25">
      <c r="A677" s="3">
        <v>42990</v>
      </c>
      <c r="B677" s="2">
        <v>5.8426</v>
      </c>
      <c r="C677" s="2">
        <v>64.051317948693764</v>
      </c>
      <c r="D677" s="2">
        <v>-1.5757728957130013E-2</v>
      </c>
      <c r="E677" s="2">
        <v>3.7645502909174129E-2</v>
      </c>
      <c r="F677" s="2">
        <v>5.8728400000000001</v>
      </c>
      <c r="G677" s="2">
        <v>5.8295299999999992</v>
      </c>
      <c r="H677" s="2">
        <v>5.7569950000000008</v>
      </c>
      <c r="I677" s="2">
        <v>5.4204439999999998</v>
      </c>
      <c r="J677" s="17">
        <v>4.6429949999999982</v>
      </c>
      <c r="K677" s="17" t="s">
        <v>51</v>
      </c>
      <c r="L677" s="17" t="s">
        <v>54</v>
      </c>
      <c r="M677" s="17" t="s">
        <v>54</v>
      </c>
      <c r="N677" s="20">
        <f t="shared" si="100"/>
        <v>50</v>
      </c>
      <c r="O677" s="20">
        <f t="shared" si="101"/>
        <v>100</v>
      </c>
      <c r="P677" s="20">
        <f t="shared" si="102"/>
        <v>50</v>
      </c>
      <c r="Q677" s="20">
        <f t="shared" si="103"/>
        <v>49.5</v>
      </c>
      <c r="R677" s="21">
        <f t="shared" si="104"/>
        <v>67.424999999999997</v>
      </c>
      <c r="S677" s="21">
        <f t="shared" si="105"/>
        <v>59.875</v>
      </c>
      <c r="T677" s="21">
        <f t="shared" si="106"/>
        <v>57.275000000000006</v>
      </c>
      <c r="U677" s="21">
        <f t="shared" si="107"/>
        <v>62.375</v>
      </c>
      <c r="V677" s="20">
        <f t="shared" si="108"/>
        <v>61.524999999999999</v>
      </c>
      <c r="W677" s="20">
        <f t="shared" si="109"/>
        <v>61.737499999999997</v>
      </c>
    </row>
    <row r="678" spans="1:23" ht="13.5" x14ac:dyDescent="0.25">
      <c r="A678" s="3">
        <v>42991</v>
      </c>
      <c r="B678" s="2">
        <v>5.7923</v>
      </c>
      <c r="C678" s="2">
        <v>59.574199673874176</v>
      </c>
      <c r="D678" s="2">
        <v>-3.9901937410151689E-3</v>
      </c>
      <c r="E678" s="2">
        <v>3.6089010477909078E-2</v>
      </c>
      <c r="F678" s="2">
        <v>5.8527000000000005</v>
      </c>
      <c r="G678" s="2">
        <v>5.8300399999999986</v>
      </c>
      <c r="H678" s="2">
        <v>5.7711000000000006</v>
      </c>
      <c r="I678" s="2">
        <v>5.4436139999999993</v>
      </c>
      <c r="J678" s="17">
        <v>4.6486614999999984</v>
      </c>
      <c r="K678" s="17" t="s">
        <v>55</v>
      </c>
      <c r="L678" s="17" t="s">
        <v>54</v>
      </c>
      <c r="M678" s="17" t="s">
        <v>47</v>
      </c>
      <c r="N678" s="20">
        <f t="shared" si="100"/>
        <v>50</v>
      </c>
      <c r="O678" s="20">
        <f t="shared" si="101"/>
        <v>100</v>
      </c>
      <c r="P678" s="20">
        <f t="shared" si="102"/>
        <v>50</v>
      </c>
      <c r="Q678" s="20">
        <f t="shared" si="103"/>
        <v>16.5</v>
      </c>
      <c r="R678" s="21">
        <f t="shared" si="104"/>
        <v>62.475000000000001</v>
      </c>
      <c r="S678" s="21">
        <f t="shared" si="105"/>
        <v>51.625</v>
      </c>
      <c r="T678" s="21">
        <f t="shared" si="106"/>
        <v>42.424999999999997</v>
      </c>
      <c r="U678" s="21">
        <f t="shared" si="107"/>
        <v>54.125</v>
      </c>
      <c r="V678" s="20">
        <f t="shared" si="108"/>
        <v>52.17499999999999</v>
      </c>
      <c r="W678" s="20">
        <f t="shared" si="109"/>
        <v>52.662499999999994</v>
      </c>
    </row>
    <row r="679" spans="1:23" ht="13.5" x14ac:dyDescent="0.25">
      <c r="A679" s="3">
        <v>42992</v>
      </c>
      <c r="B679" s="2">
        <v>5.8426</v>
      </c>
      <c r="C679" s="2">
        <v>62.404248636376764</v>
      </c>
      <c r="D679" s="2">
        <v>-1.6014958509993349E-3</v>
      </c>
      <c r="E679" s="2">
        <v>4.270965490702925E-2</v>
      </c>
      <c r="F679" s="2">
        <v>5.8325399999999998</v>
      </c>
      <c r="G679" s="2">
        <v>5.8375899999999987</v>
      </c>
      <c r="H679" s="2">
        <v>5.7862100000000014</v>
      </c>
      <c r="I679" s="2">
        <v>5.4673859999999994</v>
      </c>
      <c r="J679" s="17">
        <v>4.6548314999999976</v>
      </c>
      <c r="K679" s="17" t="s">
        <v>55</v>
      </c>
      <c r="L679" s="17" t="s">
        <v>54</v>
      </c>
      <c r="M679" s="17" t="s">
        <v>47</v>
      </c>
      <c r="N679" s="20">
        <f t="shared" si="100"/>
        <v>50</v>
      </c>
      <c r="O679" s="20">
        <f t="shared" si="101"/>
        <v>100</v>
      </c>
      <c r="P679" s="20">
        <f t="shared" si="102"/>
        <v>50</v>
      </c>
      <c r="Q679" s="20">
        <f t="shared" si="103"/>
        <v>16.5</v>
      </c>
      <c r="R679" s="21">
        <f t="shared" si="104"/>
        <v>62.475000000000001</v>
      </c>
      <c r="S679" s="21">
        <f t="shared" si="105"/>
        <v>51.625</v>
      </c>
      <c r="T679" s="21">
        <f t="shared" si="106"/>
        <v>42.424999999999997</v>
      </c>
      <c r="U679" s="21">
        <f t="shared" si="107"/>
        <v>54.125</v>
      </c>
      <c r="V679" s="20">
        <f t="shared" si="108"/>
        <v>52.17499999999999</v>
      </c>
      <c r="W679" s="20">
        <f t="shared" si="109"/>
        <v>52.662499999999994</v>
      </c>
    </row>
    <row r="680" spans="1:23" ht="13.5" x14ac:dyDescent="0.25">
      <c r="A680" s="3">
        <v>42993</v>
      </c>
      <c r="B680" s="2">
        <v>5.8879999999999999</v>
      </c>
      <c r="C680" s="2">
        <v>64.799528970618383</v>
      </c>
      <c r="D680" s="2">
        <v>-7.8120431354475883E-3</v>
      </c>
      <c r="E680" s="2">
        <v>4.1646146993879439E-2</v>
      </c>
      <c r="F680" s="2">
        <v>5.8416200000000007</v>
      </c>
      <c r="G680" s="2">
        <v>5.852199999999999</v>
      </c>
      <c r="H680" s="2">
        <v>5.8025800000000007</v>
      </c>
      <c r="I680" s="2">
        <v>5.4914619999999994</v>
      </c>
      <c r="J680" s="17">
        <v>4.6612284999999982</v>
      </c>
      <c r="K680" s="17" t="s">
        <v>51</v>
      </c>
      <c r="L680" s="17" t="s">
        <v>54</v>
      </c>
      <c r="M680" s="17" t="s">
        <v>52</v>
      </c>
      <c r="N680" s="20">
        <f t="shared" si="100"/>
        <v>50</v>
      </c>
      <c r="O680" s="20">
        <f t="shared" si="101"/>
        <v>100</v>
      </c>
      <c r="P680" s="20">
        <f t="shared" si="102"/>
        <v>50</v>
      </c>
      <c r="Q680" s="20">
        <f t="shared" si="103"/>
        <v>83.5</v>
      </c>
      <c r="R680" s="21">
        <f t="shared" si="104"/>
        <v>72.525000000000006</v>
      </c>
      <c r="S680" s="21">
        <f t="shared" si="105"/>
        <v>68.375</v>
      </c>
      <c r="T680" s="21">
        <f t="shared" si="106"/>
        <v>72.575000000000003</v>
      </c>
      <c r="U680" s="21">
        <f t="shared" si="107"/>
        <v>70.875</v>
      </c>
      <c r="V680" s="20">
        <f t="shared" si="108"/>
        <v>71.158333333333346</v>
      </c>
      <c r="W680" s="20">
        <f t="shared" si="109"/>
        <v>71.087500000000006</v>
      </c>
    </row>
    <row r="681" spans="1:23" ht="13.5" x14ac:dyDescent="0.25">
      <c r="A681" s="3">
        <v>42996</v>
      </c>
      <c r="B681" s="2">
        <v>5.7923</v>
      </c>
      <c r="C681" s="2">
        <v>56.611769465919572</v>
      </c>
      <c r="D681" s="2">
        <v>5.8894737543102593E-4</v>
      </c>
      <c r="E681" s="2">
        <v>4.1403887265081415E-2</v>
      </c>
      <c r="F681" s="2">
        <v>5.8315599999999996</v>
      </c>
      <c r="G681" s="2">
        <v>5.852199999999999</v>
      </c>
      <c r="H681" s="2">
        <v>5.8088800000000003</v>
      </c>
      <c r="I681" s="2">
        <v>5.5103</v>
      </c>
      <c r="J681" s="17">
        <v>4.667146999999999</v>
      </c>
      <c r="K681" s="17" t="s">
        <v>55</v>
      </c>
      <c r="L681" s="17" t="s">
        <v>54</v>
      </c>
      <c r="M681" s="17" t="s">
        <v>47</v>
      </c>
      <c r="N681" s="20">
        <f t="shared" si="100"/>
        <v>50</v>
      </c>
      <c r="O681" s="20">
        <f t="shared" si="101"/>
        <v>100</v>
      </c>
      <c r="P681" s="20">
        <f t="shared" si="102"/>
        <v>50</v>
      </c>
      <c r="Q681" s="20">
        <f t="shared" si="103"/>
        <v>16.5</v>
      </c>
      <c r="R681" s="21">
        <f t="shared" si="104"/>
        <v>62.475000000000001</v>
      </c>
      <c r="S681" s="21">
        <f t="shared" si="105"/>
        <v>51.625</v>
      </c>
      <c r="T681" s="21">
        <f t="shared" si="106"/>
        <v>42.424999999999997</v>
      </c>
      <c r="U681" s="21">
        <f t="shared" si="107"/>
        <v>54.125</v>
      </c>
      <c r="V681" s="20">
        <f t="shared" si="108"/>
        <v>52.17499999999999</v>
      </c>
      <c r="W681" s="20">
        <f t="shared" si="109"/>
        <v>52.662499999999994</v>
      </c>
    </row>
    <row r="682" spans="1:23" ht="13.5" x14ac:dyDescent="0.25">
      <c r="A682" s="3">
        <v>42997</v>
      </c>
      <c r="B682" s="2">
        <v>5.9131</v>
      </c>
      <c r="C682" s="2">
        <v>62.971878847905728</v>
      </c>
      <c r="D682" s="2">
        <v>5.9545217372258819E-3</v>
      </c>
      <c r="E682" s="2">
        <v>4.2807009501397653E-2</v>
      </c>
      <c r="F682" s="2">
        <v>5.8456600000000005</v>
      </c>
      <c r="G682" s="2">
        <v>5.8592499999999994</v>
      </c>
      <c r="H682" s="2">
        <v>5.8204650000000004</v>
      </c>
      <c r="I682" s="2">
        <v>5.5265179999999985</v>
      </c>
      <c r="J682" s="17">
        <v>4.6733419999999981</v>
      </c>
      <c r="K682" s="17" t="s">
        <v>51</v>
      </c>
      <c r="L682" s="17" t="s">
        <v>54</v>
      </c>
      <c r="M682" s="17" t="s">
        <v>52</v>
      </c>
      <c r="N682" s="20">
        <f t="shared" si="100"/>
        <v>50</v>
      </c>
      <c r="O682" s="20">
        <f t="shared" si="101"/>
        <v>100</v>
      </c>
      <c r="P682" s="20">
        <f t="shared" si="102"/>
        <v>50</v>
      </c>
      <c r="Q682" s="20">
        <f t="shared" si="103"/>
        <v>83.5</v>
      </c>
      <c r="R682" s="21">
        <f t="shared" si="104"/>
        <v>72.525000000000006</v>
      </c>
      <c r="S682" s="21">
        <f t="shared" si="105"/>
        <v>68.375</v>
      </c>
      <c r="T682" s="21">
        <f t="shared" si="106"/>
        <v>72.575000000000003</v>
      </c>
      <c r="U682" s="21">
        <f t="shared" si="107"/>
        <v>70.875</v>
      </c>
      <c r="V682" s="20">
        <f t="shared" si="108"/>
        <v>71.158333333333346</v>
      </c>
      <c r="W682" s="20">
        <f t="shared" si="109"/>
        <v>71.087500000000006</v>
      </c>
    </row>
    <row r="683" spans="1:23" ht="13.5" x14ac:dyDescent="0.25">
      <c r="A683" s="3">
        <v>42998</v>
      </c>
      <c r="B683" s="2">
        <v>5.8426</v>
      </c>
      <c r="C683" s="2">
        <v>57.659708937004702</v>
      </c>
      <c r="D683" s="2">
        <v>2.2263111089204202E-2</v>
      </c>
      <c r="E683" s="2">
        <v>4.5580618847616661E-2</v>
      </c>
      <c r="F683" s="2">
        <v>5.8557199999999998</v>
      </c>
      <c r="G683" s="2">
        <v>5.8542099999999992</v>
      </c>
      <c r="H683" s="2">
        <v>5.8204650000000004</v>
      </c>
      <c r="I683" s="2">
        <v>5.5351799999999995</v>
      </c>
      <c r="J683" s="17">
        <v>4.6796879999999978</v>
      </c>
      <c r="K683" s="17" t="s">
        <v>51</v>
      </c>
      <c r="L683" s="17" t="s">
        <v>54</v>
      </c>
      <c r="M683" s="17" t="s">
        <v>52</v>
      </c>
      <c r="N683" s="20">
        <f t="shared" si="100"/>
        <v>50</v>
      </c>
      <c r="O683" s="20">
        <f t="shared" si="101"/>
        <v>100</v>
      </c>
      <c r="P683" s="20">
        <f t="shared" si="102"/>
        <v>50</v>
      </c>
      <c r="Q683" s="20">
        <f t="shared" si="103"/>
        <v>83.5</v>
      </c>
      <c r="R683" s="21">
        <f t="shared" si="104"/>
        <v>72.525000000000006</v>
      </c>
      <c r="S683" s="21">
        <f t="shared" si="105"/>
        <v>68.375</v>
      </c>
      <c r="T683" s="21">
        <f t="shared" si="106"/>
        <v>72.575000000000003</v>
      </c>
      <c r="U683" s="21">
        <f t="shared" si="107"/>
        <v>70.875</v>
      </c>
      <c r="V683" s="20">
        <f t="shared" si="108"/>
        <v>71.158333333333346</v>
      </c>
      <c r="W683" s="20">
        <f t="shared" si="109"/>
        <v>71.087500000000006</v>
      </c>
    </row>
    <row r="684" spans="1:23" ht="13.5" x14ac:dyDescent="0.25">
      <c r="A684" s="3">
        <v>43000</v>
      </c>
      <c r="B684" s="2">
        <v>5.8526999999999996</v>
      </c>
      <c r="C684" s="2">
        <v>58.203685557139991</v>
      </c>
      <c r="D684" s="2">
        <v>4.2366842221504442E-2</v>
      </c>
      <c r="E684" s="2">
        <v>4.6079152003323111E-2</v>
      </c>
      <c r="F684" s="2">
        <v>5.8577399999999997</v>
      </c>
      <c r="G684" s="2">
        <v>5.8451399999999989</v>
      </c>
      <c r="H684" s="2">
        <v>5.8260050000000003</v>
      </c>
      <c r="I684" s="2">
        <v>5.5424319999999998</v>
      </c>
      <c r="J684" s="17">
        <v>4.6859334999999991</v>
      </c>
      <c r="K684" s="17" t="s">
        <v>51</v>
      </c>
      <c r="L684" s="17" t="s">
        <v>54</v>
      </c>
      <c r="M684" s="17" t="s">
        <v>52</v>
      </c>
      <c r="N684" s="20">
        <f t="shared" si="100"/>
        <v>50</v>
      </c>
      <c r="O684" s="20">
        <f t="shared" si="101"/>
        <v>100</v>
      </c>
      <c r="P684" s="20">
        <f t="shared" si="102"/>
        <v>50</v>
      </c>
      <c r="Q684" s="20">
        <f t="shared" si="103"/>
        <v>83.5</v>
      </c>
      <c r="R684" s="21">
        <f t="shared" si="104"/>
        <v>72.525000000000006</v>
      </c>
      <c r="S684" s="21">
        <f t="shared" si="105"/>
        <v>68.375</v>
      </c>
      <c r="T684" s="21">
        <f t="shared" si="106"/>
        <v>72.575000000000003</v>
      </c>
      <c r="U684" s="21">
        <f t="shared" si="107"/>
        <v>70.875</v>
      </c>
      <c r="V684" s="20">
        <f t="shared" si="108"/>
        <v>71.158333333333346</v>
      </c>
      <c r="W684" s="20">
        <f t="shared" si="109"/>
        <v>71.087500000000006</v>
      </c>
    </row>
    <row r="685" spans="1:23" ht="13.5" x14ac:dyDescent="0.25">
      <c r="A685" s="3">
        <v>43003</v>
      </c>
      <c r="B685" s="2">
        <v>5.8526999999999996</v>
      </c>
      <c r="C685" s="2">
        <v>58.203685557139991</v>
      </c>
      <c r="D685" s="2">
        <v>4.3160741630327237E-2</v>
      </c>
      <c r="E685" s="2">
        <v>4.1858046715780514E-2</v>
      </c>
      <c r="F685" s="2">
        <v>5.8506799999999997</v>
      </c>
      <c r="G685" s="2">
        <v>5.8461499999999997</v>
      </c>
      <c r="H685" s="2">
        <v>5.8277699999999992</v>
      </c>
      <c r="I685" s="2">
        <v>5.5486780000000007</v>
      </c>
      <c r="J685" s="17">
        <v>4.6921789999999985</v>
      </c>
      <c r="K685" s="17" t="s">
        <v>55</v>
      </c>
      <c r="L685" s="17" t="s">
        <v>54</v>
      </c>
      <c r="M685" s="17" t="s">
        <v>47</v>
      </c>
      <c r="N685" s="20">
        <f t="shared" si="100"/>
        <v>50</v>
      </c>
      <c r="O685" s="20">
        <f t="shared" si="101"/>
        <v>100</v>
      </c>
      <c r="P685" s="20">
        <f t="shared" si="102"/>
        <v>50</v>
      </c>
      <c r="Q685" s="20">
        <f t="shared" si="103"/>
        <v>16.5</v>
      </c>
      <c r="R685" s="21">
        <f t="shared" si="104"/>
        <v>62.475000000000001</v>
      </c>
      <c r="S685" s="21">
        <f t="shared" si="105"/>
        <v>51.625</v>
      </c>
      <c r="T685" s="21">
        <f t="shared" si="106"/>
        <v>42.424999999999997</v>
      </c>
      <c r="U685" s="21">
        <f t="shared" si="107"/>
        <v>54.125</v>
      </c>
      <c r="V685" s="20">
        <f t="shared" si="108"/>
        <v>52.17499999999999</v>
      </c>
      <c r="W685" s="20">
        <f t="shared" si="109"/>
        <v>52.662499999999994</v>
      </c>
    </row>
    <row r="686" spans="1:23" ht="13.5" x14ac:dyDescent="0.25">
      <c r="A686" s="3">
        <v>43004</v>
      </c>
      <c r="B686" s="2">
        <v>5.8526999999999996</v>
      </c>
      <c r="C686" s="2">
        <v>58.203685557139991</v>
      </c>
      <c r="D686" s="2">
        <v>4.3175782573076305E-2</v>
      </c>
      <c r="E686" s="2">
        <v>3.5372615053318755E-2</v>
      </c>
      <c r="F686" s="2">
        <v>5.8627599999999997</v>
      </c>
      <c r="G686" s="2">
        <v>5.8471599999999988</v>
      </c>
      <c r="H686" s="2">
        <v>5.83331</v>
      </c>
      <c r="I686" s="2">
        <v>5.5582480000000025</v>
      </c>
      <c r="J686" s="17">
        <v>4.6985254999999979</v>
      </c>
      <c r="K686" s="17" t="s">
        <v>55</v>
      </c>
      <c r="L686" s="17" t="s">
        <v>54</v>
      </c>
      <c r="M686" s="17" t="s">
        <v>49</v>
      </c>
      <c r="N686" s="20">
        <f t="shared" si="100"/>
        <v>50</v>
      </c>
      <c r="O686" s="20">
        <f t="shared" si="101"/>
        <v>100</v>
      </c>
      <c r="P686" s="20">
        <f t="shared" si="102"/>
        <v>50</v>
      </c>
      <c r="Q686" s="20">
        <f t="shared" si="103"/>
        <v>16.5</v>
      </c>
      <c r="R686" s="21">
        <f t="shared" si="104"/>
        <v>62.475000000000001</v>
      </c>
      <c r="S686" s="21">
        <f t="shared" si="105"/>
        <v>51.625</v>
      </c>
      <c r="T686" s="21">
        <f t="shared" si="106"/>
        <v>42.424999999999997</v>
      </c>
      <c r="U686" s="21">
        <f t="shared" si="107"/>
        <v>54.125</v>
      </c>
      <c r="V686" s="20">
        <f t="shared" si="108"/>
        <v>52.17499999999999</v>
      </c>
      <c r="W686" s="20">
        <f t="shared" si="109"/>
        <v>52.662499999999994</v>
      </c>
    </row>
    <row r="687" spans="1:23" ht="13.5" x14ac:dyDescent="0.25">
      <c r="A687" s="3">
        <v>43005</v>
      </c>
      <c r="B687" s="2">
        <v>5.7923</v>
      </c>
      <c r="C687" s="2">
        <v>53.107428957229374</v>
      </c>
      <c r="D687" s="2">
        <v>4.7054509436219583E-2</v>
      </c>
      <c r="E687" s="2">
        <v>2.8091063869673034E-2</v>
      </c>
      <c r="F687" s="2">
        <v>5.8385999999999996</v>
      </c>
      <c r="G687" s="2">
        <v>5.8421299999999992</v>
      </c>
      <c r="H687" s="2">
        <v>5.8358299999999996</v>
      </c>
      <c r="I687" s="2">
        <v>5.5681200000000022</v>
      </c>
      <c r="J687" s="17">
        <v>4.7044689999999978</v>
      </c>
      <c r="K687" s="17" t="s">
        <v>55</v>
      </c>
      <c r="L687" s="17" t="s">
        <v>54</v>
      </c>
      <c r="M687" s="17" t="s">
        <v>47</v>
      </c>
      <c r="N687" s="20">
        <f t="shared" si="100"/>
        <v>50</v>
      </c>
      <c r="O687" s="20">
        <f t="shared" si="101"/>
        <v>100</v>
      </c>
      <c r="P687" s="20">
        <f t="shared" si="102"/>
        <v>50</v>
      </c>
      <c r="Q687" s="20">
        <f t="shared" si="103"/>
        <v>16.5</v>
      </c>
      <c r="R687" s="21">
        <f t="shared" si="104"/>
        <v>62.475000000000001</v>
      </c>
      <c r="S687" s="21">
        <f t="shared" si="105"/>
        <v>51.625</v>
      </c>
      <c r="T687" s="21">
        <f t="shared" si="106"/>
        <v>42.424999999999997</v>
      </c>
      <c r="U687" s="21">
        <f t="shared" si="107"/>
        <v>54.125</v>
      </c>
      <c r="V687" s="20">
        <f t="shared" si="108"/>
        <v>52.17499999999999</v>
      </c>
      <c r="W687" s="20">
        <f t="shared" si="109"/>
        <v>52.662499999999994</v>
      </c>
    </row>
    <row r="688" spans="1:23" ht="13.5" x14ac:dyDescent="0.25">
      <c r="A688" s="3">
        <v>43006</v>
      </c>
      <c r="B688" s="2">
        <v>5.7923</v>
      </c>
      <c r="C688" s="2">
        <v>53.107428957229374</v>
      </c>
      <c r="D688" s="2">
        <v>4.2391922113198532E-2</v>
      </c>
      <c r="E688" s="2">
        <v>1.8432878486662269E-2</v>
      </c>
      <c r="F688" s="2">
        <v>5.8285400000000003</v>
      </c>
      <c r="G688" s="2">
        <v>5.8421299999999992</v>
      </c>
      <c r="H688" s="2">
        <v>5.8360849999999989</v>
      </c>
      <c r="I688" s="2">
        <v>5.5783960000000015</v>
      </c>
      <c r="J688" s="17">
        <v>4.7104124999999977</v>
      </c>
      <c r="K688" s="17" t="s">
        <v>51</v>
      </c>
      <c r="L688" s="17" t="s">
        <v>54</v>
      </c>
      <c r="M688" s="17" t="s">
        <v>53</v>
      </c>
      <c r="N688" s="20">
        <f t="shared" si="100"/>
        <v>50</v>
      </c>
      <c r="O688" s="20">
        <f t="shared" si="101"/>
        <v>100</v>
      </c>
      <c r="P688" s="20">
        <f t="shared" si="102"/>
        <v>50</v>
      </c>
      <c r="Q688" s="20">
        <f t="shared" si="103"/>
        <v>66.5</v>
      </c>
      <c r="R688" s="21">
        <f t="shared" si="104"/>
        <v>69.974999999999994</v>
      </c>
      <c r="S688" s="21">
        <f t="shared" si="105"/>
        <v>64.125</v>
      </c>
      <c r="T688" s="21">
        <f t="shared" si="106"/>
        <v>64.924999999999997</v>
      </c>
      <c r="U688" s="21">
        <f t="shared" si="107"/>
        <v>66.625</v>
      </c>
      <c r="V688" s="20">
        <f t="shared" si="108"/>
        <v>66.341666666666654</v>
      </c>
      <c r="W688" s="20">
        <f t="shared" si="109"/>
        <v>66.412499999999994</v>
      </c>
    </row>
    <row r="689" spans="1:23" ht="13.5" x14ac:dyDescent="0.25">
      <c r="A689" s="3">
        <v>43007</v>
      </c>
      <c r="B689" s="2">
        <v>5.7923</v>
      </c>
      <c r="C689" s="2">
        <v>53.107428957229374</v>
      </c>
      <c r="D689" s="2">
        <v>4.5994260568232193E-2</v>
      </c>
      <c r="E689" s="2">
        <v>2.6056469053544664E-3</v>
      </c>
      <c r="F689" s="2">
        <v>5.8164600000000002</v>
      </c>
      <c r="G689" s="2">
        <v>5.8370999999999986</v>
      </c>
      <c r="H689" s="2">
        <v>5.8373449999999991</v>
      </c>
      <c r="I689" s="2">
        <v>5.5914920000000015</v>
      </c>
      <c r="J689" s="17">
        <v>4.7163559999999976</v>
      </c>
      <c r="K689" s="17" t="s">
        <v>55</v>
      </c>
      <c r="L689" s="17" t="s">
        <v>54</v>
      </c>
      <c r="M689" s="17" t="s">
        <v>47</v>
      </c>
      <c r="N689" s="20">
        <f t="shared" si="100"/>
        <v>50</v>
      </c>
      <c r="O689" s="20">
        <f t="shared" si="101"/>
        <v>100</v>
      </c>
      <c r="P689" s="20">
        <f t="shared" si="102"/>
        <v>50</v>
      </c>
      <c r="Q689" s="20">
        <f t="shared" si="103"/>
        <v>16.5</v>
      </c>
      <c r="R689" s="21">
        <f t="shared" si="104"/>
        <v>62.475000000000001</v>
      </c>
      <c r="S689" s="21">
        <f t="shared" si="105"/>
        <v>51.625</v>
      </c>
      <c r="T689" s="21">
        <f t="shared" si="106"/>
        <v>42.424999999999997</v>
      </c>
      <c r="U689" s="21">
        <f t="shared" si="107"/>
        <v>54.125</v>
      </c>
      <c r="V689" s="20">
        <f t="shared" si="108"/>
        <v>52.17499999999999</v>
      </c>
      <c r="W689" s="20">
        <f t="shared" si="109"/>
        <v>52.662499999999994</v>
      </c>
    </row>
    <row r="690" spans="1:23" ht="13.5" x14ac:dyDescent="0.25">
      <c r="A690" s="3">
        <v>43010</v>
      </c>
      <c r="B690" s="2">
        <v>5.8426</v>
      </c>
      <c r="C690" s="2">
        <v>57.021569779452747</v>
      </c>
      <c r="D690" s="2">
        <v>5.2124363225956039E-2</v>
      </c>
      <c r="E690" s="2">
        <v>-9.8188884367895815E-3</v>
      </c>
      <c r="F690" s="2">
        <v>5.8144400000000003</v>
      </c>
      <c r="G690" s="2">
        <v>5.8325599999999991</v>
      </c>
      <c r="H690" s="2">
        <v>5.8423799999999995</v>
      </c>
      <c r="I690" s="2">
        <v>5.6066020000000014</v>
      </c>
      <c r="J690" s="17">
        <v>4.7224249999999977</v>
      </c>
      <c r="K690" s="17" t="s">
        <v>51</v>
      </c>
      <c r="L690" s="17" t="s">
        <v>54</v>
      </c>
      <c r="M690" s="17" t="s">
        <v>53</v>
      </c>
      <c r="N690" s="20">
        <f t="shared" si="100"/>
        <v>50</v>
      </c>
      <c r="O690" s="20">
        <f t="shared" si="101"/>
        <v>100</v>
      </c>
      <c r="P690" s="20">
        <f t="shared" si="102"/>
        <v>50</v>
      </c>
      <c r="Q690" s="20">
        <f t="shared" si="103"/>
        <v>66.5</v>
      </c>
      <c r="R690" s="21">
        <f t="shared" si="104"/>
        <v>69.974999999999994</v>
      </c>
      <c r="S690" s="21">
        <f t="shared" si="105"/>
        <v>64.125</v>
      </c>
      <c r="T690" s="21">
        <f t="shared" si="106"/>
        <v>64.924999999999997</v>
      </c>
      <c r="U690" s="21">
        <f t="shared" si="107"/>
        <v>66.625</v>
      </c>
      <c r="V690" s="20">
        <f t="shared" si="108"/>
        <v>66.341666666666654</v>
      </c>
      <c r="W690" s="20">
        <f t="shared" si="109"/>
        <v>66.412499999999994</v>
      </c>
    </row>
    <row r="691" spans="1:23" ht="13.5" x14ac:dyDescent="0.25">
      <c r="A691" s="3">
        <v>43011</v>
      </c>
      <c r="B691" s="2">
        <v>5.8727999999999998</v>
      </c>
      <c r="C691" s="2">
        <v>59.222357512736146</v>
      </c>
      <c r="D691" s="2">
        <v>3.9890405328435463E-2</v>
      </c>
      <c r="E691" s="2">
        <v>-1.5671743626053752E-2</v>
      </c>
      <c r="F691" s="2">
        <v>5.81846</v>
      </c>
      <c r="G691" s="2">
        <v>5.840609999999999</v>
      </c>
      <c r="H691" s="2">
        <v>5.846404999999999</v>
      </c>
      <c r="I691" s="2">
        <v>5.6223160000000005</v>
      </c>
      <c r="J691" s="17">
        <v>4.7288719999999973</v>
      </c>
      <c r="K691" s="17" t="s">
        <v>51</v>
      </c>
      <c r="L691" s="17" t="s">
        <v>54</v>
      </c>
      <c r="M691" s="17" t="s">
        <v>52</v>
      </c>
      <c r="N691" s="20">
        <f t="shared" si="100"/>
        <v>50</v>
      </c>
      <c r="O691" s="20">
        <f t="shared" si="101"/>
        <v>100</v>
      </c>
      <c r="P691" s="20">
        <f t="shared" si="102"/>
        <v>50</v>
      </c>
      <c r="Q691" s="20">
        <f t="shared" si="103"/>
        <v>83.5</v>
      </c>
      <c r="R691" s="21">
        <f t="shared" si="104"/>
        <v>72.525000000000006</v>
      </c>
      <c r="S691" s="21">
        <f t="shared" si="105"/>
        <v>68.375</v>
      </c>
      <c r="T691" s="21">
        <f t="shared" si="106"/>
        <v>72.575000000000003</v>
      </c>
      <c r="U691" s="21">
        <f t="shared" si="107"/>
        <v>70.875</v>
      </c>
      <c r="V691" s="20">
        <f t="shared" si="108"/>
        <v>71.158333333333346</v>
      </c>
      <c r="W691" s="20">
        <f t="shared" si="109"/>
        <v>71.087500000000006</v>
      </c>
    </row>
    <row r="692" spans="1:23" ht="13.5" x14ac:dyDescent="0.25">
      <c r="A692" s="3">
        <v>43012</v>
      </c>
      <c r="B692" s="2">
        <v>5.8628</v>
      </c>
      <c r="C692" s="2">
        <v>58.160338543282606</v>
      </c>
      <c r="D692" s="2">
        <v>4.8258781273927909E-2</v>
      </c>
      <c r="E692" s="2">
        <v>-1.851810433093928E-2</v>
      </c>
      <c r="F692" s="2">
        <v>5.8325599999999991</v>
      </c>
      <c r="G692" s="2">
        <v>5.8355799999999984</v>
      </c>
      <c r="H692" s="2">
        <v>5.8474149999999998</v>
      </c>
      <c r="I692" s="2">
        <v>5.6388380000000007</v>
      </c>
      <c r="J692" s="17">
        <v>4.7350169999999965</v>
      </c>
      <c r="K692" s="17" t="s">
        <v>51</v>
      </c>
      <c r="L692" s="17" t="s">
        <v>54</v>
      </c>
      <c r="M692" s="17" t="s">
        <v>52</v>
      </c>
      <c r="N692" s="20">
        <f t="shared" si="100"/>
        <v>50</v>
      </c>
      <c r="O692" s="20">
        <f t="shared" si="101"/>
        <v>100</v>
      </c>
      <c r="P692" s="20">
        <f t="shared" si="102"/>
        <v>50</v>
      </c>
      <c r="Q692" s="20">
        <f t="shared" si="103"/>
        <v>83.5</v>
      </c>
      <c r="R692" s="21">
        <f t="shared" si="104"/>
        <v>72.525000000000006</v>
      </c>
      <c r="S692" s="21">
        <f t="shared" si="105"/>
        <v>68.375</v>
      </c>
      <c r="T692" s="21">
        <f t="shared" si="106"/>
        <v>72.575000000000003</v>
      </c>
      <c r="U692" s="21">
        <f t="shared" si="107"/>
        <v>70.875</v>
      </c>
      <c r="V692" s="20">
        <f t="shared" si="108"/>
        <v>71.158333333333346</v>
      </c>
      <c r="W692" s="20">
        <f t="shared" si="109"/>
        <v>71.087500000000006</v>
      </c>
    </row>
    <row r="693" spans="1:23" ht="13.5" x14ac:dyDescent="0.25">
      <c r="A693" s="3">
        <v>43013</v>
      </c>
      <c r="B693" s="2">
        <v>5.8426</v>
      </c>
      <c r="C693" s="2">
        <v>55.976655596560079</v>
      </c>
      <c r="D693" s="2">
        <v>4.5488605376249325E-2</v>
      </c>
      <c r="E693" s="2">
        <v>-1.91737633064861E-2</v>
      </c>
      <c r="F693" s="2">
        <v>5.8426200000000001</v>
      </c>
      <c r="G693" s="2">
        <v>5.8355799999999993</v>
      </c>
      <c r="H693" s="2">
        <v>5.8448949999999993</v>
      </c>
      <c r="I693" s="2">
        <v>5.6534440000000004</v>
      </c>
      <c r="J693" s="17">
        <v>4.7409349999999968</v>
      </c>
      <c r="K693" s="17" t="s">
        <v>55</v>
      </c>
      <c r="L693" s="17" t="s">
        <v>54</v>
      </c>
      <c r="M693" s="17" t="s">
        <v>49</v>
      </c>
      <c r="N693" s="20">
        <f t="shared" si="100"/>
        <v>50</v>
      </c>
      <c r="O693" s="20">
        <f t="shared" si="101"/>
        <v>100</v>
      </c>
      <c r="P693" s="20">
        <f t="shared" si="102"/>
        <v>50</v>
      </c>
      <c r="Q693" s="20">
        <f t="shared" si="103"/>
        <v>16.5</v>
      </c>
      <c r="R693" s="21">
        <f t="shared" si="104"/>
        <v>62.475000000000001</v>
      </c>
      <c r="S693" s="21">
        <f t="shared" si="105"/>
        <v>51.625</v>
      </c>
      <c r="T693" s="21">
        <f t="shared" si="106"/>
        <v>42.424999999999997</v>
      </c>
      <c r="U693" s="21">
        <f t="shared" si="107"/>
        <v>54.125</v>
      </c>
      <c r="V693" s="20">
        <f t="shared" si="108"/>
        <v>52.17499999999999</v>
      </c>
      <c r="W693" s="20">
        <f t="shared" si="109"/>
        <v>52.662499999999994</v>
      </c>
    </row>
    <row r="694" spans="1:23" ht="13.5" x14ac:dyDescent="0.25">
      <c r="A694" s="3">
        <v>43014</v>
      </c>
      <c r="B694" s="2">
        <v>5.8426</v>
      </c>
      <c r="C694" s="2">
        <v>55.976655596560079</v>
      </c>
      <c r="D694" s="2">
        <v>4.4353697133039383E-2</v>
      </c>
      <c r="E694" s="2">
        <v>-1.9603560412375192E-2</v>
      </c>
      <c r="F694" s="2">
        <v>5.8526800000000003</v>
      </c>
      <c r="G694" s="2">
        <v>5.8345699999999994</v>
      </c>
      <c r="H694" s="2">
        <v>5.839855</v>
      </c>
      <c r="I694" s="2">
        <v>5.6656320000000013</v>
      </c>
      <c r="J694" s="17">
        <v>4.7469034999999966</v>
      </c>
      <c r="K694" s="17" t="s">
        <v>55</v>
      </c>
      <c r="L694" s="17" t="s">
        <v>54</v>
      </c>
      <c r="M694" s="17" t="s">
        <v>49</v>
      </c>
      <c r="N694" s="20">
        <f t="shared" si="100"/>
        <v>50</v>
      </c>
      <c r="O694" s="20">
        <f t="shared" si="101"/>
        <v>100</v>
      </c>
      <c r="P694" s="20">
        <f t="shared" si="102"/>
        <v>50</v>
      </c>
      <c r="Q694" s="20">
        <f t="shared" si="103"/>
        <v>16.5</v>
      </c>
      <c r="R694" s="21">
        <f t="shared" si="104"/>
        <v>62.475000000000001</v>
      </c>
      <c r="S694" s="21">
        <f t="shared" si="105"/>
        <v>51.625</v>
      </c>
      <c r="T694" s="21">
        <f t="shared" si="106"/>
        <v>42.424999999999997</v>
      </c>
      <c r="U694" s="21">
        <f t="shared" si="107"/>
        <v>54.125</v>
      </c>
      <c r="V694" s="20">
        <f t="shared" si="108"/>
        <v>52.17499999999999</v>
      </c>
      <c r="W694" s="20">
        <f t="shared" si="109"/>
        <v>52.662499999999994</v>
      </c>
    </row>
    <row r="695" spans="1:23" ht="13.5" x14ac:dyDescent="0.25">
      <c r="A695" s="3">
        <v>43017</v>
      </c>
      <c r="B695" s="2">
        <v>5.8677999999999999</v>
      </c>
      <c r="C695" s="2">
        <v>58.244904334061303</v>
      </c>
      <c r="D695" s="2">
        <v>4.1207501818466774E-2</v>
      </c>
      <c r="E695" s="2">
        <v>-1.758458051996533E-2</v>
      </c>
      <c r="F695" s="2">
        <v>5.8577199999999996</v>
      </c>
      <c r="G695" s="2">
        <v>5.8360799999999999</v>
      </c>
      <c r="H695" s="2">
        <v>5.8411150000000003</v>
      </c>
      <c r="I695" s="2">
        <v>5.6802380000000019</v>
      </c>
      <c r="J695" s="17">
        <v>4.753123999999997</v>
      </c>
      <c r="K695" s="17" t="s">
        <v>51</v>
      </c>
      <c r="L695" s="17" t="s">
        <v>54</v>
      </c>
      <c r="M695" s="17" t="s">
        <v>52</v>
      </c>
      <c r="N695" s="20">
        <f t="shared" si="100"/>
        <v>50</v>
      </c>
      <c r="O695" s="20">
        <f t="shared" si="101"/>
        <v>100</v>
      </c>
      <c r="P695" s="20">
        <f t="shared" si="102"/>
        <v>50</v>
      </c>
      <c r="Q695" s="20">
        <f t="shared" si="103"/>
        <v>83.5</v>
      </c>
      <c r="R695" s="21">
        <f t="shared" si="104"/>
        <v>72.525000000000006</v>
      </c>
      <c r="S695" s="21">
        <f t="shared" si="105"/>
        <v>68.375</v>
      </c>
      <c r="T695" s="21">
        <f t="shared" si="106"/>
        <v>72.575000000000003</v>
      </c>
      <c r="U695" s="21">
        <f t="shared" si="107"/>
        <v>70.875</v>
      </c>
      <c r="V695" s="20">
        <f t="shared" si="108"/>
        <v>71.158333333333346</v>
      </c>
      <c r="W695" s="20">
        <f t="shared" si="109"/>
        <v>71.087500000000006</v>
      </c>
    </row>
    <row r="696" spans="1:23" ht="13.5" x14ac:dyDescent="0.25">
      <c r="A696" s="3">
        <v>43018</v>
      </c>
      <c r="B696" s="2">
        <v>5.8224999999999998</v>
      </c>
      <c r="C696" s="2">
        <v>52.962203289375523</v>
      </c>
      <c r="D696" s="2">
        <v>4.1456408602566164E-2</v>
      </c>
      <c r="E696" s="2">
        <v>-1.5398394433762225E-2</v>
      </c>
      <c r="F696" s="2">
        <v>5.8476600000000003</v>
      </c>
      <c r="G696" s="2">
        <v>5.8330599999999997</v>
      </c>
      <c r="H696" s="2">
        <v>5.8401100000000001</v>
      </c>
      <c r="I696" s="2">
        <v>5.6912180000000028</v>
      </c>
      <c r="J696" s="17">
        <v>4.7593194999999966</v>
      </c>
      <c r="K696" s="17" t="s">
        <v>51</v>
      </c>
      <c r="L696" s="17" t="s">
        <v>54</v>
      </c>
      <c r="M696" s="17" t="s">
        <v>53</v>
      </c>
      <c r="N696" s="20">
        <f t="shared" si="100"/>
        <v>50</v>
      </c>
      <c r="O696" s="20">
        <f t="shared" si="101"/>
        <v>100</v>
      </c>
      <c r="P696" s="20">
        <f t="shared" si="102"/>
        <v>50</v>
      </c>
      <c r="Q696" s="20">
        <f t="shared" si="103"/>
        <v>66.5</v>
      </c>
      <c r="R696" s="21">
        <f t="shared" si="104"/>
        <v>69.974999999999994</v>
      </c>
      <c r="S696" s="21">
        <f t="shared" si="105"/>
        <v>64.125</v>
      </c>
      <c r="T696" s="21">
        <f t="shared" si="106"/>
        <v>64.924999999999997</v>
      </c>
      <c r="U696" s="21">
        <f t="shared" si="107"/>
        <v>66.625</v>
      </c>
      <c r="V696" s="20">
        <f t="shared" si="108"/>
        <v>66.341666666666654</v>
      </c>
      <c r="W696" s="20">
        <f t="shared" si="109"/>
        <v>66.412499999999994</v>
      </c>
    </row>
    <row r="697" spans="1:23" ht="13.5" x14ac:dyDescent="0.25">
      <c r="A697" s="3">
        <v>43019</v>
      </c>
      <c r="B697" s="2">
        <v>5.8426</v>
      </c>
      <c r="C697" s="2">
        <v>54.916102210414877</v>
      </c>
      <c r="D697" s="2">
        <v>3.0741946298340928E-2</v>
      </c>
      <c r="E697" s="2">
        <v>-1.3461330130478451E-2</v>
      </c>
      <c r="F697" s="2">
        <v>5.8436200000000005</v>
      </c>
      <c r="G697" s="2">
        <v>5.8380899999999993</v>
      </c>
      <c r="H697" s="2">
        <v>5.840110000000001</v>
      </c>
      <c r="I697" s="2">
        <v>5.7026000000000021</v>
      </c>
      <c r="J697" s="17">
        <v>4.7656154999999965</v>
      </c>
      <c r="K697" s="17" t="s">
        <v>51</v>
      </c>
      <c r="L697" s="17" t="s">
        <v>50</v>
      </c>
      <c r="M697" s="17" t="s">
        <v>53</v>
      </c>
      <c r="N697" s="20">
        <f t="shared" si="100"/>
        <v>50</v>
      </c>
      <c r="O697" s="20">
        <f t="shared" si="101"/>
        <v>100</v>
      </c>
      <c r="P697" s="20">
        <f t="shared" si="102"/>
        <v>50</v>
      </c>
      <c r="Q697" s="20">
        <f t="shared" si="103"/>
        <v>83</v>
      </c>
      <c r="R697" s="21">
        <f t="shared" si="104"/>
        <v>72.45</v>
      </c>
      <c r="S697" s="21">
        <f t="shared" si="105"/>
        <v>68.25</v>
      </c>
      <c r="T697" s="21">
        <f t="shared" si="106"/>
        <v>72.349999999999994</v>
      </c>
      <c r="U697" s="21">
        <f t="shared" si="107"/>
        <v>70.75</v>
      </c>
      <c r="V697" s="20">
        <f t="shared" si="108"/>
        <v>71.016666666666666</v>
      </c>
      <c r="W697" s="20">
        <f t="shared" si="109"/>
        <v>70.949999999999989</v>
      </c>
    </row>
    <row r="698" spans="1:23" ht="13.5" x14ac:dyDescent="0.25">
      <c r="A698" s="3">
        <v>43020</v>
      </c>
      <c r="B698" s="2">
        <v>5.7923</v>
      </c>
      <c r="C698" s="2">
        <v>49.387346211785982</v>
      </c>
      <c r="D698" s="2">
        <v>2.5149795532372288E-2</v>
      </c>
      <c r="E698" s="2">
        <v>-1.1923581244055723E-2</v>
      </c>
      <c r="F698" s="2">
        <v>5.8335600000000003</v>
      </c>
      <c r="G698" s="2">
        <v>5.8380899999999993</v>
      </c>
      <c r="H698" s="2">
        <v>5.840110000000001</v>
      </c>
      <c r="I698" s="2">
        <v>5.7146900000000018</v>
      </c>
      <c r="J698" s="17">
        <v>4.7719114999999972</v>
      </c>
      <c r="K698" s="17" t="s">
        <v>51</v>
      </c>
      <c r="L698" s="17" t="s">
        <v>50</v>
      </c>
      <c r="M698" s="17" t="s">
        <v>53</v>
      </c>
      <c r="N698" s="20">
        <f t="shared" si="100"/>
        <v>50</v>
      </c>
      <c r="O698" s="20">
        <f t="shared" si="101"/>
        <v>100</v>
      </c>
      <c r="P698" s="20">
        <f t="shared" si="102"/>
        <v>50</v>
      </c>
      <c r="Q698" s="20">
        <f t="shared" si="103"/>
        <v>83</v>
      </c>
      <c r="R698" s="21">
        <f t="shared" si="104"/>
        <v>72.45</v>
      </c>
      <c r="S698" s="21">
        <f t="shared" si="105"/>
        <v>68.25</v>
      </c>
      <c r="T698" s="21">
        <f t="shared" si="106"/>
        <v>72.349999999999994</v>
      </c>
      <c r="U698" s="21">
        <f t="shared" si="107"/>
        <v>70.75</v>
      </c>
      <c r="V698" s="20">
        <f t="shared" si="108"/>
        <v>71.016666666666666</v>
      </c>
      <c r="W698" s="20">
        <f t="shared" si="109"/>
        <v>70.949999999999989</v>
      </c>
    </row>
    <row r="699" spans="1:23" ht="13.5" x14ac:dyDescent="0.25">
      <c r="A699" s="3">
        <v>43021</v>
      </c>
      <c r="B699" s="2">
        <v>5.8376000000000001</v>
      </c>
      <c r="C699" s="2">
        <v>53.889708961631015</v>
      </c>
      <c r="D699" s="2">
        <v>1.7126317917640854E-2</v>
      </c>
      <c r="E699" s="2">
        <v>-8.7877842272181886E-3</v>
      </c>
      <c r="F699" s="2">
        <v>5.8325600000000009</v>
      </c>
      <c r="G699" s="2">
        <v>5.8426199999999993</v>
      </c>
      <c r="H699" s="2">
        <v>5.8398599999999998</v>
      </c>
      <c r="I699" s="2">
        <v>5.7259720000000014</v>
      </c>
      <c r="J699" s="17">
        <v>4.7784339999999972</v>
      </c>
      <c r="K699" s="17" t="s">
        <v>51</v>
      </c>
      <c r="L699" s="17" t="s">
        <v>50</v>
      </c>
      <c r="M699" s="17" t="s">
        <v>53</v>
      </c>
      <c r="N699" s="20">
        <f t="shared" si="100"/>
        <v>50</v>
      </c>
      <c r="O699" s="20">
        <f t="shared" si="101"/>
        <v>100</v>
      </c>
      <c r="P699" s="20">
        <f t="shared" si="102"/>
        <v>50</v>
      </c>
      <c r="Q699" s="20">
        <f t="shared" si="103"/>
        <v>83</v>
      </c>
      <c r="R699" s="21">
        <f t="shared" si="104"/>
        <v>72.45</v>
      </c>
      <c r="S699" s="21">
        <f t="shared" si="105"/>
        <v>68.25</v>
      </c>
      <c r="T699" s="21">
        <f t="shared" si="106"/>
        <v>72.349999999999994</v>
      </c>
      <c r="U699" s="21">
        <f t="shared" si="107"/>
        <v>70.75</v>
      </c>
      <c r="V699" s="20">
        <f t="shared" si="108"/>
        <v>71.016666666666666</v>
      </c>
      <c r="W699" s="20">
        <f t="shared" si="109"/>
        <v>70.949999999999989</v>
      </c>
    </row>
    <row r="700" spans="1:23" ht="13.5" x14ac:dyDescent="0.25">
      <c r="A700" s="3">
        <v>43024</v>
      </c>
      <c r="B700" s="2">
        <v>5.7419000000000002</v>
      </c>
      <c r="C700" s="2">
        <v>44.818987456287601</v>
      </c>
      <c r="D700" s="2">
        <v>2.4956056904188451E-2</v>
      </c>
      <c r="E700" s="2">
        <v>-4.4692460395451324E-3</v>
      </c>
      <c r="F700" s="2">
        <v>5.8073800000000002</v>
      </c>
      <c r="G700" s="2">
        <v>5.8325499999999995</v>
      </c>
      <c r="H700" s="2">
        <v>5.8325550000000002</v>
      </c>
      <c r="I700" s="2">
        <v>5.7384640000000013</v>
      </c>
      <c r="J700" s="17">
        <v>4.784377499999998</v>
      </c>
      <c r="K700" s="17" t="s">
        <v>55</v>
      </c>
      <c r="L700" s="17" t="s">
        <v>54</v>
      </c>
      <c r="M700" s="17" t="s">
        <v>47</v>
      </c>
      <c r="N700" s="20">
        <f t="shared" si="100"/>
        <v>50</v>
      </c>
      <c r="O700" s="20">
        <f t="shared" si="101"/>
        <v>100</v>
      </c>
      <c r="P700" s="20">
        <f t="shared" si="102"/>
        <v>50</v>
      </c>
      <c r="Q700" s="20">
        <f t="shared" si="103"/>
        <v>16.5</v>
      </c>
      <c r="R700" s="21">
        <f t="shared" si="104"/>
        <v>62.475000000000001</v>
      </c>
      <c r="S700" s="21">
        <f t="shared" si="105"/>
        <v>51.625</v>
      </c>
      <c r="T700" s="21">
        <f t="shared" si="106"/>
        <v>42.424999999999997</v>
      </c>
      <c r="U700" s="21">
        <f t="shared" si="107"/>
        <v>54.125</v>
      </c>
      <c r="V700" s="20">
        <f t="shared" si="108"/>
        <v>52.17499999999999</v>
      </c>
      <c r="W700" s="20">
        <f t="shared" si="109"/>
        <v>52.662499999999994</v>
      </c>
    </row>
    <row r="701" spans="1:23" ht="13.5" x14ac:dyDescent="0.25">
      <c r="A701" s="3">
        <v>43025</v>
      </c>
      <c r="B701" s="2">
        <v>5.7369000000000003</v>
      </c>
      <c r="C701" s="2">
        <v>44.398505756628644</v>
      </c>
      <c r="D701" s="2">
        <v>3.6970170846307049E-2</v>
      </c>
      <c r="E701" s="2">
        <v>5.1481166881801182E-4</v>
      </c>
      <c r="F701" s="2">
        <v>5.7902600000000009</v>
      </c>
      <c r="G701" s="2">
        <v>5.8189599999999997</v>
      </c>
      <c r="H701" s="2">
        <v>5.8297850000000002</v>
      </c>
      <c r="I701" s="2">
        <v>5.7494460000000016</v>
      </c>
      <c r="J701" s="17">
        <v>4.7901699999999963</v>
      </c>
      <c r="K701" s="17" t="s">
        <v>55</v>
      </c>
      <c r="L701" s="17" t="s">
        <v>54</v>
      </c>
      <c r="M701" s="17" t="s">
        <v>47</v>
      </c>
      <c r="N701" s="20">
        <f t="shared" si="100"/>
        <v>50</v>
      </c>
      <c r="O701" s="20">
        <f t="shared" si="101"/>
        <v>100</v>
      </c>
      <c r="P701" s="20">
        <f t="shared" si="102"/>
        <v>50</v>
      </c>
      <c r="Q701" s="20">
        <f t="shared" si="103"/>
        <v>16.5</v>
      </c>
      <c r="R701" s="21">
        <f t="shared" si="104"/>
        <v>62.475000000000001</v>
      </c>
      <c r="S701" s="21">
        <f t="shared" si="105"/>
        <v>51.625</v>
      </c>
      <c r="T701" s="21">
        <f t="shared" si="106"/>
        <v>42.424999999999997</v>
      </c>
      <c r="U701" s="21">
        <f t="shared" si="107"/>
        <v>54.125</v>
      </c>
      <c r="V701" s="20">
        <f t="shared" si="108"/>
        <v>52.17499999999999</v>
      </c>
      <c r="W701" s="20">
        <f t="shared" si="109"/>
        <v>52.662499999999994</v>
      </c>
    </row>
    <row r="702" spans="1:23" ht="13.5" x14ac:dyDescent="0.25">
      <c r="A702" s="3">
        <v>43026</v>
      </c>
      <c r="B702" s="2">
        <v>5.7167000000000003</v>
      </c>
      <c r="C702" s="2">
        <v>42.657321665047007</v>
      </c>
      <c r="D702" s="2">
        <v>4.746817839815165E-2</v>
      </c>
      <c r="E702" s="2">
        <v>8.9450681902378884E-3</v>
      </c>
      <c r="F702" s="2">
        <v>5.7650799999999993</v>
      </c>
      <c r="G702" s="2">
        <v>5.8043500000000012</v>
      </c>
      <c r="H702" s="2">
        <v>5.8199650000000007</v>
      </c>
      <c r="I702" s="2">
        <v>5.7600240000000023</v>
      </c>
      <c r="J702" s="17">
        <v>4.7958364999999965</v>
      </c>
      <c r="K702" s="17" t="s">
        <v>55</v>
      </c>
      <c r="L702" s="17" t="s">
        <v>54</v>
      </c>
      <c r="M702" s="17" t="s">
        <v>47</v>
      </c>
      <c r="N702" s="20">
        <f t="shared" si="100"/>
        <v>50</v>
      </c>
      <c r="O702" s="20">
        <f t="shared" si="101"/>
        <v>100</v>
      </c>
      <c r="P702" s="20">
        <f t="shared" si="102"/>
        <v>50</v>
      </c>
      <c r="Q702" s="20">
        <f t="shared" si="103"/>
        <v>16.5</v>
      </c>
      <c r="R702" s="21">
        <f t="shared" si="104"/>
        <v>62.475000000000001</v>
      </c>
      <c r="S702" s="21">
        <f t="shared" si="105"/>
        <v>51.625</v>
      </c>
      <c r="T702" s="21">
        <f t="shared" si="106"/>
        <v>42.424999999999997</v>
      </c>
      <c r="U702" s="21">
        <f t="shared" si="107"/>
        <v>54.125</v>
      </c>
      <c r="V702" s="20">
        <f t="shared" si="108"/>
        <v>52.17499999999999</v>
      </c>
      <c r="W702" s="20">
        <f t="shared" si="109"/>
        <v>52.662499999999994</v>
      </c>
    </row>
    <row r="703" spans="1:23" ht="13.5" x14ac:dyDescent="0.25">
      <c r="A703" s="3">
        <v>43027</v>
      </c>
      <c r="B703" s="2">
        <v>5.7065999999999999</v>
      </c>
      <c r="C703" s="2">
        <v>41.775158080698226</v>
      </c>
      <c r="D703" s="2">
        <v>5.4457578293207298E-2</v>
      </c>
      <c r="E703" s="2">
        <v>1.8046808940507128E-2</v>
      </c>
      <c r="F703" s="2">
        <v>5.7479399999999998</v>
      </c>
      <c r="G703" s="2">
        <v>5.790750000000001</v>
      </c>
      <c r="H703" s="2">
        <v>5.8131649999999997</v>
      </c>
      <c r="I703" s="2">
        <v>5.7686860000000015</v>
      </c>
      <c r="J703" s="17">
        <v>4.8017039999999973</v>
      </c>
      <c r="K703" s="17" t="s">
        <v>55</v>
      </c>
      <c r="L703" s="17" t="s">
        <v>54</v>
      </c>
      <c r="M703" s="17" t="s">
        <v>47</v>
      </c>
      <c r="N703" s="20">
        <f t="shared" si="100"/>
        <v>50</v>
      </c>
      <c r="O703" s="20">
        <f t="shared" si="101"/>
        <v>100</v>
      </c>
      <c r="P703" s="20">
        <f t="shared" si="102"/>
        <v>50</v>
      </c>
      <c r="Q703" s="20">
        <f t="shared" si="103"/>
        <v>16.5</v>
      </c>
      <c r="R703" s="21">
        <f t="shared" si="104"/>
        <v>62.475000000000001</v>
      </c>
      <c r="S703" s="21">
        <f t="shared" si="105"/>
        <v>51.625</v>
      </c>
      <c r="T703" s="21">
        <f t="shared" si="106"/>
        <v>42.424999999999997</v>
      </c>
      <c r="U703" s="21">
        <f t="shared" si="107"/>
        <v>54.125</v>
      </c>
      <c r="V703" s="20">
        <f t="shared" si="108"/>
        <v>52.17499999999999</v>
      </c>
      <c r="W703" s="20">
        <f t="shared" si="109"/>
        <v>52.662499999999994</v>
      </c>
    </row>
    <row r="704" spans="1:23" ht="13.5" x14ac:dyDescent="0.25">
      <c r="A704" s="3">
        <v>43028</v>
      </c>
      <c r="B704" s="2">
        <v>5.7065999999999999</v>
      </c>
      <c r="C704" s="2">
        <v>41.775158080698226</v>
      </c>
      <c r="D704" s="2">
        <v>6.0862862219040359E-2</v>
      </c>
      <c r="E704" s="2">
        <v>2.6821418788752185E-2</v>
      </c>
      <c r="F704" s="2">
        <v>5.7217399999999996</v>
      </c>
      <c r="G704" s="2">
        <v>5.7771500000000007</v>
      </c>
      <c r="H704" s="2">
        <v>5.80586</v>
      </c>
      <c r="I704" s="2">
        <v>5.7742260000000014</v>
      </c>
      <c r="J704" s="17">
        <v>4.8076974999999962</v>
      </c>
      <c r="K704" s="17" t="s">
        <v>55</v>
      </c>
      <c r="L704" s="17" t="s">
        <v>54</v>
      </c>
      <c r="M704" s="17" t="s">
        <v>47</v>
      </c>
      <c r="N704" s="20">
        <f t="shared" si="100"/>
        <v>50</v>
      </c>
      <c r="O704" s="20">
        <f t="shared" si="101"/>
        <v>100</v>
      </c>
      <c r="P704" s="20">
        <f t="shared" si="102"/>
        <v>50</v>
      </c>
      <c r="Q704" s="20">
        <f t="shared" si="103"/>
        <v>16.5</v>
      </c>
      <c r="R704" s="21">
        <f t="shared" si="104"/>
        <v>62.475000000000001</v>
      </c>
      <c r="S704" s="21">
        <f t="shared" si="105"/>
        <v>51.625</v>
      </c>
      <c r="T704" s="21">
        <f t="shared" si="106"/>
        <v>42.424999999999997</v>
      </c>
      <c r="U704" s="21">
        <f t="shared" si="107"/>
        <v>54.125</v>
      </c>
      <c r="V704" s="20">
        <f t="shared" si="108"/>
        <v>52.17499999999999</v>
      </c>
      <c r="W704" s="20">
        <f t="shared" si="109"/>
        <v>52.662499999999994</v>
      </c>
    </row>
    <row r="705" spans="1:23" ht="13.5" x14ac:dyDescent="0.25">
      <c r="A705" s="3">
        <v>43031</v>
      </c>
      <c r="B705" s="2">
        <v>5.8426</v>
      </c>
      <c r="C705" s="2">
        <v>55.988807016033846</v>
      </c>
      <c r="D705" s="2">
        <v>6.054035974248162E-2</v>
      </c>
      <c r="E705" s="2">
        <v>3.5603781472655235E-2</v>
      </c>
      <c r="F705" s="2">
        <v>5.741880000000001</v>
      </c>
      <c r="G705" s="2">
        <v>5.7746300000000002</v>
      </c>
      <c r="H705" s="2">
        <v>5.8053550000000005</v>
      </c>
      <c r="I705" s="2">
        <v>5.780774000000001</v>
      </c>
      <c r="J705" s="17">
        <v>4.8143709999999968</v>
      </c>
      <c r="K705" s="17" t="s">
        <v>55</v>
      </c>
      <c r="L705" s="17" t="s">
        <v>54</v>
      </c>
      <c r="M705" s="17" t="s">
        <v>49</v>
      </c>
      <c r="N705" s="20">
        <f t="shared" si="100"/>
        <v>50</v>
      </c>
      <c r="O705" s="20">
        <f t="shared" si="101"/>
        <v>100</v>
      </c>
      <c r="P705" s="20">
        <f t="shared" si="102"/>
        <v>50</v>
      </c>
      <c r="Q705" s="20">
        <f t="shared" si="103"/>
        <v>16.5</v>
      </c>
      <c r="R705" s="21">
        <f t="shared" si="104"/>
        <v>62.475000000000001</v>
      </c>
      <c r="S705" s="21">
        <f t="shared" si="105"/>
        <v>51.625</v>
      </c>
      <c r="T705" s="21">
        <f t="shared" si="106"/>
        <v>42.424999999999997</v>
      </c>
      <c r="U705" s="21">
        <f t="shared" si="107"/>
        <v>54.125</v>
      </c>
      <c r="V705" s="20">
        <f t="shared" si="108"/>
        <v>52.17499999999999</v>
      </c>
      <c r="W705" s="20">
        <f t="shared" si="109"/>
        <v>52.662499999999994</v>
      </c>
    </row>
    <row r="706" spans="1:23" ht="13.5" x14ac:dyDescent="0.25">
      <c r="A706" s="3">
        <v>43032</v>
      </c>
      <c r="B706" s="2">
        <v>5.8426</v>
      </c>
      <c r="C706" s="2">
        <v>55.988807016033846</v>
      </c>
      <c r="D706" s="2">
        <v>5.2915716950391989E-2</v>
      </c>
      <c r="E706" s="2">
        <v>4.3811178701523568E-2</v>
      </c>
      <c r="F706" s="2">
        <v>5.76302</v>
      </c>
      <c r="G706" s="2">
        <v>5.7766400000000004</v>
      </c>
      <c r="H706" s="2">
        <v>5.8048500000000001</v>
      </c>
      <c r="I706" s="2">
        <v>5.7875220000000001</v>
      </c>
      <c r="J706" s="17">
        <v>4.8213214999999963</v>
      </c>
      <c r="K706" s="17" t="s">
        <v>55</v>
      </c>
      <c r="L706" s="17" t="s">
        <v>54</v>
      </c>
      <c r="M706" s="17" t="s">
        <v>49</v>
      </c>
      <c r="N706" s="20">
        <f t="shared" ref="N706:N769" si="110">IF(D706&lt;30,50, IF(D706&gt;70, 0, 25))</f>
        <v>50</v>
      </c>
      <c r="O706" s="20">
        <f t="shared" ref="O706:O769" si="111">IF(F706-E706&gt;0.02, 100, IF(F706-E706&lt;0,0,45))</f>
        <v>100</v>
      </c>
      <c r="P706" s="20">
        <f t="shared" ref="P706:P769" si="112">IF(G706-J706&gt;10,100,IF(G706-J706&gt;5,75, IF(G706-J706&gt;0,50,0)))</f>
        <v>50</v>
      </c>
      <c r="Q706" s="20">
        <f t="shared" ref="Q706:Q769" si="113">IF(M706="confirmed bullish", 34, IF(M706="bullish divergence",17, 0))+IF(K706="bullish",33,IF(K706="bearish",0,16.5))+IF(L706="strong",33,IF(L706="weak",0,16.5))</f>
        <v>16.5</v>
      </c>
      <c r="R706" s="21">
        <f t="shared" si="104"/>
        <v>62.475000000000001</v>
      </c>
      <c r="S706" s="21">
        <f t="shared" si="105"/>
        <v>51.625</v>
      </c>
      <c r="T706" s="21">
        <f t="shared" si="106"/>
        <v>42.424999999999997</v>
      </c>
      <c r="U706" s="21">
        <f t="shared" si="107"/>
        <v>54.125</v>
      </c>
      <c r="V706" s="20">
        <f t="shared" si="108"/>
        <v>52.17499999999999</v>
      </c>
      <c r="W706" s="20">
        <f t="shared" si="109"/>
        <v>52.662499999999994</v>
      </c>
    </row>
    <row r="707" spans="1:23" ht="13.5" x14ac:dyDescent="0.25">
      <c r="A707" s="3">
        <v>43033</v>
      </c>
      <c r="B707" s="2">
        <v>5.7923</v>
      </c>
      <c r="C707" s="2">
        <v>50.681821250781056</v>
      </c>
      <c r="D707" s="2">
        <v>5.2928139640915361E-2</v>
      </c>
      <c r="E707" s="2">
        <v>5.1804566095406158E-2</v>
      </c>
      <c r="F707" s="2">
        <v>5.7781400000000005</v>
      </c>
      <c r="G707" s="2">
        <v>5.771609999999999</v>
      </c>
      <c r="H707" s="2">
        <v>5.8048500000000001</v>
      </c>
      <c r="I707" s="2">
        <v>5.7931640000000009</v>
      </c>
      <c r="J707" s="17">
        <v>4.8282469999999957</v>
      </c>
      <c r="K707" s="17" t="s">
        <v>51</v>
      </c>
      <c r="L707" s="17" t="s">
        <v>54</v>
      </c>
      <c r="M707" s="17" t="s">
        <v>52</v>
      </c>
      <c r="N707" s="20">
        <f t="shared" si="110"/>
        <v>50</v>
      </c>
      <c r="O707" s="20">
        <f t="shared" si="111"/>
        <v>100</v>
      </c>
      <c r="P707" s="20">
        <f t="shared" si="112"/>
        <v>50</v>
      </c>
      <c r="Q707" s="20">
        <f t="shared" si="113"/>
        <v>83.5</v>
      </c>
      <c r="R707" s="21">
        <f t="shared" ref="R707:R770" si="114">0.35*N707+O707*0.35+P707*0.15+Q707*0.15</f>
        <v>72.525000000000006</v>
      </c>
      <c r="S707" s="21">
        <f t="shared" ref="S707:S770" si="115">N707*0.2+O707*0.2+P707*0.35+Q707*0.25</f>
        <v>68.375</v>
      </c>
      <c r="T707" s="21">
        <f t="shared" ref="T707:T770" si="116">N707*0.15+O707*0.15+P707*0.25+Q707*0.45</f>
        <v>72.575000000000003</v>
      </c>
      <c r="U707" s="21">
        <f t="shared" ref="U707:U770" si="117">0.25*SUM(N707:Q707)</f>
        <v>70.875</v>
      </c>
      <c r="V707" s="20">
        <f t="shared" ref="V707:V770" si="118">SUM(R707:T707)/3</f>
        <v>71.158333333333346</v>
      </c>
      <c r="W707" s="20">
        <f t="shared" ref="W707:W770" si="119">SUM(R707:U707)/4</f>
        <v>71.087500000000006</v>
      </c>
    </row>
    <row r="708" spans="1:23" ht="13.5" x14ac:dyDescent="0.25">
      <c r="A708" s="3">
        <v>43034</v>
      </c>
      <c r="B708" s="2">
        <v>5.7419000000000002</v>
      </c>
      <c r="C708" s="2">
        <v>45.97904918575788</v>
      </c>
      <c r="D708" s="2">
        <v>4.8902794003679695E-2</v>
      </c>
      <c r="E708" s="2">
        <v>5.8601930285241258E-2</v>
      </c>
      <c r="F708" s="2">
        <v>5.7852000000000006</v>
      </c>
      <c r="G708" s="2">
        <v>5.7665699999999998</v>
      </c>
      <c r="H708" s="2">
        <v>5.8023299999999995</v>
      </c>
      <c r="I708" s="2">
        <v>5.7977980000000002</v>
      </c>
      <c r="J708" s="17">
        <v>4.8349204999999955</v>
      </c>
      <c r="K708" s="17" t="s">
        <v>51</v>
      </c>
      <c r="L708" s="17" t="s">
        <v>54</v>
      </c>
      <c r="M708" s="17" t="s">
        <v>52</v>
      </c>
      <c r="N708" s="20">
        <f t="shared" si="110"/>
        <v>50</v>
      </c>
      <c r="O708" s="20">
        <f t="shared" si="111"/>
        <v>100</v>
      </c>
      <c r="P708" s="20">
        <f t="shared" si="112"/>
        <v>50</v>
      </c>
      <c r="Q708" s="20">
        <f t="shared" si="113"/>
        <v>83.5</v>
      </c>
      <c r="R708" s="21">
        <f t="shared" si="114"/>
        <v>72.525000000000006</v>
      </c>
      <c r="S708" s="21">
        <f t="shared" si="115"/>
        <v>68.375</v>
      </c>
      <c r="T708" s="21">
        <f t="shared" si="116"/>
        <v>72.575000000000003</v>
      </c>
      <c r="U708" s="21">
        <f t="shared" si="117"/>
        <v>70.875</v>
      </c>
      <c r="V708" s="20">
        <f t="shared" si="118"/>
        <v>71.158333333333346</v>
      </c>
      <c r="W708" s="20">
        <f t="shared" si="119"/>
        <v>71.087500000000006</v>
      </c>
    </row>
    <row r="709" spans="1:23" ht="13.5" x14ac:dyDescent="0.25">
      <c r="A709" s="3">
        <v>43035</v>
      </c>
      <c r="B709" s="2">
        <v>5.7267999999999999</v>
      </c>
      <c r="C709" s="2">
        <v>44.642510838347668</v>
      </c>
      <c r="D709" s="2">
        <v>5.385384464113141E-2</v>
      </c>
      <c r="E709" s="2">
        <v>6.2468359574188767E-2</v>
      </c>
      <c r="F709" s="2">
        <v>5.7892400000000004</v>
      </c>
      <c r="G709" s="2">
        <v>5.7554899999999991</v>
      </c>
      <c r="H709" s="2">
        <v>5.7990550000000001</v>
      </c>
      <c r="I709" s="2">
        <v>5.8015260000000026</v>
      </c>
      <c r="J709" s="17">
        <v>4.841795999999996</v>
      </c>
      <c r="K709" s="17" t="s">
        <v>55</v>
      </c>
      <c r="L709" s="17" t="s">
        <v>54</v>
      </c>
      <c r="M709" s="17" t="s">
        <v>49</v>
      </c>
      <c r="N709" s="20">
        <f t="shared" si="110"/>
        <v>50</v>
      </c>
      <c r="O709" s="20">
        <f t="shared" si="111"/>
        <v>100</v>
      </c>
      <c r="P709" s="20">
        <f t="shared" si="112"/>
        <v>50</v>
      </c>
      <c r="Q709" s="20">
        <f t="shared" si="113"/>
        <v>16.5</v>
      </c>
      <c r="R709" s="21">
        <f t="shared" si="114"/>
        <v>62.475000000000001</v>
      </c>
      <c r="S709" s="21">
        <f t="shared" si="115"/>
        <v>51.625</v>
      </c>
      <c r="T709" s="21">
        <f t="shared" si="116"/>
        <v>42.424999999999997</v>
      </c>
      <c r="U709" s="21">
        <f t="shared" si="117"/>
        <v>54.125</v>
      </c>
      <c r="V709" s="20">
        <f t="shared" si="118"/>
        <v>52.17499999999999</v>
      </c>
      <c r="W709" s="20">
        <f t="shared" si="119"/>
        <v>52.662499999999994</v>
      </c>
    </row>
    <row r="710" spans="1:23" ht="13.5" x14ac:dyDescent="0.25">
      <c r="A710" s="3">
        <v>43038</v>
      </c>
      <c r="B710" s="2">
        <v>5.7317999999999998</v>
      </c>
      <c r="C710" s="2">
        <v>45.21044365221973</v>
      </c>
      <c r="D710" s="2">
        <v>4.3288384660319146E-2</v>
      </c>
      <c r="E710" s="2">
        <v>6.4599168735582899E-2</v>
      </c>
      <c r="F710" s="2">
        <v>5.76708</v>
      </c>
      <c r="G710" s="2">
        <v>5.75448</v>
      </c>
      <c r="H710" s="2">
        <v>5.7935149999999993</v>
      </c>
      <c r="I710" s="2">
        <v>5.8049500000000025</v>
      </c>
      <c r="J710" s="17">
        <v>4.8484444999999958</v>
      </c>
      <c r="K710" s="17" t="s">
        <v>55</v>
      </c>
      <c r="L710" s="17" t="s">
        <v>54</v>
      </c>
      <c r="M710" s="17" t="s">
        <v>47</v>
      </c>
      <c r="N710" s="20">
        <f t="shared" si="110"/>
        <v>50</v>
      </c>
      <c r="O710" s="20">
        <f t="shared" si="111"/>
        <v>100</v>
      </c>
      <c r="P710" s="20">
        <f t="shared" si="112"/>
        <v>50</v>
      </c>
      <c r="Q710" s="20">
        <f t="shared" si="113"/>
        <v>16.5</v>
      </c>
      <c r="R710" s="21">
        <f t="shared" si="114"/>
        <v>62.475000000000001</v>
      </c>
      <c r="S710" s="21">
        <f t="shared" si="115"/>
        <v>51.625</v>
      </c>
      <c r="T710" s="21">
        <f t="shared" si="116"/>
        <v>42.424999999999997</v>
      </c>
      <c r="U710" s="21">
        <f t="shared" si="117"/>
        <v>54.125</v>
      </c>
      <c r="V710" s="20">
        <f t="shared" si="118"/>
        <v>52.17499999999999</v>
      </c>
      <c r="W710" s="20">
        <f t="shared" si="119"/>
        <v>52.662499999999994</v>
      </c>
    </row>
    <row r="711" spans="1:23" ht="13.5" x14ac:dyDescent="0.25">
      <c r="A711" s="3">
        <v>43039</v>
      </c>
      <c r="B711" s="2">
        <v>5.8426</v>
      </c>
      <c r="C711" s="2">
        <v>55.986521318972827</v>
      </c>
      <c r="D711" s="2">
        <v>2.5655749237627035E-2</v>
      </c>
      <c r="E711" s="2">
        <v>6.7903759516293682E-2</v>
      </c>
      <c r="F711" s="2">
        <v>5.76708</v>
      </c>
      <c r="G711" s="2">
        <v>5.7650499999999996</v>
      </c>
      <c r="H711" s="2">
        <v>5.7920050000000005</v>
      </c>
      <c r="I711" s="2">
        <v>5.8084760000000024</v>
      </c>
      <c r="J711" s="17">
        <v>4.8556719999999958</v>
      </c>
      <c r="K711" s="17" t="s">
        <v>55</v>
      </c>
      <c r="L711" s="17" t="s">
        <v>54</v>
      </c>
      <c r="M711" s="17" t="s">
        <v>54</v>
      </c>
      <c r="N711" s="20">
        <f t="shared" si="110"/>
        <v>50</v>
      </c>
      <c r="O711" s="20">
        <f t="shared" si="111"/>
        <v>100</v>
      </c>
      <c r="P711" s="20">
        <f t="shared" si="112"/>
        <v>50</v>
      </c>
      <c r="Q711" s="20">
        <f t="shared" si="113"/>
        <v>16.5</v>
      </c>
      <c r="R711" s="21">
        <f t="shared" si="114"/>
        <v>62.475000000000001</v>
      </c>
      <c r="S711" s="21">
        <f t="shared" si="115"/>
        <v>51.625</v>
      </c>
      <c r="T711" s="21">
        <f t="shared" si="116"/>
        <v>42.424999999999997</v>
      </c>
      <c r="U711" s="21">
        <f t="shared" si="117"/>
        <v>54.125</v>
      </c>
      <c r="V711" s="20">
        <f t="shared" si="118"/>
        <v>52.17499999999999</v>
      </c>
      <c r="W711" s="20">
        <f t="shared" si="119"/>
        <v>52.662499999999994</v>
      </c>
    </row>
    <row r="712" spans="1:23" ht="13.5" x14ac:dyDescent="0.25">
      <c r="A712" s="3">
        <v>43040</v>
      </c>
      <c r="B712" s="2">
        <v>5.7923</v>
      </c>
      <c r="C712" s="2">
        <v>51.075328290950601</v>
      </c>
      <c r="D712" s="2">
        <v>1.0962308388081432E-2</v>
      </c>
      <c r="E712" s="2">
        <v>6.5639189266438802E-2</v>
      </c>
      <c r="F712" s="2">
        <v>5.76708</v>
      </c>
      <c r="G712" s="2">
        <v>5.7726099999999994</v>
      </c>
      <c r="H712" s="2">
        <v>5.7884800000000007</v>
      </c>
      <c r="I712" s="2">
        <v>5.8106940000000034</v>
      </c>
      <c r="J712" s="17">
        <v>4.8626479999999956</v>
      </c>
      <c r="K712" s="17" t="s">
        <v>55</v>
      </c>
      <c r="L712" s="17" t="s">
        <v>54</v>
      </c>
      <c r="M712" s="17" t="s">
        <v>54</v>
      </c>
      <c r="N712" s="20">
        <f t="shared" si="110"/>
        <v>50</v>
      </c>
      <c r="O712" s="20">
        <f t="shared" si="111"/>
        <v>100</v>
      </c>
      <c r="P712" s="20">
        <f t="shared" si="112"/>
        <v>50</v>
      </c>
      <c r="Q712" s="20">
        <f t="shared" si="113"/>
        <v>16.5</v>
      </c>
      <c r="R712" s="21">
        <f t="shared" si="114"/>
        <v>62.475000000000001</v>
      </c>
      <c r="S712" s="21">
        <f t="shared" si="115"/>
        <v>51.625</v>
      </c>
      <c r="T712" s="21">
        <f t="shared" si="116"/>
        <v>42.424999999999997</v>
      </c>
      <c r="U712" s="21">
        <f t="shared" si="117"/>
        <v>54.125</v>
      </c>
      <c r="V712" s="20">
        <f t="shared" si="118"/>
        <v>52.17499999999999</v>
      </c>
      <c r="W712" s="20">
        <f t="shared" si="119"/>
        <v>52.662499999999994</v>
      </c>
    </row>
    <row r="713" spans="1:23" ht="13.5" x14ac:dyDescent="0.25">
      <c r="A713" s="3">
        <v>43041</v>
      </c>
      <c r="B713" s="2">
        <v>5.8426</v>
      </c>
      <c r="C713" s="2">
        <v>55.298247325281629</v>
      </c>
      <c r="D713" s="2">
        <v>-6.8158838260998778E-3</v>
      </c>
      <c r="E713" s="2">
        <v>6.5472343559204352E-2</v>
      </c>
      <c r="F713" s="2">
        <v>5.7872200000000005</v>
      </c>
      <c r="G713" s="2">
        <v>5.7862099999999987</v>
      </c>
      <c r="H713" s="2">
        <v>5.7884800000000007</v>
      </c>
      <c r="I713" s="2">
        <v>5.8106940000000034</v>
      </c>
      <c r="J713" s="17">
        <v>4.8692459999999951</v>
      </c>
      <c r="K713" s="17" t="s">
        <v>51</v>
      </c>
      <c r="L713" s="17" t="s">
        <v>54</v>
      </c>
      <c r="M713" s="17" t="s">
        <v>52</v>
      </c>
      <c r="N713" s="20">
        <f t="shared" si="110"/>
        <v>50</v>
      </c>
      <c r="O713" s="20">
        <f t="shared" si="111"/>
        <v>100</v>
      </c>
      <c r="P713" s="20">
        <f t="shared" si="112"/>
        <v>50</v>
      </c>
      <c r="Q713" s="20">
        <f t="shared" si="113"/>
        <v>83.5</v>
      </c>
      <c r="R713" s="21">
        <f t="shared" si="114"/>
        <v>72.525000000000006</v>
      </c>
      <c r="S713" s="21">
        <f t="shared" si="115"/>
        <v>68.375</v>
      </c>
      <c r="T713" s="21">
        <f t="shared" si="116"/>
        <v>72.575000000000003</v>
      </c>
      <c r="U713" s="21">
        <f t="shared" si="117"/>
        <v>70.875</v>
      </c>
      <c r="V713" s="20">
        <f t="shared" si="118"/>
        <v>71.158333333333346</v>
      </c>
      <c r="W713" s="20">
        <f t="shared" si="119"/>
        <v>71.087500000000006</v>
      </c>
    </row>
    <row r="714" spans="1:23" ht="13.5" x14ac:dyDescent="0.25">
      <c r="A714" s="3">
        <v>43042</v>
      </c>
      <c r="B714" s="2">
        <v>5.8677999999999999</v>
      </c>
      <c r="C714" s="2">
        <v>57.287356080166042</v>
      </c>
      <c r="D714" s="2">
        <v>-2.4083517226656248E-2</v>
      </c>
      <c r="E714" s="2">
        <v>6.6919946528728472E-2</v>
      </c>
      <c r="F714" s="2">
        <v>5.8154200000000005</v>
      </c>
      <c r="G714" s="2">
        <v>5.8023299999999995</v>
      </c>
      <c r="H714" s="2">
        <v>5.7897400000000001</v>
      </c>
      <c r="I714" s="2">
        <v>5.8132120000000018</v>
      </c>
      <c r="J714" s="17">
        <v>4.8760709999999952</v>
      </c>
      <c r="K714" s="17" t="s">
        <v>51</v>
      </c>
      <c r="L714" s="17" t="s">
        <v>54</v>
      </c>
      <c r="M714" s="17" t="s">
        <v>52</v>
      </c>
      <c r="N714" s="20">
        <f t="shared" si="110"/>
        <v>50</v>
      </c>
      <c r="O714" s="20">
        <f t="shared" si="111"/>
        <v>100</v>
      </c>
      <c r="P714" s="20">
        <f t="shared" si="112"/>
        <v>50</v>
      </c>
      <c r="Q714" s="20">
        <f t="shared" si="113"/>
        <v>83.5</v>
      </c>
      <c r="R714" s="21">
        <f t="shared" si="114"/>
        <v>72.525000000000006</v>
      </c>
      <c r="S714" s="21">
        <f t="shared" si="115"/>
        <v>68.375</v>
      </c>
      <c r="T714" s="21">
        <f t="shared" si="116"/>
        <v>72.575000000000003</v>
      </c>
      <c r="U714" s="21">
        <f t="shared" si="117"/>
        <v>70.875</v>
      </c>
      <c r="V714" s="20">
        <f t="shared" si="118"/>
        <v>71.158333333333346</v>
      </c>
      <c r="W714" s="20">
        <f t="shared" si="119"/>
        <v>71.087500000000006</v>
      </c>
    </row>
    <row r="715" spans="1:23" ht="13.5" x14ac:dyDescent="0.25">
      <c r="A715" s="3">
        <v>43045</v>
      </c>
      <c r="B715" s="2">
        <v>5.9936999999999996</v>
      </c>
      <c r="C715" s="2">
        <v>65.537946107163009</v>
      </c>
      <c r="D715" s="2">
        <v>-2.7577719837045045E-2</v>
      </c>
      <c r="E715" s="2">
        <v>6.8627512053878459E-2</v>
      </c>
      <c r="F715" s="2">
        <v>5.8677999999999999</v>
      </c>
      <c r="G715" s="2">
        <v>5.8174399999999995</v>
      </c>
      <c r="H715" s="2">
        <v>5.7960350000000016</v>
      </c>
      <c r="I715" s="2">
        <v>5.8167380000000017</v>
      </c>
      <c r="J715" s="17">
        <v>4.8838779999999948</v>
      </c>
      <c r="K715" s="17" t="s">
        <v>51</v>
      </c>
      <c r="L715" s="17" t="s">
        <v>54</v>
      </c>
      <c r="M715" s="17" t="s">
        <v>52</v>
      </c>
      <c r="N715" s="20">
        <f t="shared" si="110"/>
        <v>50</v>
      </c>
      <c r="O715" s="20">
        <f t="shared" si="111"/>
        <v>100</v>
      </c>
      <c r="P715" s="20">
        <f t="shared" si="112"/>
        <v>50</v>
      </c>
      <c r="Q715" s="20">
        <f t="shared" si="113"/>
        <v>83.5</v>
      </c>
      <c r="R715" s="21">
        <f t="shared" si="114"/>
        <v>72.525000000000006</v>
      </c>
      <c r="S715" s="21">
        <f t="shared" si="115"/>
        <v>68.375</v>
      </c>
      <c r="T715" s="21">
        <f t="shared" si="116"/>
        <v>72.575000000000003</v>
      </c>
      <c r="U715" s="21">
        <f t="shared" si="117"/>
        <v>70.875</v>
      </c>
      <c r="V715" s="20">
        <f t="shared" si="118"/>
        <v>71.158333333333346</v>
      </c>
      <c r="W715" s="20">
        <f t="shared" si="119"/>
        <v>71.087500000000006</v>
      </c>
    </row>
    <row r="716" spans="1:23" ht="13.5" x14ac:dyDescent="0.25">
      <c r="A716" s="3">
        <v>43046</v>
      </c>
      <c r="B716" s="2">
        <v>6.0441000000000003</v>
      </c>
      <c r="C716" s="2">
        <v>68.187179480307648</v>
      </c>
      <c r="D716" s="2">
        <v>-3.5456337610574984E-2</v>
      </c>
      <c r="E716" s="2">
        <v>7.1030435262594921E-2</v>
      </c>
      <c r="F716" s="2">
        <v>5.9081000000000001</v>
      </c>
      <c r="G716" s="2">
        <v>5.8375899999999996</v>
      </c>
      <c r="H716" s="2">
        <v>5.8071150000000005</v>
      </c>
      <c r="I716" s="2">
        <v>5.822782000000001</v>
      </c>
      <c r="J716" s="17">
        <v>4.891961999999995</v>
      </c>
      <c r="K716" s="17" t="s">
        <v>51</v>
      </c>
      <c r="L716" s="17" t="s">
        <v>54</v>
      </c>
      <c r="M716" s="17" t="s">
        <v>52</v>
      </c>
      <c r="N716" s="20">
        <f t="shared" si="110"/>
        <v>50</v>
      </c>
      <c r="O716" s="20">
        <f t="shared" si="111"/>
        <v>100</v>
      </c>
      <c r="P716" s="20">
        <f t="shared" si="112"/>
        <v>50</v>
      </c>
      <c r="Q716" s="20">
        <f t="shared" si="113"/>
        <v>83.5</v>
      </c>
      <c r="R716" s="21">
        <f t="shared" si="114"/>
        <v>72.525000000000006</v>
      </c>
      <c r="S716" s="21">
        <f t="shared" si="115"/>
        <v>68.375</v>
      </c>
      <c r="T716" s="21">
        <f t="shared" si="116"/>
        <v>72.575000000000003</v>
      </c>
      <c r="U716" s="21">
        <f t="shared" si="117"/>
        <v>70.875</v>
      </c>
      <c r="V716" s="20">
        <f t="shared" si="118"/>
        <v>71.158333333333346</v>
      </c>
      <c r="W716" s="20">
        <f t="shared" si="119"/>
        <v>71.087500000000006</v>
      </c>
    </row>
    <row r="717" spans="1:23" ht="13.5" x14ac:dyDescent="0.25">
      <c r="A717" s="3">
        <v>43047</v>
      </c>
      <c r="B717" s="2">
        <v>6.17</v>
      </c>
      <c r="C717" s="2">
        <v>73.638784352389791</v>
      </c>
      <c r="D717" s="2">
        <v>-6.0585666776610481E-2</v>
      </c>
      <c r="E717" s="2">
        <v>7.4366066605596554E-2</v>
      </c>
      <c r="F717" s="2">
        <v>5.9836399999999994</v>
      </c>
      <c r="G717" s="2">
        <v>5.8753599999999997</v>
      </c>
      <c r="H717" s="2">
        <v>5.8234849999999998</v>
      </c>
      <c r="I717" s="2">
        <v>5.8313440000000005</v>
      </c>
      <c r="J717" s="17">
        <v>4.900901999999995</v>
      </c>
      <c r="K717" s="17" t="s">
        <v>51</v>
      </c>
      <c r="L717" s="17" t="s">
        <v>54</v>
      </c>
      <c r="M717" s="17" t="s">
        <v>52</v>
      </c>
      <c r="N717" s="20">
        <f t="shared" si="110"/>
        <v>50</v>
      </c>
      <c r="O717" s="20">
        <f t="shared" si="111"/>
        <v>100</v>
      </c>
      <c r="P717" s="20">
        <f t="shared" si="112"/>
        <v>50</v>
      </c>
      <c r="Q717" s="20">
        <f t="shared" si="113"/>
        <v>83.5</v>
      </c>
      <c r="R717" s="21">
        <f t="shared" si="114"/>
        <v>72.525000000000006</v>
      </c>
      <c r="S717" s="21">
        <f t="shared" si="115"/>
        <v>68.375</v>
      </c>
      <c r="T717" s="21">
        <f t="shared" si="116"/>
        <v>72.575000000000003</v>
      </c>
      <c r="U717" s="21">
        <f t="shared" si="117"/>
        <v>70.875</v>
      </c>
      <c r="V717" s="20">
        <f t="shared" si="118"/>
        <v>71.158333333333346</v>
      </c>
      <c r="W717" s="20">
        <f t="shared" si="119"/>
        <v>71.087500000000006</v>
      </c>
    </row>
    <row r="718" spans="1:23" ht="13.5" x14ac:dyDescent="0.25">
      <c r="A718" s="3">
        <v>43048</v>
      </c>
      <c r="B718" s="2">
        <v>6.17</v>
      </c>
      <c r="C718" s="2">
        <v>73.638784352389791</v>
      </c>
      <c r="D718" s="2">
        <v>-9.1641572342289201E-2</v>
      </c>
      <c r="E718" s="2">
        <v>7.7261946722236477E-2</v>
      </c>
      <c r="F718" s="2">
        <v>6.0491200000000003</v>
      </c>
      <c r="G718" s="2">
        <v>5.9181700000000008</v>
      </c>
      <c r="H718" s="2">
        <v>5.8423700000000007</v>
      </c>
      <c r="I718" s="2">
        <v>5.8390000000000013</v>
      </c>
      <c r="J718" s="17">
        <v>4.9096909999999943</v>
      </c>
      <c r="K718" s="17" t="s">
        <v>51</v>
      </c>
      <c r="L718" s="17" t="s">
        <v>54</v>
      </c>
      <c r="M718" s="17" t="s">
        <v>52</v>
      </c>
      <c r="N718" s="20">
        <f t="shared" si="110"/>
        <v>50</v>
      </c>
      <c r="O718" s="20">
        <f t="shared" si="111"/>
        <v>100</v>
      </c>
      <c r="P718" s="20">
        <f t="shared" si="112"/>
        <v>50</v>
      </c>
      <c r="Q718" s="20">
        <f t="shared" si="113"/>
        <v>83.5</v>
      </c>
      <c r="R718" s="21">
        <f t="shared" si="114"/>
        <v>72.525000000000006</v>
      </c>
      <c r="S718" s="21">
        <f t="shared" si="115"/>
        <v>68.375</v>
      </c>
      <c r="T718" s="21">
        <f t="shared" si="116"/>
        <v>72.575000000000003</v>
      </c>
      <c r="U718" s="21">
        <f t="shared" si="117"/>
        <v>70.875</v>
      </c>
      <c r="V718" s="20">
        <f t="shared" si="118"/>
        <v>71.158333333333346</v>
      </c>
      <c r="W718" s="20">
        <f t="shared" si="119"/>
        <v>71.087500000000006</v>
      </c>
    </row>
    <row r="719" spans="1:23" ht="13.5" x14ac:dyDescent="0.25">
      <c r="A719" s="3">
        <v>43049</v>
      </c>
      <c r="B719" s="2">
        <v>6.0693000000000001</v>
      </c>
      <c r="C719" s="2">
        <v>63.538526885983011</v>
      </c>
      <c r="D719" s="2">
        <v>-0.11467122402659768</v>
      </c>
      <c r="E719" s="2">
        <v>7.9484097433396406E-2</v>
      </c>
      <c r="F719" s="2">
        <v>6.0894199999999996</v>
      </c>
      <c r="G719" s="2">
        <v>5.95242</v>
      </c>
      <c r="H719" s="2">
        <v>5.853955</v>
      </c>
      <c r="I719" s="2">
        <v>5.8450440000000015</v>
      </c>
      <c r="J719" s="17">
        <v>4.9182534999999943</v>
      </c>
      <c r="K719" s="17" t="s">
        <v>51</v>
      </c>
      <c r="L719" s="17" t="s">
        <v>54</v>
      </c>
      <c r="M719" s="17" t="s">
        <v>52</v>
      </c>
      <c r="N719" s="20">
        <f t="shared" si="110"/>
        <v>50</v>
      </c>
      <c r="O719" s="20">
        <f t="shared" si="111"/>
        <v>100</v>
      </c>
      <c r="P719" s="20">
        <f t="shared" si="112"/>
        <v>50</v>
      </c>
      <c r="Q719" s="20">
        <f t="shared" si="113"/>
        <v>83.5</v>
      </c>
      <c r="R719" s="21">
        <f t="shared" si="114"/>
        <v>72.525000000000006</v>
      </c>
      <c r="S719" s="21">
        <f t="shared" si="115"/>
        <v>68.375</v>
      </c>
      <c r="T719" s="21">
        <f t="shared" si="116"/>
        <v>72.575000000000003</v>
      </c>
      <c r="U719" s="21">
        <f t="shared" si="117"/>
        <v>70.875</v>
      </c>
      <c r="V719" s="20">
        <f t="shared" si="118"/>
        <v>71.158333333333346</v>
      </c>
      <c r="W719" s="20">
        <f t="shared" si="119"/>
        <v>71.087500000000006</v>
      </c>
    </row>
    <row r="720" spans="1:23" ht="13.5" x14ac:dyDescent="0.25">
      <c r="A720" s="3">
        <v>43052</v>
      </c>
      <c r="B720" s="2">
        <v>6.0239000000000003</v>
      </c>
      <c r="C720" s="2">
        <v>59.571411860495367</v>
      </c>
      <c r="D720" s="2">
        <v>-0.13117854401827511</v>
      </c>
      <c r="E720" s="2">
        <v>7.9633383984334977E-2</v>
      </c>
      <c r="F720" s="2">
        <v>6.095460000000001</v>
      </c>
      <c r="G720" s="2">
        <v>5.98163</v>
      </c>
      <c r="H720" s="2">
        <v>5.868055</v>
      </c>
      <c r="I720" s="2">
        <v>5.8506840000000011</v>
      </c>
      <c r="J720" s="17">
        <v>4.9267149999999944</v>
      </c>
      <c r="K720" s="17" t="s">
        <v>51</v>
      </c>
      <c r="L720" s="17" t="s">
        <v>54</v>
      </c>
      <c r="M720" s="17" t="s">
        <v>52</v>
      </c>
      <c r="N720" s="20">
        <f t="shared" si="110"/>
        <v>50</v>
      </c>
      <c r="O720" s="20">
        <f t="shared" si="111"/>
        <v>100</v>
      </c>
      <c r="P720" s="20">
        <f t="shared" si="112"/>
        <v>50</v>
      </c>
      <c r="Q720" s="20">
        <f t="shared" si="113"/>
        <v>83.5</v>
      </c>
      <c r="R720" s="21">
        <f t="shared" si="114"/>
        <v>72.525000000000006</v>
      </c>
      <c r="S720" s="21">
        <f t="shared" si="115"/>
        <v>68.375</v>
      </c>
      <c r="T720" s="21">
        <f t="shared" si="116"/>
        <v>72.575000000000003</v>
      </c>
      <c r="U720" s="21">
        <f t="shared" si="117"/>
        <v>70.875</v>
      </c>
      <c r="V720" s="20">
        <f t="shared" si="118"/>
        <v>71.158333333333346</v>
      </c>
      <c r="W720" s="20">
        <f t="shared" si="119"/>
        <v>71.087500000000006</v>
      </c>
    </row>
    <row r="721" spans="1:23" ht="13.5" x14ac:dyDescent="0.25">
      <c r="A721" s="3">
        <v>43053</v>
      </c>
      <c r="B721" s="2">
        <v>6.0441000000000003</v>
      </c>
      <c r="C721" s="2">
        <v>60.745779850296991</v>
      </c>
      <c r="D721" s="2">
        <v>-0.13039563467821313</v>
      </c>
      <c r="E721" s="2">
        <v>7.4235309580933106E-2</v>
      </c>
      <c r="F721" s="2">
        <v>6.095460000000001</v>
      </c>
      <c r="G721" s="2">
        <v>6.0017800000000001</v>
      </c>
      <c r="H721" s="2">
        <v>5.8834150000000003</v>
      </c>
      <c r="I721" s="2">
        <v>5.8557200000000025</v>
      </c>
      <c r="J721" s="17">
        <v>4.9354284999999933</v>
      </c>
      <c r="K721" s="17" t="s">
        <v>55</v>
      </c>
      <c r="L721" s="17" t="s">
        <v>54</v>
      </c>
      <c r="M721" s="17" t="s">
        <v>54</v>
      </c>
      <c r="N721" s="20">
        <f t="shared" si="110"/>
        <v>50</v>
      </c>
      <c r="O721" s="20">
        <f t="shared" si="111"/>
        <v>100</v>
      </c>
      <c r="P721" s="20">
        <f t="shared" si="112"/>
        <v>50</v>
      </c>
      <c r="Q721" s="20">
        <f t="shared" si="113"/>
        <v>16.5</v>
      </c>
      <c r="R721" s="21">
        <f t="shared" si="114"/>
        <v>62.475000000000001</v>
      </c>
      <c r="S721" s="21">
        <f t="shared" si="115"/>
        <v>51.625</v>
      </c>
      <c r="T721" s="21">
        <f t="shared" si="116"/>
        <v>42.424999999999997</v>
      </c>
      <c r="U721" s="21">
        <f t="shared" si="117"/>
        <v>54.125</v>
      </c>
      <c r="V721" s="20">
        <f t="shared" si="118"/>
        <v>52.17499999999999</v>
      </c>
      <c r="W721" s="20">
        <f t="shared" si="119"/>
        <v>52.662499999999994</v>
      </c>
    </row>
    <row r="722" spans="1:23" ht="13.5" x14ac:dyDescent="0.25">
      <c r="A722" s="3">
        <v>43054</v>
      </c>
      <c r="B722" s="2">
        <v>6.0441000000000003</v>
      </c>
      <c r="C722" s="2">
        <v>60.745779850296991</v>
      </c>
      <c r="D722" s="2">
        <v>-0.13833101186559205</v>
      </c>
      <c r="E722" s="2">
        <v>7.0407140908024024E-2</v>
      </c>
      <c r="F722" s="2">
        <v>6.0702800000000003</v>
      </c>
      <c r="G722" s="2">
        <v>6.0269599999999999</v>
      </c>
      <c r="H722" s="2">
        <v>5.8997849999999996</v>
      </c>
      <c r="I722" s="2">
        <v>5.8597500000000018</v>
      </c>
      <c r="J722" s="17">
        <v>4.9442429999999939</v>
      </c>
      <c r="K722" s="17" t="s">
        <v>55</v>
      </c>
      <c r="L722" s="17" t="s">
        <v>54</v>
      </c>
      <c r="M722" s="17" t="s">
        <v>47</v>
      </c>
      <c r="N722" s="20">
        <f t="shared" si="110"/>
        <v>50</v>
      </c>
      <c r="O722" s="20">
        <f t="shared" si="111"/>
        <v>100</v>
      </c>
      <c r="P722" s="20">
        <f t="shared" si="112"/>
        <v>50</v>
      </c>
      <c r="Q722" s="20">
        <f t="shared" si="113"/>
        <v>16.5</v>
      </c>
      <c r="R722" s="21">
        <f t="shared" si="114"/>
        <v>62.475000000000001</v>
      </c>
      <c r="S722" s="21">
        <f t="shared" si="115"/>
        <v>51.625</v>
      </c>
      <c r="T722" s="21">
        <f t="shared" si="116"/>
        <v>42.424999999999997</v>
      </c>
      <c r="U722" s="21">
        <f t="shared" si="117"/>
        <v>54.125</v>
      </c>
      <c r="V722" s="20">
        <f t="shared" si="118"/>
        <v>52.17499999999999</v>
      </c>
      <c r="W722" s="20">
        <f t="shared" si="119"/>
        <v>52.662499999999994</v>
      </c>
    </row>
    <row r="723" spans="1:23" ht="13.5" x14ac:dyDescent="0.25">
      <c r="A723" s="3">
        <v>43055</v>
      </c>
      <c r="B723" s="2">
        <v>6.17</v>
      </c>
      <c r="C723" s="2">
        <v>67.557718730528535</v>
      </c>
      <c r="D723" s="2">
        <v>-0.14742874599398714</v>
      </c>
      <c r="E723" s="2">
        <v>6.8037125658372943E-2</v>
      </c>
      <c r="F723" s="2">
        <v>6.0702799999999995</v>
      </c>
      <c r="G723" s="2">
        <v>6.0597000000000003</v>
      </c>
      <c r="H723" s="2">
        <v>5.922955</v>
      </c>
      <c r="I723" s="2">
        <v>5.8652900000000026</v>
      </c>
      <c r="J723" s="17">
        <v>4.9539384999999934</v>
      </c>
      <c r="K723" s="17" t="s">
        <v>51</v>
      </c>
      <c r="L723" s="17" t="s">
        <v>54</v>
      </c>
      <c r="M723" s="17" t="s">
        <v>54</v>
      </c>
      <c r="N723" s="20">
        <f t="shared" si="110"/>
        <v>50</v>
      </c>
      <c r="O723" s="20">
        <f t="shared" si="111"/>
        <v>100</v>
      </c>
      <c r="P723" s="20">
        <f t="shared" si="112"/>
        <v>50</v>
      </c>
      <c r="Q723" s="20">
        <f t="shared" si="113"/>
        <v>49.5</v>
      </c>
      <c r="R723" s="21">
        <f t="shared" si="114"/>
        <v>67.424999999999997</v>
      </c>
      <c r="S723" s="21">
        <f t="shared" si="115"/>
        <v>59.875</v>
      </c>
      <c r="T723" s="21">
        <f t="shared" si="116"/>
        <v>57.275000000000006</v>
      </c>
      <c r="U723" s="21">
        <f t="shared" si="117"/>
        <v>62.375</v>
      </c>
      <c r="V723" s="20">
        <f t="shared" si="118"/>
        <v>61.524999999999999</v>
      </c>
      <c r="W723" s="20">
        <f t="shared" si="119"/>
        <v>61.737499999999997</v>
      </c>
    </row>
    <row r="724" spans="1:23" ht="13.5" x14ac:dyDescent="0.25">
      <c r="A724" s="3">
        <v>43056</v>
      </c>
      <c r="B724" s="2">
        <v>6.1951999999999998</v>
      </c>
      <c r="C724" s="2">
        <v>68.727504727786652</v>
      </c>
      <c r="D724" s="2">
        <v>-0.15459729841943659</v>
      </c>
      <c r="E724" s="2">
        <v>6.734156150041333E-2</v>
      </c>
      <c r="F724" s="2">
        <v>6.0954600000000001</v>
      </c>
      <c r="G724" s="2">
        <v>6.0924399999999999</v>
      </c>
      <c r="H724" s="2">
        <v>5.9473849999999997</v>
      </c>
      <c r="I724" s="2">
        <v>5.8703260000000013</v>
      </c>
      <c r="J724" s="17">
        <v>4.9637854999999931</v>
      </c>
      <c r="K724" s="17" t="s">
        <v>51</v>
      </c>
      <c r="L724" s="17" t="s">
        <v>54</v>
      </c>
      <c r="M724" s="17" t="s">
        <v>52</v>
      </c>
      <c r="N724" s="20">
        <f t="shared" si="110"/>
        <v>50</v>
      </c>
      <c r="O724" s="20">
        <f t="shared" si="111"/>
        <v>100</v>
      </c>
      <c r="P724" s="20">
        <f t="shared" si="112"/>
        <v>50</v>
      </c>
      <c r="Q724" s="20">
        <f t="shared" si="113"/>
        <v>83.5</v>
      </c>
      <c r="R724" s="21">
        <f t="shared" si="114"/>
        <v>72.525000000000006</v>
      </c>
      <c r="S724" s="21">
        <f t="shared" si="115"/>
        <v>68.375</v>
      </c>
      <c r="T724" s="21">
        <f t="shared" si="116"/>
        <v>72.575000000000003</v>
      </c>
      <c r="U724" s="21">
        <f t="shared" si="117"/>
        <v>70.875</v>
      </c>
      <c r="V724" s="20">
        <f t="shared" si="118"/>
        <v>71.158333333333346</v>
      </c>
      <c r="W724" s="20">
        <f t="shared" si="119"/>
        <v>71.087500000000006</v>
      </c>
    </row>
    <row r="725" spans="1:23" ht="13.5" x14ac:dyDescent="0.25">
      <c r="A725" s="3">
        <v>43059</v>
      </c>
      <c r="B725" s="2">
        <v>6.17</v>
      </c>
      <c r="C725" s="2">
        <v>66.15849736355807</v>
      </c>
      <c r="D725" s="2">
        <v>-0.14094704976792904</v>
      </c>
      <c r="E725" s="2">
        <v>6.8140083870881774E-2</v>
      </c>
      <c r="F725" s="2">
        <v>6.1246800000000006</v>
      </c>
      <c r="G725" s="2">
        <v>6.1100700000000003</v>
      </c>
      <c r="H725" s="2">
        <v>5.9637549999999999</v>
      </c>
      <c r="I725" s="2">
        <v>5.8768740000000017</v>
      </c>
      <c r="J725" s="17">
        <v>4.9735064999999929</v>
      </c>
      <c r="K725" s="17" t="s">
        <v>51</v>
      </c>
      <c r="L725" s="17" t="s">
        <v>54</v>
      </c>
      <c r="M725" s="17" t="s">
        <v>52</v>
      </c>
      <c r="N725" s="20">
        <f t="shared" si="110"/>
        <v>50</v>
      </c>
      <c r="O725" s="20">
        <f t="shared" si="111"/>
        <v>100</v>
      </c>
      <c r="P725" s="20">
        <f t="shared" si="112"/>
        <v>50</v>
      </c>
      <c r="Q725" s="20">
        <f t="shared" si="113"/>
        <v>83.5</v>
      </c>
      <c r="R725" s="21">
        <f t="shared" si="114"/>
        <v>72.525000000000006</v>
      </c>
      <c r="S725" s="21">
        <f t="shared" si="115"/>
        <v>68.375</v>
      </c>
      <c r="T725" s="21">
        <f t="shared" si="116"/>
        <v>72.575000000000003</v>
      </c>
      <c r="U725" s="21">
        <f t="shared" si="117"/>
        <v>70.875</v>
      </c>
      <c r="V725" s="20">
        <f t="shared" si="118"/>
        <v>71.158333333333346</v>
      </c>
      <c r="W725" s="20">
        <f t="shared" si="119"/>
        <v>71.087500000000006</v>
      </c>
    </row>
    <row r="726" spans="1:23" ht="13.5" x14ac:dyDescent="0.25">
      <c r="A726" s="3">
        <v>43060</v>
      </c>
      <c r="B726" s="2">
        <v>6.17</v>
      </c>
      <c r="C726" s="2">
        <v>66.15849736355807</v>
      </c>
      <c r="D726" s="2">
        <v>-0.12290144698093108</v>
      </c>
      <c r="E726" s="2">
        <v>7.0238019795597587E-2</v>
      </c>
      <c r="F726" s="2">
        <v>6.1498600000000012</v>
      </c>
      <c r="G726" s="2">
        <v>6.1226600000000007</v>
      </c>
      <c r="H726" s="2">
        <v>5.9801249999999992</v>
      </c>
      <c r="I726" s="2">
        <v>5.8834220000000013</v>
      </c>
      <c r="J726" s="17">
        <v>4.9828244999999933</v>
      </c>
      <c r="K726" s="17" t="s">
        <v>51</v>
      </c>
      <c r="L726" s="17" t="s">
        <v>54</v>
      </c>
      <c r="M726" s="17" t="s">
        <v>52</v>
      </c>
      <c r="N726" s="20">
        <f t="shared" si="110"/>
        <v>50</v>
      </c>
      <c r="O726" s="20">
        <f t="shared" si="111"/>
        <v>100</v>
      </c>
      <c r="P726" s="20">
        <f t="shared" si="112"/>
        <v>50</v>
      </c>
      <c r="Q726" s="20">
        <f t="shared" si="113"/>
        <v>83.5</v>
      </c>
      <c r="R726" s="21">
        <f t="shared" si="114"/>
        <v>72.525000000000006</v>
      </c>
      <c r="S726" s="21">
        <f t="shared" si="115"/>
        <v>68.375</v>
      </c>
      <c r="T726" s="21">
        <f t="shared" si="116"/>
        <v>72.575000000000003</v>
      </c>
      <c r="U726" s="21">
        <f t="shared" si="117"/>
        <v>70.875</v>
      </c>
      <c r="V726" s="20">
        <f t="shared" si="118"/>
        <v>71.158333333333346</v>
      </c>
      <c r="W726" s="20">
        <f t="shared" si="119"/>
        <v>71.087500000000006</v>
      </c>
    </row>
    <row r="727" spans="1:23" ht="13.5" x14ac:dyDescent="0.25">
      <c r="A727" s="3">
        <v>43061</v>
      </c>
      <c r="B727" s="2">
        <v>6.17</v>
      </c>
      <c r="C727" s="2">
        <v>66.15849736355807</v>
      </c>
      <c r="D727" s="2">
        <v>-8.9428094974241645E-2</v>
      </c>
      <c r="E727" s="2">
        <v>7.0418230777530122E-2</v>
      </c>
      <c r="F727" s="2">
        <v>6.1750400000000001</v>
      </c>
      <c r="G727" s="2">
        <v>6.1226600000000007</v>
      </c>
      <c r="H727" s="2">
        <v>5.9990100000000002</v>
      </c>
      <c r="I727" s="2">
        <v>5.8899700000000008</v>
      </c>
      <c r="J727" s="17">
        <v>4.9926209999999926</v>
      </c>
      <c r="K727" s="17" t="s">
        <v>51</v>
      </c>
      <c r="L727" s="17" t="s">
        <v>54</v>
      </c>
      <c r="M727" s="17" t="s">
        <v>52</v>
      </c>
      <c r="N727" s="20">
        <f t="shared" si="110"/>
        <v>50</v>
      </c>
      <c r="O727" s="20">
        <f t="shared" si="111"/>
        <v>100</v>
      </c>
      <c r="P727" s="20">
        <f t="shared" si="112"/>
        <v>50</v>
      </c>
      <c r="Q727" s="20">
        <f t="shared" si="113"/>
        <v>83.5</v>
      </c>
      <c r="R727" s="21">
        <f t="shared" si="114"/>
        <v>72.525000000000006</v>
      </c>
      <c r="S727" s="21">
        <f t="shared" si="115"/>
        <v>68.375</v>
      </c>
      <c r="T727" s="21">
        <f t="shared" si="116"/>
        <v>72.575000000000003</v>
      </c>
      <c r="U727" s="21">
        <f t="shared" si="117"/>
        <v>70.875</v>
      </c>
      <c r="V727" s="20">
        <f t="shared" si="118"/>
        <v>71.158333333333346</v>
      </c>
      <c r="W727" s="20">
        <f t="shared" si="119"/>
        <v>71.087500000000006</v>
      </c>
    </row>
    <row r="728" spans="1:23" ht="13.5" x14ac:dyDescent="0.25">
      <c r="A728" s="3">
        <v>43062</v>
      </c>
      <c r="B728" s="2">
        <v>6.17</v>
      </c>
      <c r="C728" s="2">
        <v>66.158497363558084</v>
      </c>
      <c r="D728" s="2">
        <v>-6.2183410695790364E-2</v>
      </c>
      <c r="E728" s="2">
        <v>6.9820008841793652E-2</v>
      </c>
      <c r="F728" s="2">
        <v>6.1750400000000001</v>
      </c>
      <c r="G728" s="2">
        <v>6.1226600000000007</v>
      </c>
      <c r="H728" s="2">
        <v>6.0204150000000007</v>
      </c>
      <c r="I728" s="2">
        <v>5.8975240000000007</v>
      </c>
      <c r="J728" s="17">
        <v>5.0020649999999929</v>
      </c>
      <c r="K728" s="17" t="s">
        <v>51</v>
      </c>
      <c r="L728" s="17" t="s">
        <v>54</v>
      </c>
      <c r="M728" s="17" t="s">
        <v>54</v>
      </c>
      <c r="N728" s="20">
        <f t="shared" si="110"/>
        <v>50</v>
      </c>
      <c r="O728" s="20">
        <f t="shared" si="111"/>
        <v>100</v>
      </c>
      <c r="P728" s="20">
        <f t="shared" si="112"/>
        <v>50</v>
      </c>
      <c r="Q728" s="20">
        <f t="shared" si="113"/>
        <v>49.5</v>
      </c>
      <c r="R728" s="21">
        <f t="shared" si="114"/>
        <v>67.424999999999997</v>
      </c>
      <c r="S728" s="21">
        <f t="shared" si="115"/>
        <v>59.875</v>
      </c>
      <c r="T728" s="21">
        <f t="shared" si="116"/>
        <v>57.275000000000006</v>
      </c>
      <c r="U728" s="21">
        <f t="shared" si="117"/>
        <v>62.375</v>
      </c>
      <c r="V728" s="20">
        <f t="shared" si="118"/>
        <v>61.524999999999999</v>
      </c>
      <c r="W728" s="20">
        <f t="shared" si="119"/>
        <v>61.737499999999997</v>
      </c>
    </row>
    <row r="729" spans="1:23" ht="13.5" x14ac:dyDescent="0.25">
      <c r="A729" s="3">
        <v>43063</v>
      </c>
      <c r="B729" s="2">
        <v>6.2053000000000003</v>
      </c>
      <c r="C729" s="2">
        <v>68.3850845027861</v>
      </c>
      <c r="D729" s="2">
        <v>-5.8236339985370478E-2</v>
      </c>
      <c r="E729" s="2">
        <v>6.5881091848099815E-2</v>
      </c>
      <c r="F729" s="2">
        <v>6.17706</v>
      </c>
      <c r="G729" s="2">
        <v>6.1362600000000009</v>
      </c>
      <c r="H729" s="2">
        <v>6.04434</v>
      </c>
      <c r="I729" s="2">
        <v>5.9047780000000021</v>
      </c>
      <c r="J729" s="17">
        <v>5.0116349999999921</v>
      </c>
      <c r="K729" s="17" t="s">
        <v>51</v>
      </c>
      <c r="L729" s="17" t="s">
        <v>54</v>
      </c>
      <c r="M729" s="17" t="s">
        <v>52</v>
      </c>
      <c r="N729" s="20">
        <f t="shared" si="110"/>
        <v>50</v>
      </c>
      <c r="O729" s="20">
        <f t="shared" si="111"/>
        <v>100</v>
      </c>
      <c r="P729" s="20">
        <f t="shared" si="112"/>
        <v>50</v>
      </c>
      <c r="Q729" s="20">
        <f t="shared" si="113"/>
        <v>83.5</v>
      </c>
      <c r="R729" s="21">
        <f t="shared" si="114"/>
        <v>72.525000000000006</v>
      </c>
      <c r="S729" s="21">
        <f t="shared" si="115"/>
        <v>68.375</v>
      </c>
      <c r="T729" s="21">
        <f t="shared" si="116"/>
        <v>72.575000000000003</v>
      </c>
      <c r="U729" s="21">
        <f t="shared" si="117"/>
        <v>70.875</v>
      </c>
      <c r="V729" s="20">
        <f t="shared" si="118"/>
        <v>71.158333333333346</v>
      </c>
      <c r="W729" s="20">
        <f t="shared" si="119"/>
        <v>71.087500000000006</v>
      </c>
    </row>
    <row r="730" spans="1:23" ht="13.5" x14ac:dyDescent="0.25">
      <c r="A730" s="3">
        <v>43066</v>
      </c>
      <c r="B730" s="2">
        <v>6.1448</v>
      </c>
      <c r="C730" s="2">
        <v>60.979805202654596</v>
      </c>
      <c r="D730" s="2">
        <v>-5.8533235126946082E-2</v>
      </c>
      <c r="E730" s="2">
        <v>6.3401828092169016E-2</v>
      </c>
      <c r="F730" s="2">
        <v>6.1720199999999998</v>
      </c>
      <c r="G730" s="2">
        <v>6.1483500000000006</v>
      </c>
      <c r="H730" s="2">
        <v>6.0649899999999999</v>
      </c>
      <c r="I730" s="2">
        <v>5.9099140000000014</v>
      </c>
      <c r="J730" s="17">
        <v>5.0202729999999924</v>
      </c>
      <c r="K730" s="17" t="s">
        <v>51</v>
      </c>
      <c r="L730" s="17" t="s">
        <v>54</v>
      </c>
      <c r="M730" s="17" t="s">
        <v>53</v>
      </c>
      <c r="N730" s="20">
        <f t="shared" si="110"/>
        <v>50</v>
      </c>
      <c r="O730" s="20">
        <f t="shared" si="111"/>
        <v>100</v>
      </c>
      <c r="P730" s="20">
        <f t="shared" si="112"/>
        <v>50</v>
      </c>
      <c r="Q730" s="20">
        <f t="shared" si="113"/>
        <v>66.5</v>
      </c>
      <c r="R730" s="21">
        <f t="shared" si="114"/>
        <v>69.974999999999994</v>
      </c>
      <c r="S730" s="21">
        <f t="shared" si="115"/>
        <v>64.125</v>
      </c>
      <c r="T730" s="21">
        <f t="shared" si="116"/>
        <v>64.924999999999997</v>
      </c>
      <c r="U730" s="21">
        <f t="shared" si="117"/>
        <v>66.625</v>
      </c>
      <c r="V730" s="20">
        <f t="shared" si="118"/>
        <v>66.341666666666654</v>
      </c>
      <c r="W730" s="20">
        <f t="shared" si="119"/>
        <v>66.412499999999994</v>
      </c>
    </row>
    <row r="731" spans="1:23" ht="13.5" x14ac:dyDescent="0.25">
      <c r="A731" s="3">
        <v>43067</v>
      </c>
      <c r="B731" s="2">
        <v>6.1398000000000001</v>
      </c>
      <c r="C731" s="2">
        <v>60.397702272710916</v>
      </c>
      <c r="D731" s="2">
        <v>-5.5998514965764912E-2</v>
      </c>
      <c r="E731" s="2">
        <v>6.3194987991347179E-2</v>
      </c>
      <c r="F731" s="2">
        <v>6.1659800000000002</v>
      </c>
      <c r="G731" s="2">
        <v>6.1579200000000007</v>
      </c>
      <c r="H731" s="2">
        <v>6.0798500000000004</v>
      </c>
      <c r="I731" s="2">
        <v>5.9168639999999995</v>
      </c>
      <c r="J731" s="17">
        <v>5.0286089999999923</v>
      </c>
      <c r="K731" s="17" t="s">
        <v>51</v>
      </c>
      <c r="L731" s="17" t="s">
        <v>54</v>
      </c>
      <c r="M731" s="17" t="s">
        <v>53</v>
      </c>
      <c r="N731" s="20">
        <f t="shared" si="110"/>
        <v>50</v>
      </c>
      <c r="O731" s="20">
        <f t="shared" si="111"/>
        <v>100</v>
      </c>
      <c r="P731" s="20">
        <f t="shared" si="112"/>
        <v>50</v>
      </c>
      <c r="Q731" s="20">
        <f t="shared" si="113"/>
        <v>66.5</v>
      </c>
      <c r="R731" s="21">
        <f t="shared" si="114"/>
        <v>69.974999999999994</v>
      </c>
      <c r="S731" s="21">
        <f t="shared" si="115"/>
        <v>64.125</v>
      </c>
      <c r="T731" s="21">
        <f t="shared" si="116"/>
        <v>64.924999999999997</v>
      </c>
      <c r="U731" s="21">
        <f t="shared" si="117"/>
        <v>66.625</v>
      </c>
      <c r="V731" s="20">
        <f t="shared" si="118"/>
        <v>66.341666666666654</v>
      </c>
      <c r="W731" s="20">
        <f t="shared" si="119"/>
        <v>66.412499999999994</v>
      </c>
    </row>
    <row r="732" spans="1:23" ht="13.5" x14ac:dyDescent="0.25">
      <c r="A732" s="3">
        <v>43068</v>
      </c>
      <c r="B732" s="2">
        <v>6.1398000000000001</v>
      </c>
      <c r="C732" s="2">
        <v>60.397702272710916</v>
      </c>
      <c r="D732" s="2">
        <v>-5.4465061677480442E-2</v>
      </c>
      <c r="E732" s="2">
        <v>6.1343655216981242E-2</v>
      </c>
      <c r="F732" s="2">
        <v>6.1599400000000006</v>
      </c>
      <c r="G732" s="2">
        <v>6.1674900000000008</v>
      </c>
      <c r="H732" s="2">
        <v>6.0972249999999999</v>
      </c>
      <c r="I732" s="2">
        <v>5.9213979999999991</v>
      </c>
      <c r="J732" s="17">
        <v>5.0371714999999924</v>
      </c>
      <c r="K732" s="17" t="s">
        <v>51</v>
      </c>
      <c r="L732" s="17" t="s">
        <v>54</v>
      </c>
      <c r="M732" s="17" t="s">
        <v>53</v>
      </c>
      <c r="N732" s="20">
        <f t="shared" si="110"/>
        <v>50</v>
      </c>
      <c r="O732" s="20">
        <f t="shared" si="111"/>
        <v>100</v>
      </c>
      <c r="P732" s="20">
        <f t="shared" si="112"/>
        <v>50</v>
      </c>
      <c r="Q732" s="20">
        <f t="shared" si="113"/>
        <v>66.5</v>
      </c>
      <c r="R732" s="21">
        <f t="shared" si="114"/>
        <v>69.974999999999994</v>
      </c>
      <c r="S732" s="21">
        <f t="shared" si="115"/>
        <v>64.125</v>
      </c>
      <c r="T732" s="21">
        <f t="shared" si="116"/>
        <v>64.924999999999997</v>
      </c>
      <c r="U732" s="21">
        <f t="shared" si="117"/>
        <v>66.625</v>
      </c>
      <c r="V732" s="20">
        <f t="shared" si="118"/>
        <v>66.341666666666654</v>
      </c>
      <c r="W732" s="20">
        <f t="shared" si="119"/>
        <v>66.412499999999994</v>
      </c>
    </row>
    <row r="733" spans="1:23" ht="13.5" x14ac:dyDescent="0.25">
      <c r="A733" s="3">
        <v>43069</v>
      </c>
      <c r="B733" s="2">
        <v>6.1398000000000001</v>
      </c>
      <c r="C733" s="2">
        <v>60.397702272710916</v>
      </c>
      <c r="D733" s="2">
        <v>-3.4364321218824045E-2</v>
      </c>
      <c r="E733" s="2">
        <v>5.3651642131205247E-2</v>
      </c>
      <c r="F733" s="2">
        <v>6.153900000000001</v>
      </c>
      <c r="G733" s="2">
        <v>6.1644700000000006</v>
      </c>
      <c r="H733" s="2">
        <v>6.1120849999999995</v>
      </c>
      <c r="I733" s="2">
        <v>5.9273419999999977</v>
      </c>
      <c r="J733" s="17">
        <v>5.0468419999999927</v>
      </c>
      <c r="K733" s="17" t="s">
        <v>51</v>
      </c>
      <c r="L733" s="17" t="s">
        <v>54</v>
      </c>
      <c r="M733" s="17" t="s">
        <v>53</v>
      </c>
      <c r="N733" s="20">
        <f t="shared" si="110"/>
        <v>50</v>
      </c>
      <c r="O733" s="20">
        <f t="shared" si="111"/>
        <v>100</v>
      </c>
      <c r="P733" s="20">
        <f t="shared" si="112"/>
        <v>50</v>
      </c>
      <c r="Q733" s="20">
        <f t="shared" si="113"/>
        <v>66.5</v>
      </c>
      <c r="R733" s="21">
        <f t="shared" si="114"/>
        <v>69.974999999999994</v>
      </c>
      <c r="S733" s="21">
        <f t="shared" si="115"/>
        <v>64.125</v>
      </c>
      <c r="T733" s="21">
        <f t="shared" si="116"/>
        <v>64.924999999999997</v>
      </c>
      <c r="U733" s="21">
        <f t="shared" si="117"/>
        <v>66.625</v>
      </c>
      <c r="V733" s="20">
        <f t="shared" si="118"/>
        <v>66.341666666666654</v>
      </c>
      <c r="W733" s="20">
        <f t="shared" si="119"/>
        <v>66.412499999999994</v>
      </c>
    </row>
    <row r="734" spans="1:23" ht="13.5" x14ac:dyDescent="0.25">
      <c r="A734" s="3">
        <v>43073</v>
      </c>
      <c r="B734" s="2">
        <v>6.0945</v>
      </c>
      <c r="C734" s="2">
        <v>54.509677690950724</v>
      </c>
      <c r="D734" s="2">
        <v>-1.0647623466671696E-2</v>
      </c>
      <c r="E734" s="2">
        <v>4.207558932623584E-2</v>
      </c>
      <c r="F734" s="2">
        <v>6.1317400000000006</v>
      </c>
      <c r="G734" s="2">
        <v>6.1544000000000008</v>
      </c>
      <c r="H734" s="2">
        <v>6.1234199999999985</v>
      </c>
      <c r="I734" s="2">
        <v>5.9321779999999968</v>
      </c>
      <c r="J734" s="17">
        <v>5.0555304999999926</v>
      </c>
      <c r="K734" s="17" t="s">
        <v>55</v>
      </c>
      <c r="L734" s="17" t="s">
        <v>54</v>
      </c>
      <c r="M734" s="17" t="s">
        <v>47</v>
      </c>
      <c r="N734" s="20">
        <f t="shared" si="110"/>
        <v>50</v>
      </c>
      <c r="O734" s="20">
        <f t="shared" si="111"/>
        <v>100</v>
      </c>
      <c r="P734" s="20">
        <f t="shared" si="112"/>
        <v>50</v>
      </c>
      <c r="Q734" s="20">
        <f t="shared" si="113"/>
        <v>16.5</v>
      </c>
      <c r="R734" s="21">
        <f t="shared" si="114"/>
        <v>62.475000000000001</v>
      </c>
      <c r="S734" s="21">
        <f t="shared" si="115"/>
        <v>51.625</v>
      </c>
      <c r="T734" s="21">
        <f t="shared" si="116"/>
        <v>42.424999999999997</v>
      </c>
      <c r="U734" s="21">
        <f t="shared" si="117"/>
        <v>54.125</v>
      </c>
      <c r="V734" s="20">
        <f t="shared" si="118"/>
        <v>52.17499999999999</v>
      </c>
      <c r="W734" s="20">
        <f t="shared" si="119"/>
        <v>52.662499999999994</v>
      </c>
    </row>
    <row r="735" spans="1:23" ht="13.5" x14ac:dyDescent="0.25">
      <c r="A735" s="3">
        <v>43074</v>
      </c>
      <c r="B735" s="2">
        <v>6.0945</v>
      </c>
      <c r="C735" s="2">
        <v>54.509677690950724</v>
      </c>
      <c r="D735" s="2">
        <v>5.3258305951757734E-3</v>
      </c>
      <c r="E735" s="2">
        <v>2.8812158065220531E-2</v>
      </c>
      <c r="F735" s="2">
        <v>6.1216799999999996</v>
      </c>
      <c r="G735" s="2">
        <v>6.1468499999999988</v>
      </c>
      <c r="H735" s="2">
        <v>6.1284599999999987</v>
      </c>
      <c r="I735" s="2">
        <v>5.937013999999996</v>
      </c>
      <c r="J735" s="17">
        <v>5.0643449999999923</v>
      </c>
      <c r="K735" s="17" t="s">
        <v>55</v>
      </c>
      <c r="L735" s="17" t="s">
        <v>54</v>
      </c>
      <c r="M735" s="17" t="s">
        <v>47</v>
      </c>
      <c r="N735" s="20">
        <f t="shared" si="110"/>
        <v>50</v>
      </c>
      <c r="O735" s="20">
        <f t="shared" si="111"/>
        <v>100</v>
      </c>
      <c r="P735" s="20">
        <f t="shared" si="112"/>
        <v>50</v>
      </c>
      <c r="Q735" s="20">
        <f t="shared" si="113"/>
        <v>16.5</v>
      </c>
      <c r="R735" s="21">
        <f t="shared" si="114"/>
        <v>62.475000000000001</v>
      </c>
      <c r="S735" s="21">
        <f t="shared" si="115"/>
        <v>51.625</v>
      </c>
      <c r="T735" s="21">
        <f t="shared" si="116"/>
        <v>42.424999999999997</v>
      </c>
      <c r="U735" s="21">
        <f t="shared" si="117"/>
        <v>54.125</v>
      </c>
      <c r="V735" s="20">
        <f t="shared" si="118"/>
        <v>52.17499999999999</v>
      </c>
      <c r="W735" s="20">
        <f t="shared" si="119"/>
        <v>52.662499999999994</v>
      </c>
    </row>
    <row r="736" spans="1:23" ht="13.5" x14ac:dyDescent="0.25">
      <c r="A736" s="3">
        <v>43075</v>
      </c>
      <c r="B736" s="2">
        <v>6.0945</v>
      </c>
      <c r="C736" s="2">
        <v>54.509677690950738</v>
      </c>
      <c r="D736" s="2">
        <v>1.8640350665340755E-2</v>
      </c>
      <c r="E736" s="2">
        <v>9.5589095632375321E-3</v>
      </c>
      <c r="F736" s="2">
        <v>6.1126199999999997</v>
      </c>
      <c r="G736" s="2">
        <v>6.1393000000000004</v>
      </c>
      <c r="H736" s="2">
        <v>6.1309799999999992</v>
      </c>
      <c r="I736" s="2">
        <v>5.9418499999999952</v>
      </c>
      <c r="J736" s="17">
        <v>5.0731594999999929</v>
      </c>
      <c r="K736" s="17" t="s">
        <v>55</v>
      </c>
      <c r="L736" s="17" t="s">
        <v>54</v>
      </c>
      <c r="M736" s="17" t="s">
        <v>47</v>
      </c>
      <c r="N736" s="20">
        <f t="shared" si="110"/>
        <v>50</v>
      </c>
      <c r="O736" s="20">
        <f t="shared" si="111"/>
        <v>100</v>
      </c>
      <c r="P736" s="20">
        <f t="shared" si="112"/>
        <v>50</v>
      </c>
      <c r="Q736" s="20">
        <f t="shared" si="113"/>
        <v>16.5</v>
      </c>
      <c r="R736" s="21">
        <f t="shared" si="114"/>
        <v>62.475000000000001</v>
      </c>
      <c r="S736" s="21">
        <f t="shared" si="115"/>
        <v>51.625</v>
      </c>
      <c r="T736" s="21">
        <f t="shared" si="116"/>
        <v>42.424999999999997</v>
      </c>
      <c r="U736" s="21">
        <f t="shared" si="117"/>
        <v>54.125</v>
      </c>
      <c r="V736" s="20">
        <f t="shared" si="118"/>
        <v>52.17499999999999</v>
      </c>
      <c r="W736" s="20">
        <f t="shared" si="119"/>
        <v>52.662499999999994</v>
      </c>
    </row>
    <row r="737" spans="1:23" ht="13.5" x14ac:dyDescent="0.25">
      <c r="A737" s="3">
        <v>43076</v>
      </c>
      <c r="B737" s="2">
        <v>6.1448</v>
      </c>
      <c r="C737" s="2">
        <v>59.92744187904848</v>
      </c>
      <c r="D737" s="2">
        <v>2.599400199478108E-2</v>
      </c>
      <c r="E737" s="2">
        <v>-9.0688892185943337E-3</v>
      </c>
      <c r="F737" s="2">
        <v>6.1136200000000001</v>
      </c>
      <c r="G737" s="2">
        <v>6.1367799999999999</v>
      </c>
      <c r="H737" s="2">
        <v>6.1297199999999989</v>
      </c>
      <c r="I737" s="2">
        <v>5.9488999999999956</v>
      </c>
      <c r="J737" s="17">
        <v>5.0822759999999931</v>
      </c>
      <c r="K737" s="17" t="s">
        <v>51</v>
      </c>
      <c r="L737" s="17" t="s">
        <v>54</v>
      </c>
      <c r="M737" s="17" t="s">
        <v>52</v>
      </c>
      <c r="N737" s="20">
        <f t="shared" si="110"/>
        <v>50</v>
      </c>
      <c r="O737" s="20">
        <f t="shared" si="111"/>
        <v>100</v>
      </c>
      <c r="P737" s="20">
        <f t="shared" si="112"/>
        <v>50</v>
      </c>
      <c r="Q737" s="20">
        <f t="shared" si="113"/>
        <v>83.5</v>
      </c>
      <c r="R737" s="21">
        <f t="shared" si="114"/>
        <v>72.525000000000006</v>
      </c>
      <c r="S737" s="21">
        <f t="shared" si="115"/>
        <v>68.375</v>
      </c>
      <c r="T737" s="21">
        <f t="shared" si="116"/>
        <v>72.575000000000003</v>
      </c>
      <c r="U737" s="21">
        <f t="shared" si="117"/>
        <v>70.875</v>
      </c>
      <c r="V737" s="20">
        <f t="shared" si="118"/>
        <v>71.158333333333346</v>
      </c>
      <c r="W737" s="20">
        <f t="shared" si="119"/>
        <v>71.087500000000006</v>
      </c>
    </row>
    <row r="738" spans="1:23" ht="13.5" x14ac:dyDescent="0.25">
      <c r="A738" s="3">
        <v>43077</v>
      </c>
      <c r="B738" s="2">
        <v>6.1348000000000003</v>
      </c>
      <c r="C738" s="2">
        <v>58.437365898377635</v>
      </c>
      <c r="D738" s="2">
        <v>3.2487102016482083E-2</v>
      </c>
      <c r="E738" s="2">
        <v>-2.9707498406711566E-2</v>
      </c>
      <c r="F738" s="2">
        <v>6.1126199999999997</v>
      </c>
      <c r="G738" s="2">
        <v>6.1332599999999999</v>
      </c>
      <c r="H738" s="2">
        <v>6.127959999999999</v>
      </c>
      <c r="I738" s="2">
        <v>5.9557499999999957</v>
      </c>
      <c r="J738" s="17">
        <v>5.0915439999999936</v>
      </c>
      <c r="K738" s="17" t="s">
        <v>51</v>
      </c>
      <c r="L738" s="17" t="s">
        <v>54</v>
      </c>
      <c r="M738" s="17" t="s">
        <v>53</v>
      </c>
      <c r="N738" s="20">
        <f t="shared" si="110"/>
        <v>50</v>
      </c>
      <c r="O738" s="20">
        <f t="shared" si="111"/>
        <v>100</v>
      </c>
      <c r="P738" s="20">
        <f t="shared" si="112"/>
        <v>50</v>
      </c>
      <c r="Q738" s="20">
        <f t="shared" si="113"/>
        <v>66.5</v>
      </c>
      <c r="R738" s="21">
        <f t="shared" si="114"/>
        <v>69.974999999999994</v>
      </c>
      <c r="S738" s="21">
        <f t="shared" si="115"/>
        <v>64.125</v>
      </c>
      <c r="T738" s="21">
        <f t="shared" si="116"/>
        <v>64.924999999999997</v>
      </c>
      <c r="U738" s="21">
        <f t="shared" si="117"/>
        <v>66.625</v>
      </c>
      <c r="V738" s="20">
        <f t="shared" si="118"/>
        <v>66.341666666666654</v>
      </c>
      <c r="W738" s="20">
        <f t="shared" si="119"/>
        <v>66.412499999999994</v>
      </c>
    </row>
    <row r="739" spans="1:23" ht="13.5" x14ac:dyDescent="0.25">
      <c r="A739" s="3">
        <v>43080</v>
      </c>
      <c r="B739" s="2">
        <v>6.0441000000000003</v>
      </c>
      <c r="C739" s="2">
        <v>47.018067528665547</v>
      </c>
      <c r="D739" s="2">
        <v>4.9754492608793832E-2</v>
      </c>
      <c r="E739" s="2">
        <v>-5.2921440590828941E-2</v>
      </c>
      <c r="F739" s="2">
        <v>6.1025400000000003</v>
      </c>
      <c r="G739" s="2">
        <v>6.1171400000000009</v>
      </c>
      <c r="H739" s="2">
        <v>6.1266999999999987</v>
      </c>
      <c r="I739" s="2">
        <v>5.960785999999997</v>
      </c>
      <c r="J739" s="17">
        <v>5.1003584999999925</v>
      </c>
      <c r="K739" s="17" t="s">
        <v>51</v>
      </c>
      <c r="L739" s="17" t="s">
        <v>54</v>
      </c>
      <c r="M739" s="17" t="s">
        <v>53</v>
      </c>
      <c r="N739" s="20">
        <f t="shared" si="110"/>
        <v>50</v>
      </c>
      <c r="O739" s="20">
        <f t="shared" si="111"/>
        <v>100</v>
      </c>
      <c r="P739" s="20">
        <f t="shared" si="112"/>
        <v>50</v>
      </c>
      <c r="Q739" s="20">
        <f t="shared" si="113"/>
        <v>66.5</v>
      </c>
      <c r="R739" s="21">
        <f t="shared" si="114"/>
        <v>69.974999999999994</v>
      </c>
      <c r="S739" s="21">
        <f t="shared" si="115"/>
        <v>64.125</v>
      </c>
      <c r="T739" s="21">
        <f t="shared" si="116"/>
        <v>64.924999999999997</v>
      </c>
      <c r="U739" s="21">
        <f t="shared" si="117"/>
        <v>66.625</v>
      </c>
      <c r="V739" s="20">
        <f t="shared" si="118"/>
        <v>66.341666666666654</v>
      </c>
      <c r="W739" s="20">
        <f t="shared" si="119"/>
        <v>66.412499999999994</v>
      </c>
    </row>
    <row r="740" spans="1:23" ht="13.5" x14ac:dyDescent="0.25">
      <c r="A740" s="3">
        <v>43081</v>
      </c>
      <c r="B740" s="2">
        <v>6.0441000000000003</v>
      </c>
      <c r="C740" s="2">
        <v>47.018067528665554</v>
      </c>
      <c r="D740" s="2">
        <v>5.5245416946260839E-2</v>
      </c>
      <c r="E740" s="2">
        <v>-7.5295210611013644E-2</v>
      </c>
      <c r="F740" s="2">
        <v>6.09246</v>
      </c>
      <c r="G740" s="2">
        <v>6.1070700000000002</v>
      </c>
      <c r="H740" s="2">
        <v>6.1277099999999987</v>
      </c>
      <c r="I740" s="2">
        <v>5.9648159999999963</v>
      </c>
      <c r="J740" s="17">
        <v>5.108971499999992</v>
      </c>
      <c r="K740" s="17" t="s">
        <v>51</v>
      </c>
      <c r="L740" s="17" t="s">
        <v>54</v>
      </c>
      <c r="M740" s="17" t="s">
        <v>53</v>
      </c>
      <c r="N740" s="20">
        <f t="shared" si="110"/>
        <v>50</v>
      </c>
      <c r="O740" s="20">
        <f t="shared" si="111"/>
        <v>100</v>
      </c>
      <c r="P740" s="20">
        <f t="shared" si="112"/>
        <v>50</v>
      </c>
      <c r="Q740" s="20">
        <f t="shared" si="113"/>
        <v>66.5</v>
      </c>
      <c r="R740" s="21">
        <f t="shared" si="114"/>
        <v>69.974999999999994</v>
      </c>
      <c r="S740" s="21">
        <f t="shared" si="115"/>
        <v>64.125</v>
      </c>
      <c r="T740" s="21">
        <f t="shared" si="116"/>
        <v>64.924999999999997</v>
      </c>
      <c r="U740" s="21">
        <f t="shared" si="117"/>
        <v>66.625</v>
      </c>
      <c r="V740" s="20">
        <f t="shared" si="118"/>
        <v>66.341666666666654</v>
      </c>
      <c r="W740" s="20">
        <f t="shared" si="119"/>
        <v>66.412499999999994</v>
      </c>
    </row>
    <row r="741" spans="1:23" ht="13.5" x14ac:dyDescent="0.25">
      <c r="A741" s="3">
        <v>43082</v>
      </c>
      <c r="B741" s="2">
        <v>6.0441000000000003</v>
      </c>
      <c r="C741" s="2">
        <v>47.018067528665554</v>
      </c>
      <c r="D741" s="2">
        <v>5.9296193370814265E-2</v>
      </c>
      <c r="E741" s="2">
        <v>-9.7935785722578939E-2</v>
      </c>
      <c r="F741" s="2">
        <v>6.0823800000000006</v>
      </c>
      <c r="G741" s="2">
        <v>6.0974999999999993</v>
      </c>
      <c r="H741" s="2">
        <v>6.1277099999999995</v>
      </c>
      <c r="I741" s="2">
        <v>5.9682419999999992</v>
      </c>
      <c r="J741" s="17">
        <v>5.1180374999999927</v>
      </c>
      <c r="K741" s="17" t="s">
        <v>51</v>
      </c>
      <c r="L741" s="17" t="s">
        <v>54</v>
      </c>
      <c r="M741" s="17" t="s">
        <v>53</v>
      </c>
      <c r="N741" s="20">
        <f t="shared" si="110"/>
        <v>50</v>
      </c>
      <c r="O741" s="20">
        <f t="shared" si="111"/>
        <v>100</v>
      </c>
      <c r="P741" s="20">
        <f t="shared" si="112"/>
        <v>50</v>
      </c>
      <c r="Q741" s="20">
        <f t="shared" si="113"/>
        <v>66.5</v>
      </c>
      <c r="R741" s="21">
        <f t="shared" si="114"/>
        <v>69.974999999999994</v>
      </c>
      <c r="S741" s="21">
        <f t="shared" si="115"/>
        <v>64.125</v>
      </c>
      <c r="T741" s="21">
        <f t="shared" si="116"/>
        <v>64.924999999999997</v>
      </c>
      <c r="U741" s="21">
        <f t="shared" si="117"/>
        <v>66.625</v>
      </c>
      <c r="V741" s="20">
        <f t="shared" si="118"/>
        <v>66.341666666666654</v>
      </c>
      <c r="W741" s="20">
        <f t="shared" si="119"/>
        <v>66.412499999999994</v>
      </c>
    </row>
    <row r="742" spans="1:23" ht="13.5" x14ac:dyDescent="0.25">
      <c r="A742" s="3">
        <v>43083</v>
      </c>
      <c r="B742" s="2">
        <v>6.0945</v>
      </c>
      <c r="C742" s="2">
        <v>53.345398763310413</v>
      </c>
      <c r="D742" s="2">
        <v>5.9151403465597774E-2</v>
      </c>
      <c r="E742" s="2">
        <v>-0.11964622382409532</v>
      </c>
      <c r="F742" s="2">
        <v>6.0723199999999995</v>
      </c>
      <c r="G742" s="2">
        <v>6.0929699999999993</v>
      </c>
      <c r="H742" s="2">
        <v>6.1302299999999992</v>
      </c>
      <c r="I742" s="2">
        <v>5.9728759999999985</v>
      </c>
      <c r="J742" s="17">
        <v>5.126423999999993</v>
      </c>
      <c r="K742" s="17" t="s">
        <v>51</v>
      </c>
      <c r="L742" s="17" t="s">
        <v>54</v>
      </c>
      <c r="M742" s="17" t="s">
        <v>53</v>
      </c>
      <c r="N742" s="20">
        <f t="shared" si="110"/>
        <v>50</v>
      </c>
      <c r="O742" s="20">
        <f t="shared" si="111"/>
        <v>100</v>
      </c>
      <c r="P742" s="20">
        <f t="shared" si="112"/>
        <v>50</v>
      </c>
      <c r="Q742" s="20">
        <f t="shared" si="113"/>
        <v>66.5</v>
      </c>
      <c r="R742" s="21">
        <f t="shared" si="114"/>
        <v>69.974999999999994</v>
      </c>
      <c r="S742" s="21">
        <f t="shared" si="115"/>
        <v>64.125</v>
      </c>
      <c r="T742" s="21">
        <f t="shared" si="116"/>
        <v>64.924999999999997</v>
      </c>
      <c r="U742" s="21">
        <f t="shared" si="117"/>
        <v>66.625</v>
      </c>
      <c r="V742" s="20">
        <f t="shared" si="118"/>
        <v>66.341666666666654</v>
      </c>
      <c r="W742" s="20">
        <f t="shared" si="119"/>
        <v>66.412499999999994</v>
      </c>
    </row>
    <row r="743" spans="1:23" ht="13.5" x14ac:dyDescent="0.25">
      <c r="A743" s="3">
        <v>43084</v>
      </c>
      <c r="B743" s="2">
        <v>6.0945</v>
      </c>
      <c r="C743" s="2">
        <v>53.345398763310413</v>
      </c>
      <c r="D743" s="2">
        <v>5.8880113329424333E-2</v>
      </c>
      <c r="E743" s="2">
        <v>-0.13497313149160059</v>
      </c>
      <c r="F743" s="2">
        <v>6.06426</v>
      </c>
      <c r="G743" s="2">
        <v>6.0884400000000003</v>
      </c>
      <c r="H743" s="2">
        <v>6.126455</v>
      </c>
      <c r="I743" s="2">
        <v>5.9779139999999984</v>
      </c>
      <c r="J743" s="17">
        <v>5.1335009999999919</v>
      </c>
      <c r="K743" s="17" t="s">
        <v>51</v>
      </c>
      <c r="L743" s="17" t="s">
        <v>54</v>
      </c>
      <c r="M743" s="17" t="s">
        <v>53</v>
      </c>
      <c r="N743" s="20">
        <f t="shared" si="110"/>
        <v>50</v>
      </c>
      <c r="O743" s="20">
        <f t="shared" si="111"/>
        <v>100</v>
      </c>
      <c r="P743" s="20">
        <f t="shared" si="112"/>
        <v>50</v>
      </c>
      <c r="Q743" s="20">
        <f t="shared" si="113"/>
        <v>66.5</v>
      </c>
      <c r="R743" s="21">
        <f t="shared" si="114"/>
        <v>69.974999999999994</v>
      </c>
      <c r="S743" s="21">
        <f t="shared" si="115"/>
        <v>64.125</v>
      </c>
      <c r="T743" s="21">
        <f t="shared" si="116"/>
        <v>64.924999999999997</v>
      </c>
      <c r="U743" s="21">
        <f t="shared" si="117"/>
        <v>66.625</v>
      </c>
      <c r="V743" s="20">
        <f t="shared" si="118"/>
        <v>66.341666666666654</v>
      </c>
      <c r="W743" s="20">
        <f t="shared" si="119"/>
        <v>66.412499999999994</v>
      </c>
    </row>
    <row r="744" spans="1:23" ht="13.5" x14ac:dyDescent="0.25">
      <c r="A744" s="3">
        <v>43087</v>
      </c>
      <c r="B744" s="2">
        <v>5.9936999999999996</v>
      </c>
      <c r="C744" s="2">
        <v>41.773742524028798</v>
      </c>
      <c r="D744" s="2">
        <v>5.901024084861195E-2</v>
      </c>
      <c r="E744" s="2">
        <v>-0.14554046564982412</v>
      </c>
      <c r="F744" s="2">
        <v>6.0541800000000006</v>
      </c>
      <c r="G744" s="2">
        <v>6.07836</v>
      </c>
      <c r="H744" s="2">
        <v>6.1163800000000004</v>
      </c>
      <c r="I744" s="2">
        <v>5.9809359999999989</v>
      </c>
      <c r="J744" s="17">
        <v>5.1404009999999927</v>
      </c>
      <c r="K744" s="17" t="s">
        <v>51</v>
      </c>
      <c r="L744" s="17" t="s">
        <v>54</v>
      </c>
      <c r="M744" s="17" t="s">
        <v>53</v>
      </c>
      <c r="N744" s="20">
        <f t="shared" si="110"/>
        <v>50</v>
      </c>
      <c r="O744" s="20">
        <f t="shared" si="111"/>
        <v>100</v>
      </c>
      <c r="P744" s="20">
        <f t="shared" si="112"/>
        <v>50</v>
      </c>
      <c r="Q744" s="20">
        <f t="shared" si="113"/>
        <v>66.5</v>
      </c>
      <c r="R744" s="21">
        <f t="shared" si="114"/>
        <v>69.974999999999994</v>
      </c>
      <c r="S744" s="21">
        <f t="shared" si="115"/>
        <v>64.125</v>
      </c>
      <c r="T744" s="21">
        <f t="shared" si="116"/>
        <v>64.924999999999997</v>
      </c>
      <c r="U744" s="21">
        <f t="shared" si="117"/>
        <v>66.625</v>
      </c>
      <c r="V744" s="20">
        <f t="shared" si="118"/>
        <v>66.341666666666654</v>
      </c>
      <c r="W744" s="20">
        <f t="shared" si="119"/>
        <v>66.412499999999994</v>
      </c>
    </row>
    <row r="745" spans="1:23" ht="13.5" x14ac:dyDescent="0.25">
      <c r="A745" s="3">
        <v>43088</v>
      </c>
      <c r="B745" s="2">
        <v>6.0391000000000004</v>
      </c>
      <c r="C745" s="2">
        <v>47.316815316181874</v>
      </c>
      <c r="D745" s="2">
        <v>5.6225466217221687E-2</v>
      </c>
      <c r="E745" s="2">
        <v>-0.15362535680783942</v>
      </c>
      <c r="F745" s="2">
        <v>6.0531800000000002</v>
      </c>
      <c r="G745" s="2">
        <v>6.0728199999999983</v>
      </c>
      <c r="H745" s="2">
        <v>6.1098349999999995</v>
      </c>
      <c r="I745" s="2">
        <v>5.984362</v>
      </c>
      <c r="J745" s="17">
        <v>5.148434999999993</v>
      </c>
      <c r="K745" s="17" t="s">
        <v>51</v>
      </c>
      <c r="L745" s="17" t="s">
        <v>54</v>
      </c>
      <c r="M745" s="17" t="s">
        <v>53</v>
      </c>
      <c r="N745" s="20">
        <f t="shared" si="110"/>
        <v>50</v>
      </c>
      <c r="O745" s="20">
        <f t="shared" si="111"/>
        <v>100</v>
      </c>
      <c r="P745" s="20">
        <f t="shared" si="112"/>
        <v>50</v>
      </c>
      <c r="Q745" s="20">
        <f t="shared" si="113"/>
        <v>66.5</v>
      </c>
      <c r="R745" s="21">
        <f t="shared" si="114"/>
        <v>69.974999999999994</v>
      </c>
      <c r="S745" s="21">
        <f t="shared" si="115"/>
        <v>64.125</v>
      </c>
      <c r="T745" s="21">
        <f t="shared" si="116"/>
        <v>64.924999999999997</v>
      </c>
      <c r="U745" s="21">
        <f t="shared" si="117"/>
        <v>66.625</v>
      </c>
      <c r="V745" s="20">
        <f t="shared" si="118"/>
        <v>66.341666666666654</v>
      </c>
      <c r="W745" s="20">
        <f t="shared" si="119"/>
        <v>66.412499999999994</v>
      </c>
    </row>
    <row r="746" spans="1:23" ht="13.5" x14ac:dyDescent="0.25">
      <c r="A746" s="3">
        <v>43089</v>
      </c>
      <c r="B746" s="2">
        <v>5.9936999999999996</v>
      </c>
      <c r="C746" s="2">
        <v>42.916896185885726</v>
      </c>
      <c r="D746" s="2">
        <v>5.7397218671634498E-2</v>
      </c>
      <c r="E746" s="2">
        <v>-0.14893908060745142</v>
      </c>
      <c r="F746" s="2">
        <v>6.0431000000000008</v>
      </c>
      <c r="G746" s="2">
        <v>6.0627399999999989</v>
      </c>
      <c r="H746" s="2">
        <v>6.1010200000000001</v>
      </c>
      <c r="I746" s="2">
        <v>5.9877859999999998</v>
      </c>
      <c r="J746" s="17">
        <v>5.1560654999999915</v>
      </c>
      <c r="K746" s="17" t="s">
        <v>51</v>
      </c>
      <c r="L746" s="17" t="s">
        <v>54</v>
      </c>
      <c r="M746" s="17" t="s">
        <v>53</v>
      </c>
      <c r="N746" s="20">
        <f t="shared" si="110"/>
        <v>50</v>
      </c>
      <c r="O746" s="20">
        <f t="shared" si="111"/>
        <v>100</v>
      </c>
      <c r="P746" s="20">
        <f t="shared" si="112"/>
        <v>50</v>
      </c>
      <c r="Q746" s="20">
        <f t="shared" si="113"/>
        <v>66.5</v>
      </c>
      <c r="R746" s="21">
        <f t="shared" si="114"/>
        <v>69.974999999999994</v>
      </c>
      <c r="S746" s="21">
        <f t="shared" si="115"/>
        <v>64.125</v>
      </c>
      <c r="T746" s="21">
        <f t="shared" si="116"/>
        <v>64.924999999999997</v>
      </c>
      <c r="U746" s="21">
        <f t="shared" si="117"/>
        <v>66.625</v>
      </c>
      <c r="V746" s="20">
        <f t="shared" si="118"/>
        <v>66.341666666666654</v>
      </c>
      <c r="W746" s="20">
        <f t="shared" si="119"/>
        <v>66.412499999999994</v>
      </c>
    </row>
    <row r="747" spans="1:23" ht="13.5" x14ac:dyDescent="0.25">
      <c r="A747" s="3">
        <v>43090</v>
      </c>
      <c r="B747" s="2">
        <v>5.9886999999999997</v>
      </c>
      <c r="C747" s="2">
        <v>42.448737803503747</v>
      </c>
      <c r="D747" s="2">
        <v>6.6918708843363817E-2</v>
      </c>
      <c r="E747" s="2">
        <v>-0.13655314457444936</v>
      </c>
      <c r="F747" s="2">
        <v>6.0219400000000007</v>
      </c>
      <c r="G747" s="2">
        <v>6.0471299999999992</v>
      </c>
      <c r="H747" s="2">
        <v>6.0919550000000005</v>
      </c>
      <c r="I747" s="2">
        <v>5.9907079999999997</v>
      </c>
      <c r="J747" s="17">
        <v>5.1637464999999931</v>
      </c>
      <c r="K747" s="17" t="s">
        <v>55</v>
      </c>
      <c r="L747" s="17" t="s">
        <v>54</v>
      </c>
      <c r="M747" s="17" t="s">
        <v>47</v>
      </c>
      <c r="N747" s="20">
        <f t="shared" si="110"/>
        <v>50</v>
      </c>
      <c r="O747" s="20">
        <f t="shared" si="111"/>
        <v>100</v>
      </c>
      <c r="P747" s="20">
        <f t="shared" si="112"/>
        <v>50</v>
      </c>
      <c r="Q747" s="20">
        <f t="shared" si="113"/>
        <v>16.5</v>
      </c>
      <c r="R747" s="21">
        <f t="shared" si="114"/>
        <v>62.475000000000001</v>
      </c>
      <c r="S747" s="21">
        <f t="shared" si="115"/>
        <v>51.625</v>
      </c>
      <c r="T747" s="21">
        <f t="shared" si="116"/>
        <v>42.424999999999997</v>
      </c>
      <c r="U747" s="21">
        <f t="shared" si="117"/>
        <v>54.125</v>
      </c>
      <c r="V747" s="20">
        <f t="shared" si="118"/>
        <v>52.17499999999999</v>
      </c>
      <c r="W747" s="20">
        <f t="shared" si="119"/>
        <v>52.662499999999994</v>
      </c>
    </row>
    <row r="748" spans="1:23" ht="13.5" x14ac:dyDescent="0.25">
      <c r="A748" s="3">
        <v>43091</v>
      </c>
      <c r="B748" s="2">
        <v>5.9634999999999998</v>
      </c>
      <c r="C748" s="2">
        <v>40.0759260516555</v>
      </c>
      <c r="D748" s="2">
        <v>7.5723081954052418E-2</v>
      </c>
      <c r="E748" s="2">
        <v>-0.11566502490661137</v>
      </c>
      <c r="F748" s="2">
        <v>5.9957399999999996</v>
      </c>
      <c r="G748" s="2">
        <v>6.0299999999999994</v>
      </c>
      <c r="H748" s="2">
        <v>6.0816299999999996</v>
      </c>
      <c r="I748" s="2">
        <v>5.9941320000000005</v>
      </c>
      <c r="J748" s="17">
        <v>5.1713014999999931</v>
      </c>
      <c r="K748" s="17" t="s">
        <v>55</v>
      </c>
      <c r="L748" s="17" t="s">
        <v>54</v>
      </c>
      <c r="M748" s="17" t="s">
        <v>47</v>
      </c>
      <c r="N748" s="20">
        <f t="shared" si="110"/>
        <v>50</v>
      </c>
      <c r="O748" s="20">
        <f t="shared" si="111"/>
        <v>100</v>
      </c>
      <c r="P748" s="20">
        <f t="shared" si="112"/>
        <v>50</v>
      </c>
      <c r="Q748" s="20">
        <f t="shared" si="113"/>
        <v>16.5</v>
      </c>
      <c r="R748" s="21">
        <f t="shared" si="114"/>
        <v>62.475000000000001</v>
      </c>
      <c r="S748" s="21">
        <f t="shared" si="115"/>
        <v>51.625</v>
      </c>
      <c r="T748" s="21">
        <f t="shared" si="116"/>
        <v>42.424999999999997</v>
      </c>
      <c r="U748" s="21">
        <f t="shared" si="117"/>
        <v>54.125</v>
      </c>
      <c r="V748" s="20">
        <f t="shared" si="118"/>
        <v>52.17499999999999</v>
      </c>
      <c r="W748" s="20">
        <f t="shared" si="119"/>
        <v>52.662499999999994</v>
      </c>
    </row>
    <row r="749" spans="1:23" ht="13.5" x14ac:dyDescent="0.25">
      <c r="A749" s="3">
        <v>43094</v>
      </c>
      <c r="B749" s="2">
        <v>5.9886999999999997</v>
      </c>
      <c r="C749" s="2">
        <v>43.478420878914868</v>
      </c>
      <c r="D749" s="2">
        <v>6.7889777901696924E-2</v>
      </c>
      <c r="E749" s="2">
        <v>-9.1160292652730693E-2</v>
      </c>
      <c r="F749" s="2">
        <v>5.9947400000000002</v>
      </c>
      <c r="G749" s="2">
        <v>6.0244599999999995</v>
      </c>
      <c r="H749" s="2">
        <v>6.0708000000000002</v>
      </c>
      <c r="I749" s="2">
        <v>5.9971539999999992</v>
      </c>
      <c r="J749" s="17">
        <v>5.1789824999999929</v>
      </c>
      <c r="K749" s="17" t="s">
        <v>51</v>
      </c>
      <c r="L749" s="17" t="s">
        <v>54</v>
      </c>
      <c r="M749" s="17" t="s">
        <v>53</v>
      </c>
      <c r="N749" s="20">
        <f t="shared" si="110"/>
        <v>50</v>
      </c>
      <c r="O749" s="20">
        <f t="shared" si="111"/>
        <v>100</v>
      </c>
      <c r="P749" s="20">
        <f t="shared" si="112"/>
        <v>50</v>
      </c>
      <c r="Q749" s="20">
        <f t="shared" si="113"/>
        <v>66.5</v>
      </c>
      <c r="R749" s="21">
        <f t="shared" si="114"/>
        <v>69.974999999999994</v>
      </c>
      <c r="S749" s="21">
        <f t="shared" si="115"/>
        <v>64.125</v>
      </c>
      <c r="T749" s="21">
        <f t="shared" si="116"/>
        <v>64.924999999999997</v>
      </c>
      <c r="U749" s="21">
        <f t="shared" si="117"/>
        <v>66.625</v>
      </c>
      <c r="V749" s="20">
        <f t="shared" si="118"/>
        <v>66.341666666666654</v>
      </c>
      <c r="W749" s="20">
        <f t="shared" si="119"/>
        <v>66.412499999999994</v>
      </c>
    </row>
    <row r="750" spans="1:23" ht="13.5" x14ac:dyDescent="0.25">
      <c r="A750" s="3">
        <v>43095</v>
      </c>
      <c r="B750" s="2">
        <v>5.9433999999999996</v>
      </c>
      <c r="C750" s="2">
        <v>39.172556001770033</v>
      </c>
      <c r="D750" s="2">
        <v>6.4965795776328328E-2</v>
      </c>
      <c r="E750" s="2">
        <v>-6.5175059174974834E-2</v>
      </c>
      <c r="F750" s="2">
        <v>5.9755999999999991</v>
      </c>
      <c r="G750" s="2">
        <v>6.0143899999999997</v>
      </c>
      <c r="H750" s="2">
        <v>6.0607299999999995</v>
      </c>
      <c r="I750" s="2">
        <v>6.0011840000000003</v>
      </c>
      <c r="J750" s="17">
        <v>5.186839999999993</v>
      </c>
      <c r="K750" s="17" t="s">
        <v>55</v>
      </c>
      <c r="L750" s="17" t="s">
        <v>54</v>
      </c>
      <c r="M750" s="17" t="s">
        <v>47</v>
      </c>
      <c r="N750" s="20">
        <f t="shared" si="110"/>
        <v>50</v>
      </c>
      <c r="O750" s="20">
        <f t="shared" si="111"/>
        <v>100</v>
      </c>
      <c r="P750" s="20">
        <f t="shared" si="112"/>
        <v>50</v>
      </c>
      <c r="Q750" s="20">
        <f t="shared" si="113"/>
        <v>16.5</v>
      </c>
      <c r="R750" s="21">
        <f t="shared" si="114"/>
        <v>62.475000000000001</v>
      </c>
      <c r="S750" s="21">
        <f t="shared" si="115"/>
        <v>51.625</v>
      </c>
      <c r="T750" s="21">
        <f t="shared" si="116"/>
        <v>42.424999999999997</v>
      </c>
      <c r="U750" s="21">
        <f t="shared" si="117"/>
        <v>54.125</v>
      </c>
      <c r="V750" s="20">
        <f t="shared" si="118"/>
        <v>52.17499999999999</v>
      </c>
      <c r="W750" s="20">
        <f t="shared" si="119"/>
        <v>52.662499999999994</v>
      </c>
    </row>
    <row r="751" spans="1:23" ht="13.5" x14ac:dyDescent="0.25">
      <c r="A751" s="3">
        <v>43096</v>
      </c>
      <c r="B751" s="2">
        <v>5.9433999999999996</v>
      </c>
      <c r="C751" s="2">
        <v>39.172556001770033</v>
      </c>
      <c r="D751" s="2">
        <v>6.3082153988346157E-2</v>
      </c>
      <c r="E751" s="2">
        <v>-3.9670617661316451E-2</v>
      </c>
      <c r="F751" s="2">
        <v>5.9655399999999998</v>
      </c>
      <c r="G751" s="2">
        <v>6.004319999999999</v>
      </c>
      <c r="H751" s="2">
        <v>6.0509099999999991</v>
      </c>
      <c r="I751" s="2">
        <v>6.0053140000000012</v>
      </c>
      <c r="J751" s="17">
        <v>5.1948989999999933</v>
      </c>
      <c r="K751" s="17" t="s">
        <v>55</v>
      </c>
      <c r="L751" s="17" t="s">
        <v>54</v>
      </c>
      <c r="M751" s="17" t="s">
        <v>47</v>
      </c>
      <c r="N751" s="20">
        <f t="shared" si="110"/>
        <v>50</v>
      </c>
      <c r="O751" s="20">
        <f t="shared" si="111"/>
        <v>100</v>
      </c>
      <c r="P751" s="20">
        <f t="shared" si="112"/>
        <v>50</v>
      </c>
      <c r="Q751" s="20">
        <f t="shared" si="113"/>
        <v>16.5</v>
      </c>
      <c r="R751" s="21">
        <f t="shared" si="114"/>
        <v>62.475000000000001</v>
      </c>
      <c r="S751" s="21">
        <f t="shared" si="115"/>
        <v>51.625</v>
      </c>
      <c r="T751" s="21">
        <f t="shared" si="116"/>
        <v>42.424999999999997</v>
      </c>
      <c r="U751" s="21">
        <f t="shared" si="117"/>
        <v>54.125</v>
      </c>
      <c r="V751" s="20">
        <f t="shared" si="118"/>
        <v>52.17499999999999</v>
      </c>
      <c r="W751" s="20">
        <f t="shared" si="119"/>
        <v>52.662499999999994</v>
      </c>
    </row>
    <row r="752" spans="1:23" ht="13.5" x14ac:dyDescent="0.25">
      <c r="A752" s="3">
        <v>43097</v>
      </c>
      <c r="B752" s="2">
        <v>5.9433999999999996</v>
      </c>
      <c r="C752" s="2">
        <v>39.172556001770033</v>
      </c>
      <c r="D752" s="2">
        <v>6.9788905818407798E-2</v>
      </c>
      <c r="E752" s="2">
        <v>-1.6219963788181281E-2</v>
      </c>
      <c r="F752" s="2">
        <v>5.95648</v>
      </c>
      <c r="G752" s="2">
        <v>5.989209999999999</v>
      </c>
      <c r="H752" s="2">
        <v>6.0410899999999987</v>
      </c>
      <c r="I752" s="2">
        <v>6.0098480000000016</v>
      </c>
      <c r="J752" s="17">
        <v>5.2027314999999934</v>
      </c>
      <c r="K752" s="17" t="s">
        <v>55</v>
      </c>
      <c r="L752" s="17" t="s">
        <v>54</v>
      </c>
      <c r="M752" s="17" t="s">
        <v>47</v>
      </c>
      <c r="N752" s="20">
        <f t="shared" si="110"/>
        <v>50</v>
      </c>
      <c r="O752" s="20">
        <f t="shared" si="111"/>
        <v>100</v>
      </c>
      <c r="P752" s="20">
        <f t="shared" si="112"/>
        <v>50</v>
      </c>
      <c r="Q752" s="20">
        <f t="shared" si="113"/>
        <v>16.5</v>
      </c>
      <c r="R752" s="21">
        <f t="shared" si="114"/>
        <v>62.475000000000001</v>
      </c>
      <c r="S752" s="21">
        <f t="shared" si="115"/>
        <v>51.625</v>
      </c>
      <c r="T752" s="21">
        <f t="shared" si="116"/>
        <v>42.424999999999997</v>
      </c>
      <c r="U752" s="21">
        <f t="shared" si="117"/>
        <v>54.125</v>
      </c>
      <c r="V752" s="20">
        <f t="shared" si="118"/>
        <v>52.17499999999999</v>
      </c>
      <c r="W752" s="20">
        <f t="shared" si="119"/>
        <v>52.662499999999994</v>
      </c>
    </row>
    <row r="753" spans="1:23" ht="13.5" x14ac:dyDescent="0.25">
      <c r="A753" s="3">
        <v>43098</v>
      </c>
      <c r="B753" s="2">
        <v>5.8929999999999998</v>
      </c>
      <c r="C753" s="2">
        <v>34.433861149854735</v>
      </c>
      <c r="D753" s="2">
        <v>7.9703438952292593E-2</v>
      </c>
      <c r="E753" s="2">
        <v>1.2301506514773731E-3</v>
      </c>
      <c r="F753" s="2">
        <v>5.94238</v>
      </c>
      <c r="G753" s="2">
        <v>5.9690599999999989</v>
      </c>
      <c r="H753" s="2">
        <v>6.0287499999999996</v>
      </c>
      <c r="I753" s="2">
        <v>6.0135760000000005</v>
      </c>
      <c r="J753" s="17">
        <v>5.2102864999999943</v>
      </c>
      <c r="K753" s="17" t="s">
        <v>55</v>
      </c>
      <c r="L753" s="17" t="s">
        <v>54</v>
      </c>
      <c r="M753" s="17" t="s">
        <v>47</v>
      </c>
      <c r="N753" s="20">
        <f t="shared" si="110"/>
        <v>50</v>
      </c>
      <c r="O753" s="20">
        <f t="shared" si="111"/>
        <v>100</v>
      </c>
      <c r="P753" s="20">
        <f t="shared" si="112"/>
        <v>50</v>
      </c>
      <c r="Q753" s="20">
        <f t="shared" si="113"/>
        <v>16.5</v>
      </c>
      <c r="R753" s="21">
        <f t="shared" si="114"/>
        <v>62.475000000000001</v>
      </c>
      <c r="S753" s="21">
        <f t="shared" si="115"/>
        <v>51.625</v>
      </c>
      <c r="T753" s="21">
        <f t="shared" si="116"/>
        <v>42.424999999999997</v>
      </c>
      <c r="U753" s="21">
        <f t="shared" si="117"/>
        <v>54.125</v>
      </c>
      <c r="V753" s="20">
        <f t="shared" si="118"/>
        <v>52.17499999999999</v>
      </c>
      <c r="W753" s="20">
        <f t="shared" si="119"/>
        <v>52.662499999999994</v>
      </c>
    </row>
    <row r="754" spans="1:23" ht="13.5" x14ac:dyDescent="0.25">
      <c r="A754" s="3">
        <v>43102</v>
      </c>
      <c r="B754" s="2">
        <v>5.8476999999999997</v>
      </c>
      <c r="C754" s="2">
        <v>30.824538066242056</v>
      </c>
      <c r="D754" s="2">
        <v>7.6707093812716565E-2</v>
      </c>
      <c r="E754" s="2">
        <v>1.3738313804595326E-2</v>
      </c>
      <c r="F754" s="2">
        <v>5.91418</v>
      </c>
      <c r="G754" s="2">
        <v>5.9544599999999992</v>
      </c>
      <c r="H754" s="2">
        <v>6.0164099999999987</v>
      </c>
      <c r="I754" s="2">
        <v>6.0163980000000006</v>
      </c>
      <c r="J754" s="17">
        <v>5.2176404999999928</v>
      </c>
      <c r="K754" s="17" t="s">
        <v>55</v>
      </c>
      <c r="L754" s="17" t="s">
        <v>54</v>
      </c>
      <c r="M754" s="17" t="s">
        <v>47</v>
      </c>
      <c r="N754" s="20">
        <f t="shared" si="110"/>
        <v>50</v>
      </c>
      <c r="O754" s="20">
        <f t="shared" si="111"/>
        <v>100</v>
      </c>
      <c r="P754" s="20">
        <f t="shared" si="112"/>
        <v>50</v>
      </c>
      <c r="Q754" s="20">
        <f t="shared" si="113"/>
        <v>16.5</v>
      </c>
      <c r="R754" s="21">
        <f t="shared" si="114"/>
        <v>62.475000000000001</v>
      </c>
      <c r="S754" s="21">
        <f t="shared" si="115"/>
        <v>51.625</v>
      </c>
      <c r="T754" s="21">
        <f t="shared" si="116"/>
        <v>42.424999999999997</v>
      </c>
      <c r="U754" s="21">
        <f t="shared" si="117"/>
        <v>54.125</v>
      </c>
      <c r="V754" s="20">
        <f t="shared" si="118"/>
        <v>52.17499999999999</v>
      </c>
      <c r="W754" s="20">
        <f t="shared" si="119"/>
        <v>52.662499999999994</v>
      </c>
    </row>
    <row r="755" spans="1:23" ht="13.5" x14ac:dyDescent="0.25">
      <c r="A755" s="3">
        <v>43103</v>
      </c>
      <c r="B755" s="2">
        <v>5.8929999999999998</v>
      </c>
      <c r="C755" s="2">
        <v>37.841153364868177</v>
      </c>
      <c r="D755" s="2">
        <v>7.8778252534556614E-2</v>
      </c>
      <c r="E755" s="2">
        <v>2.1701604775092146E-2</v>
      </c>
      <c r="F755" s="2">
        <v>5.9040999999999997</v>
      </c>
      <c r="G755" s="2">
        <v>5.9398499999999999</v>
      </c>
      <c r="H755" s="2">
        <v>6.0063349999999982</v>
      </c>
      <c r="I755" s="2">
        <v>6.0174059999999985</v>
      </c>
      <c r="J755" s="17">
        <v>5.2252209999999932</v>
      </c>
      <c r="K755" s="17" t="s">
        <v>55</v>
      </c>
      <c r="L755" s="17" t="s">
        <v>54</v>
      </c>
      <c r="M755" s="17" t="s">
        <v>47</v>
      </c>
      <c r="N755" s="20">
        <f t="shared" si="110"/>
        <v>50</v>
      </c>
      <c r="O755" s="20">
        <f t="shared" si="111"/>
        <v>100</v>
      </c>
      <c r="P755" s="20">
        <f t="shared" si="112"/>
        <v>50</v>
      </c>
      <c r="Q755" s="20">
        <f t="shared" si="113"/>
        <v>16.5</v>
      </c>
      <c r="R755" s="21">
        <f t="shared" si="114"/>
        <v>62.475000000000001</v>
      </c>
      <c r="S755" s="21">
        <f t="shared" si="115"/>
        <v>51.625</v>
      </c>
      <c r="T755" s="21">
        <f t="shared" si="116"/>
        <v>42.424999999999997</v>
      </c>
      <c r="U755" s="21">
        <f t="shared" si="117"/>
        <v>54.125</v>
      </c>
      <c r="V755" s="20">
        <f t="shared" si="118"/>
        <v>52.17499999999999</v>
      </c>
      <c r="W755" s="20">
        <f t="shared" si="119"/>
        <v>52.662499999999994</v>
      </c>
    </row>
    <row r="756" spans="1:23" ht="13.5" x14ac:dyDescent="0.25">
      <c r="A756" s="3">
        <v>43104</v>
      </c>
      <c r="B756" s="2">
        <v>5.8879999999999999</v>
      </c>
      <c r="C756" s="2">
        <v>37.390345420200056</v>
      </c>
      <c r="D756" s="2">
        <v>7.4553909623923609E-2</v>
      </c>
      <c r="E756" s="2">
        <v>2.6639944982472623E-2</v>
      </c>
      <c r="F756" s="2">
        <v>5.8930199999999999</v>
      </c>
      <c r="G756" s="2">
        <v>5.9292799999999994</v>
      </c>
      <c r="H756" s="2">
        <v>5.9960099999999992</v>
      </c>
      <c r="I756" s="2">
        <v>6.0183140000000002</v>
      </c>
      <c r="J756" s="17">
        <v>5.2330029999999921</v>
      </c>
      <c r="K756" s="17" t="s">
        <v>55</v>
      </c>
      <c r="L756" s="17" t="s">
        <v>54</v>
      </c>
      <c r="M756" s="17" t="s">
        <v>47</v>
      </c>
      <c r="N756" s="20">
        <f t="shared" si="110"/>
        <v>50</v>
      </c>
      <c r="O756" s="20">
        <f t="shared" si="111"/>
        <v>100</v>
      </c>
      <c r="P756" s="20">
        <f t="shared" si="112"/>
        <v>50</v>
      </c>
      <c r="Q756" s="20">
        <f t="shared" si="113"/>
        <v>16.5</v>
      </c>
      <c r="R756" s="21">
        <f t="shared" si="114"/>
        <v>62.475000000000001</v>
      </c>
      <c r="S756" s="21">
        <f t="shared" si="115"/>
        <v>51.625</v>
      </c>
      <c r="T756" s="21">
        <f t="shared" si="116"/>
        <v>42.424999999999997</v>
      </c>
      <c r="U756" s="21">
        <f t="shared" si="117"/>
        <v>54.125</v>
      </c>
      <c r="V756" s="20">
        <f t="shared" si="118"/>
        <v>52.17499999999999</v>
      </c>
      <c r="W756" s="20">
        <f t="shared" si="119"/>
        <v>52.662499999999994</v>
      </c>
    </row>
    <row r="757" spans="1:23" ht="13.5" x14ac:dyDescent="0.25">
      <c r="A757" s="3">
        <v>43105</v>
      </c>
      <c r="B757" s="2">
        <v>5.8426</v>
      </c>
      <c r="C757" s="2">
        <v>33.489116633739883</v>
      </c>
      <c r="D757" s="2">
        <v>7.4192912646943832E-2</v>
      </c>
      <c r="E757" s="2">
        <v>3.0959064153706743E-2</v>
      </c>
      <c r="F757" s="2">
        <v>5.8728600000000011</v>
      </c>
      <c r="G757" s="2">
        <v>5.9146699999999992</v>
      </c>
      <c r="H757" s="2">
        <v>5.9809000000000001</v>
      </c>
      <c r="I757" s="2">
        <v>6.0193200000000004</v>
      </c>
      <c r="J757" s="17">
        <v>5.2408099999999926</v>
      </c>
      <c r="K757" s="17" t="s">
        <v>55</v>
      </c>
      <c r="L757" s="17" t="s">
        <v>54</v>
      </c>
      <c r="M757" s="17" t="s">
        <v>47</v>
      </c>
      <c r="N757" s="20">
        <f t="shared" si="110"/>
        <v>50</v>
      </c>
      <c r="O757" s="20">
        <f t="shared" si="111"/>
        <v>100</v>
      </c>
      <c r="P757" s="20">
        <f t="shared" si="112"/>
        <v>50</v>
      </c>
      <c r="Q757" s="20">
        <f t="shared" si="113"/>
        <v>16.5</v>
      </c>
      <c r="R757" s="21">
        <f t="shared" si="114"/>
        <v>62.475000000000001</v>
      </c>
      <c r="S757" s="21">
        <f t="shared" si="115"/>
        <v>51.625</v>
      </c>
      <c r="T757" s="21">
        <f t="shared" si="116"/>
        <v>42.424999999999997</v>
      </c>
      <c r="U757" s="21">
        <f t="shared" si="117"/>
        <v>54.125</v>
      </c>
      <c r="V757" s="20">
        <f t="shared" si="118"/>
        <v>52.17499999999999</v>
      </c>
      <c r="W757" s="20">
        <f t="shared" si="119"/>
        <v>52.662499999999994</v>
      </c>
    </row>
    <row r="758" spans="1:23" ht="13.5" x14ac:dyDescent="0.25">
      <c r="A758" s="3">
        <v>43108</v>
      </c>
      <c r="B758" s="2">
        <v>5.7721</v>
      </c>
      <c r="C758" s="2">
        <v>28.513855943769315</v>
      </c>
      <c r="D758" s="2">
        <v>7.607483338980181E-2</v>
      </c>
      <c r="E758" s="2">
        <v>3.4453603062758902E-2</v>
      </c>
      <c r="F758" s="2">
        <v>5.8486799999999999</v>
      </c>
      <c r="G758" s="2">
        <v>5.8955299999999999</v>
      </c>
      <c r="H758" s="2">
        <v>5.9627649999999992</v>
      </c>
      <c r="I758" s="2">
        <v>6.0199240000000005</v>
      </c>
      <c r="J758" s="17">
        <v>5.2482644999999915</v>
      </c>
      <c r="K758" s="17" t="s">
        <v>55</v>
      </c>
      <c r="L758" s="17" t="s">
        <v>54</v>
      </c>
      <c r="M758" s="17" t="s">
        <v>47</v>
      </c>
      <c r="N758" s="20">
        <f t="shared" si="110"/>
        <v>50</v>
      </c>
      <c r="O758" s="20">
        <f t="shared" si="111"/>
        <v>100</v>
      </c>
      <c r="P758" s="20">
        <f t="shared" si="112"/>
        <v>50</v>
      </c>
      <c r="Q758" s="20">
        <f t="shared" si="113"/>
        <v>16.5</v>
      </c>
      <c r="R758" s="21">
        <f t="shared" si="114"/>
        <v>62.475000000000001</v>
      </c>
      <c r="S758" s="21">
        <f t="shared" si="115"/>
        <v>51.625</v>
      </c>
      <c r="T758" s="21">
        <f t="shared" si="116"/>
        <v>42.424999999999997</v>
      </c>
      <c r="U758" s="21">
        <f t="shared" si="117"/>
        <v>54.125</v>
      </c>
      <c r="V758" s="20">
        <f t="shared" si="118"/>
        <v>52.17499999999999</v>
      </c>
      <c r="W758" s="20">
        <f t="shared" si="119"/>
        <v>52.662499999999994</v>
      </c>
    </row>
    <row r="759" spans="1:23" ht="13.5" x14ac:dyDescent="0.25">
      <c r="A759" s="3">
        <v>43109</v>
      </c>
      <c r="B759" s="2">
        <v>5.6412000000000004</v>
      </c>
      <c r="C759" s="2">
        <v>21.983414830776397</v>
      </c>
      <c r="D759" s="2">
        <v>9.2436739004406299E-2</v>
      </c>
      <c r="E759" s="2">
        <v>3.7393640387603705E-2</v>
      </c>
      <c r="F759" s="2">
        <v>5.8073800000000002</v>
      </c>
      <c r="G759" s="2">
        <v>5.8607799999999992</v>
      </c>
      <c r="H759" s="2">
        <v>5.9426199999999998</v>
      </c>
      <c r="I759" s="2">
        <v>6.018212000000001</v>
      </c>
      <c r="J759" s="17">
        <v>5.2550644999999916</v>
      </c>
      <c r="K759" s="17" t="s">
        <v>55</v>
      </c>
      <c r="L759" s="17" t="s">
        <v>54</v>
      </c>
      <c r="M759" s="17" t="s">
        <v>47</v>
      </c>
      <c r="N759" s="20">
        <f t="shared" si="110"/>
        <v>50</v>
      </c>
      <c r="O759" s="20">
        <f t="shared" si="111"/>
        <v>100</v>
      </c>
      <c r="P759" s="20">
        <f t="shared" si="112"/>
        <v>50</v>
      </c>
      <c r="Q759" s="20">
        <f t="shared" si="113"/>
        <v>16.5</v>
      </c>
      <c r="R759" s="21">
        <f t="shared" si="114"/>
        <v>62.475000000000001</v>
      </c>
      <c r="S759" s="21">
        <f t="shared" si="115"/>
        <v>51.625</v>
      </c>
      <c r="T759" s="21">
        <f t="shared" si="116"/>
        <v>42.424999999999997</v>
      </c>
      <c r="U759" s="21">
        <f t="shared" si="117"/>
        <v>54.125</v>
      </c>
      <c r="V759" s="20">
        <f t="shared" si="118"/>
        <v>52.17499999999999</v>
      </c>
      <c r="W759" s="20">
        <f t="shared" si="119"/>
        <v>52.662499999999994</v>
      </c>
    </row>
    <row r="760" spans="1:23" ht="13.5" x14ac:dyDescent="0.25">
      <c r="A760" s="3">
        <v>43110</v>
      </c>
      <c r="B760" s="2">
        <v>5.7117000000000004</v>
      </c>
      <c r="C760" s="2">
        <v>31.13170723381657</v>
      </c>
      <c r="D760" s="2">
        <v>9.59711466625226E-2</v>
      </c>
      <c r="E760" s="2">
        <v>3.7868373018394831E-2</v>
      </c>
      <c r="F760" s="2">
        <v>5.7711199999999998</v>
      </c>
      <c r="G760" s="2">
        <v>5.8376099999999997</v>
      </c>
      <c r="H760" s="2">
        <v>5.9260000000000002</v>
      </c>
      <c r="I760" s="2">
        <v>6.0178100000000008</v>
      </c>
      <c r="J760" s="17">
        <v>5.2622169999999926</v>
      </c>
      <c r="K760" s="17" t="s">
        <v>55</v>
      </c>
      <c r="L760" s="17" t="s">
        <v>54</v>
      </c>
      <c r="M760" s="17" t="s">
        <v>47</v>
      </c>
      <c r="N760" s="20">
        <f t="shared" si="110"/>
        <v>50</v>
      </c>
      <c r="O760" s="20">
        <f t="shared" si="111"/>
        <v>100</v>
      </c>
      <c r="P760" s="20">
        <f t="shared" si="112"/>
        <v>50</v>
      </c>
      <c r="Q760" s="20">
        <f t="shared" si="113"/>
        <v>16.5</v>
      </c>
      <c r="R760" s="21">
        <f t="shared" si="114"/>
        <v>62.475000000000001</v>
      </c>
      <c r="S760" s="21">
        <f t="shared" si="115"/>
        <v>51.625</v>
      </c>
      <c r="T760" s="21">
        <f t="shared" si="116"/>
        <v>42.424999999999997</v>
      </c>
      <c r="U760" s="21">
        <f t="shared" si="117"/>
        <v>54.125</v>
      </c>
      <c r="V760" s="20">
        <f t="shared" si="118"/>
        <v>52.17499999999999</v>
      </c>
      <c r="W760" s="20">
        <f t="shared" si="119"/>
        <v>52.662499999999994</v>
      </c>
    </row>
    <row r="761" spans="1:23" ht="13.5" x14ac:dyDescent="0.25">
      <c r="A761" s="3">
        <v>43111</v>
      </c>
      <c r="B761" s="2">
        <v>5.8426</v>
      </c>
      <c r="C761" s="2">
        <v>44.21228401583658</v>
      </c>
      <c r="D761" s="2">
        <v>9.0590740734692865E-2</v>
      </c>
      <c r="E761" s="2">
        <v>3.6508242938322499E-2</v>
      </c>
      <c r="F761" s="2">
        <v>5.7620400000000007</v>
      </c>
      <c r="G761" s="2">
        <v>5.8275299999999994</v>
      </c>
      <c r="H761" s="2">
        <v>5.9159249999999997</v>
      </c>
      <c r="I761" s="2">
        <v>6.0178100000000008</v>
      </c>
      <c r="J761" s="17">
        <v>5.2700239999999932</v>
      </c>
      <c r="K761" s="17" t="s">
        <v>55</v>
      </c>
      <c r="L761" s="17" t="s">
        <v>54</v>
      </c>
      <c r="M761" s="17" t="s">
        <v>47</v>
      </c>
      <c r="N761" s="20">
        <f t="shared" si="110"/>
        <v>50</v>
      </c>
      <c r="O761" s="20">
        <f t="shared" si="111"/>
        <v>100</v>
      </c>
      <c r="P761" s="20">
        <f t="shared" si="112"/>
        <v>50</v>
      </c>
      <c r="Q761" s="20">
        <f t="shared" si="113"/>
        <v>16.5</v>
      </c>
      <c r="R761" s="21">
        <f t="shared" si="114"/>
        <v>62.475000000000001</v>
      </c>
      <c r="S761" s="21">
        <f t="shared" si="115"/>
        <v>51.625</v>
      </c>
      <c r="T761" s="21">
        <f t="shared" si="116"/>
        <v>42.424999999999997</v>
      </c>
      <c r="U761" s="21">
        <f t="shared" si="117"/>
        <v>54.125</v>
      </c>
      <c r="V761" s="20">
        <f t="shared" si="118"/>
        <v>52.17499999999999</v>
      </c>
      <c r="W761" s="20">
        <f t="shared" si="119"/>
        <v>52.662499999999994</v>
      </c>
    </row>
    <row r="762" spans="1:23" ht="13.5" x14ac:dyDescent="0.25">
      <c r="A762" s="3">
        <v>43112</v>
      </c>
      <c r="B762" s="2">
        <v>5.8426</v>
      </c>
      <c r="C762" s="2">
        <v>44.212284015836588</v>
      </c>
      <c r="D762" s="2">
        <v>8.6491667819901252E-2</v>
      </c>
      <c r="E762" s="2">
        <v>3.3961303749226658E-2</v>
      </c>
      <c r="F762" s="2">
        <v>5.7620400000000007</v>
      </c>
      <c r="G762" s="2">
        <v>5.8174499999999991</v>
      </c>
      <c r="H762" s="2">
        <v>5.9033299999999995</v>
      </c>
      <c r="I762" s="2">
        <v>6.0188160000000019</v>
      </c>
      <c r="J762" s="17">
        <v>5.2779569999999918</v>
      </c>
      <c r="K762" s="17" t="s">
        <v>55</v>
      </c>
      <c r="L762" s="17" t="s">
        <v>54</v>
      </c>
      <c r="M762" s="17" t="s">
        <v>54</v>
      </c>
      <c r="N762" s="20">
        <f t="shared" si="110"/>
        <v>50</v>
      </c>
      <c r="O762" s="20">
        <f t="shared" si="111"/>
        <v>100</v>
      </c>
      <c r="P762" s="20">
        <f t="shared" si="112"/>
        <v>50</v>
      </c>
      <c r="Q762" s="20">
        <f t="shared" si="113"/>
        <v>16.5</v>
      </c>
      <c r="R762" s="21">
        <f t="shared" si="114"/>
        <v>62.475000000000001</v>
      </c>
      <c r="S762" s="21">
        <f t="shared" si="115"/>
        <v>51.625</v>
      </c>
      <c r="T762" s="21">
        <f t="shared" si="116"/>
        <v>42.424999999999997</v>
      </c>
      <c r="U762" s="21">
        <f t="shared" si="117"/>
        <v>54.125</v>
      </c>
      <c r="V762" s="20">
        <f t="shared" si="118"/>
        <v>52.17499999999999</v>
      </c>
      <c r="W762" s="20">
        <f t="shared" si="119"/>
        <v>52.662499999999994</v>
      </c>
    </row>
    <row r="763" spans="1:23" ht="13.5" x14ac:dyDescent="0.25">
      <c r="A763" s="3">
        <v>43115</v>
      </c>
      <c r="B763" s="2">
        <v>5.7872000000000003</v>
      </c>
      <c r="C763" s="2">
        <v>40.441955368637018</v>
      </c>
      <c r="D763" s="2">
        <v>7.9793058922899895E-2</v>
      </c>
      <c r="E763" s="2">
        <v>3.0739825056127476E-2</v>
      </c>
      <c r="F763" s="2">
        <v>5.765060000000001</v>
      </c>
      <c r="G763" s="2">
        <v>5.8068699999999991</v>
      </c>
      <c r="H763" s="2">
        <v>5.8879650000000003</v>
      </c>
      <c r="I763" s="2">
        <v>6.0177080000000016</v>
      </c>
      <c r="J763" s="17">
        <v>5.2856379999999934</v>
      </c>
      <c r="K763" s="17" t="s">
        <v>51</v>
      </c>
      <c r="L763" s="17" t="s">
        <v>54</v>
      </c>
      <c r="M763" s="17" t="s">
        <v>52</v>
      </c>
      <c r="N763" s="20">
        <f t="shared" si="110"/>
        <v>50</v>
      </c>
      <c r="O763" s="20">
        <f t="shared" si="111"/>
        <v>100</v>
      </c>
      <c r="P763" s="20">
        <f t="shared" si="112"/>
        <v>50</v>
      </c>
      <c r="Q763" s="20">
        <f t="shared" si="113"/>
        <v>83.5</v>
      </c>
      <c r="R763" s="21">
        <f t="shared" si="114"/>
        <v>72.525000000000006</v>
      </c>
      <c r="S763" s="21">
        <f t="shared" si="115"/>
        <v>68.375</v>
      </c>
      <c r="T763" s="21">
        <f t="shared" si="116"/>
        <v>72.575000000000003</v>
      </c>
      <c r="U763" s="21">
        <f t="shared" si="117"/>
        <v>70.875</v>
      </c>
      <c r="V763" s="20">
        <f t="shared" si="118"/>
        <v>71.158333333333346</v>
      </c>
      <c r="W763" s="20">
        <f t="shared" si="119"/>
        <v>71.087500000000006</v>
      </c>
    </row>
    <row r="764" spans="1:23" ht="13.5" x14ac:dyDescent="0.25">
      <c r="A764" s="3">
        <v>43116</v>
      </c>
      <c r="B764" s="2">
        <v>5.7619999999999996</v>
      </c>
      <c r="C764" s="2">
        <v>38.820256847829668</v>
      </c>
      <c r="D764" s="2">
        <v>6.9738672363450327E-2</v>
      </c>
      <c r="E764" s="2">
        <v>2.7911749944302667E-2</v>
      </c>
      <c r="F764" s="2">
        <v>5.7892200000000003</v>
      </c>
      <c r="G764" s="2">
        <v>5.7982999999999993</v>
      </c>
      <c r="H764" s="2">
        <v>5.8763799999999993</v>
      </c>
      <c r="I764" s="2">
        <v>6.0155920000000016</v>
      </c>
      <c r="J764" s="17">
        <v>5.2932934999999928</v>
      </c>
      <c r="K764" s="17" t="s">
        <v>51</v>
      </c>
      <c r="L764" s="17" t="s">
        <v>54</v>
      </c>
      <c r="M764" s="17" t="s">
        <v>52</v>
      </c>
      <c r="N764" s="20">
        <f t="shared" si="110"/>
        <v>50</v>
      </c>
      <c r="O764" s="20">
        <f t="shared" si="111"/>
        <v>100</v>
      </c>
      <c r="P764" s="20">
        <f t="shared" si="112"/>
        <v>50</v>
      </c>
      <c r="Q764" s="20">
        <f t="shared" si="113"/>
        <v>83.5</v>
      </c>
      <c r="R764" s="21">
        <f t="shared" si="114"/>
        <v>72.525000000000006</v>
      </c>
      <c r="S764" s="21">
        <f t="shared" si="115"/>
        <v>68.375</v>
      </c>
      <c r="T764" s="21">
        <f t="shared" si="116"/>
        <v>72.575000000000003</v>
      </c>
      <c r="U764" s="21">
        <f t="shared" si="117"/>
        <v>70.875</v>
      </c>
      <c r="V764" s="20">
        <f t="shared" si="118"/>
        <v>71.158333333333346</v>
      </c>
      <c r="W764" s="20">
        <f t="shared" si="119"/>
        <v>71.087500000000006</v>
      </c>
    </row>
    <row r="765" spans="1:23" ht="13.5" x14ac:dyDescent="0.25">
      <c r="A765" s="3">
        <v>43117</v>
      </c>
      <c r="B765" s="2">
        <v>5.7923</v>
      </c>
      <c r="C765" s="2">
        <v>41.840126510657647</v>
      </c>
      <c r="D765" s="2">
        <v>6.6767985772845151E-2</v>
      </c>
      <c r="E765" s="2">
        <v>2.6207822895106141E-2</v>
      </c>
      <c r="F765" s="2">
        <v>5.8053400000000002</v>
      </c>
      <c r="G765" s="2">
        <v>5.7882299999999995</v>
      </c>
      <c r="H765" s="2">
        <v>5.8640400000000001</v>
      </c>
      <c r="I765" s="2">
        <v>6.0115640000000008</v>
      </c>
      <c r="J765" s="17">
        <v>5.3014029999999934</v>
      </c>
      <c r="K765" s="17" t="s">
        <v>51</v>
      </c>
      <c r="L765" s="17" t="s">
        <v>54</v>
      </c>
      <c r="M765" s="17" t="s">
        <v>52</v>
      </c>
      <c r="N765" s="20">
        <f t="shared" si="110"/>
        <v>50</v>
      </c>
      <c r="O765" s="20">
        <f t="shared" si="111"/>
        <v>100</v>
      </c>
      <c r="P765" s="20">
        <f t="shared" si="112"/>
        <v>50</v>
      </c>
      <c r="Q765" s="20">
        <f t="shared" si="113"/>
        <v>83.5</v>
      </c>
      <c r="R765" s="21">
        <f t="shared" si="114"/>
        <v>72.525000000000006</v>
      </c>
      <c r="S765" s="21">
        <f t="shared" si="115"/>
        <v>68.375</v>
      </c>
      <c r="T765" s="21">
        <f t="shared" si="116"/>
        <v>72.575000000000003</v>
      </c>
      <c r="U765" s="21">
        <f t="shared" si="117"/>
        <v>70.875</v>
      </c>
      <c r="V765" s="20">
        <f t="shared" si="118"/>
        <v>71.158333333333346</v>
      </c>
      <c r="W765" s="20">
        <f t="shared" si="119"/>
        <v>71.087500000000006</v>
      </c>
    </row>
    <row r="766" spans="1:23" ht="13.5" x14ac:dyDescent="0.25">
      <c r="A766" s="3">
        <v>43118</v>
      </c>
      <c r="B766" s="2">
        <v>5.7923</v>
      </c>
      <c r="C766" s="2">
        <v>41.840126510657647</v>
      </c>
      <c r="D766" s="2">
        <v>6.405798362040116E-2</v>
      </c>
      <c r="E766" s="2">
        <v>2.4249361866329439E-2</v>
      </c>
      <c r="F766" s="2">
        <v>5.79528</v>
      </c>
      <c r="G766" s="2">
        <v>5.7786599999999995</v>
      </c>
      <c r="H766" s="2">
        <v>5.8539699999999986</v>
      </c>
      <c r="I766" s="2">
        <v>6.0065280000000003</v>
      </c>
      <c r="J766" s="17">
        <v>5.309209999999994</v>
      </c>
      <c r="K766" s="17" t="s">
        <v>51</v>
      </c>
      <c r="L766" s="17" t="s">
        <v>54</v>
      </c>
      <c r="M766" s="17" t="s">
        <v>53</v>
      </c>
      <c r="N766" s="20">
        <f t="shared" si="110"/>
        <v>50</v>
      </c>
      <c r="O766" s="20">
        <f t="shared" si="111"/>
        <v>100</v>
      </c>
      <c r="P766" s="20">
        <f t="shared" si="112"/>
        <v>50</v>
      </c>
      <c r="Q766" s="20">
        <f t="shared" si="113"/>
        <v>66.5</v>
      </c>
      <c r="R766" s="21">
        <f t="shared" si="114"/>
        <v>69.974999999999994</v>
      </c>
      <c r="S766" s="21">
        <f t="shared" si="115"/>
        <v>64.125</v>
      </c>
      <c r="T766" s="21">
        <f t="shared" si="116"/>
        <v>64.924999999999997</v>
      </c>
      <c r="U766" s="21">
        <f t="shared" si="117"/>
        <v>66.625</v>
      </c>
      <c r="V766" s="20">
        <f t="shared" si="118"/>
        <v>66.341666666666654</v>
      </c>
      <c r="W766" s="20">
        <f t="shared" si="119"/>
        <v>66.412499999999994</v>
      </c>
    </row>
    <row r="767" spans="1:23" ht="13.5" x14ac:dyDescent="0.25">
      <c r="A767" s="3">
        <v>43119</v>
      </c>
      <c r="B767" s="2">
        <v>5.9282000000000004</v>
      </c>
      <c r="C767" s="2">
        <v>53.722357083963388</v>
      </c>
      <c r="D767" s="2">
        <v>4.5244073288766451E-2</v>
      </c>
      <c r="E767" s="2">
        <v>1.9116766130797307E-2</v>
      </c>
      <c r="F767" s="2">
        <v>5.8124000000000002</v>
      </c>
      <c r="G767" s="2">
        <v>5.7872199999999996</v>
      </c>
      <c r="H767" s="2">
        <v>5.8509449999999994</v>
      </c>
      <c r="I767" s="2">
        <v>6.0016920000000002</v>
      </c>
      <c r="J767" s="17">
        <v>5.3177219999999927</v>
      </c>
      <c r="K767" s="17" t="s">
        <v>51</v>
      </c>
      <c r="L767" s="17" t="s">
        <v>54</v>
      </c>
      <c r="M767" s="17" t="s">
        <v>52</v>
      </c>
      <c r="N767" s="20">
        <f t="shared" si="110"/>
        <v>50</v>
      </c>
      <c r="O767" s="20">
        <f t="shared" si="111"/>
        <v>100</v>
      </c>
      <c r="P767" s="20">
        <f t="shared" si="112"/>
        <v>50</v>
      </c>
      <c r="Q767" s="20">
        <f t="shared" si="113"/>
        <v>83.5</v>
      </c>
      <c r="R767" s="21">
        <f t="shared" si="114"/>
        <v>72.525000000000006</v>
      </c>
      <c r="S767" s="21">
        <f t="shared" si="115"/>
        <v>68.375</v>
      </c>
      <c r="T767" s="21">
        <f t="shared" si="116"/>
        <v>72.575000000000003</v>
      </c>
      <c r="U767" s="21">
        <f t="shared" si="117"/>
        <v>70.875</v>
      </c>
      <c r="V767" s="20">
        <f t="shared" si="118"/>
        <v>71.158333333333346</v>
      </c>
      <c r="W767" s="20">
        <f t="shared" si="119"/>
        <v>71.087500000000006</v>
      </c>
    </row>
    <row r="768" spans="1:23" ht="13.5" x14ac:dyDescent="0.25">
      <c r="A768" s="3">
        <v>43122</v>
      </c>
      <c r="B768" s="2">
        <v>5.9231999999999996</v>
      </c>
      <c r="C768" s="2">
        <v>53.290973704019976</v>
      </c>
      <c r="D768" s="2">
        <v>1.8536946125363052E-2</v>
      </c>
      <c r="E768" s="2">
        <v>1.2274987241826039E-2</v>
      </c>
      <c r="F768" s="2">
        <v>5.8395999999999999</v>
      </c>
      <c r="G768" s="2">
        <v>5.8023299999999995</v>
      </c>
      <c r="H768" s="2">
        <v>5.8489300000000002</v>
      </c>
      <c r="I768" s="2">
        <v>5.9967560000000004</v>
      </c>
      <c r="J768" s="17">
        <v>5.326687499999994</v>
      </c>
      <c r="K768" s="17" t="s">
        <v>51</v>
      </c>
      <c r="L768" s="17" t="s">
        <v>54</v>
      </c>
      <c r="M768" s="17" t="s">
        <v>52</v>
      </c>
      <c r="N768" s="20">
        <f t="shared" si="110"/>
        <v>50</v>
      </c>
      <c r="O768" s="20">
        <f t="shared" si="111"/>
        <v>100</v>
      </c>
      <c r="P768" s="20">
        <f t="shared" si="112"/>
        <v>50</v>
      </c>
      <c r="Q768" s="20">
        <f t="shared" si="113"/>
        <v>83.5</v>
      </c>
      <c r="R768" s="21">
        <f t="shared" si="114"/>
        <v>72.525000000000006</v>
      </c>
      <c r="S768" s="21">
        <f t="shared" si="115"/>
        <v>68.375</v>
      </c>
      <c r="T768" s="21">
        <f t="shared" si="116"/>
        <v>72.575000000000003</v>
      </c>
      <c r="U768" s="21">
        <f t="shared" si="117"/>
        <v>70.875</v>
      </c>
      <c r="V768" s="20">
        <f t="shared" si="118"/>
        <v>71.158333333333346</v>
      </c>
      <c r="W768" s="20">
        <f t="shared" si="119"/>
        <v>71.087500000000006</v>
      </c>
    </row>
    <row r="769" spans="1:23" ht="13.5" x14ac:dyDescent="0.25">
      <c r="A769" s="3">
        <v>43123</v>
      </c>
      <c r="B769" s="2">
        <v>5.9433999999999996</v>
      </c>
      <c r="C769" s="2">
        <v>54.867719482703123</v>
      </c>
      <c r="D769" s="2">
        <v>-2.5955383659359121E-2</v>
      </c>
      <c r="E769" s="2">
        <v>4.4289019369202886E-3</v>
      </c>
      <c r="F769" s="2">
        <v>5.8758800000000004</v>
      </c>
      <c r="G769" s="2">
        <v>5.8325499999999995</v>
      </c>
      <c r="H769" s="2">
        <v>5.8466649999999998</v>
      </c>
      <c r="I769" s="2">
        <v>5.9942379999999993</v>
      </c>
      <c r="J769" s="17">
        <v>5.3357284999999948</v>
      </c>
      <c r="K769" s="17" t="s">
        <v>51</v>
      </c>
      <c r="L769" s="17" t="s">
        <v>54</v>
      </c>
      <c r="M769" s="17" t="s">
        <v>52</v>
      </c>
      <c r="N769" s="20">
        <f t="shared" si="110"/>
        <v>50</v>
      </c>
      <c r="O769" s="20">
        <f t="shared" si="111"/>
        <v>100</v>
      </c>
      <c r="P769" s="20">
        <f t="shared" si="112"/>
        <v>50</v>
      </c>
      <c r="Q769" s="20">
        <f t="shared" si="113"/>
        <v>83.5</v>
      </c>
      <c r="R769" s="21">
        <f t="shared" si="114"/>
        <v>72.525000000000006</v>
      </c>
      <c r="S769" s="21">
        <f t="shared" si="115"/>
        <v>68.375</v>
      </c>
      <c r="T769" s="21">
        <f t="shared" si="116"/>
        <v>72.575000000000003</v>
      </c>
      <c r="U769" s="21">
        <f t="shared" si="117"/>
        <v>70.875</v>
      </c>
      <c r="V769" s="20">
        <f t="shared" si="118"/>
        <v>71.158333333333346</v>
      </c>
      <c r="W769" s="20">
        <f t="shared" si="119"/>
        <v>71.087500000000006</v>
      </c>
    </row>
    <row r="770" spans="1:23" ht="13.5" x14ac:dyDescent="0.25">
      <c r="A770" s="3">
        <v>43124</v>
      </c>
      <c r="B770" s="2">
        <v>5.9282000000000004</v>
      </c>
      <c r="C770" s="2">
        <v>53.406773671222936</v>
      </c>
      <c r="D770" s="2">
        <v>-5.1990053619931587E-2</v>
      </c>
      <c r="E770" s="2">
        <v>-2.1306949447514119E-3</v>
      </c>
      <c r="F770" s="2">
        <v>5.9030600000000009</v>
      </c>
      <c r="G770" s="2">
        <v>5.8542000000000005</v>
      </c>
      <c r="H770" s="2">
        <v>5.8459050000000001</v>
      </c>
      <c r="I770" s="2">
        <v>5.9923240000000009</v>
      </c>
      <c r="J770" s="17">
        <v>5.3447439999999951</v>
      </c>
      <c r="K770" s="17" t="s">
        <v>51</v>
      </c>
      <c r="L770" s="17" t="s">
        <v>54</v>
      </c>
      <c r="M770" s="17" t="s">
        <v>52</v>
      </c>
      <c r="N770" s="20">
        <f t="shared" ref="N770:N833" si="120">IF(D770&lt;30,50, IF(D770&gt;70, 0, 25))</f>
        <v>50</v>
      </c>
      <c r="O770" s="20">
        <f t="shared" ref="O770:O833" si="121">IF(F770-E770&gt;0.02, 100, IF(F770-E770&lt;0,0,45))</f>
        <v>100</v>
      </c>
      <c r="P770" s="20">
        <f t="shared" ref="P770:P833" si="122">IF(G770-J770&gt;10,100,IF(G770-J770&gt;5,75, IF(G770-J770&gt;0,50,0)))</f>
        <v>50</v>
      </c>
      <c r="Q770" s="20">
        <f t="shared" ref="Q770:Q833" si="123">IF(M770="confirmed bullish", 34, IF(M770="bullish divergence",17, 0))+IF(K770="bullish",33,IF(K770="bearish",0,16.5))+IF(L770="strong",33,IF(L770="weak",0,16.5))</f>
        <v>83.5</v>
      </c>
      <c r="R770" s="21">
        <f t="shared" si="114"/>
        <v>72.525000000000006</v>
      </c>
      <c r="S770" s="21">
        <f t="shared" si="115"/>
        <v>68.375</v>
      </c>
      <c r="T770" s="21">
        <f t="shared" si="116"/>
        <v>72.575000000000003</v>
      </c>
      <c r="U770" s="21">
        <f t="shared" si="117"/>
        <v>70.875</v>
      </c>
      <c r="V770" s="20">
        <f t="shared" si="118"/>
        <v>71.158333333333346</v>
      </c>
      <c r="W770" s="20">
        <f t="shared" si="119"/>
        <v>71.087500000000006</v>
      </c>
    </row>
    <row r="771" spans="1:23" ht="13.5" x14ac:dyDescent="0.25">
      <c r="A771" s="3">
        <v>43125</v>
      </c>
      <c r="B771" s="2">
        <v>6.0441000000000003</v>
      </c>
      <c r="C771" s="2">
        <v>61.766400893592611</v>
      </c>
      <c r="D771" s="2">
        <v>-6.2709067935253771E-2</v>
      </c>
      <c r="E771" s="2">
        <v>-7.6671904255968329E-3</v>
      </c>
      <c r="F771" s="2">
        <v>5.9534199999999995</v>
      </c>
      <c r="G771" s="2">
        <v>5.8743499999999997</v>
      </c>
      <c r="H771" s="2">
        <v>5.8509399999999996</v>
      </c>
      <c r="I771" s="2">
        <v>5.9923240000000009</v>
      </c>
      <c r="J771" s="17">
        <v>5.3538099999999949</v>
      </c>
      <c r="K771" s="17" t="s">
        <v>51</v>
      </c>
      <c r="L771" s="17" t="s">
        <v>50</v>
      </c>
      <c r="M771" s="17" t="s">
        <v>52</v>
      </c>
      <c r="N771" s="20">
        <f t="shared" si="120"/>
        <v>50</v>
      </c>
      <c r="O771" s="20">
        <f t="shared" si="121"/>
        <v>100</v>
      </c>
      <c r="P771" s="20">
        <f t="shared" si="122"/>
        <v>50</v>
      </c>
      <c r="Q771" s="20">
        <f t="shared" si="123"/>
        <v>100</v>
      </c>
      <c r="R771" s="21">
        <f t="shared" ref="R771:R834" si="124">0.35*N771+O771*0.35+P771*0.15+Q771*0.15</f>
        <v>75</v>
      </c>
      <c r="S771" s="21">
        <f t="shared" ref="S771:S834" si="125">N771*0.2+O771*0.2+P771*0.35+Q771*0.25</f>
        <v>72.5</v>
      </c>
      <c r="T771" s="21">
        <f t="shared" ref="T771:T834" si="126">N771*0.15+O771*0.15+P771*0.25+Q771*0.45</f>
        <v>80</v>
      </c>
      <c r="U771" s="21">
        <f t="shared" ref="U771:U834" si="127">0.25*SUM(N771:Q771)</f>
        <v>75</v>
      </c>
      <c r="V771" s="20">
        <f t="shared" ref="V771:V834" si="128">SUM(R771:T771)/3</f>
        <v>75.833333333333329</v>
      </c>
      <c r="W771" s="20">
        <f t="shared" ref="W771:W834" si="129">SUM(R771:U771)/4</f>
        <v>75.625</v>
      </c>
    </row>
    <row r="772" spans="1:23" ht="13.5" x14ac:dyDescent="0.25">
      <c r="A772" s="3">
        <v>43126</v>
      </c>
      <c r="B772" s="2">
        <v>6.0441000000000003</v>
      </c>
      <c r="C772" s="2">
        <v>61.766400893592611</v>
      </c>
      <c r="D772" s="2">
        <v>-7.2688819117511905E-2</v>
      </c>
      <c r="E772" s="2">
        <v>-1.3097453492283069E-2</v>
      </c>
      <c r="F772" s="2">
        <v>5.9765999999999995</v>
      </c>
      <c r="G772" s="2">
        <v>5.894499999999999</v>
      </c>
      <c r="H772" s="2">
        <v>5.855974999999999</v>
      </c>
      <c r="I772" s="2">
        <v>5.9923240000000009</v>
      </c>
      <c r="J772" s="17">
        <v>5.3633544999999962</v>
      </c>
      <c r="K772" s="17" t="s">
        <v>51</v>
      </c>
      <c r="L772" s="17" t="s">
        <v>50</v>
      </c>
      <c r="M772" s="17" t="s">
        <v>52</v>
      </c>
      <c r="N772" s="20">
        <f t="shared" si="120"/>
        <v>50</v>
      </c>
      <c r="O772" s="20">
        <f t="shared" si="121"/>
        <v>100</v>
      </c>
      <c r="P772" s="20">
        <f t="shared" si="122"/>
        <v>50</v>
      </c>
      <c r="Q772" s="20">
        <f t="shared" si="123"/>
        <v>100</v>
      </c>
      <c r="R772" s="21">
        <f t="shared" si="124"/>
        <v>75</v>
      </c>
      <c r="S772" s="21">
        <f t="shared" si="125"/>
        <v>72.5</v>
      </c>
      <c r="T772" s="21">
        <f t="shared" si="126"/>
        <v>80</v>
      </c>
      <c r="U772" s="21">
        <f t="shared" si="127"/>
        <v>75</v>
      </c>
      <c r="V772" s="20">
        <f t="shared" si="128"/>
        <v>75.833333333333329</v>
      </c>
      <c r="W772" s="20">
        <f t="shared" si="129"/>
        <v>75.625</v>
      </c>
    </row>
    <row r="773" spans="1:23" ht="13.5" x14ac:dyDescent="0.25">
      <c r="A773" s="3">
        <v>43129</v>
      </c>
      <c r="B773" s="2">
        <v>6.0441000000000003</v>
      </c>
      <c r="C773" s="2">
        <v>61.766400893592611</v>
      </c>
      <c r="D773" s="2">
        <v>-9.0498723102271583E-2</v>
      </c>
      <c r="E773" s="2">
        <v>-1.8331232415562303E-2</v>
      </c>
      <c r="F773" s="2">
        <v>6.0007800000000007</v>
      </c>
      <c r="G773" s="2">
        <v>5.9201899999999998</v>
      </c>
      <c r="H773" s="2">
        <v>5.863529999999999</v>
      </c>
      <c r="I773" s="2">
        <v>5.9898060000000006</v>
      </c>
      <c r="J773" s="17">
        <v>5.3726974999999957</v>
      </c>
      <c r="K773" s="17" t="s">
        <v>51</v>
      </c>
      <c r="L773" s="17" t="s">
        <v>50</v>
      </c>
      <c r="M773" s="17" t="s">
        <v>52</v>
      </c>
      <c r="N773" s="20">
        <f t="shared" si="120"/>
        <v>50</v>
      </c>
      <c r="O773" s="20">
        <f t="shared" si="121"/>
        <v>100</v>
      </c>
      <c r="P773" s="20">
        <f t="shared" si="122"/>
        <v>50</v>
      </c>
      <c r="Q773" s="20">
        <f t="shared" si="123"/>
        <v>100</v>
      </c>
      <c r="R773" s="21">
        <f t="shared" si="124"/>
        <v>75</v>
      </c>
      <c r="S773" s="21">
        <f t="shared" si="125"/>
        <v>72.5</v>
      </c>
      <c r="T773" s="21">
        <f t="shared" si="126"/>
        <v>80</v>
      </c>
      <c r="U773" s="21">
        <f t="shared" si="127"/>
        <v>75</v>
      </c>
      <c r="V773" s="20">
        <f t="shared" si="128"/>
        <v>75.833333333333329</v>
      </c>
      <c r="W773" s="20">
        <f t="shared" si="129"/>
        <v>75.625</v>
      </c>
    </row>
    <row r="774" spans="1:23" ht="13.5" x14ac:dyDescent="0.25">
      <c r="A774" s="3">
        <v>43130</v>
      </c>
      <c r="B774" s="2">
        <v>6.2203999999999997</v>
      </c>
      <c r="C774" s="2">
        <v>71.485947370678247</v>
      </c>
      <c r="D774" s="2">
        <v>-0.12328484476437929</v>
      </c>
      <c r="E774" s="2">
        <v>-2.3667253419552621E-2</v>
      </c>
      <c r="F774" s="2">
        <v>6.0561800000000003</v>
      </c>
      <c r="G774" s="2">
        <v>5.9660299999999999</v>
      </c>
      <c r="H774" s="2">
        <v>5.8821649999999988</v>
      </c>
      <c r="I774" s="2">
        <v>5.9903100000000018</v>
      </c>
      <c r="J774" s="17">
        <v>5.3831739999999959</v>
      </c>
      <c r="K774" s="17" t="s">
        <v>51</v>
      </c>
      <c r="L774" s="17" t="s">
        <v>54</v>
      </c>
      <c r="M774" s="17" t="s">
        <v>52</v>
      </c>
      <c r="N774" s="20">
        <f t="shared" si="120"/>
        <v>50</v>
      </c>
      <c r="O774" s="20">
        <f t="shared" si="121"/>
        <v>100</v>
      </c>
      <c r="P774" s="20">
        <f t="shared" si="122"/>
        <v>50</v>
      </c>
      <c r="Q774" s="20">
        <f t="shared" si="123"/>
        <v>83.5</v>
      </c>
      <c r="R774" s="21">
        <f t="shared" si="124"/>
        <v>72.525000000000006</v>
      </c>
      <c r="S774" s="21">
        <f t="shared" si="125"/>
        <v>68.375</v>
      </c>
      <c r="T774" s="21">
        <f t="shared" si="126"/>
        <v>72.575000000000003</v>
      </c>
      <c r="U774" s="21">
        <f t="shared" si="127"/>
        <v>70.875</v>
      </c>
      <c r="V774" s="20">
        <f t="shared" si="128"/>
        <v>71.158333333333346</v>
      </c>
      <c r="W774" s="20">
        <f t="shared" si="129"/>
        <v>71.087500000000006</v>
      </c>
    </row>
    <row r="775" spans="1:23" ht="13.5" x14ac:dyDescent="0.25">
      <c r="A775" s="3">
        <v>43131</v>
      </c>
      <c r="B775" s="2">
        <v>6.2858999999999998</v>
      </c>
      <c r="C775" s="2">
        <v>74.118427761553207</v>
      </c>
      <c r="D775" s="2">
        <v>-0.1529812666390864</v>
      </c>
      <c r="E775" s="2">
        <v>-2.9115116784077043E-2</v>
      </c>
      <c r="F775" s="2">
        <v>6.1277199999999992</v>
      </c>
      <c r="G775" s="2">
        <v>6.01539</v>
      </c>
      <c r="H775" s="2">
        <v>5.9018099999999993</v>
      </c>
      <c r="I775" s="2">
        <v>5.9926280000000016</v>
      </c>
      <c r="J775" s="17">
        <v>5.3940789999999961</v>
      </c>
      <c r="K775" s="17" t="s">
        <v>51</v>
      </c>
      <c r="L775" s="17" t="s">
        <v>50</v>
      </c>
      <c r="M775" s="17" t="s">
        <v>52</v>
      </c>
      <c r="N775" s="20">
        <f t="shared" si="120"/>
        <v>50</v>
      </c>
      <c r="O775" s="20">
        <f t="shared" si="121"/>
        <v>100</v>
      </c>
      <c r="P775" s="20">
        <f t="shared" si="122"/>
        <v>50</v>
      </c>
      <c r="Q775" s="20">
        <f t="shared" si="123"/>
        <v>100</v>
      </c>
      <c r="R775" s="21">
        <f t="shared" si="124"/>
        <v>75</v>
      </c>
      <c r="S775" s="21">
        <f t="shared" si="125"/>
        <v>72.5</v>
      </c>
      <c r="T775" s="21">
        <f t="shared" si="126"/>
        <v>80</v>
      </c>
      <c r="U775" s="21">
        <f t="shared" si="127"/>
        <v>75</v>
      </c>
      <c r="V775" s="20">
        <f t="shared" si="128"/>
        <v>75.833333333333329</v>
      </c>
      <c r="W775" s="20">
        <f t="shared" si="129"/>
        <v>75.625</v>
      </c>
    </row>
    <row r="776" spans="1:23" ht="13.5" x14ac:dyDescent="0.25">
      <c r="A776" s="3">
        <v>43132</v>
      </c>
      <c r="B776" s="2">
        <v>6.4772999999999996</v>
      </c>
      <c r="C776" s="2">
        <v>79.94501087277429</v>
      </c>
      <c r="D776" s="2">
        <v>-0.19430716677865334</v>
      </c>
      <c r="E776" s="2">
        <v>-3.2391107043139807E-2</v>
      </c>
      <c r="F776" s="2">
        <v>6.2143599999999992</v>
      </c>
      <c r="G776" s="2">
        <v>6.0838899999999994</v>
      </c>
      <c r="H776" s="2">
        <v>5.9312749999999994</v>
      </c>
      <c r="I776" s="2">
        <v>5.9987740000000027</v>
      </c>
      <c r="J776" s="17">
        <v>5.4059659999999949</v>
      </c>
      <c r="K776" s="17" t="s">
        <v>51</v>
      </c>
      <c r="L776" s="17" t="s">
        <v>54</v>
      </c>
      <c r="M776" s="17" t="s">
        <v>52</v>
      </c>
      <c r="N776" s="20">
        <f t="shared" si="120"/>
        <v>50</v>
      </c>
      <c r="O776" s="20">
        <f t="shared" si="121"/>
        <v>100</v>
      </c>
      <c r="P776" s="20">
        <f t="shared" si="122"/>
        <v>50</v>
      </c>
      <c r="Q776" s="20">
        <f t="shared" si="123"/>
        <v>83.5</v>
      </c>
      <c r="R776" s="21">
        <f t="shared" si="124"/>
        <v>72.525000000000006</v>
      </c>
      <c r="S776" s="21">
        <f t="shared" si="125"/>
        <v>68.375</v>
      </c>
      <c r="T776" s="21">
        <f t="shared" si="126"/>
        <v>72.575000000000003</v>
      </c>
      <c r="U776" s="21">
        <f t="shared" si="127"/>
        <v>70.875</v>
      </c>
      <c r="V776" s="20">
        <f t="shared" si="128"/>
        <v>71.158333333333346</v>
      </c>
      <c r="W776" s="20">
        <f t="shared" si="129"/>
        <v>71.087500000000006</v>
      </c>
    </row>
    <row r="777" spans="1:23" ht="13.5" x14ac:dyDescent="0.25">
      <c r="A777" s="3">
        <v>43133</v>
      </c>
      <c r="B777" s="2">
        <v>6.5477999999999996</v>
      </c>
      <c r="C777" s="2">
        <v>81.589116748966248</v>
      </c>
      <c r="D777" s="2">
        <v>-0.2165914798022035</v>
      </c>
      <c r="E777" s="2">
        <v>-3.6108341776268434E-2</v>
      </c>
      <c r="F777" s="2">
        <v>6.3150999999999993</v>
      </c>
      <c r="G777" s="2">
        <v>6.1458499999999994</v>
      </c>
      <c r="H777" s="2">
        <v>5.9665349999999995</v>
      </c>
      <c r="I777" s="2">
        <v>6.0063300000000028</v>
      </c>
      <c r="J777" s="17">
        <v>5.4182054999999956</v>
      </c>
      <c r="K777" s="17" t="s">
        <v>51</v>
      </c>
      <c r="L777" s="17" t="s">
        <v>50</v>
      </c>
      <c r="M777" s="17" t="s">
        <v>52</v>
      </c>
      <c r="N777" s="20">
        <f t="shared" si="120"/>
        <v>50</v>
      </c>
      <c r="O777" s="20">
        <f t="shared" si="121"/>
        <v>100</v>
      </c>
      <c r="P777" s="20">
        <f t="shared" si="122"/>
        <v>50</v>
      </c>
      <c r="Q777" s="20">
        <f t="shared" si="123"/>
        <v>100</v>
      </c>
      <c r="R777" s="21">
        <f t="shared" si="124"/>
        <v>75</v>
      </c>
      <c r="S777" s="21">
        <f t="shared" si="125"/>
        <v>72.5</v>
      </c>
      <c r="T777" s="21">
        <f t="shared" si="126"/>
        <v>80</v>
      </c>
      <c r="U777" s="21">
        <f t="shared" si="127"/>
        <v>75</v>
      </c>
      <c r="V777" s="20">
        <f t="shared" si="128"/>
        <v>75.833333333333329</v>
      </c>
      <c r="W777" s="20">
        <f t="shared" si="129"/>
        <v>75.625</v>
      </c>
    </row>
    <row r="778" spans="1:23" ht="13.5" x14ac:dyDescent="0.25">
      <c r="A778" s="3">
        <v>43136</v>
      </c>
      <c r="B778" s="2">
        <v>6.5477999999999996</v>
      </c>
      <c r="C778" s="2">
        <v>81.589116748966262</v>
      </c>
      <c r="D778" s="2">
        <v>-0.23941261986564477</v>
      </c>
      <c r="E778" s="2">
        <v>-4.1577912668325653E-2</v>
      </c>
      <c r="F778" s="2">
        <v>6.4158400000000002</v>
      </c>
      <c r="G778" s="2">
        <v>6.20831</v>
      </c>
      <c r="H778" s="2">
        <v>6.0053199999999993</v>
      </c>
      <c r="I778" s="2">
        <v>6.0138860000000021</v>
      </c>
      <c r="J778" s="17">
        <v>5.4304699999999961</v>
      </c>
      <c r="K778" s="17" t="s">
        <v>51</v>
      </c>
      <c r="L778" s="17" t="s">
        <v>50</v>
      </c>
      <c r="M778" s="17" t="s">
        <v>52</v>
      </c>
      <c r="N778" s="20">
        <f t="shared" si="120"/>
        <v>50</v>
      </c>
      <c r="O778" s="20">
        <f t="shared" si="121"/>
        <v>100</v>
      </c>
      <c r="P778" s="20">
        <f t="shared" si="122"/>
        <v>50</v>
      </c>
      <c r="Q778" s="20">
        <f t="shared" si="123"/>
        <v>100</v>
      </c>
      <c r="R778" s="21">
        <f t="shared" si="124"/>
        <v>75</v>
      </c>
      <c r="S778" s="21">
        <f t="shared" si="125"/>
        <v>72.5</v>
      </c>
      <c r="T778" s="21">
        <f t="shared" si="126"/>
        <v>80</v>
      </c>
      <c r="U778" s="21">
        <f t="shared" si="127"/>
        <v>75</v>
      </c>
      <c r="V778" s="20">
        <f t="shared" si="128"/>
        <v>75.833333333333329</v>
      </c>
      <c r="W778" s="20">
        <f t="shared" si="129"/>
        <v>75.625</v>
      </c>
    </row>
    <row r="779" spans="1:23" ht="13.5" x14ac:dyDescent="0.25">
      <c r="A779" s="3">
        <v>43137</v>
      </c>
      <c r="B779" s="2">
        <v>6.5477999999999996</v>
      </c>
      <c r="C779" s="2">
        <v>81.589116748966262</v>
      </c>
      <c r="D779" s="2">
        <v>-0.25857433792257734</v>
      </c>
      <c r="E779" s="2">
        <v>-4.748124857581261E-2</v>
      </c>
      <c r="F779" s="2">
        <v>6.4813199999999993</v>
      </c>
      <c r="G779" s="2">
        <v>6.2687500000000007</v>
      </c>
      <c r="H779" s="2">
        <v>6.0506499999999992</v>
      </c>
      <c r="I779" s="2">
        <v>6.0207360000000021</v>
      </c>
      <c r="J779" s="17">
        <v>5.4427094999999959</v>
      </c>
      <c r="K779" s="17" t="s">
        <v>51</v>
      </c>
      <c r="L779" s="17" t="s">
        <v>50</v>
      </c>
      <c r="M779" s="17" t="s">
        <v>52</v>
      </c>
      <c r="N779" s="20">
        <f t="shared" si="120"/>
        <v>50</v>
      </c>
      <c r="O779" s="20">
        <f t="shared" si="121"/>
        <v>100</v>
      </c>
      <c r="P779" s="20">
        <f t="shared" si="122"/>
        <v>50</v>
      </c>
      <c r="Q779" s="20">
        <f t="shared" si="123"/>
        <v>100</v>
      </c>
      <c r="R779" s="21">
        <f t="shared" si="124"/>
        <v>75</v>
      </c>
      <c r="S779" s="21">
        <f t="shared" si="125"/>
        <v>72.5</v>
      </c>
      <c r="T779" s="21">
        <f t="shared" si="126"/>
        <v>80</v>
      </c>
      <c r="U779" s="21">
        <f t="shared" si="127"/>
        <v>75</v>
      </c>
      <c r="V779" s="20">
        <f t="shared" si="128"/>
        <v>75.833333333333329</v>
      </c>
      <c r="W779" s="20">
        <f t="shared" si="129"/>
        <v>75.625</v>
      </c>
    </row>
    <row r="780" spans="1:23" ht="13.5" x14ac:dyDescent="0.25">
      <c r="A780" s="3">
        <v>43138</v>
      </c>
      <c r="B780" s="2">
        <v>6.5477999999999996</v>
      </c>
      <c r="C780" s="2">
        <v>81.589116748966262</v>
      </c>
      <c r="D780" s="2">
        <v>-0.27986657471450371</v>
      </c>
      <c r="E780" s="2">
        <v>-5.3667040106764145E-2</v>
      </c>
      <c r="F780" s="2">
        <v>6.5336999999999987</v>
      </c>
      <c r="G780" s="2">
        <v>6.3307100000000007</v>
      </c>
      <c r="H780" s="2">
        <v>6.0924549999999993</v>
      </c>
      <c r="I780" s="2">
        <v>6.0287960000000025</v>
      </c>
      <c r="J780" s="17">
        <v>5.454344499999995</v>
      </c>
      <c r="K780" s="17" t="s">
        <v>51</v>
      </c>
      <c r="L780" s="17" t="s">
        <v>50</v>
      </c>
      <c r="M780" s="17" t="s">
        <v>52</v>
      </c>
      <c r="N780" s="20">
        <f t="shared" si="120"/>
        <v>50</v>
      </c>
      <c r="O780" s="20">
        <f t="shared" si="121"/>
        <v>100</v>
      </c>
      <c r="P780" s="20">
        <f t="shared" si="122"/>
        <v>50</v>
      </c>
      <c r="Q780" s="20">
        <f t="shared" si="123"/>
        <v>100</v>
      </c>
      <c r="R780" s="21">
        <f t="shared" si="124"/>
        <v>75</v>
      </c>
      <c r="S780" s="21">
        <f t="shared" si="125"/>
        <v>72.5</v>
      </c>
      <c r="T780" s="21">
        <f t="shared" si="126"/>
        <v>80</v>
      </c>
      <c r="U780" s="21">
        <f t="shared" si="127"/>
        <v>75</v>
      </c>
      <c r="V780" s="20">
        <f t="shared" si="128"/>
        <v>75.833333333333329</v>
      </c>
      <c r="W780" s="20">
        <f t="shared" si="129"/>
        <v>75.625</v>
      </c>
    </row>
    <row r="781" spans="1:23" ht="13.5" x14ac:dyDescent="0.25">
      <c r="A781" s="3">
        <v>43139</v>
      </c>
      <c r="B781" s="2">
        <v>6.6383999999999999</v>
      </c>
      <c r="C781" s="2">
        <v>83.874220309709727</v>
      </c>
      <c r="D781" s="2">
        <v>-0.28930047448351282</v>
      </c>
      <c r="E781" s="2">
        <v>-5.9226472779901847E-2</v>
      </c>
      <c r="F781" s="2">
        <v>6.5659200000000002</v>
      </c>
      <c r="G781" s="2">
        <v>6.3901400000000006</v>
      </c>
      <c r="H781" s="2">
        <v>6.1322449999999993</v>
      </c>
      <c r="I781" s="2">
        <v>6.038768000000001</v>
      </c>
      <c r="J781" s="17">
        <v>5.4664574999999944</v>
      </c>
      <c r="K781" s="17" t="s">
        <v>51</v>
      </c>
      <c r="L781" s="17" t="s">
        <v>54</v>
      </c>
      <c r="M781" s="17" t="s">
        <v>52</v>
      </c>
      <c r="N781" s="20">
        <f t="shared" si="120"/>
        <v>50</v>
      </c>
      <c r="O781" s="20">
        <f t="shared" si="121"/>
        <v>100</v>
      </c>
      <c r="P781" s="20">
        <f t="shared" si="122"/>
        <v>50</v>
      </c>
      <c r="Q781" s="20">
        <f t="shared" si="123"/>
        <v>83.5</v>
      </c>
      <c r="R781" s="21">
        <f t="shared" si="124"/>
        <v>72.525000000000006</v>
      </c>
      <c r="S781" s="21">
        <f t="shared" si="125"/>
        <v>68.375</v>
      </c>
      <c r="T781" s="21">
        <f t="shared" si="126"/>
        <v>72.575000000000003</v>
      </c>
      <c r="U781" s="21">
        <f t="shared" si="127"/>
        <v>70.875</v>
      </c>
      <c r="V781" s="20">
        <f t="shared" si="128"/>
        <v>71.158333333333346</v>
      </c>
      <c r="W781" s="20">
        <f t="shared" si="129"/>
        <v>71.087500000000006</v>
      </c>
    </row>
    <row r="782" spans="1:23" ht="13.5" x14ac:dyDescent="0.25">
      <c r="A782" s="3">
        <v>43140</v>
      </c>
      <c r="B782" s="2">
        <v>6.5427</v>
      </c>
      <c r="C782" s="2">
        <v>73.497245770106645</v>
      </c>
      <c r="D782" s="2">
        <v>-0.29307859567594363</v>
      </c>
      <c r="E782" s="2">
        <v>-6.4421820871476104E-2</v>
      </c>
      <c r="F782" s="2">
        <v>6.5648999999999997</v>
      </c>
      <c r="G782" s="2">
        <v>6.44</v>
      </c>
      <c r="H782" s="2">
        <v>6.1672499999999983</v>
      </c>
      <c r="I782" s="2">
        <v>6.046826000000002</v>
      </c>
      <c r="J782" s="17">
        <v>5.4781174999999953</v>
      </c>
      <c r="K782" s="17" t="s">
        <v>55</v>
      </c>
      <c r="L782" s="17" t="s">
        <v>54</v>
      </c>
      <c r="M782" s="17" t="s">
        <v>47</v>
      </c>
      <c r="N782" s="20">
        <f t="shared" si="120"/>
        <v>50</v>
      </c>
      <c r="O782" s="20">
        <f t="shared" si="121"/>
        <v>100</v>
      </c>
      <c r="P782" s="20">
        <f t="shared" si="122"/>
        <v>50</v>
      </c>
      <c r="Q782" s="20">
        <f t="shared" si="123"/>
        <v>16.5</v>
      </c>
      <c r="R782" s="21">
        <f t="shared" si="124"/>
        <v>62.475000000000001</v>
      </c>
      <c r="S782" s="21">
        <f t="shared" si="125"/>
        <v>51.625</v>
      </c>
      <c r="T782" s="21">
        <f t="shared" si="126"/>
        <v>42.424999999999997</v>
      </c>
      <c r="U782" s="21">
        <f t="shared" si="127"/>
        <v>54.125</v>
      </c>
      <c r="V782" s="20">
        <f t="shared" si="128"/>
        <v>52.17499999999999</v>
      </c>
      <c r="W782" s="20">
        <f t="shared" si="129"/>
        <v>52.662499999999994</v>
      </c>
    </row>
    <row r="783" spans="1:23" ht="13.5" x14ac:dyDescent="0.25">
      <c r="A783" s="3">
        <v>43143</v>
      </c>
      <c r="B783" s="2">
        <v>6.5377000000000001</v>
      </c>
      <c r="C783" s="2">
        <v>72.989152635368654</v>
      </c>
      <c r="D783" s="2">
        <v>-0.29801041603268086</v>
      </c>
      <c r="E783" s="2">
        <v>-6.6867566485767971E-2</v>
      </c>
      <c r="F783" s="2">
        <v>6.5628799999999998</v>
      </c>
      <c r="G783" s="2">
        <v>6.4893600000000005</v>
      </c>
      <c r="H783" s="2">
        <v>6.2047749999999988</v>
      </c>
      <c r="I783" s="2">
        <v>6.0547840000000015</v>
      </c>
      <c r="J783" s="17">
        <v>5.4898279999999939</v>
      </c>
      <c r="K783" s="17" t="s">
        <v>55</v>
      </c>
      <c r="L783" s="17" t="s">
        <v>54</v>
      </c>
      <c r="M783" s="17" t="s">
        <v>47</v>
      </c>
      <c r="N783" s="20">
        <f t="shared" si="120"/>
        <v>50</v>
      </c>
      <c r="O783" s="20">
        <f t="shared" si="121"/>
        <v>100</v>
      </c>
      <c r="P783" s="20">
        <f t="shared" si="122"/>
        <v>50</v>
      </c>
      <c r="Q783" s="20">
        <f t="shared" si="123"/>
        <v>16.5</v>
      </c>
      <c r="R783" s="21">
        <f t="shared" si="124"/>
        <v>62.475000000000001</v>
      </c>
      <c r="S783" s="21">
        <f t="shared" si="125"/>
        <v>51.625</v>
      </c>
      <c r="T783" s="21">
        <f t="shared" si="126"/>
        <v>42.424999999999997</v>
      </c>
      <c r="U783" s="21">
        <f t="shared" si="127"/>
        <v>54.125</v>
      </c>
      <c r="V783" s="20">
        <f t="shared" si="128"/>
        <v>52.17499999999999</v>
      </c>
      <c r="W783" s="20">
        <f t="shared" si="129"/>
        <v>52.662499999999994</v>
      </c>
    </row>
    <row r="784" spans="1:23" ht="13.5" x14ac:dyDescent="0.25">
      <c r="A784" s="3">
        <v>43144</v>
      </c>
      <c r="B784" s="2">
        <v>6.5427</v>
      </c>
      <c r="C784" s="2">
        <v>73.188758761370934</v>
      </c>
      <c r="D784" s="2">
        <v>-0.27735061242576275</v>
      </c>
      <c r="E784" s="2">
        <v>-6.8165596095804401E-2</v>
      </c>
      <c r="F784" s="2">
        <v>6.5618600000000002</v>
      </c>
      <c r="G784" s="2">
        <v>6.5215899999999989</v>
      </c>
      <c r="H784" s="2">
        <v>6.243809999999999</v>
      </c>
      <c r="I784" s="2">
        <v>6.0637480000000012</v>
      </c>
      <c r="J784" s="17">
        <v>5.5018909999999934</v>
      </c>
      <c r="K784" s="17" t="s">
        <v>55</v>
      </c>
      <c r="L784" s="17" t="s">
        <v>54</v>
      </c>
      <c r="M784" s="17" t="s">
        <v>47</v>
      </c>
      <c r="N784" s="20">
        <f t="shared" si="120"/>
        <v>50</v>
      </c>
      <c r="O784" s="20">
        <f t="shared" si="121"/>
        <v>100</v>
      </c>
      <c r="P784" s="20">
        <f t="shared" si="122"/>
        <v>50</v>
      </c>
      <c r="Q784" s="20">
        <f t="shared" si="123"/>
        <v>16.5</v>
      </c>
      <c r="R784" s="21">
        <f t="shared" si="124"/>
        <v>62.475000000000001</v>
      </c>
      <c r="S784" s="21">
        <f t="shared" si="125"/>
        <v>51.625</v>
      </c>
      <c r="T784" s="21">
        <f t="shared" si="126"/>
        <v>42.424999999999997</v>
      </c>
      <c r="U784" s="21">
        <f t="shared" si="127"/>
        <v>54.125</v>
      </c>
      <c r="V784" s="20">
        <f t="shared" si="128"/>
        <v>52.17499999999999</v>
      </c>
      <c r="W784" s="20">
        <f t="shared" si="129"/>
        <v>52.662499999999994</v>
      </c>
    </row>
    <row r="785" spans="1:23" ht="13.5" x14ac:dyDescent="0.25">
      <c r="A785" s="3">
        <v>43145</v>
      </c>
      <c r="B785" s="2">
        <v>6.5930999999999997</v>
      </c>
      <c r="C785" s="2">
        <v>75.179825014764958</v>
      </c>
      <c r="D785" s="2">
        <v>-0.2553328105978272</v>
      </c>
      <c r="E785" s="2">
        <v>-6.8298743248184204E-2</v>
      </c>
      <c r="F785" s="2">
        <v>6.570920000000001</v>
      </c>
      <c r="G785" s="2">
        <v>6.5523100000000003</v>
      </c>
      <c r="H785" s="2">
        <v>6.2838499999999993</v>
      </c>
      <c r="I785" s="2">
        <v>6.0737200000000016</v>
      </c>
      <c r="J785" s="17">
        <v>5.5143569999999942</v>
      </c>
      <c r="K785" s="17" t="s">
        <v>51</v>
      </c>
      <c r="L785" s="17" t="s">
        <v>54</v>
      </c>
      <c r="M785" s="17" t="s">
        <v>52</v>
      </c>
      <c r="N785" s="20">
        <f t="shared" si="120"/>
        <v>50</v>
      </c>
      <c r="O785" s="20">
        <f t="shared" si="121"/>
        <v>100</v>
      </c>
      <c r="P785" s="20">
        <f t="shared" si="122"/>
        <v>50</v>
      </c>
      <c r="Q785" s="20">
        <f t="shared" si="123"/>
        <v>83.5</v>
      </c>
      <c r="R785" s="21">
        <f t="shared" si="124"/>
        <v>72.525000000000006</v>
      </c>
      <c r="S785" s="21">
        <f t="shared" si="125"/>
        <v>68.375</v>
      </c>
      <c r="T785" s="21">
        <f t="shared" si="126"/>
        <v>72.575000000000003</v>
      </c>
      <c r="U785" s="21">
        <f t="shared" si="127"/>
        <v>70.875</v>
      </c>
      <c r="V785" s="20">
        <f t="shared" si="128"/>
        <v>71.158333333333346</v>
      </c>
      <c r="W785" s="20">
        <f t="shared" si="129"/>
        <v>71.087500000000006</v>
      </c>
    </row>
    <row r="786" spans="1:23" ht="13.5" x14ac:dyDescent="0.25">
      <c r="A786" s="3">
        <v>43146</v>
      </c>
      <c r="B786" s="2">
        <v>6.5477999999999996</v>
      </c>
      <c r="C786" s="2">
        <v>70.138143512662154</v>
      </c>
      <c r="D786" s="2">
        <v>-0.20587176574006705</v>
      </c>
      <c r="E786" s="2">
        <v>-6.7998491417980422E-2</v>
      </c>
      <c r="F786" s="2">
        <v>6.5528000000000004</v>
      </c>
      <c r="G786" s="2">
        <v>6.5593599999999999</v>
      </c>
      <c r="H786" s="2">
        <v>6.3216249999999992</v>
      </c>
      <c r="I786" s="2">
        <v>6.0827860000000022</v>
      </c>
      <c r="J786" s="17">
        <v>5.5259919999999942</v>
      </c>
      <c r="K786" s="17" t="s">
        <v>55</v>
      </c>
      <c r="L786" s="17" t="s">
        <v>54</v>
      </c>
      <c r="M786" s="17" t="s">
        <v>47</v>
      </c>
      <c r="N786" s="20">
        <f t="shared" si="120"/>
        <v>50</v>
      </c>
      <c r="O786" s="20">
        <f t="shared" si="121"/>
        <v>100</v>
      </c>
      <c r="P786" s="20">
        <f t="shared" si="122"/>
        <v>50</v>
      </c>
      <c r="Q786" s="20">
        <f t="shared" si="123"/>
        <v>16.5</v>
      </c>
      <c r="R786" s="21">
        <f t="shared" si="124"/>
        <v>62.475000000000001</v>
      </c>
      <c r="S786" s="21">
        <f t="shared" si="125"/>
        <v>51.625</v>
      </c>
      <c r="T786" s="21">
        <f t="shared" si="126"/>
        <v>42.424999999999997</v>
      </c>
      <c r="U786" s="21">
        <f t="shared" si="127"/>
        <v>54.125</v>
      </c>
      <c r="V786" s="20">
        <f t="shared" si="128"/>
        <v>52.17499999999999</v>
      </c>
      <c r="W786" s="20">
        <f t="shared" si="129"/>
        <v>52.662499999999994</v>
      </c>
    </row>
    <row r="787" spans="1:23" ht="13.5" x14ac:dyDescent="0.25">
      <c r="A787" s="3">
        <v>43147</v>
      </c>
      <c r="B787" s="2">
        <v>6.6435000000000004</v>
      </c>
      <c r="C787" s="2">
        <v>74.091095704742983</v>
      </c>
      <c r="D787" s="2">
        <v>-0.1618202717262669</v>
      </c>
      <c r="E787" s="2">
        <v>-6.3951624386560102E-2</v>
      </c>
      <c r="F787" s="2">
        <v>6.5729600000000001</v>
      </c>
      <c r="G787" s="2">
        <v>6.5689299999999999</v>
      </c>
      <c r="H787" s="2">
        <v>6.3573899999999988</v>
      </c>
      <c r="I787" s="2">
        <v>6.092760000000002</v>
      </c>
      <c r="J787" s="17">
        <v>5.5381559999999945</v>
      </c>
      <c r="K787" s="17" t="s">
        <v>51</v>
      </c>
      <c r="L787" s="17" t="s">
        <v>54</v>
      </c>
      <c r="M787" s="17" t="s">
        <v>52</v>
      </c>
      <c r="N787" s="20">
        <f t="shared" si="120"/>
        <v>50</v>
      </c>
      <c r="O787" s="20">
        <f t="shared" si="121"/>
        <v>100</v>
      </c>
      <c r="P787" s="20">
        <f t="shared" si="122"/>
        <v>50</v>
      </c>
      <c r="Q787" s="20">
        <f t="shared" si="123"/>
        <v>83.5</v>
      </c>
      <c r="R787" s="21">
        <f t="shared" si="124"/>
        <v>72.525000000000006</v>
      </c>
      <c r="S787" s="21">
        <f t="shared" si="125"/>
        <v>68.375</v>
      </c>
      <c r="T787" s="21">
        <f t="shared" si="126"/>
        <v>72.575000000000003</v>
      </c>
      <c r="U787" s="21">
        <f t="shared" si="127"/>
        <v>70.875</v>
      </c>
      <c r="V787" s="20">
        <f t="shared" si="128"/>
        <v>71.158333333333346</v>
      </c>
      <c r="W787" s="20">
        <f t="shared" si="129"/>
        <v>71.087500000000006</v>
      </c>
    </row>
    <row r="788" spans="1:23" ht="13.5" x14ac:dyDescent="0.25">
      <c r="A788" s="3">
        <v>43150</v>
      </c>
      <c r="B788" s="2">
        <v>6.6383999999999999</v>
      </c>
      <c r="C788" s="2">
        <v>73.532462444459725</v>
      </c>
      <c r="D788" s="2">
        <v>-0.12617570779264842</v>
      </c>
      <c r="E788" s="2">
        <v>-5.4288021485058027E-2</v>
      </c>
      <c r="F788" s="2">
        <v>6.5930999999999997</v>
      </c>
      <c r="G788" s="2">
        <v>6.5779900000000016</v>
      </c>
      <c r="H788" s="2">
        <v>6.3931500000000003</v>
      </c>
      <c r="I788" s="2">
        <v>6.102832000000002</v>
      </c>
      <c r="J788" s="17">
        <v>5.550445499999995</v>
      </c>
      <c r="K788" s="17" t="s">
        <v>51</v>
      </c>
      <c r="L788" s="17" t="s">
        <v>54</v>
      </c>
      <c r="M788" s="17" t="s">
        <v>52</v>
      </c>
      <c r="N788" s="20">
        <f t="shared" si="120"/>
        <v>50</v>
      </c>
      <c r="O788" s="20">
        <f t="shared" si="121"/>
        <v>100</v>
      </c>
      <c r="P788" s="20">
        <f t="shared" si="122"/>
        <v>50</v>
      </c>
      <c r="Q788" s="20">
        <f t="shared" si="123"/>
        <v>83.5</v>
      </c>
      <c r="R788" s="21">
        <f t="shared" si="124"/>
        <v>72.525000000000006</v>
      </c>
      <c r="S788" s="21">
        <f t="shared" si="125"/>
        <v>68.375</v>
      </c>
      <c r="T788" s="21">
        <f t="shared" si="126"/>
        <v>72.575000000000003</v>
      </c>
      <c r="U788" s="21">
        <f t="shared" si="127"/>
        <v>70.875</v>
      </c>
      <c r="V788" s="20">
        <f t="shared" si="128"/>
        <v>71.158333333333346</v>
      </c>
      <c r="W788" s="20">
        <f t="shared" si="129"/>
        <v>71.087500000000006</v>
      </c>
    </row>
    <row r="789" spans="1:23" ht="13.5" x14ac:dyDescent="0.25">
      <c r="A789" s="3">
        <v>43151</v>
      </c>
      <c r="B789" s="2">
        <v>6.5880999999999998</v>
      </c>
      <c r="C789" s="2">
        <v>68.080347210809293</v>
      </c>
      <c r="D789" s="2">
        <v>-9.4117708040751147E-2</v>
      </c>
      <c r="E789" s="2">
        <v>-4.9687261845041741E-2</v>
      </c>
      <c r="F789" s="2">
        <v>6.6021799999999997</v>
      </c>
      <c r="G789" s="2">
        <v>6.58202</v>
      </c>
      <c r="H789" s="2">
        <v>6.4253850000000003</v>
      </c>
      <c r="I789" s="2">
        <v>6.1137120000000014</v>
      </c>
      <c r="J789" s="17">
        <v>5.561878999999994</v>
      </c>
      <c r="K789" s="17" t="s">
        <v>51</v>
      </c>
      <c r="L789" s="17" t="s">
        <v>54</v>
      </c>
      <c r="M789" s="17" t="s">
        <v>52</v>
      </c>
      <c r="N789" s="20">
        <f t="shared" si="120"/>
        <v>50</v>
      </c>
      <c r="O789" s="20">
        <f t="shared" si="121"/>
        <v>100</v>
      </c>
      <c r="P789" s="20">
        <f t="shared" si="122"/>
        <v>50</v>
      </c>
      <c r="Q789" s="20">
        <f t="shared" si="123"/>
        <v>83.5</v>
      </c>
      <c r="R789" s="21">
        <f t="shared" si="124"/>
        <v>72.525000000000006</v>
      </c>
      <c r="S789" s="21">
        <f t="shared" si="125"/>
        <v>68.375</v>
      </c>
      <c r="T789" s="21">
        <f t="shared" si="126"/>
        <v>72.575000000000003</v>
      </c>
      <c r="U789" s="21">
        <f t="shared" si="127"/>
        <v>70.875</v>
      </c>
      <c r="V789" s="20">
        <f t="shared" si="128"/>
        <v>71.158333333333346</v>
      </c>
      <c r="W789" s="20">
        <f t="shared" si="129"/>
        <v>71.087500000000006</v>
      </c>
    </row>
    <row r="790" spans="1:23" ht="13.5" x14ac:dyDescent="0.25">
      <c r="A790" s="3">
        <v>43152</v>
      </c>
      <c r="B790" s="2">
        <v>6.5377000000000001</v>
      </c>
      <c r="C790" s="2">
        <v>63.036894416392251</v>
      </c>
      <c r="D790" s="2">
        <v>-6.4654401020995067E-2</v>
      </c>
      <c r="E790" s="2">
        <v>-5.49999201122255E-2</v>
      </c>
      <c r="F790" s="2">
        <v>6.5911</v>
      </c>
      <c r="G790" s="2">
        <v>6.5810100000000009</v>
      </c>
      <c r="H790" s="2">
        <v>6.4558599999999995</v>
      </c>
      <c r="I790" s="2">
        <v>6.1235840000000019</v>
      </c>
      <c r="J790" s="17">
        <v>5.5727584999999955</v>
      </c>
      <c r="K790" s="17" t="s">
        <v>55</v>
      </c>
      <c r="L790" s="17" t="s">
        <v>54</v>
      </c>
      <c r="M790" s="17" t="s">
        <v>47</v>
      </c>
      <c r="N790" s="20">
        <f t="shared" si="120"/>
        <v>50</v>
      </c>
      <c r="O790" s="20">
        <f t="shared" si="121"/>
        <v>100</v>
      </c>
      <c r="P790" s="20">
        <f t="shared" si="122"/>
        <v>50</v>
      </c>
      <c r="Q790" s="20">
        <f t="shared" si="123"/>
        <v>16.5</v>
      </c>
      <c r="R790" s="21">
        <f t="shared" si="124"/>
        <v>62.475000000000001</v>
      </c>
      <c r="S790" s="21">
        <f t="shared" si="125"/>
        <v>51.625</v>
      </c>
      <c r="T790" s="21">
        <f t="shared" si="126"/>
        <v>42.424999999999997</v>
      </c>
      <c r="U790" s="21">
        <f t="shared" si="127"/>
        <v>54.125</v>
      </c>
      <c r="V790" s="20">
        <f t="shared" si="128"/>
        <v>52.17499999999999</v>
      </c>
      <c r="W790" s="20">
        <f t="shared" si="129"/>
        <v>52.662499999999994</v>
      </c>
    </row>
    <row r="791" spans="1:23" ht="13.5" x14ac:dyDescent="0.25">
      <c r="A791" s="3">
        <v>43153</v>
      </c>
      <c r="B791" s="2">
        <v>6.6334</v>
      </c>
      <c r="C791" s="2">
        <v>67.899646202580797</v>
      </c>
      <c r="D791" s="2">
        <v>-3.3869138814393018E-2</v>
      </c>
      <c r="E791" s="2">
        <v>-6.9110068668235561E-2</v>
      </c>
      <c r="F791" s="2">
        <v>6.6082200000000002</v>
      </c>
      <c r="G791" s="2">
        <v>6.5805099999999994</v>
      </c>
      <c r="H791" s="2">
        <v>6.4853250000000005</v>
      </c>
      <c r="I791" s="2">
        <v>6.1353700000000018</v>
      </c>
      <c r="J791" s="17">
        <v>5.5839654999999944</v>
      </c>
      <c r="K791" s="17" t="s">
        <v>51</v>
      </c>
      <c r="L791" s="17" t="s">
        <v>54</v>
      </c>
      <c r="M791" s="17" t="s">
        <v>52</v>
      </c>
      <c r="N791" s="20">
        <f t="shared" si="120"/>
        <v>50</v>
      </c>
      <c r="O791" s="20">
        <f t="shared" si="121"/>
        <v>100</v>
      </c>
      <c r="P791" s="20">
        <f t="shared" si="122"/>
        <v>50</v>
      </c>
      <c r="Q791" s="20">
        <f t="shared" si="123"/>
        <v>83.5</v>
      </c>
      <c r="R791" s="21">
        <f t="shared" si="124"/>
        <v>72.525000000000006</v>
      </c>
      <c r="S791" s="21">
        <f t="shared" si="125"/>
        <v>68.375</v>
      </c>
      <c r="T791" s="21">
        <f t="shared" si="126"/>
        <v>72.575000000000003</v>
      </c>
      <c r="U791" s="21">
        <f t="shared" si="127"/>
        <v>70.875</v>
      </c>
      <c r="V791" s="20">
        <f t="shared" si="128"/>
        <v>71.158333333333346</v>
      </c>
      <c r="W791" s="20">
        <f t="shared" si="129"/>
        <v>71.087500000000006</v>
      </c>
    </row>
    <row r="792" spans="1:23" ht="13.5" x14ac:dyDescent="0.25">
      <c r="A792" s="3">
        <v>43154</v>
      </c>
      <c r="B792" s="2">
        <v>6.6182999999999996</v>
      </c>
      <c r="C792" s="2">
        <v>66.414978107148755</v>
      </c>
      <c r="D792" s="2">
        <v>-2.2911236643244237E-2</v>
      </c>
      <c r="E792" s="2">
        <v>-8.7104584959791453E-2</v>
      </c>
      <c r="F792" s="2">
        <v>6.6031799999999992</v>
      </c>
      <c r="G792" s="2">
        <v>6.5880700000000001</v>
      </c>
      <c r="H792" s="2">
        <v>6.5140349999999998</v>
      </c>
      <c r="I792" s="2">
        <v>6.1458460000000006</v>
      </c>
      <c r="J792" s="17">
        <v>5.5950464999999951</v>
      </c>
      <c r="K792" s="17" t="s">
        <v>55</v>
      </c>
      <c r="L792" s="17" t="s">
        <v>54</v>
      </c>
      <c r="M792" s="17" t="s">
        <v>47</v>
      </c>
      <c r="N792" s="20">
        <f t="shared" si="120"/>
        <v>50</v>
      </c>
      <c r="O792" s="20">
        <f t="shared" si="121"/>
        <v>100</v>
      </c>
      <c r="P792" s="20">
        <f t="shared" si="122"/>
        <v>50</v>
      </c>
      <c r="Q792" s="20">
        <f t="shared" si="123"/>
        <v>16.5</v>
      </c>
      <c r="R792" s="21">
        <f t="shared" si="124"/>
        <v>62.475000000000001</v>
      </c>
      <c r="S792" s="21">
        <f t="shared" si="125"/>
        <v>51.625</v>
      </c>
      <c r="T792" s="21">
        <f t="shared" si="126"/>
        <v>42.424999999999997</v>
      </c>
      <c r="U792" s="21">
        <f t="shared" si="127"/>
        <v>54.125</v>
      </c>
      <c r="V792" s="20">
        <f t="shared" si="128"/>
        <v>52.17499999999999</v>
      </c>
      <c r="W792" s="20">
        <f t="shared" si="129"/>
        <v>52.662499999999994</v>
      </c>
    </row>
    <row r="793" spans="1:23" ht="13.5" x14ac:dyDescent="0.25">
      <c r="A793" s="3">
        <v>43157</v>
      </c>
      <c r="B793" s="2">
        <v>6.5477999999999996</v>
      </c>
      <c r="C793" s="2">
        <v>59.83650728144201</v>
      </c>
      <c r="D793" s="2">
        <v>-1.0473435949116094E-2</v>
      </c>
      <c r="E793" s="2">
        <v>-0.11472946630572817</v>
      </c>
      <c r="F793" s="2">
        <v>6.5850600000000004</v>
      </c>
      <c r="G793" s="2">
        <v>6.58908</v>
      </c>
      <c r="H793" s="2">
        <v>6.5392200000000003</v>
      </c>
      <c r="I793" s="2">
        <v>6.1549120000000004</v>
      </c>
      <c r="J793" s="17">
        <v>5.605119999999995</v>
      </c>
      <c r="K793" s="17" t="s">
        <v>55</v>
      </c>
      <c r="L793" s="17" t="s">
        <v>54</v>
      </c>
      <c r="M793" s="17" t="s">
        <v>47</v>
      </c>
      <c r="N793" s="20">
        <f t="shared" si="120"/>
        <v>50</v>
      </c>
      <c r="O793" s="20">
        <f t="shared" si="121"/>
        <v>100</v>
      </c>
      <c r="P793" s="20">
        <f t="shared" si="122"/>
        <v>50</v>
      </c>
      <c r="Q793" s="20">
        <f t="shared" si="123"/>
        <v>16.5</v>
      </c>
      <c r="R793" s="21">
        <f t="shared" si="124"/>
        <v>62.475000000000001</v>
      </c>
      <c r="S793" s="21">
        <f t="shared" si="125"/>
        <v>51.625</v>
      </c>
      <c r="T793" s="21">
        <f t="shared" si="126"/>
        <v>42.424999999999997</v>
      </c>
      <c r="U793" s="21">
        <f t="shared" si="127"/>
        <v>54.125</v>
      </c>
      <c r="V793" s="20">
        <f t="shared" si="128"/>
        <v>52.17499999999999</v>
      </c>
      <c r="W793" s="20">
        <f t="shared" si="129"/>
        <v>52.662499999999994</v>
      </c>
    </row>
    <row r="794" spans="1:23" ht="13.5" x14ac:dyDescent="0.25">
      <c r="A794" s="3">
        <v>43158</v>
      </c>
      <c r="B794" s="2">
        <v>6.5477999999999996</v>
      </c>
      <c r="C794" s="2">
        <v>59.83650728144201</v>
      </c>
      <c r="D794" s="2">
        <v>4.4766143993513197E-5</v>
      </c>
      <c r="E794" s="2">
        <v>-0.14744141010794398</v>
      </c>
      <c r="F794" s="2">
        <v>6.577</v>
      </c>
      <c r="G794" s="2">
        <v>6.5895899999999994</v>
      </c>
      <c r="H794" s="2">
        <v>6.5555899999999996</v>
      </c>
      <c r="I794" s="2">
        <v>6.1659939999999986</v>
      </c>
      <c r="J794" s="17">
        <v>5.6149419999999965</v>
      </c>
      <c r="K794" s="17" t="s">
        <v>55</v>
      </c>
      <c r="L794" s="17" t="s">
        <v>54</v>
      </c>
      <c r="M794" s="17" t="s">
        <v>47</v>
      </c>
      <c r="N794" s="20">
        <f t="shared" si="120"/>
        <v>50</v>
      </c>
      <c r="O794" s="20">
        <f t="shared" si="121"/>
        <v>100</v>
      </c>
      <c r="P794" s="20">
        <f t="shared" si="122"/>
        <v>50</v>
      </c>
      <c r="Q794" s="20">
        <f t="shared" si="123"/>
        <v>16.5</v>
      </c>
      <c r="R794" s="21">
        <f t="shared" si="124"/>
        <v>62.475000000000001</v>
      </c>
      <c r="S794" s="21">
        <f t="shared" si="125"/>
        <v>51.625</v>
      </c>
      <c r="T794" s="21">
        <f t="shared" si="126"/>
        <v>42.424999999999997</v>
      </c>
      <c r="U794" s="21">
        <f t="shared" si="127"/>
        <v>54.125</v>
      </c>
      <c r="V794" s="20">
        <f t="shared" si="128"/>
        <v>52.17499999999999</v>
      </c>
      <c r="W794" s="20">
        <f t="shared" si="129"/>
        <v>52.662499999999994</v>
      </c>
    </row>
    <row r="795" spans="1:23" ht="13.5" x14ac:dyDescent="0.25">
      <c r="A795" s="3">
        <v>43159</v>
      </c>
      <c r="B795" s="2">
        <v>6.5477999999999996</v>
      </c>
      <c r="C795" s="2">
        <v>59.83650728144201</v>
      </c>
      <c r="D795" s="2">
        <v>1.5980739109888731E-2</v>
      </c>
      <c r="E795" s="2">
        <v>-0.17990657569458773</v>
      </c>
      <c r="F795" s="2">
        <v>6.5790199999999999</v>
      </c>
      <c r="G795" s="2">
        <v>6.5850600000000004</v>
      </c>
      <c r="H795" s="2">
        <v>6.5686849999999994</v>
      </c>
      <c r="I795" s="2">
        <v>6.1761679999999979</v>
      </c>
      <c r="J795" s="17">
        <v>5.6243859999999959</v>
      </c>
      <c r="K795" s="17" t="s">
        <v>55</v>
      </c>
      <c r="L795" s="17" t="s">
        <v>54</v>
      </c>
      <c r="M795" s="17" t="s">
        <v>49</v>
      </c>
      <c r="N795" s="20">
        <f t="shared" si="120"/>
        <v>50</v>
      </c>
      <c r="O795" s="20">
        <f t="shared" si="121"/>
        <v>100</v>
      </c>
      <c r="P795" s="20">
        <f t="shared" si="122"/>
        <v>50</v>
      </c>
      <c r="Q795" s="20">
        <f t="shared" si="123"/>
        <v>16.5</v>
      </c>
      <c r="R795" s="21">
        <f t="shared" si="124"/>
        <v>62.475000000000001</v>
      </c>
      <c r="S795" s="21">
        <f t="shared" si="125"/>
        <v>51.625</v>
      </c>
      <c r="T795" s="21">
        <f t="shared" si="126"/>
        <v>42.424999999999997</v>
      </c>
      <c r="U795" s="21">
        <f t="shared" si="127"/>
        <v>54.125</v>
      </c>
      <c r="V795" s="20">
        <f t="shared" si="128"/>
        <v>52.17499999999999</v>
      </c>
      <c r="W795" s="20">
        <f t="shared" si="129"/>
        <v>52.662499999999994</v>
      </c>
    </row>
    <row r="796" spans="1:23" ht="13.5" x14ac:dyDescent="0.25">
      <c r="A796" s="3">
        <v>43160</v>
      </c>
      <c r="B796" s="2">
        <v>6.5980999999999996</v>
      </c>
      <c r="C796" s="2">
        <v>63.094036951012306</v>
      </c>
      <c r="D796" s="2">
        <v>1.8105153950862096E-2</v>
      </c>
      <c r="E796" s="2">
        <v>-0.21162149764939187</v>
      </c>
      <c r="F796" s="2">
        <v>6.5719599999999998</v>
      </c>
      <c r="G796" s="2">
        <v>6.5900900000000009</v>
      </c>
      <c r="H796" s="2">
        <v>6.574724999999999</v>
      </c>
      <c r="I796" s="2">
        <v>6.1882559999999982</v>
      </c>
      <c r="J796" s="17">
        <v>5.6344594999999966</v>
      </c>
      <c r="K796" s="17" t="s">
        <v>55</v>
      </c>
      <c r="L796" s="17" t="s">
        <v>54</v>
      </c>
      <c r="M796" s="17" t="s">
        <v>47</v>
      </c>
      <c r="N796" s="20">
        <f t="shared" si="120"/>
        <v>50</v>
      </c>
      <c r="O796" s="20">
        <f t="shared" si="121"/>
        <v>100</v>
      </c>
      <c r="P796" s="20">
        <f t="shared" si="122"/>
        <v>50</v>
      </c>
      <c r="Q796" s="20">
        <f t="shared" si="123"/>
        <v>16.5</v>
      </c>
      <c r="R796" s="21">
        <f t="shared" si="124"/>
        <v>62.475000000000001</v>
      </c>
      <c r="S796" s="21">
        <f t="shared" si="125"/>
        <v>51.625</v>
      </c>
      <c r="T796" s="21">
        <f t="shared" si="126"/>
        <v>42.424999999999997</v>
      </c>
      <c r="U796" s="21">
        <f t="shared" si="127"/>
        <v>54.125</v>
      </c>
      <c r="V796" s="20">
        <f t="shared" si="128"/>
        <v>52.17499999999999</v>
      </c>
      <c r="W796" s="20">
        <f t="shared" si="129"/>
        <v>52.662499999999994</v>
      </c>
    </row>
    <row r="797" spans="1:23" ht="13.5" x14ac:dyDescent="0.25">
      <c r="A797" s="3">
        <v>43161</v>
      </c>
      <c r="B797" s="2">
        <v>6.6989000000000001</v>
      </c>
      <c r="C797" s="2">
        <v>68.591704840086294</v>
      </c>
      <c r="D797" s="2">
        <v>2.6246445875260704E-2</v>
      </c>
      <c r="E797" s="2">
        <v>-0.2402724157264392</v>
      </c>
      <c r="F797" s="2">
        <v>6.5880799999999997</v>
      </c>
      <c r="G797" s="2">
        <v>6.5956299999999999</v>
      </c>
      <c r="H797" s="2">
        <v>6.5822799999999999</v>
      </c>
      <c r="I797" s="2">
        <v>6.2024599999999976</v>
      </c>
      <c r="J797" s="17">
        <v>5.6448099999999979</v>
      </c>
      <c r="K797" s="17" t="s">
        <v>51</v>
      </c>
      <c r="L797" s="17" t="s">
        <v>54</v>
      </c>
      <c r="M797" s="17" t="s">
        <v>52</v>
      </c>
      <c r="N797" s="20">
        <f t="shared" si="120"/>
        <v>50</v>
      </c>
      <c r="O797" s="20">
        <f t="shared" si="121"/>
        <v>100</v>
      </c>
      <c r="P797" s="20">
        <f t="shared" si="122"/>
        <v>50</v>
      </c>
      <c r="Q797" s="20">
        <f t="shared" si="123"/>
        <v>83.5</v>
      </c>
      <c r="R797" s="21">
        <f t="shared" si="124"/>
        <v>72.525000000000006</v>
      </c>
      <c r="S797" s="21">
        <f t="shared" si="125"/>
        <v>68.375</v>
      </c>
      <c r="T797" s="21">
        <f t="shared" si="126"/>
        <v>72.575000000000003</v>
      </c>
      <c r="U797" s="21">
        <f t="shared" si="127"/>
        <v>70.875</v>
      </c>
      <c r="V797" s="20">
        <f t="shared" si="128"/>
        <v>71.158333333333346</v>
      </c>
      <c r="W797" s="20">
        <f t="shared" si="129"/>
        <v>71.087500000000006</v>
      </c>
    </row>
    <row r="798" spans="1:23" ht="13.5" x14ac:dyDescent="0.25">
      <c r="A798" s="3">
        <v>43164</v>
      </c>
      <c r="B798" s="2">
        <v>6.6989000000000001</v>
      </c>
      <c r="C798" s="2">
        <v>68.591704840086294</v>
      </c>
      <c r="D798" s="2">
        <v>3.0909891731980998E-2</v>
      </c>
      <c r="E798" s="2">
        <v>-0.2639187877114485</v>
      </c>
      <c r="F798" s="2">
        <v>6.6183000000000005</v>
      </c>
      <c r="G798" s="2">
        <v>6.60168</v>
      </c>
      <c r="H798" s="2">
        <v>6.589834999999999</v>
      </c>
      <c r="I798" s="2">
        <v>6.2171679999999974</v>
      </c>
      <c r="J798" s="17">
        <v>5.6556139999999981</v>
      </c>
      <c r="K798" s="17" t="s">
        <v>51</v>
      </c>
      <c r="L798" s="17" t="s">
        <v>54</v>
      </c>
      <c r="M798" s="17" t="s">
        <v>52</v>
      </c>
      <c r="N798" s="20">
        <f t="shared" si="120"/>
        <v>50</v>
      </c>
      <c r="O798" s="20">
        <f t="shared" si="121"/>
        <v>100</v>
      </c>
      <c r="P798" s="20">
        <f t="shared" si="122"/>
        <v>50</v>
      </c>
      <c r="Q798" s="20">
        <f t="shared" si="123"/>
        <v>83.5</v>
      </c>
      <c r="R798" s="21">
        <f t="shared" si="124"/>
        <v>72.525000000000006</v>
      </c>
      <c r="S798" s="21">
        <f t="shared" si="125"/>
        <v>68.375</v>
      </c>
      <c r="T798" s="21">
        <f t="shared" si="126"/>
        <v>72.575000000000003</v>
      </c>
      <c r="U798" s="21">
        <f t="shared" si="127"/>
        <v>70.875</v>
      </c>
      <c r="V798" s="20">
        <f t="shared" si="128"/>
        <v>71.158333333333346</v>
      </c>
      <c r="W798" s="20">
        <f t="shared" si="129"/>
        <v>71.087500000000006</v>
      </c>
    </row>
    <row r="799" spans="1:23" ht="13.5" x14ac:dyDescent="0.25">
      <c r="A799" s="3">
        <v>43165</v>
      </c>
      <c r="B799" s="2">
        <v>6.6989000000000001</v>
      </c>
      <c r="C799" s="2">
        <v>68.591704840086294</v>
      </c>
      <c r="D799" s="2">
        <v>2.5783418921924373E-2</v>
      </c>
      <c r="E799" s="2">
        <v>-0.27004781378494308</v>
      </c>
      <c r="F799" s="2">
        <v>6.6485200000000004</v>
      </c>
      <c r="G799" s="2">
        <v>6.6127599999999997</v>
      </c>
      <c r="H799" s="2">
        <v>6.597389999999999</v>
      </c>
      <c r="I799" s="2">
        <v>6.2313719999999977</v>
      </c>
      <c r="J799" s="17">
        <v>5.6665184999999987</v>
      </c>
      <c r="K799" s="17" t="s">
        <v>51</v>
      </c>
      <c r="L799" s="17" t="s">
        <v>54</v>
      </c>
      <c r="M799" s="17" t="s">
        <v>52</v>
      </c>
      <c r="N799" s="20">
        <f t="shared" si="120"/>
        <v>50</v>
      </c>
      <c r="O799" s="20">
        <f t="shared" si="121"/>
        <v>100</v>
      </c>
      <c r="P799" s="20">
        <f t="shared" si="122"/>
        <v>50</v>
      </c>
      <c r="Q799" s="20">
        <f t="shared" si="123"/>
        <v>83.5</v>
      </c>
      <c r="R799" s="21">
        <f t="shared" si="124"/>
        <v>72.525000000000006</v>
      </c>
      <c r="S799" s="21">
        <f t="shared" si="125"/>
        <v>68.375</v>
      </c>
      <c r="T799" s="21">
        <f t="shared" si="126"/>
        <v>72.575000000000003</v>
      </c>
      <c r="U799" s="21">
        <f t="shared" si="127"/>
        <v>70.875</v>
      </c>
      <c r="V799" s="20">
        <f t="shared" si="128"/>
        <v>71.158333333333346</v>
      </c>
      <c r="W799" s="20">
        <f t="shared" si="129"/>
        <v>71.087500000000006</v>
      </c>
    </row>
    <row r="800" spans="1:23" ht="13.5" x14ac:dyDescent="0.25">
      <c r="A800" s="3">
        <v>43166</v>
      </c>
      <c r="B800" s="2">
        <v>6.6989000000000001</v>
      </c>
      <c r="C800" s="2">
        <v>68.591704840086294</v>
      </c>
      <c r="D800" s="2">
        <v>1.2456599268210411E-2</v>
      </c>
      <c r="E800" s="2">
        <v>-0.25365436569515132</v>
      </c>
      <c r="F800" s="2">
        <v>6.6787400000000003</v>
      </c>
      <c r="G800" s="2">
        <v>6.6288800000000005</v>
      </c>
      <c r="H800" s="2">
        <v>6.604944999999999</v>
      </c>
      <c r="I800" s="2">
        <v>6.2464819999999976</v>
      </c>
      <c r="J800" s="17">
        <v>5.677901499999999</v>
      </c>
      <c r="K800" s="17" t="s">
        <v>51</v>
      </c>
      <c r="L800" s="17" t="s">
        <v>54</v>
      </c>
      <c r="M800" s="17" t="s">
        <v>52</v>
      </c>
      <c r="N800" s="20">
        <f t="shared" si="120"/>
        <v>50</v>
      </c>
      <c r="O800" s="20">
        <f t="shared" si="121"/>
        <v>100</v>
      </c>
      <c r="P800" s="20">
        <f t="shared" si="122"/>
        <v>50</v>
      </c>
      <c r="Q800" s="20">
        <f t="shared" si="123"/>
        <v>83.5</v>
      </c>
      <c r="R800" s="21">
        <f t="shared" si="124"/>
        <v>72.525000000000006</v>
      </c>
      <c r="S800" s="21">
        <f t="shared" si="125"/>
        <v>68.375</v>
      </c>
      <c r="T800" s="21">
        <f t="shared" si="126"/>
        <v>72.575000000000003</v>
      </c>
      <c r="U800" s="21">
        <f t="shared" si="127"/>
        <v>70.875</v>
      </c>
      <c r="V800" s="20">
        <f t="shared" si="128"/>
        <v>71.158333333333346</v>
      </c>
      <c r="W800" s="20">
        <f t="shared" si="129"/>
        <v>71.087500000000006</v>
      </c>
    </row>
    <row r="801" spans="1:23" ht="13.5" x14ac:dyDescent="0.25">
      <c r="A801" s="3">
        <v>43167</v>
      </c>
      <c r="B801" s="2">
        <v>6.6989000000000001</v>
      </c>
      <c r="C801" s="2">
        <v>68.591704840086294</v>
      </c>
      <c r="D801" s="2">
        <v>1.4759443137601025E-2</v>
      </c>
      <c r="E801" s="2">
        <v>-0.22393297354944225</v>
      </c>
      <c r="F801" s="2">
        <v>6.6989000000000001</v>
      </c>
      <c r="G801" s="2">
        <v>6.6354300000000013</v>
      </c>
      <c r="H801" s="2">
        <v>6.607969999999999</v>
      </c>
      <c r="I801" s="2">
        <v>6.2615919999999958</v>
      </c>
      <c r="J801" s="17">
        <v>5.6894104999999993</v>
      </c>
      <c r="K801" s="17" t="s">
        <v>51</v>
      </c>
      <c r="L801" s="17" t="s">
        <v>54</v>
      </c>
      <c r="M801" s="17" t="s">
        <v>52</v>
      </c>
      <c r="N801" s="20">
        <f t="shared" si="120"/>
        <v>50</v>
      </c>
      <c r="O801" s="20">
        <f t="shared" si="121"/>
        <v>100</v>
      </c>
      <c r="P801" s="20">
        <f t="shared" si="122"/>
        <v>50</v>
      </c>
      <c r="Q801" s="20">
        <f t="shared" si="123"/>
        <v>83.5</v>
      </c>
      <c r="R801" s="21">
        <f t="shared" si="124"/>
        <v>72.525000000000006</v>
      </c>
      <c r="S801" s="21">
        <f t="shared" si="125"/>
        <v>68.375</v>
      </c>
      <c r="T801" s="21">
        <f t="shared" si="126"/>
        <v>72.575000000000003</v>
      </c>
      <c r="U801" s="21">
        <f t="shared" si="127"/>
        <v>70.875</v>
      </c>
      <c r="V801" s="20">
        <f t="shared" si="128"/>
        <v>71.158333333333346</v>
      </c>
      <c r="W801" s="20">
        <f t="shared" si="129"/>
        <v>71.087500000000006</v>
      </c>
    </row>
    <row r="802" spans="1:23" ht="13.5" x14ac:dyDescent="0.25">
      <c r="A802" s="3">
        <v>43168</v>
      </c>
      <c r="B802" s="2">
        <v>6.6989000000000001</v>
      </c>
      <c r="C802" s="2">
        <v>68.591704840086294</v>
      </c>
      <c r="D802" s="2">
        <v>1.3325951090683574E-2</v>
      </c>
      <c r="E802" s="2">
        <v>-0.19087511286908831</v>
      </c>
      <c r="F802" s="2">
        <v>6.6989000000000001</v>
      </c>
      <c r="G802" s="2">
        <v>6.6434899999999999</v>
      </c>
      <c r="H802" s="2">
        <v>6.6157799999999982</v>
      </c>
      <c r="I802" s="2">
        <v>6.2767019999999958</v>
      </c>
      <c r="J802" s="17">
        <v>5.7012469999999995</v>
      </c>
      <c r="K802" s="17" t="s">
        <v>54</v>
      </c>
      <c r="L802" s="17" t="s">
        <v>54</v>
      </c>
      <c r="M802" s="17" t="s">
        <v>54</v>
      </c>
      <c r="N802" s="20">
        <f t="shared" si="120"/>
        <v>50</v>
      </c>
      <c r="O802" s="20">
        <f t="shared" si="121"/>
        <v>100</v>
      </c>
      <c r="P802" s="20">
        <f t="shared" si="122"/>
        <v>50</v>
      </c>
      <c r="Q802" s="20">
        <f t="shared" si="123"/>
        <v>33</v>
      </c>
      <c r="R802" s="21">
        <f t="shared" si="124"/>
        <v>64.95</v>
      </c>
      <c r="S802" s="21">
        <f t="shared" si="125"/>
        <v>55.75</v>
      </c>
      <c r="T802" s="21">
        <f t="shared" si="126"/>
        <v>49.85</v>
      </c>
      <c r="U802" s="21">
        <f t="shared" si="127"/>
        <v>58.25</v>
      </c>
      <c r="V802" s="20">
        <f t="shared" si="128"/>
        <v>56.85</v>
      </c>
      <c r="W802" s="20">
        <f t="shared" si="129"/>
        <v>57.2</v>
      </c>
    </row>
    <row r="803" spans="1:23" ht="13.5" x14ac:dyDescent="0.25">
      <c r="A803" s="3">
        <v>43171</v>
      </c>
      <c r="B803" s="2">
        <v>6.6687000000000003</v>
      </c>
      <c r="C803" s="2">
        <v>64.12714763217582</v>
      </c>
      <c r="D803" s="2">
        <v>2.5233467679912636E-3</v>
      </c>
      <c r="E803" s="2">
        <v>-0.15282494868047633</v>
      </c>
      <c r="F803" s="2">
        <v>6.6928600000000005</v>
      </c>
      <c r="G803" s="2">
        <v>6.6555800000000005</v>
      </c>
      <c r="H803" s="2">
        <v>6.6223299999999981</v>
      </c>
      <c r="I803" s="2">
        <v>6.2922159999999954</v>
      </c>
      <c r="J803" s="17">
        <v>5.7131844999999988</v>
      </c>
      <c r="K803" s="17" t="s">
        <v>55</v>
      </c>
      <c r="L803" s="17" t="s">
        <v>54</v>
      </c>
      <c r="M803" s="17" t="s">
        <v>47</v>
      </c>
      <c r="N803" s="20">
        <f t="shared" si="120"/>
        <v>50</v>
      </c>
      <c r="O803" s="20">
        <f t="shared" si="121"/>
        <v>100</v>
      </c>
      <c r="P803" s="20">
        <f t="shared" si="122"/>
        <v>50</v>
      </c>
      <c r="Q803" s="20">
        <f t="shared" si="123"/>
        <v>16.5</v>
      </c>
      <c r="R803" s="21">
        <f t="shared" si="124"/>
        <v>62.475000000000001</v>
      </c>
      <c r="S803" s="21">
        <f t="shared" si="125"/>
        <v>51.625</v>
      </c>
      <c r="T803" s="21">
        <f t="shared" si="126"/>
        <v>42.424999999999997</v>
      </c>
      <c r="U803" s="21">
        <f t="shared" si="127"/>
        <v>54.125</v>
      </c>
      <c r="V803" s="20">
        <f t="shared" si="128"/>
        <v>52.17499999999999</v>
      </c>
      <c r="W803" s="20">
        <f t="shared" si="129"/>
        <v>52.662499999999994</v>
      </c>
    </row>
    <row r="804" spans="1:23" ht="13.5" x14ac:dyDescent="0.25">
      <c r="A804" s="3">
        <v>43172</v>
      </c>
      <c r="B804" s="2">
        <v>6.6737000000000002</v>
      </c>
      <c r="C804" s="2">
        <v>64.538685094183023</v>
      </c>
      <c r="D804" s="2">
        <v>-7.7171363539818572E-3</v>
      </c>
      <c r="E804" s="2">
        <v>-0.11177340640157735</v>
      </c>
      <c r="F804" s="2">
        <v>6.6878199999999994</v>
      </c>
      <c r="G804" s="2">
        <v>6.6681700000000008</v>
      </c>
      <c r="H804" s="2">
        <v>6.6288799999999979</v>
      </c>
      <c r="I804" s="2">
        <v>6.3087359999999952</v>
      </c>
      <c r="J804" s="17">
        <v>5.7251469999999998</v>
      </c>
      <c r="K804" s="17" t="s">
        <v>51</v>
      </c>
      <c r="L804" s="17" t="s">
        <v>54</v>
      </c>
      <c r="M804" s="17" t="s">
        <v>53</v>
      </c>
      <c r="N804" s="20">
        <f t="shared" si="120"/>
        <v>50</v>
      </c>
      <c r="O804" s="20">
        <f t="shared" si="121"/>
        <v>100</v>
      </c>
      <c r="P804" s="20">
        <f t="shared" si="122"/>
        <v>50</v>
      </c>
      <c r="Q804" s="20">
        <f t="shared" si="123"/>
        <v>66.5</v>
      </c>
      <c r="R804" s="21">
        <f t="shared" si="124"/>
        <v>69.974999999999994</v>
      </c>
      <c r="S804" s="21">
        <f t="shared" si="125"/>
        <v>64.125</v>
      </c>
      <c r="T804" s="21">
        <f t="shared" si="126"/>
        <v>64.924999999999997</v>
      </c>
      <c r="U804" s="21">
        <f t="shared" si="127"/>
        <v>66.625</v>
      </c>
      <c r="V804" s="20">
        <f t="shared" si="128"/>
        <v>66.341666666666654</v>
      </c>
      <c r="W804" s="20">
        <f t="shared" si="129"/>
        <v>66.412499999999994</v>
      </c>
    </row>
    <row r="805" spans="1:23" ht="13.5" x14ac:dyDescent="0.25">
      <c r="A805" s="3">
        <v>43173</v>
      </c>
      <c r="B805" s="2">
        <v>6.6635999999999997</v>
      </c>
      <c r="C805" s="2">
        <v>62.967257779842498</v>
      </c>
      <c r="D805" s="2">
        <v>-1.6338972003914876E-2</v>
      </c>
      <c r="E805" s="2">
        <v>-7.6980401082642258E-2</v>
      </c>
      <c r="F805" s="2">
        <v>6.6807600000000011</v>
      </c>
      <c r="G805" s="2">
        <v>6.6797500000000012</v>
      </c>
      <c r="H805" s="2">
        <v>6.6324049999999986</v>
      </c>
      <c r="I805" s="2">
        <v>6.3241479999999957</v>
      </c>
      <c r="J805" s="17">
        <v>5.7370590000000004</v>
      </c>
      <c r="K805" s="17" t="s">
        <v>51</v>
      </c>
      <c r="L805" s="17" t="s">
        <v>54</v>
      </c>
      <c r="M805" s="17" t="s">
        <v>53</v>
      </c>
      <c r="N805" s="20">
        <f t="shared" si="120"/>
        <v>50</v>
      </c>
      <c r="O805" s="20">
        <f t="shared" si="121"/>
        <v>100</v>
      </c>
      <c r="P805" s="20">
        <f t="shared" si="122"/>
        <v>50</v>
      </c>
      <c r="Q805" s="20">
        <f t="shared" si="123"/>
        <v>66.5</v>
      </c>
      <c r="R805" s="21">
        <f t="shared" si="124"/>
        <v>69.974999999999994</v>
      </c>
      <c r="S805" s="21">
        <f t="shared" si="125"/>
        <v>64.125</v>
      </c>
      <c r="T805" s="21">
        <f t="shared" si="126"/>
        <v>64.924999999999997</v>
      </c>
      <c r="U805" s="21">
        <f t="shared" si="127"/>
        <v>66.625</v>
      </c>
      <c r="V805" s="20">
        <f t="shared" si="128"/>
        <v>66.341666666666654</v>
      </c>
      <c r="W805" s="20">
        <f t="shared" si="129"/>
        <v>66.412499999999994</v>
      </c>
    </row>
    <row r="806" spans="1:23" ht="13.5" x14ac:dyDescent="0.25">
      <c r="A806" s="3">
        <v>43174</v>
      </c>
      <c r="B806" s="2">
        <v>6.6989000000000001</v>
      </c>
      <c r="C806" s="2">
        <v>66.076226514050049</v>
      </c>
      <c r="D806" s="2">
        <v>-1.9103783729601531E-2</v>
      </c>
      <c r="E806" s="2">
        <v>-4.7540686670243741E-2</v>
      </c>
      <c r="F806" s="2">
        <v>6.6807599999999994</v>
      </c>
      <c r="G806" s="2">
        <v>6.6898300000000006</v>
      </c>
      <c r="H806" s="2">
        <v>6.6399599999999994</v>
      </c>
      <c r="I806" s="2">
        <v>6.3403659999999942</v>
      </c>
      <c r="J806" s="17">
        <v>5.7491475000000012</v>
      </c>
      <c r="K806" s="17" t="s">
        <v>51</v>
      </c>
      <c r="L806" s="17" t="s">
        <v>54</v>
      </c>
      <c r="M806" s="17" t="s">
        <v>54</v>
      </c>
      <c r="N806" s="20">
        <f t="shared" si="120"/>
        <v>50</v>
      </c>
      <c r="O806" s="20">
        <f t="shared" si="121"/>
        <v>100</v>
      </c>
      <c r="P806" s="20">
        <f t="shared" si="122"/>
        <v>50</v>
      </c>
      <c r="Q806" s="20">
        <f t="shared" si="123"/>
        <v>49.5</v>
      </c>
      <c r="R806" s="21">
        <f t="shared" si="124"/>
        <v>67.424999999999997</v>
      </c>
      <c r="S806" s="21">
        <f t="shared" si="125"/>
        <v>59.875</v>
      </c>
      <c r="T806" s="21">
        <f t="shared" si="126"/>
        <v>57.275000000000006</v>
      </c>
      <c r="U806" s="21">
        <f t="shared" si="127"/>
        <v>62.375</v>
      </c>
      <c r="V806" s="20">
        <f t="shared" si="128"/>
        <v>61.524999999999999</v>
      </c>
      <c r="W806" s="20">
        <f t="shared" si="129"/>
        <v>61.737499999999997</v>
      </c>
    </row>
    <row r="807" spans="1:23" ht="13.5" x14ac:dyDescent="0.25">
      <c r="A807" s="3">
        <v>43175</v>
      </c>
      <c r="B807" s="2">
        <v>6.6989000000000001</v>
      </c>
      <c r="C807" s="2">
        <v>66.076226514050035</v>
      </c>
      <c r="D807" s="2">
        <v>-6.6932654664837443E-3</v>
      </c>
      <c r="E807" s="2">
        <v>-2.6427987059241292E-2</v>
      </c>
      <c r="F807" s="2">
        <v>6.6807600000000011</v>
      </c>
      <c r="G807" s="2">
        <v>6.6898300000000006</v>
      </c>
      <c r="H807" s="2">
        <v>6.6427299999999985</v>
      </c>
      <c r="I807" s="2">
        <v>6.3574919999999953</v>
      </c>
      <c r="J807" s="17">
        <v>5.7615885000000011</v>
      </c>
      <c r="K807" s="17" t="s">
        <v>51</v>
      </c>
      <c r="L807" s="17" t="s">
        <v>54</v>
      </c>
      <c r="M807" s="17" t="s">
        <v>54</v>
      </c>
      <c r="N807" s="20">
        <f t="shared" si="120"/>
        <v>50</v>
      </c>
      <c r="O807" s="20">
        <f t="shared" si="121"/>
        <v>100</v>
      </c>
      <c r="P807" s="20">
        <f t="shared" si="122"/>
        <v>50</v>
      </c>
      <c r="Q807" s="20">
        <f t="shared" si="123"/>
        <v>49.5</v>
      </c>
      <c r="R807" s="21">
        <f t="shared" si="124"/>
        <v>67.424999999999997</v>
      </c>
      <c r="S807" s="21">
        <f t="shared" si="125"/>
        <v>59.875</v>
      </c>
      <c r="T807" s="21">
        <f t="shared" si="126"/>
        <v>57.275000000000006</v>
      </c>
      <c r="U807" s="21">
        <f t="shared" si="127"/>
        <v>62.375</v>
      </c>
      <c r="V807" s="20">
        <f t="shared" si="128"/>
        <v>61.524999999999999</v>
      </c>
      <c r="W807" s="20">
        <f t="shared" si="129"/>
        <v>61.737499999999997</v>
      </c>
    </row>
    <row r="808" spans="1:23" ht="13.5" x14ac:dyDescent="0.25">
      <c r="A808" s="3">
        <v>43178</v>
      </c>
      <c r="B808" s="2">
        <v>6.6485000000000003</v>
      </c>
      <c r="C808" s="2">
        <v>58.011823925314395</v>
      </c>
      <c r="D808" s="2">
        <v>6.839684915919797E-3</v>
      </c>
      <c r="E808" s="2">
        <v>-6.9900297260228304E-3</v>
      </c>
      <c r="F808" s="2">
        <v>6.6767200000000004</v>
      </c>
      <c r="G808" s="2">
        <v>6.6847900000000013</v>
      </c>
      <c r="H808" s="2">
        <v>6.6432349999999989</v>
      </c>
      <c r="I808" s="2">
        <v>6.3750199999999957</v>
      </c>
      <c r="J808" s="17">
        <v>5.773928500000002</v>
      </c>
      <c r="K808" s="17" t="s">
        <v>51</v>
      </c>
      <c r="L808" s="17" t="s">
        <v>54</v>
      </c>
      <c r="M808" s="17" t="s">
        <v>53</v>
      </c>
      <c r="N808" s="20">
        <f t="shared" si="120"/>
        <v>50</v>
      </c>
      <c r="O808" s="20">
        <f t="shared" si="121"/>
        <v>100</v>
      </c>
      <c r="P808" s="20">
        <f t="shared" si="122"/>
        <v>50</v>
      </c>
      <c r="Q808" s="20">
        <f t="shared" si="123"/>
        <v>66.5</v>
      </c>
      <c r="R808" s="21">
        <f t="shared" si="124"/>
        <v>69.974999999999994</v>
      </c>
      <c r="S808" s="21">
        <f t="shared" si="125"/>
        <v>64.125</v>
      </c>
      <c r="T808" s="21">
        <f t="shared" si="126"/>
        <v>64.924999999999997</v>
      </c>
      <c r="U808" s="21">
        <f t="shared" si="127"/>
        <v>66.625</v>
      </c>
      <c r="V808" s="20">
        <f t="shared" si="128"/>
        <v>66.341666666666654</v>
      </c>
      <c r="W808" s="20">
        <f t="shared" si="129"/>
        <v>66.412499999999994</v>
      </c>
    </row>
    <row r="809" spans="1:23" ht="13.5" x14ac:dyDescent="0.25">
      <c r="A809" s="3">
        <v>43180</v>
      </c>
      <c r="B809" s="2">
        <v>6.6485000000000003</v>
      </c>
      <c r="C809" s="2">
        <v>58.011823925314395</v>
      </c>
      <c r="D809" s="2">
        <v>1.7938837666624963E-2</v>
      </c>
      <c r="E809" s="2">
        <v>9.9865324725435106E-3</v>
      </c>
      <c r="F809" s="2">
        <v>6.6716799999999994</v>
      </c>
      <c r="G809" s="2">
        <v>6.6797500000000003</v>
      </c>
      <c r="H809" s="2">
        <v>6.6462549999999991</v>
      </c>
      <c r="I809" s="2">
        <v>6.395165999999997</v>
      </c>
      <c r="J809" s="17">
        <v>5.7861930000000017</v>
      </c>
      <c r="K809" s="17" t="s">
        <v>55</v>
      </c>
      <c r="L809" s="17" t="s">
        <v>54</v>
      </c>
      <c r="M809" s="17" t="s">
        <v>47</v>
      </c>
      <c r="N809" s="20">
        <f t="shared" si="120"/>
        <v>50</v>
      </c>
      <c r="O809" s="20">
        <f t="shared" si="121"/>
        <v>100</v>
      </c>
      <c r="P809" s="20">
        <f t="shared" si="122"/>
        <v>50</v>
      </c>
      <c r="Q809" s="20">
        <f t="shared" si="123"/>
        <v>16.5</v>
      </c>
      <c r="R809" s="21">
        <f t="shared" si="124"/>
        <v>62.475000000000001</v>
      </c>
      <c r="S809" s="21">
        <f t="shared" si="125"/>
        <v>51.625</v>
      </c>
      <c r="T809" s="21">
        <f t="shared" si="126"/>
        <v>42.424999999999997</v>
      </c>
      <c r="U809" s="21">
        <f t="shared" si="127"/>
        <v>54.125</v>
      </c>
      <c r="V809" s="20">
        <f t="shared" si="128"/>
        <v>52.17499999999999</v>
      </c>
      <c r="W809" s="20">
        <f t="shared" si="129"/>
        <v>52.662499999999994</v>
      </c>
    </row>
    <row r="810" spans="1:23" ht="13.5" x14ac:dyDescent="0.25">
      <c r="A810" s="3">
        <v>43181</v>
      </c>
      <c r="B810" s="2">
        <v>6.6485000000000003</v>
      </c>
      <c r="C810" s="2">
        <v>58.011823925314388</v>
      </c>
      <c r="D810" s="2">
        <v>2.7004682839779193E-2</v>
      </c>
      <c r="E810" s="2">
        <v>2.6209405497163607E-2</v>
      </c>
      <c r="F810" s="2">
        <v>6.66866</v>
      </c>
      <c r="G810" s="2">
        <v>6.6747100000000001</v>
      </c>
      <c r="H810" s="2">
        <v>6.6517949999999999</v>
      </c>
      <c r="I810" s="2">
        <v>6.4139019999999984</v>
      </c>
      <c r="J810" s="17">
        <v>5.7985330000000026</v>
      </c>
      <c r="K810" s="17" t="s">
        <v>51</v>
      </c>
      <c r="L810" s="17" t="s">
        <v>54</v>
      </c>
      <c r="M810" s="17" t="s">
        <v>53</v>
      </c>
      <c r="N810" s="20">
        <f t="shared" si="120"/>
        <v>50</v>
      </c>
      <c r="O810" s="20">
        <f t="shared" si="121"/>
        <v>100</v>
      </c>
      <c r="P810" s="20">
        <f t="shared" si="122"/>
        <v>50</v>
      </c>
      <c r="Q810" s="20">
        <f t="shared" si="123"/>
        <v>66.5</v>
      </c>
      <c r="R810" s="21">
        <f t="shared" si="124"/>
        <v>69.974999999999994</v>
      </c>
      <c r="S810" s="21">
        <f t="shared" si="125"/>
        <v>64.125</v>
      </c>
      <c r="T810" s="21">
        <f t="shared" si="126"/>
        <v>64.924999999999997</v>
      </c>
      <c r="U810" s="21">
        <f t="shared" si="127"/>
        <v>66.625</v>
      </c>
      <c r="V810" s="20">
        <f t="shared" si="128"/>
        <v>66.341666666666654</v>
      </c>
      <c r="W810" s="20">
        <f t="shared" si="129"/>
        <v>66.412499999999994</v>
      </c>
    </row>
    <row r="811" spans="1:23" ht="13.5" x14ac:dyDescent="0.25">
      <c r="A811" s="3">
        <v>43182</v>
      </c>
      <c r="B811" s="2">
        <v>6.6485000000000003</v>
      </c>
      <c r="C811" s="2">
        <v>58.011823925314395</v>
      </c>
      <c r="D811" s="2">
        <v>3.4374166290658259E-2</v>
      </c>
      <c r="E811" s="2">
        <v>4.0336665968168414E-2</v>
      </c>
      <c r="F811" s="2">
        <v>6.6585799999999988</v>
      </c>
      <c r="G811" s="2">
        <v>6.6696699999999991</v>
      </c>
      <c r="H811" s="2">
        <v>6.6525499999999997</v>
      </c>
      <c r="I811" s="2">
        <v>6.4300199999999981</v>
      </c>
      <c r="J811" s="17">
        <v>5.8104955000000027</v>
      </c>
      <c r="K811" s="17" t="s">
        <v>55</v>
      </c>
      <c r="L811" s="17" t="s">
        <v>54</v>
      </c>
      <c r="M811" s="17" t="s">
        <v>47</v>
      </c>
      <c r="N811" s="20">
        <f t="shared" si="120"/>
        <v>50</v>
      </c>
      <c r="O811" s="20">
        <f t="shared" si="121"/>
        <v>100</v>
      </c>
      <c r="P811" s="20">
        <f t="shared" si="122"/>
        <v>50</v>
      </c>
      <c r="Q811" s="20">
        <f t="shared" si="123"/>
        <v>16.5</v>
      </c>
      <c r="R811" s="21">
        <f t="shared" si="124"/>
        <v>62.475000000000001</v>
      </c>
      <c r="S811" s="21">
        <f t="shared" si="125"/>
        <v>51.625</v>
      </c>
      <c r="T811" s="21">
        <f t="shared" si="126"/>
        <v>42.424999999999997</v>
      </c>
      <c r="U811" s="21">
        <f t="shared" si="127"/>
        <v>54.125</v>
      </c>
      <c r="V811" s="20">
        <f t="shared" si="128"/>
        <v>52.17499999999999</v>
      </c>
      <c r="W811" s="20">
        <f t="shared" si="129"/>
        <v>52.662499999999994</v>
      </c>
    </row>
    <row r="812" spans="1:23" ht="13.5" x14ac:dyDescent="0.25">
      <c r="A812" s="3">
        <v>43185</v>
      </c>
      <c r="B812" s="2">
        <v>6.6435000000000004</v>
      </c>
      <c r="C812" s="2">
        <v>57.08220299321399</v>
      </c>
      <c r="D812" s="2">
        <v>4.0700979065099396E-2</v>
      </c>
      <c r="E812" s="2">
        <v>5.1962143854454447E-2</v>
      </c>
      <c r="F812" s="2">
        <v>6.6475000000000009</v>
      </c>
      <c r="G812" s="2">
        <v>6.6641300000000001</v>
      </c>
      <c r="H812" s="2">
        <v>6.6538099999999982</v>
      </c>
      <c r="I812" s="2">
        <v>6.4460379999999988</v>
      </c>
      <c r="J812" s="17">
        <v>5.8224580000000028</v>
      </c>
      <c r="K812" s="17" t="s">
        <v>55</v>
      </c>
      <c r="L812" s="17" t="s">
        <v>54</v>
      </c>
      <c r="M812" s="17" t="s">
        <v>47</v>
      </c>
      <c r="N812" s="20">
        <f t="shared" si="120"/>
        <v>50</v>
      </c>
      <c r="O812" s="20">
        <f t="shared" si="121"/>
        <v>100</v>
      </c>
      <c r="P812" s="20">
        <f t="shared" si="122"/>
        <v>50</v>
      </c>
      <c r="Q812" s="20">
        <f t="shared" si="123"/>
        <v>16.5</v>
      </c>
      <c r="R812" s="21">
        <f t="shared" si="124"/>
        <v>62.475000000000001</v>
      </c>
      <c r="S812" s="21">
        <f t="shared" si="125"/>
        <v>51.625</v>
      </c>
      <c r="T812" s="21">
        <f t="shared" si="126"/>
        <v>42.424999999999997</v>
      </c>
      <c r="U812" s="21">
        <f t="shared" si="127"/>
        <v>54.125</v>
      </c>
      <c r="V812" s="20">
        <f t="shared" si="128"/>
        <v>52.17499999999999</v>
      </c>
      <c r="W812" s="20">
        <f t="shared" si="129"/>
        <v>52.662499999999994</v>
      </c>
    </row>
    <row r="813" spans="1:23" ht="13.5" x14ac:dyDescent="0.25">
      <c r="A813" s="3">
        <v>43186</v>
      </c>
      <c r="B813" s="2">
        <v>6.6284000000000001</v>
      </c>
      <c r="C813" s="2">
        <v>54.254605362329862</v>
      </c>
      <c r="D813" s="2">
        <v>4.2297758542908959E-2</v>
      </c>
      <c r="E813" s="2">
        <v>6.0686223801055691E-2</v>
      </c>
      <c r="F813" s="2">
        <v>6.6434800000000012</v>
      </c>
      <c r="G813" s="2">
        <v>6.6600999999999999</v>
      </c>
      <c r="H813" s="2">
        <v>6.6578400000000002</v>
      </c>
      <c r="I813" s="2">
        <v>6.4628619999999986</v>
      </c>
      <c r="J813" s="17">
        <v>5.8343450000000026</v>
      </c>
      <c r="K813" s="17" t="s">
        <v>55</v>
      </c>
      <c r="L813" s="17" t="s">
        <v>54</v>
      </c>
      <c r="M813" s="17" t="s">
        <v>47</v>
      </c>
      <c r="N813" s="20">
        <f t="shared" si="120"/>
        <v>50</v>
      </c>
      <c r="O813" s="20">
        <f t="shared" si="121"/>
        <v>100</v>
      </c>
      <c r="P813" s="20">
        <f t="shared" si="122"/>
        <v>50</v>
      </c>
      <c r="Q813" s="20">
        <f t="shared" si="123"/>
        <v>16.5</v>
      </c>
      <c r="R813" s="21">
        <f t="shared" si="124"/>
        <v>62.475000000000001</v>
      </c>
      <c r="S813" s="21">
        <f t="shared" si="125"/>
        <v>51.625</v>
      </c>
      <c r="T813" s="21">
        <f t="shared" si="126"/>
        <v>42.424999999999997</v>
      </c>
      <c r="U813" s="21">
        <f t="shared" si="127"/>
        <v>54.125</v>
      </c>
      <c r="V813" s="20">
        <f t="shared" si="128"/>
        <v>52.17499999999999</v>
      </c>
      <c r="W813" s="20">
        <f t="shared" si="129"/>
        <v>52.662499999999994</v>
      </c>
    </row>
    <row r="814" spans="1:23" ht="13.5" x14ac:dyDescent="0.25">
      <c r="A814" s="3">
        <v>43187</v>
      </c>
      <c r="B814" s="2">
        <v>6.6435000000000004</v>
      </c>
      <c r="C814" s="2">
        <v>56.571348631049389</v>
      </c>
      <c r="D814" s="2">
        <v>4.3176742366915377E-2</v>
      </c>
      <c r="E814" s="2">
        <v>6.6962840508941565E-2</v>
      </c>
      <c r="F814" s="2">
        <v>6.6424800000000008</v>
      </c>
      <c r="G814" s="2">
        <v>6.6570799999999988</v>
      </c>
      <c r="H814" s="2">
        <v>6.6626250000000002</v>
      </c>
      <c r="I814" s="2">
        <v>6.4804920000000008</v>
      </c>
      <c r="J814" s="17">
        <v>5.846156500000002</v>
      </c>
      <c r="K814" s="17" t="s">
        <v>55</v>
      </c>
      <c r="L814" s="17" t="s">
        <v>54</v>
      </c>
      <c r="M814" s="17" t="s">
        <v>47</v>
      </c>
      <c r="N814" s="20">
        <f t="shared" si="120"/>
        <v>50</v>
      </c>
      <c r="O814" s="20">
        <f t="shared" si="121"/>
        <v>100</v>
      </c>
      <c r="P814" s="20">
        <f t="shared" si="122"/>
        <v>50</v>
      </c>
      <c r="Q814" s="20">
        <f t="shared" si="123"/>
        <v>16.5</v>
      </c>
      <c r="R814" s="21">
        <f t="shared" si="124"/>
        <v>62.475000000000001</v>
      </c>
      <c r="S814" s="21">
        <f t="shared" si="125"/>
        <v>51.625</v>
      </c>
      <c r="T814" s="21">
        <f t="shared" si="126"/>
        <v>42.424999999999997</v>
      </c>
      <c r="U814" s="21">
        <f t="shared" si="127"/>
        <v>54.125</v>
      </c>
      <c r="V814" s="20">
        <f t="shared" si="128"/>
        <v>52.17499999999999</v>
      </c>
      <c r="W814" s="20">
        <f t="shared" si="129"/>
        <v>52.662499999999994</v>
      </c>
    </row>
    <row r="815" spans="1:23" ht="13.5" x14ac:dyDescent="0.25">
      <c r="A815" s="3">
        <v>43188</v>
      </c>
      <c r="B815" s="2">
        <v>6.5477999999999996</v>
      </c>
      <c r="C815" s="2">
        <v>42.039826188358219</v>
      </c>
      <c r="D815" s="2">
        <v>4.9252564538237564E-2</v>
      </c>
      <c r="E815" s="2">
        <v>7.159073376284017E-2</v>
      </c>
      <c r="F815" s="2">
        <v>6.6223399999999994</v>
      </c>
      <c r="G815" s="2">
        <v>6.6455000000000002</v>
      </c>
      <c r="H815" s="2">
        <v>6.6626250000000002</v>
      </c>
      <c r="I815" s="2">
        <v>6.4956019999999999</v>
      </c>
      <c r="J815" s="17">
        <v>5.8574895000000025</v>
      </c>
      <c r="K815" s="17" t="s">
        <v>55</v>
      </c>
      <c r="L815" s="17" t="s">
        <v>54</v>
      </c>
      <c r="M815" s="17" t="s">
        <v>47</v>
      </c>
      <c r="N815" s="20">
        <f t="shared" si="120"/>
        <v>50</v>
      </c>
      <c r="O815" s="20">
        <f t="shared" si="121"/>
        <v>100</v>
      </c>
      <c r="P815" s="20">
        <f t="shared" si="122"/>
        <v>50</v>
      </c>
      <c r="Q815" s="20">
        <f t="shared" si="123"/>
        <v>16.5</v>
      </c>
      <c r="R815" s="21">
        <f t="shared" si="124"/>
        <v>62.475000000000001</v>
      </c>
      <c r="S815" s="21">
        <f t="shared" si="125"/>
        <v>51.625</v>
      </c>
      <c r="T815" s="21">
        <f t="shared" si="126"/>
        <v>42.424999999999997</v>
      </c>
      <c r="U815" s="21">
        <f t="shared" si="127"/>
        <v>54.125</v>
      </c>
      <c r="V815" s="20">
        <f t="shared" si="128"/>
        <v>52.17499999999999</v>
      </c>
      <c r="W815" s="20">
        <f t="shared" si="129"/>
        <v>52.662499999999994</v>
      </c>
    </row>
    <row r="816" spans="1:23" ht="13.5" x14ac:dyDescent="0.25">
      <c r="A816" s="3">
        <v>43189</v>
      </c>
      <c r="B816" s="2">
        <v>6.5477999999999996</v>
      </c>
      <c r="C816" s="2">
        <v>42.039826188358219</v>
      </c>
      <c r="D816" s="2">
        <v>6.0201968637839443E-2</v>
      </c>
      <c r="E816" s="2">
        <v>7.498368404591467E-2</v>
      </c>
      <c r="F816" s="2">
        <v>6.6022000000000007</v>
      </c>
      <c r="G816" s="2">
        <v>6.6303900000000002</v>
      </c>
      <c r="H816" s="2">
        <v>6.6601100000000004</v>
      </c>
      <c r="I816" s="2">
        <v>6.5107120000000007</v>
      </c>
      <c r="J816" s="17">
        <v>5.8683185000000027</v>
      </c>
      <c r="K816" s="17" t="s">
        <v>55</v>
      </c>
      <c r="L816" s="17" t="s">
        <v>54</v>
      </c>
      <c r="M816" s="17" t="s">
        <v>47</v>
      </c>
      <c r="N816" s="20">
        <f t="shared" si="120"/>
        <v>50</v>
      </c>
      <c r="O816" s="20">
        <f t="shared" si="121"/>
        <v>100</v>
      </c>
      <c r="P816" s="20">
        <f t="shared" si="122"/>
        <v>50</v>
      </c>
      <c r="Q816" s="20">
        <f t="shared" si="123"/>
        <v>16.5</v>
      </c>
      <c r="R816" s="21">
        <f t="shared" si="124"/>
        <v>62.475000000000001</v>
      </c>
      <c r="S816" s="21">
        <f t="shared" si="125"/>
        <v>51.625</v>
      </c>
      <c r="T816" s="21">
        <f t="shared" si="126"/>
        <v>42.424999999999997</v>
      </c>
      <c r="U816" s="21">
        <f t="shared" si="127"/>
        <v>54.125</v>
      </c>
      <c r="V816" s="20">
        <f t="shared" si="128"/>
        <v>52.17499999999999</v>
      </c>
      <c r="W816" s="20">
        <f t="shared" si="129"/>
        <v>52.662499999999994</v>
      </c>
    </row>
    <row r="817" spans="1:23" ht="13.5" x14ac:dyDescent="0.25">
      <c r="A817" s="3">
        <v>43192</v>
      </c>
      <c r="B817" s="2">
        <v>6.5477999999999996</v>
      </c>
      <c r="C817" s="2">
        <v>42.039826188358212</v>
      </c>
      <c r="D817" s="2">
        <v>6.9816436594646092E-2</v>
      </c>
      <c r="E817" s="2">
        <v>7.6135652317517413E-2</v>
      </c>
      <c r="F817" s="2">
        <v>6.5830600000000006</v>
      </c>
      <c r="G817" s="2">
        <v>6.6152800000000012</v>
      </c>
      <c r="H817" s="2">
        <v>6.6525549999999996</v>
      </c>
      <c r="I817" s="2">
        <v>6.5231040000000018</v>
      </c>
      <c r="J817" s="17">
        <v>5.8787445000000025</v>
      </c>
      <c r="K817" s="17" t="s">
        <v>55</v>
      </c>
      <c r="L817" s="17" t="s">
        <v>54</v>
      </c>
      <c r="M817" s="17" t="s">
        <v>47</v>
      </c>
      <c r="N817" s="20">
        <f t="shared" si="120"/>
        <v>50</v>
      </c>
      <c r="O817" s="20">
        <f t="shared" si="121"/>
        <v>100</v>
      </c>
      <c r="P817" s="20">
        <f t="shared" si="122"/>
        <v>50</v>
      </c>
      <c r="Q817" s="20">
        <f t="shared" si="123"/>
        <v>16.5</v>
      </c>
      <c r="R817" s="21">
        <f t="shared" si="124"/>
        <v>62.475000000000001</v>
      </c>
      <c r="S817" s="21">
        <f t="shared" si="125"/>
        <v>51.625</v>
      </c>
      <c r="T817" s="21">
        <f t="shared" si="126"/>
        <v>42.424999999999997</v>
      </c>
      <c r="U817" s="21">
        <f t="shared" si="127"/>
        <v>54.125</v>
      </c>
      <c r="V817" s="20">
        <f t="shared" si="128"/>
        <v>52.17499999999999</v>
      </c>
      <c r="W817" s="20">
        <f t="shared" si="129"/>
        <v>52.662499999999994</v>
      </c>
    </row>
    <row r="818" spans="1:23" ht="13.5" x14ac:dyDescent="0.25">
      <c r="A818" s="3">
        <v>43193</v>
      </c>
      <c r="B818" s="2">
        <v>6.7442000000000002</v>
      </c>
      <c r="C818" s="2">
        <v>65.05081346398137</v>
      </c>
      <c r="D818" s="2">
        <v>5.5973453522690342E-2</v>
      </c>
      <c r="E818" s="2">
        <v>7.8843971641612332E-2</v>
      </c>
      <c r="F818" s="2">
        <v>6.6062200000000004</v>
      </c>
      <c r="G818" s="2">
        <v>6.6248500000000021</v>
      </c>
      <c r="H818" s="2">
        <v>6.6548199999999991</v>
      </c>
      <c r="I818" s="2">
        <v>6.539524000000001</v>
      </c>
      <c r="J818" s="17">
        <v>5.8901525000000037</v>
      </c>
      <c r="K818" s="17" t="s">
        <v>51</v>
      </c>
      <c r="L818" s="17" t="s">
        <v>54</v>
      </c>
      <c r="M818" s="17" t="s">
        <v>52</v>
      </c>
      <c r="N818" s="20">
        <f t="shared" si="120"/>
        <v>50</v>
      </c>
      <c r="O818" s="20">
        <f t="shared" si="121"/>
        <v>100</v>
      </c>
      <c r="P818" s="20">
        <f t="shared" si="122"/>
        <v>50</v>
      </c>
      <c r="Q818" s="20">
        <f t="shared" si="123"/>
        <v>83.5</v>
      </c>
      <c r="R818" s="21">
        <f t="shared" si="124"/>
        <v>72.525000000000006</v>
      </c>
      <c r="S818" s="21">
        <f t="shared" si="125"/>
        <v>68.375</v>
      </c>
      <c r="T818" s="21">
        <f t="shared" si="126"/>
        <v>72.575000000000003</v>
      </c>
      <c r="U818" s="21">
        <f t="shared" si="127"/>
        <v>70.875</v>
      </c>
      <c r="V818" s="20">
        <f t="shared" si="128"/>
        <v>71.158333333333346</v>
      </c>
      <c r="W818" s="20">
        <f t="shared" si="129"/>
        <v>71.087500000000006</v>
      </c>
    </row>
    <row r="819" spans="1:23" ht="13.5" x14ac:dyDescent="0.25">
      <c r="A819" s="3">
        <v>43194</v>
      </c>
      <c r="B819" s="2">
        <v>6.6989000000000001</v>
      </c>
      <c r="C819" s="2">
        <v>59.211607102785912</v>
      </c>
      <c r="D819" s="2">
        <v>4.6754894665485658E-2</v>
      </c>
      <c r="E819" s="2">
        <v>8.2345137058789014E-2</v>
      </c>
      <c r="F819" s="2">
        <v>6.6173000000000002</v>
      </c>
      <c r="G819" s="2">
        <v>6.6298900000000005</v>
      </c>
      <c r="H819" s="2">
        <v>6.6548199999999991</v>
      </c>
      <c r="I819" s="2">
        <v>6.554634000000001</v>
      </c>
      <c r="J819" s="17">
        <v>5.9013595000000052</v>
      </c>
      <c r="K819" s="17" t="s">
        <v>51</v>
      </c>
      <c r="L819" s="17" t="s">
        <v>54</v>
      </c>
      <c r="M819" s="17" t="s">
        <v>52</v>
      </c>
      <c r="N819" s="20">
        <f t="shared" si="120"/>
        <v>50</v>
      </c>
      <c r="O819" s="20">
        <f t="shared" si="121"/>
        <v>100</v>
      </c>
      <c r="P819" s="20">
        <f t="shared" si="122"/>
        <v>50</v>
      </c>
      <c r="Q819" s="20">
        <f t="shared" si="123"/>
        <v>83.5</v>
      </c>
      <c r="R819" s="21">
        <f t="shared" si="124"/>
        <v>72.525000000000006</v>
      </c>
      <c r="S819" s="21">
        <f t="shared" si="125"/>
        <v>68.375</v>
      </c>
      <c r="T819" s="21">
        <f t="shared" si="126"/>
        <v>72.575000000000003</v>
      </c>
      <c r="U819" s="21">
        <f t="shared" si="127"/>
        <v>70.875</v>
      </c>
      <c r="V819" s="20">
        <f t="shared" si="128"/>
        <v>71.158333333333346</v>
      </c>
      <c r="W819" s="20">
        <f t="shared" si="129"/>
        <v>71.087500000000006</v>
      </c>
    </row>
    <row r="820" spans="1:23" ht="13.5" x14ac:dyDescent="0.25">
      <c r="A820" s="3">
        <v>43195</v>
      </c>
      <c r="B820" s="2">
        <v>6.7241</v>
      </c>
      <c r="C820" s="2">
        <v>61.293107146641994</v>
      </c>
      <c r="D820" s="2">
        <v>3.6558532088866613E-2</v>
      </c>
      <c r="E820" s="2">
        <v>8.5754019248486663E-2</v>
      </c>
      <c r="F820" s="2">
        <v>6.6525599999999994</v>
      </c>
      <c r="G820" s="2">
        <v>6.6374500000000012</v>
      </c>
      <c r="H820" s="2">
        <v>6.6560800000000002</v>
      </c>
      <c r="I820" s="2">
        <v>6.5705520000000011</v>
      </c>
      <c r="J820" s="17">
        <v>5.9125665000000049</v>
      </c>
      <c r="K820" s="17" t="s">
        <v>51</v>
      </c>
      <c r="L820" s="17" t="s">
        <v>54</v>
      </c>
      <c r="M820" s="17" t="s">
        <v>52</v>
      </c>
      <c r="N820" s="20">
        <f t="shared" si="120"/>
        <v>50</v>
      </c>
      <c r="O820" s="20">
        <f t="shared" si="121"/>
        <v>100</v>
      </c>
      <c r="P820" s="20">
        <f t="shared" si="122"/>
        <v>50</v>
      </c>
      <c r="Q820" s="20">
        <f t="shared" si="123"/>
        <v>83.5</v>
      </c>
      <c r="R820" s="21">
        <f t="shared" si="124"/>
        <v>72.525000000000006</v>
      </c>
      <c r="S820" s="21">
        <f t="shared" si="125"/>
        <v>68.375</v>
      </c>
      <c r="T820" s="21">
        <f t="shared" si="126"/>
        <v>72.575000000000003</v>
      </c>
      <c r="U820" s="21">
        <f t="shared" si="127"/>
        <v>70.875</v>
      </c>
      <c r="V820" s="20">
        <f t="shared" si="128"/>
        <v>71.158333333333346</v>
      </c>
      <c r="W820" s="20">
        <f t="shared" si="129"/>
        <v>71.087500000000006</v>
      </c>
    </row>
    <row r="821" spans="1:23" ht="13.5" x14ac:dyDescent="0.25">
      <c r="A821" s="3">
        <v>43196</v>
      </c>
      <c r="B821" s="2">
        <v>6.6989000000000001</v>
      </c>
      <c r="C821" s="2">
        <v>58.10008952519626</v>
      </c>
      <c r="D821" s="2">
        <v>2.9158435687369533E-2</v>
      </c>
      <c r="E821" s="2">
        <v>9.229147990617699E-2</v>
      </c>
      <c r="F821" s="2">
        <v>6.6827799999999993</v>
      </c>
      <c r="G821" s="2">
        <v>6.6424900000000004</v>
      </c>
      <c r="H821" s="2">
        <v>6.6560800000000002</v>
      </c>
      <c r="I821" s="2">
        <v>6.5836480000000019</v>
      </c>
      <c r="J821" s="17">
        <v>5.9233955000000051</v>
      </c>
      <c r="K821" s="17" t="s">
        <v>51</v>
      </c>
      <c r="L821" s="17" t="s">
        <v>54</v>
      </c>
      <c r="M821" s="17" t="s">
        <v>52</v>
      </c>
      <c r="N821" s="20">
        <f t="shared" si="120"/>
        <v>50</v>
      </c>
      <c r="O821" s="20">
        <f t="shared" si="121"/>
        <v>100</v>
      </c>
      <c r="P821" s="20">
        <f t="shared" si="122"/>
        <v>50</v>
      </c>
      <c r="Q821" s="20">
        <f t="shared" si="123"/>
        <v>83.5</v>
      </c>
      <c r="R821" s="21">
        <f t="shared" si="124"/>
        <v>72.525000000000006</v>
      </c>
      <c r="S821" s="21">
        <f t="shared" si="125"/>
        <v>68.375</v>
      </c>
      <c r="T821" s="21">
        <f t="shared" si="126"/>
        <v>72.575000000000003</v>
      </c>
      <c r="U821" s="21">
        <f t="shared" si="127"/>
        <v>70.875</v>
      </c>
      <c r="V821" s="20">
        <f t="shared" si="128"/>
        <v>71.158333333333346</v>
      </c>
      <c r="W821" s="20">
        <f t="shared" si="129"/>
        <v>71.087500000000006</v>
      </c>
    </row>
    <row r="822" spans="1:23" ht="13.5" x14ac:dyDescent="0.25">
      <c r="A822" s="3">
        <v>43200</v>
      </c>
      <c r="B822" s="2">
        <v>6.5980999999999996</v>
      </c>
      <c r="C822" s="2">
        <v>47.451655968902756</v>
      </c>
      <c r="D822" s="2">
        <v>2.9151426419103288E-2</v>
      </c>
      <c r="E822" s="2">
        <v>9.8502458520938113E-2</v>
      </c>
      <c r="F822" s="2">
        <v>6.6928400000000012</v>
      </c>
      <c r="G822" s="2">
        <v>6.6379500000000009</v>
      </c>
      <c r="H822" s="2">
        <v>6.6510399999999992</v>
      </c>
      <c r="I822" s="2">
        <v>6.5947280000000008</v>
      </c>
      <c r="J822" s="17">
        <v>5.933846500000004</v>
      </c>
      <c r="K822" s="17" t="s">
        <v>51</v>
      </c>
      <c r="L822" s="17" t="s">
        <v>54</v>
      </c>
      <c r="M822" s="17" t="s">
        <v>52</v>
      </c>
      <c r="N822" s="20">
        <f t="shared" si="120"/>
        <v>50</v>
      </c>
      <c r="O822" s="20">
        <f t="shared" si="121"/>
        <v>100</v>
      </c>
      <c r="P822" s="20">
        <f t="shared" si="122"/>
        <v>50</v>
      </c>
      <c r="Q822" s="20">
        <f t="shared" si="123"/>
        <v>83.5</v>
      </c>
      <c r="R822" s="21">
        <f t="shared" si="124"/>
        <v>72.525000000000006</v>
      </c>
      <c r="S822" s="21">
        <f t="shared" si="125"/>
        <v>68.375</v>
      </c>
      <c r="T822" s="21">
        <f t="shared" si="126"/>
        <v>72.575000000000003</v>
      </c>
      <c r="U822" s="21">
        <f t="shared" si="127"/>
        <v>70.875</v>
      </c>
      <c r="V822" s="20">
        <f t="shared" si="128"/>
        <v>71.158333333333346</v>
      </c>
      <c r="W822" s="20">
        <f t="shared" si="129"/>
        <v>71.087500000000006</v>
      </c>
    </row>
    <row r="823" spans="1:23" ht="13.5" x14ac:dyDescent="0.25">
      <c r="A823" s="3">
        <v>43201</v>
      </c>
      <c r="B823" s="2">
        <v>6.5980999999999996</v>
      </c>
      <c r="C823" s="2">
        <v>47.451655968902756</v>
      </c>
      <c r="D823" s="2">
        <v>2.7008026833777343E-2</v>
      </c>
      <c r="E823" s="2">
        <v>0.10572577325315582</v>
      </c>
      <c r="F823" s="2">
        <v>6.6636199999999999</v>
      </c>
      <c r="G823" s="2">
        <v>6.634920000000001</v>
      </c>
      <c r="H823" s="2">
        <v>6.6475099999999987</v>
      </c>
      <c r="I823" s="2">
        <v>6.6058080000000006</v>
      </c>
      <c r="J823" s="17">
        <v>5.944171500000003</v>
      </c>
      <c r="K823" s="17" t="s">
        <v>51</v>
      </c>
      <c r="L823" s="17" t="s">
        <v>54</v>
      </c>
      <c r="M823" s="17" t="s">
        <v>53</v>
      </c>
      <c r="N823" s="20">
        <f t="shared" si="120"/>
        <v>50</v>
      </c>
      <c r="O823" s="20">
        <f t="shared" si="121"/>
        <v>100</v>
      </c>
      <c r="P823" s="20">
        <f t="shared" si="122"/>
        <v>50</v>
      </c>
      <c r="Q823" s="20">
        <f t="shared" si="123"/>
        <v>66.5</v>
      </c>
      <c r="R823" s="21">
        <f t="shared" si="124"/>
        <v>69.974999999999994</v>
      </c>
      <c r="S823" s="21">
        <f t="shared" si="125"/>
        <v>64.125</v>
      </c>
      <c r="T823" s="21">
        <f t="shared" si="126"/>
        <v>64.924999999999997</v>
      </c>
      <c r="U823" s="21">
        <f t="shared" si="127"/>
        <v>66.625</v>
      </c>
      <c r="V823" s="20">
        <f t="shared" si="128"/>
        <v>66.341666666666654</v>
      </c>
      <c r="W823" s="20">
        <f t="shared" si="129"/>
        <v>66.412499999999994</v>
      </c>
    </row>
    <row r="824" spans="1:23" ht="13.5" x14ac:dyDescent="0.25">
      <c r="A824" s="3">
        <v>43202</v>
      </c>
      <c r="B824" s="2">
        <v>6.6485000000000003</v>
      </c>
      <c r="C824" s="2">
        <v>52.49992604046426</v>
      </c>
      <c r="D824" s="2">
        <v>2.3955984117823625E-2</v>
      </c>
      <c r="E824" s="2">
        <v>0.1140909237009437</v>
      </c>
      <c r="F824" s="2">
        <v>6.6535399999999996</v>
      </c>
      <c r="G824" s="2">
        <v>6.6354200000000008</v>
      </c>
      <c r="H824" s="2">
        <v>6.6462499999999993</v>
      </c>
      <c r="I824" s="2">
        <v>6.614370000000001</v>
      </c>
      <c r="J824" s="17">
        <v>5.9549250000000038</v>
      </c>
      <c r="K824" s="17" t="s">
        <v>51</v>
      </c>
      <c r="L824" s="17" t="s">
        <v>54</v>
      </c>
      <c r="M824" s="17" t="s">
        <v>53</v>
      </c>
      <c r="N824" s="20">
        <f t="shared" si="120"/>
        <v>50</v>
      </c>
      <c r="O824" s="20">
        <f t="shared" si="121"/>
        <v>100</v>
      </c>
      <c r="P824" s="20">
        <f t="shared" si="122"/>
        <v>50</v>
      </c>
      <c r="Q824" s="20">
        <f t="shared" si="123"/>
        <v>66.5</v>
      </c>
      <c r="R824" s="21">
        <f t="shared" si="124"/>
        <v>69.974999999999994</v>
      </c>
      <c r="S824" s="21">
        <f t="shared" si="125"/>
        <v>64.125</v>
      </c>
      <c r="T824" s="21">
        <f t="shared" si="126"/>
        <v>64.924999999999997</v>
      </c>
      <c r="U824" s="21">
        <f t="shared" si="127"/>
        <v>66.625</v>
      </c>
      <c r="V824" s="20">
        <f t="shared" si="128"/>
        <v>66.341666666666654</v>
      </c>
      <c r="W824" s="20">
        <f t="shared" si="129"/>
        <v>66.412499999999994</v>
      </c>
    </row>
    <row r="825" spans="1:23" ht="13.5" x14ac:dyDescent="0.25">
      <c r="A825" s="3">
        <v>43203</v>
      </c>
      <c r="B825" s="2">
        <v>6.8449</v>
      </c>
      <c r="C825" s="2">
        <v>66.147823997073132</v>
      </c>
      <c r="D825" s="2">
        <v>-8.0364252364741873E-3</v>
      </c>
      <c r="E825" s="2">
        <v>0.12249417201262136</v>
      </c>
      <c r="F825" s="2">
        <v>6.6776999999999997</v>
      </c>
      <c r="G825" s="2">
        <v>6.6651300000000004</v>
      </c>
      <c r="H825" s="2">
        <v>6.655314999999999</v>
      </c>
      <c r="I825" s="2">
        <v>6.6255500000000005</v>
      </c>
      <c r="J825" s="17">
        <v>5.9664840000000039</v>
      </c>
      <c r="K825" s="17" t="s">
        <v>51</v>
      </c>
      <c r="L825" s="17" t="s">
        <v>54</v>
      </c>
      <c r="M825" s="17" t="s">
        <v>52</v>
      </c>
      <c r="N825" s="20">
        <f t="shared" si="120"/>
        <v>50</v>
      </c>
      <c r="O825" s="20">
        <f t="shared" si="121"/>
        <v>100</v>
      </c>
      <c r="P825" s="20">
        <f t="shared" si="122"/>
        <v>50</v>
      </c>
      <c r="Q825" s="20">
        <f t="shared" si="123"/>
        <v>83.5</v>
      </c>
      <c r="R825" s="21">
        <f t="shared" si="124"/>
        <v>72.525000000000006</v>
      </c>
      <c r="S825" s="21">
        <f t="shared" si="125"/>
        <v>68.375</v>
      </c>
      <c r="T825" s="21">
        <f t="shared" si="126"/>
        <v>72.575000000000003</v>
      </c>
      <c r="U825" s="21">
        <f t="shared" si="127"/>
        <v>70.875</v>
      </c>
      <c r="V825" s="20">
        <f t="shared" si="128"/>
        <v>71.158333333333346</v>
      </c>
      <c r="W825" s="20">
        <f t="shared" si="129"/>
        <v>71.087500000000006</v>
      </c>
    </row>
    <row r="826" spans="1:23" ht="13.5" x14ac:dyDescent="0.25">
      <c r="A826" s="3">
        <v>43206</v>
      </c>
      <c r="B826" s="2">
        <v>6.8449</v>
      </c>
      <c r="C826" s="2">
        <v>66.147823997073132</v>
      </c>
      <c r="D826" s="2">
        <v>-3.6395875012788181E-2</v>
      </c>
      <c r="E826" s="2">
        <v>0.13062256683002788</v>
      </c>
      <c r="F826" s="2">
        <v>6.7069000000000001</v>
      </c>
      <c r="G826" s="2">
        <v>6.694840000000001</v>
      </c>
      <c r="H826" s="2">
        <v>6.6626149999999997</v>
      </c>
      <c r="I826" s="2">
        <v>6.6329020000000005</v>
      </c>
      <c r="J826" s="17">
        <v>5.9778415000000029</v>
      </c>
      <c r="K826" s="17" t="s">
        <v>51</v>
      </c>
      <c r="L826" s="17" t="s">
        <v>54</v>
      </c>
      <c r="M826" s="17" t="s">
        <v>52</v>
      </c>
      <c r="N826" s="20">
        <f t="shared" si="120"/>
        <v>50</v>
      </c>
      <c r="O826" s="20">
        <f t="shared" si="121"/>
        <v>100</v>
      </c>
      <c r="P826" s="20">
        <f t="shared" si="122"/>
        <v>50</v>
      </c>
      <c r="Q826" s="20">
        <f t="shared" si="123"/>
        <v>83.5</v>
      </c>
      <c r="R826" s="21">
        <f t="shared" si="124"/>
        <v>72.525000000000006</v>
      </c>
      <c r="S826" s="21">
        <f t="shared" si="125"/>
        <v>68.375</v>
      </c>
      <c r="T826" s="21">
        <f t="shared" si="126"/>
        <v>72.575000000000003</v>
      </c>
      <c r="U826" s="21">
        <f t="shared" si="127"/>
        <v>70.875</v>
      </c>
      <c r="V826" s="20">
        <f t="shared" si="128"/>
        <v>71.158333333333346</v>
      </c>
      <c r="W826" s="20">
        <f t="shared" si="129"/>
        <v>71.087500000000006</v>
      </c>
    </row>
    <row r="827" spans="1:23" ht="13.5" x14ac:dyDescent="0.25">
      <c r="A827" s="3">
        <v>43207</v>
      </c>
      <c r="B827" s="2">
        <v>7.0011000000000001</v>
      </c>
      <c r="C827" s="2">
        <v>73.239832158329122</v>
      </c>
      <c r="D827" s="2">
        <v>-7.3156174694939402E-2</v>
      </c>
      <c r="E827" s="2">
        <v>0.13807093803819215</v>
      </c>
      <c r="F827" s="2">
        <v>6.7874999999999996</v>
      </c>
      <c r="G827" s="2">
        <v>6.7401700000000009</v>
      </c>
      <c r="H827" s="2">
        <v>6.6777250000000006</v>
      </c>
      <c r="I827" s="2">
        <v>6.6419680000000003</v>
      </c>
      <c r="J827" s="17">
        <v>5.9896780000000032</v>
      </c>
      <c r="K827" s="17" t="s">
        <v>51</v>
      </c>
      <c r="L827" s="17" t="s">
        <v>50</v>
      </c>
      <c r="M827" s="17" t="s">
        <v>52</v>
      </c>
      <c r="N827" s="20">
        <f t="shared" si="120"/>
        <v>50</v>
      </c>
      <c r="O827" s="20">
        <f t="shared" si="121"/>
        <v>100</v>
      </c>
      <c r="P827" s="20">
        <f t="shared" si="122"/>
        <v>50</v>
      </c>
      <c r="Q827" s="20">
        <f t="shared" si="123"/>
        <v>100</v>
      </c>
      <c r="R827" s="21">
        <f t="shared" si="124"/>
        <v>75</v>
      </c>
      <c r="S827" s="21">
        <f t="shared" si="125"/>
        <v>72.5</v>
      </c>
      <c r="T827" s="21">
        <f t="shared" si="126"/>
        <v>80</v>
      </c>
      <c r="U827" s="21">
        <f t="shared" si="127"/>
        <v>75</v>
      </c>
      <c r="V827" s="20">
        <f t="shared" si="128"/>
        <v>75.833333333333329</v>
      </c>
      <c r="W827" s="20">
        <f t="shared" si="129"/>
        <v>75.625</v>
      </c>
    </row>
    <row r="828" spans="1:23" ht="13.5" x14ac:dyDescent="0.25">
      <c r="A828" s="3">
        <v>43208</v>
      </c>
      <c r="B828" s="2">
        <v>7.0514000000000001</v>
      </c>
      <c r="C828" s="2">
        <v>75.052356332962233</v>
      </c>
      <c r="D828" s="2">
        <v>-7.9799643965057676E-2</v>
      </c>
      <c r="E828" s="2">
        <v>0.14197597028711437</v>
      </c>
      <c r="F828" s="2">
        <v>6.8781599999999994</v>
      </c>
      <c r="G828" s="2">
        <v>6.7708899999999996</v>
      </c>
      <c r="H828" s="2">
        <v>6.6978699999999991</v>
      </c>
      <c r="I828" s="2">
        <v>6.6520400000000004</v>
      </c>
      <c r="J828" s="17">
        <v>6.0017660000000026</v>
      </c>
      <c r="K828" s="17" t="s">
        <v>51</v>
      </c>
      <c r="L828" s="17" t="s">
        <v>50</v>
      </c>
      <c r="M828" s="17" t="s">
        <v>52</v>
      </c>
      <c r="N828" s="20">
        <f t="shared" si="120"/>
        <v>50</v>
      </c>
      <c r="O828" s="20">
        <f t="shared" si="121"/>
        <v>100</v>
      </c>
      <c r="P828" s="20">
        <f t="shared" si="122"/>
        <v>50</v>
      </c>
      <c r="Q828" s="20">
        <f t="shared" si="123"/>
        <v>100</v>
      </c>
      <c r="R828" s="21">
        <f t="shared" si="124"/>
        <v>75</v>
      </c>
      <c r="S828" s="21">
        <f t="shared" si="125"/>
        <v>72.5</v>
      </c>
      <c r="T828" s="21">
        <f t="shared" si="126"/>
        <v>80</v>
      </c>
      <c r="U828" s="21">
        <f t="shared" si="127"/>
        <v>75</v>
      </c>
      <c r="V828" s="20">
        <f t="shared" si="128"/>
        <v>75.833333333333329</v>
      </c>
      <c r="W828" s="20">
        <f t="shared" si="129"/>
        <v>75.625</v>
      </c>
    </row>
    <row r="829" spans="1:23" ht="13.5" x14ac:dyDescent="0.25">
      <c r="A829" s="3">
        <v>43209</v>
      </c>
      <c r="B829" s="2">
        <v>7.1017999999999999</v>
      </c>
      <c r="C829" s="2">
        <v>76.751525688133938</v>
      </c>
      <c r="D829" s="2">
        <v>-9.8298662407857229E-2</v>
      </c>
      <c r="E829" s="2">
        <v>0.14310707677921852</v>
      </c>
      <c r="F829" s="2">
        <v>6.9688199999999991</v>
      </c>
      <c r="G829" s="2">
        <v>6.8111800000000002</v>
      </c>
      <c r="H829" s="2">
        <v>6.7205349999999999</v>
      </c>
      <c r="I829" s="2">
        <v>6.6631200000000002</v>
      </c>
      <c r="J829" s="17">
        <v>6.0140050000000018</v>
      </c>
      <c r="K829" s="17" t="s">
        <v>51</v>
      </c>
      <c r="L829" s="17" t="s">
        <v>50</v>
      </c>
      <c r="M829" s="17" t="s">
        <v>52</v>
      </c>
      <c r="N829" s="20">
        <f t="shared" si="120"/>
        <v>50</v>
      </c>
      <c r="O829" s="20">
        <f t="shared" si="121"/>
        <v>100</v>
      </c>
      <c r="P829" s="20">
        <f t="shared" si="122"/>
        <v>50</v>
      </c>
      <c r="Q829" s="20">
        <f t="shared" si="123"/>
        <v>100</v>
      </c>
      <c r="R829" s="21">
        <f t="shared" si="124"/>
        <v>75</v>
      </c>
      <c r="S829" s="21">
        <f t="shared" si="125"/>
        <v>72.5</v>
      </c>
      <c r="T829" s="21">
        <f t="shared" si="126"/>
        <v>80</v>
      </c>
      <c r="U829" s="21">
        <f t="shared" si="127"/>
        <v>75</v>
      </c>
      <c r="V829" s="20">
        <f t="shared" si="128"/>
        <v>75.833333333333329</v>
      </c>
      <c r="W829" s="20">
        <f t="shared" si="129"/>
        <v>75.625</v>
      </c>
    </row>
    <row r="830" spans="1:23" ht="13.5" x14ac:dyDescent="0.25">
      <c r="A830" s="3">
        <v>43210</v>
      </c>
      <c r="B830" s="2">
        <v>7.3738000000000001</v>
      </c>
      <c r="C830" s="2">
        <v>83.344570439802254</v>
      </c>
      <c r="D830" s="2">
        <v>-0.13253466076152787</v>
      </c>
      <c r="E830" s="2">
        <v>0.14325994484574409</v>
      </c>
      <c r="F830" s="2">
        <v>7.0746000000000011</v>
      </c>
      <c r="G830" s="2">
        <v>6.87615</v>
      </c>
      <c r="H830" s="2">
        <v>6.7568000000000001</v>
      </c>
      <c r="I830" s="2">
        <v>6.6796400000000018</v>
      </c>
      <c r="J830" s="17">
        <v>6.0274530000000031</v>
      </c>
      <c r="K830" s="17" t="s">
        <v>51</v>
      </c>
      <c r="L830" s="17" t="s">
        <v>50</v>
      </c>
      <c r="M830" s="17" t="s">
        <v>52</v>
      </c>
      <c r="N830" s="20">
        <f t="shared" si="120"/>
        <v>50</v>
      </c>
      <c r="O830" s="20">
        <f t="shared" si="121"/>
        <v>100</v>
      </c>
      <c r="P830" s="20">
        <f t="shared" si="122"/>
        <v>50</v>
      </c>
      <c r="Q830" s="20">
        <f t="shared" si="123"/>
        <v>100</v>
      </c>
      <c r="R830" s="21">
        <f t="shared" si="124"/>
        <v>75</v>
      </c>
      <c r="S830" s="21">
        <f t="shared" si="125"/>
        <v>72.5</v>
      </c>
      <c r="T830" s="21">
        <f t="shared" si="126"/>
        <v>80</v>
      </c>
      <c r="U830" s="21">
        <f t="shared" si="127"/>
        <v>75</v>
      </c>
      <c r="V830" s="20">
        <f t="shared" si="128"/>
        <v>75.833333333333329</v>
      </c>
      <c r="W830" s="20">
        <f t="shared" si="129"/>
        <v>75.625</v>
      </c>
    </row>
    <row r="831" spans="1:23" ht="13.5" x14ac:dyDescent="0.25">
      <c r="A831" s="3">
        <v>43213</v>
      </c>
      <c r="B831" s="2">
        <v>7.3033000000000001</v>
      </c>
      <c r="C831" s="2">
        <v>77.231088698548092</v>
      </c>
      <c r="D831" s="2">
        <v>-0.16390605934903135</v>
      </c>
      <c r="E831" s="2">
        <v>0.13908884373298774</v>
      </c>
      <c r="F831" s="2">
        <v>7.1662800000000004</v>
      </c>
      <c r="G831" s="2">
        <v>6.9365900000000007</v>
      </c>
      <c r="H831" s="2">
        <v>6.7895399999999997</v>
      </c>
      <c r="I831" s="2">
        <v>6.6929380000000007</v>
      </c>
      <c r="J831" s="17">
        <v>6.0397175000000027</v>
      </c>
      <c r="K831" s="17" t="s">
        <v>51</v>
      </c>
      <c r="L831" s="17" t="s">
        <v>50</v>
      </c>
      <c r="M831" s="17" t="s">
        <v>52</v>
      </c>
      <c r="N831" s="20">
        <f t="shared" si="120"/>
        <v>50</v>
      </c>
      <c r="O831" s="20">
        <f t="shared" si="121"/>
        <v>100</v>
      </c>
      <c r="P831" s="20">
        <f t="shared" si="122"/>
        <v>50</v>
      </c>
      <c r="Q831" s="20">
        <f t="shared" si="123"/>
        <v>100</v>
      </c>
      <c r="R831" s="21">
        <f t="shared" si="124"/>
        <v>75</v>
      </c>
      <c r="S831" s="21">
        <f t="shared" si="125"/>
        <v>72.5</v>
      </c>
      <c r="T831" s="21">
        <f t="shared" si="126"/>
        <v>80</v>
      </c>
      <c r="U831" s="21">
        <f t="shared" si="127"/>
        <v>75</v>
      </c>
      <c r="V831" s="20">
        <f t="shared" si="128"/>
        <v>75.833333333333329</v>
      </c>
      <c r="W831" s="20">
        <f t="shared" si="129"/>
        <v>75.625</v>
      </c>
    </row>
    <row r="832" spans="1:23" ht="13.5" x14ac:dyDescent="0.25">
      <c r="A832" s="3">
        <v>43214</v>
      </c>
      <c r="B832" s="2">
        <v>7.3033000000000001</v>
      </c>
      <c r="C832" s="2">
        <v>77.231088698548092</v>
      </c>
      <c r="D832" s="2">
        <v>-0.20901235671133112</v>
      </c>
      <c r="E832" s="2">
        <v>0.13611957728133209</v>
      </c>
      <c r="F832" s="2">
        <v>7.2267200000000003</v>
      </c>
      <c r="G832" s="2">
        <v>7.0071099999999999</v>
      </c>
      <c r="H832" s="2">
        <v>6.8225300000000004</v>
      </c>
      <c r="I832" s="2">
        <v>6.7081499999999998</v>
      </c>
      <c r="J832" s="17">
        <v>6.0507230000000023</v>
      </c>
      <c r="K832" s="17" t="s">
        <v>51</v>
      </c>
      <c r="L832" s="17" t="s">
        <v>54</v>
      </c>
      <c r="M832" s="17" t="s">
        <v>52</v>
      </c>
      <c r="N832" s="20">
        <f t="shared" si="120"/>
        <v>50</v>
      </c>
      <c r="O832" s="20">
        <f t="shared" si="121"/>
        <v>100</v>
      </c>
      <c r="P832" s="20">
        <f t="shared" si="122"/>
        <v>50</v>
      </c>
      <c r="Q832" s="20">
        <f t="shared" si="123"/>
        <v>83.5</v>
      </c>
      <c r="R832" s="21">
        <f t="shared" si="124"/>
        <v>72.525000000000006</v>
      </c>
      <c r="S832" s="21">
        <f t="shared" si="125"/>
        <v>68.375</v>
      </c>
      <c r="T832" s="21">
        <f t="shared" si="126"/>
        <v>72.575000000000003</v>
      </c>
      <c r="U832" s="21">
        <f t="shared" si="127"/>
        <v>70.875</v>
      </c>
      <c r="V832" s="20">
        <f t="shared" si="128"/>
        <v>71.158333333333346</v>
      </c>
      <c r="W832" s="20">
        <f t="shared" si="129"/>
        <v>71.087500000000006</v>
      </c>
    </row>
    <row r="833" spans="1:23" ht="13.5" x14ac:dyDescent="0.25">
      <c r="A833" s="3">
        <v>43215</v>
      </c>
      <c r="B833" s="2">
        <v>7.3033000000000001</v>
      </c>
      <c r="C833" s="2">
        <v>77.231088698548092</v>
      </c>
      <c r="D833" s="2">
        <v>-0.25000660841442901</v>
      </c>
      <c r="E833" s="2">
        <v>0.13273145745739018</v>
      </c>
      <c r="F833" s="2">
        <v>7.2770999999999999</v>
      </c>
      <c r="G833" s="2">
        <v>7.0776299999999992</v>
      </c>
      <c r="H833" s="2">
        <v>6.856275000000001</v>
      </c>
      <c r="I833" s="2">
        <v>6.7234619999999996</v>
      </c>
      <c r="J833" s="17">
        <v>6.0601920000000034</v>
      </c>
      <c r="K833" s="17" t="s">
        <v>51</v>
      </c>
      <c r="L833" s="17" t="s">
        <v>54</v>
      </c>
      <c r="M833" s="17" t="s">
        <v>52</v>
      </c>
      <c r="N833" s="20">
        <f t="shared" si="120"/>
        <v>50</v>
      </c>
      <c r="O833" s="20">
        <f t="shared" si="121"/>
        <v>100</v>
      </c>
      <c r="P833" s="20">
        <f t="shared" si="122"/>
        <v>50</v>
      </c>
      <c r="Q833" s="20">
        <f t="shared" si="123"/>
        <v>83.5</v>
      </c>
      <c r="R833" s="21">
        <f t="shared" si="124"/>
        <v>72.525000000000006</v>
      </c>
      <c r="S833" s="21">
        <f t="shared" si="125"/>
        <v>68.375</v>
      </c>
      <c r="T833" s="21">
        <f t="shared" si="126"/>
        <v>72.575000000000003</v>
      </c>
      <c r="U833" s="21">
        <f t="shared" si="127"/>
        <v>70.875</v>
      </c>
      <c r="V833" s="20">
        <f t="shared" si="128"/>
        <v>71.158333333333346</v>
      </c>
      <c r="W833" s="20">
        <f t="shared" si="129"/>
        <v>71.087500000000006</v>
      </c>
    </row>
    <row r="834" spans="1:23" ht="13.5" x14ac:dyDescent="0.25">
      <c r="A834" s="3">
        <v>43216</v>
      </c>
      <c r="B834" s="2">
        <v>7.1773999999999996</v>
      </c>
      <c r="C834" s="2">
        <v>66.372139799300953</v>
      </c>
      <c r="D834" s="2">
        <v>-0.27023222888364185</v>
      </c>
      <c r="E834" s="2">
        <v>0.1272499145476696</v>
      </c>
      <c r="F834" s="2">
        <v>7.2922200000000004</v>
      </c>
      <c r="G834" s="2">
        <v>7.1305200000000015</v>
      </c>
      <c r="H834" s="2">
        <v>6.8829700000000003</v>
      </c>
      <c r="I834" s="2">
        <v>6.7361559999999994</v>
      </c>
      <c r="J834" s="17">
        <v>6.0686285000000035</v>
      </c>
      <c r="K834" s="17" t="s">
        <v>51</v>
      </c>
      <c r="L834" s="17" t="s">
        <v>54</v>
      </c>
      <c r="M834" s="17" t="s">
        <v>52</v>
      </c>
      <c r="N834" s="20">
        <f t="shared" ref="N834:N897" si="130">IF(D834&lt;30,50, IF(D834&gt;70, 0, 25))</f>
        <v>50</v>
      </c>
      <c r="O834" s="20">
        <f t="shared" ref="O834:O897" si="131">IF(F834-E834&gt;0.02, 100, IF(F834-E834&lt;0,0,45))</f>
        <v>100</v>
      </c>
      <c r="P834" s="20">
        <f t="shared" ref="P834:P897" si="132">IF(G834-J834&gt;10,100,IF(G834-J834&gt;5,75, IF(G834-J834&gt;0,50,0)))</f>
        <v>50</v>
      </c>
      <c r="Q834" s="20">
        <f t="shared" ref="Q834:Q897" si="133">IF(M834="confirmed bullish", 34, IF(M834="bullish divergence",17, 0))+IF(K834="bullish",33,IF(K834="bearish",0,16.5))+IF(L834="strong",33,IF(L834="weak",0,16.5))</f>
        <v>83.5</v>
      </c>
      <c r="R834" s="21">
        <f t="shared" si="124"/>
        <v>72.525000000000006</v>
      </c>
      <c r="S834" s="21">
        <f t="shared" si="125"/>
        <v>68.375</v>
      </c>
      <c r="T834" s="21">
        <f t="shared" si="126"/>
        <v>72.575000000000003</v>
      </c>
      <c r="U834" s="21">
        <f t="shared" si="127"/>
        <v>70.875</v>
      </c>
      <c r="V834" s="20">
        <f t="shared" si="128"/>
        <v>71.158333333333346</v>
      </c>
      <c r="W834" s="20">
        <f t="shared" si="129"/>
        <v>71.087500000000006</v>
      </c>
    </row>
    <row r="835" spans="1:23" ht="13.5" x14ac:dyDescent="0.25">
      <c r="A835" s="3">
        <v>43217</v>
      </c>
      <c r="B835" s="2">
        <v>7.1169000000000002</v>
      </c>
      <c r="C835" s="2">
        <v>61.870279264665228</v>
      </c>
      <c r="D835" s="2">
        <v>-0.25432942749760024</v>
      </c>
      <c r="E835" s="2">
        <v>0.11895203938447155</v>
      </c>
      <c r="F835" s="2">
        <v>7.2408400000000004</v>
      </c>
      <c r="G835" s="2">
        <v>7.1577200000000003</v>
      </c>
      <c r="H835" s="2">
        <v>6.9114249999999995</v>
      </c>
      <c r="I835" s="2">
        <v>6.7466319999999982</v>
      </c>
      <c r="J835" s="17">
        <v>6.0765110000000027</v>
      </c>
      <c r="K835" s="17" t="s">
        <v>55</v>
      </c>
      <c r="L835" s="17" t="s">
        <v>54</v>
      </c>
      <c r="M835" s="17" t="s">
        <v>47</v>
      </c>
      <c r="N835" s="20">
        <f t="shared" si="130"/>
        <v>50</v>
      </c>
      <c r="O835" s="20">
        <f t="shared" si="131"/>
        <v>100</v>
      </c>
      <c r="P835" s="20">
        <f t="shared" si="132"/>
        <v>50</v>
      </c>
      <c r="Q835" s="20">
        <f t="shared" si="133"/>
        <v>16.5</v>
      </c>
      <c r="R835" s="21">
        <f t="shared" ref="R835:R898" si="134">0.35*N835+O835*0.35+P835*0.15+Q835*0.15</f>
        <v>62.475000000000001</v>
      </c>
      <c r="S835" s="21">
        <f t="shared" ref="S835:S898" si="135">N835*0.2+O835*0.2+P835*0.35+Q835*0.25</f>
        <v>51.625</v>
      </c>
      <c r="T835" s="21">
        <f t="shared" ref="T835:T898" si="136">N835*0.15+O835*0.15+P835*0.25+Q835*0.45</f>
        <v>42.424999999999997</v>
      </c>
      <c r="U835" s="21">
        <f t="shared" ref="U835:U898" si="137">0.25*SUM(N835:Q835)</f>
        <v>54.125</v>
      </c>
      <c r="V835" s="20">
        <f t="shared" ref="V835:V898" si="138">SUM(R835:T835)/3</f>
        <v>52.17499999999999</v>
      </c>
      <c r="W835" s="20">
        <f t="shared" ref="W835:W898" si="139">SUM(R835:U835)/4</f>
        <v>52.662499999999994</v>
      </c>
    </row>
    <row r="836" spans="1:23" ht="13.5" x14ac:dyDescent="0.25">
      <c r="A836" s="3">
        <v>43220</v>
      </c>
      <c r="B836" s="2">
        <v>7.0414000000000003</v>
      </c>
      <c r="C836" s="2">
        <v>56.701619543074237</v>
      </c>
      <c r="D836" s="2">
        <v>-0.23647874917522937</v>
      </c>
      <c r="E836" s="2">
        <v>0.10979799947976415</v>
      </c>
      <c r="F836" s="2">
        <v>7.188460000000001</v>
      </c>
      <c r="G836" s="2">
        <v>7.1773699999999989</v>
      </c>
      <c r="H836" s="2">
        <v>6.9361050000000004</v>
      </c>
      <c r="I836" s="2">
        <v>6.7565039999999996</v>
      </c>
      <c r="J836" s="17">
        <v>6.0848470000000034</v>
      </c>
      <c r="K836" s="17" t="s">
        <v>55</v>
      </c>
      <c r="L836" s="17" t="s">
        <v>54</v>
      </c>
      <c r="M836" s="17" t="s">
        <v>47</v>
      </c>
      <c r="N836" s="20">
        <f t="shared" si="130"/>
        <v>50</v>
      </c>
      <c r="O836" s="20">
        <f t="shared" si="131"/>
        <v>100</v>
      </c>
      <c r="P836" s="20">
        <f t="shared" si="132"/>
        <v>50</v>
      </c>
      <c r="Q836" s="20">
        <f t="shared" si="133"/>
        <v>16.5</v>
      </c>
      <c r="R836" s="21">
        <f t="shared" si="134"/>
        <v>62.475000000000001</v>
      </c>
      <c r="S836" s="21">
        <f t="shared" si="135"/>
        <v>51.625</v>
      </c>
      <c r="T836" s="21">
        <f t="shared" si="136"/>
        <v>42.424999999999997</v>
      </c>
      <c r="U836" s="21">
        <f t="shared" si="137"/>
        <v>54.125</v>
      </c>
      <c r="V836" s="20">
        <f t="shared" si="138"/>
        <v>52.17499999999999</v>
      </c>
      <c r="W836" s="20">
        <f t="shared" si="139"/>
        <v>52.662499999999994</v>
      </c>
    </row>
    <row r="837" spans="1:23" ht="13.5" x14ac:dyDescent="0.25">
      <c r="A837" s="3">
        <v>43222</v>
      </c>
      <c r="B837" s="2">
        <v>6.9809000000000001</v>
      </c>
      <c r="C837" s="2">
        <v>52.888747313495884</v>
      </c>
      <c r="D837" s="2">
        <v>-0.19352532599758643</v>
      </c>
      <c r="E837" s="2">
        <v>0.10074481339708147</v>
      </c>
      <c r="F837" s="2">
        <v>7.1239800000000004</v>
      </c>
      <c r="G837" s="2">
        <v>7.1753499999999999</v>
      </c>
      <c r="H837" s="2">
        <v>6.9577600000000004</v>
      </c>
      <c r="I837" s="2">
        <v>6.7632519999999996</v>
      </c>
      <c r="J837" s="17">
        <v>6.0932580000000032</v>
      </c>
      <c r="K837" s="17" t="s">
        <v>55</v>
      </c>
      <c r="L837" s="17" t="s">
        <v>54</v>
      </c>
      <c r="M837" s="17" t="s">
        <v>47</v>
      </c>
      <c r="N837" s="20">
        <f t="shared" si="130"/>
        <v>50</v>
      </c>
      <c r="O837" s="20">
        <f t="shared" si="131"/>
        <v>100</v>
      </c>
      <c r="P837" s="20">
        <f t="shared" si="132"/>
        <v>50</v>
      </c>
      <c r="Q837" s="20">
        <f t="shared" si="133"/>
        <v>16.5</v>
      </c>
      <c r="R837" s="21">
        <f t="shared" si="134"/>
        <v>62.475000000000001</v>
      </c>
      <c r="S837" s="21">
        <f t="shared" si="135"/>
        <v>51.625</v>
      </c>
      <c r="T837" s="21">
        <f t="shared" si="136"/>
        <v>42.424999999999997</v>
      </c>
      <c r="U837" s="21">
        <f t="shared" si="137"/>
        <v>54.125</v>
      </c>
      <c r="V837" s="20">
        <f t="shared" si="138"/>
        <v>52.17499999999999</v>
      </c>
      <c r="W837" s="20">
        <f t="shared" si="139"/>
        <v>52.662499999999994</v>
      </c>
    </row>
    <row r="838" spans="1:23" ht="13.5" x14ac:dyDescent="0.25">
      <c r="A838" s="3">
        <v>43223</v>
      </c>
      <c r="B838" s="2">
        <v>6.9759000000000002</v>
      </c>
      <c r="C838" s="2">
        <v>52.574097176511437</v>
      </c>
      <c r="D838" s="2">
        <v>-0.14932791096099862</v>
      </c>
      <c r="E838" s="2">
        <v>9.2242198864396358E-2</v>
      </c>
      <c r="F838" s="2">
        <v>7.0585000000000004</v>
      </c>
      <c r="G838" s="2">
        <v>7.1677999999999997</v>
      </c>
      <c r="H838" s="2">
        <v>6.9693449999999997</v>
      </c>
      <c r="I838" s="2">
        <v>6.7700019999999999</v>
      </c>
      <c r="J838" s="17">
        <v>6.1017450000000029</v>
      </c>
      <c r="K838" s="17" t="s">
        <v>55</v>
      </c>
      <c r="L838" s="17" t="s">
        <v>54</v>
      </c>
      <c r="M838" s="17" t="s">
        <v>47</v>
      </c>
      <c r="N838" s="20">
        <f t="shared" si="130"/>
        <v>50</v>
      </c>
      <c r="O838" s="20">
        <f t="shared" si="131"/>
        <v>100</v>
      </c>
      <c r="P838" s="20">
        <f t="shared" si="132"/>
        <v>50</v>
      </c>
      <c r="Q838" s="20">
        <f t="shared" si="133"/>
        <v>16.5</v>
      </c>
      <c r="R838" s="21">
        <f t="shared" si="134"/>
        <v>62.475000000000001</v>
      </c>
      <c r="S838" s="21">
        <f t="shared" si="135"/>
        <v>51.625</v>
      </c>
      <c r="T838" s="21">
        <f t="shared" si="136"/>
        <v>42.424999999999997</v>
      </c>
      <c r="U838" s="21">
        <f t="shared" si="137"/>
        <v>54.125</v>
      </c>
      <c r="V838" s="20">
        <f t="shared" si="138"/>
        <v>52.17499999999999</v>
      </c>
      <c r="W838" s="20">
        <f t="shared" si="139"/>
        <v>52.662499999999994</v>
      </c>
    </row>
    <row r="839" spans="1:23" ht="13.5" x14ac:dyDescent="0.25">
      <c r="A839" s="3">
        <v>43224</v>
      </c>
      <c r="B839" s="2">
        <v>6.9002999999999997</v>
      </c>
      <c r="C839" s="2">
        <v>47.930904131664377</v>
      </c>
      <c r="D839" s="2">
        <v>-9.8784318998304421E-2</v>
      </c>
      <c r="E839" s="2">
        <v>8.5152063218632473E-2</v>
      </c>
      <c r="F839" s="2">
        <v>7.0030799999999997</v>
      </c>
      <c r="G839" s="2">
        <v>7.1476500000000005</v>
      </c>
      <c r="H839" s="2">
        <v>6.9794150000000013</v>
      </c>
      <c r="I839" s="2">
        <v>6.7762459999999995</v>
      </c>
      <c r="J839" s="17">
        <v>6.110559000000003</v>
      </c>
      <c r="K839" s="17" t="s">
        <v>55</v>
      </c>
      <c r="L839" s="17" t="s">
        <v>54</v>
      </c>
      <c r="M839" s="17" t="s">
        <v>47</v>
      </c>
      <c r="N839" s="20">
        <f t="shared" si="130"/>
        <v>50</v>
      </c>
      <c r="O839" s="20">
        <f t="shared" si="131"/>
        <v>100</v>
      </c>
      <c r="P839" s="20">
        <f t="shared" si="132"/>
        <v>50</v>
      </c>
      <c r="Q839" s="20">
        <f t="shared" si="133"/>
        <v>16.5</v>
      </c>
      <c r="R839" s="21">
        <f t="shared" si="134"/>
        <v>62.475000000000001</v>
      </c>
      <c r="S839" s="21">
        <f t="shared" si="135"/>
        <v>51.625</v>
      </c>
      <c r="T839" s="21">
        <f t="shared" si="136"/>
        <v>42.424999999999997</v>
      </c>
      <c r="U839" s="21">
        <f t="shared" si="137"/>
        <v>54.125</v>
      </c>
      <c r="V839" s="20">
        <f t="shared" si="138"/>
        <v>52.17499999999999</v>
      </c>
      <c r="W839" s="20">
        <f t="shared" si="139"/>
        <v>52.662499999999994</v>
      </c>
    </row>
    <row r="840" spans="1:23" ht="13.5" x14ac:dyDescent="0.25">
      <c r="A840" s="3">
        <v>43227</v>
      </c>
      <c r="B840" s="2">
        <v>6.9255000000000004</v>
      </c>
      <c r="C840" s="2">
        <v>49.530953722889173</v>
      </c>
      <c r="D840" s="2">
        <v>-1.5783107984816525E-2</v>
      </c>
      <c r="E840" s="2">
        <v>7.9795153215118847E-2</v>
      </c>
      <c r="F840" s="2">
        <v>6.9647999999999994</v>
      </c>
      <c r="G840" s="2">
        <v>7.1028199999999995</v>
      </c>
      <c r="H840" s="2">
        <v>6.9894850000000002</v>
      </c>
      <c r="I840" s="2">
        <v>6.7840019999999992</v>
      </c>
      <c r="J840" s="17">
        <v>6.1197510000000035</v>
      </c>
      <c r="K840" s="17" t="s">
        <v>51</v>
      </c>
      <c r="L840" s="17" t="s">
        <v>54</v>
      </c>
      <c r="M840" s="17" t="s">
        <v>53</v>
      </c>
      <c r="N840" s="20">
        <f t="shared" si="130"/>
        <v>50</v>
      </c>
      <c r="O840" s="20">
        <f t="shared" si="131"/>
        <v>100</v>
      </c>
      <c r="P840" s="20">
        <f t="shared" si="132"/>
        <v>50</v>
      </c>
      <c r="Q840" s="20">
        <f t="shared" si="133"/>
        <v>66.5</v>
      </c>
      <c r="R840" s="21">
        <f t="shared" si="134"/>
        <v>69.974999999999994</v>
      </c>
      <c r="S840" s="21">
        <f t="shared" si="135"/>
        <v>64.125</v>
      </c>
      <c r="T840" s="21">
        <f t="shared" si="136"/>
        <v>64.924999999999997</v>
      </c>
      <c r="U840" s="21">
        <f t="shared" si="137"/>
        <v>66.625</v>
      </c>
      <c r="V840" s="20">
        <f t="shared" si="138"/>
        <v>66.341666666666654</v>
      </c>
      <c r="W840" s="20">
        <f t="shared" si="139"/>
        <v>66.412499999999994</v>
      </c>
    </row>
    <row r="841" spans="1:23" ht="13.5" x14ac:dyDescent="0.25">
      <c r="A841" s="3">
        <v>43228</v>
      </c>
      <c r="B841" s="2">
        <v>7.0414000000000003</v>
      </c>
      <c r="C841" s="2">
        <v>56.197752937473176</v>
      </c>
      <c r="D841" s="2">
        <v>3.5103688199367156E-2</v>
      </c>
      <c r="E841" s="2">
        <v>7.6884626866270775E-2</v>
      </c>
      <c r="F841" s="2">
        <v>6.9648000000000012</v>
      </c>
      <c r="G841" s="2">
        <v>7.0766299999999998</v>
      </c>
      <c r="H841" s="2">
        <v>7.006610000000002</v>
      </c>
      <c r="I841" s="2">
        <v>6.7921619999999985</v>
      </c>
      <c r="J841" s="17">
        <v>6.1295225000000038</v>
      </c>
      <c r="K841" s="17" t="s">
        <v>51</v>
      </c>
      <c r="L841" s="17" t="s">
        <v>54</v>
      </c>
      <c r="M841" s="17" t="s">
        <v>54</v>
      </c>
      <c r="N841" s="20">
        <f t="shared" si="130"/>
        <v>50</v>
      </c>
      <c r="O841" s="20">
        <f t="shared" si="131"/>
        <v>100</v>
      </c>
      <c r="P841" s="20">
        <f t="shared" si="132"/>
        <v>50</v>
      </c>
      <c r="Q841" s="20">
        <f t="shared" si="133"/>
        <v>49.5</v>
      </c>
      <c r="R841" s="21">
        <f t="shared" si="134"/>
        <v>67.424999999999997</v>
      </c>
      <c r="S841" s="21">
        <f t="shared" si="135"/>
        <v>59.875</v>
      </c>
      <c r="T841" s="21">
        <f t="shared" si="136"/>
        <v>57.275000000000006</v>
      </c>
      <c r="U841" s="21">
        <f t="shared" si="137"/>
        <v>62.375</v>
      </c>
      <c r="V841" s="20">
        <f t="shared" si="138"/>
        <v>61.524999999999999</v>
      </c>
      <c r="W841" s="20">
        <f t="shared" si="139"/>
        <v>61.737499999999997</v>
      </c>
    </row>
    <row r="842" spans="1:23" ht="13.5" x14ac:dyDescent="0.25">
      <c r="A842" s="3">
        <v>43229</v>
      </c>
      <c r="B842" s="2">
        <v>7.1119000000000003</v>
      </c>
      <c r="C842" s="2">
        <v>59.686231360943594</v>
      </c>
      <c r="D842" s="2">
        <v>7.2334611839973917E-2</v>
      </c>
      <c r="E842" s="2">
        <v>7.4409115866004738E-2</v>
      </c>
      <c r="F842" s="2">
        <v>6.9909999999999997</v>
      </c>
      <c r="G842" s="2">
        <v>7.0574900000000014</v>
      </c>
      <c r="H842" s="2">
        <v>7.0323000000000011</v>
      </c>
      <c r="I842" s="2">
        <v>6.802033999999999</v>
      </c>
      <c r="J842" s="17">
        <v>6.1398985000000046</v>
      </c>
      <c r="K842" s="17" t="s">
        <v>51</v>
      </c>
      <c r="L842" s="17" t="s">
        <v>50</v>
      </c>
      <c r="M842" s="17" t="s">
        <v>52</v>
      </c>
      <c r="N842" s="20">
        <f t="shared" si="130"/>
        <v>50</v>
      </c>
      <c r="O842" s="20">
        <f t="shared" si="131"/>
        <v>100</v>
      </c>
      <c r="P842" s="20">
        <f t="shared" si="132"/>
        <v>50</v>
      </c>
      <c r="Q842" s="20">
        <f t="shared" si="133"/>
        <v>100</v>
      </c>
      <c r="R842" s="21">
        <f t="shared" si="134"/>
        <v>75</v>
      </c>
      <c r="S842" s="21">
        <f t="shared" si="135"/>
        <v>72.5</v>
      </c>
      <c r="T842" s="21">
        <f t="shared" si="136"/>
        <v>80</v>
      </c>
      <c r="U842" s="21">
        <f t="shared" si="137"/>
        <v>75</v>
      </c>
      <c r="V842" s="20">
        <f t="shared" si="138"/>
        <v>75.833333333333329</v>
      </c>
      <c r="W842" s="20">
        <f t="shared" si="139"/>
        <v>75.625</v>
      </c>
    </row>
    <row r="843" spans="1:23" ht="13.5" x14ac:dyDescent="0.25">
      <c r="A843" s="3">
        <v>43230</v>
      </c>
      <c r="B843" s="2">
        <v>7.2881999999999998</v>
      </c>
      <c r="C843" s="2">
        <v>66.805746741183412</v>
      </c>
      <c r="D843" s="2">
        <v>8.980175016990799E-2</v>
      </c>
      <c r="E843" s="2">
        <v>6.9464560667448272E-2</v>
      </c>
      <c r="F843" s="2">
        <v>7.0534600000000012</v>
      </c>
      <c r="G843" s="2">
        <v>7.0559800000000008</v>
      </c>
      <c r="H843" s="2">
        <v>7.0668049999999996</v>
      </c>
      <c r="I843" s="2">
        <v>6.8168420000000003</v>
      </c>
      <c r="J843" s="17">
        <v>6.1507780000000052</v>
      </c>
      <c r="K843" s="17" t="s">
        <v>51</v>
      </c>
      <c r="L843" s="17" t="s">
        <v>50</v>
      </c>
      <c r="M843" s="17" t="s">
        <v>52</v>
      </c>
      <c r="N843" s="20">
        <f t="shared" si="130"/>
        <v>50</v>
      </c>
      <c r="O843" s="20">
        <f t="shared" si="131"/>
        <v>100</v>
      </c>
      <c r="P843" s="20">
        <f t="shared" si="132"/>
        <v>50</v>
      </c>
      <c r="Q843" s="20">
        <f t="shared" si="133"/>
        <v>100</v>
      </c>
      <c r="R843" s="21">
        <f t="shared" si="134"/>
        <v>75</v>
      </c>
      <c r="S843" s="21">
        <f t="shared" si="135"/>
        <v>72.5</v>
      </c>
      <c r="T843" s="21">
        <f t="shared" si="136"/>
        <v>80</v>
      </c>
      <c r="U843" s="21">
        <f t="shared" si="137"/>
        <v>75</v>
      </c>
      <c r="V843" s="20">
        <f t="shared" si="138"/>
        <v>75.833333333333329</v>
      </c>
      <c r="W843" s="20">
        <f t="shared" si="139"/>
        <v>75.625</v>
      </c>
    </row>
    <row r="844" spans="1:23" ht="13.5" x14ac:dyDescent="0.25">
      <c r="A844" s="3">
        <v>43231</v>
      </c>
      <c r="B844" s="2">
        <v>7.4543999999999997</v>
      </c>
      <c r="C844" s="2">
        <v>71.852383525937086</v>
      </c>
      <c r="D844" s="2">
        <v>7.0955186181453023E-2</v>
      </c>
      <c r="E844" s="2">
        <v>6.6090884225289637E-2</v>
      </c>
      <c r="F844" s="2">
        <v>7.1642799999999998</v>
      </c>
      <c r="G844" s="2">
        <v>7.0836800000000011</v>
      </c>
      <c r="H844" s="2">
        <v>7.1071</v>
      </c>
      <c r="I844" s="2">
        <v>6.8349740000000008</v>
      </c>
      <c r="J844" s="17">
        <v>6.1618840000000041</v>
      </c>
      <c r="K844" s="17" t="s">
        <v>51</v>
      </c>
      <c r="L844" s="17" t="s">
        <v>50</v>
      </c>
      <c r="M844" s="17" t="s">
        <v>52</v>
      </c>
      <c r="N844" s="20">
        <f t="shared" si="130"/>
        <v>50</v>
      </c>
      <c r="O844" s="20">
        <f t="shared" si="131"/>
        <v>100</v>
      </c>
      <c r="P844" s="20">
        <f t="shared" si="132"/>
        <v>50</v>
      </c>
      <c r="Q844" s="20">
        <f t="shared" si="133"/>
        <v>100</v>
      </c>
      <c r="R844" s="21">
        <f t="shared" si="134"/>
        <v>75</v>
      </c>
      <c r="S844" s="21">
        <f t="shared" si="135"/>
        <v>72.5</v>
      </c>
      <c r="T844" s="21">
        <f t="shared" si="136"/>
        <v>80</v>
      </c>
      <c r="U844" s="21">
        <f t="shared" si="137"/>
        <v>75</v>
      </c>
      <c r="V844" s="20">
        <f t="shared" si="138"/>
        <v>75.833333333333329</v>
      </c>
      <c r="W844" s="20">
        <f t="shared" si="139"/>
        <v>75.625</v>
      </c>
    </row>
    <row r="845" spans="1:23" ht="13.5" x14ac:dyDescent="0.25">
      <c r="A845" s="3">
        <v>43234</v>
      </c>
      <c r="B845" s="2">
        <v>7.7061999999999999</v>
      </c>
      <c r="C845" s="2">
        <v>77.446819740246809</v>
      </c>
      <c r="D845" s="2">
        <v>2.4264514268201864E-2</v>
      </c>
      <c r="E845" s="2">
        <v>6.4110245576757666E-2</v>
      </c>
      <c r="F845" s="2">
        <v>7.3204200000000004</v>
      </c>
      <c r="G845" s="2">
        <v>7.1426100000000003</v>
      </c>
      <c r="H845" s="2">
        <v>7.1501649999999994</v>
      </c>
      <c r="I845" s="2">
        <v>6.8581420000000017</v>
      </c>
      <c r="J845" s="17">
        <v>6.1747275000000048</v>
      </c>
      <c r="K845" s="17" t="s">
        <v>51</v>
      </c>
      <c r="L845" s="17" t="s">
        <v>50</v>
      </c>
      <c r="M845" s="17" t="s">
        <v>52</v>
      </c>
      <c r="N845" s="20">
        <f t="shared" si="130"/>
        <v>50</v>
      </c>
      <c r="O845" s="20">
        <f t="shared" si="131"/>
        <v>100</v>
      </c>
      <c r="P845" s="20">
        <f t="shared" si="132"/>
        <v>50</v>
      </c>
      <c r="Q845" s="20">
        <f t="shared" si="133"/>
        <v>100</v>
      </c>
      <c r="R845" s="21">
        <f t="shared" si="134"/>
        <v>75</v>
      </c>
      <c r="S845" s="21">
        <f t="shared" si="135"/>
        <v>72.5</v>
      </c>
      <c r="T845" s="21">
        <f t="shared" si="136"/>
        <v>80</v>
      </c>
      <c r="U845" s="21">
        <f t="shared" si="137"/>
        <v>75</v>
      </c>
      <c r="V845" s="20">
        <f t="shared" si="138"/>
        <v>75.833333333333329</v>
      </c>
      <c r="W845" s="20">
        <f t="shared" si="139"/>
        <v>75.625</v>
      </c>
    </row>
    <row r="846" spans="1:23" ht="13.5" x14ac:dyDescent="0.25">
      <c r="A846" s="3">
        <v>43235</v>
      </c>
      <c r="B846" s="2">
        <v>7.681</v>
      </c>
      <c r="C846" s="2">
        <v>75.822607000316154</v>
      </c>
      <c r="D846" s="2">
        <v>-2.905740263554879E-2</v>
      </c>
      <c r="E846" s="2">
        <v>6.2096512538679934E-2</v>
      </c>
      <c r="F846" s="2">
        <v>7.44834</v>
      </c>
      <c r="G846" s="2">
        <v>7.206570000000001</v>
      </c>
      <c r="H846" s="2">
        <v>7.1919700000000004</v>
      </c>
      <c r="I846" s="2">
        <v>6.8798000000000021</v>
      </c>
      <c r="J846" s="17">
        <v>6.1867650000000047</v>
      </c>
      <c r="K846" s="17" t="s">
        <v>51</v>
      </c>
      <c r="L846" s="17" t="s">
        <v>50</v>
      </c>
      <c r="M846" s="17" t="s">
        <v>52</v>
      </c>
      <c r="N846" s="20">
        <f t="shared" si="130"/>
        <v>50</v>
      </c>
      <c r="O846" s="20">
        <f t="shared" si="131"/>
        <v>100</v>
      </c>
      <c r="P846" s="20">
        <f t="shared" si="132"/>
        <v>50</v>
      </c>
      <c r="Q846" s="20">
        <f t="shared" si="133"/>
        <v>100</v>
      </c>
      <c r="R846" s="21">
        <f t="shared" si="134"/>
        <v>75</v>
      </c>
      <c r="S846" s="21">
        <f t="shared" si="135"/>
        <v>72.5</v>
      </c>
      <c r="T846" s="21">
        <f t="shared" si="136"/>
        <v>80</v>
      </c>
      <c r="U846" s="21">
        <f t="shared" si="137"/>
        <v>75</v>
      </c>
      <c r="V846" s="20">
        <f t="shared" si="138"/>
        <v>75.833333333333329</v>
      </c>
      <c r="W846" s="20">
        <f t="shared" si="139"/>
        <v>75.625</v>
      </c>
    </row>
    <row r="847" spans="1:23" ht="13.5" x14ac:dyDescent="0.25">
      <c r="A847" s="3">
        <v>43236</v>
      </c>
      <c r="B847" s="2">
        <v>7.6055000000000001</v>
      </c>
      <c r="C847" s="2">
        <v>71.017160754573695</v>
      </c>
      <c r="D847" s="2">
        <v>-8.1506683370561994E-2</v>
      </c>
      <c r="E847" s="2">
        <v>5.8848063580857667E-2</v>
      </c>
      <c r="F847" s="2">
        <v>7.5470600000000001</v>
      </c>
      <c r="G847" s="2">
        <v>7.2690300000000008</v>
      </c>
      <c r="H847" s="2">
        <v>7.2221900000000003</v>
      </c>
      <c r="I847" s="2">
        <v>6.8979320000000026</v>
      </c>
      <c r="J847" s="17">
        <v>6.1984250000000038</v>
      </c>
      <c r="K847" s="17" t="s">
        <v>51</v>
      </c>
      <c r="L847" s="17" t="s">
        <v>54</v>
      </c>
      <c r="M847" s="17" t="s">
        <v>52</v>
      </c>
      <c r="N847" s="20">
        <f t="shared" si="130"/>
        <v>50</v>
      </c>
      <c r="O847" s="20">
        <f t="shared" si="131"/>
        <v>100</v>
      </c>
      <c r="P847" s="20">
        <f t="shared" si="132"/>
        <v>50</v>
      </c>
      <c r="Q847" s="20">
        <f t="shared" si="133"/>
        <v>83.5</v>
      </c>
      <c r="R847" s="21">
        <f t="shared" si="134"/>
        <v>72.525000000000006</v>
      </c>
      <c r="S847" s="21">
        <f t="shared" si="135"/>
        <v>68.375</v>
      </c>
      <c r="T847" s="21">
        <f t="shared" si="136"/>
        <v>72.575000000000003</v>
      </c>
      <c r="U847" s="21">
        <f t="shared" si="137"/>
        <v>70.875</v>
      </c>
      <c r="V847" s="20">
        <f t="shared" si="138"/>
        <v>71.158333333333346</v>
      </c>
      <c r="W847" s="20">
        <f t="shared" si="139"/>
        <v>71.087500000000006</v>
      </c>
    </row>
    <row r="848" spans="1:23" ht="13.5" x14ac:dyDescent="0.25">
      <c r="A848" s="3">
        <v>43237</v>
      </c>
      <c r="B848" s="2">
        <v>7.6055000000000001</v>
      </c>
      <c r="C848" s="2">
        <v>71.017160754573695</v>
      </c>
      <c r="D848" s="2">
        <v>-0.12955775308180506</v>
      </c>
      <c r="E848" s="2">
        <v>5.388649641111358E-2</v>
      </c>
      <c r="F848" s="2">
        <v>7.6105199999999993</v>
      </c>
      <c r="G848" s="2">
        <v>7.331990000000002</v>
      </c>
      <c r="H848" s="2">
        <v>7.2498950000000004</v>
      </c>
      <c r="I848" s="2">
        <v>6.9160640000000022</v>
      </c>
      <c r="J848" s="17">
        <v>6.2105135000000038</v>
      </c>
      <c r="K848" s="17" t="s">
        <v>55</v>
      </c>
      <c r="L848" s="17" t="s">
        <v>54</v>
      </c>
      <c r="M848" s="17" t="s">
        <v>49</v>
      </c>
      <c r="N848" s="20">
        <f t="shared" si="130"/>
        <v>50</v>
      </c>
      <c r="O848" s="20">
        <f t="shared" si="131"/>
        <v>100</v>
      </c>
      <c r="P848" s="20">
        <f t="shared" si="132"/>
        <v>50</v>
      </c>
      <c r="Q848" s="20">
        <f t="shared" si="133"/>
        <v>16.5</v>
      </c>
      <c r="R848" s="21">
        <f t="shared" si="134"/>
        <v>62.475000000000001</v>
      </c>
      <c r="S848" s="21">
        <f t="shared" si="135"/>
        <v>51.625</v>
      </c>
      <c r="T848" s="21">
        <f t="shared" si="136"/>
        <v>42.424999999999997</v>
      </c>
      <c r="U848" s="21">
        <f t="shared" si="137"/>
        <v>54.125</v>
      </c>
      <c r="V848" s="20">
        <f t="shared" si="138"/>
        <v>52.17499999999999</v>
      </c>
      <c r="W848" s="20">
        <f t="shared" si="139"/>
        <v>52.662499999999994</v>
      </c>
    </row>
    <row r="849" spans="1:23" ht="13.5" x14ac:dyDescent="0.25">
      <c r="A849" s="3">
        <v>43238</v>
      </c>
      <c r="B849" s="2">
        <v>7.6003999999999996</v>
      </c>
      <c r="C849" s="2">
        <v>70.666295850387655</v>
      </c>
      <c r="D849" s="2">
        <v>-0.18415608116802851</v>
      </c>
      <c r="E849" s="2">
        <v>4.850252933302629E-2</v>
      </c>
      <c r="F849" s="2">
        <v>7.6397199999999996</v>
      </c>
      <c r="G849" s="2">
        <v>7.4019999999999992</v>
      </c>
      <c r="H849" s="2">
        <v>7.2748249999999999</v>
      </c>
      <c r="I849" s="2">
        <v>6.9340940000000009</v>
      </c>
      <c r="J849" s="17">
        <v>6.2221480000000033</v>
      </c>
      <c r="K849" s="17" t="s">
        <v>55</v>
      </c>
      <c r="L849" s="17" t="s">
        <v>54</v>
      </c>
      <c r="M849" s="17" t="s">
        <v>49</v>
      </c>
      <c r="N849" s="20">
        <f t="shared" si="130"/>
        <v>50</v>
      </c>
      <c r="O849" s="20">
        <f t="shared" si="131"/>
        <v>100</v>
      </c>
      <c r="P849" s="20">
        <f t="shared" si="132"/>
        <v>50</v>
      </c>
      <c r="Q849" s="20">
        <f t="shared" si="133"/>
        <v>16.5</v>
      </c>
      <c r="R849" s="21">
        <f t="shared" si="134"/>
        <v>62.475000000000001</v>
      </c>
      <c r="S849" s="21">
        <f t="shared" si="135"/>
        <v>51.625</v>
      </c>
      <c r="T849" s="21">
        <f t="shared" si="136"/>
        <v>42.424999999999997</v>
      </c>
      <c r="U849" s="21">
        <f t="shared" si="137"/>
        <v>54.125</v>
      </c>
      <c r="V849" s="20">
        <f t="shared" si="138"/>
        <v>52.17499999999999</v>
      </c>
      <c r="W849" s="20">
        <f t="shared" si="139"/>
        <v>52.662499999999994</v>
      </c>
    </row>
    <row r="850" spans="1:23" ht="13.5" x14ac:dyDescent="0.25">
      <c r="A850" s="3">
        <v>43241</v>
      </c>
      <c r="B850" s="2">
        <v>7.6558999999999999</v>
      </c>
      <c r="C850" s="2">
        <v>72.271780291114027</v>
      </c>
      <c r="D850" s="2">
        <v>-0.23304643985474982</v>
      </c>
      <c r="E850" s="2">
        <v>4.0408861374411797E-2</v>
      </c>
      <c r="F850" s="2">
        <v>7.6296599999999994</v>
      </c>
      <c r="G850" s="2">
        <v>7.4750399999999999</v>
      </c>
      <c r="H850" s="2">
        <v>7.2889300000000006</v>
      </c>
      <c r="I850" s="2">
        <v>6.953234000000001</v>
      </c>
      <c r="J850" s="17">
        <v>6.2348410000000021</v>
      </c>
      <c r="K850" s="17" t="s">
        <v>55</v>
      </c>
      <c r="L850" s="17" t="s">
        <v>48</v>
      </c>
      <c r="M850" s="17" t="s">
        <v>47</v>
      </c>
      <c r="N850" s="20">
        <f t="shared" si="130"/>
        <v>50</v>
      </c>
      <c r="O850" s="20">
        <f t="shared" si="131"/>
        <v>100</v>
      </c>
      <c r="P850" s="20">
        <f t="shared" si="132"/>
        <v>50</v>
      </c>
      <c r="Q850" s="20">
        <f t="shared" si="133"/>
        <v>0</v>
      </c>
      <c r="R850" s="21">
        <f t="shared" si="134"/>
        <v>60</v>
      </c>
      <c r="S850" s="21">
        <f t="shared" si="135"/>
        <v>47.5</v>
      </c>
      <c r="T850" s="21">
        <f t="shared" si="136"/>
        <v>35</v>
      </c>
      <c r="U850" s="21">
        <f t="shared" si="137"/>
        <v>50</v>
      </c>
      <c r="V850" s="20">
        <f t="shared" si="138"/>
        <v>47.5</v>
      </c>
      <c r="W850" s="20">
        <f t="shared" si="139"/>
        <v>48.125</v>
      </c>
    </row>
    <row r="851" spans="1:23" ht="13.5" x14ac:dyDescent="0.25">
      <c r="A851" s="3">
        <v>43242</v>
      </c>
      <c r="B851" s="2">
        <v>7.6558999999999999</v>
      </c>
      <c r="C851" s="2">
        <v>72.271780291114027</v>
      </c>
      <c r="D851" s="2">
        <v>-0.25918792953973391</v>
      </c>
      <c r="E851" s="2">
        <v>3.0724715374836897E-2</v>
      </c>
      <c r="F851" s="2">
        <v>7.6246399999999994</v>
      </c>
      <c r="G851" s="2">
        <v>7.5364900000000006</v>
      </c>
      <c r="H851" s="2">
        <v>7.3065600000000002</v>
      </c>
      <c r="I851" s="2">
        <v>6.9723739999999994</v>
      </c>
      <c r="J851" s="17">
        <v>6.2471815000000026</v>
      </c>
      <c r="K851" s="17" t="s">
        <v>55</v>
      </c>
      <c r="L851" s="17" t="s">
        <v>54</v>
      </c>
      <c r="M851" s="17" t="s">
        <v>47</v>
      </c>
      <c r="N851" s="20">
        <f t="shared" si="130"/>
        <v>50</v>
      </c>
      <c r="O851" s="20">
        <f t="shared" si="131"/>
        <v>100</v>
      </c>
      <c r="P851" s="20">
        <f t="shared" si="132"/>
        <v>50</v>
      </c>
      <c r="Q851" s="20">
        <f t="shared" si="133"/>
        <v>16.5</v>
      </c>
      <c r="R851" s="21">
        <f t="shared" si="134"/>
        <v>62.475000000000001</v>
      </c>
      <c r="S851" s="21">
        <f t="shared" si="135"/>
        <v>51.625</v>
      </c>
      <c r="T851" s="21">
        <f t="shared" si="136"/>
        <v>42.424999999999997</v>
      </c>
      <c r="U851" s="21">
        <f t="shared" si="137"/>
        <v>54.125</v>
      </c>
      <c r="V851" s="20">
        <f t="shared" si="138"/>
        <v>52.17499999999999</v>
      </c>
      <c r="W851" s="20">
        <f t="shared" si="139"/>
        <v>52.662499999999994</v>
      </c>
    </row>
    <row r="852" spans="1:23" ht="13.5" x14ac:dyDescent="0.25">
      <c r="A852" s="3">
        <v>43243</v>
      </c>
      <c r="B852" s="2">
        <v>7.8825000000000003</v>
      </c>
      <c r="C852" s="2">
        <v>77.978874009659336</v>
      </c>
      <c r="D852" s="2">
        <v>-0.28965732539503808</v>
      </c>
      <c r="E852" s="2">
        <v>2.0349581754410373E-2</v>
      </c>
      <c r="F852" s="2">
        <v>7.68004</v>
      </c>
      <c r="G852" s="2">
        <v>7.6135500000000009</v>
      </c>
      <c r="H852" s="2">
        <v>7.3355200000000007</v>
      </c>
      <c r="I852" s="2">
        <v>6.9960459999999989</v>
      </c>
      <c r="J852" s="17">
        <v>6.2606550000000025</v>
      </c>
      <c r="K852" s="17" t="s">
        <v>51</v>
      </c>
      <c r="L852" s="17" t="s">
        <v>54</v>
      </c>
      <c r="M852" s="17" t="s">
        <v>52</v>
      </c>
      <c r="N852" s="20">
        <f t="shared" si="130"/>
        <v>50</v>
      </c>
      <c r="O852" s="20">
        <f t="shared" si="131"/>
        <v>100</v>
      </c>
      <c r="P852" s="20">
        <f t="shared" si="132"/>
        <v>50</v>
      </c>
      <c r="Q852" s="20">
        <f t="shared" si="133"/>
        <v>83.5</v>
      </c>
      <c r="R852" s="21">
        <f t="shared" si="134"/>
        <v>72.525000000000006</v>
      </c>
      <c r="S852" s="21">
        <f t="shared" si="135"/>
        <v>68.375</v>
      </c>
      <c r="T852" s="21">
        <f t="shared" si="136"/>
        <v>72.575000000000003</v>
      </c>
      <c r="U852" s="21">
        <f t="shared" si="137"/>
        <v>70.875</v>
      </c>
      <c r="V852" s="20">
        <f t="shared" si="138"/>
        <v>71.158333333333346</v>
      </c>
      <c r="W852" s="20">
        <f t="shared" si="139"/>
        <v>71.087500000000006</v>
      </c>
    </row>
    <row r="853" spans="1:23" ht="13.5" x14ac:dyDescent="0.25">
      <c r="A853" s="3">
        <v>43244</v>
      </c>
      <c r="B853" s="2">
        <v>8.2350999999999992</v>
      </c>
      <c r="C853" s="2">
        <v>83.626265040757673</v>
      </c>
      <c r="D853" s="2">
        <v>-0.3180056289808757</v>
      </c>
      <c r="E853" s="2">
        <v>9.3137231101232849E-3</v>
      </c>
      <c r="F853" s="2">
        <v>7.8059599999999989</v>
      </c>
      <c r="G853" s="2">
        <v>7.7082400000000009</v>
      </c>
      <c r="H853" s="2">
        <v>7.3821099999999999</v>
      </c>
      <c r="I853" s="2">
        <v>7.0273739999999982</v>
      </c>
      <c r="J853" s="17">
        <v>6.2754630000000029</v>
      </c>
      <c r="K853" s="17" t="s">
        <v>51</v>
      </c>
      <c r="L853" s="17" t="s">
        <v>50</v>
      </c>
      <c r="M853" s="17" t="s">
        <v>52</v>
      </c>
      <c r="N853" s="20">
        <f t="shared" si="130"/>
        <v>50</v>
      </c>
      <c r="O853" s="20">
        <f t="shared" si="131"/>
        <v>100</v>
      </c>
      <c r="P853" s="20">
        <f t="shared" si="132"/>
        <v>50</v>
      </c>
      <c r="Q853" s="20">
        <f t="shared" si="133"/>
        <v>100</v>
      </c>
      <c r="R853" s="21">
        <f t="shared" si="134"/>
        <v>75</v>
      </c>
      <c r="S853" s="21">
        <f t="shared" si="135"/>
        <v>72.5</v>
      </c>
      <c r="T853" s="21">
        <f t="shared" si="136"/>
        <v>80</v>
      </c>
      <c r="U853" s="21">
        <f t="shared" si="137"/>
        <v>75</v>
      </c>
      <c r="V853" s="20">
        <f t="shared" si="138"/>
        <v>75.833333333333329</v>
      </c>
      <c r="W853" s="20">
        <f t="shared" si="139"/>
        <v>75.625</v>
      </c>
    </row>
    <row r="854" spans="1:23" ht="13.5" x14ac:dyDescent="0.25">
      <c r="A854" s="3">
        <v>43245</v>
      </c>
      <c r="B854" s="2">
        <v>8.5573999999999995</v>
      </c>
      <c r="C854" s="2">
        <v>86.926609395865881</v>
      </c>
      <c r="D854" s="2">
        <v>-0.34568756906686282</v>
      </c>
      <c r="E854" s="2">
        <v>-1.5584622711510929E-3</v>
      </c>
      <c r="F854" s="2">
        <v>7.9973599999999987</v>
      </c>
      <c r="G854" s="2">
        <v>7.8185400000000005</v>
      </c>
      <c r="H854" s="2">
        <v>7.4511099999999999</v>
      </c>
      <c r="I854" s="2">
        <v>7.0650479999999982</v>
      </c>
      <c r="J854" s="17">
        <v>6.2911020000000031</v>
      </c>
      <c r="K854" s="17" t="s">
        <v>51</v>
      </c>
      <c r="L854" s="17" t="s">
        <v>50</v>
      </c>
      <c r="M854" s="17" t="s">
        <v>52</v>
      </c>
      <c r="N854" s="20">
        <f t="shared" si="130"/>
        <v>50</v>
      </c>
      <c r="O854" s="20">
        <f t="shared" si="131"/>
        <v>100</v>
      </c>
      <c r="P854" s="20">
        <f t="shared" si="132"/>
        <v>50</v>
      </c>
      <c r="Q854" s="20">
        <f t="shared" si="133"/>
        <v>100</v>
      </c>
      <c r="R854" s="21">
        <f t="shared" si="134"/>
        <v>75</v>
      </c>
      <c r="S854" s="21">
        <f t="shared" si="135"/>
        <v>72.5</v>
      </c>
      <c r="T854" s="21">
        <f t="shared" si="136"/>
        <v>80</v>
      </c>
      <c r="U854" s="21">
        <f t="shared" si="137"/>
        <v>75</v>
      </c>
      <c r="V854" s="20">
        <f t="shared" si="138"/>
        <v>75.833333333333329</v>
      </c>
      <c r="W854" s="20">
        <f t="shared" si="139"/>
        <v>75.625</v>
      </c>
    </row>
    <row r="855" spans="1:23" ht="13.5" x14ac:dyDescent="0.25">
      <c r="A855" s="3">
        <v>43248</v>
      </c>
      <c r="B855" s="2">
        <v>8.3056000000000001</v>
      </c>
      <c r="C855" s="2">
        <v>74.322506220103207</v>
      </c>
      <c r="D855" s="2">
        <v>-0.3186157264668017</v>
      </c>
      <c r="E855" s="2">
        <v>-1.1695880989476146E-2</v>
      </c>
      <c r="F855" s="2">
        <v>8.1273</v>
      </c>
      <c r="G855" s="2">
        <v>7.8784800000000006</v>
      </c>
      <c r="H855" s="2">
        <v>7.5105450000000005</v>
      </c>
      <c r="I855" s="2">
        <v>7.0978879999999984</v>
      </c>
      <c r="J855" s="17">
        <v>6.3050540000000037</v>
      </c>
      <c r="K855" s="17" t="s">
        <v>51</v>
      </c>
      <c r="L855" s="17" t="s">
        <v>50</v>
      </c>
      <c r="M855" s="17" t="s">
        <v>52</v>
      </c>
      <c r="N855" s="20">
        <f t="shared" si="130"/>
        <v>50</v>
      </c>
      <c r="O855" s="20">
        <f t="shared" si="131"/>
        <v>100</v>
      </c>
      <c r="P855" s="20">
        <f t="shared" si="132"/>
        <v>50</v>
      </c>
      <c r="Q855" s="20">
        <f t="shared" si="133"/>
        <v>100</v>
      </c>
      <c r="R855" s="21">
        <f t="shared" si="134"/>
        <v>75</v>
      </c>
      <c r="S855" s="21">
        <f t="shared" si="135"/>
        <v>72.5</v>
      </c>
      <c r="T855" s="21">
        <f t="shared" si="136"/>
        <v>80</v>
      </c>
      <c r="U855" s="21">
        <f t="shared" si="137"/>
        <v>75</v>
      </c>
      <c r="V855" s="20">
        <f t="shared" si="138"/>
        <v>75.833333333333329</v>
      </c>
      <c r="W855" s="20">
        <f t="shared" si="139"/>
        <v>75.625</v>
      </c>
    </row>
    <row r="856" spans="1:23" ht="13.5" x14ac:dyDescent="0.25">
      <c r="A856" s="3">
        <v>43249</v>
      </c>
      <c r="B856" s="2">
        <v>8.4114000000000004</v>
      </c>
      <c r="C856" s="2">
        <v>75.90349193652213</v>
      </c>
      <c r="D856" s="2">
        <v>-0.31231937427055101</v>
      </c>
      <c r="E856" s="2">
        <v>-1.9944713169175447E-2</v>
      </c>
      <c r="F856" s="2">
        <v>8.2783999999999995</v>
      </c>
      <c r="G856" s="2">
        <v>7.9515199999999995</v>
      </c>
      <c r="H856" s="2">
        <v>7.5790449999999989</v>
      </c>
      <c r="I856" s="2">
        <v>7.1321379999999985</v>
      </c>
      <c r="J856" s="17">
        <v>6.3195850000000018</v>
      </c>
      <c r="K856" s="17" t="s">
        <v>51</v>
      </c>
      <c r="L856" s="17" t="s">
        <v>50</v>
      </c>
      <c r="M856" s="17" t="s">
        <v>52</v>
      </c>
      <c r="N856" s="20">
        <f t="shared" si="130"/>
        <v>50</v>
      </c>
      <c r="O856" s="20">
        <f t="shared" si="131"/>
        <v>100</v>
      </c>
      <c r="P856" s="20">
        <f t="shared" si="132"/>
        <v>50</v>
      </c>
      <c r="Q856" s="20">
        <f t="shared" si="133"/>
        <v>100</v>
      </c>
      <c r="R856" s="21">
        <f t="shared" si="134"/>
        <v>75</v>
      </c>
      <c r="S856" s="21">
        <f t="shared" si="135"/>
        <v>72.5</v>
      </c>
      <c r="T856" s="21">
        <f t="shared" si="136"/>
        <v>80</v>
      </c>
      <c r="U856" s="21">
        <f t="shared" si="137"/>
        <v>75</v>
      </c>
      <c r="V856" s="20">
        <f t="shared" si="138"/>
        <v>75.833333333333329</v>
      </c>
      <c r="W856" s="20">
        <f t="shared" si="139"/>
        <v>75.625</v>
      </c>
    </row>
    <row r="857" spans="1:23" ht="13.5" x14ac:dyDescent="0.25">
      <c r="A857" s="3">
        <v>43250</v>
      </c>
      <c r="B857" s="2">
        <v>8.5070999999999994</v>
      </c>
      <c r="C857" s="2">
        <v>77.266956484927817</v>
      </c>
      <c r="D857" s="2">
        <v>-0.33085505988009345</v>
      </c>
      <c r="E857" s="2">
        <v>-2.4218094291497568E-2</v>
      </c>
      <c r="F857" s="2">
        <v>8.403319999999999</v>
      </c>
      <c r="G857" s="2">
        <v>8.0416799999999995</v>
      </c>
      <c r="H857" s="2">
        <v>7.6553550000000019</v>
      </c>
      <c r="I857" s="2">
        <v>7.168301999999998</v>
      </c>
      <c r="J857" s="17">
        <v>6.3345695000000024</v>
      </c>
      <c r="K857" s="17" t="s">
        <v>51</v>
      </c>
      <c r="L857" s="17" t="s">
        <v>50</v>
      </c>
      <c r="M857" s="17" t="s">
        <v>52</v>
      </c>
      <c r="N857" s="20">
        <f t="shared" si="130"/>
        <v>50</v>
      </c>
      <c r="O857" s="20">
        <f t="shared" si="131"/>
        <v>100</v>
      </c>
      <c r="P857" s="20">
        <f t="shared" si="132"/>
        <v>50</v>
      </c>
      <c r="Q857" s="20">
        <f t="shared" si="133"/>
        <v>100</v>
      </c>
      <c r="R857" s="21">
        <f t="shared" si="134"/>
        <v>75</v>
      </c>
      <c r="S857" s="21">
        <f t="shared" si="135"/>
        <v>72.5</v>
      </c>
      <c r="T857" s="21">
        <f t="shared" si="136"/>
        <v>80</v>
      </c>
      <c r="U857" s="21">
        <f t="shared" si="137"/>
        <v>75</v>
      </c>
      <c r="V857" s="20">
        <f t="shared" si="138"/>
        <v>75.833333333333329</v>
      </c>
      <c r="W857" s="20">
        <f t="shared" si="139"/>
        <v>75.625</v>
      </c>
    </row>
    <row r="858" spans="1:23" ht="13.5" x14ac:dyDescent="0.25">
      <c r="A858" s="3">
        <v>43251</v>
      </c>
      <c r="B858" s="2">
        <v>8.5625</v>
      </c>
      <c r="C858" s="2">
        <v>78.041550126288342</v>
      </c>
      <c r="D858" s="2">
        <v>-0.35598524023081701</v>
      </c>
      <c r="E858" s="2">
        <v>-2.5891350283600543E-2</v>
      </c>
      <c r="F858" s="2">
        <v>8.4687999999999999</v>
      </c>
      <c r="G858" s="2">
        <v>8.1373799999999985</v>
      </c>
      <c r="H858" s="2">
        <v>7.7346850000000034</v>
      </c>
      <c r="I858" s="2">
        <v>7.2065819999999974</v>
      </c>
      <c r="J858" s="17">
        <v>6.3498310000000027</v>
      </c>
      <c r="K858" s="17" t="s">
        <v>51</v>
      </c>
      <c r="L858" s="17" t="s">
        <v>54</v>
      </c>
      <c r="M858" s="17" t="s">
        <v>52</v>
      </c>
      <c r="N858" s="20">
        <f t="shared" si="130"/>
        <v>50</v>
      </c>
      <c r="O858" s="20">
        <f t="shared" si="131"/>
        <v>100</v>
      </c>
      <c r="P858" s="20">
        <f t="shared" si="132"/>
        <v>50</v>
      </c>
      <c r="Q858" s="20">
        <f t="shared" si="133"/>
        <v>83.5</v>
      </c>
      <c r="R858" s="21">
        <f t="shared" si="134"/>
        <v>72.525000000000006</v>
      </c>
      <c r="S858" s="21">
        <f t="shared" si="135"/>
        <v>68.375</v>
      </c>
      <c r="T858" s="21">
        <f t="shared" si="136"/>
        <v>72.575000000000003</v>
      </c>
      <c r="U858" s="21">
        <f t="shared" si="137"/>
        <v>70.875</v>
      </c>
      <c r="V858" s="20">
        <f t="shared" si="138"/>
        <v>71.158333333333346</v>
      </c>
      <c r="W858" s="20">
        <f t="shared" si="139"/>
        <v>71.087500000000006</v>
      </c>
    </row>
    <row r="859" spans="1:23" ht="13.5" x14ac:dyDescent="0.25">
      <c r="A859" s="3">
        <v>43252</v>
      </c>
      <c r="B859" s="2">
        <v>8.7286999999999999</v>
      </c>
      <c r="C859" s="2">
        <v>80.21910098968047</v>
      </c>
      <c r="D859" s="2">
        <v>-0.39561902551721406</v>
      </c>
      <c r="E859" s="2">
        <v>-2.7450963771060162E-2</v>
      </c>
      <c r="F859" s="2">
        <v>8.5030599999999996</v>
      </c>
      <c r="G859" s="2">
        <v>8.2502099999999992</v>
      </c>
      <c r="H859" s="2">
        <v>7.826105000000001</v>
      </c>
      <c r="I859" s="2">
        <v>7.2481859999999969</v>
      </c>
      <c r="J859" s="17">
        <v>6.3657725000000029</v>
      </c>
      <c r="K859" s="17" t="s">
        <v>51</v>
      </c>
      <c r="L859" s="17" t="s">
        <v>50</v>
      </c>
      <c r="M859" s="17" t="s">
        <v>52</v>
      </c>
      <c r="N859" s="20">
        <f t="shared" si="130"/>
        <v>50</v>
      </c>
      <c r="O859" s="20">
        <f t="shared" si="131"/>
        <v>100</v>
      </c>
      <c r="P859" s="20">
        <f t="shared" si="132"/>
        <v>50</v>
      </c>
      <c r="Q859" s="20">
        <f t="shared" si="133"/>
        <v>100</v>
      </c>
      <c r="R859" s="21">
        <f t="shared" si="134"/>
        <v>75</v>
      </c>
      <c r="S859" s="21">
        <f t="shared" si="135"/>
        <v>72.5</v>
      </c>
      <c r="T859" s="21">
        <f t="shared" si="136"/>
        <v>80</v>
      </c>
      <c r="U859" s="21">
        <f t="shared" si="137"/>
        <v>75</v>
      </c>
      <c r="V859" s="20">
        <f t="shared" si="138"/>
        <v>75.833333333333329</v>
      </c>
      <c r="W859" s="20">
        <f t="shared" si="139"/>
        <v>75.625</v>
      </c>
    </row>
    <row r="860" spans="1:23" ht="13.5" x14ac:dyDescent="0.25">
      <c r="A860" s="3">
        <v>43255</v>
      </c>
      <c r="B860" s="2">
        <v>9.0158000000000005</v>
      </c>
      <c r="C860" s="2">
        <v>83.299955048975121</v>
      </c>
      <c r="D860" s="2">
        <v>-0.447748982359637</v>
      </c>
      <c r="E860" s="2">
        <v>-2.7562090049950878E-2</v>
      </c>
      <c r="F860" s="2">
        <v>8.6450999999999993</v>
      </c>
      <c r="G860" s="2">
        <v>8.3862000000000005</v>
      </c>
      <c r="H860" s="2">
        <v>7.930620000000002</v>
      </c>
      <c r="I860" s="2">
        <v>7.2955319999999979</v>
      </c>
      <c r="J860" s="17">
        <v>6.3830485000000019</v>
      </c>
      <c r="K860" s="17" t="s">
        <v>51</v>
      </c>
      <c r="L860" s="17" t="s">
        <v>50</v>
      </c>
      <c r="M860" s="17" t="s">
        <v>52</v>
      </c>
      <c r="N860" s="20">
        <f t="shared" si="130"/>
        <v>50</v>
      </c>
      <c r="O860" s="20">
        <f t="shared" si="131"/>
        <v>100</v>
      </c>
      <c r="P860" s="20">
        <f t="shared" si="132"/>
        <v>50</v>
      </c>
      <c r="Q860" s="20">
        <f t="shared" si="133"/>
        <v>100</v>
      </c>
      <c r="R860" s="21">
        <f t="shared" si="134"/>
        <v>75</v>
      </c>
      <c r="S860" s="21">
        <f t="shared" si="135"/>
        <v>72.5</v>
      </c>
      <c r="T860" s="21">
        <f t="shared" si="136"/>
        <v>80</v>
      </c>
      <c r="U860" s="21">
        <f t="shared" si="137"/>
        <v>75</v>
      </c>
      <c r="V860" s="20">
        <f t="shared" si="138"/>
        <v>75.833333333333329</v>
      </c>
      <c r="W860" s="20">
        <f t="shared" si="139"/>
        <v>75.625</v>
      </c>
    </row>
    <row r="861" spans="1:23" ht="13.5" x14ac:dyDescent="0.25">
      <c r="A861" s="3">
        <v>43256</v>
      </c>
      <c r="B861" s="2">
        <v>8.9149999999999991</v>
      </c>
      <c r="C861" s="2">
        <v>78.667285849937741</v>
      </c>
      <c r="D861" s="2">
        <v>-0.49151975786455981</v>
      </c>
      <c r="E861" s="2">
        <v>-2.6453838603893737E-2</v>
      </c>
      <c r="F861" s="2">
        <v>8.7458200000000001</v>
      </c>
      <c r="G861" s="2">
        <v>8.5121099999999981</v>
      </c>
      <c r="H861" s="2">
        <v>8.0243000000000002</v>
      </c>
      <c r="I861" s="2">
        <v>7.3408619999999987</v>
      </c>
      <c r="J861" s="17">
        <v>6.3992920000000018</v>
      </c>
      <c r="K861" s="17" t="s">
        <v>51</v>
      </c>
      <c r="L861" s="17" t="s">
        <v>50</v>
      </c>
      <c r="M861" s="17" t="s">
        <v>52</v>
      </c>
      <c r="N861" s="20">
        <f t="shared" si="130"/>
        <v>50</v>
      </c>
      <c r="O861" s="20">
        <f t="shared" si="131"/>
        <v>100</v>
      </c>
      <c r="P861" s="20">
        <f t="shared" si="132"/>
        <v>50</v>
      </c>
      <c r="Q861" s="20">
        <f t="shared" si="133"/>
        <v>100</v>
      </c>
      <c r="R861" s="21">
        <f t="shared" si="134"/>
        <v>75</v>
      </c>
      <c r="S861" s="21">
        <f t="shared" si="135"/>
        <v>72.5</v>
      </c>
      <c r="T861" s="21">
        <f t="shared" si="136"/>
        <v>80</v>
      </c>
      <c r="U861" s="21">
        <f t="shared" si="137"/>
        <v>75</v>
      </c>
      <c r="V861" s="20">
        <f t="shared" si="138"/>
        <v>75.833333333333329</v>
      </c>
      <c r="W861" s="20">
        <f t="shared" si="139"/>
        <v>75.625</v>
      </c>
    </row>
    <row r="862" spans="1:23" ht="13.5" x14ac:dyDescent="0.25">
      <c r="A862" s="3">
        <v>43257</v>
      </c>
      <c r="B862" s="2">
        <v>9.0661000000000005</v>
      </c>
      <c r="C862" s="2">
        <v>80.424735076429016</v>
      </c>
      <c r="D862" s="2">
        <v>-0.51089150781440384</v>
      </c>
      <c r="E862" s="2">
        <v>-2.4802811249676728E-2</v>
      </c>
      <c r="F862" s="2">
        <v>8.8576200000000007</v>
      </c>
      <c r="G862" s="2">
        <v>8.630469999999999</v>
      </c>
      <c r="H862" s="2">
        <v>8.1220099999999995</v>
      </c>
      <c r="I862" s="2">
        <v>7.3893139999999997</v>
      </c>
      <c r="J862" s="17">
        <v>6.4162155000000016</v>
      </c>
      <c r="K862" s="17" t="s">
        <v>51</v>
      </c>
      <c r="L862" s="17" t="s">
        <v>50</v>
      </c>
      <c r="M862" s="17" t="s">
        <v>52</v>
      </c>
      <c r="N862" s="20">
        <f t="shared" si="130"/>
        <v>50</v>
      </c>
      <c r="O862" s="20">
        <f t="shared" si="131"/>
        <v>100</v>
      </c>
      <c r="P862" s="20">
        <f t="shared" si="132"/>
        <v>50</v>
      </c>
      <c r="Q862" s="20">
        <f t="shared" si="133"/>
        <v>100</v>
      </c>
      <c r="R862" s="21">
        <f t="shared" si="134"/>
        <v>75</v>
      </c>
      <c r="S862" s="21">
        <f t="shared" si="135"/>
        <v>72.5</v>
      </c>
      <c r="T862" s="21">
        <f t="shared" si="136"/>
        <v>80</v>
      </c>
      <c r="U862" s="21">
        <f t="shared" si="137"/>
        <v>75</v>
      </c>
      <c r="V862" s="20">
        <f t="shared" si="138"/>
        <v>75.833333333333329</v>
      </c>
      <c r="W862" s="20">
        <f t="shared" si="139"/>
        <v>75.625</v>
      </c>
    </row>
    <row r="863" spans="1:23" ht="13.5" x14ac:dyDescent="0.25">
      <c r="A863" s="3">
        <v>43258</v>
      </c>
      <c r="B863" s="2">
        <v>9.2272999999999996</v>
      </c>
      <c r="C863" s="2">
        <v>82.117334477854172</v>
      </c>
      <c r="D863" s="2">
        <v>-0.49142958532138348</v>
      </c>
      <c r="E863" s="2">
        <v>-2.0830433338543994E-2</v>
      </c>
      <c r="F863" s="2">
        <v>8.9905799999999996</v>
      </c>
      <c r="G863" s="2">
        <v>8.7296900000000015</v>
      </c>
      <c r="H863" s="2">
        <v>8.2189650000000007</v>
      </c>
      <c r="I863" s="2">
        <v>7.4412919999999998</v>
      </c>
      <c r="J863" s="17">
        <v>6.4331390000000024</v>
      </c>
      <c r="K863" s="17" t="s">
        <v>51</v>
      </c>
      <c r="L863" s="17" t="s">
        <v>50</v>
      </c>
      <c r="M863" s="17" t="s">
        <v>52</v>
      </c>
      <c r="N863" s="20">
        <f t="shared" si="130"/>
        <v>50</v>
      </c>
      <c r="O863" s="20">
        <f t="shared" si="131"/>
        <v>100</v>
      </c>
      <c r="P863" s="20">
        <f t="shared" si="132"/>
        <v>50</v>
      </c>
      <c r="Q863" s="20">
        <f t="shared" si="133"/>
        <v>100</v>
      </c>
      <c r="R863" s="21">
        <f t="shared" si="134"/>
        <v>75</v>
      </c>
      <c r="S863" s="21">
        <f t="shared" si="135"/>
        <v>72.5</v>
      </c>
      <c r="T863" s="21">
        <f t="shared" si="136"/>
        <v>80</v>
      </c>
      <c r="U863" s="21">
        <f t="shared" si="137"/>
        <v>75</v>
      </c>
      <c r="V863" s="20">
        <f t="shared" si="138"/>
        <v>75.833333333333329</v>
      </c>
      <c r="W863" s="20">
        <f t="shared" si="139"/>
        <v>75.625</v>
      </c>
    </row>
    <row r="864" spans="1:23" ht="13.5" x14ac:dyDescent="0.25">
      <c r="A864" s="3">
        <v>43259</v>
      </c>
      <c r="B864" s="2">
        <v>9.1165000000000003</v>
      </c>
      <c r="C864" s="2">
        <v>77.177668363488323</v>
      </c>
      <c r="D864" s="2">
        <v>-0.42409640290865802</v>
      </c>
      <c r="E864" s="2">
        <v>-1.586195937149272E-2</v>
      </c>
      <c r="F864" s="2">
        <v>9.0681399999999996</v>
      </c>
      <c r="G864" s="2">
        <v>8.7855999999999987</v>
      </c>
      <c r="H864" s="2">
        <v>8.3020699999999987</v>
      </c>
      <c r="I864" s="2">
        <v>7.4907519999999996</v>
      </c>
      <c r="J864" s="17">
        <v>6.4500120000000027</v>
      </c>
      <c r="K864" s="17" t="s">
        <v>51</v>
      </c>
      <c r="L864" s="17" t="s">
        <v>50</v>
      </c>
      <c r="M864" s="17" t="s">
        <v>52</v>
      </c>
      <c r="N864" s="20">
        <f t="shared" si="130"/>
        <v>50</v>
      </c>
      <c r="O864" s="20">
        <f t="shared" si="131"/>
        <v>100</v>
      </c>
      <c r="P864" s="20">
        <f t="shared" si="132"/>
        <v>50</v>
      </c>
      <c r="Q864" s="20">
        <f t="shared" si="133"/>
        <v>100</v>
      </c>
      <c r="R864" s="21">
        <f t="shared" si="134"/>
        <v>75</v>
      </c>
      <c r="S864" s="21">
        <f t="shared" si="135"/>
        <v>72.5</v>
      </c>
      <c r="T864" s="21">
        <f t="shared" si="136"/>
        <v>80</v>
      </c>
      <c r="U864" s="21">
        <f t="shared" si="137"/>
        <v>75</v>
      </c>
      <c r="V864" s="20">
        <f t="shared" si="138"/>
        <v>75.833333333333329</v>
      </c>
      <c r="W864" s="20">
        <f t="shared" si="139"/>
        <v>75.625</v>
      </c>
    </row>
    <row r="865" spans="1:23" ht="13.5" x14ac:dyDescent="0.25">
      <c r="A865" s="3">
        <v>43262</v>
      </c>
      <c r="B865" s="2">
        <v>9.2324000000000002</v>
      </c>
      <c r="C865" s="2">
        <v>78.626027790262356</v>
      </c>
      <c r="D865" s="2">
        <v>-0.42020463431853194</v>
      </c>
      <c r="E865" s="2">
        <v>-1.082815555029476E-2</v>
      </c>
      <c r="F865" s="2">
        <v>9.1114599999999992</v>
      </c>
      <c r="G865" s="2">
        <v>8.8782800000000002</v>
      </c>
      <c r="H865" s="2">
        <v>8.3783800000000017</v>
      </c>
      <c r="I865" s="2">
        <v>7.5444439999999995</v>
      </c>
      <c r="J865" s="17">
        <v>6.4670870000000029</v>
      </c>
      <c r="K865" s="17" t="s">
        <v>51</v>
      </c>
      <c r="L865" s="17" t="s">
        <v>50</v>
      </c>
      <c r="M865" s="17" t="s">
        <v>52</v>
      </c>
      <c r="N865" s="20">
        <f t="shared" si="130"/>
        <v>50</v>
      </c>
      <c r="O865" s="20">
        <f t="shared" si="131"/>
        <v>100</v>
      </c>
      <c r="P865" s="20">
        <f t="shared" si="132"/>
        <v>50</v>
      </c>
      <c r="Q865" s="20">
        <f t="shared" si="133"/>
        <v>100</v>
      </c>
      <c r="R865" s="21">
        <f t="shared" si="134"/>
        <v>75</v>
      </c>
      <c r="S865" s="21">
        <f t="shared" si="135"/>
        <v>72.5</v>
      </c>
      <c r="T865" s="21">
        <f t="shared" si="136"/>
        <v>80</v>
      </c>
      <c r="U865" s="21">
        <f t="shared" si="137"/>
        <v>75</v>
      </c>
      <c r="V865" s="20">
        <f t="shared" si="138"/>
        <v>75.833333333333329</v>
      </c>
      <c r="W865" s="20">
        <f t="shared" si="139"/>
        <v>75.625</v>
      </c>
    </row>
    <row r="866" spans="1:23" ht="13.5" x14ac:dyDescent="0.25">
      <c r="A866" s="3">
        <v>43263</v>
      </c>
      <c r="B866" s="2">
        <v>9.5043000000000006</v>
      </c>
      <c r="C866" s="2">
        <v>81.579472565162902</v>
      </c>
      <c r="D866" s="2">
        <v>-0.42679251209756863</v>
      </c>
      <c r="E866" s="2">
        <v>-7.9698129768388977E-3</v>
      </c>
      <c r="F866" s="2">
        <v>9.2293199999999995</v>
      </c>
      <c r="G866" s="2">
        <v>8.9875699999999998</v>
      </c>
      <c r="H866" s="2">
        <v>8.4695450000000001</v>
      </c>
      <c r="I866" s="2">
        <v>7.6035740000000001</v>
      </c>
      <c r="J866" s="17">
        <v>6.4858990000000016</v>
      </c>
      <c r="K866" s="17" t="s">
        <v>51</v>
      </c>
      <c r="L866" s="17" t="s">
        <v>50</v>
      </c>
      <c r="M866" s="17" t="s">
        <v>52</v>
      </c>
      <c r="N866" s="20">
        <f t="shared" si="130"/>
        <v>50</v>
      </c>
      <c r="O866" s="20">
        <f t="shared" si="131"/>
        <v>100</v>
      </c>
      <c r="P866" s="20">
        <f t="shared" si="132"/>
        <v>50</v>
      </c>
      <c r="Q866" s="20">
        <f t="shared" si="133"/>
        <v>100</v>
      </c>
      <c r="R866" s="21">
        <f t="shared" si="134"/>
        <v>75</v>
      </c>
      <c r="S866" s="21">
        <f t="shared" si="135"/>
        <v>72.5</v>
      </c>
      <c r="T866" s="21">
        <f t="shared" si="136"/>
        <v>80</v>
      </c>
      <c r="U866" s="21">
        <f t="shared" si="137"/>
        <v>75</v>
      </c>
      <c r="V866" s="20">
        <f t="shared" si="138"/>
        <v>75.833333333333329</v>
      </c>
      <c r="W866" s="20">
        <f t="shared" si="139"/>
        <v>75.625</v>
      </c>
    </row>
    <row r="867" spans="1:23" ht="13.5" x14ac:dyDescent="0.25">
      <c r="A867" s="3">
        <v>43264</v>
      </c>
      <c r="B867" s="2">
        <v>9.59</v>
      </c>
      <c r="C867" s="2">
        <v>82.404741619896413</v>
      </c>
      <c r="D867" s="2">
        <v>-0.43116999455011751</v>
      </c>
      <c r="E867" s="2">
        <v>-6.6066815927659315E-3</v>
      </c>
      <c r="F867" s="2">
        <v>9.3341000000000012</v>
      </c>
      <c r="G867" s="2">
        <v>9.0958600000000001</v>
      </c>
      <c r="H867" s="2">
        <v>8.5687700000000024</v>
      </c>
      <c r="I867" s="2">
        <v>7.6644179999999995</v>
      </c>
      <c r="J867" s="17">
        <v>6.5051395000000012</v>
      </c>
      <c r="K867" s="17" t="s">
        <v>51</v>
      </c>
      <c r="L867" s="17" t="s">
        <v>50</v>
      </c>
      <c r="M867" s="17" t="s">
        <v>52</v>
      </c>
      <c r="N867" s="20">
        <f t="shared" si="130"/>
        <v>50</v>
      </c>
      <c r="O867" s="20">
        <f t="shared" si="131"/>
        <v>100</v>
      </c>
      <c r="P867" s="20">
        <f t="shared" si="132"/>
        <v>50</v>
      </c>
      <c r="Q867" s="20">
        <f t="shared" si="133"/>
        <v>100</v>
      </c>
      <c r="R867" s="21">
        <f t="shared" si="134"/>
        <v>75</v>
      </c>
      <c r="S867" s="21">
        <f t="shared" si="135"/>
        <v>72.5</v>
      </c>
      <c r="T867" s="21">
        <f t="shared" si="136"/>
        <v>80</v>
      </c>
      <c r="U867" s="21">
        <f t="shared" si="137"/>
        <v>75</v>
      </c>
      <c r="V867" s="20">
        <f t="shared" si="138"/>
        <v>75.833333333333329</v>
      </c>
      <c r="W867" s="20">
        <f t="shared" si="139"/>
        <v>75.625</v>
      </c>
    </row>
    <row r="868" spans="1:23" ht="13.5" x14ac:dyDescent="0.25">
      <c r="A868" s="3">
        <v>43265</v>
      </c>
      <c r="B868" s="2">
        <v>9.5648</v>
      </c>
      <c r="C868" s="2">
        <v>81.252000031998747</v>
      </c>
      <c r="D868" s="2">
        <v>-0.43163702502376466</v>
      </c>
      <c r="E868" s="2">
        <v>-5.5263500202512661E-3</v>
      </c>
      <c r="F868" s="2">
        <v>9.4016000000000002</v>
      </c>
      <c r="G868" s="2">
        <v>9.1960900000000017</v>
      </c>
      <c r="H868" s="2">
        <v>8.6667349999999992</v>
      </c>
      <c r="I868" s="2">
        <v>7.7208299999999994</v>
      </c>
      <c r="J868" s="17">
        <v>6.5240275000000016</v>
      </c>
      <c r="K868" s="17" t="s">
        <v>51</v>
      </c>
      <c r="L868" s="17" t="s">
        <v>54</v>
      </c>
      <c r="M868" s="17" t="s">
        <v>52</v>
      </c>
      <c r="N868" s="20">
        <f t="shared" si="130"/>
        <v>50</v>
      </c>
      <c r="O868" s="20">
        <f t="shared" si="131"/>
        <v>100</v>
      </c>
      <c r="P868" s="20">
        <f t="shared" si="132"/>
        <v>50</v>
      </c>
      <c r="Q868" s="20">
        <f t="shared" si="133"/>
        <v>83.5</v>
      </c>
      <c r="R868" s="21">
        <f t="shared" si="134"/>
        <v>72.525000000000006</v>
      </c>
      <c r="S868" s="21">
        <f t="shared" si="135"/>
        <v>68.375</v>
      </c>
      <c r="T868" s="21">
        <f t="shared" si="136"/>
        <v>72.575000000000003</v>
      </c>
      <c r="U868" s="21">
        <f t="shared" si="137"/>
        <v>70.875</v>
      </c>
      <c r="V868" s="20">
        <f t="shared" si="138"/>
        <v>71.158333333333346</v>
      </c>
      <c r="W868" s="20">
        <f t="shared" si="139"/>
        <v>71.087500000000006</v>
      </c>
    </row>
    <row r="869" spans="1:23" ht="13.5" x14ac:dyDescent="0.25">
      <c r="A869" s="3">
        <v>43269</v>
      </c>
      <c r="B869" s="2">
        <v>9.8368000000000002</v>
      </c>
      <c r="C869" s="2">
        <v>83.874139070601842</v>
      </c>
      <c r="D869" s="2">
        <v>-0.43308513123504078</v>
      </c>
      <c r="E869" s="2">
        <v>-4.614659414861594E-3</v>
      </c>
      <c r="F869" s="2">
        <v>9.5456600000000016</v>
      </c>
      <c r="G869" s="2">
        <v>9.3069000000000006</v>
      </c>
      <c r="H869" s="2">
        <v>8.7785550000000008</v>
      </c>
      <c r="I869" s="2">
        <v>7.783588</v>
      </c>
      <c r="J869" s="17">
        <v>6.5443760000000024</v>
      </c>
      <c r="K869" s="17" t="s">
        <v>51</v>
      </c>
      <c r="L869" s="17" t="s">
        <v>50</v>
      </c>
      <c r="M869" s="17" t="s">
        <v>52</v>
      </c>
      <c r="N869" s="20">
        <f t="shared" si="130"/>
        <v>50</v>
      </c>
      <c r="O869" s="20">
        <f t="shared" si="131"/>
        <v>100</v>
      </c>
      <c r="P869" s="20">
        <f t="shared" si="132"/>
        <v>50</v>
      </c>
      <c r="Q869" s="20">
        <f t="shared" si="133"/>
        <v>100</v>
      </c>
      <c r="R869" s="21">
        <f t="shared" si="134"/>
        <v>75</v>
      </c>
      <c r="S869" s="21">
        <f t="shared" si="135"/>
        <v>72.5</v>
      </c>
      <c r="T869" s="21">
        <f t="shared" si="136"/>
        <v>80</v>
      </c>
      <c r="U869" s="21">
        <f t="shared" si="137"/>
        <v>75</v>
      </c>
      <c r="V869" s="20">
        <f t="shared" si="138"/>
        <v>75.833333333333329</v>
      </c>
      <c r="W869" s="20">
        <f t="shared" si="139"/>
        <v>75.625</v>
      </c>
    </row>
    <row r="870" spans="1:23" ht="13.5" x14ac:dyDescent="0.25">
      <c r="A870" s="3">
        <v>43270</v>
      </c>
      <c r="B870" s="2">
        <v>9.0862999999999996</v>
      </c>
      <c r="C870" s="2">
        <v>59.250218385642142</v>
      </c>
      <c r="D870" s="2">
        <v>-0.34215034115857534</v>
      </c>
      <c r="E870" s="2">
        <v>-3.7932947136735656E-3</v>
      </c>
      <c r="F870" s="2">
        <v>9.5164400000000011</v>
      </c>
      <c r="G870" s="2">
        <v>9.3139500000000002</v>
      </c>
      <c r="H870" s="2">
        <v>8.8500750000000004</v>
      </c>
      <c r="I870" s="2">
        <v>7.8308319999999991</v>
      </c>
      <c r="J870" s="17">
        <v>6.5610980000000021</v>
      </c>
      <c r="K870" s="17" t="s">
        <v>51</v>
      </c>
      <c r="L870" s="17" t="s">
        <v>54</v>
      </c>
      <c r="M870" s="17" t="s">
        <v>53</v>
      </c>
      <c r="N870" s="20">
        <f t="shared" si="130"/>
        <v>50</v>
      </c>
      <c r="O870" s="20">
        <f t="shared" si="131"/>
        <v>100</v>
      </c>
      <c r="P870" s="20">
        <f t="shared" si="132"/>
        <v>50</v>
      </c>
      <c r="Q870" s="20">
        <f t="shared" si="133"/>
        <v>66.5</v>
      </c>
      <c r="R870" s="21">
        <f t="shared" si="134"/>
        <v>69.974999999999994</v>
      </c>
      <c r="S870" s="21">
        <f t="shared" si="135"/>
        <v>64.125</v>
      </c>
      <c r="T870" s="21">
        <f t="shared" si="136"/>
        <v>64.924999999999997</v>
      </c>
      <c r="U870" s="21">
        <f t="shared" si="137"/>
        <v>66.625</v>
      </c>
      <c r="V870" s="20">
        <f t="shared" si="138"/>
        <v>66.341666666666654</v>
      </c>
      <c r="W870" s="20">
        <f t="shared" si="139"/>
        <v>66.412499999999994</v>
      </c>
    </row>
    <row r="871" spans="1:23" ht="13.5" x14ac:dyDescent="0.25">
      <c r="A871" s="3">
        <v>43271</v>
      </c>
      <c r="B871" s="2">
        <v>9.0661000000000005</v>
      </c>
      <c r="C871" s="2">
        <v>58.750270934901145</v>
      </c>
      <c r="D871" s="2">
        <v>-0.28182080088603279</v>
      </c>
      <c r="E871" s="2">
        <v>-3.7210758063753501E-3</v>
      </c>
      <c r="F871" s="2">
        <v>9.428799999999999</v>
      </c>
      <c r="G871" s="2">
        <v>9.3290600000000001</v>
      </c>
      <c r="H871" s="2">
        <v>8.9205849999999991</v>
      </c>
      <c r="I871" s="2">
        <v>7.8781759999999998</v>
      </c>
      <c r="J871" s="17">
        <v>6.5774670000000013</v>
      </c>
      <c r="K871" s="17" t="s">
        <v>55</v>
      </c>
      <c r="L871" s="17" t="s">
        <v>54</v>
      </c>
      <c r="M871" s="17" t="s">
        <v>47</v>
      </c>
      <c r="N871" s="20">
        <f t="shared" si="130"/>
        <v>50</v>
      </c>
      <c r="O871" s="20">
        <f t="shared" si="131"/>
        <v>100</v>
      </c>
      <c r="P871" s="20">
        <f t="shared" si="132"/>
        <v>50</v>
      </c>
      <c r="Q871" s="20">
        <f t="shared" si="133"/>
        <v>16.5</v>
      </c>
      <c r="R871" s="21">
        <f t="shared" si="134"/>
        <v>62.475000000000001</v>
      </c>
      <c r="S871" s="21">
        <f t="shared" si="135"/>
        <v>51.625</v>
      </c>
      <c r="T871" s="21">
        <f t="shared" si="136"/>
        <v>42.424999999999997</v>
      </c>
      <c r="U871" s="21">
        <f t="shared" si="137"/>
        <v>54.125</v>
      </c>
      <c r="V871" s="20">
        <f t="shared" si="138"/>
        <v>52.17499999999999</v>
      </c>
      <c r="W871" s="20">
        <f t="shared" si="139"/>
        <v>52.662499999999994</v>
      </c>
    </row>
    <row r="872" spans="1:23" ht="13.5" x14ac:dyDescent="0.25">
      <c r="A872" s="3">
        <v>43272</v>
      </c>
      <c r="B872" s="2">
        <v>9.9659999999999993</v>
      </c>
      <c r="C872" s="2">
        <v>70.637000579651883</v>
      </c>
      <c r="D872" s="2">
        <v>-0.27647747673078271</v>
      </c>
      <c r="E872" s="2">
        <v>-3.4029424885498464E-3</v>
      </c>
      <c r="F872" s="2">
        <v>9.5040000000000013</v>
      </c>
      <c r="G872" s="2">
        <v>9.4190500000000004</v>
      </c>
      <c r="H872" s="2">
        <v>9.0247600000000006</v>
      </c>
      <c r="I872" s="2">
        <v>7.9455339999999985</v>
      </c>
      <c r="J872" s="17">
        <v>6.5980840000000001</v>
      </c>
      <c r="K872" s="17" t="s">
        <v>55</v>
      </c>
      <c r="L872" s="17" t="s">
        <v>54</v>
      </c>
      <c r="M872" s="17" t="s">
        <v>47</v>
      </c>
      <c r="N872" s="20">
        <f t="shared" si="130"/>
        <v>50</v>
      </c>
      <c r="O872" s="20">
        <f t="shared" si="131"/>
        <v>100</v>
      </c>
      <c r="P872" s="20">
        <f t="shared" si="132"/>
        <v>50</v>
      </c>
      <c r="Q872" s="20">
        <f t="shared" si="133"/>
        <v>16.5</v>
      </c>
      <c r="R872" s="21">
        <f t="shared" si="134"/>
        <v>62.475000000000001</v>
      </c>
      <c r="S872" s="21">
        <f t="shared" si="135"/>
        <v>51.625</v>
      </c>
      <c r="T872" s="21">
        <f t="shared" si="136"/>
        <v>42.424999999999997</v>
      </c>
      <c r="U872" s="21">
        <f t="shared" si="137"/>
        <v>54.125</v>
      </c>
      <c r="V872" s="20">
        <f t="shared" si="138"/>
        <v>52.17499999999999</v>
      </c>
      <c r="W872" s="20">
        <f t="shared" si="139"/>
        <v>52.662499999999994</v>
      </c>
    </row>
    <row r="873" spans="1:23" ht="13.5" x14ac:dyDescent="0.25">
      <c r="A873" s="3">
        <v>43273</v>
      </c>
      <c r="B873" s="2">
        <v>10.0724</v>
      </c>
      <c r="C873" s="2">
        <v>71.676259938774479</v>
      </c>
      <c r="D873" s="2">
        <v>-0.26247712331307049</v>
      </c>
      <c r="E873" s="2">
        <v>-5.1399377426364478E-3</v>
      </c>
      <c r="F873" s="2">
        <v>9.6055200000000003</v>
      </c>
      <c r="G873" s="2">
        <v>9.5035600000000002</v>
      </c>
      <c r="H873" s="2">
        <v>9.1166250000000009</v>
      </c>
      <c r="I873" s="2">
        <v>8.0150199999999998</v>
      </c>
      <c r="J873" s="17">
        <v>6.6189810000000016</v>
      </c>
      <c r="K873" s="17" t="s">
        <v>55</v>
      </c>
      <c r="L873" s="17" t="s">
        <v>54</v>
      </c>
      <c r="M873" s="17" t="s">
        <v>47</v>
      </c>
      <c r="N873" s="20">
        <f t="shared" si="130"/>
        <v>50</v>
      </c>
      <c r="O873" s="20">
        <f t="shared" si="131"/>
        <v>100</v>
      </c>
      <c r="P873" s="20">
        <f t="shared" si="132"/>
        <v>50</v>
      </c>
      <c r="Q873" s="20">
        <f t="shared" si="133"/>
        <v>16.5</v>
      </c>
      <c r="R873" s="21">
        <f t="shared" si="134"/>
        <v>62.475000000000001</v>
      </c>
      <c r="S873" s="21">
        <f t="shared" si="135"/>
        <v>51.625</v>
      </c>
      <c r="T873" s="21">
        <f t="shared" si="136"/>
        <v>42.424999999999997</v>
      </c>
      <c r="U873" s="21">
        <f t="shared" si="137"/>
        <v>54.125</v>
      </c>
      <c r="V873" s="20">
        <f t="shared" si="138"/>
        <v>52.17499999999999</v>
      </c>
      <c r="W873" s="20">
        <f t="shared" si="139"/>
        <v>52.662499999999994</v>
      </c>
    </row>
    <row r="874" spans="1:23" ht="13.5" x14ac:dyDescent="0.25">
      <c r="A874" s="3">
        <v>43276</v>
      </c>
      <c r="B874" s="2">
        <v>10.162000000000001</v>
      </c>
      <c r="C874" s="2">
        <v>72.557114812207729</v>
      </c>
      <c r="D874" s="2">
        <v>-0.28183095327568175</v>
      </c>
      <c r="E874" s="2">
        <v>-8.0417638313422402E-3</v>
      </c>
      <c r="F874" s="2">
        <v>9.67056</v>
      </c>
      <c r="G874" s="2">
        <v>9.6081099999999999</v>
      </c>
      <c r="H874" s="2">
        <v>9.1968550000000011</v>
      </c>
      <c r="I874" s="2">
        <v>8.0852899999999988</v>
      </c>
      <c r="J874" s="17">
        <v>6.6400740000000011</v>
      </c>
      <c r="K874" s="17" t="s">
        <v>55</v>
      </c>
      <c r="L874" s="17" t="s">
        <v>54</v>
      </c>
      <c r="M874" s="17" t="s">
        <v>47</v>
      </c>
      <c r="N874" s="20">
        <f t="shared" si="130"/>
        <v>50</v>
      </c>
      <c r="O874" s="20">
        <f t="shared" si="131"/>
        <v>100</v>
      </c>
      <c r="P874" s="20">
        <f t="shared" si="132"/>
        <v>50</v>
      </c>
      <c r="Q874" s="20">
        <f t="shared" si="133"/>
        <v>16.5</v>
      </c>
      <c r="R874" s="21">
        <f t="shared" si="134"/>
        <v>62.475000000000001</v>
      </c>
      <c r="S874" s="21">
        <f t="shared" si="135"/>
        <v>51.625</v>
      </c>
      <c r="T874" s="21">
        <f t="shared" si="136"/>
        <v>42.424999999999997</v>
      </c>
      <c r="U874" s="21">
        <f t="shared" si="137"/>
        <v>54.125</v>
      </c>
      <c r="V874" s="20">
        <f t="shared" si="138"/>
        <v>52.17499999999999</v>
      </c>
      <c r="W874" s="20">
        <f t="shared" si="139"/>
        <v>52.662499999999994</v>
      </c>
    </row>
    <row r="875" spans="1:23" ht="13.5" x14ac:dyDescent="0.25">
      <c r="A875" s="3">
        <v>43277</v>
      </c>
      <c r="B875" s="2">
        <v>10.178699999999999</v>
      </c>
      <c r="C875" s="2">
        <v>72.727359704418006</v>
      </c>
      <c r="D875" s="2">
        <v>-0.28910325933441428</v>
      </c>
      <c r="E875" s="2">
        <v>-1.0500842833207437E-2</v>
      </c>
      <c r="F875" s="2">
        <v>9.8890399999999996</v>
      </c>
      <c r="G875" s="2">
        <v>9.7027400000000004</v>
      </c>
      <c r="H875" s="2">
        <v>9.2905100000000012</v>
      </c>
      <c r="I875" s="2">
        <v>8.151965999999998</v>
      </c>
      <c r="J875" s="17">
        <v>6.6617545000000007</v>
      </c>
      <c r="K875" s="17" t="s">
        <v>51</v>
      </c>
      <c r="L875" s="17" t="s">
        <v>54</v>
      </c>
      <c r="M875" s="17" t="s">
        <v>52</v>
      </c>
      <c r="N875" s="20">
        <f t="shared" si="130"/>
        <v>50</v>
      </c>
      <c r="O875" s="20">
        <f t="shared" si="131"/>
        <v>100</v>
      </c>
      <c r="P875" s="20">
        <f t="shared" si="132"/>
        <v>50</v>
      </c>
      <c r="Q875" s="20">
        <f t="shared" si="133"/>
        <v>83.5</v>
      </c>
      <c r="R875" s="21">
        <f t="shared" si="134"/>
        <v>72.525000000000006</v>
      </c>
      <c r="S875" s="21">
        <f t="shared" si="135"/>
        <v>68.375</v>
      </c>
      <c r="T875" s="21">
        <f t="shared" si="136"/>
        <v>72.575000000000003</v>
      </c>
      <c r="U875" s="21">
        <f t="shared" si="137"/>
        <v>70.875</v>
      </c>
      <c r="V875" s="20">
        <f t="shared" si="138"/>
        <v>71.158333333333346</v>
      </c>
      <c r="W875" s="20">
        <f t="shared" si="139"/>
        <v>71.087500000000006</v>
      </c>
    </row>
    <row r="876" spans="1:23" ht="13.5" x14ac:dyDescent="0.25">
      <c r="A876" s="3">
        <v>43278</v>
      </c>
      <c r="B876" s="2">
        <v>10.4923</v>
      </c>
      <c r="C876" s="2">
        <v>75.767457605809284</v>
      </c>
      <c r="D876" s="2">
        <v>-0.28368921696636384</v>
      </c>
      <c r="E876" s="2">
        <v>-1.4000343239614417E-2</v>
      </c>
      <c r="F876" s="2">
        <v>10.17428</v>
      </c>
      <c r="G876" s="2">
        <v>9.8015399999999993</v>
      </c>
      <c r="H876" s="2">
        <v>9.3945550000000004</v>
      </c>
      <c r="I876" s="2">
        <v>8.2249139999999983</v>
      </c>
      <c r="J876" s="17">
        <v>6.6850030000000018</v>
      </c>
      <c r="K876" s="17" t="s">
        <v>51</v>
      </c>
      <c r="L876" s="17" t="s">
        <v>50</v>
      </c>
      <c r="M876" s="17" t="s">
        <v>52</v>
      </c>
      <c r="N876" s="20">
        <f t="shared" si="130"/>
        <v>50</v>
      </c>
      <c r="O876" s="20">
        <f t="shared" si="131"/>
        <v>100</v>
      </c>
      <c r="P876" s="20">
        <f t="shared" si="132"/>
        <v>50</v>
      </c>
      <c r="Q876" s="20">
        <f t="shared" si="133"/>
        <v>100</v>
      </c>
      <c r="R876" s="21">
        <f t="shared" si="134"/>
        <v>75</v>
      </c>
      <c r="S876" s="21">
        <f t="shared" si="135"/>
        <v>72.5</v>
      </c>
      <c r="T876" s="21">
        <f t="shared" si="136"/>
        <v>80</v>
      </c>
      <c r="U876" s="21">
        <f t="shared" si="137"/>
        <v>75</v>
      </c>
      <c r="V876" s="20">
        <f t="shared" si="138"/>
        <v>75.833333333333329</v>
      </c>
      <c r="W876" s="20">
        <f t="shared" si="139"/>
        <v>75.625</v>
      </c>
    </row>
    <row r="877" spans="1:23" ht="13.5" x14ac:dyDescent="0.25">
      <c r="A877" s="3">
        <v>43279</v>
      </c>
      <c r="B877" s="2">
        <v>10.794600000000001</v>
      </c>
      <c r="C877" s="2">
        <v>78.280796520966234</v>
      </c>
      <c r="D877" s="2">
        <v>-0.29668175679804598</v>
      </c>
      <c r="E877" s="2">
        <v>-1.7487939449239771E-2</v>
      </c>
      <c r="F877" s="2">
        <v>10.34</v>
      </c>
      <c r="G877" s="2">
        <v>9.9220000000000006</v>
      </c>
      <c r="H877" s="2">
        <v>9.5089299999999994</v>
      </c>
      <c r="I877" s="2">
        <v>8.3007839999999984</v>
      </c>
      <c r="J877" s="17">
        <v>6.7097630000000015</v>
      </c>
      <c r="K877" s="17" t="s">
        <v>51</v>
      </c>
      <c r="L877" s="17" t="s">
        <v>50</v>
      </c>
      <c r="M877" s="17" t="s">
        <v>52</v>
      </c>
      <c r="N877" s="20">
        <f t="shared" si="130"/>
        <v>50</v>
      </c>
      <c r="O877" s="20">
        <f t="shared" si="131"/>
        <v>100</v>
      </c>
      <c r="P877" s="20">
        <f t="shared" si="132"/>
        <v>50</v>
      </c>
      <c r="Q877" s="20">
        <f t="shared" si="133"/>
        <v>100</v>
      </c>
      <c r="R877" s="21">
        <f t="shared" si="134"/>
        <v>75</v>
      </c>
      <c r="S877" s="21">
        <f t="shared" si="135"/>
        <v>72.5</v>
      </c>
      <c r="T877" s="21">
        <f t="shared" si="136"/>
        <v>80</v>
      </c>
      <c r="U877" s="21">
        <f t="shared" si="137"/>
        <v>75</v>
      </c>
      <c r="V877" s="20">
        <f t="shared" si="138"/>
        <v>75.833333333333329</v>
      </c>
      <c r="W877" s="20">
        <f t="shared" si="139"/>
        <v>75.625</v>
      </c>
    </row>
    <row r="878" spans="1:23" ht="13.5" x14ac:dyDescent="0.25">
      <c r="A878" s="3">
        <v>43280</v>
      </c>
      <c r="B878" s="2">
        <v>10.565099999999999</v>
      </c>
      <c r="C878" s="2">
        <v>72.161690223709115</v>
      </c>
      <c r="D878" s="2">
        <v>-0.30408466684511204</v>
      </c>
      <c r="E878" s="2">
        <v>-2.1563054048869476E-2</v>
      </c>
      <c r="F878" s="2">
        <v>10.43854</v>
      </c>
      <c r="G878" s="2">
        <v>10.022030000000001</v>
      </c>
      <c r="H878" s="2">
        <v>9.6090599999999995</v>
      </c>
      <c r="I878" s="2">
        <v>8.3710579999999979</v>
      </c>
      <c r="J878" s="17">
        <v>6.7336270000000011</v>
      </c>
      <c r="K878" s="17" t="s">
        <v>51</v>
      </c>
      <c r="L878" s="17" t="s">
        <v>50</v>
      </c>
      <c r="M878" s="17" t="s">
        <v>52</v>
      </c>
      <c r="N878" s="20">
        <f t="shared" si="130"/>
        <v>50</v>
      </c>
      <c r="O878" s="20">
        <f t="shared" si="131"/>
        <v>100</v>
      </c>
      <c r="P878" s="20">
        <f t="shared" si="132"/>
        <v>50</v>
      </c>
      <c r="Q878" s="20">
        <f t="shared" si="133"/>
        <v>100</v>
      </c>
      <c r="R878" s="21">
        <f t="shared" si="134"/>
        <v>75</v>
      </c>
      <c r="S878" s="21">
        <f t="shared" si="135"/>
        <v>72.5</v>
      </c>
      <c r="T878" s="21">
        <f t="shared" si="136"/>
        <v>80</v>
      </c>
      <c r="U878" s="21">
        <f t="shared" si="137"/>
        <v>75</v>
      </c>
      <c r="V878" s="20">
        <f t="shared" si="138"/>
        <v>75.833333333333329</v>
      </c>
      <c r="W878" s="20">
        <f t="shared" si="139"/>
        <v>75.625</v>
      </c>
    </row>
    <row r="879" spans="1:23" ht="13.5" x14ac:dyDescent="0.25">
      <c r="A879" s="3">
        <v>43283</v>
      </c>
      <c r="B879" s="2">
        <v>10.4979</v>
      </c>
      <c r="C879" s="2">
        <v>70.425747103862435</v>
      </c>
      <c r="D879" s="2">
        <v>-0.27099481384101765</v>
      </c>
      <c r="E879" s="2">
        <v>-2.5294982021515443E-2</v>
      </c>
      <c r="F879" s="2">
        <v>10.50572</v>
      </c>
      <c r="G879" s="2">
        <v>10.088139999999999</v>
      </c>
      <c r="H879" s="2">
        <v>9.697519999999999</v>
      </c>
      <c r="I879" s="2">
        <v>8.4389799999999973</v>
      </c>
      <c r="J879" s="17">
        <v>6.7569035000000017</v>
      </c>
      <c r="K879" s="17" t="s">
        <v>51</v>
      </c>
      <c r="L879" s="17" t="s">
        <v>50</v>
      </c>
      <c r="M879" s="17" t="s">
        <v>52</v>
      </c>
      <c r="N879" s="20">
        <f t="shared" si="130"/>
        <v>50</v>
      </c>
      <c r="O879" s="20">
        <f t="shared" si="131"/>
        <v>100</v>
      </c>
      <c r="P879" s="20">
        <f t="shared" si="132"/>
        <v>50</v>
      </c>
      <c r="Q879" s="20">
        <f t="shared" si="133"/>
        <v>100</v>
      </c>
      <c r="R879" s="21">
        <f t="shared" si="134"/>
        <v>75</v>
      </c>
      <c r="S879" s="21">
        <f t="shared" si="135"/>
        <v>72.5</v>
      </c>
      <c r="T879" s="21">
        <f t="shared" si="136"/>
        <v>80</v>
      </c>
      <c r="U879" s="21">
        <f t="shared" si="137"/>
        <v>75</v>
      </c>
      <c r="V879" s="20">
        <f t="shared" si="138"/>
        <v>75.833333333333329</v>
      </c>
      <c r="W879" s="20">
        <f t="shared" si="139"/>
        <v>75.625</v>
      </c>
    </row>
    <row r="880" spans="1:23" ht="13.5" x14ac:dyDescent="0.25">
      <c r="A880" s="3">
        <v>43284</v>
      </c>
      <c r="B880" s="2">
        <v>10.357900000000001</v>
      </c>
      <c r="C880" s="2">
        <v>66.819342586636054</v>
      </c>
      <c r="D880" s="2">
        <v>-0.35460652657181413</v>
      </c>
      <c r="E880" s="2">
        <v>-2.7833962648718888E-2</v>
      </c>
      <c r="F880" s="2">
        <v>10.54156</v>
      </c>
      <c r="G880" s="2">
        <v>10.215300000000001</v>
      </c>
      <c r="H880" s="2">
        <v>9.7646249999999988</v>
      </c>
      <c r="I880" s="2">
        <v>8.4986619999999995</v>
      </c>
      <c r="J880" s="17">
        <v>6.7792529999999998</v>
      </c>
      <c r="K880" s="17" t="s">
        <v>51</v>
      </c>
      <c r="L880" s="17" t="s">
        <v>54</v>
      </c>
      <c r="M880" s="17" t="s">
        <v>52</v>
      </c>
      <c r="N880" s="20">
        <f t="shared" si="130"/>
        <v>50</v>
      </c>
      <c r="O880" s="20">
        <f t="shared" si="131"/>
        <v>100</v>
      </c>
      <c r="P880" s="20">
        <f t="shared" si="132"/>
        <v>50</v>
      </c>
      <c r="Q880" s="20">
        <f t="shared" si="133"/>
        <v>83.5</v>
      </c>
      <c r="R880" s="21">
        <f t="shared" si="134"/>
        <v>72.525000000000006</v>
      </c>
      <c r="S880" s="21">
        <f t="shared" si="135"/>
        <v>68.375</v>
      </c>
      <c r="T880" s="21">
        <f t="shared" si="136"/>
        <v>72.575000000000003</v>
      </c>
      <c r="U880" s="21">
        <f t="shared" si="137"/>
        <v>70.875</v>
      </c>
      <c r="V880" s="20">
        <f t="shared" si="138"/>
        <v>71.158333333333346</v>
      </c>
      <c r="W880" s="20">
        <f t="shared" si="139"/>
        <v>71.087500000000006</v>
      </c>
    </row>
    <row r="881" spans="1:23" ht="13.5" x14ac:dyDescent="0.25">
      <c r="A881" s="3">
        <v>43285</v>
      </c>
      <c r="B881" s="2">
        <v>10.581899999999999</v>
      </c>
      <c r="C881" s="2">
        <v>69.509696352603058</v>
      </c>
      <c r="D881" s="2">
        <v>-0.45026463168487041</v>
      </c>
      <c r="E881" s="2">
        <v>-2.9428690199976813E-2</v>
      </c>
      <c r="F881" s="2">
        <v>10.559479999999999</v>
      </c>
      <c r="G881" s="2">
        <v>10.36688</v>
      </c>
      <c r="H881" s="2">
        <v>9.8479700000000001</v>
      </c>
      <c r="I881" s="2">
        <v>8.564233999999999</v>
      </c>
      <c r="J881" s="17">
        <v>6.8032010000000014</v>
      </c>
      <c r="K881" s="17" t="s">
        <v>51</v>
      </c>
      <c r="L881" s="17" t="s">
        <v>54</v>
      </c>
      <c r="M881" s="17" t="s">
        <v>52</v>
      </c>
      <c r="N881" s="20">
        <f t="shared" si="130"/>
        <v>50</v>
      </c>
      <c r="O881" s="20">
        <f t="shared" si="131"/>
        <v>100</v>
      </c>
      <c r="P881" s="20">
        <f t="shared" si="132"/>
        <v>50</v>
      </c>
      <c r="Q881" s="20">
        <f t="shared" si="133"/>
        <v>83.5</v>
      </c>
      <c r="R881" s="21">
        <f t="shared" si="134"/>
        <v>72.525000000000006</v>
      </c>
      <c r="S881" s="21">
        <f t="shared" si="135"/>
        <v>68.375</v>
      </c>
      <c r="T881" s="21">
        <f t="shared" si="136"/>
        <v>72.575000000000003</v>
      </c>
      <c r="U881" s="21">
        <f t="shared" si="137"/>
        <v>70.875</v>
      </c>
      <c r="V881" s="20">
        <f t="shared" si="138"/>
        <v>71.158333333333346</v>
      </c>
      <c r="W881" s="20">
        <f t="shared" si="139"/>
        <v>71.087500000000006</v>
      </c>
    </row>
    <row r="882" spans="1:23" ht="13.5" x14ac:dyDescent="0.25">
      <c r="A882" s="3">
        <v>43286</v>
      </c>
      <c r="B882" s="2">
        <v>10.581899999999999</v>
      </c>
      <c r="C882" s="2">
        <v>69.509696352603058</v>
      </c>
      <c r="D882" s="2">
        <v>-0.39890713988814852</v>
      </c>
      <c r="E882" s="2">
        <v>-3.0280906025277037E-2</v>
      </c>
      <c r="F882" s="2">
        <v>10.51694</v>
      </c>
      <c r="G882" s="2">
        <v>10.428470000000001</v>
      </c>
      <c r="H882" s="2">
        <v>9.9237599999999979</v>
      </c>
      <c r="I882" s="2">
        <v>8.6298060000000003</v>
      </c>
      <c r="J882" s="17">
        <v>6.8265449999999994</v>
      </c>
      <c r="K882" s="17" t="s">
        <v>55</v>
      </c>
      <c r="L882" s="17" t="s">
        <v>54</v>
      </c>
      <c r="M882" s="17" t="s">
        <v>47</v>
      </c>
      <c r="N882" s="20">
        <f t="shared" si="130"/>
        <v>50</v>
      </c>
      <c r="O882" s="20">
        <f t="shared" si="131"/>
        <v>100</v>
      </c>
      <c r="P882" s="20">
        <f t="shared" si="132"/>
        <v>50</v>
      </c>
      <c r="Q882" s="20">
        <f t="shared" si="133"/>
        <v>16.5</v>
      </c>
      <c r="R882" s="21">
        <f t="shared" si="134"/>
        <v>62.475000000000001</v>
      </c>
      <c r="S882" s="21">
        <f t="shared" si="135"/>
        <v>51.625</v>
      </c>
      <c r="T882" s="21">
        <f t="shared" si="136"/>
        <v>42.424999999999997</v>
      </c>
      <c r="U882" s="21">
        <f t="shared" si="137"/>
        <v>54.125</v>
      </c>
      <c r="V882" s="20">
        <f t="shared" si="138"/>
        <v>52.17499999999999</v>
      </c>
      <c r="W882" s="20">
        <f t="shared" si="139"/>
        <v>52.662499999999994</v>
      </c>
    </row>
    <row r="883" spans="1:23" ht="13.5" x14ac:dyDescent="0.25">
      <c r="A883" s="3">
        <v>43287</v>
      </c>
      <c r="B883" s="2">
        <v>10.7498</v>
      </c>
      <c r="C883" s="2">
        <v>71.517298396023449</v>
      </c>
      <c r="D883" s="2">
        <v>-0.35721044813985436</v>
      </c>
      <c r="E883" s="2">
        <v>-2.73509620907013E-2</v>
      </c>
      <c r="F883" s="2">
        <v>10.553879999999999</v>
      </c>
      <c r="G883" s="2">
        <v>10.496210000000001</v>
      </c>
      <c r="H883" s="2">
        <v>9.999884999999999</v>
      </c>
      <c r="I883" s="2">
        <v>8.6987360000000002</v>
      </c>
      <c r="J883" s="17">
        <v>6.851080999999998</v>
      </c>
      <c r="K883" s="17" t="s">
        <v>55</v>
      </c>
      <c r="L883" s="17" t="s">
        <v>54</v>
      </c>
      <c r="M883" s="17" t="s">
        <v>49</v>
      </c>
      <c r="N883" s="20">
        <f t="shared" si="130"/>
        <v>50</v>
      </c>
      <c r="O883" s="20">
        <f t="shared" si="131"/>
        <v>100</v>
      </c>
      <c r="P883" s="20">
        <f t="shared" si="132"/>
        <v>50</v>
      </c>
      <c r="Q883" s="20">
        <f t="shared" si="133"/>
        <v>16.5</v>
      </c>
      <c r="R883" s="21">
        <f t="shared" si="134"/>
        <v>62.475000000000001</v>
      </c>
      <c r="S883" s="21">
        <f t="shared" si="135"/>
        <v>51.625</v>
      </c>
      <c r="T883" s="21">
        <f t="shared" si="136"/>
        <v>42.424999999999997</v>
      </c>
      <c r="U883" s="21">
        <f t="shared" si="137"/>
        <v>54.125</v>
      </c>
      <c r="V883" s="20">
        <f t="shared" si="138"/>
        <v>52.17499999999999</v>
      </c>
      <c r="W883" s="20">
        <f t="shared" si="139"/>
        <v>52.662499999999994</v>
      </c>
    </row>
    <row r="884" spans="1:23" ht="13.5" x14ac:dyDescent="0.25">
      <c r="A884" s="3">
        <v>43290</v>
      </c>
      <c r="B884" s="2">
        <v>10.6379</v>
      </c>
      <c r="C884" s="2">
        <v>68.290014589224413</v>
      </c>
      <c r="D884" s="2">
        <v>-0.30611747941238932</v>
      </c>
      <c r="E884" s="2">
        <v>-2.2267955624931616E-2</v>
      </c>
      <c r="F884" s="2">
        <v>10.58188</v>
      </c>
      <c r="G884" s="2">
        <v>10.543800000000001</v>
      </c>
      <c r="H884" s="2">
        <v>10.075954999999999</v>
      </c>
      <c r="I884" s="2">
        <v>8.7679460000000002</v>
      </c>
      <c r="J884" s="17">
        <v>6.8750070000000001</v>
      </c>
      <c r="K884" s="17" t="s">
        <v>55</v>
      </c>
      <c r="L884" s="17" t="s">
        <v>54</v>
      </c>
      <c r="M884" s="17" t="s">
        <v>49</v>
      </c>
      <c r="N884" s="20">
        <f t="shared" si="130"/>
        <v>50</v>
      </c>
      <c r="O884" s="20">
        <f t="shared" si="131"/>
        <v>100</v>
      </c>
      <c r="P884" s="20">
        <f t="shared" si="132"/>
        <v>50</v>
      </c>
      <c r="Q884" s="20">
        <f t="shared" si="133"/>
        <v>16.5</v>
      </c>
      <c r="R884" s="21">
        <f t="shared" si="134"/>
        <v>62.475000000000001</v>
      </c>
      <c r="S884" s="21">
        <f t="shared" si="135"/>
        <v>51.625</v>
      </c>
      <c r="T884" s="21">
        <f t="shared" si="136"/>
        <v>42.424999999999997</v>
      </c>
      <c r="U884" s="21">
        <f t="shared" si="137"/>
        <v>54.125</v>
      </c>
      <c r="V884" s="20">
        <f t="shared" si="138"/>
        <v>52.17499999999999</v>
      </c>
      <c r="W884" s="20">
        <f t="shared" si="139"/>
        <v>52.662499999999994</v>
      </c>
    </row>
    <row r="885" spans="1:23" ht="13.5" x14ac:dyDescent="0.25">
      <c r="A885" s="3">
        <v>43291</v>
      </c>
      <c r="B885" s="2">
        <v>10.6379</v>
      </c>
      <c r="C885" s="2">
        <v>68.290014589224413</v>
      </c>
      <c r="D885" s="2">
        <v>-0.26545298847876353</v>
      </c>
      <c r="E885" s="2">
        <v>-1.8491271659468424E-2</v>
      </c>
      <c r="F885" s="2">
        <v>10.637879999999999</v>
      </c>
      <c r="G885" s="2">
        <v>10.58972</v>
      </c>
      <c r="H885" s="2">
        <v>10.146229999999999</v>
      </c>
      <c r="I885" s="2">
        <v>8.8383660000000006</v>
      </c>
      <c r="J885" s="17">
        <v>6.8989329999999986</v>
      </c>
      <c r="K885" s="17" t="s">
        <v>55</v>
      </c>
      <c r="L885" s="17" t="s">
        <v>54</v>
      </c>
      <c r="M885" s="17" t="s">
        <v>49</v>
      </c>
      <c r="N885" s="20">
        <f t="shared" si="130"/>
        <v>50</v>
      </c>
      <c r="O885" s="20">
        <f t="shared" si="131"/>
        <v>100</v>
      </c>
      <c r="P885" s="20">
        <f t="shared" si="132"/>
        <v>50</v>
      </c>
      <c r="Q885" s="20">
        <f t="shared" si="133"/>
        <v>16.5</v>
      </c>
      <c r="R885" s="21">
        <f t="shared" si="134"/>
        <v>62.475000000000001</v>
      </c>
      <c r="S885" s="21">
        <f t="shared" si="135"/>
        <v>51.625</v>
      </c>
      <c r="T885" s="21">
        <f t="shared" si="136"/>
        <v>42.424999999999997</v>
      </c>
      <c r="U885" s="21">
        <f t="shared" si="137"/>
        <v>54.125</v>
      </c>
      <c r="V885" s="20">
        <f t="shared" si="138"/>
        <v>52.17499999999999</v>
      </c>
      <c r="W885" s="20">
        <f t="shared" si="139"/>
        <v>52.662499999999994</v>
      </c>
    </row>
    <row r="886" spans="1:23" ht="13.5" x14ac:dyDescent="0.25">
      <c r="A886" s="3">
        <v>43292</v>
      </c>
      <c r="B886" s="2">
        <v>10.4811</v>
      </c>
      <c r="C886" s="2">
        <v>63.624137391542519</v>
      </c>
      <c r="D886" s="2">
        <v>-0.17594031907516872</v>
      </c>
      <c r="E886" s="2">
        <v>-1.2648516234473493E-2</v>
      </c>
      <c r="F886" s="2">
        <v>10.61772</v>
      </c>
      <c r="G886" s="2">
        <v>10.5886</v>
      </c>
      <c r="H886" s="2">
        <v>10.195069999999998</v>
      </c>
      <c r="I886" s="2">
        <v>8.9071600000000011</v>
      </c>
      <c r="J886" s="17">
        <v>6.9220750000000013</v>
      </c>
      <c r="K886" s="17" t="s">
        <v>55</v>
      </c>
      <c r="L886" s="17" t="s">
        <v>54</v>
      </c>
      <c r="M886" s="17" t="s">
        <v>47</v>
      </c>
      <c r="N886" s="20">
        <f t="shared" si="130"/>
        <v>50</v>
      </c>
      <c r="O886" s="20">
        <f t="shared" si="131"/>
        <v>100</v>
      </c>
      <c r="P886" s="20">
        <f t="shared" si="132"/>
        <v>50</v>
      </c>
      <c r="Q886" s="20">
        <f t="shared" si="133"/>
        <v>16.5</v>
      </c>
      <c r="R886" s="21">
        <f t="shared" si="134"/>
        <v>62.475000000000001</v>
      </c>
      <c r="S886" s="21">
        <f t="shared" si="135"/>
        <v>51.625</v>
      </c>
      <c r="T886" s="21">
        <f t="shared" si="136"/>
        <v>42.424999999999997</v>
      </c>
      <c r="U886" s="21">
        <f t="shared" si="137"/>
        <v>54.125</v>
      </c>
      <c r="V886" s="20">
        <f t="shared" si="138"/>
        <v>52.17499999999999</v>
      </c>
      <c r="W886" s="20">
        <f t="shared" si="139"/>
        <v>52.662499999999994</v>
      </c>
    </row>
    <row r="887" spans="1:23" ht="13.5" x14ac:dyDescent="0.25">
      <c r="A887" s="3">
        <v>43293</v>
      </c>
      <c r="B887" s="2">
        <v>10.4643</v>
      </c>
      <c r="C887" s="2">
        <v>63.126474178913789</v>
      </c>
      <c r="D887" s="2">
        <v>-5.5924520322207627E-2</v>
      </c>
      <c r="E887" s="2">
        <v>-6.8037441876417568E-3</v>
      </c>
      <c r="F887" s="2">
        <v>10.594200000000001</v>
      </c>
      <c r="G887" s="2">
        <v>10.555569999999999</v>
      </c>
      <c r="H887" s="2">
        <v>10.238784999999998</v>
      </c>
      <c r="I887" s="2">
        <v>8.9768280000000029</v>
      </c>
      <c r="J887" s="17">
        <v>6.9454350000000007</v>
      </c>
      <c r="K887" s="17" t="s">
        <v>55</v>
      </c>
      <c r="L887" s="17" t="s">
        <v>54</v>
      </c>
      <c r="M887" s="17" t="s">
        <v>47</v>
      </c>
      <c r="N887" s="20">
        <f t="shared" si="130"/>
        <v>50</v>
      </c>
      <c r="O887" s="20">
        <f t="shared" si="131"/>
        <v>100</v>
      </c>
      <c r="P887" s="20">
        <f t="shared" si="132"/>
        <v>50</v>
      </c>
      <c r="Q887" s="20">
        <f t="shared" si="133"/>
        <v>16.5</v>
      </c>
      <c r="R887" s="21">
        <f t="shared" si="134"/>
        <v>62.475000000000001</v>
      </c>
      <c r="S887" s="21">
        <f t="shared" si="135"/>
        <v>51.625</v>
      </c>
      <c r="T887" s="21">
        <f t="shared" si="136"/>
        <v>42.424999999999997</v>
      </c>
      <c r="U887" s="21">
        <f t="shared" si="137"/>
        <v>54.125</v>
      </c>
      <c r="V887" s="20">
        <f t="shared" si="138"/>
        <v>52.17499999999999</v>
      </c>
      <c r="W887" s="20">
        <f t="shared" si="139"/>
        <v>52.662499999999994</v>
      </c>
    </row>
    <row r="888" spans="1:23" ht="13.5" x14ac:dyDescent="0.25">
      <c r="A888" s="3">
        <v>43294</v>
      </c>
      <c r="B888" s="2">
        <v>10.357900000000001</v>
      </c>
      <c r="C888" s="2">
        <v>59.929275054742448</v>
      </c>
      <c r="D888" s="2">
        <v>1.5080159844041319E-2</v>
      </c>
      <c r="E888" s="2">
        <v>3.3419836201734054E-4</v>
      </c>
      <c r="F888" s="2">
        <v>10.515820000000001</v>
      </c>
      <c r="G888" s="2">
        <v>10.534849999999999</v>
      </c>
      <c r="H888" s="2">
        <v>10.27844</v>
      </c>
      <c r="I888" s="2">
        <v>9.044468000000002</v>
      </c>
      <c r="J888" s="17">
        <v>6.9682630000000003</v>
      </c>
      <c r="K888" s="17" t="s">
        <v>55</v>
      </c>
      <c r="L888" s="17" t="s">
        <v>54</v>
      </c>
      <c r="M888" s="17" t="s">
        <v>47</v>
      </c>
      <c r="N888" s="20">
        <f t="shared" si="130"/>
        <v>50</v>
      </c>
      <c r="O888" s="20">
        <f t="shared" si="131"/>
        <v>100</v>
      </c>
      <c r="P888" s="20">
        <f t="shared" si="132"/>
        <v>50</v>
      </c>
      <c r="Q888" s="20">
        <f t="shared" si="133"/>
        <v>16.5</v>
      </c>
      <c r="R888" s="21">
        <f t="shared" si="134"/>
        <v>62.475000000000001</v>
      </c>
      <c r="S888" s="21">
        <f t="shared" si="135"/>
        <v>51.625</v>
      </c>
      <c r="T888" s="21">
        <f t="shared" si="136"/>
        <v>42.424999999999997</v>
      </c>
      <c r="U888" s="21">
        <f t="shared" si="137"/>
        <v>54.125</v>
      </c>
      <c r="V888" s="20">
        <f t="shared" si="138"/>
        <v>52.17499999999999</v>
      </c>
      <c r="W888" s="20">
        <f t="shared" si="139"/>
        <v>52.662499999999994</v>
      </c>
    </row>
    <row r="889" spans="1:23" ht="13.5" x14ac:dyDescent="0.25">
      <c r="A889" s="3">
        <v>43297</v>
      </c>
      <c r="B889" s="2">
        <v>10.3299</v>
      </c>
      <c r="C889" s="2">
        <v>59.081249556292768</v>
      </c>
      <c r="D889" s="2">
        <v>6.4635619691170376E-2</v>
      </c>
      <c r="E889" s="2">
        <v>6.9186708519005666E-3</v>
      </c>
      <c r="F889" s="2">
        <v>10.454220000000001</v>
      </c>
      <c r="G889" s="2">
        <v>10.518049999999999</v>
      </c>
      <c r="H889" s="2">
        <v>10.303095000000001</v>
      </c>
      <c r="I889" s="2">
        <v>9.1130600000000008</v>
      </c>
      <c r="J889" s="17">
        <v>6.9909510000000026</v>
      </c>
      <c r="K889" s="17" t="s">
        <v>55</v>
      </c>
      <c r="L889" s="17" t="s">
        <v>54</v>
      </c>
      <c r="M889" s="17" t="s">
        <v>47</v>
      </c>
      <c r="N889" s="20">
        <f t="shared" si="130"/>
        <v>50</v>
      </c>
      <c r="O889" s="20">
        <f t="shared" si="131"/>
        <v>100</v>
      </c>
      <c r="P889" s="20">
        <f t="shared" si="132"/>
        <v>50</v>
      </c>
      <c r="Q889" s="20">
        <f t="shared" si="133"/>
        <v>16.5</v>
      </c>
      <c r="R889" s="21">
        <f t="shared" si="134"/>
        <v>62.475000000000001</v>
      </c>
      <c r="S889" s="21">
        <f t="shared" si="135"/>
        <v>51.625</v>
      </c>
      <c r="T889" s="21">
        <f t="shared" si="136"/>
        <v>42.424999999999997</v>
      </c>
      <c r="U889" s="21">
        <f t="shared" si="137"/>
        <v>54.125</v>
      </c>
      <c r="V889" s="20">
        <f t="shared" si="138"/>
        <v>52.17499999999999</v>
      </c>
      <c r="W889" s="20">
        <f t="shared" si="139"/>
        <v>52.662499999999994</v>
      </c>
    </row>
    <row r="890" spans="1:23" ht="13.5" x14ac:dyDescent="0.25">
      <c r="A890" s="3">
        <v>43298</v>
      </c>
      <c r="B890" s="2">
        <v>10.581899999999999</v>
      </c>
      <c r="C890" s="2">
        <v>64.016412926695693</v>
      </c>
      <c r="D890" s="2">
        <v>6.4433935871216264E-2</v>
      </c>
      <c r="E890" s="2">
        <v>1.2571825268718318E-2</v>
      </c>
      <c r="F890" s="2">
        <v>10.443020000000001</v>
      </c>
      <c r="G890" s="2">
        <v>10.54045</v>
      </c>
      <c r="H890" s="2">
        <v>10.377875000000001</v>
      </c>
      <c r="I890" s="2">
        <v>9.1861880000000014</v>
      </c>
      <c r="J890" s="17">
        <v>7.0146474999999997</v>
      </c>
      <c r="K890" s="17" t="s">
        <v>55</v>
      </c>
      <c r="L890" s="17" t="s">
        <v>54</v>
      </c>
      <c r="M890" s="17" t="s">
        <v>47</v>
      </c>
      <c r="N890" s="20">
        <f t="shared" si="130"/>
        <v>50</v>
      </c>
      <c r="O890" s="20">
        <f t="shared" si="131"/>
        <v>100</v>
      </c>
      <c r="P890" s="20">
        <f t="shared" si="132"/>
        <v>50</v>
      </c>
      <c r="Q890" s="20">
        <f t="shared" si="133"/>
        <v>16.5</v>
      </c>
      <c r="R890" s="21">
        <f t="shared" si="134"/>
        <v>62.475000000000001</v>
      </c>
      <c r="S890" s="21">
        <f t="shared" si="135"/>
        <v>51.625</v>
      </c>
      <c r="T890" s="21">
        <f t="shared" si="136"/>
        <v>42.424999999999997</v>
      </c>
      <c r="U890" s="21">
        <f t="shared" si="137"/>
        <v>54.125</v>
      </c>
      <c r="V890" s="20">
        <f t="shared" si="138"/>
        <v>52.17499999999999</v>
      </c>
      <c r="W890" s="20">
        <f t="shared" si="139"/>
        <v>52.662499999999994</v>
      </c>
    </row>
    <row r="891" spans="1:23" ht="13.5" x14ac:dyDescent="0.25">
      <c r="A891" s="3">
        <v>43299</v>
      </c>
      <c r="B891" s="2">
        <v>10.5707</v>
      </c>
      <c r="C891" s="2">
        <v>63.648984447871278</v>
      </c>
      <c r="D891" s="2">
        <v>9.6280093153344737E-2</v>
      </c>
      <c r="E891" s="2">
        <v>1.6465875760866985E-2</v>
      </c>
      <c r="F891" s="2">
        <v>10.460940000000001</v>
      </c>
      <c r="G891" s="2">
        <v>10.53933</v>
      </c>
      <c r="H891" s="2">
        <v>10.453105000000001</v>
      </c>
      <c r="I891" s="2">
        <v>9.2567740000000018</v>
      </c>
      <c r="J891" s="17">
        <v>7.0381370000000016</v>
      </c>
      <c r="K891" s="17" t="s">
        <v>55</v>
      </c>
      <c r="L891" s="17" t="s">
        <v>54</v>
      </c>
      <c r="M891" s="17" t="s">
        <v>49</v>
      </c>
      <c r="N891" s="20">
        <f t="shared" si="130"/>
        <v>50</v>
      </c>
      <c r="O891" s="20">
        <f t="shared" si="131"/>
        <v>100</v>
      </c>
      <c r="P891" s="20">
        <f t="shared" si="132"/>
        <v>50</v>
      </c>
      <c r="Q891" s="20">
        <f t="shared" si="133"/>
        <v>16.5</v>
      </c>
      <c r="R891" s="21">
        <f t="shared" si="134"/>
        <v>62.475000000000001</v>
      </c>
      <c r="S891" s="21">
        <f t="shared" si="135"/>
        <v>51.625</v>
      </c>
      <c r="T891" s="21">
        <f t="shared" si="136"/>
        <v>42.424999999999997</v>
      </c>
      <c r="U891" s="21">
        <f t="shared" si="137"/>
        <v>54.125</v>
      </c>
      <c r="V891" s="20">
        <f t="shared" si="138"/>
        <v>52.17499999999999</v>
      </c>
      <c r="W891" s="20">
        <f t="shared" si="139"/>
        <v>52.662499999999994</v>
      </c>
    </row>
    <row r="892" spans="1:23" ht="13.5" x14ac:dyDescent="0.25">
      <c r="A892" s="3">
        <v>43300</v>
      </c>
      <c r="B892" s="2">
        <v>10.5259</v>
      </c>
      <c r="C892" s="2">
        <v>62.113269732185131</v>
      </c>
      <c r="D892" s="2">
        <v>0.12357973098802333</v>
      </c>
      <c r="E892" s="2">
        <v>1.9365777839649646E-2</v>
      </c>
      <c r="F892" s="2">
        <v>10.47326</v>
      </c>
      <c r="G892" s="2">
        <v>10.53373</v>
      </c>
      <c r="H892" s="2">
        <v>10.481100000000001</v>
      </c>
      <c r="I892" s="2">
        <v>9.3250540000000015</v>
      </c>
      <c r="J892" s="17">
        <v>7.0614525000000006</v>
      </c>
      <c r="K892" s="17" t="s">
        <v>55</v>
      </c>
      <c r="L892" s="17" t="s">
        <v>54</v>
      </c>
      <c r="M892" s="17" t="s">
        <v>49</v>
      </c>
      <c r="N892" s="20">
        <f t="shared" si="130"/>
        <v>50</v>
      </c>
      <c r="O892" s="20">
        <f t="shared" si="131"/>
        <v>100</v>
      </c>
      <c r="P892" s="20">
        <f t="shared" si="132"/>
        <v>50</v>
      </c>
      <c r="Q892" s="20">
        <f t="shared" si="133"/>
        <v>16.5</v>
      </c>
      <c r="R892" s="21">
        <f t="shared" si="134"/>
        <v>62.475000000000001</v>
      </c>
      <c r="S892" s="21">
        <f t="shared" si="135"/>
        <v>51.625</v>
      </c>
      <c r="T892" s="21">
        <f t="shared" si="136"/>
        <v>42.424999999999997</v>
      </c>
      <c r="U892" s="21">
        <f t="shared" si="137"/>
        <v>54.125</v>
      </c>
      <c r="V892" s="20">
        <f t="shared" si="138"/>
        <v>52.17499999999999</v>
      </c>
      <c r="W892" s="20">
        <f t="shared" si="139"/>
        <v>52.662499999999994</v>
      </c>
    </row>
    <row r="893" spans="1:23" ht="13.5" x14ac:dyDescent="0.25">
      <c r="A893" s="3">
        <v>43301</v>
      </c>
      <c r="B893" s="2">
        <v>10.469900000000001</v>
      </c>
      <c r="C893" s="2">
        <v>60.159305639711292</v>
      </c>
      <c r="D893" s="2">
        <v>0.17417711412359083</v>
      </c>
      <c r="E893" s="2">
        <v>2.1578376580934304E-2</v>
      </c>
      <c r="F893" s="2">
        <v>10.495660000000001</v>
      </c>
      <c r="G893" s="2">
        <v>10.505739999999999</v>
      </c>
      <c r="H893" s="2">
        <v>10.500975</v>
      </c>
      <c r="I893" s="2">
        <v>9.3886880000000001</v>
      </c>
      <c r="J893" s="17">
        <v>7.0845890000000011</v>
      </c>
      <c r="K893" s="17" t="s">
        <v>55</v>
      </c>
      <c r="L893" s="17" t="s">
        <v>54</v>
      </c>
      <c r="M893" s="17" t="s">
        <v>49</v>
      </c>
      <c r="N893" s="20">
        <f t="shared" si="130"/>
        <v>50</v>
      </c>
      <c r="O893" s="20">
        <f t="shared" si="131"/>
        <v>100</v>
      </c>
      <c r="P893" s="20">
        <f t="shared" si="132"/>
        <v>50</v>
      </c>
      <c r="Q893" s="20">
        <f t="shared" si="133"/>
        <v>16.5</v>
      </c>
      <c r="R893" s="21">
        <f t="shared" si="134"/>
        <v>62.475000000000001</v>
      </c>
      <c r="S893" s="21">
        <f t="shared" si="135"/>
        <v>51.625</v>
      </c>
      <c r="T893" s="21">
        <f t="shared" si="136"/>
        <v>42.424999999999997</v>
      </c>
      <c r="U893" s="21">
        <f t="shared" si="137"/>
        <v>54.125</v>
      </c>
      <c r="V893" s="20">
        <f t="shared" si="138"/>
        <v>52.17499999999999</v>
      </c>
      <c r="W893" s="20">
        <f t="shared" si="139"/>
        <v>52.662499999999994</v>
      </c>
    </row>
    <row r="894" spans="1:23" ht="13.5" x14ac:dyDescent="0.25">
      <c r="A894" s="3">
        <v>43304</v>
      </c>
      <c r="B894" s="2">
        <v>10.5259</v>
      </c>
      <c r="C894" s="2">
        <v>61.464798509872942</v>
      </c>
      <c r="D894" s="2">
        <v>0.19366022496628865</v>
      </c>
      <c r="E894" s="2">
        <v>2.2970060073347117E-2</v>
      </c>
      <c r="F894" s="2">
        <v>10.53486</v>
      </c>
      <c r="G894" s="2">
        <v>10.494540000000001</v>
      </c>
      <c r="H894" s="2">
        <v>10.519170000000001</v>
      </c>
      <c r="I894" s="2">
        <v>9.4501179999999998</v>
      </c>
      <c r="J894" s="17">
        <v>7.1080055000000018</v>
      </c>
      <c r="K894" s="17" t="s">
        <v>55</v>
      </c>
      <c r="L894" s="17" t="s">
        <v>54</v>
      </c>
      <c r="M894" s="17" t="s">
        <v>49</v>
      </c>
      <c r="N894" s="20">
        <f t="shared" si="130"/>
        <v>50</v>
      </c>
      <c r="O894" s="20">
        <f t="shared" si="131"/>
        <v>100</v>
      </c>
      <c r="P894" s="20">
        <f t="shared" si="132"/>
        <v>50</v>
      </c>
      <c r="Q894" s="20">
        <f t="shared" si="133"/>
        <v>16.5</v>
      </c>
      <c r="R894" s="21">
        <f t="shared" si="134"/>
        <v>62.475000000000001</v>
      </c>
      <c r="S894" s="21">
        <f t="shared" si="135"/>
        <v>51.625</v>
      </c>
      <c r="T894" s="21">
        <f t="shared" si="136"/>
        <v>42.424999999999997</v>
      </c>
      <c r="U894" s="21">
        <f t="shared" si="137"/>
        <v>54.125</v>
      </c>
      <c r="V894" s="20">
        <f t="shared" si="138"/>
        <v>52.17499999999999</v>
      </c>
      <c r="W894" s="20">
        <f t="shared" si="139"/>
        <v>52.662499999999994</v>
      </c>
    </row>
    <row r="895" spans="1:23" ht="13.5" x14ac:dyDescent="0.25">
      <c r="A895" s="3">
        <v>43305</v>
      </c>
      <c r="B895" s="2">
        <v>10.553900000000001</v>
      </c>
      <c r="C895" s="2">
        <v>62.132933105701255</v>
      </c>
      <c r="D895" s="2">
        <v>0.20592009556992608</v>
      </c>
      <c r="E895" s="2">
        <v>2.4270278098321538E-2</v>
      </c>
      <c r="F895" s="2">
        <v>10.529260000000001</v>
      </c>
      <c r="G895" s="2">
        <v>10.486140000000001</v>
      </c>
      <c r="H895" s="2">
        <v>10.537929999999999</v>
      </c>
      <c r="I895" s="2">
        <v>9.5070720000000009</v>
      </c>
      <c r="J895" s="17">
        <v>7.1314360000000026</v>
      </c>
      <c r="K895" s="17" t="s">
        <v>51</v>
      </c>
      <c r="L895" s="17" t="s">
        <v>54</v>
      </c>
      <c r="M895" s="17" t="s">
        <v>53</v>
      </c>
      <c r="N895" s="20">
        <f t="shared" si="130"/>
        <v>50</v>
      </c>
      <c r="O895" s="20">
        <f t="shared" si="131"/>
        <v>100</v>
      </c>
      <c r="P895" s="20">
        <f t="shared" si="132"/>
        <v>50</v>
      </c>
      <c r="Q895" s="20">
        <f t="shared" si="133"/>
        <v>66.5</v>
      </c>
      <c r="R895" s="21">
        <f t="shared" si="134"/>
        <v>69.974999999999994</v>
      </c>
      <c r="S895" s="21">
        <f t="shared" si="135"/>
        <v>64.125</v>
      </c>
      <c r="T895" s="21">
        <f t="shared" si="136"/>
        <v>64.924999999999997</v>
      </c>
      <c r="U895" s="21">
        <f t="shared" si="137"/>
        <v>66.625</v>
      </c>
      <c r="V895" s="20">
        <f t="shared" si="138"/>
        <v>66.341666666666654</v>
      </c>
      <c r="W895" s="20">
        <f t="shared" si="139"/>
        <v>66.412499999999994</v>
      </c>
    </row>
    <row r="896" spans="1:23" ht="13.5" x14ac:dyDescent="0.25">
      <c r="A896" s="3">
        <v>43307</v>
      </c>
      <c r="B896" s="2">
        <v>10.6379</v>
      </c>
      <c r="C896" s="2">
        <v>64.141579194227802</v>
      </c>
      <c r="D896" s="2">
        <v>0.18379070535260489</v>
      </c>
      <c r="E896" s="2">
        <v>2.6305246445305776E-2</v>
      </c>
      <c r="F896" s="2">
        <v>10.5427</v>
      </c>
      <c r="G896" s="2">
        <v>10.50182</v>
      </c>
      <c r="H896" s="2">
        <v>10.545209999999999</v>
      </c>
      <c r="I896" s="2">
        <v>9.5662099999999999</v>
      </c>
      <c r="J896" s="17">
        <v>7.1555130000000027</v>
      </c>
      <c r="K896" s="17" t="s">
        <v>51</v>
      </c>
      <c r="L896" s="17" t="s">
        <v>54</v>
      </c>
      <c r="M896" s="17" t="s">
        <v>52</v>
      </c>
      <c r="N896" s="20">
        <f t="shared" si="130"/>
        <v>50</v>
      </c>
      <c r="O896" s="20">
        <f t="shared" si="131"/>
        <v>100</v>
      </c>
      <c r="P896" s="20">
        <f t="shared" si="132"/>
        <v>50</v>
      </c>
      <c r="Q896" s="20">
        <f t="shared" si="133"/>
        <v>83.5</v>
      </c>
      <c r="R896" s="21">
        <f t="shared" si="134"/>
        <v>72.525000000000006</v>
      </c>
      <c r="S896" s="21">
        <f t="shared" si="135"/>
        <v>68.375</v>
      </c>
      <c r="T896" s="21">
        <f t="shared" si="136"/>
        <v>72.575000000000003</v>
      </c>
      <c r="U896" s="21">
        <f t="shared" si="137"/>
        <v>70.875</v>
      </c>
      <c r="V896" s="20">
        <f t="shared" si="138"/>
        <v>71.158333333333346</v>
      </c>
      <c r="W896" s="20">
        <f t="shared" si="139"/>
        <v>71.087500000000006</v>
      </c>
    </row>
    <row r="897" spans="1:23" ht="13.5" x14ac:dyDescent="0.25">
      <c r="A897" s="3">
        <v>43308</v>
      </c>
      <c r="B897" s="2">
        <v>10.7722</v>
      </c>
      <c r="C897" s="2">
        <v>67.1425199352459</v>
      </c>
      <c r="D897" s="2">
        <v>0.15003872492191128</v>
      </c>
      <c r="E897" s="2">
        <v>2.8626817231325347E-2</v>
      </c>
      <c r="F897" s="2">
        <v>10.59196</v>
      </c>
      <c r="G897" s="2">
        <v>10.53261</v>
      </c>
      <c r="H897" s="2">
        <v>10.544089999999999</v>
      </c>
      <c r="I897" s="2">
        <v>9.6295439999999992</v>
      </c>
      <c r="J897" s="17">
        <v>7.1801610000000036</v>
      </c>
      <c r="K897" s="17" t="s">
        <v>51</v>
      </c>
      <c r="L897" s="17" t="s">
        <v>50</v>
      </c>
      <c r="M897" s="17" t="s">
        <v>52</v>
      </c>
      <c r="N897" s="20">
        <f t="shared" si="130"/>
        <v>50</v>
      </c>
      <c r="O897" s="20">
        <f t="shared" si="131"/>
        <v>100</v>
      </c>
      <c r="P897" s="20">
        <f t="shared" si="132"/>
        <v>50</v>
      </c>
      <c r="Q897" s="20">
        <f t="shared" si="133"/>
        <v>100</v>
      </c>
      <c r="R897" s="21">
        <f t="shared" si="134"/>
        <v>75</v>
      </c>
      <c r="S897" s="21">
        <f t="shared" si="135"/>
        <v>72.5</v>
      </c>
      <c r="T897" s="21">
        <f t="shared" si="136"/>
        <v>80</v>
      </c>
      <c r="U897" s="21">
        <f t="shared" si="137"/>
        <v>75</v>
      </c>
      <c r="V897" s="20">
        <f t="shared" si="138"/>
        <v>75.833333333333329</v>
      </c>
      <c r="W897" s="20">
        <f t="shared" si="139"/>
        <v>75.625</v>
      </c>
    </row>
    <row r="898" spans="1:23" ht="13.5" x14ac:dyDescent="0.25">
      <c r="A898" s="3">
        <v>43311</v>
      </c>
      <c r="B898" s="2">
        <v>11.0298</v>
      </c>
      <c r="C898" s="2">
        <v>71.985414276984159</v>
      </c>
      <c r="D898" s="2">
        <v>8.2925478431517874E-2</v>
      </c>
      <c r="E898" s="2">
        <v>3.1191562320307422E-2</v>
      </c>
      <c r="F898" s="2">
        <v>10.703939999999999</v>
      </c>
      <c r="G898" s="2">
        <v>10.5998</v>
      </c>
      <c r="H898" s="2">
        <v>10.567325</v>
      </c>
      <c r="I898" s="2">
        <v>9.6980299999999993</v>
      </c>
      <c r="J898" s="17">
        <v>7.2063485000000034</v>
      </c>
      <c r="K898" s="17" t="s">
        <v>51</v>
      </c>
      <c r="L898" s="17" t="s">
        <v>50</v>
      </c>
      <c r="M898" s="17" t="s">
        <v>52</v>
      </c>
      <c r="N898" s="20">
        <f t="shared" ref="N898:N961" si="140">IF(D898&lt;30,50, IF(D898&gt;70, 0, 25))</f>
        <v>50</v>
      </c>
      <c r="O898" s="20">
        <f t="shared" ref="O898:O961" si="141">IF(F898-E898&gt;0.02, 100, IF(F898-E898&lt;0,0,45))</f>
        <v>100</v>
      </c>
      <c r="P898" s="20">
        <f t="shared" ref="P898:P961" si="142">IF(G898-J898&gt;10,100,IF(G898-J898&gt;5,75, IF(G898-J898&gt;0,50,0)))</f>
        <v>50</v>
      </c>
      <c r="Q898" s="20">
        <f t="shared" ref="Q898:Q961" si="143">IF(M898="confirmed bullish", 34, IF(M898="bullish divergence",17, 0))+IF(K898="bullish",33,IF(K898="bearish",0,16.5))+IF(L898="strong",33,IF(L898="weak",0,16.5))</f>
        <v>100</v>
      </c>
      <c r="R898" s="21">
        <f t="shared" si="134"/>
        <v>75</v>
      </c>
      <c r="S898" s="21">
        <f t="shared" si="135"/>
        <v>72.5</v>
      </c>
      <c r="T898" s="21">
        <f t="shared" si="136"/>
        <v>80</v>
      </c>
      <c r="U898" s="21">
        <f t="shared" si="137"/>
        <v>75</v>
      </c>
      <c r="V898" s="20">
        <f t="shared" si="138"/>
        <v>75.833333333333329</v>
      </c>
      <c r="W898" s="20">
        <f t="shared" si="139"/>
        <v>75.625</v>
      </c>
    </row>
    <row r="899" spans="1:23" ht="13.5" x14ac:dyDescent="0.25">
      <c r="A899" s="3">
        <v>43312</v>
      </c>
      <c r="B899" s="2">
        <v>11.6457</v>
      </c>
      <c r="C899" s="2">
        <v>79.692320446903238</v>
      </c>
      <c r="D899" s="2">
        <v>-2.8188039228266959E-2</v>
      </c>
      <c r="E899" s="2">
        <v>3.3596745549341757E-2</v>
      </c>
      <c r="F899" s="2">
        <v>10.927899999999999</v>
      </c>
      <c r="G899" s="2">
        <v>10.73138</v>
      </c>
      <c r="H899" s="2">
        <v>10.624715</v>
      </c>
      <c r="I899" s="2">
        <v>9.7789359999999981</v>
      </c>
      <c r="J899" s="17">
        <v>7.235389000000005</v>
      </c>
      <c r="K899" s="17" t="s">
        <v>51</v>
      </c>
      <c r="L899" s="17" t="s">
        <v>50</v>
      </c>
      <c r="M899" s="17" t="s">
        <v>52</v>
      </c>
      <c r="N899" s="20">
        <f t="shared" si="140"/>
        <v>50</v>
      </c>
      <c r="O899" s="20">
        <f t="shared" si="141"/>
        <v>100</v>
      </c>
      <c r="P899" s="20">
        <f t="shared" si="142"/>
        <v>50</v>
      </c>
      <c r="Q899" s="20">
        <f t="shared" si="143"/>
        <v>100</v>
      </c>
      <c r="R899" s="21">
        <f t="shared" ref="R899:R962" si="144">0.35*N899+O899*0.35+P899*0.15+Q899*0.15</f>
        <v>75</v>
      </c>
      <c r="S899" s="21">
        <f t="shared" ref="S899:S962" si="145">N899*0.2+O899*0.2+P899*0.35+Q899*0.25</f>
        <v>72.5</v>
      </c>
      <c r="T899" s="21">
        <f t="shared" ref="T899:T962" si="146">N899*0.15+O899*0.15+P899*0.25+Q899*0.45</f>
        <v>80</v>
      </c>
      <c r="U899" s="21">
        <f t="shared" ref="U899:U962" si="147">0.25*SUM(N899:Q899)</f>
        <v>75</v>
      </c>
      <c r="V899" s="20">
        <f t="shared" ref="V899:V962" si="148">SUM(R899:T899)/3</f>
        <v>75.833333333333329</v>
      </c>
      <c r="W899" s="20">
        <f t="shared" ref="W899:W962" si="149">SUM(R899:U899)/4</f>
        <v>75.625</v>
      </c>
    </row>
    <row r="900" spans="1:23" ht="13.5" x14ac:dyDescent="0.25">
      <c r="A900" s="3">
        <v>43313</v>
      </c>
      <c r="B900" s="2">
        <v>12.2615</v>
      </c>
      <c r="C900" s="2">
        <v>84.333117833554766</v>
      </c>
      <c r="D900" s="2">
        <v>-0.13676201415569622</v>
      </c>
      <c r="E900" s="2">
        <v>3.2391226849480842E-2</v>
      </c>
      <c r="F900" s="2">
        <v>11.26942</v>
      </c>
      <c r="G900" s="2">
        <v>10.89934</v>
      </c>
      <c r="H900" s="2">
        <v>10.719895000000001</v>
      </c>
      <c r="I900" s="2">
        <v>9.871048</v>
      </c>
      <c r="J900" s="17">
        <v>7.2679870000000051</v>
      </c>
      <c r="K900" s="17" t="s">
        <v>51</v>
      </c>
      <c r="L900" s="17" t="s">
        <v>50</v>
      </c>
      <c r="M900" s="17" t="s">
        <v>52</v>
      </c>
      <c r="N900" s="20">
        <f t="shared" si="140"/>
        <v>50</v>
      </c>
      <c r="O900" s="20">
        <f t="shared" si="141"/>
        <v>100</v>
      </c>
      <c r="P900" s="20">
        <f t="shared" si="142"/>
        <v>50</v>
      </c>
      <c r="Q900" s="20">
        <f t="shared" si="143"/>
        <v>100</v>
      </c>
      <c r="R900" s="21">
        <f t="shared" si="144"/>
        <v>75</v>
      </c>
      <c r="S900" s="21">
        <f t="shared" si="145"/>
        <v>72.5</v>
      </c>
      <c r="T900" s="21">
        <f t="shared" si="146"/>
        <v>80</v>
      </c>
      <c r="U900" s="21">
        <f t="shared" si="147"/>
        <v>75</v>
      </c>
      <c r="V900" s="20">
        <f t="shared" si="148"/>
        <v>75.833333333333329</v>
      </c>
      <c r="W900" s="20">
        <f t="shared" si="149"/>
        <v>75.625</v>
      </c>
    </row>
    <row r="901" spans="1:23" ht="13.5" x14ac:dyDescent="0.25">
      <c r="A901" s="3">
        <v>43314</v>
      </c>
      <c r="B901" s="2">
        <v>11.9816</v>
      </c>
      <c r="C901" s="2">
        <v>75.848589359233415</v>
      </c>
      <c r="D901" s="2">
        <v>-0.2203990370856701</v>
      </c>
      <c r="E901" s="2">
        <v>3.1049053272813536E-2</v>
      </c>
      <c r="F901" s="2">
        <v>11.53816</v>
      </c>
      <c r="G901" s="2">
        <v>11.040430000000001</v>
      </c>
      <c r="H901" s="2">
        <v>10.78988</v>
      </c>
      <c r="I901" s="2">
        <v>9.9575620000000011</v>
      </c>
      <c r="J901" s="17">
        <v>7.2992105000000036</v>
      </c>
      <c r="K901" s="17" t="s">
        <v>51</v>
      </c>
      <c r="L901" s="17" t="s">
        <v>54</v>
      </c>
      <c r="M901" s="17" t="s">
        <v>52</v>
      </c>
      <c r="N901" s="20">
        <f t="shared" si="140"/>
        <v>50</v>
      </c>
      <c r="O901" s="20">
        <f t="shared" si="141"/>
        <v>100</v>
      </c>
      <c r="P901" s="20">
        <f t="shared" si="142"/>
        <v>50</v>
      </c>
      <c r="Q901" s="20">
        <f t="shared" si="143"/>
        <v>83.5</v>
      </c>
      <c r="R901" s="21">
        <f t="shared" si="144"/>
        <v>72.525000000000006</v>
      </c>
      <c r="S901" s="21">
        <f t="shared" si="145"/>
        <v>68.375</v>
      </c>
      <c r="T901" s="21">
        <f t="shared" si="146"/>
        <v>72.575000000000003</v>
      </c>
      <c r="U901" s="21">
        <f t="shared" si="147"/>
        <v>70.875</v>
      </c>
      <c r="V901" s="20">
        <f t="shared" si="148"/>
        <v>71.158333333333346</v>
      </c>
      <c r="W901" s="20">
        <f t="shared" si="149"/>
        <v>71.087500000000006</v>
      </c>
    </row>
    <row r="902" spans="1:23" ht="13.5" x14ac:dyDescent="0.25">
      <c r="A902" s="3">
        <v>43315</v>
      </c>
      <c r="B902" s="2">
        <v>12.037599999999999</v>
      </c>
      <c r="C902" s="2">
        <v>76.361011926844498</v>
      </c>
      <c r="D902" s="2">
        <v>-0.31053403753410258</v>
      </c>
      <c r="E902" s="2">
        <v>2.9235975645704522E-2</v>
      </c>
      <c r="F902" s="2">
        <v>11.791239999999998</v>
      </c>
      <c r="G902" s="2">
        <v>11.191599999999999</v>
      </c>
      <c r="H902" s="2">
        <v>10.862665000000002</v>
      </c>
      <c r="I902" s="2">
        <v>10.040664</v>
      </c>
      <c r="J902" s="17">
        <v>7.3308150000000065</v>
      </c>
      <c r="K902" s="17" t="s">
        <v>51</v>
      </c>
      <c r="L902" s="17" t="s">
        <v>54</v>
      </c>
      <c r="M902" s="17" t="s">
        <v>52</v>
      </c>
      <c r="N902" s="20">
        <f t="shared" si="140"/>
        <v>50</v>
      </c>
      <c r="O902" s="20">
        <f t="shared" si="141"/>
        <v>100</v>
      </c>
      <c r="P902" s="20">
        <f t="shared" si="142"/>
        <v>50</v>
      </c>
      <c r="Q902" s="20">
        <f t="shared" si="143"/>
        <v>83.5</v>
      </c>
      <c r="R902" s="21">
        <f t="shared" si="144"/>
        <v>72.525000000000006</v>
      </c>
      <c r="S902" s="21">
        <f t="shared" si="145"/>
        <v>68.375</v>
      </c>
      <c r="T902" s="21">
        <f t="shared" si="146"/>
        <v>72.575000000000003</v>
      </c>
      <c r="U902" s="21">
        <f t="shared" si="147"/>
        <v>70.875</v>
      </c>
      <c r="V902" s="20">
        <f t="shared" si="148"/>
        <v>71.158333333333346</v>
      </c>
      <c r="W902" s="20">
        <f t="shared" si="149"/>
        <v>71.087500000000006</v>
      </c>
    </row>
    <row r="903" spans="1:23" ht="13.5" x14ac:dyDescent="0.25">
      <c r="A903" s="3">
        <v>43318</v>
      </c>
      <c r="B903" s="2">
        <v>11.8248</v>
      </c>
      <c r="C903" s="2">
        <v>70.260513162572622</v>
      </c>
      <c r="D903" s="2">
        <v>-0.38769355027821284</v>
      </c>
      <c r="E903" s="2">
        <v>2.822521413462141E-2</v>
      </c>
      <c r="F903" s="2">
        <v>11.950239999999999</v>
      </c>
      <c r="G903" s="2">
        <v>11.32709</v>
      </c>
      <c r="H903" s="2">
        <v>10.916415000000002</v>
      </c>
      <c r="I903" s="2">
        <v>10.112457999999998</v>
      </c>
      <c r="J903" s="17">
        <v>7.361406000000005</v>
      </c>
      <c r="K903" s="17" t="s">
        <v>51</v>
      </c>
      <c r="L903" s="17" t="s">
        <v>54</v>
      </c>
      <c r="M903" s="17" t="s">
        <v>52</v>
      </c>
      <c r="N903" s="20">
        <f t="shared" si="140"/>
        <v>50</v>
      </c>
      <c r="O903" s="20">
        <f t="shared" si="141"/>
        <v>100</v>
      </c>
      <c r="P903" s="20">
        <f t="shared" si="142"/>
        <v>50</v>
      </c>
      <c r="Q903" s="20">
        <f t="shared" si="143"/>
        <v>83.5</v>
      </c>
      <c r="R903" s="21">
        <f t="shared" si="144"/>
        <v>72.525000000000006</v>
      </c>
      <c r="S903" s="21">
        <f t="shared" si="145"/>
        <v>68.375</v>
      </c>
      <c r="T903" s="21">
        <f t="shared" si="146"/>
        <v>72.575000000000003</v>
      </c>
      <c r="U903" s="21">
        <f t="shared" si="147"/>
        <v>70.875</v>
      </c>
      <c r="V903" s="20">
        <f t="shared" si="148"/>
        <v>71.158333333333346</v>
      </c>
      <c r="W903" s="20">
        <f t="shared" si="149"/>
        <v>71.087500000000006</v>
      </c>
    </row>
    <row r="904" spans="1:23" ht="13.5" x14ac:dyDescent="0.25">
      <c r="A904" s="3">
        <v>43319</v>
      </c>
      <c r="B904" s="2">
        <v>11.8248</v>
      </c>
      <c r="C904" s="2">
        <v>70.260513162572622</v>
      </c>
      <c r="D904" s="2">
        <v>-0.45055307108595599</v>
      </c>
      <c r="E904" s="2">
        <v>2.7474188766051E-2</v>
      </c>
      <c r="F904" s="2">
        <v>11.986059999999998</v>
      </c>
      <c r="G904" s="2">
        <v>11.456979999999998</v>
      </c>
      <c r="H904" s="2">
        <v>10.975760000000003</v>
      </c>
      <c r="I904" s="2">
        <v>10.177806</v>
      </c>
      <c r="J904" s="17">
        <v>7.3919970000000079</v>
      </c>
      <c r="K904" s="17" t="s">
        <v>55</v>
      </c>
      <c r="L904" s="17" t="s">
        <v>54</v>
      </c>
      <c r="M904" s="17" t="s">
        <v>49</v>
      </c>
      <c r="N904" s="20">
        <f t="shared" si="140"/>
        <v>50</v>
      </c>
      <c r="O904" s="20">
        <f t="shared" si="141"/>
        <v>100</v>
      </c>
      <c r="P904" s="20">
        <f t="shared" si="142"/>
        <v>50</v>
      </c>
      <c r="Q904" s="20">
        <f t="shared" si="143"/>
        <v>16.5</v>
      </c>
      <c r="R904" s="21">
        <f t="shared" si="144"/>
        <v>62.475000000000001</v>
      </c>
      <c r="S904" s="21">
        <f t="shared" si="145"/>
        <v>51.625</v>
      </c>
      <c r="T904" s="21">
        <f t="shared" si="146"/>
        <v>42.424999999999997</v>
      </c>
      <c r="U904" s="21">
        <f t="shared" si="147"/>
        <v>54.125</v>
      </c>
      <c r="V904" s="20">
        <f t="shared" si="148"/>
        <v>52.17499999999999</v>
      </c>
      <c r="W904" s="20">
        <f t="shared" si="149"/>
        <v>52.662499999999994</v>
      </c>
    </row>
    <row r="905" spans="1:23" ht="13.5" x14ac:dyDescent="0.25">
      <c r="A905" s="3">
        <v>43320</v>
      </c>
      <c r="B905" s="2">
        <v>11.880800000000001</v>
      </c>
      <c r="C905" s="2">
        <v>70.968378635759379</v>
      </c>
      <c r="D905" s="2">
        <v>-0.50931021050984526</v>
      </c>
      <c r="E905" s="2">
        <v>2.6815988090134895E-2</v>
      </c>
      <c r="F905" s="2">
        <v>11.909919999999998</v>
      </c>
      <c r="G905" s="2">
        <v>11.589669999999998</v>
      </c>
      <c r="H905" s="2">
        <v>11.037905000000002</v>
      </c>
      <c r="I905" s="2">
        <v>10.249310000000001</v>
      </c>
      <c r="J905" s="17">
        <v>7.4221880000000056</v>
      </c>
      <c r="K905" s="17" t="s">
        <v>55</v>
      </c>
      <c r="L905" s="17" t="s">
        <v>54</v>
      </c>
      <c r="M905" s="17" t="s">
        <v>47</v>
      </c>
      <c r="N905" s="20">
        <f t="shared" si="140"/>
        <v>50</v>
      </c>
      <c r="O905" s="20">
        <f t="shared" si="141"/>
        <v>100</v>
      </c>
      <c r="P905" s="20">
        <f t="shared" si="142"/>
        <v>50</v>
      </c>
      <c r="Q905" s="20">
        <f t="shared" si="143"/>
        <v>16.5</v>
      </c>
      <c r="R905" s="21">
        <f t="shared" si="144"/>
        <v>62.475000000000001</v>
      </c>
      <c r="S905" s="21">
        <f t="shared" si="145"/>
        <v>51.625</v>
      </c>
      <c r="T905" s="21">
        <f t="shared" si="146"/>
        <v>42.424999999999997</v>
      </c>
      <c r="U905" s="21">
        <f t="shared" si="147"/>
        <v>54.125</v>
      </c>
      <c r="V905" s="20">
        <f t="shared" si="148"/>
        <v>52.17499999999999</v>
      </c>
      <c r="W905" s="20">
        <f t="shared" si="149"/>
        <v>52.662499999999994</v>
      </c>
    </row>
    <row r="906" spans="1:23" ht="13.5" x14ac:dyDescent="0.25">
      <c r="A906" s="3">
        <v>43321</v>
      </c>
      <c r="B906" s="2">
        <v>12.0824</v>
      </c>
      <c r="C906" s="2">
        <v>73.421065009934466</v>
      </c>
      <c r="D906" s="2">
        <v>-0.56667252532332135</v>
      </c>
      <c r="E906" s="2">
        <v>2.2993797483588308E-2</v>
      </c>
      <c r="F906" s="2">
        <v>11.93008</v>
      </c>
      <c r="G906" s="2">
        <v>11.734119999999999</v>
      </c>
      <c r="H906" s="2">
        <v>11.117970000000001</v>
      </c>
      <c r="I906" s="2">
        <v>10.32273</v>
      </c>
      <c r="J906" s="17">
        <v>7.4533870000000055</v>
      </c>
      <c r="K906" s="17" t="s">
        <v>51</v>
      </c>
      <c r="L906" s="17" t="s">
        <v>54</v>
      </c>
      <c r="M906" s="17" t="s">
        <v>52</v>
      </c>
      <c r="N906" s="20">
        <f t="shared" si="140"/>
        <v>50</v>
      </c>
      <c r="O906" s="20">
        <f t="shared" si="141"/>
        <v>100</v>
      </c>
      <c r="P906" s="20">
        <f t="shared" si="142"/>
        <v>50</v>
      </c>
      <c r="Q906" s="20">
        <f t="shared" si="143"/>
        <v>83.5</v>
      </c>
      <c r="R906" s="21">
        <f t="shared" si="144"/>
        <v>72.525000000000006</v>
      </c>
      <c r="S906" s="21">
        <f t="shared" si="145"/>
        <v>68.375</v>
      </c>
      <c r="T906" s="21">
        <f t="shared" si="146"/>
        <v>72.575000000000003</v>
      </c>
      <c r="U906" s="21">
        <f t="shared" si="147"/>
        <v>70.875</v>
      </c>
      <c r="V906" s="20">
        <f t="shared" si="148"/>
        <v>71.158333333333346</v>
      </c>
      <c r="W906" s="20">
        <f t="shared" si="149"/>
        <v>71.087500000000006</v>
      </c>
    </row>
    <row r="907" spans="1:23" ht="13.5" x14ac:dyDescent="0.25">
      <c r="A907" s="3">
        <v>43322</v>
      </c>
      <c r="B907" s="2">
        <v>11.7576</v>
      </c>
      <c r="C907" s="2">
        <v>64.034721791318489</v>
      </c>
      <c r="D907" s="2">
        <v>-0.57689744404814469</v>
      </c>
      <c r="E907" s="2">
        <v>1.6894272074861754E-2</v>
      </c>
      <c r="F907" s="2">
        <v>11.874080000000001</v>
      </c>
      <c r="G907" s="2">
        <v>11.832659999999999</v>
      </c>
      <c r="H907" s="2">
        <v>11.182635000000001</v>
      </c>
      <c r="I907" s="2">
        <v>10.387739999999999</v>
      </c>
      <c r="J907" s="17">
        <v>7.4832135000000051</v>
      </c>
      <c r="K907" s="17" t="s">
        <v>55</v>
      </c>
      <c r="L907" s="17" t="s">
        <v>54</v>
      </c>
      <c r="M907" s="17" t="s">
        <v>47</v>
      </c>
      <c r="N907" s="20">
        <f t="shared" si="140"/>
        <v>50</v>
      </c>
      <c r="O907" s="20">
        <f t="shared" si="141"/>
        <v>100</v>
      </c>
      <c r="P907" s="20">
        <f t="shared" si="142"/>
        <v>50</v>
      </c>
      <c r="Q907" s="20">
        <f t="shared" si="143"/>
        <v>16.5</v>
      </c>
      <c r="R907" s="21">
        <f t="shared" si="144"/>
        <v>62.475000000000001</v>
      </c>
      <c r="S907" s="21">
        <f t="shared" si="145"/>
        <v>51.625</v>
      </c>
      <c r="T907" s="21">
        <f t="shared" si="146"/>
        <v>42.424999999999997</v>
      </c>
      <c r="U907" s="21">
        <f t="shared" si="147"/>
        <v>54.125</v>
      </c>
      <c r="V907" s="20">
        <f t="shared" si="148"/>
        <v>52.17499999999999</v>
      </c>
      <c r="W907" s="20">
        <f t="shared" si="149"/>
        <v>52.662499999999994</v>
      </c>
    </row>
    <row r="908" spans="1:23" ht="13.5" x14ac:dyDescent="0.25">
      <c r="A908" s="3">
        <v>43326</v>
      </c>
      <c r="B908" s="2">
        <v>11.701599999999999</v>
      </c>
      <c r="C908" s="2">
        <v>62.549951004089287</v>
      </c>
      <c r="D908" s="2">
        <v>-0.54578480266106055</v>
      </c>
      <c r="E908" s="2">
        <v>9.9716759920072864E-3</v>
      </c>
      <c r="F908" s="2">
        <v>11.849439999999998</v>
      </c>
      <c r="G908" s="2">
        <v>11.899839999999999</v>
      </c>
      <c r="H908" s="2">
        <v>11.24982</v>
      </c>
      <c r="I908" s="2">
        <v>10.450521999999999</v>
      </c>
      <c r="J908" s="17">
        <v>7.513012000000006</v>
      </c>
      <c r="K908" s="17" t="s">
        <v>55</v>
      </c>
      <c r="L908" s="17" t="s">
        <v>54</v>
      </c>
      <c r="M908" s="17" t="s">
        <v>47</v>
      </c>
      <c r="N908" s="20">
        <f t="shared" si="140"/>
        <v>50</v>
      </c>
      <c r="O908" s="20">
        <f t="shared" si="141"/>
        <v>100</v>
      </c>
      <c r="P908" s="20">
        <f t="shared" si="142"/>
        <v>50</v>
      </c>
      <c r="Q908" s="20">
        <f t="shared" si="143"/>
        <v>16.5</v>
      </c>
      <c r="R908" s="21">
        <f t="shared" si="144"/>
        <v>62.475000000000001</v>
      </c>
      <c r="S908" s="21">
        <f t="shared" si="145"/>
        <v>51.625</v>
      </c>
      <c r="T908" s="21">
        <f t="shared" si="146"/>
        <v>42.424999999999997</v>
      </c>
      <c r="U908" s="21">
        <f t="shared" si="147"/>
        <v>54.125</v>
      </c>
      <c r="V908" s="20">
        <f t="shared" si="148"/>
        <v>52.17499999999999</v>
      </c>
      <c r="W908" s="20">
        <f t="shared" si="149"/>
        <v>52.662499999999994</v>
      </c>
    </row>
    <row r="909" spans="1:23" ht="13.5" x14ac:dyDescent="0.25">
      <c r="A909" s="3">
        <v>43327</v>
      </c>
      <c r="B909" s="2">
        <v>11.4777</v>
      </c>
      <c r="C909" s="2">
        <v>56.871982195474693</v>
      </c>
      <c r="D909" s="2">
        <v>-0.4115058408602259</v>
      </c>
      <c r="E909" s="2">
        <v>2.6028203046593633E-3</v>
      </c>
      <c r="F909" s="2">
        <v>11.780019999999999</v>
      </c>
      <c r="G909" s="2">
        <v>11.883039999999998</v>
      </c>
      <c r="H909" s="2">
        <v>11.30721</v>
      </c>
      <c r="I909" s="2">
        <v>10.505502</v>
      </c>
      <c r="J909" s="17">
        <v>7.5417665000000058</v>
      </c>
      <c r="K909" s="17" t="s">
        <v>55</v>
      </c>
      <c r="L909" s="17" t="s">
        <v>54</v>
      </c>
      <c r="M909" s="17" t="s">
        <v>47</v>
      </c>
      <c r="N909" s="20">
        <f t="shared" si="140"/>
        <v>50</v>
      </c>
      <c r="O909" s="20">
        <f t="shared" si="141"/>
        <v>100</v>
      </c>
      <c r="P909" s="20">
        <f t="shared" si="142"/>
        <v>50</v>
      </c>
      <c r="Q909" s="20">
        <f t="shared" si="143"/>
        <v>16.5</v>
      </c>
      <c r="R909" s="21">
        <f t="shared" si="144"/>
        <v>62.475000000000001</v>
      </c>
      <c r="S909" s="21">
        <f t="shared" si="145"/>
        <v>51.625</v>
      </c>
      <c r="T909" s="21">
        <f t="shared" si="146"/>
        <v>42.424999999999997</v>
      </c>
      <c r="U909" s="21">
        <f t="shared" si="147"/>
        <v>54.125</v>
      </c>
      <c r="V909" s="20">
        <f t="shared" si="148"/>
        <v>52.17499999999999</v>
      </c>
      <c r="W909" s="20">
        <f t="shared" si="149"/>
        <v>52.662499999999994</v>
      </c>
    </row>
    <row r="910" spans="1:23" ht="13.5" x14ac:dyDescent="0.25">
      <c r="A910" s="3">
        <v>43328</v>
      </c>
      <c r="B910" s="2">
        <v>11.4217</v>
      </c>
      <c r="C910" s="2">
        <v>55.514631387221733</v>
      </c>
      <c r="D910" s="2">
        <v>-0.20081086120589653</v>
      </c>
      <c r="E910" s="2">
        <v>-3.8667545410507624E-3</v>
      </c>
      <c r="F910" s="2">
        <v>11.6882</v>
      </c>
      <c r="G910" s="2">
        <v>11.799059999999999</v>
      </c>
      <c r="H910" s="2">
        <v>11.3492</v>
      </c>
      <c r="I910" s="2">
        <v>10.553619999999999</v>
      </c>
      <c r="J910" s="17">
        <v>7.5702160000000038</v>
      </c>
      <c r="K910" s="17" t="s">
        <v>55</v>
      </c>
      <c r="L910" s="17" t="s">
        <v>54</v>
      </c>
      <c r="M910" s="17" t="s">
        <v>47</v>
      </c>
      <c r="N910" s="20">
        <f t="shared" si="140"/>
        <v>50</v>
      </c>
      <c r="O910" s="20">
        <f t="shared" si="141"/>
        <v>100</v>
      </c>
      <c r="P910" s="20">
        <f t="shared" si="142"/>
        <v>50</v>
      </c>
      <c r="Q910" s="20">
        <f t="shared" si="143"/>
        <v>16.5</v>
      </c>
      <c r="R910" s="21">
        <f t="shared" si="144"/>
        <v>62.475000000000001</v>
      </c>
      <c r="S910" s="21">
        <f t="shared" si="145"/>
        <v>51.625</v>
      </c>
      <c r="T910" s="21">
        <f t="shared" si="146"/>
        <v>42.424999999999997</v>
      </c>
      <c r="U910" s="21">
        <f t="shared" si="147"/>
        <v>54.125</v>
      </c>
      <c r="V910" s="20">
        <f t="shared" si="148"/>
        <v>52.17499999999999</v>
      </c>
      <c r="W910" s="20">
        <f t="shared" si="149"/>
        <v>52.662499999999994</v>
      </c>
    </row>
    <row r="911" spans="1:23" ht="13.5" x14ac:dyDescent="0.25">
      <c r="A911" s="3">
        <v>43329</v>
      </c>
      <c r="B911" s="2">
        <v>11.169700000000001</v>
      </c>
      <c r="C911" s="2">
        <v>49.759360995143744</v>
      </c>
      <c r="D911" s="2">
        <v>-4.8272505508561991E-2</v>
      </c>
      <c r="E911" s="2">
        <v>-9.0638069766348275E-3</v>
      </c>
      <c r="F911" s="2">
        <v>11.505660000000001</v>
      </c>
      <c r="G911" s="2">
        <v>11.717870000000001</v>
      </c>
      <c r="H911" s="2">
        <v>11.379150000000001</v>
      </c>
      <c r="I911" s="2">
        <v>10.598713999999999</v>
      </c>
      <c r="J911" s="17">
        <v>7.5968515000000032</v>
      </c>
      <c r="K911" s="17" t="s">
        <v>55</v>
      </c>
      <c r="L911" s="17" t="s">
        <v>54</v>
      </c>
      <c r="M911" s="17" t="s">
        <v>47</v>
      </c>
      <c r="N911" s="20">
        <f t="shared" si="140"/>
        <v>50</v>
      </c>
      <c r="O911" s="20">
        <f t="shared" si="141"/>
        <v>100</v>
      </c>
      <c r="P911" s="20">
        <f t="shared" si="142"/>
        <v>50</v>
      </c>
      <c r="Q911" s="20">
        <f t="shared" si="143"/>
        <v>16.5</v>
      </c>
      <c r="R911" s="21">
        <f t="shared" si="144"/>
        <v>62.475000000000001</v>
      </c>
      <c r="S911" s="21">
        <f t="shared" si="145"/>
        <v>51.625</v>
      </c>
      <c r="T911" s="21">
        <f t="shared" si="146"/>
        <v>42.424999999999997</v>
      </c>
      <c r="U911" s="21">
        <f t="shared" si="147"/>
        <v>54.125</v>
      </c>
      <c r="V911" s="20">
        <f t="shared" si="148"/>
        <v>52.17499999999999</v>
      </c>
      <c r="W911" s="20">
        <f t="shared" si="149"/>
        <v>52.662499999999994</v>
      </c>
    </row>
    <row r="912" spans="1:23" ht="13.5" x14ac:dyDescent="0.25">
      <c r="A912" s="3">
        <v>43332</v>
      </c>
      <c r="B912" s="2">
        <v>11.197699999999999</v>
      </c>
      <c r="C912" s="2">
        <v>50.374964769456859</v>
      </c>
      <c r="D912" s="2">
        <v>8.7581448448135646E-2</v>
      </c>
      <c r="E912" s="2">
        <v>-1.3009714852037162E-2</v>
      </c>
      <c r="F912" s="2">
        <v>11.39368</v>
      </c>
      <c r="G912" s="2">
        <v>11.633880000000001</v>
      </c>
      <c r="H912" s="2">
        <v>11.412739999999999</v>
      </c>
      <c r="I912" s="2">
        <v>10.641346</v>
      </c>
      <c r="J912" s="17">
        <v>7.6238785000000027</v>
      </c>
      <c r="K912" s="17" t="s">
        <v>55</v>
      </c>
      <c r="L912" s="17" t="s">
        <v>54</v>
      </c>
      <c r="M912" s="17" t="s">
        <v>47</v>
      </c>
      <c r="N912" s="20">
        <f t="shared" si="140"/>
        <v>50</v>
      </c>
      <c r="O912" s="20">
        <f t="shared" si="141"/>
        <v>100</v>
      </c>
      <c r="P912" s="20">
        <f t="shared" si="142"/>
        <v>50</v>
      </c>
      <c r="Q912" s="20">
        <f t="shared" si="143"/>
        <v>16.5</v>
      </c>
      <c r="R912" s="21">
        <f t="shared" si="144"/>
        <v>62.475000000000001</v>
      </c>
      <c r="S912" s="21">
        <f t="shared" si="145"/>
        <v>51.625</v>
      </c>
      <c r="T912" s="21">
        <f t="shared" si="146"/>
        <v>42.424999999999997</v>
      </c>
      <c r="U912" s="21">
        <f t="shared" si="147"/>
        <v>54.125</v>
      </c>
      <c r="V912" s="20">
        <f t="shared" si="148"/>
        <v>52.17499999999999</v>
      </c>
      <c r="W912" s="20">
        <f t="shared" si="149"/>
        <v>52.662499999999994</v>
      </c>
    </row>
    <row r="913" spans="1:23" ht="13.5" x14ac:dyDescent="0.25">
      <c r="A913" s="3">
        <v>43335</v>
      </c>
      <c r="B913" s="2">
        <v>11.1921</v>
      </c>
      <c r="C913" s="2">
        <v>50.242368622610861</v>
      </c>
      <c r="D913" s="2">
        <v>0.17026951552591285</v>
      </c>
      <c r="E913" s="2">
        <v>-1.8026892584906834E-2</v>
      </c>
      <c r="F913" s="2">
        <v>11.291779999999999</v>
      </c>
      <c r="G913" s="2">
        <v>11.570609999999999</v>
      </c>
      <c r="H913" s="2">
        <v>11.44885</v>
      </c>
      <c r="I913" s="2">
        <v>10.680642000000001</v>
      </c>
      <c r="J913" s="17">
        <v>7.6506260000000035</v>
      </c>
      <c r="K913" s="17" t="s">
        <v>55</v>
      </c>
      <c r="L913" s="17" t="s">
        <v>54</v>
      </c>
      <c r="M913" s="17" t="s">
        <v>47</v>
      </c>
      <c r="N913" s="20">
        <f t="shared" si="140"/>
        <v>50</v>
      </c>
      <c r="O913" s="20">
        <f t="shared" si="141"/>
        <v>100</v>
      </c>
      <c r="P913" s="20">
        <f t="shared" si="142"/>
        <v>50</v>
      </c>
      <c r="Q913" s="20">
        <f t="shared" si="143"/>
        <v>16.5</v>
      </c>
      <c r="R913" s="21">
        <f t="shared" si="144"/>
        <v>62.475000000000001</v>
      </c>
      <c r="S913" s="21">
        <f t="shared" si="145"/>
        <v>51.625</v>
      </c>
      <c r="T913" s="21">
        <f t="shared" si="146"/>
        <v>42.424999999999997</v>
      </c>
      <c r="U913" s="21">
        <f t="shared" si="147"/>
        <v>54.125</v>
      </c>
      <c r="V913" s="20">
        <f t="shared" si="148"/>
        <v>52.17499999999999</v>
      </c>
      <c r="W913" s="20">
        <f t="shared" si="149"/>
        <v>52.662499999999994</v>
      </c>
    </row>
    <row r="914" spans="1:23" ht="13.5" x14ac:dyDescent="0.25">
      <c r="A914" s="3">
        <v>43336</v>
      </c>
      <c r="B914" s="2">
        <v>11.1921</v>
      </c>
      <c r="C914" s="2">
        <v>50.242368622610861</v>
      </c>
      <c r="D914" s="2">
        <v>0.24032347673470156</v>
      </c>
      <c r="E914" s="2">
        <v>-2.2617807594956109E-2</v>
      </c>
      <c r="F914" s="2">
        <v>11.23466</v>
      </c>
      <c r="G914" s="2">
        <v>11.507339999999999</v>
      </c>
      <c r="H914" s="2">
        <v>11.482159999999999</v>
      </c>
      <c r="I914" s="2">
        <v>10.722153999999998</v>
      </c>
      <c r="J914" s="17">
        <v>7.6772475000000036</v>
      </c>
      <c r="K914" s="17" t="s">
        <v>55</v>
      </c>
      <c r="L914" s="17" t="s">
        <v>54</v>
      </c>
      <c r="M914" s="17" t="s">
        <v>47</v>
      </c>
      <c r="N914" s="20">
        <f t="shared" si="140"/>
        <v>50</v>
      </c>
      <c r="O914" s="20">
        <f t="shared" si="141"/>
        <v>100</v>
      </c>
      <c r="P914" s="20">
        <f t="shared" si="142"/>
        <v>50</v>
      </c>
      <c r="Q914" s="20">
        <f t="shared" si="143"/>
        <v>16.5</v>
      </c>
      <c r="R914" s="21">
        <f t="shared" si="144"/>
        <v>62.475000000000001</v>
      </c>
      <c r="S914" s="21">
        <f t="shared" si="145"/>
        <v>51.625</v>
      </c>
      <c r="T914" s="21">
        <f t="shared" si="146"/>
        <v>42.424999999999997</v>
      </c>
      <c r="U914" s="21">
        <f t="shared" si="147"/>
        <v>54.125</v>
      </c>
      <c r="V914" s="20">
        <f t="shared" si="148"/>
        <v>52.17499999999999</v>
      </c>
      <c r="W914" s="20">
        <f t="shared" si="149"/>
        <v>52.662499999999994</v>
      </c>
    </row>
    <row r="915" spans="1:23" ht="13.5" x14ac:dyDescent="0.25">
      <c r="A915" s="3">
        <v>43339</v>
      </c>
      <c r="B915" s="2">
        <v>11.1921</v>
      </c>
      <c r="C915" s="2">
        <v>50.242368622610861</v>
      </c>
      <c r="D915" s="2">
        <v>0.30829597082438376</v>
      </c>
      <c r="E915" s="2">
        <v>-2.6754634624146852E-2</v>
      </c>
      <c r="F915" s="2">
        <v>11.188739999999999</v>
      </c>
      <c r="G915" s="2">
        <v>11.438469999999999</v>
      </c>
      <c r="H915" s="2">
        <v>11.51407</v>
      </c>
      <c r="I915" s="2">
        <v>10.761347999999998</v>
      </c>
      <c r="J915" s="17">
        <v>7.7032395000000031</v>
      </c>
      <c r="K915" s="17" t="s">
        <v>55</v>
      </c>
      <c r="L915" s="17" t="s">
        <v>54</v>
      </c>
      <c r="M915" s="17" t="s">
        <v>47</v>
      </c>
      <c r="N915" s="20">
        <f t="shared" si="140"/>
        <v>50</v>
      </c>
      <c r="O915" s="20">
        <f t="shared" si="141"/>
        <v>100</v>
      </c>
      <c r="P915" s="20">
        <f t="shared" si="142"/>
        <v>50</v>
      </c>
      <c r="Q915" s="20">
        <f t="shared" si="143"/>
        <v>16.5</v>
      </c>
      <c r="R915" s="21">
        <f t="shared" si="144"/>
        <v>62.475000000000001</v>
      </c>
      <c r="S915" s="21">
        <f t="shared" si="145"/>
        <v>51.625</v>
      </c>
      <c r="T915" s="21">
        <f t="shared" si="146"/>
        <v>42.424999999999997</v>
      </c>
      <c r="U915" s="21">
        <f t="shared" si="147"/>
        <v>54.125</v>
      </c>
      <c r="V915" s="20">
        <f t="shared" si="148"/>
        <v>52.17499999999999</v>
      </c>
      <c r="W915" s="20">
        <f t="shared" si="149"/>
        <v>52.662499999999994</v>
      </c>
    </row>
    <row r="916" spans="1:23" ht="13.5" x14ac:dyDescent="0.25">
      <c r="A916" s="3">
        <v>43340</v>
      </c>
      <c r="B916" s="2">
        <v>11.130599999999999</v>
      </c>
      <c r="C916" s="2">
        <v>48.491619271381261</v>
      </c>
      <c r="D916" s="2">
        <v>0.40145680270861384</v>
      </c>
      <c r="E916" s="2">
        <v>-2.6874308716513182E-2</v>
      </c>
      <c r="F916" s="2">
        <v>11.18092</v>
      </c>
      <c r="G916" s="2">
        <v>11.34329</v>
      </c>
      <c r="H916" s="2">
        <v>11.538704999999998</v>
      </c>
      <c r="I916" s="2">
        <v>10.793873999999999</v>
      </c>
      <c r="J916" s="17">
        <v>7.7286720000000022</v>
      </c>
      <c r="K916" s="17" t="s">
        <v>51</v>
      </c>
      <c r="L916" s="17" t="s">
        <v>54</v>
      </c>
      <c r="M916" s="17" t="s">
        <v>53</v>
      </c>
      <c r="N916" s="20">
        <f t="shared" si="140"/>
        <v>50</v>
      </c>
      <c r="O916" s="20">
        <f t="shared" si="141"/>
        <v>100</v>
      </c>
      <c r="P916" s="20">
        <f t="shared" si="142"/>
        <v>50</v>
      </c>
      <c r="Q916" s="20">
        <f t="shared" si="143"/>
        <v>66.5</v>
      </c>
      <c r="R916" s="21">
        <f t="shared" si="144"/>
        <v>69.974999999999994</v>
      </c>
      <c r="S916" s="21">
        <f t="shared" si="145"/>
        <v>64.125</v>
      </c>
      <c r="T916" s="21">
        <f t="shared" si="146"/>
        <v>64.924999999999997</v>
      </c>
      <c r="U916" s="21">
        <f t="shared" si="147"/>
        <v>66.625</v>
      </c>
      <c r="V916" s="20">
        <f t="shared" si="148"/>
        <v>66.341666666666654</v>
      </c>
      <c r="W916" s="20">
        <f t="shared" si="149"/>
        <v>66.412499999999994</v>
      </c>
    </row>
    <row r="917" spans="1:23" ht="13.5" x14ac:dyDescent="0.25">
      <c r="A917" s="3">
        <v>43341</v>
      </c>
      <c r="B917" s="2">
        <v>10.861800000000001</v>
      </c>
      <c r="C917" s="2">
        <v>41.658806453982869</v>
      </c>
      <c r="D917" s="2">
        <v>0.45065965614829651</v>
      </c>
      <c r="E917" s="2">
        <v>-2.3565734671061635E-2</v>
      </c>
      <c r="F917" s="2">
        <v>11.113740000000002</v>
      </c>
      <c r="G917" s="2">
        <v>11.25371</v>
      </c>
      <c r="H917" s="2">
        <v>11.543184999999998</v>
      </c>
      <c r="I917" s="2">
        <v>10.819309999999998</v>
      </c>
      <c r="J917" s="17">
        <v>7.7521310000000021</v>
      </c>
      <c r="K917" s="17" t="s">
        <v>55</v>
      </c>
      <c r="L917" s="17" t="s">
        <v>54</v>
      </c>
      <c r="M917" s="17" t="s">
        <v>47</v>
      </c>
      <c r="N917" s="20">
        <f t="shared" si="140"/>
        <v>50</v>
      </c>
      <c r="O917" s="20">
        <f t="shared" si="141"/>
        <v>100</v>
      </c>
      <c r="P917" s="20">
        <f t="shared" si="142"/>
        <v>50</v>
      </c>
      <c r="Q917" s="20">
        <f t="shared" si="143"/>
        <v>16.5</v>
      </c>
      <c r="R917" s="21">
        <f t="shared" si="144"/>
        <v>62.475000000000001</v>
      </c>
      <c r="S917" s="21">
        <f t="shared" si="145"/>
        <v>51.625</v>
      </c>
      <c r="T917" s="21">
        <f t="shared" si="146"/>
        <v>42.424999999999997</v>
      </c>
      <c r="U917" s="21">
        <f t="shared" si="147"/>
        <v>54.125</v>
      </c>
      <c r="V917" s="20">
        <f t="shared" si="148"/>
        <v>52.17499999999999</v>
      </c>
      <c r="W917" s="20">
        <f t="shared" si="149"/>
        <v>52.662499999999994</v>
      </c>
    </row>
    <row r="918" spans="1:23" ht="13.5" x14ac:dyDescent="0.25">
      <c r="A918" s="3">
        <v>43342</v>
      </c>
      <c r="B918" s="2">
        <v>10.861800000000001</v>
      </c>
      <c r="C918" s="2">
        <v>41.658806453982869</v>
      </c>
      <c r="D918" s="2">
        <v>0.48566634011216969</v>
      </c>
      <c r="E918" s="2">
        <v>-1.9210581093927665E-2</v>
      </c>
      <c r="F918" s="2">
        <v>11.047680000000001</v>
      </c>
      <c r="G918" s="2">
        <v>11.169729999999999</v>
      </c>
      <c r="H918" s="2">
        <v>11.534784999999999</v>
      </c>
      <c r="I918" s="2">
        <v>10.845249999999998</v>
      </c>
      <c r="J918" s="17">
        <v>7.7755900000000011</v>
      </c>
      <c r="K918" s="17" t="s">
        <v>55</v>
      </c>
      <c r="L918" s="17" t="s">
        <v>54</v>
      </c>
      <c r="M918" s="17" t="s">
        <v>47</v>
      </c>
      <c r="N918" s="20">
        <f t="shared" si="140"/>
        <v>50</v>
      </c>
      <c r="O918" s="20">
        <f t="shared" si="141"/>
        <v>100</v>
      </c>
      <c r="P918" s="20">
        <f t="shared" si="142"/>
        <v>50</v>
      </c>
      <c r="Q918" s="20">
        <f t="shared" si="143"/>
        <v>16.5</v>
      </c>
      <c r="R918" s="21">
        <f t="shared" si="144"/>
        <v>62.475000000000001</v>
      </c>
      <c r="S918" s="21">
        <f t="shared" si="145"/>
        <v>51.625</v>
      </c>
      <c r="T918" s="21">
        <f t="shared" si="146"/>
        <v>42.424999999999997</v>
      </c>
      <c r="U918" s="21">
        <f t="shared" si="147"/>
        <v>54.125</v>
      </c>
      <c r="V918" s="20">
        <f t="shared" si="148"/>
        <v>52.17499999999999</v>
      </c>
      <c r="W918" s="20">
        <f t="shared" si="149"/>
        <v>52.662499999999994</v>
      </c>
    </row>
    <row r="919" spans="1:23" ht="13.5" x14ac:dyDescent="0.25">
      <c r="A919" s="3">
        <v>43343</v>
      </c>
      <c r="B919" s="2">
        <v>11.085800000000001</v>
      </c>
      <c r="C919" s="2">
        <v>48.651559849589596</v>
      </c>
      <c r="D919" s="2">
        <v>0.46609019404270136</v>
      </c>
      <c r="E919" s="2">
        <v>-1.4034113738941891E-2</v>
      </c>
      <c r="F919" s="2">
        <v>11.02642</v>
      </c>
      <c r="G919" s="2">
        <v>11.13054</v>
      </c>
      <c r="H919" s="2">
        <v>11.506789999999999</v>
      </c>
      <c r="I919" s="2">
        <v>10.870229999999999</v>
      </c>
      <c r="J919" s="17">
        <v>7.800672500000001</v>
      </c>
      <c r="K919" s="17" t="s">
        <v>55</v>
      </c>
      <c r="L919" s="17" t="s">
        <v>54</v>
      </c>
      <c r="M919" s="17" t="s">
        <v>47</v>
      </c>
      <c r="N919" s="20">
        <f t="shared" si="140"/>
        <v>50</v>
      </c>
      <c r="O919" s="20">
        <f t="shared" si="141"/>
        <v>100</v>
      </c>
      <c r="P919" s="20">
        <f t="shared" si="142"/>
        <v>50</v>
      </c>
      <c r="Q919" s="20">
        <f t="shared" si="143"/>
        <v>16.5</v>
      </c>
      <c r="R919" s="21">
        <f t="shared" si="144"/>
        <v>62.475000000000001</v>
      </c>
      <c r="S919" s="21">
        <f t="shared" si="145"/>
        <v>51.625</v>
      </c>
      <c r="T919" s="21">
        <f t="shared" si="146"/>
        <v>42.424999999999997</v>
      </c>
      <c r="U919" s="21">
        <f t="shared" si="147"/>
        <v>54.125</v>
      </c>
      <c r="V919" s="20">
        <f t="shared" si="148"/>
        <v>52.17499999999999</v>
      </c>
      <c r="W919" s="20">
        <f t="shared" si="149"/>
        <v>52.662499999999994</v>
      </c>
    </row>
    <row r="920" spans="1:23" ht="13.5" x14ac:dyDescent="0.25">
      <c r="A920" s="3">
        <v>43346</v>
      </c>
      <c r="B920" s="2">
        <v>11.0914</v>
      </c>
      <c r="C920" s="2">
        <v>48.816727748025869</v>
      </c>
      <c r="D920" s="2">
        <v>0.44087708593650632</v>
      </c>
      <c r="E920" s="2">
        <v>-7.5083890540793997E-3</v>
      </c>
      <c r="F920" s="2">
        <v>11.00628</v>
      </c>
      <c r="G920" s="2">
        <v>11.09751</v>
      </c>
      <c r="H920" s="2">
        <v>11.448284999999998</v>
      </c>
      <c r="I920" s="2">
        <v>10.910332</v>
      </c>
      <c r="J920" s="17">
        <v>7.8260100000000019</v>
      </c>
      <c r="K920" s="17" t="s">
        <v>51</v>
      </c>
      <c r="L920" s="17" t="s">
        <v>54</v>
      </c>
      <c r="M920" s="17" t="s">
        <v>53</v>
      </c>
      <c r="N920" s="20">
        <f t="shared" si="140"/>
        <v>50</v>
      </c>
      <c r="O920" s="20">
        <f t="shared" si="141"/>
        <v>100</v>
      </c>
      <c r="P920" s="20">
        <f t="shared" si="142"/>
        <v>50</v>
      </c>
      <c r="Q920" s="20">
        <f t="shared" si="143"/>
        <v>66.5</v>
      </c>
      <c r="R920" s="21">
        <f t="shared" si="144"/>
        <v>69.974999999999994</v>
      </c>
      <c r="S920" s="21">
        <f t="shared" si="145"/>
        <v>64.125</v>
      </c>
      <c r="T920" s="21">
        <f t="shared" si="146"/>
        <v>64.924999999999997</v>
      </c>
      <c r="U920" s="21">
        <f t="shared" si="147"/>
        <v>66.625</v>
      </c>
      <c r="V920" s="20">
        <f t="shared" si="148"/>
        <v>66.341666666666654</v>
      </c>
      <c r="W920" s="20">
        <f t="shared" si="149"/>
        <v>66.412499999999994</v>
      </c>
    </row>
    <row r="921" spans="1:23" ht="13.5" x14ac:dyDescent="0.25">
      <c r="A921" s="3">
        <v>43347</v>
      </c>
      <c r="B921" s="2">
        <v>10.9794</v>
      </c>
      <c r="C921" s="2">
        <v>45.653795045716741</v>
      </c>
      <c r="D921" s="2">
        <v>0.3893901541047402</v>
      </c>
      <c r="E921" s="2">
        <v>-1.6956843418245342E-3</v>
      </c>
      <c r="F921" s="2">
        <v>10.976040000000001</v>
      </c>
      <c r="G921" s="2">
        <v>11.078480000000003</v>
      </c>
      <c r="H921" s="2">
        <v>11.398175</v>
      </c>
      <c r="I921" s="2">
        <v>10.948597999999999</v>
      </c>
      <c r="J921" s="17">
        <v>7.8506865000000019</v>
      </c>
      <c r="K921" s="17" t="s">
        <v>55</v>
      </c>
      <c r="L921" s="17" t="s">
        <v>54</v>
      </c>
      <c r="M921" s="17" t="s">
        <v>47</v>
      </c>
      <c r="N921" s="20">
        <f t="shared" si="140"/>
        <v>50</v>
      </c>
      <c r="O921" s="20">
        <f t="shared" si="141"/>
        <v>100</v>
      </c>
      <c r="P921" s="20">
        <f t="shared" si="142"/>
        <v>50</v>
      </c>
      <c r="Q921" s="20">
        <f t="shared" si="143"/>
        <v>16.5</v>
      </c>
      <c r="R921" s="21">
        <f t="shared" si="144"/>
        <v>62.475000000000001</v>
      </c>
      <c r="S921" s="21">
        <f t="shared" si="145"/>
        <v>51.625</v>
      </c>
      <c r="T921" s="21">
        <f t="shared" si="146"/>
        <v>42.424999999999997</v>
      </c>
      <c r="U921" s="21">
        <f t="shared" si="147"/>
        <v>54.125</v>
      </c>
      <c r="V921" s="20">
        <f t="shared" si="148"/>
        <v>52.17499999999999</v>
      </c>
      <c r="W921" s="20">
        <f t="shared" si="149"/>
        <v>52.662499999999994</v>
      </c>
    </row>
    <row r="922" spans="1:23" ht="13.5" x14ac:dyDescent="0.25">
      <c r="A922" s="3">
        <v>43348</v>
      </c>
      <c r="B922" s="2">
        <v>10.632300000000001</v>
      </c>
      <c r="C922" s="2">
        <v>37.536730437438642</v>
      </c>
      <c r="D922" s="2">
        <v>0.37680135960287764</v>
      </c>
      <c r="E922" s="2">
        <v>2.4731981105848254E-3</v>
      </c>
      <c r="F922" s="2">
        <v>10.93014</v>
      </c>
      <c r="G922" s="2">
        <v>11.021940000000003</v>
      </c>
      <c r="H922" s="2">
        <v>11.327909999999999</v>
      </c>
      <c r="I922" s="2">
        <v>10.961924000000002</v>
      </c>
      <c r="J922" s="17">
        <v>7.8736275000000031</v>
      </c>
      <c r="K922" s="17" t="s">
        <v>55</v>
      </c>
      <c r="L922" s="17" t="s">
        <v>54</v>
      </c>
      <c r="M922" s="17" t="s">
        <v>47</v>
      </c>
      <c r="N922" s="20">
        <f t="shared" si="140"/>
        <v>50</v>
      </c>
      <c r="O922" s="20">
        <f t="shared" si="141"/>
        <v>100</v>
      </c>
      <c r="P922" s="20">
        <f t="shared" si="142"/>
        <v>50</v>
      </c>
      <c r="Q922" s="20">
        <f t="shared" si="143"/>
        <v>16.5</v>
      </c>
      <c r="R922" s="21">
        <f t="shared" si="144"/>
        <v>62.475000000000001</v>
      </c>
      <c r="S922" s="21">
        <f t="shared" si="145"/>
        <v>51.625</v>
      </c>
      <c r="T922" s="21">
        <f t="shared" si="146"/>
        <v>42.424999999999997</v>
      </c>
      <c r="U922" s="21">
        <f t="shared" si="147"/>
        <v>54.125</v>
      </c>
      <c r="V922" s="20">
        <f t="shared" si="148"/>
        <v>52.17499999999999</v>
      </c>
      <c r="W922" s="20">
        <f t="shared" si="149"/>
        <v>52.662499999999994</v>
      </c>
    </row>
    <row r="923" spans="1:23" ht="13.5" x14ac:dyDescent="0.25">
      <c r="A923" s="3">
        <v>43349</v>
      </c>
      <c r="B923" s="2">
        <v>10.581899999999999</v>
      </c>
      <c r="C923" s="2">
        <v>36.521348282776934</v>
      </c>
      <c r="D923" s="2">
        <v>0.37195941109454722</v>
      </c>
      <c r="E923" s="2">
        <v>5.2091264525133659E-3</v>
      </c>
      <c r="F923" s="2">
        <v>10.87416</v>
      </c>
      <c r="G923" s="2">
        <v>10.960920000000002</v>
      </c>
      <c r="H923" s="2">
        <v>11.265764999999998</v>
      </c>
      <c r="I923" s="2">
        <v>10.972114000000001</v>
      </c>
      <c r="J923" s="17">
        <v>7.8956870000000023</v>
      </c>
      <c r="K923" s="17" t="s">
        <v>55</v>
      </c>
      <c r="L923" s="17" t="s">
        <v>48</v>
      </c>
      <c r="M923" s="17" t="s">
        <v>47</v>
      </c>
      <c r="N923" s="20">
        <f t="shared" si="140"/>
        <v>50</v>
      </c>
      <c r="O923" s="20">
        <f t="shared" si="141"/>
        <v>100</v>
      </c>
      <c r="P923" s="20">
        <f t="shared" si="142"/>
        <v>50</v>
      </c>
      <c r="Q923" s="20">
        <f t="shared" si="143"/>
        <v>0</v>
      </c>
      <c r="R923" s="21">
        <f t="shared" si="144"/>
        <v>60</v>
      </c>
      <c r="S923" s="21">
        <f t="shared" si="145"/>
        <v>47.5</v>
      </c>
      <c r="T923" s="21">
        <f t="shared" si="146"/>
        <v>35</v>
      </c>
      <c r="U923" s="21">
        <f t="shared" si="147"/>
        <v>50</v>
      </c>
      <c r="V923" s="20">
        <f t="shared" si="148"/>
        <v>47.5</v>
      </c>
      <c r="W923" s="20">
        <f t="shared" si="149"/>
        <v>48.125</v>
      </c>
    </row>
    <row r="924" spans="1:23" ht="13.5" x14ac:dyDescent="0.25">
      <c r="A924" s="3">
        <v>43350</v>
      </c>
      <c r="B924" s="2">
        <v>11.0578</v>
      </c>
      <c r="C924" s="2">
        <v>50.215548252695598</v>
      </c>
      <c r="D924" s="2">
        <v>0.33562900230774062</v>
      </c>
      <c r="E924" s="2">
        <v>6.7858573956975461E-3</v>
      </c>
      <c r="F924" s="2">
        <v>10.868559999999999</v>
      </c>
      <c r="G924" s="2">
        <v>10.94749</v>
      </c>
      <c r="H924" s="2">
        <v>11.227414999999999</v>
      </c>
      <c r="I924" s="2">
        <v>10.990030000000001</v>
      </c>
      <c r="J924" s="17">
        <v>7.9200000000000026</v>
      </c>
      <c r="K924" s="17" t="s">
        <v>55</v>
      </c>
      <c r="L924" s="17" t="s">
        <v>48</v>
      </c>
      <c r="M924" s="17" t="s">
        <v>47</v>
      </c>
      <c r="N924" s="20">
        <f t="shared" si="140"/>
        <v>50</v>
      </c>
      <c r="O924" s="20">
        <f t="shared" si="141"/>
        <v>100</v>
      </c>
      <c r="P924" s="20">
        <f t="shared" si="142"/>
        <v>50</v>
      </c>
      <c r="Q924" s="20">
        <f t="shared" si="143"/>
        <v>0</v>
      </c>
      <c r="R924" s="21">
        <f t="shared" si="144"/>
        <v>60</v>
      </c>
      <c r="S924" s="21">
        <f t="shared" si="145"/>
        <v>47.5</v>
      </c>
      <c r="T924" s="21">
        <f t="shared" si="146"/>
        <v>35</v>
      </c>
      <c r="U924" s="21">
        <f t="shared" si="147"/>
        <v>50</v>
      </c>
      <c r="V924" s="20">
        <f t="shared" si="148"/>
        <v>47.5</v>
      </c>
      <c r="W924" s="20">
        <f t="shared" si="149"/>
        <v>48.125</v>
      </c>
    </row>
    <row r="925" spans="1:23" ht="13.5" x14ac:dyDescent="0.25">
      <c r="A925" s="3">
        <v>43353</v>
      </c>
      <c r="B925" s="2">
        <v>11.052199999999999</v>
      </c>
      <c r="C925" s="2">
        <v>50.078643497315625</v>
      </c>
      <c r="D925" s="2">
        <v>0.30528547402967021</v>
      </c>
      <c r="E925" s="2">
        <v>8.3809816067023837E-3</v>
      </c>
      <c r="F925" s="2">
        <v>10.860719999999999</v>
      </c>
      <c r="G925" s="2">
        <v>10.9335</v>
      </c>
      <c r="H925" s="2">
        <v>11.185984999999999</v>
      </c>
      <c r="I925" s="2">
        <v>11.0075</v>
      </c>
      <c r="J925" s="17">
        <v>7.9444110000000023</v>
      </c>
      <c r="K925" s="17" t="s">
        <v>55</v>
      </c>
      <c r="L925" s="17" t="s">
        <v>48</v>
      </c>
      <c r="M925" s="17" t="s">
        <v>47</v>
      </c>
      <c r="N925" s="20">
        <f t="shared" si="140"/>
        <v>50</v>
      </c>
      <c r="O925" s="20">
        <f t="shared" si="141"/>
        <v>100</v>
      </c>
      <c r="P925" s="20">
        <f t="shared" si="142"/>
        <v>50</v>
      </c>
      <c r="Q925" s="20">
        <f t="shared" si="143"/>
        <v>0</v>
      </c>
      <c r="R925" s="21">
        <f t="shared" si="144"/>
        <v>60</v>
      </c>
      <c r="S925" s="21">
        <f t="shared" si="145"/>
        <v>47.5</v>
      </c>
      <c r="T925" s="21">
        <f t="shared" si="146"/>
        <v>35</v>
      </c>
      <c r="U925" s="21">
        <f t="shared" si="147"/>
        <v>50</v>
      </c>
      <c r="V925" s="20">
        <f t="shared" si="148"/>
        <v>47.5</v>
      </c>
      <c r="W925" s="20">
        <f t="shared" si="149"/>
        <v>48.125</v>
      </c>
    </row>
    <row r="926" spans="1:23" ht="13.5" x14ac:dyDescent="0.25">
      <c r="A926" s="3">
        <v>43355</v>
      </c>
      <c r="B926" s="2">
        <v>10.973800000000001</v>
      </c>
      <c r="C926" s="2">
        <v>48.10144108485342</v>
      </c>
      <c r="D926" s="2">
        <v>0.27597318863768194</v>
      </c>
      <c r="E926" s="2">
        <v>1.0775283732672284E-2</v>
      </c>
      <c r="F926" s="2">
        <v>10.8596</v>
      </c>
      <c r="G926" s="2">
        <v>10.917820000000001</v>
      </c>
      <c r="H926" s="2">
        <v>11.130555000000001</v>
      </c>
      <c r="I926" s="2">
        <v>11.01713</v>
      </c>
      <c r="J926" s="17">
        <v>7.9684300000000015</v>
      </c>
      <c r="K926" s="17" t="s">
        <v>55</v>
      </c>
      <c r="L926" s="17" t="s">
        <v>48</v>
      </c>
      <c r="M926" s="17" t="s">
        <v>47</v>
      </c>
      <c r="N926" s="20">
        <f t="shared" si="140"/>
        <v>50</v>
      </c>
      <c r="O926" s="20">
        <f t="shared" si="141"/>
        <v>100</v>
      </c>
      <c r="P926" s="20">
        <f t="shared" si="142"/>
        <v>50</v>
      </c>
      <c r="Q926" s="20">
        <f t="shared" si="143"/>
        <v>0</v>
      </c>
      <c r="R926" s="21">
        <f t="shared" si="144"/>
        <v>60</v>
      </c>
      <c r="S926" s="21">
        <f t="shared" si="145"/>
        <v>47.5</v>
      </c>
      <c r="T926" s="21">
        <f t="shared" si="146"/>
        <v>35</v>
      </c>
      <c r="U926" s="21">
        <f t="shared" si="147"/>
        <v>50</v>
      </c>
      <c r="V926" s="20">
        <f t="shared" si="148"/>
        <v>47.5</v>
      </c>
      <c r="W926" s="20">
        <f t="shared" si="149"/>
        <v>48.125</v>
      </c>
    </row>
    <row r="927" spans="1:23" ht="13.5" x14ac:dyDescent="0.25">
      <c r="A927" s="3">
        <v>43356</v>
      </c>
      <c r="B927" s="2">
        <v>10.777799999999999</v>
      </c>
      <c r="C927" s="2">
        <v>43.479659655589025</v>
      </c>
      <c r="D927" s="2">
        <v>0.22481429622358462</v>
      </c>
      <c r="E927" s="2">
        <v>1.259244556003343E-2</v>
      </c>
      <c r="F927" s="2">
        <v>10.8887</v>
      </c>
      <c r="G927" s="2">
        <v>10.909420000000001</v>
      </c>
      <c r="H927" s="2">
        <v>11.081565000000001</v>
      </c>
      <c r="I927" s="2">
        <v>11.016793999999997</v>
      </c>
      <c r="J927" s="17">
        <v>7.9914690000000022</v>
      </c>
      <c r="K927" s="17" t="s">
        <v>55</v>
      </c>
      <c r="L927" s="17" t="s">
        <v>48</v>
      </c>
      <c r="M927" s="17" t="s">
        <v>49</v>
      </c>
      <c r="N927" s="20">
        <f t="shared" si="140"/>
        <v>50</v>
      </c>
      <c r="O927" s="20">
        <f t="shared" si="141"/>
        <v>100</v>
      </c>
      <c r="P927" s="20">
        <f t="shared" si="142"/>
        <v>50</v>
      </c>
      <c r="Q927" s="20">
        <f t="shared" si="143"/>
        <v>0</v>
      </c>
      <c r="R927" s="21">
        <f t="shared" si="144"/>
        <v>60</v>
      </c>
      <c r="S927" s="21">
        <f t="shared" si="145"/>
        <v>47.5</v>
      </c>
      <c r="T927" s="21">
        <f t="shared" si="146"/>
        <v>35</v>
      </c>
      <c r="U927" s="21">
        <f t="shared" si="147"/>
        <v>50</v>
      </c>
      <c r="V927" s="20">
        <f t="shared" si="148"/>
        <v>47.5</v>
      </c>
      <c r="W927" s="20">
        <f t="shared" si="149"/>
        <v>48.125</v>
      </c>
    </row>
    <row r="928" spans="1:23" ht="13.5" x14ac:dyDescent="0.25">
      <c r="A928" s="3">
        <v>43357</v>
      </c>
      <c r="B928" s="2">
        <v>10.7498</v>
      </c>
      <c r="C928" s="2">
        <v>42.846298724726537</v>
      </c>
      <c r="D928" s="2">
        <v>0.18520189565728629</v>
      </c>
      <c r="E928" s="2">
        <v>1.4781229610285041E-2</v>
      </c>
      <c r="F928" s="2">
        <v>10.922279999999999</v>
      </c>
      <c r="G928" s="2">
        <v>10.898219999999998</v>
      </c>
      <c r="H928" s="2">
        <v>11.033975000000002</v>
      </c>
      <c r="I928" s="2">
        <v>11.020488</v>
      </c>
      <c r="J928" s="17">
        <v>8.0143680000000046</v>
      </c>
      <c r="K928" s="17" t="s">
        <v>55</v>
      </c>
      <c r="L928" s="17" t="s">
        <v>54</v>
      </c>
      <c r="M928" s="17" t="s">
        <v>49</v>
      </c>
      <c r="N928" s="20">
        <f t="shared" si="140"/>
        <v>50</v>
      </c>
      <c r="O928" s="20">
        <f t="shared" si="141"/>
        <v>100</v>
      </c>
      <c r="P928" s="20">
        <f t="shared" si="142"/>
        <v>50</v>
      </c>
      <c r="Q928" s="20">
        <f t="shared" si="143"/>
        <v>16.5</v>
      </c>
      <c r="R928" s="21">
        <f t="shared" si="144"/>
        <v>62.475000000000001</v>
      </c>
      <c r="S928" s="21">
        <f t="shared" si="145"/>
        <v>51.625</v>
      </c>
      <c r="T928" s="21">
        <f t="shared" si="146"/>
        <v>42.424999999999997</v>
      </c>
      <c r="U928" s="21">
        <f t="shared" si="147"/>
        <v>54.125</v>
      </c>
      <c r="V928" s="20">
        <f t="shared" si="148"/>
        <v>52.17499999999999</v>
      </c>
      <c r="W928" s="20">
        <f t="shared" si="149"/>
        <v>52.662499999999994</v>
      </c>
    </row>
    <row r="929" spans="1:23" ht="13.5" x14ac:dyDescent="0.25">
      <c r="A929" s="3">
        <v>43360</v>
      </c>
      <c r="B929" s="2">
        <v>10.5259</v>
      </c>
      <c r="C929" s="2">
        <v>38.07061289876232</v>
      </c>
      <c r="D929" s="2">
        <v>0.20437905309785265</v>
      </c>
      <c r="E929" s="2">
        <v>1.7331433258323065E-2</v>
      </c>
      <c r="F929" s="2">
        <v>10.815899999999999</v>
      </c>
      <c r="G929" s="2">
        <v>10.842230000000001</v>
      </c>
      <c r="H929" s="2">
        <v>10.986385000000002</v>
      </c>
      <c r="I929" s="2">
        <v>11.021048</v>
      </c>
      <c r="J929" s="17">
        <v>8.0359710000000035</v>
      </c>
      <c r="K929" s="17" t="s">
        <v>55</v>
      </c>
      <c r="L929" s="17" t="s">
        <v>54</v>
      </c>
      <c r="M929" s="17" t="s">
        <v>47</v>
      </c>
      <c r="N929" s="20">
        <f t="shared" si="140"/>
        <v>50</v>
      </c>
      <c r="O929" s="20">
        <f t="shared" si="141"/>
        <v>100</v>
      </c>
      <c r="P929" s="20">
        <f t="shared" si="142"/>
        <v>50</v>
      </c>
      <c r="Q929" s="20">
        <f t="shared" si="143"/>
        <v>16.5</v>
      </c>
      <c r="R929" s="21">
        <f t="shared" si="144"/>
        <v>62.475000000000001</v>
      </c>
      <c r="S929" s="21">
        <f t="shared" si="145"/>
        <v>51.625</v>
      </c>
      <c r="T929" s="21">
        <f t="shared" si="146"/>
        <v>42.424999999999997</v>
      </c>
      <c r="U929" s="21">
        <f t="shared" si="147"/>
        <v>54.125</v>
      </c>
      <c r="V929" s="20">
        <f t="shared" si="148"/>
        <v>52.17499999999999</v>
      </c>
      <c r="W929" s="20">
        <f t="shared" si="149"/>
        <v>52.662499999999994</v>
      </c>
    </row>
    <row r="930" spans="1:23" ht="13.5" x14ac:dyDescent="0.25">
      <c r="A930" s="3">
        <v>43361</v>
      </c>
      <c r="B930" s="2">
        <v>10.5259</v>
      </c>
      <c r="C930" s="2">
        <v>38.07061289876232</v>
      </c>
      <c r="D930" s="2">
        <v>0.22431695077239411</v>
      </c>
      <c r="E930" s="2">
        <v>2.0211903053889448E-2</v>
      </c>
      <c r="F930" s="2">
        <v>10.710640000000001</v>
      </c>
      <c r="G930" s="2">
        <v>10.785680000000003</v>
      </c>
      <c r="H930" s="2">
        <v>10.941595000000001</v>
      </c>
      <c r="I930" s="2">
        <v>11.024408000000001</v>
      </c>
      <c r="J930" s="17">
        <v>8.0578765000000043</v>
      </c>
      <c r="K930" s="17" t="s">
        <v>55</v>
      </c>
      <c r="L930" s="17" t="s">
        <v>54</v>
      </c>
      <c r="M930" s="17" t="s">
        <v>47</v>
      </c>
      <c r="N930" s="20">
        <f t="shared" si="140"/>
        <v>50</v>
      </c>
      <c r="O930" s="20">
        <f t="shared" si="141"/>
        <v>100</v>
      </c>
      <c r="P930" s="20">
        <f t="shared" si="142"/>
        <v>50</v>
      </c>
      <c r="Q930" s="20">
        <f t="shared" si="143"/>
        <v>16.5</v>
      </c>
      <c r="R930" s="21">
        <f t="shared" si="144"/>
        <v>62.475000000000001</v>
      </c>
      <c r="S930" s="21">
        <f t="shared" si="145"/>
        <v>51.625</v>
      </c>
      <c r="T930" s="21">
        <f t="shared" si="146"/>
        <v>42.424999999999997</v>
      </c>
      <c r="U930" s="21">
        <f t="shared" si="147"/>
        <v>54.125</v>
      </c>
      <c r="V930" s="20">
        <f t="shared" si="148"/>
        <v>52.17499999999999</v>
      </c>
      <c r="W930" s="20">
        <f t="shared" si="149"/>
        <v>52.662499999999994</v>
      </c>
    </row>
    <row r="931" spans="1:23" ht="13.5" x14ac:dyDescent="0.25">
      <c r="A931" s="3">
        <v>43362</v>
      </c>
      <c r="B931" s="2">
        <v>10.553900000000001</v>
      </c>
      <c r="C931" s="2">
        <v>39.055820995958115</v>
      </c>
      <c r="D931" s="2">
        <v>0.22452109338609638</v>
      </c>
      <c r="E931" s="2">
        <v>2.506516027331538E-2</v>
      </c>
      <c r="F931" s="2">
        <v>10.626659999999999</v>
      </c>
      <c r="G931" s="2">
        <v>10.743130000000003</v>
      </c>
      <c r="H931" s="2">
        <v>10.910805000000002</v>
      </c>
      <c r="I931" s="2">
        <v>11.023848000000001</v>
      </c>
      <c r="J931" s="17">
        <v>8.079947000000006</v>
      </c>
      <c r="K931" s="17" t="s">
        <v>55</v>
      </c>
      <c r="L931" s="17" t="s">
        <v>54</v>
      </c>
      <c r="M931" s="17" t="s">
        <v>47</v>
      </c>
      <c r="N931" s="20">
        <f t="shared" si="140"/>
        <v>50</v>
      </c>
      <c r="O931" s="20">
        <f t="shared" si="141"/>
        <v>100</v>
      </c>
      <c r="P931" s="20">
        <f t="shared" si="142"/>
        <v>50</v>
      </c>
      <c r="Q931" s="20">
        <f t="shared" si="143"/>
        <v>16.5</v>
      </c>
      <c r="R931" s="21">
        <f t="shared" si="144"/>
        <v>62.475000000000001</v>
      </c>
      <c r="S931" s="21">
        <f t="shared" si="145"/>
        <v>51.625</v>
      </c>
      <c r="T931" s="21">
        <f t="shared" si="146"/>
        <v>42.424999999999997</v>
      </c>
      <c r="U931" s="21">
        <f t="shared" si="147"/>
        <v>54.125</v>
      </c>
      <c r="V931" s="20">
        <f t="shared" si="148"/>
        <v>52.17499999999999</v>
      </c>
      <c r="W931" s="20">
        <f t="shared" si="149"/>
        <v>52.662499999999994</v>
      </c>
    </row>
    <row r="932" spans="1:23" ht="13.5" x14ac:dyDescent="0.25">
      <c r="A932" s="3">
        <v>43363</v>
      </c>
      <c r="B932" s="2">
        <v>10.5259</v>
      </c>
      <c r="C932" s="2">
        <v>38.397975059806512</v>
      </c>
      <c r="D932" s="2">
        <v>0.17564546616451437</v>
      </c>
      <c r="E932" s="2">
        <v>3.2116426530328451E-2</v>
      </c>
      <c r="F932" s="2">
        <v>10.576280000000001</v>
      </c>
      <c r="G932" s="2">
        <v>10.732490000000002</v>
      </c>
      <c r="H932" s="2">
        <v>10.877215000000003</v>
      </c>
      <c r="I932" s="2">
        <v>11.022727999999999</v>
      </c>
      <c r="J932" s="17">
        <v>8.1018775000000058</v>
      </c>
      <c r="K932" s="17" t="s">
        <v>55</v>
      </c>
      <c r="L932" s="17" t="s">
        <v>54</v>
      </c>
      <c r="M932" s="17" t="s">
        <v>47</v>
      </c>
      <c r="N932" s="20">
        <f t="shared" si="140"/>
        <v>50</v>
      </c>
      <c r="O932" s="20">
        <f t="shared" si="141"/>
        <v>100</v>
      </c>
      <c r="P932" s="20">
        <f t="shared" si="142"/>
        <v>50</v>
      </c>
      <c r="Q932" s="20">
        <f t="shared" si="143"/>
        <v>16.5</v>
      </c>
      <c r="R932" s="21">
        <f t="shared" si="144"/>
        <v>62.475000000000001</v>
      </c>
      <c r="S932" s="21">
        <f t="shared" si="145"/>
        <v>51.625</v>
      </c>
      <c r="T932" s="21">
        <f t="shared" si="146"/>
        <v>42.424999999999997</v>
      </c>
      <c r="U932" s="21">
        <f t="shared" si="147"/>
        <v>54.125</v>
      </c>
      <c r="V932" s="20">
        <f t="shared" si="148"/>
        <v>52.17499999999999</v>
      </c>
      <c r="W932" s="20">
        <f t="shared" si="149"/>
        <v>52.662499999999994</v>
      </c>
    </row>
    <row r="933" spans="1:23" ht="13.5" x14ac:dyDescent="0.25">
      <c r="A933" s="3">
        <v>43364</v>
      </c>
      <c r="B933" s="2">
        <v>10.5259</v>
      </c>
      <c r="C933" s="2">
        <v>38.397975059806512</v>
      </c>
      <c r="D933" s="2">
        <v>0.12880962755883552</v>
      </c>
      <c r="E933" s="2">
        <v>4.0629930815591769E-2</v>
      </c>
      <c r="F933" s="2">
        <v>10.531499999999999</v>
      </c>
      <c r="G933" s="2">
        <v>10.726890000000001</v>
      </c>
      <c r="H933" s="2">
        <v>10.843905000000001</v>
      </c>
      <c r="I933" s="2">
        <v>11.018249999999998</v>
      </c>
      <c r="J933" s="17">
        <v>8.1238080000000057</v>
      </c>
      <c r="K933" s="17" t="s">
        <v>55</v>
      </c>
      <c r="L933" s="17" t="s">
        <v>54</v>
      </c>
      <c r="M933" s="17" t="s">
        <v>47</v>
      </c>
      <c r="N933" s="20">
        <f t="shared" si="140"/>
        <v>50</v>
      </c>
      <c r="O933" s="20">
        <f t="shared" si="141"/>
        <v>100</v>
      </c>
      <c r="P933" s="20">
        <f t="shared" si="142"/>
        <v>50</v>
      </c>
      <c r="Q933" s="20">
        <f t="shared" si="143"/>
        <v>16.5</v>
      </c>
      <c r="R933" s="21">
        <f t="shared" si="144"/>
        <v>62.475000000000001</v>
      </c>
      <c r="S933" s="21">
        <f t="shared" si="145"/>
        <v>51.625</v>
      </c>
      <c r="T933" s="21">
        <f t="shared" si="146"/>
        <v>42.424999999999997</v>
      </c>
      <c r="U933" s="21">
        <f t="shared" si="147"/>
        <v>54.125</v>
      </c>
      <c r="V933" s="20">
        <f t="shared" si="148"/>
        <v>52.17499999999999</v>
      </c>
      <c r="W933" s="20">
        <f t="shared" si="149"/>
        <v>52.662499999999994</v>
      </c>
    </row>
    <row r="934" spans="1:23" ht="13.5" x14ac:dyDescent="0.25">
      <c r="A934" s="3">
        <v>43367</v>
      </c>
      <c r="B934" s="2">
        <v>10.469900000000001</v>
      </c>
      <c r="C934" s="2">
        <v>36.954193420329148</v>
      </c>
      <c r="D934" s="2">
        <v>0.16864867563063513</v>
      </c>
      <c r="E934" s="2">
        <v>4.9869987644198963E-2</v>
      </c>
      <c r="F934" s="2">
        <v>10.520300000000001</v>
      </c>
      <c r="G934" s="2">
        <v>10.668100000000001</v>
      </c>
      <c r="H934" s="2">
        <v>10.807795000000002</v>
      </c>
      <c r="I934" s="2">
        <v>11.014890000000001</v>
      </c>
      <c r="J934" s="17">
        <v>8.1456850000000056</v>
      </c>
      <c r="K934" s="17" t="s">
        <v>55</v>
      </c>
      <c r="L934" s="17" t="s">
        <v>54</v>
      </c>
      <c r="M934" s="17" t="s">
        <v>47</v>
      </c>
      <c r="N934" s="20">
        <f t="shared" si="140"/>
        <v>50</v>
      </c>
      <c r="O934" s="20">
        <f t="shared" si="141"/>
        <v>100</v>
      </c>
      <c r="P934" s="20">
        <f t="shared" si="142"/>
        <v>50</v>
      </c>
      <c r="Q934" s="20">
        <f t="shared" si="143"/>
        <v>16.5</v>
      </c>
      <c r="R934" s="21">
        <f t="shared" si="144"/>
        <v>62.475000000000001</v>
      </c>
      <c r="S934" s="21">
        <f t="shared" si="145"/>
        <v>51.625</v>
      </c>
      <c r="T934" s="21">
        <f t="shared" si="146"/>
        <v>42.424999999999997</v>
      </c>
      <c r="U934" s="21">
        <f t="shared" si="147"/>
        <v>54.125</v>
      </c>
      <c r="V934" s="20">
        <f t="shared" si="148"/>
        <v>52.17499999999999</v>
      </c>
      <c r="W934" s="20">
        <f t="shared" si="149"/>
        <v>52.662499999999994</v>
      </c>
    </row>
    <row r="935" spans="1:23" ht="13.5" x14ac:dyDescent="0.25">
      <c r="A935" s="3">
        <v>43368</v>
      </c>
      <c r="B935" s="2">
        <v>10.3523</v>
      </c>
      <c r="C935" s="2">
        <v>34.058069148214315</v>
      </c>
      <c r="D935" s="2">
        <v>0.2124889705514974</v>
      </c>
      <c r="E935" s="2">
        <v>5.5131265338259128E-2</v>
      </c>
      <c r="F935" s="2">
        <v>10.485580000000001</v>
      </c>
      <c r="G935" s="2">
        <v>10.598110000000002</v>
      </c>
      <c r="H935" s="2">
        <v>10.765805</v>
      </c>
      <c r="I935" s="2">
        <v>11.009177999999999</v>
      </c>
      <c r="J935" s="17">
        <v>8.1669740000000051</v>
      </c>
      <c r="K935" s="17" t="s">
        <v>55</v>
      </c>
      <c r="L935" s="17" t="s">
        <v>54</v>
      </c>
      <c r="M935" s="17" t="s">
        <v>47</v>
      </c>
      <c r="N935" s="20">
        <f t="shared" si="140"/>
        <v>50</v>
      </c>
      <c r="O935" s="20">
        <f t="shared" si="141"/>
        <v>100</v>
      </c>
      <c r="P935" s="20">
        <f t="shared" si="142"/>
        <v>50</v>
      </c>
      <c r="Q935" s="20">
        <f t="shared" si="143"/>
        <v>16.5</v>
      </c>
      <c r="R935" s="21">
        <f t="shared" si="144"/>
        <v>62.475000000000001</v>
      </c>
      <c r="S935" s="21">
        <f t="shared" si="145"/>
        <v>51.625</v>
      </c>
      <c r="T935" s="21">
        <f t="shared" si="146"/>
        <v>42.424999999999997</v>
      </c>
      <c r="U935" s="21">
        <f t="shared" si="147"/>
        <v>54.125</v>
      </c>
      <c r="V935" s="20">
        <f t="shared" si="148"/>
        <v>52.17499999999999</v>
      </c>
      <c r="W935" s="20">
        <f t="shared" si="149"/>
        <v>52.662499999999994</v>
      </c>
    </row>
    <row r="936" spans="1:23" ht="13.5" x14ac:dyDescent="0.25">
      <c r="A936" s="3">
        <v>43369</v>
      </c>
      <c r="B936" s="2">
        <v>10.290699999999999</v>
      </c>
      <c r="C936" s="2">
        <v>32.616139424060322</v>
      </c>
      <c r="D936" s="2">
        <v>0.24489274610999168</v>
      </c>
      <c r="E936" s="2">
        <v>5.6738742657841318E-2</v>
      </c>
      <c r="F936" s="2">
        <v>10.43294</v>
      </c>
      <c r="G936" s="2">
        <v>10.5298</v>
      </c>
      <c r="H936" s="2">
        <v>10.723810000000002</v>
      </c>
      <c r="I936" s="2">
        <v>11.005370000000001</v>
      </c>
      <c r="J936" s="17">
        <v>8.1879550000000059</v>
      </c>
      <c r="K936" s="17" t="s">
        <v>55</v>
      </c>
      <c r="L936" s="17" t="s">
        <v>54</v>
      </c>
      <c r="M936" s="17" t="s">
        <v>47</v>
      </c>
      <c r="N936" s="20">
        <f t="shared" si="140"/>
        <v>50</v>
      </c>
      <c r="O936" s="20">
        <f t="shared" si="141"/>
        <v>100</v>
      </c>
      <c r="P936" s="20">
        <f t="shared" si="142"/>
        <v>50</v>
      </c>
      <c r="Q936" s="20">
        <f t="shared" si="143"/>
        <v>16.5</v>
      </c>
      <c r="R936" s="21">
        <f t="shared" si="144"/>
        <v>62.475000000000001</v>
      </c>
      <c r="S936" s="21">
        <f t="shared" si="145"/>
        <v>51.625</v>
      </c>
      <c r="T936" s="21">
        <f t="shared" si="146"/>
        <v>42.424999999999997</v>
      </c>
      <c r="U936" s="21">
        <f t="shared" si="147"/>
        <v>54.125</v>
      </c>
      <c r="V936" s="20">
        <f t="shared" si="148"/>
        <v>52.17499999999999</v>
      </c>
      <c r="W936" s="20">
        <f t="shared" si="149"/>
        <v>52.662499999999994</v>
      </c>
    </row>
    <row r="937" spans="1:23" ht="13.5" x14ac:dyDescent="0.25">
      <c r="A937" s="3">
        <v>43370</v>
      </c>
      <c r="B937" s="2">
        <v>10.245900000000001</v>
      </c>
      <c r="C937" s="2">
        <v>31.569321139304805</v>
      </c>
      <c r="D937" s="2">
        <v>0.24843880677707375</v>
      </c>
      <c r="E937" s="2">
        <v>5.5310195307361747E-2</v>
      </c>
      <c r="F937" s="2">
        <v>10.376940000000001</v>
      </c>
      <c r="G937" s="2">
        <v>10.476610000000001</v>
      </c>
      <c r="H937" s="2">
        <v>10.693015000000001</v>
      </c>
      <c r="I937" s="2">
        <v>11.001002000000002</v>
      </c>
      <c r="J937" s="17">
        <v>8.2084605000000046</v>
      </c>
      <c r="K937" s="17" t="s">
        <v>55</v>
      </c>
      <c r="L937" s="17" t="s">
        <v>48</v>
      </c>
      <c r="M937" s="17" t="s">
        <v>47</v>
      </c>
      <c r="N937" s="20">
        <f t="shared" si="140"/>
        <v>50</v>
      </c>
      <c r="O937" s="20">
        <f t="shared" si="141"/>
        <v>100</v>
      </c>
      <c r="P937" s="20">
        <f t="shared" si="142"/>
        <v>50</v>
      </c>
      <c r="Q937" s="20">
        <f t="shared" si="143"/>
        <v>0</v>
      </c>
      <c r="R937" s="21">
        <f t="shared" si="144"/>
        <v>60</v>
      </c>
      <c r="S937" s="21">
        <f t="shared" si="145"/>
        <v>47.5</v>
      </c>
      <c r="T937" s="21">
        <f t="shared" si="146"/>
        <v>35</v>
      </c>
      <c r="U937" s="21">
        <f t="shared" si="147"/>
        <v>50</v>
      </c>
      <c r="V937" s="20">
        <f t="shared" si="148"/>
        <v>47.5</v>
      </c>
      <c r="W937" s="20">
        <f t="shared" si="149"/>
        <v>48.125</v>
      </c>
    </row>
    <row r="938" spans="1:23" ht="13.5" x14ac:dyDescent="0.25">
      <c r="A938" s="3">
        <v>43371</v>
      </c>
      <c r="B938" s="2">
        <v>10.531499999999999</v>
      </c>
      <c r="C938" s="2">
        <v>43.925146587339448</v>
      </c>
      <c r="D938" s="2">
        <v>0.22898413856151656</v>
      </c>
      <c r="E938" s="2">
        <v>5.046350461668072E-2</v>
      </c>
      <c r="F938" s="2">
        <v>10.378060000000001</v>
      </c>
      <c r="G938" s="2">
        <v>10.454780000000001</v>
      </c>
      <c r="H938" s="2">
        <v>10.676500000000001</v>
      </c>
      <c r="I938" s="2">
        <v>11.004473999999998</v>
      </c>
      <c r="J938" s="17">
        <v>8.2304440000000039</v>
      </c>
      <c r="K938" s="17" t="s">
        <v>55</v>
      </c>
      <c r="L938" s="17" t="s">
        <v>54</v>
      </c>
      <c r="M938" s="17" t="s">
        <v>49</v>
      </c>
      <c r="N938" s="20">
        <f t="shared" si="140"/>
        <v>50</v>
      </c>
      <c r="O938" s="20">
        <f t="shared" si="141"/>
        <v>100</v>
      </c>
      <c r="P938" s="20">
        <f t="shared" si="142"/>
        <v>50</v>
      </c>
      <c r="Q938" s="20">
        <f t="shared" si="143"/>
        <v>16.5</v>
      </c>
      <c r="R938" s="21">
        <f t="shared" si="144"/>
        <v>62.475000000000001</v>
      </c>
      <c r="S938" s="21">
        <f t="shared" si="145"/>
        <v>51.625</v>
      </c>
      <c r="T938" s="21">
        <f t="shared" si="146"/>
        <v>42.424999999999997</v>
      </c>
      <c r="U938" s="21">
        <f t="shared" si="147"/>
        <v>54.125</v>
      </c>
      <c r="V938" s="20">
        <f t="shared" si="148"/>
        <v>52.17499999999999</v>
      </c>
      <c r="W938" s="20">
        <f t="shared" si="149"/>
        <v>52.662499999999994</v>
      </c>
    </row>
    <row r="939" spans="1:23" ht="13.5" x14ac:dyDescent="0.25">
      <c r="A939" s="3">
        <v>43374</v>
      </c>
      <c r="B939" s="2">
        <v>10.503500000000001</v>
      </c>
      <c r="C939" s="2">
        <v>43.103438903255508</v>
      </c>
      <c r="D939" s="2">
        <v>0.18124804080218659</v>
      </c>
      <c r="E939" s="2">
        <v>4.3896633784036361E-2</v>
      </c>
      <c r="F939" s="2">
        <v>10.384780000000001</v>
      </c>
      <c r="G939" s="2">
        <v>10.452540000000001</v>
      </c>
      <c r="H939" s="2">
        <v>10.647385</v>
      </c>
      <c r="I939" s="2">
        <v>11.007945999999999</v>
      </c>
      <c r="J939" s="17">
        <v>8.2527410000000057</v>
      </c>
      <c r="K939" s="17" t="s">
        <v>55</v>
      </c>
      <c r="L939" s="17" t="s">
        <v>54</v>
      </c>
      <c r="M939" s="17" t="s">
        <v>49</v>
      </c>
      <c r="N939" s="20">
        <f t="shared" si="140"/>
        <v>50</v>
      </c>
      <c r="O939" s="20">
        <f t="shared" si="141"/>
        <v>100</v>
      </c>
      <c r="P939" s="20">
        <f t="shared" si="142"/>
        <v>50</v>
      </c>
      <c r="Q939" s="20">
        <f t="shared" si="143"/>
        <v>16.5</v>
      </c>
      <c r="R939" s="21">
        <f t="shared" si="144"/>
        <v>62.475000000000001</v>
      </c>
      <c r="S939" s="21">
        <f t="shared" si="145"/>
        <v>51.625</v>
      </c>
      <c r="T939" s="21">
        <f t="shared" si="146"/>
        <v>42.424999999999997</v>
      </c>
      <c r="U939" s="21">
        <f t="shared" si="147"/>
        <v>54.125</v>
      </c>
      <c r="V939" s="20">
        <f t="shared" si="148"/>
        <v>52.17499999999999</v>
      </c>
      <c r="W939" s="20">
        <f t="shared" si="149"/>
        <v>52.662499999999994</v>
      </c>
    </row>
    <row r="940" spans="1:23" ht="13.5" x14ac:dyDescent="0.25">
      <c r="A940" s="3">
        <v>43375</v>
      </c>
      <c r="B940" s="2">
        <v>10.4139</v>
      </c>
      <c r="C940" s="2">
        <v>40.492970575787488</v>
      </c>
      <c r="D940" s="2">
        <v>0.14867476716394101</v>
      </c>
      <c r="E940" s="2">
        <v>3.6844844105413312E-2</v>
      </c>
      <c r="F940" s="2">
        <v>10.3971</v>
      </c>
      <c r="G940" s="2">
        <v>10.44134</v>
      </c>
      <c r="H940" s="2">
        <v>10.613510000000002</v>
      </c>
      <c r="I940" s="2">
        <v>11.004586</v>
      </c>
      <c r="J940" s="17">
        <v>8.2745900000000052</v>
      </c>
      <c r="K940" s="17" t="s">
        <v>55</v>
      </c>
      <c r="L940" s="17" t="s">
        <v>54</v>
      </c>
      <c r="M940" s="17" t="s">
        <v>49</v>
      </c>
      <c r="N940" s="20">
        <f t="shared" si="140"/>
        <v>50</v>
      </c>
      <c r="O940" s="20">
        <f t="shared" si="141"/>
        <v>100</v>
      </c>
      <c r="P940" s="20">
        <f t="shared" si="142"/>
        <v>50</v>
      </c>
      <c r="Q940" s="20">
        <f t="shared" si="143"/>
        <v>16.5</v>
      </c>
      <c r="R940" s="21">
        <f t="shared" si="144"/>
        <v>62.475000000000001</v>
      </c>
      <c r="S940" s="21">
        <f t="shared" si="145"/>
        <v>51.625</v>
      </c>
      <c r="T940" s="21">
        <f t="shared" si="146"/>
        <v>42.424999999999997</v>
      </c>
      <c r="U940" s="21">
        <f t="shared" si="147"/>
        <v>54.125</v>
      </c>
      <c r="V940" s="20">
        <f t="shared" si="148"/>
        <v>52.17499999999999</v>
      </c>
      <c r="W940" s="20">
        <f t="shared" si="149"/>
        <v>52.662499999999994</v>
      </c>
    </row>
    <row r="941" spans="1:23" ht="13.5" x14ac:dyDescent="0.25">
      <c r="A941" s="3">
        <v>43376</v>
      </c>
      <c r="B941" s="2">
        <v>10.245900000000001</v>
      </c>
      <c r="C941" s="2">
        <v>36.080652195399303</v>
      </c>
      <c r="D941" s="2">
        <v>0.13948858676743647</v>
      </c>
      <c r="E941" s="2">
        <v>2.9669051317636603E-2</v>
      </c>
      <c r="F941" s="2">
        <v>10.38814</v>
      </c>
      <c r="G941" s="2">
        <v>10.410540000000001</v>
      </c>
      <c r="H941" s="2">
        <v>10.576835000000003</v>
      </c>
      <c r="I941" s="2">
        <v>10.998090000000001</v>
      </c>
      <c r="J941" s="17">
        <v>8.2955990000000046</v>
      </c>
      <c r="K941" s="17" t="s">
        <v>55</v>
      </c>
      <c r="L941" s="17" t="s">
        <v>48</v>
      </c>
      <c r="M941" s="17" t="s">
        <v>47</v>
      </c>
      <c r="N941" s="20">
        <f t="shared" si="140"/>
        <v>50</v>
      </c>
      <c r="O941" s="20">
        <f t="shared" si="141"/>
        <v>100</v>
      </c>
      <c r="P941" s="20">
        <f t="shared" si="142"/>
        <v>50</v>
      </c>
      <c r="Q941" s="20">
        <f t="shared" si="143"/>
        <v>0</v>
      </c>
      <c r="R941" s="21">
        <f t="shared" si="144"/>
        <v>60</v>
      </c>
      <c r="S941" s="21">
        <f t="shared" si="145"/>
        <v>47.5</v>
      </c>
      <c r="T941" s="21">
        <f t="shared" si="146"/>
        <v>35</v>
      </c>
      <c r="U941" s="21">
        <f t="shared" si="147"/>
        <v>50</v>
      </c>
      <c r="V941" s="20">
        <f t="shared" si="148"/>
        <v>47.5</v>
      </c>
      <c r="W941" s="20">
        <f t="shared" si="149"/>
        <v>48.125</v>
      </c>
    </row>
    <row r="942" spans="1:23" ht="13.5" x14ac:dyDescent="0.25">
      <c r="A942" s="3">
        <v>43377</v>
      </c>
      <c r="B942" s="2">
        <v>10.357900000000001</v>
      </c>
      <c r="C942" s="2">
        <v>40.718334801659573</v>
      </c>
      <c r="D942" s="2">
        <v>0.12160780626570222</v>
      </c>
      <c r="E942" s="2">
        <v>2.0772172097458668E-2</v>
      </c>
      <c r="F942" s="2">
        <v>10.410540000000001</v>
      </c>
      <c r="G942" s="2">
        <v>10.393740000000001</v>
      </c>
      <c r="H942" s="2">
        <v>10.563115</v>
      </c>
      <c r="I942" s="2">
        <v>10.994729999999999</v>
      </c>
      <c r="J942" s="17">
        <v>8.3169160000000062</v>
      </c>
      <c r="K942" s="17" t="s">
        <v>51</v>
      </c>
      <c r="L942" s="17" t="s">
        <v>54</v>
      </c>
      <c r="M942" s="17" t="s">
        <v>52</v>
      </c>
      <c r="N942" s="20">
        <f t="shared" si="140"/>
        <v>50</v>
      </c>
      <c r="O942" s="20">
        <f t="shared" si="141"/>
        <v>100</v>
      </c>
      <c r="P942" s="20">
        <f t="shared" si="142"/>
        <v>50</v>
      </c>
      <c r="Q942" s="20">
        <f t="shared" si="143"/>
        <v>83.5</v>
      </c>
      <c r="R942" s="21">
        <f t="shared" si="144"/>
        <v>72.525000000000006</v>
      </c>
      <c r="S942" s="21">
        <f t="shared" si="145"/>
        <v>68.375</v>
      </c>
      <c r="T942" s="21">
        <f t="shared" si="146"/>
        <v>72.575000000000003</v>
      </c>
      <c r="U942" s="21">
        <f t="shared" si="147"/>
        <v>70.875</v>
      </c>
      <c r="V942" s="20">
        <f t="shared" si="148"/>
        <v>71.158333333333346</v>
      </c>
      <c r="W942" s="20">
        <f t="shared" si="149"/>
        <v>71.087500000000006</v>
      </c>
    </row>
    <row r="943" spans="1:23" ht="13.5" x14ac:dyDescent="0.25">
      <c r="A943" s="3">
        <v>43378</v>
      </c>
      <c r="B943" s="2">
        <v>10.357900000000001</v>
      </c>
      <c r="C943" s="2">
        <v>40.718334801659573</v>
      </c>
      <c r="D943" s="2">
        <v>0.1081273337214288</v>
      </c>
      <c r="E943" s="2">
        <v>1.1875537392508783E-2</v>
      </c>
      <c r="F943" s="2">
        <v>10.375820000000001</v>
      </c>
      <c r="G943" s="2">
        <v>10.376940000000001</v>
      </c>
      <c r="H943" s="2">
        <v>10.551914999999999</v>
      </c>
      <c r="I943" s="2">
        <v>10.992489999999998</v>
      </c>
      <c r="J943" s="17">
        <v>8.3382330000000042</v>
      </c>
      <c r="K943" s="17" t="s">
        <v>55</v>
      </c>
      <c r="L943" s="17" t="s">
        <v>54</v>
      </c>
      <c r="M943" s="17" t="s">
        <v>47</v>
      </c>
      <c r="N943" s="20">
        <f t="shared" si="140"/>
        <v>50</v>
      </c>
      <c r="O943" s="20">
        <f t="shared" si="141"/>
        <v>100</v>
      </c>
      <c r="P943" s="20">
        <f t="shared" si="142"/>
        <v>50</v>
      </c>
      <c r="Q943" s="20">
        <f t="shared" si="143"/>
        <v>16.5</v>
      </c>
      <c r="R943" s="21">
        <f t="shared" si="144"/>
        <v>62.475000000000001</v>
      </c>
      <c r="S943" s="21">
        <f t="shared" si="145"/>
        <v>51.625</v>
      </c>
      <c r="T943" s="21">
        <f t="shared" si="146"/>
        <v>42.424999999999997</v>
      </c>
      <c r="U943" s="21">
        <f t="shared" si="147"/>
        <v>54.125</v>
      </c>
      <c r="V943" s="20">
        <f t="shared" si="148"/>
        <v>52.17499999999999</v>
      </c>
      <c r="W943" s="20">
        <f t="shared" si="149"/>
        <v>52.662499999999994</v>
      </c>
    </row>
    <row r="944" spans="1:23" ht="13.5" x14ac:dyDescent="0.25">
      <c r="A944" s="3">
        <v>43381</v>
      </c>
      <c r="B944" s="2">
        <v>10.5259</v>
      </c>
      <c r="C944" s="2">
        <v>47.362284643207637</v>
      </c>
      <c r="D944" s="2">
        <v>7.7188190460573125E-2</v>
      </c>
      <c r="E944" s="2">
        <v>4.6369409838756953E-3</v>
      </c>
      <c r="F944" s="2">
        <v>10.380300000000002</v>
      </c>
      <c r="G944" s="2">
        <v>10.382540000000001</v>
      </c>
      <c r="H944" s="2">
        <v>10.525320000000002</v>
      </c>
      <c r="I944" s="2">
        <v>10.992489999999997</v>
      </c>
      <c r="J944" s="17">
        <v>8.3608940000000054</v>
      </c>
      <c r="K944" s="17" t="s">
        <v>55</v>
      </c>
      <c r="L944" s="17" t="s">
        <v>54</v>
      </c>
      <c r="M944" s="17" t="s">
        <v>49</v>
      </c>
      <c r="N944" s="20">
        <f t="shared" si="140"/>
        <v>50</v>
      </c>
      <c r="O944" s="20">
        <f t="shared" si="141"/>
        <v>100</v>
      </c>
      <c r="P944" s="20">
        <f t="shared" si="142"/>
        <v>50</v>
      </c>
      <c r="Q944" s="20">
        <f t="shared" si="143"/>
        <v>16.5</v>
      </c>
      <c r="R944" s="21">
        <f t="shared" si="144"/>
        <v>62.475000000000001</v>
      </c>
      <c r="S944" s="21">
        <f t="shared" si="145"/>
        <v>51.625</v>
      </c>
      <c r="T944" s="21">
        <f t="shared" si="146"/>
        <v>42.424999999999997</v>
      </c>
      <c r="U944" s="21">
        <f t="shared" si="147"/>
        <v>54.125</v>
      </c>
      <c r="V944" s="20">
        <f t="shared" si="148"/>
        <v>52.17499999999999</v>
      </c>
      <c r="W944" s="20">
        <f t="shared" si="149"/>
        <v>52.662499999999994</v>
      </c>
    </row>
    <row r="945" spans="1:23" ht="13.5" x14ac:dyDescent="0.25">
      <c r="A945" s="3">
        <v>43382</v>
      </c>
      <c r="B945" s="2">
        <v>10.520300000000001</v>
      </c>
      <c r="C945" s="2">
        <v>47.17250121656587</v>
      </c>
      <c r="D945" s="2">
        <v>3.3752813940408188E-2</v>
      </c>
      <c r="E945" s="2">
        <v>4.2797378696058817E-3</v>
      </c>
      <c r="F945" s="2">
        <v>10.401579999999999</v>
      </c>
      <c r="G945" s="2">
        <v>10.399340000000002</v>
      </c>
      <c r="H945" s="2">
        <v>10.498725000000002</v>
      </c>
      <c r="I945" s="2">
        <v>10.991817999999999</v>
      </c>
      <c r="J945" s="17">
        <v>8.3833000000000037</v>
      </c>
      <c r="K945" s="17" t="s">
        <v>55</v>
      </c>
      <c r="L945" s="17" t="s">
        <v>54</v>
      </c>
      <c r="M945" s="17" t="s">
        <v>49</v>
      </c>
      <c r="N945" s="20">
        <f t="shared" si="140"/>
        <v>50</v>
      </c>
      <c r="O945" s="20">
        <f t="shared" si="141"/>
        <v>100</v>
      </c>
      <c r="P945" s="20">
        <f t="shared" si="142"/>
        <v>50</v>
      </c>
      <c r="Q945" s="20">
        <f t="shared" si="143"/>
        <v>16.5</v>
      </c>
      <c r="R945" s="21">
        <f t="shared" si="144"/>
        <v>62.475000000000001</v>
      </c>
      <c r="S945" s="21">
        <f t="shared" si="145"/>
        <v>51.625</v>
      </c>
      <c r="T945" s="21">
        <f t="shared" si="146"/>
        <v>42.424999999999997</v>
      </c>
      <c r="U945" s="21">
        <f t="shared" si="147"/>
        <v>54.125</v>
      </c>
      <c r="V945" s="20">
        <f t="shared" si="148"/>
        <v>52.17499999999999</v>
      </c>
      <c r="W945" s="20">
        <f t="shared" si="149"/>
        <v>52.662499999999994</v>
      </c>
    </row>
    <row r="946" spans="1:23" ht="13.5" x14ac:dyDescent="0.25">
      <c r="A946" s="3">
        <v>43383</v>
      </c>
      <c r="B946" s="2">
        <v>10.4139</v>
      </c>
      <c r="C946" s="2">
        <v>43.59788557197767</v>
      </c>
      <c r="D946" s="2">
        <v>-4.1723706715757203E-3</v>
      </c>
      <c r="E946" s="2">
        <v>7.0764244184894042E-3</v>
      </c>
      <c r="F946" s="2">
        <v>10.435179999999999</v>
      </c>
      <c r="G946" s="2">
        <v>10.411660000000001</v>
      </c>
      <c r="H946" s="2">
        <v>10.470730000000001</v>
      </c>
      <c r="I946" s="2">
        <v>10.987337999999998</v>
      </c>
      <c r="J946" s="17">
        <v>8.4054010000000048</v>
      </c>
      <c r="K946" s="17" t="s">
        <v>51</v>
      </c>
      <c r="L946" s="17" t="s">
        <v>54</v>
      </c>
      <c r="M946" s="17" t="s">
        <v>52</v>
      </c>
      <c r="N946" s="20">
        <f t="shared" si="140"/>
        <v>50</v>
      </c>
      <c r="O946" s="20">
        <f t="shared" si="141"/>
        <v>100</v>
      </c>
      <c r="P946" s="20">
        <f t="shared" si="142"/>
        <v>50</v>
      </c>
      <c r="Q946" s="20">
        <f t="shared" si="143"/>
        <v>83.5</v>
      </c>
      <c r="R946" s="21">
        <f t="shared" si="144"/>
        <v>72.525000000000006</v>
      </c>
      <c r="S946" s="21">
        <f t="shared" si="145"/>
        <v>68.375</v>
      </c>
      <c r="T946" s="21">
        <f t="shared" si="146"/>
        <v>72.575000000000003</v>
      </c>
      <c r="U946" s="21">
        <f t="shared" si="147"/>
        <v>70.875</v>
      </c>
      <c r="V946" s="20">
        <f t="shared" si="148"/>
        <v>71.158333333333346</v>
      </c>
      <c r="W946" s="20">
        <f t="shared" si="149"/>
        <v>71.087500000000006</v>
      </c>
    </row>
    <row r="947" spans="1:23" ht="13.5" x14ac:dyDescent="0.25">
      <c r="A947" s="3">
        <v>43384</v>
      </c>
      <c r="B947" s="2">
        <v>10.3019</v>
      </c>
      <c r="C947" s="2">
        <v>40.149018482463987</v>
      </c>
      <c r="D947" s="2">
        <v>-3.3838286015194896E-2</v>
      </c>
      <c r="E947" s="2">
        <v>1.1153611120818561E-2</v>
      </c>
      <c r="F947" s="2">
        <v>10.42398</v>
      </c>
      <c r="G947" s="2">
        <v>10.417260000000001</v>
      </c>
      <c r="H947" s="2">
        <v>10.446935</v>
      </c>
      <c r="I947" s="2">
        <v>10.977931999999999</v>
      </c>
      <c r="J947" s="17">
        <v>8.426967000000003</v>
      </c>
      <c r="K947" s="17" t="s">
        <v>55</v>
      </c>
      <c r="L947" s="17" t="s">
        <v>54</v>
      </c>
      <c r="M947" s="17" t="s">
        <v>47</v>
      </c>
      <c r="N947" s="20">
        <f t="shared" si="140"/>
        <v>50</v>
      </c>
      <c r="O947" s="20">
        <f t="shared" si="141"/>
        <v>100</v>
      </c>
      <c r="P947" s="20">
        <f t="shared" si="142"/>
        <v>50</v>
      </c>
      <c r="Q947" s="20">
        <f t="shared" si="143"/>
        <v>16.5</v>
      </c>
      <c r="R947" s="21">
        <f t="shared" si="144"/>
        <v>62.475000000000001</v>
      </c>
      <c r="S947" s="21">
        <f t="shared" si="145"/>
        <v>51.625</v>
      </c>
      <c r="T947" s="21">
        <f t="shared" si="146"/>
        <v>42.424999999999997</v>
      </c>
      <c r="U947" s="21">
        <f t="shared" si="147"/>
        <v>54.125</v>
      </c>
      <c r="V947" s="20">
        <f t="shared" si="148"/>
        <v>52.17499999999999</v>
      </c>
      <c r="W947" s="20">
        <f t="shared" si="149"/>
        <v>52.662499999999994</v>
      </c>
    </row>
    <row r="948" spans="1:23" ht="13.5" x14ac:dyDescent="0.25">
      <c r="A948" s="3">
        <v>43385</v>
      </c>
      <c r="B948" s="2">
        <v>10.3019</v>
      </c>
      <c r="C948" s="2">
        <v>40.149018482463987</v>
      </c>
      <c r="D948" s="2">
        <v>-1.3394905888228337E-2</v>
      </c>
      <c r="E948" s="2">
        <v>1.6228310385935512E-2</v>
      </c>
      <c r="F948" s="2">
        <v>10.412780000000001</v>
      </c>
      <c r="G948" s="2">
        <v>10.394300000000001</v>
      </c>
      <c r="H948" s="2">
        <v>10.42454</v>
      </c>
      <c r="I948" s="2">
        <v>10.963374000000002</v>
      </c>
      <c r="J948" s="17">
        <v>8.4486590000000028</v>
      </c>
      <c r="K948" s="17" t="s">
        <v>55</v>
      </c>
      <c r="L948" s="17" t="s">
        <v>54</v>
      </c>
      <c r="M948" s="17" t="s">
        <v>47</v>
      </c>
      <c r="N948" s="20">
        <f t="shared" si="140"/>
        <v>50</v>
      </c>
      <c r="O948" s="20">
        <f t="shared" si="141"/>
        <v>100</v>
      </c>
      <c r="P948" s="20">
        <f t="shared" si="142"/>
        <v>50</v>
      </c>
      <c r="Q948" s="20">
        <f t="shared" si="143"/>
        <v>16.5</v>
      </c>
      <c r="R948" s="21">
        <f t="shared" si="144"/>
        <v>62.475000000000001</v>
      </c>
      <c r="S948" s="21">
        <f t="shared" si="145"/>
        <v>51.625</v>
      </c>
      <c r="T948" s="21">
        <f t="shared" si="146"/>
        <v>42.424999999999997</v>
      </c>
      <c r="U948" s="21">
        <f t="shared" si="147"/>
        <v>54.125</v>
      </c>
      <c r="V948" s="20">
        <f t="shared" si="148"/>
        <v>52.17499999999999</v>
      </c>
      <c r="W948" s="20">
        <f t="shared" si="149"/>
        <v>52.662499999999994</v>
      </c>
    </row>
    <row r="949" spans="1:23" ht="13.5" x14ac:dyDescent="0.25">
      <c r="A949" s="3">
        <v>43389</v>
      </c>
      <c r="B949" s="2">
        <v>10.3299</v>
      </c>
      <c r="C949" s="2">
        <v>41.490989570186393</v>
      </c>
      <c r="D949" s="2">
        <v>-9.9060629144887002E-4</v>
      </c>
      <c r="E949" s="2">
        <v>2.1969606941726193E-2</v>
      </c>
      <c r="F949" s="2">
        <v>10.37358</v>
      </c>
      <c r="G949" s="2">
        <v>10.376940000000001</v>
      </c>
      <c r="H949" s="2">
        <v>10.41474</v>
      </c>
      <c r="I949" s="2">
        <v>10.937058</v>
      </c>
      <c r="J949" s="17">
        <v>8.4703650000000028</v>
      </c>
      <c r="K949" s="17" t="s">
        <v>55</v>
      </c>
      <c r="L949" s="17" t="s">
        <v>54</v>
      </c>
      <c r="M949" s="17" t="s">
        <v>47</v>
      </c>
      <c r="N949" s="20">
        <f t="shared" si="140"/>
        <v>50</v>
      </c>
      <c r="O949" s="20">
        <f t="shared" si="141"/>
        <v>100</v>
      </c>
      <c r="P949" s="20">
        <f t="shared" si="142"/>
        <v>50</v>
      </c>
      <c r="Q949" s="20">
        <f t="shared" si="143"/>
        <v>16.5</v>
      </c>
      <c r="R949" s="21">
        <f t="shared" si="144"/>
        <v>62.475000000000001</v>
      </c>
      <c r="S949" s="21">
        <f t="shared" si="145"/>
        <v>51.625</v>
      </c>
      <c r="T949" s="21">
        <f t="shared" si="146"/>
        <v>42.424999999999997</v>
      </c>
      <c r="U949" s="21">
        <f t="shared" si="147"/>
        <v>54.125</v>
      </c>
      <c r="V949" s="20">
        <f t="shared" si="148"/>
        <v>52.17499999999999</v>
      </c>
      <c r="W949" s="20">
        <f t="shared" si="149"/>
        <v>52.662499999999994</v>
      </c>
    </row>
    <row r="950" spans="1:23" ht="13.5" x14ac:dyDescent="0.25">
      <c r="A950" s="3">
        <v>43390</v>
      </c>
      <c r="B950" s="2">
        <v>10.077999999999999</v>
      </c>
      <c r="C950" s="2">
        <v>34.086304095039125</v>
      </c>
      <c r="D950" s="2">
        <v>1.5592142467182768E-2</v>
      </c>
      <c r="E950" s="2">
        <v>2.7257672334463544E-2</v>
      </c>
      <c r="F950" s="2">
        <v>10.285120000000001</v>
      </c>
      <c r="G950" s="2">
        <v>10.343349999999999</v>
      </c>
      <c r="H950" s="2">
        <v>10.392345000000001</v>
      </c>
      <c r="I950" s="2">
        <v>10.893387999999998</v>
      </c>
      <c r="J950" s="17">
        <v>8.4910380000000032</v>
      </c>
      <c r="K950" s="17" t="s">
        <v>55</v>
      </c>
      <c r="L950" s="17" t="s">
        <v>54</v>
      </c>
      <c r="M950" s="17" t="s">
        <v>47</v>
      </c>
      <c r="N950" s="20">
        <f t="shared" si="140"/>
        <v>50</v>
      </c>
      <c r="O950" s="20">
        <f t="shared" si="141"/>
        <v>100</v>
      </c>
      <c r="P950" s="20">
        <f t="shared" si="142"/>
        <v>50</v>
      </c>
      <c r="Q950" s="20">
        <f t="shared" si="143"/>
        <v>16.5</v>
      </c>
      <c r="R950" s="21">
        <f t="shared" si="144"/>
        <v>62.475000000000001</v>
      </c>
      <c r="S950" s="21">
        <f t="shared" si="145"/>
        <v>51.625</v>
      </c>
      <c r="T950" s="21">
        <f t="shared" si="146"/>
        <v>42.424999999999997</v>
      </c>
      <c r="U950" s="21">
        <f t="shared" si="147"/>
        <v>54.125</v>
      </c>
      <c r="V950" s="20">
        <f t="shared" si="148"/>
        <v>52.17499999999999</v>
      </c>
      <c r="W950" s="20">
        <f t="shared" si="149"/>
        <v>52.662499999999994</v>
      </c>
    </row>
    <row r="951" spans="1:23" ht="13.5" x14ac:dyDescent="0.25">
      <c r="A951" s="3">
        <v>43391</v>
      </c>
      <c r="B951" s="2">
        <v>10.162000000000001</v>
      </c>
      <c r="C951" s="2">
        <v>38.056263137964145</v>
      </c>
      <c r="D951" s="2">
        <v>1.6618046933380981E-4</v>
      </c>
      <c r="E951" s="2">
        <v>3.1019078476586533E-2</v>
      </c>
      <c r="F951" s="2">
        <v>10.23474</v>
      </c>
      <c r="G951" s="2">
        <v>10.334960000000001</v>
      </c>
      <c r="H951" s="2">
        <v>10.37275</v>
      </c>
      <c r="I951" s="2">
        <v>10.856995999999997</v>
      </c>
      <c r="J951" s="17">
        <v>8.5121310000000037</v>
      </c>
      <c r="K951" s="17" t="s">
        <v>55</v>
      </c>
      <c r="L951" s="17" t="s">
        <v>54</v>
      </c>
      <c r="M951" s="17" t="s">
        <v>47</v>
      </c>
      <c r="N951" s="20">
        <f t="shared" si="140"/>
        <v>50</v>
      </c>
      <c r="O951" s="20">
        <f t="shared" si="141"/>
        <v>100</v>
      </c>
      <c r="P951" s="20">
        <f t="shared" si="142"/>
        <v>50</v>
      </c>
      <c r="Q951" s="20">
        <f t="shared" si="143"/>
        <v>16.5</v>
      </c>
      <c r="R951" s="21">
        <f t="shared" si="144"/>
        <v>62.475000000000001</v>
      </c>
      <c r="S951" s="21">
        <f t="shared" si="145"/>
        <v>51.625</v>
      </c>
      <c r="T951" s="21">
        <f t="shared" si="146"/>
        <v>42.424999999999997</v>
      </c>
      <c r="U951" s="21">
        <f t="shared" si="147"/>
        <v>54.125</v>
      </c>
      <c r="V951" s="20">
        <f t="shared" si="148"/>
        <v>52.17499999999999</v>
      </c>
      <c r="W951" s="20">
        <f t="shared" si="149"/>
        <v>52.662499999999994</v>
      </c>
    </row>
    <row r="952" spans="1:23" ht="13.5" x14ac:dyDescent="0.25">
      <c r="A952" s="3">
        <v>43392</v>
      </c>
      <c r="B952" s="2">
        <v>10.1564</v>
      </c>
      <c r="C952" s="2">
        <v>37.892409529923178</v>
      </c>
      <c r="D952" s="2">
        <v>6.6801284143895856E-3</v>
      </c>
      <c r="E952" s="2">
        <v>3.4755384416625519E-2</v>
      </c>
      <c r="F952" s="2">
        <v>10.205639999999999</v>
      </c>
      <c r="G952" s="2">
        <v>10.314810000000001</v>
      </c>
      <c r="H952" s="2">
        <v>10.354274999999999</v>
      </c>
      <c r="I952" s="2">
        <v>10.819371999999998</v>
      </c>
      <c r="J952" s="17">
        <v>8.533196000000002</v>
      </c>
      <c r="K952" s="17" t="s">
        <v>55</v>
      </c>
      <c r="L952" s="17" t="s">
        <v>54</v>
      </c>
      <c r="M952" s="17" t="s">
        <v>47</v>
      </c>
      <c r="N952" s="20">
        <f t="shared" si="140"/>
        <v>50</v>
      </c>
      <c r="O952" s="20">
        <f t="shared" si="141"/>
        <v>100</v>
      </c>
      <c r="P952" s="20">
        <f t="shared" si="142"/>
        <v>50</v>
      </c>
      <c r="Q952" s="20">
        <f t="shared" si="143"/>
        <v>16.5</v>
      </c>
      <c r="R952" s="21">
        <f t="shared" si="144"/>
        <v>62.475000000000001</v>
      </c>
      <c r="S952" s="21">
        <f t="shared" si="145"/>
        <v>51.625</v>
      </c>
      <c r="T952" s="21">
        <f t="shared" si="146"/>
        <v>42.424999999999997</v>
      </c>
      <c r="U952" s="21">
        <f t="shared" si="147"/>
        <v>54.125</v>
      </c>
      <c r="V952" s="20">
        <f t="shared" si="148"/>
        <v>52.17499999999999</v>
      </c>
      <c r="W952" s="20">
        <f t="shared" si="149"/>
        <v>52.662499999999994</v>
      </c>
    </row>
    <row r="953" spans="1:23" ht="13.5" x14ac:dyDescent="0.25">
      <c r="A953" s="3">
        <v>43395</v>
      </c>
      <c r="B953" s="2">
        <v>10.050000000000001</v>
      </c>
      <c r="C953" s="2">
        <v>34.824431875999835</v>
      </c>
      <c r="D953" s="2">
        <v>2.1885299842402617E-2</v>
      </c>
      <c r="E953" s="2">
        <v>3.6800766193449172E-2</v>
      </c>
      <c r="F953" s="2">
        <v>10.155259999999998</v>
      </c>
      <c r="G953" s="2">
        <v>10.284020000000002</v>
      </c>
      <c r="H953" s="2">
        <v>10.330480000000001</v>
      </c>
      <c r="I953" s="2">
        <v>10.783875999999996</v>
      </c>
      <c r="J953" s="17">
        <v>8.5539810000000021</v>
      </c>
      <c r="K953" s="17" t="s">
        <v>55</v>
      </c>
      <c r="L953" s="17" t="s">
        <v>54</v>
      </c>
      <c r="M953" s="17" t="s">
        <v>47</v>
      </c>
      <c r="N953" s="20">
        <f t="shared" si="140"/>
        <v>50</v>
      </c>
      <c r="O953" s="20">
        <f t="shared" si="141"/>
        <v>100</v>
      </c>
      <c r="P953" s="20">
        <f t="shared" si="142"/>
        <v>50</v>
      </c>
      <c r="Q953" s="20">
        <f t="shared" si="143"/>
        <v>16.5</v>
      </c>
      <c r="R953" s="21">
        <f t="shared" si="144"/>
        <v>62.475000000000001</v>
      </c>
      <c r="S953" s="21">
        <f t="shared" si="145"/>
        <v>51.625</v>
      </c>
      <c r="T953" s="21">
        <f t="shared" si="146"/>
        <v>42.424999999999997</v>
      </c>
      <c r="U953" s="21">
        <f t="shared" si="147"/>
        <v>54.125</v>
      </c>
      <c r="V953" s="20">
        <f t="shared" si="148"/>
        <v>52.17499999999999</v>
      </c>
      <c r="W953" s="20">
        <f t="shared" si="149"/>
        <v>52.662499999999994</v>
      </c>
    </row>
    <row r="954" spans="1:23" ht="13.5" x14ac:dyDescent="0.25">
      <c r="A954" s="3">
        <v>43396</v>
      </c>
      <c r="B954" s="2">
        <v>10.050000000000001</v>
      </c>
      <c r="C954" s="2">
        <v>34.824431875999835</v>
      </c>
      <c r="D954" s="2">
        <v>6.2903764068424906E-2</v>
      </c>
      <c r="E954" s="2">
        <v>3.6060965766410373E-2</v>
      </c>
      <c r="F954" s="2">
        <v>10.099279999999998</v>
      </c>
      <c r="G954" s="2">
        <v>10.23643</v>
      </c>
      <c r="H954" s="2">
        <v>10.309485</v>
      </c>
      <c r="I954" s="2">
        <v>10.748379999999996</v>
      </c>
      <c r="J954" s="17">
        <v>8.5749925000000022</v>
      </c>
      <c r="K954" s="17" t="s">
        <v>55</v>
      </c>
      <c r="L954" s="17" t="s">
        <v>54</v>
      </c>
      <c r="M954" s="17" t="s">
        <v>47</v>
      </c>
      <c r="N954" s="20">
        <f t="shared" si="140"/>
        <v>50</v>
      </c>
      <c r="O954" s="20">
        <f t="shared" si="141"/>
        <v>100</v>
      </c>
      <c r="P954" s="20">
        <f t="shared" si="142"/>
        <v>50</v>
      </c>
      <c r="Q954" s="20">
        <f t="shared" si="143"/>
        <v>16.5</v>
      </c>
      <c r="R954" s="21">
        <f t="shared" si="144"/>
        <v>62.475000000000001</v>
      </c>
      <c r="S954" s="21">
        <f t="shared" si="145"/>
        <v>51.625</v>
      </c>
      <c r="T954" s="21">
        <f t="shared" si="146"/>
        <v>42.424999999999997</v>
      </c>
      <c r="U954" s="21">
        <f t="shared" si="147"/>
        <v>54.125</v>
      </c>
      <c r="V954" s="20">
        <f t="shared" si="148"/>
        <v>52.17499999999999</v>
      </c>
      <c r="W954" s="20">
        <f t="shared" si="149"/>
        <v>52.662499999999994</v>
      </c>
    </row>
    <row r="955" spans="1:23" ht="13.5" x14ac:dyDescent="0.25">
      <c r="A955" s="3">
        <v>43397</v>
      </c>
      <c r="B955" s="2">
        <v>9.9380000000000006</v>
      </c>
      <c r="C955" s="2">
        <v>31.691909786925237</v>
      </c>
      <c r="D955" s="2">
        <v>0.10718200511082721</v>
      </c>
      <c r="E955" s="2">
        <v>3.2569779215139857E-2</v>
      </c>
      <c r="F955" s="2">
        <v>10.071280000000002</v>
      </c>
      <c r="G955" s="2">
        <v>10.1782</v>
      </c>
      <c r="H955" s="2">
        <v>10.288770000000003</v>
      </c>
      <c r="I955" s="2">
        <v>10.709523999999996</v>
      </c>
      <c r="J955" s="17">
        <v>8.595217500000004</v>
      </c>
      <c r="K955" s="17" t="s">
        <v>55</v>
      </c>
      <c r="L955" s="17" t="s">
        <v>54</v>
      </c>
      <c r="M955" s="17" t="s">
        <v>47</v>
      </c>
      <c r="N955" s="20">
        <f t="shared" si="140"/>
        <v>50</v>
      </c>
      <c r="O955" s="20">
        <f t="shared" si="141"/>
        <v>100</v>
      </c>
      <c r="P955" s="20">
        <f t="shared" si="142"/>
        <v>50</v>
      </c>
      <c r="Q955" s="20">
        <f t="shared" si="143"/>
        <v>16.5</v>
      </c>
      <c r="R955" s="21">
        <f t="shared" si="144"/>
        <v>62.475000000000001</v>
      </c>
      <c r="S955" s="21">
        <f t="shared" si="145"/>
        <v>51.625</v>
      </c>
      <c r="T955" s="21">
        <f t="shared" si="146"/>
        <v>42.424999999999997</v>
      </c>
      <c r="U955" s="21">
        <f t="shared" si="147"/>
        <v>54.125</v>
      </c>
      <c r="V955" s="20">
        <f t="shared" si="148"/>
        <v>52.17499999999999</v>
      </c>
      <c r="W955" s="20">
        <f t="shared" si="149"/>
        <v>52.662499999999994</v>
      </c>
    </row>
    <row r="956" spans="1:23" ht="13.5" x14ac:dyDescent="0.25">
      <c r="A956" s="3">
        <v>43398</v>
      </c>
      <c r="B956" s="2">
        <v>9.8539999999999992</v>
      </c>
      <c r="C956" s="2">
        <v>29.545339868561626</v>
      </c>
      <c r="D956" s="2">
        <v>0.13714037623964792</v>
      </c>
      <c r="E956" s="2">
        <v>2.7449866344326106E-2</v>
      </c>
      <c r="F956" s="2">
        <v>10.009679999999999</v>
      </c>
      <c r="G956" s="2">
        <v>10.122209999999999</v>
      </c>
      <c r="H956" s="2">
        <v>10.266935</v>
      </c>
      <c r="I956" s="2">
        <v>10.664956</v>
      </c>
      <c r="J956" s="17">
        <v>8.6150475000000029</v>
      </c>
      <c r="K956" s="17" t="s">
        <v>55</v>
      </c>
      <c r="L956" s="17" t="s">
        <v>54</v>
      </c>
      <c r="M956" s="17" t="s">
        <v>47</v>
      </c>
      <c r="N956" s="20">
        <f t="shared" si="140"/>
        <v>50</v>
      </c>
      <c r="O956" s="20">
        <f t="shared" si="141"/>
        <v>100</v>
      </c>
      <c r="P956" s="20">
        <f t="shared" si="142"/>
        <v>50</v>
      </c>
      <c r="Q956" s="20">
        <f t="shared" si="143"/>
        <v>16.5</v>
      </c>
      <c r="R956" s="21">
        <f t="shared" si="144"/>
        <v>62.475000000000001</v>
      </c>
      <c r="S956" s="21">
        <f t="shared" si="145"/>
        <v>51.625</v>
      </c>
      <c r="T956" s="21">
        <f t="shared" si="146"/>
        <v>42.424999999999997</v>
      </c>
      <c r="U956" s="21">
        <f t="shared" si="147"/>
        <v>54.125</v>
      </c>
      <c r="V956" s="20">
        <f t="shared" si="148"/>
        <v>52.17499999999999</v>
      </c>
      <c r="W956" s="20">
        <f t="shared" si="149"/>
        <v>52.662499999999994</v>
      </c>
    </row>
    <row r="957" spans="1:23" ht="13.5" x14ac:dyDescent="0.25">
      <c r="A957" s="3">
        <v>43399</v>
      </c>
      <c r="B957" s="2">
        <v>9.7924000000000007</v>
      </c>
      <c r="C957" s="2">
        <v>28.045168766988809</v>
      </c>
      <c r="D957" s="2">
        <v>0.15276200175379984</v>
      </c>
      <c r="E957" s="2">
        <v>2.2205983996156316E-2</v>
      </c>
      <c r="F957" s="2">
        <v>9.9368800000000004</v>
      </c>
      <c r="G957" s="2">
        <v>10.071259999999999</v>
      </c>
      <c r="H957" s="2">
        <v>10.244260000000001</v>
      </c>
      <c r="I957" s="2">
        <v>10.625652000000001</v>
      </c>
      <c r="J957" s="17">
        <v>8.6347965000000038</v>
      </c>
      <c r="K957" s="17" t="s">
        <v>55</v>
      </c>
      <c r="L957" s="17" t="s">
        <v>54</v>
      </c>
      <c r="M957" s="17" t="s">
        <v>47</v>
      </c>
      <c r="N957" s="20">
        <f t="shared" si="140"/>
        <v>50</v>
      </c>
      <c r="O957" s="20">
        <f t="shared" si="141"/>
        <v>100</v>
      </c>
      <c r="P957" s="20">
        <f t="shared" si="142"/>
        <v>50</v>
      </c>
      <c r="Q957" s="20">
        <f t="shared" si="143"/>
        <v>16.5</v>
      </c>
      <c r="R957" s="21">
        <f t="shared" si="144"/>
        <v>62.475000000000001</v>
      </c>
      <c r="S957" s="21">
        <f t="shared" si="145"/>
        <v>51.625</v>
      </c>
      <c r="T957" s="21">
        <f t="shared" si="146"/>
        <v>42.424999999999997</v>
      </c>
      <c r="U957" s="21">
        <f t="shared" si="147"/>
        <v>54.125</v>
      </c>
      <c r="V957" s="20">
        <f t="shared" si="148"/>
        <v>52.17499999999999</v>
      </c>
      <c r="W957" s="20">
        <f t="shared" si="149"/>
        <v>52.662499999999994</v>
      </c>
    </row>
    <row r="958" spans="1:23" ht="13.5" x14ac:dyDescent="0.25">
      <c r="A958" s="3">
        <v>43402</v>
      </c>
      <c r="B958" s="2">
        <v>9.7251999999999992</v>
      </c>
      <c r="C958" s="2">
        <v>26.466395213828918</v>
      </c>
      <c r="D958" s="2">
        <v>0.17404433511384987</v>
      </c>
      <c r="E958" s="2">
        <v>1.6735233736280147E-2</v>
      </c>
      <c r="F958" s="2">
        <v>9.8719199999999994</v>
      </c>
      <c r="G958" s="2">
        <v>10.013589999999999</v>
      </c>
      <c r="H958" s="2">
        <v>10.203945000000001</v>
      </c>
      <c r="I958" s="2">
        <v>10.586124</v>
      </c>
      <c r="J958" s="17">
        <v>8.6545620000000039</v>
      </c>
      <c r="K958" s="17" t="s">
        <v>55</v>
      </c>
      <c r="L958" s="17" t="s">
        <v>54</v>
      </c>
      <c r="M958" s="17" t="s">
        <v>47</v>
      </c>
      <c r="N958" s="20">
        <f t="shared" si="140"/>
        <v>50</v>
      </c>
      <c r="O958" s="20">
        <f t="shared" si="141"/>
        <v>100</v>
      </c>
      <c r="P958" s="20">
        <f t="shared" si="142"/>
        <v>50</v>
      </c>
      <c r="Q958" s="20">
        <f t="shared" si="143"/>
        <v>16.5</v>
      </c>
      <c r="R958" s="21">
        <f t="shared" si="144"/>
        <v>62.475000000000001</v>
      </c>
      <c r="S958" s="21">
        <f t="shared" si="145"/>
        <v>51.625</v>
      </c>
      <c r="T958" s="21">
        <f t="shared" si="146"/>
        <v>42.424999999999997</v>
      </c>
      <c r="U958" s="21">
        <f t="shared" si="147"/>
        <v>54.125</v>
      </c>
      <c r="V958" s="20">
        <f t="shared" si="148"/>
        <v>52.17499999999999</v>
      </c>
      <c r="W958" s="20">
        <f t="shared" si="149"/>
        <v>52.662499999999994</v>
      </c>
    </row>
    <row r="959" spans="1:23" ht="13.5" x14ac:dyDescent="0.25">
      <c r="A959" s="3">
        <v>43403</v>
      </c>
      <c r="B959" s="2">
        <v>9.6021000000000001</v>
      </c>
      <c r="C959" s="2">
        <v>23.820974376263507</v>
      </c>
      <c r="D959" s="2">
        <v>0.20873340728922685</v>
      </c>
      <c r="E959" s="2">
        <v>9.9783372576498809E-3</v>
      </c>
      <c r="F959" s="2">
        <v>9.7823400000000014</v>
      </c>
      <c r="G959" s="2">
        <v>9.940809999999999</v>
      </c>
      <c r="H959" s="2">
        <v>10.158875000000002</v>
      </c>
      <c r="I959" s="2">
        <v>10.548612</v>
      </c>
      <c r="J959" s="17">
        <v>8.674366500000005</v>
      </c>
      <c r="K959" s="17" t="s">
        <v>55</v>
      </c>
      <c r="L959" s="17" t="s">
        <v>54</v>
      </c>
      <c r="M959" s="17" t="s">
        <v>47</v>
      </c>
      <c r="N959" s="20">
        <f t="shared" si="140"/>
        <v>50</v>
      </c>
      <c r="O959" s="20">
        <f t="shared" si="141"/>
        <v>100</v>
      </c>
      <c r="P959" s="20">
        <f t="shared" si="142"/>
        <v>50</v>
      </c>
      <c r="Q959" s="20">
        <f t="shared" si="143"/>
        <v>16.5</v>
      </c>
      <c r="R959" s="21">
        <f t="shared" si="144"/>
        <v>62.475000000000001</v>
      </c>
      <c r="S959" s="21">
        <f t="shared" si="145"/>
        <v>51.625</v>
      </c>
      <c r="T959" s="21">
        <f t="shared" si="146"/>
        <v>42.424999999999997</v>
      </c>
      <c r="U959" s="21">
        <f t="shared" si="147"/>
        <v>54.125</v>
      </c>
      <c r="V959" s="20">
        <f t="shared" si="148"/>
        <v>52.17499999999999</v>
      </c>
      <c r="W959" s="20">
        <f t="shared" si="149"/>
        <v>52.662499999999994</v>
      </c>
    </row>
    <row r="960" spans="1:23" ht="13.5" x14ac:dyDescent="0.25">
      <c r="A960" s="3">
        <v>43404</v>
      </c>
      <c r="B960" s="2">
        <v>9.5965000000000007</v>
      </c>
      <c r="C960" s="2">
        <v>23.704895637205098</v>
      </c>
      <c r="D960" s="2">
        <v>0.20348771275667055</v>
      </c>
      <c r="E960" s="2">
        <v>2.7589680077225757E-3</v>
      </c>
      <c r="F960" s="2">
        <v>9.7140400000000007</v>
      </c>
      <c r="G960" s="2">
        <v>9.8926600000000029</v>
      </c>
      <c r="H960" s="2">
        <v>10.118005</v>
      </c>
      <c r="I960" s="2">
        <v>10.512107999999998</v>
      </c>
      <c r="J960" s="17">
        <v>8.693790500000004</v>
      </c>
      <c r="K960" s="17" t="s">
        <v>55</v>
      </c>
      <c r="L960" s="17" t="s">
        <v>54</v>
      </c>
      <c r="M960" s="17" t="s">
        <v>47</v>
      </c>
      <c r="N960" s="20">
        <f t="shared" si="140"/>
        <v>50</v>
      </c>
      <c r="O960" s="20">
        <f t="shared" si="141"/>
        <v>100</v>
      </c>
      <c r="P960" s="20">
        <f t="shared" si="142"/>
        <v>50</v>
      </c>
      <c r="Q960" s="20">
        <f t="shared" si="143"/>
        <v>16.5</v>
      </c>
      <c r="R960" s="21">
        <f t="shared" si="144"/>
        <v>62.475000000000001</v>
      </c>
      <c r="S960" s="21">
        <f t="shared" si="145"/>
        <v>51.625</v>
      </c>
      <c r="T960" s="21">
        <f t="shared" si="146"/>
        <v>42.424999999999997</v>
      </c>
      <c r="U960" s="21">
        <f t="shared" si="147"/>
        <v>54.125</v>
      </c>
      <c r="V960" s="20">
        <f t="shared" si="148"/>
        <v>52.17499999999999</v>
      </c>
      <c r="W960" s="20">
        <f t="shared" si="149"/>
        <v>52.662499999999994</v>
      </c>
    </row>
    <row r="961" spans="1:23" ht="13.5" x14ac:dyDescent="0.25">
      <c r="A961" s="3">
        <v>43405</v>
      </c>
      <c r="B961" s="2">
        <v>9.5181000000000004</v>
      </c>
      <c r="C961" s="2">
        <v>22.082509228259283</v>
      </c>
      <c r="D961" s="2">
        <v>0.22127655364703891</v>
      </c>
      <c r="E961" s="2">
        <v>-2.5450587632668037E-3</v>
      </c>
      <c r="F961" s="2">
        <v>9.6468600000000002</v>
      </c>
      <c r="G961" s="2">
        <v>9.8282700000000016</v>
      </c>
      <c r="H961" s="2">
        <v>10.081615000000001</v>
      </c>
      <c r="I961" s="2">
        <v>10.479075999999999</v>
      </c>
      <c r="J961" s="17">
        <v>8.7121680000000037</v>
      </c>
      <c r="K961" s="17" t="s">
        <v>55</v>
      </c>
      <c r="L961" s="17" t="s">
        <v>54</v>
      </c>
      <c r="M961" s="17" t="s">
        <v>47</v>
      </c>
      <c r="N961" s="20">
        <f t="shared" si="140"/>
        <v>50</v>
      </c>
      <c r="O961" s="20">
        <f t="shared" si="141"/>
        <v>100</v>
      </c>
      <c r="P961" s="20">
        <f t="shared" si="142"/>
        <v>50</v>
      </c>
      <c r="Q961" s="20">
        <f t="shared" si="143"/>
        <v>16.5</v>
      </c>
      <c r="R961" s="21">
        <f t="shared" si="144"/>
        <v>62.475000000000001</v>
      </c>
      <c r="S961" s="21">
        <f t="shared" si="145"/>
        <v>51.625</v>
      </c>
      <c r="T961" s="21">
        <f t="shared" si="146"/>
        <v>42.424999999999997</v>
      </c>
      <c r="U961" s="21">
        <f t="shared" si="147"/>
        <v>54.125</v>
      </c>
      <c r="V961" s="20">
        <f t="shared" si="148"/>
        <v>52.17499999999999</v>
      </c>
      <c r="W961" s="20">
        <f t="shared" si="149"/>
        <v>52.662499999999994</v>
      </c>
    </row>
    <row r="962" spans="1:23" ht="13.5" x14ac:dyDescent="0.25">
      <c r="A962" s="3">
        <v>43406</v>
      </c>
      <c r="B962" s="2">
        <v>9.4061000000000003</v>
      </c>
      <c r="C962" s="2">
        <v>19.97885880146876</v>
      </c>
      <c r="D962" s="2">
        <v>0.24746465914636495</v>
      </c>
      <c r="E962" s="2">
        <v>-7.1365912751018695E-3</v>
      </c>
      <c r="F962" s="2">
        <v>9.5696000000000012</v>
      </c>
      <c r="G962" s="2">
        <v>9.7532400000000017</v>
      </c>
      <c r="H962" s="2">
        <v>10.034025</v>
      </c>
      <c r="I962" s="2">
        <v>10.443244</v>
      </c>
      <c r="J962" s="17">
        <v>8.7299855000000033</v>
      </c>
      <c r="K962" s="17" t="s">
        <v>55</v>
      </c>
      <c r="L962" s="17" t="s">
        <v>54</v>
      </c>
      <c r="M962" s="17" t="s">
        <v>47</v>
      </c>
      <c r="N962" s="20">
        <f t="shared" ref="N962:N1025" si="150">IF(D962&lt;30,50, IF(D962&gt;70, 0, 25))</f>
        <v>50</v>
      </c>
      <c r="O962" s="20">
        <f t="shared" ref="O962:O1025" si="151">IF(F962-E962&gt;0.02, 100, IF(F962-E962&lt;0,0,45))</f>
        <v>100</v>
      </c>
      <c r="P962" s="20">
        <f t="shared" ref="P962:P1025" si="152">IF(G962-J962&gt;10,100,IF(G962-J962&gt;5,75, IF(G962-J962&gt;0,50,0)))</f>
        <v>50</v>
      </c>
      <c r="Q962" s="20">
        <f t="shared" ref="Q962:Q1025" si="153">IF(M962="confirmed bullish", 34, IF(M962="bullish divergence",17, 0))+IF(K962="bullish",33,IF(K962="bearish",0,16.5))+IF(L962="strong",33,IF(L962="weak",0,16.5))</f>
        <v>16.5</v>
      </c>
      <c r="R962" s="21">
        <f t="shared" si="144"/>
        <v>62.475000000000001</v>
      </c>
      <c r="S962" s="21">
        <f t="shared" si="145"/>
        <v>51.625</v>
      </c>
      <c r="T962" s="21">
        <f t="shared" si="146"/>
        <v>42.424999999999997</v>
      </c>
      <c r="U962" s="21">
        <f t="shared" si="147"/>
        <v>54.125</v>
      </c>
      <c r="V962" s="20">
        <f t="shared" si="148"/>
        <v>52.17499999999999</v>
      </c>
      <c r="W962" s="20">
        <f t="shared" si="149"/>
        <v>52.662499999999994</v>
      </c>
    </row>
    <row r="963" spans="1:23" ht="13.5" x14ac:dyDescent="0.25">
      <c r="A963" s="3">
        <v>43409</v>
      </c>
      <c r="B963" s="2">
        <v>9.3500999999999994</v>
      </c>
      <c r="C963" s="2">
        <v>19.004035988490884</v>
      </c>
      <c r="D963" s="2">
        <v>0.2614916402737979</v>
      </c>
      <c r="E963" s="2">
        <v>-1.2011251398755241E-2</v>
      </c>
      <c r="F963" s="2">
        <v>9.4945799999999991</v>
      </c>
      <c r="G963" s="2">
        <v>9.6832499999999992</v>
      </c>
      <c r="H963" s="2">
        <v>9.9836350000000014</v>
      </c>
      <c r="I963" s="2">
        <v>10.406403999999998</v>
      </c>
      <c r="J963" s="17">
        <v>8.7478000000000051</v>
      </c>
      <c r="K963" s="17" t="s">
        <v>55</v>
      </c>
      <c r="L963" s="17" t="s">
        <v>54</v>
      </c>
      <c r="M963" s="17" t="s">
        <v>47</v>
      </c>
      <c r="N963" s="20">
        <f t="shared" si="150"/>
        <v>50</v>
      </c>
      <c r="O963" s="20">
        <f t="shared" si="151"/>
        <v>100</v>
      </c>
      <c r="P963" s="20">
        <f t="shared" si="152"/>
        <v>50</v>
      </c>
      <c r="Q963" s="20">
        <f t="shared" si="153"/>
        <v>16.5</v>
      </c>
      <c r="R963" s="21">
        <f t="shared" ref="R963:R1026" si="154">0.35*N963+O963*0.35+P963*0.15+Q963*0.15</f>
        <v>62.475000000000001</v>
      </c>
      <c r="S963" s="21">
        <f t="shared" ref="S963:S1026" si="155">N963*0.2+O963*0.2+P963*0.35+Q963*0.25</f>
        <v>51.625</v>
      </c>
      <c r="T963" s="21">
        <f t="shared" ref="T963:T1026" si="156">N963*0.15+O963*0.15+P963*0.25+Q963*0.45</f>
        <v>42.424999999999997</v>
      </c>
      <c r="U963" s="21">
        <f t="shared" ref="U963:U1026" si="157">0.25*SUM(N963:Q963)</f>
        <v>54.125</v>
      </c>
      <c r="V963" s="20">
        <f t="shared" ref="V963:V1026" si="158">SUM(R963:T963)/3</f>
        <v>52.17499999999999</v>
      </c>
      <c r="W963" s="20">
        <f t="shared" ref="W963:W1026" si="159">SUM(R963:U963)/4</f>
        <v>52.662499999999994</v>
      </c>
    </row>
    <row r="964" spans="1:23" ht="13.5" x14ac:dyDescent="0.25">
      <c r="A964" s="3">
        <v>43410</v>
      </c>
      <c r="B964" s="2">
        <v>9.1821000000000002</v>
      </c>
      <c r="C964" s="2">
        <v>16.416216312290871</v>
      </c>
      <c r="D964" s="2">
        <v>0.28992199141040409</v>
      </c>
      <c r="E964" s="2">
        <v>-1.8797664591371173E-2</v>
      </c>
      <c r="F964" s="2">
        <v>9.4105799999999995</v>
      </c>
      <c r="G964" s="2">
        <v>9.5964600000000004</v>
      </c>
      <c r="H964" s="2">
        <v>9.9164449999999995</v>
      </c>
      <c r="I964" s="2">
        <v>10.366204</v>
      </c>
      <c r="J964" s="17">
        <v>8.7649005000000049</v>
      </c>
      <c r="K964" s="17" t="s">
        <v>55</v>
      </c>
      <c r="L964" s="17" t="s">
        <v>54</v>
      </c>
      <c r="M964" s="17" t="s">
        <v>47</v>
      </c>
      <c r="N964" s="20">
        <f t="shared" si="150"/>
        <v>50</v>
      </c>
      <c r="O964" s="20">
        <f t="shared" si="151"/>
        <v>100</v>
      </c>
      <c r="P964" s="20">
        <f t="shared" si="152"/>
        <v>50</v>
      </c>
      <c r="Q964" s="20">
        <f t="shared" si="153"/>
        <v>16.5</v>
      </c>
      <c r="R964" s="21">
        <f t="shared" si="154"/>
        <v>62.475000000000001</v>
      </c>
      <c r="S964" s="21">
        <f t="shared" si="155"/>
        <v>51.625</v>
      </c>
      <c r="T964" s="21">
        <f t="shared" si="156"/>
        <v>42.424999999999997</v>
      </c>
      <c r="U964" s="21">
        <f t="shared" si="157"/>
        <v>54.125</v>
      </c>
      <c r="V964" s="20">
        <f t="shared" si="158"/>
        <v>52.17499999999999</v>
      </c>
      <c r="W964" s="20">
        <f t="shared" si="159"/>
        <v>52.662499999999994</v>
      </c>
    </row>
    <row r="965" spans="1:23" ht="13.5" x14ac:dyDescent="0.25">
      <c r="A965" s="3">
        <v>43411</v>
      </c>
      <c r="B965" s="2">
        <v>8.9581999999999997</v>
      </c>
      <c r="C965" s="2">
        <v>13.73234148873405</v>
      </c>
      <c r="D965" s="2">
        <v>0.31813754296859464</v>
      </c>
      <c r="E965" s="2">
        <v>-2.3720139153657942E-2</v>
      </c>
      <c r="F965" s="2">
        <v>9.282919999999999</v>
      </c>
      <c r="G965" s="2">
        <v>9.4984800000000007</v>
      </c>
      <c r="H965" s="2">
        <v>9.8383399999999988</v>
      </c>
      <c r="I965" s="2">
        <v>10.321525999999997</v>
      </c>
      <c r="J965" s="17">
        <v>8.7807300000000037</v>
      </c>
      <c r="K965" s="17" t="s">
        <v>55</v>
      </c>
      <c r="L965" s="17" t="s">
        <v>54</v>
      </c>
      <c r="M965" s="17" t="s">
        <v>47</v>
      </c>
      <c r="N965" s="20">
        <f t="shared" si="150"/>
        <v>50</v>
      </c>
      <c r="O965" s="20">
        <f t="shared" si="151"/>
        <v>100</v>
      </c>
      <c r="P965" s="20">
        <f t="shared" si="152"/>
        <v>50</v>
      </c>
      <c r="Q965" s="20">
        <f t="shared" si="153"/>
        <v>16.5</v>
      </c>
      <c r="R965" s="21">
        <f t="shared" si="154"/>
        <v>62.475000000000001</v>
      </c>
      <c r="S965" s="21">
        <f t="shared" si="155"/>
        <v>51.625</v>
      </c>
      <c r="T965" s="21">
        <f t="shared" si="156"/>
        <v>42.424999999999997</v>
      </c>
      <c r="U965" s="21">
        <f t="shared" si="157"/>
        <v>54.125</v>
      </c>
      <c r="V965" s="20">
        <f t="shared" si="158"/>
        <v>52.17499999999999</v>
      </c>
      <c r="W965" s="20">
        <f t="shared" si="159"/>
        <v>52.662499999999994</v>
      </c>
    </row>
    <row r="966" spans="1:23" ht="13.5" x14ac:dyDescent="0.25">
      <c r="A966" s="3">
        <v>43412</v>
      </c>
      <c r="B966" s="2">
        <v>8.9245999999999999</v>
      </c>
      <c r="C966" s="2">
        <v>13.378850887636347</v>
      </c>
      <c r="D966" s="2">
        <v>0.33734986919830412</v>
      </c>
      <c r="E966" s="2">
        <v>-2.7737040661980614E-2</v>
      </c>
      <c r="F966" s="2">
        <v>9.1642199999999985</v>
      </c>
      <c r="G966" s="2">
        <v>9.405540000000002</v>
      </c>
      <c r="H966" s="2">
        <v>9.7638750000000005</v>
      </c>
      <c r="I966" s="2">
        <v>10.277405999999999</v>
      </c>
      <c r="J966" s="17">
        <v>8.7963915000000057</v>
      </c>
      <c r="K966" s="17" t="s">
        <v>55</v>
      </c>
      <c r="L966" s="17" t="s">
        <v>54</v>
      </c>
      <c r="M966" s="17" t="s">
        <v>47</v>
      </c>
      <c r="N966" s="20">
        <f t="shared" si="150"/>
        <v>50</v>
      </c>
      <c r="O966" s="20">
        <f t="shared" si="151"/>
        <v>100</v>
      </c>
      <c r="P966" s="20">
        <f t="shared" si="152"/>
        <v>50</v>
      </c>
      <c r="Q966" s="20">
        <f t="shared" si="153"/>
        <v>16.5</v>
      </c>
      <c r="R966" s="21">
        <f t="shared" si="154"/>
        <v>62.475000000000001</v>
      </c>
      <c r="S966" s="21">
        <f t="shared" si="155"/>
        <v>51.625</v>
      </c>
      <c r="T966" s="21">
        <f t="shared" si="156"/>
        <v>42.424999999999997</v>
      </c>
      <c r="U966" s="21">
        <f t="shared" si="157"/>
        <v>54.125</v>
      </c>
      <c r="V966" s="20">
        <f t="shared" si="158"/>
        <v>52.17499999999999</v>
      </c>
      <c r="W966" s="20">
        <f t="shared" si="159"/>
        <v>52.662499999999994</v>
      </c>
    </row>
    <row r="967" spans="1:23" ht="13.5" x14ac:dyDescent="0.25">
      <c r="A967" s="3">
        <v>43413</v>
      </c>
      <c r="B967" s="2">
        <v>8.8070000000000004</v>
      </c>
      <c r="C967" s="2">
        <v>12.19556936074865</v>
      </c>
      <c r="D967" s="2">
        <v>0.35838345961533413</v>
      </c>
      <c r="E967" s="2">
        <v>-2.7643039913452086E-2</v>
      </c>
      <c r="F967" s="2">
        <v>9.0443999999999996</v>
      </c>
      <c r="G967" s="2">
        <v>9.3070000000000004</v>
      </c>
      <c r="H967" s="2">
        <v>9.6891299999999987</v>
      </c>
      <c r="I967" s="2">
        <v>10.236309999999998</v>
      </c>
      <c r="J967" s="17">
        <v>8.8107855000000033</v>
      </c>
      <c r="K967" s="17" t="s">
        <v>55</v>
      </c>
      <c r="L967" s="17" t="s">
        <v>54</v>
      </c>
      <c r="M967" s="17" t="s">
        <v>47</v>
      </c>
      <c r="N967" s="20">
        <f t="shared" si="150"/>
        <v>50</v>
      </c>
      <c r="O967" s="20">
        <f t="shared" si="151"/>
        <v>100</v>
      </c>
      <c r="P967" s="20">
        <f t="shared" si="152"/>
        <v>50</v>
      </c>
      <c r="Q967" s="20">
        <f t="shared" si="153"/>
        <v>16.5</v>
      </c>
      <c r="R967" s="21">
        <f t="shared" si="154"/>
        <v>62.475000000000001</v>
      </c>
      <c r="S967" s="21">
        <f t="shared" si="155"/>
        <v>51.625</v>
      </c>
      <c r="T967" s="21">
        <f t="shared" si="156"/>
        <v>42.424999999999997</v>
      </c>
      <c r="U967" s="21">
        <f t="shared" si="157"/>
        <v>54.125</v>
      </c>
      <c r="V967" s="20">
        <f t="shared" si="158"/>
        <v>52.17499999999999</v>
      </c>
      <c r="W967" s="20">
        <f t="shared" si="159"/>
        <v>52.662499999999994</v>
      </c>
    </row>
    <row r="968" spans="1:23" ht="13.5" x14ac:dyDescent="0.25">
      <c r="A968" s="3">
        <v>43416</v>
      </c>
      <c r="B968" s="2">
        <v>8.5214999999999996</v>
      </c>
      <c r="C968" s="2">
        <v>9.9051551575438168</v>
      </c>
      <c r="D968" s="2">
        <v>0.39281794259602343</v>
      </c>
      <c r="E968" s="2">
        <v>-2.4683673596076896E-2</v>
      </c>
      <c r="F968" s="2">
        <v>8.8786799999999992</v>
      </c>
      <c r="G968" s="2">
        <v>9.1866299999999992</v>
      </c>
      <c r="H968" s="2">
        <v>9.600109999999999</v>
      </c>
      <c r="I968" s="2">
        <v>10.189503999999998</v>
      </c>
      <c r="J968" s="17">
        <v>8.8237770000000051</v>
      </c>
      <c r="K968" s="17" t="s">
        <v>55</v>
      </c>
      <c r="L968" s="17" t="s">
        <v>54</v>
      </c>
      <c r="M968" s="17" t="s">
        <v>47</v>
      </c>
      <c r="N968" s="20">
        <f t="shared" si="150"/>
        <v>50</v>
      </c>
      <c r="O968" s="20">
        <f t="shared" si="151"/>
        <v>100</v>
      </c>
      <c r="P968" s="20">
        <f t="shared" si="152"/>
        <v>50</v>
      </c>
      <c r="Q968" s="20">
        <f t="shared" si="153"/>
        <v>16.5</v>
      </c>
      <c r="R968" s="21">
        <f t="shared" si="154"/>
        <v>62.475000000000001</v>
      </c>
      <c r="S968" s="21">
        <f t="shared" si="155"/>
        <v>51.625</v>
      </c>
      <c r="T968" s="21">
        <f t="shared" si="156"/>
        <v>42.424999999999997</v>
      </c>
      <c r="U968" s="21">
        <f t="shared" si="157"/>
        <v>54.125</v>
      </c>
      <c r="V968" s="20">
        <f t="shared" si="158"/>
        <v>52.17499999999999</v>
      </c>
      <c r="W968" s="20">
        <f t="shared" si="159"/>
        <v>52.662499999999994</v>
      </c>
    </row>
    <row r="969" spans="1:23" ht="13.5" x14ac:dyDescent="0.25">
      <c r="A969" s="3">
        <v>43417</v>
      </c>
      <c r="B969" s="2">
        <v>8.3590999999999998</v>
      </c>
      <c r="C969" s="2">
        <v>8.8831701515136103</v>
      </c>
      <c r="D969" s="2">
        <v>0.42212851538606877</v>
      </c>
      <c r="E969" s="2">
        <v>-1.8287284418920156E-2</v>
      </c>
      <c r="F969" s="2">
        <v>8.7140799999999992</v>
      </c>
      <c r="G969" s="2">
        <v>9.0623299999999993</v>
      </c>
      <c r="H969" s="2">
        <v>9.5015699999999992</v>
      </c>
      <c r="I969" s="2">
        <v>10.134969999999999</v>
      </c>
      <c r="J969" s="17">
        <v>8.8358555000000045</v>
      </c>
      <c r="K969" s="17" t="s">
        <v>55</v>
      </c>
      <c r="L969" s="17" t="s">
        <v>54</v>
      </c>
      <c r="M969" s="17" t="s">
        <v>47</v>
      </c>
      <c r="N969" s="20">
        <f t="shared" si="150"/>
        <v>50</v>
      </c>
      <c r="O969" s="20">
        <f t="shared" si="151"/>
        <v>100</v>
      </c>
      <c r="P969" s="20">
        <f t="shared" si="152"/>
        <v>50</v>
      </c>
      <c r="Q969" s="20">
        <f t="shared" si="153"/>
        <v>16.5</v>
      </c>
      <c r="R969" s="21">
        <f t="shared" si="154"/>
        <v>62.475000000000001</v>
      </c>
      <c r="S969" s="21">
        <f t="shared" si="155"/>
        <v>51.625</v>
      </c>
      <c r="T969" s="21">
        <f t="shared" si="156"/>
        <v>42.424999999999997</v>
      </c>
      <c r="U969" s="21">
        <f t="shared" si="157"/>
        <v>54.125</v>
      </c>
      <c r="V969" s="20">
        <f t="shared" si="158"/>
        <v>52.17499999999999</v>
      </c>
      <c r="W969" s="20">
        <f t="shared" si="159"/>
        <v>52.662499999999994</v>
      </c>
    </row>
    <row r="970" spans="1:23" ht="13.5" x14ac:dyDescent="0.25">
      <c r="A970" s="3">
        <v>43418</v>
      </c>
      <c r="B970" s="2">
        <v>8.5663</v>
      </c>
      <c r="C970" s="2">
        <v>20.196571646769257</v>
      </c>
      <c r="D970" s="2">
        <v>0.43823761355050728</v>
      </c>
      <c r="E970" s="2">
        <v>-9.4486123476681342E-3</v>
      </c>
      <c r="F970" s="2">
        <v>8.6356999999999999</v>
      </c>
      <c r="G970" s="2">
        <v>8.9593099999999986</v>
      </c>
      <c r="H970" s="2">
        <v>9.4259850000000007</v>
      </c>
      <c r="I970" s="2">
        <v>10.084467999999999</v>
      </c>
      <c r="J970" s="17">
        <v>8.8490460000000049</v>
      </c>
      <c r="K970" s="17" t="s">
        <v>55</v>
      </c>
      <c r="L970" s="17" t="s">
        <v>54</v>
      </c>
      <c r="M970" s="17" t="s">
        <v>47</v>
      </c>
      <c r="N970" s="20">
        <f t="shared" si="150"/>
        <v>50</v>
      </c>
      <c r="O970" s="20">
        <f t="shared" si="151"/>
        <v>100</v>
      </c>
      <c r="P970" s="20">
        <f t="shared" si="152"/>
        <v>50</v>
      </c>
      <c r="Q970" s="20">
        <f t="shared" si="153"/>
        <v>16.5</v>
      </c>
      <c r="R970" s="21">
        <f t="shared" si="154"/>
        <v>62.475000000000001</v>
      </c>
      <c r="S970" s="21">
        <f t="shared" si="155"/>
        <v>51.625</v>
      </c>
      <c r="T970" s="21">
        <f t="shared" si="156"/>
        <v>42.424999999999997</v>
      </c>
      <c r="U970" s="21">
        <f t="shared" si="157"/>
        <v>54.125</v>
      </c>
      <c r="V970" s="20">
        <f t="shared" si="158"/>
        <v>52.17499999999999</v>
      </c>
      <c r="W970" s="20">
        <f t="shared" si="159"/>
        <v>52.662499999999994</v>
      </c>
    </row>
    <row r="971" spans="1:23" ht="13.5" x14ac:dyDescent="0.25">
      <c r="A971" s="3">
        <v>43419</v>
      </c>
      <c r="B971" s="2">
        <v>8.8461999999999996</v>
      </c>
      <c r="C971" s="2">
        <v>32.406124918668908</v>
      </c>
      <c r="D971" s="2">
        <v>0.42480984016309442</v>
      </c>
      <c r="E971" s="2">
        <v>1.7103718616694732E-3</v>
      </c>
      <c r="F971" s="2">
        <v>8.6200200000000002</v>
      </c>
      <c r="G971" s="2">
        <v>8.8921199999999985</v>
      </c>
      <c r="H971" s="2">
        <v>9.3601950000000009</v>
      </c>
      <c r="I971" s="2">
        <v>10.041803999999999</v>
      </c>
      <c r="J971" s="17">
        <v>8.8630565000000043</v>
      </c>
      <c r="K971" s="17" t="s">
        <v>55</v>
      </c>
      <c r="L971" s="17" t="s">
        <v>54</v>
      </c>
      <c r="M971" s="17" t="s">
        <v>47</v>
      </c>
      <c r="N971" s="20">
        <f t="shared" si="150"/>
        <v>50</v>
      </c>
      <c r="O971" s="20">
        <f t="shared" si="151"/>
        <v>100</v>
      </c>
      <c r="P971" s="20">
        <f t="shared" si="152"/>
        <v>50</v>
      </c>
      <c r="Q971" s="20">
        <f t="shared" si="153"/>
        <v>16.5</v>
      </c>
      <c r="R971" s="21">
        <f t="shared" si="154"/>
        <v>62.475000000000001</v>
      </c>
      <c r="S971" s="21">
        <f t="shared" si="155"/>
        <v>51.625</v>
      </c>
      <c r="T971" s="21">
        <f t="shared" si="156"/>
        <v>42.424999999999997</v>
      </c>
      <c r="U971" s="21">
        <f t="shared" si="157"/>
        <v>54.125</v>
      </c>
      <c r="V971" s="20">
        <f t="shared" si="158"/>
        <v>52.17499999999999</v>
      </c>
      <c r="W971" s="20">
        <f t="shared" si="159"/>
        <v>52.662499999999994</v>
      </c>
    </row>
    <row r="972" spans="1:23" ht="13.5" x14ac:dyDescent="0.25">
      <c r="A972" s="3">
        <v>43420</v>
      </c>
      <c r="B972" s="2">
        <v>8.8181999999999992</v>
      </c>
      <c r="C972" s="2">
        <v>31.880658073819873</v>
      </c>
      <c r="D972" s="2">
        <v>0.40194865200870566</v>
      </c>
      <c r="E972" s="2">
        <v>2.02219915793765E-2</v>
      </c>
      <c r="F972" s="2">
        <v>8.6222599999999989</v>
      </c>
      <c r="G972" s="2">
        <v>8.8333300000000001</v>
      </c>
      <c r="H972" s="2">
        <v>9.2932850000000009</v>
      </c>
      <c r="I972" s="2">
        <v>10.005521999999999</v>
      </c>
      <c r="J972" s="17">
        <v>8.8769270000000038</v>
      </c>
      <c r="K972" s="17" t="s">
        <v>55</v>
      </c>
      <c r="L972" s="17" t="s">
        <v>54</v>
      </c>
      <c r="M972" s="17" t="s">
        <v>49</v>
      </c>
      <c r="N972" s="20">
        <f t="shared" si="150"/>
        <v>50</v>
      </c>
      <c r="O972" s="20">
        <f t="shared" si="151"/>
        <v>100</v>
      </c>
      <c r="P972" s="20">
        <f t="shared" si="152"/>
        <v>0</v>
      </c>
      <c r="Q972" s="20">
        <f t="shared" si="153"/>
        <v>16.5</v>
      </c>
      <c r="R972" s="21">
        <f t="shared" si="154"/>
        <v>54.975000000000001</v>
      </c>
      <c r="S972" s="21">
        <f t="shared" si="155"/>
        <v>34.125</v>
      </c>
      <c r="T972" s="21">
        <f t="shared" si="156"/>
        <v>29.925000000000001</v>
      </c>
      <c r="U972" s="21">
        <f t="shared" si="157"/>
        <v>41.625</v>
      </c>
      <c r="V972" s="20">
        <f t="shared" si="158"/>
        <v>39.674999999999997</v>
      </c>
      <c r="W972" s="20">
        <f t="shared" si="159"/>
        <v>40.162499999999994</v>
      </c>
    </row>
    <row r="973" spans="1:23" ht="13.5" x14ac:dyDescent="0.25">
      <c r="A973" s="3">
        <v>43423</v>
      </c>
      <c r="B973" s="2">
        <v>8.9581999999999997</v>
      </c>
      <c r="C973" s="2">
        <v>37.350682305022914</v>
      </c>
      <c r="D973" s="2">
        <v>0.36717081340331426</v>
      </c>
      <c r="E973" s="2">
        <v>5.0243549803556373E-2</v>
      </c>
      <c r="F973" s="2">
        <v>8.7095999999999982</v>
      </c>
      <c r="G973" s="2">
        <v>8.7941400000000005</v>
      </c>
      <c r="H973" s="2">
        <v>9.2386950000000017</v>
      </c>
      <c r="I973" s="2">
        <v>9.9730479999999986</v>
      </c>
      <c r="J973" s="17">
        <v>8.8914975000000034</v>
      </c>
      <c r="K973" s="17" t="s">
        <v>51</v>
      </c>
      <c r="L973" s="17" t="s">
        <v>54</v>
      </c>
      <c r="M973" s="17" t="s">
        <v>52</v>
      </c>
      <c r="N973" s="20">
        <f t="shared" si="150"/>
        <v>50</v>
      </c>
      <c r="O973" s="20">
        <f t="shared" si="151"/>
        <v>100</v>
      </c>
      <c r="P973" s="20">
        <f t="shared" si="152"/>
        <v>0</v>
      </c>
      <c r="Q973" s="20">
        <f t="shared" si="153"/>
        <v>83.5</v>
      </c>
      <c r="R973" s="21">
        <f t="shared" si="154"/>
        <v>65.025000000000006</v>
      </c>
      <c r="S973" s="21">
        <f t="shared" si="155"/>
        <v>50.875</v>
      </c>
      <c r="T973" s="21">
        <f t="shared" si="156"/>
        <v>60.075000000000003</v>
      </c>
      <c r="U973" s="21">
        <f t="shared" si="157"/>
        <v>58.375</v>
      </c>
      <c r="V973" s="20">
        <f t="shared" si="158"/>
        <v>58.658333333333339</v>
      </c>
      <c r="W973" s="20">
        <f t="shared" si="159"/>
        <v>58.587500000000006</v>
      </c>
    </row>
    <row r="974" spans="1:23" ht="13.5" x14ac:dyDescent="0.25">
      <c r="A974" s="3">
        <v>43425</v>
      </c>
      <c r="B974" s="2">
        <v>8.8965999999999994</v>
      </c>
      <c r="C974" s="2">
        <v>35.981578498164978</v>
      </c>
      <c r="D974" s="2">
        <v>0.31892184226344078</v>
      </c>
      <c r="E974" s="2">
        <v>9.1210734695132967E-2</v>
      </c>
      <c r="F974" s="2">
        <v>8.8170999999999999</v>
      </c>
      <c r="G974" s="2">
        <v>8.7655899999999995</v>
      </c>
      <c r="H974" s="2">
        <v>9.1810250000000018</v>
      </c>
      <c r="I974" s="2">
        <v>9.9298239999999982</v>
      </c>
      <c r="J974" s="17">
        <v>8.9048785000000041</v>
      </c>
      <c r="K974" s="17" t="s">
        <v>51</v>
      </c>
      <c r="L974" s="17" t="s">
        <v>54</v>
      </c>
      <c r="M974" s="17" t="s">
        <v>52</v>
      </c>
      <c r="N974" s="20">
        <f t="shared" si="150"/>
        <v>50</v>
      </c>
      <c r="O974" s="20">
        <f t="shared" si="151"/>
        <v>100</v>
      </c>
      <c r="P974" s="20">
        <f t="shared" si="152"/>
        <v>0</v>
      </c>
      <c r="Q974" s="20">
        <f t="shared" si="153"/>
        <v>83.5</v>
      </c>
      <c r="R974" s="21">
        <f t="shared" si="154"/>
        <v>65.025000000000006</v>
      </c>
      <c r="S974" s="21">
        <f t="shared" si="155"/>
        <v>50.875</v>
      </c>
      <c r="T974" s="21">
        <f t="shared" si="156"/>
        <v>60.075000000000003</v>
      </c>
      <c r="U974" s="21">
        <f t="shared" si="157"/>
        <v>58.375</v>
      </c>
      <c r="V974" s="20">
        <f t="shared" si="158"/>
        <v>58.658333333333339</v>
      </c>
      <c r="W974" s="20">
        <f t="shared" si="159"/>
        <v>58.587500000000006</v>
      </c>
    </row>
    <row r="975" spans="1:23" ht="13.5" x14ac:dyDescent="0.25">
      <c r="A975" s="3">
        <v>43426</v>
      </c>
      <c r="B975" s="2">
        <v>8.891</v>
      </c>
      <c r="C975" s="2">
        <v>35.852915309074035</v>
      </c>
      <c r="D975" s="2">
        <v>0.24670772707107957</v>
      </c>
      <c r="E975" s="2">
        <v>0.14018895399430564</v>
      </c>
      <c r="F975" s="2">
        <v>8.8820399999999999</v>
      </c>
      <c r="G975" s="2">
        <v>8.7588699999999999</v>
      </c>
      <c r="H975" s="2">
        <v>9.1286750000000012</v>
      </c>
      <c r="I975" s="2">
        <v>9.8865999999999978</v>
      </c>
      <c r="J975" s="17">
        <v>8.9179040000000036</v>
      </c>
      <c r="K975" s="17" t="s">
        <v>55</v>
      </c>
      <c r="L975" s="17" t="s">
        <v>54</v>
      </c>
      <c r="M975" s="17" t="s">
        <v>49</v>
      </c>
      <c r="N975" s="20">
        <f t="shared" si="150"/>
        <v>50</v>
      </c>
      <c r="O975" s="20">
        <f t="shared" si="151"/>
        <v>100</v>
      </c>
      <c r="P975" s="20">
        <f t="shared" si="152"/>
        <v>0</v>
      </c>
      <c r="Q975" s="20">
        <f t="shared" si="153"/>
        <v>16.5</v>
      </c>
      <c r="R975" s="21">
        <f t="shared" si="154"/>
        <v>54.975000000000001</v>
      </c>
      <c r="S975" s="21">
        <f t="shared" si="155"/>
        <v>34.125</v>
      </c>
      <c r="T975" s="21">
        <f t="shared" si="156"/>
        <v>29.925000000000001</v>
      </c>
      <c r="U975" s="21">
        <f t="shared" si="157"/>
        <v>41.625</v>
      </c>
      <c r="V975" s="20">
        <f t="shared" si="158"/>
        <v>39.674999999999997</v>
      </c>
      <c r="W975" s="20">
        <f t="shared" si="159"/>
        <v>40.162499999999994</v>
      </c>
    </row>
    <row r="976" spans="1:23" ht="13.5" x14ac:dyDescent="0.25">
      <c r="A976" s="3">
        <v>43427</v>
      </c>
      <c r="B976" s="2">
        <v>8.7902000000000005</v>
      </c>
      <c r="C976" s="2">
        <v>33.528841901314181</v>
      </c>
      <c r="D976" s="2">
        <v>0.19038148038679559</v>
      </c>
      <c r="E976" s="2">
        <v>0.19485423076177152</v>
      </c>
      <c r="F976" s="2">
        <v>8.8708399999999994</v>
      </c>
      <c r="G976" s="2">
        <v>8.7454300000000007</v>
      </c>
      <c r="H976" s="2">
        <v>9.0754850000000022</v>
      </c>
      <c r="I976" s="2">
        <v>9.8429279999999988</v>
      </c>
      <c r="J976" s="17">
        <v>8.9294685000000023</v>
      </c>
      <c r="K976" s="17" t="s">
        <v>55</v>
      </c>
      <c r="L976" s="17" t="s">
        <v>54</v>
      </c>
      <c r="M976" s="17" t="s">
        <v>47</v>
      </c>
      <c r="N976" s="20">
        <f t="shared" si="150"/>
        <v>50</v>
      </c>
      <c r="O976" s="20">
        <f t="shared" si="151"/>
        <v>100</v>
      </c>
      <c r="P976" s="20">
        <f t="shared" si="152"/>
        <v>0</v>
      </c>
      <c r="Q976" s="20">
        <f t="shared" si="153"/>
        <v>16.5</v>
      </c>
      <c r="R976" s="21">
        <f t="shared" si="154"/>
        <v>54.975000000000001</v>
      </c>
      <c r="S976" s="21">
        <f t="shared" si="155"/>
        <v>34.125</v>
      </c>
      <c r="T976" s="21">
        <f t="shared" si="156"/>
        <v>29.925000000000001</v>
      </c>
      <c r="U976" s="21">
        <f t="shared" si="157"/>
        <v>41.625</v>
      </c>
      <c r="V976" s="20">
        <f t="shared" si="158"/>
        <v>39.674999999999997</v>
      </c>
      <c r="W976" s="20">
        <f t="shared" si="159"/>
        <v>40.162499999999994</v>
      </c>
    </row>
    <row r="977" spans="1:23" ht="13.5" x14ac:dyDescent="0.25">
      <c r="A977" s="3">
        <v>43430</v>
      </c>
      <c r="B977" s="2">
        <v>8.7005999999999997</v>
      </c>
      <c r="C977" s="2">
        <v>31.569861021474253</v>
      </c>
      <c r="D977" s="2">
        <v>0.13415799389185068</v>
      </c>
      <c r="E977" s="2">
        <v>0.25041463050899126</v>
      </c>
      <c r="F977" s="2">
        <v>8.8473199999999999</v>
      </c>
      <c r="G977" s="2">
        <v>8.7347899999999985</v>
      </c>
      <c r="H977" s="2">
        <v>9.0208949999999994</v>
      </c>
      <c r="I977" s="2">
        <v>9.8013839999999988</v>
      </c>
      <c r="J977" s="17">
        <v>8.9402325000000022</v>
      </c>
      <c r="K977" s="17" t="s">
        <v>55</v>
      </c>
      <c r="L977" s="17" t="s">
        <v>54</v>
      </c>
      <c r="M977" s="17" t="s">
        <v>47</v>
      </c>
      <c r="N977" s="20">
        <f t="shared" si="150"/>
        <v>50</v>
      </c>
      <c r="O977" s="20">
        <f t="shared" si="151"/>
        <v>100</v>
      </c>
      <c r="P977" s="20">
        <f t="shared" si="152"/>
        <v>0</v>
      </c>
      <c r="Q977" s="20">
        <f t="shared" si="153"/>
        <v>16.5</v>
      </c>
      <c r="R977" s="21">
        <f t="shared" si="154"/>
        <v>54.975000000000001</v>
      </c>
      <c r="S977" s="21">
        <f t="shared" si="155"/>
        <v>34.125</v>
      </c>
      <c r="T977" s="21">
        <f t="shared" si="156"/>
        <v>29.925000000000001</v>
      </c>
      <c r="U977" s="21">
        <f t="shared" si="157"/>
        <v>41.625</v>
      </c>
      <c r="V977" s="20">
        <f t="shared" si="158"/>
        <v>39.674999999999997</v>
      </c>
      <c r="W977" s="20">
        <f t="shared" si="159"/>
        <v>40.162499999999994</v>
      </c>
    </row>
    <row r="978" spans="1:23" ht="13.5" x14ac:dyDescent="0.25">
      <c r="A978" s="3">
        <v>43431</v>
      </c>
      <c r="B978" s="2">
        <v>8.6054999999999993</v>
      </c>
      <c r="C978" s="2">
        <v>29.593504749074128</v>
      </c>
      <c r="D978" s="2">
        <v>5.2913290867127927E-2</v>
      </c>
      <c r="E978" s="2">
        <v>0.30417971400490018</v>
      </c>
      <c r="F978" s="2">
        <v>8.7767799999999987</v>
      </c>
      <c r="G978" s="2">
        <v>8.7431899999999985</v>
      </c>
      <c r="H978" s="2">
        <v>8.9649099999999997</v>
      </c>
      <c r="I978" s="2">
        <v>9.7584979999999995</v>
      </c>
      <c r="J978" s="17">
        <v>8.9505210000000002</v>
      </c>
      <c r="K978" s="17" t="s">
        <v>55</v>
      </c>
      <c r="L978" s="17" t="s">
        <v>54</v>
      </c>
      <c r="M978" s="17" t="s">
        <v>47</v>
      </c>
      <c r="N978" s="20">
        <f t="shared" si="150"/>
        <v>50</v>
      </c>
      <c r="O978" s="20">
        <f t="shared" si="151"/>
        <v>100</v>
      </c>
      <c r="P978" s="20">
        <f t="shared" si="152"/>
        <v>0</v>
      </c>
      <c r="Q978" s="20">
        <f t="shared" si="153"/>
        <v>16.5</v>
      </c>
      <c r="R978" s="21">
        <f t="shared" si="154"/>
        <v>54.975000000000001</v>
      </c>
      <c r="S978" s="21">
        <f t="shared" si="155"/>
        <v>34.125</v>
      </c>
      <c r="T978" s="21">
        <f t="shared" si="156"/>
        <v>29.925000000000001</v>
      </c>
      <c r="U978" s="21">
        <f t="shared" si="157"/>
        <v>41.625</v>
      </c>
      <c r="V978" s="20">
        <f t="shared" si="158"/>
        <v>39.674999999999997</v>
      </c>
      <c r="W978" s="20">
        <f t="shared" si="159"/>
        <v>40.162499999999994</v>
      </c>
    </row>
    <row r="979" spans="1:23" ht="13.5" x14ac:dyDescent="0.25">
      <c r="A979" s="3">
        <v>43432</v>
      </c>
      <c r="B979" s="2">
        <v>8.4207000000000001</v>
      </c>
      <c r="C979" s="2">
        <v>26.165595450358637</v>
      </c>
      <c r="D979" s="2">
        <v>-2.3595958407137019E-2</v>
      </c>
      <c r="E979" s="2">
        <v>0.34994516535603132</v>
      </c>
      <c r="F979" s="2">
        <v>8.6815999999999995</v>
      </c>
      <c r="G979" s="2">
        <v>8.7493499999999997</v>
      </c>
      <c r="H979" s="2">
        <v>8.9058400000000013</v>
      </c>
      <c r="I979" s="2">
        <v>9.7163939999999993</v>
      </c>
      <c r="J979" s="17">
        <v>8.9598854999999986</v>
      </c>
      <c r="K979" s="17" t="s">
        <v>55</v>
      </c>
      <c r="L979" s="17" t="s">
        <v>54</v>
      </c>
      <c r="M979" s="17" t="s">
        <v>47</v>
      </c>
      <c r="N979" s="20">
        <f t="shared" si="150"/>
        <v>50</v>
      </c>
      <c r="O979" s="20">
        <f t="shared" si="151"/>
        <v>100</v>
      </c>
      <c r="P979" s="20">
        <f t="shared" si="152"/>
        <v>0</v>
      </c>
      <c r="Q979" s="20">
        <f t="shared" si="153"/>
        <v>16.5</v>
      </c>
      <c r="R979" s="21">
        <f t="shared" si="154"/>
        <v>54.975000000000001</v>
      </c>
      <c r="S979" s="21">
        <f t="shared" si="155"/>
        <v>34.125</v>
      </c>
      <c r="T979" s="21">
        <f t="shared" si="156"/>
        <v>29.925000000000001</v>
      </c>
      <c r="U979" s="21">
        <f t="shared" si="157"/>
        <v>41.625</v>
      </c>
      <c r="V979" s="20">
        <f t="shared" si="158"/>
        <v>39.674999999999997</v>
      </c>
      <c r="W979" s="20">
        <f t="shared" si="159"/>
        <v>40.162499999999994</v>
      </c>
    </row>
    <row r="980" spans="1:23" ht="13.5" x14ac:dyDescent="0.25">
      <c r="A980" s="3">
        <v>43433</v>
      </c>
      <c r="B980" s="2">
        <v>8.1519999999999992</v>
      </c>
      <c r="C980" s="2">
        <v>22.148378862747492</v>
      </c>
      <c r="D980" s="2">
        <v>-3.219157013589502E-2</v>
      </c>
      <c r="E980" s="2">
        <v>0.38851643007184389</v>
      </c>
      <c r="F980" s="2">
        <v>8.5337999999999994</v>
      </c>
      <c r="G980" s="2">
        <v>8.7079199999999979</v>
      </c>
      <c r="H980" s="2">
        <v>8.833615</v>
      </c>
      <c r="I980" s="2">
        <v>9.6689159999999994</v>
      </c>
      <c r="J980" s="17">
        <v>8.9679064999999998</v>
      </c>
      <c r="K980" s="17" t="s">
        <v>55</v>
      </c>
      <c r="L980" s="17" t="s">
        <v>54</v>
      </c>
      <c r="M980" s="17" t="s">
        <v>47</v>
      </c>
      <c r="N980" s="20">
        <f t="shared" si="150"/>
        <v>50</v>
      </c>
      <c r="O980" s="20">
        <f t="shared" si="151"/>
        <v>100</v>
      </c>
      <c r="P980" s="20">
        <f t="shared" si="152"/>
        <v>0</v>
      </c>
      <c r="Q980" s="20">
        <f t="shared" si="153"/>
        <v>16.5</v>
      </c>
      <c r="R980" s="21">
        <f t="shared" si="154"/>
        <v>54.975000000000001</v>
      </c>
      <c r="S980" s="21">
        <f t="shared" si="155"/>
        <v>34.125</v>
      </c>
      <c r="T980" s="21">
        <f t="shared" si="156"/>
        <v>29.925000000000001</v>
      </c>
      <c r="U980" s="21">
        <f t="shared" si="157"/>
        <v>41.625</v>
      </c>
      <c r="V980" s="20">
        <f t="shared" si="158"/>
        <v>39.674999999999997</v>
      </c>
      <c r="W980" s="20">
        <f t="shared" si="159"/>
        <v>40.162499999999994</v>
      </c>
    </row>
    <row r="981" spans="1:23" ht="13.5" x14ac:dyDescent="0.25">
      <c r="A981" s="3">
        <v>43434</v>
      </c>
      <c r="B981" s="2">
        <v>8.3142999999999994</v>
      </c>
      <c r="C981" s="2">
        <v>29.217361412251861</v>
      </c>
      <c r="D981" s="2">
        <v>-2.7984845087303256E-3</v>
      </c>
      <c r="E981" s="2">
        <v>0.42347343417626493</v>
      </c>
      <c r="F981" s="2">
        <v>8.4386200000000002</v>
      </c>
      <c r="G981" s="2">
        <v>8.6547300000000007</v>
      </c>
      <c r="H981" s="2">
        <v>8.7734250000000014</v>
      </c>
      <c r="I981" s="2">
        <v>9.6241240000000001</v>
      </c>
      <c r="J981" s="17">
        <v>8.9762859999999982</v>
      </c>
      <c r="K981" s="17" t="s">
        <v>55</v>
      </c>
      <c r="L981" s="17" t="s">
        <v>54</v>
      </c>
      <c r="M981" s="17" t="s">
        <v>47</v>
      </c>
      <c r="N981" s="20">
        <f t="shared" si="150"/>
        <v>50</v>
      </c>
      <c r="O981" s="20">
        <f t="shared" si="151"/>
        <v>100</v>
      </c>
      <c r="P981" s="20">
        <f t="shared" si="152"/>
        <v>0</v>
      </c>
      <c r="Q981" s="20">
        <f t="shared" si="153"/>
        <v>16.5</v>
      </c>
      <c r="R981" s="21">
        <f t="shared" si="154"/>
        <v>54.975000000000001</v>
      </c>
      <c r="S981" s="21">
        <f t="shared" si="155"/>
        <v>34.125</v>
      </c>
      <c r="T981" s="21">
        <f t="shared" si="156"/>
        <v>29.925000000000001</v>
      </c>
      <c r="U981" s="21">
        <f t="shared" si="157"/>
        <v>41.625</v>
      </c>
      <c r="V981" s="20">
        <f t="shared" si="158"/>
        <v>39.674999999999997</v>
      </c>
      <c r="W981" s="20">
        <f t="shared" si="159"/>
        <v>40.162499999999994</v>
      </c>
    </row>
    <row r="982" spans="1:23" ht="13.5" x14ac:dyDescent="0.25">
      <c r="A982" s="3">
        <v>43437</v>
      </c>
      <c r="B982" s="2">
        <v>8.3983000000000008</v>
      </c>
      <c r="C982" s="2">
        <v>32.627091448765995</v>
      </c>
      <c r="D982" s="2">
        <v>1.5793801774758975E-2</v>
      </c>
      <c r="E982" s="2">
        <v>0.44577424182094655</v>
      </c>
      <c r="F982" s="2">
        <v>8.3781599999999976</v>
      </c>
      <c r="G982" s="2">
        <v>8.6127400000000005</v>
      </c>
      <c r="H982" s="2">
        <v>8.7230349999999994</v>
      </c>
      <c r="I982" s="2">
        <v>9.5815719999999995</v>
      </c>
      <c r="J982" s="17">
        <v>8.9855640000000001</v>
      </c>
      <c r="K982" s="17" t="s">
        <v>55</v>
      </c>
      <c r="L982" s="17" t="s">
        <v>54</v>
      </c>
      <c r="M982" s="17" t="s">
        <v>47</v>
      </c>
      <c r="N982" s="20">
        <f t="shared" si="150"/>
        <v>50</v>
      </c>
      <c r="O982" s="20">
        <f t="shared" si="151"/>
        <v>100</v>
      </c>
      <c r="P982" s="20">
        <f t="shared" si="152"/>
        <v>0</v>
      </c>
      <c r="Q982" s="20">
        <f t="shared" si="153"/>
        <v>16.5</v>
      </c>
      <c r="R982" s="21">
        <f t="shared" si="154"/>
        <v>54.975000000000001</v>
      </c>
      <c r="S982" s="21">
        <f t="shared" si="155"/>
        <v>34.125</v>
      </c>
      <c r="T982" s="21">
        <f t="shared" si="156"/>
        <v>29.925000000000001</v>
      </c>
      <c r="U982" s="21">
        <f t="shared" si="157"/>
        <v>41.625</v>
      </c>
      <c r="V982" s="20">
        <f t="shared" si="158"/>
        <v>39.674999999999997</v>
      </c>
      <c r="W982" s="20">
        <f t="shared" si="159"/>
        <v>40.162499999999994</v>
      </c>
    </row>
    <row r="983" spans="1:23" ht="13.5" x14ac:dyDescent="0.25">
      <c r="A983" s="3">
        <v>43438</v>
      </c>
      <c r="B983" s="2">
        <v>8.3815000000000008</v>
      </c>
      <c r="C983" s="2">
        <v>32.292046178670077</v>
      </c>
      <c r="D983" s="2">
        <v>5.7748512660403151E-2</v>
      </c>
      <c r="E983" s="2">
        <v>0.4481391022426609</v>
      </c>
      <c r="F983" s="2">
        <v>8.3333600000000008</v>
      </c>
      <c r="G983" s="2">
        <v>8.5550700000000006</v>
      </c>
      <c r="H983" s="2">
        <v>8.6746049999999997</v>
      </c>
      <c r="I983" s="2">
        <v>9.5386839999999999</v>
      </c>
      <c r="J983" s="17">
        <v>8.994783</v>
      </c>
      <c r="K983" s="17" t="s">
        <v>55</v>
      </c>
      <c r="L983" s="17" t="s">
        <v>54</v>
      </c>
      <c r="M983" s="17" t="s">
        <v>47</v>
      </c>
      <c r="N983" s="20">
        <f t="shared" si="150"/>
        <v>50</v>
      </c>
      <c r="O983" s="20">
        <f t="shared" si="151"/>
        <v>100</v>
      </c>
      <c r="P983" s="20">
        <f t="shared" si="152"/>
        <v>0</v>
      </c>
      <c r="Q983" s="20">
        <f t="shared" si="153"/>
        <v>16.5</v>
      </c>
      <c r="R983" s="21">
        <f t="shared" si="154"/>
        <v>54.975000000000001</v>
      </c>
      <c r="S983" s="21">
        <f t="shared" si="155"/>
        <v>34.125</v>
      </c>
      <c r="T983" s="21">
        <f t="shared" si="156"/>
        <v>29.925000000000001</v>
      </c>
      <c r="U983" s="21">
        <f t="shared" si="157"/>
        <v>41.625</v>
      </c>
      <c r="V983" s="20">
        <f t="shared" si="158"/>
        <v>39.674999999999997</v>
      </c>
      <c r="W983" s="20">
        <f t="shared" si="159"/>
        <v>40.162499999999994</v>
      </c>
    </row>
    <row r="984" spans="1:23" ht="13.5" x14ac:dyDescent="0.25">
      <c r="A984" s="3">
        <v>43439</v>
      </c>
      <c r="B984" s="2">
        <v>8.2863000000000007</v>
      </c>
      <c r="C984" s="2">
        <v>30.387743686868262</v>
      </c>
      <c r="D984" s="2">
        <v>9.4107918480663244E-2</v>
      </c>
      <c r="E984" s="2">
        <v>0.42983007918116578</v>
      </c>
      <c r="F984" s="2">
        <v>8.3064799999999988</v>
      </c>
      <c r="G984" s="2">
        <v>8.4940400000000018</v>
      </c>
      <c r="H984" s="2">
        <v>8.6298150000000007</v>
      </c>
      <c r="I984" s="2">
        <v>9.4950120000000009</v>
      </c>
      <c r="J984" s="17">
        <v>9.0035010000000018</v>
      </c>
      <c r="K984" s="17" t="s">
        <v>55</v>
      </c>
      <c r="L984" s="17" t="s">
        <v>54</v>
      </c>
      <c r="M984" s="17" t="s">
        <v>47</v>
      </c>
      <c r="N984" s="20">
        <f t="shared" si="150"/>
        <v>50</v>
      </c>
      <c r="O984" s="20">
        <f t="shared" si="151"/>
        <v>100</v>
      </c>
      <c r="P984" s="20">
        <f t="shared" si="152"/>
        <v>0</v>
      </c>
      <c r="Q984" s="20">
        <f t="shared" si="153"/>
        <v>16.5</v>
      </c>
      <c r="R984" s="21">
        <f t="shared" si="154"/>
        <v>54.975000000000001</v>
      </c>
      <c r="S984" s="21">
        <f t="shared" si="155"/>
        <v>34.125</v>
      </c>
      <c r="T984" s="21">
        <f t="shared" si="156"/>
        <v>29.925000000000001</v>
      </c>
      <c r="U984" s="21">
        <f t="shared" si="157"/>
        <v>41.625</v>
      </c>
      <c r="V984" s="20">
        <f t="shared" si="158"/>
        <v>39.674999999999997</v>
      </c>
      <c r="W984" s="20">
        <f t="shared" si="159"/>
        <v>40.162499999999994</v>
      </c>
    </row>
    <row r="985" spans="1:23" ht="13.5" x14ac:dyDescent="0.25">
      <c r="A985" s="3">
        <v>43440</v>
      </c>
      <c r="B985" s="2">
        <v>8.2583000000000002</v>
      </c>
      <c r="C985" s="2">
        <v>29.830548475096222</v>
      </c>
      <c r="D985" s="2">
        <v>0.12968969889846527</v>
      </c>
      <c r="E985" s="2">
        <v>0.39601760197346114</v>
      </c>
      <c r="F985" s="2">
        <v>8.3277400000000021</v>
      </c>
      <c r="G985" s="2">
        <v>8.430769999999999</v>
      </c>
      <c r="H985" s="2">
        <v>8.5948200000000003</v>
      </c>
      <c r="I985" s="2">
        <v>9.4531320000000001</v>
      </c>
      <c r="J985" s="17">
        <v>9.0118270000000003</v>
      </c>
      <c r="K985" s="17" t="s">
        <v>55</v>
      </c>
      <c r="L985" s="17" t="s">
        <v>54</v>
      </c>
      <c r="M985" s="17" t="s">
        <v>49</v>
      </c>
      <c r="N985" s="20">
        <f t="shared" si="150"/>
        <v>50</v>
      </c>
      <c r="O985" s="20">
        <f t="shared" si="151"/>
        <v>100</v>
      </c>
      <c r="P985" s="20">
        <f t="shared" si="152"/>
        <v>0</v>
      </c>
      <c r="Q985" s="20">
        <f t="shared" si="153"/>
        <v>16.5</v>
      </c>
      <c r="R985" s="21">
        <f t="shared" si="154"/>
        <v>54.975000000000001</v>
      </c>
      <c r="S985" s="21">
        <f t="shared" si="155"/>
        <v>34.125</v>
      </c>
      <c r="T985" s="21">
        <f t="shared" si="156"/>
        <v>29.925000000000001</v>
      </c>
      <c r="U985" s="21">
        <f t="shared" si="157"/>
        <v>41.625</v>
      </c>
      <c r="V985" s="20">
        <f t="shared" si="158"/>
        <v>39.674999999999997</v>
      </c>
      <c r="W985" s="20">
        <f t="shared" si="159"/>
        <v>40.162499999999994</v>
      </c>
    </row>
    <row r="986" spans="1:23" ht="13.5" x14ac:dyDescent="0.25">
      <c r="A986" s="3">
        <v>43441</v>
      </c>
      <c r="B986" s="2">
        <v>8.1183999999999994</v>
      </c>
      <c r="C986" s="2">
        <v>27.151687845028164</v>
      </c>
      <c r="D986" s="2">
        <v>0.15815474396770135</v>
      </c>
      <c r="E986" s="2">
        <v>0.35328619481383883</v>
      </c>
      <c r="F986" s="2">
        <v>8.2885600000000004</v>
      </c>
      <c r="G986" s="2">
        <v>8.3635900000000003</v>
      </c>
      <c r="H986" s="2">
        <v>8.5545100000000005</v>
      </c>
      <c r="I986" s="2">
        <v>9.4096860000000007</v>
      </c>
      <c r="J986" s="17">
        <v>9.019680000000001</v>
      </c>
      <c r="K986" s="17" t="s">
        <v>55</v>
      </c>
      <c r="L986" s="17" t="s">
        <v>54</v>
      </c>
      <c r="M986" s="17" t="s">
        <v>47</v>
      </c>
      <c r="N986" s="20">
        <f t="shared" si="150"/>
        <v>50</v>
      </c>
      <c r="O986" s="20">
        <f t="shared" si="151"/>
        <v>100</v>
      </c>
      <c r="P986" s="20">
        <f t="shared" si="152"/>
        <v>0</v>
      </c>
      <c r="Q986" s="20">
        <f t="shared" si="153"/>
        <v>16.5</v>
      </c>
      <c r="R986" s="21">
        <f t="shared" si="154"/>
        <v>54.975000000000001</v>
      </c>
      <c r="S986" s="21">
        <f t="shared" si="155"/>
        <v>34.125</v>
      </c>
      <c r="T986" s="21">
        <f t="shared" si="156"/>
        <v>29.925000000000001</v>
      </c>
      <c r="U986" s="21">
        <f t="shared" si="157"/>
        <v>41.625</v>
      </c>
      <c r="V986" s="20">
        <f t="shared" si="158"/>
        <v>39.674999999999997</v>
      </c>
      <c r="W986" s="20">
        <f t="shared" si="159"/>
        <v>40.162499999999994</v>
      </c>
    </row>
    <row r="987" spans="1:23" ht="13.5" x14ac:dyDescent="0.25">
      <c r="A987" s="3">
        <v>43444</v>
      </c>
      <c r="B987" s="2">
        <v>8.0624000000000002</v>
      </c>
      <c r="C987" s="2">
        <v>26.139769137954431</v>
      </c>
      <c r="D987" s="2">
        <v>0.17667345740977858</v>
      </c>
      <c r="E987" s="2">
        <v>0.30688796243046762</v>
      </c>
      <c r="F987" s="2">
        <v>8.2213799999999999</v>
      </c>
      <c r="G987" s="2">
        <v>8.2997699999999988</v>
      </c>
      <c r="H987" s="2">
        <v>8.5172799999999995</v>
      </c>
      <c r="I987" s="2">
        <v>9.3660160000000019</v>
      </c>
      <c r="J987" s="17">
        <v>9.0267745000000001</v>
      </c>
      <c r="K987" s="17" t="s">
        <v>55</v>
      </c>
      <c r="L987" s="17" t="s">
        <v>54</v>
      </c>
      <c r="M987" s="17" t="s">
        <v>47</v>
      </c>
      <c r="N987" s="20">
        <f t="shared" si="150"/>
        <v>50</v>
      </c>
      <c r="O987" s="20">
        <f t="shared" si="151"/>
        <v>100</v>
      </c>
      <c r="P987" s="20">
        <f t="shared" si="152"/>
        <v>0</v>
      </c>
      <c r="Q987" s="20">
        <f t="shared" si="153"/>
        <v>16.5</v>
      </c>
      <c r="R987" s="21">
        <f t="shared" si="154"/>
        <v>54.975000000000001</v>
      </c>
      <c r="S987" s="21">
        <f t="shared" si="155"/>
        <v>34.125</v>
      </c>
      <c r="T987" s="21">
        <f t="shared" si="156"/>
        <v>29.925000000000001</v>
      </c>
      <c r="U987" s="21">
        <f t="shared" si="157"/>
        <v>41.625</v>
      </c>
      <c r="V987" s="20">
        <f t="shared" si="158"/>
        <v>39.674999999999997</v>
      </c>
      <c r="W987" s="20">
        <f t="shared" si="159"/>
        <v>40.162499999999994</v>
      </c>
    </row>
    <row r="988" spans="1:23" ht="13.5" x14ac:dyDescent="0.25">
      <c r="A988" s="3">
        <v>43445</v>
      </c>
      <c r="B988" s="2">
        <v>8.0568000000000008</v>
      </c>
      <c r="C988" s="2">
        <v>26.035274109048814</v>
      </c>
      <c r="D988" s="2">
        <v>0.18222602825573908</v>
      </c>
      <c r="E988" s="2">
        <v>0.26218487408323587</v>
      </c>
      <c r="F988" s="2">
        <v>8.1564400000000017</v>
      </c>
      <c r="G988" s="2">
        <v>8.2448999999999995</v>
      </c>
      <c r="H988" s="2">
        <v>8.4940449999999998</v>
      </c>
      <c r="I988" s="2">
        <v>9.3165220000000026</v>
      </c>
      <c r="J988" s="17">
        <v>9.033866500000002</v>
      </c>
      <c r="K988" s="17" t="s">
        <v>55</v>
      </c>
      <c r="L988" s="17" t="s">
        <v>54</v>
      </c>
      <c r="M988" s="17" t="s">
        <v>47</v>
      </c>
      <c r="N988" s="20">
        <f t="shared" si="150"/>
        <v>50</v>
      </c>
      <c r="O988" s="20">
        <f t="shared" si="151"/>
        <v>100</v>
      </c>
      <c r="P988" s="20">
        <f t="shared" si="152"/>
        <v>0</v>
      </c>
      <c r="Q988" s="20">
        <f t="shared" si="153"/>
        <v>16.5</v>
      </c>
      <c r="R988" s="21">
        <f t="shared" si="154"/>
        <v>54.975000000000001</v>
      </c>
      <c r="S988" s="21">
        <f t="shared" si="155"/>
        <v>34.125</v>
      </c>
      <c r="T988" s="21">
        <f t="shared" si="156"/>
        <v>29.925000000000001</v>
      </c>
      <c r="U988" s="21">
        <f t="shared" si="157"/>
        <v>41.625</v>
      </c>
      <c r="V988" s="20">
        <f t="shared" si="158"/>
        <v>39.674999999999997</v>
      </c>
      <c r="W988" s="20">
        <f t="shared" si="159"/>
        <v>40.162499999999994</v>
      </c>
    </row>
    <row r="989" spans="1:23" ht="13.5" x14ac:dyDescent="0.25">
      <c r="A989" s="3">
        <v>43446</v>
      </c>
      <c r="B989" s="2">
        <v>8.1183999999999994</v>
      </c>
      <c r="C989" s="2">
        <v>29.379547308493073</v>
      </c>
      <c r="D989" s="2">
        <v>0.15775894241418875</v>
      </c>
      <c r="E989" s="2">
        <v>0.22064509232937501</v>
      </c>
      <c r="F989" s="2">
        <v>8.1228599999999993</v>
      </c>
      <c r="G989" s="2">
        <v>8.2146699999999981</v>
      </c>
      <c r="H989" s="2">
        <v>8.4820100000000007</v>
      </c>
      <c r="I989" s="2">
        <v>9.2688200000000034</v>
      </c>
      <c r="J989" s="17">
        <v>9.0415180000000017</v>
      </c>
      <c r="K989" s="17" t="s">
        <v>55</v>
      </c>
      <c r="L989" s="17" t="s">
        <v>54</v>
      </c>
      <c r="M989" s="17" t="s">
        <v>47</v>
      </c>
      <c r="N989" s="20">
        <f t="shared" si="150"/>
        <v>50</v>
      </c>
      <c r="O989" s="20">
        <f t="shared" si="151"/>
        <v>100</v>
      </c>
      <c r="P989" s="20">
        <f t="shared" si="152"/>
        <v>0</v>
      </c>
      <c r="Q989" s="20">
        <f t="shared" si="153"/>
        <v>16.5</v>
      </c>
      <c r="R989" s="21">
        <f t="shared" si="154"/>
        <v>54.975000000000001</v>
      </c>
      <c r="S989" s="21">
        <f t="shared" si="155"/>
        <v>34.125</v>
      </c>
      <c r="T989" s="21">
        <f t="shared" si="156"/>
        <v>29.925000000000001</v>
      </c>
      <c r="U989" s="21">
        <f t="shared" si="157"/>
        <v>41.625</v>
      </c>
      <c r="V989" s="20">
        <f t="shared" si="158"/>
        <v>39.674999999999997</v>
      </c>
      <c r="W989" s="20">
        <f t="shared" si="159"/>
        <v>40.162499999999994</v>
      </c>
    </row>
    <row r="990" spans="1:23" ht="13.5" x14ac:dyDescent="0.25">
      <c r="A990" s="3">
        <v>43447</v>
      </c>
      <c r="B990" s="2">
        <v>8.0904000000000007</v>
      </c>
      <c r="C990" s="2">
        <v>28.743371992195534</v>
      </c>
      <c r="D990" s="2">
        <v>0.10097237724016317</v>
      </c>
      <c r="E990" s="2">
        <v>0.18429899536454286</v>
      </c>
      <c r="F990" s="2">
        <v>8.0892800000000005</v>
      </c>
      <c r="G990" s="2">
        <v>8.2085100000000004</v>
      </c>
      <c r="H990" s="2">
        <v>8.4582149999999992</v>
      </c>
      <c r="I990" s="2">
        <v>9.222350000000004</v>
      </c>
      <c r="J990" s="17">
        <v>9.0492815000000011</v>
      </c>
      <c r="K990" s="17" t="s">
        <v>51</v>
      </c>
      <c r="L990" s="17" t="s">
        <v>54</v>
      </c>
      <c r="M990" s="17" t="s">
        <v>53</v>
      </c>
      <c r="N990" s="20">
        <f t="shared" si="150"/>
        <v>50</v>
      </c>
      <c r="O990" s="20">
        <f t="shared" si="151"/>
        <v>100</v>
      </c>
      <c r="P990" s="20">
        <f t="shared" si="152"/>
        <v>0</v>
      </c>
      <c r="Q990" s="20">
        <f t="shared" si="153"/>
        <v>66.5</v>
      </c>
      <c r="R990" s="21">
        <f t="shared" si="154"/>
        <v>62.475000000000001</v>
      </c>
      <c r="S990" s="21">
        <f t="shared" si="155"/>
        <v>46.625</v>
      </c>
      <c r="T990" s="21">
        <f t="shared" si="156"/>
        <v>52.424999999999997</v>
      </c>
      <c r="U990" s="21">
        <f t="shared" si="157"/>
        <v>54.125</v>
      </c>
      <c r="V990" s="20">
        <f t="shared" si="158"/>
        <v>53.841666666666661</v>
      </c>
      <c r="W990" s="20">
        <f t="shared" si="159"/>
        <v>53.912499999999994</v>
      </c>
    </row>
    <row r="991" spans="1:23" ht="13.5" x14ac:dyDescent="0.25">
      <c r="A991" s="3">
        <v>43448</v>
      </c>
      <c r="B991" s="2">
        <v>8.1128</v>
      </c>
      <c r="C991" s="2">
        <v>30.048353407709897</v>
      </c>
      <c r="D991" s="2">
        <v>7.9342762049797955E-2</v>
      </c>
      <c r="E991" s="2">
        <v>0.14856719937249582</v>
      </c>
      <c r="F991" s="2">
        <v>8.0881600000000002</v>
      </c>
      <c r="G991" s="2">
        <v>8.1883599999999994</v>
      </c>
      <c r="H991" s="2">
        <v>8.4215450000000001</v>
      </c>
      <c r="I991" s="2">
        <v>9.1796880000000023</v>
      </c>
      <c r="J991" s="17">
        <v>9.0566785000000021</v>
      </c>
      <c r="K991" s="17" t="s">
        <v>51</v>
      </c>
      <c r="L991" s="17" t="s">
        <v>54</v>
      </c>
      <c r="M991" s="17" t="s">
        <v>53</v>
      </c>
      <c r="N991" s="20">
        <f t="shared" si="150"/>
        <v>50</v>
      </c>
      <c r="O991" s="20">
        <f t="shared" si="151"/>
        <v>100</v>
      </c>
      <c r="P991" s="20">
        <f t="shared" si="152"/>
        <v>0</v>
      </c>
      <c r="Q991" s="20">
        <f t="shared" si="153"/>
        <v>66.5</v>
      </c>
      <c r="R991" s="21">
        <f t="shared" si="154"/>
        <v>62.475000000000001</v>
      </c>
      <c r="S991" s="21">
        <f t="shared" si="155"/>
        <v>46.625</v>
      </c>
      <c r="T991" s="21">
        <f t="shared" si="156"/>
        <v>52.424999999999997</v>
      </c>
      <c r="U991" s="21">
        <f t="shared" si="157"/>
        <v>54.125</v>
      </c>
      <c r="V991" s="20">
        <f t="shared" si="158"/>
        <v>53.841666666666661</v>
      </c>
      <c r="W991" s="20">
        <f t="shared" si="159"/>
        <v>53.912499999999994</v>
      </c>
    </row>
    <row r="992" spans="1:23" ht="13.5" x14ac:dyDescent="0.25">
      <c r="A992" s="3">
        <v>43451</v>
      </c>
      <c r="B992" s="2">
        <v>8.1128</v>
      </c>
      <c r="C992" s="2">
        <v>30.048353407709897</v>
      </c>
      <c r="D992" s="2">
        <v>7.6711664541111446E-2</v>
      </c>
      <c r="E992" s="2">
        <v>0.11855300309773778</v>
      </c>
      <c r="F992" s="2">
        <v>8.0982400000000005</v>
      </c>
      <c r="G992" s="2">
        <v>8.1598099999999985</v>
      </c>
      <c r="H992" s="2">
        <v>8.3862749999999995</v>
      </c>
      <c r="I992" s="2">
        <v>9.1347860000000018</v>
      </c>
      <c r="J992" s="17">
        <v>9.0641510000000025</v>
      </c>
      <c r="K992" s="17" t="s">
        <v>51</v>
      </c>
      <c r="L992" s="17" t="s">
        <v>54</v>
      </c>
      <c r="M992" s="17" t="s">
        <v>52</v>
      </c>
      <c r="N992" s="20">
        <f t="shared" si="150"/>
        <v>50</v>
      </c>
      <c r="O992" s="20">
        <f t="shared" si="151"/>
        <v>100</v>
      </c>
      <c r="P992" s="20">
        <f t="shared" si="152"/>
        <v>0</v>
      </c>
      <c r="Q992" s="20">
        <f t="shared" si="153"/>
        <v>83.5</v>
      </c>
      <c r="R992" s="21">
        <f t="shared" si="154"/>
        <v>65.025000000000006</v>
      </c>
      <c r="S992" s="21">
        <f t="shared" si="155"/>
        <v>50.875</v>
      </c>
      <c r="T992" s="21">
        <f t="shared" si="156"/>
        <v>60.075000000000003</v>
      </c>
      <c r="U992" s="21">
        <f t="shared" si="157"/>
        <v>58.375</v>
      </c>
      <c r="V992" s="20">
        <f t="shared" si="158"/>
        <v>58.658333333333339</v>
      </c>
      <c r="W992" s="20">
        <f t="shared" si="159"/>
        <v>58.587500000000006</v>
      </c>
    </row>
    <row r="993" spans="1:23" ht="13.5" x14ac:dyDescent="0.25">
      <c r="A993" s="3">
        <v>43452</v>
      </c>
      <c r="B993" s="2">
        <v>7.9783999999999997</v>
      </c>
      <c r="C993" s="2">
        <v>26.651884803077436</v>
      </c>
      <c r="D993" s="2">
        <v>8.4400557780275776E-2</v>
      </c>
      <c r="E993" s="2">
        <v>9.3307270489022209E-2</v>
      </c>
      <c r="F993" s="2">
        <v>8.0825599999999991</v>
      </c>
      <c r="G993" s="2">
        <v>8.1194999999999986</v>
      </c>
      <c r="H993" s="2">
        <v>8.3372849999999978</v>
      </c>
      <c r="I993" s="2">
        <v>9.0871960000000023</v>
      </c>
      <c r="J993" s="17">
        <v>9.0713040000000031</v>
      </c>
      <c r="K993" s="17" t="s">
        <v>51</v>
      </c>
      <c r="L993" s="17" t="s">
        <v>54</v>
      </c>
      <c r="M993" s="17" t="s">
        <v>53</v>
      </c>
      <c r="N993" s="20">
        <f t="shared" si="150"/>
        <v>50</v>
      </c>
      <c r="O993" s="20">
        <f t="shared" si="151"/>
        <v>100</v>
      </c>
      <c r="P993" s="20">
        <f t="shared" si="152"/>
        <v>0</v>
      </c>
      <c r="Q993" s="20">
        <f t="shared" si="153"/>
        <v>66.5</v>
      </c>
      <c r="R993" s="21">
        <f t="shared" si="154"/>
        <v>62.475000000000001</v>
      </c>
      <c r="S993" s="21">
        <f t="shared" si="155"/>
        <v>46.625</v>
      </c>
      <c r="T993" s="21">
        <f t="shared" si="156"/>
        <v>52.424999999999997</v>
      </c>
      <c r="U993" s="21">
        <f t="shared" si="157"/>
        <v>54.125</v>
      </c>
      <c r="V993" s="20">
        <f t="shared" si="158"/>
        <v>53.841666666666661</v>
      </c>
      <c r="W993" s="20">
        <f t="shared" si="159"/>
        <v>53.912499999999994</v>
      </c>
    </row>
    <row r="994" spans="1:23" ht="13.5" x14ac:dyDescent="0.25">
      <c r="A994" s="3">
        <v>43453</v>
      </c>
      <c r="B994" s="2">
        <v>7.9112</v>
      </c>
      <c r="C994" s="2">
        <v>25.122806363282109</v>
      </c>
      <c r="D994" s="2">
        <v>8.4388145841954199E-2</v>
      </c>
      <c r="E994" s="2">
        <v>7.1403240644233978E-2</v>
      </c>
      <c r="F994" s="2">
        <v>8.0411200000000012</v>
      </c>
      <c r="G994" s="2">
        <v>8.0819899999999993</v>
      </c>
      <c r="H994" s="2">
        <v>8.2880149999999979</v>
      </c>
      <c r="I994" s="2">
        <v>9.0349020000000024</v>
      </c>
      <c r="J994" s="17">
        <v>9.0781210000000048</v>
      </c>
      <c r="K994" s="17" t="s">
        <v>55</v>
      </c>
      <c r="L994" s="17" t="s">
        <v>54</v>
      </c>
      <c r="M994" s="17" t="s">
        <v>47</v>
      </c>
      <c r="N994" s="20">
        <f t="shared" si="150"/>
        <v>50</v>
      </c>
      <c r="O994" s="20">
        <f t="shared" si="151"/>
        <v>100</v>
      </c>
      <c r="P994" s="20">
        <f t="shared" si="152"/>
        <v>0</v>
      </c>
      <c r="Q994" s="20">
        <f t="shared" si="153"/>
        <v>16.5</v>
      </c>
      <c r="R994" s="21">
        <f t="shared" si="154"/>
        <v>54.975000000000001</v>
      </c>
      <c r="S994" s="21">
        <f t="shared" si="155"/>
        <v>34.125</v>
      </c>
      <c r="T994" s="21">
        <f t="shared" si="156"/>
        <v>29.925000000000001</v>
      </c>
      <c r="U994" s="21">
        <f t="shared" si="157"/>
        <v>41.625</v>
      </c>
      <c r="V994" s="20">
        <f t="shared" si="158"/>
        <v>39.674999999999997</v>
      </c>
      <c r="W994" s="20">
        <f t="shared" si="159"/>
        <v>40.162499999999994</v>
      </c>
    </row>
    <row r="995" spans="1:23" ht="13.5" x14ac:dyDescent="0.25">
      <c r="A995" s="3">
        <v>43454</v>
      </c>
      <c r="B995" s="2">
        <v>7.6760999999999999</v>
      </c>
      <c r="C995" s="2">
        <v>20.657530628923112</v>
      </c>
      <c r="D995" s="2">
        <v>0.10079849949891795</v>
      </c>
      <c r="E995" s="2">
        <v>5.0047262550707218E-2</v>
      </c>
      <c r="F995" s="2">
        <v>7.9582600000000001</v>
      </c>
      <c r="G995" s="2">
        <v>8.0237700000000007</v>
      </c>
      <c r="H995" s="2">
        <v>8.227269999999999</v>
      </c>
      <c r="I995" s="2">
        <v>8.9780180000000023</v>
      </c>
      <c r="J995" s="17">
        <v>9.0837625000000042</v>
      </c>
      <c r="K995" s="17" t="s">
        <v>55</v>
      </c>
      <c r="L995" s="17" t="s">
        <v>54</v>
      </c>
      <c r="M995" s="17" t="s">
        <v>47</v>
      </c>
      <c r="N995" s="20">
        <f t="shared" si="150"/>
        <v>50</v>
      </c>
      <c r="O995" s="20">
        <f t="shared" si="151"/>
        <v>100</v>
      </c>
      <c r="P995" s="20">
        <f t="shared" si="152"/>
        <v>0</v>
      </c>
      <c r="Q995" s="20">
        <f t="shared" si="153"/>
        <v>16.5</v>
      </c>
      <c r="R995" s="21">
        <f t="shared" si="154"/>
        <v>54.975000000000001</v>
      </c>
      <c r="S995" s="21">
        <f t="shared" si="155"/>
        <v>34.125</v>
      </c>
      <c r="T995" s="21">
        <f t="shared" si="156"/>
        <v>29.925000000000001</v>
      </c>
      <c r="U995" s="21">
        <f t="shared" si="157"/>
        <v>41.625</v>
      </c>
      <c r="V995" s="20">
        <f t="shared" si="158"/>
        <v>39.674999999999997</v>
      </c>
      <c r="W995" s="20">
        <f t="shared" si="159"/>
        <v>40.162499999999994</v>
      </c>
    </row>
    <row r="996" spans="1:23" ht="13.5" x14ac:dyDescent="0.25">
      <c r="A996" s="3">
        <v>43455</v>
      </c>
      <c r="B996" s="2">
        <v>7.8384</v>
      </c>
      <c r="C996" s="2">
        <v>29.918078967778754</v>
      </c>
      <c r="D996" s="2">
        <v>8.5596372027888279E-2</v>
      </c>
      <c r="E996" s="2">
        <v>2.7007078110051708E-2</v>
      </c>
      <c r="F996" s="2">
        <v>7.9033800000000003</v>
      </c>
      <c r="G996" s="2">
        <v>7.995770000000002</v>
      </c>
      <c r="H996" s="2">
        <v>8.1796799999999994</v>
      </c>
      <c r="I996" s="2">
        <v>8.9265080000000019</v>
      </c>
      <c r="J996" s="17">
        <v>9.0899640000000037</v>
      </c>
      <c r="K996" s="17" t="s">
        <v>51</v>
      </c>
      <c r="L996" s="17" t="s">
        <v>54</v>
      </c>
      <c r="M996" s="17" t="s">
        <v>53</v>
      </c>
      <c r="N996" s="20">
        <f t="shared" si="150"/>
        <v>50</v>
      </c>
      <c r="O996" s="20">
        <f t="shared" si="151"/>
        <v>100</v>
      </c>
      <c r="P996" s="20">
        <f t="shared" si="152"/>
        <v>0</v>
      </c>
      <c r="Q996" s="20">
        <f t="shared" si="153"/>
        <v>66.5</v>
      </c>
      <c r="R996" s="21">
        <f t="shared" si="154"/>
        <v>62.475000000000001</v>
      </c>
      <c r="S996" s="21">
        <f t="shared" si="155"/>
        <v>46.625</v>
      </c>
      <c r="T996" s="21">
        <f t="shared" si="156"/>
        <v>52.424999999999997</v>
      </c>
      <c r="U996" s="21">
        <f t="shared" si="157"/>
        <v>54.125</v>
      </c>
      <c r="V996" s="20">
        <f t="shared" si="158"/>
        <v>53.841666666666661</v>
      </c>
      <c r="W996" s="20">
        <f t="shared" si="159"/>
        <v>53.912499999999994</v>
      </c>
    </row>
    <row r="997" spans="1:23" ht="13.5" x14ac:dyDescent="0.25">
      <c r="A997" s="3">
        <v>43458</v>
      </c>
      <c r="B997" s="2">
        <v>7.8384</v>
      </c>
      <c r="C997" s="2">
        <v>29.918078967778754</v>
      </c>
      <c r="D997" s="2">
        <v>6.7285914641438183E-2</v>
      </c>
      <c r="E997" s="2">
        <v>8.5208775293725419E-3</v>
      </c>
      <c r="F997" s="2">
        <v>7.8484999999999996</v>
      </c>
      <c r="G997" s="2">
        <v>7.9733700000000001</v>
      </c>
      <c r="H997" s="2">
        <v>8.136569999999999</v>
      </c>
      <c r="I997" s="2">
        <v>8.877238000000002</v>
      </c>
      <c r="J997" s="17">
        <v>9.0956615000000038</v>
      </c>
      <c r="K997" s="17" t="s">
        <v>51</v>
      </c>
      <c r="L997" s="17" t="s">
        <v>54</v>
      </c>
      <c r="M997" s="17" t="s">
        <v>53</v>
      </c>
      <c r="N997" s="20">
        <f t="shared" si="150"/>
        <v>50</v>
      </c>
      <c r="O997" s="20">
        <f t="shared" si="151"/>
        <v>100</v>
      </c>
      <c r="P997" s="20">
        <f t="shared" si="152"/>
        <v>0</v>
      </c>
      <c r="Q997" s="20">
        <f t="shared" si="153"/>
        <v>66.5</v>
      </c>
      <c r="R997" s="21">
        <f t="shared" si="154"/>
        <v>62.475000000000001</v>
      </c>
      <c r="S997" s="21">
        <f t="shared" si="155"/>
        <v>46.625</v>
      </c>
      <c r="T997" s="21">
        <f t="shared" si="156"/>
        <v>52.424999999999997</v>
      </c>
      <c r="U997" s="21">
        <f t="shared" si="157"/>
        <v>54.125</v>
      </c>
      <c r="V997" s="20">
        <f t="shared" si="158"/>
        <v>53.841666666666661</v>
      </c>
      <c r="W997" s="20">
        <f t="shared" si="159"/>
        <v>53.912499999999994</v>
      </c>
    </row>
    <row r="998" spans="1:23" ht="13.5" x14ac:dyDescent="0.25">
      <c r="A998" s="3">
        <v>43459</v>
      </c>
      <c r="B998" s="2">
        <v>7.8944000000000001</v>
      </c>
      <c r="C998" s="2">
        <v>33.045247402486112</v>
      </c>
      <c r="D998" s="2">
        <v>4.9716343587762779E-2</v>
      </c>
      <c r="E998" s="2">
        <v>-4.7323719463044592E-3</v>
      </c>
      <c r="F998" s="2">
        <v>7.8316999999999997</v>
      </c>
      <c r="G998" s="2">
        <v>7.9571299999999994</v>
      </c>
      <c r="H998" s="2">
        <v>8.1010150000000003</v>
      </c>
      <c r="I998" s="2">
        <v>8.8290880000000023</v>
      </c>
      <c r="J998" s="17">
        <v>9.101639000000004</v>
      </c>
      <c r="K998" s="17" t="s">
        <v>51</v>
      </c>
      <c r="L998" s="17" t="s">
        <v>54</v>
      </c>
      <c r="M998" s="17" t="s">
        <v>53</v>
      </c>
      <c r="N998" s="20">
        <f t="shared" si="150"/>
        <v>50</v>
      </c>
      <c r="O998" s="20">
        <f t="shared" si="151"/>
        <v>100</v>
      </c>
      <c r="P998" s="20">
        <f t="shared" si="152"/>
        <v>0</v>
      </c>
      <c r="Q998" s="20">
        <f t="shared" si="153"/>
        <v>66.5</v>
      </c>
      <c r="R998" s="21">
        <f t="shared" si="154"/>
        <v>62.475000000000001</v>
      </c>
      <c r="S998" s="21">
        <f t="shared" si="155"/>
        <v>46.625</v>
      </c>
      <c r="T998" s="21">
        <f t="shared" si="156"/>
        <v>52.424999999999997</v>
      </c>
      <c r="U998" s="21">
        <f t="shared" si="157"/>
        <v>54.125</v>
      </c>
      <c r="V998" s="20">
        <f t="shared" si="158"/>
        <v>53.841666666666661</v>
      </c>
      <c r="W998" s="20">
        <f t="shared" si="159"/>
        <v>53.912499999999994</v>
      </c>
    </row>
    <row r="999" spans="1:23" ht="13.5" x14ac:dyDescent="0.25">
      <c r="A999" s="3">
        <v>43460</v>
      </c>
      <c r="B999" s="2">
        <v>7.9447999999999999</v>
      </c>
      <c r="C999" s="2">
        <v>35.820906019874499</v>
      </c>
      <c r="D999" s="2">
        <v>4.2978744117359469E-2</v>
      </c>
      <c r="E999" s="2">
        <v>-1.406409740201002E-2</v>
      </c>
      <c r="F999" s="2">
        <v>7.8384199999999993</v>
      </c>
      <c r="G999" s="2">
        <v>7.9397700000000002</v>
      </c>
      <c r="H999" s="2">
        <v>8.0772199999999987</v>
      </c>
      <c r="I999" s="2">
        <v>8.7813860000000012</v>
      </c>
      <c r="J999" s="17">
        <v>9.1078685000000021</v>
      </c>
      <c r="K999" s="17" t="s">
        <v>51</v>
      </c>
      <c r="L999" s="17" t="s">
        <v>54</v>
      </c>
      <c r="M999" s="17" t="s">
        <v>52</v>
      </c>
      <c r="N999" s="20">
        <f t="shared" si="150"/>
        <v>50</v>
      </c>
      <c r="O999" s="20">
        <f t="shared" si="151"/>
        <v>100</v>
      </c>
      <c r="P999" s="20">
        <f t="shared" si="152"/>
        <v>0</v>
      </c>
      <c r="Q999" s="20">
        <f t="shared" si="153"/>
        <v>83.5</v>
      </c>
      <c r="R999" s="21">
        <f t="shared" si="154"/>
        <v>65.025000000000006</v>
      </c>
      <c r="S999" s="21">
        <f t="shared" si="155"/>
        <v>50.875</v>
      </c>
      <c r="T999" s="21">
        <f t="shared" si="156"/>
        <v>60.075000000000003</v>
      </c>
      <c r="U999" s="21">
        <f t="shared" si="157"/>
        <v>58.375</v>
      </c>
      <c r="V999" s="20">
        <f t="shared" si="158"/>
        <v>58.658333333333339</v>
      </c>
      <c r="W999" s="20">
        <f t="shared" si="159"/>
        <v>58.587500000000006</v>
      </c>
    </row>
    <row r="1000" spans="1:23" ht="13.5" x14ac:dyDescent="0.25">
      <c r="A1000" s="3">
        <v>43461</v>
      </c>
      <c r="B1000" s="2">
        <v>7.6032999999999999</v>
      </c>
      <c r="C1000" s="2">
        <v>27.501594747466456</v>
      </c>
      <c r="D1000" s="2">
        <v>6.0177163402741485E-2</v>
      </c>
      <c r="E1000" s="2">
        <v>-2.1716477243184807E-2</v>
      </c>
      <c r="F1000" s="2">
        <v>7.8238600000000007</v>
      </c>
      <c r="G1000" s="2">
        <v>7.8910600000000004</v>
      </c>
      <c r="H1000" s="2">
        <v>8.0497849999999982</v>
      </c>
      <c r="I1000" s="2">
        <v>8.731892000000002</v>
      </c>
      <c r="J1000" s="17">
        <v>9.1123905000000036</v>
      </c>
      <c r="K1000" s="17" t="s">
        <v>51</v>
      </c>
      <c r="L1000" s="17" t="s">
        <v>54</v>
      </c>
      <c r="M1000" s="17" t="s">
        <v>53</v>
      </c>
      <c r="N1000" s="20">
        <f t="shared" si="150"/>
        <v>50</v>
      </c>
      <c r="O1000" s="20">
        <f t="shared" si="151"/>
        <v>100</v>
      </c>
      <c r="P1000" s="20">
        <f t="shared" si="152"/>
        <v>0</v>
      </c>
      <c r="Q1000" s="20">
        <f t="shared" si="153"/>
        <v>66.5</v>
      </c>
      <c r="R1000" s="21">
        <f t="shared" si="154"/>
        <v>62.475000000000001</v>
      </c>
      <c r="S1000" s="21">
        <f t="shared" si="155"/>
        <v>46.625</v>
      </c>
      <c r="T1000" s="21">
        <f t="shared" si="156"/>
        <v>52.424999999999997</v>
      </c>
      <c r="U1000" s="21">
        <f t="shared" si="157"/>
        <v>54.125</v>
      </c>
      <c r="V1000" s="20">
        <f t="shared" si="158"/>
        <v>53.841666666666661</v>
      </c>
      <c r="W1000" s="20">
        <f t="shared" si="159"/>
        <v>53.912499999999994</v>
      </c>
    </row>
    <row r="1001" spans="1:23" ht="13.5" x14ac:dyDescent="0.25">
      <c r="A1001" s="3">
        <v>43462</v>
      </c>
      <c r="B1001" s="2">
        <v>7.8384</v>
      </c>
      <c r="C1001" s="2">
        <v>38.151099165423886</v>
      </c>
      <c r="D1001" s="2">
        <v>6.4548264969319646E-2</v>
      </c>
      <c r="E1001" s="2">
        <v>-2.7298905500117411E-2</v>
      </c>
      <c r="F1001" s="2">
        <v>7.8238600000000007</v>
      </c>
      <c r="G1001" s="2">
        <v>7.8636200000000001</v>
      </c>
      <c r="H1001" s="2">
        <v>8.0259899999999984</v>
      </c>
      <c r="I1001" s="2">
        <v>8.6854200000000006</v>
      </c>
      <c r="J1001" s="17">
        <v>9.1180880000000037</v>
      </c>
      <c r="K1001" s="17" t="s">
        <v>51</v>
      </c>
      <c r="L1001" s="17" t="s">
        <v>54</v>
      </c>
      <c r="M1001" s="17" t="s">
        <v>54</v>
      </c>
      <c r="N1001" s="20">
        <f t="shared" si="150"/>
        <v>50</v>
      </c>
      <c r="O1001" s="20">
        <f t="shared" si="151"/>
        <v>100</v>
      </c>
      <c r="P1001" s="20">
        <f t="shared" si="152"/>
        <v>0</v>
      </c>
      <c r="Q1001" s="20">
        <f t="shared" si="153"/>
        <v>49.5</v>
      </c>
      <c r="R1001" s="21">
        <f t="shared" si="154"/>
        <v>59.924999999999997</v>
      </c>
      <c r="S1001" s="21">
        <f t="shared" si="155"/>
        <v>42.375</v>
      </c>
      <c r="T1001" s="21">
        <f t="shared" si="156"/>
        <v>44.775000000000006</v>
      </c>
      <c r="U1001" s="21">
        <f t="shared" si="157"/>
        <v>49.875</v>
      </c>
      <c r="V1001" s="20">
        <f t="shared" si="158"/>
        <v>49.024999999999999</v>
      </c>
      <c r="W1001" s="20">
        <f t="shared" si="159"/>
        <v>49.237499999999997</v>
      </c>
    </row>
    <row r="1002" spans="1:23" ht="13.5" x14ac:dyDescent="0.25">
      <c r="A1002" s="3">
        <v>43465</v>
      </c>
      <c r="B1002" s="2">
        <v>7.8384</v>
      </c>
      <c r="C1002" s="2">
        <v>38.151099165423872</v>
      </c>
      <c r="D1002" s="2">
        <v>7.0364389957729756E-2</v>
      </c>
      <c r="E1002" s="2">
        <v>-3.2943370358585994E-2</v>
      </c>
      <c r="F1002" s="2">
        <v>7.8238599999999989</v>
      </c>
      <c r="G1002" s="2">
        <v>7.8361799999999988</v>
      </c>
      <c r="H1002" s="2">
        <v>7.9979949999999986</v>
      </c>
      <c r="I1002" s="2">
        <v>8.6390600000000006</v>
      </c>
      <c r="J1002" s="17">
        <v>9.1237855000000039</v>
      </c>
      <c r="K1002" s="17" t="s">
        <v>51</v>
      </c>
      <c r="L1002" s="17" t="s">
        <v>54</v>
      </c>
      <c r="M1002" s="17" t="s">
        <v>54</v>
      </c>
      <c r="N1002" s="20">
        <f t="shared" si="150"/>
        <v>50</v>
      </c>
      <c r="O1002" s="20">
        <f t="shared" si="151"/>
        <v>100</v>
      </c>
      <c r="P1002" s="20">
        <f t="shared" si="152"/>
        <v>0</v>
      </c>
      <c r="Q1002" s="20">
        <f t="shared" si="153"/>
        <v>49.5</v>
      </c>
      <c r="R1002" s="21">
        <f t="shared" si="154"/>
        <v>59.924999999999997</v>
      </c>
      <c r="S1002" s="21">
        <f t="shared" si="155"/>
        <v>42.375</v>
      </c>
      <c r="T1002" s="21">
        <f t="shared" si="156"/>
        <v>44.775000000000006</v>
      </c>
      <c r="U1002" s="21">
        <f t="shared" si="157"/>
        <v>49.875</v>
      </c>
      <c r="V1002" s="20">
        <f t="shared" si="158"/>
        <v>49.024999999999999</v>
      </c>
      <c r="W1002" s="20">
        <f t="shared" si="159"/>
        <v>49.237499999999997</v>
      </c>
    </row>
    <row r="1003" spans="1:23" ht="13.5" x14ac:dyDescent="0.25">
      <c r="A1003" s="3">
        <v>43467</v>
      </c>
      <c r="B1003" s="2">
        <v>7.8384</v>
      </c>
      <c r="C1003" s="2">
        <v>38.151099165423886</v>
      </c>
      <c r="D1003" s="2">
        <v>5.6569452100129425E-2</v>
      </c>
      <c r="E1003" s="2">
        <v>-3.6236482518066659E-2</v>
      </c>
      <c r="F1003" s="2">
        <v>7.8126599999999993</v>
      </c>
      <c r="G1003" s="2">
        <v>7.8221800000000004</v>
      </c>
      <c r="H1003" s="2">
        <v>7.9708400000000008</v>
      </c>
      <c r="I1003" s="2">
        <v>8.5948279999999997</v>
      </c>
      <c r="J1003" s="17">
        <v>9.1296340000000047</v>
      </c>
      <c r="K1003" s="17" t="s">
        <v>51</v>
      </c>
      <c r="L1003" s="17" t="s">
        <v>54</v>
      </c>
      <c r="M1003" s="17" t="s">
        <v>53</v>
      </c>
      <c r="N1003" s="20">
        <f t="shared" si="150"/>
        <v>50</v>
      </c>
      <c r="O1003" s="20">
        <f t="shared" si="151"/>
        <v>100</v>
      </c>
      <c r="P1003" s="20">
        <f t="shared" si="152"/>
        <v>0</v>
      </c>
      <c r="Q1003" s="20">
        <f t="shared" si="153"/>
        <v>66.5</v>
      </c>
      <c r="R1003" s="21">
        <f t="shared" si="154"/>
        <v>62.475000000000001</v>
      </c>
      <c r="S1003" s="21">
        <f t="shared" si="155"/>
        <v>46.625</v>
      </c>
      <c r="T1003" s="21">
        <f t="shared" si="156"/>
        <v>52.424999999999997</v>
      </c>
      <c r="U1003" s="21">
        <f t="shared" si="157"/>
        <v>54.125</v>
      </c>
      <c r="V1003" s="20">
        <f t="shared" si="158"/>
        <v>53.841666666666661</v>
      </c>
      <c r="W1003" s="20">
        <f t="shared" si="159"/>
        <v>53.912499999999994</v>
      </c>
    </row>
    <row r="1004" spans="1:23" ht="13.5" x14ac:dyDescent="0.25">
      <c r="A1004" s="3">
        <v>43468</v>
      </c>
      <c r="B1004" s="2">
        <v>7.6984000000000004</v>
      </c>
      <c r="C1004" s="2">
        <v>34.393528673833487</v>
      </c>
      <c r="D1004" s="2">
        <v>4.6744136660697322E-2</v>
      </c>
      <c r="E1004" s="2">
        <v>-3.6055634439580778E-2</v>
      </c>
      <c r="F1004" s="2">
        <v>7.7633800000000006</v>
      </c>
      <c r="G1004" s="2">
        <v>7.8009000000000004</v>
      </c>
      <c r="H1004" s="2">
        <v>7.9414449999999999</v>
      </c>
      <c r="I1004" s="2">
        <v>8.5477959999999999</v>
      </c>
      <c r="J1004" s="17">
        <v>9.1347575000000045</v>
      </c>
      <c r="K1004" s="17" t="s">
        <v>51</v>
      </c>
      <c r="L1004" s="17" t="s">
        <v>54</v>
      </c>
      <c r="M1004" s="17" t="s">
        <v>53</v>
      </c>
      <c r="N1004" s="20">
        <f t="shared" si="150"/>
        <v>50</v>
      </c>
      <c r="O1004" s="20">
        <f t="shared" si="151"/>
        <v>100</v>
      </c>
      <c r="P1004" s="20">
        <f t="shared" si="152"/>
        <v>0</v>
      </c>
      <c r="Q1004" s="20">
        <f t="shared" si="153"/>
        <v>66.5</v>
      </c>
      <c r="R1004" s="21">
        <f t="shared" si="154"/>
        <v>62.475000000000001</v>
      </c>
      <c r="S1004" s="21">
        <f t="shared" si="155"/>
        <v>46.625</v>
      </c>
      <c r="T1004" s="21">
        <f t="shared" si="156"/>
        <v>52.424999999999997</v>
      </c>
      <c r="U1004" s="21">
        <f t="shared" si="157"/>
        <v>54.125</v>
      </c>
      <c r="V1004" s="20">
        <f t="shared" si="158"/>
        <v>53.841666666666661</v>
      </c>
      <c r="W1004" s="20">
        <f t="shared" si="159"/>
        <v>53.912499999999994</v>
      </c>
    </row>
    <row r="1005" spans="1:23" ht="13.5" x14ac:dyDescent="0.25">
      <c r="A1005" s="3">
        <v>43469</v>
      </c>
      <c r="B1005" s="2">
        <v>7.6144999999999996</v>
      </c>
      <c r="C1005" s="2">
        <v>32.337963029486716</v>
      </c>
      <c r="D1005" s="2">
        <v>1.0984198505465059E-2</v>
      </c>
      <c r="E1005" s="2">
        <v>-3.7499777371749733E-2</v>
      </c>
      <c r="F1005" s="2">
        <v>7.7656200000000002</v>
      </c>
      <c r="G1005" s="2">
        <v>7.7947400000000018</v>
      </c>
      <c r="H1005" s="2">
        <v>7.9092549999999999</v>
      </c>
      <c r="I1005" s="2">
        <v>8.5013260000000006</v>
      </c>
      <c r="J1005" s="17">
        <v>9.1395120000000034</v>
      </c>
      <c r="K1005" s="17" t="s">
        <v>51</v>
      </c>
      <c r="L1005" s="17" t="s">
        <v>54</v>
      </c>
      <c r="M1005" s="17" t="s">
        <v>52</v>
      </c>
      <c r="N1005" s="20">
        <f t="shared" si="150"/>
        <v>50</v>
      </c>
      <c r="O1005" s="20">
        <f t="shared" si="151"/>
        <v>100</v>
      </c>
      <c r="P1005" s="20">
        <f t="shared" si="152"/>
        <v>0</v>
      </c>
      <c r="Q1005" s="20">
        <f t="shared" si="153"/>
        <v>83.5</v>
      </c>
      <c r="R1005" s="21">
        <f t="shared" si="154"/>
        <v>65.025000000000006</v>
      </c>
      <c r="S1005" s="21">
        <f t="shared" si="155"/>
        <v>50.875</v>
      </c>
      <c r="T1005" s="21">
        <f t="shared" si="156"/>
        <v>60.075000000000003</v>
      </c>
      <c r="U1005" s="21">
        <f t="shared" si="157"/>
        <v>58.375</v>
      </c>
      <c r="V1005" s="20">
        <f t="shared" si="158"/>
        <v>58.658333333333339</v>
      </c>
      <c r="W1005" s="20">
        <f t="shared" si="159"/>
        <v>58.587500000000006</v>
      </c>
    </row>
    <row r="1006" spans="1:23" ht="13.5" x14ac:dyDescent="0.25">
      <c r="A1006" s="3">
        <v>43472</v>
      </c>
      <c r="B1006" s="2">
        <v>7.6032999999999999</v>
      </c>
      <c r="C1006" s="2">
        <v>32.06248149584367</v>
      </c>
      <c r="D1006" s="2">
        <v>9.3428315917591931E-3</v>
      </c>
      <c r="E1006" s="2">
        <v>-3.5958524208462114E-2</v>
      </c>
      <c r="F1006" s="2">
        <v>7.7185999999999995</v>
      </c>
      <c r="G1006" s="2">
        <v>7.771230000000001</v>
      </c>
      <c r="H1006" s="2">
        <v>7.8835000000000006</v>
      </c>
      <c r="I1006" s="2">
        <v>8.4563120000000005</v>
      </c>
      <c r="J1006" s="17">
        <v>9.1440340000000031</v>
      </c>
      <c r="K1006" s="17" t="s">
        <v>55</v>
      </c>
      <c r="L1006" s="17" t="s">
        <v>54</v>
      </c>
      <c r="M1006" s="17" t="s">
        <v>47</v>
      </c>
      <c r="N1006" s="20">
        <f t="shared" si="150"/>
        <v>50</v>
      </c>
      <c r="O1006" s="20">
        <f t="shared" si="151"/>
        <v>100</v>
      </c>
      <c r="P1006" s="20">
        <f t="shared" si="152"/>
        <v>0</v>
      </c>
      <c r="Q1006" s="20">
        <f t="shared" si="153"/>
        <v>16.5</v>
      </c>
      <c r="R1006" s="21">
        <f t="shared" si="154"/>
        <v>54.975000000000001</v>
      </c>
      <c r="S1006" s="21">
        <f t="shared" si="155"/>
        <v>34.125</v>
      </c>
      <c r="T1006" s="21">
        <f t="shared" si="156"/>
        <v>29.925000000000001</v>
      </c>
      <c r="U1006" s="21">
        <f t="shared" si="157"/>
        <v>41.625</v>
      </c>
      <c r="V1006" s="20">
        <f t="shared" si="158"/>
        <v>39.674999999999997</v>
      </c>
      <c r="W1006" s="20">
        <f t="shared" si="159"/>
        <v>40.162499999999994</v>
      </c>
    </row>
    <row r="1007" spans="1:23" ht="13.5" x14ac:dyDescent="0.25">
      <c r="A1007" s="3">
        <v>43473</v>
      </c>
      <c r="B1007" s="2">
        <v>7.6032999999999999</v>
      </c>
      <c r="C1007" s="2">
        <v>32.06248149584367</v>
      </c>
      <c r="D1007" s="2">
        <v>1.0629591626982737E-2</v>
      </c>
      <c r="E1007" s="2">
        <v>-3.6314265625907532E-2</v>
      </c>
      <c r="F1007" s="2">
        <v>7.6715800000000005</v>
      </c>
      <c r="G1007" s="2">
        <v>7.7477199999999993</v>
      </c>
      <c r="H1007" s="2">
        <v>7.8605449999999992</v>
      </c>
      <c r="I1007" s="2">
        <v>8.4125299999999985</v>
      </c>
      <c r="J1007" s="17">
        <v>9.1485560000000028</v>
      </c>
      <c r="K1007" s="17" t="s">
        <v>55</v>
      </c>
      <c r="L1007" s="17" t="s">
        <v>54</v>
      </c>
      <c r="M1007" s="17" t="s">
        <v>47</v>
      </c>
      <c r="N1007" s="20">
        <f t="shared" si="150"/>
        <v>50</v>
      </c>
      <c r="O1007" s="20">
        <f t="shared" si="151"/>
        <v>100</v>
      </c>
      <c r="P1007" s="20">
        <f t="shared" si="152"/>
        <v>0</v>
      </c>
      <c r="Q1007" s="20">
        <f t="shared" si="153"/>
        <v>16.5</v>
      </c>
      <c r="R1007" s="21">
        <f t="shared" si="154"/>
        <v>54.975000000000001</v>
      </c>
      <c r="S1007" s="21">
        <f t="shared" si="155"/>
        <v>34.125</v>
      </c>
      <c r="T1007" s="21">
        <f t="shared" si="156"/>
        <v>29.925000000000001</v>
      </c>
      <c r="U1007" s="21">
        <f t="shared" si="157"/>
        <v>41.625</v>
      </c>
      <c r="V1007" s="20">
        <f t="shared" si="158"/>
        <v>39.674999999999997</v>
      </c>
      <c r="W1007" s="20">
        <f t="shared" si="159"/>
        <v>40.162499999999994</v>
      </c>
    </row>
    <row r="1008" spans="1:23" ht="13.5" x14ac:dyDescent="0.25">
      <c r="A1008" s="3">
        <v>43474</v>
      </c>
      <c r="B1008" s="2">
        <v>7.5080999999999998</v>
      </c>
      <c r="C1008" s="2">
        <v>29.57852155886188</v>
      </c>
      <c r="D1008" s="2">
        <v>2.9863040752848846E-2</v>
      </c>
      <c r="E1008" s="2">
        <v>-3.6471778419932904E-2</v>
      </c>
      <c r="F1008" s="2">
        <v>7.6055200000000003</v>
      </c>
      <c r="G1008" s="2">
        <v>7.7090899999999989</v>
      </c>
      <c r="H1008" s="2">
        <v>7.8331100000000005</v>
      </c>
      <c r="I1008" s="2">
        <v>8.3681879999999982</v>
      </c>
      <c r="J1008" s="17">
        <v>9.1528540000000032</v>
      </c>
      <c r="K1008" s="17" t="s">
        <v>55</v>
      </c>
      <c r="L1008" s="17" t="s">
        <v>54</v>
      </c>
      <c r="M1008" s="17" t="s">
        <v>47</v>
      </c>
      <c r="N1008" s="20">
        <f t="shared" si="150"/>
        <v>50</v>
      </c>
      <c r="O1008" s="20">
        <f t="shared" si="151"/>
        <v>100</v>
      </c>
      <c r="P1008" s="20">
        <f t="shared" si="152"/>
        <v>0</v>
      </c>
      <c r="Q1008" s="20">
        <f t="shared" si="153"/>
        <v>16.5</v>
      </c>
      <c r="R1008" s="21">
        <f t="shared" si="154"/>
        <v>54.975000000000001</v>
      </c>
      <c r="S1008" s="21">
        <f t="shared" si="155"/>
        <v>34.125</v>
      </c>
      <c r="T1008" s="21">
        <f t="shared" si="156"/>
        <v>29.925000000000001</v>
      </c>
      <c r="U1008" s="21">
        <f t="shared" si="157"/>
        <v>41.625</v>
      </c>
      <c r="V1008" s="20">
        <f t="shared" si="158"/>
        <v>39.674999999999997</v>
      </c>
      <c r="W1008" s="20">
        <f t="shared" si="159"/>
        <v>40.162499999999994</v>
      </c>
    </row>
    <row r="1009" spans="1:23" ht="13.5" x14ac:dyDescent="0.25">
      <c r="A1009" s="3">
        <v>43475</v>
      </c>
      <c r="B1009" s="2">
        <v>7.3400999999999996</v>
      </c>
      <c r="C1009" s="2">
        <v>25.782493691399395</v>
      </c>
      <c r="D1009" s="2">
        <v>6.9192232623509931E-2</v>
      </c>
      <c r="E1009" s="2">
        <v>-3.6453547751569483E-2</v>
      </c>
      <c r="F1009" s="2">
        <v>7.5338599999999998</v>
      </c>
      <c r="G1009" s="2">
        <v>7.6486199999999993</v>
      </c>
      <c r="H1009" s="2">
        <v>7.794195000000002</v>
      </c>
      <c r="I1009" s="2">
        <v>8.3229479999999985</v>
      </c>
      <c r="J1009" s="17">
        <v>9.1563120000000033</v>
      </c>
      <c r="K1009" s="17" t="s">
        <v>55</v>
      </c>
      <c r="L1009" s="17" t="s">
        <v>54</v>
      </c>
      <c r="M1009" s="17" t="s">
        <v>47</v>
      </c>
      <c r="N1009" s="20">
        <f t="shared" si="150"/>
        <v>50</v>
      </c>
      <c r="O1009" s="20">
        <f t="shared" si="151"/>
        <v>100</v>
      </c>
      <c r="P1009" s="20">
        <f t="shared" si="152"/>
        <v>0</v>
      </c>
      <c r="Q1009" s="20">
        <f t="shared" si="153"/>
        <v>16.5</v>
      </c>
      <c r="R1009" s="21">
        <f t="shared" si="154"/>
        <v>54.975000000000001</v>
      </c>
      <c r="S1009" s="21">
        <f t="shared" si="155"/>
        <v>34.125</v>
      </c>
      <c r="T1009" s="21">
        <f t="shared" si="156"/>
        <v>29.925000000000001</v>
      </c>
      <c r="U1009" s="21">
        <f t="shared" si="157"/>
        <v>41.625</v>
      </c>
      <c r="V1009" s="20">
        <f t="shared" si="158"/>
        <v>39.674999999999997</v>
      </c>
      <c r="W1009" s="20">
        <f t="shared" si="159"/>
        <v>40.162499999999994</v>
      </c>
    </row>
    <row r="1010" spans="1:23" ht="13.5" x14ac:dyDescent="0.25">
      <c r="A1010" s="3">
        <v>43476</v>
      </c>
      <c r="B1010" s="2">
        <v>7.5585000000000004</v>
      </c>
      <c r="C1010" s="2">
        <v>37.086332763832125</v>
      </c>
      <c r="D1010" s="2">
        <v>3.7392115341280174E-2</v>
      </c>
      <c r="E1010" s="2">
        <v>-3.5716197551499802E-2</v>
      </c>
      <c r="F1010" s="2">
        <v>7.5226600000000001</v>
      </c>
      <c r="G1010" s="2">
        <v>7.6441399999999984</v>
      </c>
      <c r="H1010" s="2">
        <v>7.7676000000000034</v>
      </c>
      <c r="I1010" s="2">
        <v>8.2821879999999979</v>
      </c>
      <c r="J1010" s="17">
        <v>9.1608620000000034</v>
      </c>
      <c r="K1010" s="17" t="s">
        <v>55</v>
      </c>
      <c r="L1010" s="17" t="s">
        <v>54</v>
      </c>
      <c r="M1010" s="17" t="s">
        <v>47</v>
      </c>
      <c r="N1010" s="20">
        <f t="shared" si="150"/>
        <v>50</v>
      </c>
      <c r="O1010" s="20">
        <f t="shared" si="151"/>
        <v>100</v>
      </c>
      <c r="P1010" s="20">
        <f t="shared" si="152"/>
        <v>0</v>
      </c>
      <c r="Q1010" s="20">
        <f t="shared" si="153"/>
        <v>16.5</v>
      </c>
      <c r="R1010" s="21">
        <f t="shared" si="154"/>
        <v>54.975000000000001</v>
      </c>
      <c r="S1010" s="21">
        <f t="shared" si="155"/>
        <v>34.125</v>
      </c>
      <c r="T1010" s="21">
        <f t="shared" si="156"/>
        <v>29.925000000000001</v>
      </c>
      <c r="U1010" s="21">
        <f t="shared" si="157"/>
        <v>41.625</v>
      </c>
      <c r="V1010" s="20">
        <f t="shared" si="158"/>
        <v>39.674999999999997</v>
      </c>
      <c r="W1010" s="20">
        <f t="shared" si="159"/>
        <v>40.162499999999994</v>
      </c>
    </row>
    <row r="1011" spans="1:23" ht="13.5" x14ac:dyDescent="0.25">
      <c r="A1011" s="3">
        <v>43480</v>
      </c>
      <c r="B1011" s="2">
        <v>7.6704999999999997</v>
      </c>
      <c r="C1011" s="2">
        <v>41.967679072788407</v>
      </c>
      <c r="D1011" s="2">
        <v>4.0434848349889307E-2</v>
      </c>
      <c r="E1011" s="2">
        <v>-3.6695052447340892E-2</v>
      </c>
      <c r="F1011" s="2">
        <v>7.5360999999999994</v>
      </c>
      <c r="G1011" s="2">
        <v>7.6273499999999999</v>
      </c>
      <c r="H1011" s="2">
        <v>7.745485000000004</v>
      </c>
      <c r="I1011" s="2">
        <v>8.2452360000000002</v>
      </c>
      <c r="J1011" s="17">
        <v>9.1659720000000036</v>
      </c>
      <c r="K1011" s="17" t="s">
        <v>55</v>
      </c>
      <c r="L1011" s="17" t="s">
        <v>54</v>
      </c>
      <c r="M1011" s="17" t="s">
        <v>49</v>
      </c>
      <c r="N1011" s="20">
        <f t="shared" si="150"/>
        <v>50</v>
      </c>
      <c r="O1011" s="20">
        <f t="shared" si="151"/>
        <v>100</v>
      </c>
      <c r="P1011" s="20">
        <f t="shared" si="152"/>
        <v>0</v>
      </c>
      <c r="Q1011" s="20">
        <f t="shared" si="153"/>
        <v>16.5</v>
      </c>
      <c r="R1011" s="21">
        <f t="shared" si="154"/>
        <v>54.975000000000001</v>
      </c>
      <c r="S1011" s="21">
        <f t="shared" si="155"/>
        <v>34.125</v>
      </c>
      <c r="T1011" s="21">
        <f t="shared" si="156"/>
        <v>29.925000000000001</v>
      </c>
      <c r="U1011" s="21">
        <f t="shared" si="157"/>
        <v>41.625</v>
      </c>
      <c r="V1011" s="20">
        <f t="shared" si="158"/>
        <v>39.674999999999997</v>
      </c>
      <c r="W1011" s="20">
        <f t="shared" si="159"/>
        <v>40.162499999999994</v>
      </c>
    </row>
    <row r="1012" spans="1:23" ht="13.5" x14ac:dyDescent="0.25">
      <c r="A1012" s="3">
        <v>43481</v>
      </c>
      <c r="B1012" s="2">
        <v>7.6144999999999996</v>
      </c>
      <c r="C1012" s="2">
        <v>40.284660105484797</v>
      </c>
      <c r="D1012" s="2">
        <v>4.8419498446662601E-2</v>
      </c>
      <c r="E1012" s="2">
        <v>-3.9787634263578162E-2</v>
      </c>
      <c r="F1012" s="2">
        <v>7.5383399999999998</v>
      </c>
      <c r="G1012" s="2">
        <v>7.6049600000000002</v>
      </c>
      <c r="H1012" s="2">
        <v>7.7205700000000004</v>
      </c>
      <c r="I1012" s="2">
        <v>8.2094039999999993</v>
      </c>
      <c r="J1012" s="17">
        <v>9.1708270000000027</v>
      </c>
      <c r="K1012" s="17" t="s">
        <v>55</v>
      </c>
      <c r="L1012" s="17" t="s">
        <v>54</v>
      </c>
      <c r="M1012" s="17" t="s">
        <v>49</v>
      </c>
      <c r="N1012" s="20">
        <f t="shared" si="150"/>
        <v>50</v>
      </c>
      <c r="O1012" s="20">
        <f t="shared" si="151"/>
        <v>100</v>
      </c>
      <c r="P1012" s="20">
        <f t="shared" si="152"/>
        <v>0</v>
      </c>
      <c r="Q1012" s="20">
        <f t="shared" si="153"/>
        <v>16.5</v>
      </c>
      <c r="R1012" s="21">
        <f t="shared" si="154"/>
        <v>54.975000000000001</v>
      </c>
      <c r="S1012" s="21">
        <f t="shared" si="155"/>
        <v>34.125</v>
      </c>
      <c r="T1012" s="21">
        <f t="shared" si="156"/>
        <v>29.925000000000001</v>
      </c>
      <c r="U1012" s="21">
        <f t="shared" si="157"/>
        <v>41.625</v>
      </c>
      <c r="V1012" s="20">
        <f t="shared" si="158"/>
        <v>39.674999999999997</v>
      </c>
      <c r="W1012" s="20">
        <f t="shared" si="159"/>
        <v>40.162499999999994</v>
      </c>
    </row>
    <row r="1013" spans="1:23" ht="13.5" x14ac:dyDescent="0.25">
      <c r="A1013" s="3">
        <v>43482</v>
      </c>
      <c r="B1013" s="2">
        <v>7.6144999999999996</v>
      </c>
      <c r="C1013" s="2">
        <v>40.284660105484797</v>
      </c>
      <c r="D1013" s="2">
        <v>5.6675056232492693E-2</v>
      </c>
      <c r="E1013" s="2">
        <v>-4.4500177075990729E-2</v>
      </c>
      <c r="F1013" s="2">
        <v>7.5596199999999998</v>
      </c>
      <c r="G1013" s="2">
        <v>7.5825699999999987</v>
      </c>
      <c r="H1013" s="2">
        <v>7.7023750000000009</v>
      </c>
      <c r="I1013" s="2">
        <v>8.1746919999999985</v>
      </c>
      <c r="J1013" s="17">
        <v>9.1757575000000031</v>
      </c>
      <c r="K1013" s="17" t="s">
        <v>55</v>
      </c>
      <c r="L1013" s="17" t="s">
        <v>54</v>
      </c>
      <c r="M1013" s="17" t="s">
        <v>49</v>
      </c>
      <c r="N1013" s="20">
        <f t="shared" si="150"/>
        <v>50</v>
      </c>
      <c r="O1013" s="20">
        <f t="shared" si="151"/>
        <v>100</v>
      </c>
      <c r="P1013" s="20">
        <f t="shared" si="152"/>
        <v>0</v>
      </c>
      <c r="Q1013" s="20">
        <f t="shared" si="153"/>
        <v>16.5</v>
      </c>
      <c r="R1013" s="21">
        <f t="shared" si="154"/>
        <v>54.975000000000001</v>
      </c>
      <c r="S1013" s="21">
        <f t="shared" si="155"/>
        <v>34.125</v>
      </c>
      <c r="T1013" s="21">
        <f t="shared" si="156"/>
        <v>29.925000000000001</v>
      </c>
      <c r="U1013" s="21">
        <f t="shared" si="157"/>
        <v>41.625</v>
      </c>
      <c r="V1013" s="20">
        <f t="shared" si="158"/>
        <v>39.674999999999997</v>
      </c>
      <c r="W1013" s="20">
        <f t="shared" si="159"/>
        <v>40.162499999999994</v>
      </c>
    </row>
    <row r="1014" spans="1:23" ht="13.5" x14ac:dyDescent="0.25">
      <c r="A1014" s="3">
        <v>43483</v>
      </c>
      <c r="B1014" s="2">
        <v>7.5529000000000002</v>
      </c>
      <c r="C1014" s="2">
        <v>38.323980116909624</v>
      </c>
      <c r="D1014" s="2">
        <v>4.8073284626148904E-2</v>
      </c>
      <c r="E1014" s="2">
        <v>-4.9634373705353049E-2</v>
      </c>
      <c r="F1014" s="2">
        <v>7.6021799999999997</v>
      </c>
      <c r="G1014" s="2">
        <v>7.5680199999999989</v>
      </c>
      <c r="H1014" s="2">
        <v>7.6844599999999987</v>
      </c>
      <c r="I1014" s="2">
        <v>8.1421080000000003</v>
      </c>
      <c r="J1014" s="17">
        <v>9.1803045000000019</v>
      </c>
      <c r="K1014" s="17" t="s">
        <v>55</v>
      </c>
      <c r="L1014" s="17" t="s">
        <v>54</v>
      </c>
      <c r="M1014" s="17" t="s">
        <v>49</v>
      </c>
      <c r="N1014" s="20">
        <f t="shared" si="150"/>
        <v>50</v>
      </c>
      <c r="O1014" s="20">
        <f t="shared" si="151"/>
        <v>100</v>
      </c>
      <c r="P1014" s="20">
        <f t="shared" si="152"/>
        <v>0</v>
      </c>
      <c r="Q1014" s="20">
        <f t="shared" si="153"/>
        <v>16.5</v>
      </c>
      <c r="R1014" s="21">
        <f t="shared" si="154"/>
        <v>54.975000000000001</v>
      </c>
      <c r="S1014" s="21">
        <f t="shared" si="155"/>
        <v>34.125</v>
      </c>
      <c r="T1014" s="21">
        <f t="shared" si="156"/>
        <v>29.925000000000001</v>
      </c>
      <c r="U1014" s="21">
        <f t="shared" si="157"/>
        <v>41.625</v>
      </c>
      <c r="V1014" s="20">
        <f t="shared" si="158"/>
        <v>39.674999999999997</v>
      </c>
      <c r="W1014" s="20">
        <f t="shared" si="159"/>
        <v>40.162499999999994</v>
      </c>
    </row>
    <row r="1015" spans="1:23" ht="13.5" x14ac:dyDescent="0.25">
      <c r="A1015" s="3">
        <v>43486</v>
      </c>
      <c r="B1015" s="2">
        <v>7.6144999999999996</v>
      </c>
      <c r="C1015" s="2">
        <v>41.395697109640665</v>
      </c>
      <c r="D1015" s="2">
        <v>2.4973625565610114E-2</v>
      </c>
      <c r="E1015" s="2">
        <v>-5.5008305727263528E-2</v>
      </c>
      <c r="F1015" s="2">
        <v>7.6133800000000011</v>
      </c>
      <c r="G1015" s="2">
        <v>7.5680199999999989</v>
      </c>
      <c r="H1015" s="2">
        <v>7.6813799999999999</v>
      </c>
      <c r="I1015" s="2">
        <v>8.1152339999999992</v>
      </c>
      <c r="J1015" s="17">
        <v>9.1856380000000026</v>
      </c>
      <c r="K1015" s="17" t="s">
        <v>51</v>
      </c>
      <c r="L1015" s="17" t="s">
        <v>54</v>
      </c>
      <c r="M1015" s="17" t="s">
        <v>52</v>
      </c>
      <c r="N1015" s="20">
        <f t="shared" si="150"/>
        <v>50</v>
      </c>
      <c r="O1015" s="20">
        <f t="shared" si="151"/>
        <v>100</v>
      </c>
      <c r="P1015" s="20">
        <f t="shared" si="152"/>
        <v>0</v>
      </c>
      <c r="Q1015" s="20">
        <f t="shared" si="153"/>
        <v>83.5</v>
      </c>
      <c r="R1015" s="21">
        <f t="shared" si="154"/>
        <v>65.025000000000006</v>
      </c>
      <c r="S1015" s="21">
        <f t="shared" si="155"/>
        <v>50.875</v>
      </c>
      <c r="T1015" s="21">
        <f t="shared" si="156"/>
        <v>60.075000000000003</v>
      </c>
      <c r="U1015" s="21">
        <f t="shared" si="157"/>
        <v>58.375</v>
      </c>
      <c r="V1015" s="20">
        <f t="shared" si="158"/>
        <v>58.658333333333339</v>
      </c>
      <c r="W1015" s="20">
        <f t="shared" si="159"/>
        <v>58.587500000000006</v>
      </c>
    </row>
    <row r="1016" spans="1:23" ht="13.5" x14ac:dyDescent="0.25">
      <c r="A1016" s="3">
        <v>43487</v>
      </c>
      <c r="B1016" s="2">
        <v>7.5529000000000002</v>
      </c>
      <c r="C1016" s="2">
        <v>39.288454731888883</v>
      </c>
      <c r="D1016" s="2">
        <v>9.4308884034717266E-3</v>
      </c>
      <c r="E1016" s="2">
        <v>-6.0452365363349678E-2</v>
      </c>
      <c r="F1016" s="2">
        <v>7.5898599999999998</v>
      </c>
      <c r="G1016" s="2">
        <v>7.5629799999999987</v>
      </c>
      <c r="H1016" s="2">
        <v>7.6671049999999994</v>
      </c>
      <c r="I1016" s="2">
        <v>8.0878000000000014</v>
      </c>
      <c r="J1016" s="17">
        <v>9.1906635000000012</v>
      </c>
      <c r="K1016" s="17" t="s">
        <v>55</v>
      </c>
      <c r="L1016" s="17" t="s">
        <v>54</v>
      </c>
      <c r="M1016" s="17" t="s">
        <v>47</v>
      </c>
      <c r="N1016" s="20">
        <f t="shared" si="150"/>
        <v>50</v>
      </c>
      <c r="O1016" s="20">
        <f t="shared" si="151"/>
        <v>100</v>
      </c>
      <c r="P1016" s="20">
        <f t="shared" si="152"/>
        <v>0</v>
      </c>
      <c r="Q1016" s="20">
        <f t="shared" si="153"/>
        <v>16.5</v>
      </c>
      <c r="R1016" s="21">
        <f t="shared" si="154"/>
        <v>54.975000000000001</v>
      </c>
      <c r="S1016" s="21">
        <f t="shared" si="155"/>
        <v>34.125</v>
      </c>
      <c r="T1016" s="21">
        <f t="shared" si="156"/>
        <v>29.925000000000001</v>
      </c>
      <c r="U1016" s="21">
        <f t="shared" si="157"/>
        <v>41.625</v>
      </c>
      <c r="V1016" s="20">
        <f t="shared" si="158"/>
        <v>39.674999999999997</v>
      </c>
      <c r="W1016" s="20">
        <f t="shared" si="159"/>
        <v>40.162499999999994</v>
      </c>
    </row>
    <row r="1017" spans="1:23" ht="13.5" x14ac:dyDescent="0.25">
      <c r="A1017" s="3">
        <v>43488</v>
      </c>
      <c r="B1017" s="2">
        <v>7.5361000000000002</v>
      </c>
      <c r="C1017" s="2">
        <v>38.709702895577969</v>
      </c>
      <c r="D1017" s="2">
        <v>-1.0351408649098559E-3</v>
      </c>
      <c r="E1017" s="2">
        <v>-6.6071739773008481E-2</v>
      </c>
      <c r="F1017" s="2">
        <v>7.5741800000000001</v>
      </c>
      <c r="G1017" s="2">
        <v>7.55626</v>
      </c>
      <c r="H1017" s="2">
        <v>7.6519899999999996</v>
      </c>
      <c r="I1017" s="2">
        <v>8.0623819999999995</v>
      </c>
      <c r="J1017" s="17">
        <v>9.1956050000000022</v>
      </c>
      <c r="K1017" s="17" t="s">
        <v>55</v>
      </c>
      <c r="L1017" s="17" t="s">
        <v>54</v>
      </c>
      <c r="M1017" s="17" t="s">
        <v>47</v>
      </c>
      <c r="N1017" s="20">
        <f t="shared" si="150"/>
        <v>50</v>
      </c>
      <c r="O1017" s="20">
        <f t="shared" si="151"/>
        <v>100</v>
      </c>
      <c r="P1017" s="20">
        <f t="shared" si="152"/>
        <v>0</v>
      </c>
      <c r="Q1017" s="20">
        <f t="shared" si="153"/>
        <v>16.5</v>
      </c>
      <c r="R1017" s="21">
        <f t="shared" si="154"/>
        <v>54.975000000000001</v>
      </c>
      <c r="S1017" s="21">
        <f t="shared" si="155"/>
        <v>34.125</v>
      </c>
      <c r="T1017" s="21">
        <f t="shared" si="156"/>
        <v>29.925000000000001</v>
      </c>
      <c r="U1017" s="21">
        <f t="shared" si="157"/>
        <v>41.625</v>
      </c>
      <c r="V1017" s="20">
        <f t="shared" si="158"/>
        <v>39.674999999999997</v>
      </c>
      <c r="W1017" s="20">
        <f t="shared" si="159"/>
        <v>40.162499999999994</v>
      </c>
    </row>
    <row r="1018" spans="1:23" ht="13.5" x14ac:dyDescent="0.25">
      <c r="A1018" s="3">
        <v>43489</v>
      </c>
      <c r="B1018" s="2">
        <v>7.4969000000000001</v>
      </c>
      <c r="C1018" s="2">
        <v>37.327972521448963</v>
      </c>
      <c r="D1018" s="2">
        <v>-2.0199863045380795E-2</v>
      </c>
      <c r="E1018" s="2">
        <v>-7.286580184429059E-2</v>
      </c>
      <c r="F1018" s="2">
        <v>7.5506600000000006</v>
      </c>
      <c r="G1018" s="2">
        <v>7.5551399999999997</v>
      </c>
      <c r="H1018" s="2">
        <v>7.6321149999999989</v>
      </c>
      <c r="I1018" s="2">
        <v>8.0418900000000004</v>
      </c>
      <c r="J1018" s="17">
        <v>9.1993685000000021</v>
      </c>
      <c r="K1018" s="17" t="s">
        <v>55</v>
      </c>
      <c r="L1018" s="17" t="s">
        <v>54</v>
      </c>
      <c r="M1018" s="17" t="s">
        <v>47</v>
      </c>
      <c r="N1018" s="20">
        <f t="shared" si="150"/>
        <v>50</v>
      </c>
      <c r="O1018" s="20">
        <f t="shared" si="151"/>
        <v>100</v>
      </c>
      <c r="P1018" s="20">
        <f t="shared" si="152"/>
        <v>0</v>
      </c>
      <c r="Q1018" s="20">
        <f t="shared" si="153"/>
        <v>16.5</v>
      </c>
      <c r="R1018" s="21">
        <f t="shared" si="154"/>
        <v>54.975000000000001</v>
      </c>
      <c r="S1018" s="21">
        <f t="shared" si="155"/>
        <v>34.125</v>
      </c>
      <c r="T1018" s="21">
        <f t="shared" si="156"/>
        <v>29.925000000000001</v>
      </c>
      <c r="U1018" s="21">
        <f t="shared" si="157"/>
        <v>41.625</v>
      </c>
      <c r="V1018" s="20">
        <f t="shared" si="158"/>
        <v>39.674999999999997</v>
      </c>
      <c r="W1018" s="20">
        <f t="shared" si="159"/>
        <v>40.162499999999994</v>
      </c>
    </row>
    <row r="1019" spans="1:23" ht="13.5" x14ac:dyDescent="0.25">
      <c r="A1019" s="3">
        <v>43490</v>
      </c>
      <c r="B1019" s="2">
        <v>7.4969000000000001</v>
      </c>
      <c r="C1019" s="2">
        <v>37.327972521448963</v>
      </c>
      <c r="D1019" s="2">
        <v>-6.0703279419876743E-2</v>
      </c>
      <c r="E1019" s="2">
        <v>-7.9852934861356417E-2</v>
      </c>
      <c r="F1019" s="2">
        <v>7.5394600000000001</v>
      </c>
      <c r="G1019" s="2">
        <v>7.5708199999999994</v>
      </c>
      <c r="H1019" s="2">
        <v>7.6097200000000003</v>
      </c>
      <c r="I1019" s="2">
        <v>8.0246459999999988</v>
      </c>
      <c r="J1019" s="17">
        <v>9.203358500000002</v>
      </c>
      <c r="K1019" s="17" t="s">
        <v>55</v>
      </c>
      <c r="L1019" s="17" t="s">
        <v>54</v>
      </c>
      <c r="M1019" s="17" t="s">
        <v>47</v>
      </c>
      <c r="N1019" s="20">
        <f t="shared" si="150"/>
        <v>50</v>
      </c>
      <c r="O1019" s="20">
        <f t="shared" si="151"/>
        <v>100</v>
      </c>
      <c r="P1019" s="20">
        <f t="shared" si="152"/>
        <v>0</v>
      </c>
      <c r="Q1019" s="20">
        <f t="shared" si="153"/>
        <v>16.5</v>
      </c>
      <c r="R1019" s="21">
        <f t="shared" si="154"/>
        <v>54.975000000000001</v>
      </c>
      <c r="S1019" s="21">
        <f t="shared" si="155"/>
        <v>34.125</v>
      </c>
      <c r="T1019" s="21">
        <f t="shared" si="156"/>
        <v>29.925000000000001</v>
      </c>
      <c r="U1019" s="21">
        <f t="shared" si="157"/>
        <v>41.625</v>
      </c>
      <c r="V1019" s="20">
        <f t="shared" si="158"/>
        <v>39.674999999999997</v>
      </c>
      <c r="W1019" s="20">
        <f t="shared" si="159"/>
        <v>40.162499999999994</v>
      </c>
    </row>
    <row r="1020" spans="1:23" ht="13.5" x14ac:dyDescent="0.25">
      <c r="A1020" s="3">
        <v>43493</v>
      </c>
      <c r="B1020" s="2">
        <v>7.4912999999999998</v>
      </c>
      <c r="C1020" s="2">
        <v>37.108516055649758</v>
      </c>
      <c r="D1020" s="2">
        <v>-5.9517029805365773E-2</v>
      </c>
      <c r="E1020" s="2">
        <v>-8.3064654809104119E-2</v>
      </c>
      <c r="F1020" s="2">
        <v>7.5148200000000003</v>
      </c>
      <c r="G1020" s="2">
        <v>7.5640999999999989</v>
      </c>
      <c r="H1020" s="2">
        <v>7.6041199999999991</v>
      </c>
      <c r="I1020" s="2">
        <v>8.003146000000001</v>
      </c>
      <c r="J1020" s="17">
        <v>9.2071945000000017</v>
      </c>
      <c r="K1020" s="17" t="s">
        <v>55</v>
      </c>
      <c r="L1020" s="17" t="s">
        <v>54</v>
      </c>
      <c r="M1020" s="17" t="s">
        <v>47</v>
      </c>
      <c r="N1020" s="20">
        <f t="shared" si="150"/>
        <v>50</v>
      </c>
      <c r="O1020" s="20">
        <f t="shared" si="151"/>
        <v>100</v>
      </c>
      <c r="P1020" s="20">
        <f t="shared" si="152"/>
        <v>0</v>
      </c>
      <c r="Q1020" s="20">
        <f t="shared" si="153"/>
        <v>16.5</v>
      </c>
      <c r="R1020" s="21">
        <f t="shared" si="154"/>
        <v>54.975000000000001</v>
      </c>
      <c r="S1020" s="21">
        <f t="shared" si="155"/>
        <v>34.125</v>
      </c>
      <c r="T1020" s="21">
        <f t="shared" si="156"/>
        <v>29.925000000000001</v>
      </c>
      <c r="U1020" s="21">
        <f t="shared" si="157"/>
        <v>41.625</v>
      </c>
      <c r="V1020" s="20">
        <f t="shared" si="158"/>
        <v>39.674999999999997</v>
      </c>
      <c r="W1020" s="20">
        <f t="shared" si="159"/>
        <v>40.162499999999994</v>
      </c>
    </row>
    <row r="1021" spans="1:23" ht="13.5" x14ac:dyDescent="0.25">
      <c r="A1021" s="3">
        <v>43494</v>
      </c>
      <c r="B1021" s="2">
        <v>7.4801000000000002</v>
      </c>
      <c r="C1021" s="2">
        <v>36.644495304445726</v>
      </c>
      <c r="D1021" s="2">
        <v>-3.9083164383110436E-2</v>
      </c>
      <c r="E1021" s="2">
        <v>-8.1297633314869389E-2</v>
      </c>
      <c r="F1021" s="2">
        <v>7.5002599999999999</v>
      </c>
      <c r="G1021" s="2">
        <v>7.5450599999999977</v>
      </c>
      <c r="H1021" s="2">
        <v>7.5862049999999996</v>
      </c>
      <c r="I1021" s="2">
        <v>7.9758240000000011</v>
      </c>
      <c r="J1021" s="17">
        <v>9.2111005000000006</v>
      </c>
      <c r="K1021" s="17" t="s">
        <v>55</v>
      </c>
      <c r="L1021" s="17" t="s">
        <v>54</v>
      </c>
      <c r="M1021" s="17" t="s">
        <v>47</v>
      </c>
      <c r="N1021" s="20">
        <f t="shared" si="150"/>
        <v>50</v>
      </c>
      <c r="O1021" s="20">
        <f t="shared" si="151"/>
        <v>100</v>
      </c>
      <c r="P1021" s="20">
        <f t="shared" si="152"/>
        <v>0</v>
      </c>
      <c r="Q1021" s="20">
        <f t="shared" si="153"/>
        <v>16.5</v>
      </c>
      <c r="R1021" s="21">
        <f t="shared" si="154"/>
        <v>54.975000000000001</v>
      </c>
      <c r="S1021" s="21">
        <f t="shared" si="155"/>
        <v>34.125</v>
      </c>
      <c r="T1021" s="21">
        <f t="shared" si="156"/>
        <v>29.925000000000001</v>
      </c>
      <c r="U1021" s="21">
        <f t="shared" si="157"/>
        <v>41.625</v>
      </c>
      <c r="V1021" s="20">
        <f t="shared" si="158"/>
        <v>39.674999999999997</v>
      </c>
      <c r="W1021" s="20">
        <f t="shared" si="159"/>
        <v>40.162499999999994</v>
      </c>
    </row>
    <row r="1022" spans="1:23" ht="13.5" x14ac:dyDescent="0.25">
      <c r="A1022" s="3">
        <v>43495</v>
      </c>
      <c r="B1022" s="2">
        <v>7.4912999999999998</v>
      </c>
      <c r="C1022" s="2">
        <v>37.486323637817748</v>
      </c>
      <c r="D1022" s="2">
        <v>-2.990354715048138E-2</v>
      </c>
      <c r="E1022" s="2">
        <v>-7.8255147352275498E-2</v>
      </c>
      <c r="F1022" s="2">
        <v>7.4912999999999998</v>
      </c>
      <c r="G1022" s="2">
        <v>7.5327399999999995</v>
      </c>
      <c r="H1022" s="2">
        <v>7.5688499999999976</v>
      </c>
      <c r="I1022" s="2">
        <v>7.9492860000000016</v>
      </c>
      <c r="J1022" s="17">
        <v>9.2155664999999996</v>
      </c>
      <c r="K1022" s="17" t="s">
        <v>55</v>
      </c>
      <c r="L1022" s="17" t="s">
        <v>54</v>
      </c>
      <c r="M1022" s="17" t="s">
        <v>47</v>
      </c>
      <c r="N1022" s="20">
        <f t="shared" si="150"/>
        <v>50</v>
      </c>
      <c r="O1022" s="20">
        <f t="shared" si="151"/>
        <v>100</v>
      </c>
      <c r="P1022" s="20">
        <f t="shared" si="152"/>
        <v>0</v>
      </c>
      <c r="Q1022" s="20">
        <f t="shared" si="153"/>
        <v>16.5</v>
      </c>
      <c r="R1022" s="21">
        <f t="shared" si="154"/>
        <v>54.975000000000001</v>
      </c>
      <c r="S1022" s="21">
        <f t="shared" si="155"/>
        <v>34.125</v>
      </c>
      <c r="T1022" s="21">
        <f t="shared" si="156"/>
        <v>29.925000000000001</v>
      </c>
      <c r="U1022" s="21">
        <f t="shared" si="157"/>
        <v>41.625</v>
      </c>
      <c r="V1022" s="20">
        <f t="shared" si="158"/>
        <v>39.674999999999997</v>
      </c>
      <c r="W1022" s="20">
        <f t="shared" si="159"/>
        <v>40.162499999999994</v>
      </c>
    </row>
    <row r="1023" spans="1:23" ht="13.5" x14ac:dyDescent="0.25">
      <c r="A1023" s="3">
        <v>43496</v>
      </c>
      <c r="B1023" s="2">
        <v>7.5025000000000004</v>
      </c>
      <c r="C1023" s="2">
        <v>38.36824207601888</v>
      </c>
      <c r="D1023" s="2">
        <v>-2.1796399208673378E-2</v>
      </c>
      <c r="E1023" s="2">
        <v>-7.7031850679684086E-2</v>
      </c>
      <c r="F1023" s="2">
        <v>7.4924200000000001</v>
      </c>
      <c r="G1023" s="2">
        <v>7.5215399999999999</v>
      </c>
      <c r="H1023" s="2">
        <v>7.5520549999999975</v>
      </c>
      <c r="I1023" s="2">
        <v>7.9201720000000009</v>
      </c>
      <c r="J1023" s="17">
        <v>9.220088500000001</v>
      </c>
      <c r="K1023" s="17" t="s">
        <v>55</v>
      </c>
      <c r="L1023" s="17" t="s">
        <v>54</v>
      </c>
      <c r="M1023" s="17" t="s">
        <v>49</v>
      </c>
      <c r="N1023" s="20">
        <f t="shared" si="150"/>
        <v>50</v>
      </c>
      <c r="O1023" s="20">
        <f t="shared" si="151"/>
        <v>100</v>
      </c>
      <c r="P1023" s="20">
        <f t="shared" si="152"/>
        <v>0</v>
      </c>
      <c r="Q1023" s="20">
        <f t="shared" si="153"/>
        <v>16.5</v>
      </c>
      <c r="R1023" s="21">
        <f t="shared" si="154"/>
        <v>54.975000000000001</v>
      </c>
      <c r="S1023" s="21">
        <f t="shared" si="155"/>
        <v>34.125</v>
      </c>
      <c r="T1023" s="21">
        <f t="shared" si="156"/>
        <v>29.925000000000001</v>
      </c>
      <c r="U1023" s="21">
        <f t="shared" si="157"/>
        <v>41.625</v>
      </c>
      <c r="V1023" s="20">
        <f t="shared" si="158"/>
        <v>39.674999999999997</v>
      </c>
      <c r="W1023" s="20">
        <f t="shared" si="159"/>
        <v>40.162499999999994</v>
      </c>
    </row>
    <row r="1024" spans="1:23" ht="13.5" x14ac:dyDescent="0.25">
      <c r="A1024" s="3">
        <v>43497</v>
      </c>
      <c r="B1024" s="2">
        <v>7.4744999999999999</v>
      </c>
      <c r="C1024" s="2">
        <v>36.964264586412504</v>
      </c>
      <c r="D1024" s="2">
        <v>-2.1322748835931549E-2</v>
      </c>
      <c r="E1024" s="2">
        <v>-7.9751530708039906E-2</v>
      </c>
      <c r="F1024" s="2">
        <v>7.48794</v>
      </c>
      <c r="G1024" s="2">
        <v>7.5137000000000018</v>
      </c>
      <c r="H1024" s="2">
        <v>7.5408599999999977</v>
      </c>
      <c r="I1024" s="2">
        <v>7.8917299999999999</v>
      </c>
      <c r="J1024" s="17">
        <v>9.224218500000001</v>
      </c>
      <c r="K1024" s="17" t="s">
        <v>55</v>
      </c>
      <c r="L1024" s="17" t="s">
        <v>54</v>
      </c>
      <c r="M1024" s="17" t="s">
        <v>47</v>
      </c>
      <c r="N1024" s="20">
        <f t="shared" si="150"/>
        <v>50</v>
      </c>
      <c r="O1024" s="20">
        <f t="shared" si="151"/>
        <v>100</v>
      </c>
      <c r="P1024" s="20">
        <f t="shared" si="152"/>
        <v>0</v>
      </c>
      <c r="Q1024" s="20">
        <f t="shared" si="153"/>
        <v>16.5</v>
      </c>
      <c r="R1024" s="21">
        <f t="shared" si="154"/>
        <v>54.975000000000001</v>
      </c>
      <c r="S1024" s="21">
        <f t="shared" si="155"/>
        <v>34.125</v>
      </c>
      <c r="T1024" s="21">
        <f t="shared" si="156"/>
        <v>29.925000000000001</v>
      </c>
      <c r="U1024" s="21">
        <f t="shared" si="157"/>
        <v>41.625</v>
      </c>
      <c r="V1024" s="20">
        <f t="shared" si="158"/>
        <v>39.674999999999997</v>
      </c>
      <c r="W1024" s="20">
        <f t="shared" si="159"/>
        <v>40.162499999999994</v>
      </c>
    </row>
    <row r="1025" spans="1:23" ht="13.5" x14ac:dyDescent="0.25">
      <c r="A1025" s="3">
        <v>43500</v>
      </c>
      <c r="B1025" s="2">
        <v>7.4633000000000003</v>
      </c>
      <c r="C1025" s="2">
        <v>36.390646691612808</v>
      </c>
      <c r="D1025" s="2">
        <v>-9.5086609503258757E-3</v>
      </c>
      <c r="E1025" s="2">
        <v>-8.5962753577194073E-2</v>
      </c>
      <c r="F1025" s="2">
        <v>7.4823399999999989</v>
      </c>
      <c r="G1025" s="2">
        <v>7.4985800000000014</v>
      </c>
      <c r="H1025" s="2">
        <v>7.5332999999999988</v>
      </c>
      <c r="I1025" s="2">
        <v>7.8631760000000011</v>
      </c>
      <c r="J1025" s="17">
        <v>9.227310499999998</v>
      </c>
      <c r="K1025" s="17" t="s">
        <v>55</v>
      </c>
      <c r="L1025" s="17" t="s">
        <v>54</v>
      </c>
      <c r="M1025" s="17" t="s">
        <v>47</v>
      </c>
      <c r="N1025" s="20">
        <f t="shared" si="150"/>
        <v>50</v>
      </c>
      <c r="O1025" s="20">
        <f t="shared" si="151"/>
        <v>100</v>
      </c>
      <c r="P1025" s="20">
        <f t="shared" si="152"/>
        <v>0</v>
      </c>
      <c r="Q1025" s="20">
        <f t="shared" si="153"/>
        <v>16.5</v>
      </c>
      <c r="R1025" s="21">
        <f t="shared" si="154"/>
        <v>54.975000000000001</v>
      </c>
      <c r="S1025" s="21">
        <f t="shared" si="155"/>
        <v>34.125</v>
      </c>
      <c r="T1025" s="21">
        <f t="shared" si="156"/>
        <v>29.925000000000001</v>
      </c>
      <c r="U1025" s="21">
        <f t="shared" si="157"/>
        <v>41.625</v>
      </c>
      <c r="V1025" s="20">
        <f t="shared" si="158"/>
        <v>39.674999999999997</v>
      </c>
      <c r="W1025" s="20">
        <f t="shared" si="159"/>
        <v>40.162499999999994</v>
      </c>
    </row>
    <row r="1026" spans="1:23" ht="13.5" x14ac:dyDescent="0.25">
      <c r="A1026" s="3">
        <v>43501</v>
      </c>
      <c r="B1026" s="2">
        <v>7.4465000000000003</v>
      </c>
      <c r="C1026" s="2">
        <v>35.500721015691923</v>
      </c>
      <c r="D1026" s="2">
        <v>-6.6536500889498029E-3</v>
      </c>
      <c r="E1026" s="2">
        <v>-9.5016605282021702E-2</v>
      </c>
      <c r="F1026" s="2">
        <v>7.475620000000001</v>
      </c>
      <c r="G1026" s="2">
        <v>7.48794</v>
      </c>
      <c r="H1026" s="2">
        <v>7.525459999999998</v>
      </c>
      <c r="I1026" s="2">
        <v>7.8363020000000008</v>
      </c>
      <c r="J1026" s="17">
        <v>9.2303184999999992</v>
      </c>
      <c r="K1026" s="17" t="s">
        <v>51</v>
      </c>
      <c r="L1026" s="17" t="s">
        <v>54</v>
      </c>
      <c r="M1026" s="17" t="s">
        <v>53</v>
      </c>
      <c r="N1026" s="20">
        <f t="shared" ref="N1026:N1089" si="160">IF(D1026&lt;30,50, IF(D1026&gt;70, 0, 25))</f>
        <v>50</v>
      </c>
      <c r="O1026" s="20">
        <f t="shared" ref="O1026:O1089" si="161">IF(F1026-E1026&gt;0.02, 100, IF(F1026-E1026&lt;0,0,45))</f>
        <v>100</v>
      </c>
      <c r="P1026" s="20">
        <f t="shared" ref="P1026:P1089" si="162">IF(G1026-J1026&gt;10,100,IF(G1026-J1026&gt;5,75, IF(G1026-J1026&gt;0,50,0)))</f>
        <v>0</v>
      </c>
      <c r="Q1026" s="20">
        <f t="shared" ref="Q1026:Q1089" si="163">IF(M1026="confirmed bullish", 34, IF(M1026="bullish divergence",17, 0))+IF(K1026="bullish",33,IF(K1026="bearish",0,16.5))+IF(L1026="strong",33,IF(L1026="weak",0,16.5))</f>
        <v>66.5</v>
      </c>
      <c r="R1026" s="21">
        <f t="shared" si="154"/>
        <v>62.475000000000001</v>
      </c>
      <c r="S1026" s="21">
        <f t="shared" si="155"/>
        <v>46.625</v>
      </c>
      <c r="T1026" s="21">
        <f t="shared" si="156"/>
        <v>52.424999999999997</v>
      </c>
      <c r="U1026" s="21">
        <f t="shared" si="157"/>
        <v>54.125</v>
      </c>
      <c r="V1026" s="20">
        <f t="shared" si="158"/>
        <v>53.841666666666661</v>
      </c>
      <c r="W1026" s="20">
        <f t="shared" si="159"/>
        <v>53.912499999999994</v>
      </c>
    </row>
    <row r="1027" spans="1:23" ht="13.5" x14ac:dyDescent="0.25">
      <c r="A1027" s="3">
        <v>43502</v>
      </c>
      <c r="B1027" s="2">
        <v>7.4465000000000003</v>
      </c>
      <c r="C1027" s="2">
        <v>35.500721015691923</v>
      </c>
      <c r="D1027" s="2">
        <v>-5.7130729173433537E-3</v>
      </c>
      <c r="E1027" s="2">
        <v>-0.10558856008728723</v>
      </c>
      <c r="F1027" s="2">
        <v>7.4666600000000001</v>
      </c>
      <c r="G1027" s="2">
        <v>7.47898</v>
      </c>
      <c r="H1027" s="2">
        <v>7.5176199999999991</v>
      </c>
      <c r="I1027" s="2">
        <v>7.8112200000000005</v>
      </c>
      <c r="J1027" s="17">
        <v>9.2325454999999987</v>
      </c>
      <c r="K1027" s="17" t="s">
        <v>51</v>
      </c>
      <c r="L1027" s="17" t="s">
        <v>54</v>
      </c>
      <c r="M1027" s="17" t="s">
        <v>53</v>
      </c>
      <c r="N1027" s="20">
        <f t="shared" si="160"/>
        <v>50</v>
      </c>
      <c r="O1027" s="20">
        <f t="shared" si="161"/>
        <v>100</v>
      </c>
      <c r="P1027" s="20">
        <f t="shared" si="162"/>
        <v>0</v>
      </c>
      <c r="Q1027" s="20">
        <f t="shared" si="163"/>
        <v>66.5</v>
      </c>
      <c r="R1027" s="21">
        <f t="shared" ref="R1027:R1090" si="164">0.35*N1027+O1027*0.35+P1027*0.15+Q1027*0.15</f>
        <v>62.475000000000001</v>
      </c>
      <c r="S1027" s="21">
        <f t="shared" ref="S1027:S1090" si="165">N1027*0.2+O1027*0.2+P1027*0.35+Q1027*0.25</f>
        <v>46.625</v>
      </c>
      <c r="T1027" s="21">
        <f t="shared" ref="T1027:T1090" si="166">N1027*0.15+O1027*0.15+P1027*0.25+Q1027*0.45</f>
        <v>52.424999999999997</v>
      </c>
      <c r="U1027" s="21">
        <f t="shared" ref="U1027:U1090" si="167">0.25*SUM(N1027:Q1027)</f>
        <v>54.125</v>
      </c>
      <c r="V1027" s="20">
        <f t="shared" ref="V1027:V1090" si="168">SUM(R1027:T1027)/3</f>
        <v>53.841666666666661</v>
      </c>
      <c r="W1027" s="20">
        <f t="shared" ref="W1027:W1090" si="169">SUM(R1027:U1027)/4</f>
        <v>53.912499999999994</v>
      </c>
    </row>
    <row r="1028" spans="1:23" ht="13.5" x14ac:dyDescent="0.25">
      <c r="A1028" s="3">
        <v>43503</v>
      </c>
      <c r="B1028" s="2">
        <v>7.3905000000000003</v>
      </c>
      <c r="C1028" s="2">
        <v>32.434397906498546</v>
      </c>
      <c r="D1028" s="2">
        <v>-5.7725856983648072E-3</v>
      </c>
      <c r="E1028" s="2">
        <v>-0.11443751735867719</v>
      </c>
      <c r="F1028" s="2">
        <v>7.4442599999999999</v>
      </c>
      <c r="G1028" s="2">
        <v>7.4683400000000004</v>
      </c>
      <c r="H1028" s="2">
        <v>7.5117400000000014</v>
      </c>
      <c r="I1028" s="2">
        <v>7.7869200000000012</v>
      </c>
      <c r="J1028" s="17">
        <v>9.234240999999999</v>
      </c>
      <c r="K1028" s="17" t="s">
        <v>55</v>
      </c>
      <c r="L1028" s="17" t="s">
        <v>54</v>
      </c>
      <c r="M1028" s="17" t="s">
        <v>47</v>
      </c>
      <c r="N1028" s="20">
        <f t="shared" si="160"/>
        <v>50</v>
      </c>
      <c r="O1028" s="20">
        <f t="shared" si="161"/>
        <v>100</v>
      </c>
      <c r="P1028" s="20">
        <f t="shared" si="162"/>
        <v>0</v>
      </c>
      <c r="Q1028" s="20">
        <f t="shared" si="163"/>
        <v>16.5</v>
      </c>
      <c r="R1028" s="21">
        <f t="shared" si="164"/>
        <v>54.975000000000001</v>
      </c>
      <c r="S1028" s="21">
        <f t="shared" si="165"/>
        <v>34.125</v>
      </c>
      <c r="T1028" s="21">
        <f t="shared" si="166"/>
        <v>29.925000000000001</v>
      </c>
      <c r="U1028" s="21">
        <f t="shared" si="167"/>
        <v>41.625</v>
      </c>
      <c r="V1028" s="20">
        <f t="shared" si="168"/>
        <v>39.674999999999997</v>
      </c>
      <c r="W1028" s="20">
        <f t="shared" si="169"/>
        <v>40.162499999999994</v>
      </c>
    </row>
    <row r="1029" spans="1:23" ht="13.5" x14ac:dyDescent="0.25">
      <c r="A1029" s="3">
        <v>43504</v>
      </c>
      <c r="B1029" s="2">
        <v>7.2785000000000002</v>
      </c>
      <c r="C1029" s="2">
        <v>27.346907106446864</v>
      </c>
      <c r="D1029" s="2">
        <v>3.7554038401319545E-3</v>
      </c>
      <c r="E1029" s="2">
        <v>-0.12096912339037158</v>
      </c>
      <c r="F1029" s="2">
        <v>7.4050600000000006</v>
      </c>
      <c r="G1029" s="2">
        <v>7.4465000000000003</v>
      </c>
      <c r="H1029" s="2">
        <v>7.5086600000000017</v>
      </c>
      <c r="I1029" s="2">
        <v>7.7640760000000011</v>
      </c>
      <c r="J1029" s="17">
        <v>9.2351244999999977</v>
      </c>
      <c r="K1029" s="17" t="s">
        <v>55</v>
      </c>
      <c r="L1029" s="17" t="s">
        <v>54</v>
      </c>
      <c r="M1029" s="17" t="s">
        <v>47</v>
      </c>
      <c r="N1029" s="20">
        <f t="shared" si="160"/>
        <v>50</v>
      </c>
      <c r="O1029" s="20">
        <f t="shared" si="161"/>
        <v>100</v>
      </c>
      <c r="P1029" s="20">
        <f t="shared" si="162"/>
        <v>0</v>
      </c>
      <c r="Q1029" s="20">
        <f t="shared" si="163"/>
        <v>16.5</v>
      </c>
      <c r="R1029" s="21">
        <f t="shared" si="164"/>
        <v>54.975000000000001</v>
      </c>
      <c r="S1029" s="21">
        <f t="shared" si="165"/>
        <v>34.125</v>
      </c>
      <c r="T1029" s="21">
        <f t="shared" si="166"/>
        <v>29.925000000000001</v>
      </c>
      <c r="U1029" s="21">
        <f t="shared" si="167"/>
        <v>41.625</v>
      </c>
      <c r="V1029" s="20">
        <f t="shared" si="168"/>
        <v>39.674999999999997</v>
      </c>
      <c r="W1029" s="20">
        <f t="shared" si="169"/>
        <v>40.162499999999994</v>
      </c>
    </row>
    <row r="1030" spans="1:23" ht="13.5" x14ac:dyDescent="0.25">
      <c r="A1030" s="3">
        <v>43507</v>
      </c>
      <c r="B1030" s="2">
        <v>7.2785000000000002</v>
      </c>
      <c r="C1030" s="2">
        <v>27.346907106446864</v>
      </c>
      <c r="D1030" s="2">
        <v>1.280490671114709E-2</v>
      </c>
      <c r="E1030" s="2">
        <v>-0.1261928829194206</v>
      </c>
      <c r="F1030" s="2">
        <v>7.3681000000000001</v>
      </c>
      <c r="G1030" s="2">
        <v>7.4252199999999986</v>
      </c>
      <c r="H1030" s="2">
        <v>7.4946600000000005</v>
      </c>
      <c r="I1030" s="2">
        <v>7.7466060000000008</v>
      </c>
      <c r="J1030" s="17">
        <v>9.2346479999999982</v>
      </c>
      <c r="K1030" s="17" t="s">
        <v>55</v>
      </c>
      <c r="L1030" s="17" t="s">
        <v>54</v>
      </c>
      <c r="M1030" s="17" t="s">
        <v>47</v>
      </c>
      <c r="N1030" s="20">
        <f t="shared" si="160"/>
        <v>50</v>
      </c>
      <c r="O1030" s="20">
        <f t="shared" si="161"/>
        <v>100</v>
      </c>
      <c r="P1030" s="20">
        <f t="shared" si="162"/>
        <v>0</v>
      </c>
      <c r="Q1030" s="20">
        <f t="shared" si="163"/>
        <v>16.5</v>
      </c>
      <c r="R1030" s="21">
        <f t="shared" si="164"/>
        <v>54.975000000000001</v>
      </c>
      <c r="S1030" s="21">
        <f t="shared" si="165"/>
        <v>34.125</v>
      </c>
      <c r="T1030" s="21">
        <f t="shared" si="166"/>
        <v>29.925000000000001</v>
      </c>
      <c r="U1030" s="21">
        <f t="shared" si="167"/>
        <v>41.625</v>
      </c>
      <c r="V1030" s="20">
        <f t="shared" si="168"/>
        <v>39.674999999999997</v>
      </c>
      <c r="W1030" s="20">
        <f t="shared" si="169"/>
        <v>40.162499999999994</v>
      </c>
    </row>
    <row r="1031" spans="1:23" ht="13.5" x14ac:dyDescent="0.25">
      <c r="A1031" s="3">
        <v>43508</v>
      </c>
      <c r="B1031" s="2">
        <v>7.2785000000000002</v>
      </c>
      <c r="C1031" s="2">
        <v>27.346907106446878</v>
      </c>
      <c r="D1031" s="2">
        <v>2.0451042502270589E-2</v>
      </c>
      <c r="E1031" s="2">
        <v>-0.13264046663008799</v>
      </c>
      <c r="F1031" s="2">
        <v>7.3345000000000002</v>
      </c>
      <c r="G1031" s="2">
        <v>7.4050600000000006</v>
      </c>
      <c r="H1031" s="2">
        <v>7.4750600000000009</v>
      </c>
      <c r="I1031" s="2">
        <v>7.7258900000000006</v>
      </c>
      <c r="J1031" s="17">
        <v>9.2345239999999968</v>
      </c>
      <c r="K1031" s="17" t="s">
        <v>55</v>
      </c>
      <c r="L1031" s="17" t="s">
        <v>54</v>
      </c>
      <c r="M1031" s="17" t="s">
        <v>47</v>
      </c>
      <c r="N1031" s="20">
        <f t="shared" si="160"/>
        <v>50</v>
      </c>
      <c r="O1031" s="20">
        <f t="shared" si="161"/>
        <v>100</v>
      </c>
      <c r="P1031" s="20">
        <f t="shared" si="162"/>
        <v>0</v>
      </c>
      <c r="Q1031" s="20">
        <f t="shared" si="163"/>
        <v>16.5</v>
      </c>
      <c r="R1031" s="21">
        <f t="shared" si="164"/>
        <v>54.975000000000001</v>
      </c>
      <c r="S1031" s="21">
        <f t="shared" si="165"/>
        <v>34.125</v>
      </c>
      <c r="T1031" s="21">
        <f t="shared" si="166"/>
        <v>29.925000000000001</v>
      </c>
      <c r="U1031" s="21">
        <f t="shared" si="167"/>
        <v>41.625</v>
      </c>
      <c r="V1031" s="20">
        <f t="shared" si="168"/>
        <v>39.674999999999997</v>
      </c>
      <c r="W1031" s="20">
        <f t="shared" si="169"/>
        <v>40.162499999999994</v>
      </c>
    </row>
    <row r="1032" spans="1:23" ht="13.5" x14ac:dyDescent="0.25">
      <c r="A1032" s="3">
        <v>43509</v>
      </c>
      <c r="B1032" s="2">
        <v>7.1105999999999998</v>
      </c>
      <c r="C1032" s="2">
        <v>21.138737582170194</v>
      </c>
      <c r="D1032" s="2">
        <v>4.2666094275917388E-2</v>
      </c>
      <c r="E1032" s="2">
        <v>-0.13579384352131285</v>
      </c>
      <c r="F1032" s="2">
        <v>7.2673200000000007</v>
      </c>
      <c r="G1032" s="2">
        <v>7.3669900000000013</v>
      </c>
      <c r="H1032" s="2">
        <v>7.4498650000000008</v>
      </c>
      <c r="I1032" s="2">
        <v>7.7001359999999988</v>
      </c>
      <c r="J1032" s="17">
        <v>9.2335604999999976</v>
      </c>
      <c r="K1032" s="17" t="s">
        <v>55</v>
      </c>
      <c r="L1032" s="17" t="s">
        <v>54</v>
      </c>
      <c r="M1032" s="17" t="s">
        <v>47</v>
      </c>
      <c r="N1032" s="20">
        <f t="shared" si="160"/>
        <v>50</v>
      </c>
      <c r="O1032" s="20">
        <f t="shared" si="161"/>
        <v>100</v>
      </c>
      <c r="P1032" s="20">
        <f t="shared" si="162"/>
        <v>0</v>
      </c>
      <c r="Q1032" s="20">
        <f t="shared" si="163"/>
        <v>16.5</v>
      </c>
      <c r="R1032" s="21">
        <f t="shared" si="164"/>
        <v>54.975000000000001</v>
      </c>
      <c r="S1032" s="21">
        <f t="shared" si="165"/>
        <v>34.125</v>
      </c>
      <c r="T1032" s="21">
        <f t="shared" si="166"/>
        <v>29.925000000000001</v>
      </c>
      <c r="U1032" s="21">
        <f t="shared" si="167"/>
        <v>41.625</v>
      </c>
      <c r="V1032" s="20">
        <f t="shared" si="168"/>
        <v>39.674999999999997</v>
      </c>
      <c r="W1032" s="20">
        <f t="shared" si="169"/>
        <v>40.162499999999994</v>
      </c>
    </row>
    <row r="1033" spans="1:23" ht="13.5" x14ac:dyDescent="0.25">
      <c r="A1033" s="3">
        <v>43510</v>
      </c>
      <c r="B1033" s="2">
        <v>7.2617000000000003</v>
      </c>
      <c r="C1033" s="2">
        <v>35.360456326209331</v>
      </c>
      <c r="D1033" s="2">
        <v>5.4453771941584073E-2</v>
      </c>
      <c r="E1033" s="2">
        <v>-0.13190487650970867</v>
      </c>
      <c r="F1033" s="2">
        <v>7.2415599999999998</v>
      </c>
      <c r="G1033" s="2">
        <v>7.3429100000000007</v>
      </c>
      <c r="H1033" s="2">
        <v>7.4322249999999999</v>
      </c>
      <c r="I1033" s="2">
        <v>7.67774</v>
      </c>
      <c r="J1033" s="17">
        <v>9.2333524999999987</v>
      </c>
      <c r="K1033" s="17" t="s">
        <v>55</v>
      </c>
      <c r="L1033" s="17" t="s">
        <v>54</v>
      </c>
      <c r="M1033" s="17" t="s">
        <v>47</v>
      </c>
      <c r="N1033" s="20">
        <f t="shared" si="160"/>
        <v>50</v>
      </c>
      <c r="O1033" s="20">
        <f t="shared" si="161"/>
        <v>100</v>
      </c>
      <c r="P1033" s="20">
        <f t="shared" si="162"/>
        <v>0</v>
      </c>
      <c r="Q1033" s="20">
        <f t="shared" si="163"/>
        <v>16.5</v>
      </c>
      <c r="R1033" s="21">
        <f t="shared" si="164"/>
        <v>54.975000000000001</v>
      </c>
      <c r="S1033" s="21">
        <f t="shared" si="165"/>
        <v>34.125</v>
      </c>
      <c r="T1033" s="21">
        <f t="shared" si="166"/>
        <v>29.925000000000001</v>
      </c>
      <c r="U1033" s="21">
        <f t="shared" si="167"/>
        <v>41.625</v>
      </c>
      <c r="V1033" s="20">
        <f t="shared" si="168"/>
        <v>39.674999999999997</v>
      </c>
      <c r="W1033" s="20">
        <f t="shared" si="169"/>
        <v>40.162499999999994</v>
      </c>
    </row>
    <row r="1034" spans="1:23" ht="13.5" x14ac:dyDescent="0.25">
      <c r="A1034" s="3">
        <v>43511</v>
      </c>
      <c r="B1034" s="2">
        <v>7.2561</v>
      </c>
      <c r="C1034" s="2">
        <v>35.107759538210018</v>
      </c>
      <c r="D1034" s="2">
        <v>6.1919858181732401E-2</v>
      </c>
      <c r="E1034" s="2">
        <v>-0.11846786799720257</v>
      </c>
      <c r="F1034" s="2">
        <v>7.2370800000000006</v>
      </c>
      <c r="G1034" s="2">
        <v>7.3210700000000006</v>
      </c>
      <c r="H1034" s="2">
        <v>7.4173850000000003</v>
      </c>
      <c r="I1034" s="2">
        <v>7.6571359999999995</v>
      </c>
      <c r="J1034" s="17">
        <v>9.2337459999999982</v>
      </c>
      <c r="K1034" s="17" t="s">
        <v>55</v>
      </c>
      <c r="L1034" s="17" t="s">
        <v>54</v>
      </c>
      <c r="M1034" s="17" t="s">
        <v>47</v>
      </c>
      <c r="N1034" s="20">
        <f t="shared" si="160"/>
        <v>50</v>
      </c>
      <c r="O1034" s="20">
        <f t="shared" si="161"/>
        <v>100</v>
      </c>
      <c r="P1034" s="20">
        <f t="shared" si="162"/>
        <v>0</v>
      </c>
      <c r="Q1034" s="20">
        <f t="shared" si="163"/>
        <v>16.5</v>
      </c>
      <c r="R1034" s="21">
        <f t="shared" si="164"/>
        <v>54.975000000000001</v>
      </c>
      <c r="S1034" s="21">
        <f t="shared" si="165"/>
        <v>34.125</v>
      </c>
      <c r="T1034" s="21">
        <f t="shared" si="166"/>
        <v>29.925000000000001</v>
      </c>
      <c r="U1034" s="21">
        <f t="shared" si="167"/>
        <v>41.625</v>
      </c>
      <c r="V1034" s="20">
        <f t="shared" si="168"/>
        <v>39.674999999999997</v>
      </c>
      <c r="W1034" s="20">
        <f t="shared" si="169"/>
        <v>40.162499999999994</v>
      </c>
    </row>
    <row r="1035" spans="1:23" ht="13.5" x14ac:dyDescent="0.25">
      <c r="A1035" s="3">
        <v>43514</v>
      </c>
      <c r="B1035" s="2">
        <v>7.2168999999999999</v>
      </c>
      <c r="C1035" s="2">
        <v>33.31310956297105</v>
      </c>
      <c r="D1035" s="2">
        <v>7.0733232208267438E-2</v>
      </c>
      <c r="E1035" s="2">
        <v>-9.9090282652884137E-2</v>
      </c>
      <c r="F1035" s="2">
        <v>7.2247600000000007</v>
      </c>
      <c r="G1035" s="2">
        <v>7.2964299999999991</v>
      </c>
      <c r="H1035" s="2">
        <v>7.3975050000000007</v>
      </c>
      <c r="I1035" s="2">
        <v>7.6363080000000005</v>
      </c>
      <c r="J1035" s="17">
        <v>9.2342459999999988</v>
      </c>
      <c r="K1035" s="17" t="s">
        <v>55</v>
      </c>
      <c r="L1035" s="17" t="s">
        <v>54</v>
      </c>
      <c r="M1035" s="17" t="s">
        <v>47</v>
      </c>
      <c r="N1035" s="20">
        <f t="shared" si="160"/>
        <v>50</v>
      </c>
      <c r="O1035" s="20">
        <f t="shared" si="161"/>
        <v>100</v>
      </c>
      <c r="P1035" s="20">
        <f t="shared" si="162"/>
        <v>0</v>
      </c>
      <c r="Q1035" s="20">
        <f t="shared" si="163"/>
        <v>16.5</v>
      </c>
      <c r="R1035" s="21">
        <f t="shared" si="164"/>
        <v>54.975000000000001</v>
      </c>
      <c r="S1035" s="21">
        <f t="shared" si="165"/>
        <v>34.125</v>
      </c>
      <c r="T1035" s="21">
        <f t="shared" si="166"/>
        <v>29.925000000000001</v>
      </c>
      <c r="U1035" s="21">
        <f t="shared" si="167"/>
        <v>41.625</v>
      </c>
      <c r="V1035" s="20">
        <f t="shared" si="168"/>
        <v>39.674999999999997</v>
      </c>
      <c r="W1035" s="20">
        <f t="shared" si="169"/>
        <v>40.162499999999994</v>
      </c>
    </row>
    <row r="1036" spans="1:23" ht="13.5" x14ac:dyDescent="0.25">
      <c r="A1036" s="3">
        <v>43515</v>
      </c>
      <c r="B1036" s="2">
        <v>7.2225000000000001</v>
      </c>
      <c r="C1036" s="2">
        <v>33.833466879496342</v>
      </c>
      <c r="D1036" s="2">
        <v>7.6640767616996897E-2</v>
      </c>
      <c r="E1036" s="2">
        <v>-7.7365541870430155E-2</v>
      </c>
      <c r="F1036" s="2">
        <v>7.2135599999999993</v>
      </c>
      <c r="G1036" s="2">
        <v>7.2740299999999989</v>
      </c>
      <c r="H1036" s="2">
        <v>7.3809849999999999</v>
      </c>
      <c r="I1036" s="2">
        <v>7.6183900000000015</v>
      </c>
      <c r="J1036" s="17">
        <v>9.2351514999999988</v>
      </c>
      <c r="K1036" s="17" t="s">
        <v>55</v>
      </c>
      <c r="L1036" s="17" t="s">
        <v>54</v>
      </c>
      <c r="M1036" s="17" t="s">
        <v>47</v>
      </c>
      <c r="N1036" s="20">
        <f t="shared" si="160"/>
        <v>50</v>
      </c>
      <c r="O1036" s="20">
        <f t="shared" si="161"/>
        <v>100</v>
      </c>
      <c r="P1036" s="20">
        <f t="shared" si="162"/>
        <v>0</v>
      </c>
      <c r="Q1036" s="20">
        <f t="shared" si="163"/>
        <v>16.5</v>
      </c>
      <c r="R1036" s="21">
        <f t="shared" si="164"/>
        <v>54.975000000000001</v>
      </c>
      <c r="S1036" s="21">
        <f t="shared" si="165"/>
        <v>34.125</v>
      </c>
      <c r="T1036" s="21">
        <f t="shared" si="166"/>
        <v>29.925000000000001</v>
      </c>
      <c r="U1036" s="21">
        <f t="shared" si="167"/>
        <v>41.625</v>
      </c>
      <c r="V1036" s="20">
        <f t="shared" si="168"/>
        <v>39.674999999999997</v>
      </c>
      <c r="W1036" s="20">
        <f t="shared" si="169"/>
        <v>40.162499999999994</v>
      </c>
    </row>
    <row r="1037" spans="1:23" ht="13.5" x14ac:dyDescent="0.25">
      <c r="A1037" s="3">
        <v>43516</v>
      </c>
      <c r="B1037" s="2">
        <v>7.2112999999999996</v>
      </c>
      <c r="C1037" s="2">
        <v>33.274245085366545</v>
      </c>
      <c r="D1037" s="2">
        <v>8.3778115670936515E-2</v>
      </c>
      <c r="E1037" s="2">
        <v>-5.320384553387654E-2</v>
      </c>
      <c r="F1037" s="2">
        <v>7.2337000000000007</v>
      </c>
      <c r="G1037" s="2">
        <v>7.2505100000000002</v>
      </c>
      <c r="H1037" s="2">
        <v>7.3647449999999992</v>
      </c>
      <c r="I1037" s="2">
        <v>7.6013680000000008</v>
      </c>
      <c r="J1037" s="17">
        <v>9.2363034999999982</v>
      </c>
      <c r="K1037" s="17" t="s">
        <v>55</v>
      </c>
      <c r="L1037" s="17" t="s">
        <v>54</v>
      </c>
      <c r="M1037" s="17" t="s">
        <v>49</v>
      </c>
      <c r="N1037" s="20">
        <f t="shared" si="160"/>
        <v>50</v>
      </c>
      <c r="O1037" s="20">
        <f t="shared" si="161"/>
        <v>100</v>
      </c>
      <c r="P1037" s="20">
        <f t="shared" si="162"/>
        <v>0</v>
      </c>
      <c r="Q1037" s="20">
        <f t="shared" si="163"/>
        <v>16.5</v>
      </c>
      <c r="R1037" s="21">
        <f t="shared" si="164"/>
        <v>54.975000000000001</v>
      </c>
      <c r="S1037" s="21">
        <f t="shared" si="165"/>
        <v>34.125</v>
      </c>
      <c r="T1037" s="21">
        <f t="shared" si="166"/>
        <v>29.925000000000001</v>
      </c>
      <c r="U1037" s="21">
        <f t="shared" si="167"/>
        <v>41.625</v>
      </c>
      <c r="V1037" s="20">
        <f t="shared" si="168"/>
        <v>39.674999999999997</v>
      </c>
      <c r="W1037" s="20">
        <f t="shared" si="169"/>
        <v>40.162499999999994</v>
      </c>
    </row>
    <row r="1038" spans="1:23" ht="13.5" x14ac:dyDescent="0.25">
      <c r="A1038" s="3">
        <v>43517</v>
      </c>
      <c r="B1038" s="2">
        <v>7.1665999999999999</v>
      </c>
      <c r="C1038" s="2">
        <v>31.06718728928314</v>
      </c>
      <c r="D1038" s="2">
        <v>8.5791387044581668E-2</v>
      </c>
      <c r="E1038" s="2">
        <v>-2.7077254366164785E-2</v>
      </c>
      <c r="F1038" s="2">
        <v>7.2146799999999995</v>
      </c>
      <c r="G1038" s="2">
        <v>7.2281199999999997</v>
      </c>
      <c r="H1038" s="2">
        <v>7.3482299999999992</v>
      </c>
      <c r="I1038" s="2">
        <v>7.5835640000000009</v>
      </c>
      <c r="J1038" s="17">
        <v>9.2372569999999978</v>
      </c>
      <c r="K1038" s="17" t="s">
        <v>55</v>
      </c>
      <c r="L1038" s="17" t="s">
        <v>54</v>
      </c>
      <c r="M1038" s="17" t="s">
        <v>47</v>
      </c>
      <c r="N1038" s="20">
        <f t="shared" si="160"/>
        <v>50</v>
      </c>
      <c r="O1038" s="20">
        <f t="shared" si="161"/>
        <v>100</v>
      </c>
      <c r="P1038" s="20">
        <f t="shared" si="162"/>
        <v>0</v>
      </c>
      <c r="Q1038" s="20">
        <f t="shared" si="163"/>
        <v>16.5</v>
      </c>
      <c r="R1038" s="21">
        <f t="shared" si="164"/>
        <v>54.975000000000001</v>
      </c>
      <c r="S1038" s="21">
        <f t="shared" si="165"/>
        <v>34.125</v>
      </c>
      <c r="T1038" s="21">
        <f t="shared" si="166"/>
        <v>29.925000000000001</v>
      </c>
      <c r="U1038" s="21">
        <f t="shared" si="167"/>
        <v>41.625</v>
      </c>
      <c r="V1038" s="20">
        <f t="shared" si="168"/>
        <v>39.674999999999997</v>
      </c>
      <c r="W1038" s="20">
        <f t="shared" si="169"/>
        <v>40.162499999999994</v>
      </c>
    </row>
    <row r="1039" spans="1:23" ht="13.5" x14ac:dyDescent="0.25">
      <c r="A1039" s="3">
        <v>43518</v>
      </c>
      <c r="B1039" s="2">
        <v>7.0826000000000002</v>
      </c>
      <c r="C1039" s="2">
        <v>27.390461129045974</v>
      </c>
      <c r="D1039" s="2">
        <v>7.7934076729978763E-2</v>
      </c>
      <c r="E1039" s="2">
        <v>-2.8377019766246021E-3</v>
      </c>
      <c r="F1039" s="2">
        <v>7.1799800000000005</v>
      </c>
      <c r="G1039" s="2">
        <v>7.2085300000000005</v>
      </c>
      <c r="H1039" s="2">
        <v>7.327515</v>
      </c>
      <c r="I1039" s="2">
        <v>7.5628480000000025</v>
      </c>
      <c r="J1039" s="17">
        <v>9.2381684999999987</v>
      </c>
      <c r="K1039" s="17" t="s">
        <v>55</v>
      </c>
      <c r="L1039" s="17" t="s">
        <v>54</v>
      </c>
      <c r="M1039" s="17" t="s">
        <v>47</v>
      </c>
      <c r="N1039" s="20">
        <f t="shared" si="160"/>
        <v>50</v>
      </c>
      <c r="O1039" s="20">
        <f t="shared" si="161"/>
        <v>100</v>
      </c>
      <c r="P1039" s="20">
        <f t="shared" si="162"/>
        <v>0</v>
      </c>
      <c r="Q1039" s="20">
        <f t="shared" si="163"/>
        <v>16.5</v>
      </c>
      <c r="R1039" s="21">
        <f t="shared" si="164"/>
        <v>54.975000000000001</v>
      </c>
      <c r="S1039" s="21">
        <f t="shared" si="165"/>
        <v>34.125</v>
      </c>
      <c r="T1039" s="21">
        <f t="shared" si="166"/>
        <v>29.925000000000001</v>
      </c>
      <c r="U1039" s="21">
        <f t="shared" si="167"/>
        <v>41.625</v>
      </c>
      <c r="V1039" s="20">
        <f t="shared" si="168"/>
        <v>39.674999999999997</v>
      </c>
      <c r="W1039" s="20">
        <f t="shared" si="169"/>
        <v>40.162499999999994</v>
      </c>
    </row>
    <row r="1040" spans="1:23" ht="13.5" x14ac:dyDescent="0.25">
      <c r="A1040" s="3">
        <v>43521</v>
      </c>
      <c r="B1040" s="2">
        <v>7.0826000000000002</v>
      </c>
      <c r="C1040" s="2">
        <v>27.390461129045988</v>
      </c>
      <c r="D1040" s="2">
        <v>7.3122405381159439E-2</v>
      </c>
      <c r="E1040" s="2">
        <v>1.9614254590739032E-2</v>
      </c>
      <c r="F1040" s="2">
        <v>7.1531199999999995</v>
      </c>
      <c r="G1040" s="2">
        <v>7.1889400000000006</v>
      </c>
      <c r="H1040" s="2">
        <v>7.3070800000000009</v>
      </c>
      <c r="I1040" s="2">
        <v>7.5426920000000033</v>
      </c>
      <c r="J1040" s="17">
        <v>9.2389539999999997</v>
      </c>
      <c r="K1040" s="17" t="s">
        <v>55</v>
      </c>
      <c r="L1040" s="17" t="s">
        <v>54</v>
      </c>
      <c r="M1040" s="17" t="s">
        <v>47</v>
      </c>
      <c r="N1040" s="20">
        <f t="shared" si="160"/>
        <v>50</v>
      </c>
      <c r="O1040" s="20">
        <f t="shared" si="161"/>
        <v>100</v>
      </c>
      <c r="P1040" s="20">
        <f t="shared" si="162"/>
        <v>0</v>
      </c>
      <c r="Q1040" s="20">
        <f t="shared" si="163"/>
        <v>16.5</v>
      </c>
      <c r="R1040" s="21">
        <f t="shared" si="164"/>
        <v>54.975000000000001</v>
      </c>
      <c r="S1040" s="21">
        <f t="shared" si="165"/>
        <v>34.125</v>
      </c>
      <c r="T1040" s="21">
        <f t="shared" si="166"/>
        <v>29.925000000000001</v>
      </c>
      <c r="U1040" s="21">
        <f t="shared" si="167"/>
        <v>41.625</v>
      </c>
      <c r="V1040" s="20">
        <f t="shared" si="168"/>
        <v>39.674999999999997</v>
      </c>
      <c r="W1040" s="20">
        <f t="shared" si="169"/>
        <v>40.162499999999994</v>
      </c>
    </row>
    <row r="1041" spans="1:23" ht="13.5" x14ac:dyDescent="0.25">
      <c r="A1041" s="3">
        <v>43522</v>
      </c>
      <c r="B1041" s="2">
        <v>6.9425999999999997</v>
      </c>
      <c r="C1041" s="2">
        <v>22.291165007738655</v>
      </c>
      <c r="D1041" s="2">
        <v>8.1122122639136762E-2</v>
      </c>
      <c r="E1041" s="2">
        <v>3.8944164191176855E-2</v>
      </c>
      <c r="F1041" s="2">
        <v>7.0971400000000004</v>
      </c>
      <c r="G1041" s="2">
        <v>7.1553500000000003</v>
      </c>
      <c r="H1041" s="2">
        <v>7.2802050000000005</v>
      </c>
      <c r="I1041" s="2">
        <v>7.519288000000004</v>
      </c>
      <c r="J1041" s="17">
        <v>9.2384599999999981</v>
      </c>
      <c r="K1041" s="17" t="s">
        <v>55</v>
      </c>
      <c r="L1041" s="17" t="s">
        <v>54</v>
      </c>
      <c r="M1041" s="17" t="s">
        <v>47</v>
      </c>
      <c r="N1041" s="20">
        <f t="shared" si="160"/>
        <v>50</v>
      </c>
      <c r="O1041" s="20">
        <f t="shared" si="161"/>
        <v>100</v>
      </c>
      <c r="P1041" s="20">
        <f t="shared" si="162"/>
        <v>0</v>
      </c>
      <c r="Q1041" s="20">
        <f t="shared" si="163"/>
        <v>16.5</v>
      </c>
      <c r="R1041" s="21">
        <f t="shared" si="164"/>
        <v>54.975000000000001</v>
      </c>
      <c r="S1041" s="21">
        <f t="shared" si="165"/>
        <v>34.125</v>
      </c>
      <c r="T1041" s="21">
        <f t="shared" si="166"/>
        <v>29.925000000000001</v>
      </c>
      <c r="U1041" s="21">
        <f t="shared" si="167"/>
        <v>41.625</v>
      </c>
      <c r="V1041" s="20">
        <f t="shared" si="168"/>
        <v>39.674999999999997</v>
      </c>
      <c r="W1041" s="20">
        <f t="shared" si="169"/>
        <v>40.162499999999994</v>
      </c>
    </row>
    <row r="1042" spans="1:23" ht="13.5" x14ac:dyDescent="0.25">
      <c r="A1042" s="3">
        <v>43523</v>
      </c>
      <c r="B1042" s="2">
        <v>7.0490000000000004</v>
      </c>
      <c r="C1042" s="2">
        <v>32.5662716201997</v>
      </c>
      <c r="D1042" s="2">
        <v>5.6580908267019225E-2</v>
      </c>
      <c r="E1042" s="2">
        <v>5.8604911396387668E-2</v>
      </c>
      <c r="F1042" s="2">
        <v>7.0646800000000001</v>
      </c>
      <c r="G1042" s="2">
        <v>7.1491900000000017</v>
      </c>
      <c r="H1042" s="2">
        <v>7.258090000000001</v>
      </c>
      <c r="I1042" s="2">
        <v>7.4980120000000019</v>
      </c>
      <c r="J1042" s="17">
        <v>9.2381454999999999</v>
      </c>
      <c r="K1042" s="17" t="s">
        <v>55</v>
      </c>
      <c r="L1042" s="17" t="s">
        <v>54</v>
      </c>
      <c r="M1042" s="17" t="s">
        <v>47</v>
      </c>
      <c r="N1042" s="20">
        <f t="shared" si="160"/>
        <v>50</v>
      </c>
      <c r="O1042" s="20">
        <f t="shared" si="161"/>
        <v>100</v>
      </c>
      <c r="P1042" s="20">
        <f t="shared" si="162"/>
        <v>0</v>
      </c>
      <c r="Q1042" s="20">
        <f t="shared" si="163"/>
        <v>16.5</v>
      </c>
      <c r="R1042" s="21">
        <f t="shared" si="164"/>
        <v>54.975000000000001</v>
      </c>
      <c r="S1042" s="21">
        <f t="shared" si="165"/>
        <v>34.125</v>
      </c>
      <c r="T1042" s="21">
        <f t="shared" si="166"/>
        <v>29.925000000000001</v>
      </c>
      <c r="U1042" s="21">
        <f t="shared" si="167"/>
        <v>41.625</v>
      </c>
      <c r="V1042" s="20">
        <f t="shared" si="168"/>
        <v>39.674999999999997</v>
      </c>
      <c r="W1042" s="20">
        <f t="shared" si="169"/>
        <v>40.162499999999994</v>
      </c>
    </row>
    <row r="1043" spans="1:23" ht="13.5" x14ac:dyDescent="0.25">
      <c r="A1043" s="3">
        <v>43524</v>
      </c>
      <c r="B1043" s="2">
        <v>6.9930000000000003</v>
      </c>
      <c r="C1043" s="2">
        <v>30.295734982559452</v>
      </c>
      <c r="D1043" s="2">
        <v>6.4804960730266536E-2</v>
      </c>
      <c r="E1043" s="2">
        <v>7.8178999329111404E-2</v>
      </c>
      <c r="F1043" s="2">
        <v>7.02996</v>
      </c>
      <c r="G1043" s="2">
        <v>7.1223199999999993</v>
      </c>
      <c r="H1043" s="2">
        <v>7.232615</v>
      </c>
      <c r="I1043" s="2">
        <v>7.4783040000000014</v>
      </c>
      <c r="J1043" s="17">
        <v>9.2366694999999979</v>
      </c>
      <c r="K1043" s="17" t="s">
        <v>55</v>
      </c>
      <c r="L1043" s="17" t="s">
        <v>54</v>
      </c>
      <c r="M1043" s="17" t="s">
        <v>47</v>
      </c>
      <c r="N1043" s="20">
        <f t="shared" si="160"/>
        <v>50</v>
      </c>
      <c r="O1043" s="20">
        <f t="shared" si="161"/>
        <v>100</v>
      </c>
      <c r="P1043" s="20">
        <f t="shared" si="162"/>
        <v>0</v>
      </c>
      <c r="Q1043" s="20">
        <f t="shared" si="163"/>
        <v>16.5</v>
      </c>
      <c r="R1043" s="21">
        <f t="shared" si="164"/>
        <v>54.975000000000001</v>
      </c>
      <c r="S1043" s="21">
        <f t="shared" si="165"/>
        <v>34.125</v>
      </c>
      <c r="T1043" s="21">
        <f t="shared" si="166"/>
        <v>29.925000000000001</v>
      </c>
      <c r="U1043" s="21">
        <f t="shared" si="167"/>
        <v>41.625</v>
      </c>
      <c r="V1043" s="20">
        <f t="shared" si="168"/>
        <v>39.674999999999997</v>
      </c>
      <c r="W1043" s="20">
        <f t="shared" si="169"/>
        <v>40.162499999999994</v>
      </c>
    </row>
    <row r="1044" spans="1:23" ht="13.5" x14ac:dyDescent="0.25">
      <c r="A1044" s="3">
        <v>43525</v>
      </c>
      <c r="B1044" s="2">
        <v>6.9930000000000003</v>
      </c>
      <c r="C1044" s="2">
        <v>30.295734982559452</v>
      </c>
      <c r="D1044" s="2">
        <v>7.2710358406824938E-2</v>
      </c>
      <c r="E1044" s="2">
        <v>9.7450604477298058E-2</v>
      </c>
      <c r="F1044" s="2">
        <v>7.0120400000000007</v>
      </c>
      <c r="G1044" s="2">
        <v>7.0960099999999997</v>
      </c>
      <c r="H1044" s="2">
        <v>7.2085399999999993</v>
      </c>
      <c r="I1044" s="2">
        <v>7.4599400000000013</v>
      </c>
      <c r="J1044" s="17">
        <v>9.2343624999999978</v>
      </c>
      <c r="K1044" s="17" t="s">
        <v>55</v>
      </c>
      <c r="L1044" s="17" t="s">
        <v>54</v>
      </c>
      <c r="M1044" s="17" t="s">
        <v>47</v>
      </c>
      <c r="N1044" s="20">
        <f t="shared" si="160"/>
        <v>50</v>
      </c>
      <c r="O1044" s="20">
        <f t="shared" si="161"/>
        <v>100</v>
      </c>
      <c r="P1044" s="20">
        <f t="shared" si="162"/>
        <v>0</v>
      </c>
      <c r="Q1044" s="20">
        <f t="shared" si="163"/>
        <v>16.5</v>
      </c>
      <c r="R1044" s="21">
        <f t="shared" si="164"/>
        <v>54.975000000000001</v>
      </c>
      <c r="S1044" s="21">
        <f t="shared" si="165"/>
        <v>34.125</v>
      </c>
      <c r="T1044" s="21">
        <f t="shared" si="166"/>
        <v>29.925000000000001</v>
      </c>
      <c r="U1044" s="21">
        <f t="shared" si="167"/>
        <v>41.625</v>
      </c>
      <c r="V1044" s="20">
        <f t="shared" si="168"/>
        <v>39.674999999999997</v>
      </c>
      <c r="W1044" s="20">
        <f t="shared" si="169"/>
        <v>40.162499999999994</v>
      </c>
    </row>
    <row r="1045" spans="1:23" ht="13.5" x14ac:dyDescent="0.25">
      <c r="A1045" s="3">
        <v>43528</v>
      </c>
      <c r="B1045" s="2">
        <v>6.9874000000000001</v>
      </c>
      <c r="C1045" s="2">
        <v>30.052730781951794</v>
      </c>
      <c r="D1045" s="2">
        <v>7.5457774154478408E-2</v>
      </c>
      <c r="E1045" s="2">
        <v>0.1144021405915627</v>
      </c>
      <c r="F1045" s="2">
        <v>6.9930000000000003</v>
      </c>
      <c r="G1045" s="2">
        <v>7.0730599999999999</v>
      </c>
      <c r="H1045" s="2">
        <v>7.1847449999999995</v>
      </c>
      <c r="I1045" s="2">
        <v>7.4461660000000016</v>
      </c>
      <c r="J1045" s="17">
        <v>9.2307684999999982</v>
      </c>
      <c r="K1045" s="17" t="s">
        <v>55</v>
      </c>
      <c r="L1045" s="17" t="s">
        <v>54</v>
      </c>
      <c r="M1045" s="17" t="s">
        <v>47</v>
      </c>
      <c r="N1045" s="20">
        <f t="shared" si="160"/>
        <v>50</v>
      </c>
      <c r="O1045" s="20">
        <f t="shared" si="161"/>
        <v>100</v>
      </c>
      <c r="P1045" s="20">
        <f t="shared" si="162"/>
        <v>0</v>
      </c>
      <c r="Q1045" s="20">
        <f t="shared" si="163"/>
        <v>16.5</v>
      </c>
      <c r="R1045" s="21">
        <f t="shared" si="164"/>
        <v>54.975000000000001</v>
      </c>
      <c r="S1045" s="21">
        <f t="shared" si="165"/>
        <v>34.125</v>
      </c>
      <c r="T1045" s="21">
        <f t="shared" si="166"/>
        <v>29.925000000000001</v>
      </c>
      <c r="U1045" s="21">
        <f t="shared" si="167"/>
        <v>41.625</v>
      </c>
      <c r="V1045" s="20">
        <f t="shared" si="168"/>
        <v>39.674999999999997</v>
      </c>
      <c r="W1045" s="20">
        <f t="shared" si="169"/>
        <v>40.162499999999994</v>
      </c>
    </row>
    <row r="1046" spans="1:23" ht="13.5" x14ac:dyDescent="0.25">
      <c r="A1046" s="3">
        <v>43529</v>
      </c>
      <c r="B1046" s="2">
        <v>6.9817999999999998</v>
      </c>
      <c r="C1046" s="2">
        <v>29.795356259474261</v>
      </c>
      <c r="D1046" s="2">
        <v>8.0642128097460741E-2</v>
      </c>
      <c r="E1046" s="2">
        <v>0.12940243692110193</v>
      </c>
      <c r="F1046" s="2">
        <v>7.0008400000000011</v>
      </c>
      <c r="G1046" s="2">
        <v>7.0489900000000008</v>
      </c>
      <c r="H1046" s="2">
        <v>7.1615099999999998</v>
      </c>
      <c r="I1046" s="2">
        <v>7.4290340000000015</v>
      </c>
      <c r="J1046" s="17">
        <v>9.227272499999998</v>
      </c>
      <c r="K1046" s="17" t="s">
        <v>55</v>
      </c>
      <c r="L1046" s="17" t="s">
        <v>54</v>
      </c>
      <c r="M1046" s="17" t="s">
        <v>49</v>
      </c>
      <c r="N1046" s="20">
        <f t="shared" si="160"/>
        <v>50</v>
      </c>
      <c r="O1046" s="20">
        <f t="shared" si="161"/>
        <v>100</v>
      </c>
      <c r="P1046" s="20">
        <f t="shared" si="162"/>
        <v>0</v>
      </c>
      <c r="Q1046" s="20">
        <f t="shared" si="163"/>
        <v>16.5</v>
      </c>
      <c r="R1046" s="21">
        <f t="shared" si="164"/>
        <v>54.975000000000001</v>
      </c>
      <c r="S1046" s="21">
        <f t="shared" si="165"/>
        <v>34.125</v>
      </c>
      <c r="T1046" s="21">
        <f t="shared" si="166"/>
        <v>29.925000000000001</v>
      </c>
      <c r="U1046" s="21">
        <f t="shared" si="167"/>
        <v>41.625</v>
      </c>
      <c r="V1046" s="20">
        <f t="shared" si="168"/>
        <v>39.674999999999997</v>
      </c>
      <c r="W1046" s="20">
        <f t="shared" si="169"/>
        <v>40.162499999999994</v>
      </c>
    </row>
    <row r="1047" spans="1:23" ht="13.5" x14ac:dyDescent="0.25">
      <c r="A1047" s="3">
        <v>43530</v>
      </c>
      <c r="B1047" s="2">
        <v>6.9425999999999997</v>
      </c>
      <c r="C1047" s="2">
        <v>27.988420446070549</v>
      </c>
      <c r="D1047" s="2">
        <v>8.7708591977603056E-2</v>
      </c>
      <c r="E1047" s="2">
        <v>0.13616751913485792</v>
      </c>
      <c r="F1047" s="2">
        <v>6.9795600000000011</v>
      </c>
      <c r="G1047" s="2">
        <v>7.022120000000001</v>
      </c>
      <c r="H1047" s="2">
        <v>7.1363149999999989</v>
      </c>
      <c r="I1047" s="2">
        <v>7.4111180000000028</v>
      </c>
      <c r="J1047" s="17">
        <v>9.2239579999999997</v>
      </c>
      <c r="K1047" s="17" t="s">
        <v>55</v>
      </c>
      <c r="L1047" s="17" t="s">
        <v>54</v>
      </c>
      <c r="M1047" s="17" t="s">
        <v>47</v>
      </c>
      <c r="N1047" s="20">
        <f t="shared" si="160"/>
        <v>50</v>
      </c>
      <c r="O1047" s="20">
        <f t="shared" si="161"/>
        <v>100</v>
      </c>
      <c r="P1047" s="20">
        <f t="shared" si="162"/>
        <v>0</v>
      </c>
      <c r="Q1047" s="20">
        <f t="shared" si="163"/>
        <v>16.5</v>
      </c>
      <c r="R1047" s="21">
        <f t="shared" si="164"/>
        <v>54.975000000000001</v>
      </c>
      <c r="S1047" s="21">
        <f t="shared" si="165"/>
        <v>34.125</v>
      </c>
      <c r="T1047" s="21">
        <f t="shared" si="166"/>
        <v>29.925000000000001</v>
      </c>
      <c r="U1047" s="21">
        <f t="shared" si="167"/>
        <v>41.625</v>
      </c>
      <c r="V1047" s="20">
        <f t="shared" si="168"/>
        <v>39.674999999999997</v>
      </c>
      <c r="W1047" s="20">
        <f t="shared" si="169"/>
        <v>40.162499999999994</v>
      </c>
    </row>
    <row r="1048" spans="1:23" ht="13.5" x14ac:dyDescent="0.25">
      <c r="A1048" s="3">
        <v>43531</v>
      </c>
      <c r="B1048" s="2">
        <v>6.9370000000000003</v>
      </c>
      <c r="C1048" s="2">
        <v>27.729702829389652</v>
      </c>
      <c r="D1048" s="2">
        <v>8.8845467188796157E-2</v>
      </c>
      <c r="E1048" s="2">
        <v>0.13314229185142476</v>
      </c>
      <c r="F1048" s="2">
        <v>6.9683599999999997</v>
      </c>
      <c r="G1048" s="2">
        <v>6.9991600000000007</v>
      </c>
      <c r="H1048" s="2">
        <v>7.1136399999999993</v>
      </c>
      <c r="I1048" s="2">
        <v>7.3919700000000033</v>
      </c>
      <c r="J1048" s="17">
        <v>9.2206154999999992</v>
      </c>
      <c r="K1048" s="17" t="s">
        <v>55</v>
      </c>
      <c r="L1048" s="17" t="s">
        <v>54</v>
      </c>
      <c r="M1048" s="17" t="s">
        <v>47</v>
      </c>
      <c r="N1048" s="20">
        <f t="shared" si="160"/>
        <v>50</v>
      </c>
      <c r="O1048" s="20">
        <f t="shared" si="161"/>
        <v>100</v>
      </c>
      <c r="P1048" s="20">
        <f t="shared" si="162"/>
        <v>0</v>
      </c>
      <c r="Q1048" s="20">
        <f t="shared" si="163"/>
        <v>16.5</v>
      </c>
      <c r="R1048" s="21">
        <f t="shared" si="164"/>
        <v>54.975000000000001</v>
      </c>
      <c r="S1048" s="21">
        <f t="shared" si="165"/>
        <v>34.125</v>
      </c>
      <c r="T1048" s="21">
        <f t="shared" si="166"/>
        <v>29.925000000000001</v>
      </c>
      <c r="U1048" s="21">
        <f t="shared" si="167"/>
        <v>41.625</v>
      </c>
      <c r="V1048" s="20">
        <f t="shared" si="168"/>
        <v>39.674999999999997</v>
      </c>
      <c r="W1048" s="20">
        <f t="shared" si="169"/>
        <v>40.162499999999994</v>
      </c>
    </row>
    <row r="1049" spans="1:23" ht="13.5" x14ac:dyDescent="0.25">
      <c r="A1049" s="3">
        <v>43532</v>
      </c>
      <c r="B1049" s="2">
        <v>6.8026</v>
      </c>
      <c r="C1049" s="2">
        <v>22.382246843321454</v>
      </c>
      <c r="D1049" s="2">
        <v>8.837270027803612E-2</v>
      </c>
      <c r="E1049" s="2">
        <v>0.12262202826928081</v>
      </c>
      <c r="F1049" s="2">
        <v>6.9302800000000007</v>
      </c>
      <c r="G1049" s="2">
        <v>6.9711600000000002</v>
      </c>
      <c r="H1049" s="2">
        <v>7.0898450000000013</v>
      </c>
      <c r="I1049" s="2">
        <v>7.3691260000000023</v>
      </c>
      <c r="J1049" s="17">
        <v>9.2166264999999985</v>
      </c>
      <c r="K1049" s="17" t="s">
        <v>55</v>
      </c>
      <c r="L1049" s="17" t="s">
        <v>54</v>
      </c>
      <c r="M1049" s="17" t="s">
        <v>47</v>
      </c>
      <c r="N1049" s="20">
        <f t="shared" si="160"/>
        <v>50</v>
      </c>
      <c r="O1049" s="20">
        <f t="shared" si="161"/>
        <v>100</v>
      </c>
      <c r="P1049" s="20">
        <f t="shared" si="162"/>
        <v>0</v>
      </c>
      <c r="Q1049" s="20">
        <f t="shared" si="163"/>
        <v>16.5</v>
      </c>
      <c r="R1049" s="21">
        <f t="shared" si="164"/>
        <v>54.975000000000001</v>
      </c>
      <c r="S1049" s="21">
        <f t="shared" si="165"/>
        <v>34.125</v>
      </c>
      <c r="T1049" s="21">
        <f t="shared" si="166"/>
        <v>29.925000000000001</v>
      </c>
      <c r="U1049" s="21">
        <f t="shared" si="167"/>
        <v>41.625</v>
      </c>
      <c r="V1049" s="20">
        <f t="shared" si="168"/>
        <v>39.674999999999997</v>
      </c>
      <c r="W1049" s="20">
        <f t="shared" si="169"/>
        <v>40.162499999999994</v>
      </c>
    </row>
    <row r="1050" spans="1:23" ht="13.5" x14ac:dyDescent="0.25">
      <c r="A1050" s="3">
        <v>43535</v>
      </c>
      <c r="B1050" s="2">
        <v>6.9370000000000003</v>
      </c>
      <c r="C1050" s="2">
        <v>35.729664585155348</v>
      </c>
      <c r="D1050" s="2">
        <v>8.0230530188089233E-2</v>
      </c>
      <c r="E1050" s="2">
        <v>0.10435990497653735</v>
      </c>
      <c r="F1050" s="2">
        <v>6.9201999999999995</v>
      </c>
      <c r="G1050" s="2">
        <v>6.9565999999999999</v>
      </c>
      <c r="H1050" s="2">
        <v>7.0727700000000002</v>
      </c>
      <c r="I1050" s="2">
        <v>7.3558000000000012</v>
      </c>
      <c r="J1050" s="17">
        <v>9.2130320000000001</v>
      </c>
      <c r="K1050" s="17" t="s">
        <v>55</v>
      </c>
      <c r="L1050" s="17" t="s">
        <v>54</v>
      </c>
      <c r="M1050" s="17" t="s">
        <v>47</v>
      </c>
      <c r="N1050" s="20">
        <f t="shared" si="160"/>
        <v>50</v>
      </c>
      <c r="O1050" s="20">
        <f t="shared" si="161"/>
        <v>100</v>
      </c>
      <c r="P1050" s="20">
        <f t="shared" si="162"/>
        <v>0</v>
      </c>
      <c r="Q1050" s="20">
        <f t="shared" si="163"/>
        <v>16.5</v>
      </c>
      <c r="R1050" s="21">
        <f t="shared" si="164"/>
        <v>54.975000000000001</v>
      </c>
      <c r="S1050" s="21">
        <f t="shared" si="165"/>
        <v>34.125</v>
      </c>
      <c r="T1050" s="21">
        <f t="shared" si="166"/>
        <v>29.925000000000001</v>
      </c>
      <c r="U1050" s="21">
        <f t="shared" si="167"/>
        <v>41.625</v>
      </c>
      <c r="V1050" s="20">
        <f t="shared" si="168"/>
        <v>39.674999999999997</v>
      </c>
      <c r="W1050" s="20">
        <f t="shared" si="169"/>
        <v>40.162499999999994</v>
      </c>
    </row>
    <row r="1051" spans="1:23" ht="13.5" x14ac:dyDescent="0.25">
      <c r="A1051" s="3">
        <v>43536</v>
      </c>
      <c r="B1051" s="2">
        <v>6.9425999999999997</v>
      </c>
      <c r="C1051" s="2">
        <v>36.22179692703569</v>
      </c>
      <c r="D1051" s="2">
        <v>5.264301196732557E-2</v>
      </c>
      <c r="E1051" s="2">
        <v>8.0588738972321938E-2</v>
      </c>
      <c r="F1051" s="2">
        <v>6.9123600000000014</v>
      </c>
      <c r="G1051" s="2">
        <v>6.9565999999999999</v>
      </c>
      <c r="H1051" s="2">
        <v>7.0559749999999992</v>
      </c>
      <c r="I1051" s="2">
        <v>7.3378840000000025</v>
      </c>
      <c r="J1051" s="17">
        <v>9.2094655000000003</v>
      </c>
      <c r="K1051" s="17" t="s">
        <v>55</v>
      </c>
      <c r="L1051" s="17" t="s">
        <v>54</v>
      </c>
      <c r="M1051" s="17" t="s">
        <v>47</v>
      </c>
      <c r="N1051" s="20">
        <f t="shared" si="160"/>
        <v>50</v>
      </c>
      <c r="O1051" s="20">
        <f t="shared" si="161"/>
        <v>100</v>
      </c>
      <c r="P1051" s="20">
        <f t="shared" si="162"/>
        <v>0</v>
      </c>
      <c r="Q1051" s="20">
        <f t="shared" si="163"/>
        <v>16.5</v>
      </c>
      <c r="R1051" s="21">
        <f t="shared" si="164"/>
        <v>54.975000000000001</v>
      </c>
      <c r="S1051" s="21">
        <f t="shared" si="165"/>
        <v>34.125</v>
      </c>
      <c r="T1051" s="21">
        <f t="shared" si="166"/>
        <v>29.925000000000001</v>
      </c>
      <c r="U1051" s="21">
        <f t="shared" si="167"/>
        <v>41.625</v>
      </c>
      <c r="V1051" s="20">
        <f t="shared" si="168"/>
        <v>39.674999999999997</v>
      </c>
      <c r="W1051" s="20">
        <f t="shared" si="169"/>
        <v>40.162499999999994</v>
      </c>
    </row>
    <row r="1052" spans="1:23" ht="13.5" x14ac:dyDescent="0.25">
      <c r="A1052" s="3">
        <v>43537</v>
      </c>
      <c r="B1052" s="2">
        <v>6.8305999999999996</v>
      </c>
      <c r="C1052" s="2">
        <v>31.093677717698952</v>
      </c>
      <c r="D1052" s="2">
        <v>5.5094466216387694E-2</v>
      </c>
      <c r="E1052" s="2">
        <v>5.3583752645530724E-2</v>
      </c>
      <c r="F1052" s="2">
        <v>6.8899599999999994</v>
      </c>
      <c r="G1052" s="2">
        <v>6.9347599999999998</v>
      </c>
      <c r="H1052" s="2">
        <v>7.0419750000000008</v>
      </c>
      <c r="I1052" s="2">
        <v>7.3177280000000016</v>
      </c>
      <c r="J1052" s="17">
        <v>9.2042059999999992</v>
      </c>
      <c r="K1052" s="17" t="s">
        <v>55</v>
      </c>
      <c r="L1052" s="17" t="s">
        <v>54</v>
      </c>
      <c r="M1052" s="17" t="s">
        <v>47</v>
      </c>
      <c r="N1052" s="20">
        <f t="shared" si="160"/>
        <v>50</v>
      </c>
      <c r="O1052" s="20">
        <f t="shared" si="161"/>
        <v>100</v>
      </c>
      <c r="P1052" s="20">
        <f t="shared" si="162"/>
        <v>0</v>
      </c>
      <c r="Q1052" s="20">
        <f t="shared" si="163"/>
        <v>16.5</v>
      </c>
      <c r="R1052" s="21">
        <f t="shared" si="164"/>
        <v>54.975000000000001</v>
      </c>
      <c r="S1052" s="21">
        <f t="shared" si="165"/>
        <v>34.125</v>
      </c>
      <c r="T1052" s="21">
        <f t="shared" si="166"/>
        <v>29.925000000000001</v>
      </c>
      <c r="U1052" s="21">
        <f t="shared" si="167"/>
        <v>41.625</v>
      </c>
      <c r="V1052" s="20">
        <f t="shared" si="168"/>
        <v>39.674999999999997</v>
      </c>
      <c r="W1052" s="20">
        <f t="shared" si="169"/>
        <v>40.162499999999994</v>
      </c>
    </row>
    <row r="1053" spans="1:23" ht="13.5" x14ac:dyDescent="0.25">
      <c r="A1053" s="3">
        <v>43538</v>
      </c>
      <c r="B1053" s="2">
        <v>6.7186000000000003</v>
      </c>
      <c r="C1053" s="2">
        <v>26.98012751254349</v>
      </c>
      <c r="D1053" s="2">
        <v>5.8557064659768621E-2</v>
      </c>
      <c r="E1053" s="2">
        <v>2.3722083342471299E-2</v>
      </c>
      <c r="F1053" s="2">
        <v>6.8462800000000001</v>
      </c>
      <c r="G1053" s="2">
        <v>6.9073199999999986</v>
      </c>
      <c r="H1053" s="2">
        <v>7.0148199999999985</v>
      </c>
      <c r="I1053" s="2">
        <v>7.2953320000000019</v>
      </c>
      <c r="J1053" s="17">
        <v>9.1966234999999976</v>
      </c>
      <c r="K1053" s="17" t="s">
        <v>55</v>
      </c>
      <c r="L1053" s="17" t="s">
        <v>54</v>
      </c>
      <c r="M1053" s="17" t="s">
        <v>47</v>
      </c>
      <c r="N1053" s="20">
        <f t="shared" si="160"/>
        <v>50</v>
      </c>
      <c r="O1053" s="20">
        <f t="shared" si="161"/>
        <v>100</v>
      </c>
      <c r="P1053" s="20">
        <f t="shared" si="162"/>
        <v>0</v>
      </c>
      <c r="Q1053" s="20">
        <f t="shared" si="163"/>
        <v>16.5</v>
      </c>
      <c r="R1053" s="21">
        <f t="shared" si="164"/>
        <v>54.975000000000001</v>
      </c>
      <c r="S1053" s="21">
        <f t="shared" si="165"/>
        <v>34.125</v>
      </c>
      <c r="T1053" s="21">
        <f t="shared" si="166"/>
        <v>29.925000000000001</v>
      </c>
      <c r="U1053" s="21">
        <f t="shared" si="167"/>
        <v>41.625</v>
      </c>
      <c r="V1053" s="20">
        <f t="shared" si="168"/>
        <v>39.674999999999997</v>
      </c>
      <c r="W1053" s="20">
        <f t="shared" si="169"/>
        <v>40.162499999999994</v>
      </c>
    </row>
    <row r="1054" spans="1:23" ht="13.5" x14ac:dyDescent="0.25">
      <c r="A1054" s="3">
        <v>43539</v>
      </c>
      <c r="B1054" s="2">
        <v>6.7073999999999998</v>
      </c>
      <c r="C1054" s="2">
        <v>26.601135920736411</v>
      </c>
      <c r="D1054" s="2">
        <v>6.4559304868574863E-2</v>
      </c>
      <c r="E1054" s="2">
        <v>-7.3878856935702328E-3</v>
      </c>
      <c r="F1054" s="2">
        <v>6.8272400000000006</v>
      </c>
      <c r="G1054" s="2">
        <v>6.8787599999999998</v>
      </c>
      <c r="H1054" s="2">
        <v>6.9873849999999988</v>
      </c>
      <c r="I1054" s="2">
        <v>7.2755120000000009</v>
      </c>
      <c r="J1054" s="17">
        <v>9.1873734999999996</v>
      </c>
      <c r="K1054" s="17" t="s">
        <v>55</v>
      </c>
      <c r="L1054" s="17" t="s">
        <v>54</v>
      </c>
      <c r="M1054" s="17" t="s">
        <v>47</v>
      </c>
      <c r="N1054" s="20">
        <f t="shared" si="160"/>
        <v>50</v>
      </c>
      <c r="O1054" s="20">
        <f t="shared" si="161"/>
        <v>100</v>
      </c>
      <c r="P1054" s="20">
        <f t="shared" si="162"/>
        <v>0</v>
      </c>
      <c r="Q1054" s="20">
        <f t="shared" si="163"/>
        <v>16.5</v>
      </c>
      <c r="R1054" s="21">
        <f t="shared" si="164"/>
        <v>54.975000000000001</v>
      </c>
      <c r="S1054" s="21">
        <f t="shared" si="165"/>
        <v>34.125</v>
      </c>
      <c r="T1054" s="21">
        <f t="shared" si="166"/>
        <v>29.925000000000001</v>
      </c>
      <c r="U1054" s="21">
        <f t="shared" si="167"/>
        <v>41.625</v>
      </c>
      <c r="V1054" s="20">
        <f t="shared" si="168"/>
        <v>39.674999999999997</v>
      </c>
      <c r="W1054" s="20">
        <f t="shared" si="169"/>
        <v>40.162499999999994</v>
      </c>
    </row>
    <row r="1055" spans="1:23" ht="13.5" x14ac:dyDescent="0.25">
      <c r="A1055" s="3">
        <v>43542</v>
      </c>
      <c r="B1055" s="2">
        <v>6.7018000000000004</v>
      </c>
      <c r="C1055" s="2">
        <v>26.401440599518111</v>
      </c>
      <c r="D1055" s="2">
        <v>7.1334173352755492E-2</v>
      </c>
      <c r="E1055" s="2">
        <v>-3.8067804024307025E-2</v>
      </c>
      <c r="F1055" s="2">
        <v>6.7801999999999989</v>
      </c>
      <c r="G1055" s="2">
        <v>6.8501999999999992</v>
      </c>
      <c r="H1055" s="2">
        <v>6.9616299999999995</v>
      </c>
      <c r="I1055" s="2">
        <v>7.2572580000000002</v>
      </c>
      <c r="J1055" s="17">
        <v>9.1793544999999988</v>
      </c>
      <c r="K1055" s="17" t="s">
        <v>55</v>
      </c>
      <c r="L1055" s="17" t="s">
        <v>54</v>
      </c>
      <c r="M1055" s="17" t="s">
        <v>47</v>
      </c>
      <c r="N1055" s="20">
        <f t="shared" si="160"/>
        <v>50</v>
      </c>
      <c r="O1055" s="20">
        <f t="shared" si="161"/>
        <v>100</v>
      </c>
      <c r="P1055" s="20">
        <f t="shared" si="162"/>
        <v>0</v>
      </c>
      <c r="Q1055" s="20">
        <f t="shared" si="163"/>
        <v>16.5</v>
      </c>
      <c r="R1055" s="21">
        <f t="shared" si="164"/>
        <v>54.975000000000001</v>
      </c>
      <c r="S1055" s="21">
        <f t="shared" si="165"/>
        <v>34.125</v>
      </c>
      <c r="T1055" s="21">
        <f t="shared" si="166"/>
        <v>29.925000000000001</v>
      </c>
      <c r="U1055" s="21">
        <f t="shared" si="167"/>
        <v>41.625</v>
      </c>
      <c r="V1055" s="20">
        <f t="shared" si="168"/>
        <v>39.674999999999997</v>
      </c>
      <c r="W1055" s="20">
        <f t="shared" si="169"/>
        <v>40.162499999999994</v>
      </c>
    </row>
    <row r="1056" spans="1:23" ht="13.5" x14ac:dyDescent="0.25">
      <c r="A1056" s="3">
        <v>43543</v>
      </c>
      <c r="B1056" s="2">
        <v>6.6962999999999999</v>
      </c>
      <c r="C1056" s="2">
        <v>26.193461379069902</v>
      </c>
      <c r="D1056" s="2">
        <v>7.8629763494460825E-2</v>
      </c>
      <c r="E1056" s="2">
        <v>-6.741685085740276E-2</v>
      </c>
      <c r="F1056" s="2">
        <v>6.7309399999999995</v>
      </c>
      <c r="G1056" s="2">
        <v>6.82165</v>
      </c>
      <c r="H1056" s="2">
        <v>6.9353199999999999</v>
      </c>
      <c r="I1056" s="2">
        <v>7.2391180000000013</v>
      </c>
      <c r="J1056" s="17">
        <v>9.1707789999999996</v>
      </c>
      <c r="K1056" s="17" t="s">
        <v>55</v>
      </c>
      <c r="L1056" s="17" t="s">
        <v>54</v>
      </c>
      <c r="M1056" s="17" t="s">
        <v>47</v>
      </c>
      <c r="N1056" s="20">
        <f t="shared" si="160"/>
        <v>50</v>
      </c>
      <c r="O1056" s="20">
        <f t="shared" si="161"/>
        <v>100</v>
      </c>
      <c r="P1056" s="20">
        <f t="shared" si="162"/>
        <v>0</v>
      </c>
      <c r="Q1056" s="20">
        <f t="shared" si="163"/>
        <v>16.5</v>
      </c>
      <c r="R1056" s="21">
        <f t="shared" si="164"/>
        <v>54.975000000000001</v>
      </c>
      <c r="S1056" s="21">
        <f t="shared" si="165"/>
        <v>34.125</v>
      </c>
      <c r="T1056" s="21">
        <f t="shared" si="166"/>
        <v>29.925000000000001</v>
      </c>
      <c r="U1056" s="21">
        <f t="shared" si="167"/>
        <v>41.625</v>
      </c>
      <c r="V1056" s="20">
        <f t="shared" si="168"/>
        <v>39.674999999999997</v>
      </c>
      <c r="W1056" s="20">
        <f t="shared" si="169"/>
        <v>40.162499999999994</v>
      </c>
    </row>
    <row r="1057" spans="1:23" ht="13.5" x14ac:dyDescent="0.25">
      <c r="A1057" s="3">
        <v>43545</v>
      </c>
      <c r="B1057" s="2">
        <v>6.8250000000000002</v>
      </c>
      <c r="C1057" s="2">
        <v>38.418332901923243</v>
      </c>
      <c r="D1057" s="2">
        <v>7.1139074705260263E-2</v>
      </c>
      <c r="E1057" s="2">
        <v>-8.9070662158031305E-2</v>
      </c>
      <c r="F1057" s="2">
        <v>6.729820000000001</v>
      </c>
      <c r="G1057" s="2">
        <v>6.8098900000000002</v>
      </c>
      <c r="H1057" s="2">
        <v>6.9160050000000002</v>
      </c>
      <c r="I1057" s="2">
        <v>7.2235520000000006</v>
      </c>
      <c r="J1057" s="17">
        <v>9.1623684999999995</v>
      </c>
      <c r="K1057" s="17" t="s">
        <v>55</v>
      </c>
      <c r="L1057" s="17" t="s">
        <v>54</v>
      </c>
      <c r="M1057" s="17" t="s">
        <v>47</v>
      </c>
      <c r="N1057" s="20">
        <f t="shared" si="160"/>
        <v>50</v>
      </c>
      <c r="O1057" s="20">
        <f t="shared" si="161"/>
        <v>100</v>
      </c>
      <c r="P1057" s="20">
        <f t="shared" si="162"/>
        <v>0</v>
      </c>
      <c r="Q1057" s="20">
        <f t="shared" si="163"/>
        <v>16.5</v>
      </c>
      <c r="R1057" s="21">
        <f t="shared" si="164"/>
        <v>54.975000000000001</v>
      </c>
      <c r="S1057" s="21">
        <f t="shared" si="165"/>
        <v>34.125</v>
      </c>
      <c r="T1057" s="21">
        <f t="shared" si="166"/>
        <v>29.925000000000001</v>
      </c>
      <c r="U1057" s="21">
        <f t="shared" si="167"/>
        <v>41.625</v>
      </c>
      <c r="V1057" s="20">
        <f t="shared" si="168"/>
        <v>39.674999999999997</v>
      </c>
      <c r="W1057" s="20">
        <f t="shared" si="169"/>
        <v>40.162499999999994</v>
      </c>
    </row>
    <row r="1058" spans="1:23" ht="13.5" x14ac:dyDescent="0.25">
      <c r="A1058" s="3">
        <v>43546</v>
      </c>
      <c r="B1058" s="2">
        <v>6.7914000000000003</v>
      </c>
      <c r="C1058" s="2">
        <v>36.70884662580886</v>
      </c>
      <c r="D1058" s="2">
        <v>6.7427121098847742E-2</v>
      </c>
      <c r="E1058" s="2">
        <v>-9.9744762704241749E-2</v>
      </c>
      <c r="F1058" s="2">
        <v>6.7443799999999996</v>
      </c>
      <c r="G1058" s="2">
        <v>6.7953299999999999</v>
      </c>
      <c r="H1058" s="2">
        <v>6.8972449999999998</v>
      </c>
      <c r="I1058" s="2">
        <v>7.2092180000000035</v>
      </c>
      <c r="J1058" s="17">
        <v>9.1535129999999985</v>
      </c>
      <c r="K1058" s="17" t="s">
        <v>55</v>
      </c>
      <c r="L1058" s="17" t="s">
        <v>54</v>
      </c>
      <c r="M1058" s="17" t="s">
        <v>49</v>
      </c>
      <c r="N1058" s="20">
        <f t="shared" si="160"/>
        <v>50</v>
      </c>
      <c r="O1058" s="20">
        <f t="shared" si="161"/>
        <v>100</v>
      </c>
      <c r="P1058" s="20">
        <f t="shared" si="162"/>
        <v>0</v>
      </c>
      <c r="Q1058" s="20">
        <f t="shared" si="163"/>
        <v>16.5</v>
      </c>
      <c r="R1058" s="21">
        <f t="shared" si="164"/>
        <v>54.975000000000001</v>
      </c>
      <c r="S1058" s="21">
        <f t="shared" si="165"/>
        <v>34.125</v>
      </c>
      <c r="T1058" s="21">
        <f t="shared" si="166"/>
        <v>29.925000000000001</v>
      </c>
      <c r="U1058" s="21">
        <f t="shared" si="167"/>
        <v>41.625</v>
      </c>
      <c r="V1058" s="20">
        <f t="shared" si="168"/>
        <v>39.674999999999997</v>
      </c>
      <c r="W1058" s="20">
        <f t="shared" si="169"/>
        <v>40.162499999999994</v>
      </c>
    </row>
    <row r="1059" spans="1:23" ht="13.5" x14ac:dyDescent="0.25">
      <c r="A1059" s="3">
        <v>43549</v>
      </c>
      <c r="B1059" s="2">
        <v>6.7186000000000003</v>
      </c>
      <c r="C1059" s="2">
        <v>33.25602439997941</v>
      </c>
      <c r="D1059" s="2">
        <v>5.0125423873324415E-2</v>
      </c>
      <c r="E1059" s="2">
        <v>-0.10074451673710273</v>
      </c>
      <c r="F1059" s="2">
        <v>6.7466200000000001</v>
      </c>
      <c r="G1059" s="2">
        <v>6.7869300000000008</v>
      </c>
      <c r="H1059" s="2">
        <v>6.8790450000000005</v>
      </c>
      <c r="I1059" s="2">
        <v>7.1967880000000024</v>
      </c>
      <c r="J1059" s="17">
        <v>9.1434624999999983</v>
      </c>
      <c r="K1059" s="17" t="s">
        <v>55</v>
      </c>
      <c r="L1059" s="17" t="s">
        <v>54</v>
      </c>
      <c r="M1059" s="17" t="s">
        <v>49</v>
      </c>
      <c r="N1059" s="20">
        <f t="shared" si="160"/>
        <v>50</v>
      </c>
      <c r="O1059" s="20">
        <f t="shared" si="161"/>
        <v>100</v>
      </c>
      <c r="P1059" s="20">
        <f t="shared" si="162"/>
        <v>0</v>
      </c>
      <c r="Q1059" s="20">
        <f t="shared" si="163"/>
        <v>16.5</v>
      </c>
      <c r="R1059" s="21">
        <f t="shared" si="164"/>
        <v>54.975000000000001</v>
      </c>
      <c r="S1059" s="21">
        <f t="shared" si="165"/>
        <v>34.125</v>
      </c>
      <c r="T1059" s="21">
        <f t="shared" si="166"/>
        <v>29.925000000000001</v>
      </c>
      <c r="U1059" s="21">
        <f t="shared" si="167"/>
        <v>41.625</v>
      </c>
      <c r="V1059" s="20">
        <f t="shared" si="168"/>
        <v>39.674999999999997</v>
      </c>
      <c r="W1059" s="20">
        <f t="shared" si="169"/>
        <v>40.162499999999994</v>
      </c>
    </row>
    <row r="1060" spans="1:23" ht="13.5" x14ac:dyDescent="0.25">
      <c r="A1060" s="3">
        <v>43550</v>
      </c>
      <c r="B1060" s="2">
        <v>6.7746000000000004</v>
      </c>
      <c r="C1060" s="2">
        <v>38.080728141242119</v>
      </c>
      <c r="D1060" s="2">
        <v>5.348477306844579E-2</v>
      </c>
      <c r="E1060" s="2">
        <v>-8.9339064728564316E-2</v>
      </c>
      <c r="F1060" s="2">
        <v>6.7611800000000004</v>
      </c>
      <c r="G1060" s="2">
        <v>6.7706900000000001</v>
      </c>
      <c r="H1060" s="2">
        <v>6.863645</v>
      </c>
      <c r="I1060" s="2">
        <v>7.1811100000000021</v>
      </c>
      <c r="J1060" s="17">
        <v>9.1322564999999969</v>
      </c>
      <c r="K1060" s="17" t="s">
        <v>55</v>
      </c>
      <c r="L1060" s="17" t="s">
        <v>54</v>
      </c>
      <c r="M1060" s="17" t="s">
        <v>49</v>
      </c>
      <c r="N1060" s="20">
        <f t="shared" si="160"/>
        <v>50</v>
      </c>
      <c r="O1060" s="20">
        <f t="shared" si="161"/>
        <v>100</v>
      </c>
      <c r="P1060" s="20">
        <f t="shared" si="162"/>
        <v>0</v>
      </c>
      <c r="Q1060" s="20">
        <f t="shared" si="163"/>
        <v>16.5</v>
      </c>
      <c r="R1060" s="21">
        <f t="shared" si="164"/>
        <v>54.975000000000001</v>
      </c>
      <c r="S1060" s="21">
        <f t="shared" si="165"/>
        <v>34.125</v>
      </c>
      <c r="T1060" s="21">
        <f t="shared" si="166"/>
        <v>29.925000000000001</v>
      </c>
      <c r="U1060" s="21">
        <f t="shared" si="167"/>
        <v>41.625</v>
      </c>
      <c r="V1060" s="20">
        <f t="shared" si="168"/>
        <v>39.674999999999997</v>
      </c>
      <c r="W1060" s="20">
        <f t="shared" si="169"/>
        <v>40.162499999999994</v>
      </c>
    </row>
    <row r="1061" spans="1:23" ht="13.5" x14ac:dyDescent="0.25">
      <c r="A1061" s="3">
        <v>43551</v>
      </c>
      <c r="B1061" s="2">
        <v>6.7186000000000003</v>
      </c>
      <c r="C1061" s="2">
        <v>35.330357083482383</v>
      </c>
      <c r="D1061" s="2">
        <v>6.2367627588059804E-2</v>
      </c>
      <c r="E1061" s="2">
        <v>-7.0323025073491308E-2</v>
      </c>
      <c r="F1061" s="2">
        <v>6.7656400000000003</v>
      </c>
      <c r="G1061" s="2">
        <v>6.7482899999999999</v>
      </c>
      <c r="H1061" s="2">
        <v>6.8524450000000003</v>
      </c>
      <c r="I1061" s="2">
        <v>7.162072000000002</v>
      </c>
      <c r="J1061" s="17">
        <v>9.1212744999999966</v>
      </c>
      <c r="K1061" s="17" t="s">
        <v>55</v>
      </c>
      <c r="L1061" s="17" t="s">
        <v>54</v>
      </c>
      <c r="M1061" s="17" t="s">
        <v>49</v>
      </c>
      <c r="N1061" s="20">
        <f t="shared" si="160"/>
        <v>50</v>
      </c>
      <c r="O1061" s="20">
        <f t="shared" si="161"/>
        <v>100</v>
      </c>
      <c r="P1061" s="20">
        <f t="shared" si="162"/>
        <v>0</v>
      </c>
      <c r="Q1061" s="20">
        <f t="shared" si="163"/>
        <v>16.5</v>
      </c>
      <c r="R1061" s="21">
        <f t="shared" si="164"/>
        <v>54.975000000000001</v>
      </c>
      <c r="S1061" s="21">
        <f t="shared" si="165"/>
        <v>34.125</v>
      </c>
      <c r="T1061" s="21">
        <f t="shared" si="166"/>
        <v>29.925000000000001</v>
      </c>
      <c r="U1061" s="21">
        <f t="shared" si="167"/>
        <v>41.625</v>
      </c>
      <c r="V1061" s="20">
        <f t="shared" si="168"/>
        <v>39.674999999999997</v>
      </c>
      <c r="W1061" s="20">
        <f t="shared" si="169"/>
        <v>40.162499999999994</v>
      </c>
    </row>
    <row r="1062" spans="1:23" ht="13.5" x14ac:dyDescent="0.25">
      <c r="A1062" s="3">
        <v>43552</v>
      </c>
      <c r="B1062" s="2">
        <v>6.7186000000000003</v>
      </c>
      <c r="C1062" s="2">
        <v>35.330357083482383</v>
      </c>
      <c r="D1062" s="2">
        <v>5.3938324119517489E-2</v>
      </c>
      <c r="E1062" s="2">
        <v>-5.1275838487811233E-2</v>
      </c>
      <c r="F1062" s="2">
        <v>6.7443600000000004</v>
      </c>
      <c r="G1062" s="2">
        <v>6.7370900000000002</v>
      </c>
      <c r="H1062" s="2">
        <v>6.8359250000000005</v>
      </c>
      <c r="I1062" s="2">
        <v>7.1441539999999994</v>
      </c>
      <c r="J1062" s="17">
        <v>9.109536999999996</v>
      </c>
      <c r="K1062" s="17" t="s">
        <v>55</v>
      </c>
      <c r="L1062" s="17" t="s">
        <v>54</v>
      </c>
      <c r="M1062" s="17" t="s">
        <v>47</v>
      </c>
      <c r="N1062" s="20">
        <f t="shared" si="160"/>
        <v>50</v>
      </c>
      <c r="O1062" s="20">
        <f t="shared" si="161"/>
        <v>100</v>
      </c>
      <c r="P1062" s="20">
        <f t="shared" si="162"/>
        <v>0</v>
      </c>
      <c r="Q1062" s="20">
        <f t="shared" si="163"/>
        <v>16.5</v>
      </c>
      <c r="R1062" s="21">
        <f t="shared" si="164"/>
        <v>54.975000000000001</v>
      </c>
      <c r="S1062" s="21">
        <f t="shared" si="165"/>
        <v>34.125</v>
      </c>
      <c r="T1062" s="21">
        <f t="shared" si="166"/>
        <v>29.925000000000001</v>
      </c>
      <c r="U1062" s="21">
        <f t="shared" si="167"/>
        <v>41.625</v>
      </c>
      <c r="V1062" s="20">
        <f t="shared" si="168"/>
        <v>39.674999999999997</v>
      </c>
      <c r="W1062" s="20">
        <f t="shared" si="169"/>
        <v>40.162499999999994</v>
      </c>
    </row>
    <row r="1063" spans="1:23" ht="13.5" x14ac:dyDescent="0.25">
      <c r="A1063" s="3">
        <v>43553</v>
      </c>
      <c r="B1063" s="2">
        <v>6.8250000000000002</v>
      </c>
      <c r="C1063" s="2">
        <v>44.209468610099655</v>
      </c>
      <c r="D1063" s="2">
        <v>2.2883589788101233E-2</v>
      </c>
      <c r="E1063" s="2">
        <v>-2.9688695314247296E-2</v>
      </c>
      <c r="F1063" s="2">
        <v>6.7510800000000017</v>
      </c>
      <c r="G1063" s="2">
        <v>6.7477299999999998</v>
      </c>
      <c r="H1063" s="2">
        <v>6.8275249999999987</v>
      </c>
      <c r="I1063" s="2">
        <v>7.1283640000000004</v>
      </c>
      <c r="J1063" s="17">
        <v>9.0975254999999962</v>
      </c>
      <c r="K1063" s="17" t="s">
        <v>55</v>
      </c>
      <c r="L1063" s="17" t="s">
        <v>54</v>
      </c>
      <c r="M1063" s="17" t="s">
        <v>49</v>
      </c>
      <c r="N1063" s="20">
        <f t="shared" si="160"/>
        <v>50</v>
      </c>
      <c r="O1063" s="20">
        <f t="shared" si="161"/>
        <v>100</v>
      </c>
      <c r="P1063" s="20">
        <f t="shared" si="162"/>
        <v>0</v>
      </c>
      <c r="Q1063" s="20">
        <f t="shared" si="163"/>
        <v>16.5</v>
      </c>
      <c r="R1063" s="21">
        <f t="shared" si="164"/>
        <v>54.975000000000001</v>
      </c>
      <c r="S1063" s="21">
        <f t="shared" si="165"/>
        <v>34.125</v>
      </c>
      <c r="T1063" s="21">
        <f t="shared" si="166"/>
        <v>29.925000000000001</v>
      </c>
      <c r="U1063" s="21">
        <f t="shared" si="167"/>
        <v>41.625</v>
      </c>
      <c r="V1063" s="20">
        <f t="shared" si="168"/>
        <v>39.674999999999997</v>
      </c>
      <c r="W1063" s="20">
        <f t="shared" si="169"/>
        <v>40.162499999999994</v>
      </c>
    </row>
    <row r="1064" spans="1:23" ht="13.5" x14ac:dyDescent="0.25">
      <c r="A1064" s="3">
        <v>43556</v>
      </c>
      <c r="B1064" s="2">
        <v>6.8193999999999999</v>
      </c>
      <c r="C1064" s="2">
        <v>43.86808021073152</v>
      </c>
      <c r="D1064" s="2">
        <v>-4.2286218936418152E-3</v>
      </c>
      <c r="E1064" s="2">
        <v>-7.1388798580841774E-3</v>
      </c>
      <c r="F1064" s="2">
        <v>6.7712400000000006</v>
      </c>
      <c r="G1064" s="2">
        <v>6.7589300000000012</v>
      </c>
      <c r="H1064" s="2">
        <v>6.8188449999999987</v>
      </c>
      <c r="I1064" s="2">
        <v>7.1136939999999989</v>
      </c>
      <c r="J1064" s="17">
        <v>9.0860399999999952</v>
      </c>
      <c r="K1064" s="17" t="s">
        <v>55</v>
      </c>
      <c r="L1064" s="17" t="s">
        <v>54</v>
      </c>
      <c r="M1064" s="17" t="s">
        <v>49</v>
      </c>
      <c r="N1064" s="20">
        <f t="shared" si="160"/>
        <v>50</v>
      </c>
      <c r="O1064" s="20">
        <f t="shared" si="161"/>
        <v>100</v>
      </c>
      <c r="P1064" s="20">
        <f t="shared" si="162"/>
        <v>0</v>
      </c>
      <c r="Q1064" s="20">
        <f t="shared" si="163"/>
        <v>16.5</v>
      </c>
      <c r="R1064" s="21">
        <f t="shared" si="164"/>
        <v>54.975000000000001</v>
      </c>
      <c r="S1064" s="21">
        <f t="shared" si="165"/>
        <v>34.125</v>
      </c>
      <c r="T1064" s="21">
        <f t="shared" si="166"/>
        <v>29.925000000000001</v>
      </c>
      <c r="U1064" s="21">
        <f t="shared" si="167"/>
        <v>41.625</v>
      </c>
      <c r="V1064" s="20">
        <f t="shared" si="168"/>
        <v>39.674999999999997</v>
      </c>
      <c r="W1064" s="20">
        <f t="shared" si="169"/>
        <v>40.162499999999994</v>
      </c>
    </row>
    <row r="1065" spans="1:23" ht="13.5" x14ac:dyDescent="0.25">
      <c r="A1065" s="3">
        <v>43557</v>
      </c>
      <c r="B1065" s="2">
        <v>6.7746000000000004</v>
      </c>
      <c r="C1065" s="2">
        <v>41.131650649303957</v>
      </c>
      <c r="D1065" s="2">
        <v>-2.4241566978840723E-2</v>
      </c>
      <c r="E1065" s="2">
        <v>1.448644101592762E-2</v>
      </c>
      <c r="F1065" s="2">
        <v>6.7712400000000006</v>
      </c>
      <c r="G1065" s="2">
        <v>6.7662100000000009</v>
      </c>
      <c r="H1065" s="2">
        <v>6.8082049999999983</v>
      </c>
      <c r="I1065" s="2">
        <v>7.0968960000000001</v>
      </c>
      <c r="J1065" s="17">
        <v>9.0737509999999961</v>
      </c>
      <c r="K1065" s="17" t="s">
        <v>55</v>
      </c>
      <c r="L1065" s="17" t="s">
        <v>54</v>
      </c>
      <c r="M1065" s="17" t="s">
        <v>54</v>
      </c>
      <c r="N1065" s="20">
        <f t="shared" si="160"/>
        <v>50</v>
      </c>
      <c r="O1065" s="20">
        <f t="shared" si="161"/>
        <v>100</v>
      </c>
      <c r="P1065" s="20">
        <f t="shared" si="162"/>
        <v>0</v>
      </c>
      <c r="Q1065" s="20">
        <f t="shared" si="163"/>
        <v>16.5</v>
      </c>
      <c r="R1065" s="21">
        <f t="shared" si="164"/>
        <v>54.975000000000001</v>
      </c>
      <c r="S1065" s="21">
        <f t="shared" si="165"/>
        <v>34.125</v>
      </c>
      <c r="T1065" s="21">
        <f t="shared" si="166"/>
        <v>29.925000000000001</v>
      </c>
      <c r="U1065" s="21">
        <f t="shared" si="167"/>
        <v>41.625</v>
      </c>
      <c r="V1065" s="20">
        <f t="shared" si="168"/>
        <v>39.674999999999997</v>
      </c>
      <c r="W1065" s="20">
        <f t="shared" si="169"/>
        <v>40.162499999999994</v>
      </c>
    </row>
    <row r="1066" spans="1:23" ht="13.5" x14ac:dyDescent="0.25">
      <c r="A1066" s="3">
        <v>43558</v>
      </c>
      <c r="B1066" s="2">
        <v>7.1273999999999997</v>
      </c>
      <c r="C1066" s="2">
        <v>61.499257258775593</v>
      </c>
      <c r="D1066" s="2">
        <v>-6.7454084444694473E-2</v>
      </c>
      <c r="E1066" s="2">
        <v>3.3488275095159156E-2</v>
      </c>
      <c r="F1066" s="2">
        <v>6.8529999999999998</v>
      </c>
      <c r="G1066" s="2">
        <v>6.8093200000000014</v>
      </c>
      <c r="H1066" s="2">
        <v>6.8154849999999998</v>
      </c>
      <c r="I1066" s="2">
        <v>7.088385999999999</v>
      </c>
      <c r="J1066" s="17">
        <v>9.0618664999999972</v>
      </c>
      <c r="K1066" s="17" t="s">
        <v>51</v>
      </c>
      <c r="L1066" s="17" t="s">
        <v>54</v>
      </c>
      <c r="M1066" s="17" t="s">
        <v>52</v>
      </c>
      <c r="N1066" s="20">
        <f t="shared" si="160"/>
        <v>50</v>
      </c>
      <c r="O1066" s="20">
        <f t="shared" si="161"/>
        <v>100</v>
      </c>
      <c r="P1066" s="20">
        <f t="shared" si="162"/>
        <v>0</v>
      </c>
      <c r="Q1066" s="20">
        <f t="shared" si="163"/>
        <v>83.5</v>
      </c>
      <c r="R1066" s="21">
        <f t="shared" si="164"/>
        <v>65.025000000000006</v>
      </c>
      <c r="S1066" s="21">
        <f t="shared" si="165"/>
        <v>50.875</v>
      </c>
      <c r="T1066" s="21">
        <f t="shared" si="166"/>
        <v>60.075000000000003</v>
      </c>
      <c r="U1066" s="21">
        <f t="shared" si="167"/>
        <v>58.375</v>
      </c>
      <c r="V1066" s="20">
        <f t="shared" si="168"/>
        <v>58.658333333333339</v>
      </c>
      <c r="W1066" s="20">
        <f t="shared" si="169"/>
        <v>58.587500000000006</v>
      </c>
    </row>
    <row r="1067" spans="1:23" ht="13.5" x14ac:dyDescent="0.25">
      <c r="A1067" s="3">
        <v>43559</v>
      </c>
      <c r="B1067" s="2">
        <v>7.0994000000000002</v>
      </c>
      <c r="C1067" s="2">
        <v>59.732871041241097</v>
      </c>
      <c r="D1067" s="2">
        <v>-8.358008434592179E-2</v>
      </c>
      <c r="E1067" s="2">
        <v>4.5250247459331747E-2</v>
      </c>
      <c r="F1067" s="2">
        <v>6.9291600000000004</v>
      </c>
      <c r="G1067" s="2">
        <v>6.8367600000000008</v>
      </c>
      <c r="H1067" s="2">
        <v>6.8233249999999996</v>
      </c>
      <c r="I1067" s="2">
        <v>7.0796519999999994</v>
      </c>
      <c r="J1067" s="17">
        <v>9.0494134999999964</v>
      </c>
      <c r="K1067" s="17" t="s">
        <v>55</v>
      </c>
      <c r="L1067" s="17" t="s">
        <v>54</v>
      </c>
      <c r="M1067" s="17" t="s">
        <v>49</v>
      </c>
      <c r="N1067" s="20">
        <f t="shared" si="160"/>
        <v>50</v>
      </c>
      <c r="O1067" s="20">
        <f t="shared" si="161"/>
        <v>100</v>
      </c>
      <c r="P1067" s="20">
        <f t="shared" si="162"/>
        <v>0</v>
      </c>
      <c r="Q1067" s="20">
        <f t="shared" si="163"/>
        <v>16.5</v>
      </c>
      <c r="R1067" s="21">
        <f t="shared" si="164"/>
        <v>54.975000000000001</v>
      </c>
      <c r="S1067" s="21">
        <f t="shared" si="165"/>
        <v>34.125</v>
      </c>
      <c r="T1067" s="21">
        <f t="shared" si="166"/>
        <v>29.925000000000001</v>
      </c>
      <c r="U1067" s="21">
        <f t="shared" si="167"/>
        <v>41.625</v>
      </c>
      <c r="V1067" s="20">
        <f t="shared" si="168"/>
        <v>39.674999999999997</v>
      </c>
      <c r="W1067" s="20">
        <f t="shared" si="169"/>
        <v>40.162499999999994</v>
      </c>
    </row>
    <row r="1068" spans="1:23" ht="13.5" x14ac:dyDescent="0.25">
      <c r="A1068" s="3">
        <v>43560</v>
      </c>
      <c r="B1068" s="2">
        <v>7.2168999999999999</v>
      </c>
      <c r="C1068" s="2">
        <v>64.359117487560468</v>
      </c>
      <c r="D1068" s="2">
        <v>-0.11226193515918048</v>
      </c>
      <c r="E1068" s="2">
        <v>5.5349456100480976E-2</v>
      </c>
      <c r="F1068" s="2">
        <v>7.0075400000000005</v>
      </c>
      <c r="G1068" s="2">
        <v>6.8793100000000011</v>
      </c>
      <c r="H1068" s="2">
        <v>6.8373200000000001</v>
      </c>
      <c r="I1068" s="2">
        <v>7.074052</v>
      </c>
      <c r="J1068" s="17">
        <v>9.0376739999999955</v>
      </c>
      <c r="K1068" s="17" t="s">
        <v>51</v>
      </c>
      <c r="L1068" s="17" t="s">
        <v>54</v>
      </c>
      <c r="M1068" s="17" t="s">
        <v>52</v>
      </c>
      <c r="N1068" s="20">
        <f t="shared" si="160"/>
        <v>50</v>
      </c>
      <c r="O1068" s="20">
        <f t="shared" si="161"/>
        <v>100</v>
      </c>
      <c r="P1068" s="20">
        <f t="shared" si="162"/>
        <v>0</v>
      </c>
      <c r="Q1068" s="20">
        <f t="shared" si="163"/>
        <v>83.5</v>
      </c>
      <c r="R1068" s="21">
        <f t="shared" si="164"/>
        <v>65.025000000000006</v>
      </c>
      <c r="S1068" s="21">
        <f t="shared" si="165"/>
        <v>50.875</v>
      </c>
      <c r="T1068" s="21">
        <f t="shared" si="166"/>
        <v>60.075000000000003</v>
      </c>
      <c r="U1068" s="21">
        <f t="shared" si="167"/>
        <v>58.375</v>
      </c>
      <c r="V1068" s="20">
        <f t="shared" si="168"/>
        <v>58.658333333333339</v>
      </c>
      <c r="W1068" s="20">
        <f t="shared" si="169"/>
        <v>58.587500000000006</v>
      </c>
    </row>
    <row r="1069" spans="1:23" ht="13.5" x14ac:dyDescent="0.25">
      <c r="A1069" s="3">
        <v>43563</v>
      </c>
      <c r="B1069" s="2">
        <v>7.1665999999999999</v>
      </c>
      <c r="C1069" s="2">
        <v>61.12177350264853</v>
      </c>
      <c r="D1069" s="2">
        <v>-0.14577720932729843</v>
      </c>
      <c r="E1069" s="2">
        <v>6.2696205986807696E-2</v>
      </c>
      <c r="F1069" s="2">
        <v>7.0769800000000007</v>
      </c>
      <c r="G1069" s="2">
        <v>6.9241100000000007</v>
      </c>
      <c r="H1069" s="2">
        <v>6.8555200000000003</v>
      </c>
      <c r="I1069" s="2">
        <v>7.0674460000000012</v>
      </c>
      <c r="J1069" s="17">
        <v>9.0243229999999954</v>
      </c>
      <c r="K1069" s="17" t="s">
        <v>55</v>
      </c>
      <c r="L1069" s="17" t="s">
        <v>54</v>
      </c>
      <c r="M1069" s="17" t="s">
        <v>49</v>
      </c>
      <c r="N1069" s="20">
        <f t="shared" si="160"/>
        <v>50</v>
      </c>
      <c r="O1069" s="20">
        <f t="shared" si="161"/>
        <v>100</v>
      </c>
      <c r="P1069" s="20">
        <f t="shared" si="162"/>
        <v>0</v>
      </c>
      <c r="Q1069" s="20">
        <f t="shared" si="163"/>
        <v>16.5</v>
      </c>
      <c r="R1069" s="21">
        <f t="shared" si="164"/>
        <v>54.975000000000001</v>
      </c>
      <c r="S1069" s="21">
        <f t="shared" si="165"/>
        <v>34.125</v>
      </c>
      <c r="T1069" s="21">
        <f t="shared" si="166"/>
        <v>29.925000000000001</v>
      </c>
      <c r="U1069" s="21">
        <f t="shared" si="167"/>
        <v>41.625</v>
      </c>
      <c r="V1069" s="20">
        <f t="shared" si="168"/>
        <v>39.674999999999997</v>
      </c>
      <c r="W1069" s="20">
        <f t="shared" si="169"/>
        <v>40.162499999999994</v>
      </c>
    </row>
    <row r="1070" spans="1:23" ht="13.5" x14ac:dyDescent="0.25">
      <c r="A1070" s="3">
        <v>43565</v>
      </c>
      <c r="B1070" s="2">
        <v>7.1386000000000003</v>
      </c>
      <c r="C1070" s="2">
        <v>59.332622317169545</v>
      </c>
      <c r="D1070" s="2">
        <v>-0.16479029069175244</v>
      </c>
      <c r="E1070" s="2">
        <v>7.0253331688636678E-2</v>
      </c>
      <c r="F1070" s="2">
        <v>7.1497799999999998</v>
      </c>
      <c r="G1070" s="2">
        <v>6.9605100000000011</v>
      </c>
      <c r="H1070" s="2">
        <v>6.8655999999999988</v>
      </c>
      <c r="I1070" s="2">
        <v>7.0603920000000002</v>
      </c>
      <c r="J1070" s="17">
        <v>9.0145844999999962</v>
      </c>
      <c r="K1070" s="17" t="s">
        <v>55</v>
      </c>
      <c r="L1070" s="17" t="s">
        <v>54</v>
      </c>
      <c r="M1070" s="17" t="s">
        <v>49</v>
      </c>
      <c r="N1070" s="20">
        <f t="shared" si="160"/>
        <v>50</v>
      </c>
      <c r="O1070" s="20">
        <f t="shared" si="161"/>
        <v>100</v>
      </c>
      <c r="P1070" s="20">
        <f t="shared" si="162"/>
        <v>0</v>
      </c>
      <c r="Q1070" s="20">
        <f t="shared" si="163"/>
        <v>16.5</v>
      </c>
      <c r="R1070" s="21">
        <f t="shared" si="164"/>
        <v>54.975000000000001</v>
      </c>
      <c r="S1070" s="21">
        <f t="shared" si="165"/>
        <v>34.125</v>
      </c>
      <c r="T1070" s="21">
        <f t="shared" si="166"/>
        <v>29.925000000000001</v>
      </c>
      <c r="U1070" s="21">
        <f t="shared" si="167"/>
        <v>41.625</v>
      </c>
      <c r="V1070" s="20">
        <f t="shared" si="168"/>
        <v>39.674999999999997</v>
      </c>
      <c r="W1070" s="20">
        <f t="shared" si="169"/>
        <v>40.162499999999994</v>
      </c>
    </row>
    <row r="1071" spans="1:23" ht="13.5" x14ac:dyDescent="0.25">
      <c r="A1071" s="3">
        <v>43566</v>
      </c>
      <c r="B1071" s="2">
        <v>7.1105999999999998</v>
      </c>
      <c r="C1071" s="2">
        <v>57.519403771656449</v>
      </c>
      <c r="D1071" s="2">
        <v>-0.18849808616884012</v>
      </c>
      <c r="E1071" s="2">
        <v>7.8071622350995365E-2</v>
      </c>
      <c r="F1071" s="2">
        <v>7.1464200000000009</v>
      </c>
      <c r="G1071" s="2">
        <v>6.9997100000000021</v>
      </c>
      <c r="H1071" s="2">
        <v>6.8740000000000006</v>
      </c>
      <c r="I1071" s="2">
        <v>7.0530020000000002</v>
      </c>
      <c r="J1071" s="17">
        <v>9.004806999999996</v>
      </c>
      <c r="K1071" s="17" t="s">
        <v>55</v>
      </c>
      <c r="L1071" s="17" t="s">
        <v>54</v>
      </c>
      <c r="M1071" s="17" t="s">
        <v>47</v>
      </c>
      <c r="N1071" s="20">
        <f t="shared" si="160"/>
        <v>50</v>
      </c>
      <c r="O1071" s="20">
        <f t="shared" si="161"/>
        <v>100</v>
      </c>
      <c r="P1071" s="20">
        <f t="shared" si="162"/>
        <v>0</v>
      </c>
      <c r="Q1071" s="20">
        <f t="shared" si="163"/>
        <v>16.5</v>
      </c>
      <c r="R1071" s="21">
        <f t="shared" si="164"/>
        <v>54.975000000000001</v>
      </c>
      <c r="S1071" s="21">
        <f t="shared" si="165"/>
        <v>34.125</v>
      </c>
      <c r="T1071" s="21">
        <f t="shared" si="166"/>
        <v>29.925000000000001</v>
      </c>
      <c r="U1071" s="21">
        <f t="shared" si="167"/>
        <v>41.625</v>
      </c>
      <c r="V1071" s="20">
        <f t="shared" si="168"/>
        <v>39.674999999999997</v>
      </c>
      <c r="W1071" s="20">
        <f t="shared" si="169"/>
        <v>40.162499999999994</v>
      </c>
    </row>
    <row r="1072" spans="1:23" ht="13.5" x14ac:dyDescent="0.25">
      <c r="A1072" s="3">
        <v>43567</v>
      </c>
      <c r="B1072" s="2">
        <v>7.0713999999999997</v>
      </c>
      <c r="C1072" s="2">
        <v>54.985904958103042</v>
      </c>
      <c r="D1072" s="2">
        <v>-0.2064879762301608</v>
      </c>
      <c r="E1072" s="2">
        <v>8.4951401461355019E-2</v>
      </c>
      <c r="F1072" s="2">
        <v>7.1408199999999997</v>
      </c>
      <c r="G1072" s="2">
        <v>7.0349900000000005</v>
      </c>
      <c r="H1072" s="2">
        <v>6.8860400000000013</v>
      </c>
      <c r="I1072" s="2">
        <v>7.0446040000000005</v>
      </c>
      <c r="J1072" s="17">
        <v>8.9903339999999972</v>
      </c>
      <c r="K1072" s="17" t="s">
        <v>55</v>
      </c>
      <c r="L1072" s="17" t="s">
        <v>54</v>
      </c>
      <c r="M1072" s="17" t="s">
        <v>47</v>
      </c>
      <c r="N1072" s="20">
        <f t="shared" si="160"/>
        <v>50</v>
      </c>
      <c r="O1072" s="20">
        <f t="shared" si="161"/>
        <v>100</v>
      </c>
      <c r="P1072" s="20">
        <f t="shared" si="162"/>
        <v>0</v>
      </c>
      <c r="Q1072" s="20">
        <f t="shared" si="163"/>
        <v>16.5</v>
      </c>
      <c r="R1072" s="21">
        <f t="shared" si="164"/>
        <v>54.975000000000001</v>
      </c>
      <c r="S1072" s="21">
        <f t="shared" si="165"/>
        <v>34.125</v>
      </c>
      <c r="T1072" s="21">
        <f t="shared" si="166"/>
        <v>29.925000000000001</v>
      </c>
      <c r="U1072" s="21">
        <f t="shared" si="167"/>
        <v>41.625</v>
      </c>
      <c r="V1072" s="20">
        <f t="shared" si="168"/>
        <v>39.674999999999997</v>
      </c>
      <c r="W1072" s="20">
        <f t="shared" si="169"/>
        <v>40.162499999999994</v>
      </c>
    </row>
    <row r="1073" spans="1:23" ht="13.5" x14ac:dyDescent="0.25">
      <c r="A1073" s="3">
        <v>43570</v>
      </c>
      <c r="B1073" s="2">
        <v>6.9417999999999997</v>
      </c>
      <c r="C1073" s="2">
        <v>47.531819213990858</v>
      </c>
      <c r="D1073" s="2">
        <v>-0.1962807621616216</v>
      </c>
      <c r="E1073" s="2">
        <v>8.9892087699237413E-2</v>
      </c>
      <c r="F1073" s="2">
        <v>7.085799999999999</v>
      </c>
      <c r="G1073" s="2">
        <v>7.0466699999999989</v>
      </c>
      <c r="H1073" s="2">
        <v>6.8972000000000007</v>
      </c>
      <c r="I1073" s="2">
        <v>7.0333900000000007</v>
      </c>
      <c r="J1073" s="17">
        <v>8.9746809999999968</v>
      </c>
      <c r="K1073" s="17" t="s">
        <v>55</v>
      </c>
      <c r="L1073" s="17" t="s">
        <v>54</v>
      </c>
      <c r="M1073" s="17" t="s">
        <v>47</v>
      </c>
      <c r="N1073" s="20">
        <f t="shared" si="160"/>
        <v>50</v>
      </c>
      <c r="O1073" s="20">
        <f t="shared" si="161"/>
        <v>100</v>
      </c>
      <c r="P1073" s="20">
        <f t="shared" si="162"/>
        <v>0</v>
      </c>
      <c r="Q1073" s="20">
        <f t="shared" si="163"/>
        <v>16.5</v>
      </c>
      <c r="R1073" s="21">
        <f t="shared" si="164"/>
        <v>54.975000000000001</v>
      </c>
      <c r="S1073" s="21">
        <f t="shared" si="165"/>
        <v>34.125</v>
      </c>
      <c r="T1073" s="21">
        <f t="shared" si="166"/>
        <v>29.925000000000001</v>
      </c>
      <c r="U1073" s="21">
        <f t="shared" si="167"/>
        <v>41.625</v>
      </c>
      <c r="V1073" s="20">
        <f t="shared" si="168"/>
        <v>39.674999999999997</v>
      </c>
      <c r="W1073" s="20">
        <f t="shared" si="169"/>
        <v>40.162499999999994</v>
      </c>
    </row>
    <row r="1074" spans="1:23" ht="13.5" x14ac:dyDescent="0.25">
      <c r="A1074" s="3">
        <v>43571</v>
      </c>
      <c r="B1074" s="2">
        <v>6.9359999999999999</v>
      </c>
      <c r="C1074" s="2">
        <v>47.223282496965162</v>
      </c>
      <c r="D1074" s="2">
        <v>-0.18780980228271815</v>
      </c>
      <c r="E1074" s="2">
        <v>9.4412082401844899E-2</v>
      </c>
      <c r="F1074" s="2">
        <v>7.0396799999999997</v>
      </c>
      <c r="G1074" s="2">
        <v>7.0583299999999998</v>
      </c>
      <c r="H1074" s="2">
        <v>6.9086300000000005</v>
      </c>
      <c r="I1074" s="2">
        <v>7.0226199999999999</v>
      </c>
      <c r="J1074" s="17">
        <v>8.9585509999999964</v>
      </c>
      <c r="K1074" s="17" t="s">
        <v>55</v>
      </c>
      <c r="L1074" s="17" t="s">
        <v>54</v>
      </c>
      <c r="M1074" s="17" t="s">
        <v>47</v>
      </c>
      <c r="N1074" s="20">
        <f t="shared" si="160"/>
        <v>50</v>
      </c>
      <c r="O1074" s="20">
        <f t="shared" si="161"/>
        <v>100</v>
      </c>
      <c r="P1074" s="20">
        <f t="shared" si="162"/>
        <v>0</v>
      </c>
      <c r="Q1074" s="20">
        <f t="shared" si="163"/>
        <v>16.5</v>
      </c>
      <c r="R1074" s="21">
        <f t="shared" si="164"/>
        <v>54.975000000000001</v>
      </c>
      <c r="S1074" s="21">
        <f t="shared" si="165"/>
        <v>34.125</v>
      </c>
      <c r="T1074" s="21">
        <f t="shared" si="166"/>
        <v>29.925000000000001</v>
      </c>
      <c r="U1074" s="21">
        <f t="shared" si="167"/>
        <v>41.625</v>
      </c>
      <c r="V1074" s="20">
        <f t="shared" si="168"/>
        <v>39.674999999999997</v>
      </c>
      <c r="W1074" s="20">
        <f t="shared" si="169"/>
        <v>40.162499999999994</v>
      </c>
    </row>
    <row r="1075" spans="1:23" ht="13.5" x14ac:dyDescent="0.25">
      <c r="A1075" s="3">
        <v>43572</v>
      </c>
      <c r="B1075" s="2">
        <v>6.9185999999999996</v>
      </c>
      <c r="C1075" s="2">
        <v>46.253284289865285</v>
      </c>
      <c r="D1075" s="2">
        <v>-0.18596492143990062</v>
      </c>
      <c r="E1075" s="2">
        <v>9.8624699024082441E-2</v>
      </c>
      <c r="F1075" s="2">
        <v>6.9956800000000001</v>
      </c>
      <c r="G1075" s="2">
        <v>7.07273</v>
      </c>
      <c r="H1075" s="2">
        <v>6.9194699999999996</v>
      </c>
      <c r="I1075" s="2">
        <v>7.0117260000000012</v>
      </c>
      <c r="J1075" s="17">
        <v>8.9422504999999965</v>
      </c>
      <c r="K1075" s="17" t="s">
        <v>55</v>
      </c>
      <c r="L1075" s="17" t="s">
        <v>54</v>
      </c>
      <c r="M1075" s="17" t="s">
        <v>47</v>
      </c>
      <c r="N1075" s="20">
        <f t="shared" si="160"/>
        <v>50</v>
      </c>
      <c r="O1075" s="20">
        <f t="shared" si="161"/>
        <v>100</v>
      </c>
      <c r="P1075" s="20">
        <f t="shared" si="162"/>
        <v>0</v>
      </c>
      <c r="Q1075" s="20">
        <f t="shared" si="163"/>
        <v>16.5</v>
      </c>
      <c r="R1075" s="21">
        <f t="shared" si="164"/>
        <v>54.975000000000001</v>
      </c>
      <c r="S1075" s="21">
        <f t="shared" si="165"/>
        <v>34.125</v>
      </c>
      <c r="T1075" s="21">
        <f t="shared" si="166"/>
        <v>29.925000000000001</v>
      </c>
      <c r="U1075" s="21">
        <f t="shared" si="167"/>
        <v>41.625</v>
      </c>
      <c r="V1075" s="20">
        <f t="shared" si="168"/>
        <v>39.674999999999997</v>
      </c>
      <c r="W1075" s="20">
        <f t="shared" si="169"/>
        <v>40.162499999999994</v>
      </c>
    </row>
    <row r="1076" spans="1:23" ht="13.5" x14ac:dyDescent="0.25">
      <c r="A1076" s="3">
        <v>43573</v>
      </c>
      <c r="B1076" s="2">
        <v>6.9244000000000003</v>
      </c>
      <c r="C1076" s="2">
        <v>46.646689008327044</v>
      </c>
      <c r="D1076" s="2">
        <v>-0.13019397580589942</v>
      </c>
      <c r="E1076" s="2">
        <v>0.10311493649318652</v>
      </c>
      <c r="F1076" s="2">
        <v>6.9584399999999986</v>
      </c>
      <c r="G1076" s="2">
        <v>7.0524299999999993</v>
      </c>
      <c r="H1076" s="2">
        <v>6.9308750000000003</v>
      </c>
      <c r="I1076" s="2">
        <v>7.0012840000000018</v>
      </c>
      <c r="J1076" s="17">
        <v>8.9244109999999974</v>
      </c>
      <c r="K1076" s="17" t="s">
        <v>55</v>
      </c>
      <c r="L1076" s="17" t="s">
        <v>54</v>
      </c>
      <c r="M1076" s="17" t="s">
        <v>47</v>
      </c>
      <c r="N1076" s="20">
        <f t="shared" si="160"/>
        <v>50</v>
      </c>
      <c r="O1076" s="20">
        <f t="shared" si="161"/>
        <v>100</v>
      </c>
      <c r="P1076" s="20">
        <f t="shared" si="162"/>
        <v>0</v>
      </c>
      <c r="Q1076" s="20">
        <f t="shared" si="163"/>
        <v>16.5</v>
      </c>
      <c r="R1076" s="21">
        <f t="shared" si="164"/>
        <v>54.975000000000001</v>
      </c>
      <c r="S1076" s="21">
        <f t="shared" si="165"/>
        <v>34.125</v>
      </c>
      <c r="T1076" s="21">
        <f t="shared" si="166"/>
        <v>29.925000000000001</v>
      </c>
      <c r="U1076" s="21">
        <f t="shared" si="167"/>
        <v>41.625</v>
      </c>
      <c r="V1076" s="20">
        <f t="shared" si="168"/>
        <v>39.674999999999997</v>
      </c>
      <c r="W1076" s="20">
        <f t="shared" si="169"/>
        <v>40.162499999999994</v>
      </c>
    </row>
    <row r="1077" spans="1:23" ht="13.5" x14ac:dyDescent="0.25">
      <c r="A1077" s="3">
        <v>43574</v>
      </c>
      <c r="B1077" s="2">
        <v>6.9244000000000003</v>
      </c>
      <c r="C1077" s="2">
        <v>46.646689008327044</v>
      </c>
      <c r="D1077" s="2">
        <v>-8.7009400442441098E-2</v>
      </c>
      <c r="E1077" s="2">
        <v>0.10790205221780219</v>
      </c>
      <c r="F1077" s="2">
        <v>6.9290399999999988</v>
      </c>
      <c r="G1077" s="2">
        <v>7.0349300000000001</v>
      </c>
      <c r="H1077" s="2">
        <v>6.9358449999999987</v>
      </c>
      <c r="I1077" s="2">
        <v>6.9908420000000016</v>
      </c>
      <c r="J1077" s="17">
        <v>8.9050599999999971</v>
      </c>
      <c r="K1077" s="17" t="s">
        <v>55</v>
      </c>
      <c r="L1077" s="17" t="s">
        <v>54</v>
      </c>
      <c r="M1077" s="17" t="s">
        <v>47</v>
      </c>
      <c r="N1077" s="20">
        <f t="shared" si="160"/>
        <v>50</v>
      </c>
      <c r="O1077" s="20">
        <f t="shared" si="161"/>
        <v>100</v>
      </c>
      <c r="P1077" s="20">
        <f t="shared" si="162"/>
        <v>0</v>
      </c>
      <c r="Q1077" s="20">
        <f t="shared" si="163"/>
        <v>16.5</v>
      </c>
      <c r="R1077" s="21">
        <f t="shared" si="164"/>
        <v>54.975000000000001</v>
      </c>
      <c r="S1077" s="21">
        <f t="shared" si="165"/>
        <v>34.125</v>
      </c>
      <c r="T1077" s="21">
        <f t="shared" si="166"/>
        <v>29.925000000000001</v>
      </c>
      <c r="U1077" s="21">
        <f t="shared" si="167"/>
        <v>41.625</v>
      </c>
      <c r="V1077" s="20">
        <f t="shared" si="168"/>
        <v>39.674999999999997</v>
      </c>
      <c r="W1077" s="20">
        <f t="shared" si="169"/>
        <v>40.162499999999994</v>
      </c>
    </row>
    <row r="1078" spans="1:23" ht="13.5" x14ac:dyDescent="0.25">
      <c r="A1078" s="3">
        <v>43577</v>
      </c>
      <c r="B1078" s="2">
        <v>6.9244000000000003</v>
      </c>
      <c r="C1078" s="2">
        <v>46.646689008327044</v>
      </c>
      <c r="D1078" s="2">
        <v>-3.2112546235259387E-2</v>
      </c>
      <c r="E1078" s="2">
        <v>0.10513278231593755</v>
      </c>
      <c r="F1078" s="2">
        <v>6.9255599999999999</v>
      </c>
      <c r="G1078" s="2">
        <v>7.0056799999999999</v>
      </c>
      <c r="H1078" s="2">
        <v>6.942495000000001</v>
      </c>
      <c r="I1078" s="2">
        <v>6.9815200000000006</v>
      </c>
      <c r="J1078" s="17">
        <v>8.8868564999999986</v>
      </c>
      <c r="K1078" s="17" t="s">
        <v>55</v>
      </c>
      <c r="L1078" s="17" t="s">
        <v>54</v>
      </c>
      <c r="M1078" s="17" t="s">
        <v>47</v>
      </c>
      <c r="N1078" s="20">
        <f t="shared" si="160"/>
        <v>50</v>
      </c>
      <c r="O1078" s="20">
        <f t="shared" si="161"/>
        <v>100</v>
      </c>
      <c r="P1078" s="20">
        <f t="shared" si="162"/>
        <v>0</v>
      </c>
      <c r="Q1078" s="20">
        <f t="shared" si="163"/>
        <v>16.5</v>
      </c>
      <c r="R1078" s="21">
        <f t="shared" si="164"/>
        <v>54.975000000000001</v>
      </c>
      <c r="S1078" s="21">
        <f t="shared" si="165"/>
        <v>34.125</v>
      </c>
      <c r="T1078" s="21">
        <f t="shared" si="166"/>
        <v>29.925000000000001</v>
      </c>
      <c r="U1078" s="21">
        <f t="shared" si="167"/>
        <v>41.625</v>
      </c>
      <c r="V1078" s="20">
        <f t="shared" si="168"/>
        <v>39.674999999999997</v>
      </c>
      <c r="W1078" s="20">
        <f t="shared" si="169"/>
        <v>40.162499999999994</v>
      </c>
    </row>
    <row r="1079" spans="1:23" ht="13.5" x14ac:dyDescent="0.25">
      <c r="A1079" s="3">
        <v>43578</v>
      </c>
      <c r="B1079" s="2">
        <v>6.9244000000000003</v>
      </c>
      <c r="C1079" s="2">
        <v>46.646689008327044</v>
      </c>
      <c r="D1079" s="2">
        <v>6.8586363627920477E-3</v>
      </c>
      <c r="E1079" s="2">
        <v>0.1010346335038619</v>
      </c>
      <c r="F1079" s="2">
        <v>6.9232399999999998</v>
      </c>
      <c r="G1079" s="2">
        <v>6.9814600000000002</v>
      </c>
      <c r="H1079" s="2">
        <v>6.9527850000000004</v>
      </c>
      <c r="I1079" s="2">
        <v>6.9744380000000001</v>
      </c>
      <c r="J1079" s="17">
        <v>8.8689890000000009</v>
      </c>
      <c r="K1079" s="17" t="s">
        <v>55</v>
      </c>
      <c r="L1079" s="17" t="s">
        <v>54</v>
      </c>
      <c r="M1079" s="17" t="s">
        <v>47</v>
      </c>
      <c r="N1079" s="20">
        <f t="shared" si="160"/>
        <v>50</v>
      </c>
      <c r="O1079" s="20">
        <f t="shared" si="161"/>
        <v>100</v>
      </c>
      <c r="P1079" s="20">
        <f t="shared" si="162"/>
        <v>0</v>
      </c>
      <c r="Q1079" s="20">
        <f t="shared" si="163"/>
        <v>16.5</v>
      </c>
      <c r="R1079" s="21">
        <f t="shared" si="164"/>
        <v>54.975000000000001</v>
      </c>
      <c r="S1079" s="21">
        <f t="shared" si="165"/>
        <v>34.125</v>
      </c>
      <c r="T1079" s="21">
        <f t="shared" si="166"/>
        <v>29.925000000000001</v>
      </c>
      <c r="U1079" s="21">
        <f t="shared" si="167"/>
        <v>41.625</v>
      </c>
      <c r="V1079" s="20">
        <f t="shared" si="168"/>
        <v>39.674999999999997</v>
      </c>
      <c r="W1079" s="20">
        <f t="shared" si="169"/>
        <v>40.162499999999994</v>
      </c>
    </row>
    <row r="1080" spans="1:23" ht="13.5" x14ac:dyDescent="0.25">
      <c r="A1080" s="3">
        <v>43579</v>
      </c>
      <c r="B1080" s="2">
        <v>6.8838999999999997</v>
      </c>
      <c r="C1080" s="2">
        <v>43.646149610094156</v>
      </c>
      <c r="D1080" s="2">
        <v>3.8765874736048644E-2</v>
      </c>
      <c r="E1080" s="2">
        <v>9.2805045578090023E-2</v>
      </c>
      <c r="F1080" s="2">
        <v>6.9162999999999997</v>
      </c>
      <c r="G1080" s="2">
        <v>6.9559899999999999</v>
      </c>
      <c r="H1080" s="2">
        <v>6.9582500000000023</v>
      </c>
      <c r="I1080" s="2">
        <v>6.9665459999999984</v>
      </c>
      <c r="J1080" s="17">
        <v>8.8516190000000012</v>
      </c>
      <c r="K1080" s="17" t="s">
        <v>51</v>
      </c>
      <c r="L1080" s="17" t="s">
        <v>54</v>
      </c>
      <c r="M1080" s="17" t="s">
        <v>53</v>
      </c>
      <c r="N1080" s="20">
        <f t="shared" si="160"/>
        <v>50</v>
      </c>
      <c r="O1080" s="20">
        <f t="shared" si="161"/>
        <v>100</v>
      </c>
      <c r="P1080" s="20">
        <f t="shared" si="162"/>
        <v>0</v>
      </c>
      <c r="Q1080" s="20">
        <f t="shared" si="163"/>
        <v>66.5</v>
      </c>
      <c r="R1080" s="21">
        <f t="shared" si="164"/>
        <v>62.475000000000001</v>
      </c>
      <c r="S1080" s="21">
        <f t="shared" si="165"/>
        <v>46.625</v>
      </c>
      <c r="T1080" s="21">
        <f t="shared" si="166"/>
        <v>52.424999999999997</v>
      </c>
      <c r="U1080" s="21">
        <f t="shared" si="167"/>
        <v>54.125</v>
      </c>
      <c r="V1080" s="20">
        <f t="shared" si="168"/>
        <v>53.841666666666661</v>
      </c>
      <c r="W1080" s="20">
        <f t="shared" si="169"/>
        <v>53.912499999999994</v>
      </c>
    </row>
    <row r="1081" spans="1:23" ht="13.5" x14ac:dyDescent="0.25">
      <c r="A1081" s="3">
        <v>43580</v>
      </c>
      <c r="B1081" s="2">
        <v>6.8780999999999999</v>
      </c>
      <c r="C1081" s="2">
        <v>43.217408737009734</v>
      </c>
      <c r="D1081" s="2">
        <v>6.234714839331712E-2</v>
      </c>
      <c r="E1081" s="2">
        <v>8.2475354451060509E-2</v>
      </c>
      <c r="F1081" s="2">
        <v>6.9070400000000003</v>
      </c>
      <c r="G1081" s="2">
        <v>6.9327399999999981</v>
      </c>
      <c r="H1081" s="2">
        <v>6.9662250000000014</v>
      </c>
      <c r="I1081" s="2">
        <v>6.958537999999999</v>
      </c>
      <c r="J1081" s="17">
        <v>8.8331</v>
      </c>
      <c r="K1081" s="17" t="s">
        <v>55</v>
      </c>
      <c r="L1081" s="17" t="s">
        <v>54</v>
      </c>
      <c r="M1081" s="17" t="s">
        <v>47</v>
      </c>
      <c r="N1081" s="20">
        <f t="shared" si="160"/>
        <v>50</v>
      </c>
      <c r="O1081" s="20">
        <f t="shared" si="161"/>
        <v>100</v>
      </c>
      <c r="P1081" s="20">
        <f t="shared" si="162"/>
        <v>0</v>
      </c>
      <c r="Q1081" s="20">
        <f t="shared" si="163"/>
        <v>16.5</v>
      </c>
      <c r="R1081" s="21">
        <f t="shared" si="164"/>
        <v>54.975000000000001</v>
      </c>
      <c r="S1081" s="21">
        <f t="shared" si="165"/>
        <v>34.125</v>
      </c>
      <c r="T1081" s="21">
        <f t="shared" si="166"/>
        <v>29.925000000000001</v>
      </c>
      <c r="U1081" s="21">
        <f t="shared" si="167"/>
        <v>41.625</v>
      </c>
      <c r="V1081" s="20">
        <f t="shared" si="168"/>
        <v>39.674999999999997</v>
      </c>
      <c r="W1081" s="20">
        <f t="shared" si="169"/>
        <v>40.162499999999994</v>
      </c>
    </row>
    <row r="1082" spans="1:23" ht="13.5" x14ac:dyDescent="0.25">
      <c r="A1082" s="3">
        <v>43581</v>
      </c>
      <c r="B1082" s="2">
        <v>6.8666</v>
      </c>
      <c r="C1082" s="2">
        <v>42.329543472251508</v>
      </c>
      <c r="D1082" s="2">
        <v>7.7582651704359407E-2</v>
      </c>
      <c r="E1082" s="2">
        <v>7.364191212431552E-2</v>
      </c>
      <c r="F1082" s="2">
        <v>6.8954800000000009</v>
      </c>
      <c r="G1082" s="2">
        <v>6.912259999999999</v>
      </c>
      <c r="H1082" s="2">
        <v>6.9736250000000011</v>
      </c>
      <c r="I1082" s="2">
        <v>6.953657999999999</v>
      </c>
      <c r="J1082" s="17">
        <v>8.8145235</v>
      </c>
      <c r="K1082" s="17" t="s">
        <v>55</v>
      </c>
      <c r="L1082" s="17" t="s">
        <v>54</v>
      </c>
      <c r="M1082" s="17" t="s">
        <v>47</v>
      </c>
      <c r="N1082" s="20">
        <f t="shared" si="160"/>
        <v>50</v>
      </c>
      <c r="O1082" s="20">
        <f t="shared" si="161"/>
        <v>100</v>
      </c>
      <c r="P1082" s="20">
        <f t="shared" si="162"/>
        <v>0</v>
      </c>
      <c r="Q1082" s="20">
        <f t="shared" si="163"/>
        <v>16.5</v>
      </c>
      <c r="R1082" s="21">
        <f t="shared" si="164"/>
        <v>54.975000000000001</v>
      </c>
      <c r="S1082" s="21">
        <f t="shared" si="165"/>
        <v>34.125</v>
      </c>
      <c r="T1082" s="21">
        <f t="shared" si="166"/>
        <v>29.925000000000001</v>
      </c>
      <c r="U1082" s="21">
        <f t="shared" si="167"/>
        <v>41.625</v>
      </c>
      <c r="V1082" s="20">
        <f t="shared" si="168"/>
        <v>39.674999999999997</v>
      </c>
      <c r="W1082" s="20">
        <f t="shared" si="169"/>
        <v>40.162499999999994</v>
      </c>
    </row>
    <row r="1083" spans="1:23" ht="13.5" x14ac:dyDescent="0.25">
      <c r="A1083" s="3">
        <v>43584</v>
      </c>
      <c r="B1083" s="2">
        <v>6.8666</v>
      </c>
      <c r="C1083" s="2">
        <v>42.329543472251508</v>
      </c>
      <c r="D1083" s="2">
        <v>7.1030608410111995E-2</v>
      </c>
      <c r="E1083" s="2">
        <v>6.8225553971858796E-2</v>
      </c>
      <c r="F1083" s="2">
        <v>6.8839199999999989</v>
      </c>
      <c r="G1083" s="2">
        <v>6.9047399999999994</v>
      </c>
      <c r="H1083" s="2">
        <v>6.9757050000000005</v>
      </c>
      <c r="I1083" s="2">
        <v>6.9457559999999994</v>
      </c>
      <c r="J1083" s="17">
        <v>8.7951075000000003</v>
      </c>
      <c r="K1083" s="17" t="s">
        <v>55</v>
      </c>
      <c r="L1083" s="17" t="s">
        <v>54</v>
      </c>
      <c r="M1083" s="17" t="s">
        <v>47</v>
      </c>
      <c r="N1083" s="20">
        <f t="shared" si="160"/>
        <v>50</v>
      </c>
      <c r="O1083" s="20">
        <f t="shared" si="161"/>
        <v>100</v>
      </c>
      <c r="P1083" s="20">
        <f t="shared" si="162"/>
        <v>0</v>
      </c>
      <c r="Q1083" s="20">
        <f t="shared" si="163"/>
        <v>16.5</v>
      </c>
      <c r="R1083" s="21">
        <f t="shared" si="164"/>
        <v>54.975000000000001</v>
      </c>
      <c r="S1083" s="21">
        <f t="shared" si="165"/>
        <v>34.125</v>
      </c>
      <c r="T1083" s="21">
        <f t="shared" si="166"/>
        <v>29.925000000000001</v>
      </c>
      <c r="U1083" s="21">
        <f t="shared" si="167"/>
        <v>41.625</v>
      </c>
      <c r="V1083" s="20">
        <f t="shared" si="168"/>
        <v>39.674999999999997</v>
      </c>
      <c r="W1083" s="20">
        <f t="shared" si="169"/>
        <v>40.162499999999994</v>
      </c>
    </row>
    <row r="1084" spans="1:23" ht="13.5" x14ac:dyDescent="0.25">
      <c r="A1084" s="3">
        <v>43585</v>
      </c>
      <c r="B1084" s="2">
        <v>6.8838999999999997</v>
      </c>
      <c r="C1084" s="2">
        <v>44.325106134485885</v>
      </c>
      <c r="D1084" s="2">
        <v>6.3770966417067143E-2</v>
      </c>
      <c r="E1084" s="2">
        <v>6.3121557828436523E-2</v>
      </c>
      <c r="F1084" s="2">
        <v>6.8758199999999992</v>
      </c>
      <c r="G1084" s="2">
        <v>6.8995299999999986</v>
      </c>
      <c r="H1084" s="2">
        <v>6.978930000000001</v>
      </c>
      <c r="I1084" s="2">
        <v>6.9383119999999989</v>
      </c>
      <c r="J1084" s="17">
        <v>8.7763375000000003</v>
      </c>
      <c r="K1084" s="17" t="s">
        <v>55</v>
      </c>
      <c r="L1084" s="17" t="s">
        <v>54</v>
      </c>
      <c r="M1084" s="17" t="s">
        <v>47</v>
      </c>
      <c r="N1084" s="20">
        <f t="shared" si="160"/>
        <v>50</v>
      </c>
      <c r="O1084" s="20">
        <f t="shared" si="161"/>
        <v>100</v>
      </c>
      <c r="P1084" s="20">
        <f t="shared" si="162"/>
        <v>0</v>
      </c>
      <c r="Q1084" s="20">
        <f t="shared" si="163"/>
        <v>16.5</v>
      </c>
      <c r="R1084" s="21">
        <f t="shared" si="164"/>
        <v>54.975000000000001</v>
      </c>
      <c r="S1084" s="21">
        <f t="shared" si="165"/>
        <v>34.125</v>
      </c>
      <c r="T1084" s="21">
        <f t="shared" si="166"/>
        <v>29.925000000000001</v>
      </c>
      <c r="U1084" s="21">
        <f t="shared" si="167"/>
        <v>41.625</v>
      </c>
      <c r="V1084" s="20">
        <f t="shared" si="168"/>
        <v>39.674999999999997</v>
      </c>
      <c r="W1084" s="20">
        <f t="shared" si="169"/>
        <v>40.162499999999994</v>
      </c>
    </row>
    <row r="1085" spans="1:23" ht="13.5" x14ac:dyDescent="0.25">
      <c r="A1085" s="3">
        <v>43587</v>
      </c>
      <c r="B1085" s="2">
        <v>6.9070999999999998</v>
      </c>
      <c r="C1085" s="2">
        <v>46.974946204612941</v>
      </c>
      <c r="D1085" s="2">
        <v>5.3554768657079421E-2</v>
      </c>
      <c r="E1085" s="2">
        <v>5.8296923294028059E-2</v>
      </c>
      <c r="F1085" s="2">
        <v>6.8804599999999994</v>
      </c>
      <c r="G1085" s="2">
        <v>6.8983799999999986</v>
      </c>
      <c r="H1085" s="2">
        <v>6.9855550000000024</v>
      </c>
      <c r="I1085" s="2">
        <v>6.9321159999999997</v>
      </c>
      <c r="J1085" s="17">
        <v>8.7576834999999988</v>
      </c>
      <c r="K1085" s="17" t="s">
        <v>55</v>
      </c>
      <c r="L1085" s="17" t="s">
        <v>54</v>
      </c>
      <c r="M1085" s="17" t="s">
        <v>49</v>
      </c>
      <c r="N1085" s="20">
        <f t="shared" si="160"/>
        <v>50</v>
      </c>
      <c r="O1085" s="20">
        <f t="shared" si="161"/>
        <v>100</v>
      </c>
      <c r="P1085" s="20">
        <f t="shared" si="162"/>
        <v>0</v>
      </c>
      <c r="Q1085" s="20">
        <f t="shared" si="163"/>
        <v>16.5</v>
      </c>
      <c r="R1085" s="21">
        <f t="shared" si="164"/>
        <v>54.975000000000001</v>
      </c>
      <c r="S1085" s="21">
        <f t="shared" si="165"/>
        <v>34.125</v>
      </c>
      <c r="T1085" s="21">
        <f t="shared" si="166"/>
        <v>29.925000000000001</v>
      </c>
      <c r="U1085" s="21">
        <f t="shared" si="167"/>
        <v>41.625</v>
      </c>
      <c r="V1085" s="20">
        <f t="shared" si="168"/>
        <v>39.674999999999997</v>
      </c>
      <c r="W1085" s="20">
        <f t="shared" si="169"/>
        <v>40.162499999999994</v>
      </c>
    </row>
    <row r="1086" spans="1:23" ht="13.5" x14ac:dyDescent="0.25">
      <c r="A1086" s="3">
        <v>43588</v>
      </c>
      <c r="B1086" s="2">
        <v>6.9013</v>
      </c>
      <c r="C1086" s="2">
        <v>46.380624556299473</v>
      </c>
      <c r="D1086" s="2">
        <v>4.6393305811994523E-2</v>
      </c>
      <c r="E1086" s="2">
        <v>5.2704412095177872E-2</v>
      </c>
      <c r="F1086" s="2">
        <v>6.8850999999999996</v>
      </c>
      <c r="G1086" s="2">
        <v>6.8960699999999999</v>
      </c>
      <c r="H1086" s="2">
        <v>6.9742500000000005</v>
      </c>
      <c r="I1086" s="2">
        <v>6.9256919999999988</v>
      </c>
      <c r="J1086" s="17">
        <v>8.739784499999999</v>
      </c>
      <c r="K1086" s="17" t="s">
        <v>55</v>
      </c>
      <c r="L1086" s="17" t="s">
        <v>54</v>
      </c>
      <c r="M1086" s="17" t="s">
        <v>49</v>
      </c>
      <c r="N1086" s="20">
        <f t="shared" si="160"/>
        <v>50</v>
      </c>
      <c r="O1086" s="20">
        <f t="shared" si="161"/>
        <v>100</v>
      </c>
      <c r="P1086" s="20">
        <f t="shared" si="162"/>
        <v>0</v>
      </c>
      <c r="Q1086" s="20">
        <f t="shared" si="163"/>
        <v>16.5</v>
      </c>
      <c r="R1086" s="21">
        <f t="shared" si="164"/>
        <v>54.975000000000001</v>
      </c>
      <c r="S1086" s="21">
        <f t="shared" si="165"/>
        <v>34.125</v>
      </c>
      <c r="T1086" s="21">
        <f t="shared" si="166"/>
        <v>29.925000000000001</v>
      </c>
      <c r="U1086" s="21">
        <f t="shared" si="167"/>
        <v>41.625</v>
      </c>
      <c r="V1086" s="20">
        <f t="shared" si="168"/>
        <v>39.674999999999997</v>
      </c>
      <c r="W1086" s="20">
        <f t="shared" si="169"/>
        <v>40.162499999999994</v>
      </c>
    </row>
    <row r="1087" spans="1:23" ht="13.5" x14ac:dyDescent="0.25">
      <c r="A1087" s="3">
        <v>43591</v>
      </c>
      <c r="B1087" s="2">
        <v>6.7971000000000004</v>
      </c>
      <c r="C1087" s="2">
        <v>37.260034770620955</v>
      </c>
      <c r="D1087" s="2">
        <v>4.8235540838643232E-2</v>
      </c>
      <c r="E1087" s="2">
        <v>4.7793171010873464E-2</v>
      </c>
      <c r="F1087" s="2">
        <v>6.8711999999999991</v>
      </c>
      <c r="G1087" s="2">
        <v>6.8833399999999996</v>
      </c>
      <c r="H1087" s="2">
        <v>6.9591350000000007</v>
      </c>
      <c r="I1087" s="2">
        <v>6.917408</v>
      </c>
      <c r="J1087" s="17">
        <v>8.7214484999999993</v>
      </c>
      <c r="K1087" s="17" t="s">
        <v>55</v>
      </c>
      <c r="L1087" s="17" t="s">
        <v>54</v>
      </c>
      <c r="M1087" s="17" t="s">
        <v>47</v>
      </c>
      <c r="N1087" s="20">
        <f t="shared" si="160"/>
        <v>50</v>
      </c>
      <c r="O1087" s="20">
        <f t="shared" si="161"/>
        <v>100</v>
      </c>
      <c r="P1087" s="20">
        <f t="shared" si="162"/>
        <v>0</v>
      </c>
      <c r="Q1087" s="20">
        <f t="shared" si="163"/>
        <v>16.5</v>
      </c>
      <c r="R1087" s="21">
        <f t="shared" si="164"/>
        <v>54.975000000000001</v>
      </c>
      <c r="S1087" s="21">
        <f t="shared" si="165"/>
        <v>34.125</v>
      </c>
      <c r="T1087" s="21">
        <f t="shared" si="166"/>
        <v>29.925000000000001</v>
      </c>
      <c r="U1087" s="21">
        <f t="shared" si="167"/>
        <v>41.625</v>
      </c>
      <c r="V1087" s="20">
        <f t="shared" si="168"/>
        <v>39.674999999999997</v>
      </c>
      <c r="W1087" s="20">
        <f t="shared" si="169"/>
        <v>40.162499999999994</v>
      </c>
    </row>
    <row r="1088" spans="1:23" ht="13.5" x14ac:dyDescent="0.25">
      <c r="A1088" s="3">
        <v>43592</v>
      </c>
      <c r="B1088" s="2">
        <v>6.8261000000000003</v>
      </c>
      <c r="C1088" s="2">
        <v>40.752038549127249</v>
      </c>
      <c r="D1088" s="2">
        <v>4.8431758698967542E-2</v>
      </c>
      <c r="E1088" s="2">
        <v>4.3967319454610479E-2</v>
      </c>
      <c r="F1088" s="2">
        <v>6.8631000000000002</v>
      </c>
      <c r="G1088" s="2">
        <v>6.8735099999999987</v>
      </c>
      <c r="H1088" s="2">
        <v>6.9395949999999997</v>
      </c>
      <c r="I1088" s="2">
        <v>6.9105980000000002</v>
      </c>
      <c r="J1088" s="17">
        <v>8.7037894999999974</v>
      </c>
      <c r="K1088" s="17" t="s">
        <v>55</v>
      </c>
      <c r="L1088" s="17" t="s">
        <v>54</v>
      </c>
      <c r="M1088" s="17" t="s">
        <v>47</v>
      </c>
      <c r="N1088" s="20">
        <f t="shared" si="160"/>
        <v>50</v>
      </c>
      <c r="O1088" s="20">
        <f t="shared" si="161"/>
        <v>100</v>
      </c>
      <c r="P1088" s="20">
        <f t="shared" si="162"/>
        <v>0</v>
      </c>
      <c r="Q1088" s="20">
        <f t="shared" si="163"/>
        <v>16.5</v>
      </c>
      <c r="R1088" s="21">
        <f t="shared" si="164"/>
        <v>54.975000000000001</v>
      </c>
      <c r="S1088" s="21">
        <f t="shared" si="165"/>
        <v>34.125</v>
      </c>
      <c r="T1088" s="21">
        <f t="shared" si="166"/>
        <v>29.925000000000001</v>
      </c>
      <c r="U1088" s="21">
        <f t="shared" si="167"/>
        <v>41.625</v>
      </c>
      <c r="V1088" s="20">
        <f t="shared" si="168"/>
        <v>39.674999999999997</v>
      </c>
      <c r="W1088" s="20">
        <f t="shared" si="169"/>
        <v>40.162499999999994</v>
      </c>
    </row>
    <row r="1089" spans="1:23" ht="13.5" x14ac:dyDescent="0.25">
      <c r="A1089" s="3">
        <v>43593</v>
      </c>
      <c r="B1089" s="2">
        <v>6.8261000000000003</v>
      </c>
      <c r="C1089" s="2">
        <v>40.752038549127249</v>
      </c>
      <c r="D1089" s="2">
        <v>4.9153789686982918E-2</v>
      </c>
      <c r="E1089" s="2">
        <v>4.1855449406155522E-2</v>
      </c>
      <c r="F1089" s="2">
        <v>6.85154</v>
      </c>
      <c r="G1089" s="2">
        <v>6.8636799999999996</v>
      </c>
      <c r="H1089" s="2">
        <v>6.9225700000000003</v>
      </c>
      <c r="I1089" s="2">
        <v>6.9054679999999999</v>
      </c>
      <c r="J1089" s="17">
        <v>8.6862704999999973</v>
      </c>
      <c r="K1089" s="17" t="s">
        <v>55</v>
      </c>
      <c r="L1089" s="17" t="s">
        <v>54</v>
      </c>
      <c r="M1089" s="17" t="s">
        <v>47</v>
      </c>
      <c r="N1089" s="20">
        <f t="shared" si="160"/>
        <v>50</v>
      </c>
      <c r="O1089" s="20">
        <f t="shared" si="161"/>
        <v>100</v>
      </c>
      <c r="P1089" s="20">
        <f t="shared" si="162"/>
        <v>0</v>
      </c>
      <c r="Q1089" s="20">
        <f t="shared" si="163"/>
        <v>16.5</v>
      </c>
      <c r="R1089" s="21">
        <f t="shared" si="164"/>
        <v>54.975000000000001</v>
      </c>
      <c r="S1089" s="21">
        <f t="shared" si="165"/>
        <v>34.125</v>
      </c>
      <c r="T1089" s="21">
        <f t="shared" si="166"/>
        <v>29.925000000000001</v>
      </c>
      <c r="U1089" s="21">
        <f t="shared" si="167"/>
        <v>41.625</v>
      </c>
      <c r="V1089" s="20">
        <f t="shared" si="168"/>
        <v>39.674999999999997</v>
      </c>
      <c r="W1089" s="20">
        <f t="shared" si="169"/>
        <v>40.162499999999994</v>
      </c>
    </row>
    <row r="1090" spans="1:23" ht="13.5" x14ac:dyDescent="0.25">
      <c r="A1090" s="3">
        <v>43594</v>
      </c>
      <c r="B1090" s="2">
        <v>6.8838999999999997</v>
      </c>
      <c r="C1090" s="2">
        <v>47.505734459371048</v>
      </c>
      <c r="D1090" s="2">
        <v>3.9767303541559329E-2</v>
      </c>
      <c r="E1090" s="2">
        <v>4.1669989560220291E-2</v>
      </c>
      <c r="F1090" s="2">
        <v>6.8468999999999998</v>
      </c>
      <c r="G1090" s="2">
        <v>6.8636799999999996</v>
      </c>
      <c r="H1090" s="2">
        <v>6.9098350000000011</v>
      </c>
      <c r="I1090" s="2">
        <v>6.9014939999999987</v>
      </c>
      <c r="J1090" s="17">
        <v>8.6677804999999974</v>
      </c>
      <c r="K1090" s="17" t="s">
        <v>55</v>
      </c>
      <c r="L1090" s="17" t="s">
        <v>54</v>
      </c>
      <c r="M1090" s="17" t="s">
        <v>47</v>
      </c>
      <c r="N1090" s="20">
        <f t="shared" ref="N1090:N1153" si="170">IF(D1090&lt;30,50, IF(D1090&gt;70, 0, 25))</f>
        <v>50</v>
      </c>
      <c r="O1090" s="20">
        <f t="shared" ref="O1090:O1153" si="171">IF(F1090-E1090&gt;0.02, 100, IF(F1090-E1090&lt;0,0,45))</f>
        <v>100</v>
      </c>
      <c r="P1090" s="20">
        <f t="shared" ref="P1090:P1153" si="172">IF(G1090-J1090&gt;10,100,IF(G1090-J1090&gt;5,75, IF(G1090-J1090&gt;0,50,0)))</f>
        <v>0</v>
      </c>
      <c r="Q1090" s="20">
        <f t="shared" ref="Q1090:Q1153" si="173">IF(M1090="confirmed bullish", 34, IF(M1090="bullish divergence",17, 0))+IF(K1090="bullish",33,IF(K1090="bearish",0,16.5))+IF(L1090="strong",33,IF(L1090="weak",0,16.5))</f>
        <v>16.5</v>
      </c>
      <c r="R1090" s="21">
        <f t="shared" si="164"/>
        <v>54.975000000000001</v>
      </c>
      <c r="S1090" s="21">
        <f t="shared" si="165"/>
        <v>34.125</v>
      </c>
      <c r="T1090" s="21">
        <f t="shared" si="166"/>
        <v>29.925000000000001</v>
      </c>
      <c r="U1090" s="21">
        <f t="shared" si="167"/>
        <v>41.625</v>
      </c>
      <c r="V1090" s="20">
        <f t="shared" si="168"/>
        <v>39.674999999999997</v>
      </c>
      <c r="W1090" s="20">
        <f t="shared" si="169"/>
        <v>40.162499999999994</v>
      </c>
    </row>
    <row r="1091" spans="1:23" ht="13.5" x14ac:dyDescent="0.25">
      <c r="A1091" s="3">
        <v>43595</v>
      </c>
      <c r="B1091" s="2">
        <v>6.8838999999999997</v>
      </c>
      <c r="C1091" s="2">
        <v>47.505734459371048</v>
      </c>
      <c r="D1091" s="2">
        <v>3.1067722618033144E-2</v>
      </c>
      <c r="E1091" s="2">
        <v>4.2206714084858737E-2</v>
      </c>
      <c r="F1091" s="2">
        <v>6.8434200000000001</v>
      </c>
      <c r="G1091" s="2">
        <v>6.8642599999999989</v>
      </c>
      <c r="H1091" s="2">
        <v>6.8985000000000003</v>
      </c>
      <c r="I1091" s="2">
        <v>6.9003199999999989</v>
      </c>
      <c r="J1091" s="17">
        <v>8.6493464999999983</v>
      </c>
      <c r="K1091" s="17" t="s">
        <v>51</v>
      </c>
      <c r="L1091" s="17" t="s">
        <v>54</v>
      </c>
      <c r="M1091" s="17" t="s">
        <v>53</v>
      </c>
      <c r="N1091" s="20">
        <f t="shared" si="170"/>
        <v>50</v>
      </c>
      <c r="O1091" s="20">
        <f t="shared" si="171"/>
        <v>100</v>
      </c>
      <c r="P1091" s="20">
        <f t="shared" si="172"/>
        <v>0</v>
      </c>
      <c r="Q1091" s="20">
        <f t="shared" si="173"/>
        <v>66.5</v>
      </c>
      <c r="R1091" s="21">
        <f t="shared" ref="R1091:R1154" si="174">0.35*N1091+O1091*0.35+P1091*0.15+Q1091*0.15</f>
        <v>62.475000000000001</v>
      </c>
      <c r="S1091" s="21">
        <f t="shared" ref="S1091:S1154" si="175">N1091*0.2+O1091*0.2+P1091*0.35+Q1091*0.25</f>
        <v>46.625</v>
      </c>
      <c r="T1091" s="21">
        <f t="shared" ref="T1091:T1154" si="176">N1091*0.15+O1091*0.15+P1091*0.25+Q1091*0.45</f>
        <v>52.424999999999997</v>
      </c>
      <c r="U1091" s="21">
        <f t="shared" ref="U1091:U1154" si="177">0.25*SUM(N1091:Q1091)</f>
        <v>54.125</v>
      </c>
      <c r="V1091" s="20">
        <f t="shared" ref="V1091:V1154" si="178">SUM(R1091:T1091)/3</f>
        <v>53.841666666666661</v>
      </c>
      <c r="W1091" s="20">
        <f t="shared" ref="W1091:W1154" si="179">SUM(R1091:U1091)/4</f>
        <v>53.912499999999994</v>
      </c>
    </row>
    <row r="1092" spans="1:23" ht="13.5" x14ac:dyDescent="0.25">
      <c r="A1092" s="3">
        <v>43598</v>
      </c>
      <c r="B1092" s="2">
        <v>6.8608000000000002</v>
      </c>
      <c r="C1092" s="2">
        <v>45.121728553448293</v>
      </c>
      <c r="D1092" s="2">
        <v>2.3773546992843286E-2</v>
      </c>
      <c r="E1092" s="2">
        <v>4.046081598557974E-2</v>
      </c>
      <c r="F1092" s="2">
        <v>6.85616</v>
      </c>
      <c r="G1092" s="2">
        <v>6.8636799999999978</v>
      </c>
      <c r="H1092" s="2">
        <v>6.8879700000000001</v>
      </c>
      <c r="I1092" s="2">
        <v>6.8965559999999986</v>
      </c>
      <c r="J1092" s="17">
        <v>8.6310209999999969</v>
      </c>
      <c r="K1092" s="17" t="s">
        <v>51</v>
      </c>
      <c r="L1092" s="17" t="s">
        <v>54</v>
      </c>
      <c r="M1092" s="17" t="s">
        <v>52</v>
      </c>
      <c r="N1092" s="20">
        <f t="shared" si="170"/>
        <v>50</v>
      </c>
      <c r="O1092" s="20">
        <f t="shared" si="171"/>
        <v>100</v>
      </c>
      <c r="P1092" s="20">
        <f t="shared" si="172"/>
        <v>0</v>
      </c>
      <c r="Q1092" s="20">
        <f t="shared" si="173"/>
        <v>83.5</v>
      </c>
      <c r="R1092" s="21">
        <f t="shared" si="174"/>
        <v>65.025000000000006</v>
      </c>
      <c r="S1092" s="21">
        <f t="shared" si="175"/>
        <v>50.875</v>
      </c>
      <c r="T1092" s="21">
        <f t="shared" si="176"/>
        <v>60.075000000000003</v>
      </c>
      <c r="U1092" s="21">
        <f t="shared" si="177"/>
        <v>58.375</v>
      </c>
      <c r="V1092" s="20">
        <f t="shared" si="178"/>
        <v>58.658333333333339</v>
      </c>
      <c r="W1092" s="20">
        <f t="shared" si="179"/>
        <v>58.587500000000006</v>
      </c>
    </row>
    <row r="1093" spans="1:23" ht="13.5" x14ac:dyDescent="0.25">
      <c r="A1093" s="3">
        <v>43599</v>
      </c>
      <c r="B1093" s="2">
        <v>6.8608000000000002</v>
      </c>
      <c r="C1093" s="2">
        <v>45.121728553448293</v>
      </c>
      <c r="D1093" s="2">
        <v>1.7853910283730734E-2</v>
      </c>
      <c r="E1093" s="2">
        <v>3.4277136960307805E-2</v>
      </c>
      <c r="F1093" s="2">
        <v>6.8631000000000002</v>
      </c>
      <c r="G1093" s="2">
        <v>6.8630999999999984</v>
      </c>
      <c r="H1093" s="2">
        <v>6.8839200000000007</v>
      </c>
      <c r="I1093" s="2">
        <v>6.8939119999999976</v>
      </c>
      <c r="J1093" s="17">
        <v>8.6129754999999975</v>
      </c>
      <c r="K1093" s="17" t="s">
        <v>51</v>
      </c>
      <c r="L1093" s="17" t="s">
        <v>54</v>
      </c>
      <c r="M1093" s="17" t="s">
        <v>52</v>
      </c>
      <c r="N1093" s="20">
        <f t="shared" si="170"/>
        <v>50</v>
      </c>
      <c r="O1093" s="20">
        <f t="shared" si="171"/>
        <v>100</v>
      </c>
      <c r="P1093" s="20">
        <f t="shared" si="172"/>
        <v>0</v>
      </c>
      <c r="Q1093" s="20">
        <f t="shared" si="173"/>
        <v>83.5</v>
      </c>
      <c r="R1093" s="21">
        <f t="shared" si="174"/>
        <v>65.025000000000006</v>
      </c>
      <c r="S1093" s="21">
        <f t="shared" si="175"/>
        <v>50.875</v>
      </c>
      <c r="T1093" s="21">
        <f t="shared" si="176"/>
        <v>60.075000000000003</v>
      </c>
      <c r="U1093" s="21">
        <f t="shared" si="177"/>
        <v>58.375</v>
      </c>
      <c r="V1093" s="20">
        <f t="shared" si="178"/>
        <v>58.658333333333339</v>
      </c>
      <c r="W1093" s="20">
        <f t="shared" si="179"/>
        <v>58.587500000000006</v>
      </c>
    </row>
    <row r="1094" spans="1:23" ht="13.5" x14ac:dyDescent="0.25">
      <c r="A1094" s="3">
        <v>43600</v>
      </c>
      <c r="B1094" s="2">
        <v>6.8491999999999997</v>
      </c>
      <c r="C1094" s="2">
        <v>43.840426745019265</v>
      </c>
      <c r="D1094" s="2">
        <v>1.6599449497003427E-2</v>
      </c>
      <c r="E1094" s="2">
        <v>2.0790911441526682E-2</v>
      </c>
      <c r="F1094" s="2">
        <v>6.8677200000000003</v>
      </c>
      <c r="G1094" s="2">
        <v>6.8596299999999983</v>
      </c>
      <c r="H1094" s="2">
        <v>6.8795799999999989</v>
      </c>
      <c r="I1094" s="2">
        <v>6.8910359999999971</v>
      </c>
      <c r="J1094" s="17">
        <v>8.5945919999999951</v>
      </c>
      <c r="K1094" s="17" t="s">
        <v>55</v>
      </c>
      <c r="L1094" s="17" t="s">
        <v>54</v>
      </c>
      <c r="M1094" s="17" t="s">
        <v>49</v>
      </c>
      <c r="N1094" s="20">
        <f t="shared" si="170"/>
        <v>50</v>
      </c>
      <c r="O1094" s="20">
        <f t="shared" si="171"/>
        <v>100</v>
      </c>
      <c r="P1094" s="20">
        <f t="shared" si="172"/>
        <v>0</v>
      </c>
      <c r="Q1094" s="20">
        <f t="shared" si="173"/>
        <v>16.5</v>
      </c>
      <c r="R1094" s="21">
        <f t="shared" si="174"/>
        <v>54.975000000000001</v>
      </c>
      <c r="S1094" s="21">
        <f t="shared" si="175"/>
        <v>34.125</v>
      </c>
      <c r="T1094" s="21">
        <f t="shared" si="176"/>
        <v>29.925000000000001</v>
      </c>
      <c r="U1094" s="21">
        <f t="shared" si="177"/>
        <v>41.625</v>
      </c>
      <c r="V1094" s="20">
        <f t="shared" si="178"/>
        <v>39.674999999999997</v>
      </c>
      <c r="W1094" s="20">
        <f t="shared" si="179"/>
        <v>40.162499999999994</v>
      </c>
    </row>
    <row r="1095" spans="1:23" ht="13.5" x14ac:dyDescent="0.25">
      <c r="A1095" s="3">
        <v>43601</v>
      </c>
      <c r="B1095" s="2">
        <v>6.8491999999999997</v>
      </c>
      <c r="C1095" s="2">
        <v>43.840426745019265</v>
      </c>
      <c r="D1095" s="2">
        <v>1.9392114698320029E-2</v>
      </c>
      <c r="E1095" s="2">
        <v>1.7458072669630821E-3</v>
      </c>
      <c r="F1095" s="2">
        <v>6.8607800000000001</v>
      </c>
      <c r="G1095" s="2">
        <v>6.8538399999999982</v>
      </c>
      <c r="H1095" s="2">
        <v>6.8761099999999988</v>
      </c>
      <c r="I1095" s="2">
        <v>6.8882719999999971</v>
      </c>
      <c r="J1095" s="17">
        <v>8.5760684999999981</v>
      </c>
      <c r="K1095" s="17" t="s">
        <v>55</v>
      </c>
      <c r="L1095" s="17" t="s">
        <v>54</v>
      </c>
      <c r="M1095" s="17" t="s">
        <v>47</v>
      </c>
      <c r="N1095" s="20">
        <f t="shared" si="170"/>
        <v>50</v>
      </c>
      <c r="O1095" s="20">
        <f t="shared" si="171"/>
        <v>100</v>
      </c>
      <c r="P1095" s="20">
        <f t="shared" si="172"/>
        <v>0</v>
      </c>
      <c r="Q1095" s="20">
        <f t="shared" si="173"/>
        <v>16.5</v>
      </c>
      <c r="R1095" s="21">
        <f t="shared" si="174"/>
        <v>54.975000000000001</v>
      </c>
      <c r="S1095" s="21">
        <f t="shared" si="175"/>
        <v>34.125</v>
      </c>
      <c r="T1095" s="21">
        <f t="shared" si="176"/>
        <v>29.925000000000001</v>
      </c>
      <c r="U1095" s="21">
        <f t="shared" si="177"/>
        <v>41.625</v>
      </c>
      <c r="V1095" s="20">
        <f t="shared" si="178"/>
        <v>39.674999999999997</v>
      </c>
      <c r="W1095" s="20">
        <f t="shared" si="179"/>
        <v>40.162499999999994</v>
      </c>
    </row>
    <row r="1096" spans="1:23" ht="13.5" x14ac:dyDescent="0.25">
      <c r="A1096" s="3">
        <v>43602</v>
      </c>
      <c r="B1096" s="2">
        <v>6.9127999999999998</v>
      </c>
      <c r="C1096" s="2">
        <v>52.429929089122759</v>
      </c>
      <c r="D1096" s="2">
        <v>1.641551775122263E-2</v>
      </c>
      <c r="E1096" s="2">
        <v>-2.0954225777326373E-2</v>
      </c>
      <c r="F1096" s="2">
        <v>6.8665599999999998</v>
      </c>
      <c r="G1096" s="2">
        <v>6.854989999999999</v>
      </c>
      <c r="H1096" s="2">
        <v>6.8755299999999995</v>
      </c>
      <c r="I1096" s="2">
        <v>6.8868919999999978</v>
      </c>
      <c r="J1096" s="17">
        <v>8.5574429999999975</v>
      </c>
      <c r="K1096" s="17" t="s">
        <v>55</v>
      </c>
      <c r="L1096" s="17" t="s">
        <v>54</v>
      </c>
      <c r="M1096" s="17" t="s">
        <v>49</v>
      </c>
      <c r="N1096" s="20">
        <f t="shared" si="170"/>
        <v>50</v>
      </c>
      <c r="O1096" s="20">
        <f t="shared" si="171"/>
        <v>100</v>
      </c>
      <c r="P1096" s="20">
        <f t="shared" si="172"/>
        <v>0</v>
      </c>
      <c r="Q1096" s="20">
        <f t="shared" si="173"/>
        <v>16.5</v>
      </c>
      <c r="R1096" s="21">
        <f t="shared" si="174"/>
        <v>54.975000000000001</v>
      </c>
      <c r="S1096" s="21">
        <f t="shared" si="175"/>
        <v>34.125</v>
      </c>
      <c r="T1096" s="21">
        <f t="shared" si="176"/>
        <v>29.925000000000001</v>
      </c>
      <c r="U1096" s="21">
        <f t="shared" si="177"/>
        <v>41.625</v>
      </c>
      <c r="V1096" s="20">
        <f t="shared" si="178"/>
        <v>39.674999999999997</v>
      </c>
      <c r="W1096" s="20">
        <f t="shared" si="179"/>
        <v>40.162499999999994</v>
      </c>
    </row>
    <row r="1097" spans="1:23" ht="13.5" x14ac:dyDescent="0.25">
      <c r="A1097" s="3">
        <v>43605</v>
      </c>
      <c r="B1097" s="2">
        <v>6.9013</v>
      </c>
      <c r="C1097" s="2">
        <v>50.913566259737003</v>
      </c>
      <c r="D1097" s="2">
        <v>-1.4136168113312308E-3</v>
      </c>
      <c r="E1097" s="2">
        <v>-4.7392721393418977E-2</v>
      </c>
      <c r="F1097" s="2">
        <v>6.8746600000000004</v>
      </c>
      <c r="G1097" s="2">
        <v>6.8654099999999989</v>
      </c>
      <c r="H1097" s="2">
        <v>6.8743749999999979</v>
      </c>
      <c r="I1097" s="2">
        <v>6.8860659999999987</v>
      </c>
      <c r="J1097" s="17">
        <v>8.5380884999999971</v>
      </c>
      <c r="K1097" s="17" t="s">
        <v>55</v>
      </c>
      <c r="L1097" s="17" t="s">
        <v>54</v>
      </c>
      <c r="M1097" s="17" t="s">
        <v>49</v>
      </c>
      <c r="N1097" s="20">
        <f t="shared" si="170"/>
        <v>50</v>
      </c>
      <c r="O1097" s="20">
        <f t="shared" si="171"/>
        <v>100</v>
      </c>
      <c r="P1097" s="20">
        <f t="shared" si="172"/>
        <v>0</v>
      </c>
      <c r="Q1097" s="20">
        <f t="shared" si="173"/>
        <v>16.5</v>
      </c>
      <c r="R1097" s="21">
        <f t="shared" si="174"/>
        <v>54.975000000000001</v>
      </c>
      <c r="S1097" s="21">
        <f t="shared" si="175"/>
        <v>34.125</v>
      </c>
      <c r="T1097" s="21">
        <f t="shared" si="176"/>
        <v>29.925000000000001</v>
      </c>
      <c r="U1097" s="21">
        <f t="shared" si="177"/>
        <v>41.625</v>
      </c>
      <c r="V1097" s="20">
        <f t="shared" si="178"/>
        <v>39.674999999999997</v>
      </c>
      <c r="W1097" s="20">
        <f t="shared" si="179"/>
        <v>40.162499999999994</v>
      </c>
    </row>
    <row r="1098" spans="1:23" ht="13.5" x14ac:dyDescent="0.25">
      <c r="A1098" s="3">
        <v>43606</v>
      </c>
      <c r="B1098" s="2">
        <v>6.9417999999999997</v>
      </c>
      <c r="C1098" s="2">
        <v>55.765620684809377</v>
      </c>
      <c r="D1098" s="2">
        <v>-1.5092128314059039E-2</v>
      </c>
      <c r="E1098" s="2">
        <v>-7.6751100967761859E-2</v>
      </c>
      <c r="F1098" s="2">
        <v>6.8908599999999991</v>
      </c>
      <c r="G1098" s="2">
        <v>6.8769799999999988</v>
      </c>
      <c r="H1098" s="2">
        <v>6.8752449999999978</v>
      </c>
      <c r="I1098" s="2">
        <v>6.8861619999999979</v>
      </c>
      <c r="J1098" s="17">
        <v>8.5176484999999964</v>
      </c>
      <c r="K1098" s="17" t="s">
        <v>55</v>
      </c>
      <c r="L1098" s="17" t="s">
        <v>54</v>
      </c>
      <c r="M1098" s="17" t="s">
        <v>49</v>
      </c>
      <c r="N1098" s="20">
        <f t="shared" si="170"/>
        <v>50</v>
      </c>
      <c r="O1098" s="20">
        <f t="shared" si="171"/>
        <v>100</v>
      </c>
      <c r="P1098" s="20">
        <f t="shared" si="172"/>
        <v>0</v>
      </c>
      <c r="Q1098" s="20">
        <f t="shared" si="173"/>
        <v>16.5</v>
      </c>
      <c r="R1098" s="21">
        <f t="shared" si="174"/>
        <v>54.975000000000001</v>
      </c>
      <c r="S1098" s="21">
        <f t="shared" si="175"/>
        <v>34.125</v>
      </c>
      <c r="T1098" s="21">
        <f t="shared" si="176"/>
        <v>29.925000000000001</v>
      </c>
      <c r="U1098" s="21">
        <f t="shared" si="177"/>
        <v>41.625</v>
      </c>
      <c r="V1098" s="20">
        <f t="shared" si="178"/>
        <v>39.674999999999997</v>
      </c>
      <c r="W1098" s="20">
        <f t="shared" si="179"/>
        <v>40.162499999999994</v>
      </c>
    </row>
    <row r="1099" spans="1:23" ht="13.5" x14ac:dyDescent="0.25">
      <c r="A1099" s="3">
        <v>43607</v>
      </c>
      <c r="B1099" s="2">
        <v>6.9417999999999997</v>
      </c>
      <c r="C1099" s="2">
        <v>55.765620684809377</v>
      </c>
      <c r="D1099" s="2">
        <v>-2.695543928270272E-2</v>
      </c>
      <c r="E1099" s="2">
        <v>-0.1092502765702329</v>
      </c>
      <c r="F1099" s="2">
        <v>6.9093800000000005</v>
      </c>
      <c r="G1099" s="2">
        <v>6.8885499999999995</v>
      </c>
      <c r="H1099" s="2">
        <v>6.8761149999999986</v>
      </c>
      <c r="I1099" s="2">
        <v>6.8889459999999989</v>
      </c>
      <c r="J1099" s="17">
        <v>8.4941289999999974</v>
      </c>
      <c r="K1099" s="17" t="s">
        <v>51</v>
      </c>
      <c r="L1099" s="17" t="s">
        <v>54</v>
      </c>
      <c r="M1099" s="17" t="s">
        <v>52</v>
      </c>
      <c r="N1099" s="20">
        <f t="shared" si="170"/>
        <v>50</v>
      </c>
      <c r="O1099" s="20">
        <f t="shared" si="171"/>
        <v>100</v>
      </c>
      <c r="P1099" s="20">
        <f t="shared" si="172"/>
        <v>0</v>
      </c>
      <c r="Q1099" s="20">
        <f t="shared" si="173"/>
        <v>83.5</v>
      </c>
      <c r="R1099" s="21">
        <f t="shared" si="174"/>
        <v>65.025000000000006</v>
      </c>
      <c r="S1099" s="21">
        <f t="shared" si="175"/>
        <v>50.875</v>
      </c>
      <c r="T1099" s="21">
        <f t="shared" si="176"/>
        <v>60.075000000000003</v>
      </c>
      <c r="U1099" s="21">
        <f t="shared" si="177"/>
        <v>58.375</v>
      </c>
      <c r="V1099" s="20">
        <f t="shared" si="178"/>
        <v>58.658333333333339</v>
      </c>
      <c r="W1099" s="20">
        <f t="shared" si="179"/>
        <v>58.587500000000006</v>
      </c>
    </row>
    <row r="1100" spans="1:23" ht="13.5" x14ac:dyDescent="0.25">
      <c r="A1100" s="3">
        <v>43608</v>
      </c>
      <c r="B1100" s="2">
        <v>6.9417999999999997</v>
      </c>
      <c r="C1100" s="2">
        <v>55.765620684809377</v>
      </c>
      <c r="D1100" s="2">
        <v>-2.8369082471438212E-2</v>
      </c>
      <c r="E1100" s="2">
        <v>-0.14413130423494469</v>
      </c>
      <c r="F1100" s="2">
        <v>6.9278999999999993</v>
      </c>
      <c r="G1100" s="2">
        <v>6.8943399999999997</v>
      </c>
      <c r="H1100" s="2">
        <v>6.8790099999999992</v>
      </c>
      <c r="I1100" s="2">
        <v>6.8890419999999981</v>
      </c>
      <c r="J1100" s="17">
        <v>8.467530499999997</v>
      </c>
      <c r="K1100" s="17" t="s">
        <v>51</v>
      </c>
      <c r="L1100" s="17" t="s">
        <v>54</v>
      </c>
      <c r="M1100" s="17" t="s">
        <v>52</v>
      </c>
      <c r="N1100" s="20">
        <f t="shared" si="170"/>
        <v>50</v>
      </c>
      <c r="O1100" s="20">
        <f t="shared" si="171"/>
        <v>100</v>
      </c>
      <c r="P1100" s="20">
        <f t="shared" si="172"/>
        <v>0</v>
      </c>
      <c r="Q1100" s="20">
        <f t="shared" si="173"/>
        <v>83.5</v>
      </c>
      <c r="R1100" s="21">
        <f t="shared" si="174"/>
        <v>65.025000000000006</v>
      </c>
      <c r="S1100" s="21">
        <f t="shared" si="175"/>
        <v>50.875</v>
      </c>
      <c r="T1100" s="21">
        <f t="shared" si="176"/>
        <v>60.075000000000003</v>
      </c>
      <c r="U1100" s="21">
        <f t="shared" si="177"/>
        <v>58.375</v>
      </c>
      <c r="V1100" s="20">
        <f t="shared" si="178"/>
        <v>58.658333333333339</v>
      </c>
      <c r="W1100" s="20">
        <f t="shared" si="179"/>
        <v>58.587500000000006</v>
      </c>
    </row>
    <row r="1101" spans="1:23" ht="13.5" x14ac:dyDescent="0.25">
      <c r="A1101" s="3">
        <v>43609</v>
      </c>
      <c r="B1101" s="2">
        <v>6.9417999999999997</v>
      </c>
      <c r="C1101" s="2">
        <v>55.765620684809384</v>
      </c>
      <c r="D1101" s="2">
        <v>-2.9813172348978512E-2</v>
      </c>
      <c r="E1101" s="2">
        <v>-0.17746592592038113</v>
      </c>
      <c r="F1101" s="2">
        <v>6.9337</v>
      </c>
      <c r="G1101" s="2">
        <v>6.9001299999999999</v>
      </c>
      <c r="H1101" s="2">
        <v>6.8821949999999985</v>
      </c>
      <c r="I1101" s="2">
        <v>6.8890259999999985</v>
      </c>
      <c r="J1101" s="17">
        <v>8.4423314999999963</v>
      </c>
      <c r="K1101" s="17" t="s">
        <v>51</v>
      </c>
      <c r="L1101" s="17" t="s">
        <v>54</v>
      </c>
      <c r="M1101" s="17" t="s">
        <v>52</v>
      </c>
      <c r="N1101" s="20">
        <f t="shared" si="170"/>
        <v>50</v>
      </c>
      <c r="O1101" s="20">
        <f t="shared" si="171"/>
        <v>100</v>
      </c>
      <c r="P1101" s="20">
        <f t="shared" si="172"/>
        <v>0</v>
      </c>
      <c r="Q1101" s="20">
        <f t="shared" si="173"/>
        <v>83.5</v>
      </c>
      <c r="R1101" s="21">
        <f t="shared" si="174"/>
        <v>65.025000000000006</v>
      </c>
      <c r="S1101" s="21">
        <f t="shared" si="175"/>
        <v>50.875</v>
      </c>
      <c r="T1101" s="21">
        <f t="shared" si="176"/>
        <v>60.075000000000003</v>
      </c>
      <c r="U1101" s="21">
        <f t="shared" si="177"/>
        <v>58.375</v>
      </c>
      <c r="V1101" s="20">
        <f t="shared" si="178"/>
        <v>58.658333333333339</v>
      </c>
      <c r="W1101" s="20">
        <f t="shared" si="179"/>
        <v>58.587500000000006</v>
      </c>
    </row>
    <row r="1102" spans="1:23" ht="13.5" x14ac:dyDescent="0.25">
      <c r="A1102" s="3">
        <v>43612</v>
      </c>
      <c r="B1102" s="2">
        <v>6.9417999999999997</v>
      </c>
      <c r="C1102" s="2">
        <v>55.765620684809392</v>
      </c>
      <c r="D1102" s="2">
        <v>-3.4818505759028007E-2</v>
      </c>
      <c r="E1102" s="2">
        <v>-0.20240379804687472</v>
      </c>
      <c r="F1102" s="2">
        <v>6.9417999999999989</v>
      </c>
      <c r="G1102" s="2">
        <v>6.9082300000000005</v>
      </c>
      <c r="H1102" s="2">
        <v>6.8859549999999983</v>
      </c>
      <c r="I1102" s="2">
        <v>6.8912499999999985</v>
      </c>
      <c r="J1102" s="17">
        <v>8.4168524999999974</v>
      </c>
      <c r="K1102" s="17" t="s">
        <v>51</v>
      </c>
      <c r="L1102" s="17" t="s">
        <v>54</v>
      </c>
      <c r="M1102" s="17" t="s">
        <v>52</v>
      </c>
      <c r="N1102" s="20">
        <f t="shared" si="170"/>
        <v>50</v>
      </c>
      <c r="O1102" s="20">
        <f t="shared" si="171"/>
        <v>100</v>
      </c>
      <c r="P1102" s="20">
        <f t="shared" si="172"/>
        <v>0</v>
      </c>
      <c r="Q1102" s="20">
        <f t="shared" si="173"/>
        <v>83.5</v>
      </c>
      <c r="R1102" s="21">
        <f t="shared" si="174"/>
        <v>65.025000000000006</v>
      </c>
      <c r="S1102" s="21">
        <f t="shared" si="175"/>
        <v>50.875</v>
      </c>
      <c r="T1102" s="21">
        <f t="shared" si="176"/>
        <v>60.075000000000003</v>
      </c>
      <c r="U1102" s="21">
        <f t="shared" si="177"/>
        <v>58.375</v>
      </c>
      <c r="V1102" s="20">
        <f t="shared" si="178"/>
        <v>58.658333333333339</v>
      </c>
      <c r="W1102" s="20">
        <f t="shared" si="179"/>
        <v>58.587500000000006</v>
      </c>
    </row>
    <row r="1103" spans="1:23" ht="13.5" x14ac:dyDescent="0.25">
      <c r="A1103" s="3">
        <v>43613</v>
      </c>
      <c r="B1103" s="2">
        <v>6.9417999999999997</v>
      </c>
      <c r="C1103" s="2">
        <v>55.765620684809392</v>
      </c>
      <c r="D1103" s="2">
        <v>-3.9266348108679239E-2</v>
      </c>
      <c r="E1103" s="2">
        <v>-0.21483744000660912</v>
      </c>
      <c r="F1103" s="2">
        <v>6.9417999999999989</v>
      </c>
      <c r="G1103" s="2">
        <v>6.9163299999999994</v>
      </c>
      <c r="H1103" s="2">
        <v>6.8897149999999998</v>
      </c>
      <c r="I1103" s="2">
        <v>6.895713999999999</v>
      </c>
      <c r="J1103" s="17">
        <v>8.392437499999998</v>
      </c>
      <c r="K1103" s="17" t="s">
        <v>54</v>
      </c>
      <c r="L1103" s="17" t="s">
        <v>54</v>
      </c>
      <c r="M1103" s="17" t="s">
        <v>54</v>
      </c>
      <c r="N1103" s="20">
        <f t="shared" si="170"/>
        <v>50</v>
      </c>
      <c r="O1103" s="20">
        <f t="shared" si="171"/>
        <v>100</v>
      </c>
      <c r="P1103" s="20">
        <f t="shared" si="172"/>
        <v>0</v>
      </c>
      <c r="Q1103" s="20">
        <f t="shared" si="173"/>
        <v>33</v>
      </c>
      <c r="R1103" s="21">
        <f t="shared" si="174"/>
        <v>57.45</v>
      </c>
      <c r="S1103" s="21">
        <f t="shared" si="175"/>
        <v>38.25</v>
      </c>
      <c r="T1103" s="21">
        <f t="shared" si="176"/>
        <v>37.35</v>
      </c>
      <c r="U1103" s="21">
        <f t="shared" si="177"/>
        <v>45.75</v>
      </c>
      <c r="V1103" s="20">
        <f t="shared" si="178"/>
        <v>44.35</v>
      </c>
      <c r="W1103" s="20">
        <f t="shared" si="179"/>
        <v>44.7</v>
      </c>
    </row>
    <row r="1104" spans="1:23" ht="13.5" x14ac:dyDescent="0.25">
      <c r="A1104" s="3">
        <v>43614</v>
      </c>
      <c r="B1104" s="2">
        <v>6.9417999999999997</v>
      </c>
      <c r="C1104" s="2">
        <v>55.765620684809392</v>
      </c>
      <c r="D1104" s="2">
        <v>-4.5011337435513887E-2</v>
      </c>
      <c r="E1104" s="2">
        <v>-0.21101723694995803</v>
      </c>
      <c r="F1104" s="2">
        <v>6.9417999999999989</v>
      </c>
      <c r="G1104" s="2">
        <v>6.9255899999999997</v>
      </c>
      <c r="H1104" s="2">
        <v>6.8926099999999995</v>
      </c>
      <c r="I1104" s="2">
        <v>6.9004019999999988</v>
      </c>
      <c r="J1104" s="17">
        <v>8.3680224999999986</v>
      </c>
      <c r="K1104" s="17" t="s">
        <v>54</v>
      </c>
      <c r="L1104" s="17" t="s">
        <v>54</v>
      </c>
      <c r="M1104" s="17" t="s">
        <v>54</v>
      </c>
      <c r="N1104" s="20">
        <f t="shared" si="170"/>
        <v>50</v>
      </c>
      <c r="O1104" s="20">
        <f t="shared" si="171"/>
        <v>100</v>
      </c>
      <c r="P1104" s="20">
        <f t="shared" si="172"/>
        <v>0</v>
      </c>
      <c r="Q1104" s="20">
        <f t="shared" si="173"/>
        <v>33</v>
      </c>
      <c r="R1104" s="21">
        <f t="shared" si="174"/>
        <v>57.45</v>
      </c>
      <c r="S1104" s="21">
        <f t="shared" si="175"/>
        <v>38.25</v>
      </c>
      <c r="T1104" s="21">
        <f t="shared" si="176"/>
        <v>37.35</v>
      </c>
      <c r="U1104" s="21">
        <f t="shared" si="177"/>
        <v>45.75</v>
      </c>
      <c r="V1104" s="20">
        <f t="shared" si="178"/>
        <v>44.35</v>
      </c>
      <c r="W1104" s="20">
        <f t="shared" si="179"/>
        <v>44.7</v>
      </c>
    </row>
    <row r="1105" spans="1:23" ht="13.5" x14ac:dyDescent="0.25">
      <c r="A1105" s="3">
        <v>43615</v>
      </c>
      <c r="B1105" s="2">
        <v>6.9532999999999996</v>
      </c>
      <c r="C1105" s="2">
        <v>57.757440323620386</v>
      </c>
      <c r="D1105" s="2">
        <v>-5.0906570242174709E-2</v>
      </c>
      <c r="E1105" s="2">
        <v>-0.19448692575392665</v>
      </c>
      <c r="F1105" s="2">
        <v>6.9441000000000006</v>
      </c>
      <c r="G1105" s="2">
        <v>6.9359999999999999</v>
      </c>
      <c r="H1105" s="2">
        <v>6.8949200000000008</v>
      </c>
      <c r="I1105" s="2">
        <v>6.9054320000000011</v>
      </c>
      <c r="J1105" s="17">
        <v>8.3433849999999996</v>
      </c>
      <c r="K1105" s="17" t="s">
        <v>51</v>
      </c>
      <c r="L1105" s="17" t="s">
        <v>54</v>
      </c>
      <c r="M1105" s="17" t="s">
        <v>52</v>
      </c>
      <c r="N1105" s="20">
        <f t="shared" si="170"/>
        <v>50</v>
      </c>
      <c r="O1105" s="20">
        <f t="shared" si="171"/>
        <v>100</v>
      </c>
      <c r="P1105" s="20">
        <f t="shared" si="172"/>
        <v>0</v>
      </c>
      <c r="Q1105" s="20">
        <f t="shared" si="173"/>
        <v>83.5</v>
      </c>
      <c r="R1105" s="21">
        <f t="shared" si="174"/>
        <v>65.025000000000006</v>
      </c>
      <c r="S1105" s="21">
        <f t="shared" si="175"/>
        <v>50.875</v>
      </c>
      <c r="T1105" s="21">
        <f t="shared" si="176"/>
        <v>60.075000000000003</v>
      </c>
      <c r="U1105" s="21">
        <f t="shared" si="177"/>
        <v>58.375</v>
      </c>
      <c r="V1105" s="20">
        <f t="shared" si="178"/>
        <v>58.658333333333339</v>
      </c>
      <c r="W1105" s="20">
        <f t="shared" si="179"/>
        <v>58.587500000000006</v>
      </c>
    </row>
    <row r="1106" spans="1:23" ht="13.5" x14ac:dyDescent="0.25">
      <c r="A1106" s="3">
        <v>43616</v>
      </c>
      <c r="B1106" s="2">
        <v>6.9417999999999997</v>
      </c>
      <c r="C1106" s="2">
        <v>55.08617296628497</v>
      </c>
      <c r="D1106" s="2">
        <v>-4.5495068079390855E-2</v>
      </c>
      <c r="E1106" s="2">
        <v>-0.17152876383065943</v>
      </c>
      <c r="F1106" s="2">
        <v>6.9440999999999988</v>
      </c>
      <c r="G1106" s="2">
        <v>6.9388999999999994</v>
      </c>
      <c r="H1106" s="2">
        <v>6.8969450000000005</v>
      </c>
      <c r="I1106" s="2">
        <v>6.9103420000000009</v>
      </c>
      <c r="J1106" s="17">
        <v>8.3176820000000014</v>
      </c>
      <c r="K1106" s="17" t="s">
        <v>51</v>
      </c>
      <c r="L1106" s="17" t="s">
        <v>54</v>
      </c>
      <c r="M1106" s="17" t="s">
        <v>54</v>
      </c>
      <c r="N1106" s="20">
        <f t="shared" si="170"/>
        <v>50</v>
      </c>
      <c r="O1106" s="20">
        <f t="shared" si="171"/>
        <v>100</v>
      </c>
      <c r="P1106" s="20">
        <f t="shared" si="172"/>
        <v>0</v>
      </c>
      <c r="Q1106" s="20">
        <f t="shared" si="173"/>
        <v>49.5</v>
      </c>
      <c r="R1106" s="21">
        <f t="shared" si="174"/>
        <v>59.924999999999997</v>
      </c>
      <c r="S1106" s="21">
        <f t="shared" si="175"/>
        <v>42.375</v>
      </c>
      <c r="T1106" s="21">
        <f t="shared" si="176"/>
        <v>44.775000000000006</v>
      </c>
      <c r="U1106" s="21">
        <f t="shared" si="177"/>
        <v>49.875</v>
      </c>
      <c r="V1106" s="20">
        <f t="shared" si="178"/>
        <v>49.024999999999999</v>
      </c>
      <c r="W1106" s="20">
        <f t="shared" si="179"/>
        <v>49.237499999999997</v>
      </c>
    </row>
    <row r="1107" spans="1:23" ht="13.5" x14ac:dyDescent="0.25">
      <c r="A1107" s="3">
        <v>43619</v>
      </c>
      <c r="B1107" s="2">
        <v>7.0517000000000003</v>
      </c>
      <c r="C1107" s="2">
        <v>69.570284185671397</v>
      </c>
      <c r="D1107" s="2">
        <v>-5.0977280708782935E-2</v>
      </c>
      <c r="E1107" s="2">
        <v>-0.14465983270035987</v>
      </c>
      <c r="F1107" s="2">
        <v>6.9660799999999998</v>
      </c>
      <c r="G1107" s="2">
        <v>6.9539400000000002</v>
      </c>
      <c r="H1107" s="2">
        <v>6.909675</v>
      </c>
      <c r="I1107" s="2">
        <v>6.9148760000000005</v>
      </c>
      <c r="J1107" s="17">
        <v>8.2941525000000009</v>
      </c>
      <c r="K1107" s="17" t="s">
        <v>51</v>
      </c>
      <c r="L1107" s="17" t="s">
        <v>54</v>
      </c>
      <c r="M1107" s="17" t="s">
        <v>52</v>
      </c>
      <c r="N1107" s="20">
        <f t="shared" si="170"/>
        <v>50</v>
      </c>
      <c r="O1107" s="20">
        <f t="shared" si="171"/>
        <v>100</v>
      </c>
      <c r="P1107" s="20">
        <f t="shared" si="172"/>
        <v>0</v>
      </c>
      <c r="Q1107" s="20">
        <f t="shared" si="173"/>
        <v>83.5</v>
      </c>
      <c r="R1107" s="21">
        <f t="shared" si="174"/>
        <v>65.025000000000006</v>
      </c>
      <c r="S1107" s="21">
        <f t="shared" si="175"/>
        <v>50.875</v>
      </c>
      <c r="T1107" s="21">
        <f t="shared" si="176"/>
        <v>60.075000000000003</v>
      </c>
      <c r="U1107" s="21">
        <f t="shared" si="177"/>
        <v>58.375</v>
      </c>
      <c r="V1107" s="20">
        <f t="shared" si="178"/>
        <v>58.658333333333339</v>
      </c>
      <c r="W1107" s="20">
        <f t="shared" si="179"/>
        <v>58.587500000000006</v>
      </c>
    </row>
    <row r="1108" spans="1:23" ht="13.5" x14ac:dyDescent="0.25">
      <c r="A1108" s="3">
        <v>43623</v>
      </c>
      <c r="B1108" s="2">
        <v>7.2309999999999999</v>
      </c>
      <c r="C1108" s="2">
        <v>80.57599101097378</v>
      </c>
      <c r="D1108" s="2">
        <v>-6.3456196236554518E-2</v>
      </c>
      <c r="E1108" s="2">
        <v>-0.11667583388085864</v>
      </c>
      <c r="F1108" s="2">
        <v>7.0239199999999995</v>
      </c>
      <c r="G1108" s="2">
        <v>6.9828599999999996</v>
      </c>
      <c r="H1108" s="2">
        <v>6.9299200000000001</v>
      </c>
      <c r="I1108" s="2">
        <v>6.923668000000001</v>
      </c>
      <c r="J1108" s="17">
        <v>8.2717995000000002</v>
      </c>
      <c r="K1108" s="17" t="s">
        <v>51</v>
      </c>
      <c r="L1108" s="17" t="s">
        <v>54</v>
      </c>
      <c r="M1108" s="17" t="s">
        <v>52</v>
      </c>
      <c r="N1108" s="20">
        <f t="shared" si="170"/>
        <v>50</v>
      </c>
      <c r="O1108" s="20">
        <f t="shared" si="171"/>
        <v>100</v>
      </c>
      <c r="P1108" s="20">
        <f t="shared" si="172"/>
        <v>0</v>
      </c>
      <c r="Q1108" s="20">
        <f t="shared" si="173"/>
        <v>83.5</v>
      </c>
      <c r="R1108" s="21">
        <f t="shared" si="174"/>
        <v>65.025000000000006</v>
      </c>
      <c r="S1108" s="21">
        <f t="shared" si="175"/>
        <v>50.875</v>
      </c>
      <c r="T1108" s="21">
        <f t="shared" si="176"/>
        <v>60.075000000000003</v>
      </c>
      <c r="U1108" s="21">
        <f t="shared" si="177"/>
        <v>58.375</v>
      </c>
      <c r="V1108" s="20">
        <f t="shared" si="178"/>
        <v>58.658333333333339</v>
      </c>
      <c r="W1108" s="20">
        <f t="shared" si="179"/>
        <v>58.587500000000006</v>
      </c>
    </row>
    <row r="1109" spans="1:23" ht="13.5" x14ac:dyDescent="0.25">
      <c r="A1109" s="3">
        <v>43626</v>
      </c>
      <c r="B1109" s="2">
        <v>7.1673999999999998</v>
      </c>
      <c r="C1109" s="2">
        <v>70.794974691155161</v>
      </c>
      <c r="D1109" s="2">
        <v>-7.1094592205760421E-2</v>
      </c>
      <c r="E1109" s="2">
        <v>-8.6735852211071648E-2</v>
      </c>
      <c r="F1109" s="2">
        <v>7.0690399999999993</v>
      </c>
      <c r="G1109" s="2">
        <v>7.0054199999999991</v>
      </c>
      <c r="H1109" s="2">
        <v>6.9469849999999997</v>
      </c>
      <c r="I1109" s="2">
        <v>6.9326439999999998</v>
      </c>
      <c r="J1109" s="17">
        <v>8.2502480000000009</v>
      </c>
      <c r="K1109" s="17" t="s">
        <v>51</v>
      </c>
      <c r="L1109" s="17" t="s">
        <v>54</v>
      </c>
      <c r="M1109" s="17" t="s">
        <v>52</v>
      </c>
      <c r="N1109" s="20">
        <f t="shared" si="170"/>
        <v>50</v>
      </c>
      <c r="O1109" s="20">
        <f t="shared" si="171"/>
        <v>100</v>
      </c>
      <c r="P1109" s="20">
        <f t="shared" si="172"/>
        <v>0</v>
      </c>
      <c r="Q1109" s="20">
        <f t="shared" si="173"/>
        <v>83.5</v>
      </c>
      <c r="R1109" s="21">
        <f t="shared" si="174"/>
        <v>65.025000000000006</v>
      </c>
      <c r="S1109" s="21">
        <f t="shared" si="175"/>
        <v>50.875</v>
      </c>
      <c r="T1109" s="21">
        <f t="shared" si="176"/>
        <v>60.075000000000003</v>
      </c>
      <c r="U1109" s="21">
        <f t="shared" si="177"/>
        <v>58.375</v>
      </c>
      <c r="V1109" s="20">
        <f t="shared" si="178"/>
        <v>58.658333333333339</v>
      </c>
      <c r="W1109" s="20">
        <f t="shared" si="179"/>
        <v>58.587500000000006</v>
      </c>
    </row>
    <row r="1110" spans="1:23" ht="13.5" x14ac:dyDescent="0.25">
      <c r="A1110" s="3">
        <v>43627</v>
      </c>
      <c r="B1110" s="2">
        <v>7.1616</v>
      </c>
      <c r="C1110" s="2">
        <v>69.960929732753797</v>
      </c>
      <c r="D1110" s="2">
        <v>-7.8410206230570267E-2</v>
      </c>
      <c r="E1110" s="2">
        <v>-5.6776584939838358E-2</v>
      </c>
      <c r="F1110" s="2">
        <v>7.1106999999999996</v>
      </c>
      <c r="G1110" s="2">
        <v>7.0274000000000001</v>
      </c>
      <c r="H1110" s="2">
        <v>6.9608699999999981</v>
      </c>
      <c r="I1110" s="2">
        <v>6.9403840000000017</v>
      </c>
      <c r="J1110" s="17">
        <v>8.2289475000000003</v>
      </c>
      <c r="K1110" s="17" t="s">
        <v>55</v>
      </c>
      <c r="L1110" s="17" t="s">
        <v>54</v>
      </c>
      <c r="M1110" s="17" t="s">
        <v>49</v>
      </c>
      <c r="N1110" s="20">
        <f t="shared" si="170"/>
        <v>50</v>
      </c>
      <c r="O1110" s="20">
        <f t="shared" si="171"/>
        <v>100</v>
      </c>
      <c r="P1110" s="20">
        <f t="shared" si="172"/>
        <v>0</v>
      </c>
      <c r="Q1110" s="20">
        <f t="shared" si="173"/>
        <v>16.5</v>
      </c>
      <c r="R1110" s="21">
        <f t="shared" si="174"/>
        <v>54.975000000000001</v>
      </c>
      <c r="S1110" s="21">
        <f t="shared" si="175"/>
        <v>34.125</v>
      </c>
      <c r="T1110" s="21">
        <f t="shared" si="176"/>
        <v>29.925000000000001</v>
      </c>
      <c r="U1110" s="21">
        <f t="shared" si="177"/>
        <v>41.625</v>
      </c>
      <c r="V1110" s="20">
        <f t="shared" si="178"/>
        <v>39.674999999999997</v>
      </c>
      <c r="W1110" s="20">
        <f t="shared" si="179"/>
        <v>40.162499999999994</v>
      </c>
    </row>
    <row r="1111" spans="1:23" ht="13.5" x14ac:dyDescent="0.25">
      <c r="A1111" s="3">
        <v>43628</v>
      </c>
      <c r="B1111" s="2">
        <v>7.1036999999999999</v>
      </c>
      <c r="C1111" s="2">
        <v>62.09614365497189</v>
      </c>
      <c r="D1111" s="2">
        <v>-8.1464203472452645E-2</v>
      </c>
      <c r="E1111" s="2">
        <v>-3.1278931393735006E-2</v>
      </c>
      <c r="F1111" s="2">
        <v>7.1430800000000003</v>
      </c>
      <c r="G1111" s="2">
        <v>7.04359</v>
      </c>
      <c r="H1111" s="2">
        <v>6.9718599999999995</v>
      </c>
      <c r="I1111" s="2">
        <v>6.9480860000000018</v>
      </c>
      <c r="J1111" s="17">
        <v>8.2086175000000008</v>
      </c>
      <c r="K1111" s="17" t="s">
        <v>55</v>
      </c>
      <c r="L1111" s="17" t="s">
        <v>54</v>
      </c>
      <c r="M1111" s="17" t="s">
        <v>49</v>
      </c>
      <c r="N1111" s="20">
        <f t="shared" si="170"/>
        <v>50</v>
      </c>
      <c r="O1111" s="20">
        <f t="shared" si="171"/>
        <v>100</v>
      </c>
      <c r="P1111" s="20">
        <f t="shared" si="172"/>
        <v>0</v>
      </c>
      <c r="Q1111" s="20">
        <f t="shared" si="173"/>
        <v>16.5</v>
      </c>
      <c r="R1111" s="21">
        <f t="shared" si="174"/>
        <v>54.975000000000001</v>
      </c>
      <c r="S1111" s="21">
        <f t="shared" si="175"/>
        <v>34.125</v>
      </c>
      <c r="T1111" s="21">
        <f t="shared" si="176"/>
        <v>29.925000000000001</v>
      </c>
      <c r="U1111" s="21">
        <f t="shared" si="177"/>
        <v>41.625</v>
      </c>
      <c r="V1111" s="20">
        <f t="shared" si="178"/>
        <v>39.674999999999997</v>
      </c>
      <c r="W1111" s="20">
        <f t="shared" si="179"/>
        <v>40.162499999999994</v>
      </c>
    </row>
    <row r="1112" spans="1:23" ht="13.5" x14ac:dyDescent="0.25">
      <c r="A1112" s="3">
        <v>43629</v>
      </c>
      <c r="B1112" s="2">
        <v>7.1094999999999997</v>
      </c>
      <c r="C1112" s="2">
        <v>62.550308691513813</v>
      </c>
      <c r="D1112" s="2">
        <v>-8.5203213237773134E-2</v>
      </c>
      <c r="E1112" s="2">
        <v>-8.5446074762981321E-3</v>
      </c>
      <c r="F1112" s="2">
        <v>7.1546399999999988</v>
      </c>
      <c r="G1112" s="2">
        <v>7.0603600000000002</v>
      </c>
      <c r="H1112" s="2">
        <v>6.9842950000000004</v>
      </c>
      <c r="I1112" s="2">
        <v>6.9559040000000012</v>
      </c>
      <c r="J1112" s="17">
        <v>8.1881765000000009</v>
      </c>
      <c r="K1112" s="17" t="s">
        <v>51</v>
      </c>
      <c r="L1112" s="17" t="s">
        <v>54</v>
      </c>
      <c r="M1112" s="17" t="s">
        <v>52</v>
      </c>
      <c r="N1112" s="20">
        <f t="shared" si="170"/>
        <v>50</v>
      </c>
      <c r="O1112" s="20">
        <f t="shared" si="171"/>
        <v>100</v>
      </c>
      <c r="P1112" s="20">
        <f t="shared" si="172"/>
        <v>0</v>
      </c>
      <c r="Q1112" s="20">
        <f t="shared" si="173"/>
        <v>83.5</v>
      </c>
      <c r="R1112" s="21">
        <f t="shared" si="174"/>
        <v>65.025000000000006</v>
      </c>
      <c r="S1112" s="21">
        <f t="shared" si="175"/>
        <v>50.875</v>
      </c>
      <c r="T1112" s="21">
        <f t="shared" si="176"/>
        <v>60.075000000000003</v>
      </c>
      <c r="U1112" s="21">
        <f t="shared" si="177"/>
        <v>58.375</v>
      </c>
      <c r="V1112" s="20">
        <f t="shared" si="178"/>
        <v>58.658333333333339</v>
      </c>
      <c r="W1112" s="20">
        <f t="shared" si="179"/>
        <v>58.587500000000006</v>
      </c>
    </row>
    <row r="1113" spans="1:23" ht="13.5" x14ac:dyDescent="0.25">
      <c r="A1113" s="3">
        <v>43630</v>
      </c>
      <c r="B1113" s="2">
        <v>6.9417999999999997</v>
      </c>
      <c r="C1113" s="2">
        <v>45.554229161529598</v>
      </c>
      <c r="D1113" s="2">
        <v>-7.6650548942935437E-2</v>
      </c>
      <c r="E1113" s="2">
        <v>1.0651230992687315E-2</v>
      </c>
      <c r="F1113" s="2">
        <v>7.0968</v>
      </c>
      <c r="G1113" s="2">
        <v>7.0603600000000002</v>
      </c>
      <c r="H1113" s="2">
        <v>6.9883449999999998</v>
      </c>
      <c r="I1113" s="2">
        <v>6.9582400000000018</v>
      </c>
      <c r="J1113" s="17">
        <v>8.1669250000000009</v>
      </c>
      <c r="K1113" s="17" t="s">
        <v>55</v>
      </c>
      <c r="L1113" s="17" t="s">
        <v>54</v>
      </c>
      <c r="M1113" s="17" t="s">
        <v>47</v>
      </c>
      <c r="N1113" s="20">
        <f t="shared" si="170"/>
        <v>50</v>
      </c>
      <c r="O1113" s="20">
        <f t="shared" si="171"/>
        <v>100</v>
      </c>
      <c r="P1113" s="20">
        <f t="shared" si="172"/>
        <v>0</v>
      </c>
      <c r="Q1113" s="20">
        <f t="shared" si="173"/>
        <v>16.5</v>
      </c>
      <c r="R1113" s="21">
        <f t="shared" si="174"/>
        <v>54.975000000000001</v>
      </c>
      <c r="S1113" s="21">
        <f t="shared" si="175"/>
        <v>34.125</v>
      </c>
      <c r="T1113" s="21">
        <f t="shared" si="176"/>
        <v>29.925000000000001</v>
      </c>
      <c r="U1113" s="21">
        <f t="shared" si="177"/>
        <v>41.625</v>
      </c>
      <c r="V1113" s="20">
        <f t="shared" si="178"/>
        <v>39.674999999999997</v>
      </c>
      <c r="W1113" s="20">
        <f t="shared" si="179"/>
        <v>40.162499999999994</v>
      </c>
    </row>
    <row r="1114" spans="1:23" ht="13.5" x14ac:dyDescent="0.25">
      <c r="A1114" s="3">
        <v>43633</v>
      </c>
      <c r="B1114" s="2">
        <v>6.9996</v>
      </c>
      <c r="C1114" s="2">
        <v>50.542300624636276</v>
      </c>
      <c r="D1114" s="2">
        <v>-7.335771453595008E-2</v>
      </c>
      <c r="E1114" s="2">
        <v>2.6686752620411213E-2</v>
      </c>
      <c r="F1114" s="2">
        <v>7.0632400000000004</v>
      </c>
      <c r="G1114" s="2">
        <v>7.0661399999999999</v>
      </c>
      <c r="H1114" s="2">
        <v>6.9958649999999993</v>
      </c>
      <c r="I1114" s="2">
        <v>6.961844000000001</v>
      </c>
      <c r="J1114" s="17">
        <v>8.1459625000000031</v>
      </c>
      <c r="K1114" s="17" t="s">
        <v>51</v>
      </c>
      <c r="L1114" s="17" t="s">
        <v>54</v>
      </c>
      <c r="M1114" s="17" t="s">
        <v>53</v>
      </c>
      <c r="N1114" s="20">
        <f t="shared" si="170"/>
        <v>50</v>
      </c>
      <c r="O1114" s="20">
        <f t="shared" si="171"/>
        <v>100</v>
      </c>
      <c r="P1114" s="20">
        <f t="shared" si="172"/>
        <v>0</v>
      </c>
      <c r="Q1114" s="20">
        <f t="shared" si="173"/>
        <v>66.5</v>
      </c>
      <c r="R1114" s="21">
        <f t="shared" si="174"/>
        <v>62.475000000000001</v>
      </c>
      <c r="S1114" s="21">
        <f t="shared" si="175"/>
        <v>46.625</v>
      </c>
      <c r="T1114" s="21">
        <f t="shared" si="176"/>
        <v>52.424999999999997</v>
      </c>
      <c r="U1114" s="21">
        <f t="shared" si="177"/>
        <v>54.125</v>
      </c>
      <c r="V1114" s="20">
        <f t="shared" si="178"/>
        <v>53.841666666666661</v>
      </c>
      <c r="W1114" s="20">
        <f t="shared" si="179"/>
        <v>53.912499999999994</v>
      </c>
    </row>
    <row r="1115" spans="1:23" ht="13.5" x14ac:dyDescent="0.25">
      <c r="A1115" s="3">
        <v>43634</v>
      </c>
      <c r="B1115" s="2">
        <v>6.9996</v>
      </c>
      <c r="C1115" s="2">
        <v>50.542300624636276</v>
      </c>
      <c r="D1115" s="2">
        <v>-6.8831331857703404E-2</v>
      </c>
      <c r="E1115" s="2">
        <v>3.9148391897354626E-2</v>
      </c>
      <c r="F1115" s="2">
        <v>7.0308400000000004</v>
      </c>
      <c r="G1115" s="2">
        <v>7.0707700000000004</v>
      </c>
      <c r="H1115" s="2">
        <v>7.0033849999999989</v>
      </c>
      <c r="I1115" s="2">
        <v>6.9663440000000012</v>
      </c>
      <c r="J1115" s="17">
        <v>8.1250000000000018</v>
      </c>
      <c r="K1115" s="17" t="s">
        <v>51</v>
      </c>
      <c r="L1115" s="17" t="s">
        <v>54</v>
      </c>
      <c r="M1115" s="17" t="s">
        <v>53</v>
      </c>
      <c r="N1115" s="20">
        <f t="shared" si="170"/>
        <v>50</v>
      </c>
      <c r="O1115" s="20">
        <f t="shared" si="171"/>
        <v>100</v>
      </c>
      <c r="P1115" s="20">
        <f t="shared" si="172"/>
        <v>0</v>
      </c>
      <c r="Q1115" s="20">
        <f t="shared" si="173"/>
        <v>66.5</v>
      </c>
      <c r="R1115" s="21">
        <f t="shared" si="174"/>
        <v>62.475000000000001</v>
      </c>
      <c r="S1115" s="21">
        <f t="shared" si="175"/>
        <v>46.625</v>
      </c>
      <c r="T1115" s="21">
        <f t="shared" si="176"/>
        <v>52.424999999999997</v>
      </c>
      <c r="U1115" s="21">
        <f t="shared" si="177"/>
        <v>54.125</v>
      </c>
      <c r="V1115" s="20">
        <f t="shared" si="178"/>
        <v>53.841666666666661</v>
      </c>
      <c r="W1115" s="20">
        <f t="shared" si="179"/>
        <v>53.912499999999994</v>
      </c>
    </row>
    <row r="1116" spans="1:23" ht="13.5" x14ac:dyDescent="0.25">
      <c r="A1116" s="3">
        <v>43635</v>
      </c>
      <c r="B1116" s="2">
        <v>6.9996</v>
      </c>
      <c r="C1116" s="2">
        <v>50.542300624636276</v>
      </c>
      <c r="D1116" s="2">
        <v>-6.6797484097165238E-2</v>
      </c>
      <c r="E1116" s="2">
        <v>4.9965851705963515E-2</v>
      </c>
      <c r="F1116" s="2">
        <v>7.0100199999999999</v>
      </c>
      <c r="G1116" s="2">
        <v>7.0765500000000001</v>
      </c>
      <c r="H1116" s="2">
        <v>7.0077249999999989</v>
      </c>
      <c r="I1116" s="2">
        <v>6.963788000000001</v>
      </c>
      <c r="J1116" s="17">
        <v>8.1043450000000039</v>
      </c>
      <c r="K1116" s="17" t="s">
        <v>51</v>
      </c>
      <c r="L1116" s="17" t="s">
        <v>54</v>
      </c>
      <c r="M1116" s="17" t="s">
        <v>53</v>
      </c>
      <c r="N1116" s="20">
        <f t="shared" si="170"/>
        <v>50</v>
      </c>
      <c r="O1116" s="20">
        <f t="shared" si="171"/>
        <v>100</v>
      </c>
      <c r="P1116" s="20">
        <f t="shared" si="172"/>
        <v>0</v>
      </c>
      <c r="Q1116" s="20">
        <f t="shared" si="173"/>
        <v>66.5</v>
      </c>
      <c r="R1116" s="21">
        <f t="shared" si="174"/>
        <v>62.475000000000001</v>
      </c>
      <c r="S1116" s="21">
        <f t="shared" si="175"/>
        <v>46.625</v>
      </c>
      <c r="T1116" s="21">
        <f t="shared" si="176"/>
        <v>52.424999999999997</v>
      </c>
      <c r="U1116" s="21">
        <f t="shared" si="177"/>
        <v>54.125</v>
      </c>
      <c r="V1116" s="20">
        <f t="shared" si="178"/>
        <v>53.841666666666661</v>
      </c>
      <c r="W1116" s="20">
        <f t="shared" si="179"/>
        <v>53.912499999999994</v>
      </c>
    </row>
    <row r="1117" spans="1:23" ht="13.5" x14ac:dyDescent="0.25">
      <c r="A1117" s="3">
        <v>43636</v>
      </c>
      <c r="B1117" s="2">
        <v>6.9938000000000002</v>
      </c>
      <c r="C1117" s="2">
        <v>49.968554836423785</v>
      </c>
      <c r="D1117" s="2">
        <v>-4.7764156260878821E-2</v>
      </c>
      <c r="E1117" s="2">
        <v>5.6485951329738479E-2</v>
      </c>
      <c r="F1117" s="2">
        <v>6.9868799999999993</v>
      </c>
      <c r="G1117" s="2">
        <v>7.0707599999999999</v>
      </c>
      <c r="H1117" s="2">
        <v>7.0123499999999996</v>
      </c>
      <c r="I1117" s="2">
        <v>6.9616760000000006</v>
      </c>
      <c r="J1117" s="17">
        <v>8.0850050000000042</v>
      </c>
      <c r="K1117" s="17" t="s">
        <v>55</v>
      </c>
      <c r="L1117" s="17" t="s">
        <v>54</v>
      </c>
      <c r="M1117" s="17" t="s">
        <v>47</v>
      </c>
      <c r="N1117" s="20">
        <f t="shared" si="170"/>
        <v>50</v>
      </c>
      <c r="O1117" s="20">
        <f t="shared" si="171"/>
        <v>100</v>
      </c>
      <c r="P1117" s="20">
        <f t="shared" si="172"/>
        <v>0</v>
      </c>
      <c r="Q1117" s="20">
        <f t="shared" si="173"/>
        <v>16.5</v>
      </c>
      <c r="R1117" s="21">
        <f t="shared" si="174"/>
        <v>54.975000000000001</v>
      </c>
      <c r="S1117" s="21">
        <f t="shared" si="175"/>
        <v>34.125</v>
      </c>
      <c r="T1117" s="21">
        <f t="shared" si="176"/>
        <v>29.925000000000001</v>
      </c>
      <c r="U1117" s="21">
        <f t="shared" si="177"/>
        <v>41.625</v>
      </c>
      <c r="V1117" s="20">
        <f t="shared" si="178"/>
        <v>39.674999999999997</v>
      </c>
      <c r="W1117" s="20">
        <f t="shared" si="179"/>
        <v>40.162499999999994</v>
      </c>
    </row>
    <row r="1118" spans="1:23" ht="13.5" x14ac:dyDescent="0.25">
      <c r="A1118" s="3">
        <v>43637</v>
      </c>
      <c r="B1118" s="2">
        <v>7.15</v>
      </c>
      <c r="C1118" s="2">
        <v>62.360641376078675</v>
      </c>
      <c r="D1118" s="2">
        <v>-1.5633609879049715E-2</v>
      </c>
      <c r="E1118" s="2">
        <v>6.1795401851505574E-2</v>
      </c>
      <c r="F1118" s="2">
        <v>7.0285200000000003</v>
      </c>
      <c r="G1118" s="2">
        <v>7.062660000000001</v>
      </c>
      <c r="H1118" s="2">
        <v>7.0227600000000008</v>
      </c>
      <c r="I1118" s="2">
        <v>6.9603380000000001</v>
      </c>
      <c r="J1118" s="17">
        <v>8.0664460000000044</v>
      </c>
      <c r="K1118" s="17" t="s">
        <v>51</v>
      </c>
      <c r="L1118" s="17" t="s">
        <v>54</v>
      </c>
      <c r="M1118" s="17" t="s">
        <v>52</v>
      </c>
      <c r="N1118" s="20">
        <f t="shared" si="170"/>
        <v>50</v>
      </c>
      <c r="O1118" s="20">
        <f t="shared" si="171"/>
        <v>100</v>
      </c>
      <c r="P1118" s="20">
        <f t="shared" si="172"/>
        <v>0</v>
      </c>
      <c r="Q1118" s="20">
        <f t="shared" si="173"/>
        <v>83.5</v>
      </c>
      <c r="R1118" s="21">
        <f t="shared" si="174"/>
        <v>65.025000000000006</v>
      </c>
      <c r="S1118" s="21">
        <f t="shared" si="175"/>
        <v>50.875</v>
      </c>
      <c r="T1118" s="21">
        <f t="shared" si="176"/>
        <v>60.075000000000003</v>
      </c>
      <c r="U1118" s="21">
        <f t="shared" si="177"/>
        <v>58.375</v>
      </c>
      <c r="V1118" s="20">
        <f t="shared" si="178"/>
        <v>58.658333333333339</v>
      </c>
      <c r="W1118" s="20">
        <f t="shared" si="179"/>
        <v>58.587500000000006</v>
      </c>
    </row>
    <row r="1119" spans="1:23" ht="13.5" x14ac:dyDescent="0.25">
      <c r="A1119" s="3">
        <v>43640</v>
      </c>
      <c r="B1119" s="2">
        <v>7.5838999999999999</v>
      </c>
      <c r="C1119" s="2">
        <v>78.380111434507853</v>
      </c>
      <c r="D1119" s="2">
        <v>-3.1284223284976598E-2</v>
      </c>
      <c r="E1119" s="2">
        <v>6.4329373702265713E-2</v>
      </c>
      <c r="F1119" s="2">
        <v>7.1453800000000003</v>
      </c>
      <c r="G1119" s="2">
        <v>7.1043100000000008</v>
      </c>
      <c r="H1119" s="2">
        <v>7.0548650000000013</v>
      </c>
      <c r="I1119" s="2">
        <v>6.9686840000000005</v>
      </c>
      <c r="J1119" s="17">
        <v>8.0489365000000035</v>
      </c>
      <c r="K1119" s="17" t="s">
        <v>51</v>
      </c>
      <c r="L1119" s="17" t="s">
        <v>54</v>
      </c>
      <c r="M1119" s="17" t="s">
        <v>52</v>
      </c>
      <c r="N1119" s="20">
        <f t="shared" si="170"/>
        <v>50</v>
      </c>
      <c r="O1119" s="20">
        <f t="shared" si="171"/>
        <v>100</v>
      </c>
      <c r="P1119" s="20">
        <f t="shared" si="172"/>
        <v>0</v>
      </c>
      <c r="Q1119" s="20">
        <f t="shared" si="173"/>
        <v>83.5</v>
      </c>
      <c r="R1119" s="21">
        <f t="shared" si="174"/>
        <v>65.025000000000006</v>
      </c>
      <c r="S1119" s="21">
        <f t="shared" si="175"/>
        <v>50.875</v>
      </c>
      <c r="T1119" s="21">
        <f t="shared" si="176"/>
        <v>60.075000000000003</v>
      </c>
      <c r="U1119" s="21">
        <f t="shared" si="177"/>
        <v>58.375</v>
      </c>
      <c r="V1119" s="20">
        <f t="shared" si="178"/>
        <v>58.658333333333339</v>
      </c>
      <c r="W1119" s="20">
        <f t="shared" si="179"/>
        <v>58.587500000000006</v>
      </c>
    </row>
    <row r="1120" spans="1:23" ht="13.5" x14ac:dyDescent="0.25">
      <c r="A1120" s="3">
        <v>43641</v>
      </c>
      <c r="B1120" s="2">
        <v>7.9541000000000004</v>
      </c>
      <c r="C1120" s="2">
        <v>84.457914984919881</v>
      </c>
      <c r="D1120" s="2">
        <v>-7.6250553180960523E-2</v>
      </c>
      <c r="E1120" s="2">
        <v>6.5951169232121784E-2</v>
      </c>
      <c r="F1120" s="2">
        <v>7.3362799999999995</v>
      </c>
      <c r="G1120" s="2">
        <v>7.1835599999999999</v>
      </c>
      <c r="H1120" s="2">
        <v>7.1054800000000018</v>
      </c>
      <c r="I1120" s="2">
        <v>6.9849940000000004</v>
      </c>
      <c r="J1120" s="17">
        <v>8.0332500000000042</v>
      </c>
      <c r="K1120" s="17" t="s">
        <v>51</v>
      </c>
      <c r="L1120" s="17" t="s">
        <v>54</v>
      </c>
      <c r="M1120" s="17" t="s">
        <v>52</v>
      </c>
      <c r="N1120" s="20">
        <f t="shared" si="170"/>
        <v>50</v>
      </c>
      <c r="O1120" s="20">
        <f t="shared" si="171"/>
        <v>100</v>
      </c>
      <c r="P1120" s="20">
        <f t="shared" si="172"/>
        <v>0</v>
      </c>
      <c r="Q1120" s="20">
        <f t="shared" si="173"/>
        <v>83.5</v>
      </c>
      <c r="R1120" s="21">
        <f t="shared" si="174"/>
        <v>65.025000000000006</v>
      </c>
      <c r="S1120" s="21">
        <f t="shared" si="175"/>
        <v>50.875</v>
      </c>
      <c r="T1120" s="21">
        <f t="shared" si="176"/>
        <v>60.075000000000003</v>
      </c>
      <c r="U1120" s="21">
        <f t="shared" si="177"/>
        <v>58.375</v>
      </c>
      <c r="V1120" s="20">
        <f t="shared" si="178"/>
        <v>58.658333333333339</v>
      </c>
      <c r="W1120" s="20">
        <f t="shared" si="179"/>
        <v>58.587500000000006</v>
      </c>
    </row>
    <row r="1121" spans="1:23" ht="13.5" x14ac:dyDescent="0.25">
      <c r="A1121" s="3">
        <v>43642</v>
      </c>
      <c r="B1121" s="2">
        <v>7.9135999999999997</v>
      </c>
      <c r="C1121" s="2">
        <v>81.750306362851347</v>
      </c>
      <c r="D1121" s="2">
        <v>-0.12555066289227579</v>
      </c>
      <c r="E1121" s="2">
        <v>6.7320426973562095E-2</v>
      </c>
      <c r="F1121" s="2">
        <v>7.5190799999999998</v>
      </c>
      <c r="G1121" s="2">
        <v>7.2645499999999998</v>
      </c>
      <c r="H1121" s="2">
        <v>7.1540700000000017</v>
      </c>
      <c r="I1121" s="2">
        <v>7.0010539999999999</v>
      </c>
      <c r="J1121" s="17">
        <v>8.0179210000000047</v>
      </c>
      <c r="K1121" s="17" t="s">
        <v>51</v>
      </c>
      <c r="L1121" s="17" t="s">
        <v>54</v>
      </c>
      <c r="M1121" s="17" t="s">
        <v>52</v>
      </c>
      <c r="N1121" s="20">
        <f t="shared" si="170"/>
        <v>50</v>
      </c>
      <c r="O1121" s="20">
        <f t="shared" si="171"/>
        <v>100</v>
      </c>
      <c r="P1121" s="20">
        <f t="shared" si="172"/>
        <v>0</v>
      </c>
      <c r="Q1121" s="20">
        <f t="shared" si="173"/>
        <v>83.5</v>
      </c>
      <c r="R1121" s="21">
        <f t="shared" si="174"/>
        <v>65.025000000000006</v>
      </c>
      <c r="S1121" s="21">
        <f t="shared" si="175"/>
        <v>50.875</v>
      </c>
      <c r="T1121" s="21">
        <f t="shared" si="176"/>
        <v>60.075000000000003</v>
      </c>
      <c r="U1121" s="21">
        <f t="shared" si="177"/>
        <v>58.375</v>
      </c>
      <c r="V1121" s="20">
        <f t="shared" si="178"/>
        <v>58.658333333333339</v>
      </c>
      <c r="W1121" s="20">
        <f t="shared" si="179"/>
        <v>58.587500000000006</v>
      </c>
    </row>
    <row r="1122" spans="1:23" ht="13.5" x14ac:dyDescent="0.25">
      <c r="A1122" s="3">
        <v>43643</v>
      </c>
      <c r="B1122" s="2">
        <v>7.7515999999999998</v>
      </c>
      <c r="C1122" s="2">
        <v>71.830582242779172</v>
      </c>
      <c r="D1122" s="2">
        <v>-0.15908265012601497</v>
      </c>
      <c r="E1122" s="2">
        <v>6.7047721759239384E-2</v>
      </c>
      <c r="F1122" s="2">
        <v>7.6706400000000006</v>
      </c>
      <c r="G1122" s="2">
        <v>7.3287599999999999</v>
      </c>
      <c r="H1122" s="2">
        <v>7.194560000000001</v>
      </c>
      <c r="I1122" s="2">
        <v>7.0146579999999998</v>
      </c>
      <c r="J1122" s="17">
        <v>8.0035175000000045</v>
      </c>
      <c r="K1122" s="17" t="s">
        <v>51</v>
      </c>
      <c r="L1122" s="17" t="s">
        <v>54</v>
      </c>
      <c r="M1122" s="17" t="s">
        <v>52</v>
      </c>
      <c r="N1122" s="20">
        <f t="shared" si="170"/>
        <v>50</v>
      </c>
      <c r="O1122" s="20">
        <f t="shared" si="171"/>
        <v>100</v>
      </c>
      <c r="P1122" s="20">
        <f t="shared" si="172"/>
        <v>0</v>
      </c>
      <c r="Q1122" s="20">
        <f t="shared" si="173"/>
        <v>83.5</v>
      </c>
      <c r="R1122" s="21">
        <f t="shared" si="174"/>
        <v>65.025000000000006</v>
      </c>
      <c r="S1122" s="21">
        <f t="shared" si="175"/>
        <v>50.875</v>
      </c>
      <c r="T1122" s="21">
        <f t="shared" si="176"/>
        <v>60.075000000000003</v>
      </c>
      <c r="U1122" s="21">
        <f t="shared" si="177"/>
        <v>58.375</v>
      </c>
      <c r="V1122" s="20">
        <f t="shared" si="178"/>
        <v>58.658333333333339</v>
      </c>
      <c r="W1122" s="20">
        <f t="shared" si="179"/>
        <v>58.587500000000006</v>
      </c>
    </row>
    <row r="1123" spans="1:23" ht="13.5" x14ac:dyDescent="0.25">
      <c r="A1123" s="3">
        <v>43644</v>
      </c>
      <c r="B1123" s="2">
        <v>7.8673000000000002</v>
      </c>
      <c r="C1123" s="2">
        <v>74.235169405610222</v>
      </c>
      <c r="D1123" s="2">
        <v>-0.22522899168947497</v>
      </c>
      <c r="E1123" s="2">
        <v>6.7203357708074174E-2</v>
      </c>
      <c r="F1123" s="2">
        <v>7.8140999999999989</v>
      </c>
      <c r="G1123" s="2">
        <v>7.4213100000000001</v>
      </c>
      <c r="H1123" s="2">
        <v>7.2408349999999997</v>
      </c>
      <c r="I1123" s="2">
        <v>7.0331679999999981</v>
      </c>
      <c r="J1123" s="17">
        <v>7.9899445000000036</v>
      </c>
      <c r="K1123" s="17" t="s">
        <v>51</v>
      </c>
      <c r="L1123" s="17" t="s">
        <v>54</v>
      </c>
      <c r="M1123" s="17" t="s">
        <v>52</v>
      </c>
      <c r="N1123" s="20">
        <f t="shared" si="170"/>
        <v>50</v>
      </c>
      <c r="O1123" s="20">
        <f t="shared" si="171"/>
        <v>100</v>
      </c>
      <c r="P1123" s="20">
        <f t="shared" si="172"/>
        <v>0</v>
      </c>
      <c r="Q1123" s="20">
        <f t="shared" si="173"/>
        <v>83.5</v>
      </c>
      <c r="R1123" s="21">
        <f t="shared" si="174"/>
        <v>65.025000000000006</v>
      </c>
      <c r="S1123" s="21">
        <f t="shared" si="175"/>
        <v>50.875</v>
      </c>
      <c r="T1123" s="21">
        <f t="shared" si="176"/>
        <v>60.075000000000003</v>
      </c>
      <c r="U1123" s="21">
        <f t="shared" si="177"/>
        <v>58.375</v>
      </c>
      <c r="V1123" s="20">
        <f t="shared" si="178"/>
        <v>58.658333333333339</v>
      </c>
      <c r="W1123" s="20">
        <f t="shared" si="179"/>
        <v>58.587500000000006</v>
      </c>
    </row>
    <row r="1124" spans="1:23" ht="13.5" x14ac:dyDescent="0.25">
      <c r="A1124" s="3">
        <v>43647</v>
      </c>
      <c r="B1124" s="2">
        <v>7.8963000000000001</v>
      </c>
      <c r="C1124" s="2">
        <v>74.815460610563079</v>
      </c>
      <c r="D1124" s="2">
        <v>-0.27828918531680724</v>
      </c>
      <c r="E1124" s="2">
        <v>6.8572921486736868E-2</v>
      </c>
      <c r="F1124" s="2">
        <v>7.8765799999999997</v>
      </c>
      <c r="G1124" s="2">
        <v>7.5109799999999991</v>
      </c>
      <c r="H1124" s="2">
        <v>7.2885600000000013</v>
      </c>
      <c r="I1124" s="2">
        <v>7.0523739999999977</v>
      </c>
      <c r="J1124" s="17">
        <v>7.974137000000006</v>
      </c>
      <c r="K1124" s="17" t="s">
        <v>51</v>
      </c>
      <c r="L1124" s="17" t="s">
        <v>54</v>
      </c>
      <c r="M1124" s="17" t="s">
        <v>52</v>
      </c>
      <c r="N1124" s="20">
        <f t="shared" si="170"/>
        <v>50</v>
      </c>
      <c r="O1124" s="20">
        <f t="shared" si="171"/>
        <v>100</v>
      </c>
      <c r="P1124" s="20">
        <f t="shared" si="172"/>
        <v>0</v>
      </c>
      <c r="Q1124" s="20">
        <f t="shared" si="173"/>
        <v>83.5</v>
      </c>
      <c r="R1124" s="21">
        <f t="shared" si="174"/>
        <v>65.025000000000006</v>
      </c>
      <c r="S1124" s="21">
        <f t="shared" si="175"/>
        <v>50.875</v>
      </c>
      <c r="T1124" s="21">
        <f t="shared" si="176"/>
        <v>60.075000000000003</v>
      </c>
      <c r="U1124" s="21">
        <f t="shared" si="177"/>
        <v>58.375</v>
      </c>
      <c r="V1124" s="20">
        <f t="shared" si="178"/>
        <v>58.658333333333339</v>
      </c>
      <c r="W1124" s="20">
        <f t="shared" si="179"/>
        <v>58.587500000000006</v>
      </c>
    </row>
    <row r="1125" spans="1:23" ht="13.5" x14ac:dyDescent="0.25">
      <c r="A1125" s="3">
        <v>43648</v>
      </c>
      <c r="B1125" s="2">
        <v>7.6649000000000003</v>
      </c>
      <c r="C1125" s="2">
        <v>62.683711034239813</v>
      </c>
      <c r="D1125" s="2">
        <v>-0.30976723804116268</v>
      </c>
      <c r="E1125" s="2">
        <v>6.981463857550034E-2</v>
      </c>
      <c r="F1125" s="2">
        <v>7.81874</v>
      </c>
      <c r="G1125" s="2">
        <v>7.5775099999999993</v>
      </c>
      <c r="H1125" s="2">
        <v>7.3241399999999999</v>
      </c>
      <c r="I1125" s="2">
        <v>7.0672999999999977</v>
      </c>
      <c r="J1125" s="17">
        <v>7.9572005000000061</v>
      </c>
      <c r="K1125" s="17" t="s">
        <v>55</v>
      </c>
      <c r="L1125" s="17" t="s">
        <v>54</v>
      </c>
      <c r="M1125" s="17" t="s">
        <v>47</v>
      </c>
      <c r="N1125" s="20">
        <f t="shared" si="170"/>
        <v>50</v>
      </c>
      <c r="O1125" s="20">
        <f t="shared" si="171"/>
        <v>100</v>
      </c>
      <c r="P1125" s="20">
        <f t="shared" si="172"/>
        <v>0</v>
      </c>
      <c r="Q1125" s="20">
        <f t="shared" si="173"/>
        <v>16.5</v>
      </c>
      <c r="R1125" s="21">
        <f t="shared" si="174"/>
        <v>54.975000000000001</v>
      </c>
      <c r="S1125" s="21">
        <f t="shared" si="175"/>
        <v>34.125</v>
      </c>
      <c r="T1125" s="21">
        <f t="shared" si="176"/>
        <v>29.925000000000001</v>
      </c>
      <c r="U1125" s="21">
        <f t="shared" si="177"/>
        <v>41.625</v>
      </c>
      <c r="V1125" s="20">
        <f t="shared" si="178"/>
        <v>39.674999999999997</v>
      </c>
      <c r="W1125" s="20">
        <f t="shared" si="179"/>
        <v>40.162499999999994</v>
      </c>
    </row>
    <row r="1126" spans="1:23" ht="13.5" x14ac:dyDescent="0.25">
      <c r="A1126" s="3">
        <v>43649</v>
      </c>
      <c r="B1126" s="2">
        <v>7.6649000000000003</v>
      </c>
      <c r="C1126" s="2">
        <v>62.683711034239813</v>
      </c>
      <c r="D1126" s="2">
        <v>-0.33848118546860828</v>
      </c>
      <c r="E1126" s="2">
        <v>6.8741297040128518E-2</v>
      </c>
      <c r="F1126" s="2">
        <v>7.7690000000000001</v>
      </c>
      <c r="G1126" s="2">
        <v>7.6440399999999995</v>
      </c>
      <c r="H1126" s="2">
        <v>7.3602949999999989</v>
      </c>
      <c r="I1126" s="2">
        <v>7.0821099999999975</v>
      </c>
      <c r="J1126" s="17">
        <v>7.9406560000000068</v>
      </c>
      <c r="K1126" s="17" t="s">
        <v>55</v>
      </c>
      <c r="L1126" s="17" t="s">
        <v>54</v>
      </c>
      <c r="M1126" s="17" t="s">
        <v>47</v>
      </c>
      <c r="N1126" s="20">
        <f t="shared" si="170"/>
        <v>50</v>
      </c>
      <c r="O1126" s="20">
        <f t="shared" si="171"/>
        <v>100</v>
      </c>
      <c r="P1126" s="20">
        <f t="shared" si="172"/>
        <v>0</v>
      </c>
      <c r="Q1126" s="20">
        <f t="shared" si="173"/>
        <v>16.5</v>
      </c>
      <c r="R1126" s="21">
        <f t="shared" si="174"/>
        <v>54.975000000000001</v>
      </c>
      <c r="S1126" s="21">
        <f t="shared" si="175"/>
        <v>34.125</v>
      </c>
      <c r="T1126" s="21">
        <f t="shared" si="176"/>
        <v>29.925000000000001</v>
      </c>
      <c r="U1126" s="21">
        <f t="shared" si="177"/>
        <v>41.625</v>
      </c>
      <c r="V1126" s="20">
        <f t="shared" si="178"/>
        <v>39.674999999999997</v>
      </c>
      <c r="W1126" s="20">
        <f t="shared" si="179"/>
        <v>40.162499999999994</v>
      </c>
    </row>
    <row r="1127" spans="1:23" ht="13.5" x14ac:dyDescent="0.25">
      <c r="A1127" s="3">
        <v>43650</v>
      </c>
      <c r="B1127" s="2">
        <v>7.5202</v>
      </c>
      <c r="C1127" s="2">
        <v>56.087796705341489</v>
      </c>
      <c r="D1127" s="2">
        <v>-0.35487608803462845</v>
      </c>
      <c r="E1127" s="2">
        <v>6.8826484135266666E-2</v>
      </c>
      <c r="F1127" s="2">
        <v>7.7227199999999998</v>
      </c>
      <c r="G1127" s="2">
        <v>7.6966800000000006</v>
      </c>
      <c r="H1127" s="2">
        <v>7.3837199999999985</v>
      </c>
      <c r="I1127" s="2">
        <v>7.0940259999999977</v>
      </c>
      <c r="J1127" s="17">
        <v>7.9243680000000047</v>
      </c>
      <c r="K1127" s="17" t="s">
        <v>51</v>
      </c>
      <c r="L1127" s="17" t="s">
        <v>54</v>
      </c>
      <c r="M1127" s="17" t="s">
        <v>53</v>
      </c>
      <c r="N1127" s="20">
        <f t="shared" si="170"/>
        <v>50</v>
      </c>
      <c r="O1127" s="20">
        <f t="shared" si="171"/>
        <v>100</v>
      </c>
      <c r="P1127" s="20">
        <f t="shared" si="172"/>
        <v>0</v>
      </c>
      <c r="Q1127" s="20">
        <f t="shared" si="173"/>
        <v>66.5</v>
      </c>
      <c r="R1127" s="21">
        <f t="shared" si="174"/>
        <v>62.475000000000001</v>
      </c>
      <c r="S1127" s="21">
        <f t="shared" si="175"/>
        <v>46.625</v>
      </c>
      <c r="T1127" s="21">
        <f t="shared" si="176"/>
        <v>52.424999999999997</v>
      </c>
      <c r="U1127" s="21">
        <f t="shared" si="177"/>
        <v>54.125</v>
      </c>
      <c r="V1127" s="20">
        <f t="shared" si="178"/>
        <v>53.841666666666661</v>
      </c>
      <c r="W1127" s="20">
        <f t="shared" si="179"/>
        <v>53.912499999999994</v>
      </c>
    </row>
    <row r="1128" spans="1:23" ht="13.5" x14ac:dyDescent="0.25">
      <c r="A1128" s="3">
        <v>43651</v>
      </c>
      <c r="B1128" s="2">
        <v>7.6938000000000004</v>
      </c>
      <c r="C1128" s="2">
        <v>61.343264244824091</v>
      </c>
      <c r="D1128" s="2">
        <v>-0.35850427565148557</v>
      </c>
      <c r="E1128" s="2">
        <v>6.5178359745656833E-2</v>
      </c>
      <c r="F1128" s="2">
        <v>7.6880199999999999</v>
      </c>
      <c r="G1128" s="2">
        <v>7.7510599999999998</v>
      </c>
      <c r="H1128" s="2">
        <v>7.40686</v>
      </c>
      <c r="I1128" s="2">
        <v>7.1094139999999983</v>
      </c>
      <c r="J1128" s="17">
        <v>7.909088000000005</v>
      </c>
      <c r="K1128" s="17" t="s">
        <v>51</v>
      </c>
      <c r="L1128" s="17" t="s">
        <v>54</v>
      </c>
      <c r="M1128" s="17" t="s">
        <v>53</v>
      </c>
      <c r="N1128" s="20">
        <f t="shared" si="170"/>
        <v>50</v>
      </c>
      <c r="O1128" s="20">
        <f t="shared" si="171"/>
        <v>100</v>
      </c>
      <c r="P1128" s="20">
        <f t="shared" si="172"/>
        <v>0</v>
      </c>
      <c r="Q1128" s="20">
        <f t="shared" si="173"/>
        <v>66.5</v>
      </c>
      <c r="R1128" s="21">
        <f t="shared" si="174"/>
        <v>62.475000000000001</v>
      </c>
      <c r="S1128" s="21">
        <f t="shared" si="175"/>
        <v>46.625</v>
      </c>
      <c r="T1128" s="21">
        <f t="shared" si="176"/>
        <v>52.424999999999997</v>
      </c>
      <c r="U1128" s="21">
        <f t="shared" si="177"/>
        <v>54.125</v>
      </c>
      <c r="V1128" s="20">
        <f t="shared" si="178"/>
        <v>53.841666666666661</v>
      </c>
      <c r="W1128" s="20">
        <f t="shared" si="179"/>
        <v>53.912499999999994</v>
      </c>
    </row>
    <row r="1129" spans="1:23" ht="13.5" x14ac:dyDescent="0.25">
      <c r="A1129" s="3">
        <v>43654</v>
      </c>
      <c r="B1129" s="2">
        <v>7.6649000000000003</v>
      </c>
      <c r="C1129" s="2">
        <v>60.05470040552904</v>
      </c>
      <c r="D1129" s="2">
        <v>-0.29456391807892146</v>
      </c>
      <c r="E1129" s="2">
        <v>6.3019278872650242E-2</v>
      </c>
      <c r="F1129" s="2">
        <v>7.6417400000000004</v>
      </c>
      <c r="G1129" s="2">
        <v>7.7591600000000014</v>
      </c>
      <c r="H1129" s="2">
        <v>7.4317350000000006</v>
      </c>
      <c r="I1129" s="2">
        <v>7.1242239999999981</v>
      </c>
      <c r="J1129" s="17">
        <v>7.8947830000000065</v>
      </c>
      <c r="K1129" s="17" t="s">
        <v>51</v>
      </c>
      <c r="L1129" s="17" t="s">
        <v>54</v>
      </c>
      <c r="M1129" s="17" t="s">
        <v>53</v>
      </c>
      <c r="N1129" s="20">
        <f t="shared" si="170"/>
        <v>50</v>
      </c>
      <c r="O1129" s="20">
        <f t="shared" si="171"/>
        <v>100</v>
      </c>
      <c r="P1129" s="20">
        <f t="shared" si="172"/>
        <v>0</v>
      </c>
      <c r="Q1129" s="20">
        <f t="shared" si="173"/>
        <v>66.5</v>
      </c>
      <c r="R1129" s="21">
        <f t="shared" si="174"/>
        <v>62.475000000000001</v>
      </c>
      <c r="S1129" s="21">
        <f t="shared" si="175"/>
        <v>46.625</v>
      </c>
      <c r="T1129" s="21">
        <f t="shared" si="176"/>
        <v>52.424999999999997</v>
      </c>
      <c r="U1129" s="21">
        <f t="shared" si="177"/>
        <v>54.125</v>
      </c>
      <c r="V1129" s="20">
        <f t="shared" si="178"/>
        <v>53.841666666666661</v>
      </c>
      <c r="W1129" s="20">
        <f t="shared" si="179"/>
        <v>53.912499999999994</v>
      </c>
    </row>
    <row r="1130" spans="1:23" ht="13.5" x14ac:dyDescent="0.25">
      <c r="A1130" s="3">
        <v>43655</v>
      </c>
      <c r="B1130" s="2">
        <v>7.7054</v>
      </c>
      <c r="C1130" s="2">
        <v>61.282118462173599</v>
      </c>
      <c r="D1130" s="2">
        <v>-0.18808057333598427</v>
      </c>
      <c r="E1130" s="2">
        <v>6.191438956265749E-2</v>
      </c>
      <c r="F1130" s="2">
        <v>7.6498400000000002</v>
      </c>
      <c r="G1130" s="2">
        <v>7.7342899999999997</v>
      </c>
      <c r="H1130" s="2">
        <v>7.4589249999999989</v>
      </c>
      <c r="I1130" s="2">
        <v>7.1406539999999969</v>
      </c>
      <c r="J1130" s="17">
        <v>7.8806805000000066</v>
      </c>
      <c r="K1130" s="17" t="s">
        <v>51</v>
      </c>
      <c r="L1130" s="17" t="s">
        <v>54</v>
      </c>
      <c r="M1130" s="17" t="s">
        <v>52</v>
      </c>
      <c r="N1130" s="20">
        <f t="shared" si="170"/>
        <v>50</v>
      </c>
      <c r="O1130" s="20">
        <f t="shared" si="171"/>
        <v>100</v>
      </c>
      <c r="P1130" s="20">
        <f t="shared" si="172"/>
        <v>0</v>
      </c>
      <c r="Q1130" s="20">
        <f t="shared" si="173"/>
        <v>83.5</v>
      </c>
      <c r="R1130" s="21">
        <f t="shared" si="174"/>
        <v>65.025000000000006</v>
      </c>
      <c r="S1130" s="21">
        <f t="shared" si="175"/>
        <v>50.875</v>
      </c>
      <c r="T1130" s="21">
        <f t="shared" si="176"/>
        <v>60.075000000000003</v>
      </c>
      <c r="U1130" s="21">
        <f t="shared" si="177"/>
        <v>58.375</v>
      </c>
      <c r="V1130" s="20">
        <f t="shared" si="178"/>
        <v>58.658333333333339</v>
      </c>
      <c r="W1130" s="20">
        <f t="shared" si="179"/>
        <v>58.587500000000006</v>
      </c>
    </row>
    <row r="1131" spans="1:23" ht="13.5" x14ac:dyDescent="0.25">
      <c r="A1131" s="3">
        <v>43656</v>
      </c>
      <c r="B1131" s="2">
        <v>7.6938000000000004</v>
      </c>
      <c r="C1131" s="2">
        <v>60.706742907075672</v>
      </c>
      <c r="D1131" s="2">
        <v>-0.10504740496660592</v>
      </c>
      <c r="E1131" s="2">
        <v>6.0989786849578925E-2</v>
      </c>
      <c r="F1131" s="2">
        <v>7.6556200000000008</v>
      </c>
      <c r="G1131" s="2">
        <v>7.7123100000000004</v>
      </c>
      <c r="H1131" s="2">
        <v>7.4884299999999993</v>
      </c>
      <c r="I1131" s="2">
        <v>7.1569679999999973</v>
      </c>
      <c r="J1131" s="17">
        <v>7.8663800000000075</v>
      </c>
      <c r="K1131" s="17" t="s">
        <v>55</v>
      </c>
      <c r="L1131" s="17" t="s">
        <v>54</v>
      </c>
      <c r="M1131" s="17" t="s">
        <v>49</v>
      </c>
      <c r="N1131" s="20">
        <f t="shared" si="170"/>
        <v>50</v>
      </c>
      <c r="O1131" s="20">
        <f t="shared" si="171"/>
        <v>100</v>
      </c>
      <c r="P1131" s="20">
        <f t="shared" si="172"/>
        <v>0</v>
      </c>
      <c r="Q1131" s="20">
        <f t="shared" si="173"/>
        <v>16.5</v>
      </c>
      <c r="R1131" s="21">
        <f t="shared" si="174"/>
        <v>54.975000000000001</v>
      </c>
      <c r="S1131" s="21">
        <f t="shared" si="175"/>
        <v>34.125</v>
      </c>
      <c r="T1131" s="21">
        <f t="shared" si="176"/>
        <v>29.925000000000001</v>
      </c>
      <c r="U1131" s="21">
        <f t="shared" si="177"/>
        <v>41.625</v>
      </c>
      <c r="V1131" s="20">
        <f t="shared" si="178"/>
        <v>39.674999999999997</v>
      </c>
      <c r="W1131" s="20">
        <f t="shared" si="179"/>
        <v>40.162499999999994</v>
      </c>
    </row>
    <row r="1132" spans="1:23" ht="13.5" x14ac:dyDescent="0.25">
      <c r="A1132" s="3">
        <v>43657</v>
      </c>
      <c r="B1132" s="2">
        <v>7.6590999999999996</v>
      </c>
      <c r="C1132" s="2">
        <v>58.924488779636334</v>
      </c>
      <c r="D1132" s="2">
        <v>-5.8643670147672466E-2</v>
      </c>
      <c r="E1132" s="2">
        <v>5.998941180533806E-2</v>
      </c>
      <c r="F1132" s="2">
        <v>7.6834000000000007</v>
      </c>
      <c r="G1132" s="2">
        <v>7.7030599999999989</v>
      </c>
      <c r="H1132" s="2">
        <v>7.5159100000000008</v>
      </c>
      <c r="I1132" s="2">
        <v>7.1728179999999977</v>
      </c>
      <c r="J1132" s="17">
        <v>7.8520460000000067</v>
      </c>
      <c r="K1132" s="17" t="s">
        <v>55</v>
      </c>
      <c r="L1132" s="17" t="s">
        <v>54</v>
      </c>
      <c r="M1132" s="17" t="s">
        <v>49</v>
      </c>
      <c r="N1132" s="20">
        <f t="shared" si="170"/>
        <v>50</v>
      </c>
      <c r="O1132" s="20">
        <f t="shared" si="171"/>
        <v>100</v>
      </c>
      <c r="P1132" s="20">
        <f t="shared" si="172"/>
        <v>0</v>
      </c>
      <c r="Q1132" s="20">
        <f t="shared" si="173"/>
        <v>16.5</v>
      </c>
      <c r="R1132" s="21">
        <f t="shared" si="174"/>
        <v>54.975000000000001</v>
      </c>
      <c r="S1132" s="21">
        <f t="shared" si="175"/>
        <v>34.125</v>
      </c>
      <c r="T1132" s="21">
        <f t="shared" si="176"/>
        <v>29.925000000000001</v>
      </c>
      <c r="U1132" s="21">
        <f t="shared" si="177"/>
        <v>41.625</v>
      </c>
      <c r="V1132" s="20">
        <f t="shared" si="178"/>
        <v>39.674999999999997</v>
      </c>
      <c r="W1132" s="20">
        <f t="shared" si="179"/>
        <v>40.162499999999994</v>
      </c>
    </row>
    <row r="1133" spans="1:23" ht="13.5" x14ac:dyDescent="0.25">
      <c r="A1133" s="3">
        <v>43658</v>
      </c>
      <c r="B1133" s="2">
        <v>7.6302000000000003</v>
      </c>
      <c r="C1133" s="2">
        <v>57.412691175622271</v>
      </c>
      <c r="D1133" s="2">
        <v>-6.2429192602841965E-4</v>
      </c>
      <c r="E1133" s="2">
        <v>5.9023297326664226E-2</v>
      </c>
      <c r="F1133" s="2">
        <v>7.6706799999999999</v>
      </c>
      <c r="G1133" s="2">
        <v>7.6793500000000012</v>
      </c>
      <c r="H1133" s="2">
        <v>7.5503300000000007</v>
      </c>
      <c r="I1133" s="2">
        <v>7.188089999999999</v>
      </c>
      <c r="J1133" s="17">
        <v>7.8375675000000067</v>
      </c>
      <c r="K1133" s="17" t="s">
        <v>55</v>
      </c>
      <c r="L1133" s="17" t="s">
        <v>54</v>
      </c>
      <c r="M1133" s="17" t="s">
        <v>47</v>
      </c>
      <c r="N1133" s="20">
        <f t="shared" si="170"/>
        <v>50</v>
      </c>
      <c r="O1133" s="20">
        <f t="shared" si="171"/>
        <v>100</v>
      </c>
      <c r="P1133" s="20">
        <f t="shared" si="172"/>
        <v>0</v>
      </c>
      <c r="Q1133" s="20">
        <f t="shared" si="173"/>
        <v>16.5</v>
      </c>
      <c r="R1133" s="21">
        <f t="shared" si="174"/>
        <v>54.975000000000001</v>
      </c>
      <c r="S1133" s="21">
        <f t="shared" si="175"/>
        <v>34.125</v>
      </c>
      <c r="T1133" s="21">
        <f t="shared" si="176"/>
        <v>29.925000000000001</v>
      </c>
      <c r="U1133" s="21">
        <f t="shared" si="177"/>
        <v>41.625</v>
      </c>
      <c r="V1133" s="20">
        <f t="shared" si="178"/>
        <v>39.674999999999997</v>
      </c>
      <c r="W1133" s="20">
        <f t="shared" si="179"/>
        <v>40.162499999999994</v>
      </c>
    </row>
    <row r="1134" spans="1:23" ht="13.5" x14ac:dyDescent="0.25">
      <c r="A1134" s="3">
        <v>43661</v>
      </c>
      <c r="B1134" s="2">
        <v>7.6243999999999996</v>
      </c>
      <c r="C1134" s="2">
        <v>57.096085281282058</v>
      </c>
      <c r="D1134" s="2">
        <v>5.2432762714018644E-2</v>
      </c>
      <c r="E1134" s="2">
        <v>5.5796485392067476E-2</v>
      </c>
      <c r="F1134" s="2">
        <v>7.6625800000000002</v>
      </c>
      <c r="G1134" s="2">
        <v>7.6521599999999994</v>
      </c>
      <c r="H1134" s="2">
        <v>7.581570000000001</v>
      </c>
      <c r="I1134" s="2">
        <v>7.2028999999999987</v>
      </c>
      <c r="J1134" s="17">
        <v>7.8233400000000088</v>
      </c>
      <c r="K1134" s="17" t="s">
        <v>55</v>
      </c>
      <c r="L1134" s="17" t="s">
        <v>54</v>
      </c>
      <c r="M1134" s="17" t="s">
        <v>47</v>
      </c>
      <c r="N1134" s="20">
        <f t="shared" si="170"/>
        <v>50</v>
      </c>
      <c r="O1134" s="20">
        <f t="shared" si="171"/>
        <v>100</v>
      </c>
      <c r="P1134" s="20">
        <f t="shared" si="172"/>
        <v>0</v>
      </c>
      <c r="Q1134" s="20">
        <f t="shared" si="173"/>
        <v>16.5</v>
      </c>
      <c r="R1134" s="21">
        <f t="shared" si="174"/>
        <v>54.975000000000001</v>
      </c>
      <c r="S1134" s="21">
        <f t="shared" si="175"/>
        <v>34.125</v>
      </c>
      <c r="T1134" s="21">
        <f t="shared" si="176"/>
        <v>29.925000000000001</v>
      </c>
      <c r="U1134" s="21">
        <f t="shared" si="177"/>
        <v>41.625</v>
      </c>
      <c r="V1134" s="20">
        <f t="shared" si="178"/>
        <v>39.674999999999997</v>
      </c>
      <c r="W1134" s="20">
        <f t="shared" si="179"/>
        <v>40.162499999999994</v>
      </c>
    </row>
    <row r="1135" spans="1:23" ht="13.5" x14ac:dyDescent="0.25">
      <c r="A1135" s="3">
        <v>43662</v>
      </c>
      <c r="B1135" s="2">
        <v>7.6070000000000002</v>
      </c>
      <c r="C1135" s="2">
        <v>56.096651628631967</v>
      </c>
      <c r="D1135" s="2">
        <v>6.2191620193098096E-2</v>
      </c>
      <c r="E1135" s="2">
        <v>5.2845065796444754E-2</v>
      </c>
      <c r="F1135" s="2">
        <v>7.6429</v>
      </c>
      <c r="G1135" s="2">
        <v>7.6463700000000001</v>
      </c>
      <c r="H1135" s="2">
        <v>7.6119399999999997</v>
      </c>
      <c r="I1135" s="2">
        <v>7.2168979999999996</v>
      </c>
      <c r="J1135" s="17">
        <v>7.8096135000000082</v>
      </c>
      <c r="K1135" s="17" t="s">
        <v>55</v>
      </c>
      <c r="L1135" s="17" t="s">
        <v>54</v>
      </c>
      <c r="M1135" s="17" t="s">
        <v>47</v>
      </c>
      <c r="N1135" s="20">
        <f t="shared" si="170"/>
        <v>50</v>
      </c>
      <c r="O1135" s="20">
        <f t="shared" si="171"/>
        <v>100</v>
      </c>
      <c r="P1135" s="20">
        <f t="shared" si="172"/>
        <v>0</v>
      </c>
      <c r="Q1135" s="20">
        <f t="shared" si="173"/>
        <v>16.5</v>
      </c>
      <c r="R1135" s="21">
        <f t="shared" si="174"/>
        <v>54.975000000000001</v>
      </c>
      <c r="S1135" s="21">
        <f t="shared" si="175"/>
        <v>34.125</v>
      </c>
      <c r="T1135" s="21">
        <f t="shared" si="176"/>
        <v>29.925000000000001</v>
      </c>
      <c r="U1135" s="21">
        <f t="shared" si="177"/>
        <v>41.625</v>
      </c>
      <c r="V1135" s="20">
        <f t="shared" si="178"/>
        <v>39.674999999999997</v>
      </c>
      <c r="W1135" s="20">
        <f t="shared" si="179"/>
        <v>40.162499999999994</v>
      </c>
    </row>
    <row r="1136" spans="1:23" ht="13.5" x14ac:dyDescent="0.25">
      <c r="A1136" s="3">
        <v>43663</v>
      </c>
      <c r="B1136" s="2">
        <v>7.6012000000000004</v>
      </c>
      <c r="C1136" s="2">
        <v>55.746361746125167</v>
      </c>
      <c r="D1136" s="2">
        <v>7.0218170979350347E-2</v>
      </c>
      <c r="E1136" s="2">
        <v>5.072651338742204E-2</v>
      </c>
      <c r="F1136" s="2">
        <v>7.6243799999999995</v>
      </c>
      <c r="G1136" s="2">
        <v>7.6400000000000023</v>
      </c>
      <c r="H1136" s="2">
        <v>7.6420199999999996</v>
      </c>
      <c r="I1136" s="2">
        <v>7.2308959999999987</v>
      </c>
      <c r="J1136" s="17">
        <v>7.7961660000000084</v>
      </c>
      <c r="K1136" s="17" t="s">
        <v>55</v>
      </c>
      <c r="L1136" s="17" t="s">
        <v>54</v>
      </c>
      <c r="M1136" s="17" t="s">
        <v>47</v>
      </c>
      <c r="N1136" s="20">
        <f t="shared" si="170"/>
        <v>50</v>
      </c>
      <c r="O1136" s="20">
        <f t="shared" si="171"/>
        <v>100</v>
      </c>
      <c r="P1136" s="20">
        <f t="shared" si="172"/>
        <v>0</v>
      </c>
      <c r="Q1136" s="20">
        <f t="shared" si="173"/>
        <v>16.5</v>
      </c>
      <c r="R1136" s="21">
        <f t="shared" si="174"/>
        <v>54.975000000000001</v>
      </c>
      <c r="S1136" s="21">
        <f t="shared" si="175"/>
        <v>34.125</v>
      </c>
      <c r="T1136" s="21">
        <f t="shared" si="176"/>
        <v>29.925000000000001</v>
      </c>
      <c r="U1136" s="21">
        <f t="shared" si="177"/>
        <v>41.625</v>
      </c>
      <c r="V1136" s="20">
        <f t="shared" si="178"/>
        <v>39.674999999999997</v>
      </c>
      <c r="W1136" s="20">
        <f t="shared" si="179"/>
        <v>40.162499999999994</v>
      </c>
    </row>
    <row r="1137" spans="1:23" ht="13.5" x14ac:dyDescent="0.25">
      <c r="A1137" s="3">
        <v>43664</v>
      </c>
      <c r="B1137" s="2">
        <v>7.5491999999999999</v>
      </c>
      <c r="C1137" s="2">
        <v>52.576485964437857</v>
      </c>
      <c r="D1137" s="2">
        <v>5.8022811384768502E-2</v>
      </c>
      <c r="E1137" s="2">
        <v>4.9468447971755654E-2</v>
      </c>
      <c r="F1137" s="2">
        <v>7.6024000000000003</v>
      </c>
      <c r="G1137" s="2">
        <v>7.6429</v>
      </c>
      <c r="H1137" s="2">
        <v>7.6697900000000008</v>
      </c>
      <c r="I1137" s="2">
        <v>7.2459379999999989</v>
      </c>
      <c r="J1137" s="17">
        <v>7.7826825000000088</v>
      </c>
      <c r="K1137" s="17" t="s">
        <v>55</v>
      </c>
      <c r="L1137" s="17" t="s">
        <v>54</v>
      </c>
      <c r="M1137" s="17" t="s">
        <v>47</v>
      </c>
      <c r="N1137" s="20">
        <f t="shared" si="170"/>
        <v>50</v>
      </c>
      <c r="O1137" s="20">
        <f t="shared" si="171"/>
        <v>100</v>
      </c>
      <c r="P1137" s="20">
        <f t="shared" si="172"/>
        <v>0</v>
      </c>
      <c r="Q1137" s="20">
        <f t="shared" si="173"/>
        <v>16.5</v>
      </c>
      <c r="R1137" s="21">
        <f t="shared" si="174"/>
        <v>54.975000000000001</v>
      </c>
      <c r="S1137" s="21">
        <f t="shared" si="175"/>
        <v>34.125</v>
      </c>
      <c r="T1137" s="21">
        <f t="shared" si="176"/>
        <v>29.925000000000001</v>
      </c>
      <c r="U1137" s="21">
        <f t="shared" si="177"/>
        <v>41.625</v>
      </c>
      <c r="V1137" s="20">
        <f t="shared" si="178"/>
        <v>39.674999999999997</v>
      </c>
      <c r="W1137" s="20">
        <f t="shared" si="179"/>
        <v>40.162499999999994</v>
      </c>
    </row>
    <row r="1138" spans="1:23" ht="13.5" x14ac:dyDescent="0.25">
      <c r="A1138" s="3">
        <v>43665</v>
      </c>
      <c r="B1138" s="2">
        <v>7.5953999999999997</v>
      </c>
      <c r="C1138" s="2">
        <v>55.023490522111956</v>
      </c>
      <c r="D1138" s="2">
        <v>7.0761799606851028E-2</v>
      </c>
      <c r="E1138" s="2">
        <v>4.8393062851841959E-2</v>
      </c>
      <c r="F1138" s="2">
        <v>7.5954399999999991</v>
      </c>
      <c r="G1138" s="2">
        <v>7.6330600000000004</v>
      </c>
      <c r="H1138" s="2">
        <v>7.6920600000000006</v>
      </c>
      <c r="I1138" s="2">
        <v>7.2613239999999983</v>
      </c>
      <c r="J1138" s="17">
        <v>7.7680020000000081</v>
      </c>
      <c r="K1138" s="17" t="s">
        <v>55</v>
      </c>
      <c r="L1138" s="17" t="s">
        <v>54</v>
      </c>
      <c r="M1138" s="17" t="s">
        <v>47</v>
      </c>
      <c r="N1138" s="20">
        <f t="shared" si="170"/>
        <v>50</v>
      </c>
      <c r="O1138" s="20">
        <f t="shared" si="171"/>
        <v>100</v>
      </c>
      <c r="P1138" s="20">
        <f t="shared" si="172"/>
        <v>0</v>
      </c>
      <c r="Q1138" s="20">
        <f t="shared" si="173"/>
        <v>16.5</v>
      </c>
      <c r="R1138" s="21">
        <f t="shared" si="174"/>
        <v>54.975000000000001</v>
      </c>
      <c r="S1138" s="21">
        <f t="shared" si="175"/>
        <v>34.125</v>
      </c>
      <c r="T1138" s="21">
        <f t="shared" si="176"/>
        <v>29.925000000000001</v>
      </c>
      <c r="U1138" s="21">
        <f t="shared" si="177"/>
        <v>41.625</v>
      </c>
      <c r="V1138" s="20">
        <f t="shared" si="178"/>
        <v>39.674999999999997</v>
      </c>
      <c r="W1138" s="20">
        <f t="shared" si="179"/>
        <v>40.162499999999994</v>
      </c>
    </row>
    <row r="1139" spans="1:23" ht="13.5" x14ac:dyDescent="0.25">
      <c r="A1139" s="3">
        <v>43668</v>
      </c>
      <c r="B1139" s="2">
        <v>7.5781000000000001</v>
      </c>
      <c r="C1139" s="2">
        <v>53.901901009717321</v>
      </c>
      <c r="D1139" s="2">
        <v>7.7892781266808875E-2</v>
      </c>
      <c r="E1139" s="2">
        <v>4.6058937848710617E-2</v>
      </c>
      <c r="F1139" s="2">
        <v>7.5861800000000006</v>
      </c>
      <c r="G1139" s="2">
        <v>7.6243800000000004</v>
      </c>
      <c r="H1139" s="2">
        <v>7.6917700000000009</v>
      </c>
      <c r="I1139" s="2">
        <v>7.2763639999999983</v>
      </c>
      <c r="J1139" s="17">
        <v>7.753375000000009</v>
      </c>
      <c r="K1139" s="17" t="s">
        <v>55</v>
      </c>
      <c r="L1139" s="17" t="s">
        <v>54</v>
      </c>
      <c r="M1139" s="17" t="s">
        <v>47</v>
      </c>
      <c r="N1139" s="20">
        <f t="shared" si="170"/>
        <v>50</v>
      </c>
      <c r="O1139" s="20">
        <f t="shared" si="171"/>
        <v>100</v>
      </c>
      <c r="P1139" s="20">
        <f t="shared" si="172"/>
        <v>0</v>
      </c>
      <c r="Q1139" s="20">
        <f t="shared" si="173"/>
        <v>16.5</v>
      </c>
      <c r="R1139" s="21">
        <f t="shared" si="174"/>
        <v>54.975000000000001</v>
      </c>
      <c r="S1139" s="21">
        <f t="shared" si="175"/>
        <v>34.125</v>
      </c>
      <c r="T1139" s="21">
        <f t="shared" si="176"/>
        <v>29.925000000000001</v>
      </c>
      <c r="U1139" s="21">
        <f t="shared" si="177"/>
        <v>41.625</v>
      </c>
      <c r="V1139" s="20">
        <f t="shared" si="178"/>
        <v>39.674999999999997</v>
      </c>
      <c r="W1139" s="20">
        <f t="shared" si="179"/>
        <v>40.162499999999994</v>
      </c>
    </row>
    <row r="1140" spans="1:23" ht="13.5" x14ac:dyDescent="0.25">
      <c r="A1140" s="3">
        <v>43669</v>
      </c>
      <c r="B1140" s="2">
        <v>7.5606999999999998</v>
      </c>
      <c r="C1140" s="2">
        <v>52.737524668435682</v>
      </c>
      <c r="D1140" s="2">
        <v>9.1100897595643993E-2</v>
      </c>
      <c r="E1140" s="2">
        <v>4.3559621892504549E-2</v>
      </c>
      <c r="F1140" s="2">
        <v>7.5769199999999994</v>
      </c>
      <c r="G1140" s="2">
        <v>7.6099099999999993</v>
      </c>
      <c r="H1140" s="2">
        <v>7.6721000000000004</v>
      </c>
      <c r="I1140" s="2">
        <v>7.2898999999999994</v>
      </c>
      <c r="J1140" s="17">
        <v>7.7391090000000089</v>
      </c>
      <c r="K1140" s="17" t="s">
        <v>55</v>
      </c>
      <c r="L1140" s="17" t="s">
        <v>54</v>
      </c>
      <c r="M1140" s="17" t="s">
        <v>47</v>
      </c>
      <c r="N1140" s="20">
        <f t="shared" si="170"/>
        <v>50</v>
      </c>
      <c r="O1140" s="20">
        <f t="shared" si="171"/>
        <v>100</v>
      </c>
      <c r="P1140" s="20">
        <f t="shared" si="172"/>
        <v>0</v>
      </c>
      <c r="Q1140" s="20">
        <f t="shared" si="173"/>
        <v>16.5</v>
      </c>
      <c r="R1140" s="21">
        <f t="shared" si="174"/>
        <v>54.975000000000001</v>
      </c>
      <c r="S1140" s="21">
        <f t="shared" si="175"/>
        <v>34.125</v>
      </c>
      <c r="T1140" s="21">
        <f t="shared" si="176"/>
        <v>29.925000000000001</v>
      </c>
      <c r="U1140" s="21">
        <f t="shared" si="177"/>
        <v>41.625</v>
      </c>
      <c r="V1140" s="20">
        <f t="shared" si="178"/>
        <v>39.674999999999997</v>
      </c>
      <c r="W1140" s="20">
        <f t="shared" si="179"/>
        <v>40.162499999999994</v>
      </c>
    </row>
    <row r="1141" spans="1:23" ht="13.5" x14ac:dyDescent="0.25">
      <c r="A1141" s="3">
        <v>43670</v>
      </c>
      <c r="B1141" s="2">
        <v>7.6070000000000002</v>
      </c>
      <c r="C1141" s="2">
        <v>55.492626662258161</v>
      </c>
      <c r="D1141" s="2">
        <v>9.6845707852187601E-2</v>
      </c>
      <c r="E1141" s="2">
        <v>4.0473974615511249E-2</v>
      </c>
      <c r="F1141" s="2">
        <v>7.5780799999999999</v>
      </c>
      <c r="G1141" s="2">
        <v>7.6012299999999993</v>
      </c>
      <c r="H1141" s="2">
        <v>7.6567699999999999</v>
      </c>
      <c r="I1141" s="2">
        <v>7.3043620000000002</v>
      </c>
      <c r="J1141" s="17">
        <v>7.7259145000000071</v>
      </c>
      <c r="K1141" s="17" t="s">
        <v>55</v>
      </c>
      <c r="L1141" s="17" t="s">
        <v>54</v>
      </c>
      <c r="M1141" s="17" t="s">
        <v>49</v>
      </c>
      <c r="N1141" s="20">
        <f t="shared" si="170"/>
        <v>50</v>
      </c>
      <c r="O1141" s="20">
        <f t="shared" si="171"/>
        <v>100</v>
      </c>
      <c r="P1141" s="20">
        <f t="shared" si="172"/>
        <v>0</v>
      </c>
      <c r="Q1141" s="20">
        <f t="shared" si="173"/>
        <v>16.5</v>
      </c>
      <c r="R1141" s="21">
        <f t="shared" si="174"/>
        <v>54.975000000000001</v>
      </c>
      <c r="S1141" s="21">
        <f t="shared" si="175"/>
        <v>34.125</v>
      </c>
      <c r="T1141" s="21">
        <f t="shared" si="176"/>
        <v>29.925000000000001</v>
      </c>
      <c r="U1141" s="21">
        <f t="shared" si="177"/>
        <v>41.625</v>
      </c>
      <c r="V1141" s="20">
        <f t="shared" si="178"/>
        <v>39.674999999999997</v>
      </c>
      <c r="W1141" s="20">
        <f t="shared" si="179"/>
        <v>40.162499999999994</v>
      </c>
    </row>
    <row r="1142" spans="1:23" ht="13.5" x14ac:dyDescent="0.25">
      <c r="A1142" s="3">
        <v>43672</v>
      </c>
      <c r="B1142" s="2">
        <v>7.5723000000000003</v>
      </c>
      <c r="C1142" s="2">
        <v>52.999051399134153</v>
      </c>
      <c r="D1142" s="2">
        <v>9.8464055399598571E-2</v>
      </c>
      <c r="E1142" s="2">
        <v>3.7658651667951369E-2</v>
      </c>
      <c r="F1142" s="2">
        <v>7.5827</v>
      </c>
      <c r="G1142" s="2">
        <v>7.5925500000000001</v>
      </c>
      <c r="H1142" s="2">
        <v>7.647805</v>
      </c>
      <c r="I1142" s="2">
        <v>7.3185919999999989</v>
      </c>
      <c r="J1142" s="17">
        <v>7.7119865000000072</v>
      </c>
      <c r="K1142" s="17" t="s">
        <v>51</v>
      </c>
      <c r="L1142" s="17" t="s">
        <v>54</v>
      </c>
      <c r="M1142" s="17" t="s">
        <v>52</v>
      </c>
      <c r="N1142" s="20">
        <f t="shared" si="170"/>
        <v>50</v>
      </c>
      <c r="O1142" s="20">
        <f t="shared" si="171"/>
        <v>100</v>
      </c>
      <c r="P1142" s="20">
        <f t="shared" si="172"/>
        <v>0</v>
      </c>
      <c r="Q1142" s="20">
        <f t="shared" si="173"/>
        <v>83.5</v>
      </c>
      <c r="R1142" s="21">
        <f t="shared" si="174"/>
        <v>65.025000000000006</v>
      </c>
      <c r="S1142" s="21">
        <f t="shared" si="175"/>
        <v>50.875</v>
      </c>
      <c r="T1142" s="21">
        <f t="shared" si="176"/>
        <v>60.075000000000003</v>
      </c>
      <c r="U1142" s="21">
        <f t="shared" si="177"/>
        <v>58.375</v>
      </c>
      <c r="V1142" s="20">
        <f t="shared" si="178"/>
        <v>58.658333333333339</v>
      </c>
      <c r="W1142" s="20">
        <f t="shared" si="179"/>
        <v>58.587500000000006</v>
      </c>
    </row>
    <row r="1143" spans="1:23" ht="13.5" x14ac:dyDescent="0.25">
      <c r="A1143" s="3">
        <v>43675</v>
      </c>
      <c r="B1143" s="2">
        <v>7.5664999999999996</v>
      </c>
      <c r="C1143" s="2">
        <v>52.573805809787196</v>
      </c>
      <c r="D1143" s="2">
        <v>9.5582543587460655E-2</v>
      </c>
      <c r="E1143" s="2">
        <v>3.2850925225736578E-2</v>
      </c>
      <c r="F1143" s="2">
        <v>7.5769199999999994</v>
      </c>
      <c r="G1143" s="2">
        <v>7.5861800000000006</v>
      </c>
      <c r="H1143" s="2">
        <v>7.6327650000000009</v>
      </c>
      <c r="I1143" s="2">
        <v>7.3327059999999991</v>
      </c>
      <c r="J1143" s="17">
        <v>7.6980295000000067</v>
      </c>
      <c r="K1143" s="17" t="s">
        <v>55</v>
      </c>
      <c r="L1143" s="17" t="s">
        <v>54</v>
      </c>
      <c r="M1143" s="17" t="s">
        <v>47</v>
      </c>
      <c r="N1143" s="20">
        <f t="shared" si="170"/>
        <v>50</v>
      </c>
      <c r="O1143" s="20">
        <f t="shared" si="171"/>
        <v>100</v>
      </c>
      <c r="P1143" s="20">
        <f t="shared" si="172"/>
        <v>0</v>
      </c>
      <c r="Q1143" s="20">
        <f t="shared" si="173"/>
        <v>16.5</v>
      </c>
      <c r="R1143" s="21">
        <f t="shared" si="174"/>
        <v>54.975000000000001</v>
      </c>
      <c r="S1143" s="21">
        <f t="shared" si="175"/>
        <v>34.125</v>
      </c>
      <c r="T1143" s="21">
        <f t="shared" si="176"/>
        <v>29.925000000000001</v>
      </c>
      <c r="U1143" s="21">
        <f t="shared" si="177"/>
        <v>41.625</v>
      </c>
      <c r="V1143" s="20">
        <f t="shared" si="178"/>
        <v>39.674999999999997</v>
      </c>
      <c r="W1143" s="20">
        <f t="shared" si="179"/>
        <v>40.162499999999994</v>
      </c>
    </row>
    <row r="1144" spans="1:23" ht="13.5" x14ac:dyDescent="0.25">
      <c r="A1144" s="3">
        <v>43676</v>
      </c>
      <c r="B1144" s="2">
        <v>7.5664999999999996</v>
      </c>
      <c r="C1144" s="2">
        <v>52.573805809787203</v>
      </c>
      <c r="D1144" s="2">
        <v>9.2069307340485018E-2</v>
      </c>
      <c r="E1144" s="2">
        <v>2.4732351653983159E-2</v>
      </c>
      <c r="F1144" s="2">
        <v>7.5745999999999993</v>
      </c>
      <c r="G1144" s="2">
        <v>7.5803899999999995</v>
      </c>
      <c r="H1144" s="2">
        <v>7.6162749999999999</v>
      </c>
      <c r="I1144" s="2">
        <v>7.3470519999999997</v>
      </c>
      <c r="J1144" s="17">
        <v>7.6832325000000061</v>
      </c>
      <c r="K1144" s="17" t="s">
        <v>55</v>
      </c>
      <c r="L1144" s="17" t="s">
        <v>54</v>
      </c>
      <c r="M1144" s="17" t="s">
        <v>47</v>
      </c>
      <c r="N1144" s="20">
        <f t="shared" si="170"/>
        <v>50</v>
      </c>
      <c r="O1144" s="20">
        <f t="shared" si="171"/>
        <v>100</v>
      </c>
      <c r="P1144" s="20">
        <f t="shared" si="172"/>
        <v>0</v>
      </c>
      <c r="Q1144" s="20">
        <f t="shared" si="173"/>
        <v>16.5</v>
      </c>
      <c r="R1144" s="21">
        <f t="shared" si="174"/>
        <v>54.975000000000001</v>
      </c>
      <c r="S1144" s="21">
        <f t="shared" si="175"/>
        <v>34.125</v>
      </c>
      <c r="T1144" s="21">
        <f t="shared" si="176"/>
        <v>29.925000000000001</v>
      </c>
      <c r="U1144" s="21">
        <f t="shared" si="177"/>
        <v>41.625</v>
      </c>
      <c r="V1144" s="20">
        <f t="shared" si="178"/>
        <v>39.674999999999997</v>
      </c>
      <c r="W1144" s="20">
        <f t="shared" si="179"/>
        <v>40.162499999999994</v>
      </c>
    </row>
    <row r="1145" spans="1:23" ht="13.5" x14ac:dyDescent="0.25">
      <c r="A1145" s="3">
        <v>43677</v>
      </c>
      <c r="B1145" s="2">
        <v>7.5145</v>
      </c>
      <c r="C1145" s="2">
        <v>48.525386898540106</v>
      </c>
      <c r="D1145" s="2">
        <v>9.010230677843456E-2</v>
      </c>
      <c r="E1145" s="2">
        <v>1.5401611426670247E-2</v>
      </c>
      <c r="F1145" s="2">
        <v>7.5653600000000001</v>
      </c>
      <c r="G1145" s="2">
        <v>7.5711399999999998</v>
      </c>
      <c r="H1145" s="2">
        <v>7.6087549999999995</v>
      </c>
      <c r="I1145" s="2">
        <v>7.3603579999999997</v>
      </c>
      <c r="J1145" s="17">
        <v>7.6682035000000077</v>
      </c>
      <c r="K1145" s="17" t="s">
        <v>55</v>
      </c>
      <c r="L1145" s="17" t="s">
        <v>54</v>
      </c>
      <c r="M1145" s="17" t="s">
        <v>47</v>
      </c>
      <c r="N1145" s="20">
        <f t="shared" si="170"/>
        <v>50</v>
      </c>
      <c r="O1145" s="20">
        <f t="shared" si="171"/>
        <v>100</v>
      </c>
      <c r="P1145" s="20">
        <f t="shared" si="172"/>
        <v>0</v>
      </c>
      <c r="Q1145" s="20">
        <f t="shared" si="173"/>
        <v>16.5</v>
      </c>
      <c r="R1145" s="21">
        <f t="shared" si="174"/>
        <v>54.975000000000001</v>
      </c>
      <c r="S1145" s="21">
        <f t="shared" si="175"/>
        <v>34.125</v>
      </c>
      <c r="T1145" s="21">
        <f t="shared" si="176"/>
        <v>29.925000000000001</v>
      </c>
      <c r="U1145" s="21">
        <f t="shared" si="177"/>
        <v>41.625</v>
      </c>
      <c r="V1145" s="20">
        <f t="shared" si="178"/>
        <v>39.674999999999997</v>
      </c>
      <c r="W1145" s="20">
        <f t="shared" si="179"/>
        <v>40.162499999999994</v>
      </c>
    </row>
    <row r="1146" spans="1:23" ht="13.5" x14ac:dyDescent="0.25">
      <c r="A1146" s="3">
        <v>43678</v>
      </c>
      <c r="B1146" s="2">
        <v>7.5029000000000003</v>
      </c>
      <c r="C1146" s="2">
        <v>47.644006012561128</v>
      </c>
      <c r="D1146" s="2">
        <v>8.8555485178212656E-2</v>
      </c>
      <c r="E1146" s="2">
        <v>6.0026309338818791E-3</v>
      </c>
      <c r="F1146" s="2">
        <v>7.5445400000000005</v>
      </c>
      <c r="G1146" s="2">
        <v>7.5613099999999989</v>
      </c>
      <c r="H1146" s="2">
        <v>7.6006550000000006</v>
      </c>
      <c r="I1146" s="2">
        <v>7.37216</v>
      </c>
      <c r="J1146" s="17">
        <v>7.6536485000000054</v>
      </c>
      <c r="K1146" s="17" t="s">
        <v>55</v>
      </c>
      <c r="L1146" s="17" t="s">
        <v>54</v>
      </c>
      <c r="M1146" s="17" t="s">
        <v>47</v>
      </c>
      <c r="N1146" s="20">
        <f t="shared" si="170"/>
        <v>50</v>
      </c>
      <c r="O1146" s="20">
        <f t="shared" si="171"/>
        <v>100</v>
      </c>
      <c r="P1146" s="20">
        <f t="shared" si="172"/>
        <v>0</v>
      </c>
      <c r="Q1146" s="20">
        <f t="shared" si="173"/>
        <v>16.5</v>
      </c>
      <c r="R1146" s="21">
        <f t="shared" si="174"/>
        <v>54.975000000000001</v>
      </c>
      <c r="S1146" s="21">
        <f t="shared" si="175"/>
        <v>34.125</v>
      </c>
      <c r="T1146" s="21">
        <f t="shared" si="176"/>
        <v>29.925000000000001</v>
      </c>
      <c r="U1146" s="21">
        <f t="shared" si="177"/>
        <v>41.625</v>
      </c>
      <c r="V1146" s="20">
        <f t="shared" si="178"/>
        <v>39.674999999999997</v>
      </c>
      <c r="W1146" s="20">
        <f t="shared" si="179"/>
        <v>40.162499999999994</v>
      </c>
    </row>
    <row r="1147" spans="1:23" ht="13.5" x14ac:dyDescent="0.25">
      <c r="A1147" s="3">
        <v>43679</v>
      </c>
      <c r="B1147" s="2">
        <v>7.4855</v>
      </c>
      <c r="C1147" s="2">
        <v>46.285943733174207</v>
      </c>
      <c r="D1147" s="2">
        <v>8.0743525403928373E-2</v>
      </c>
      <c r="E1147" s="2">
        <v>-4.2668729836481765E-3</v>
      </c>
      <c r="F1147" s="2">
        <v>7.5271799999999995</v>
      </c>
      <c r="G1147" s="2">
        <v>7.5549399999999993</v>
      </c>
      <c r="H1147" s="2">
        <v>7.5989200000000015</v>
      </c>
      <c r="I1147" s="2">
        <v>7.3838439999999999</v>
      </c>
      <c r="J1147" s="17">
        <v>7.6395665000000053</v>
      </c>
      <c r="K1147" s="17" t="s">
        <v>55</v>
      </c>
      <c r="L1147" s="17" t="s">
        <v>54</v>
      </c>
      <c r="M1147" s="17" t="s">
        <v>47</v>
      </c>
      <c r="N1147" s="20">
        <f t="shared" si="170"/>
        <v>50</v>
      </c>
      <c r="O1147" s="20">
        <f t="shared" si="171"/>
        <v>100</v>
      </c>
      <c r="P1147" s="20">
        <f t="shared" si="172"/>
        <v>0</v>
      </c>
      <c r="Q1147" s="20">
        <f t="shared" si="173"/>
        <v>16.5</v>
      </c>
      <c r="R1147" s="21">
        <f t="shared" si="174"/>
        <v>54.975000000000001</v>
      </c>
      <c r="S1147" s="21">
        <f t="shared" si="175"/>
        <v>34.125</v>
      </c>
      <c r="T1147" s="21">
        <f t="shared" si="176"/>
        <v>29.925000000000001</v>
      </c>
      <c r="U1147" s="21">
        <f t="shared" si="177"/>
        <v>41.625</v>
      </c>
      <c r="V1147" s="20">
        <f t="shared" si="178"/>
        <v>39.674999999999997</v>
      </c>
      <c r="W1147" s="20">
        <f t="shared" si="179"/>
        <v>40.162499999999994</v>
      </c>
    </row>
    <row r="1148" spans="1:23" ht="13.5" x14ac:dyDescent="0.25">
      <c r="A1148" s="3">
        <v>43682</v>
      </c>
      <c r="B1148" s="2">
        <v>7.3756000000000004</v>
      </c>
      <c r="C1148" s="2">
        <v>38.769176243114643</v>
      </c>
      <c r="D1148" s="2">
        <v>8.9677248937992005E-2</v>
      </c>
      <c r="E1148" s="2">
        <v>-1.5219290812784111E-2</v>
      </c>
      <c r="F1148" s="2">
        <v>7.4889999999999999</v>
      </c>
      <c r="G1148" s="2">
        <v>7.5329600000000001</v>
      </c>
      <c r="H1148" s="2">
        <v>7.5830100000000016</v>
      </c>
      <c r="I1148" s="2">
        <v>7.3925200000000011</v>
      </c>
      <c r="J1148" s="17">
        <v>7.6249350000000042</v>
      </c>
      <c r="K1148" s="17" t="s">
        <v>55</v>
      </c>
      <c r="L1148" s="17" t="s">
        <v>54</v>
      </c>
      <c r="M1148" s="17" t="s">
        <v>47</v>
      </c>
      <c r="N1148" s="20">
        <f t="shared" si="170"/>
        <v>50</v>
      </c>
      <c r="O1148" s="20">
        <f t="shared" si="171"/>
        <v>100</v>
      </c>
      <c r="P1148" s="20">
        <f t="shared" si="172"/>
        <v>0</v>
      </c>
      <c r="Q1148" s="20">
        <f t="shared" si="173"/>
        <v>16.5</v>
      </c>
      <c r="R1148" s="21">
        <f t="shared" si="174"/>
        <v>54.975000000000001</v>
      </c>
      <c r="S1148" s="21">
        <f t="shared" si="175"/>
        <v>34.125</v>
      </c>
      <c r="T1148" s="21">
        <f t="shared" si="176"/>
        <v>29.925000000000001</v>
      </c>
      <c r="U1148" s="21">
        <f t="shared" si="177"/>
        <v>41.625</v>
      </c>
      <c r="V1148" s="20">
        <f t="shared" si="178"/>
        <v>39.674999999999997</v>
      </c>
      <c r="W1148" s="20">
        <f t="shared" si="179"/>
        <v>40.162499999999994</v>
      </c>
    </row>
    <row r="1149" spans="1:23" ht="13.5" x14ac:dyDescent="0.25">
      <c r="A1149" s="3">
        <v>43683</v>
      </c>
      <c r="B1149" s="2">
        <v>7.3640999999999996</v>
      </c>
      <c r="C1149" s="2">
        <v>38.072425610353733</v>
      </c>
      <c r="D1149" s="2">
        <v>9.6349798727495717E-2</v>
      </c>
      <c r="E1149" s="2">
        <v>-2.7059062316697746E-2</v>
      </c>
      <c r="F1149" s="2">
        <v>7.4485200000000003</v>
      </c>
      <c r="G1149" s="2">
        <v>7.5115600000000002</v>
      </c>
      <c r="H1149" s="2">
        <v>7.5679700000000008</v>
      </c>
      <c r="I1149" s="2">
        <v>7.4009660000000022</v>
      </c>
      <c r="J1149" s="17">
        <v>7.6101060000000054</v>
      </c>
      <c r="K1149" s="17" t="s">
        <v>55</v>
      </c>
      <c r="L1149" s="17" t="s">
        <v>54</v>
      </c>
      <c r="M1149" s="17" t="s">
        <v>47</v>
      </c>
      <c r="N1149" s="20">
        <f t="shared" si="170"/>
        <v>50</v>
      </c>
      <c r="O1149" s="20">
        <f t="shared" si="171"/>
        <v>100</v>
      </c>
      <c r="P1149" s="20">
        <f t="shared" si="172"/>
        <v>0</v>
      </c>
      <c r="Q1149" s="20">
        <f t="shared" si="173"/>
        <v>16.5</v>
      </c>
      <c r="R1149" s="21">
        <f t="shared" si="174"/>
        <v>54.975000000000001</v>
      </c>
      <c r="S1149" s="21">
        <f t="shared" si="175"/>
        <v>34.125</v>
      </c>
      <c r="T1149" s="21">
        <f t="shared" si="176"/>
        <v>29.925000000000001</v>
      </c>
      <c r="U1149" s="21">
        <f t="shared" si="177"/>
        <v>41.625</v>
      </c>
      <c r="V1149" s="20">
        <f t="shared" si="178"/>
        <v>39.674999999999997</v>
      </c>
      <c r="W1149" s="20">
        <f t="shared" si="179"/>
        <v>40.162499999999994</v>
      </c>
    </row>
    <row r="1150" spans="1:23" ht="13.5" x14ac:dyDescent="0.25">
      <c r="A1150" s="3">
        <v>43684</v>
      </c>
      <c r="B1150" s="2">
        <v>7.3756000000000004</v>
      </c>
      <c r="C1150" s="2">
        <v>39.248228247640661</v>
      </c>
      <c r="D1150" s="2">
        <v>9.9389548007277284E-2</v>
      </c>
      <c r="E1150" s="2">
        <v>-3.9780995538348664E-2</v>
      </c>
      <c r="F1150" s="2">
        <v>7.4207400000000003</v>
      </c>
      <c r="G1150" s="2">
        <v>7.4930500000000011</v>
      </c>
      <c r="H1150" s="2">
        <v>7.5514799999999997</v>
      </c>
      <c r="I1150" s="2">
        <v>7.4096420000000025</v>
      </c>
      <c r="J1150" s="17">
        <v>7.5965940000000058</v>
      </c>
      <c r="K1150" s="17" t="s">
        <v>55</v>
      </c>
      <c r="L1150" s="17" t="s">
        <v>54</v>
      </c>
      <c r="M1150" s="17" t="s">
        <v>47</v>
      </c>
      <c r="N1150" s="20">
        <f t="shared" si="170"/>
        <v>50</v>
      </c>
      <c r="O1150" s="20">
        <f t="shared" si="171"/>
        <v>100</v>
      </c>
      <c r="P1150" s="20">
        <f t="shared" si="172"/>
        <v>0</v>
      </c>
      <c r="Q1150" s="20">
        <f t="shared" si="173"/>
        <v>16.5</v>
      </c>
      <c r="R1150" s="21">
        <f t="shared" si="174"/>
        <v>54.975000000000001</v>
      </c>
      <c r="S1150" s="21">
        <f t="shared" si="175"/>
        <v>34.125</v>
      </c>
      <c r="T1150" s="21">
        <f t="shared" si="176"/>
        <v>29.925000000000001</v>
      </c>
      <c r="U1150" s="21">
        <f t="shared" si="177"/>
        <v>41.625</v>
      </c>
      <c r="V1150" s="20">
        <f t="shared" si="178"/>
        <v>39.674999999999997</v>
      </c>
      <c r="W1150" s="20">
        <f t="shared" si="179"/>
        <v>40.162499999999994</v>
      </c>
    </row>
    <row r="1151" spans="1:23" ht="13.5" x14ac:dyDescent="0.25">
      <c r="A1151" s="3">
        <v>43685</v>
      </c>
      <c r="B1151" s="2">
        <v>7.2599</v>
      </c>
      <c r="C1151" s="2">
        <v>32.551769933860044</v>
      </c>
      <c r="D1151" s="2">
        <v>0.11844132253693829</v>
      </c>
      <c r="E1151" s="2">
        <v>-5.0972920811831808E-2</v>
      </c>
      <c r="F1151" s="2">
        <v>7.3721399999999999</v>
      </c>
      <c r="G1151" s="2">
        <v>7.4583400000000015</v>
      </c>
      <c r="H1151" s="2">
        <v>7.5297849999999995</v>
      </c>
      <c r="I1151" s="2">
        <v>7.4160040000000018</v>
      </c>
      <c r="J1151" s="17">
        <v>7.5820835000000049</v>
      </c>
      <c r="K1151" s="17" t="s">
        <v>55</v>
      </c>
      <c r="L1151" s="17" t="s">
        <v>54</v>
      </c>
      <c r="M1151" s="17" t="s">
        <v>47</v>
      </c>
      <c r="N1151" s="20">
        <f t="shared" si="170"/>
        <v>50</v>
      </c>
      <c r="O1151" s="20">
        <f t="shared" si="171"/>
        <v>100</v>
      </c>
      <c r="P1151" s="20">
        <f t="shared" si="172"/>
        <v>0</v>
      </c>
      <c r="Q1151" s="20">
        <f t="shared" si="173"/>
        <v>16.5</v>
      </c>
      <c r="R1151" s="21">
        <f t="shared" si="174"/>
        <v>54.975000000000001</v>
      </c>
      <c r="S1151" s="21">
        <f t="shared" si="175"/>
        <v>34.125</v>
      </c>
      <c r="T1151" s="21">
        <f t="shared" si="176"/>
        <v>29.925000000000001</v>
      </c>
      <c r="U1151" s="21">
        <f t="shared" si="177"/>
        <v>41.625</v>
      </c>
      <c r="V1151" s="20">
        <f t="shared" si="178"/>
        <v>39.674999999999997</v>
      </c>
      <c r="W1151" s="20">
        <f t="shared" si="179"/>
        <v>40.162499999999994</v>
      </c>
    </row>
    <row r="1152" spans="1:23" ht="13.5" x14ac:dyDescent="0.25">
      <c r="A1152" s="3">
        <v>43686</v>
      </c>
      <c r="B1152" s="2">
        <v>7.3582999999999998</v>
      </c>
      <c r="C1152" s="2">
        <v>41.667330621320588</v>
      </c>
      <c r="D1152" s="2">
        <v>0.12334637297998263</v>
      </c>
      <c r="E1152" s="2">
        <v>-6.2465611013296674E-2</v>
      </c>
      <c r="F1152" s="2">
        <v>7.3467000000000002</v>
      </c>
      <c r="G1152" s="2">
        <v>7.4369399999999999</v>
      </c>
      <c r="H1152" s="2">
        <v>7.5147449999999996</v>
      </c>
      <c r="I1152" s="2">
        <v>7.4243340000000027</v>
      </c>
      <c r="J1152" s="17">
        <v>7.5680930000000055</v>
      </c>
      <c r="K1152" s="17" t="s">
        <v>55</v>
      </c>
      <c r="L1152" s="17" t="s">
        <v>54</v>
      </c>
      <c r="M1152" s="17" t="s">
        <v>47</v>
      </c>
      <c r="N1152" s="20">
        <f t="shared" si="170"/>
        <v>50</v>
      </c>
      <c r="O1152" s="20">
        <f t="shared" si="171"/>
        <v>100</v>
      </c>
      <c r="P1152" s="20">
        <f t="shared" si="172"/>
        <v>0</v>
      </c>
      <c r="Q1152" s="20">
        <f t="shared" si="173"/>
        <v>16.5</v>
      </c>
      <c r="R1152" s="21">
        <f t="shared" si="174"/>
        <v>54.975000000000001</v>
      </c>
      <c r="S1152" s="21">
        <f t="shared" si="175"/>
        <v>34.125</v>
      </c>
      <c r="T1152" s="21">
        <f t="shared" si="176"/>
        <v>29.925000000000001</v>
      </c>
      <c r="U1152" s="21">
        <f t="shared" si="177"/>
        <v>41.625</v>
      </c>
      <c r="V1152" s="20">
        <f t="shared" si="178"/>
        <v>39.674999999999997</v>
      </c>
      <c r="W1152" s="20">
        <f t="shared" si="179"/>
        <v>40.162499999999994</v>
      </c>
    </row>
    <row r="1153" spans="1:23" ht="13.5" x14ac:dyDescent="0.25">
      <c r="A1153" s="3">
        <v>43691</v>
      </c>
      <c r="B1153" s="2">
        <v>7.2599</v>
      </c>
      <c r="C1153" s="2">
        <v>36.373366314709052</v>
      </c>
      <c r="D1153" s="2">
        <v>0.13461903218202664</v>
      </c>
      <c r="E1153" s="2">
        <v>-6.8438900347634279E-2</v>
      </c>
      <c r="F1153" s="2">
        <v>7.3235600000000005</v>
      </c>
      <c r="G1153" s="2">
        <v>7.4062799999999998</v>
      </c>
      <c r="H1153" s="2">
        <v>7.4962299999999988</v>
      </c>
      <c r="I1153" s="2">
        <v>7.4306960000000029</v>
      </c>
      <c r="J1153" s="17">
        <v>7.5541425000000046</v>
      </c>
      <c r="K1153" s="17" t="s">
        <v>55</v>
      </c>
      <c r="L1153" s="17" t="s">
        <v>54</v>
      </c>
      <c r="M1153" s="17" t="s">
        <v>47</v>
      </c>
      <c r="N1153" s="20">
        <f t="shared" si="170"/>
        <v>50</v>
      </c>
      <c r="O1153" s="20">
        <f t="shared" si="171"/>
        <v>100</v>
      </c>
      <c r="P1153" s="20">
        <f t="shared" si="172"/>
        <v>0</v>
      </c>
      <c r="Q1153" s="20">
        <f t="shared" si="173"/>
        <v>16.5</v>
      </c>
      <c r="R1153" s="21">
        <f t="shared" si="174"/>
        <v>54.975000000000001</v>
      </c>
      <c r="S1153" s="21">
        <f t="shared" si="175"/>
        <v>34.125</v>
      </c>
      <c r="T1153" s="21">
        <f t="shared" si="176"/>
        <v>29.925000000000001</v>
      </c>
      <c r="U1153" s="21">
        <f t="shared" si="177"/>
        <v>41.625</v>
      </c>
      <c r="V1153" s="20">
        <f t="shared" si="178"/>
        <v>39.674999999999997</v>
      </c>
      <c r="W1153" s="20">
        <f t="shared" si="179"/>
        <v>40.162499999999994</v>
      </c>
    </row>
    <row r="1154" spans="1:23" ht="13.5" x14ac:dyDescent="0.25">
      <c r="A1154" s="3">
        <v>43692</v>
      </c>
      <c r="B1154" s="2">
        <v>7.2309999999999999</v>
      </c>
      <c r="C1154" s="2">
        <v>34.968143060333205</v>
      </c>
      <c r="D1154" s="2">
        <v>0.14755152549209516</v>
      </c>
      <c r="E1154" s="2">
        <v>-6.956259471103779E-2</v>
      </c>
      <c r="F1154" s="2">
        <v>7.2969400000000011</v>
      </c>
      <c r="G1154" s="2">
        <v>7.3727299999999998</v>
      </c>
      <c r="H1154" s="2">
        <v>7.4765599999999992</v>
      </c>
      <c r="I1154" s="2">
        <v>7.4364800000000022</v>
      </c>
      <c r="J1154" s="17">
        <v>7.5400475000000062</v>
      </c>
      <c r="K1154" s="17" t="s">
        <v>55</v>
      </c>
      <c r="L1154" s="17" t="s">
        <v>54</v>
      </c>
      <c r="M1154" s="17" t="s">
        <v>47</v>
      </c>
      <c r="N1154" s="20">
        <f t="shared" ref="N1154:N1217" si="180">IF(D1154&lt;30,50, IF(D1154&gt;70, 0, 25))</f>
        <v>50</v>
      </c>
      <c r="O1154" s="20">
        <f t="shared" ref="O1154:O1217" si="181">IF(F1154-E1154&gt;0.02, 100, IF(F1154-E1154&lt;0,0,45))</f>
        <v>100</v>
      </c>
      <c r="P1154" s="20">
        <f t="shared" ref="P1154:P1217" si="182">IF(G1154-J1154&gt;10,100,IF(G1154-J1154&gt;5,75, IF(G1154-J1154&gt;0,50,0)))</f>
        <v>0</v>
      </c>
      <c r="Q1154" s="20">
        <f t="shared" ref="Q1154:Q1217" si="183">IF(M1154="confirmed bullish", 34, IF(M1154="bullish divergence",17, 0))+IF(K1154="bullish",33,IF(K1154="bearish",0,16.5))+IF(L1154="strong",33,IF(L1154="weak",0,16.5))</f>
        <v>16.5</v>
      </c>
      <c r="R1154" s="21">
        <f t="shared" si="174"/>
        <v>54.975000000000001</v>
      </c>
      <c r="S1154" s="21">
        <f t="shared" si="175"/>
        <v>34.125</v>
      </c>
      <c r="T1154" s="21">
        <f t="shared" si="176"/>
        <v>29.925000000000001</v>
      </c>
      <c r="U1154" s="21">
        <f t="shared" si="177"/>
        <v>41.625</v>
      </c>
      <c r="V1154" s="20">
        <f t="shared" si="178"/>
        <v>39.674999999999997</v>
      </c>
      <c r="W1154" s="20">
        <f t="shared" si="179"/>
        <v>40.162499999999994</v>
      </c>
    </row>
    <row r="1155" spans="1:23" ht="13.5" x14ac:dyDescent="0.25">
      <c r="A1155" s="3">
        <v>43693</v>
      </c>
      <c r="B1155" s="2">
        <v>7.1731999999999996</v>
      </c>
      <c r="C1155" s="2">
        <v>32.281955433145356</v>
      </c>
      <c r="D1155" s="2">
        <v>0.15610716525933199</v>
      </c>
      <c r="E1155" s="2">
        <v>-6.67170670070312E-2</v>
      </c>
      <c r="F1155" s="2">
        <v>7.2564599999999997</v>
      </c>
      <c r="G1155" s="2">
        <v>7.3385999999999996</v>
      </c>
      <c r="H1155" s="2">
        <v>7.4548699999999997</v>
      </c>
      <c r="I1155" s="2">
        <v>7.4408780000000032</v>
      </c>
      <c r="J1155" s="17">
        <v>7.5262235000000057</v>
      </c>
      <c r="K1155" s="17" t="s">
        <v>55</v>
      </c>
      <c r="L1155" s="17" t="s">
        <v>54</v>
      </c>
      <c r="M1155" s="17" t="s">
        <v>47</v>
      </c>
      <c r="N1155" s="20">
        <f t="shared" si="180"/>
        <v>50</v>
      </c>
      <c r="O1155" s="20">
        <f t="shared" si="181"/>
        <v>100</v>
      </c>
      <c r="P1155" s="20">
        <f t="shared" si="182"/>
        <v>0</v>
      </c>
      <c r="Q1155" s="20">
        <f t="shared" si="183"/>
        <v>16.5</v>
      </c>
      <c r="R1155" s="21">
        <f t="shared" ref="R1155:R1218" si="184">0.35*N1155+O1155*0.35+P1155*0.15+Q1155*0.15</f>
        <v>54.975000000000001</v>
      </c>
      <c r="S1155" s="21">
        <f t="shared" ref="S1155:S1218" si="185">N1155*0.2+O1155*0.2+P1155*0.35+Q1155*0.25</f>
        <v>34.125</v>
      </c>
      <c r="T1155" s="21">
        <f t="shared" ref="T1155:T1218" si="186">N1155*0.15+O1155*0.15+P1155*0.25+Q1155*0.45</f>
        <v>29.925000000000001</v>
      </c>
      <c r="U1155" s="21">
        <f t="shared" ref="U1155:U1218" si="187">0.25*SUM(N1155:Q1155)</f>
        <v>41.625</v>
      </c>
      <c r="V1155" s="20">
        <f t="shared" ref="V1155:V1218" si="188">SUM(R1155:T1155)/3</f>
        <v>39.674999999999997</v>
      </c>
      <c r="W1155" s="20">
        <f t="shared" ref="W1155:W1218" si="189">SUM(R1155:U1155)/4</f>
        <v>40.162499999999994</v>
      </c>
    </row>
    <row r="1156" spans="1:23" ht="13.5" x14ac:dyDescent="0.25">
      <c r="A1156" s="3">
        <v>43696</v>
      </c>
      <c r="B1156" s="2">
        <v>7.1731999999999996</v>
      </c>
      <c r="C1156" s="2">
        <v>32.281955433145356</v>
      </c>
      <c r="D1156" s="2">
        <v>0.16313614609965388</v>
      </c>
      <c r="E1156" s="2">
        <v>-6.4701839021878829E-2</v>
      </c>
      <c r="F1156" s="2">
        <v>7.2391199999999998</v>
      </c>
      <c r="G1156" s="2">
        <v>7.305629999999999</v>
      </c>
      <c r="H1156" s="2">
        <v>7.4334700000000016</v>
      </c>
      <c r="I1156" s="2">
        <v>7.4455060000000026</v>
      </c>
      <c r="J1156" s="17">
        <v>7.5128195000000035</v>
      </c>
      <c r="K1156" s="17" t="s">
        <v>55</v>
      </c>
      <c r="L1156" s="17" t="s">
        <v>54</v>
      </c>
      <c r="M1156" s="17" t="s">
        <v>47</v>
      </c>
      <c r="N1156" s="20">
        <f t="shared" si="180"/>
        <v>50</v>
      </c>
      <c r="O1156" s="20">
        <f t="shared" si="181"/>
        <v>100</v>
      </c>
      <c r="P1156" s="20">
        <f t="shared" si="182"/>
        <v>0</v>
      </c>
      <c r="Q1156" s="20">
        <f t="shared" si="183"/>
        <v>16.5</v>
      </c>
      <c r="R1156" s="21">
        <f t="shared" si="184"/>
        <v>54.975000000000001</v>
      </c>
      <c r="S1156" s="21">
        <f t="shared" si="185"/>
        <v>34.125</v>
      </c>
      <c r="T1156" s="21">
        <f t="shared" si="186"/>
        <v>29.925000000000001</v>
      </c>
      <c r="U1156" s="21">
        <f t="shared" si="187"/>
        <v>41.625</v>
      </c>
      <c r="V1156" s="20">
        <f t="shared" si="188"/>
        <v>39.674999999999997</v>
      </c>
      <c r="W1156" s="20">
        <f t="shared" si="189"/>
        <v>40.162499999999994</v>
      </c>
    </row>
    <row r="1157" spans="1:23" ht="13.5" x14ac:dyDescent="0.25">
      <c r="A1157" s="3">
        <v>43697</v>
      </c>
      <c r="B1157" s="2">
        <v>7.1731999999999996</v>
      </c>
      <c r="C1157" s="2">
        <v>32.281955433145356</v>
      </c>
      <c r="D1157" s="2">
        <v>0.16786442287084924</v>
      </c>
      <c r="E1157" s="2">
        <v>-6.1649074460821102E-2</v>
      </c>
      <c r="F1157" s="2">
        <v>7.2020999999999997</v>
      </c>
      <c r="G1157" s="2">
        <v>7.2744</v>
      </c>
      <c r="H1157" s="2">
        <v>7.414670000000001</v>
      </c>
      <c r="I1157" s="2">
        <v>7.447936000000003</v>
      </c>
      <c r="J1157" s="17">
        <v>7.4997235000000044</v>
      </c>
      <c r="K1157" s="17" t="s">
        <v>55</v>
      </c>
      <c r="L1157" s="17" t="s">
        <v>54</v>
      </c>
      <c r="M1157" s="17" t="s">
        <v>47</v>
      </c>
      <c r="N1157" s="20">
        <f t="shared" si="180"/>
        <v>50</v>
      </c>
      <c r="O1157" s="20">
        <f t="shared" si="181"/>
        <v>100</v>
      </c>
      <c r="P1157" s="20">
        <f t="shared" si="182"/>
        <v>0</v>
      </c>
      <c r="Q1157" s="20">
        <f t="shared" si="183"/>
        <v>16.5</v>
      </c>
      <c r="R1157" s="21">
        <f t="shared" si="184"/>
        <v>54.975000000000001</v>
      </c>
      <c r="S1157" s="21">
        <f t="shared" si="185"/>
        <v>34.125</v>
      </c>
      <c r="T1157" s="21">
        <f t="shared" si="186"/>
        <v>29.925000000000001</v>
      </c>
      <c r="U1157" s="21">
        <f t="shared" si="187"/>
        <v>41.625</v>
      </c>
      <c r="V1157" s="20">
        <f t="shared" si="188"/>
        <v>39.674999999999997</v>
      </c>
      <c r="W1157" s="20">
        <f t="shared" si="189"/>
        <v>40.162499999999994</v>
      </c>
    </row>
    <row r="1158" spans="1:23" ht="13.5" x14ac:dyDescent="0.25">
      <c r="A1158" s="3">
        <v>43698</v>
      </c>
      <c r="B1158" s="2">
        <v>7.1558000000000002</v>
      </c>
      <c r="C1158" s="2">
        <v>31.375736435670319</v>
      </c>
      <c r="D1158" s="2">
        <v>0.15759609928280316</v>
      </c>
      <c r="E1158" s="2">
        <v>-5.2869909790519976E-2</v>
      </c>
      <c r="F1158" s="2">
        <v>7.1812799999999992</v>
      </c>
      <c r="G1158" s="2">
        <v>7.2524200000000008</v>
      </c>
      <c r="H1158" s="2">
        <v>7.39269</v>
      </c>
      <c r="I1158" s="2">
        <v>7.4464320000000033</v>
      </c>
      <c r="J1158" s="17">
        <v>7.4868765000000055</v>
      </c>
      <c r="K1158" s="17" t="s">
        <v>55</v>
      </c>
      <c r="L1158" s="17" t="s">
        <v>54</v>
      </c>
      <c r="M1158" s="17" t="s">
        <v>47</v>
      </c>
      <c r="N1158" s="20">
        <f t="shared" si="180"/>
        <v>50</v>
      </c>
      <c r="O1158" s="20">
        <f t="shared" si="181"/>
        <v>100</v>
      </c>
      <c r="P1158" s="20">
        <f t="shared" si="182"/>
        <v>0</v>
      </c>
      <c r="Q1158" s="20">
        <f t="shared" si="183"/>
        <v>16.5</v>
      </c>
      <c r="R1158" s="21">
        <f t="shared" si="184"/>
        <v>54.975000000000001</v>
      </c>
      <c r="S1158" s="21">
        <f t="shared" si="185"/>
        <v>34.125</v>
      </c>
      <c r="T1158" s="21">
        <f t="shared" si="186"/>
        <v>29.925000000000001</v>
      </c>
      <c r="U1158" s="21">
        <f t="shared" si="187"/>
        <v>41.625</v>
      </c>
      <c r="V1158" s="20">
        <f t="shared" si="188"/>
        <v>39.674999999999997</v>
      </c>
      <c r="W1158" s="20">
        <f t="shared" si="189"/>
        <v>40.162499999999994</v>
      </c>
    </row>
    <row r="1159" spans="1:23" ht="13.5" x14ac:dyDescent="0.25">
      <c r="A1159" s="3">
        <v>43699</v>
      </c>
      <c r="B1159" s="2">
        <v>7.1673999999999998</v>
      </c>
      <c r="C1159" s="2">
        <v>32.731483286896619</v>
      </c>
      <c r="D1159" s="2">
        <v>0.14763150274763515</v>
      </c>
      <c r="E1159" s="2">
        <v>-4.1494143063431729E-2</v>
      </c>
      <c r="F1159" s="2">
        <v>7.1685599999999994</v>
      </c>
      <c r="G1159" s="2">
        <v>7.2327500000000011</v>
      </c>
      <c r="H1159" s="2">
        <v>7.3721549999999993</v>
      </c>
      <c r="I1159" s="2">
        <v>7.4464320000000033</v>
      </c>
      <c r="J1159" s="17">
        <v>7.4747030000000052</v>
      </c>
      <c r="K1159" s="17" t="s">
        <v>55</v>
      </c>
      <c r="L1159" s="17" t="s">
        <v>54</v>
      </c>
      <c r="M1159" s="17" t="s">
        <v>47</v>
      </c>
      <c r="N1159" s="20">
        <f t="shared" si="180"/>
        <v>50</v>
      </c>
      <c r="O1159" s="20">
        <f t="shared" si="181"/>
        <v>100</v>
      </c>
      <c r="P1159" s="20">
        <f t="shared" si="182"/>
        <v>0</v>
      </c>
      <c r="Q1159" s="20">
        <f t="shared" si="183"/>
        <v>16.5</v>
      </c>
      <c r="R1159" s="21">
        <f t="shared" si="184"/>
        <v>54.975000000000001</v>
      </c>
      <c r="S1159" s="21">
        <f t="shared" si="185"/>
        <v>34.125</v>
      </c>
      <c r="T1159" s="21">
        <f t="shared" si="186"/>
        <v>29.925000000000001</v>
      </c>
      <c r="U1159" s="21">
        <f t="shared" si="187"/>
        <v>41.625</v>
      </c>
      <c r="V1159" s="20">
        <f t="shared" si="188"/>
        <v>39.674999999999997</v>
      </c>
      <c r="W1159" s="20">
        <f t="shared" si="189"/>
        <v>40.162499999999994</v>
      </c>
    </row>
    <row r="1160" spans="1:23" ht="13.5" x14ac:dyDescent="0.25">
      <c r="A1160" s="3">
        <v>43700</v>
      </c>
      <c r="B1160" s="2">
        <v>7.1441999999999997</v>
      </c>
      <c r="C1160" s="2">
        <v>31.395553212914848</v>
      </c>
      <c r="D1160" s="2">
        <v>0.14387141711184626</v>
      </c>
      <c r="E1160" s="2">
        <v>-3.0489163632168324E-2</v>
      </c>
      <c r="F1160" s="2">
        <v>7.1627600000000005</v>
      </c>
      <c r="G1160" s="2">
        <v>7.2096099999999996</v>
      </c>
      <c r="H1160" s="2">
        <v>7.3513299999999999</v>
      </c>
      <c r="I1160" s="2">
        <v>7.4460840000000026</v>
      </c>
      <c r="J1160" s="17">
        <v>7.4624415000000042</v>
      </c>
      <c r="K1160" s="17" t="s">
        <v>55</v>
      </c>
      <c r="L1160" s="17" t="s">
        <v>54</v>
      </c>
      <c r="M1160" s="17" t="s">
        <v>47</v>
      </c>
      <c r="N1160" s="20">
        <f t="shared" si="180"/>
        <v>50</v>
      </c>
      <c r="O1160" s="20">
        <f t="shared" si="181"/>
        <v>100</v>
      </c>
      <c r="P1160" s="20">
        <f t="shared" si="182"/>
        <v>0</v>
      </c>
      <c r="Q1160" s="20">
        <f t="shared" si="183"/>
        <v>16.5</v>
      </c>
      <c r="R1160" s="21">
        <f t="shared" si="184"/>
        <v>54.975000000000001</v>
      </c>
      <c r="S1160" s="21">
        <f t="shared" si="185"/>
        <v>34.125</v>
      </c>
      <c r="T1160" s="21">
        <f t="shared" si="186"/>
        <v>29.925000000000001</v>
      </c>
      <c r="U1160" s="21">
        <f t="shared" si="187"/>
        <v>41.625</v>
      </c>
      <c r="V1160" s="20">
        <f t="shared" si="188"/>
        <v>39.674999999999997</v>
      </c>
      <c r="W1160" s="20">
        <f t="shared" si="189"/>
        <v>40.162499999999994</v>
      </c>
    </row>
    <row r="1161" spans="1:23" ht="13.5" x14ac:dyDescent="0.25">
      <c r="A1161" s="3">
        <v>43703</v>
      </c>
      <c r="B1161" s="2">
        <v>7.1673999999999998</v>
      </c>
      <c r="C1161" s="2">
        <v>34.284060353595336</v>
      </c>
      <c r="D1161" s="2">
        <v>0.12240443928196232</v>
      </c>
      <c r="E1161" s="2">
        <v>-2.1534991880992987E-2</v>
      </c>
      <c r="F1161" s="2">
        <v>7.1616</v>
      </c>
      <c r="G1161" s="2">
        <v>7.2003600000000008</v>
      </c>
      <c r="H1161" s="2">
        <v>7.3293499999999998</v>
      </c>
      <c r="I1161" s="2">
        <v>7.447358000000003</v>
      </c>
      <c r="J1161" s="17">
        <v>7.4506880000000031</v>
      </c>
      <c r="K1161" s="17" t="s">
        <v>51</v>
      </c>
      <c r="L1161" s="17" t="s">
        <v>54</v>
      </c>
      <c r="M1161" s="17" t="s">
        <v>53</v>
      </c>
      <c r="N1161" s="20">
        <f t="shared" si="180"/>
        <v>50</v>
      </c>
      <c r="O1161" s="20">
        <f t="shared" si="181"/>
        <v>100</v>
      </c>
      <c r="P1161" s="20">
        <f t="shared" si="182"/>
        <v>0</v>
      </c>
      <c r="Q1161" s="20">
        <f t="shared" si="183"/>
        <v>66.5</v>
      </c>
      <c r="R1161" s="21">
        <f t="shared" si="184"/>
        <v>62.475000000000001</v>
      </c>
      <c r="S1161" s="21">
        <f t="shared" si="185"/>
        <v>46.625</v>
      </c>
      <c r="T1161" s="21">
        <f t="shared" si="186"/>
        <v>52.424999999999997</v>
      </c>
      <c r="U1161" s="21">
        <f t="shared" si="187"/>
        <v>54.125</v>
      </c>
      <c r="V1161" s="20">
        <f t="shared" si="188"/>
        <v>53.841666666666661</v>
      </c>
      <c r="W1161" s="20">
        <f t="shared" si="189"/>
        <v>53.912499999999994</v>
      </c>
    </row>
    <row r="1162" spans="1:23" ht="13.5" x14ac:dyDescent="0.25">
      <c r="A1162" s="3">
        <v>43704</v>
      </c>
      <c r="B1162" s="2">
        <v>7.1153000000000004</v>
      </c>
      <c r="C1162" s="2">
        <v>31.115695987222523</v>
      </c>
      <c r="D1162" s="2">
        <v>0.12424251147470944</v>
      </c>
      <c r="E1162" s="2">
        <v>-1.4096109179208349E-2</v>
      </c>
      <c r="F1162" s="2">
        <v>7.1500199999999996</v>
      </c>
      <c r="G1162" s="2">
        <v>7.1760599999999997</v>
      </c>
      <c r="H1162" s="2">
        <v>7.306499999999998</v>
      </c>
      <c r="I1162" s="2">
        <v>7.4474740000000024</v>
      </c>
      <c r="J1162" s="17">
        <v>7.4392340000000026</v>
      </c>
      <c r="K1162" s="17" t="s">
        <v>51</v>
      </c>
      <c r="L1162" s="17" t="s">
        <v>54</v>
      </c>
      <c r="M1162" s="17" t="s">
        <v>53</v>
      </c>
      <c r="N1162" s="20">
        <f t="shared" si="180"/>
        <v>50</v>
      </c>
      <c r="O1162" s="20">
        <f t="shared" si="181"/>
        <v>100</v>
      </c>
      <c r="P1162" s="20">
        <f t="shared" si="182"/>
        <v>0</v>
      </c>
      <c r="Q1162" s="20">
        <f t="shared" si="183"/>
        <v>66.5</v>
      </c>
      <c r="R1162" s="21">
        <f t="shared" si="184"/>
        <v>62.475000000000001</v>
      </c>
      <c r="S1162" s="21">
        <f t="shared" si="185"/>
        <v>46.625</v>
      </c>
      <c r="T1162" s="21">
        <f t="shared" si="186"/>
        <v>52.424999999999997</v>
      </c>
      <c r="U1162" s="21">
        <f t="shared" si="187"/>
        <v>54.125</v>
      </c>
      <c r="V1162" s="20">
        <f t="shared" si="188"/>
        <v>53.841666666666661</v>
      </c>
      <c r="W1162" s="20">
        <f t="shared" si="189"/>
        <v>53.912499999999994</v>
      </c>
    </row>
    <row r="1163" spans="1:23" ht="13.5" x14ac:dyDescent="0.25">
      <c r="A1163" s="3">
        <v>43705</v>
      </c>
      <c r="B1163" s="2">
        <v>7.0170000000000003</v>
      </c>
      <c r="C1163" s="2">
        <v>26.19657159278708</v>
      </c>
      <c r="D1163" s="2">
        <v>0.1191789781616226</v>
      </c>
      <c r="E1163" s="2">
        <v>-8.2159790279523557E-3</v>
      </c>
      <c r="F1163" s="2">
        <v>7.1222599999999998</v>
      </c>
      <c r="G1163" s="2">
        <v>7.1517699999999991</v>
      </c>
      <c r="H1163" s="2">
        <v>7.2790249999999972</v>
      </c>
      <c r="I1163" s="2">
        <v>7.4489780000000021</v>
      </c>
      <c r="J1163" s="17">
        <v>7.4275685000000022</v>
      </c>
      <c r="K1163" s="17" t="s">
        <v>51</v>
      </c>
      <c r="L1163" s="17" t="s">
        <v>54</v>
      </c>
      <c r="M1163" s="17" t="s">
        <v>53</v>
      </c>
      <c r="N1163" s="20">
        <f t="shared" si="180"/>
        <v>50</v>
      </c>
      <c r="O1163" s="20">
        <f t="shared" si="181"/>
        <v>100</v>
      </c>
      <c r="P1163" s="20">
        <f t="shared" si="182"/>
        <v>0</v>
      </c>
      <c r="Q1163" s="20">
        <f t="shared" si="183"/>
        <v>66.5</v>
      </c>
      <c r="R1163" s="21">
        <f t="shared" si="184"/>
        <v>62.475000000000001</v>
      </c>
      <c r="S1163" s="21">
        <f t="shared" si="185"/>
        <v>46.625</v>
      </c>
      <c r="T1163" s="21">
        <f t="shared" si="186"/>
        <v>52.424999999999997</v>
      </c>
      <c r="U1163" s="21">
        <f t="shared" si="187"/>
        <v>54.125</v>
      </c>
      <c r="V1163" s="20">
        <f t="shared" si="188"/>
        <v>53.841666666666661</v>
      </c>
      <c r="W1163" s="20">
        <f t="shared" si="189"/>
        <v>53.912499999999994</v>
      </c>
    </row>
    <row r="1164" spans="1:23" ht="13.5" x14ac:dyDescent="0.25">
      <c r="A1164" s="3">
        <v>43706</v>
      </c>
      <c r="B1164" s="2">
        <v>7.1094999999999997</v>
      </c>
      <c r="C1164" s="2">
        <v>36.387700172409232</v>
      </c>
      <c r="D1164" s="2">
        <v>0.10532374290878721</v>
      </c>
      <c r="E1164" s="2">
        <v>-2.2487468045511673E-3</v>
      </c>
      <c r="F1164" s="2">
        <v>7.1106799999999994</v>
      </c>
      <c r="G1164" s="2">
        <v>7.139619999999999</v>
      </c>
      <c r="H1164" s="2">
        <v>7.2561749999999989</v>
      </c>
      <c r="I1164" s="2">
        <v>7.4511760000000029</v>
      </c>
      <c r="J1164" s="17">
        <v>7.4172054999999997</v>
      </c>
      <c r="K1164" s="17" t="s">
        <v>51</v>
      </c>
      <c r="L1164" s="17" t="s">
        <v>54</v>
      </c>
      <c r="M1164" s="17" t="s">
        <v>53</v>
      </c>
      <c r="N1164" s="20">
        <f t="shared" si="180"/>
        <v>50</v>
      </c>
      <c r="O1164" s="20">
        <f t="shared" si="181"/>
        <v>100</v>
      </c>
      <c r="P1164" s="20">
        <f t="shared" si="182"/>
        <v>0</v>
      </c>
      <c r="Q1164" s="20">
        <f t="shared" si="183"/>
        <v>66.5</v>
      </c>
      <c r="R1164" s="21">
        <f t="shared" si="184"/>
        <v>62.475000000000001</v>
      </c>
      <c r="S1164" s="21">
        <f t="shared" si="185"/>
        <v>46.625</v>
      </c>
      <c r="T1164" s="21">
        <f t="shared" si="186"/>
        <v>52.424999999999997</v>
      </c>
      <c r="U1164" s="21">
        <f t="shared" si="187"/>
        <v>54.125</v>
      </c>
      <c r="V1164" s="20">
        <f t="shared" si="188"/>
        <v>53.841666666666661</v>
      </c>
      <c r="W1164" s="20">
        <f t="shared" si="189"/>
        <v>53.912499999999994</v>
      </c>
    </row>
    <row r="1165" spans="1:23" ht="13.5" x14ac:dyDescent="0.25">
      <c r="A1165" s="3">
        <v>43707</v>
      </c>
      <c r="B1165" s="2">
        <v>7.1094999999999997</v>
      </c>
      <c r="C1165" s="2">
        <v>36.387700172409225</v>
      </c>
      <c r="D1165" s="2">
        <v>8.5760538731679326E-2</v>
      </c>
      <c r="E1165" s="2">
        <v>1.6518312319698169E-3</v>
      </c>
      <c r="F1165" s="2">
        <v>7.1037400000000002</v>
      </c>
      <c r="G1165" s="2">
        <v>7.1332499999999994</v>
      </c>
      <c r="H1165" s="2">
        <v>7.2359249999999991</v>
      </c>
      <c r="I1165" s="2">
        <v>7.4533740000000019</v>
      </c>
      <c r="J1165" s="17">
        <v>7.4079620000000004</v>
      </c>
      <c r="K1165" s="17" t="s">
        <v>51</v>
      </c>
      <c r="L1165" s="17" t="s">
        <v>54</v>
      </c>
      <c r="M1165" s="17" t="s">
        <v>53</v>
      </c>
      <c r="N1165" s="20">
        <f t="shared" si="180"/>
        <v>50</v>
      </c>
      <c r="O1165" s="20">
        <f t="shared" si="181"/>
        <v>100</v>
      </c>
      <c r="P1165" s="20">
        <f t="shared" si="182"/>
        <v>0</v>
      </c>
      <c r="Q1165" s="20">
        <f t="shared" si="183"/>
        <v>66.5</v>
      </c>
      <c r="R1165" s="21">
        <f t="shared" si="184"/>
        <v>62.475000000000001</v>
      </c>
      <c r="S1165" s="21">
        <f t="shared" si="185"/>
        <v>46.625</v>
      </c>
      <c r="T1165" s="21">
        <f t="shared" si="186"/>
        <v>52.424999999999997</v>
      </c>
      <c r="U1165" s="21">
        <f t="shared" si="187"/>
        <v>54.125</v>
      </c>
      <c r="V1165" s="20">
        <f t="shared" si="188"/>
        <v>53.841666666666661</v>
      </c>
      <c r="W1165" s="20">
        <f t="shared" si="189"/>
        <v>53.912499999999994</v>
      </c>
    </row>
    <row r="1166" spans="1:23" ht="13.5" x14ac:dyDescent="0.25">
      <c r="A1166" s="3">
        <v>43710</v>
      </c>
      <c r="B1166" s="2">
        <v>7.069</v>
      </c>
      <c r="C1166" s="2">
        <v>34.003452248066353</v>
      </c>
      <c r="D1166" s="2">
        <v>7.3181839860934517E-2</v>
      </c>
      <c r="E1166" s="2">
        <v>5.7231328526184226E-3</v>
      </c>
      <c r="F1166" s="2">
        <v>7.0840600000000009</v>
      </c>
      <c r="G1166" s="2">
        <v>7.1228300000000004</v>
      </c>
      <c r="H1166" s="2">
        <v>7.2142299999999988</v>
      </c>
      <c r="I1166" s="2">
        <v>7.4547620000000014</v>
      </c>
      <c r="J1166" s="17">
        <v>7.3986840000000003</v>
      </c>
      <c r="K1166" s="17" t="s">
        <v>51</v>
      </c>
      <c r="L1166" s="17" t="s">
        <v>54</v>
      </c>
      <c r="M1166" s="17" t="s">
        <v>53</v>
      </c>
      <c r="N1166" s="20">
        <f t="shared" si="180"/>
        <v>50</v>
      </c>
      <c r="O1166" s="20">
        <f t="shared" si="181"/>
        <v>100</v>
      </c>
      <c r="P1166" s="20">
        <f t="shared" si="182"/>
        <v>0</v>
      </c>
      <c r="Q1166" s="20">
        <f t="shared" si="183"/>
        <v>66.5</v>
      </c>
      <c r="R1166" s="21">
        <f t="shared" si="184"/>
        <v>62.475000000000001</v>
      </c>
      <c r="S1166" s="21">
        <f t="shared" si="185"/>
        <v>46.625</v>
      </c>
      <c r="T1166" s="21">
        <f t="shared" si="186"/>
        <v>52.424999999999997</v>
      </c>
      <c r="U1166" s="21">
        <f t="shared" si="187"/>
        <v>54.125</v>
      </c>
      <c r="V1166" s="20">
        <f t="shared" si="188"/>
        <v>53.841666666666661</v>
      </c>
      <c r="W1166" s="20">
        <f t="shared" si="189"/>
        <v>53.912499999999994</v>
      </c>
    </row>
    <row r="1167" spans="1:23" ht="13.5" x14ac:dyDescent="0.25">
      <c r="A1167" s="3">
        <v>43711</v>
      </c>
      <c r="B1167" s="2">
        <v>7.0575000000000001</v>
      </c>
      <c r="C1167" s="2">
        <v>33.335521314247643</v>
      </c>
      <c r="D1167" s="2">
        <v>6.4532069066350672E-2</v>
      </c>
      <c r="E1167" s="2">
        <v>8.1257983832557865E-3</v>
      </c>
      <c r="F1167" s="2">
        <v>7.0724999999999998</v>
      </c>
      <c r="G1167" s="2">
        <v>7.1112599999999997</v>
      </c>
      <c r="H1167" s="2">
        <v>7.1928299999999989</v>
      </c>
      <c r="I1167" s="2">
        <v>7.456036000000001</v>
      </c>
      <c r="J1167" s="17">
        <v>7.3899364999999992</v>
      </c>
      <c r="K1167" s="17" t="s">
        <v>51</v>
      </c>
      <c r="L1167" s="17" t="s">
        <v>54</v>
      </c>
      <c r="M1167" s="17" t="s">
        <v>53</v>
      </c>
      <c r="N1167" s="20">
        <f t="shared" si="180"/>
        <v>50</v>
      </c>
      <c r="O1167" s="20">
        <f t="shared" si="181"/>
        <v>100</v>
      </c>
      <c r="P1167" s="20">
        <f t="shared" si="182"/>
        <v>0</v>
      </c>
      <c r="Q1167" s="20">
        <f t="shared" si="183"/>
        <v>66.5</v>
      </c>
      <c r="R1167" s="21">
        <f t="shared" si="184"/>
        <v>62.475000000000001</v>
      </c>
      <c r="S1167" s="21">
        <f t="shared" si="185"/>
        <v>46.625</v>
      </c>
      <c r="T1167" s="21">
        <f t="shared" si="186"/>
        <v>52.424999999999997</v>
      </c>
      <c r="U1167" s="21">
        <f t="shared" si="187"/>
        <v>54.125</v>
      </c>
      <c r="V1167" s="20">
        <f t="shared" si="188"/>
        <v>53.841666666666661</v>
      </c>
      <c r="W1167" s="20">
        <f t="shared" si="189"/>
        <v>53.912499999999994</v>
      </c>
    </row>
    <row r="1168" spans="1:23" ht="13.5" x14ac:dyDescent="0.25">
      <c r="A1168" s="3">
        <v>43712</v>
      </c>
      <c r="B1168" s="2">
        <v>7.0228000000000002</v>
      </c>
      <c r="C1168" s="2">
        <v>31.335383685582471</v>
      </c>
      <c r="D1168" s="2">
        <v>5.823174073365589E-2</v>
      </c>
      <c r="E1168" s="2">
        <v>5.4359008817768629E-3</v>
      </c>
      <c r="F1168" s="2">
        <v>7.0736600000000012</v>
      </c>
      <c r="G1168" s="2">
        <v>7.0979599999999987</v>
      </c>
      <c r="H1168" s="2">
        <v>7.1751899999999988</v>
      </c>
      <c r="I1168" s="2">
        <v>7.4534920000000024</v>
      </c>
      <c r="J1168" s="17">
        <v>7.3824429999999994</v>
      </c>
      <c r="K1168" s="17" t="s">
        <v>55</v>
      </c>
      <c r="L1168" s="17" t="s">
        <v>54</v>
      </c>
      <c r="M1168" s="17" t="s">
        <v>49</v>
      </c>
      <c r="N1168" s="20">
        <f t="shared" si="180"/>
        <v>50</v>
      </c>
      <c r="O1168" s="20">
        <f t="shared" si="181"/>
        <v>100</v>
      </c>
      <c r="P1168" s="20">
        <f t="shared" si="182"/>
        <v>0</v>
      </c>
      <c r="Q1168" s="20">
        <f t="shared" si="183"/>
        <v>16.5</v>
      </c>
      <c r="R1168" s="21">
        <f t="shared" si="184"/>
        <v>54.975000000000001</v>
      </c>
      <c r="S1168" s="21">
        <f t="shared" si="185"/>
        <v>34.125</v>
      </c>
      <c r="T1168" s="21">
        <f t="shared" si="186"/>
        <v>29.925000000000001</v>
      </c>
      <c r="U1168" s="21">
        <f t="shared" si="187"/>
        <v>41.625</v>
      </c>
      <c r="V1168" s="20">
        <f t="shared" si="188"/>
        <v>39.674999999999997</v>
      </c>
      <c r="W1168" s="20">
        <f t="shared" si="189"/>
        <v>40.162499999999994</v>
      </c>
    </row>
    <row r="1169" spans="1:23" ht="13.5" x14ac:dyDescent="0.25">
      <c r="A1169" s="3">
        <v>43713</v>
      </c>
      <c r="B1169" s="2">
        <v>7.0111999999999997</v>
      </c>
      <c r="C1169" s="2">
        <v>30.67283209008977</v>
      </c>
      <c r="D1169" s="2">
        <v>5.6791520635576909E-2</v>
      </c>
      <c r="E1169" s="2">
        <v>3.9793410619396201E-3</v>
      </c>
      <c r="F1169" s="2">
        <v>7.0540000000000003</v>
      </c>
      <c r="G1169" s="2">
        <v>7.0823399999999994</v>
      </c>
      <c r="H1169" s="2">
        <v>7.1575450000000007</v>
      </c>
      <c r="I1169" s="2">
        <v>7.442038000000001</v>
      </c>
      <c r="J1169" s="17">
        <v>7.3757034999999984</v>
      </c>
      <c r="K1169" s="17" t="s">
        <v>55</v>
      </c>
      <c r="L1169" s="17" t="s">
        <v>54</v>
      </c>
      <c r="M1169" s="17" t="s">
        <v>47</v>
      </c>
      <c r="N1169" s="20">
        <f t="shared" si="180"/>
        <v>50</v>
      </c>
      <c r="O1169" s="20">
        <f t="shared" si="181"/>
        <v>100</v>
      </c>
      <c r="P1169" s="20">
        <f t="shared" si="182"/>
        <v>0</v>
      </c>
      <c r="Q1169" s="20">
        <f t="shared" si="183"/>
        <v>16.5</v>
      </c>
      <c r="R1169" s="21">
        <f t="shared" si="184"/>
        <v>54.975000000000001</v>
      </c>
      <c r="S1169" s="21">
        <f t="shared" si="185"/>
        <v>34.125</v>
      </c>
      <c r="T1169" s="21">
        <f t="shared" si="186"/>
        <v>29.925000000000001</v>
      </c>
      <c r="U1169" s="21">
        <f t="shared" si="187"/>
        <v>41.625</v>
      </c>
      <c r="V1169" s="20">
        <f t="shared" si="188"/>
        <v>39.674999999999997</v>
      </c>
      <c r="W1169" s="20">
        <f t="shared" si="189"/>
        <v>40.162499999999994</v>
      </c>
    </row>
    <row r="1170" spans="1:23" ht="13.5" x14ac:dyDescent="0.25">
      <c r="A1170" s="3">
        <v>43714</v>
      </c>
      <c r="B1170" s="2">
        <v>6.9417999999999997</v>
      </c>
      <c r="C1170" s="2">
        <v>26.99528107737595</v>
      </c>
      <c r="D1170" s="2">
        <v>5.8367513201064369E-2</v>
      </c>
      <c r="E1170" s="2">
        <v>4.4834408369646157E-3</v>
      </c>
      <c r="F1170" s="2">
        <v>7.0204599999999999</v>
      </c>
      <c r="G1170" s="2">
        <v>7.0621000000000009</v>
      </c>
      <c r="H1170" s="2">
        <v>7.1358549999999994</v>
      </c>
      <c r="I1170" s="2">
        <v>7.4217920000000017</v>
      </c>
      <c r="J1170" s="17">
        <v>7.3675809999999986</v>
      </c>
      <c r="K1170" s="17" t="s">
        <v>55</v>
      </c>
      <c r="L1170" s="17" t="s">
        <v>54</v>
      </c>
      <c r="M1170" s="17" t="s">
        <v>47</v>
      </c>
      <c r="N1170" s="20">
        <f t="shared" si="180"/>
        <v>50</v>
      </c>
      <c r="O1170" s="20">
        <f t="shared" si="181"/>
        <v>100</v>
      </c>
      <c r="P1170" s="20">
        <f t="shared" si="182"/>
        <v>0</v>
      </c>
      <c r="Q1170" s="20">
        <f t="shared" si="183"/>
        <v>16.5</v>
      </c>
      <c r="R1170" s="21">
        <f t="shared" si="184"/>
        <v>54.975000000000001</v>
      </c>
      <c r="S1170" s="21">
        <f t="shared" si="185"/>
        <v>34.125</v>
      </c>
      <c r="T1170" s="21">
        <f t="shared" si="186"/>
        <v>29.925000000000001</v>
      </c>
      <c r="U1170" s="21">
        <f t="shared" si="187"/>
        <v>41.625</v>
      </c>
      <c r="V1170" s="20">
        <f t="shared" si="188"/>
        <v>39.674999999999997</v>
      </c>
      <c r="W1170" s="20">
        <f t="shared" si="189"/>
        <v>40.162499999999994</v>
      </c>
    </row>
    <row r="1171" spans="1:23" ht="13.5" x14ac:dyDescent="0.25">
      <c r="A1171" s="3">
        <v>43717</v>
      </c>
      <c r="B1171" s="2">
        <v>6.9359999999999999</v>
      </c>
      <c r="C1171" s="2">
        <v>26.707087325177412</v>
      </c>
      <c r="D1171" s="2">
        <v>6.5242521470878501E-2</v>
      </c>
      <c r="E1171" s="2">
        <v>6.1792298494244072E-3</v>
      </c>
      <c r="F1171" s="2">
        <v>6.9938600000000006</v>
      </c>
      <c r="G1171" s="2">
        <v>7.0389600000000003</v>
      </c>
      <c r="H1171" s="2">
        <v>7.1196600000000005</v>
      </c>
      <c r="I1171" s="2">
        <v>7.402239999999999</v>
      </c>
      <c r="J1171" s="17">
        <v>7.3580299999999985</v>
      </c>
      <c r="K1171" s="17" t="s">
        <v>55</v>
      </c>
      <c r="L1171" s="17" t="s">
        <v>54</v>
      </c>
      <c r="M1171" s="17" t="s">
        <v>47</v>
      </c>
      <c r="N1171" s="20">
        <f t="shared" si="180"/>
        <v>50</v>
      </c>
      <c r="O1171" s="20">
        <f t="shared" si="181"/>
        <v>100</v>
      </c>
      <c r="P1171" s="20">
        <f t="shared" si="182"/>
        <v>0</v>
      </c>
      <c r="Q1171" s="20">
        <f t="shared" si="183"/>
        <v>16.5</v>
      </c>
      <c r="R1171" s="21">
        <f t="shared" si="184"/>
        <v>54.975000000000001</v>
      </c>
      <c r="S1171" s="21">
        <f t="shared" si="185"/>
        <v>34.125</v>
      </c>
      <c r="T1171" s="21">
        <f t="shared" si="186"/>
        <v>29.925000000000001</v>
      </c>
      <c r="U1171" s="21">
        <f t="shared" si="187"/>
        <v>41.625</v>
      </c>
      <c r="V1171" s="20">
        <f t="shared" si="188"/>
        <v>39.674999999999997</v>
      </c>
      <c r="W1171" s="20">
        <f t="shared" si="189"/>
        <v>40.162499999999994</v>
      </c>
    </row>
    <row r="1172" spans="1:23" ht="13.5" x14ac:dyDescent="0.25">
      <c r="A1172" s="3">
        <v>43718</v>
      </c>
      <c r="B1172" s="2">
        <v>6.9359999999999999</v>
      </c>
      <c r="C1172" s="2">
        <v>26.707087325177412</v>
      </c>
      <c r="D1172" s="2">
        <v>6.4507071864940535E-2</v>
      </c>
      <c r="E1172" s="2">
        <v>9.3568015699377963E-3</v>
      </c>
      <c r="F1172" s="2">
        <v>6.9695599999999995</v>
      </c>
      <c r="G1172" s="2">
        <v>7.0210300000000005</v>
      </c>
      <c r="H1172" s="2">
        <v>7.0985449999999997</v>
      </c>
      <c r="I1172" s="2">
        <v>7.3859279999999989</v>
      </c>
      <c r="J1172" s="17">
        <v>7.3486190000000002</v>
      </c>
      <c r="K1172" s="17" t="s">
        <v>55</v>
      </c>
      <c r="L1172" s="17" t="s">
        <v>54</v>
      </c>
      <c r="M1172" s="17" t="s">
        <v>47</v>
      </c>
      <c r="N1172" s="20">
        <f t="shared" si="180"/>
        <v>50</v>
      </c>
      <c r="O1172" s="20">
        <f t="shared" si="181"/>
        <v>100</v>
      </c>
      <c r="P1172" s="20">
        <f t="shared" si="182"/>
        <v>0</v>
      </c>
      <c r="Q1172" s="20">
        <f t="shared" si="183"/>
        <v>16.5</v>
      </c>
      <c r="R1172" s="21">
        <f t="shared" si="184"/>
        <v>54.975000000000001</v>
      </c>
      <c r="S1172" s="21">
        <f t="shared" si="185"/>
        <v>34.125</v>
      </c>
      <c r="T1172" s="21">
        <f t="shared" si="186"/>
        <v>29.925000000000001</v>
      </c>
      <c r="U1172" s="21">
        <f t="shared" si="187"/>
        <v>41.625</v>
      </c>
      <c r="V1172" s="20">
        <f t="shared" si="188"/>
        <v>39.674999999999997</v>
      </c>
      <c r="W1172" s="20">
        <f t="shared" si="189"/>
        <v>40.162499999999994</v>
      </c>
    </row>
    <row r="1173" spans="1:23" ht="13.5" x14ac:dyDescent="0.25">
      <c r="A1173" s="3">
        <v>43719</v>
      </c>
      <c r="B1173" s="2">
        <v>6.9417999999999997</v>
      </c>
      <c r="C1173" s="2">
        <v>27.603450369529014</v>
      </c>
      <c r="D1173" s="2">
        <v>4.9686339873222352E-2</v>
      </c>
      <c r="E1173" s="2">
        <v>1.4560468546458255E-2</v>
      </c>
      <c r="F1173" s="2">
        <v>6.9533599999999991</v>
      </c>
      <c r="G1173" s="2">
        <v>7.013510000000001</v>
      </c>
      <c r="H1173" s="2">
        <v>7.0826400000000005</v>
      </c>
      <c r="I1173" s="2">
        <v>7.3674179999999998</v>
      </c>
      <c r="J1173" s="17">
        <v>7.3385369999999996</v>
      </c>
      <c r="K1173" s="17" t="s">
        <v>55</v>
      </c>
      <c r="L1173" s="17" t="s">
        <v>54</v>
      </c>
      <c r="M1173" s="17" t="s">
        <v>47</v>
      </c>
      <c r="N1173" s="20">
        <f t="shared" si="180"/>
        <v>50</v>
      </c>
      <c r="O1173" s="20">
        <f t="shared" si="181"/>
        <v>100</v>
      </c>
      <c r="P1173" s="20">
        <f t="shared" si="182"/>
        <v>0</v>
      </c>
      <c r="Q1173" s="20">
        <f t="shared" si="183"/>
        <v>16.5</v>
      </c>
      <c r="R1173" s="21">
        <f t="shared" si="184"/>
        <v>54.975000000000001</v>
      </c>
      <c r="S1173" s="21">
        <f t="shared" si="185"/>
        <v>34.125</v>
      </c>
      <c r="T1173" s="21">
        <f t="shared" si="186"/>
        <v>29.925000000000001</v>
      </c>
      <c r="U1173" s="21">
        <f t="shared" si="187"/>
        <v>41.625</v>
      </c>
      <c r="V1173" s="20">
        <f t="shared" si="188"/>
        <v>39.674999999999997</v>
      </c>
      <c r="W1173" s="20">
        <f t="shared" si="189"/>
        <v>40.162499999999994</v>
      </c>
    </row>
    <row r="1174" spans="1:23" ht="13.5" x14ac:dyDescent="0.25">
      <c r="A1174" s="3">
        <v>43720</v>
      </c>
      <c r="B1174" s="2">
        <v>6.9417999999999997</v>
      </c>
      <c r="C1174" s="2">
        <v>27.603450369529</v>
      </c>
      <c r="D1174" s="2">
        <v>5.2596178456655096E-2</v>
      </c>
      <c r="E1174" s="2">
        <v>1.7150076004791653E-2</v>
      </c>
      <c r="F1174" s="2">
        <v>6.9394800000000005</v>
      </c>
      <c r="G1174" s="2">
        <v>6.99674</v>
      </c>
      <c r="H1174" s="2">
        <v>7.0681800000000008</v>
      </c>
      <c r="I1174" s="2">
        <v>7.3483280000000004</v>
      </c>
      <c r="J1174" s="17">
        <v>7.3287630000000004</v>
      </c>
      <c r="K1174" s="17" t="s">
        <v>55</v>
      </c>
      <c r="L1174" s="17" t="s">
        <v>54</v>
      </c>
      <c r="M1174" s="17" t="s">
        <v>47</v>
      </c>
      <c r="N1174" s="20">
        <f t="shared" si="180"/>
        <v>50</v>
      </c>
      <c r="O1174" s="20">
        <f t="shared" si="181"/>
        <v>100</v>
      </c>
      <c r="P1174" s="20">
        <f t="shared" si="182"/>
        <v>0</v>
      </c>
      <c r="Q1174" s="20">
        <f t="shared" si="183"/>
        <v>16.5</v>
      </c>
      <c r="R1174" s="21">
        <f t="shared" si="184"/>
        <v>54.975000000000001</v>
      </c>
      <c r="S1174" s="21">
        <f t="shared" si="185"/>
        <v>34.125</v>
      </c>
      <c r="T1174" s="21">
        <f t="shared" si="186"/>
        <v>29.925000000000001</v>
      </c>
      <c r="U1174" s="21">
        <f t="shared" si="187"/>
        <v>41.625</v>
      </c>
      <c r="V1174" s="20">
        <f t="shared" si="188"/>
        <v>39.674999999999997</v>
      </c>
      <c r="W1174" s="20">
        <f t="shared" si="189"/>
        <v>40.162499999999994</v>
      </c>
    </row>
    <row r="1175" spans="1:23" ht="13.5" x14ac:dyDescent="0.25">
      <c r="A1175" s="3">
        <v>43721</v>
      </c>
      <c r="B1175" s="2">
        <v>6.9417999999999997</v>
      </c>
      <c r="C1175" s="2">
        <v>27.603450369529</v>
      </c>
      <c r="D1175" s="2">
        <v>5.6187690982629768E-2</v>
      </c>
      <c r="E1175" s="2">
        <v>1.9296658015722445E-2</v>
      </c>
      <c r="F1175" s="2">
        <v>6.9394800000000005</v>
      </c>
      <c r="G1175" s="2">
        <v>6.9799699999999998</v>
      </c>
      <c r="H1175" s="2">
        <v>7.0566100000000009</v>
      </c>
      <c r="I1175" s="2">
        <v>7.3338659999999996</v>
      </c>
      <c r="J1175" s="17">
        <v>7.3190169999999997</v>
      </c>
      <c r="K1175" s="17" t="s">
        <v>51</v>
      </c>
      <c r="L1175" s="17" t="s">
        <v>54</v>
      </c>
      <c r="M1175" s="17" t="s">
        <v>54</v>
      </c>
      <c r="N1175" s="20">
        <f t="shared" si="180"/>
        <v>50</v>
      </c>
      <c r="O1175" s="20">
        <f t="shared" si="181"/>
        <v>100</v>
      </c>
      <c r="P1175" s="20">
        <f t="shared" si="182"/>
        <v>0</v>
      </c>
      <c r="Q1175" s="20">
        <f t="shared" si="183"/>
        <v>49.5</v>
      </c>
      <c r="R1175" s="21">
        <f t="shared" si="184"/>
        <v>59.924999999999997</v>
      </c>
      <c r="S1175" s="21">
        <f t="shared" si="185"/>
        <v>42.375</v>
      </c>
      <c r="T1175" s="21">
        <f t="shared" si="186"/>
        <v>44.775000000000006</v>
      </c>
      <c r="U1175" s="21">
        <f t="shared" si="187"/>
        <v>49.875</v>
      </c>
      <c r="V1175" s="20">
        <f t="shared" si="188"/>
        <v>49.024999999999999</v>
      </c>
      <c r="W1175" s="20">
        <f t="shared" si="189"/>
        <v>49.237499999999997</v>
      </c>
    </row>
    <row r="1176" spans="1:23" ht="13.5" x14ac:dyDescent="0.25">
      <c r="A1176" s="3">
        <v>43724</v>
      </c>
      <c r="B1176" s="2">
        <v>6.9417999999999997</v>
      </c>
      <c r="C1176" s="2">
        <v>27.603450369529</v>
      </c>
      <c r="D1176" s="2">
        <v>5.404158038636897E-2</v>
      </c>
      <c r="E1176" s="2">
        <v>2.1008710015706724E-2</v>
      </c>
      <c r="F1176" s="2">
        <v>6.9406400000000001</v>
      </c>
      <c r="G1176" s="2">
        <v>6.9672499999999999</v>
      </c>
      <c r="H1176" s="2">
        <v>7.045040000000002</v>
      </c>
      <c r="I1176" s="2">
        <v>7.3194040000000005</v>
      </c>
      <c r="J1176" s="17">
        <v>7.3097749999999984</v>
      </c>
      <c r="K1176" s="17" t="s">
        <v>51</v>
      </c>
      <c r="L1176" s="17" t="s">
        <v>54</v>
      </c>
      <c r="M1176" s="17" t="s">
        <v>52</v>
      </c>
      <c r="N1176" s="20">
        <f t="shared" si="180"/>
        <v>50</v>
      </c>
      <c r="O1176" s="20">
        <f t="shared" si="181"/>
        <v>100</v>
      </c>
      <c r="P1176" s="20">
        <f t="shared" si="182"/>
        <v>0</v>
      </c>
      <c r="Q1176" s="20">
        <f t="shared" si="183"/>
        <v>83.5</v>
      </c>
      <c r="R1176" s="21">
        <f t="shared" si="184"/>
        <v>65.025000000000006</v>
      </c>
      <c r="S1176" s="21">
        <f t="shared" si="185"/>
        <v>50.875</v>
      </c>
      <c r="T1176" s="21">
        <f t="shared" si="186"/>
        <v>60.075000000000003</v>
      </c>
      <c r="U1176" s="21">
        <f t="shared" si="187"/>
        <v>58.375</v>
      </c>
      <c r="V1176" s="20">
        <f t="shared" si="188"/>
        <v>58.658333333333339</v>
      </c>
      <c r="W1176" s="20">
        <f t="shared" si="189"/>
        <v>58.587500000000006</v>
      </c>
    </row>
    <row r="1177" spans="1:23" ht="13.5" x14ac:dyDescent="0.25">
      <c r="A1177" s="3">
        <v>43725</v>
      </c>
      <c r="B1177" s="2">
        <v>7.0170000000000003</v>
      </c>
      <c r="C1177" s="2">
        <v>40.329901091288107</v>
      </c>
      <c r="D1177" s="2">
        <v>4.5854267749568578E-2</v>
      </c>
      <c r="E1177" s="2">
        <v>2.4685020342697796E-2</v>
      </c>
      <c r="F1177" s="2">
        <v>6.9568399999999997</v>
      </c>
      <c r="G1177" s="2">
        <v>6.9632000000000005</v>
      </c>
      <c r="H1177" s="2">
        <v>7.037230000000001</v>
      </c>
      <c r="I1177" s="2">
        <v>7.3093400000000006</v>
      </c>
      <c r="J1177" s="17">
        <v>7.3013569999999985</v>
      </c>
      <c r="K1177" s="17" t="s">
        <v>51</v>
      </c>
      <c r="L1177" s="17" t="s">
        <v>54</v>
      </c>
      <c r="M1177" s="17" t="s">
        <v>52</v>
      </c>
      <c r="N1177" s="20">
        <f t="shared" si="180"/>
        <v>50</v>
      </c>
      <c r="O1177" s="20">
        <f t="shared" si="181"/>
        <v>100</v>
      </c>
      <c r="P1177" s="20">
        <f t="shared" si="182"/>
        <v>0</v>
      </c>
      <c r="Q1177" s="20">
        <f t="shared" si="183"/>
        <v>83.5</v>
      </c>
      <c r="R1177" s="21">
        <f t="shared" si="184"/>
        <v>65.025000000000006</v>
      </c>
      <c r="S1177" s="21">
        <f t="shared" si="185"/>
        <v>50.875</v>
      </c>
      <c r="T1177" s="21">
        <f t="shared" si="186"/>
        <v>60.075000000000003</v>
      </c>
      <c r="U1177" s="21">
        <f t="shared" si="187"/>
        <v>58.375</v>
      </c>
      <c r="V1177" s="20">
        <f t="shared" si="188"/>
        <v>58.658333333333339</v>
      </c>
      <c r="W1177" s="20">
        <f t="shared" si="189"/>
        <v>58.587500000000006</v>
      </c>
    </row>
    <row r="1178" spans="1:23" ht="13.5" x14ac:dyDescent="0.25">
      <c r="A1178" s="3">
        <v>43726</v>
      </c>
      <c r="B1178" s="2">
        <v>7.0170000000000003</v>
      </c>
      <c r="C1178" s="2">
        <v>40.329901091288114</v>
      </c>
      <c r="D1178" s="2">
        <v>3.4040227732137218E-2</v>
      </c>
      <c r="E1178" s="2">
        <v>2.9803452338209607E-2</v>
      </c>
      <c r="F1178" s="2">
        <v>6.9718800000000005</v>
      </c>
      <c r="G1178" s="2">
        <v>6.9626199999999994</v>
      </c>
      <c r="H1178" s="2">
        <v>7.030289999999999</v>
      </c>
      <c r="I1178" s="2">
        <v>7.2958040000000004</v>
      </c>
      <c r="J1178" s="17">
        <v>7.2934144999999981</v>
      </c>
      <c r="K1178" s="17" t="s">
        <v>51</v>
      </c>
      <c r="L1178" s="17" t="s">
        <v>54</v>
      </c>
      <c r="M1178" s="17" t="s">
        <v>52</v>
      </c>
      <c r="N1178" s="20">
        <f t="shared" si="180"/>
        <v>50</v>
      </c>
      <c r="O1178" s="20">
        <f t="shared" si="181"/>
        <v>100</v>
      </c>
      <c r="P1178" s="20">
        <f t="shared" si="182"/>
        <v>0</v>
      </c>
      <c r="Q1178" s="20">
        <f t="shared" si="183"/>
        <v>83.5</v>
      </c>
      <c r="R1178" s="21">
        <f t="shared" si="184"/>
        <v>65.025000000000006</v>
      </c>
      <c r="S1178" s="21">
        <f t="shared" si="185"/>
        <v>50.875</v>
      </c>
      <c r="T1178" s="21">
        <f t="shared" si="186"/>
        <v>60.075000000000003</v>
      </c>
      <c r="U1178" s="21">
        <f t="shared" si="187"/>
        <v>58.375</v>
      </c>
      <c r="V1178" s="20">
        <f t="shared" si="188"/>
        <v>58.658333333333339</v>
      </c>
      <c r="W1178" s="20">
        <f t="shared" si="189"/>
        <v>58.587500000000006</v>
      </c>
    </row>
    <row r="1179" spans="1:23" ht="13.5" x14ac:dyDescent="0.25">
      <c r="A1179" s="3">
        <v>43727</v>
      </c>
      <c r="B1179" s="2">
        <v>6.9591000000000003</v>
      </c>
      <c r="C1179" s="2">
        <v>34.858176976423252</v>
      </c>
      <c r="D1179" s="2">
        <v>2.696666102067713E-2</v>
      </c>
      <c r="E1179" s="2">
        <v>3.6104690192657454E-2</v>
      </c>
      <c r="F1179" s="2">
        <v>6.9753400000000001</v>
      </c>
      <c r="G1179" s="2">
        <v>6.9574100000000012</v>
      </c>
      <c r="H1179" s="2">
        <v>7.0198750000000008</v>
      </c>
      <c r="I1179" s="2">
        <v>7.2816879999999991</v>
      </c>
      <c r="J1179" s="17">
        <v>7.2861064999999998</v>
      </c>
      <c r="K1179" s="17" t="s">
        <v>51</v>
      </c>
      <c r="L1179" s="17" t="s">
        <v>54</v>
      </c>
      <c r="M1179" s="17" t="s">
        <v>52</v>
      </c>
      <c r="N1179" s="20">
        <f t="shared" si="180"/>
        <v>50</v>
      </c>
      <c r="O1179" s="20">
        <f t="shared" si="181"/>
        <v>100</v>
      </c>
      <c r="P1179" s="20">
        <f t="shared" si="182"/>
        <v>0</v>
      </c>
      <c r="Q1179" s="20">
        <f t="shared" si="183"/>
        <v>83.5</v>
      </c>
      <c r="R1179" s="21">
        <f t="shared" si="184"/>
        <v>65.025000000000006</v>
      </c>
      <c r="S1179" s="21">
        <f t="shared" si="185"/>
        <v>50.875</v>
      </c>
      <c r="T1179" s="21">
        <f t="shared" si="186"/>
        <v>60.075000000000003</v>
      </c>
      <c r="U1179" s="21">
        <f t="shared" si="187"/>
        <v>58.375</v>
      </c>
      <c r="V1179" s="20">
        <f t="shared" si="188"/>
        <v>58.658333333333339</v>
      </c>
      <c r="W1179" s="20">
        <f t="shared" si="189"/>
        <v>58.587500000000006</v>
      </c>
    </row>
    <row r="1180" spans="1:23" ht="13.5" x14ac:dyDescent="0.25">
      <c r="A1180" s="3">
        <v>43728</v>
      </c>
      <c r="B1180" s="2">
        <v>6.9996</v>
      </c>
      <c r="C1180" s="2">
        <v>40.898456050308639</v>
      </c>
      <c r="D1180" s="2">
        <v>8.0341895399538288E-3</v>
      </c>
      <c r="E1180" s="2">
        <v>4.2437582634825922E-2</v>
      </c>
      <c r="F1180" s="2">
        <v>6.9869000000000003</v>
      </c>
      <c r="G1180" s="2">
        <v>6.96319</v>
      </c>
      <c r="H1180" s="2">
        <v>7.0126450000000009</v>
      </c>
      <c r="I1180" s="2">
        <v>7.2675719999999977</v>
      </c>
      <c r="J1180" s="17">
        <v>7.2803444999999973</v>
      </c>
      <c r="K1180" s="17" t="s">
        <v>51</v>
      </c>
      <c r="L1180" s="17" t="s">
        <v>54</v>
      </c>
      <c r="M1180" s="17" t="s">
        <v>52</v>
      </c>
      <c r="N1180" s="20">
        <f t="shared" si="180"/>
        <v>50</v>
      </c>
      <c r="O1180" s="20">
        <f t="shared" si="181"/>
        <v>100</v>
      </c>
      <c r="P1180" s="20">
        <f t="shared" si="182"/>
        <v>0</v>
      </c>
      <c r="Q1180" s="20">
        <f t="shared" si="183"/>
        <v>83.5</v>
      </c>
      <c r="R1180" s="21">
        <f t="shared" si="184"/>
        <v>65.025000000000006</v>
      </c>
      <c r="S1180" s="21">
        <f t="shared" si="185"/>
        <v>50.875</v>
      </c>
      <c r="T1180" s="21">
        <f t="shared" si="186"/>
        <v>60.075000000000003</v>
      </c>
      <c r="U1180" s="21">
        <f t="shared" si="187"/>
        <v>58.375</v>
      </c>
      <c r="V1180" s="20">
        <f t="shared" si="188"/>
        <v>58.658333333333339</v>
      </c>
      <c r="W1180" s="20">
        <f t="shared" si="189"/>
        <v>58.587500000000006</v>
      </c>
    </row>
    <row r="1181" spans="1:23" ht="13.5" x14ac:dyDescent="0.25">
      <c r="A1181" s="3">
        <v>43731</v>
      </c>
      <c r="B1181" s="2">
        <v>6.9938000000000002</v>
      </c>
      <c r="C1181" s="2">
        <v>40.321829050422245</v>
      </c>
      <c r="D1181" s="2">
        <v>-8.0118686234627035E-3</v>
      </c>
      <c r="E1181" s="2">
        <v>5.3352152348375571E-2</v>
      </c>
      <c r="F1181" s="2">
        <v>6.997300000000001</v>
      </c>
      <c r="G1181" s="2">
        <v>6.9689700000000014</v>
      </c>
      <c r="H1181" s="2">
        <v>7.0039649999999991</v>
      </c>
      <c r="I1181" s="2">
        <v>7.2535719999999984</v>
      </c>
      <c r="J1181" s="17">
        <v>7.2737419999999986</v>
      </c>
      <c r="K1181" s="17" t="s">
        <v>51</v>
      </c>
      <c r="L1181" s="17" t="s">
        <v>54</v>
      </c>
      <c r="M1181" s="17" t="s">
        <v>52</v>
      </c>
      <c r="N1181" s="20">
        <f t="shared" si="180"/>
        <v>50</v>
      </c>
      <c r="O1181" s="20">
        <f t="shared" si="181"/>
        <v>100</v>
      </c>
      <c r="P1181" s="20">
        <f t="shared" si="182"/>
        <v>0</v>
      </c>
      <c r="Q1181" s="20">
        <f t="shared" si="183"/>
        <v>83.5</v>
      </c>
      <c r="R1181" s="21">
        <f t="shared" si="184"/>
        <v>65.025000000000006</v>
      </c>
      <c r="S1181" s="21">
        <f t="shared" si="185"/>
        <v>50.875</v>
      </c>
      <c r="T1181" s="21">
        <f t="shared" si="186"/>
        <v>60.075000000000003</v>
      </c>
      <c r="U1181" s="21">
        <f t="shared" si="187"/>
        <v>58.375</v>
      </c>
      <c r="V1181" s="20">
        <f t="shared" si="188"/>
        <v>58.658333333333339</v>
      </c>
      <c r="W1181" s="20">
        <f t="shared" si="189"/>
        <v>58.587500000000006</v>
      </c>
    </row>
    <row r="1182" spans="1:23" ht="13.5" x14ac:dyDescent="0.25">
      <c r="A1182" s="3">
        <v>43732</v>
      </c>
      <c r="B1182" s="2">
        <v>6.9938000000000002</v>
      </c>
      <c r="C1182" s="2">
        <v>40.321829050422245</v>
      </c>
      <c r="D1182" s="2">
        <v>-2.1150952727295724E-2</v>
      </c>
      <c r="E1182" s="2">
        <v>6.4584725466756726E-2</v>
      </c>
      <c r="F1182" s="2">
        <v>6.9926600000000008</v>
      </c>
      <c r="G1182" s="2">
        <v>6.9747500000000002</v>
      </c>
      <c r="H1182" s="2">
        <v>6.9978899999999999</v>
      </c>
      <c r="I1182" s="2">
        <v>7.2402659999999983</v>
      </c>
      <c r="J1182" s="17">
        <v>7.266719499999998</v>
      </c>
      <c r="K1182" s="17" t="s">
        <v>55</v>
      </c>
      <c r="L1182" s="17" t="s">
        <v>54</v>
      </c>
      <c r="M1182" s="17" t="s">
        <v>47</v>
      </c>
      <c r="N1182" s="20">
        <f t="shared" si="180"/>
        <v>50</v>
      </c>
      <c r="O1182" s="20">
        <f t="shared" si="181"/>
        <v>100</v>
      </c>
      <c r="P1182" s="20">
        <f t="shared" si="182"/>
        <v>0</v>
      </c>
      <c r="Q1182" s="20">
        <f t="shared" si="183"/>
        <v>16.5</v>
      </c>
      <c r="R1182" s="21">
        <f t="shared" si="184"/>
        <v>54.975000000000001</v>
      </c>
      <c r="S1182" s="21">
        <f t="shared" si="185"/>
        <v>34.125</v>
      </c>
      <c r="T1182" s="21">
        <f t="shared" si="186"/>
        <v>29.925000000000001</v>
      </c>
      <c r="U1182" s="21">
        <f t="shared" si="187"/>
        <v>41.625</v>
      </c>
      <c r="V1182" s="20">
        <f t="shared" si="188"/>
        <v>39.674999999999997</v>
      </c>
      <c r="W1182" s="20">
        <f t="shared" si="189"/>
        <v>40.162499999999994</v>
      </c>
    </row>
    <row r="1183" spans="1:23" ht="13.5" x14ac:dyDescent="0.25">
      <c r="A1183" s="3">
        <v>43733</v>
      </c>
      <c r="B1183" s="2">
        <v>7.0458999999999996</v>
      </c>
      <c r="C1183" s="2">
        <v>47.964833394223568</v>
      </c>
      <c r="D1183" s="2">
        <v>-3.4829711467025071E-2</v>
      </c>
      <c r="E1183" s="2">
        <v>7.5149531130184216E-2</v>
      </c>
      <c r="F1183" s="2">
        <v>6.9984399999999996</v>
      </c>
      <c r="G1183" s="2">
        <v>6.9851600000000005</v>
      </c>
      <c r="H1183" s="2">
        <v>6.9993349999999994</v>
      </c>
      <c r="I1183" s="2">
        <v>7.2285799999999982</v>
      </c>
      <c r="J1183" s="17">
        <v>7.2600414999999989</v>
      </c>
      <c r="K1183" s="17" t="s">
        <v>51</v>
      </c>
      <c r="L1183" s="17" t="s">
        <v>54</v>
      </c>
      <c r="M1183" s="17" t="s">
        <v>52</v>
      </c>
      <c r="N1183" s="20">
        <f t="shared" si="180"/>
        <v>50</v>
      </c>
      <c r="O1183" s="20">
        <f t="shared" si="181"/>
        <v>100</v>
      </c>
      <c r="P1183" s="20">
        <f t="shared" si="182"/>
        <v>0</v>
      </c>
      <c r="Q1183" s="20">
        <f t="shared" si="183"/>
        <v>83.5</v>
      </c>
      <c r="R1183" s="21">
        <f t="shared" si="184"/>
        <v>65.025000000000006</v>
      </c>
      <c r="S1183" s="21">
        <f t="shared" si="185"/>
        <v>50.875</v>
      </c>
      <c r="T1183" s="21">
        <f t="shared" si="186"/>
        <v>60.075000000000003</v>
      </c>
      <c r="U1183" s="21">
        <f t="shared" si="187"/>
        <v>58.375</v>
      </c>
      <c r="V1183" s="20">
        <f t="shared" si="188"/>
        <v>58.658333333333339</v>
      </c>
      <c r="W1183" s="20">
        <f t="shared" si="189"/>
        <v>58.587500000000006</v>
      </c>
    </row>
    <row r="1184" spans="1:23" ht="13.5" x14ac:dyDescent="0.25">
      <c r="A1184" s="3">
        <v>43734</v>
      </c>
      <c r="B1184" s="2">
        <v>7.0285000000000002</v>
      </c>
      <c r="C1184" s="2">
        <v>45.852754016870342</v>
      </c>
      <c r="D1184" s="2">
        <v>-4.5047203796248603E-2</v>
      </c>
      <c r="E1184" s="2">
        <v>8.7133650499592041E-2</v>
      </c>
      <c r="F1184" s="2">
        <v>7.0123199999999999</v>
      </c>
      <c r="G1184" s="2">
        <v>6.99383</v>
      </c>
      <c r="H1184" s="2">
        <v>6.995285</v>
      </c>
      <c r="I1184" s="2">
        <v>7.2166619999999986</v>
      </c>
      <c r="J1184" s="17">
        <v>7.2537524999999983</v>
      </c>
      <c r="K1184" s="17" t="s">
        <v>51</v>
      </c>
      <c r="L1184" s="17" t="s">
        <v>54</v>
      </c>
      <c r="M1184" s="17" t="s">
        <v>52</v>
      </c>
      <c r="N1184" s="20">
        <f t="shared" si="180"/>
        <v>50</v>
      </c>
      <c r="O1184" s="20">
        <f t="shared" si="181"/>
        <v>100</v>
      </c>
      <c r="P1184" s="20">
        <f t="shared" si="182"/>
        <v>0</v>
      </c>
      <c r="Q1184" s="20">
        <f t="shared" si="183"/>
        <v>83.5</v>
      </c>
      <c r="R1184" s="21">
        <f t="shared" si="184"/>
        <v>65.025000000000006</v>
      </c>
      <c r="S1184" s="21">
        <f t="shared" si="185"/>
        <v>50.875</v>
      </c>
      <c r="T1184" s="21">
        <f t="shared" si="186"/>
        <v>60.075000000000003</v>
      </c>
      <c r="U1184" s="21">
        <f t="shared" si="187"/>
        <v>58.375</v>
      </c>
      <c r="V1184" s="20">
        <f t="shared" si="188"/>
        <v>58.658333333333339</v>
      </c>
      <c r="W1184" s="20">
        <f t="shared" si="189"/>
        <v>58.587500000000006</v>
      </c>
    </row>
    <row r="1185" spans="1:23" ht="13.5" x14ac:dyDescent="0.25">
      <c r="A1185" s="3">
        <v>43735</v>
      </c>
      <c r="B1185" s="2">
        <v>7.0111999999999997</v>
      </c>
      <c r="C1185" s="2">
        <v>43.788201467188287</v>
      </c>
      <c r="D1185" s="2">
        <v>-5.2245555862776349E-2</v>
      </c>
      <c r="E1185" s="2">
        <v>0.10062715533486535</v>
      </c>
      <c r="F1185" s="2">
        <v>7.01464</v>
      </c>
      <c r="G1185" s="2">
        <v>7.0007700000000002</v>
      </c>
      <c r="H1185" s="2">
        <v>6.9903700000000004</v>
      </c>
      <c r="I1185" s="2">
        <v>7.2047459999999992</v>
      </c>
      <c r="J1185" s="17">
        <v>7.2475169999999967</v>
      </c>
      <c r="K1185" s="17" t="s">
        <v>51</v>
      </c>
      <c r="L1185" s="17" t="s">
        <v>54</v>
      </c>
      <c r="M1185" s="17" t="s">
        <v>52</v>
      </c>
      <c r="N1185" s="20">
        <f t="shared" si="180"/>
        <v>50</v>
      </c>
      <c r="O1185" s="20">
        <f t="shared" si="181"/>
        <v>100</v>
      </c>
      <c r="P1185" s="20">
        <f t="shared" si="182"/>
        <v>0</v>
      </c>
      <c r="Q1185" s="20">
        <f t="shared" si="183"/>
        <v>83.5</v>
      </c>
      <c r="R1185" s="21">
        <f t="shared" si="184"/>
        <v>65.025000000000006</v>
      </c>
      <c r="S1185" s="21">
        <f t="shared" si="185"/>
        <v>50.875</v>
      </c>
      <c r="T1185" s="21">
        <f t="shared" si="186"/>
        <v>60.075000000000003</v>
      </c>
      <c r="U1185" s="21">
        <f t="shared" si="187"/>
        <v>58.375</v>
      </c>
      <c r="V1185" s="20">
        <f t="shared" si="188"/>
        <v>58.658333333333339</v>
      </c>
      <c r="W1185" s="20">
        <f t="shared" si="189"/>
        <v>58.587500000000006</v>
      </c>
    </row>
    <row r="1186" spans="1:23" ht="13.5" x14ac:dyDescent="0.25">
      <c r="A1186" s="3">
        <v>43738</v>
      </c>
      <c r="B1186" s="2">
        <v>6.9417999999999997</v>
      </c>
      <c r="C1186" s="2">
        <v>36.657649061804797</v>
      </c>
      <c r="D1186" s="2">
        <v>-5.2940041887972633E-2</v>
      </c>
      <c r="E1186" s="2">
        <v>0.11221536840162999</v>
      </c>
      <c r="F1186" s="2">
        <v>7.0042400000000002</v>
      </c>
      <c r="G1186" s="2">
        <v>7.0007700000000002</v>
      </c>
      <c r="H1186" s="2">
        <v>6.9840099999999996</v>
      </c>
      <c r="I1186" s="2">
        <v>7.1915579999999997</v>
      </c>
      <c r="J1186" s="17">
        <v>7.2416339999999977</v>
      </c>
      <c r="K1186" s="17" t="s">
        <v>51</v>
      </c>
      <c r="L1186" s="17" t="s">
        <v>54</v>
      </c>
      <c r="M1186" s="17" t="s">
        <v>53</v>
      </c>
      <c r="N1186" s="20">
        <f t="shared" si="180"/>
        <v>50</v>
      </c>
      <c r="O1186" s="20">
        <f t="shared" si="181"/>
        <v>100</v>
      </c>
      <c r="P1186" s="20">
        <f t="shared" si="182"/>
        <v>0</v>
      </c>
      <c r="Q1186" s="20">
        <f t="shared" si="183"/>
        <v>66.5</v>
      </c>
      <c r="R1186" s="21">
        <f t="shared" si="184"/>
        <v>62.475000000000001</v>
      </c>
      <c r="S1186" s="21">
        <f t="shared" si="185"/>
        <v>46.625</v>
      </c>
      <c r="T1186" s="21">
        <f t="shared" si="186"/>
        <v>52.424999999999997</v>
      </c>
      <c r="U1186" s="21">
        <f t="shared" si="187"/>
        <v>54.125</v>
      </c>
      <c r="V1186" s="20">
        <f t="shared" si="188"/>
        <v>53.841666666666661</v>
      </c>
      <c r="W1186" s="20">
        <f t="shared" si="189"/>
        <v>53.912499999999994</v>
      </c>
    </row>
    <row r="1187" spans="1:23" ht="13.5" x14ac:dyDescent="0.25">
      <c r="A1187" s="3">
        <v>43739</v>
      </c>
      <c r="B1187" s="2">
        <v>6.9417999999999997</v>
      </c>
      <c r="C1187" s="2">
        <v>36.657649061804797</v>
      </c>
      <c r="D1187" s="2">
        <v>-4.1311618780786041E-2</v>
      </c>
      <c r="E1187" s="2">
        <v>0.12176825496064062</v>
      </c>
      <c r="F1187" s="2">
        <v>6.9938400000000005</v>
      </c>
      <c r="G1187" s="2">
        <v>6.9932500000000006</v>
      </c>
      <c r="H1187" s="2">
        <v>6.9782250000000001</v>
      </c>
      <c r="I1187" s="2">
        <v>7.179409999999999</v>
      </c>
      <c r="J1187" s="17">
        <v>7.2360309999999979</v>
      </c>
      <c r="K1187" s="17" t="s">
        <v>51</v>
      </c>
      <c r="L1187" s="17" t="s">
        <v>54</v>
      </c>
      <c r="M1187" s="17" t="s">
        <v>53</v>
      </c>
      <c r="N1187" s="20">
        <f t="shared" si="180"/>
        <v>50</v>
      </c>
      <c r="O1187" s="20">
        <f t="shared" si="181"/>
        <v>100</v>
      </c>
      <c r="P1187" s="20">
        <f t="shared" si="182"/>
        <v>0</v>
      </c>
      <c r="Q1187" s="20">
        <f t="shared" si="183"/>
        <v>66.5</v>
      </c>
      <c r="R1187" s="21">
        <f t="shared" si="184"/>
        <v>62.475000000000001</v>
      </c>
      <c r="S1187" s="21">
        <f t="shared" si="185"/>
        <v>46.625</v>
      </c>
      <c r="T1187" s="21">
        <f t="shared" si="186"/>
        <v>52.424999999999997</v>
      </c>
      <c r="U1187" s="21">
        <f t="shared" si="187"/>
        <v>54.125</v>
      </c>
      <c r="V1187" s="20">
        <f t="shared" si="188"/>
        <v>53.841666666666661</v>
      </c>
      <c r="W1187" s="20">
        <f t="shared" si="189"/>
        <v>53.912499999999994</v>
      </c>
    </row>
    <row r="1188" spans="1:23" ht="13.5" x14ac:dyDescent="0.25">
      <c r="A1188" s="3">
        <v>43740</v>
      </c>
      <c r="B1188" s="2">
        <v>6.9649000000000001</v>
      </c>
      <c r="C1188" s="2">
        <v>40.403972395475449</v>
      </c>
      <c r="D1188" s="2">
        <v>-3.2584374252012438E-2</v>
      </c>
      <c r="E1188" s="2">
        <v>0.13067157015680178</v>
      </c>
      <c r="F1188" s="2">
        <v>6.9776399999999992</v>
      </c>
      <c r="G1188" s="2">
        <v>6.9880400000000007</v>
      </c>
      <c r="H1188" s="2">
        <v>6.9753299999999996</v>
      </c>
      <c r="I1188" s="2">
        <v>7.1667999999999994</v>
      </c>
      <c r="J1188" s="17">
        <v>7.2305714999999973</v>
      </c>
      <c r="K1188" s="17" t="s">
        <v>51</v>
      </c>
      <c r="L1188" s="17" t="s">
        <v>54</v>
      </c>
      <c r="M1188" s="17" t="s">
        <v>53</v>
      </c>
      <c r="N1188" s="20">
        <f t="shared" si="180"/>
        <v>50</v>
      </c>
      <c r="O1188" s="20">
        <f t="shared" si="181"/>
        <v>100</v>
      </c>
      <c r="P1188" s="20">
        <f t="shared" si="182"/>
        <v>0</v>
      </c>
      <c r="Q1188" s="20">
        <f t="shared" si="183"/>
        <v>66.5</v>
      </c>
      <c r="R1188" s="21">
        <f t="shared" si="184"/>
        <v>62.475000000000001</v>
      </c>
      <c r="S1188" s="21">
        <f t="shared" si="185"/>
        <v>46.625</v>
      </c>
      <c r="T1188" s="21">
        <f t="shared" si="186"/>
        <v>52.424999999999997</v>
      </c>
      <c r="U1188" s="21">
        <f t="shared" si="187"/>
        <v>54.125</v>
      </c>
      <c r="V1188" s="20">
        <f t="shared" si="188"/>
        <v>53.841666666666661</v>
      </c>
      <c r="W1188" s="20">
        <f t="shared" si="189"/>
        <v>53.912499999999994</v>
      </c>
    </row>
    <row r="1189" spans="1:23" ht="13.5" x14ac:dyDescent="0.25">
      <c r="A1189" s="3">
        <v>43741</v>
      </c>
      <c r="B1189" s="2">
        <v>6.9649000000000001</v>
      </c>
      <c r="C1189" s="2">
        <v>40.403972395475449</v>
      </c>
      <c r="D1189" s="2">
        <v>-3.3689417720898618E-2</v>
      </c>
      <c r="E1189" s="2">
        <v>0.13700980285848507</v>
      </c>
      <c r="F1189" s="2">
        <v>6.9649200000000011</v>
      </c>
      <c r="G1189" s="2">
        <v>6.9886200000000001</v>
      </c>
      <c r="H1189" s="2">
        <v>6.9730150000000011</v>
      </c>
      <c r="I1189" s="2">
        <v>7.1545359999999993</v>
      </c>
      <c r="J1189" s="17">
        <v>7.224803999999998</v>
      </c>
      <c r="K1189" s="17" t="s">
        <v>51</v>
      </c>
      <c r="L1189" s="17" t="s">
        <v>54</v>
      </c>
      <c r="M1189" s="17" t="s">
        <v>53</v>
      </c>
      <c r="N1189" s="20">
        <f t="shared" si="180"/>
        <v>50</v>
      </c>
      <c r="O1189" s="20">
        <f t="shared" si="181"/>
        <v>100</v>
      </c>
      <c r="P1189" s="20">
        <f t="shared" si="182"/>
        <v>0</v>
      </c>
      <c r="Q1189" s="20">
        <f t="shared" si="183"/>
        <v>66.5</v>
      </c>
      <c r="R1189" s="21">
        <f t="shared" si="184"/>
        <v>62.475000000000001</v>
      </c>
      <c r="S1189" s="21">
        <f t="shared" si="185"/>
        <v>46.625</v>
      </c>
      <c r="T1189" s="21">
        <f t="shared" si="186"/>
        <v>52.424999999999997</v>
      </c>
      <c r="U1189" s="21">
        <f t="shared" si="187"/>
        <v>54.125</v>
      </c>
      <c r="V1189" s="20">
        <f t="shared" si="188"/>
        <v>53.841666666666661</v>
      </c>
      <c r="W1189" s="20">
        <f t="shared" si="189"/>
        <v>53.912499999999994</v>
      </c>
    </row>
    <row r="1190" spans="1:23" ht="13.5" x14ac:dyDescent="0.25">
      <c r="A1190" s="3">
        <v>43742</v>
      </c>
      <c r="B1190" s="2">
        <v>6.9649000000000001</v>
      </c>
      <c r="C1190" s="2">
        <v>40.403972395475456</v>
      </c>
      <c r="D1190" s="2">
        <v>-2.8006595165513737E-2</v>
      </c>
      <c r="E1190" s="2">
        <v>0.14335159831577302</v>
      </c>
      <c r="F1190" s="2">
        <v>6.95566</v>
      </c>
      <c r="G1190" s="2">
        <v>6.98515</v>
      </c>
      <c r="H1190" s="2">
        <v>6.9741699999999991</v>
      </c>
      <c r="I1190" s="2">
        <v>7.1426199999999991</v>
      </c>
      <c r="J1190" s="17">
        <v>7.2191764999999979</v>
      </c>
      <c r="K1190" s="17" t="s">
        <v>51</v>
      </c>
      <c r="L1190" s="17" t="s">
        <v>54</v>
      </c>
      <c r="M1190" s="17" t="s">
        <v>53</v>
      </c>
      <c r="N1190" s="20">
        <f t="shared" si="180"/>
        <v>50</v>
      </c>
      <c r="O1190" s="20">
        <f t="shared" si="181"/>
        <v>100</v>
      </c>
      <c r="P1190" s="20">
        <f t="shared" si="182"/>
        <v>0</v>
      </c>
      <c r="Q1190" s="20">
        <f t="shared" si="183"/>
        <v>66.5</v>
      </c>
      <c r="R1190" s="21">
        <f t="shared" si="184"/>
        <v>62.475000000000001</v>
      </c>
      <c r="S1190" s="21">
        <f t="shared" si="185"/>
        <v>46.625</v>
      </c>
      <c r="T1190" s="21">
        <f t="shared" si="186"/>
        <v>52.424999999999997</v>
      </c>
      <c r="U1190" s="21">
        <f t="shared" si="187"/>
        <v>54.125</v>
      </c>
      <c r="V1190" s="20">
        <f t="shared" si="188"/>
        <v>53.841666666666661</v>
      </c>
      <c r="W1190" s="20">
        <f t="shared" si="189"/>
        <v>53.912499999999994</v>
      </c>
    </row>
    <row r="1191" spans="1:23" ht="13.5" x14ac:dyDescent="0.25">
      <c r="A1191" s="3">
        <v>43745</v>
      </c>
      <c r="B1191" s="2">
        <v>6.9417999999999997</v>
      </c>
      <c r="C1191" s="2">
        <v>37.624657919974794</v>
      </c>
      <c r="D1191" s="2">
        <v>-2.2020832819665159E-2</v>
      </c>
      <c r="E1191" s="2">
        <v>0.14494380257980227</v>
      </c>
      <c r="F1191" s="2">
        <v>6.95566</v>
      </c>
      <c r="G1191" s="2">
        <v>6.9799499999999997</v>
      </c>
      <c r="H1191" s="2">
        <v>6.9744600000000005</v>
      </c>
      <c r="I1191" s="2">
        <v>7.1293160000000002</v>
      </c>
      <c r="J1191" s="17">
        <v>7.2133214999999975</v>
      </c>
      <c r="K1191" s="17" t="s">
        <v>51</v>
      </c>
      <c r="L1191" s="17" t="s">
        <v>54</v>
      </c>
      <c r="M1191" s="17" t="s">
        <v>54</v>
      </c>
      <c r="N1191" s="20">
        <f t="shared" si="180"/>
        <v>50</v>
      </c>
      <c r="O1191" s="20">
        <f t="shared" si="181"/>
        <v>100</v>
      </c>
      <c r="P1191" s="20">
        <f t="shared" si="182"/>
        <v>0</v>
      </c>
      <c r="Q1191" s="20">
        <f t="shared" si="183"/>
        <v>49.5</v>
      </c>
      <c r="R1191" s="21">
        <f t="shared" si="184"/>
        <v>59.924999999999997</v>
      </c>
      <c r="S1191" s="21">
        <f t="shared" si="185"/>
        <v>42.375</v>
      </c>
      <c r="T1191" s="21">
        <f t="shared" si="186"/>
        <v>44.775000000000006</v>
      </c>
      <c r="U1191" s="21">
        <f t="shared" si="187"/>
        <v>49.875</v>
      </c>
      <c r="V1191" s="20">
        <f t="shared" si="188"/>
        <v>49.024999999999999</v>
      </c>
      <c r="W1191" s="20">
        <f t="shared" si="189"/>
        <v>49.237499999999997</v>
      </c>
    </row>
    <row r="1192" spans="1:23" ht="13.5" x14ac:dyDescent="0.25">
      <c r="A1192" s="3">
        <v>43746</v>
      </c>
      <c r="B1192" s="2">
        <v>6.9649000000000001</v>
      </c>
      <c r="C1192" s="2">
        <v>41.926701460271282</v>
      </c>
      <c r="D1192" s="2">
        <v>-1.8198701832808695E-2</v>
      </c>
      <c r="E1192" s="2">
        <v>0.14034158615141307</v>
      </c>
      <c r="F1192" s="2">
        <v>6.96028</v>
      </c>
      <c r="G1192" s="2">
        <v>6.9770599999999998</v>
      </c>
      <c r="H1192" s="2">
        <v>6.975905</v>
      </c>
      <c r="I1192" s="2">
        <v>7.1171679999999995</v>
      </c>
      <c r="J1192" s="17">
        <v>7.2075819999999968</v>
      </c>
      <c r="K1192" s="17" t="s">
        <v>51</v>
      </c>
      <c r="L1192" s="17" t="s">
        <v>54</v>
      </c>
      <c r="M1192" s="17" t="s">
        <v>52</v>
      </c>
      <c r="N1192" s="20">
        <f t="shared" si="180"/>
        <v>50</v>
      </c>
      <c r="O1192" s="20">
        <f t="shared" si="181"/>
        <v>100</v>
      </c>
      <c r="P1192" s="20">
        <f t="shared" si="182"/>
        <v>0</v>
      </c>
      <c r="Q1192" s="20">
        <f t="shared" si="183"/>
        <v>83.5</v>
      </c>
      <c r="R1192" s="21">
        <f t="shared" si="184"/>
        <v>65.025000000000006</v>
      </c>
      <c r="S1192" s="21">
        <f t="shared" si="185"/>
        <v>50.875</v>
      </c>
      <c r="T1192" s="21">
        <f t="shared" si="186"/>
        <v>60.075000000000003</v>
      </c>
      <c r="U1192" s="21">
        <f t="shared" si="187"/>
        <v>58.375</v>
      </c>
      <c r="V1192" s="20">
        <f t="shared" si="188"/>
        <v>58.658333333333339</v>
      </c>
      <c r="W1192" s="20">
        <f t="shared" si="189"/>
        <v>58.587500000000006</v>
      </c>
    </row>
    <row r="1193" spans="1:23" ht="13.5" x14ac:dyDescent="0.25">
      <c r="A1193" s="3">
        <v>43747</v>
      </c>
      <c r="B1193" s="2">
        <v>6.9417999999999997</v>
      </c>
      <c r="C1193" s="2">
        <v>39.027879765972628</v>
      </c>
      <c r="D1193" s="2">
        <v>-4.9409216940130563E-3</v>
      </c>
      <c r="E1193" s="2">
        <v>0.13043428414191058</v>
      </c>
      <c r="F1193" s="2">
        <v>6.95566</v>
      </c>
      <c r="G1193" s="2">
        <v>6.9666499999999996</v>
      </c>
      <c r="H1193" s="2">
        <v>6.975905</v>
      </c>
      <c r="I1193" s="2">
        <v>7.1046739999999993</v>
      </c>
      <c r="J1193" s="17">
        <v>7.2023989999999971</v>
      </c>
      <c r="K1193" s="17" t="s">
        <v>55</v>
      </c>
      <c r="L1193" s="17" t="s">
        <v>54</v>
      </c>
      <c r="M1193" s="17" t="s">
        <v>47</v>
      </c>
      <c r="N1193" s="20">
        <f t="shared" si="180"/>
        <v>50</v>
      </c>
      <c r="O1193" s="20">
        <f t="shared" si="181"/>
        <v>100</v>
      </c>
      <c r="P1193" s="20">
        <f t="shared" si="182"/>
        <v>0</v>
      </c>
      <c r="Q1193" s="20">
        <f t="shared" si="183"/>
        <v>16.5</v>
      </c>
      <c r="R1193" s="21">
        <f t="shared" si="184"/>
        <v>54.975000000000001</v>
      </c>
      <c r="S1193" s="21">
        <f t="shared" si="185"/>
        <v>34.125</v>
      </c>
      <c r="T1193" s="21">
        <f t="shared" si="186"/>
        <v>29.925000000000001</v>
      </c>
      <c r="U1193" s="21">
        <f t="shared" si="187"/>
        <v>41.625</v>
      </c>
      <c r="V1193" s="20">
        <f t="shared" si="188"/>
        <v>39.674999999999997</v>
      </c>
      <c r="W1193" s="20">
        <f t="shared" si="189"/>
        <v>40.162499999999994</v>
      </c>
    </row>
    <row r="1194" spans="1:23" ht="13.5" x14ac:dyDescent="0.25">
      <c r="A1194" s="3">
        <v>43748</v>
      </c>
      <c r="B1194" s="2">
        <v>6.9417999999999997</v>
      </c>
      <c r="C1194" s="2">
        <v>39.027879765972642</v>
      </c>
      <c r="D1194" s="2">
        <v>4.0119364967123872E-3</v>
      </c>
      <c r="E1194" s="2">
        <v>0.11725207643957719</v>
      </c>
      <c r="F1194" s="2">
        <v>6.9510400000000008</v>
      </c>
      <c r="G1194" s="2">
        <v>6.9579800000000009</v>
      </c>
      <c r="H1194" s="2">
        <v>6.975905</v>
      </c>
      <c r="I1194" s="2">
        <v>7.0921800000000008</v>
      </c>
      <c r="J1194" s="17">
        <v>7.1975519999999964</v>
      </c>
      <c r="K1194" s="17" t="s">
        <v>55</v>
      </c>
      <c r="L1194" s="17" t="s">
        <v>54</v>
      </c>
      <c r="M1194" s="17" t="s">
        <v>47</v>
      </c>
      <c r="N1194" s="20">
        <f t="shared" si="180"/>
        <v>50</v>
      </c>
      <c r="O1194" s="20">
        <f t="shared" si="181"/>
        <v>100</v>
      </c>
      <c r="P1194" s="20">
        <f t="shared" si="182"/>
        <v>0</v>
      </c>
      <c r="Q1194" s="20">
        <f t="shared" si="183"/>
        <v>16.5</v>
      </c>
      <c r="R1194" s="21">
        <f t="shared" si="184"/>
        <v>54.975000000000001</v>
      </c>
      <c r="S1194" s="21">
        <f t="shared" si="185"/>
        <v>34.125</v>
      </c>
      <c r="T1194" s="21">
        <f t="shared" si="186"/>
        <v>29.925000000000001</v>
      </c>
      <c r="U1194" s="21">
        <f t="shared" si="187"/>
        <v>41.625</v>
      </c>
      <c r="V1194" s="20">
        <f t="shared" si="188"/>
        <v>39.674999999999997</v>
      </c>
      <c r="W1194" s="20">
        <f t="shared" si="189"/>
        <v>40.162499999999994</v>
      </c>
    </row>
    <row r="1195" spans="1:23" ht="13.5" x14ac:dyDescent="0.25">
      <c r="A1195" s="3">
        <v>43749</v>
      </c>
      <c r="B1195" s="2">
        <v>6.9417999999999997</v>
      </c>
      <c r="C1195" s="2">
        <v>39.027879765972628</v>
      </c>
      <c r="D1195" s="2">
        <v>9.3070597344970807E-3</v>
      </c>
      <c r="E1195" s="2">
        <v>0.10077183941572955</v>
      </c>
      <c r="F1195" s="2">
        <v>6.9464200000000007</v>
      </c>
      <c r="G1195" s="2">
        <v>6.9510400000000008</v>
      </c>
      <c r="H1195" s="2">
        <v>6.975905</v>
      </c>
      <c r="I1195" s="2">
        <v>7.0807259999999994</v>
      </c>
      <c r="J1195" s="17">
        <v>7.193880499999997</v>
      </c>
      <c r="K1195" s="17" t="s">
        <v>55</v>
      </c>
      <c r="L1195" s="17" t="s">
        <v>54</v>
      </c>
      <c r="M1195" s="17" t="s">
        <v>47</v>
      </c>
      <c r="N1195" s="20">
        <f t="shared" si="180"/>
        <v>50</v>
      </c>
      <c r="O1195" s="20">
        <f t="shared" si="181"/>
        <v>100</v>
      </c>
      <c r="P1195" s="20">
        <f t="shared" si="182"/>
        <v>0</v>
      </c>
      <c r="Q1195" s="20">
        <f t="shared" si="183"/>
        <v>16.5</v>
      </c>
      <c r="R1195" s="21">
        <f t="shared" si="184"/>
        <v>54.975000000000001</v>
      </c>
      <c r="S1195" s="21">
        <f t="shared" si="185"/>
        <v>34.125</v>
      </c>
      <c r="T1195" s="21">
        <f t="shared" si="186"/>
        <v>29.925000000000001</v>
      </c>
      <c r="U1195" s="21">
        <f t="shared" si="187"/>
        <v>41.625</v>
      </c>
      <c r="V1195" s="20">
        <f t="shared" si="188"/>
        <v>39.674999999999997</v>
      </c>
      <c r="W1195" s="20">
        <f t="shared" si="189"/>
        <v>40.162499999999994</v>
      </c>
    </row>
    <row r="1196" spans="1:23" ht="13.5" x14ac:dyDescent="0.25">
      <c r="A1196" s="3">
        <v>43752</v>
      </c>
      <c r="B1196" s="2">
        <v>6.9417999999999997</v>
      </c>
      <c r="C1196" s="2">
        <v>39.027879765972628</v>
      </c>
      <c r="D1196" s="2">
        <v>3.4635573169845557E-3</v>
      </c>
      <c r="E1196" s="2">
        <v>8.4265427004340782E-2</v>
      </c>
      <c r="F1196" s="2">
        <v>6.9464200000000007</v>
      </c>
      <c r="G1196" s="2">
        <v>6.9510400000000008</v>
      </c>
      <c r="H1196" s="2">
        <v>6.975905</v>
      </c>
      <c r="I1196" s="2">
        <v>7.0695039999999993</v>
      </c>
      <c r="J1196" s="17">
        <v>7.1893974999999992</v>
      </c>
      <c r="K1196" s="17" t="s">
        <v>55</v>
      </c>
      <c r="L1196" s="17" t="s">
        <v>54</v>
      </c>
      <c r="M1196" s="17" t="s">
        <v>54</v>
      </c>
      <c r="N1196" s="20">
        <f t="shared" si="180"/>
        <v>50</v>
      </c>
      <c r="O1196" s="20">
        <f t="shared" si="181"/>
        <v>100</v>
      </c>
      <c r="P1196" s="20">
        <f t="shared" si="182"/>
        <v>0</v>
      </c>
      <c r="Q1196" s="20">
        <f t="shared" si="183"/>
        <v>16.5</v>
      </c>
      <c r="R1196" s="21">
        <f t="shared" si="184"/>
        <v>54.975000000000001</v>
      </c>
      <c r="S1196" s="21">
        <f t="shared" si="185"/>
        <v>34.125</v>
      </c>
      <c r="T1196" s="21">
        <f t="shared" si="186"/>
        <v>29.925000000000001</v>
      </c>
      <c r="U1196" s="21">
        <f t="shared" si="187"/>
        <v>41.625</v>
      </c>
      <c r="V1196" s="20">
        <f t="shared" si="188"/>
        <v>39.674999999999997</v>
      </c>
      <c r="W1196" s="20">
        <f t="shared" si="189"/>
        <v>40.162499999999994</v>
      </c>
    </row>
    <row r="1197" spans="1:23" ht="13.5" x14ac:dyDescent="0.25">
      <c r="A1197" s="3">
        <v>43754</v>
      </c>
      <c r="B1197" s="2">
        <v>6.9417999999999997</v>
      </c>
      <c r="C1197" s="2">
        <v>39.027879765972628</v>
      </c>
      <c r="D1197" s="2">
        <v>-1.1541560564740649E-3</v>
      </c>
      <c r="E1197" s="2">
        <v>6.7424048956219965E-2</v>
      </c>
      <c r="F1197" s="2">
        <v>6.9417999999999989</v>
      </c>
      <c r="G1197" s="2">
        <v>6.9510400000000008</v>
      </c>
      <c r="H1197" s="2">
        <v>6.9721450000000003</v>
      </c>
      <c r="I1197" s="2">
        <v>7.0586299999999982</v>
      </c>
      <c r="J1197" s="17">
        <v>7.1849144999999988</v>
      </c>
      <c r="K1197" s="17" t="s">
        <v>55</v>
      </c>
      <c r="L1197" s="17" t="s">
        <v>54</v>
      </c>
      <c r="M1197" s="17" t="s">
        <v>47</v>
      </c>
      <c r="N1197" s="20">
        <f t="shared" si="180"/>
        <v>50</v>
      </c>
      <c r="O1197" s="20">
        <f t="shared" si="181"/>
        <v>100</v>
      </c>
      <c r="P1197" s="20">
        <f t="shared" si="182"/>
        <v>0</v>
      </c>
      <c r="Q1197" s="20">
        <f t="shared" si="183"/>
        <v>16.5</v>
      </c>
      <c r="R1197" s="21">
        <f t="shared" si="184"/>
        <v>54.975000000000001</v>
      </c>
      <c r="S1197" s="21">
        <f t="shared" si="185"/>
        <v>34.125</v>
      </c>
      <c r="T1197" s="21">
        <f t="shared" si="186"/>
        <v>29.925000000000001</v>
      </c>
      <c r="U1197" s="21">
        <f t="shared" si="187"/>
        <v>41.625</v>
      </c>
      <c r="V1197" s="20">
        <f t="shared" si="188"/>
        <v>39.674999999999997</v>
      </c>
      <c r="W1197" s="20">
        <f t="shared" si="189"/>
        <v>40.162499999999994</v>
      </c>
    </row>
    <row r="1198" spans="1:23" ht="13.5" x14ac:dyDescent="0.25">
      <c r="A1198" s="3">
        <v>43755</v>
      </c>
      <c r="B1198" s="2">
        <v>6.9417999999999997</v>
      </c>
      <c r="C1198" s="2">
        <v>39.027879765972642</v>
      </c>
      <c r="D1198" s="2">
        <v>-1.2050237301926003E-3</v>
      </c>
      <c r="E1198" s="2">
        <v>5.3496658591402263E-2</v>
      </c>
      <c r="F1198" s="2">
        <v>6.9417999999999989</v>
      </c>
      <c r="G1198" s="2">
        <v>6.9487300000000003</v>
      </c>
      <c r="H1198" s="2">
        <v>6.9683850000000005</v>
      </c>
      <c r="I1198" s="2">
        <v>7.0499539999999987</v>
      </c>
      <c r="J1198" s="17">
        <v>7.1801514999999991</v>
      </c>
      <c r="K1198" s="17" t="s">
        <v>54</v>
      </c>
      <c r="L1198" s="17" t="s">
        <v>54</v>
      </c>
      <c r="M1198" s="17" t="s">
        <v>54</v>
      </c>
      <c r="N1198" s="20">
        <f t="shared" si="180"/>
        <v>50</v>
      </c>
      <c r="O1198" s="20">
        <f t="shared" si="181"/>
        <v>100</v>
      </c>
      <c r="P1198" s="20">
        <f t="shared" si="182"/>
        <v>0</v>
      </c>
      <c r="Q1198" s="20">
        <f t="shared" si="183"/>
        <v>33</v>
      </c>
      <c r="R1198" s="21">
        <f t="shared" si="184"/>
        <v>57.45</v>
      </c>
      <c r="S1198" s="21">
        <f t="shared" si="185"/>
        <v>38.25</v>
      </c>
      <c r="T1198" s="21">
        <f t="shared" si="186"/>
        <v>37.35</v>
      </c>
      <c r="U1198" s="21">
        <f t="shared" si="187"/>
        <v>45.75</v>
      </c>
      <c r="V1198" s="20">
        <f t="shared" si="188"/>
        <v>44.35</v>
      </c>
      <c r="W1198" s="20">
        <f t="shared" si="189"/>
        <v>44.7</v>
      </c>
    </row>
    <row r="1199" spans="1:23" ht="13.5" x14ac:dyDescent="0.25">
      <c r="A1199" s="3">
        <v>43756</v>
      </c>
      <c r="B1199" s="2">
        <v>6.9417999999999997</v>
      </c>
      <c r="C1199" s="2">
        <v>39.027879765972642</v>
      </c>
      <c r="D1199" s="2">
        <v>-9.6789699330290802E-4</v>
      </c>
      <c r="E1199" s="2">
        <v>4.2117256677200544E-2</v>
      </c>
      <c r="F1199" s="2">
        <v>6.9417999999999989</v>
      </c>
      <c r="G1199" s="2">
        <v>6.9464200000000007</v>
      </c>
      <c r="H1199" s="2">
        <v>6.9675200000000004</v>
      </c>
      <c r="I1199" s="2">
        <v>7.0415080000000003</v>
      </c>
      <c r="J1199" s="17">
        <v>7.1751364999999998</v>
      </c>
      <c r="K1199" s="17" t="s">
        <v>54</v>
      </c>
      <c r="L1199" s="17" t="s">
        <v>54</v>
      </c>
      <c r="M1199" s="17" t="s">
        <v>54</v>
      </c>
      <c r="N1199" s="20">
        <f t="shared" si="180"/>
        <v>50</v>
      </c>
      <c r="O1199" s="20">
        <f t="shared" si="181"/>
        <v>100</v>
      </c>
      <c r="P1199" s="20">
        <f t="shared" si="182"/>
        <v>0</v>
      </c>
      <c r="Q1199" s="20">
        <f t="shared" si="183"/>
        <v>33</v>
      </c>
      <c r="R1199" s="21">
        <f t="shared" si="184"/>
        <v>57.45</v>
      </c>
      <c r="S1199" s="21">
        <f t="shared" si="185"/>
        <v>38.25</v>
      </c>
      <c r="T1199" s="21">
        <f t="shared" si="186"/>
        <v>37.35</v>
      </c>
      <c r="U1199" s="21">
        <f t="shared" si="187"/>
        <v>45.75</v>
      </c>
      <c r="V1199" s="20">
        <f t="shared" si="188"/>
        <v>44.35</v>
      </c>
      <c r="W1199" s="20">
        <f t="shared" si="189"/>
        <v>44.7</v>
      </c>
    </row>
    <row r="1200" spans="1:23" ht="13.5" x14ac:dyDescent="0.25">
      <c r="A1200" s="3">
        <v>43759</v>
      </c>
      <c r="B1200" s="2">
        <v>6.9417999999999997</v>
      </c>
      <c r="C1200" s="2">
        <v>39.027879765972642</v>
      </c>
      <c r="D1200" s="2">
        <v>-5.0783590892145014E-4</v>
      </c>
      <c r="E1200" s="2">
        <v>3.2802141512329352E-2</v>
      </c>
      <c r="F1200" s="2">
        <v>6.9417999999999989</v>
      </c>
      <c r="G1200" s="2">
        <v>6.9441100000000002</v>
      </c>
      <c r="H1200" s="2">
        <v>6.9646299999999997</v>
      </c>
      <c r="I1200" s="2">
        <v>7.032832</v>
      </c>
      <c r="J1200" s="17">
        <v>7.1718289999999998</v>
      </c>
      <c r="K1200" s="17" t="s">
        <v>54</v>
      </c>
      <c r="L1200" s="17" t="s">
        <v>54</v>
      </c>
      <c r="M1200" s="17" t="s">
        <v>54</v>
      </c>
      <c r="N1200" s="20">
        <f t="shared" si="180"/>
        <v>50</v>
      </c>
      <c r="O1200" s="20">
        <f t="shared" si="181"/>
        <v>100</v>
      </c>
      <c r="P1200" s="20">
        <f t="shared" si="182"/>
        <v>0</v>
      </c>
      <c r="Q1200" s="20">
        <f t="shared" si="183"/>
        <v>33</v>
      </c>
      <c r="R1200" s="21">
        <f t="shared" si="184"/>
        <v>57.45</v>
      </c>
      <c r="S1200" s="21">
        <f t="shared" si="185"/>
        <v>38.25</v>
      </c>
      <c r="T1200" s="21">
        <f t="shared" si="186"/>
        <v>37.35</v>
      </c>
      <c r="U1200" s="21">
        <f t="shared" si="187"/>
        <v>45.75</v>
      </c>
      <c r="V1200" s="20">
        <f t="shared" si="188"/>
        <v>44.35</v>
      </c>
      <c r="W1200" s="20">
        <f t="shared" si="189"/>
        <v>44.7</v>
      </c>
    </row>
    <row r="1201" spans="1:23" ht="13.5" x14ac:dyDescent="0.25">
      <c r="A1201" s="3">
        <v>43760</v>
      </c>
      <c r="B1201" s="2">
        <v>6.9417999999999997</v>
      </c>
      <c r="C1201" s="2">
        <v>39.027879765972649</v>
      </c>
      <c r="D1201" s="2">
        <v>-3.4322001771824873E-3</v>
      </c>
      <c r="E1201" s="2">
        <v>2.6121611790981051E-2</v>
      </c>
      <c r="F1201" s="2">
        <v>6.9417999999999989</v>
      </c>
      <c r="G1201" s="2">
        <v>6.9441100000000002</v>
      </c>
      <c r="H1201" s="2">
        <v>6.9620300000000004</v>
      </c>
      <c r="I1201" s="2">
        <v>7.0264700000000007</v>
      </c>
      <c r="J1201" s="17">
        <v>7.1673460000000011</v>
      </c>
      <c r="K1201" s="17" t="s">
        <v>54</v>
      </c>
      <c r="L1201" s="17" t="s">
        <v>54</v>
      </c>
      <c r="M1201" s="17" t="s">
        <v>54</v>
      </c>
      <c r="N1201" s="20">
        <f t="shared" si="180"/>
        <v>50</v>
      </c>
      <c r="O1201" s="20">
        <f t="shared" si="181"/>
        <v>100</v>
      </c>
      <c r="P1201" s="20">
        <f t="shared" si="182"/>
        <v>0</v>
      </c>
      <c r="Q1201" s="20">
        <f t="shared" si="183"/>
        <v>33</v>
      </c>
      <c r="R1201" s="21">
        <f t="shared" si="184"/>
        <v>57.45</v>
      </c>
      <c r="S1201" s="21">
        <f t="shared" si="185"/>
        <v>38.25</v>
      </c>
      <c r="T1201" s="21">
        <f t="shared" si="186"/>
        <v>37.35</v>
      </c>
      <c r="U1201" s="21">
        <f t="shared" si="187"/>
        <v>45.75</v>
      </c>
      <c r="V1201" s="20">
        <f t="shared" si="188"/>
        <v>44.35</v>
      </c>
      <c r="W1201" s="20">
        <f t="shared" si="189"/>
        <v>44.7</v>
      </c>
    </row>
    <row r="1202" spans="1:23" ht="13.5" x14ac:dyDescent="0.25">
      <c r="A1202" s="3">
        <v>43761</v>
      </c>
      <c r="B1202" s="2">
        <v>6.9417999999999997</v>
      </c>
      <c r="C1202" s="2">
        <v>39.027879765972628</v>
      </c>
      <c r="D1202" s="2">
        <v>-2.1304092172478306E-3</v>
      </c>
      <c r="E1202" s="2">
        <v>2.1574054306142901E-2</v>
      </c>
      <c r="F1202" s="2">
        <v>6.9417999999999989</v>
      </c>
      <c r="G1202" s="2">
        <v>6.9417999999999989</v>
      </c>
      <c r="H1202" s="2">
        <v>6.9594300000000002</v>
      </c>
      <c r="I1202" s="2">
        <v>7.0181399999999998</v>
      </c>
      <c r="J1202" s="17">
        <v>7.1628630000000006</v>
      </c>
      <c r="K1202" s="17" t="s">
        <v>54</v>
      </c>
      <c r="L1202" s="17" t="s">
        <v>54</v>
      </c>
      <c r="M1202" s="17" t="s">
        <v>54</v>
      </c>
      <c r="N1202" s="20">
        <f t="shared" si="180"/>
        <v>50</v>
      </c>
      <c r="O1202" s="20">
        <f t="shared" si="181"/>
        <v>100</v>
      </c>
      <c r="P1202" s="20">
        <f t="shared" si="182"/>
        <v>0</v>
      </c>
      <c r="Q1202" s="20">
        <f t="shared" si="183"/>
        <v>33</v>
      </c>
      <c r="R1202" s="21">
        <f t="shared" si="184"/>
        <v>57.45</v>
      </c>
      <c r="S1202" s="21">
        <f t="shared" si="185"/>
        <v>38.25</v>
      </c>
      <c r="T1202" s="21">
        <f t="shared" si="186"/>
        <v>37.35</v>
      </c>
      <c r="U1202" s="21">
        <f t="shared" si="187"/>
        <v>45.75</v>
      </c>
      <c r="V1202" s="20">
        <f t="shared" si="188"/>
        <v>44.35</v>
      </c>
      <c r="W1202" s="20">
        <f t="shared" si="189"/>
        <v>44.7</v>
      </c>
    </row>
    <row r="1203" spans="1:23" ht="13.5" x14ac:dyDescent="0.25">
      <c r="A1203" s="3">
        <v>43762</v>
      </c>
      <c r="B1203" s="2">
        <v>7.0458999999999996</v>
      </c>
      <c r="C1203" s="2">
        <v>63.131150391633561</v>
      </c>
      <c r="D1203" s="2">
        <v>-1.2087918758982852E-2</v>
      </c>
      <c r="E1203" s="2">
        <v>1.7880826468906721E-2</v>
      </c>
      <c r="F1203" s="2">
        <v>6.9626199999999994</v>
      </c>
      <c r="G1203" s="2">
        <v>6.9522099999999991</v>
      </c>
      <c r="H1203" s="2">
        <v>6.9594299999999993</v>
      </c>
      <c r="I1203" s="2">
        <v>7.0138600000000011</v>
      </c>
      <c r="J1203" s="17">
        <v>7.1589005000000023</v>
      </c>
      <c r="K1203" s="17" t="s">
        <v>51</v>
      </c>
      <c r="L1203" s="17" t="s">
        <v>54</v>
      </c>
      <c r="M1203" s="17" t="s">
        <v>52</v>
      </c>
      <c r="N1203" s="20">
        <f t="shared" si="180"/>
        <v>50</v>
      </c>
      <c r="O1203" s="20">
        <f t="shared" si="181"/>
        <v>100</v>
      </c>
      <c r="P1203" s="20">
        <f t="shared" si="182"/>
        <v>0</v>
      </c>
      <c r="Q1203" s="20">
        <f t="shared" si="183"/>
        <v>83.5</v>
      </c>
      <c r="R1203" s="21">
        <f t="shared" si="184"/>
        <v>65.025000000000006</v>
      </c>
      <c r="S1203" s="21">
        <f t="shared" si="185"/>
        <v>50.875</v>
      </c>
      <c r="T1203" s="21">
        <f t="shared" si="186"/>
        <v>60.075000000000003</v>
      </c>
      <c r="U1203" s="21">
        <f t="shared" si="187"/>
        <v>58.375</v>
      </c>
      <c r="V1203" s="20">
        <f t="shared" si="188"/>
        <v>58.658333333333339</v>
      </c>
      <c r="W1203" s="20">
        <f t="shared" si="189"/>
        <v>58.587500000000006</v>
      </c>
    </row>
    <row r="1204" spans="1:23" ht="13.5" x14ac:dyDescent="0.25">
      <c r="A1204" s="3">
        <v>43763</v>
      </c>
      <c r="B1204" s="2">
        <v>7.0285000000000002</v>
      </c>
      <c r="C1204" s="2">
        <v>58.937253261790573</v>
      </c>
      <c r="D1204" s="2">
        <v>-1.9649068186165408E-2</v>
      </c>
      <c r="E1204" s="2">
        <v>1.46507418040423E-2</v>
      </c>
      <c r="F1204" s="2">
        <v>6.9799600000000002</v>
      </c>
      <c r="G1204" s="2">
        <v>6.9608799999999986</v>
      </c>
      <c r="H1204" s="2">
        <v>6.9594300000000002</v>
      </c>
      <c r="I1204" s="2">
        <v>7.0098099999999999</v>
      </c>
      <c r="J1204" s="17">
        <v>7.155551</v>
      </c>
      <c r="K1204" s="17" t="s">
        <v>51</v>
      </c>
      <c r="L1204" s="17" t="s">
        <v>54</v>
      </c>
      <c r="M1204" s="17" t="s">
        <v>52</v>
      </c>
      <c r="N1204" s="20">
        <f t="shared" si="180"/>
        <v>50</v>
      </c>
      <c r="O1204" s="20">
        <f t="shared" si="181"/>
        <v>100</v>
      </c>
      <c r="P1204" s="20">
        <f t="shared" si="182"/>
        <v>0</v>
      </c>
      <c r="Q1204" s="20">
        <f t="shared" si="183"/>
        <v>83.5</v>
      </c>
      <c r="R1204" s="21">
        <f t="shared" si="184"/>
        <v>65.025000000000006</v>
      </c>
      <c r="S1204" s="21">
        <f t="shared" si="185"/>
        <v>50.875</v>
      </c>
      <c r="T1204" s="21">
        <f t="shared" si="186"/>
        <v>60.075000000000003</v>
      </c>
      <c r="U1204" s="21">
        <f t="shared" si="187"/>
        <v>58.375</v>
      </c>
      <c r="V1204" s="20">
        <f t="shared" si="188"/>
        <v>58.658333333333339</v>
      </c>
      <c r="W1204" s="20">
        <f t="shared" si="189"/>
        <v>58.587500000000006</v>
      </c>
    </row>
    <row r="1205" spans="1:23" ht="13.5" x14ac:dyDescent="0.25">
      <c r="A1205" s="3">
        <v>43766</v>
      </c>
      <c r="B1205" s="2">
        <v>6.9474999999999998</v>
      </c>
      <c r="C1205" s="2">
        <v>44.212714383203377</v>
      </c>
      <c r="D1205" s="2">
        <v>-2.0337158840668224E-2</v>
      </c>
      <c r="E1205" s="2">
        <v>1.3259416291064285E-2</v>
      </c>
      <c r="F1205" s="2">
        <v>6.9810999999999996</v>
      </c>
      <c r="G1205" s="2">
        <v>6.9614499999999992</v>
      </c>
      <c r="H1205" s="2">
        <v>6.956245</v>
      </c>
      <c r="I1205" s="2">
        <v>7.0052959999999995</v>
      </c>
      <c r="J1205" s="17">
        <v>7.152216000000001</v>
      </c>
      <c r="K1205" s="17" t="s">
        <v>51</v>
      </c>
      <c r="L1205" s="17" t="s">
        <v>54</v>
      </c>
      <c r="M1205" s="17" t="s">
        <v>52</v>
      </c>
      <c r="N1205" s="20">
        <f t="shared" si="180"/>
        <v>50</v>
      </c>
      <c r="O1205" s="20">
        <f t="shared" si="181"/>
        <v>100</v>
      </c>
      <c r="P1205" s="20">
        <f t="shared" si="182"/>
        <v>0</v>
      </c>
      <c r="Q1205" s="20">
        <f t="shared" si="183"/>
        <v>83.5</v>
      </c>
      <c r="R1205" s="21">
        <f t="shared" si="184"/>
        <v>65.025000000000006</v>
      </c>
      <c r="S1205" s="21">
        <f t="shared" si="185"/>
        <v>50.875</v>
      </c>
      <c r="T1205" s="21">
        <f t="shared" si="186"/>
        <v>60.075000000000003</v>
      </c>
      <c r="U1205" s="21">
        <f t="shared" si="187"/>
        <v>58.375</v>
      </c>
      <c r="V1205" s="20">
        <f t="shared" si="188"/>
        <v>58.658333333333339</v>
      </c>
      <c r="W1205" s="20">
        <f t="shared" si="189"/>
        <v>58.587500000000006</v>
      </c>
    </row>
    <row r="1206" spans="1:23" ht="13.5" x14ac:dyDescent="0.25">
      <c r="A1206" s="3">
        <v>43767</v>
      </c>
      <c r="B1206" s="2">
        <v>7.0458999999999996</v>
      </c>
      <c r="C1206" s="2">
        <v>57.955046749540614</v>
      </c>
      <c r="D1206" s="2">
        <v>-2.7998344865242331E-2</v>
      </c>
      <c r="E1206" s="2">
        <v>1.0195155934271121E-2</v>
      </c>
      <c r="F1206" s="2">
        <v>7.001920000000001</v>
      </c>
      <c r="G1206" s="2">
        <v>6.9718599999999995</v>
      </c>
      <c r="H1206" s="2">
        <v>6.9614499999999992</v>
      </c>
      <c r="I1206" s="2">
        <v>7.0027500000000007</v>
      </c>
      <c r="J1206" s="17">
        <v>7.1494290000000005</v>
      </c>
      <c r="K1206" s="17" t="s">
        <v>51</v>
      </c>
      <c r="L1206" s="17" t="s">
        <v>54</v>
      </c>
      <c r="M1206" s="17" t="s">
        <v>52</v>
      </c>
      <c r="N1206" s="20">
        <f t="shared" si="180"/>
        <v>50</v>
      </c>
      <c r="O1206" s="20">
        <f t="shared" si="181"/>
        <v>100</v>
      </c>
      <c r="P1206" s="20">
        <f t="shared" si="182"/>
        <v>0</v>
      </c>
      <c r="Q1206" s="20">
        <f t="shared" si="183"/>
        <v>83.5</v>
      </c>
      <c r="R1206" s="21">
        <f t="shared" si="184"/>
        <v>65.025000000000006</v>
      </c>
      <c r="S1206" s="21">
        <f t="shared" si="185"/>
        <v>50.875</v>
      </c>
      <c r="T1206" s="21">
        <f t="shared" si="186"/>
        <v>60.075000000000003</v>
      </c>
      <c r="U1206" s="21">
        <f t="shared" si="187"/>
        <v>58.375</v>
      </c>
      <c r="V1206" s="20">
        <f t="shared" si="188"/>
        <v>58.658333333333339</v>
      </c>
      <c r="W1206" s="20">
        <f t="shared" si="189"/>
        <v>58.587500000000006</v>
      </c>
    </row>
    <row r="1207" spans="1:23" ht="13.5" x14ac:dyDescent="0.25">
      <c r="A1207" s="3">
        <v>43768</v>
      </c>
      <c r="B1207" s="2">
        <v>6.9996</v>
      </c>
      <c r="C1207" s="2">
        <v>51.523688013395009</v>
      </c>
      <c r="D1207" s="2">
        <v>-3.1438324287741182E-2</v>
      </c>
      <c r="E1207" s="2">
        <v>8.1859970024871723E-3</v>
      </c>
      <c r="F1207" s="2">
        <v>7.0134799999999995</v>
      </c>
      <c r="G1207" s="2">
        <v>6.9776399999999992</v>
      </c>
      <c r="H1207" s="2">
        <v>6.96434</v>
      </c>
      <c r="I1207" s="2">
        <v>6.9992780000000003</v>
      </c>
      <c r="J1207" s="17">
        <v>7.1464105000000009</v>
      </c>
      <c r="K1207" s="17" t="s">
        <v>51</v>
      </c>
      <c r="L1207" s="17" t="s">
        <v>54</v>
      </c>
      <c r="M1207" s="17" t="s">
        <v>52</v>
      </c>
      <c r="N1207" s="20">
        <f t="shared" si="180"/>
        <v>50</v>
      </c>
      <c r="O1207" s="20">
        <f t="shared" si="181"/>
        <v>100</v>
      </c>
      <c r="P1207" s="20">
        <f t="shared" si="182"/>
        <v>0</v>
      </c>
      <c r="Q1207" s="20">
        <f t="shared" si="183"/>
        <v>83.5</v>
      </c>
      <c r="R1207" s="21">
        <f t="shared" si="184"/>
        <v>65.025000000000006</v>
      </c>
      <c r="S1207" s="21">
        <f t="shared" si="185"/>
        <v>50.875</v>
      </c>
      <c r="T1207" s="21">
        <f t="shared" si="186"/>
        <v>60.075000000000003</v>
      </c>
      <c r="U1207" s="21">
        <f t="shared" si="187"/>
        <v>58.375</v>
      </c>
      <c r="V1207" s="20">
        <f t="shared" si="188"/>
        <v>58.658333333333339</v>
      </c>
      <c r="W1207" s="20">
        <f t="shared" si="189"/>
        <v>58.587500000000006</v>
      </c>
    </row>
    <row r="1208" spans="1:23" ht="13.5" x14ac:dyDescent="0.25">
      <c r="A1208" s="3">
        <v>43769</v>
      </c>
      <c r="B1208" s="2">
        <v>7.0458999999999996</v>
      </c>
      <c r="C1208" s="2">
        <v>56.698548143118074</v>
      </c>
      <c r="D1208" s="2">
        <v>-3.7863512447388281E-2</v>
      </c>
      <c r="E1208" s="2">
        <v>5.5447641112868996E-3</v>
      </c>
      <c r="F1208" s="2">
        <v>7.0134799999999995</v>
      </c>
      <c r="G1208" s="2">
        <v>6.9880499999999994</v>
      </c>
      <c r="H1208" s="2">
        <v>6.9683899999999994</v>
      </c>
      <c r="I1208" s="2">
        <v>6.9970799999999995</v>
      </c>
      <c r="J1208" s="17">
        <v>7.1440995000000012</v>
      </c>
      <c r="K1208" s="17" t="s">
        <v>55</v>
      </c>
      <c r="L1208" s="17" t="s">
        <v>54</v>
      </c>
      <c r="M1208" s="17" t="s">
        <v>54</v>
      </c>
      <c r="N1208" s="20">
        <f t="shared" si="180"/>
        <v>50</v>
      </c>
      <c r="O1208" s="20">
        <f t="shared" si="181"/>
        <v>100</v>
      </c>
      <c r="P1208" s="20">
        <f t="shared" si="182"/>
        <v>0</v>
      </c>
      <c r="Q1208" s="20">
        <f t="shared" si="183"/>
        <v>16.5</v>
      </c>
      <c r="R1208" s="21">
        <f t="shared" si="184"/>
        <v>54.975000000000001</v>
      </c>
      <c r="S1208" s="21">
        <f t="shared" si="185"/>
        <v>34.125</v>
      </c>
      <c r="T1208" s="21">
        <f t="shared" si="186"/>
        <v>29.925000000000001</v>
      </c>
      <c r="U1208" s="21">
        <f t="shared" si="187"/>
        <v>41.625</v>
      </c>
      <c r="V1208" s="20">
        <f t="shared" si="188"/>
        <v>39.674999999999997</v>
      </c>
      <c r="W1208" s="20">
        <f t="shared" si="189"/>
        <v>40.162499999999994</v>
      </c>
    </row>
    <row r="1209" spans="1:23" ht="13.5" x14ac:dyDescent="0.25">
      <c r="A1209" s="3">
        <v>43770</v>
      </c>
      <c r="B1209" s="2">
        <v>6.9996</v>
      </c>
      <c r="C1209" s="2">
        <v>50.852455953715229</v>
      </c>
      <c r="D1209" s="2">
        <v>-4.0222693912099317E-2</v>
      </c>
      <c r="E1209" s="2">
        <v>3.6609859290253474E-3</v>
      </c>
      <c r="F1209" s="2">
        <v>7.0076999999999998</v>
      </c>
      <c r="G1209" s="2">
        <v>6.99383</v>
      </c>
      <c r="H1209" s="2">
        <v>6.9701250000000003</v>
      </c>
      <c r="I1209" s="2">
        <v>6.9937239999999994</v>
      </c>
      <c r="J1209" s="17">
        <v>7.1423970000000008</v>
      </c>
      <c r="K1209" s="17" t="s">
        <v>55</v>
      </c>
      <c r="L1209" s="17" t="s">
        <v>54</v>
      </c>
      <c r="M1209" s="17" t="s">
        <v>47</v>
      </c>
      <c r="N1209" s="20">
        <f t="shared" si="180"/>
        <v>50</v>
      </c>
      <c r="O1209" s="20">
        <f t="shared" si="181"/>
        <v>100</v>
      </c>
      <c r="P1209" s="20">
        <f t="shared" si="182"/>
        <v>0</v>
      </c>
      <c r="Q1209" s="20">
        <f t="shared" si="183"/>
        <v>16.5</v>
      </c>
      <c r="R1209" s="21">
        <f t="shared" si="184"/>
        <v>54.975000000000001</v>
      </c>
      <c r="S1209" s="21">
        <f t="shared" si="185"/>
        <v>34.125</v>
      </c>
      <c r="T1209" s="21">
        <f t="shared" si="186"/>
        <v>29.925000000000001</v>
      </c>
      <c r="U1209" s="21">
        <f t="shared" si="187"/>
        <v>41.625</v>
      </c>
      <c r="V1209" s="20">
        <f t="shared" si="188"/>
        <v>39.674999999999997</v>
      </c>
      <c r="W1209" s="20">
        <f t="shared" si="189"/>
        <v>40.162499999999994</v>
      </c>
    </row>
    <row r="1210" spans="1:23" ht="13.5" x14ac:dyDescent="0.25">
      <c r="A1210" s="3">
        <v>43773</v>
      </c>
      <c r="B1210" s="2">
        <v>6.9417999999999997</v>
      </c>
      <c r="C1210" s="2">
        <v>44.661489443571291</v>
      </c>
      <c r="D1210" s="2">
        <v>-3.7989885157532655E-2</v>
      </c>
      <c r="E1210" s="2">
        <v>2.4741102133646435E-3</v>
      </c>
      <c r="F1210" s="2">
        <v>7.0065600000000003</v>
      </c>
      <c r="G1210" s="2">
        <v>6.99383</v>
      </c>
      <c r="H1210" s="2">
        <v>6.9689700000000006</v>
      </c>
      <c r="I1210" s="2">
        <v>6.9896760000000002</v>
      </c>
      <c r="J1210" s="17">
        <v>7.1393135000000019</v>
      </c>
      <c r="K1210" s="17" t="s">
        <v>55</v>
      </c>
      <c r="L1210" s="17" t="s">
        <v>54</v>
      </c>
      <c r="M1210" s="17" t="s">
        <v>47</v>
      </c>
      <c r="N1210" s="20">
        <f t="shared" si="180"/>
        <v>50</v>
      </c>
      <c r="O1210" s="20">
        <f t="shared" si="181"/>
        <v>100</v>
      </c>
      <c r="P1210" s="20">
        <f t="shared" si="182"/>
        <v>0</v>
      </c>
      <c r="Q1210" s="20">
        <f t="shared" si="183"/>
        <v>16.5</v>
      </c>
      <c r="R1210" s="21">
        <f t="shared" si="184"/>
        <v>54.975000000000001</v>
      </c>
      <c r="S1210" s="21">
        <f t="shared" si="185"/>
        <v>34.125</v>
      </c>
      <c r="T1210" s="21">
        <f t="shared" si="186"/>
        <v>29.925000000000001</v>
      </c>
      <c r="U1210" s="21">
        <f t="shared" si="187"/>
        <v>41.625</v>
      </c>
      <c r="V1210" s="20">
        <f t="shared" si="188"/>
        <v>39.674999999999997</v>
      </c>
      <c r="W1210" s="20">
        <f t="shared" si="189"/>
        <v>40.162499999999994</v>
      </c>
    </row>
    <row r="1211" spans="1:23" ht="13.5" x14ac:dyDescent="0.25">
      <c r="A1211" s="3">
        <v>43774</v>
      </c>
      <c r="B1211" s="2">
        <v>6.9417999999999997</v>
      </c>
      <c r="C1211" s="2">
        <v>44.661489443571291</v>
      </c>
      <c r="D1211" s="2">
        <v>-3.5807600405008522E-2</v>
      </c>
      <c r="E1211" s="2">
        <v>3.4510458015492322E-3</v>
      </c>
      <c r="F1211" s="2">
        <v>6.9857399999999998</v>
      </c>
      <c r="G1211" s="2">
        <v>6.9938300000000009</v>
      </c>
      <c r="H1211" s="2">
        <v>6.9689700000000006</v>
      </c>
      <c r="I1211" s="2">
        <v>6.9851640000000002</v>
      </c>
      <c r="J1211" s="17">
        <v>7.135670000000002</v>
      </c>
      <c r="K1211" s="17" t="s">
        <v>55</v>
      </c>
      <c r="L1211" s="17" t="s">
        <v>54</v>
      </c>
      <c r="M1211" s="17" t="s">
        <v>47</v>
      </c>
      <c r="N1211" s="20">
        <f t="shared" si="180"/>
        <v>50</v>
      </c>
      <c r="O1211" s="20">
        <f t="shared" si="181"/>
        <v>100</v>
      </c>
      <c r="P1211" s="20">
        <f t="shared" si="182"/>
        <v>0</v>
      </c>
      <c r="Q1211" s="20">
        <f t="shared" si="183"/>
        <v>16.5</v>
      </c>
      <c r="R1211" s="21">
        <f t="shared" si="184"/>
        <v>54.975000000000001</v>
      </c>
      <c r="S1211" s="21">
        <f t="shared" si="185"/>
        <v>34.125</v>
      </c>
      <c r="T1211" s="21">
        <f t="shared" si="186"/>
        <v>29.925000000000001</v>
      </c>
      <c r="U1211" s="21">
        <f t="shared" si="187"/>
        <v>41.625</v>
      </c>
      <c r="V1211" s="20">
        <f t="shared" si="188"/>
        <v>39.674999999999997</v>
      </c>
      <c r="W1211" s="20">
        <f t="shared" si="189"/>
        <v>40.162499999999994</v>
      </c>
    </row>
    <row r="1212" spans="1:23" ht="13.5" x14ac:dyDescent="0.25">
      <c r="A1212" s="3">
        <v>43775</v>
      </c>
      <c r="B1212" s="2">
        <v>6.9417999999999997</v>
      </c>
      <c r="C1212" s="2">
        <v>44.661489443571284</v>
      </c>
      <c r="D1212" s="2">
        <v>-3.3689769326477936E-2</v>
      </c>
      <c r="E1212" s="2">
        <v>5.7506652512212559E-3</v>
      </c>
      <c r="F1212" s="2">
        <v>6.9741799999999996</v>
      </c>
      <c r="G1212" s="2">
        <v>6.99383</v>
      </c>
      <c r="H1212" s="2">
        <v>6.9678149999999999</v>
      </c>
      <c r="I1212" s="2">
        <v>6.9816940000000001</v>
      </c>
      <c r="J1212" s="17">
        <v>7.1323065000000021</v>
      </c>
      <c r="K1212" s="17" t="s">
        <v>55</v>
      </c>
      <c r="L1212" s="17" t="s">
        <v>54</v>
      </c>
      <c r="M1212" s="17" t="s">
        <v>47</v>
      </c>
      <c r="N1212" s="20">
        <f t="shared" si="180"/>
        <v>50</v>
      </c>
      <c r="O1212" s="20">
        <f t="shared" si="181"/>
        <v>100</v>
      </c>
      <c r="P1212" s="20">
        <f t="shared" si="182"/>
        <v>0</v>
      </c>
      <c r="Q1212" s="20">
        <f t="shared" si="183"/>
        <v>16.5</v>
      </c>
      <c r="R1212" s="21">
        <f t="shared" si="184"/>
        <v>54.975000000000001</v>
      </c>
      <c r="S1212" s="21">
        <f t="shared" si="185"/>
        <v>34.125</v>
      </c>
      <c r="T1212" s="21">
        <f t="shared" si="186"/>
        <v>29.925000000000001</v>
      </c>
      <c r="U1212" s="21">
        <f t="shared" si="187"/>
        <v>41.625</v>
      </c>
      <c r="V1212" s="20">
        <f t="shared" si="188"/>
        <v>39.674999999999997</v>
      </c>
      <c r="W1212" s="20">
        <f t="shared" si="189"/>
        <v>40.162499999999994</v>
      </c>
    </row>
    <row r="1213" spans="1:23" ht="13.5" x14ac:dyDescent="0.25">
      <c r="A1213" s="3">
        <v>43776</v>
      </c>
      <c r="B1213" s="2">
        <v>6.9417999999999997</v>
      </c>
      <c r="C1213" s="2">
        <v>44.661489443571284</v>
      </c>
      <c r="D1213" s="2">
        <v>-1.5631186352398352E-2</v>
      </c>
      <c r="E1213" s="2">
        <v>1.1172669086797262E-2</v>
      </c>
      <c r="F1213" s="2">
        <v>6.9533599999999991</v>
      </c>
      <c r="G1213" s="2">
        <v>6.9834199999999997</v>
      </c>
      <c r="H1213" s="2">
        <v>6.9678149999999999</v>
      </c>
      <c r="I1213" s="2">
        <v>6.9801900000000003</v>
      </c>
      <c r="J1213" s="17">
        <v>7.1289430000000031</v>
      </c>
      <c r="K1213" s="17" t="s">
        <v>55</v>
      </c>
      <c r="L1213" s="17" t="s">
        <v>54</v>
      </c>
      <c r="M1213" s="17" t="s">
        <v>47</v>
      </c>
      <c r="N1213" s="20">
        <f t="shared" si="180"/>
        <v>50</v>
      </c>
      <c r="O1213" s="20">
        <f t="shared" si="181"/>
        <v>100</v>
      </c>
      <c r="P1213" s="20">
        <f t="shared" si="182"/>
        <v>0</v>
      </c>
      <c r="Q1213" s="20">
        <f t="shared" si="183"/>
        <v>16.5</v>
      </c>
      <c r="R1213" s="21">
        <f t="shared" si="184"/>
        <v>54.975000000000001</v>
      </c>
      <c r="S1213" s="21">
        <f t="shared" si="185"/>
        <v>34.125</v>
      </c>
      <c r="T1213" s="21">
        <f t="shared" si="186"/>
        <v>29.925000000000001</v>
      </c>
      <c r="U1213" s="21">
        <f t="shared" si="187"/>
        <v>41.625</v>
      </c>
      <c r="V1213" s="20">
        <f t="shared" si="188"/>
        <v>39.674999999999997</v>
      </c>
      <c r="W1213" s="20">
        <f t="shared" si="189"/>
        <v>40.162499999999994</v>
      </c>
    </row>
    <row r="1214" spans="1:23" ht="13.5" x14ac:dyDescent="0.25">
      <c r="A1214" s="3">
        <v>43777</v>
      </c>
      <c r="B1214" s="2">
        <v>6.9302000000000001</v>
      </c>
      <c r="C1214" s="2">
        <v>43.240451650720324</v>
      </c>
      <c r="D1214" s="2">
        <v>-1.9359297618528615E-3</v>
      </c>
      <c r="E1214" s="2">
        <v>1.743188534133289E-2</v>
      </c>
      <c r="F1214" s="2">
        <v>6.9394800000000005</v>
      </c>
      <c r="G1214" s="2">
        <v>6.9735899999999997</v>
      </c>
      <c r="H1214" s="2">
        <v>6.9672350000000005</v>
      </c>
      <c r="I1214" s="2">
        <v>6.9766040000000009</v>
      </c>
      <c r="J1214" s="17">
        <v>7.1258295000000018</v>
      </c>
      <c r="K1214" s="17" t="s">
        <v>55</v>
      </c>
      <c r="L1214" s="17" t="s">
        <v>54</v>
      </c>
      <c r="M1214" s="17" t="s">
        <v>47</v>
      </c>
      <c r="N1214" s="20">
        <f t="shared" si="180"/>
        <v>50</v>
      </c>
      <c r="O1214" s="20">
        <f t="shared" si="181"/>
        <v>100</v>
      </c>
      <c r="P1214" s="20">
        <f t="shared" si="182"/>
        <v>0</v>
      </c>
      <c r="Q1214" s="20">
        <f t="shared" si="183"/>
        <v>16.5</v>
      </c>
      <c r="R1214" s="21">
        <f t="shared" si="184"/>
        <v>54.975000000000001</v>
      </c>
      <c r="S1214" s="21">
        <f t="shared" si="185"/>
        <v>34.125</v>
      </c>
      <c r="T1214" s="21">
        <f t="shared" si="186"/>
        <v>29.925000000000001</v>
      </c>
      <c r="U1214" s="21">
        <f t="shared" si="187"/>
        <v>41.625</v>
      </c>
      <c r="V1214" s="20">
        <f t="shared" si="188"/>
        <v>39.674999999999997</v>
      </c>
      <c r="W1214" s="20">
        <f t="shared" si="189"/>
        <v>40.162499999999994</v>
      </c>
    </row>
    <row r="1215" spans="1:23" ht="13.5" x14ac:dyDescent="0.25">
      <c r="A1215" s="3">
        <v>43780</v>
      </c>
      <c r="B1215" s="2">
        <v>6.9417999999999997</v>
      </c>
      <c r="C1215" s="2">
        <v>45.120911221796256</v>
      </c>
      <c r="D1215" s="2">
        <v>-3.384535797615662E-3</v>
      </c>
      <c r="E1215" s="2">
        <v>2.2923328504172429E-2</v>
      </c>
      <c r="F1215" s="2">
        <v>6.9394799999999988</v>
      </c>
      <c r="G1215" s="2">
        <v>6.97302</v>
      </c>
      <c r="H1215" s="2">
        <v>6.9672350000000005</v>
      </c>
      <c r="I1215" s="2">
        <v>6.9732500000000002</v>
      </c>
      <c r="J1215" s="17">
        <v>7.1224660000000029</v>
      </c>
      <c r="K1215" s="17" t="s">
        <v>51</v>
      </c>
      <c r="L1215" s="17" t="s">
        <v>54</v>
      </c>
      <c r="M1215" s="17" t="s">
        <v>54</v>
      </c>
      <c r="N1215" s="20">
        <f t="shared" si="180"/>
        <v>50</v>
      </c>
      <c r="O1215" s="20">
        <f t="shared" si="181"/>
        <v>100</v>
      </c>
      <c r="P1215" s="20">
        <f t="shared" si="182"/>
        <v>0</v>
      </c>
      <c r="Q1215" s="20">
        <f t="shared" si="183"/>
        <v>49.5</v>
      </c>
      <c r="R1215" s="21">
        <f t="shared" si="184"/>
        <v>59.924999999999997</v>
      </c>
      <c r="S1215" s="21">
        <f t="shared" si="185"/>
        <v>42.375</v>
      </c>
      <c r="T1215" s="21">
        <f t="shared" si="186"/>
        <v>44.775000000000006</v>
      </c>
      <c r="U1215" s="21">
        <f t="shared" si="187"/>
        <v>49.875</v>
      </c>
      <c r="V1215" s="20">
        <f t="shared" si="188"/>
        <v>49.024999999999999</v>
      </c>
      <c r="W1215" s="20">
        <f t="shared" si="189"/>
        <v>49.237499999999997</v>
      </c>
    </row>
    <row r="1216" spans="1:23" ht="13.5" x14ac:dyDescent="0.25">
      <c r="A1216" s="3">
        <v>43781</v>
      </c>
      <c r="B1216" s="2">
        <v>6.9417999999999997</v>
      </c>
      <c r="C1216" s="2">
        <v>45.120911221796256</v>
      </c>
      <c r="D1216" s="2">
        <v>1.0722505465506238E-2</v>
      </c>
      <c r="E1216" s="2">
        <v>2.7132916119511106E-2</v>
      </c>
      <c r="F1216" s="2">
        <v>6.9394800000000005</v>
      </c>
      <c r="G1216" s="2">
        <v>6.9626099999999997</v>
      </c>
      <c r="H1216" s="2">
        <v>6.9672349999999996</v>
      </c>
      <c r="I1216" s="2">
        <v>6.9707059999999998</v>
      </c>
      <c r="J1216" s="17">
        <v>7.1194105000000025</v>
      </c>
      <c r="K1216" s="17" t="s">
        <v>51</v>
      </c>
      <c r="L1216" s="17" t="s">
        <v>54</v>
      </c>
      <c r="M1216" s="17" t="s">
        <v>54</v>
      </c>
      <c r="N1216" s="20">
        <f t="shared" si="180"/>
        <v>50</v>
      </c>
      <c r="O1216" s="20">
        <f t="shared" si="181"/>
        <v>100</v>
      </c>
      <c r="P1216" s="20">
        <f t="shared" si="182"/>
        <v>0</v>
      </c>
      <c r="Q1216" s="20">
        <f t="shared" si="183"/>
        <v>49.5</v>
      </c>
      <c r="R1216" s="21">
        <f t="shared" si="184"/>
        <v>59.924999999999997</v>
      </c>
      <c r="S1216" s="21">
        <f t="shared" si="185"/>
        <v>42.375</v>
      </c>
      <c r="T1216" s="21">
        <f t="shared" si="186"/>
        <v>44.775000000000006</v>
      </c>
      <c r="U1216" s="21">
        <f t="shared" si="187"/>
        <v>49.875</v>
      </c>
      <c r="V1216" s="20">
        <f t="shared" si="188"/>
        <v>49.024999999999999</v>
      </c>
      <c r="W1216" s="20">
        <f t="shared" si="189"/>
        <v>49.237499999999997</v>
      </c>
    </row>
    <row r="1217" spans="1:23" ht="13.5" x14ac:dyDescent="0.25">
      <c r="A1217" s="3">
        <v>43782</v>
      </c>
      <c r="B1217" s="2">
        <v>6.9302000000000001</v>
      </c>
      <c r="C1217" s="2">
        <v>43.45136717125331</v>
      </c>
      <c r="D1217" s="2">
        <v>1.6575343999685188E-2</v>
      </c>
      <c r="E1217" s="2">
        <v>3.3946689018416826E-2</v>
      </c>
      <c r="F1217" s="2">
        <v>6.9371600000000004</v>
      </c>
      <c r="G1217" s="2">
        <v>6.9556700000000005</v>
      </c>
      <c r="H1217" s="2">
        <v>6.9666550000000003</v>
      </c>
      <c r="I1217" s="2">
        <v>6.9681600000000001</v>
      </c>
      <c r="J1217" s="17">
        <v>7.1163810000000023</v>
      </c>
      <c r="K1217" s="17" t="s">
        <v>51</v>
      </c>
      <c r="L1217" s="17" t="s">
        <v>54</v>
      </c>
      <c r="M1217" s="17" t="s">
        <v>53</v>
      </c>
      <c r="N1217" s="20">
        <f t="shared" si="180"/>
        <v>50</v>
      </c>
      <c r="O1217" s="20">
        <f t="shared" si="181"/>
        <v>100</v>
      </c>
      <c r="P1217" s="20">
        <f t="shared" si="182"/>
        <v>0</v>
      </c>
      <c r="Q1217" s="20">
        <f t="shared" si="183"/>
        <v>66.5</v>
      </c>
      <c r="R1217" s="21">
        <f t="shared" si="184"/>
        <v>62.475000000000001</v>
      </c>
      <c r="S1217" s="21">
        <f t="shared" si="185"/>
        <v>46.625</v>
      </c>
      <c r="T1217" s="21">
        <f t="shared" si="186"/>
        <v>52.424999999999997</v>
      </c>
      <c r="U1217" s="21">
        <f t="shared" si="187"/>
        <v>54.125</v>
      </c>
      <c r="V1217" s="20">
        <f t="shared" si="188"/>
        <v>53.841666666666661</v>
      </c>
      <c r="W1217" s="20">
        <f t="shared" si="189"/>
        <v>53.912499999999994</v>
      </c>
    </row>
    <row r="1218" spans="1:23" ht="13.5" x14ac:dyDescent="0.25">
      <c r="A1218" s="3">
        <v>43783</v>
      </c>
      <c r="B1218" s="2">
        <v>6.9302000000000001</v>
      </c>
      <c r="C1218" s="2">
        <v>43.45136717125331</v>
      </c>
      <c r="D1218" s="2">
        <v>2.888596856065373E-2</v>
      </c>
      <c r="E1218" s="2">
        <v>4.3139578697465306E-2</v>
      </c>
      <c r="F1218" s="2">
        <v>6.9348399999999994</v>
      </c>
      <c r="G1218" s="2">
        <v>6.9441000000000006</v>
      </c>
      <c r="H1218" s="2">
        <v>6.9660750000000009</v>
      </c>
      <c r="I1218" s="2">
        <v>6.9663080000000015</v>
      </c>
      <c r="J1218" s="17">
        <v>7.1135475000000019</v>
      </c>
      <c r="K1218" s="17" t="s">
        <v>51</v>
      </c>
      <c r="L1218" s="17" t="s">
        <v>54</v>
      </c>
      <c r="M1218" s="17" t="s">
        <v>53</v>
      </c>
      <c r="N1218" s="20">
        <f t="shared" ref="N1218:N1281" si="190">IF(D1218&lt;30,50, IF(D1218&gt;70, 0, 25))</f>
        <v>50</v>
      </c>
      <c r="O1218" s="20">
        <f t="shared" ref="O1218:O1281" si="191">IF(F1218-E1218&gt;0.02, 100, IF(F1218-E1218&lt;0,0,45))</f>
        <v>100</v>
      </c>
      <c r="P1218" s="20">
        <f t="shared" ref="P1218:P1281" si="192">IF(G1218-J1218&gt;10,100,IF(G1218-J1218&gt;5,75, IF(G1218-J1218&gt;0,50,0)))</f>
        <v>0</v>
      </c>
      <c r="Q1218" s="20">
        <f t="shared" ref="Q1218:Q1281" si="193">IF(M1218="confirmed bullish", 34, IF(M1218="bullish divergence",17, 0))+IF(K1218="bullish",33,IF(K1218="bearish",0,16.5))+IF(L1218="strong",33,IF(L1218="weak",0,16.5))</f>
        <v>66.5</v>
      </c>
      <c r="R1218" s="21">
        <f t="shared" si="184"/>
        <v>62.475000000000001</v>
      </c>
      <c r="S1218" s="21">
        <f t="shared" si="185"/>
        <v>46.625</v>
      </c>
      <c r="T1218" s="21">
        <f t="shared" si="186"/>
        <v>52.424999999999997</v>
      </c>
      <c r="U1218" s="21">
        <f t="shared" si="187"/>
        <v>54.125</v>
      </c>
      <c r="V1218" s="20">
        <f t="shared" si="188"/>
        <v>53.841666666666661</v>
      </c>
      <c r="W1218" s="20">
        <f t="shared" si="189"/>
        <v>53.912499999999994</v>
      </c>
    </row>
    <row r="1219" spans="1:23" ht="13.5" x14ac:dyDescent="0.25">
      <c r="A1219" s="3">
        <v>43784</v>
      </c>
      <c r="B1219" s="2">
        <v>6.9185999999999996</v>
      </c>
      <c r="C1219" s="2">
        <v>41.663460968190726</v>
      </c>
      <c r="D1219" s="2">
        <v>3.3256560811433467E-2</v>
      </c>
      <c r="E1219" s="2">
        <v>5.3011513557650318E-2</v>
      </c>
      <c r="F1219" s="2">
        <v>6.9325199999999993</v>
      </c>
      <c r="G1219" s="2">
        <v>6.9359999999999999</v>
      </c>
      <c r="H1219" s="2">
        <v>6.9649150000000004</v>
      </c>
      <c r="I1219" s="2">
        <v>6.9644560000000011</v>
      </c>
      <c r="J1219" s="17">
        <v>7.1106560000000023</v>
      </c>
      <c r="K1219" s="17" t="s">
        <v>55</v>
      </c>
      <c r="L1219" s="17" t="s">
        <v>54</v>
      </c>
      <c r="M1219" s="17" t="s">
        <v>47</v>
      </c>
      <c r="N1219" s="20">
        <f t="shared" si="190"/>
        <v>50</v>
      </c>
      <c r="O1219" s="20">
        <f t="shared" si="191"/>
        <v>100</v>
      </c>
      <c r="P1219" s="20">
        <f t="shared" si="192"/>
        <v>0</v>
      </c>
      <c r="Q1219" s="20">
        <f t="shared" si="193"/>
        <v>16.5</v>
      </c>
      <c r="R1219" s="21">
        <f t="shared" ref="R1219:R1282" si="194">0.35*N1219+O1219*0.35+P1219*0.15+Q1219*0.15</f>
        <v>54.975000000000001</v>
      </c>
      <c r="S1219" s="21">
        <f t="shared" ref="S1219:S1282" si="195">N1219*0.2+O1219*0.2+P1219*0.35+Q1219*0.25</f>
        <v>34.125</v>
      </c>
      <c r="T1219" s="21">
        <f t="shared" ref="T1219:T1282" si="196">N1219*0.15+O1219*0.15+P1219*0.25+Q1219*0.45</f>
        <v>29.925000000000001</v>
      </c>
      <c r="U1219" s="21">
        <f t="shared" ref="U1219:U1282" si="197">0.25*SUM(N1219:Q1219)</f>
        <v>41.625</v>
      </c>
      <c r="V1219" s="20">
        <f t="shared" ref="V1219:V1282" si="198">SUM(R1219:T1219)/3</f>
        <v>39.674999999999997</v>
      </c>
      <c r="W1219" s="20">
        <f t="shared" ref="W1219:W1282" si="199">SUM(R1219:U1219)/4</f>
        <v>40.162499999999994</v>
      </c>
    </row>
    <row r="1220" spans="1:23" ht="13.5" x14ac:dyDescent="0.25">
      <c r="A1220" s="3">
        <v>43787</v>
      </c>
      <c r="B1220" s="2">
        <v>6.8261000000000003</v>
      </c>
      <c r="C1220" s="2">
        <v>30.785344023377391</v>
      </c>
      <c r="D1220" s="2">
        <v>3.5184442935989324E-2</v>
      </c>
      <c r="E1220" s="2">
        <v>6.332987898073146E-2</v>
      </c>
      <c r="F1220" s="2">
        <v>6.9093799999999987</v>
      </c>
      <c r="G1220" s="2">
        <v>6.9244299999999992</v>
      </c>
      <c r="H1220" s="2">
        <v>6.95913</v>
      </c>
      <c r="I1220" s="2">
        <v>6.9621420000000009</v>
      </c>
      <c r="J1220" s="17">
        <v>7.1073300000000019</v>
      </c>
      <c r="K1220" s="17" t="s">
        <v>55</v>
      </c>
      <c r="L1220" s="17" t="s">
        <v>54</v>
      </c>
      <c r="M1220" s="17" t="s">
        <v>47</v>
      </c>
      <c r="N1220" s="20">
        <f t="shared" si="190"/>
        <v>50</v>
      </c>
      <c r="O1220" s="20">
        <f t="shared" si="191"/>
        <v>100</v>
      </c>
      <c r="P1220" s="20">
        <f t="shared" si="192"/>
        <v>0</v>
      </c>
      <c r="Q1220" s="20">
        <f t="shared" si="193"/>
        <v>16.5</v>
      </c>
      <c r="R1220" s="21">
        <f t="shared" si="194"/>
        <v>54.975000000000001</v>
      </c>
      <c r="S1220" s="21">
        <f t="shared" si="195"/>
        <v>34.125</v>
      </c>
      <c r="T1220" s="21">
        <f t="shared" si="196"/>
        <v>29.925000000000001</v>
      </c>
      <c r="U1220" s="21">
        <f t="shared" si="197"/>
        <v>41.625</v>
      </c>
      <c r="V1220" s="20">
        <f t="shared" si="198"/>
        <v>39.674999999999997</v>
      </c>
      <c r="W1220" s="20">
        <f t="shared" si="199"/>
        <v>40.162499999999994</v>
      </c>
    </row>
    <row r="1221" spans="1:23" ht="13.5" x14ac:dyDescent="0.25">
      <c r="A1221" s="3">
        <v>43788</v>
      </c>
      <c r="B1221" s="2">
        <v>6.9013</v>
      </c>
      <c r="C1221" s="2">
        <v>43.663387821532162</v>
      </c>
      <c r="D1221" s="2">
        <v>3.204207772946166E-2</v>
      </c>
      <c r="E1221" s="2">
        <v>7.0341956360701341E-2</v>
      </c>
      <c r="F1221" s="2">
        <v>6.9012799999999999</v>
      </c>
      <c r="G1221" s="2">
        <v>6.9203799999999998</v>
      </c>
      <c r="H1221" s="2">
        <v>6.9571050000000003</v>
      </c>
      <c r="I1221" s="2">
        <v>6.9614480000000007</v>
      </c>
      <c r="J1221" s="17">
        <v>7.1044360000000015</v>
      </c>
      <c r="K1221" s="17" t="s">
        <v>55</v>
      </c>
      <c r="L1221" s="17" t="s">
        <v>54</v>
      </c>
      <c r="M1221" s="17" t="s">
        <v>47</v>
      </c>
      <c r="N1221" s="20">
        <f t="shared" si="190"/>
        <v>50</v>
      </c>
      <c r="O1221" s="20">
        <f t="shared" si="191"/>
        <v>100</v>
      </c>
      <c r="P1221" s="20">
        <f t="shared" si="192"/>
        <v>0</v>
      </c>
      <c r="Q1221" s="20">
        <f t="shared" si="193"/>
        <v>16.5</v>
      </c>
      <c r="R1221" s="21">
        <f t="shared" si="194"/>
        <v>54.975000000000001</v>
      </c>
      <c r="S1221" s="21">
        <f t="shared" si="195"/>
        <v>34.125</v>
      </c>
      <c r="T1221" s="21">
        <f t="shared" si="196"/>
        <v>29.925000000000001</v>
      </c>
      <c r="U1221" s="21">
        <f t="shared" si="197"/>
        <v>41.625</v>
      </c>
      <c r="V1221" s="20">
        <f t="shared" si="198"/>
        <v>39.674999999999997</v>
      </c>
      <c r="W1221" s="20">
        <f t="shared" si="199"/>
        <v>40.162499999999994</v>
      </c>
    </row>
    <row r="1222" spans="1:23" ht="13.5" x14ac:dyDescent="0.25">
      <c r="A1222" s="3">
        <v>43789</v>
      </c>
      <c r="B1222" s="2">
        <v>6.8838999999999997</v>
      </c>
      <c r="C1222" s="2">
        <v>41.728734563652218</v>
      </c>
      <c r="D1222" s="2">
        <v>3.0965386154780283E-2</v>
      </c>
      <c r="E1222" s="2">
        <v>7.6007027591484408E-2</v>
      </c>
      <c r="F1222" s="2">
        <v>6.8920199999999996</v>
      </c>
      <c r="G1222" s="2">
        <v>6.9145899999999996</v>
      </c>
      <c r="H1222" s="2">
        <v>6.9542100000000007</v>
      </c>
      <c r="I1222" s="2">
        <v>6.9604060000000008</v>
      </c>
      <c r="J1222" s="17">
        <v>7.1013990000000025</v>
      </c>
      <c r="K1222" s="17" t="s">
        <v>55</v>
      </c>
      <c r="L1222" s="17" t="s">
        <v>54</v>
      </c>
      <c r="M1222" s="17" t="s">
        <v>47</v>
      </c>
      <c r="N1222" s="20">
        <f t="shared" si="190"/>
        <v>50</v>
      </c>
      <c r="O1222" s="20">
        <f t="shared" si="191"/>
        <v>100</v>
      </c>
      <c r="P1222" s="20">
        <f t="shared" si="192"/>
        <v>0</v>
      </c>
      <c r="Q1222" s="20">
        <f t="shared" si="193"/>
        <v>16.5</v>
      </c>
      <c r="R1222" s="21">
        <f t="shared" si="194"/>
        <v>54.975000000000001</v>
      </c>
      <c r="S1222" s="21">
        <f t="shared" si="195"/>
        <v>34.125</v>
      </c>
      <c r="T1222" s="21">
        <f t="shared" si="196"/>
        <v>29.925000000000001</v>
      </c>
      <c r="U1222" s="21">
        <f t="shared" si="197"/>
        <v>41.625</v>
      </c>
      <c r="V1222" s="20">
        <f t="shared" si="198"/>
        <v>39.674999999999997</v>
      </c>
      <c r="W1222" s="20">
        <f t="shared" si="199"/>
        <v>40.162499999999994</v>
      </c>
    </row>
    <row r="1223" spans="1:23" ht="13.5" x14ac:dyDescent="0.25">
      <c r="A1223" s="3">
        <v>43790</v>
      </c>
      <c r="B1223" s="2">
        <v>6.8838999999999997</v>
      </c>
      <c r="C1223" s="2">
        <v>41.728734563652218</v>
      </c>
      <c r="D1223" s="2">
        <v>3.042877154607293E-2</v>
      </c>
      <c r="E1223" s="2">
        <v>7.7410947011610221E-2</v>
      </c>
      <c r="F1223" s="2">
        <v>6.8827600000000002</v>
      </c>
      <c r="G1223" s="2">
        <v>6.9087999999999994</v>
      </c>
      <c r="H1223" s="2">
        <v>6.94611</v>
      </c>
      <c r="I1223" s="2">
        <v>6.9592479999999988</v>
      </c>
      <c r="J1223" s="17">
        <v>7.0983060000000036</v>
      </c>
      <c r="K1223" s="17" t="s">
        <v>55</v>
      </c>
      <c r="L1223" s="17" t="s">
        <v>54</v>
      </c>
      <c r="M1223" s="17" t="s">
        <v>47</v>
      </c>
      <c r="N1223" s="20">
        <f t="shared" si="190"/>
        <v>50</v>
      </c>
      <c r="O1223" s="20">
        <f t="shared" si="191"/>
        <v>100</v>
      </c>
      <c r="P1223" s="20">
        <f t="shared" si="192"/>
        <v>0</v>
      </c>
      <c r="Q1223" s="20">
        <f t="shared" si="193"/>
        <v>16.5</v>
      </c>
      <c r="R1223" s="21">
        <f t="shared" si="194"/>
        <v>54.975000000000001</v>
      </c>
      <c r="S1223" s="21">
        <f t="shared" si="195"/>
        <v>34.125</v>
      </c>
      <c r="T1223" s="21">
        <f t="shared" si="196"/>
        <v>29.925000000000001</v>
      </c>
      <c r="U1223" s="21">
        <f t="shared" si="197"/>
        <v>41.625</v>
      </c>
      <c r="V1223" s="20">
        <f t="shared" si="198"/>
        <v>39.674999999999997</v>
      </c>
      <c r="W1223" s="20">
        <f t="shared" si="199"/>
        <v>40.162499999999994</v>
      </c>
    </row>
    <row r="1224" spans="1:23" ht="13.5" x14ac:dyDescent="0.25">
      <c r="A1224" s="3">
        <v>43791</v>
      </c>
      <c r="B1224" s="2">
        <v>6.8838999999999997</v>
      </c>
      <c r="C1224" s="2">
        <v>41.728734563652218</v>
      </c>
      <c r="D1224" s="2">
        <v>2.8536794042998359E-2</v>
      </c>
      <c r="E1224" s="2">
        <v>7.9195566507849507E-2</v>
      </c>
      <c r="F1224" s="2">
        <v>6.87582</v>
      </c>
      <c r="G1224" s="2">
        <v>6.9041699999999988</v>
      </c>
      <c r="H1224" s="2">
        <v>6.9388800000000002</v>
      </c>
      <c r="I1224" s="2">
        <v>6.9580899999999986</v>
      </c>
      <c r="J1224" s="17">
        <v>7.0953530000000038</v>
      </c>
      <c r="K1224" s="17" t="s">
        <v>55</v>
      </c>
      <c r="L1224" s="17" t="s">
        <v>54</v>
      </c>
      <c r="M1224" s="17" t="s">
        <v>47</v>
      </c>
      <c r="N1224" s="20">
        <f t="shared" si="190"/>
        <v>50</v>
      </c>
      <c r="O1224" s="20">
        <f t="shared" si="191"/>
        <v>100</v>
      </c>
      <c r="P1224" s="20">
        <f t="shared" si="192"/>
        <v>0</v>
      </c>
      <c r="Q1224" s="20">
        <f t="shared" si="193"/>
        <v>16.5</v>
      </c>
      <c r="R1224" s="21">
        <f t="shared" si="194"/>
        <v>54.975000000000001</v>
      </c>
      <c r="S1224" s="21">
        <f t="shared" si="195"/>
        <v>34.125</v>
      </c>
      <c r="T1224" s="21">
        <f t="shared" si="196"/>
        <v>29.925000000000001</v>
      </c>
      <c r="U1224" s="21">
        <f t="shared" si="197"/>
        <v>41.625</v>
      </c>
      <c r="V1224" s="20">
        <f t="shared" si="198"/>
        <v>39.674999999999997</v>
      </c>
      <c r="W1224" s="20">
        <f t="shared" si="199"/>
        <v>40.162499999999994</v>
      </c>
    </row>
    <row r="1225" spans="1:23" ht="13.5" x14ac:dyDescent="0.25">
      <c r="A1225" s="3">
        <v>43794</v>
      </c>
      <c r="B1225" s="2">
        <v>6.8780999999999999</v>
      </c>
      <c r="C1225" s="2">
        <v>40.972919718429019</v>
      </c>
      <c r="D1225" s="2">
        <v>2.947115019821922E-2</v>
      </c>
      <c r="E1225" s="2">
        <v>8.0827481060521469E-2</v>
      </c>
      <c r="F1225" s="2">
        <v>6.8862199999999998</v>
      </c>
      <c r="G1225" s="2">
        <v>6.8977999999999984</v>
      </c>
      <c r="H1225" s="2">
        <v>6.9354099999999992</v>
      </c>
      <c r="I1225" s="2">
        <v>6.956815999999999</v>
      </c>
      <c r="J1225" s="17">
        <v>7.0924270000000034</v>
      </c>
      <c r="K1225" s="17" t="s">
        <v>51</v>
      </c>
      <c r="L1225" s="17" t="s">
        <v>54</v>
      </c>
      <c r="M1225" s="17" t="s">
        <v>52</v>
      </c>
      <c r="N1225" s="20">
        <f t="shared" si="190"/>
        <v>50</v>
      </c>
      <c r="O1225" s="20">
        <f t="shared" si="191"/>
        <v>100</v>
      </c>
      <c r="P1225" s="20">
        <f t="shared" si="192"/>
        <v>0</v>
      </c>
      <c r="Q1225" s="20">
        <f t="shared" si="193"/>
        <v>83.5</v>
      </c>
      <c r="R1225" s="21">
        <f t="shared" si="194"/>
        <v>65.025000000000006</v>
      </c>
      <c r="S1225" s="21">
        <f t="shared" si="195"/>
        <v>50.875</v>
      </c>
      <c r="T1225" s="21">
        <f t="shared" si="196"/>
        <v>60.075000000000003</v>
      </c>
      <c r="U1225" s="21">
        <f t="shared" si="197"/>
        <v>58.375</v>
      </c>
      <c r="V1225" s="20">
        <f t="shared" si="198"/>
        <v>58.658333333333339</v>
      </c>
      <c r="W1225" s="20">
        <f t="shared" si="199"/>
        <v>58.587500000000006</v>
      </c>
    </row>
    <row r="1226" spans="1:23" ht="13.5" x14ac:dyDescent="0.25">
      <c r="A1226" s="3">
        <v>43795</v>
      </c>
      <c r="B1226" s="2">
        <v>6.8261000000000003</v>
      </c>
      <c r="C1226" s="2">
        <v>34.874130488947984</v>
      </c>
      <c r="D1226" s="2">
        <v>3.4445119833242721E-2</v>
      </c>
      <c r="E1226" s="2">
        <v>8.0905993048514147E-2</v>
      </c>
      <c r="F1226" s="2">
        <v>6.8711799999999998</v>
      </c>
      <c r="G1226" s="2">
        <v>6.8862299999999994</v>
      </c>
      <c r="H1226" s="2">
        <v>6.9244199999999996</v>
      </c>
      <c r="I1226" s="2">
        <v>6.9545019999999989</v>
      </c>
      <c r="J1226" s="17">
        <v>7.089325000000005</v>
      </c>
      <c r="K1226" s="17" t="s">
        <v>55</v>
      </c>
      <c r="L1226" s="17" t="s">
        <v>54</v>
      </c>
      <c r="M1226" s="17" t="s">
        <v>47</v>
      </c>
      <c r="N1226" s="20">
        <f t="shared" si="190"/>
        <v>50</v>
      </c>
      <c r="O1226" s="20">
        <f t="shared" si="191"/>
        <v>100</v>
      </c>
      <c r="P1226" s="20">
        <f t="shared" si="192"/>
        <v>0</v>
      </c>
      <c r="Q1226" s="20">
        <f t="shared" si="193"/>
        <v>16.5</v>
      </c>
      <c r="R1226" s="21">
        <f t="shared" si="194"/>
        <v>54.975000000000001</v>
      </c>
      <c r="S1226" s="21">
        <f t="shared" si="195"/>
        <v>34.125</v>
      </c>
      <c r="T1226" s="21">
        <f t="shared" si="196"/>
        <v>29.925000000000001</v>
      </c>
      <c r="U1226" s="21">
        <f t="shared" si="197"/>
        <v>41.625</v>
      </c>
      <c r="V1226" s="20">
        <f t="shared" si="198"/>
        <v>39.674999999999997</v>
      </c>
      <c r="W1226" s="20">
        <f t="shared" si="199"/>
        <v>40.162499999999994</v>
      </c>
    </row>
    <row r="1227" spans="1:23" ht="13.5" x14ac:dyDescent="0.25">
      <c r="A1227" s="3">
        <v>43796</v>
      </c>
      <c r="B1227" s="2">
        <v>6.8202999999999996</v>
      </c>
      <c r="C1227" s="2">
        <v>34.261550150075522</v>
      </c>
      <c r="D1227" s="2">
        <v>3.791310037540363E-2</v>
      </c>
      <c r="E1227" s="2">
        <v>7.6038413927540252E-2</v>
      </c>
      <c r="F1227" s="2">
        <v>6.8584599999999991</v>
      </c>
      <c r="G1227" s="2">
        <v>6.8752399999999998</v>
      </c>
      <c r="H1227" s="2">
        <v>6.9154549999999997</v>
      </c>
      <c r="I1227" s="2">
        <v>6.9505679999999987</v>
      </c>
      <c r="J1227" s="17">
        <v>7.0861940000000052</v>
      </c>
      <c r="K1227" s="17" t="s">
        <v>55</v>
      </c>
      <c r="L1227" s="17" t="s">
        <v>54</v>
      </c>
      <c r="M1227" s="17" t="s">
        <v>47</v>
      </c>
      <c r="N1227" s="20">
        <f t="shared" si="190"/>
        <v>50</v>
      </c>
      <c r="O1227" s="20">
        <f t="shared" si="191"/>
        <v>100</v>
      </c>
      <c r="P1227" s="20">
        <f t="shared" si="192"/>
        <v>0</v>
      </c>
      <c r="Q1227" s="20">
        <f t="shared" si="193"/>
        <v>16.5</v>
      </c>
      <c r="R1227" s="21">
        <f t="shared" si="194"/>
        <v>54.975000000000001</v>
      </c>
      <c r="S1227" s="21">
        <f t="shared" si="195"/>
        <v>34.125</v>
      </c>
      <c r="T1227" s="21">
        <f t="shared" si="196"/>
        <v>29.925000000000001</v>
      </c>
      <c r="U1227" s="21">
        <f t="shared" si="197"/>
        <v>41.625</v>
      </c>
      <c r="V1227" s="20">
        <f t="shared" si="198"/>
        <v>39.674999999999997</v>
      </c>
      <c r="W1227" s="20">
        <f t="shared" si="199"/>
        <v>40.162499999999994</v>
      </c>
    </row>
    <row r="1228" spans="1:23" ht="13.5" x14ac:dyDescent="0.25">
      <c r="A1228" s="3">
        <v>43797</v>
      </c>
      <c r="B1228" s="2">
        <v>6.8202999999999996</v>
      </c>
      <c r="C1228" s="2">
        <v>34.261550150075522</v>
      </c>
      <c r="D1228" s="2">
        <v>4.1450542676235713E-2</v>
      </c>
      <c r="E1228" s="2">
        <v>6.2141298284376104E-2</v>
      </c>
      <c r="F1228" s="2">
        <v>6.845740000000001</v>
      </c>
      <c r="G1228" s="2">
        <v>6.8642500000000002</v>
      </c>
      <c r="H1228" s="2">
        <v>6.9041749999999995</v>
      </c>
      <c r="I1228" s="2">
        <v>6.9466339999999978</v>
      </c>
      <c r="J1228" s="17">
        <v>7.0833430000000064</v>
      </c>
      <c r="K1228" s="17" t="s">
        <v>55</v>
      </c>
      <c r="L1228" s="17" t="s">
        <v>54</v>
      </c>
      <c r="M1228" s="17" t="s">
        <v>47</v>
      </c>
      <c r="N1228" s="20">
        <f t="shared" si="190"/>
        <v>50</v>
      </c>
      <c r="O1228" s="20">
        <f t="shared" si="191"/>
        <v>100</v>
      </c>
      <c r="P1228" s="20">
        <f t="shared" si="192"/>
        <v>0</v>
      </c>
      <c r="Q1228" s="20">
        <f t="shared" si="193"/>
        <v>16.5</v>
      </c>
      <c r="R1228" s="21">
        <f t="shared" si="194"/>
        <v>54.975000000000001</v>
      </c>
      <c r="S1228" s="21">
        <f t="shared" si="195"/>
        <v>34.125</v>
      </c>
      <c r="T1228" s="21">
        <f t="shared" si="196"/>
        <v>29.925000000000001</v>
      </c>
      <c r="U1228" s="21">
        <f t="shared" si="197"/>
        <v>41.625</v>
      </c>
      <c r="V1228" s="20">
        <f t="shared" si="198"/>
        <v>39.674999999999997</v>
      </c>
      <c r="W1228" s="20">
        <f t="shared" si="199"/>
        <v>40.162499999999994</v>
      </c>
    </row>
    <row r="1229" spans="1:23" ht="13.5" x14ac:dyDescent="0.25">
      <c r="A1229" s="3">
        <v>43798</v>
      </c>
      <c r="B1229" s="2">
        <v>6.8202999999999996</v>
      </c>
      <c r="C1229" s="2">
        <v>34.261550150075522</v>
      </c>
      <c r="D1229" s="2">
        <v>4.3217478465479076E-2</v>
      </c>
      <c r="E1229" s="2">
        <v>4.2137447183448112E-2</v>
      </c>
      <c r="F1229" s="2">
        <v>6.8330199999999994</v>
      </c>
      <c r="G1229" s="2">
        <v>6.8544200000000002</v>
      </c>
      <c r="H1229" s="2">
        <v>6.8952100000000005</v>
      </c>
      <c r="I1229" s="2">
        <v>6.9438579999999979</v>
      </c>
      <c r="J1229" s="17">
        <v>7.0810520000000068</v>
      </c>
      <c r="K1229" s="17" t="s">
        <v>55</v>
      </c>
      <c r="L1229" s="17" t="s">
        <v>54</v>
      </c>
      <c r="M1229" s="17" t="s">
        <v>47</v>
      </c>
      <c r="N1229" s="20">
        <f t="shared" si="190"/>
        <v>50</v>
      </c>
      <c r="O1229" s="20">
        <f t="shared" si="191"/>
        <v>100</v>
      </c>
      <c r="P1229" s="20">
        <f t="shared" si="192"/>
        <v>0</v>
      </c>
      <c r="Q1229" s="20">
        <f t="shared" si="193"/>
        <v>16.5</v>
      </c>
      <c r="R1229" s="21">
        <f t="shared" si="194"/>
        <v>54.975000000000001</v>
      </c>
      <c r="S1229" s="21">
        <f t="shared" si="195"/>
        <v>34.125</v>
      </c>
      <c r="T1229" s="21">
        <f t="shared" si="196"/>
        <v>29.925000000000001</v>
      </c>
      <c r="U1229" s="21">
        <f t="shared" si="197"/>
        <v>41.625</v>
      </c>
      <c r="V1229" s="20">
        <f t="shared" si="198"/>
        <v>39.674999999999997</v>
      </c>
      <c r="W1229" s="20">
        <f t="shared" si="199"/>
        <v>40.162499999999994</v>
      </c>
    </row>
    <row r="1230" spans="1:23" ht="13.5" x14ac:dyDescent="0.25">
      <c r="A1230" s="3">
        <v>43801</v>
      </c>
      <c r="B1230" s="2">
        <v>6.8666</v>
      </c>
      <c r="C1230" s="2">
        <v>44.058690726528695</v>
      </c>
      <c r="D1230" s="2">
        <v>2.7569152050037182E-2</v>
      </c>
      <c r="E1230" s="2">
        <v>2.0043451073409616E-2</v>
      </c>
      <c r="F1230" s="2">
        <v>6.8307199999999995</v>
      </c>
      <c r="G1230" s="2">
        <v>6.8584700000000014</v>
      </c>
      <c r="H1230" s="2">
        <v>6.8914500000000007</v>
      </c>
      <c r="I1230" s="2">
        <v>6.9411979999999973</v>
      </c>
      <c r="J1230" s="17">
        <v>7.0789925000000062</v>
      </c>
      <c r="K1230" s="17" t="s">
        <v>55</v>
      </c>
      <c r="L1230" s="17" t="s">
        <v>54</v>
      </c>
      <c r="M1230" s="17" t="s">
        <v>47</v>
      </c>
      <c r="N1230" s="20">
        <f t="shared" si="190"/>
        <v>50</v>
      </c>
      <c r="O1230" s="20">
        <f t="shared" si="191"/>
        <v>100</v>
      </c>
      <c r="P1230" s="20">
        <f t="shared" si="192"/>
        <v>0</v>
      </c>
      <c r="Q1230" s="20">
        <f t="shared" si="193"/>
        <v>16.5</v>
      </c>
      <c r="R1230" s="21">
        <f t="shared" si="194"/>
        <v>54.975000000000001</v>
      </c>
      <c r="S1230" s="21">
        <f t="shared" si="195"/>
        <v>34.125</v>
      </c>
      <c r="T1230" s="21">
        <f t="shared" si="196"/>
        <v>29.925000000000001</v>
      </c>
      <c r="U1230" s="21">
        <f t="shared" si="197"/>
        <v>41.625</v>
      </c>
      <c r="V1230" s="20">
        <f t="shared" si="198"/>
        <v>39.674999999999997</v>
      </c>
      <c r="W1230" s="20">
        <f t="shared" si="199"/>
        <v>40.162499999999994</v>
      </c>
    </row>
    <row r="1231" spans="1:23" ht="13.5" x14ac:dyDescent="0.25">
      <c r="A1231" s="3">
        <v>43802</v>
      </c>
      <c r="B1231" s="2">
        <v>6.8723000000000001</v>
      </c>
      <c r="C1231" s="2">
        <v>45.142601754555542</v>
      </c>
      <c r="D1231" s="2">
        <v>2.568035896614429E-2</v>
      </c>
      <c r="E1231" s="2">
        <v>-4.0144684965669163E-3</v>
      </c>
      <c r="F1231" s="2">
        <v>6.8399600000000005</v>
      </c>
      <c r="G1231" s="2">
        <v>6.8555700000000002</v>
      </c>
      <c r="H1231" s="2">
        <v>6.887975</v>
      </c>
      <c r="I1231" s="2">
        <v>6.9387679999999978</v>
      </c>
      <c r="J1231" s="17">
        <v>7.0769615000000057</v>
      </c>
      <c r="K1231" s="17" t="s">
        <v>55</v>
      </c>
      <c r="L1231" s="17" t="s">
        <v>54</v>
      </c>
      <c r="M1231" s="17" t="s">
        <v>49</v>
      </c>
      <c r="N1231" s="20">
        <f t="shared" si="190"/>
        <v>50</v>
      </c>
      <c r="O1231" s="20">
        <f t="shared" si="191"/>
        <v>100</v>
      </c>
      <c r="P1231" s="20">
        <f t="shared" si="192"/>
        <v>0</v>
      </c>
      <c r="Q1231" s="20">
        <f t="shared" si="193"/>
        <v>16.5</v>
      </c>
      <c r="R1231" s="21">
        <f t="shared" si="194"/>
        <v>54.975000000000001</v>
      </c>
      <c r="S1231" s="21">
        <f t="shared" si="195"/>
        <v>34.125</v>
      </c>
      <c r="T1231" s="21">
        <f t="shared" si="196"/>
        <v>29.925000000000001</v>
      </c>
      <c r="U1231" s="21">
        <f t="shared" si="197"/>
        <v>41.625</v>
      </c>
      <c r="V1231" s="20">
        <f t="shared" si="198"/>
        <v>39.674999999999997</v>
      </c>
      <c r="W1231" s="20">
        <f t="shared" si="199"/>
        <v>40.162499999999994</v>
      </c>
    </row>
    <row r="1232" spans="1:23" ht="13.5" x14ac:dyDescent="0.25">
      <c r="A1232" s="3">
        <v>43803</v>
      </c>
      <c r="B1232" s="2">
        <v>6.8666</v>
      </c>
      <c r="C1232" s="2">
        <v>44.219895626535603</v>
      </c>
      <c r="D1232" s="2">
        <v>2.198366513726846E-2</v>
      </c>
      <c r="E1232" s="2">
        <v>-2.9168758056006602E-2</v>
      </c>
      <c r="F1232" s="2">
        <v>6.8492199999999999</v>
      </c>
      <c r="G1232" s="2">
        <v>6.8538400000000008</v>
      </c>
      <c r="H1232" s="2">
        <v>6.8842150000000002</v>
      </c>
      <c r="I1232" s="2">
        <v>6.9362239999999975</v>
      </c>
      <c r="J1232" s="17">
        <v>7.0757415000000057</v>
      </c>
      <c r="K1232" s="17" t="s">
        <v>51</v>
      </c>
      <c r="L1232" s="17" t="s">
        <v>54</v>
      </c>
      <c r="M1232" s="17" t="s">
        <v>52</v>
      </c>
      <c r="N1232" s="20">
        <f t="shared" si="190"/>
        <v>50</v>
      </c>
      <c r="O1232" s="20">
        <f t="shared" si="191"/>
        <v>100</v>
      </c>
      <c r="P1232" s="20">
        <f t="shared" si="192"/>
        <v>0</v>
      </c>
      <c r="Q1232" s="20">
        <f t="shared" si="193"/>
        <v>83.5</v>
      </c>
      <c r="R1232" s="21">
        <f t="shared" si="194"/>
        <v>65.025000000000006</v>
      </c>
      <c r="S1232" s="21">
        <f t="shared" si="195"/>
        <v>50.875</v>
      </c>
      <c r="T1232" s="21">
        <f t="shared" si="196"/>
        <v>60.075000000000003</v>
      </c>
      <c r="U1232" s="21">
        <f t="shared" si="197"/>
        <v>58.375</v>
      </c>
      <c r="V1232" s="20">
        <f t="shared" si="198"/>
        <v>58.658333333333339</v>
      </c>
      <c r="W1232" s="20">
        <f t="shared" si="199"/>
        <v>58.587500000000006</v>
      </c>
    </row>
    <row r="1233" spans="1:23" ht="13.5" x14ac:dyDescent="0.25">
      <c r="A1233" s="3">
        <v>43804</v>
      </c>
      <c r="B1233" s="2">
        <v>6.7971000000000004</v>
      </c>
      <c r="C1233" s="2">
        <v>34.862924880335342</v>
      </c>
      <c r="D1233" s="2">
        <v>2.4182168090288947E-2</v>
      </c>
      <c r="E1233" s="2">
        <v>-5.2880618736082761E-2</v>
      </c>
      <c r="F1233" s="2">
        <v>6.8445800000000006</v>
      </c>
      <c r="G1233" s="2">
        <v>6.8451600000000017</v>
      </c>
      <c r="H1233" s="2">
        <v>6.8769800000000005</v>
      </c>
      <c r="I1233" s="2">
        <v>6.9312479999999974</v>
      </c>
      <c r="J1233" s="17">
        <v>7.073418500000006</v>
      </c>
      <c r="K1233" s="17" t="s">
        <v>55</v>
      </c>
      <c r="L1233" s="17" t="s">
        <v>54</v>
      </c>
      <c r="M1233" s="17" t="s">
        <v>47</v>
      </c>
      <c r="N1233" s="20">
        <f t="shared" si="190"/>
        <v>50</v>
      </c>
      <c r="O1233" s="20">
        <f t="shared" si="191"/>
        <v>100</v>
      </c>
      <c r="P1233" s="20">
        <f t="shared" si="192"/>
        <v>0</v>
      </c>
      <c r="Q1233" s="20">
        <f t="shared" si="193"/>
        <v>16.5</v>
      </c>
      <c r="R1233" s="21">
        <f t="shared" si="194"/>
        <v>54.975000000000001</v>
      </c>
      <c r="S1233" s="21">
        <f t="shared" si="195"/>
        <v>34.125</v>
      </c>
      <c r="T1233" s="21">
        <f t="shared" si="196"/>
        <v>29.925000000000001</v>
      </c>
      <c r="U1233" s="21">
        <f t="shared" si="197"/>
        <v>41.625</v>
      </c>
      <c r="V1233" s="20">
        <f t="shared" si="198"/>
        <v>39.674999999999997</v>
      </c>
      <c r="W1233" s="20">
        <f t="shared" si="199"/>
        <v>40.162499999999994</v>
      </c>
    </row>
    <row r="1234" spans="1:23" ht="13.5" x14ac:dyDescent="0.25">
      <c r="A1234" s="3">
        <v>43805</v>
      </c>
      <c r="B1234" s="2">
        <v>6.8261000000000003</v>
      </c>
      <c r="C1234" s="2">
        <v>40.518744641621566</v>
      </c>
      <c r="D1234" s="2">
        <v>2.447008729176936E-2</v>
      </c>
      <c r="E1234" s="2">
        <v>-7.4523256951879197E-2</v>
      </c>
      <c r="F1234" s="2">
        <v>6.845740000000001</v>
      </c>
      <c r="G1234" s="2">
        <v>6.8393800000000002</v>
      </c>
      <c r="H1234" s="2">
        <v>6.8717749999999995</v>
      </c>
      <c r="I1234" s="2">
        <v>6.9271999999999982</v>
      </c>
      <c r="J1234" s="17">
        <v>7.0712685000000057</v>
      </c>
      <c r="K1234" s="17" t="s">
        <v>51</v>
      </c>
      <c r="L1234" s="17" t="s">
        <v>54</v>
      </c>
      <c r="M1234" s="17" t="s">
        <v>52</v>
      </c>
      <c r="N1234" s="20">
        <f t="shared" si="190"/>
        <v>50</v>
      </c>
      <c r="O1234" s="20">
        <f t="shared" si="191"/>
        <v>100</v>
      </c>
      <c r="P1234" s="20">
        <f t="shared" si="192"/>
        <v>0</v>
      </c>
      <c r="Q1234" s="20">
        <f t="shared" si="193"/>
        <v>83.5</v>
      </c>
      <c r="R1234" s="21">
        <f t="shared" si="194"/>
        <v>65.025000000000006</v>
      </c>
      <c r="S1234" s="21">
        <f t="shared" si="195"/>
        <v>50.875</v>
      </c>
      <c r="T1234" s="21">
        <f t="shared" si="196"/>
        <v>60.075000000000003</v>
      </c>
      <c r="U1234" s="21">
        <f t="shared" si="197"/>
        <v>58.375</v>
      </c>
      <c r="V1234" s="20">
        <f t="shared" si="198"/>
        <v>58.658333333333339</v>
      </c>
      <c r="W1234" s="20">
        <f t="shared" si="199"/>
        <v>58.587500000000006</v>
      </c>
    </row>
    <row r="1235" spans="1:23" ht="13.5" x14ac:dyDescent="0.25">
      <c r="A1235" s="3">
        <v>43808</v>
      </c>
      <c r="B1235" s="2">
        <v>6.8261000000000003</v>
      </c>
      <c r="C1235" s="2">
        <v>40.518744641621566</v>
      </c>
      <c r="D1235" s="2">
        <v>2.4183185386470463E-2</v>
      </c>
      <c r="E1235" s="2">
        <v>-9.4216288071169163E-2</v>
      </c>
      <c r="F1235" s="2">
        <v>6.8376400000000004</v>
      </c>
      <c r="G1235" s="2">
        <v>6.834179999999999</v>
      </c>
      <c r="H1235" s="2">
        <v>6.8659899999999991</v>
      </c>
      <c r="I1235" s="2">
        <v>6.9234979999999977</v>
      </c>
      <c r="J1235" s="17">
        <v>7.0693145000000062</v>
      </c>
      <c r="K1235" s="17" t="s">
        <v>51</v>
      </c>
      <c r="L1235" s="17" t="s">
        <v>54</v>
      </c>
      <c r="M1235" s="17" t="s">
        <v>53</v>
      </c>
      <c r="N1235" s="20">
        <f t="shared" si="190"/>
        <v>50</v>
      </c>
      <c r="O1235" s="20">
        <f t="shared" si="191"/>
        <v>100</v>
      </c>
      <c r="P1235" s="20">
        <f t="shared" si="192"/>
        <v>0</v>
      </c>
      <c r="Q1235" s="20">
        <f t="shared" si="193"/>
        <v>66.5</v>
      </c>
      <c r="R1235" s="21">
        <f t="shared" si="194"/>
        <v>62.475000000000001</v>
      </c>
      <c r="S1235" s="21">
        <f t="shared" si="195"/>
        <v>46.625</v>
      </c>
      <c r="T1235" s="21">
        <f t="shared" si="196"/>
        <v>52.424999999999997</v>
      </c>
      <c r="U1235" s="21">
        <f t="shared" si="197"/>
        <v>54.125</v>
      </c>
      <c r="V1235" s="20">
        <f t="shared" si="198"/>
        <v>53.841666666666661</v>
      </c>
      <c r="W1235" s="20">
        <f t="shared" si="199"/>
        <v>53.912499999999994</v>
      </c>
    </row>
    <row r="1236" spans="1:23" ht="13.5" x14ac:dyDescent="0.25">
      <c r="A1236" s="3">
        <v>43809</v>
      </c>
      <c r="B1236" s="2">
        <v>6.9417999999999997</v>
      </c>
      <c r="C1236" s="2">
        <v>57.566883249460247</v>
      </c>
      <c r="D1236" s="2">
        <v>7.7050350574019433E-3</v>
      </c>
      <c r="E1236" s="2">
        <v>-0.10868220134349822</v>
      </c>
      <c r="F1236" s="2">
        <v>6.85154</v>
      </c>
      <c r="G1236" s="2">
        <v>6.8457499999999998</v>
      </c>
      <c r="H1236" s="2">
        <v>6.8659900000000009</v>
      </c>
      <c r="I1236" s="2">
        <v>6.9234979999999986</v>
      </c>
      <c r="J1236" s="17">
        <v>7.0679110000000058</v>
      </c>
      <c r="K1236" s="17" t="s">
        <v>51</v>
      </c>
      <c r="L1236" s="17" t="s">
        <v>54</v>
      </c>
      <c r="M1236" s="17" t="s">
        <v>52</v>
      </c>
      <c r="N1236" s="20">
        <f t="shared" si="190"/>
        <v>50</v>
      </c>
      <c r="O1236" s="20">
        <f t="shared" si="191"/>
        <v>100</v>
      </c>
      <c r="P1236" s="20">
        <f t="shared" si="192"/>
        <v>0</v>
      </c>
      <c r="Q1236" s="20">
        <f t="shared" si="193"/>
        <v>83.5</v>
      </c>
      <c r="R1236" s="21">
        <f t="shared" si="194"/>
        <v>65.025000000000006</v>
      </c>
      <c r="S1236" s="21">
        <f t="shared" si="195"/>
        <v>50.875</v>
      </c>
      <c r="T1236" s="21">
        <f t="shared" si="196"/>
        <v>60.075000000000003</v>
      </c>
      <c r="U1236" s="21">
        <f t="shared" si="197"/>
        <v>58.375</v>
      </c>
      <c r="V1236" s="20">
        <f t="shared" si="198"/>
        <v>58.658333333333339</v>
      </c>
      <c r="W1236" s="20">
        <f t="shared" si="199"/>
        <v>58.587500000000006</v>
      </c>
    </row>
    <row r="1237" spans="1:23" ht="13.5" x14ac:dyDescent="0.25">
      <c r="A1237" s="3">
        <v>43810</v>
      </c>
      <c r="B1237" s="2">
        <v>6.9417999999999997</v>
      </c>
      <c r="C1237" s="2">
        <v>57.566883249460254</v>
      </c>
      <c r="D1237" s="2">
        <v>-7.5038295600444727E-3</v>
      </c>
      <c r="E1237" s="2">
        <v>-0.116712546263642</v>
      </c>
      <c r="F1237" s="2">
        <v>6.8665800000000008</v>
      </c>
      <c r="G1237" s="2">
        <v>6.857899999999999</v>
      </c>
      <c r="H1237" s="2">
        <v>6.8665700000000003</v>
      </c>
      <c r="I1237" s="2">
        <v>6.9234979999999995</v>
      </c>
      <c r="J1237" s="17">
        <v>7.0665635000000062</v>
      </c>
      <c r="K1237" s="17" t="s">
        <v>51</v>
      </c>
      <c r="L1237" s="17" t="s">
        <v>54</v>
      </c>
      <c r="M1237" s="17" t="s">
        <v>52</v>
      </c>
      <c r="N1237" s="20">
        <f t="shared" si="190"/>
        <v>50</v>
      </c>
      <c r="O1237" s="20">
        <f t="shared" si="191"/>
        <v>100</v>
      </c>
      <c r="P1237" s="20">
        <f t="shared" si="192"/>
        <v>0</v>
      </c>
      <c r="Q1237" s="20">
        <f t="shared" si="193"/>
        <v>83.5</v>
      </c>
      <c r="R1237" s="21">
        <f t="shared" si="194"/>
        <v>65.025000000000006</v>
      </c>
      <c r="S1237" s="21">
        <f t="shared" si="195"/>
        <v>50.875</v>
      </c>
      <c r="T1237" s="21">
        <f t="shared" si="196"/>
        <v>60.075000000000003</v>
      </c>
      <c r="U1237" s="21">
        <f t="shared" si="197"/>
        <v>58.375</v>
      </c>
      <c r="V1237" s="20">
        <f t="shared" si="198"/>
        <v>58.658333333333339</v>
      </c>
      <c r="W1237" s="20">
        <f t="shared" si="199"/>
        <v>58.587500000000006</v>
      </c>
    </row>
    <row r="1238" spans="1:23" ht="13.5" x14ac:dyDescent="0.25">
      <c r="A1238" s="3">
        <v>43811</v>
      </c>
      <c r="B1238" s="2">
        <v>6.9013</v>
      </c>
      <c r="C1238" s="2">
        <v>51.566790363031892</v>
      </c>
      <c r="D1238" s="2">
        <v>-1.7718708339410583E-2</v>
      </c>
      <c r="E1238" s="2">
        <v>-0.11315373613813814</v>
      </c>
      <c r="F1238" s="2">
        <v>6.8874200000000005</v>
      </c>
      <c r="G1238" s="2">
        <v>6.8660000000000014</v>
      </c>
      <c r="H1238" s="2">
        <v>6.865124999999999</v>
      </c>
      <c r="I1238" s="2">
        <v>6.9222259999999993</v>
      </c>
      <c r="J1238" s="17">
        <v>7.0652370000000069</v>
      </c>
      <c r="K1238" s="17" t="s">
        <v>51</v>
      </c>
      <c r="L1238" s="17" t="s">
        <v>54</v>
      </c>
      <c r="M1238" s="17" t="s">
        <v>52</v>
      </c>
      <c r="N1238" s="20">
        <f t="shared" si="190"/>
        <v>50</v>
      </c>
      <c r="O1238" s="20">
        <f t="shared" si="191"/>
        <v>100</v>
      </c>
      <c r="P1238" s="20">
        <f t="shared" si="192"/>
        <v>0</v>
      </c>
      <c r="Q1238" s="20">
        <f t="shared" si="193"/>
        <v>83.5</v>
      </c>
      <c r="R1238" s="21">
        <f t="shared" si="194"/>
        <v>65.025000000000006</v>
      </c>
      <c r="S1238" s="21">
        <f t="shared" si="195"/>
        <v>50.875</v>
      </c>
      <c r="T1238" s="21">
        <f t="shared" si="196"/>
        <v>60.075000000000003</v>
      </c>
      <c r="U1238" s="21">
        <f t="shared" si="197"/>
        <v>58.375</v>
      </c>
      <c r="V1238" s="20">
        <f t="shared" si="198"/>
        <v>58.658333333333339</v>
      </c>
      <c r="W1238" s="20">
        <f t="shared" si="199"/>
        <v>58.587500000000006</v>
      </c>
    </row>
    <row r="1239" spans="1:23" ht="13.5" x14ac:dyDescent="0.25">
      <c r="A1239" s="3">
        <v>43812</v>
      </c>
      <c r="B1239" s="2">
        <v>6.9070999999999998</v>
      </c>
      <c r="C1239" s="2">
        <v>52.333022781909087</v>
      </c>
      <c r="D1239" s="2">
        <v>-2.687260244473233E-2</v>
      </c>
      <c r="E1239" s="2">
        <v>-9.7076592700259118E-2</v>
      </c>
      <c r="F1239" s="2">
        <v>6.903620000000001</v>
      </c>
      <c r="G1239" s="2">
        <v>6.8746800000000006</v>
      </c>
      <c r="H1239" s="2">
        <v>6.8645499999999995</v>
      </c>
      <c r="I1239" s="2">
        <v>6.9210699999999994</v>
      </c>
      <c r="J1239" s="17">
        <v>7.0643595000000055</v>
      </c>
      <c r="K1239" s="17" t="s">
        <v>51</v>
      </c>
      <c r="L1239" s="17" t="s">
        <v>54</v>
      </c>
      <c r="M1239" s="17" t="s">
        <v>52</v>
      </c>
      <c r="N1239" s="20">
        <f t="shared" si="190"/>
        <v>50</v>
      </c>
      <c r="O1239" s="20">
        <f t="shared" si="191"/>
        <v>100</v>
      </c>
      <c r="P1239" s="20">
        <f t="shared" si="192"/>
        <v>0</v>
      </c>
      <c r="Q1239" s="20">
        <f t="shared" si="193"/>
        <v>83.5</v>
      </c>
      <c r="R1239" s="21">
        <f t="shared" si="194"/>
        <v>65.025000000000006</v>
      </c>
      <c r="S1239" s="21">
        <f t="shared" si="195"/>
        <v>50.875</v>
      </c>
      <c r="T1239" s="21">
        <f t="shared" si="196"/>
        <v>60.075000000000003</v>
      </c>
      <c r="U1239" s="21">
        <f t="shared" si="197"/>
        <v>58.375</v>
      </c>
      <c r="V1239" s="20">
        <f t="shared" si="198"/>
        <v>58.658333333333339</v>
      </c>
      <c r="W1239" s="20">
        <f t="shared" si="199"/>
        <v>58.587500000000006</v>
      </c>
    </row>
    <row r="1240" spans="1:23" ht="13.5" x14ac:dyDescent="0.25">
      <c r="A1240" s="3">
        <v>43815</v>
      </c>
      <c r="B1240" s="2">
        <v>6.9359999999999999</v>
      </c>
      <c r="C1240" s="2">
        <v>56.062968538793271</v>
      </c>
      <c r="D1240" s="2">
        <v>-2.9745053923891263E-2</v>
      </c>
      <c r="E1240" s="2">
        <v>-7.6287554209314906E-2</v>
      </c>
      <c r="F1240" s="2">
        <v>6.9256000000000002</v>
      </c>
      <c r="G1240" s="2">
        <v>6.8816200000000007</v>
      </c>
      <c r="H1240" s="2">
        <v>6.8700450000000002</v>
      </c>
      <c r="I1240" s="2">
        <v>6.9204919999999994</v>
      </c>
      <c r="J1240" s="17">
        <v>7.0636265000000051</v>
      </c>
      <c r="K1240" s="17" t="s">
        <v>51</v>
      </c>
      <c r="L1240" s="17" t="s">
        <v>54</v>
      </c>
      <c r="M1240" s="17" t="s">
        <v>52</v>
      </c>
      <c r="N1240" s="20">
        <f t="shared" si="190"/>
        <v>50</v>
      </c>
      <c r="O1240" s="20">
        <f t="shared" si="191"/>
        <v>100</v>
      </c>
      <c r="P1240" s="20">
        <f t="shared" si="192"/>
        <v>0</v>
      </c>
      <c r="Q1240" s="20">
        <f t="shared" si="193"/>
        <v>83.5</v>
      </c>
      <c r="R1240" s="21">
        <f t="shared" si="194"/>
        <v>65.025000000000006</v>
      </c>
      <c r="S1240" s="21">
        <f t="shared" si="195"/>
        <v>50.875</v>
      </c>
      <c r="T1240" s="21">
        <f t="shared" si="196"/>
        <v>60.075000000000003</v>
      </c>
      <c r="U1240" s="21">
        <f t="shared" si="197"/>
        <v>58.375</v>
      </c>
      <c r="V1240" s="20">
        <f t="shared" si="198"/>
        <v>58.658333333333339</v>
      </c>
      <c r="W1240" s="20">
        <f t="shared" si="199"/>
        <v>58.587500000000006</v>
      </c>
    </row>
    <row r="1241" spans="1:23" ht="13.5" x14ac:dyDescent="0.25">
      <c r="A1241" s="3">
        <v>43816</v>
      </c>
      <c r="B1241" s="2">
        <v>6.9127999999999998</v>
      </c>
      <c r="C1241" s="2">
        <v>52.510686610778123</v>
      </c>
      <c r="D1241" s="2">
        <v>-2.9852016718971086E-2</v>
      </c>
      <c r="E1241" s="2">
        <v>-5.1008804473902485E-2</v>
      </c>
      <c r="F1241" s="2">
        <v>6.9197999999999995</v>
      </c>
      <c r="G1241" s="2">
        <v>6.8856700000000002</v>
      </c>
      <c r="H1241" s="2">
        <v>6.8706200000000006</v>
      </c>
      <c r="I1241" s="2">
        <v>6.9199120000000001</v>
      </c>
      <c r="J1241" s="17">
        <v>7.0634775000000056</v>
      </c>
      <c r="K1241" s="17" t="s">
        <v>55</v>
      </c>
      <c r="L1241" s="17" t="s">
        <v>54</v>
      </c>
      <c r="M1241" s="17" t="s">
        <v>47</v>
      </c>
      <c r="N1241" s="20">
        <f t="shared" si="190"/>
        <v>50</v>
      </c>
      <c r="O1241" s="20">
        <f t="shared" si="191"/>
        <v>100</v>
      </c>
      <c r="P1241" s="20">
        <f t="shared" si="192"/>
        <v>0</v>
      </c>
      <c r="Q1241" s="20">
        <f t="shared" si="193"/>
        <v>16.5</v>
      </c>
      <c r="R1241" s="21">
        <f t="shared" si="194"/>
        <v>54.975000000000001</v>
      </c>
      <c r="S1241" s="21">
        <f t="shared" si="195"/>
        <v>34.125</v>
      </c>
      <c r="T1241" s="21">
        <f t="shared" si="196"/>
        <v>29.925000000000001</v>
      </c>
      <c r="U1241" s="21">
        <f t="shared" si="197"/>
        <v>41.625</v>
      </c>
      <c r="V1241" s="20">
        <f t="shared" si="198"/>
        <v>39.674999999999997</v>
      </c>
      <c r="W1241" s="20">
        <f t="shared" si="199"/>
        <v>40.162499999999994</v>
      </c>
    </row>
    <row r="1242" spans="1:23" ht="13.5" x14ac:dyDescent="0.25">
      <c r="A1242" s="3">
        <v>43817</v>
      </c>
      <c r="B1242" s="2">
        <v>6.8838999999999997</v>
      </c>
      <c r="C1242" s="2">
        <v>48.396885492837406</v>
      </c>
      <c r="D1242" s="2">
        <v>-2.8793346353646498E-2</v>
      </c>
      <c r="E1242" s="2">
        <v>-2.656328971789014E-2</v>
      </c>
      <c r="F1242" s="2">
        <v>6.90822</v>
      </c>
      <c r="G1242" s="2">
        <v>6.8873999999999995</v>
      </c>
      <c r="H1242" s="2">
        <v>6.8706200000000006</v>
      </c>
      <c r="I1242" s="2">
        <v>6.9182920000000001</v>
      </c>
      <c r="J1242" s="17">
        <v>7.0626520000000061</v>
      </c>
      <c r="K1242" s="17" t="s">
        <v>55</v>
      </c>
      <c r="L1242" s="17" t="s">
        <v>54</v>
      </c>
      <c r="M1242" s="17" t="s">
        <v>47</v>
      </c>
      <c r="N1242" s="20">
        <f t="shared" si="190"/>
        <v>50</v>
      </c>
      <c r="O1242" s="20">
        <f t="shared" si="191"/>
        <v>100</v>
      </c>
      <c r="P1242" s="20">
        <f t="shared" si="192"/>
        <v>0</v>
      </c>
      <c r="Q1242" s="20">
        <f t="shared" si="193"/>
        <v>16.5</v>
      </c>
      <c r="R1242" s="21">
        <f t="shared" si="194"/>
        <v>54.975000000000001</v>
      </c>
      <c r="S1242" s="21">
        <f t="shared" si="195"/>
        <v>34.125</v>
      </c>
      <c r="T1242" s="21">
        <f t="shared" si="196"/>
        <v>29.925000000000001</v>
      </c>
      <c r="U1242" s="21">
        <f t="shared" si="197"/>
        <v>41.625</v>
      </c>
      <c r="V1242" s="20">
        <f t="shared" si="198"/>
        <v>39.674999999999997</v>
      </c>
      <c r="W1242" s="20">
        <f t="shared" si="199"/>
        <v>40.162499999999994</v>
      </c>
    </row>
    <row r="1243" spans="1:23" ht="13.5" x14ac:dyDescent="0.25">
      <c r="A1243" s="3">
        <v>43818</v>
      </c>
      <c r="B1243" s="2">
        <v>6.8780999999999999</v>
      </c>
      <c r="C1243" s="2">
        <v>47.591069479488539</v>
      </c>
      <c r="D1243" s="2">
        <v>-3.8095603516385523E-2</v>
      </c>
      <c r="E1243" s="2">
        <v>-6.4654061163062285E-3</v>
      </c>
      <c r="F1243" s="2">
        <v>6.9035799999999998</v>
      </c>
      <c r="G1243" s="2">
        <v>6.8955000000000002</v>
      </c>
      <c r="H1243" s="2">
        <v>6.8703300000000009</v>
      </c>
      <c r="I1243" s="2">
        <v>6.9170180000000006</v>
      </c>
      <c r="J1243" s="17">
        <v>7.0620775000000044</v>
      </c>
      <c r="K1243" s="17" t="s">
        <v>55</v>
      </c>
      <c r="L1243" s="17" t="s">
        <v>54</v>
      </c>
      <c r="M1243" s="17" t="s">
        <v>47</v>
      </c>
      <c r="N1243" s="20">
        <f t="shared" si="190"/>
        <v>50</v>
      </c>
      <c r="O1243" s="20">
        <f t="shared" si="191"/>
        <v>100</v>
      </c>
      <c r="P1243" s="20">
        <f t="shared" si="192"/>
        <v>0</v>
      </c>
      <c r="Q1243" s="20">
        <f t="shared" si="193"/>
        <v>16.5</v>
      </c>
      <c r="R1243" s="21">
        <f t="shared" si="194"/>
        <v>54.975000000000001</v>
      </c>
      <c r="S1243" s="21">
        <f t="shared" si="195"/>
        <v>34.125</v>
      </c>
      <c r="T1243" s="21">
        <f t="shared" si="196"/>
        <v>29.925000000000001</v>
      </c>
      <c r="U1243" s="21">
        <f t="shared" si="197"/>
        <v>41.625</v>
      </c>
      <c r="V1243" s="20">
        <f t="shared" si="198"/>
        <v>39.674999999999997</v>
      </c>
      <c r="W1243" s="20">
        <f t="shared" si="199"/>
        <v>40.162499999999994</v>
      </c>
    </row>
    <row r="1244" spans="1:23" ht="13.5" x14ac:dyDescent="0.25">
      <c r="A1244" s="3">
        <v>43819</v>
      </c>
      <c r="B1244" s="2">
        <v>6.8723000000000001</v>
      </c>
      <c r="C1244" s="2">
        <v>46.752748547039367</v>
      </c>
      <c r="D1244" s="2">
        <v>-4.0981467635153201E-2</v>
      </c>
      <c r="E1244" s="2">
        <v>1.017336754980664E-2</v>
      </c>
      <c r="F1244" s="2">
        <v>6.8966200000000004</v>
      </c>
      <c r="G1244" s="2">
        <v>6.9001199999999994</v>
      </c>
      <c r="H1244" s="2">
        <v>6.8697500000000007</v>
      </c>
      <c r="I1244" s="2">
        <v>6.9156280000000017</v>
      </c>
      <c r="J1244" s="17">
        <v>7.0614740000000049</v>
      </c>
      <c r="K1244" s="17" t="s">
        <v>55</v>
      </c>
      <c r="L1244" s="17" t="s">
        <v>54</v>
      </c>
      <c r="M1244" s="17" t="s">
        <v>47</v>
      </c>
      <c r="N1244" s="20">
        <f t="shared" si="190"/>
        <v>50</v>
      </c>
      <c r="O1244" s="20">
        <f t="shared" si="191"/>
        <v>100</v>
      </c>
      <c r="P1244" s="20">
        <f t="shared" si="192"/>
        <v>0</v>
      </c>
      <c r="Q1244" s="20">
        <f t="shared" si="193"/>
        <v>16.5</v>
      </c>
      <c r="R1244" s="21">
        <f t="shared" si="194"/>
        <v>54.975000000000001</v>
      </c>
      <c r="S1244" s="21">
        <f t="shared" si="195"/>
        <v>34.125</v>
      </c>
      <c r="T1244" s="21">
        <f t="shared" si="196"/>
        <v>29.925000000000001</v>
      </c>
      <c r="U1244" s="21">
        <f t="shared" si="197"/>
        <v>41.625</v>
      </c>
      <c r="V1244" s="20">
        <f t="shared" si="198"/>
        <v>39.674999999999997</v>
      </c>
      <c r="W1244" s="20">
        <f t="shared" si="199"/>
        <v>40.162499999999994</v>
      </c>
    </row>
    <row r="1245" spans="1:23" ht="13.5" x14ac:dyDescent="0.25">
      <c r="A1245" s="3">
        <v>43822</v>
      </c>
      <c r="B1245" s="2">
        <v>6.8723000000000001</v>
      </c>
      <c r="C1245" s="2">
        <v>46.752748547039367</v>
      </c>
      <c r="D1245" s="2">
        <v>-4.3301942740909816E-2</v>
      </c>
      <c r="E1245" s="2">
        <v>2.4584060545549364E-2</v>
      </c>
      <c r="F1245" s="2">
        <v>6.8838799999999996</v>
      </c>
      <c r="G1245" s="2">
        <v>6.9047399999999994</v>
      </c>
      <c r="H1245" s="2">
        <v>6.8694599999999992</v>
      </c>
      <c r="I1245" s="2">
        <v>6.9142380000000001</v>
      </c>
      <c r="J1245" s="17">
        <v>7.0608985000000049</v>
      </c>
      <c r="K1245" s="17" t="s">
        <v>55</v>
      </c>
      <c r="L1245" s="17" t="s">
        <v>54</v>
      </c>
      <c r="M1245" s="17" t="s">
        <v>47</v>
      </c>
      <c r="N1245" s="20">
        <f t="shared" si="190"/>
        <v>50</v>
      </c>
      <c r="O1245" s="20">
        <f t="shared" si="191"/>
        <v>100</v>
      </c>
      <c r="P1245" s="20">
        <f t="shared" si="192"/>
        <v>0</v>
      </c>
      <c r="Q1245" s="20">
        <f t="shared" si="193"/>
        <v>16.5</v>
      </c>
      <c r="R1245" s="21">
        <f t="shared" si="194"/>
        <v>54.975000000000001</v>
      </c>
      <c r="S1245" s="21">
        <f t="shared" si="195"/>
        <v>34.125</v>
      </c>
      <c r="T1245" s="21">
        <f t="shared" si="196"/>
        <v>29.925000000000001</v>
      </c>
      <c r="U1245" s="21">
        <f t="shared" si="197"/>
        <v>41.625</v>
      </c>
      <c r="V1245" s="20">
        <f t="shared" si="198"/>
        <v>39.674999999999997</v>
      </c>
      <c r="W1245" s="20">
        <f t="shared" si="199"/>
        <v>40.162499999999994</v>
      </c>
    </row>
    <row r="1246" spans="1:23" ht="13.5" x14ac:dyDescent="0.25">
      <c r="A1246" s="3">
        <v>43823</v>
      </c>
      <c r="B1246" s="2">
        <v>6.8723000000000001</v>
      </c>
      <c r="C1246" s="2">
        <v>46.752748547039367</v>
      </c>
      <c r="D1246" s="2">
        <v>-2.7353005085978488E-2</v>
      </c>
      <c r="E1246" s="2">
        <v>3.7504606113828998E-2</v>
      </c>
      <c r="F1246" s="2">
        <v>6.8757800000000007</v>
      </c>
      <c r="G1246" s="2">
        <v>6.8977899999999988</v>
      </c>
      <c r="H1246" s="2">
        <v>6.8717699999999997</v>
      </c>
      <c r="I1246" s="2">
        <v>6.9128480000000003</v>
      </c>
      <c r="J1246" s="17">
        <v>7.0603510000000052</v>
      </c>
      <c r="K1246" s="17" t="s">
        <v>55</v>
      </c>
      <c r="L1246" s="17" t="s">
        <v>54</v>
      </c>
      <c r="M1246" s="17" t="s">
        <v>47</v>
      </c>
      <c r="N1246" s="20">
        <f t="shared" si="190"/>
        <v>50</v>
      </c>
      <c r="O1246" s="20">
        <f t="shared" si="191"/>
        <v>100</v>
      </c>
      <c r="P1246" s="20">
        <f t="shared" si="192"/>
        <v>0</v>
      </c>
      <c r="Q1246" s="20">
        <f t="shared" si="193"/>
        <v>16.5</v>
      </c>
      <c r="R1246" s="21">
        <f t="shared" si="194"/>
        <v>54.975000000000001</v>
      </c>
      <c r="S1246" s="21">
        <f t="shared" si="195"/>
        <v>34.125</v>
      </c>
      <c r="T1246" s="21">
        <f t="shared" si="196"/>
        <v>29.925000000000001</v>
      </c>
      <c r="U1246" s="21">
        <f t="shared" si="197"/>
        <v>41.625</v>
      </c>
      <c r="V1246" s="20">
        <f t="shared" si="198"/>
        <v>39.674999999999997</v>
      </c>
      <c r="W1246" s="20">
        <f t="shared" si="199"/>
        <v>40.162499999999994</v>
      </c>
    </row>
    <row r="1247" spans="1:23" ht="13.5" x14ac:dyDescent="0.25">
      <c r="A1247" s="3">
        <v>43824</v>
      </c>
      <c r="B1247" s="2">
        <v>6.8261000000000003</v>
      </c>
      <c r="C1247" s="2">
        <v>39.781179490633541</v>
      </c>
      <c r="D1247" s="2">
        <v>-1.033143848925544E-2</v>
      </c>
      <c r="E1247" s="2">
        <v>4.5474114196669024E-2</v>
      </c>
      <c r="F1247" s="2">
        <v>6.8642200000000004</v>
      </c>
      <c r="G1247" s="2">
        <v>6.8862200000000016</v>
      </c>
      <c r="H1247" s="2">
        <v>6.8720599999999994</v>
      </c>
      <c r="I1247" s="2">
        <v>6.9105340000000002</v>
      </c>
      <c r="J1247" s="17">
        <v>7.0597685000000059</v>
      </c>
      <c r="K1247" s="17" t="s">
        <v>55</v>
      </c>
      <c r="L1247" s="17" t="s">
        <v>48</v>
      </c>
      <c r="M1247" s="17" t="s">
        <v>47</v>
      </c>
      <c r="N1247" s="20">
        <f t="shared" si="190"/>
        <v>50</v>
      </c>
      <c r="O1247" s="20">
        <f t="shared" si="191"/>
        <v>100</v>
      </c>
      <c r="P1247" s="20">
        <f t="shared" si="192"/>
        <v>0</v>
      </c>
      <c r="Q1247" s="20">
        <f t="shared" si="193"/>
        <v>0</v>
      </c>
      <c r="R1247" s="21">
        <f t="shared" si="194"/>
        <v>52.5</v>
      </c>
      <c r="S1247" s="21">
        <f t="shared" si="195"/>
        <v>30</v>
      </c>
      <c r="T1247" s="21">
        <f t="shared" si="196"/>
        <v>22.5</v>
      </c>
      <c r="U1247" s="21">
        <f t="shared" si="197"/>
        <v>37.5</v>
      </c>
      <c r="V1247" s="20">
        <f t="shared" si="198"/>
        <v>35</v>
      </c>
      <c r="W1247" s="20">
        <f t="shared" si="199"/>
        <v>35.625</v>
      </c>
    </row>
    <row r="1248" spans="1:23" ht="13.5" x14ac:dyDescent="0.25">
      <c r="A1248" s="3">
        <v>43825</v>
      </c>
      <c r="B1248" s="2">
        <v>6.8261000000000003</v>
      </c>
      <c r="C1248" s="2">
        <v>39.781179490633541</v>
      </c>
      <c r="D1248" s="2">
        <v>-1.7899667853917833E-3</v>
      </c>
      <c r="E1248" s="2">
        <v>5.1320868755639105E-2</v>
      </c>
      <c r="F1248" s="2">
        <v>6.8538200000000007</v>
      </c>
      <c r="G1248" s="2">
        <v>6.8787000000000003</v>
      </c>
      <c r="H1248" s="2">
        <v>6.87235</v>
      </c>
      <c r="I1248" s="2">
        <v>6.90822</v>
      </c>
      <c r="J1248" s="17">
        <v>7.0592140000000052</v>
      </c>
      <c r="K1248" s="17" t="s">
        <v>55</v>
      </c>
      <c r="L1248" s="17" t="s">
        <v>48</v>
      </c>
      <c r="M1248" s="17" t="s">
        <v>47</v>
      </c>
      <c r="N1248" s="20">
        <f t="shared" si="190"/>
        <v>50</v>
      </c>
      <c r="O1248" s="20">
        <f t="shared" si="191"/>
        <v>100</v>
      </c>
      <c r="P1248" s="20">
        <f t="shared" si="192"/>
        <v>0</v>
      </c>
      <c r="Q1248" s="20">
        <f t="shared" si="193"/>
        <v>0</v>
      </c>
      <c r="R1248" s="21">
        <f t="shared" si="194"/>
        <v>52.5</v>
      </c>
      <c r="S1248" s="21">
        <f t="shared" si="195"/>
        <v>30</v>
      </c>
      <c r="T1248" s="21">
        <f t="shared" si="196"/>
        <v>22.5</v>
      </c>
      <c r="U1248" s="21">
        <f t="shared" si="197"/>
        <v>37.5</v>
      </c>
      <c r="V1248" s="20">
        <f t="shared" si="198"/>
        <v>35</v>
      </c>
      <c r="W1248" s="20">
        <f t="shared" si="199"/>
        <v>35.625</v>
      </c>
    </row>
    <row r="1249" spans="1:23" ht="13.5" x14ac:dyDescent="0.25">
      <c r="A1249" s="3">
        <v>43826</v>
      </c>
      <c r="B1249" s="2">
        <v>6.8261000000000003</v>
      </c>
      <c r="C1249" s="2">
        <v>39.781179490633541</v>
      </c>
      <c r="D1249" s="2">
        <v>6.6717556810012013E-3</v>
      </c>
      <c r="E1249" s="2">
        <v>5.1075763616201968E-2</v>
      </c>
      <c r="F1249" s="2">
        <v>6.8445800000000006</v>
      </c>
      <c r="G1249" s="2">
        <v>6.8706000000000005</v>
      </c>
      <c r="H1249" s="2">
        <v>6.8726399999999996</v>
      </c>
      <c r="I1249" s="2">
        <v>6.9059059999999999</v>
      </c>
      <c r="J1249" s="17">
        <v>7.0593315000000052</v>
      </c>
      <c r="K1249" s="17" t="s">
        <v>55</v>
      </c>
      <c r="L1249" s="17" t="s">
        <v>48</v>
      </c>
      <c r="M1249" s="17" t="s">
        <v>47</v>
      </c>
      <c r="N1249" s="20">
        <f t="shared" si="190"/>
        <v>50</v>
      </c>
      <c r="O1249" s="20">
        <f t="shared" si="191"/>
        <v>100</v>
      </c>
      <c r="P1249" s="20">
        <f t="shared" si="192"/>
        <v>0</v>
      </c>
      <c r="Q1249" s="20">
        <f t="shared" si="193"/>
        <v>0</v>
      </c>
      <c r="R1249" s="21">
        <f t="shared" si="194"/>
        <v>52.5</v>
      </c>
      <c r="S1249" s="21">
        <f t="shared" si="195"/>
        <v>30</v>
      </c>
      <c r="T1249" s="21">
        <f t="shared" si="196"/>
        <v>22.5</v>
      </c>
      <c r="U1249" s="21">
        <f t="shared" si="197"/>
        <v>37.5</v>
      </c>
      <c r="V1249" s="20">
        <f t="shared" si="198"/>
        <v>35</v>
      </c>
      <c r="W1249" s="20">
        <f t="shared" si="199"/>
        <v>35.625</v>
      </c>
    </row>
    <row r="1250" spans="1:23" ht="13.5" x14ac:dyDescent="0.25">
      <c r="A1250" s="3">
        <v>43829</v>
      </c>
      <c r="B1250" s="2">
        <v>6.8261000000000003</v>
      </c>
      <c r="C1250" s="2">
        <v>39.781179490633548</v>
      </c>
      <c r="D1250" s="2">
        <v>1.8594509685370575E-2</v>
      </c>
      <c r="E1250" s="2">
        <v>4.5070203177685418E-2</v>
      </c>
      <c r="F1250" s="2">
        <v>6.8353399999999995</v>
      </c>
      <c r="G1250" s="2">
        <v>6.8596099999999991</v>
      </c>
      <c r="H1250" s="2">
        <v>6.870614999999999</v>
      </c>
      <c r="I1250" s="2">
        <v>6.9035919999999997</v>
      </c>
      <c r="J1250" s="17">
        <v>7.0587770000000036</v>
      </c>
      <c r="K1250" s="17" t="s">
        <v>55</v>
      </c>
      <c r="L1250" s="17" t="s">
        <v>48</v>
      </c>
      <c r="M1250" s="17" t="s">
        <v>47</v>
      </c>
      <c r="N1250" s="20">
        <f t="shared" si="190"/>
        <v>50</v>
      </c>
      <c r="O1250" s="20">
        <f t="shared" si="191"/>
        <v>100</v>
      </c>
      <c r="P1250" s="20">
        <f t="shared" si="192"/>
        <v>0</v>
      </c>
      <c r="Q1250" s="20">
        <f t="shared" si="193"/>
        <v>0</v>
      </c>
      <c r="R1250" s="21">
        <f t="shared" si="194"/>
        <v>52.5</v>
      </c>
      <c r="S1250" s="21">
        <f t="shared" si="195"/>
        <v>30</v>
      </c>
      <c r="T1250" s="21">
        <f t="shared" si="196"/>
        <v>22.5</v>
      </c>
      <c r="U1250" s="21">
        <f t="shared" si="197"/>
        <v>37.5</v>
      </c>
      <c r="V1250" s="20">
        <f t="shared" si="198"/>
        <v>35</v>
      </c>
      <c r="W1250" s="20">
        <f t="shared" si="199"/>
        <v>35.625</v>
      </c>
    </row>
    <row r="1251" spans="1:23" ht="13.5" x14ac:dyDescent="0.25">
      <c r="A1251" s="3">
        <v>43830</v>
      </c>
      <c r="B1251" s="2">
        <v>6.8780999999999999</v>
      </c>
      <c r="C1251" s="2">
        <v>50.871768638214562</v>
      </c>
      <c r="D1251" s="2">
        <v>2.1555134507194929E-2</v>
      </c>
      <c r="E1251" s="2">
        <v>3.6363634145804478E-2</v>
      </c>
      <c r="F1251" s="2">
        <v>6.8365000000000009</v>
      </c>
      <c r="G1251" s="2">
        <v>6.856139999999999</v>
      </c>
      <c r="H1251" s="2">
        <v>6.8709049999999987</v>
      </c>
      <c r="I1251" s="2">
        <v>6.9023180000000002</v>
      </c>
      <c r="J1251" s="17">
        <v>7.0584545000000034</v>
      </c>
      <c r="K1251" s="17" t="s">
        <v>55</v>
      </c>
      <c r="L1251" s="17" t="s">
        <v>48</v>
      </c>
      <c r="M1251" s="17" t="s">
        <v>49</v>
      </c>
      <c r="N1251" s="20">
        <f t="shared" si="190"/>
        <v>50</v>
      </c>
      <c r="O1251" s="20">
        <f t="shared" si="191"/>
        <v>100</v>
      </c>
      <c r="P1251" s="20">
        <f t="shared" si="192"/>
        <v>0</v>
      </c>
      <c r="Q1251" s="20">
        <f t="shared" si="193"/>
        <v>0</v>
      </c>
      <c r="R1251" s="21">
        <f t="shared" si="194"/>
        <v>52.5</v>
      </c>
      <c r="S1251" s="21">
        <f t="shared" si="195"/>
        <v>30</v>
      </c>
      <c r="T1251" s="21">
        <f t="shared" si="196"/>
        <v>22.5</v>
      </c>
      <c r="U1251" s="21">
        <f t="shared" si="197"/>
        <v>37.5</v>
      </c>
      <c r="V1251" s="20">
        <f t="shared" si="198"/>
        <v>35</v>
      </c>
      <c r="W1251" s="20">
        <f t="shared" si="199"/>
        <v>35.625</v>
      </c>
    </row>
    <row r="1252" spans="1:23" ht="13.5" x14ac:dyDescent="0.25">
      <c r="A1252" s="3">
        <v>43832</v>
      </c>
      <c r="B1252" s="2">
        <v>6.8838999999999997</v>
      </c>
      <c r="C1252" s="2">
        <v>51.935078742155348</v>
      </c>
      <c r="D1252" s="2">
        <v>1.9148727920222264E-2</v>
      </c>
      <c r="E1252" s="2">
        <v>2.6285692100617927E-2</v>
      </c>
      <c r="F1252" s="2">
        <v>6.8480599999999994</v>
      </c>
      <c r="G1252" s="2">
        <v>6.856139999999999</v>
      </c>
      <c r="H1252" s="2">
        <v>6.8717699999999997</v>
      </c>
      <c r="I1252" s="2">
        <v>6.90116</v>
      </c>
      <c r="J1252" s="17">
        <v>7.0587210000000029</v>
      </c>
      <c r="K1252" s="17" t="s">
        <v>51</v>
      </c>
      <c r="L1252" s="17" t="s">
        <v>54</v>
      </c>
      <c r="M1252" s="17" t="s">
        <v>52</v>
      </c>
      <c r="N1252" s="20">
        <f t="shared" si="190"/>
        <v>50</v>
      </c>
      <c r="O1252" s="20">
        <f t="shared" si="191"/>
        <v>100</v>
      </c>
      <c r="P1252" s="20">
        <f t="shared" si="192"/>
        <v>0</v>
      </c>
      <c r="Q1252" s="20">
        <f t="shared" si="193"/>
        <v>83.5</v>
      </c>
      <c r="R1252" s="21">
        <f t="shared" si="194"/>
        <v>65.025000000000006</v>
      </c>
      <c r="S1252" s="21">
        <f t="shared" si="195"/>
        <v>50.875</v>
      </c>
      <c r="T1252" s="21">
        <f t="shared" si="196"/>
        <v>60.075000000000003</v>
      </c>
      <c r="U1252" s="21">
        <f t="shared" si="197"/>
        <v>58.375</v>
      </c>
      <c r="V1252" s="20">
        <f t="shared" si="198"/>
        <v>58.658333333333339</v>
      </c>
      <c r="W1252" s="20">
        <f t="shared" si="199"/>
        <v>58.587500000000006</v>
      </c>
    </row>
    <row r="1253" spans="1:23" ht="13.5" x14ac:dyDescent="0.25">
      <c r="A1253" s="3">
        <v>43833</v>
      </c>
      <c r="B1253" s="2">
        <v>6.8838999999999997</v>
      </c>
      <c r="C1253" s="2">
        <v>51.935078742155355</v>
      </c>
      <c r="D1253" s="2">
        <v>1.6152839820227527E-2</v>
      </c>
      <c r="E1253" s="2">
        <v>1.5184569192251283E-2</v>
      </c>
      <c r="F1253" s="2">
        <v>6.8596199999999996</v>
      </c>
      <c r="G1253" s="2">
        <v>6.8567200000000001</v>
      </c>
      <c r="H1253" s="2">
        <v>6.8761099999999997</v>
      </c>
      <c r="I1253" s="2">
        <v>6.8979199999999992</v>
      </c>
      <c r="J1253" s="17">
        <v>7.0595475000000025</v>
      </c>
      <c r="K1253" s="17" t="s">
        <v>51</v>
      </c>
      <c r="L1253" s="17" t="s">
        <v>54</v>
      </c>
      <c r="M1253" s="17" t="s">
        <v>52</v>
      </c>
      <c r="N1253" s="20">
        <f t="shared" si="190"/>
        <v>50</v>
      </c>
      <c r="O1253" s="20">
        <f t="shared" si="191"/>
        <v>100</v>
      </c>
      <c r="P1253" s="20">
        <f t="shared" si="192"/>
        <v>0</v>
      </c>
      <c r="Q1253" s="20">
        <f t="shared" si="193"/>
        <v>83.5</v>
      </c>
      <c r="R1253" s="21">
        <f t="shared" si="194"/>
        <v>65.025000000000006</v>
      </c>
      <c r="S1253" s="21">
        <f t="shared" si="195"/>
        <v>50.875</v>
      </c>
      <c r="T1253" s="21">
        <f t="shared" si="196"/>
        <v>60.075000000000003</v>
      </c>
      <c r="U1253" s="21">
        <f t="shared" si="197"/>
        <v>58.375</v>
      </c>
      <c r="V1253" s="20">
        <f t="shared" si="198"/>
        <v>58.658333333333339</v>
      </c>
      <c r="W1253" s="20">
        <f t="shared" si="199"/>
        <v>58.587500000000006</v>
      </c>
    </row>
    <row r="1254" spans="1:23" ht="13.5" x14ac:dyDescent="0.25">
      <c r="A1254" s="3">
        <v>43836</v>
      </c>
      <c r="B1254" s="2">
        <v>6.8780999999999999</v>
      </c>
      <c r="C1254" s="2">
        <v>50.663356872410311</v>
      </c>
      <c r="D1254" s="2">
        <v>1.3092781168434264E-2</v>
      </c>
      <c r="E1254" s="2">
        <v>2.1625722561369881E-3</v>
      </c>
      <c r="F1254" s="2">
        <v>6.8700199999999993</v>
      </c>
      <c r="G1254" s="2">
        <v>6.8573000000000004</v>
      </c>
      <c r="H1254" s="2">
        <v>6.8787099999999981</v>
      </c>
      <c r="I1254" s="2">
        <v>6.8949120000000006</v>
      </c>
      <c r="J1254" s="17">
        <v>7.0604010000000006</v>
      </c>
      <c r="K1254" s="17" t="s">
        <v>51</v>
      </c>
      <c r="L1254" s="17" t="s">
        <v>54</v>
      </c>
      <c r="M1254" s="17" t="s">
        <v>52</v>
      </c>
      <c r="N1254" s="20">
        <f t="shared" si="190"/>
        <v>50</v>
      </c>
      <c r="O1254" s="20">
        <f t="shared" si="191"/>
        <v>100</v>
      </c>
      <c r="P1254" s="20">
        <f t="shared" si="192"/>
        <v>0</v>
      </c>
      <c r="Q1254" s="20">
        <f t="shared" si="193"/>
        <v>83.5</v>
      </c>
      <c r="R1254" s="21">
        <f t="shared" si="194"/>
        <v>65.025000000000006</v>
      </c>
      <c r="S1254" s="21">
        <f t="shared" si="195"/>
        <v>50.875</v>
      </c>
      <c r="T1254" s="21">
        <f t="shared" si="196"/>
        <v>60.075000000000003</v>
      </c>
      <c r="U1254" s="21">
        <f t="shared" si="197"/>
        <v>58.375</v>
      </c>
      <c r="V1254" s="20">
        <f t="shared" si="198"/>
        <v>58.658333333333339</v>
      </c>
      <c r="W1254" s="20">
        <f t="shared" si="199"/>
        <v>58.587500000000006</v>
      </c>
    </row>
    <row r="1255" spans="1:23" ht="13.5" x14ac:dyDescent="0.25">
      <c r="A1255" s="3">
        <v>43837</v>
      </c>
      <c r="B1255" s="2">
        <v>6.8202999999999996</v>
      </c>
      <c r="C1255" s="2">
        <v>40.120040540195284</v>
      </c>
      <c r="D1255" s="2">
        <v>1.4761478450721732E-2</v>
      </c>
      <c r="E1255" s="2">
        <v>-1.2143178526943056E-2</v>
      </c>
      <c r="F1255" s="2">
        <v>6.8688600000000006</v>
      </c>
      <c r="G1255" s="2">
        <v>6.8521000000000001</v>
      </c>
      <c r="H1255" s="2">
        <v>6.8784199999999984</v>
      </c>
      <c r="I1255" s="2">
        <v>6.8923679999999994</v>
      </c>
      <c r="J1255" s="17">
        <v>7.0609935000000004</v>
      </c>
      <c r="K1255" s="17" t="s">
        <v>51</v>
      </c>
      <c r="L1255" s="17" t="s">
        <v>54</v>
      </c>
      <c r="M1255" s="17" t="s">
        <v>53</v>
      </c>
      <c r="N1255" s="20">
        <f t="shared" si="190"/>
        <v>50</v>
      </c>
      <c r="O1255" s="20">
        <f t="shared" si="191"/>
        <v>100</v>
      </c>
      <c r="P1255" s="20">
        <f t="shared" si="192"/>
        <v>0</v>
      </c>
      <c r="Q1255" s="20">
        <f t="shared" si="193"/>
        <v>66.5</v>
      </c>
      <c r="R1255" s="21">
        <f t="shared" si="194"/>
        <v>62.475000000000001</v>
      </c>
      <c r="S1255" s="21">
        <f t="shared" si="195"/>
        <v>46.625</v>
      </c>
      <c r="T1255" s="21">
        <f t="shared" si="196"/>
        <v>52.424999999999997</v>
      </c>
      <c r="U1255" s="21">
        <f t="shared" si="197"/>
        <v>54.125</v>
      </c>
      <c r="V1255" s="20">
        <f t="shared" si="198"/>
        <v>53.841666666666661</v>
      </c>
      <c r="W1255" s="20">
        <f t="shared" si="199"/>
        <v>53.912499999999994</v>
      </c>
    </row>
    <row r="1256" spans="1:23" ht="13.5" x14ac:dyDescent="0.25">
      <c r="A1256" s="3">
        <v>43838</v>
      </c>
      <c r="B1256" s="2">
        <v>6.7682000000000002</v>
      </c>
      <c r="C1256" s="2">
        <v>33.37739562053001</v>
      </c>
      <c r="D1256" s="2">
        <v>2.0352492236551889E-2</v>
      </c>
      <c r="E1256" s="2">
        <v>-3.0669343808889801E-2</v>
      </c>
      <c r="F1256" s="2">
        <v>6.8468799999999987</v>
      </c>
      <c r="G1256" s="2">
        <v>6.8416899999999998</v>
      </c>
      <c r="H1256" s="2">
        <v>6.8697399999999984</v>
      </c>
      <c r="I1256" s="2">
        <v>6.8868139999999993</v>
      </c>
      <c r="J1256" s="17">
        <v>7.0613530000000004</v>
      </c>
      <c r="K1256" s="17" t="s">
        <v>51</v>
      </c>
      <c r="L1256" s="17" t="s">
        <v>54</v>
      </c>
      <c r="M1256" s="17" t="s">
        <v>53</v>
      </c>
      <c r="N1256" s="20">
        <f t="shared" si="190"/>
        <v>50</v>
      </c>
      <c r="O1256" s="20">
        <f t="shared" si="191"/>
        <v>100</v>
      </c>
      <c r="P1256" s="20">
        <f t="shared" si="192"/>
        <v>0</v>
      </c>
      <c r="Q1256" s="20">
        <f t="shared" si="193"/>
        <v>66.5</v>
      </c>
      <c r="R1256" s="21">
        <f t="shared" si="194"/>
        <v>62.475000000000001</v>
      </c>
      <c r="S1256" s="21">
        <f t="shared" si="195"/>
        <v>46.625</v>
      </c>
      <c r="T1256" s="21">
        <f t="shared" si="196"/>
        <v>52.424999999999997</v>
      </c>
      <c r="U1256" s="21">
        <f t="shared" si="197"/>
        <v>54.125</v>
      </c>
      <c r="V1256" s="20">
        <f t="shared" si="198"/>
        <v>53.841666666666661</v>
      </c>
      <c r="W1256" s="20">
        <f t="shared" si="199"/>
        <v>53.912499999999994</v>
      </c>
    </row>
    <row r="1257" spans="1:23" ht="13.5" x14ac:dyDescent="0.25">
      <c r="A1257" s="3">
        <v>43839</v>
      </c>
      <c r="B1257" s="2">
        <v>6.7508999999999997</v>
      </c>
      <c r="C1257" s="2">
        <v>31.485190083027192</v>
      </c>
      <c r="D1257" s="2">
        <v>1.9861092869478014E-2</v>
      </c>
      <c r="E1257" s="2">
        <v>-5.2963697904271842E-2</v>
      </c>
      <c r="F1257" s="2">
        <v>6.8202799999999995</v>
      </c>
      <c r="G1257" s="2">
        <v>6.8341699999999985</v>
      </c>
      <c r="H1257" s="2">
        <v>6.860195</v>
      </c>
      <c r="I1257" s="2">
        <v>6.8818399999999995</v>
      </c>
      <c r="J1257" s="17">
        <v>7.0609824999999997</v>
      </c>
      <c r="K1257" s="17" t="s">
        <v>55</v>
      </c>
      <c r="L1257" s="17" t="s">
        <v>54</v>
      </c>
      <c r="M1257" s="17" t="s">
        <v>47</v>
      </c>
      <c r="N1257" s="20">
        <f t="shared" si="190"/>
        <v>50</v>
      </c>
      <c r="O1257" s="20">
        <f t="shared" si="191"/>
        <v>100</v>
      </c>
      <c r="P1257" s="20">
        <f t="shared" si="192"/>
        <v>0</v>
      </c>
      <c r="Q1257" s="20">
        <f t="shared" si="193"/>
        <v>16.5</v>
      </c>
      <c r="R1257" s="21">
        <f t="shared" si="194"/>
        <v>54.975000000000001</v>
      </c>
      <c r="S1257" s="21">
        <f t="shared" si="195"/>
        <v>34.125</v>
      </c>
      <c r="T1257" s="21">
        <f t="shared" si="196"/>
        <v>29.925000000000001</v>
      </c>
      <c r="U1257" s="21">
        <f t="shared" si="197"/>
        <v>41.625</v>
      </c>
      <c r="V1257" s="20">
        <f t="shared" si="198"/>
        <v>39.674999999999997</v>
      </c>
      <c r="W1257" s="20">
        <f t="shared" si="199"/>
        <v>40.162499999999994</v>
      </c>
    </row>
    <row r="1258" spans="1:23" ht="13.5" x14ac:dyDescent="0.25">
      <c r="A1258" s="3">
        <v>43840</v>
      </c>
      <c r="B1258" s="2">
        <v>6.7046000000000001</v>
      </c>
      <c r="C1258" s="2">
        <v>27.063227860147265</v>
      </c>
      <c r="D1258" s="2">
        <v>2.3536365811291482E-2</v>
      </c>
      <c r="E1258" s="2">
        <v>-7.5912908026084691E-2</v>
      </c>
      <c r="F1258" s="2">
        <v>6.7844199999999999</v>
      </c>
      <c r="G1258" s="2">
        <v>6.8220200000000002</v>
      </c>
      <c r="H1258" s="2">
        <v>6.8503600000000002</v>
      </c>
      <c r="I1258" s="2">
        <v>6.8750140000000002</v>
      </c>
      <c r="J1258" s="17">
        <v>7.0605484999999986</v>
      </c>
      <c r="K1258" s="17" t="s">
        <v>55</v>
      </c>
      <c r="L1258" s="17" t="s">
        <v>54</v>
      </c>
      <c r="M1258" s="17" t="s">
        <v>47</v>
      </c>
      <c r="N1258" s="20">
        <f t="shared" si="190"/>
        <v>50</v>
      </c>
      <c r="O1258" s="20">
        <f t="shared" si="191"/>
        <v>100</v>
      </c>
      <c r="P1258" s="20">
        <f t="shared" si="192"/>
        <v>0</v>
      </c>
      <c r="Q1258" s="20">
        <f t="shared" si="193"/>
        <v>16.5</v>
      </c>
      <c r="R1258" s="21">
        <f t="shared" si="194"/>
        <v>54.975000000000001</v>
      </c>
      <c r="S1258" s="21">
        <f t="shared" si="195"/>
        <v>34.125</v>
      </c>
      <c r="T1258" s="21">
        <f t="shared" si="196"/>
        <v>29.925000000000001</v>
      </c>
      <c r="U1258" s="21">
        <f t="shared" si="197"/>
        <v>41.625</v>
      </c>
      <c r="V1258" s="20">
        <f t="shared" si="198"/>
        <v>39.674999999999997</v>
      </c>
      <c r="W1258" s="20">
        <f t="shared" si="199"/>
        <v>40.162499999999994</v>
      </c>
    </row>
    <row r="1259" spans="1:23" ht="13.5" x14ac:dyDescent="0.25">
      <c r="A1259" s="3">
        <v>43843</v>
      </c>
      <c r="B1259" s="2">
        <v>6.7046000000000001</v>
      </c>
      <c r="C1259" s="2">
        <v>27.063227860147265</v>
      </c>
      <c r="D1259" s="2">
        <v>2.7532247850475144E-2</v>
      </c>
      <c r="E1259" s="2">
        <v>-9.1970131062862281E-2</v>
      </c>
      <c r="F1259" s="2">
        <v>6.7497199999999991</v>
      </c>
      <c r="G1259" s="2">
        <v>6.809870000000001</v>
      </c>
      <c r="H1259" s="2">
        <v>6.8402349999999998</v>
      </c>
      <c r="I1259" s="2">
        <v>6.8691140000000006</v>
      </c>
      <c r="J1259" s="17">
        <v>7.0604784999999994</v>
      </c>
      <c r="K1259" s="17" t="s">
        <v>55</v>
      </c>
      <c r="L1259" s="17" t="s">
        <v>54</v>
      </c>
      <c r="M1259" s="17" t="s">
        <v>47</v>
      </c>
      <c r="N1259" s="20">
        <f t="shared" si="190"/>
        <v>50</v>
      </c>
      <c r="O1259" s="20">
        <f t="shared" si="191"/>
        <v>100</v>
      </c>
      <c r="P1259" s="20">
        <f t="shared" si="192"/>
        <v>0</v>
      </c>
      <c r="Q1259" s="20">
        <f t="shared" si="193"/>
        <v>16.5</v>
      </c>
      <c r="R1259" s="21">
        <f t="shared" si="194"/>
        <v>54.975000000000001</v>
      </c>
      <c r="S1259" s="21">
        <f t="shared" si="195"/>
        <v>34.125</v>
      </c>
      <c r="T1259" s="21">
        <f t="shared" si="196"/>
        <v>29.925000000000001</v>
      </c>
      <c r="U1259" s="21">
        <f t="shared" si="197"/>
        <v>41.625</v>
      </c>
      <c r="V1259" s="20">
        <f t="shared" si="198"/>
        <v>39.674999999999997</v>
      </c>
      <c r="W1259" s="20">
        <f t="shared" si="199"/>
        <v>40.162499999999994</v>
      </c>
    </row>
    <row r="1260" spans="1:23" ht="13.5" x14ac:dyDescent="0.25">
      <c r="A1260" s="3">
        <v>43845</v>
      </c>
      <c r="B1260" s="2">
        <v>6.7046000000000001</v>
      </c>
      <c r="C1260" s="2">
        <v>27.063227860147265</v>
      </c>
      <c r="D1260" s="2">
        <v>3.1733782236154973E-2</v>
      </c>
      <c r="E1260" s="2">
        <v>-0.10284004308130723</v>
      </c>
      <c r="F1260" s="2">
        <v>6.7265800000000002</v>
      </c>
      <c r="G1260" s="2">
        <v>6.7977200000000009</v>
      </c>
      <c r="H1260" s="2">
        <v>6.8286649999999991</v>
      </c>
      <c r="I1260" s="2">
        <v>6.864370000000001</v>
      </c>
      <c r="J1260" s="17">
        <v>7.0601284999999994</v>
      </c>
      <c r="K1260" s="17" t="s">
        <v>55</v>
      </c>
      <c r="L1260" s="17" t="s">
        <v>54</v>
      </c>
      <c r="M1260" s="17" t="s">
        <v>47</v>
      </c>
      <c r="N1260" s="20">
        <f t="shared" si="190"/>
        <v>50</v>
      </c>
      <c r="O1260" s="20">
        <f t="shared" si="191"/>
        <v>100</v>
      </c>
      <c r="P1260" s="20">
        <f t="shared" si="192"/>
        <v>0</v>
      </c>
      <c r="Q1260" s="20">
        <f t="shared" si="193"/>
        <v>16.5</v>
      </c>
      <c r="R1260" s="21">
        <f t="shared" si="194"/>
        <v>54.975000000000001</v>
      </c>
      <c r="S1260" s="21">
        <f t="shared" si="195"/>
        <v>34.125</v>
      </c>
      <c r="T1260" s="21">
        <f t="shared" si="196"/>
        <v>29.925000000000001</v>
      </c>
      <c r="U1260" s="21">
        <f t="shared" si="197"/>
        <v>41.625</v>
      </c>
      <c r="V1260" s="20">
        <f t="shared" si="198"/>
        <v>39.674999999999997</v>
      </c>
      <c r="W1260" s="20">
        <f t="shared" si="199"/>
        <v>40.162499999999994</v>
      </c>
    </row>
    <row r="1261" spans="1:23" ht="13.5" x14ac:dyDescent="0.25">
      <c r="A1261" s="3">
        <v>43846</v>
      </c>
      <c r="B1261" s="2">
        <v>6.6988000000000003</v>
      </c>
      <c r="C1261" s="2">
        <v>26.481326336431664</v>
      </c>
      <c r="D1261" s="2">
        <v>4.4478189151019087E-2</v>
      </c>
      <c r="E1261" s="2">
        <v>-0.11198811225178176</v>
      </c>
      <c r="F1261" s="2">
        <v>6.7126999999999999</v>
      </c>
      <c r="G1261" s="2">
        <v>6.7797900000000002</v>
      </c>
      <c r="H1261" s="2">
        <v>6.8179649999999992</v>
      </c>
      <c r="I1261" s="2">
        <v>6.8595100000000011</v>
      </c>
      <c r="J1261" s="17">
        <v>7.0600294999999997</v>
      </c>
      <c r="K1261" s="17" t="s">
        <v>55</v>
      </c>
      <c r="L1261" s="17" t="s">
        <v>54</v>
      </c>
      <c r="M1261" s="17" t="s">
        <v>47</v>
      </c>
      <c r="N1261" s="20">
        <f t="shared" si="190"/>
        <v>50</v>
      </c>
      <c r="O1261" s="20">
        <f t="shared" si="191"/>
        <v>100</v>
      </c>
      <c r="P1261" s="20">
        <f t="shared" si="192"/>
        <v>0</v>
      </c>
      <c r="Q1261" s="20">
        <f t="shared" si="193"/>
        <v>16.5</v>
      </c>
      <c r="R1261" s="21">
        <f t="shared" si="194"/>
        <v>54.975000000000001</v>
      </c>
      <c r="S1261" s="21">
        <f t="shared" si="195"/>
        <v>34.125</v>
      </c>
      <c r="T1261" s="21">
        <f t="shared" si="196"/>
        <v>29.925000000000001</v>
      </c>
      <c r="U1261" s="21">
        <f t="shared" si="197"/>
        <v>41.625</v>
      </c>
      <c r="V1261" s="20">
        <f t="shared" si="198"/>
        <v>39.674999999999997</v>
      </c>
      <c r="W1261" s="20">
        <f t="shared" si="199"/>
        <v>40.162499999999994</v>
      </c>
    </row>
    <row r="1262" spans="1:23" ht="13.5" x14ac:dyDescent="0.25">
      <c r="A1262" s="3">
        <v>43847</v>
      </c>
      <c r="B1262" s="2">
        <v>6.6524999999999999</v>
      </c>
      <c r="C1262" s="2">
        <v>22.350035269682252</v>
      </c>
      <c r="D1262" s="2">
        <v>6.0321491558380735E-2</v>
      </c>
      <c r="E1262" s="2">
        <v>-0.12002882988638278</v>
      </c>
      <c r="F1262" s="2">
        <v>6.6930200000000015</v>
      </c>
      <c r="G1262" s="2">
        <v>6.7566499999999987</v>
      </c>
      <c r="H1262" s="2">
        <v>6.8063950000000002</v>
      </c>
      <c r="I1262" s="2">
        <v>6.8537240000000006</v>
      </c>
      <c r="J1262" s="17">
        <v>7.0596989999999993</v>
      </c>
      <c r="K1262" s="17" t="s">
        <v>55</v>
      </c>
      <c r="L1262" s="17" t="s">
        <v>54</v>
      </c>
      <c r="M1262" s="17" t="s">
        <v>47</v>
      </c>
      <c r="N1262" s="20">
        <f t="shared" si="190"/>
        <v>50</v>
      </c>
      <c r="O1262" s="20">
        <f t="shared" si="191"/>
        <v>100</v>
      </c>
      <c r="P1262" s="20">
        <f t="shared" si="192"/>
        <v>0</v>
      </c>
      <c r="Q1262" s="20">
        <f t="shared" si="193"/>
        <v>16.5</v>
      </c>
      <c r="R1262" s="21">
        <f t="shared" si="194"/>
        <v>54.975000000000001</v>
      </c>
      <c r="S1262" s="21">
        <f t="shared" si="195"/>
        <v>34.125</v>
      </c>
      <c r="T1262" s="21">
        <f t="shared" si="196"/>
        <v>29.925000000000001</v>
      </c>
      <c r="U1262" s="21">
        <f t="shared" si="197"/>
        <v>41.625</v>
      </c>
      <c r="V1262" s="20">
        <f t="shared" si="198"/>
        <v>39.674999999999997</v>
      </c>
      <c r="W1262" s="20">
        <f t="shared" si="199"/>
        <v>40.162499999999994</v>
      </c>
    </row>
    <row r="1263" spans="1:23" ht="13.5" x14ac:dyDescent="0.25">
      <c r="A1263" s="3">
        <v>43850</v>
      </c>
      <c r="B1263" s="2">
        <v>6.6524999999999999</v>
      </c>
      <c r="C1263" s="2">
        <v>22.350035269682252</v>
      </c>
      <c r="D1263" s="2">
        <v>7.4683947956645014E-2</v>
      </c>
      <c r="E1263" s="2">
        <v>-0.12759721246036285</v>
      </c>
      <c r="F1263" s="2">
        <v>6.682599999999999</v>
      </c>
      <c r="G1263" s="2">
        <v>6.7335099999999999</v>
      </c>
      <c r="H1263" s="2">
        <v>6.7951150000000009</v>
      </c>
      <c r="I1263" s="2">
        <v>6.8479379999999992</v>
      </c>
      <c r="J1263" s="17">
        <v>7.0588364999999973</v>
      </c>
      <c r="K1263" s="17" t="s">
        <v>55</v>
      </c>
      <c r="L1263" s="17" t="s">
        <v>54</v>
      </c>
      <c r="M1263" s="17" t="s">
        <v>47</v>
      </c>
      <c r="N1263" s="20">
        <f t="shared" si="190"/>
        <v>50</v>
      </c>
      <c r="O1263" s="20">
        <f t="shared" si="191"/>
        <v>100</v>
      </c>
      <c r="P1263" s="20">
        <f t="shared" si="192"/>
        <v>0</v>
      </c>
      <c r="Q1263" s="20">
        <f t="shared" si="193"/>
        <v>16.5</v>
      </c>
      <c r="R1263" s="21">
        <f t="shared" si="194"/>
        <v>54.975000000000001</v>
      </c>
      <c r="S1263" s="21">
        <f t="shared" si="195"/>
        <v>34.125</v>
      </c>
      <c r="T1263" s="21">
        <f t="shared" si="196"/>
        <v>29.925000000000001</v>
      </c>
      <c r="U1263" s="21">
        <f t="shared" si="197"/>
        <v>41.625</v>
      </c>
      <c r="V1263" s="20">
        <f t="shared" si="198"/>
        <v>39.674999999999997</v>
      </c>
      <c r="W1263" s="20">
        <f t="shared" si="199"/>
        <v>40.162499999999994</v>
      </c>
    </row>
    <row r="1264" spans="1:23" ht="13.5" x14ac:dyDescent="0.25">
      <c r="A1264" s="3">
        <v>43851</v>
      </c>
      <c r="B1264" s="2">
        <v>6.6524999999999999</v>
      </c>
      <c r="C1264" s="2">
        <v>22.350035269682252</v>
      </c>
      <c r="D1264" s="2">
        <v>8.6830214958627749E-2</v>
      </c>
      <c r="E1264" s="2">
        <v>-0.13446459867347066</v>
      </c>
      <c r="F1264" s="2">
        <v>6.67218</v>
      </c>
      <c r="G1264" s="2">
        <v>6.7109499999999995</v>
      </c>
      <c r="H1264" s="2">
        <v>6.7841250000000013</v>
      </c>
      <c r="I1264" s="2">
        <v>6.8423839999999982</v>
      </c>
      <c r="J1264" s="17">
        <v>7.0580019999999966</v>
      </c>
      <c r="K1264" s="17" t="s">
        <v>55</v>
      </c>
      <c r="L1264" s="17" t="s">
        <v>54</v>
      </c>
      <c r="M1264" s="17" t="s">
        <v>47</v>
      </c>
      <c r="N1264" s="20">
        <f t="shared" si="190"/>
        <v>50</v>
      </c>
      <c r="O1264" s="20">
        <f t="shared" si="191"/>
        <v>100</v>
      </c>
      <c r="P1264" s="20">
        <f t="shared" si="192"/>
        <v>0</v>
      </c>
      <c r="Q1264" s="20">
        <f t="shared" si="193"/>
        <v>16.5</v>
      </c>
      <c r="R1264" s="21">
        <f t="shared" si="194"/>
        <v>54.975000000000001</v>
      </c>
      <c r="S1264" s="21">
        <f t="shared" si="195"/>
        <v>34.125</v>
      </c>
      <c r="T1264" s="21">
        <f t="shared" si="196"/>
        <v>29.925000000000001</v>
      </c>
      <c r="U1264" s="21">
        <f t="shared" si="197"/>
        <v>41.625</v>
      </c>
      <c r="V1264" s="20">
        <f t="shared" si="198"/>
        <v>39.674999999999997</v>
      </c>
      <c r="W1264" s="20">
        <f t="shared" si="199"/>
        <v>40.162499999999994</v>
      </c>
    </row>
    <row r="1265" spans="1:23" ht="13.5" x14ac:dyDescent="0.25">
      <c r="A1265" s="3">
        <v>43852</v>
      </c>
      <c r="B1265" s="2">
        <v>6.8261000000000003</v>
      </c>
      <c r="C1265" s="2">
        <v>55.130716521752817</v>
      </c>
      <c r="D1265" s="2">
        <v>7.6176376114499789E-2</v>
      </c>
      <c r="E1265" s="2">
        <v>-0.13852380601292641</v>
      </c>
      <c r="F1265" s="2">
        <v>6.6964799999999993</v>
      </c>
      <c r="G1265" s="2">
        <v>6.7115300000000007</v>
      </c>
      <c r="H1265" s="2">
        <v>6.7818149999999999</v>
      </c>
      <c r="I1265" s="2">
        <v>6.8400699999999999</v>
      </c>
      <c r="J1265" s="17">
        <v>7.0582594999999957</v>
      </c>
      <c r="K1265" s="17" t="s">
        <v>51</v>
      </c>
      <c r="L1265" s="17" t="s">
        <v>54</v>
      </c>
      <c r="M1265" s="17" t="s">
        <v>52</v>
      </c>
      <c r="N1265" s="20">
        <f t="shared" si="190"/>
        <v>50</v>
      </c>
      <c r="O1265" s="20">
        <f t="shared" si="191"/>
        <v>100</v>
      </c>
      <c r="P1265" s="20">
        <f t="shared" si="192"/>
        <v>0</v>
      </c>
      <c r="Q1265" s="20">
        <f t="shared" si="193"/>
        <v>83.5</v>
      </c>
      <c r="R1265" s="21">
        <f t="shared" si="194"/>
        <v>65.025000000000006</v>
      </c>
      <c r="S1265" s="21">
        <f t="shared" si="195"/>
        <v>50.875</v>
      </c>
      <c r="T1265" s="21">
        <f t="shared" si="196"/>
        <v>60.075000000000003</v>
      </c>
      <c r="U1265" s="21">
        <f t="shared" si="197"/>
        <v>58.375</v>
      </c>
      <c r="V1265" s="20">
        <f t="shared" si="198"/>
        <v>58.658333333333339</v>
      </c>
      <c r="W1265" s="20">
        <f t="shared" si="199"/>
        <v>58.587500000000006</v>
      </c>
    </row>
    <row r="1266" spans="1:23" ht="13.5" x14ac:dyDescent="0.25">
      <c r="A1266" s="3">
        <v>43853</v>
      </c>
      <c r="B1266" s="2">
        <v>6.7682000000000002</v>
      </c>
      <c r="C1266" s="2">
        <v>47.871826214512943</v>
      </c>
      <c r="D1266" s="2">
        <v>6.316865193617005E-2</v>
      </c>
      <c r="E1266" s="2">
        <v>-0.13941905947186997</v>
      </c>
      <c r="F1266" s="2">
        <v>6.7103599999999997</v>
      </c>
      <c r="G1266" s="2">
        <v>6.7115299999999989</v>
      </c>
      <c r="H1266" s="2">
        <v>6.7766100000000007</v>
      </c>
      <c r="I1266" s="2">
        <v>6.8365979999999986</v>
      </c>
      <c r="J1266" s="17">
        <v>7.0564634999999951</v>
      </c>
      <c r="K1266" s="17" t="s">
        <v>51</v>
      </c>
      <c r="L1266" s="17" t="s">
        <v>54</v>
      </c>
      <c r="M1266" s="17" t="s">
        <v>52</v>
      </c>
      <c r="N1266" s="20">
        <f t="shared" si="190"/>
        <v>50</v>
      </c>
      <c r="O1266" s="20">
        <f t="shared" si="191"/>
        <v>100</v>
      </c>
      <c r="P1266" s="20">
        <f t="shared" si="192"/>
        <v>0</v>
      </c>
      <c r="Q1266" s="20">
        <f t="shared" si="193"/>
        <v>83.5</v>
      </c>
      <c r="R1266" s="21">
        <f t="shared" si="194"/>
        <v>65.025000000000006</v>
      </c>
      <c r="S1266" s="21">
        <f t="shared" si="195"/>
        <v>50.875</v>
      </c>
      <c r="T1266" s="21">
        <f t="shared" si="196"/>
        <v>60.075000000000003</v>
      </c>
      <c r="U1266" s="21">
        <f t="shared" si="197"/>
        <v>58.375</v>
      </c>
      <c r="V1266" s="20">
        <f t="shared" si="198"/>
        <v>58.658333333333339</v>
      </c>
      <c r="W1266" s="20">
        <f t="shared" si="199"/>
        <v>58.587500000000006</v>
      </c>
    </row>
    <row r="1267" spans="1:23" ht="13.5" x14ac:dyDescent="0.25">
      <c r="A1267" s="3">
        <v>43854</v>
      </c>
      <c r="B1267" s="2">
        <v>6.7682000000000002</v>
      </c>
      <c r="C1267" s="2">
        <v>47.871826214512943</v>
      </c>
      <c r="D1267" s="2">
        <v>4.9596005905443441E-2</v>
      </c>
      <c r="E1267" s="2">
        <v>-0.13814372100792263</v>
      </c>
      <c r="F1267" s="2">
        <v>6.7335000000000012</v>
      </c>
      <c r="G1267" s="2">
        <v>6.7132600000000009</v>
      </c>
      <c r="H1267" s="2">
        <v>6.7737150000000002</v>
      </c>
      <c r="I1267" s="2">
        <v>6.8333579999999987</v>
      </c>
      <c r="J1267" s="17">
        <v>7.0548074999999946</v>
      </c>
      <c r="K1267" s="17" t="s">
        <v>51</v>
      </c>
      <c r="L1267" s="17" t="s">
        <v>54</v>
      </c>
      <c r="M1267" s="17" t="s">
        <v>52</v>
      </c>
      <c r="N1267" s="20">
        <f t="shared" si="190"/>
        <v>50</v>
      </c>
      <c r="O1267" s="20">
        <f t="shared" si="191"/>
        <v>100</v>
      </c>
      <c r="P1267" s="20">
        <f t="shared" si="192"/>
        <v>0</v>
      </c>
      <c r="Q1267" s="20">
        <f t="shared" si="193"/>
        <v>83.5</v>
      </c>
      <c r="R1267" s="21">
        <f t="shared" si="194"/>
        <v>65.025000000000006</v>
      </c>
      <c r="S1267" s="21">
        <f t="shared" si="195"/>
        <v>50.875</v>
      </c>
      <c r="T1267" s="21">
        <f t="shared" si="196"/>
        <v>60.075000000000003</v>
      </c>
      <c r="U1267" s="21">
        <f t="shared" si="197"/>
        <v>58.375</v>
      </c>
      <c r="V1267" s="20">
        <f t="shared" si="198"/>
        <v>58.658333333333339</v>
      </c>
      <c r="W1267" s="20">
        <f t="shared" si="199"/>
        <v>58.587500000000006</v>
      </c>
    </row>
    <row r="1268" spans="1:23" ht="13.5" x14ac:dyDescent="0.25">
      <c r="A1268" s="3">
        <v>43857</v>
      </c>
      <c r="B1268" s="2">
        <v>6.7682000000000002</v>
      </c>
      <c r="C1268" s="2">
        <v>47.871826214512943</v>
      </c>
      <c r="D1268" s="2">
        <v>3.1076741853956591E-2</v>
      </c>
      <c r="E1268" s="2">
        <v>-0.13532086410492747</v>
      </c>
      <c r="F1268" s="2">
        <v>6.75664</v>
      </c>
      <c r="G1268" s="2">
        <v>6.7196200000000008</v>
      </c>
      <c r="H1268" s="2">
        <v>6.7708200000000023</v>
      </c>
      <c r="I1268" s="2">
        <v>6.8301179999999979</v>
      </c>
      <c r="J1268" s="17">
        <v>7.0525639999999941</v>
      </c>
      <c r="K1268" s="17" t="s">
        <v>51</v>
      </c>
      <c r="L1268" s="17" t="s">
        <v>54</v>
      </c>
      <c r="M1268" s="17" t="s">
        <v>52</v>
      </c>
      <c r="N1268" s="20">
        <f t="shared" si="190"/>
        <v>50</v>
      </c>
      <c r="O1268" s="20">
        <f t="shared" si="191"/>
        <v>100</v>
      </c>
      <c r="P1268" s="20">
        <f t="shared" si="192"/>
        <v>0</v>
      </c>
      <c r="Q1268" s="20">
        <f t="shared" si="193"/>
        <v>83.5</v>
      </c>
      <c r="R1268" s="21">
        <f t="shared" si="194"/>
        <v>65.025000000000006</v>
      </c>
      <c r="S1268" s="21">
        <f t="shared" si="195"/>
        <v>50.875</v>
      </c>
      <c r="T1268" s="21">
        <f t="shared" si="196"/>
        <v>60.075000000000003</v>
      </c>
      <c r="U1268" s="21">
        <f t="shared" si="197"/>
        <v>58.375</v>
      </c>
      <c r="V1268" s="20">
        <f t="shared" si="198"/>
        <v>58.658333333333339</v>
      </c>
      <c r="W1268" s="20">
        <f t="shared" si="199"/>
        <v>58.587500000000006</v>
      </c>
    </row>
    <row r="1269" spans="1:23" ht="13.5" x14ac:dyDescent="0.25">
      <c r="A1269" s="3">
        <v>43858</v>
      </c>
      <c r="B1269" s="2">
        <v>6.7393000000000001</v>
      </c>
      <c r="C1269" s="2">
        <v>44.240463777626047</v>
      </c>
      <c r="D1269" s="2">
        <v>1.7629150453458919E-2</v>
      </c>
      <c r="E1269" s="2">
        <v>-0.13132145398011089</v>
      </c>
      <c r="F1269" s="2">
        <v>6.7740000000000009</v>
      </c>
      <c r="G1269" s="2">
        <v>6.7230899999999991</v>
      </c>
      <c r="H1269" s="2">
        <v>6.7664800000000014</v>
      </c>
      <c r="I1269" s="2">
        <v>6.8265319999999985</v>
      </c>
      <c r="J1269" s="17">
        <v>7.0504274999999925</v>
      </c>
      <c r="K1269" s="17" t="s">
        <v>51</v>
      </c>
      <c r="L1269" s="17" t="s">
        <v>54</v>
      </c>
      <c r="M1269" s="17" t="s">
        <v>52</v>
      </c>
      <c r="N1269" s="20">
        <f t="shared" si="190"/>
        <v>50</v>
      </c>
      <c r="O1269" s="20">
        <f t="shared" si="191"/>
        <v>100</v>
      </c>
      <c r="P1269" s="20">
        <f t="shared" si="192"/>
        <v>0</v>
      </c>
      <c r="Q1269" s="20">
        <f t="shared" si="193"/>
        <v>83.5</v>
      </c>
      <c r="R1269" s="21">
        <f t="shared" si="194"/>
        <v>65.025000000000006</v>
      </c>
      <c r="S1269" s="21">
        <f t="shared" si="195"/>
        <v>50.875</v>
      </c>
      <c r="T1269" s="21">
        <f t="shared" si="196"/>
        <v>60.075000000000003</v>
      </c>
      <c r="U1269" s="21">
        <f t="shared" si="197"/>
        <v>58.375</v>
      </c>
      <c r="V1269" s="20">
        <f t="shared" si="198"/>
        <v>58.658333333333339</v>
      </c>
      <c r="W1269" s="20">
        <f t="shared" si="199"/>
        <v>58.587500000000006</v>
      </c>
    </row>
    <row r="1270" spans="1:23" ht="13.5" x14ac:dyDescent="0.25">
      <c r="A1270" s="3">
        <v>43859</v>
      </c>
      <c r="B1270" s="2">
        <v>6.7103999999999999</v>
      </c>
      <c r="C1270" s="2">
        <v>40.899354084638077</v>
      </c>
      <c r="D1270" s="2">
        <v>8.6376853909211349E-3</v>
      </c>
      <c r="E1270" s="2">
        <v>-0.12385757170233663</v>
      </c>
      <c r="F1270" s="2">
        <v>6.7508600000000003</v>
      </c>
      <c r="G1270" s="2">
        <v>6.7236700000000003</v>
      </c>
      <c r="H1270" s="2">
        <v>6.760695000000001</v>
      </c>
      <c r="I1270" s="2">
        <v>6.8242179999999983</v>
      </c>
      <c r="J1270" s="17">
        <v>7.0482864999999926</v>
      </c>
      <c r="K1270" s="17" t="s">
        <v>55</v>
      </c>
      <c r="L1270" s="17" t="s">
        <v>54</v>
      </c>
      <c r="M1270" s="17" t="s">
        <v>47</v>
      </c>
      <c r="N1270" s="20">
        <f t="shared" si="190"/>
        <v>50</v>
      </c>
      <c r="O1270" s="20">
        <f t="shared" si="191"/>
        <v>100</v>
      </c>
      <c r="P1270" s="20">
        <f t="shared" si="192"/>
        <v>0</v>
      </c>
      <c r="Q1270" s="20">
        <f t="shared" si="193"/>
        <v>16.5</v>
      </c>
      <c r="R1270" s="21">
        <f t="shared" si="194"/>
        <v>54.975000000000001</v>
      </c>
      <c r="S1270" s="21">
        <f t="shared" si="195"/>
        <v>34.125</v>
      </c>
      <c r="T1270" s="21">
        <f t="shared" si="196"/>
        <v>29.925000000000001</v>
      </c>
      <c r="U1270" s="21">
        <f t="shared" si="197"/>
        <v>41.625</v>
      </c>
      <c r="V1270" s="20">
        <f t="shared" si="198"/>
        <v>39.674999999999997</v>
      </c>
      <c r="W1270" s="20">
        <f t="shared" si="199"/>
        <v>40.162499999999994</v>
      </c>
    </row>
    <row r="1271" spans="1:23" ht="13.5" x14ac:dyDescent="0.25">
      <c r="A1271" s="3">
        <v>43860</v>
      </c>
      <c r="B1271" s="2">
        <v>6.7046000000000001</v>
      </c>
      <c r="C1271" s="2">
        <v>40.24249710513876</v>
      </c>
      <c r="D1271" s="2">
        <v>9.6588016652976449E-4</v>
      </c>
      <c r="E1271" s="2">
        <v>-0.11310441735304796</v>
      </c>
      <c r="F1271" s="2">
        <v>6.7381399999999996</v>
      </c>
      <c r="G1271" s="2">
        <v>6.7242500000000005</v>
      </c>
      <c r="H1271" s="2">
        <v>6.7520200000000017</v>
      </c>
      <c r="I1271" s="2">
        <v>6.8202839999999991</v>
      </c>
      <c r="J1271" s="17">
        <v>7.046256499999993</v>
      </c>
      <c r="K1271" s="17" t="s">
        <v>55</v>
      </c>
      <c r="L1271" s="17" t="s">
        <v>54</v>
      </c>
      <c r="M1271" s="17" t="s">
        <v>47</v>
      </c>
      <c r="N1271" s="20">
        <f t="shared" si="190"/>
        <v>50</v>
      </c>
      <c r="O1271" s="20">
        <f t="shared" si="191"/>
        <v>100</v>
      </c>
      <c r="P1271" s="20">
        <f t="shared" si="192"/>
        <v>0</v>
      </c>
      <c r="Q1271" s="20">
        <f t="shared" si="193"/>
        <v>16.5</v>
      </c>
      <c r="R1271" s="21">
        <f t="shared" si="194"/>
        <v>54.975000000000001</v>
      </c>
      <c r="S1271" s="21">
        <f t="shared" si="195"/>
        <v>34.125</v>
      </c>
      <c r="T1271" s="21">
        <f t="shared" si="196"/>
        <v>29.925000000000001</v>
      </c>
      <c r="U1271" s="21">
        <f t="shared" si="197"/>
        <v>41.625</v>
      </c>
      <c r="V1271" s="20">
        <f t="shared" si="198"/>
        <v>39.674999999999997</v>
      </c>
      <c r="W1271" s="20">
        <f t="shared" si="199"/>
        <v>40.162499999999994</v>
      </c>
    </row>
    <row r="1272" spans="1:23" ht="13.5" x14ac:dyDescent="0.25">
      <c r="A1272" s="3">
        <v>43861</v>
      </c>
      <c r="B1272" s="2">
        <v>6.7393000000000001</v>
      </c>
      <c r="C1272" s="2">
        <v>45.846134164997018</v>
      </c>
      <c r="D1272" s="2">
        <v>-1.4815344783253082E-2</v>
      </c>
      <c r="E1272" s="2">
        <v>-0.10186127625279438</v>
      </c>
      <c r="F1272" s="2">
        <v>6.7323599999999999</v>
      </c>
      <c r="G1272" s="2">
        <v>6.7329300000000005</v>
      </c>
      <c r="H1272" s="2">
        <v>6.7447900000000001</v>
      </c>
      <c r="I1272" s="2">
        <v>6.817391999999999</v>
      </c>
      <c r="J1272" s="17">
        <v>7.0445959999999914</v>
      </c>
      <c r="K1272" s="17" t="s">
        <v>55</v>
      </c>
      <c r="L1272" s="17" t="s">
        <v>54</v>
      </c>
      <c r="M1272" s="17" t="s">
        <v>47</v>
      </c>
      <c r="N1272" s="20">
        <f t="shared" si="190"/>
        <v>50</v>
      </c>
      <c r="O1272" s="20">
        <f t="shared" si="191"/>
        <v>100</v>
      </c>
      <c r="P1272" s="20">
        <f t="shared" si="192"/>
        <v>0</v>
      </c>
      <c r="Q1272" s="20">
        <f t="shared" si="193"/>
        <v>16.5</v>
      </c>
      <c r="R1272" s="21">
        <f t="shared" si="194"/>
        <v>54.975000000000001</v>
      </c>
      <c r="S1272" s="21">
        <f t="shared" si="195"/>
        <v>34.125</v>
      </c>
      <c r="T1272" s="21">
        <f t="shared" si="196"/>
        <v>29.925000000000001</v>
      </c>
      <c r="U1272" s="21">
        <f t="shared" si="197"/>
        <v>41.625</v>
      </c>
      <c r="V1272" s="20">
        <f t="shared" si="198"/>
        <v>39.674999999999997</v>
      </c>
      <c r="W1272" s="20">
        <f t="shared" si="199"/>
        <v>40.162499999999994</v>
      </c>
    </row>
    <row r="1273" spans="1:23" ht="13.5" x14ac:dyDescent="0.25">
      <c r="A1273" s="3">
        <v>43864</v>
      </c>
      <c r="B1273" s="2">
        <v>6.6814</v>
      </c>
      <c r="C1273" s="2">
        <v>39.234882540472924</v>
      </c>
      <c r="D1273" s="2">
        <v>-2.3711001427290768E-2</v>
      </c>
      <c r="E1273" s="2">
        <v>-9.2948584411885971E-2</v>
      </c>
      <c r="F1273" s="2">
        <v>6.7150000000000007</v>
      </c>
      <c r="G1273" s="2">
        <v>6.7358199999999995</v>
      </c>
      <c r="H1273" s="2">
        <v>6.7346650000000015</v>
      </c>
      <c r="I1273" s="2">
        <v>6.8133419999999978</v>
      </c>
      <c r="J1273" s="17">
        <v>7.0432939999999906</v>
      </c>
      <c r="K1273" s="17" t="s">
        <v>55</v>
      </c>
      <c r="L1273" s="17" t="s">
        <v>54</v>
      </c>
      <c r="M1273" s="17" t="s">
        <v>47</v>
      </c>
      <c r="N1273" s="20">
        <f t="shared" si="190"/>
        <v>50</v>
      </c>
      <c r="O1273" s="20">
        <f t="shared" si="191"/>
        <v>100</v>
      </c>
      <c r="P1273" s="20">
        <f t="shared" si="192"/>
        <v>0</v>
      </c>
      <c r="Q1273" s="20">
        <f t="shared" si="193"/>
        <v>16.5</v>
      </c>
      <c r="R1273" s="21">
        <f t="shared" si="194"/>
        <v>54.975000000000001</v>
      </c>
      <c r="S1273" s="21">
        <f t="shared" si="195"/>
        <v>34.125</v>
      </c>
      <c r="T1273" s="21">
        <f t="shared" si="196"/>
        <v>29.925000000000001</v>
      </c>
      <c r="U1273" s="21">
        <f t="shared" si="197"/>
        <v>41.625</v>
      </c>
      <c r="V1273" s="20">
        <f t="shared" si="198"/>
        <v>39.674999999999997</v>
      </c>
      <c r="W1273" s="20">
        <f t="shared" si="199"/>
        <v>40.162499999999994</v>
      </c>
    </row>
    <row r="1274" spans="1:23" ht="13.5" x14ac:dyDescent="0.25">
      <c r="A1274" s="3">
        <v>43865</v>
      </c>
      <c r="B1274" s="2">
        <v>6.5946999999999996</v>
      </c>
      <c r="C1274" s="2">
        <v>31.832425243820211</v>
      </c>
      <c r="D1274" s="2">
        <v>-2.4317444650656661E-2</v>
      </c>
      <c r="E1274" s="2">
        <v>-8.5213480888354232E-2</v>
      </c>
      <c r="F1274" s="2">
        <v>6.6860799999999996</v>
      </c>
      <c r="G1274" s="2">
        <v>6.7300400000000007</v>
      </c>
      <c r="H1274" s="2">
        <v>6.7204950000000014</v>
      </c>
      <c r="I1274" s="2">
        <v>6.8075579999999976</v>
      </c>
      <c r="J1274" s="17">
        <v>7.0415874999999915</v>
      </c>
      <c r="K1274" s="17" t="s">
        <v>55</v>
      </c>
      <c r="L1274" s="17" t="s">
        <v>54</v>
      </c>
      <c r="M1274" s="17" t="s">
        <v>47</v>
      </c>
      <c r="N1274" s="20">
        <f t="shared" si="190"/>
        <v>50</v>
      </c>
      <c r="O1274" s="20">
        <f t="shared" si="191"/>
        <v>100</v>
      </c>
      <c r="P1274" s="20">
        <f t="shared" si="192"/>
        <v>0</v>
      </c>
      <c r="Q1274" s="20">
        <f t="shared" si="193"/>
        <v>16.5</v>
      </c>
      <c r="R1274" s="21">
        <f t="shared" si="194"/>
        <v>54.975000000000001</v>
      </c>
      <c r="S1274" s="21">
        <f t="shared" si="195"/>
        <v>34.125</v>
      </c>
      <c r="T1274" s="21">
        <f t="shared" si="196"/>
        <v>29.925000000000001</v>
      </c>
      <c r="U1274" s="21">
        <f t="shared" si="197"/>
        <v>41.625</v>
      </c>
      <c r="V1274" s="20">
        <f t="shared" si="198"/>
        <v>39.674999999999997</v>
      </c>
      <c r="W1274" s="20">
        <f t="shared" si="199"/>
        <v>40.162499999999994</v>
      </c>
    </row>
    <row r="1275" spans="1:23" ht="13.5" x14ac:dyDescent="0.25">
      <c r="A1275" s="3">
        <v>43866</v>
      </c>
      <c r="B1275" s="2">
        <v>6.5946999999999996</v>
      </c>
      <c r="C1275" s="2">
        <v>31.832425243820211</v>
      </c>
      <c r="D1275" s="2">
        <v>2.8509254125266281E-3</v>
      </c>
      <c r="E1275" s="2">
        <v>-7.9982834772073547E-2</v>
      </c>
      <c r="F1275" s="2">
        <v>6.6629400000000008</v>
      </c>
      <c r="G1275" s="2">
        <v>6.7069000000000001</v>
      </c>
      <c r="H1275" s="2">
        <v>6.7092150000000004</v>
      </c>
      <c r="I1275" s="2">
        <v>6.8018899999999984</v>
      </c>
      <c r="J1275" s="17">
        <v>7.039967999999992</v>
      </c>
      <c r="K1275" s="17" t="s">
        <v>55</v>
      </c>
      <c r="L1275" s="17" t="s">
        <v>54</v>
      </c>
      <c r="M1275" s="17" t="s">
        <v>47</v>
      </c>
      <c r="N1275" s="20">
        <f t="shared" si="190"/>
        <v>50</v>
      </c>
      <c r="O1275" s="20">
        <f t="shared" si="191"/>
        <v>100</v>
      </c>
      <c r="P1275" s="20">
        <f t="shared" si="192"/>
        <v>0</v>
      </c>
      <c r="Q1275" s="20">
        <f t="shared" si="193"/>
        <v>16.5</v>
      </c>
      <c r="R1275" s="21">
        <f t="shared" si="194"/>
        <v>54.975000000000001</v>
      </c>
      <c r="S1275" s="21">
        <f t="shared" si="195"/>
        <v>34.125</v>
      </c>
      <c r="T1275" s="21">
        <f t="shared" si="196"/>
        <v>29.925000000000001</v>
      </c>
      <c r="U1275" s="21">
        <f t="shared" si="197"/>
        <v>41.625</v>
      </c>
      <c r="V1275" s="20">
        <f t="shared" si="198"/>
        <v>39.674999999999997</v>
      </c>
      <c r="W1275" s="20">
        <f t="shared" si="199"/>
        <v>40.162499999999994</v>
      </c>
    </row>
    <row r="1276" spans="1:23" ht="13.5" x14ac:dyDescent="0.25">
      <c r="A1276" s="3">
        <v>43867</v>
      </c>
      <c r="B1276" s="2">
        <v>6.5888999999999998</v>
      </c>
      <c r="C1276" s="2">
        <v>31.373184491055227</v>
      </c>
      <c r="D1276" s="2">
        <v>1.8263170614023494E-2</v>
      </c>
      <c r="E1276" s="2">
        <v>-7.0231613870371745E-2</v>
      </c>
      <c r="F1276" s="2">
        <v>6.6397999999999993</v>
      </c>
      <c r="G1276" s="2">
        <v>6.6889700000000003</v>
      </c>
      <c r="H1276" s="2">
        <v>6.7002500000000014</v>
      </c>
      <c r="I1276" s="2">
        <v>6.7971459999999988</v>
      </c>
      <c r="J1276" s="17">
        <v>7.0382904999999916</v>
      </c>
      <c r="K1276" s="17" t="s">
        <v>55</v>
      </c>
      <c r="L1276" s="17" t="s">
        <v>54</v>
      </c>
      <c r="M1276" s="17" t="s">
        <v>47</v>
      </c>
      <c r="N1276" s="20">
        <f t="shared" si="190"/>
        <v>50</v>
      </c>
      <c r="O1276" s="20">
        <f t="shared" si="191"/>
        <v>100</v>
      </c>
      <c r="P1276" s="20">
        <f t="shared" si="192"/>
        <v>0</v>
      </c>
      <c r="Q1276" s="20">
        <f t="shared" si="193"/>
        <v>16.5</v>
      </c>
      <c r="R1276" s="21">
        <f t="shared" si="194"/>
        <v>54.975000000000001</v>
      </c>
      <c r="S1276" s="21">
        <f t="shared" si="195"/>
        <v>34.125</v>
      </c>
      <c r="T1276" s="21">
        <f t="shared" si="196"/>
        <v>29.925000000000001</v>
      </c>
      <c r="U1276" s="21">
        <f t="shared" si="197"/>
        <v>41.625</v>
      </c>
      <c r="V1276" s="20">
        <f t="shared" si="198"/>
        <v>39.674999999999997</v>
      </c>
      <c r="W1276" s="20">
        <f t="shared" si="199"/>
        <v>40.162499999999994</v>
      </c>
    </row>
    <row r="1277" spans="1:23" ht="13.5" x14ac:dyDescent="0.25">
      <c r="A1277" s="3">
        <v>43868</v>
      </c>
      <c r="B1277" s="2">
        <v>6.6524999999999999</v>
      </c>
      <c r="C1277" s="2">
        <v>41.362975878675954</v>
      </c>
      <c r="D1277" s="2">
        <v>2.7462357930135184E-2</v>
      </c>
      <c r="E1277" s="2">
        <v>-5.3493699865257899E-2</v>
      </c>
      <c r="F1277" s="2">
        <v>6.6224400000000001</v>
      </c>
      <c r="G1277" s="2">
        <v>6.6774000000000004</v>
      </c>
      <c r="H1277" s="2">
        <v>6.6953300000000002</v>
      </c>
      <c r="I1277" s="2">
        <v>6.7937899999999987</v>
      </c>
      <c r="J1277" s="17">
        <v>7.0369309999999921</v>
      </c>
      <c r="K1277" s="17" t="s">
        <v>55</v>
      </c>
      <c r="L1277" s="17" t="s">
        <v>54</v>
      </c>
      <c r="M1277" s="17" t="s">
        <v>47</v>
      </c>
      <c r="N1277" s="20">
        <f t="shared" si="190"/>
        <v>50</v>
      </c>
      <c r="O1277" s="20">
        <f t="shared" si="191"/>
        <v>100</v>
      </c>
      <c r="P1277" s="20">
        <f t="shared" si="192"/>
        <v>0</v>
      </c>
      <c r="Q1277" s="20">
        <f t="shared" si="193"/>
        <v>16.5</v>
      </c>
      <c r="R1277" s="21">
        <f t="shared" si="194"/>
        <v>54.975000000000001</v>
      </c>
      <c r="S1277" s="21">
        <f t="shared" si="195"/>
        <v>34.125</v>
      </c>
      <c r="T1277" s="21">
        <f t="shared" si="196"/>
        <v>29.925000000000001</v>
      </c>
      <c r="U1277" s="21">
        <f t="shared" si="197"/>
        <v>41.625</v>
      </c>
      <c r="V1277" s="20">
        <f t="shared" si="198"/>
        <v>39.674999999999997</v>
      </c>
      <c r="W1277" s="20">
        <f t="shared" si="199"/>
        <v>40.162499999999994</v>
      </c>
    </row>
    <row r="1278" spans="1:23" ht="13.5" x14ac:dyDescent="0.25">
      <c r="A1278" s="3">
        <v>43871</v>
      </c>
      <c r="B1278" s="2">
        <v>6.641</v>
      </c>
      <c r="C1278" s="2">
        <v>40.222829534983703</v>
      </c>
      <c r="D1278" s="2">
        <v>3.6527107446403306E-2</v>
      </c>
      <c r="E1278" s="2">
        <v>-3.4246584079663238E-2</v>
      </c>
      <c r="F1278" s="2">
        <v>6.6143599999999996</v>
      </c>
      <c r="G1278" s="2">
        <v>6.6646800000000015</v>
      </c>
      <c r="H1278" s="2">
        <v>6.6921500000000007</v>
      </c>
      <c r="I1278" s="2">
        <v>6.7902040000000001</v>
      </c>
      <c r="J1278" s="17">
        <v>7.0355139999999929</v>
      </c>
      <c r="K1278" s="17" t="s">
        <v>55</v>
      </c>
      <c r="L1278" s="17" t="s">
        <v>54</v>
      </c>
      <c r="M1278" s="17" t="s">
        <v>47</v>
      </c>
      <c r="N1278" s="20">
        <f t="shared" si="190"/>
        <v>50</v>
      </c>
      <c r="O1278" s="20">
        <f t="shared" si="191"/>
        <v>100</v>
      </c>
      <c r="P1278" s="20">
        <f t="shared" si="192"/>
        <v>0</v>
      </c>
      <c r="Q1278" s="20">
        <f t="shared" si="193"/>
        <v>16.5</v>
      </c>
      <c r="R1278" s="21">
        <f t="shared" si="194"/>
        <v>54.975000000000001</v>
      </c>
      <c r="S1278" s="21">
        <f t="shared" si="195"/>
        <v>34.125</v>
      </c>
      <c r="T1278" s="21">
        <f t="shared" si="196"/>
        <v>29.925000000000001</v>
      </c>
      <c r="U1278" s="21">
        <f t="shared" si="197"/>
        <v>41.625</v>
      </c>
      <c r="V1278" s="20">
        <f t="shared" si="198"/>
        <v>39.674999999999997</v>
      </c>
      <c r="W1278" s="20">
        <f t="shared" si="199"/>
        <v>40.162499999999994</v>
      </c>
    </row>
    <row r="1279" spans="1:23" ht="13.5" x14ac:dyDescent="0.25">
      <c r="A1279" s="3">
        <v>43872</v>
      </c>
      <c r="B1279" s="2">
        <v>6.5773000000000001</v>
      </c>
      <c r="C1279" s="2">
        <v>34.543001703014809</v>
      </c>
      <c r="D1279" s="2">
        <v>4.4934793164888909E-2</v>
      </c>
      <c r="E1279" s="2">
        <v>-1.5109226902289082E-2</v>
      </c>
      <c r="F1279" s="2">
        <v>6.6108799999999999</v>
      </c>
      <c r="G1279" s="2">
        <v>6.6484799999999993</v>
      </c>
      <c r="H1279" s="2">
        <v>6.6857850000000001</v>
      </c>
      <c r="I1279" s="2">
        <v>6.7853440000000003</v>
      </c>
      <c r="J1279" s="17">
        <v>7.0337784999999915</v>
      </c>
      <c r="K1279" s="17" t="s">
        <v>55</v>
      </c>
      <c r="L1279" s="17" t="s">
        <v>54</v>
      </c>
      <c r="M1279" s="17" t="s">
        <v>47</v>
      </c>
      <c r="N1279" s="20">
        <f t="shared" si="190"/>
        <v>50</v>
      </c>
      <c r="O1279" s="20">
        <f t="shared" si="191"/>
        <v>100</v>
      </c>
      <c r="P1279" s="20">
        <f t="shared" si="192"/>
        <v>0</v>
      </c>
      <c r="Q1279" s="20">
        <f t="shared" si="193"/>
        <v>16.5</v>
      </c>
      <c r="R1279" s="21">
        <f t="shared" si="194"/>
        <v>54.975000000000001</v>
      </c>
      <c r="S1279" s="21">
        <f t="shared" si="195"/>
        <v>34.125</v>
      </c>
      <c r="T1279" s="21">
        <f t="shared" si="196"/>
        <v>29.925000000000001</v>
      </c>
      <c r="U1279" s="21">
        <f t="shared" si="197"/>
        <v>41.625</v>
      </c>
      <c r="V1279" s="20">
        <f t="shared" si="198"/>
        <v>39.674999999999997</v>
      </c>
      <c r="W1279" s="20">
        <f t="shared" si="199"/>
        <v>40.162499999999994</v>
      </c>
    </row>
    <row r="1280" spans="1:23" ht="13.5" x14ac:dyDescent="0.25">
      <c r="A1280" s="3">
        <v>43873</v>
      </c>
      <c r="B1280" s="2">
        <v>6.5773000000000001</v>
      </c>
      <c r="C1280" s="2">
        <v>34.543001703014809</v>
      </c>
      <c r="D1280" s="2">
        <v>4.8409933905412927E-2</v>
      </c>
      <c r="E1280" s="2">
        <v>3.2886804621211161E-3</v>
      </c>
      <c r="F1280" s="2">
        <v>6.6074000000000002</v>
      </c>
      <c r="G1280" s="2">
        <v>6.6351699999999996</v>
      </c>
      <c r="H1280" s="2">
        <v>6.6794200000000004</v>
      </c>
      <c r="I1280" s="2">
        <v>6.7795580000000006</v>
      </c>
      <c r="J1280" s="17">
        <v>7.0322454999999913</v>
      </c>
      <c r="K1280" s="17" t="s">
        <v>55</v>
      </c>
      <c r="L1280" s="17" t="s">
        <v>54</v>
      </c>
      <c r="M1280" s="17" t="s">
        <v>47</v>
      </c>
      <c r="N1280" s="20">
        <f t="shared" si="190"/>
        <v>50</v>
      </c>
      <c r="O1280" s="20">
        <f t="shared" si="191"/>
        <v>100</v>
      </c>
      <c r="P1280" s="20">
        <f t="shared" si="192"/>
        <v>0</v>
      </c>
      <c r="Q1280" s="20">
        <f t="shared" si="193"/>
        <v>16.5</v>
      </c>
      <c r="R1280" s="21">
        <f t="shared" si="194"/>
        <v>54.975000000000001</v>
      </c>
      <c r="S1280" s="21">
        <f t="shared" si="195"/>
        <v>34.125</v>
      </c>
      <c r="T1280" s="21">
        <f t="shared" si="196"/>
        <v>29.925000000000001</v>
      </c>
      <c r="U1280" s="21">
        <f t="shared" si="197"/>
        <v>41.625</v>
      </c>
      <c r="V1280" s="20">
        <f t="shared" si="198"/>
        <v>39.674999999999997</v>
      </c>
      <c r="W1280" s="20">
        <f t="shared" si="199"/>
        <v>40.162499999999994</v>
      </c>
    </row>
    <row r="1281" spans="1:23" ht="13.5" x14ac:dyDescent="0.25">
      <c r="A1281" s="3">
        <v>43874</v>
      </c>
      <c r="B1281" s="2">
        <v>6.6467000000000001</v>
      </c>
      <c r="C1281" s="2">
        <v>44.453754955395162</v>
      </c>
      <c r="D1281" s="2">
        <v>4.6064703045078481E-2</v>
      </c>
      <c r="E1281" s="2">
        <v>1.9789062474032858E-2</v>
      </c>
      <c r="F1281" s="2">
        <v>6.6189599999999995</v>
      </c>
      <c r="G1281" s="2">
        <v>6.6293800000000003</v>
      </c>
      <c r="H1281" s="2">
        <v>6.6768150000000004</v>
      </c>
      <c r="I1281" s="2">
        <v>6.7750460000000006</v>
      </c>
      <c r="J1281" s="17">
        <v>7.0310884999999921</v>
      </c>
      <c r="K1281" s="17" t="s">
        <v>51</v>
      </c>
      <c r="L1281" s="17" t="s">
        <v>54</v>
      </c>
      <c r="M1281" s="17" t="s">
        <v>52</v>
      </c>
      <c r="N1281" s="20">
        <f t="shared" si="190"/>
        <v>50</v>
      </c>
      <c r="O1281" s="20">
        <f t="shared" si="191"/>
        <v>100</v>
      </c>
      <c r="P1281" s="20">
        <f t="shared" si="192"/>
        <v>0</v>
      </c>
      <c r="Q1281" s="20">
        <f t="shared" si="193"/>
        <v>83.5</v>
      </c>
      <c r="R1281" s="21">
        <f t="shared" si="194"/>
        <v>65.025000000000006</v>
      </c>
      <c r="S1281" s="21">
        <f t="shared" si="195"/>
        <v>50.875</v>
      </c>
      <c r="T1281" s="21">
        <f t="shared" si="196"/>
        <v>60.075000000000003</v>
      </c>
      <c r="U1281" s="21">
        <f t="shared" si="197"/>
        <v>58.375</v>
      </c>
      <c r="V1281" s="20">
        <f t="shared" si="198"/>
        <v>58.658333333333339</v>
      </c>
      <c r="W1281" s="20">
        <f t="shared" si="199"/>
        <v>58.587500000000006</v>
      </c>
    </row>
    <row r="1282" spans="1:23" ht="13.5" x14ac:dyDescent="0.25">
      <c r="A1282" s="3">
        <v>43875</v>
      </c>
      <c r="B1282" s="2">
        <v>6.6467000000000001</v>
      </c>
      <c r="C1282" s="2">
        <v>44.453754955395162</v>
      </c>
      <c r="D1282" s="2">
        <v>4.9700608176781458E-2</v>
      </c>
      <c r="E1282" s="2">
        <v>3.313327965247443E-2</v>
      </c>
      <c r="F1282" s="2">
        <v>6.6177999999999999</v>
      </c>
      <c r="G1282" s="2">
        <v>6.62012</v>
      </c>
      <c r="H1282" s="2">
        <v>6.6765249999999998</v>
      </c>
      <c r="I1282" s="2">
        <v>6.7706480000000013</v>
      </c>
      <c r="J1282" s="17">
        <v>7.0299889999999925</v>
      </c>
      <c r="K1282" s="17" t="s">
        <v>55</v>
      </c>
      <c r="L1282" s="17" t="s">
        <v>54</v>
      </c>
      <c r="M1282" s="17" t="s">
        <v>47</v>
      </c>
      <c r="N1282" s="20">
        <f t="shared" ref="N1282:N1345" si="200">IF(D1282&lt;30,50, IF(D1282&gt;70, 0, 25))</f>
        <v>50</v>
      </c>
      <c r="O1282" s="20">
        <f t="shared" ref="O1282:O1345" si="201">IF(F1282-E1282&gt;0.02, 100, IF(F1282-E1282&lt;0,0,45))</f>
        <v>100</v>
      </c>
      <c r="P1282" s="20">
        <f t="shared" ref="P1282:P1345" si="202">IF(G1282-J1282&gt;10,100,IF(G1282-J1282&gt;5,75, IF(G1282-J1282&gt;0,50,0)))</f>
        <v>0</v>
      </c>
      <c r="Q1282" s="20">
        <f t="shared" ref="Q1282:Q1345" si="203">IF(M1282="confirmed bullish", 34, IF(M1282="bullish divergence",17, 0))+IF(K1282="bullish",33,IF(K1282="bearish",0,16.5))+IF(L1282="strong",33,IF(L1282="weak",0,16.5))</f>
        <v>16.5</v>
      </c>
      <c r="R1282" s="21">
        <f t="shared" si="194"/>
        <v>54.975000000000001</v>
      </c>
      <c r="S1282" s="21">
        <f t="shared" si="195"/>
        <v>34.125</v>
      </c>
      <c r="T1282" s="21">
        <f t="shared" si="196"/>
        <v>29.925000000000001</v>
      </c>
      <c r="U1282" s="21">
        <f t="shared" si="197"/>
        <v>41.625</v>
      </c>
      <c r="V1282" s="20">
        <f t="shared" si="198"/>
        <v>39.674999999999997</v>
      </c>
      <c r="W1282" s="20">
        <f t="shared" si="199"/>
        <v>40.162499999999994</v>
      </c>
    </row>
    <row r="1283" spans="1:23" ht="13.5" x14ac:dyDescent="0.25">
      <c r="A1283" s="3">
        <v>43878</v>
      </c>
      <c r="B1283" s="2">
        <v>6.6352000000000002</v>
      </c>
      <c r="C1283" s="2">
        <v>43.196827629403046</v>
      </c>
      <c r="D1283" s="2">
        <v>4.498229330074377E-2</v>
      </c>
      <c r="E1283" s="2">
        <v>4.4627820240691791E-2</v>
      </c>
      <c r="F1283" s="2">
        <v>6.6166399999999994</v>
      </c>
      <c r="G1283" s="2">
        <v>6.6154999999999999</v>
      </c>
      <c r="H1283" s="2">
        <v>6.6756599999999988</v>
      </c>
      <c r="I1283" s="2">
        <v>6.7674100000000008</v>
      </c>
      <c r="J1283" s="17">
        <v>7.0288319999999915</v>
      </c>
      <c r="K1283" s="17" t="s">
        <v>55</v>
      </c>
      <c r="L1283" s="17" t="s">
        <v>54</v>
      </c>
      <c r="M1283" s="17" t="s">
        <v>47</v>
      </c>
      <c r="N1283" s="20">
        <f t="shared" si="200"/>
        <v>50</v>
      </c>
      <c r="O1283" s="20">
        <f t="shared" si="201"/>
        <v>100</v>
      </c>
      <c r="P1283" s="20">
        <f t="shared" si="202"/>
        <v>0</v>
      </c>
      <c r="Q1283" s="20">
        <f t="shared" si="203"/>
        <v>16.5</v>
      </c>
      <c r="R1283" s="21">
        <f t="shared" ref="R1283:R1346" si="204">0.35*N1283+O1283*0.35+P1283*0.15+Q1283*0.15</f>
        <v>54.975000000000001</v>
      </c>
      <c r="S1283" s="21">
        <f t="shared" ref="S1283:S1346" si="205">N1283*0.2+O1283*0.2+P1283*0.35+Q1283*0.25</f>
        <v>34.125</v>
      </c>
      <c r="T1283" s="21">
        <f t="shared" ref="T1283:T1346" si="206">N1283*0.15+O1283*0.15+P1283*0.25+Q1283*0.45</f>
        <v>29.925000000000001</v>
      </c>
      <c r="U1283" s="21">
        <f t="shared" ref="U1283:U1346" si="207">0.25*SUM(N1283:Q1283)</f>
        <v>41.625</v>
      </c>
      <c r="V1283" s="20">
        <f t="shared" ref="V1283:V1346" si="208">SUM(R1283:T1283)/3</f>
        <v>39.674999999999997</v>
      </c>
      <c r="W1283" s="20">
        <f t="shared" ref="W1283:W1346" si="209">SUM(R1283:U1283)/4</f>
        <v>40.162499999999994</v>
      </c>
    </row>
    <row r="1284" spans="1:23" ht="13.5" x14ac:dyDescent="0.25">
      <c r="A1284" s="3">
        <v>43879</v>
      </c>
      <c r="B1284" s="2">
        <v>6.5658000000000003</v>
      </c>
      <c r="C1284" s="2">
        <v>36.491242487475411</v>
      </c>
      <c r="D1284" s="2">
        <v>3.3101764058255156E-2</v>
      </c>
      <c r="E1284" s="2">
        <v>5.1934068370603909E-2</v>
      </c>
      <c r="F1284" s="2">
        <v>6.6143400000000003</v>
      </c>
      <c r="G1284" s="2">
        <v>6.612610000000001</v>
      </c>
      <c r="H1284" s="2">
        <v>6.6713250000000004</v>
      </c>
      <c r="I1284" s="2">
        <v>6.7622039999999997</v>
      </c>
      <c r="J1284" s="17">
        <v>7.0272414999999917</v>
      </c>
      <c r="K1284" s="17" t="s">
        <v>55</v>
      </c>
      <c r="L1284" s="17" t="s">
        <v>54</v>
      </c>
      <c r="M1284" s="17" t="s">
        <v>47</v>
      </c>
      <c r="N1284" s="20">
        <f t="shared" si="200"/>
        <v>50</v>
      </c>
      <c r="O1284" s="20">
        <f t="shared" si="201"/>
        <v>100</v>
      </c>
      <c r="P1284" s="20">
        <f t="shared" si="202"/>
        <v>0</v>
      </c>
      <c r="Q1284" s="20">
        <f t="shared" si="203"/>
        <v>16.5</v>
      </c>
      <c r="R1284" s="21">
        <f t="shared" si="204"/>
        <v>54.975000000000001</v>
      </c>
      <c r="S1284" s="21">
        <f t="shared" si="205"/>
        <v>34.125</v>
      </c>
      <c r="T1284" s="21">
        <f t="shared" si="206"/>
        <v>29.925000000000001</v>
      </c>
      <c r="U1284" s="21">
        <f t="shared" si="207"/>
        <v>41.625</v>
      </c>
      <c r="V1284" s="20">
        <f t="shared" si="208"/>
        <v>39.674999999999997</v>
      </c>
      <c r="W1284" s="20">
        <f t="shared" si="209"/>
        <v>40.162499999999994</v>
      </c>
    </row>
    <row r="1285" spans="1:23" ht="13.5" x14ac:dyDescent="0.25">
      <c r="A1285" s="3">
        <v>43880</v>
      </c>
      <c r="B1285" s="2">
        <v>6.6352000000000002</v>
      </c>
      <c r="C1285" s="2">
        <v>45.587597705136055</v>
      </c>
      <c r="D1285" s="2">
        <v>1.8605033010057781E-2</v>
      </c>
      <c r="E1285" s="2">
        <v>5.6191522879108578E-2</v>
      </c>
      <c r="F1285" s="2">
        <v>6.6259199999999989</v>
      </c>
      <c r="G1285" s="2">
        <v>6.6166600000000004</v>
      </c>
      <c r="H1285" s="2">
        <v>6.6617799999999985</v>
      </c>
      <c r="I1285" s="2">
        <v>6.7583859999999989</v>
      </c>
      <c r="J1285" s="17">
        <v>7.0258819999999913</v>
      </c>
      <c r="K1285" s="17" t="s">
        <v>51</v>
      </c>
      <c r="L1285" s="17" t="s">
        <v>54</v>
      </c>
      <c r="M1285" s="17" t="s">
        <v>52</v>
      </c>
      <c r="N1285" s="20">
        <f t="shared" si="200"/>
        <v>50</v>
      </c>
      <c r="O1285" s="20">
        <f t="shared" si="201"/>
        <v>100</v>
      </c>
      <c r="P1285" s="20">
        <f t="shared" si="202"/>
        <v>0</v>
      </c>
      <c r="Q1285" s="20">
        <f t="shared" si="203"/>
        <v>83.5</v>
      </c>
      <c r="R1285" s="21">
        <f t="shared" si="204"/>
        <v>65.025000000000006</v>
      </c>
      <c r="S1285" s="21">
        <f t="shared" si="205"/>
        <v>50.875</v>
      </c>
      <c r="T1285" s="21">
        <f t="shared" si="206"/>
        <v>60.075000000000003</v>
      </c>
      <c r="U1285" s="21">
        <f t="shared" si="207"/>
        <v>58.375</v>
      </c>
      <c r="V1285" s="20">
        <f t="shared" si="208"/>
        <v>58.658333333333339</v>
      </c>
      <c r="W1285" s="20">
        <f t="shared" si="209"/>
        <v>58.587500000000006</v>
      </c>
    </row>
    <row r="1286" spans="1:23" ht="13.5" x14ac:dyDescent="0.25">
      <c r="A1286" s="3">
        <v>43881</v>
      </c>
      <c r="B1286" s="2">
        <v>6.6177999999999999</v>
      </c>
      <c r="C1286" s="2">
        <v>43.89022932931497</v>
      </c>
      <c r="D1286" s="2">
        <v>6.9702148610710779E-3</v>
      </c>
      <c r="E1286" s="2">
        <v>5.6143948960349931E-2</v>
      </c>
      <c r="F1286" s="2">
        <v>6.620140000000001</v>
      </c>
      <c r="G1286" s="2">
        <v>6.6195499999999994</v>
      </c>
      <c r="H1286" s="2">
        <v>6.654259999999999</v>
      </c>
      <c r="I1286" s="2">
        <v>6.7519059999999991</v>
      </c>
      <c r="J1286" s="17">
        <v>7.0244644999999908</v>
      </c>
      <c r="K1286" s="17" t="s">
        <v>55</v>
      </c>
      <c r="L1286" s="17" t="s">
        <v>54</v>
      </c>
      <c r="M1286" s="17" t="s">
        <v>47</v>
      </c>
      <c r="N1286" s="20">
        <f t="shared" si="200"/>
        <v>50</v>
      </c>
      <c r="O1286" s="20">
        <f t="shared" si="201"/>
        <v>100</v>
      </c>
      <c r="P1286" s="20">
        <f t="shared" si="202"/>
        <v>0</v>
      </c>
      <c r="Q1286" s="20">
        <f t="shared" si="203"/>
        <v>16.5</v>
      </c>
      <c r="R1286" s="21">
        <f t="shared" si="204"/>
        <v>54.975000000000001</v>
      </c>
      <c r="S1286" s="21">
        <f t="shared" si="205"/>
        <v>34.125</v>
      </c>
      <c r="T1286" s="21">
        <f t="shared" si="206"/>
        <v>29.925000000000001</v>
      </c>
      <c r="U1286" s="21">
        <f t="shared" si="207"/>
        <v>41.625</v>
      </c>
      <c r="V1286" s="20">
        <f t="shared" si="208"/>
        <v>39.674999999999997</v>
      </c>
      <c r="W1286" s="20">
        <f t="shared" si="209"/>
        <v>40.162499999999994</v>
      </c>
    </row>
    <row r="1287" spans="1:23" ht="13.5" x14ac:dyDescent="0.25">
      <c r="A1287" s="3">
        <v>43882</v>
      </c>
      <c r="B1287" s="2">
        <v>6.6988000000000003</v>
      </c>
      <c r="C1287" s="2">
        <v>52.716195634033021</v>
      </c>
      <c r="D1287" s="2">
        <v>1.2304546034771491E-3</v>
      </c>
      <c r="E1287" s="2">
        <v>5.0365816485861734E-2</v>
      </c>
      <c r="F1287" s="2">
        <v>6.63056</v>
      </c>
      <c r="G1287" s="2">
        <v>6.62418</v>
      </c>
      <c r="H1287" s="2">
        <v>6.6507899999999989</v>
      </c>
      <c r="I1287" s="2">
        <v>6.7470460000000001</v>
      </c>
      <c r="J1287" s="17">
        <v>7.0239729999999909</v>
      </c>
      <c r="K1287" s="17" t="s">
        <v>51</v>
      </c>
      <c r="L1287" s="17" t="s">
        <v>54</v>
      </c>
      <c r="M1287" s="17" t="s">
        <v>52</v>
      </c>
      <c r="N1287" s="20">
        <f t="shared" si="200"/>
        <v>50</v>
      </c>
      <c r="O1287" s="20">
        <f t="shared" si="201"/>
        <v>100</v>
      </c>
      <c r="P1287" s="20">
        <f t="shared" si="202"/>
        <v>0</v>
      </c>
      <c r="Q1287" s="20">
        <f t="shared" si="203"/>
        <v>83.5</v>
      </c>
      <c r="R1287" s="21">
        <f t="shared" si="204"/>
        <v>65.025000000000006</v>
      </c>
      <c r="S1287" s="21">
        <f t="shared" si="205"/>
        <v>50.875</v>
      </c>
      <c r="T1287" s="21">
        <f t="shared" si="206"/>
        <v>60.075000000000003</v>
      </c>
      <c r="U1287" s="21">
        <f t="shared" si="207"/>
        <v>58.375</v>
      </c>
      <c r="V1287" s="20">
        <f t="shared" si="208"/>
        <v>58.658333333333339</v>
      </c>
      <c r="W1287" s="20">
        <f t="shared" si="209"/>
        <v>58.587500000000006</v>
      </c>
    </row>
    <row r="1288" spans="1:23" ht="13.5" x14ac:dyDescent="0.25">
      <c r="A1288" s="3">
        <v>43885</v>
      </c>
      <c r="B1288" s="2">
        <v>6.6929999999999996</v>
      </c>
      <c r="C1288" s="2">
        <v>52.084425189258909</v>
      </c>
      <c r="D1288" s="2">
        <v>-5.1477673032245264E-3</v>
      </c>
      <c r="E1288" s="2">
        <v>4.4882447834967233E-2</v>
      </c>
      <c r="F1288" s="2">
        <v>6.6421200000000002</v>
      </c>
      <c r="G1288" s="2">
        <v>6.6293800000000003</v>
      </c>
      <c r="H1288" s="2">
        <v>6.6470299999999991</v>
      </c>
      <c r="I1288" s="2">
        <v>6.7428800000000004</v>
      </c>
      <c r="J1288" s="17">
        <v>7.0233074999999898</v>
      </c>
      <c r="K1288" s="17" t="s">
        <v>51</v>
      </c>
      <c r="L1288" s="17" t="s">
        <v>54</v>
      </c>
      <c r="M1288" s="17" t="s">
        <v>52</v>
      </c>
      <c r="N1288" s="20">
        <f t="shared" si="200"/>
        <v>50</v>
      </c>
      <c r="O1288" s="20">
        <f t="shared" si="201"/>
        <v>100</v>
      </c>
      <c r="P1288" s="20">
        <f t="shared" si="202"/>
        <v>0</v>
      </c>
      <c r="Q1288" s="20">
        <f t="shared" si="203"/>
        <v>83.5</v>
      </c>
      <c r="R1288" s="21">
        <f t="shared" si="204"/>
        <v>65.025000000000006</v>
      </c>
      <c r="S1288" s="21">
        <f t="shared" si="205"/>
        <v>50.875</v>
      </c>
      <c r="T1288" s="21">
        <f t="shared" si="206"/>
        <v>60.075000000000003</v>
      </c>
      <c r="U1288" s="21">
        <f t="shared" si="207"/>
        <v>58.375</v>
      </c>
      <c r="V1288" s="20">
        <f t="shared" si="208"/>
        <v>58.658333333333339</v>
      </c>
      <c r="W1288" s="20">
        <f t="shared" si="209"/>
        <v>58.587500000000006</v>
      </c>
    </row>
    <row r="1289" spans="1:23" ht="13.5" x14ac:dyDescent="0.25">
      <c r="A1289" s="3">
        <v>43886</v>
      </c>
      <c r="B1289" s="2">
        <v>6.6467000000000001</v>
      </c>
      <c r="C1289" s="2">
        <v>47.219518861996093</v>
      </c>
      <c r="D1289" s="2">
        <v>-1.7049248656871185E-2</v>
      </c>
      <c r="E1289" s="2">
        <v>4.1680093617403671E-2</v>
      </c>
      <c r="F1289" s="2">
        <v>6.6582999999999997</v>
      </c>
      <c r="G1289" s="2">
        <v>6.6363199999999996</v>
      </c>
      <c r="H1289" s="2">
        <v>6.6423999999999994</v>
      </c>
      <c r="I1289" s="2">
        <v>6.7376719999999999</v>
      </c>
      <c r="J1289" s="17">
        <v>7.0224104999999897</v>
      </c>
      <c r="K1289" s="17" t="s">
        <v>55</v>
      </c>
      <c r="L1289" s="17" t="s">
        <v>54</v>
      </c>
      <c r="M1289" s="17" t="s">
        <v>49</v>
      </c>
      <c r="N1289" s="20">
        <f t="shared" si="200"/>
        <v>50</v>
      </c>
      <c r="O1289" s="20">
        <f t="shared" si="201"/>
        <v>100</v>
      </c>
      <c r="P1289" s="20">
        <f t="shared" si="202"/>
        <v>0</v>
      </c>
      <c r="Q1289" s="20">
        <f t="shared" si="203"/>
        <v>16.5</v>
      </c>
      <c r="R1289" s="21">
        <f t="shared" si="204"/>
        <v>54.975000000000001</v>
      </c>
      <c r="S1289" s="21">
        <f t="shared" si="205"/>
        <v>34.125</v>
      </c>
      <c r="T1289" s="21">
        <f t="shared" si="206"/>
        <v>29.925000000000001</v>
      </c>
      <c r="U1289" s="21">
        <f t="shared" si="207"/>
        <v>41.625</v>
      </c>
      <c r="V1289" s="20">
        <f t="shared" si="208"/>
        <v>39.674999999999997</v>
      </c>
      <c r="W1289" s="20">
        <f t="shared" si="209"/>
        <v>40.162499999999994</v>
      </c>
    </row>
    <row r="1290" spans="1:23" ht="13.5" x14ac:dyDescent="0.25">
      <c r="A1290" s="3">
        <v>43887</v>
      </c>
      <c r="B1290" s="2">
        <v>6.6352000000000002</v>
      </c>
      <c r="C1290" s="2">
        <v>46.068526449627932</v>
      </c>
      <c r="D1290" s="2">
        <v>-2.6118508991986644E-2</v>
      </c>
      <c r="E1290" s="2">
        <v>3.846247563357795E-2</v>
      </c>
      <c r="F1290" s="2">
        <v>6.6582999999999997</v>
      </c>
      <c r="G1290" s="2">
        <v>6.6421099999999997</v>
      </c>
      <c r="H1290" s="2">
        <v>6.6386399999999997</v>
      </c>
      <c r="I1290" s="2">
        <v>6.7316559999999992</v>
      </c>
      <c r="J1290" s="17">
        <v>7.0211669999999886</v>
      </c>
      <c r="K1290" s="17" t="s">
        <v>55</v>
      </c>
      <c r="L1290" s="17" t="s">
        <v>54</v>
      </c>
      <c r="M1290" s="17" t="s">
        <v>54</v>
      </c>
      <c r="N1290" s="20">
        <f t="shared" si="200"/>
        <v>50</v>
      </c>
      <c r="O1290" s="20">
        <f t="shared" si="201"/>
        <v>100</v>
      </c>
      <c r="P1290" s="20">
        <f t="shared" si="202"/>
        <v>0</v>
      </c>
      <c r="Q1290" s="20">
        <f t="shared" si="203"/>
        <v>16.5</v>
      </c>
      <c r="R1290" s="21">
        <f t="shared" si="204"/>
        <v>54.975000000000001</v>
      </c>
      <c r="S1290" s="21">
        <f t="shared" si="205"/>
        <v>34.125</v>
      </c>
      <c r="T1290" s="21">
        <f t="shared" si="206"/>
        <v>29.925000000000001</v>
      </c>
      <c r="U1290" s="21">
        <f t="shared" si="207"/>
        <v>41.625</v>
      </c>
      <c r="V1290" s="20">
        <f t="shared" si="208"/>
        <v>39.674999999999997</v>
      </c>
      <c r="W1290" s="20">
        <f t="shared" si="209"/>
        <v>40.162499999999994</v>
      </c>
    </row>
    <row r="1291" spans="1:23" ht="13.5" x14ac:dyDescent="0.25">
      <c r="A1291" s="3">
        <v>43888</v>
      </c>
      <c r="B1291" s="2">
        <v>6.6467000000000001</v>
      </c>
      <c r="C1291" s="2">
        <v>47.44803546254915</v>
      </c>
      <c r="D1291" s="2">
        <v>-2.3761165847224319E-2</v>
      </c>
      <c r="E1291" s="2">
        <v>3.5945131615045589E-2</v>
      </c>
      <c r="F1291" s="2">
        <v>6.6640800000000002</v>
      </c>
      <c r="G1291" s="2">
        <v>6.6421099999999997</v>
      </c>
      <c r="H1291" s="2">
        <v>6.635745</v>
      </c>
      <c r="I1291" s="2">
        <v>6.7263339999999996</v>
      </c>
      <c r="J1291" s="17">
        <v>7.0199809999999889</v>
      </c>
      <c r="K1291" s="17" t="s">
        <v>55</v>
      </c>
      <c r="L1291" s="17" t="s">
        <v>54</v>
      </c>
      <c r="M1291" s="17" t="s">
        <v>49</v>
      </c>
      <c r="N1291" s="20">
        <f t="shared" si="200"/>
        <v>50</v>
      </c>
      <c r="O1291" s="20">
        <f t="shared" si="201"/>
        <v>100</v>
      </c>
      <c r="P1291" s="20">
        <f t="shared" si="202"/>
        <v>0</v>
      </c>
      <c r="Q1291" s="20">
        <f t="shared" si="203"/>
        <v>16.5</v>
      </c>
      <c r="R1291" s="21">
        <f t="shared" si="204"/>
        <v>54.975000000000001</v>
      </c>
      <c r="S1291" s="21">
        <f t="shared" si="205"/>
        <v>34.125</v>
      </c>
      <c r="T1291" s="21">
        <f t="shared" si="206"/>
        <v>29.925000000000001</v>
      </c>
      <c r="U1291" s="21">
        <f t="shared" si="207"/>
        <v>41.625</v>
      </c>
      <c r="V1291" s="20">
        <f t="shared" si="208"/>
        <v>39.674999999999997</v>
      </c>
      <c r="W1291" s="20">
        <f t="shared" si="209"/>
        <v>40.162499999999994</v>
      </c>
    </row>
    <row r="1292" spans="1:23" ht="13.5" x14ac:dyDescent="0.25">
      <c r="A1292" s="3">
        <v>43889</v>
      </c>
      <c r="B1292" s="2">
        <v>6.6988000000000003</v>
      </c>
      <c r="C1292" s="2">
        <v>53.278743984626352</v>
      </c>
      <c r="D1292" s="2">
        <v>-2.5502721322442135E-2</v>
      </c>
      <c r="E1292" s="2">
        <v>3.4872070493987509E-2</v>
      </c>
      <c r="F1292" s="2">
        <v>6.6640800000000002</v>
      </c>
      <c r="G1292" s="2">
        <v>6.6473200000000006</v>
      </c>
      <c r="H1292" s="2">
        <v>6.6337199999999994</v>
      </c>
      <c r="I1292" s="2">
        <v>6.7226319999999999</v>
      </c>
      <c r="J1292" s="17">
        <v>7.0191709999999885</v>
      </c>
      <c r="K1292" s="17" t="s">
        <v>51</v>
      </c>
      <c r="L1292" s="17" t="s">
        <v>54</v>
      </c>
      <c r="M1292" s="17" t="s">
        <v>54</v>
      </c>
      <c r="N1292" s="20">
        <f t="shared" si="200"/>
        <v>50</v>
      </c>
      <c r="O1292" s="20">
        <f t="shared" si="201"/>
        <v>100</v>
      </c>
      <c r="P1292" s="20">
        <f t="shared" si="202"/>
        <v>0</v>
      </c>
      <c r="Q1292" s="20">
        <f t="shared" si="203"/>
        <v>49.5</v>
      </c>
      <c r="R1292" s="21">
        <f t="shared" si="204"/>
        <v>59.924999999999997</v>
      </c>
      <c r="S1292" s="21">
        <f t="shared" si="205"/>
        <v>42.375</v>
      </c>
      <c r="T1292" s="21">
        <f t="shared" si="206"/>
        <v>44.775000000000006</v>
      </c>
      <c r="U1292" s="21">
        <f t="shared" si="207"/>
        <v>49.875</v>
      </c>
      <c r="V1292" s="20">
        <f t="shared" si="208"/>
        <v>49.024999999999999</v>
      </c>
      <c r="W1292" s="20">
        <f t="shared" si="209"/>
        <v>49.237499999999997</v>
      </c>
    </row>
    <row r="1293" spans="1:23" ht="13.5" x14ac:dyDescent="0.25">
      <c r="A1293" s="3">
        <v>43892</v>
      </c>
      <c r="B1293" s="2">
        <v>6.7335000000000003</v>
      </c>
      <c r="C1293" s="2">
        <v>56.722783536468221</v>
      </c>
      <c r="D1293" s="2">
        <v>-3.1509891893368724E-2</v>
      </c>
      <c r="E1293" s="2">
        <v>3.5266214232407091E-2</v>
      </c>
      <c r="F1293" s="2">
        <v>6.67218</v>
      </c>
      <c r="G1293" s="2">
        <v>6.6571499999999997</v>
      </c>
      <c r="H1293" s="2">
        <v>6.6363249999999994</v>
      </c>
      <c r="I1293" s="2">
        <v>6.7197400000000007</v>
      </c>
      <c r="J1293" s="17">
        <v>7.018534499999987</v>
      </c>
      <c r="K1293" s="17" t="s">
        <v>51</v>
      </c>
      <c r="L1293" s="17" t="s">
        <v>54</v>
      </c>
      <c r="M1293" s="17" t="s">
        <v>52</v>
      </c>
      <c r="N1293" s="20">
        <f t="shared" si="200"/>
        <v>50</v>
      </c>
      <c r="O1293" s="20">
        <f t="shared" si="201"/>
        <v>100</v>
      </c>
      <c r="P1293" s="20">
        <f t="shared" si="202"/>
        <v>0</v>
      </c>
      <c r="Q1293" s="20">
        <f t="shared" si="203"/>
        <v>83.5</v>
      </c>
      <c r="R1293" s="21">
        <f t="shared" si="204"/>
        <v>65.025000000000006</v>
      </c>
      <c r="S1293" s="21">
        <f t="shared" si="205"/>
        <v>50.875</v>
      </c>
      <c r="T1293" s="21">
        <f t="shared" si="206"/>
        <v>60.075000000000003</v>
      </c>
      <c r="U1293" s="21">
        <f t="shared" si="207"/>
        <v>58.375</v>
      </c>
      <c r="V1293" s="20">
        <f t="shared" si="208"/>
        <v>58.658333333333339</v>
      </c>
      <c r="W1293" s="20">
        <f t="shared" si="209"/>
        <v>58.587500000000006</v>
      </c>
    </row>
    <row r="1294" spans="1:23" ht="13.5" x14ac:dyDescent="0.25">
      <c r="A1294" s="3">
        <v>43893</v>
      </c>
      <c r="B1294" s="2">
        <v>6.7103999999999999</v>
      </c>
      <c r="C1294" s="2">
        <v>53.875615782435212</v>
      </c>
      <c r="D1294" s="2">
        <v>-4.5943317361834879E-2</v>
      </c>
      <c r="E1294" s="2">
        <v>3.8186967238382621E-2</v>
      </c>
      <c r="F1294" s="2">
        <v>6.68492</v>
      </c>
      <c r="G1294" s="2">
        <v>6.6716099999999994</v>
      </c>
      <c r="H1294" s="2">
        <v>6.6421100000000006</v>
      </c>
      <c r="I1294" s="2">
        <v>6.716502000000002</v>
      </c>
      <c r="J1294" s="17">
        <v>7.0178404999999877</v>
      </c>
      <c r="K1294" s="17" t="s">
        <v>51</v>
      </c>
      <c r="L1294" s="17" t="s">
        <v>54</v>
      </c>
      <c r="M1294" s="17" t="s">
        <v>52</v>
      </c>
      <c r="N1294" s="20">
        <f t="shared" si="200"/>
        <v>50</v>
      </c>
      <c r="O1294" s="20">
        <f t="shared" si="201"/>
        <v>100</v>
      </c>
      <c r="P1294" s="20">
        <f t="shared" si="202"/>
        <v>0</v>
      </c>
      <c r="Q1294" s="20">
        <f t="shared" si="203"/>
        <v>83.5</v>
      </c>
      <c r="R1294" s="21">
        <f t="shared" si="204"/>
        <v>65.025000000000006</v>
      </c>
      <c r="S1294" s="21">
        <f t="shared" si="205"/>
        <v>50.875</v>
      </c>
      <c r="T1294" s="21">
        <f t="shared" si="206"/>
        <v>60.075000000000003</v>
      </c>
      <c r="U1294" s="21">
        <f t="shared" si="207"/>
        <v>58.375</v>
      </c>
      <c r="V1294" s="20">
        <f t="shared" si="208"/>
        <v>58.658333333333339</v>
      </c>
      <c r="W1294" s="20">
        <f t="shared" si="209"/>
        <v>58.587500000000006</v>
      </c>
    </row>
    <row r="1295" spans="1:23" ht="13.5" x14ac:dyDescent="0.25">
      <c r="A1295" s="3">
        <v>43894</v>
      </c>
      <c r="B1295" s="2">
        <v>6.6524999999999999</v>
      </c>
      <c r="C1295" s="2">
        <v>47.447025073641306</v>
      </c>
      <c r="D1295" s="2">
        <v>-4.3410037402805024E-2</v>
      </c>
      <c r="E1295" s="2">
        <v>4.4114337366186321E-2</v>
      </c>
      <c r="F1295" s="2">
        <v>6.6883800000000004</v>
      </c>
      <c r="G1295" s="2">
        <v>6.6733400000000005</v>
      </c>
      <c r="H1295" s="2">
        <v>6.6450000000000005</v>
      </c>
      <c r="I1295" s="2">
        <v>6.7121059999999986</v>
      </c>
      <c r="J1295" s="17">
        <v>7.0168569999999866</v>
      </c>
      <c r="K1295" s="17" t="s">
        <v>51</v>
      </c>
      <c r="L1295" s="17" t="s">
        <v>54</v>
      </c>
      <c r="M1295" s="17" t="s">
        <v>52</v>
      </c>
      <c r="N1295" s="20">
        <f t="shared" si="200"/>
        <v>50</v>
      </c>
      <c r="O1295" s="20">
        <f t="shared" si="201"/>
        <v>100</v>
      </c>
      <c r="P1295" s="20">
        <f t="shared" si="202"/>
        <v>0</v>
      </c>
      <c r="Q1295" s="20">
        <f t="shared" si="203"/>
        <v>83.5</v>
      </c>
      <c r="R1295" s="21">
        <f t="shared" si="204"/>
        <v>65.025000000000006</v>
      </c>
      <c r="S1295" s="21">
        <f t="shared" si="205"/>
        <v>50.875</v>
      </c>
      <c r="T1295" s="21">
        <f t="shared" si="206"/>
        <v>60.075000000000003</v>
      </c>
      <c r="U1295" s="21">
        <f t="shared" si="207"/>
        <v>58.375</v>
      </c>
      <c r="V1295" s="20">
        <f t="shared" si="208"/>
        <v>58.658333333333339</v>
      </c>
      <c r="W1295" s="20">
        <f t="shared" si="209"/>
        <v>58.587500000000006</v>
      </c>
    </row>
    <row r="1296" spans="1:23" ht="13.5" x14ac:dyDescent="0.25">
      <c r="A1296" s="3">
        <v>43895</v>
      </c>
      <c r="B1296" s="2">
        <v>6.6524999999999999</v>
      </c>
      <c r="C1296" s="2">
        <v>47.447025073641299</v>
      </c>
      <c r="D1296" s="2">
        <v>-4.3804646695271288E-2</v>
      </c>
      <c r="E1296" s="2">
        <v>5.0724843353128449E-2</v>
      </c>
      <c r="F1296" s="2">
        <v>6.6895399999999992</v>
      </c>
      <c r="G1296" s="2">
        <v>6.6768100000000006</v>
      </c>
      <c r="H1296" s="2">
        <v>6.6481800000000009</v>
      </c>
      <c r="I1296" s="2">
        <v>6.7077099999999987</v>
      </c>
      <c r="J1296" s="17">
        <v>7.0155554999999881</v>
      </c>
      <c r="K1296" s="17" t="s">
        <v>51</v>
      </c>
      <c r="L1296" s="17" t="s">
        <v>54</v>
      </c>
      <c r="M1296" s="17" t="s">
        <v>52</v>
      </c>
      <c r="N1296" s="20">
        <f t="shared" si="200"/>
        <v>50</v>
      </c>
      <c r="O1296" s="20">
        <f t="shared" si="201"/>
        <v>100</v>
      </c>
      <c r="P1296" s="20">
        <f t="shared" si="202"/>
        <v>0</v>
      </c>
      <c r="Q1296" s="20">
        <f t="shared" si="203"/>
        <v>83.5</v>
      </c>
      <c r="R1296" s="21">
        <f t="shared" si="204"/>
        <v>65.025000000000006</v>
      </c>
      <c r="S1296" s="21">
        <f t="shared" si="205"/>
        <v>50.875</v>
      </c>
      <c r="T1296" s="21">
        <f t="shared" si="206"/>
        <v>60.075000000000003</v>
      </c>
      <c r="U1296" s="21">
        <f t="shared" si="207"/>
        <v>58.375</v>
      </c>
      <c r="V1296" s="20">
        <f t="shared" si="208"/>
        <v>58.658333333333339</v>
      </c>
      <c r="W1296" s="20">
        <f t="shared" si="209"/>
        <v>58.587500000000006</v>
      </c>
    </row>
    <row r="1297" spans="1:23" ht="13.5" x14ac:dyDescent="0.25">
      <c r="A1297" s="3">
        <v>43896</v>
      </c>
      <c r="B1297" s="2">
        <v>6.5946999999999996</v>
      </c>
      <c r="C1297" s="2">
        <v>41.687950349308302</v>
      </c>
      <c r="D1297" s="2">
        <v>-2.7267036919337961E-2</v>
      </c>
      <c r="E1297" s="2">
        <v>5.8469926844823501E-2</v>
      </c>
      <c r="F1297" s="2">
        <v>6.6687199999999986</v>
      </c>
      <c r="G1297" s="2">
        <v>6.6664000000000003</v>
      </c>
      <c r="H1297" s="2">
        <v>6.6452900000000001</v>
      </c>
      <c r="I1297" s="2">
        <v>6.7030819999999984</v>
      </c>
      <c r="J1297" s="17">
        <v>7.0140224999999887</v>
      </c>
      <c r="K1297" s="17" t="s">
        <v>55</v>
      </c>
      <c r="L1297" s="17" t="s">
        <v>54</v>
      </c>
      <c r="M1297" s="17" t="s">
        <v>47</v>
      </c>
      <c r="N1297" s="20">
        <f t="shared" si="200"/>
        <v>50</v>
      </c>
      <c r="O1297" s="20">
        <f t="shared" si="201"/>
        <v>100</v>
      </c>
      <c r="P1297" s="20">
        <f t="shared" si="202"/>
        <v>0</v>
      </c>
      <c r="Q1297" s="20">
        <f t="shared" si="203"/>
        <v>16.5</v>
      </c>
      <c r="R1297" s="21">
        <f t="shared" si="204"/>
        <v>54.975000000000001</v>
      </c>
      <c r="S1297" s="21">
        <f t="shared" si="205"/>
        <v>34.125</v>
      </c>
      <c r="T1297" s="21">
        <f t="shared" si="206"/>
        <v>29.925000000000001</v>
      </c>
      <c r="U1297" s="21">
        <f t="shared" si="207"/>
        <v>41.625</v>
      </c>
      <c r="V1297" s="20">
        <f t="shared" si="208"/>
        <v>39.674999999999997</v>
      </c>
      <c r="W1297" s="20">
        <f t="shared" si="209"/>
        <v>40.162499999999994</v>
      </c>
    </row>
    <row r="1298" spans="1:23" ht="13.5" x14ac:dyDescent="0.25">
      <c r="A1298" s="3">
        <v>43899</v>
      </c>
      <c r="B1298" s="2">
        <v>6.5831</v>
      </c>
      <c r="C1298" s="2">
        <v>40.622280063726848</v>
      </c>
      <c r="D1298" s="2">
        <v>-1.2846208326576125E-2</v>
      </c>
      <c r="E1298" s="2">
        <v>6.1217635901540265E-2</v>
      </c>
      <c r="F1298" s="2">
        <v>6.6386399999999997</v>
      </c>
      <c r="G1298" s="2">
        <v>6.6554100000000007</v>
      </c>
      <c r="H1298" s="2">
        <v>6.6423950000000005</v>
      </c>
      <c r="I1298" s="2">
        <v>6.6982219999999986</v>
      </c>
      <c r="J1298" s="17">
        <v>7.0122289999999872</v>
      </c>
      <c r="K1298" s="17" t="s">
        <v>55</v>
      </c>
      <c r="L1298" s="17" t="s">
        <v>54</v>
      </c>
      <c r="M1298" s="17" t="s">
        <v>47</v>
      </c>
      <c r="N1298" s="20">
        <f t="shared" si="200"/>
        <v>50</v>
      </c>
      <c r="O1298" s="20">
        <f t="shared" si="201"/>
        <v>100</v>
      </c>
      <c r="P1298" s="20">
        <f t="shared" si="202"/>
        <v>0</v>
      </c>
      <c r="Q1298" s="20">
        <f t="shared" si="203"/>
        <v>16.5</v>
      </c>
      <c r="R1298" s="21">
        <f t="shared" si="204"/>
        <v>54.975000000000001</v>
      </c>
      <c r="S1298" s="21">
        <f t="shared" si="205"/>
        <v>34.125</v>
      </c>
      <c r="T1298" s="21">
        <f t="shared" si="206"/>
        <v>29.925000000000001</v>
      </c>
      <c r="U1298" s="21">
        <f t="shared" si="207"/>
        <v>41.625</v>
      </c>
      <c r="V1298" s="20">
        <f t="shared" si="208"/>
        <v>39.674999999999997</v>
      </c>
      <c r="W1298" s="20">
        <f t="shared" si="209"/>
        <v>40.162499999999994</v>
      </c>
    </row>
    <row r="1299" spans="1:23" ht="13.5" x14ac:dyDescent="0.25">
      <c r="A1299" s="3">
        <v>43900</v>
      </c>
      <c r="B1299" s="2">
        <v>6.3864000000000001</v>
      </c>
      <c r="C1299" s="2">
        <v>27.694237367116671</v>
      </c>
      <c r="D1299" s="2">
        <v>7.2982722897068086E-3</v>
      </c>
      <c r="E1299" s="2">
        <v>5.6229064812786771E-2</v>
      </c>
      <c r="F1299" s="2">
        <v>6.5738399999999997</v>
      </c>
      <c r="G1299" s="2">
        <v>6.6293800000000003</v>
      </c>
      <c r="H1299" s="2">
        <v>6.6328500000000004</v>
      </c>
      <c r="I1299" s="2">
        <v>6.6894279999999977</v>
      </c>
      <c r="J1299" s="17">
        <v>7.0094519999999898</v>
      </c>
      <c r="K1299" s="17" t="s">
        <v>55</v>
      </c>
      <c r="L1299" s="17" t="s">
        <v>54</v>
      </c>
      <c r="M1299" s="17" t="s">
        <v>47</v>
      </c>
      <c r="N1299" s="20">
        <f t="shared" si="200"/>
        <v>50</v>
      </c>
      <c r="O1299" s="20">
        <f t="shared" si="201"/>
        <v>100</v>
      </c>
      <c r="P1299" s="20">
        <f t="shared" si="202"/>
        <v>0</v>
      </c>
      <c r="Q1299" s="20">
        <f t="shared" si="203"/>
        <v>16.5</v>
      </c>
      <c r="R1299" s="21">
        <f t="shared" si="204"/>
        <v>54.975000000000001</v>
      </c>
      <c r="S1299" s="21">
        <f t="shared" si="205"/>
        <v>34.125</v>
      </c>
      <c r="T1299" s="21">
        <f t="shared" si="206"/>
        <v>29.925000000000001</v>
      </c>
      <c r="U1299" s="21">
        <f t="shared" si="207"/>
        <v>41.625</v>
      </c>
      <c r="V1299" s="20">
        <f t="shared" si="208"/>
        <v>39.674999999999997</v>
      </c>
      <c r="W1299" s="20">
        <f t="shared" si="209"/>
        <v>40.162499999999994</v>
      </c>
    </row>
    <row r="1300" spans="1:23" ht="13.5" x14ac:dyDescent="0.25">
      <c r="A1300" s="3">
        <v>43901</v>
      </c>
      <c r="B1300" s="2">
        <v>6.3632999999999997</v>
      </c>
      <c r="C1300" s="2">
        <v>26.622686805735839</v>
      </c>
      <c r="D1300" s="2">
        <v>2.5906075937339956E-2</v>
      </c>
      <c r="E1300" s="2">
        <v>4.5613100060726622E-2</v>
      </c>
      <c r="F1300" s="2">
        <v>6.5160000000000009</v>
      </c>
      <c r="G1300" s="2">
        <v>6.602190000000002</v>
      </c>
      <c r="H1300" s="2">
        <v>6.6221500000000004</v>
      </c>
      <c r="I1300" s="2">
        <v>6.680171999999998</v>
      </c>
      <c r="J1300" s="17">
        <v>7.0065594999999892</v>
      </c>
      <c r="K1300" s="17" t="s">
        <v>55</v>
      </c>
      <c r="L1300" s="17" t="s">
        <v>54</v>
      </c>
      <c r="M1300" s="17" t="s">
        <v>47</v>
      </c>
      <c r="N1300" s="20">
        <f t="shared" si="200"/>
        <v>50</v>
      </c>
      <c r="O1300" s="20">
        <f t="shared" si="201"/>
        <v>100</v>
      </c>
      <c r="P1300" s="20">
        <f t="shared" si="202"/>
        <v>0</v>
      </c>
      <c r="Q1300" s="20">
        <f t="shared" si="203"/>
        <v>16.5</v>
      </c>
      <c r="R1300" s="21">
        <f t="shared" si="204"/>
        <v>54.975000000000001</v>
      </c>
      <c r="S1300" s="21">
        <f t="shared" si="205"/>
        <v>34.125</v>
      </c>
      <c r="T1300" s="21">
        <f t="shared" si="206"/>
        <v>29.925000000000001</v>
      </c>
      <c r="U1300" s="21">
        <f t="shared" si="207"/>
        <v>41.625</v>
      </c>
      <c r="V1300" s="20">
        <f t="shared" si="208"/>
        <v>39.674999999999997</v>
      </c>
      <c r="W1300" s="20">
        <f t="shared" si="209"/>
        <v>40.162499999999994</v>
      </c>
    </row>
    <row r="1301" spans="1:23" ht="13.5" x14ac:dyDescent="0.25">
      <c r="A1301" s="3">
        <v>43902</v>
      </c>
      <c r="B1301" s="2">
        <v>6.3459000000000003</v>
      </c>
      <c r="C1301" s="2">
        <v>25.812517883884126</v>
      </c>
      <c r="D1301" s="2">
        <v>4.63463086990199E-2</v>
      </c>
      <c r="E1301" s="2">
        <v>3.4419746891178979E-2</v>
      </c>
      <c r="F1301" s="2">
        <v>6.4546799999999989</v>
      </c>
      <c r="G1301" s="2">
        <v>6.5721100000000003</v>
      </c>
      <c r="H1301" s="2">
        <v>6.6071100000000005</v>
      </c>
      <c r="I1301" s="2">
        <v>6.6695280000000006</v>
      </c>
      <c r="J1301" s="17">
        <v>7.0035799999999888</v>
      </c>
      <c r="K1301" s="17" t="s">
        <v>55</v>
      </c>
      <c r="L1301" s="17" t="s">
        <v>54</v>
      </c>
      <c r="M1301" s="17" t="s">
        <v>47</v>
      </c>
      <c r="N1301" s="20">
        <f t="shared" si="200"/>
        <v>50</v>
      </c>
      <c r="O1301" s="20">
        <f t="shared" si="201"/>
        <v>100</v>
      </c>
      <c r="P1301" s="20">
        <f t="shared" si="202"/>
        <v>0</v>
      </c>
      <c r="Q1301" s="20">
        <f t="shared" si="203"/>
        <v>16.5</v>
      </c>
      <c r="R1301" s="21">
        <f t="shared" si="204"/>
        <v>54.975000000000001</v>
      </c>
      <c r="S1301" s="21">
        <f t="shared" si="205"/>
        <v>34.125</v>
      </c>
      <c r="T1301" s="21">
        <f t="shared" si="206"/>
        <v>29.925000000000001</v>
      </c>
      <c r="U1301" s="21">
        <f t="shared" si="207"/>
        <v>41.625</v>
      </c>
      <c r="V1301" s="20">
        <f t="shared" si="208"/>
        <v>39.674999999999997</v>
      </c>
      <c r="W1301" s="20">
        <f t="shared" si="209"/>
        <v>40.162499999999994</v>
      </c>
    </row>
    <row r="1302" spans="1:23" ht="13.5" x14ac:dyDescent="0.25">
      <c r="A1302" s="3">
        <v>43903</v>
      </c>
      <c r="B1302" s="2">
        <v>6.0625</v>
      </c>
      <c r="C1302" s="2">
        <v>16.829393102406513</v>
      </c>
      <c r="D1302" s="2">
        <v>9.4268470450204589E-2</v>
      </c>
      <c r="E1302" s="2">
        <v>2.3278577336900499E-2</v>
      </c>
      <c r="F1302" s="2">
        <v>6.3482399999999997</v>
      </c>
      <c r="G1302" s="2">
        <v>6.5084800000000005</v>
      </c>
      <c r="H1302" s="2">
        <v>6.5778999999999996</v>
      </c>
      <c r="I1302" s="2">
        <v>6.6530999999999976</v>
      </c>
      <c r="J1302" s="17">
        <v>6.9991834999999893</v>
      </c>
      <c r="K1302" s="17" t="s">
        <v>55</v>
      </c>
      <c r="L1302" s="17" t="s">
        <v>54</v>
      </c>
      <c r="M1302" s="17" t="s">
        <v>47</v>
      </c>
      <c r="N1302" s="20">
        <f t="shared" si="200"/>
        <v>50</v>
      </c>
      <c r="O1302" s="20">
        <f t="shared" si="201"/>
        <v>100</v>
      </c>
      <c r="P1302" s="20">
        <f t="shared" si="202"/>
        <v>0</v>
      </c>
      <c r="Q1302" s="20">
        <f t="shared" si="203"/>
        <v>16.5</v>
      </c>
      <c r="R1302" s="21">
        <f t="shared" si="204"/>
        <v>54.975000000000001</v>
      </c>
      <c r="S1302" s="21">
        <f t="shared" si="205"/>
        <v>34.125</v>
      </c>
      <c r="T1302" s="21">
        <f t="shared" si="206"/>
        <v>29.925000000000001</v>
      </c>
      <c r="U1302" s="21">
        <f t="shared" si="207"/>
        <v>41.625</v>
      </c>
      <c r="V1302" s="20">
        <f t="shared" si="208"/>
        <v>39.674999999999997</v>
      </c>
      <c r="W1302" s="20">
        <f t="shared" si="209"/>
        <v>40.162499999999994</v>
      </c>
    </row>
    <row r="1303" spans="1:23" ht="13.5" x14ac:dyDescent="0.25">
      <c r="A1303" s="3">
        <v>43906</v>
      </c>
      <c r="B1303" s="2">
        <v>5.6980000000000004</v>
      </c>
      <c r="C1303" s="2">
        <v>11.355590298761626</v>
      </c>
      <c r="D1303" s="2">
        <v>0.17032978270027588</v>
      </c>
      <c r="E1303" s="2">
        <v>7.3977355697684589E-3</v>
      </c>
      <c r="F1303" s="2">
        <v>6.1712199999999999</v>
      </c>
      <c r="G1303" s="2">
        <v>6.4049300000000002</v>
      </c>
      <c r="H1303" s="2">
        <v>6.53104</v>
      </c>
      <c r="I1303" s="2">
        <v>6.6293819999999979</v>
      </c>
      <c r="J1303" s="17">
        <v>6.9929644999999887</v>
      </c>
      <c r="K1303" s="17" t="s">
        <v>55</v>
      </c>
      <c r="L1303" s="17" t="s">
        <v>54</v>
      </c>
      <c r="M1303" s="17" t="s">
        <v>47</v>
      </c>
      <c r="N1303" s="20">
        <f t="shared" si="200"/>
        <v>50</v>
      </c>
      <c r="O1303" s="20">
        <f t="shared" si="201"/>
        <v>100</v>
      </c>
      <c r="P1303" s="20">
        <f t="shared" si="202"/>
        <v>0</v>
      </c>
      <c r="Q1303" s="20">
        <f t="shared" si="203"/>
        <v>16.5</v>
      </c>
      <c r="R1303" s="21">
        <f t="shared" si="204"/>
        <v>54.975000000000001</v>
      </c>
      <c r="S1303" s="21">
        <f t="shared" si="205"/>
        <v>34.125</v>
      </c>
      <c r="T1303" s="21">
        <f t="shared" si="206"/>
        <v>29.925000000000001</v>
      </c>
      <c r="U1303" s="21">
        <f t="shared" si="207"/>
        <v>41.625</v>
      </c>
      <c r="V1303" s="20">
        <f t="shared" si="208"/>
        <v>39.674999999999997</v>
      </c>
      <c r="W1303" s="20">
        <f t="shared" si="209"/>
        <v>40.162499999999994</v>
      </c>
    </row>
    <row r="1304" spans="1:23" ht="13.5" x14ac:dyDescent="0.25">
      <c r="A1304" s="3">
        <v>43907</v>
      </c>
      <c r="B1304" s="2">
        <v>5.4435000000000002</v>
      </c>
      <c r="C1304" s="2">
        <v>9.1241385448752936</v>
      </c>
      <c r="D1304" s="2">
        <v>0.25507947426143929</v>
      </c>
      <c r="E1304" s="2">
        <v>-1.3207660575620983E-2</v>
      </c>
      <c r="F1304" s="2">
        <v>5.98264</v>
      </c>
      <c r="G1304" s="2">
        <v>6.2782400000000003</v>
      </c>
      <c r="H1304" s="2">
        <v>6.4749250000000007</v>
      </c>
      <c r="I1304" s="2">
        <v>6.6006899999999975</v>
      </c>
      <c r="J1304" s="17">
        <v>6.9854729999999901</v>
      </c>
      <c r="K1304" s="17" t="s">
        <v>55</v>
      </c>
      <c r="L1304" s="17" t="s">
        <v>54</v>
      </c>
      <c r="M1304" s="17" t="s">
        <v>47</v>
      </c>
      <c r="N1304" s="20">
        <f t="shared" si="200"/>
        <v>50</v>
      </c>
      <c r="O1304" s="20">
        <f t="shared" si="201"/>
        <v>100</v>
      </c>
      <c r="P1304" s="20">
        <f t="shared" si="202"/>
        <v>0</v>
      </c>
      <c r="Q1304" s="20">
        <f t="shared" si="203"/>
        <v>16.5</v>
      </c>
      <c r="R1304" s="21">
        <f t="shared" si="204"/>
        <v>54.975000000000001</v>
      </c>
      <c r="S1304" s="21">
        <f t="shared" si="205"/>
        <v>34.125</v>
      </c>
      <c r="T1304" s="21">
        <f t="shared" si="206"/>
        <v>29.925000000000001</v>
      </c>
      <c r="U1304" s="21">
        <f t="shared" si="207"/>
        <v>41.625</v>
      </c>
      <c r="V1304" s="20">
        <f t="shared" si="208"/>
        <v>39.674999999999997</v>
      </c>
      <c r="W1304" s="20">
        <f t="shared" si="209"/>
        <v>40.162499999999994</v>
      </c>
    </row>
    <row r="1305" spans="1:23" ht="13.5" x14ac:dyDescent="0.25">
      <c r="A1305" s="3">
        <v>43908</v>
      </c>
      <c r="B1305" s="2">
        <v>5.2815000000000003</v>
      </c>
      <c r="C1305" s="2">
        <v>8.0409653848269897</v>
      </c>
      <c r="D1305" s="2">
        <v>0.33610183119099624</v>
      </c>
      <c r="E1305" s="2">
        <v>-3.6400568247167205E-2</v>
      </c>
      <c r="F1305" s="2">
        <v>5.7662800000000001</v>
      </c>
      <c r="G1305" s="2">
        <v>6.1411400000000009</v>
      </c>
      <c r="H1305" s="2">
        <v>6.4072399999999998</v>
      </c>
      <c r="I1305" s="2">
        <v>6.569913999999998</v>
      </c>
      <c r="J1305" s="17">
        <v>6.9771139999999914</v>
      </c>
      <c r="K1305" s="17" t="s">
        <v>55</v>
      </c>
      <c r="L1305" s="17" t="s">
        <v>54</v>
      </c>
      <c r="M1305" s="17" t="s">
        <v>47</v>
      </c>
      <c r="N1305" s="20">
        <f t="shared" si="200"/>
        <v>50</v>
      </c>
      <c r="O1305" s="20">
        <f t="shared" si="201"/>
        <v>100</v>
      </c>
      <c r="P1305" s="20">
        <f t="shared" si="202"/>
        <v>0</v>
      </c>
      <c r="Q1305" s="20">
        <f t="shared" si="203"/>
        <v>16.5</v>
      </c>
      <c r="R1305" s="21">
        <f t="shared" si="204"/>
        <v>54.975000000000001</v>
      </c>
      <c r="S1305" s="21">
        <f t="shared" si="205"/>
        <v>34.125</v>
      </c>
      <c r="T1305" s="21">
        <f t="shared" si="206"/>
        <v>29.925000000000001</v>
      </c>
      <c r="U1305" s="21">
        <f t="shared" si="207"/>
        <v>41.625</v>
      </c>
      <c r="V1305" s="20">
        <f t="shared" si="208"/>
        <v>39.674999999999997</v>
      </c>
      <c r="W1305" s="20">
        <f t="shared" si="209"/>
        <v>40.162499999999994</v>
      </c>
    </row>
    <row r="1306" spans="1:23" ht="13.5" x14ac:dyDescent="0.25">
      <c r="A1306" s="3">
        <v>43909</v>
      </c>
      <c r="B1306" s="2">
        <v>5.2526000000000002</v>
      </c>
      <c r="C1306" s="2">
        <v>7.8616622379662857</v>
      </c>
      <c r="D1306" s="2">
        <v>0.41351533783163497</v>
      </c>
      <c r="E1306" s="2">
        <v>-5.7558554494212641E-2</v>
      </c>
      <c r="F1306" s="2">
        <v>5.5476200000000002</v>
      </c>
      <c r="G1306" s="2">
        <v>6.00115</v>
      </c>
      <c r="H1306" s="2">
        <v>6.3389799999999994</v>
      </c>
      <c r="I1306" s="2">
        <v>6.5396019999999977</v>
      </c>
      <c r="J1306" s="17">
        <v>6.9686679999999912</v>
      </c>
      <c r="K1306" s="17" t="s">
        <v>55</v>
      </c>
      <c r="L1306" s="17" t="s">
        <v>54</v>
      </c>
      <c r="M1306" s="17" t="s">
        <v>47</v>
      </c>
      <c r="N1306" s="20">
        <f t="shared" si="200"/>
        <v>50</v>
      </c>
      <c r="O1306" s="20">
        <f t="shared" si="201"/>
        <v>100</v>
      </c>
      <c r="P1306" s="20">
        <f t="shared" si="202"/>
        <v>0</v>
      </c>
      <c r="Q1306" s="20">
        <f t="shared" si="203"/>
        <v>16.5</v>
      </c>
      <c r="R1306" s="21">
        <f t="shared" si="204"/>
        <v>54.975000000000001</v>
      </c>
      <c r="S1306" s="21">
        <f t="shared" si="205"/>
        <v>34.125</v>
      </c>
      <c r="T1306" s="21">
        <f t="shared" si="206"/>
        <v>29.925000000000001</v>
      </c>
      <c r="U1306" s="21">
        <f t="shared" si="207"/>
        <v>41.625</v>
      </c>
      <c r="V1306" s="20">
        <f t="shared" si="208"/>
        <v>39.674999999999997</v>
      </c>
      <c r="W1306" s="20">
        <f t="shared" si="209"/>
        <v>40.162499999999994</v>
      </c>
    </row>
    <row r="1307" spans="1:23" ht="13.5" x14ac:dyDescent="0.25">
      <c r="A1307" s="3">
        <v>43913</v>
      </c>
      <c r="B1307" s="2">
        <v>5.3047000000000004</v>
      </c>
      <c r="C1307" s="2">
        <v>11.684967007553922</v>
      </c>
      <c r="D1307" s="2">
        <v>0.47265622949787023</v>
      </c>
      <c r="E1307" s="2">
        <v>-7.6914499419516863E-2</v>
      </c>
      <c r="F1307" s="2">
        <v>5.3960600000000003</v>
      </c>
      <c r="G1307" s="2">
        <v>5.8721500000000004</v>
      </c>
      <c r="H1307" s="2">
        <v>6.2692749999999986</v>
      </c>
      <c r="I1307" s="2">
        <v>6.5106779999999977</v>
      </c>
      <c r="J1307" s="17">
        <v>6.9599329999999906</v>
      </c>
      <c r="K1307" s="17" t="s">
        <v>55</v>
      </c>
      <c r="L1307" s="17" t="s">
        <v>54</v>
      </c>
      <c r="M1307" s="17" t="s">
        <v>47</v>
      </c>
      <c r="N1307" s="20">
        <f t="shared" si="200"/>
        <v>50</v>
      </c>
      <c r="O1307" s="20">
        <f t="shared" si="201"/>
        <v>100</v>
      </c>
      <c r="P1307" s="20">
        <f t="shared" si="202"/>
        <v>0</v>
      </c>
      <c r="Q1307" s="20">
        <f t="shared" si="203"/>
        <v>16.5</v>
      </c>
      <c r="R1307" s="21">
        <f t="shared" si="204"/>
        <v>54.975000000000001</v>
      </c>
      <c r="S1307" s="21">
        <f t="shared" si="205"/>
        <v>34.125</v>
      </c>
      <c r="T1307" s="21">
        <f t="shared" si="206"/>
        <v>29.925000000000001</v>
      </c>
      <c r="U1307" s="21">
        <f t="shared" si="207"/>
        <v>41.625</v>
      </c>
      <c r="V1307" s="20">
        <f t="shared" si="208"/>
        <v>39.674999999999997</v>
      </c>
      <c r="W1307" s="20">
        <f t="shared" si="209"/>
        <v>40.162499999999994</v>
      </c>
    </row>
    <row r="1308" spans="1:23" ht="13.5" x14ac:dyDescent="0.25">
      <c r="A1308" s="3">
        <v>43914</v>
      </c>
      <c r="B1308" s="2">
        <v>5.4029999999999996</v>
      </c>
      <c r="C1308" s="2">
        <v>18.55215040443781</v>
      </c>
      <c r="D1308" s="2">
        <v>0.51924004798853574</v>
      </c>
      <c r="E1308" s="2">
        <v>-8.4372295977458364E-2</v>
      </c>
      <c r="F1308" s="2">
        <v>5.3370600000000001</v>
      </c>
      <c r="G1308" s="2">
        <v>5.7541400000000005</v>
      </c>
      <c r="H1308" s="2">
        <v>6.2047749999999997</v>
      </c>
      <c r="I1308" s="2">
        <v>6.4846460000000006</v>
      </c>
      <c r="J1308" s="17">
        <v>6.9507929999999911</v>
      </c>
      <c r="K1308" s="17" t="s">
        <v>55</v>
      </c>
      <c r="L1308" s="17" t="s">
        <v>54</v>
      </c>
      <c r="M1308" s="17" t="s">
        <v>47</v>
      </c>
      <c r="N1308" s="20">
        <f t="shared" si="200"/>
        <v>50</v>
      </c>
      <c r="O1308" s="20">
        <f t="shared" si="201"/>
        <v>100</v>
      </c>
      <c r="P1308" s="20">
        <f t="shared" si="202"/>
        <v>0</v>
      </c>
      <c r="Q1308" s="20">
        <f t="shared" si="203"/>
        <v>16.5</v>
      </c>
      <c r="R1308" s="21">
        <f t="shared" si="204"/>
        <v>54.975000000000001</v>
      </c>
      <c r="S1308" s="21">
        <f t="shared" si="205"/>
        <v>34.125</v>
      </c>
      <c r="T1308" s="21">
        <f t="shared" si="206"/>
        <v>29.925000000000001</v>
      </c>
      <c r="U1308" s="21">
        <f t="shared" si="207"/>
        <v>41.625</v>
      </c>
      <c r="V1308" s="20">
        <f t="shared" si="208"/>
        <v>39.674999999999997</v>
      </c>
      <c r="W1308" s="20">
        <f t="shared" si="209"/>
        <v>40.162499999999994</v>
      </c>
    </row>
    <row r="1309" spans="1:23" ht="13.5" x14ac:dyDescent="0.25">
      <c r="A1309" s="3">
        <v>43915</v>
      </c>
      <c r="B1309" s="2">
        <v>5.4029999999999996</v>
      </c>
      <c r="C1309" s="2">
        <v>18.55215040443781</v>
      </c>
      <c r="D1309" s="2">
        <v>0.53300697076055581</v>
      </c>
      <c r="E1309" s="2">
        <v>-8.4561733748312079E-2</v>
      </c>
      <c r="F1309" s="2">
        <v>5.3289600000000004</v>
      </c>
      <c r="G1309" s="2">
        <v>5.6557999999999993</v>
      </c>
      <c r="H1309" s="2">
        <v>6.1425900000000002</v>
      </c>
      <c r="I1309" s="2">
        <v>6.4586139999999999</v>
      </c>
      <c r="J1309" s="17">
        <v>6.9419709999999908</v>
      </c>
      <c r="K1309" s="17" t="s">
        <v>55</v>
      </c>
      <c r="L1309" s="17" t="s">
        <v>54</v>
      </c>
      <c r="M1309" s="17" t="s">
        <v>47</v>
      </c>
      <c r="N1309" s="20">
        <f t="shared" si="200"/>
        <v>50</v>
      </c>
      <c r="O1309" s="20">
        <f t="shared" si="201"/>
        <v>100</v>
      </c>
      <c r="P1309" s="20">
        <f t="shared" si="202"/>
        <v>0</v>
      </c>
      <c r="Q1309" s="20">
        <f t="shared" si="203"/>
        <v>16.5</v>
      </c>
      <c r="R1309" s="21">
        <f t="shared" si="204"/>
        <v>54.975000000000001</v>
      </c>
      <c r="S1309" s="21">
        <f t="shared" si="205"/>
        <v>34.125</v>
      </c>
      <c r="T1309" s="21">
        <f t="shared" si="206"/>
        <v>29.925000000000001</v>
      </c>
      <c r="U1309" s="21">
        <f t="shared" si="207"/>
        <v>41.625</v>
      </c>
      <c r="V1309" s="20">
        <f t="shared" si="208"/>
        <v>39.674999999999997</v>
      </c>
      <c r="W1309" s="20">
        <f t="shared" si="209"/>
        <v>40.162499999999994</v>
      </c>
    </row>
    <row r="1310" spans="1:23" ht="13.5" x14ac:dyDescent="0.25">
      <c r="A1310" s="3">
        <v>43916</v>
      </c>
      <c r="B1310" s="2">
        <v>5.4377000000000004</v>
      </c>
      <c r="C1310" s="2">
        <v>21.064957676772678</v>
      </c>
      <c r="D1310" s="2">
        <v>0.54280148893509406</v>
      </c>
      <c r="E1310" s="2">
        <v>-7.8600932273747828E-2</v>
      </c>
      <c r="F1310" s="2">
        <v>5.3601999999999999</v>
      </c>
      <c r="G1310" s="2">
        <v>5.5632399999999995</v>
      </c>
      <c r="H1310" s="2">
        <v>6.0827150000000021</v>
      </c>
      <c r="I1310" s="2">
        <v>6.4332759999999993</v>
      </c>
      <c r="J1310" s="17">
        <v>6.9333514999999908</v>
      </c>
      <c r="K1310" s="17" t="s">
        <v>55</v>
      </c>
      <c r="L1310" s="17" t="s">
        <v>54</v>
      </c>
      <c r="M1310" s="17" t="s">
        <v>49</v>
      </c>
      <c r="N1310" s="20">
        <f t="shared" si="200"/>
        <v>50</v>
      </c>
      <c r="O1310" s="20">
        <f t="shared" si="201"/>
        <v>100</v>
      </c>
      <c r="P1310" s="20">
        <f t="shared" si="202"/>
        <v>0</v>
      </c>
      <c r="Q1310" s="20">
        <f t="shared" si="203"/>
        <v>16.5</v>
      </c>
      <c r="R1310" s="21">
        <f t="shared" si="204"/>
        <v>54.975000000000001</v>
      </c>
      <c r="S1310" s="21">
        <f t="shared" si="205"/>
        <v>34.125</v>
      </c>
      <c r="T1310" s="21">
        <f t="shared" si="206"/>
        <v>29.925000000000001</v>
      </c>
      <c r="U1310" s="21">
        <f t="shared" si="207"/>
        <v>41.625</v>
      </c>
      <c r="V1310" s="20">
        <f t="shared" si="208"/>
        <v>39.674999999999997</v>
      </c>
      <c r="W1310" s="20">
        <f t="shared" si="209"/>
        <v>40.162499999999994</v>
      </c>
    </row>
    <row r="1311" spans="1:23" ht="13.5" x14ac:dyDescent="0.25">
      <c r="A1311" s="3">
        <v>43917</v>
      </c>
      <c r="B1311" s="2">
        <v>5.2873000000000001</v>
      </c>
      <c r="C1311" s="2">
        <v>18.413317213236866</v>
      </c>
      <c r="D1311" s="2">
        <v>0.56330145059394887</v>
      </c>
      <c r="E1311" s="2">
        <v>-7.0092168882719422E-2</v>
      </c>
      <c r="F1311" s="2">
        <v>5.3671399999999991</v>
      </c>
      <c r="G1311" s="2">
        <v>5.4573799999999997</v>
      </c>
      <c r="H1311" s="2">
        <v>6.0147450000000013</v>
      </c>
      <c r="I1311" s="2">
        <v>6.4050459999999996</v>
      </c>
      <c r="J1311" s="17">
        <v>6.9242694999999914</v>
      </c>
      <c r="K1311" s="17" t="s">
        <v>51</v>
      </c>
      <c r="L1311" s="17" t="s">
        <v>54</v>
      </c>
      <c r="M1311" s="17" t="s">
        <v>52</v>
      </c>
      <c r="N1311" s="20">
        <f t="shared" si="200"/>
        <v>50</v>
      </c>
      <c r="O1311" s="20">
        <f t="shared" si="201"/>
        <v>100</v>
      </c>
      <c r="P1311" s="20">
        <f t="shared" si="202"/>
        <v>0</v>
      </c>
      <c r="Q1311" s="20">
        <f t="shared" si="203"/>
        <v>83.5</v>
      </c>
      <c r="R1311" s="21">
        <f t="shared" si="204"/>
        <v>65.025000000000006</v>
      </c>
      <c r="S1311" s="21">
        <f t="shared" si="205"/>
        <v>50.875</v>
      </c>
      <c r="T1311" s="21">
        <f t="shared" si="206"/>
        <v>60.075000000000003</v>
      </c>
      <c r="U1311" s="21">
        <f t="shared" si="207"/>
        <v>58.375</v>
      </c>
      <c r="V1311" s="20">
        <f t="shared" si="208"/>
        <v>58.658333333333339</v>
      </c>
      <c r="W1311" s="20">
        <f t="shared" si="209"/>
        <v>58.587500000000006</v>
      </c>
    </row>
    <row r="1312" spans="1:23" ht="13.5" x14ac:dyDescent="0.25">
      <c r="A1312" s="3">
        <v>43920</v>
      </c>
      <c r="B1312" s="2">
        <v>5.3741000000000003</v>
      </c>
      <c r="C1312" s="2">
        <v>24.333236396231925</v>
      </c>
      <c r="D1312" s="2">
        <v>0.53497747239967275</v>
      </c>
      <c r="E1312" s="2">
        <v>-6.0188123126068777E-2</v>
      </c>
      <c r="F1312" s="2">
        <v>5.3810199999999995</v>
      </c>
      <c r="G1312" s="2">
        <v>5.3885400000000008</v>
      </c>
      <c r="H1312" s="2">
        <v>5.9485100000000006</v>
      </c>
      <c r="I1312" s="2">
        <v>6.3794780000000015</v>
      </c>
      <c r="J1312" s="17">
        <v>6.91559249999999</v>
      </c>
      <c r="K1312" s="17" t="s">
        <v>51</v>
      </c>
      <c r="L1312" s="17" t="s">
        <v>54</v>
      </c>
      <c r="M1312" s="17" t="s">
        <v>52</v>
      </c>
      <c r="N1312" s="20">
        <f t="shared" si="200"/>
        <v>50</v>
      </c>
      <c r="O1312" s="20">
        <f t="shared" si="201"/>
        <v>100</v>
      </c>
      <c r="P1312" s="20">
        <f t="shared" si="202"/>
        <v>0</v>
      </c>
      <c r="Q1312" s="20">
        <f t="shared" si="203"/>
        <v>83.5</v>
      </c>
      <c r="R1312" s="21">
        <f t="shared" si="204"/>
        <v>65.025000000000006</v>
      </c>
      <c r="S1312" s="21">
        <f t="shared" si="205"/>
        <v>50.875</v>
      </c>
      <c r="T1312" s="21">
        <f t="shared" si="206"/>
        <v>60.075000000000003</v>
      </c>
      <c r="U1312" s="21">
        <f t="shared" si="207"/>
        <v>58.375</v>
      </c>
      <c r="V1312" s="20">
        <f t="shared" si="208"/>
        <v>58.658333333333339</v>
      </c>
      <c r="W1312" s="20">
        <f t="shared" si="209"/>
        <v>58.587500000000006</v>
      </c>
    </row>
    <row r="1313" spans="1:23" ht="13.5" x14ac:dyDescent="0.25">
      <c r="A1313" s="3">
        <v>43921</v>
      </c>
      <c r="B1313" s="2">
        <v>5.3856999999999999</v>
      </c>
      <c r="C1313" s="2">
        <v>25.115247373144896</v>
      </c>
      <c r="D1313" s="2">
        <v>0.45759854392951826</v>
      </c>
      <c r="E1313" s="2">
        <v>-4.8209438688462725E-2</v>
      </c>
      <c r="F1313" s="2">
        <v>5.3775599999999999</v>
      </c>
      <c r="G1313" s="2">
        <v>5.35731</v>
      </c>
      <c r="H1313" s="2">
        <v>5.881120000000001</v>
      </c>
      <c r="I1313" s="2">
        <v>6.3541420000000004</v>
      </c>
      <c r="J1313" s="17">
        <v>6.907811999999991</v>
      </c>
      <c r="K1313" s="17" t="s">
        <v>51</v>
      </c>
      <c r="L1313" s="17" t="s">
        <v>54</v>
      </c>
      <c r="M1313" s="17" t="s">
        <v>53</v>
      </c>
      <c r="N1313" s="20">
        <f t="shared" si="200"/>
        <v>50</v>
      </c>
      <c r="O1313" s="20">
        <f t="shared" si="201"/>
        <v>100</v>
      </c>
      <c r="P1313" s="20">
        <f t="shared" si="202"/>
        <v>0</v>
      </c>
      <c r="Q1313" s="20">
        <f t="shared" si="203"/>
        <v>66.5</v>
      </c>
      <c r="R1313" s="21">
        <f t="shared" si="204"/>
        <v>62.475000000000001</v>
      </c>
      <c r="S1313" s="21">
        <f t="shared" si="205"/>
        <v>46.625</v>
      </c>
      <c r="T1313" s="21">
        <f t="shared" si="206"/>
        <v>52.424999999999997</v>
      </c>
      <c r="U1313" s="21">
        <f t="shared" si="207"/>
        <v>54.125</v>
      </c>
      <c r="V1313" s="20">
        <f t="shared" si="208"/>
        <v>53.841666666666661</v>
      </c>
      <c r="W1313" s="20">
        <f t="shared" si="209"/>
        <v>53.912499999999994</v>
      </c>
    </row>
    <row r="1314" spans="1:23" ht="13.5" x14ac:dyDescent="0.25">
      <c r="A1314" s="3">
        <v>43922</v>
      </c>
      <c r="B1314" s="2">
        <v>5.3799000000000001</v>
      </c>
      <c r="C1314" s="2">
        <v>24.97625540493074</v>
      </c>
      <c r="D1314" s="2">
        <v>0.35659398693518529</v>
      </c>
      <c r="E1314" s="2">
        <v>-3.6621921581030309E-2</v>
      </c>
      <c r="F1314" s="2">
        <v>5.3729399999999998</v>
      </c>
      <c r="G1314" s="2">
        <v>5.3509500000000001</v>
      </c>
      <c r="H1314" s="2">
        <v>5.8145950000000015</v>
      </c>
      <c r="I1314" s="2">
        <v>6.3286900000000026</v>
      </c>
      <c r="J1314" s="17">
        <v>6.8997134999999901</v>
      </c>
      <c r="K1314" s="17" t="s">
        <v>51</v>
      </c>
      <c r="L1314" s="17" t="s">
        <v>54</v>
      </c>
      <c r="M1314" s="17" t="s">
        <v>53</v>
      </c>
      <c r="N1314" s="20">
        <f t="shared" si="200"/>
        <v>50</v>
      </c>
      <c r="O1314" s="20">
        <f t="shared" si="201"/>
        <v>100</v>
      </c>
      <c r="P1314" s="20">
        <f t="shared" si="202"/>
        <v>0</v>
      </c>
      <c r="Q1314" s="20">
        <f t="shared" si="203"/>
        <v>66.5</v>
      </c>
      <c r="R1314" s="21">
        <f t="shared" si="204"/>
        <v>62.475000000000001</v>
      </c>
      <c r="S1314" s="21">
        <f t="shared" si="205"/>
        <v>46.625</v>
      </c>
      <c r="T1314" s="21">
        <f t="shared" si="206"/>
        <v>52.424999999999997</v>
      </c>
      <c r="U1314" s="21">
        <f t="shared" si="207"/>
        <v>54.125</v>
      </c>
      <c r="V1314" s="20">
        <f t="shared" si="208"/>
        <v>53.841666666666661</v>
      </c>
      <c r="W1314" s="20">
        <f t="shared" si="209"/>
        <v>53.912499999999994</v>
      </c>
    </row>
    <row r="1315" spans="1:23" ht="13.5" x14ac:dyDescent="0.25">
      <c r="A1315" s="3">
        <v>43923</v>
      </c>
      <c r="B1315" s="2">
        <v>5.2237</v>
      </c>
      <c r="C1315" s="2">
        <v>21.521875635307495</v>
      </c>
      <c r="D1315" s="2">
        <v>0.26076769314264236</v>
      </c>
      <c r="E1315" s="2">
        <v>-2.4630671112202341E-2</v>
      </c>
      <c r="F1315" s="2">
        <v>5.3301400000000001</v>
      </c>
      <c r="G1315" s="2">
        <v>5.3451699999999995</v>
      </c>
      <c r="H1315" s="2">
        <v>5.7431550000000007</v>
      </c>
      <c r="I1315" s="2">
        <v>6.2966420000000021</v>
      </c>
      <c r="J1315" s="17">
        <v>6.8908339999999892</v>
      </c>
      <c r="K1315" s="17" t="s">
        <v>51</v>
      </c>
      <c r="L1315" s="17" t="s">
        <v>54</v>
      </c>
      <c r="M1315" s="17" t="s">
        <v>53</v>
      </c>
      <c r="N1315" s="20">
        <f t="shared" si="200"/>
        <v>50</v>
      </c>
      <c r="O1315" s="20">
        <f t="shared" si="201"/>
        <v>100</v>
      </c>
      <c r="P1315" s="20">
        <f t="shared" si="202"/>
        <v>0</v>
      </c>
      <c r="Q1315" s="20">
        <f t="shared" si="203"/>
        <v>66.5</v>
      </c>
      <c r="R1315" s="21">
        <f t="shared" si="204"/>
        <v>62.475000000000001</v>
      </c>
      <c r="S1315" s="21">
        <f t="shared" si="205"/>
        <v>46.625</v>
      </c>
      <c r="T1315" s="21">
        <f t="shared" si="206"/>
        <v>52.424999999999997</v>
      </c>
      <c r="U1315" s="21">
        <f t="shared" si="207"/>
        <v>54.125</v>
      </c>
      <c r="V1315" s="20">
        <f t="shared" si="208"/>
        <v>53.841666666666661</v>
      </c>
      <c r="W1315" s="20">
        <f t="shared" si="209"/>
        <v>53.912499999999994</v>
      </c>
    </row>
    <row r="1316" spans="1:23" ht="13.5" x14ac:dyDescent="0.25">
      <c r="A1316" s="3">
        <v>43924</v>
      </c>
      <c r="B1316" s="2">
        <v>5.1773999999999996</v>
      </c>
      <c r="C1316" s="2">
        <v>20.611868570044891</v>
      </c>
      <c r="D1316" s="2">
        <v>0.18236056617534935</v>
      </c>
      <c r="E1316" s="2">
        <v>-1.2634044951720949E-2</v>
      </c>
      <c r="F1316" s="2">
        <v>5.30816</v>
      </c>
      <c r="G1316" s="2">
        <v>5.3376499999999991</v>
      </c>
      <c r="H1316" s="2">
        <v>5.6694000000000013</v>
      </c>
      <c r="I1316" s="2">
        <v>6.264826000000002</v>
      </c>
      <c r="J1316" s="17">
        <v>6.8817229999999912</v>
      </c>
      <c r="K1316" s="17" t="s">
        <v>51</v>
      </c>
      <c r="L1316" s="17" t="s">
        <v>54</v>
      </c>
      <c r="M1316" s="17" t="s">
        <v>53</v>
      </c>
      <c r="N1316" s="20">
        <f t="shared" si="200"/>
        <v>50</v>
      </c>
      <c r="O1316" s="20">
        <f t="shared" si="201"/>
        <v>100</v>
      </c>
      <c r="P1316" s="20">
        <f t="shared" si="202"/>
        <v>0</v>
      </c>
      <c r="Q1316" s="20">
        <f t="shared" si="203"/>
        <v>66.5</v>
      </c>
      <c r="R1316" s="21">
        <f t="shared" si="204"/>
        <v>62.475000000000001</v>
      </c>
      <c r="S1316" s="21">
        <f t="shared" si="205"/>
        <v>46.625</v>
      </c>
      <c r="T1316" s="21">
        <f t="shared" si="206"/>
        <v>52.424999999999997</v>
      </c>
      <c r="U1316" s="21">
        <f t="shared" si="207"/>
        <v>54.125</v>
      </c>
      <c r="V1316" s="20">
        <f t="shared" si="208"/>
        <v>53.841666666666661</v>
      </c>
      <c r="W1316" s="20">
        <f t="shared" si="209"/>
        <v>53.912499999999994</v>
      </c>
    </row>
    <row r="1317" spans="1:23" ht="13.5" x14ac:dyDescent="0.25">
      <c r="A1317" s="3">
        <v>43927</v>
      </c>
      <c r="B1317" s="2">
        <v>5.2641999999999998</v>
      </c>
      <c r="C1317" s="2">
        <v>26.855930258979811</v>
      </c>
      <c r="D1317" s="2">
        <v>0.12129503289698285</v>
      </c>
      <c r="E1317" s="2">
        <v>-1.129179569666329E-3</v>
      </c>
      <c r="F1317" s="2">
        <v>5.2861799999999999</v>
      </c>
      <c r="G1317" s="2">
        <v>5.3335999999999997</v>
      </c>
      <c r="H1317" s="2">
        <v>5.6028750000000018</v>
      </c>
      <c r="I1317" s="2">
        <v>6.2347460000000021</v>
      </c>
      <c r="J1317" s="17">
        <v>6.8730749999999921</v>
      </c>
      <c r="K1317" s="17" t="s">
        <v>51</v>
      </c>
      <c r="L1317" s="17" t="s">
        <v>54</v>
      </c>
      <c r="M1317" s="17" t="s">
        <v>53</v>
      </c>
      <c r="N1317" s="20">
        <f t="shared" si="200"/>
        <v>50</v>
      </c>
      <c r="O1317" s="20">
        <f t="shared" si="201"/>
        <v>100</v>
      </c>
      <c r="P1317" s="20">
        <f t="shared" si="202"/>
        <v>0</v>
      </c>
      <c r="Q1317" s="20">
        <f t="shared" si="203"/>
        <v>66.5</v>
      </c>
      <c r="R1317" s="21">
        <f t="shared" si="204"/>
        <v>62.475000000000001</v>
      </c>
      <c r="S1317" s="21">
        <f t="shared" si="205"/>
        <v>46.625</v>
      </c>
      <c r="T1317" s="21">
        <f t="shared" si="206"/>
        <v>52.424999999999997</v>
      </c>
      <c r="U1317" s="21">
        <f t="shared" si="207"/>
        <v>54.125</v>
      </c>
      <c r="V1317" s="20">
        <f t="shared" si="208"/>
        <v>53.841666666666661</v>
      </c>
      <c r="W1317" s="20">
        <f t="shared" si="209"/>
        <v>53.912499999999994</v>
      </c>
    </row>
    <row r="1318" spans="1:23" ht="13.5" x14ac:dyDescent="0.25">
      <c r="A1318" s="3">
        <v>43928</v>
      </c>
      <c r="B1318" s="2">
        <v>5.3220000000000001</v>
      </c>
      <c r="C1318" s="2">
        <v>30.761224665015476</v>
      </c>
      <c r="D1318" s="2">
        <v>8.3372520694308783E-2</v>
      </c>
      <c r="E1318" s="2">
        <v>8.7871571781207702E-3</v>
      </c>
      <c r="F1318" s="2">
        <v>5.273439999999999</v>
      </c>
      <c r="G1318" s="2">
        <v>5.3254999999999999</v>
      </c>
      <c r="H1318" s="2">
        <v>5.5398200000000006</v>
      </c>
      <c r="I1318" s="2">
        <v>6.2058220000000013</v>
      </c>
      <c r="J1318" s="17">
        <v>6.8639349999999926</v>
      </c>
      <c r="K1318" s="17" t="s">
        <v>55</v>
      </c>
      <c r="L1318" s="17" t="s">
        <v>54</v>
      </c>
      <c r="M1318" s="17" t="s">
        <v>47</v>
      </c>
      <c r="N1318" s="20">
        <f t="shared" si="200"/>
        <v>50</v>
      </c>
      <c r="O1318" s="20">
        <f t="shared" si="201"/>
        <v>100</v>
      </c>
      <c r="P1318" s="20">
        <f t="shared" si="202"/>
        <v>0</v>
      </c>
      <c r="Q1318" s="20">
        <f t="shared" si="203"/>
        <v>16.5</v>
      </c>
      <c r="R1318" s="21">
        <f t="shared" si="204"/>
        <v>54.975000000000001</v>
      </c>
      <c r="S1318" s="21">
        <f t="shared" si="205"/>
        <v>34.125</v>
      </c>
      <c r="T1318" s="21">
        <f t="shared" si="206"/>
        <v>29.925000000000001</v>
      </c>
      <c r="U1318" s="21">
        <f t="shared" si="207"/>
        <v>41.625</v>
      </c>
      <c r="V1318" s="20">
        <f t="shared" si="208"/>
        <v>39.674999999999997</v>
      </c>
      <c r="W1318" s="20">
        <f t="shared" si="209"/>
        <v>40.162499999999994</v>
      </c>
    </row>
    <row r="1319" spans="1:23" ht="13.5" x14ac:dyDescent="0.25">
      <c r="A1319" s="3">
        <v>43929</v>
      </c>
      <c r="B1319" s="2">
        <v>5.3105000000000002</v>
      </c>
      <c r="C1319" s="2">
        <v>30.413293923288322</v>
      </c>
      <c r="D1319" s="2">
        <v>5.4485965313931572E-2</v>
      </c>
      <c r="E1319" s="2">
        <v>1.8098460816390494E-2</v>
      </c>
      <c r="F1319" s="2">
        <v>5.2595599999999996</v>
      </c>
      <c r="G1319" s="2">
        <v>5.3162500000000001</v>
      </c>
      <c r="H1319" s="2">
        <v>5.4860249999999997</v>
      </c>
      <c r="I1319" s="2">
        <v>6.1772460000000002</v>
      </c>
      <c r="J1319" s="17">
        <v>6.8525679999999936</v>
      </c>
      <c r="K1319" s="17" t="s">
        <v>55</v>
      </c>
      <c r="L1319" s="17" t="s">
        <v>54</v>
      </c>
      <c r="M1319" s="17" t="s">
        <v>47</v>
      </c>
      <c r="N1319" s="20">
        <f t="shared" si="200"/>
        <v>50</v>
      </c>
      <c r="O1319" s="20">
        <f t="shared" si="201"/>
        <v>100</v>
      </c>
      <c r="P1319" s="20">
        <f t="shared" si="202"/>
        <v>0</v>
      </c>
      <c r="Q1319" s="20">
        <f t="shared" si="203"/>
        <v>16.5</v>
      </c>
      <c r="R1319" s="21">
        <f t="shared" si="204"/>
        <v>54.975000000000001</v>
      </c>
      <c r="S1319" s="21">
        <f t="shared" si="205"/>
        <v>34.125</v>
      </c>
      <c r="T1319" s="21">
        <f t="shared" si="206"/>
        <v>29.925000000000001</v>
      </c>
      <c r="U1319" s="21">
        <f t="shared" si="207"/>
        <v>41.625</v>
      </c>
      <c r="V1319" s="20">
        <f t="shared" si="208"/>
        <v>39.674999999999997</v>
      </c>
      <c r="W1319" s="20">
        <f t="shared" si="209"/>
        <v>40.162499999999994</v>
      </c>
    </row>
    <row r="1320" spans="1:23" ht="13.5" x14ac:dyDescent="0.25">
      <c r="A1320" s="3">
        <v>43934</v>
      </c>
      <c r="B1320" s="2">
        <v>5.2930999999999999</v>
      </c>
      <c r="C1320" s="2">
        <v>29.862920380013492</v>
      </c>
      <c r="D1320" s="2">
        <v>3.8914607505214249E-2</v>
      </c>
      <c r="E1320" s="2">
        <v>2.5357815623631506E-2</v>
      </c>
      <c r="F1320" s="2">
        <v>5.2734399999999999</v>
      </c>
      <c r="G1320" s="2">
        <v>5.3017900000000004</v>
      </c>
      <c r="H1320" s="2">
        <v>5.4325150000000004</v>
      </c>
      <c r="I1320" s="2">
        <v>6.1489000000000003</v>
      </c>
      <c r="J1320" s="17">
        <v>6.8392629999999954</v>
      </c>
      <c r="K1320" s="17" t="s">
        <v>55</v>
      </c>
      <c r="L1320" s="17" t="s">
        <v>54</v>
      </c>
      <c r="M1320" s="17" t="s">
        <v>49</v>
      </c>
      <c r="N1320" s="20">
        <f t="shared" si="200"/>
        <v>50</v>
      </c>
      <c r="O1320" s="20">
        <f t="shared" si="201"/>
        <v>100</v>
      </c>
      <c r="P1320" s="20">
        <f t="shared" si="202"/>
        <v>0</v>
      </c>
      <c r="Q1320" s="20">
        <f t="shared" si="203"/>
        <v>16.5</v>
      </c>
      <c r="R1320" s="21">
        <f t="shared" si="204"/>
        <v>54.975000000000001</v>
      </c>
      <c r="S1320" s="21">
        <f t="shared" si="205"/>
        <v>34.125</v>
      </c>
      <c r="T1320" s="21">
        <f t="shared" si="206"/>
        <v>29.925000000000001</v>
      </c>
      <c r="U1320" s="21">
        <f t="shared" si="207"/>
        <v>41.625</v>
      </c>
      <c r="V1320" s="20">
        <f t="shared" si="208"/>
        <v>39.674999999999997</v>
      </c>
      <c r="W1320" s="20">
        <f t="shared" si="209"/>
        <v>40.162499999999994</v>
      </c>
    </row>
    <row r="1321" spans="1:23" ht="13.5" x14ac:dyDescent="0.25">
      <c r="A1321" s="3">
        <v>43935</v>
      </c>
      <c r="B1321" s="2">
        <v>5.2815000000000003</v>
      </c>
      <c r="C1321" s="2">
        <v>29.479907280663369</v>
      </c>
      <c r="D1321" s="2">
        <v>5.6400154043076967E-3</v>
      </c>
      <c r="E1321" s="2">
        <v>3.1892591730648796E-2</v>
      </c>
      <c r="F1321" s="2">
        <v>5.2942599999999995</v>
      </c>
      <c r="G1321" s="2">
        <v>5.3012100000000002</v>
      </c>
      <c r="H1321" s="2">
        <v>5.3792949999999999</v>
      </c>
      <c r="I1321" s="2">
        <v>6.1204379999999992</v>
      </c>
      <c r="J1321" s="17">
        <v>6.8261024999999949</v>
      </c>
      <c r="K1321" s="17" t="s">
        <v>55</v>
      </c>
      <c r="L1321" s="17" t="s">
        <v>54</v>
      </c>
      <c r="M1321" s="17" t="s">
        <v>49</v>
      </c>
      <c r="N1321" s="20">
        <f t="shared" si="200"/>
        <v>50</v>
      </c>
      <c r="O1321" s="20">
        <f t="shared" si="201"/>
        <v>100</v>
      </c>
      <c r="P1321" s="20">
        <f t="shared" si="202"/>
        <v>0</v>
      </c>
      <c r="Q1321" s="20">
        <f t="shared" si="203"/>
        <v>16.5</v>
      </c>
      <c r="R1321" s="21">
        <f t="shared" si="204"/>
        <v>54.975000000000001</v>
      </c>
      <c r="S1321" s="21">
        <f t="shared" si="205"/>
        <v>34.125</v>
      </c>
      <c r="T1321" s="21">
        <f t="shared" si="206"/>
        <v>29.925000000000001</v>
      </c>
      <c r="U1321" s="21">
        <f t="shared" si="207"/>
        <v>41.625</v>
      </c>
      <c r="V1321" s="20">
        <f t="shared" si="208"/>
        <v>39.674999999999997</v>
      </c>
      <c r="W1321" s="20">
        <f t="shared" si="209"/>
        <v>40.162499999999994</v>
      </c>
    </row>
    <row r="1322" spans="1:23" ht="13.5" x14ac:dyDescent="0.25">
      <c r="A1322" s="3">
        <v>43936</v>
      </c>
      <c r="B1322" s="2">
        <v>5.2062999999999997</v>
      </c>
      <c r="C1322" s="2">
        <v>27.05716009808323</v>
      </c>
      <c r="D1322" s="2">
        <v>-1.5037820012944181E-3</v>
      </c>
      <c r="E1322" s="2">
        <v>3.7064173342501283E-2</v>
      </c>
      <c r="F1322" s="2">
        <v>5.28268</v>
      </c>
      <c r="G1322" s="2">
        <v>5.2844299999999995</v>
      </c>
      <c r="H1322" s="2">
        <v>5.3364850000000006</v>
      </c>
      <c r="I1322" s="2">
        <v>6.089777999999999</v>
      </c>
      <c r="J1322" s="17">
        <v>6.8133759999999945</v>
      </c>
      <c r="K1322" s="17" t="s">
        <v>55</v>
      </c>
      <c r="L1322" s="17" t="s">
        <v>54</v>
      </c>
      <c r="M1322" s="17" t="s">
        <v>47</v>
      </c>
      <c r="N1322" s="20">
        <f t="shared" si="200"/>
        <v>50</v>
      </c>
      <c r="O1322" s="20">
        <f t="shared" si="201"/>
        <v>100</v>
      </c>
      <c r="P1322" s="20">
        <f t="shared" si="202"/>
        <v>0</v>
      </c>
      <c r="Q1322" s="20">
        <f t="shared" si="203"/>
        <v>16.5</v>
      </c>
      <c r="R1322" s="21">
        <f t="shared" si="204"/>
        <v>54.975000000000001</v>
      </c>
      <c r="S1322" s="21">
        <f t="shared" si="205"/>
        <v>34.125</v>
      </c>
      <c r="T1322" s="21">
        <f t="shared" si="206"/>
        <v>29.925000000000001</v>
      </c>
      <c r="U1322" s="21">
        <f t="shared" si="207"/>
        <v>41.625</v>
      </c>
      <c r="V1322" s="20">
        <f t="shared" si="208"/>
        <v>39.674999999999997</v>
      </c>
      <c r="W1322" s="20">
        <f t="shared" si="209"/>
        <v>40.162499999999994</v>
      </c>
    </row>
    <row r="1323" spans="1:23" ht="13.5" x14ac:dyDescent="0.25">
      <c r="A1323" s="3">
        <v>43937</v>
      </c>
      <c r="B1323" s="2">
        <v>5.2641999999999998</v>
      </c>
      <c r="C1323" s="2">
        <v>31.71066598620439</v>
      </c>
      <c r="D1323" s="2">
        <v>-7.6756599458400743E-3</v>
      </c>
      <c r="E1323" s="2">
        <v>4.0760680227093407E-2</v>
      </c>
      <c r="F1323" s="2">
        <v>5.2711199999999998</v>
      </c>
      <c r="G1323" s="2">
        <v>5.2722800000000003</v>
      </c>
      <c r="H1323" s="2">
        <v>5.3147950000000002</v>
      </c>
      <c r="I1323" s="2">
        <v>6.0614339999999984</v>
      </c>
      <c r="J1323" s="17">
        <v>6.8003604999999956</v>
      </c>
      <c r="K1323" s="17" t="s">
        <v>55</v>
      </c>
      <c r="L1323" s="17" t="s">
        <v>54</v>
      </c>
      <c r="M1323" s="17" t="s">
        <v>47</v>
      </c>
      <c r="N1323" s="20">
        <f t="shared" si="200"/>
        <v>50</v>
      </c>
      <c r="O1323" s="20">
        <f t="shared" si="201"/>
        <v>100</v>
      </c>
      <c r="P1323" s="20">
        <f t="shared" si="202"/>
        <v>0</v>
      </c>
      <c r="Q1323" s="20">
        <f t="shared" si="203"/>
        <v>16.5</v>
      </c>
      <c r="R1323" s="21">
        <f t="shared" si="204"/>
        <v>54.975000000000001</v>
      </c>
      <c r="S1323" s="21">
        <f t="shared" si="205"/>
        <v>34.125</v>
      </c>
      <c r="T1323" s="21">
        <f t="shared" si="206"/>
        <v>29.925000000000001</v>
      </c>
      <c r="U1323" s="21">
        <f t="shared" si="207"/>
        <v>41.625</v>
      </c>
      <c r="V1323" s="20">
        <f t="shared" si="208"/>
        <v>39.674999999999997</v>
      </c>
      <c r="W1323" s="20">
        <f t="shared" si="209"/>
        <v>40.162499999999994</v>
      </c>
    </row>
    <row r="1324" spans="1:23" ht="13.5" x14ac:dyDescent="0.25">
      <c r="A1324" s="3">
        <v>43938</v>
      </c>
      <c r="B1324" s="2">
        <v>5.3220000000000001</v>
      </c>
      <c r="C1324" s="2">
        <v>36.093703691921121</v>
      </c>
      <c r="D1324" s="2">
        <v>-1.6212878734918945E-2</v>
      </c>
      <c r="E1324" s="2">
        <v>4.3397071126342335E-2</v>
      </c>
      <c r="F1324" s="2">
        <v>5.2734199999999998</v>
      </c>
      <c r="G1324" s="2">
        <v>5.2664900000000001</v>
      </c>
      <c r="H1324" s="2">
        <v>5.3087200000000001</v>
      </c>
      <c r="I1324" s="2">
        <v>6.0359800000000003</v>
      </c>
      <c r="J1324" s="17">
        <v>6.7874889999999963</v>
      </c>
      <c r="K1324" s="17" t="s">
        <v>55</v>
      </c>
      <c r="L1324" s="17" t="s">
        <v>54</v>
      </c>
      <c r="M1324" s="17" t="s">
        <v>49</v>
      </c>
      <c r="N1324" s="20">
        <f t="shared" si="200"/>
        <v>50</v>
      </c>
      <c r="O1324" s="20">
        <f t="shared" si="201"/>
        <v>100</v>
      </c>
      <c r="P1324" s="20">
        <f t="shared" si="202"/>
        <v>0</v>
      </c>
      <c r="Q1324" s="20">
        <f t="shared" si="203"/>
        <v>16.5</v>
      </c>
      <c r="R1324" s="21">
        <f t="shared" si="204"/>
        <v>54.975000000000001</v>
      </c>
      <c r="S1324" s="21">
        <f t="shared" si="205"/>
        <v>34.125</v>
      </c>
      <c r="T1324" s="21">
        <f t="shared" si="206"/>
        <v>29.925000000000001</v>
      </c>
      <c r="U1324" s="21">
        <f t="shared" si="207"/>
        <v>41.625</v>
      </c>
      <c r="V1324" s="20">
        <f t="shared" si="208"/>
        <v>39.674999999999997</v>
      </c>
      <c r="W1324" s="20">
        <f t="shared" si="209"/>
        <v>40.162499999999994</v>
      </c>
    </row>
    <row r="1325" spans="1:23" ht="13.5" x14ac:dyDescent="0.25">
      <c r="A1325" s="3">
        <v>43941</v>
      </c>
      <c r="B1325" s="2">
        <v>5.1773999999999996</v>
      </c>
      <c r="C1325" s="2">
        <v>30.772496197878439</v>
      </c>
      <c r="D1325" s="2">
        <v>-3.5376649823399831E-2</v>
      </c>
      <c r="E1325" s="2">
        <v>4.4398553859714564E-2</v>
      </c>
      <c r="F1325" s="2">
        <v>5.2502799999999992</v>
      </c>
      <c r="G1325" s="2">
        <v>5.2618600000000004</v>
      </c>
      <c r="H1325" s="2">
        <v>5.303515</v>
      </c>
      <c r="I1325" s="2">
        <v>6.0076339999999995</v>
      </c>
      <c r="J1325" s="17">
        <v>6.7750514999999965</v>
      </c>
      <c r="K1325" s="17" t="s">
        <v>51</v>
      </c>
      <c r="L1325" s="17" t="s">
        <v>54</v>
      </c>
      <c r="M1325" s="17" t="s">
        <v>53</v>
      </c>
      <c r="N1325" s="20">
        <f t="shared" si="200"/>
        <v>50</v>
      </c>
      <c r="O1325" s="20">
        <f t="shared" si="201"/>
        <v>100</v>
      </c>
      <c r="P1325" s="20">
        <f t="shared" si="202"/>
        <v>0</v>
      </c>
      <c r="Q1325" s="20">
        <f t="shared" si="203"/>
        <v>66.5</v>
      </c>
      <c r="R1325" s="21">
        <f t="shared" si="204"/>
        <v>62.475000000000001</v>
      </c>
      <c r="S1325" s="21">
        <f t="shared" si="205"/>
        <v>46.625</v>
      </c>
      <c r="T1325" s="21">
        <f t="shared" si="206"/>
        <v>52.424999999999997</v>
      </c>
      <c r="U1325" s="21">
        <f t="shared" si="207"/>
        <v>54.125</v>
      </c>
      <c r="V1325" s="20">
        <f t="shared" si="208"/>
        <v>53.841666666666661</v>
      </c>
      <c r="W1325" s="20">
        <f t="shared" si="209"/>
        <v>53.912499999999994</v>
      </c>
    </row>
    <row r="1326" spans="1:23" ht="13.5" x14ac:dyDescent="0.25">
      <c r="A1326" s="3">
        <v>43942</v>
      </c>
      <c r="B1326" s="2">
        <v>5.2930999999999999</v>
      </c>
      <c r="C1326" s="2">
        <v>38.575632416782994</v>
      </c>
      <c r="D1326" s="2">
        <v>-6.5153659652570362E-2</v>
      </c>
      <c r="E1326" s="2">
        <v>4.2067655049284169E-2</v>
      </c>
      <c r="F1326" s="2">
        <v>5.2525999999999993</v>
      </c>
      <c r="G1326" s="2">
        <v>5.2734300000000003</v>
      </c>
      <c r="H1326" s="2">
        <v>5.3055399999999997</v>
      </c>
      <c r="I1326" s="2">
        <v>5.9817179999999981</v>
      </c>
      <c r="J1326" s="17">
        <v>6.7631924999999979</v>
      </c>
      <c r="K1326" s="17" t="s">
        <v>51</v>
      </c>
      <c r="L1326" s="17" t="s">
        <v>54</v>
      </c>
      <c r="M1326" s="17" t="s">
        <v>52</v>
      </c>
      <c r="N1326" s="20">
        <f t="shared" si="200"/>
        <v>50</v>
      </c>
      <c r="O1326" s="20">
        <f t="shared" si="201"/>
        <v>100</v>
      </c>
      <c r="P1326" s="20">
        <f t="shared" si="202"/>
        <v>0</v>
      </c>
      <c r="Q1326" s="20">
        <f t="shared" si="203"/>
        <v>83.5</v>
      </c>
      <c r="R1326" s="21">
        <f t="shared" si="204"/>
        <v>65.025000000000006</v>
      </c>
      <c r="S1326" s="21">
        <f t="shared" si="205"/>
        <v>50.875</v>
      </c>
      <c r="T1326" s="21">
        <f t="shared" si="206"/>
        <v>60.075000000000003</v>
      </c>
      <c r="U1326" s="21">
        <f t="shared" si="207"/>
        <v>58.375</v>
      </c>
      <c r="V1326" s="20">
        <f t="shared" si="208"/>
        <v>58.658333333333339</v>
      </c>
      <c r="W1326" s="20">
        <f t="shared" si="209"/>
        <v>58.587500000000006</v>
      </c>
    </row>
    <row r="1327" spans="1:23" ht="13.5" x14ac:dyDescent="0.25">
      <c r="A1327" s="3">
        <v>43943</v>
      </c>
      <c r="B1327" s="2">
        <v>5.1543000000000001</v>
      </c>
      <c r="C1327" s="2">
        <v>33.672174324173469</v>
      </c>
      <c r="D1327" s="2">
        <v>-6.5423924793344135E-2</v>
      </c>
      <c r="E1327" s="2">
        <v>3.5535019698785274E-2</v>
      </c>
      <c r="F1327" s="2">
        <v>5.2421999999999995</v>
      </c>
      <c r="G1327" s="2">
        <v>5.2624399999999998</v>
      </c>
      <c r="H1327" s="2">
        <v>5.2980200000000002</v>
      </c>
      <c r="I1327" s="2">
        <v>5.9517539999999984</v>
      </c>
      <c r="J1327" s="17">
        <v>6.7513629999999978</v>
      </c>
      <c r="K1327" s="17" t="s">
        <v>55</v>
      </c>
      <c r="L1327" s="17" t="s">
        <v>54</v>
      </c>
      <c r="M1327" s="17" t="s">
        <v>47</v>
      </c>
      <c r="N1327" s="20">
        <f t="shared" si="200"/>
        <v>50</v>
      </c>
      <c r="O1327" s="20">
        <f t="shared" si="201"/>
        <v>100</v>
      </c>
      <c r="P1327" s="20">
        <f t="shared" si="202"/>
        <v>0</v>
      </c>
      <c r="Q1327" s="20">
        <f t="shared" si="203"/>
        <v>16.5</v>
      </c>
      <c r="R1327" s="21">
        <f t="shared" si="204"/>
        <v>54.975000000000001</v>
      </c>
      <c r="S1327" s="21">
        <f t="shared" si="205"/>
        <v>34.125</v>
      </c>
      <c r="T1327" s="21">
        <f t="shared" si="206"/>
        <v>29.925000000000001</v>
      </c>
      <c r="U1327" s="21">
        <f t="shared" si="207"/>
        <v>41.625</v>
      </c>
      <c r="V1327" s="20">
        <f t="shared" si="208"/>
        <v>39.674999999999997</v>
      </c>
      <c r="W1327" s="20">
        <f t="shared" si="209"/>
        <v>40.162499999999994</v>
      </c>
    </row>
    <row r="1328" spans="1:23" ht="13.5" x14ac:dyDescent="0.25">
      <c r="A1328" s="3">
        <v>43944</v>
      </c>
      <c r="B1328" s="2">
        <v>5.1947999999999999</v>
      </c>
      <c r="C1328" s="2">
        <v>36.219743103300196</v>
      </c>
      <c r="D1328" s="2">
        <v>-5.7745369849012462E-2</v>
      </c>
      <c r="E1328" s="2">
        <v>2.9213981031691212E-2</v>
      </c>
      <c r="F1328" s="2">
        <v>5.2283200000000001</v>
      </c>
      <c r="G1328" s="2">
        <v>5.2497199999999999</v>
      </c>
      <c r="H1328" s="2">
        <v>5.2876100000000008</v>
      </c>
      <c r="I1328" s="2">
        <v>5.9228299999999994</v>
      </c>
      <c r="J1328" s="17">
        <v>6.7388679999999974</v>
      </c>
      <c r="K1328" s="17" t="s">
        <v>55</v>
      </c>
      <c r="L1328" s="17" t="s">
        <v>54</v>
      </c>
      <c r="M1328" s="17" t="s">
        <v>47</v>
      </c>
      <c r="N1328" s="20">
        <f t="shared" si="200"/>
        <v>50</v>
      </c>
      <c r="O1328" s="20">
        <f t="shared" si="201"/>
        <v>100</v>
      </c>
      <c r="P1328" s="20">
        <f t="shared" si="202"/>
        <v>0</v>
      </c>
      <c r="Q1328" s="20">
        <f t="shared" si="203"/>
        <v>16.5</v>
      </c>
      <c r="R1328" s="21">
        <f t="shared" si="204"/>
        <v>54.975000000000001</v>
      </c>
      <c r="S1328" s="21">
        <f t="shared" si="205"/>
        <v>34.125</v>
      </c>
      <c r="T1328" s="21">
        <f t="shared" si="206"/>
        <v>29.925000000000001</v>
      </c>
      <c r="U1328" s="21">
        <f t="shared" si="207"/>
        <v>41.625</v>
      </c>
      <c r="V1328" s="20">
        <f t="shared" si="208"/>
        <v>39.674999999999997</v>
      </c>
      <c r="W1328" s="20">
        <f t="shared" si="209"/>
        <v>40.162499999999994</v>
      </c>
    </row>
    <row r="1329" spans="1:23" ht="13.5" x14ac:dyDescent="0.25">
      <c r="A1329" s="3">
        <v>43945</v>
      </c>
      <c r="B1329" s="2">
        <v>5.1947999999999999</v>
      </c>
      <c r="C1329" s="2">
        <v>36.219743103300203</v>
      </c>
      <c r="D1329" s="2">
        <v>-5.1390999224832257E-2</v>
      </c>
      <c r="E1329" s="2">
        <v>2.1213304749207445E-2</v>
      </c>
      <c r="F1329" s="2">
        <v>5.2028800000000004</v>
      </c>
      <c r="G1329" s="2">
        <v>5.2381499999999992</v>
      </c>
      <c r="H1329" s="2">
        <v>5.2772000000000014</v>
      </c>
      <c r="I1329" s="2">
        <v>5.8951799999999981</v>
      </c>
      <c r="J1329" s="17">
        <v>6.7265174999999973</v>
      </c>
      <c r="K1329" s="17" t="s">
        <v>55</v>
      </c>
      <c r="L1329" s="17" t="s">
        <v>54</v>
      </c>
      <c r="M1329" s="17" t="s">
        <v>47</v>
      </c>
      <c r="N1329" s="20">
        <f t="shared" si="200"/>
        <v>50</v>
      </c>
      <c r="O1329" s="20">
        <f t="shared" si="201"/>
        <v>100</v>
      </c>
      <c r="P1329" s="20">
        <f t="shared" si="202"/>
        <v>0</v>
      </c>
      <c r="Q1329" s="20">
        <f t="shared" si="203"/>
        <v>16.5</v>
      </c>
      <c r="R1329" s="21">
        <f t="shared" si="204"/>
        <v>54.975000000000001</v>
      </c>
      <c r="S1329" s="21">
        <f t="shared" si="205"/>
        <v>34.125</v>
      </c>
      <c r="T1329" s="21">
        <f t="shared" si="206"/>
        <v>29.925000000000001</v>
      </c>
      <c r="U1329" s="21">
        <f t="shared" si="207"/>
        <v>41.625</v>
      </c>
      <c r="V1329" s="20">
        <f t="shared" si="208"/>
        <v>39.674999999999997</v>
      </c>
      <c r="W1329" s="20">
        <f t="shared" si="209"/>
        <v>40.162499999999994</v>
      </c>
    </row>
    <row r="1330" spans="1:23" ht="13.5" x14ac:dyDescent="0.25">
      <c r="A1330" s="3">
        <v>43948</v>
      </c>
      <c r="B1330" s="2">
        <v>5.2641999999999998</v>
      </c>
      <c r="C1330" s="2">
        <v>40.742926244243307</v>
      </c>
      <c r="D1330" s="2">
        <v>-5.2325996607883951E-2</v>
      </c>
      <c r="E1330" s="2">
        <v>1.3241008878155543E-2</v>
      </c>
      <c r="F1330" s="2">
        <v>5.2202399999999995</v>
      </c>
      <c r="G1330" s="2">
        <v>5.2352600000000002</v>
      </c>
      <c r="H1330" s="2">
        <v>5.2685250000000012</v>
      </c>
      <c r="I1330" s="2">
        <v>5.868917999999999</v>
      </c>
      <c r="J1330" s="17">
        <v>6.7143114999999973</v>
      </c>
      <c r="K1330" s="17" t="s">
        <v>55</v>
      </c>
      <c r="L1330" s="17" t="s">
        <v>54</v>
      </c>
      <c r="M1330" s="17" t="s">
        <v>49</v>
      </c>
      <c r="N1330" s="20">
        <f t="shared" si="200"/>
        <v>50</v>
      </c>
      <c r="O1330" s="20">
        <f t="shared" si="201"/>
        <v>100</v>
      </c>
      <c r="P1330" s="20">
        <f t="shared" si="202"/>
        <v>0</v>
      </c>
      <c r="Q1330" s="20">
        <f t="shared" si="203"/>
        <v>16.5</v>
      </c>
      <c r="R1330" s="21">
        <f t="shared" si="204"/>
        <v>54.975000000000001</v>
      </c>
      <c r="S1330" s="21">
        <f t="shared" si="205"/>
        <v>34.125</v>
      </c>
      <c r="T1330" s="21">
        <f t="shared" si="206"/>
        <v>29.925000000000001</v>
      </c>
      <c r="U1330" s="21">
        <f t="shared" si="207"/>
        <v>41.625</v>
      </c>
      <c r="V1330" s="20">
        <f t="shared" si="208"/>
        <v>39.674999999999997</v>
      </c>
      <c r="W1330" s="20">
        <f t="shared" si="209"/>
        <v>40.162499999999994</v>
      </c>
    </row>
    <row r="1331" spans="1:23" ht="13.5" x14ac:dyDescent="0.25">
      <c r="A1331" s="3">
        <v>43949</v>
      </c>
      <c r="B1331" s="2">
        <v>5.2062999999999997</v>
      </c>
      <c r="C1331" s="2">
        <v>38.302377864171994</v>
      </c>
      <c r="D1331" s="2">
        <v>-4.9628618527847834E-2</v>
      </c>
      <c r="E1331" s="2">
        <v>6.0450694955363352E-3</v>
      </c>
      <c r="F1331" s="2">
        <v>5.2028799999999995</v>
      </c>
      <c r="G1331" s="2">
        <v>5.2277399999999998</v>
      </c>
      <c r="H1331" s="2">
        <v>5.2644750000000009</v>
      </c>
      <c r="I1331" s="2">
        <v>5.8401099999999984</v>
      </c>
      <c r="J1331" s="17">
        <v>6.7018739999999983</v>
      </c>
      <c r="K1331" s="17" t="s">
        <v>55</v>
      </c>
      <c r="L1331" s="17" t="s">
        <v>54</v>
      </c>
      <c r="M1331" s="17" t="s">
        <v>47</v>
      </c>
      <c r="N1331" s="20">
        <f t="shared" si="200"/>
        <v>50</v>
      </c>
      <c r="O1331" s="20">
        <f t="shared" si="201"/>
        <v>100</v>
      </c>
      <c r="P1331" s="20">
        <f t="shared" si="202"/>
        <v>0</v>
      </c>
      <c r="Q1331" s="20">
        <f t="shared" si="203"/>
        <v>16.5</v>
      </c>
      <c r="R1331" s="21">
        <f t="shared" si="204"/>
        <v>54.975000000000001</v>
      </c>
      <c r="S1331" s="21">
        <f t="shared" si="205"/>
        <v>34.125</v>
      </c>
      <c r="T1331" s="21">
        <f t="shared" si="206"/>
        <v>29.925000000000001</v>
      </c>
      <c r="U1331" s="21">
        <f t="shared" si="207"/>
        <v>41.625</v>
      </c>
      <c r="V1331" s="20">
        <f t="shared" si="208"/>
        <v>39.674999999999997</v>
      </c>
      <c r="W1331" s="20">
        <f t="shared" si="209"/>
        <v>40.162499999999994</v>
      </c>
    </row>
    <row r="1332" spans="1:23" ht="13.5" x14ac:dyDescent="0.25">
      <c r="A1332" s="3">
        <v>43950</v>
      </c>
      <c r="B1332" s="2">
        <v>5.1773999999999996</v>
      </c>
      <c r="C1332" s="2">
        <v>37.107560381124017</v>
      </c>
      <c r="D1332" s="2">
        <v>-5.5521229792460325E-2</v>
      </c>
      <c r="E1332" s="2">
        <v>-1.6625289853764991E-3</v>
      </c>
      <c r="F1332" s="2">
        <v>5.2074999999999996</v>
      </c>
      <c r="G1332" s="2">
        <v>5.22485</v>
      </c>
      <c r="H1332" s="2">
        <v>5.2546400000000002</v>
      </c>
      <c r="I1332" s="2">
        <v>5.8107239999999978</v>
      </c>
      <c r="J1332" s="17">
        <v>6.6894654999999981</v>
      </c>
      <c r="K1332" s="17" t="s">
        <v>55</v>
      </c>
      <c r="L1332" s="17" t="s">
        <v>54</v>
      </c>
      <c r="M1332" s="17" t="s">
        <v>49</v>
      </c>
      <c r="N1332" s="20">
        <f t="shared" si="200"/>
        <v>50</v>
      </c>
      <c r="O1332" s="20">
        <f t="shared" si="201"/>
        <v>100</v>
      </c>
      <c r="P1332" s="20">
        <f t="shared" si="202"/>
        <v>0</v>
      </c>
      <c r="Q1332" s="20">
        <f t="shared" si="203"/>
        <v>16.5</v>
      </c>
      <c r="R1332" s="21">
        <f t="shared" si="204"/>
        <v>54.975000000000001</v>
      </c>
      <c r="S1332" s="21">
        <f t="shared" si="205"/>
        <v>34.125</v>
      </c>
      <c r="T1332" s="21">
        <f t="shared" si="206"/>
        <v>29.925000000000001</v>
      </c>
      <c r="U1332" s="21">
        <f t="shared" si="207"/>
        <v>41.625</v>
      </c>
      <c r="V1332" s="20">
        <f t="shared" si="208"/>
        <v>39.674999999999997</v>
      </c>
      <c r="W1332" s="20">
        <f t="shared" si="209"/>
        <v>40.162499999999994</v>
      </c>
    </row>
    <row r="1333" spans="1:23" ht="13.5" x14ac:dyDescent="0.25">
      <c r="A1333" s="3">
        <v>43951</v>
      </c>
      <c r="B1333" s="2">
        <v>5.1657999999999999</v>
      </c>
      <c r="C1333" s="2">
        <v>36.613856953214757</v>
      </c>
      <c r="D1333" s="2">
        <v>-4.9408931155989322E-2</v>
      </c>
      <c r="E1333" s="2">
        <v>-8.3300567152564849E-3</v>
      </c>
      <c r="F1333" s="2">
        <v>5.2016999999999998</v>
      </c>
      <c r="G1333" s="2">
        <v>5.2150099999999995</v>
      </c>
      <c r="H1333" s="2">
        <v>5.2436450000000008</v>
      </c>
      <c r="I1333" s="2">
        <v>5.7813359999999987</v>
      </c>
      <c r="J1333" s="17">
        <v>6.6771434999999988</v>
      </c>
      <c r="K1333" s="17" t="s">
        <v>55</v>
      </c>
      <c r="L1333" s="17" t="s">
        <v>54</v>
      </c>
      <c r="M1333" s="17" t="s">
        <v>47</v>
      </c>
      <c r="N1333" s="20">
        <f t="shared" si="200"/>
        <v>50</v>
      </c>
      <c r="O1333" s="20">
        <f t="shared" si="201"/>
        <v>100</v>
      </c>
      <c r="P1333" s="20">
        <f t="shared" si="202"/>
        <v>0</v>
      </c>
      <c r="Q1333" s="20">
        <f t="shared" si="203"/>
        <v>16.5</v>
      </c>
      <c r="R1333" s="21">
        <f t="shared" si="204"/>
        <v>54.975000000000001</v>
      </c>
      <c r="S1333" s="21">
        <f t="shared" si="205"/>
        <v>34.125</v>
      </c>
      <c r="T1333" s="21">
        <f t="shared" si="206"/>
        <v>29.925000000000001</v>
      </c>
      <c r="U1333" s="21">
        <f t="shared" si="207"/>
        <v>41.625</v>
      </c>
      <c r="V1333" s="20">
        <f t="shared" si="208"/>
        <v>39.674999999999997</v>
      </c>
      <c r="W1333" s="20">
        <f t="shared" si="209"/>
        <v>40.162499999999994</v>
      </c>
    </row>
    <row r="1334" spans="1:23" ht="13.5" x14ac:dyDescent="0.25">
      <c r="A1334" s="3">
        <v>43955</v>
      </c>
      <c r="B1334" s="2">
        <v>5.1832000000000003</v>
      </c>
      <c r="C1334" s="2">
        <v>37.947498077498089</v>
      </c>
      <c r="D1334" s="2">
        <v>-3.5332242125637237E-2</v>
      </c>
      <c r="E1334" s="2">
        <v>-1.4052849058158616E-2</v>
      </c>
      <c r="F1334" s="2">
        <v>5.1993799999999997</v>
      </c>
      <c r="G1334" s="2">
        <v>5.20113</v>
      </c>
      <c r="H1334" s="2">
        <v>5.233810000000001</v>
      </c>
      <c r="I1334" s="2">
        <v>5.753683999999998</v>
      </c>
      <c r="J1334" s="17">
        <v>6.6649374999999988</v>
      </c>
      <c r="K1334" s="17" t="s">
        <v>55</v>
      </c>
      <c r="L1334" s="17" t="s">
        <v>54</v>
      </c>
      <c r="M1334" s="17" t="s">
        <v>47</v>
      </c>
      <c r="N1334" s="20">
        <f t="shared" si="200"/>
        <v>50</v>
      </c>
      <c r="O1334" s="20">
        <f t="shared" si="201"/>
        <v>100</v>
      </c>
      <c r="P1334" s="20">
        <f t="shared" si="202"/>
        <v>0</v>
      </c>
      <c r="Q1334" s="20">
        <f t="shared" si="203"/>
        <v>16.5</v>
      </c>
      <c r="R1334" s="21">
        <f t="shared" si="204"/>
        <v>54.975000000000001</v>
      </c>
      <c r="S1334" s="21">
        <f t="shared" si="205"/>
        <v>34.125</v>
      </c>
      <c r="T1334" s="21">
        <f t="shared" si="206"/>
        <v>29.925000000000001</v>
      </c>
      <c r="U1334" s="21">
        <f t="shared" si="207"/>
        <v>41.625</v>
      </c>
      <c r="V1334" s="20">
        <f t="shared" si="208"/>
        <v>39.674999999999997</v>
      </c>
      <c r="W1334" s="20">
        <f t="shared" si="209"/>
        <v>40.162499999999994</v>
      </c>
    </row>
    <row r="1335" spans="1:23" ht="13.5" x14ac:dyDescent="0.25">
      <c r="A1335" s="3">
        <v>43956</v>
      </c>
      <c r="B1335" s="2">
        <v>5.1657999999999999</v>
      </c>
      <c r="C1335" s="2">
        <v>37.106719008499837</v>
      </c>
      <c r="D1335" s="2">
        <v>-4.3276349100425548E-2</v>
      </c>
      <c r="E1335" s="2">
        <v>-1.6598366633280112E-2</v>
      </c>
      <c r="F1335" s="2">
        <v>5.1796999999999995</v>
      </c>
      <c r="G1335" s="2">
        <v>5.1999699999999986</v>
      </c>
      <c r="H1335" s="2">
        <v>5.2309150000000013</v>
      </c>
      <c r="I1335" s="2">
        <v>5.7242959999999981</v>
      </c>
      <c r="J1335" s="17">
        <v>6.6527314999999989</v>
      </c>
      <c r="K1335" s="17" t="s">
        <v>55</v>
      </c>
      <c r="L1335" s="17" t="s">
        <v>54</v>
      </c>
      <c r="M1335" s="17" t="s">
        <v>47</v>
      </c>
      <c r="N1335" s="20">
        <f t="shared" si="200"/>
        <v>50</v>
      </c>
      <c r="O1335" s="20">
        <f t="shared" si="201"/>
        <v>100</v>
      </c>
      <c r="P1335" s="20">
        <f t="shared" si="202"/>
        <v>0</v>
      </c>
      <c r="Q1335" s="20">
        <f t="shared" si="203"/>
        <v>16.5</v>
      </c>
      <c r="R1335" s="21">
        <f t="shared" si="204"/>
        <v>54.975000000000001</v>
      </c>
      <c r="S1335" s="21">
        <f t="shared" si="205"/>
        <v>34.125</v>
      </c>
      <c r="T1335" s="21">
        <f t="shared" si="206"/>
        <v>29.925000000000001</v>
      </c>
      <c r="U1335" s="21">
        <f t="shared" si="207"/>
        <v>41.625</v>
      </c>
      <c r="V1335" s="20">
        <f t="shared" si="208"/>
        <v>39.674999999999997</v>
      </c>
      <c r="W1335" s="20">
        <f t="shared" si="209"/>
        <v>40.162499999999994</v>
      </c>
    </row>
    <row r="1336" spans="1:23" ht="13.5" x14ac:dyDescent="0.25">
      <c r="A1336" s="3">
        <v>43957</v>
      </c>
      <c r="B1336" s="2">
        <v>5.1485000000000003</v>
      </c>
      <c r="C1336" s="2">
        <v>36.246814690838221</v>
      </c>
      <c r="D1336" s="2">
        <v>-2.9793511555311625E-2</v>
      </c>
      <c r="E1336" s="2">
        <v>-1.463016151438289E-2</v>
      </c>
      <c r="F1336" s="2">
        <v>5.1681399999999993</v>
      </c>
      <c r="G1336" s="2">
        <v>5.185509999999999</v>
      </c>
      <c r="H1336" s="2">
        <v>5.229470000000001</v>
      </c>
      <c r="I1336" s="2">
        <v>5.6949099999999984</v>
      </c>
      <c r="J1336" s="17">
        <v>6.6404679999999994</v>
      </c>
      <c r="K1336" s="17" t="s">
        <v>55</v>
      </c>
      <c r="L1336" s="17" t="s">
        <v>54</v>
      </c>
      <c r="M1336" s="17" t="s">
        <v>47</v>
      </c>
      <c r="N1336" s="20">
        <f t="shared" si="200"/>
        <v>50</v>
      </c>
      <c r="O1336" s="20">
        <f t="shared" si="201"/>
        <v>100</v>
      </c>
      <c r="P1336" s="20">
        <f t="shared" si="202"/>
        <v>0</v>
      </c>
      <c r="Q1336" s="20">
        <f t="shared" si="203"/>
        <v>16.5</v>
      </c>
      <c r="R1336" s="21">
        <f t="shared" si="204"/>
        <v>54.975000000000001</v>
      </c>
      <c r="S1336" s="21">
        <f t="shared" si="205"/>
        <v>34.125</v>
      </c>
      <c r="T1336" s="21">
        <f t="shared" si="206"/>
        <v>29.925000000000001</v>
      </c>
      <c r="U1336" s="21">
        <f t="shared" si="207"/>
        <v>41.625</v>
      </c>
      <c r="V1336" s="20">
        <f t="shared" si="208"/>
        <v>39.674999999999997</v>
      </c>
      <c r="W1336" s="20">
        <f t="shared" si="209"/>
        <v>40.162499999999994</v>
      </c>
    </row>
    <row r="1337" spans="1:23" ht="13.5" x14ac:dyDescent="0.25">
      <c r="A1337" s="3">
        <v>43958</v>
      </c>
      <c r="B1337" s="2">
        <v>5.1368999999999998</v>
      </c>
      <c r="C1337" s="2">
        <v>35.650251110223053</v>
      </c>
      <c r="D1337" s="2">
        <v>-3.7737231295689178E-2</v>
      </c>
      <c r="E1337" s="2">
        <v>-1.0733785034494219E-2</v>
      </c>
      <c r="F1337" s="2">
        <v>5.1600400000000004</v>
      </c>
      <c r="G1337" s="2">
        <v>5.1837699999999991</v>
      </c>
      <c r="H1337" s="2">
        <v>5.2231050000000003</v>
      </c>
      <c r="I1337" s="2">
        <v>5.6636719999999992</v>
      </c>
      <c r="J1337" s="17">
        <v>6.6284064999999996</v>
      </c>
      <c r="K1337" s="17" t="s">
        <v>55</v>
      </c>
      <c r="L1337" s="17" t="s">
        <v>54</v>
      </c>
      <c r="M1337" s="17" t="s">
        <v>47</v>
      </c>
      <c r="N1337" s="20">
        <f t="shared" si="200"/>
        <v>50</v>
      </c>
      <c r="O1337" s="20">
        <f t="shared" si="201"/>
        <v>100</v>
      </c>
      <c r="P1337" s="20">
        <f t="shared" si="202"/>
        <v>0</v>
      </c>
      <c r="Q1337" s="20">
        <f t="shared" si="203"/>
        <v>16.5</v>
      </c>
      <c r="R1337" s="21">
        <f t="shared" si="204"/>
        <v>54.975000000000001</v>
      </c>
      <c r="S1337" s="21">
        <f t="shared" si="205"/>
        <v>34.125</v>
      </c>
      <c r="T1337" s="21">
        <f t="shared" si="206"/>
        <v>29.925000000000001</v>
      </c>
      <c r="U1337" s="21">
        <f t="shared" si="207"/>
        <v>41.625</v>
      </c>
      <c r="V1337" s="20">
        <f t="shared" si="208"/>
        <v>39.674999999999997</v>
      </c>
      <c r="W1337" s="20">
        <f t="shared" si="209"/>
        <v>40.162499999999994</v>
      </c>
    </row>
    <row r="1338" spans="1:23" ht="13.5" x14ac:dyDescent="0.25">
      <c r="A1338" s="3">
        <v>43959</v>
      </c>
      <c r="B1338" s="2">
        <v>5.1368999999999998</v>
      </c>
      <c r="C1338" s="2">
        <v>35.650251110223067</v>
      </c>
      <c r="D1338" s="2">
        <v>-3.7101829596034364E-2</v>
      </c>
      <c r="E1338" s="2">
        <v>-7.9479173858997814E-3</v>
      </c>
      <c r="F1338" s="2">
        <v>5.1542599999999998</v>
      </c>
      <c r="G1338" s="2">
        <v>5.1779799999999989</v>
      </c>
      <c r="H1338" s="2">
        <v>5.2138500000000008</v>
      </c>
      <c r="I1338" s="2">
        <v>5.6325500000000002</v>
      </c>
      <c r="J1338" s="17">
        <v>6.6161140000000014</v>
      </c>
      <c r="K1338" s="17" t="s">
        <v>55</v>
      </c>
      <c r="L1338" s="17" t="s">
        <v>54</v>
      </c>
      <c r="M1338" s="17" t="s">
        <v>47</v>
      </c>
      <c r="N1338" s="20">
        <f t="shared" si="200"/>
        <v>50</v>
      </c>
      <c r="O1338" s="20">
        <f t="shared" si="201"/>
        <v>100</v>
      </c>
      <c r="P1338" s="20">
        <f t="shared" si="202"/>
        <v>0</v>
      </c>
      <c r="Q1338" s="20">
        <f t="shared" si="203"/>
        <v>16.5</v>
      </c>
      <c r="R1338" s="21">
        <f t="shared" si="204"/>
        <v>54.975000000000001</v>
      </c>
      <c r="S1338" s="21">
        <f t="shared" si="205"/>
        <v>34.125</v>
      </c>
      <c r="T1338" s="21">
        <f t="shared" si="206"/>
        <v>29.925000000000001</v>
      </c>
      <c r="U1338" s="21">
        <f t="shared" si="207"/>
        <v>41.625</v>
      </c>
      <c r="V1338" s="20">
        <f t="shared" si="208"/>
        <v>39.674999999999997</v>
      </c>
      <c r="W1338" s="20">
        <f t="shared" si="209"/>
        <v>40.162499999999994</v>
      </c>
    </row>
    <row r="1339" spans="1:23" ht="13.5" x14ac:dyDescent="0.25">
      <c r="A1339" s="3">
        <v>43962</v>
      </c>
      <c r="B1339" s="2">
        <v>5.1485000000000003</v>
      </c>
      <c r="C1339" s="2">
        <v>36.855540970248526</v>
      </c>
      <c r="D1339" s="2">
        <v>-3.6380625078115791E-2</v>
      </c>
      <c r="E1339" s="2">
        <v>-4.8830000897557724E-3</v>
      </c>
      <c r="F1339" s="2">
        <v>5.1473200000000006</v>
      </c>
      <c r="G1339" s="2">
        <v>5.1733499999999992</v>
      </c>
      <c r="H1339" s="2">
        <v>5.2057500000000001</v>
      </c>
      <c r="I1339" s="2">
        <v>5.6025859999999996</v>
      </c>
      <c r="J1339" s="17">
        <v>6.6039660000000016</v>
      </c>
      <c r="K1339" s="17" t="s">
        <v>55</v>
      </c>
      <c r="L1339" s="17" t="s">
        <v>54</v>
      </c>
      <c r="M1339" s="17" t="s">
        <v>47</v>
      </c>
      <c r="N1339" s="20">
        <f t="shared" si="200"/>
        <v>50</v>
      </c>
      <c r="O1339" s="20">
        <f t="shared" si="201"/>
        <v>100</v>
      </c>
      <c r="P1339" s="20">
        <f t="shared" si="202"/>
        <v>0</v>
      </c>
      <c r="Q1339" s="20">
        <f t="shared" si="203"/>
        <v>16.5</v>
      </c>
      <c r="R1339" s="21">
        <f t="shared" si="204"/>
        <v>54.975000000000001</v>
      </c>
      <c r="S1339" s="21">
        <f t="shared" si="205"/>
        <v>34.125</v>
      </c>
      <c r="T1339" s="21">
        <f t="shared" si="206"/>
        <v>29.925000000000001</v>
      </c>
      <c r="U1339" s="21">
        <f t="shared" si="207"/>
        <v>41.625</v>
      </c>
      <c r="V1339" s="20">
        <f t="shared" si="208"/>
        <v>39.674999999999997</v>
      </c>
      <c r="W1339" s="20">
        <f t="shared" si="209"/>
        <v>40.162499999999994</v>
      </c>
    </row>
    <row r="1340" spans="1:23" ht="13.5" x14ac:dyDescent="0.25">
      <c r="A1340" s="3">
        <v>43963</v>
      </c>
      <c r="B1340" s="2">
        <v>5.2641999999999998</v>
      </c>
      <c r="C1340" s="2">
        <v>47.431713373022482</v>
      </c>
      <c r="D1340" s="2">
        <v>-3.2766796751221072E-2</v>
      </c>
      <c r="E1340" s="2">
        <v>-3.7873624395274763E-3</v>
      </c>
      <c r="F1340" s="2">
        <v>5.1669999999999998</v>
      </c>
      <c r="G1340" s="2">
        <v>5.1733499999999992</v>
      </c>
      <c r="H1340" s="2">
        <v>5.2043049999999997</v>
      </c>
      <c r="I1340" s="2">
        <v>5.5751660000000012</v>
      </c>
      <c r="J1340" s="17">
        <v>6.5924835000000019</v>
      </c>
      <c r="K1340" s="17" t="s">
        <v>51</v>
      </c>
      <c r="L1340" s="17" t="s">
        <v>54</v>
      </c>
      <c r="M1340" s="17" t="s">
        <v>52</v>
      </c>
      <c r="N1340" s="20">
        <f t="shared" si="200"/>
        <v>50</v>
      </c>
      <c r="O1340" s="20">
        <f t="shared" si="201"/>
        <v>100</v>
      </c>
      <c r="P1340" s="20">
        <f t="shared" si="202"/>
        <v>0</v>
      </c>
      <c r="Q1340" s="20">
        <f t="shared" si="203"/>
        <v>83.5</v>
      </c>
      <c r="R1340" s="21">
        <f t="shared" si="204"/>
        <v>65.025000000000006</v>
      </c>
      <c r="S1340" s="21">
        <f t="shared" si="205"/>
        <v>50.875</v>
      </c>
      <c r="T1340" s="21">
        <f t="shared" si="206"/>
        <v>60.075000000000003</v>
      </c>
      <c r="U1340" s="21">
        <f t="shared" si="207"/>
        <v>58.375</v>
      </c>
      <c r="V1340" s="20">
        <f t="shared" si="208"/>
        <v>58.658333333333339</v>
      </c>
      <c r="W1340" s="20">
        <f t="shared" si="209"/>
        <v>58.587500000000006</v>
      </c>
    </row>
    <row r="1341" spans="1:23" ht="13.5" x14ac:dyDescent="0.25">
      <c r="A1341" s="3">
        <v>43964</v>
      </c>
      <c r="B1341" s="2">
        <v>5.2930999999999999</v>
      </c>
      <c r="C1341" s="2">
        <v>49.698064208911084</v>
      </c>
      <c r="D1341" s="2">
        <v>-4.0610472030705225E-2</v>
      </c>
      <c r="E1341" s="2">
        <v>-4.8073127235271611E-3</v>
      </c>
      <c r="F1341" s="2">
        <v>5.1959199999999992</v>
      </c>
      <c r="G1341" s="2">
        <v>5.1820300000000001</v>
      </c>
      <c r="H1341" s="2">
        <v>5.2048849999999991</v>
      </c>
      <c r="I1341" s="2">
        <v>5.5480940000000007</v>
      </c>
      <c r="J1341" s="17">
        <v>6.5809140000000026</v>
      </c>
      <c r="K1341" s="17" t="s">
        <v>51</v>
      </c>
      <c r="L1341" s="17" t="s">
        <v>54</v>
      </c>
      <c r="M1341" s="17" t="s">
        <v>52</v>
      </c>
      <c r="N1341" s="20">
        <f t="shared" si="200"/>
        <v>50</v>
      </c>
      <c r="O1341" s="20">
        <f t="shared" si="201"/>
        <v>100</v>
      </c>
      <c r="P1341" s="20">
        <f t="shared" si="202"/>
        <v>0</v>
      </c>
      <c r="Q1341" s="20">
        <f t="shared" si="203"/>
        <v>83.5</v>
      </c>
      <c r="R1341" s="21">
        <f t="shared" si="204"/>
        <v>65.025000000000006</v>
      </c>
      <c r="S1341" s="21">
        <f t="shared" si="205"/>
        <v>50.875</v>
      </c>
      <c r="T1341" s="21">
        <f t="shared" si="206"/>
        <v>60.075000000000003</v>
      </c>
      <c r="U1341" s="21">
        <f t="shared" si="207"/>
        <v>58.375</v>
      </c>
      <c r="V1341" s="20">
        <f t="shared" si="208"/>
        <v>58.658333333333339</v>
      </c>
      <c r="W1341" s="20">
        <f t="shared" si="209"/>
        <v>58.587500000000006</v>
      </c>
    </row>
    <row r="1342" spans="1:23" ht="13.5" x14ac:dyDescent="0.25">
      <c r="A1342" s="3">
        <v>43965</v>
      </c>
      <c r="B1342" s="2">
        <v>5.2988999999999997</v>
      </c>
      <c r="C1342" s="2">
        <v>50.16244567098753</v>
      </c>
      <c r="D1342" s="2">
        <v>-5.2157961528527252E-2</v>
      </c>
      <c r="E1342" s="2">
        <v>-6.612608905321048E-3</v>
      </c>
      <c r="F1342" s="2">
        <v>5.2283199999999992</v>
      </c>
      <c r="G1342" s="2">
        <v>5.1941800000000002</v>
      </c>
      <c r="H1342" s="2">
        <v>5.2095149999999997</v>
      </c>
      <c r="I1342" s="2">
        <v>5.5200959999999997</v>
      </c>
      <c r="J1342" s="17">
        <v>6.5695470000000036</v>
      </c>
      <c r="K1342" s="17" t="s">
        <v>51</v>
      </c>
      <c r="L1342" s="17" t="s">
        <v>54</v>
      </c>
      <c r="M1342" s="17" t="s">
        <v>52</v>
      </c>
      <c r="N1342" s="20">
        <f t="shared" si="200"/>
        <v>50</v>
      </c>
      <c r="O1342" s="20">
        <f t="shared" si="201"/>
        <v>100</v>
      </c>
      <c r="P1342" s="20">
        <f t="shared" si="202"/>
        <v>0</v>
      </c>
      <c r="Q1342" s="20">
        <f t="shared" si="203"/>
        <v>83.5</v>
      </c>
      <c r="R1342" s="21">
        <f t="shared" si="204"/>
        <v>65.025000000000006</v>
      </c>
      <c r="S1342" s="21">
        <f t="shared" si="205"/>
        <v>50.875</v>
      </c>
      <c r="T1342" s="21">
        <f t="shared" si="206"/>
        <v>60.075000000000003</v>
      </c>
      <c r="U1342" s="21">
        <f t="shared" si="207"/>
        <v>58.375</v>
      </c>
      <c r="V1342" s="20">
        <f t="shared" si="208"/>
        <v>58.658333333333339</v>
      </c>
      <c r="W1342" s="20">
        <f t="shared" si="209"/>
        <v>58.587500000000006</v>
      </c>
    </row>
    <row r="1343" spans="1:23" ht="13.5" x14ac:dyDescent="0.25">
      <c r="A1343" s="3">
        <v>43966</v>
      </c>
      <c r="B1343" s="2">
        <v>5.2930999999999999</v>
      </c>
      <c r="C1343" s="2">
        <v>49.668638812499353</v>
      </c>
      <c r="D1343" s="2">
        <v>-6.3350348325641015E-2</v>
      </c>
      <c r="E1343" s="2">
        <v>-9.0942257727144055E-3</v>
      </c>
      <c r="F1343" s="2">
        <v>5.2595599999999996</v>
      </c>
      <c r="G1343" s="2">
        <v>5.2069100000000015</v>
      </c>
      <c r="H1343" s="2">
        <v>5.2109599999999991</v>
      </c>
      <c r="I1343" s="2">
        <v>5.4912879999999999</v>
      </c>
      <c r="J1343" s="17">
        <v>6.5581800000000046</v>
      </c>
      <c r="K1343" s="17" t="s">
        <v>51</v>
      </c>
      <c r="L1343" s="17" t="s">
        <v>54</v>
      </c>
      <c r="M1343" s="17" t="s">
        <v>52</v>
      </c>
      <c r="N1343" s="20">
        <f t="shared" si="200"/>
        <v>50</v>
      </c>
      <c r="O1343" s="20">
        <f t="shared" si="201"/>
        <v>100</v>
      </c>
      <c r="P1343" s="20">
        <f t="shared" si="202"/>
        <v>0</v>
      </c>
      <c r="Q1343" s="20">
        <f t="shared" si="203"/>
        <v>83.5</v>
      </c>
      <c r="R1343" s="21">
        <f t="shared" si="204"/>
        <v>65.025000000000006</v>
      </c>
      <c r="S1343" s="21">
        <f t="shared" si="205"/>
        <v>50.875</v>
      </c>
      <c r="T1343" s="21">
        <f t="shared" si="206"/>
        <v>60.075000000000003</v>
      </c>
      <c r="U1343" s="21">
        <f t="shared" si="207"/>
        <v>58.375</v>
      </c>
      <c r="V1343" s="20">
        <f t="shared" si="208"/>
        <v>58.658333333333339</v>
      </c>
      <c r="W1343" s="20">
        <f t="shared" si="209"/>
        <v>58.587500000000006</v>
      </c>
    </row>
    <row r="1344" spans="1:23" ht="13.5" x14ac:dyDescent="0.25">
      <c r="A1344" s="3">
        <v>43969</v>
      </c>
      <c r="B1344" s="2">
        <v>5.2930999999999999</v>
      </c>
      <c r="C1344" s="2">
        <v>49.668638812499346</v>
      </c>
      <c r="D1344" s="2">
        <v>-7.0171160222802342E-2</v>
      </c>
      <c r="E1344" s="2">
        <v>-1.1856906514334888E-2</v>
      </c>
      <c r="F1344" s="2">
        <v>5.2884799999999998</v>
      </c>
      <c r="G1344" s="2">
        <v>5.2179000000000002</v>
      </c>
      <c r="H1344" s="2">
        <v>5.2095149999999988</v>
      </c>
      <c r="I1344" s="2">
        <v>5.4629419999999991</v>
      </c>
      <c r="J1344" s="17">
        <v>6.5468130000000055</v>
      </c>
      <c r="K1344" s="17" t="s">
        <v>51</v>
      </c>
      <c r="L1344" s="17" t="s">
        <v>54</v>
      </c>
      <c r="M1344" s="17" t="s">
        <v>52</v>
      </c>
      <c r="N1344" s="20">
        <f t="shared" si="200"/>
        <v>50</v>
      </c>
      <c r="O1344" s="20">
        <f t="shared" si="201"/>
        <v>100</v>
      </c>
      <c r="P1344" s="20">
        <f t="shared" si="202"/>
        <v>0</v>
      </c>
      <c r="Q1344" s="20">
        <f t="shared" si="203"/>
        <v>83.5</v>
      </c>
      <c r="R1344" s="21">
        <f t="shared" si="204"/>
        <v>65.025000000000006</v>
      </c>
      <c r="S1344" s="21">
        <f t="shared" si="205"/>
        <v>50.875</v>
      </c>
      <c r="T1344" s="21">
        <f t="shared" si="206"/>
        <v>60.075000000000003</v>
      </c>
      <c r="U1344" s="21">
        <f t="shared" si="207"/>
        <v>58.375</v>
      </c>
      <c r="V1344" s="20">
        <f t="shared" si="208"/>
        <v>58.658333333333339</v>
      </c>
      <c r="W1344" s="20">
        <f t="shared" si="209"/>
        <v>58.587500000000006</v>
      </c>
    </row>
    <row r="1345" spans="1:23" ht="13.5" x14ac:dyDescent="0.25">
      <c r="A1345" s="3">
        <v>43970</v>
      </c>
      <c r="B1345" s="2">
        <v>5.2641999999999998</v>
      </c>
      <c r="C1345" s="2">
        <v>46.995194848000118</v>
      </c>
      <c r="D1345" s="2">
        <v>-7.6504033814905448E-2</v>
      </c>
      <c r="E1345" s="2">
        <v>-1.622800663337028E-2</v>
      </c>
      <c r="F1345" s="2">
        <v>5.288479999999999</v>
      </c>
      <c r="G1345" s="2">
        <v>5.2277399999999998</v>
      </c>
      <c r="H1345" s="2">
        <v>5.2138549999999988</v>
      </c>
      <c r="I1345" s="2">
        <v>5.4351760000000002</v>
      </c>
      <c r="J1345" s="17">
        <v>6.5355615000000054</v>
      </c>
      <c r="K1345" s="17" t="s">
        <v>51</v>
      </c>
      <c r="L1345" s="17" t="s">
        <v>54</v>
      </c>
      <c r="M1345" s="17" t="s">
        <v>54</v>
      </c>
      <c r="N1345" s="20">
        <f t="shared" si="200"/>
        <v>50</v>
      </c>
      <c r="O1345" s="20">
        <f t="shared" si="201"/>
        <v>100</v>
      </c>
      <c r="P1345" s="20">
        <f t="shared" si="202"/>
        <v>0</v>
      </c>
      <c r="Q1345" s="20">
        <f t="shared" si="203"/>
        <v>49.5</v>
      </c>
      <c r="R1345" s="21">
        <f t="shared" si="204"/>
        <v>59.924999999999997</v>
      </c>
      <c r="S1345" s="21">
        <f t="shared" si="205"/>
        <v>42.375</v>
      </c>
      <c r="T1345" s="21">
        <f t="shared" si="206"/>
        <v>44.775000000000006</v>
      </c>
      <c r="U1345" s="21">
        <f t="shared" si="207"/>
        <v>49.875</v>
      </c>
      <c r="V1345" s="20">
        <f t="shared" si="208"/>
        <v>49.024999999999999</v>
      </c>
      <c r="W1345" s="20">
        <f t="shared" si="209"/>
        <v>49.237499999999997</v>
      </c>
    </row>
    <row r="1346" spans="1:23" ht="13.5" x14ac:dyDescent="0.25">
      <c r="A1346" s="3">
        <v>43971</v>
      </c>
      <c r="B1346" s="2">
        <v>5.2351999999999999</v>
      </c>
      <c r="C1346" s="2">
        <v>44.411905387953141</v>
      </c>
      <c r="D1346" s="2">
        <v>-8.2228603907694264E-2</v>
      </c>
      <c r="E1346" s="2">
        <v>-1.7603897679853969E-2</v>
      </c>
      <c r="F1346" s="2">
        <v>5.2768999999999995</v>
      </c>
      <c r="G1346" s="2">
        <v>5.2364100000000002</v>
      </c>
      <c r="H1346" s="2">
        <v>5.2109599999999991</v>
      </c>
      <c r="I1346" s="2">
        <v>5.4068300000000011</v>
      </c>
      <c r="J1346" s="17">
        <v>6.5242230000000072</v>
      </c>
      <c r="K1346" s="17" t="s">
        <v>55</v>
      </c>
      <c r="L1346" s="17" t="s">
        <v>54</v>
      </c>
      <c r="M1346" s="17" t="s">
        <v>47</v>
      </c>
      <c r="N1346" s="20">
        <f t="shared" ref="N1346:N1409" si="210">IF(D1346&lt;30,50, IF(D1346&gt;70, 0, 25))</f>
        <v>50</v>
      </c>
      <c r="O1346" s="20">
        <f t="shared" ref="O1346:O1409" si="211">IF(F1346-E1346&gt;0.02, 100, IF(F1346-E1346&lt;0,0,45))</f>
        <v>100</v>
      </c>
      <c r="P1346" s="20">
        <f t="shared" ref="P1346:P1409" si="212">IF(G1346-J1346&gt;10,100,IF(G1346-J1346&gt;5,75, IF(G1346-J1346&gt;0,50,0)))</f>
        <v>0</v>
      </c>
      <c r="Q1346" s="20">
        <f t="shared" ref="Q1346:Q1409" si="213">IF(M1346="confirmed bullish", 34, IF(M1346="bullish divergence",17, 0))+IF(K1346="bullish",33,IF(K1346="bearish",0,16.5))+IF(L1346="strong",33,IF(L1346="weak",0,16.5))</f>
        <v>16.5</v>
      </c>
      <c r="R1346" s="21">
        <f t="shared" si="204"/>
        <v>54.975000000000001</v>
      </c>
      <c r="S1346" s="21">
        <f t="shared" si="205"/>
        <v>34.125</v>
      </c>
      <c r="T1346" s="21">
        <f t="shared" si="206"/>
        <v>29.925000000000001</v>
      </c>
      <c r="U1346" s="21">
        <f t="shared" si="207"/>
        <v>41.625</v>
      </c>
      <c r="V1346" s="20">
        <f t="shared" si="208"/>
        <v>39.674999999999997</v>
      </c>
      <c r="W1346" s="20">
        <f t="shared" si="209"/>
        <v>40.162499999999994</v>
      </c>
    </row>
    <row r="1347" spans="1:23" ht="13.5" x14ac:dyDescent="0.25">
      <c r="A1347" s="3">
        <v>43972</v>
      </c>
      <c r="B1347" s="2">
        <v>5.2351999999999999</v>
      </c>
      <c r="C1347" s="2">
        <v>44.411905387953141</v>
      </c>
      <c r="D1347" s="2">
        <v>-8.8549237411643666E-2</v>
      </c>
      <c r="E1347" s="2">
        <v>-1.4889573599954117E-2</v>
      </c>
      <c r="F1347" s="2">
        <v>5.2641599999999995</v>
      </c>
      <c r="G1347" s="2">
        <v>5.2462399999999993</v>
      </c>
      <c r="H1347" s="2">
        <v>5.2150049999999997</v>
      </c>
      <c r="I1347" s="2">
        <v>5.379640000000002</v>
      </c>
      <c r="J1347" s="17">
        <v>6.5129715000000079</v>
      </c>
      <c r="K1347" s="17" t="s">
        <v>55</v>
      </c>
      <c r="L1347" s="17" t="s">
        <v>54</v>
      </c>
      <c r="M1347" s="17" t="s">
        <v>47</v>
      </c>
      <c r="N1347" s="20">
        <f t="shared" si="210"/>
        <v>50</v>
      </c>
      <c r="O1347" s="20">
        <f t="shared" si="211"/>
        <v>100</v>
      </c>
      <c r="P1347" s="20">
        <f t="shared" si="212"/>
        <v>0</v>
      </c>
      <c r="Q1347" s="20">
        <f t="shared" si="213"/>
        <v>16.5</v>
      </c>
      <c r="R1347" s="21">
        <f t="shared" ref="R1347:R1410" si="214">0.35*N1347+O1347*0.35+P1347*0.15+Q1347*0.15</f>
        <v>54.975000000000001</v>
      </c>
      <c r="S1347" s="21">
        <f t="shared" ref="S1347:S1410" si="215">N1347*0.2+O1347*0.2+P1347*0.35+Q1347*0.25</f>
        <v>34.125</v>
      </c>
      <c r="T1347" s="21">
        <f t="shared" ref="T1347:T1410" si="216">N1347*0.15+O1347*0.15+P1347*0.25+Q1347*0.45</f>
        <v>29.925000000000001</v>
      </c>
      <c r="U1347" s="21">
        <f t="shared" ref="U1347:U1410" si="217">0.25*SUM(N1347:Q1347)</f>
        <v>41.625</v>
      </c>
      <c r="V1347" s="20">
        <f t="shared" ref="V1347:V1410" si="218">SUM(R1347:T1347)/3</f>
        <v>39.674999999999997</v>
      </c>
      <c r="W1347" s="20">
        <f t="shared" ref="W1347:W1410" si="219">SUM(R1347:U1347)/4</f>
        <v>40.162499999999994</v>
      </c>
    </row>
    <row r="1348" spans="1:23" ht="13.5" x14ac:dyDescent="0.25">
      <c r="A1348" s="3">
        <v>43973</v>
      </c>
      <c r="B1348" s="2">
        <v>5.3220000000000001</v>
      </c>
      <c r="C1348" s="2">
        <v>53.319254851016119</v>
      </c>
      <c r="D1348" s="2">
        <v>-0.10004205012941902</v>
      </c>
      <c r="E1348" s="2">
        <v>-9.3020431849712443E-3</v>
      </c>
      <c r="F1348" s="2">
        <v>5.2699400000000001</v>
      </c>
      <c r="G1348" s="2">
        <v>5.2647500000000003</v>
      </c>
      <c r="H1348" s="2">
        <v>5.2213650000000005</v>
      </c>
      <c r="I1348" s="2">
        <v>5.3544180000000008</v>
      </c>
      <c r="J1348" s="17">
        <v>6.502703500000008</v>
      </c>
      <c r="K1348" s="17" t="s">
        <v>55</v>
      </c>
      <c r="L1348" s="17" t="s">
        <v>54</v>
      </c>
      <c r="M1348" s="17" t="s">
        <v>49</v>
      </c>
      <c r="N1348" s="20">
        <f t="shared" si="210"/>
        <v>50</v>
      </c>
      <c r="O1348" s="20">
        <f t="shared" si="211"/>
        <v>100</v>
      </c>
      <c r="P1348" s="20">
        <f t="shared" si="212"/>
        <v>0</v>
      </c>
      <c r="Q1348" s="20">
        <f t="shared" si="213"/>
        <v>16.5</v>
      </c>
      <c r="R1348" s="21">
        <f t="shared" si="214"/>
        <v>54.975000000000001</v>
      </c>
      <c r="S1348" s="21">
        <f t="shared" si="215"/>
        <v>34.125</v>
      </c>
      <c r="T1348" s="21">
        <f t="shared" si="216"/>
        <v>29.925000000000001</v>
      </c>
      <c r="U1348" s="21">
        <f t="shared" si="217"/>
        <v>41.625</v>
      </c>
      <c r="V1348" s="20">
        <f t="shared" si="218"/>
        <v>39.674999999999997</v>
      </c>
      <c r="W1348" s="20">
        <f t="shared" si="219"/>
        <v>40.162499999999994</v>
      </c>
    </row>
    <row r="1349" spans="1:23" ht="13.5" x14ac:dyDescent="0.25">
      <c r="A1349" s="3">
        <v>43977</v>
      </c>
      <c r="B1349" s="2">
        <v>5.3162000000000003</v>
      </c>
      <c r="C1349" s="2">
        <v>52.711449368785566</v>
      </c>
      <c r="D1349" s="2">
        <v>-0.10780146692961967</v>
      </c>
      <c r="E1349" s="2">
        <v>-5.4170299533770746E-3</v>
      </c>
      <c r="F1349" s="2">
        <v>5.2745599999999992</v>
      </c>
      <c r="G1349" s="2">
        <v>5.2815200000000004</v>
      </c>
      <c r="H1349" s="2">
        <v>5.2274349999999998</v>
      </c>
      <c r="I1349" s="2">
        <v>5.3330139999999995</v>
      </c>
      <c r="J1349" s="17">
        <v>6.4924640000000071</v>
      </c>
      <c r="K1349" s="17" t="s">
        <v>55</v>
      </c>
      <c r="L1349" s="17" t="s">
        <v>54</v>
      </c>
      <c r="M1349" s="17" t="s">
        <v>49</v>
      </c>
      <c r="N1349" s="20">
        <f t="shared" si="210"/>
        <v>50</v>
      </c>
      <c r="O1349" s="20">
        <f t="shared" si="211"/>
        <v>100</v>
      </c>
      <c r="P1349" s="20">
        <f t="shared" si="212"/>
        <v>0</v>
      </c>
      <c r="Q1349" s="20">
        <f t="shared" si="213"/>
        <v>16.5</v>
      </c>
      <c r="R1349" s="21">
        <f t="shared" si="214"/>
        <v>54.975000000000001</v>
      </c>
      <c r="S1349" s="21">
        <f t="shared" si="215"/>
        <v>34.125</v>
      </c>
      <c r="T1349" s="21">
        <f t="shared" si="216"/>
        <v>29.925000000000001</v>
      </c>
      <c r="U1349" s="21">
        <f t="shared" si="217"/>
        <v>41.625</v>
      </c>
      <c r="V1349" s="20">
        <f t="shared" si="218"/>
        <v>39.674999999999997</v>
      </c>
      <c r="W1349" s="20">
        <f t="shared" si="219"/>
        <v>40.162499999999994</v>
      </c>
    </row>
    <row r="1350" spans="1:23" ht="13.5" x14ac:dyDescent="0.25">
      <c r="A1350" s="3">
        <v>43978</v>
      </c>
      <c r="B1350" s="2">
        <v>5.3047000000000004</v>
      </c>
      <c r="C1350" s="2">
        <v>51.458897979404142</v>
      </c>
      <c r="D1350" s="2">
        <v>-9.5911534600094939E-2</v>
      </c>
      <c r="E1350" s="2">
        <v>-2.9488383737605534E-3</v>
      </c>
      <c r="F1350" s="2">
        <v>5.2826600000000008</v>
      </c>
      <c r="G1350" s="2">
        <v>5.2855699999999999</v>
      </c>
      <c r="H1350" s="2">
        <v>5.2294599999999996</v>
      </c>
      <c r="I1350" s="2">
        <v>5.3118420000000004</v>
      </c>
      <c r="J1350" s="17">
        <v>6.4821095000000044</v>
      </c>
      <c r="K1350" s="17" t="s">
        <v>55</v>
      </c>
      <c r="L1350" s="17" t="s">
        <v>54</v>
      </c>
      <c r="M1350" s="17" t="s">
        <v>49</v>
      </c>
      <c r="N1350" s="20">
        <f t="shared" si="210"/>
        <v>50</v>
      </c>
      <c r="O1350" s="20">
        <f t="shared" si="211"/>
        <v>100</v>
      </c>
      <c r="P1350" s="20">
        <f t="shared" si="212"/>
        <v>0</v>
      </c>
      <c r="Q1350" s="20">
        <f t="shared" si="213"/>
        <v>16.5</v>
      </c>
      <c r="R1350" s="21">
        <f t="shared" si="214"/>
        <v>54.975000000000001</v>
      </c>
      <c r="S1350" s="21">
        <f t="shared" si="215"/>
        <v>34.125</v>
      </c>
      <c r="T1350" s="21">
        <f t="shared" si="216"/>
        <v>29.925000000000001</v>
      </c>
      <c r="U1350" s="21">
        <f t="shared" si="217"/>
        <v>41.625</v>
      </c>
      <c r="V1350" s="20">
        <f t="shared" si="218"/>
        <v>39.674999999999997</v>
      </c>
      <c r="W1350" s="20">
        <f t="shared" si="219"/>
        <v>40.162499999999994</v>
      </c>
    </row>
    <row r="1351" spans="1:23" ht="13.5" x14ac:dyDescent="0.25">
      <c r="A1351" s="3">
        <v>43979</v>
      </c>
      <c r="B1351" s="2">
        <v>5.2062999999999997</v>
      </c>
      <c r="C1351" s="2">
        <v>42.215276121328124</v>
      </c>
      <c r="D1351" s="2">
        <v>-7.4229547337930413E-2</v>
      </c>
      <c r="E1351" s="2">
        <v>-2.8682149360273086E-3</v>
      </c>
      <c r="F1351" s="2">
        <v>5.2768800000000002</v>
      </c>
      <c r="G1351" s="2">
        <v>5.2768899999999999</v>
      </c>
      <c r="H1351" s="2">
        <v>5.2294600000000013</v>
      </c>
      <c r="I1351" s="2">
        <v>5.2890499999999996</v>
      </c>
      <c r="J1351" s="17">
        <v>6.4718415000000054</v>
      </c>
      <c r="K1351" s="17" t="s">
        <v>55</v>
      </c>
      <c r="L1351" s="17" t="s">
        <v>54</v>
      </c>
      <c r="M1351" s="17" t="s">
        <v>47</v>
      </c>
      <c r="N1351" s="20">
        <f t="shared" si="210"/>
        <v>50</v>
      </c>
      <c r="O1351" s="20">
        <f t="shared" si="211"/>
        <v>100</v>
      </c>
      <c r="P1351" s="20">
        <f t="shared" si="212"/>
        <v>0</v>
      </c>
      <c r="Q1351" s="20">
        <f t="shared" si="213"/>
        <v>16.5</v>
      </c>
      <c r="R1351" s="21">
        <f t="shared" si="214"/>
        <v>54.975000000000001</v>
      </c>
      <c r="S1351" s="21">
        <f t="shared" si="215"/>
        <v>34.125</v>
      </c>
      <c r="T1351" s="21">
        <f t="shared" si="216"/>
        <v>29.925000000000001</v>
      </c>
      <c r="U1351" s="21">
        <f t="shared" si="217"/>
        <v>41.625</v>
      </c>
      <c r="V1351" s="20">
        <f t="shared" si="218"/>
        <v>39.674999999999997</v>
      </c>
      <c r="W1351" s="20">
        <f t="shared" si="219"/>
        <v>40.162499999999994</v>
      </c>
    </row>
    <row r="1352" spans="1:23" ht="13.5" x14ac:dyDescent="0.25">
      <c r="A1352" s="3">
        <v>43980</v>
      </c>
      <c r="B1352" s="2">
        <v>5.3624999999999998</v>
      </c>
      <c r="C1352" s="2">
        <v>55.790999982060761</v>
      </c>
      <c r="D1352" s="2">
        <v>-6.6085203501899947E-2</v>
      </c>
      <c r="E1352" s="2">
        <v>-4.3117336365270514E-3</v>
      </c>
      <c r="F1352" s="2">
        <v>5.3023400000000001</v>
      </c>
      <c r="G1352" s="2">
        <v>5.2832499999999998</v>
      </c>
      <c r="H1352" s="2">
        <v>5.2387150000000009</v>
      </c>
      <c r="I1352" s="2">
        <v>5.2750500000000002</v>
      </c>
      <c r="J1352" s="17">
        <v>6.4618625000000058</v>
      </c>
      <c r="K1352" s="17" t="s">
        <v>55</v>
      </c>
      <c r="L1352" s="17" t="s">
        <v>54</v>
      </c>
      <c r="M1352" s="17" t="s">
        <v>49</v>
      </c>
      <c r="N1352" s="20">
        <f t="shared" si="210"/>
        <v>50</v>
      </c>
      <c r="O1352" s="20">
        <f t="shared" si="211"/>
        <v>100</v>
      </c>
      <c r="P1352" s="20">
        <f t="shared" si="212"/>
        <v>0</v>
      </c>
      <c r="Q1352" s="20">
        <f t="shared" si="213"/>
        <v>16.5</v>
      </c>
      <c r="R1352" s="21">
        <f t="shared" si="214"/>
        <v>54.975000000000001</v>
      </c>
      <c r="S1352" s="21">
        <f t="shared" si="215"/>
        <v>34.125</v>
      </c>
      <c r="T1352" s="21">
        <f t="shared" si="216"/>
        <v>29.925000000000001</v>
      </c>
      <c r="U1352" s="21">
        <f t="shared" si="217"/>
        <v>41.625</v>
      </c>
      <c r="V1352" s="20">
        <f t="shared" si="218"/>
        <v>39.674999999999997</v>
      </c>
      <c r="W1352" s="20">
        <f t="shared" si="219"/>
        <v>40.162499999999994</v>
      </c>
    </row>
    <row r="1353" spans="1:23" ht="13.5" x14ac:dyDescent="0.25">
      <c r="A1353" s="3">
        <v>43983</v>
      </c>
      <c r="B1353" s="2">
        <v>5.5186999999999999</v>
      </c>
      <c r="C1353" s="2">
        <v>64.717709586819751</v>
      </c>
      <c r="D1353" s="2">
        <v>-7.2138663989318452E-2</v>
      </c>
      <c r="E1353" s="2">
        <v>-6.9195290874907063E-3</v>
      </c>
      <c r="F1353" s="2">
        <v>5.3416800000000002</v>
      </c>
      <c r="G1353" s="2">
        <v>5.3058100000000001</v>
      </c>
      <c r="H1353" s="2">
        <v>5.2563600000000008</v>
      </c>
      <c r="I1353" s="2">
        <v>5.2714639999999999</v>
      </c>
      <c r="J1353" s="17">
        <v>6.4531565000000057</v>
      </c>
      <c r="K1353" s="17" t="s">
        <v>51</v>
      </c>
      <c r="L1353" s="17" t="s">
        <v>54</v>
      </c>
      <c r="M1353" s="17" t="s">
        <v>52</v>
      </c>
      <c r="N1353" s="20">
        <f t="shared" si="210"/>
        <v>50</v>
      </c>
      <c r="O1353" s="20">
        <f t="shared" si="211"/>
        <v>100</v>
      </c>
      <c r="P1353" s="20">
        <f t="shared" si="212"/>
        <v>0</v>
      </c>
      <c r="Q1353" s="20">
        <f t="shared" si="213"/>
        <v>83.5</v>
      </c>
      <c r="R1353" s="21">
        <f t="shared" si="214"/>
        <v>65.025000000000006</v>
      </c>
      <c r="S1353" s="21">
        <f t="shared" si="215"/>
        <v>50.875</v>
      </c>
      <c r="T1353" s="21">
        <f t="shared" si="216"/>
        <v>60.075000000000003</v>
      </c>
      <c r="U1353" s="21">
        <f t="shared" si="217"/>
        <v>58.375</v>
      </c>
      <c r="V1353" s="20">
        <f t="shared" si="218"/>
        <v>58.658333333333339</v>
      </c>
      <c r="W1353" s="20">
        <f t="shared" si="219"/>
        <v>58.587500000000006</v>
      </c>
    </row>
    <row r="1354" spans="1:23" ht="13.5" x14ac:dyDescent="0.25">
      <c r="A1354" s="3">
        <v>43984</v>
      </c>
      <c r="B1354" s="2">
        <v>5.6806999999999999</v>
      </c>
      <c r="C1354" s="2">
        <v>71.210525886934022</v>
      </c>
      <c r="D1354" s="2">
        <v>-9.0630250821463143E-2</v>
      </c>
      <c r="E1354" s="2">
        <v>-1.2781631733709001E-2</v>
      </c>
      <c r="F1354" s="2">
        <v>5.4145799999999991</v>
      </c>
      <c r="G1354" s="2">
        <v>5.34457</v>
      </c>
      <c r="H1354" s="2">
        <v>5.2812349999999997</v>
      </c>
      <c r="I1354" s="2">
        <v>5.2762080000000005</v>
      </c>
      <c r="J1354" s="17">
        <v>6.4454050000000045</v>
      </c>
      <c r="K1354" s="17" t="s">
        <v>51</v>
      </c>
      <c r="L1354" s="17" t="s">
        <v>54</v>
      </c>
      <c r="M1354" s="17" t="s">
        <v>52</v>
      </c>
      <c r="N1354" s="20">
        <f t="shared" si="210"/>
        <v>50</v>
      </c>
      <c r="O1354" s="20">
        <f t="shared" si="211"/>
        <v>100</v>
      </c>
      <c r="P1354" s="20">
        <f t="shared" si="212"/>
        <v>0</v>
      </c>
      <c r="Q1354" s="20">
        <f t="shared" si="213"/>
        <v>83.5</v>
      </c>
      <c r="R1354" s="21">
        <f t="shared" si="214"/>
        <v>65.025000000000006</v>
      </c>
      <c r="S1354" s="21">
        <f t="shared" si="215"/>
        <v>50.875</v>
      </c>
      <c r="T1354" s="21">
        <f t="shared" si="216"/>
        <v>60.075000000000003</v>
      </c>
      <c r="U1354" s="21">
        <f t="shared" si="217"/>
        <v>58.375</v>
      </c>
      <c r="V1354" s="20">
        <f t="shared" si="218"/>
        <v>58.658333333333339</v>
      </c>
      <c r="W1354" s="20">
        <f t="shared" si="219"/>
        <v>58.587500000000006</v>
      </c>
    </row>
    <row r="1355" spans="1:23" ht="13.5" x14ac:dyDescent="0.25">
      <c r="A1355" s="3">
        <v>43985</v>
      </c>
      <c r="B1355" s="2">
        <v>5.6517999999999997</v>
      </c>
      <c r="C1355" s="2">
        <v>68.778887430047803</v>
      </c>
      <c r="D1355" s="2">
        <v>-0.11080764505381069</v>
      </c>
      <c r="E1355" s="2">
        <v>-2.2260314405222519E-2</v>
      </c>
      <c r="F1355" s="2">
        <v>5.484</v>
      </c>
      <c r="G1355" s="2">
        <v>5.3833300000000008</v>
      </c>
      <c r="H1355" s="2">
        <v>5.305534999999999</v>
      </c>
      <c r="I1355" s="2">
        <v>5.283614</v>
      </c>
      <c r="J1355" s="17">
        <v>6.4377980000000035</v>
      </c>
      <c r="K1355" s="17" t="s">
        <v>51</v>
      </c>
      <c r="L1355" s="17" t="s">
        <v>54</v>
      </c>
      <c r="M1355" s="17" t="s">
        <v>52</v>
      </c>
      <c r="N1355" s="20">
        <f t="shared" si="210"/>
        <v>50</v>
      </c>
      <c r="O1355" s="20">
        <f t="shared" si="211"/>
        <v>100</v>
      </c>
      <c r="P1355" s="20">
        <f t="shared" si="212"/>
        <v>0</v>
      </c>
      <c r="Q1355" s="20">
        <f t="shared" si="213"/>
        <v>83.5</v>
      </c>
      <c r="R1355" s="21">
        <f t="shared" si="214"/>
        <v>65.025000000000006</v>
      </c>
      <c r="S1355" s="21">
        <f t="shared" si="215"/>
        <v>50.875</v>
      </c>
      <c r="T1355" s="21">
        <f t="shared" si="216"/>
        <v>60.075000000000003</v>
      </c>
      <c r="U1355" s="21">
        <f t="shared" si="217"/>
        <v>58.375</v>
      </c>
      <c r="V1355" s="20">
        <f t="shared" si="218"/>
        <v>58.658333333333339</v>
      </c>
      <c r="W1355" s="20">
        <f t="shared" si="219"/>
        <v>58.587500000000006</v>
      </c>
    </row>
    <row r="1356" spans="1:23" ht="13.5" x14ac:dyDescent="0.25">
      <c r="A1356" s="3">
        <v>43986</v>
      </c>
      <c r="B1356" s="2">
        <v>5.6113</v>
      </c>
      <c r="C1356" s="2">
        <v>65.408123309149047</v>
      </c>
      <c r="D1356" s="2">
        <v>-0.13123201210133217</v>
      </c>
      <c r="E1356" s="2">
        <v>-3.393544036130848E-2</v>
      </c>
      <c r="F1356" s="2">
        <v>5.5650000000000004</v>
      </c>
      <c r="G1356" s="2">
        <v>5.4209399999999999</v>
      </c>
      <c r="H1356" s="2">
        <v>5.3286749999999987</v>
      </c>
      <c r="I1356" s="2">
        <v>5.290788</v>
      </c>
      <c r="J1356" s="17">
        <v>6.4299885000000048</v>
      </c>
      <c r="K1356" s="17" t="s">
        <v>51</v>
      </c>
      <c r="L1356" s="17" t="s">
        <v>54</v>
      </c>
      <c r="M1356" s="17" t="s">
        <v>52</v>
      </c>
      <c r="N1356" s="20">
        <f t="shared" si="210"/>
        <v>50</v>
      </c>
      <c r="O1356" s="20">
        <f t="shared" si="211"/>
        <v>100</v>
      </c>
      <c r="P1356" s="20">
        <f t="shared" si="212"/>
        <v>0</v>
      </c>
      <c r="Q1356" s="20">
        <f t="shared" si="213"/>
        <v>83.5</v>
      </c>
      <c r="R1356" s="21">
        <f t="shared" si="214"/>
        <v>65.025000000000006</v>
      </c>
      <c r="S1356" s="21">
        <f t="shared" si="215"/>
        <v>50.875</v>
      </c>
      <c r="T1356" s="21">
        <f t="shared" si="216"/>
        <v>60.075000000000003</v>
      </c>
      <c r="U1356" s="21">
        <f t="shared" si="217"/>
        <v>58.375</v>
      </c>
      <c r="V1356" s="20">
        <f t="shared" si="218"/>
        <v>58.658333333333339</v>
      </c>
      <c r="W1356" s="20">
        <f t="shared" si="219"/>
        <v>58.587500000000006</v>
      </c>
    </row>
    <row r="1357" spans="1:23" ht="13.5" x14ac:dyDescent="0.25">
      <c r="A1357" s="3">
        <v>43987</v>
      </c>
      <c r="B1357" s="2">
        <v>5.5823</v>
      </c>
      <c r="C1357" s="2">
        <v>63.026230529794162</v>
      </c>
      <c r="D1357" s="2">
        <v>-0.14787637930834929</v>
      </c>
      <c r="E1357" s="2">
        <v>-4.6789617179858675E-2</v>
      </c>
      <c r="F1357" s="2">
        <v>5.6089599999999997</v>
      </c>
      <c r="G1357" s="2">
        <v>5.4556500000000003</v>
      </c>
      <c r="H1357" s="2">
        <v>5.3509449999999994</v>
      </c>
      <c r="I1357" s="2">
        <v>5.2963399999999998</v>
      </c>
      <c r="J1357" s="17">
        <v>6.4220340000000053</v>
      </c>
      <c r="K1357" s="17" t="s">
        <v>51</v>
      </c>
      <c r="L1357" s="17" t="s">
        <v>54</v>
      </c>
      <c r="M1357" s="17" t="s">
        <v>52</v>
      </c>
      <c r="N1357" s="20">
        <f t="shared" si="210"/>
        <v>50</v>
      </c>
      <c r="O1357" s="20">
        <f t="shared" si="211"/>
        <v>100</v>
      </c>
      <c r="P1357" s="20">
        <f t="shared" si="212"/>
        <v>0</v>
      </c>
      <c r="Q1357" s="20">
        <f t="shared" si="213"/>
        <v>83.5</v>
      </c>
      <c r="R1357" s="21">
        <f t="shared" si="214"/>
        <v>65.025000000000006</v>
      </c>
      <c r="S1357" s="21">
        <f t="shared" si="215"/>
        <v>50.875</v>
      </c>
      <c r="T1357" s="21">
        <f t="shared" si="216"/>
        <v>60.075000000000003</v>
      </c>
      <c r="U1357" s="21">
        <f t="shared" si="217"/>
        <v>58.375</v>
      </c>
      <c r="V1357" s="20">
        <f t="shared" si="218"/>
        <v>58.658333333333339</v>
      </c>
      <c r="W1357" s="20">
        <f t="shared" si="219"/>
        <v>58.587500000000006</v>
      </c>
    </row>
    <row r="1358" spans="1:23" ht="13.5" x14ac:dyDescent="0.25">
      <c r="A1358" s="3">
        <v>43990</v>
      </c>
      <c r="B1358" s="2">
        <v>5.5823</v>
      </c>
      <c r="C1358" s="2">
        <v>63.026230529794155</v>
      </c>
      <c r="D1358" s="2">
        <v>-0.14983334644423696</v>
      </c>
      <c r="E1358" s="2">
        <v>-6.093462773783033E-2</v>
      </c>
      <c r="F1358" s="2">
        <v>5.6216799999999996</v>
      </c>
      <c r="G1358" s="2">
        <v>5.4816799999999999</v>
      </c>
      <c r="H1358" s="2">
        <v>5.3732150000000001</v>
      </c>
      <c r="I1358" s="2">
        <v>5.2999260000000001</v>
      </c>
      <c r="J1358" s="17">
        <v>6.4141665000000057</v>
      </c>
      <c r="K1358" s="17" t="s">
        <v>51</v>
      </c>
      <c r="L1358" s="17" t="s">
        <v>54</v>
      </c>
      <c r="M1358" s="17" t="s">
        <v>52</v>
      </c>
      <c r="N1358" s="20">
        <f t="shared" si="210"/>
        <v>50</v>
      </c>
      <c r="O1358" s="20">
        <f t="shared" si="211"/>
        <v>100</v>
      </c>
      <c r="P1358" s="20">
        <f t="shared" si="212"/>
        <v>0</v>
      </c>
      <c r="Q1358" s="20">
        <f t="shared" si="213"/>
        <v>83.5</v>
      </c>
      <c r="R1358" s="21">
        <f t="shared" si="214"/>
        <v>65.025000000000006</v>
      </c>
      <c r="S1358" s="21">
        <f t="shared" si="215"/>
        <v>50.875</v>
      </c>
      <c r="T1358" s="21">
        <f t="shared" si="216"/>
        <v>60.075000000000003</v>
      </c>
      <c r="U1358" s="21">
        <f t="shared" si="217"/>
        <v>58.375</v>
      </c>
      <c r="V1358" s="20">
        <f t="shared" si="218"/>
        <v>58.658333333333339</v>
      </c>
      <c r="W1358" s="20">
        <f t="shared" si="219"/>
        <v>58.587500000000006</v>
      </c>
    </row>
    <row r="1359" spans="1:23" ht="13.5" x14ac:dyDescent="0.25">
      <c r="A1359" s="3">
        <v>43991</v>
      </c>
      <c r="B1359" s="2">
        <v>5.4955999999999996</v>
      </c>
      <c r="C1359" s="2">
        <v>55.960420528893664</v>
      </c>
      <c r="D1359" s="2">
        <v>-0.14709554751714915</v>
      </c>
      <c r="E1359" s="2">
        <v>-7.7380514438866677E-2</v>
      </c>
      <c r="F1359" s="2">
        <v>5.5846599999999995</v>
      </c>
      <c r="G1359" s="2">
        <v>5.4996200000000002</v>
      </c>
      <c r="H1359" s="2">
        <v>5.3905699999999994</v>
      </c>
      <c r="I1359" s="2">
        <v>5.3017780000000014</v>
      </c>
      <c r="J1359" s="17">
        <v>6.4058075000000052</v>
      </c>
      <c r="K1359" s="17" t="s">
        <v>55</v>
      </c>
      <c r="L1359" s="17" t="s">
        <v>54</v>
      </c>
      <c r="M1359" s="17" t="s">
        <v>47</v>
      </c>
      <c r="N1359" s="20">
        <f t="shared" si="210"/>
        <v>50</v>
      </c>
      <c r="O1359" s="20">
        <f t="shared" si="211"/>
        <v>100</v>
      </c>
      <c r="P1359" s="20">
        <f t="shared" si="212"/>
        <v>0</v>
      </c>
      <c r="Q1359" s="20">
        <f t="shared" si="213"/>
        <v>16.5</v>
      </c>
      <c r="R1359" s="21">
        <f t="shared" si="214"/>
        <v>54.975000000000001</v>
      </c>
      <c r="S1359" s="21">
        <f t="shared" si="215"/>
        <v>34.125</v>
      </c>
      <c r="T1359" s="21">
        <f t="shared" si="216"/>
        <v>29.925000000000001</v>
      </c>
      <c r="U1359" s="21">
        <f t="shared" si="217"/>
        <v>41.625</v>
      </c>
      <c r="V1359" s="20">
        <f t="shared" si="218"/>
        <v>39.674999999999997</v>
      </c>
      <c r="W1359" s="20">
        <f t="shared" si="219"/>
        <v>40.162499999999994</v>
      </c>
    </row>
    <row r="1360" spans="1:23" ht="13.5" x14ac:dyDescent="0.25">
      <c r="A1360" s="3">
        <v>43992</v>
      </c>
      <c r="B1360" s="2">
        <v>5.4955999999999996</v>
      </c>
      <c r="C1360" s="2">
        <v>55.960420528893664</v>
      </c>
      <c r="D1360" s="2">
        <v>-0.14708792103561663</v>
      </c>
      <c r="E1360" s="2">
        <v>-9.4768748788404855E-2</v>
      </c>
      <c r="F1360" s="2">
        <v>5.55342</v>
      </c>
      <c r="G1360" s="2">
        <v>5.5187100000000004</v>
      </c>
      <c r="H1360" s="2">
        <v>5.4021399999999993</v>
      </c>
      <c r="I1360" s="2">
        <v>5.3029360000000016</v>
      </c>
      <c r="J1360" s="17">
        <v>6.397564500000005</v>
      </c>
      <c r="K1360" s="17" t="s">
        <v>55</v>
      </c>
      <c r="L1360" s="17" t="s">
        <v>54</v>
      </c>
      <c r="M1360" s="17" t="s">
        <v>47</v>
      </c>
      <c r="N1360" s="20">
        <f t="shared" si="210"/>
        <v>50</v>
      </c>
      <c r="O1360" s="20">
        <f t="shared" si="211"/>
        <v>100</v>
      </c>
      <c r="P1360" s="20">
        <f t="shared" si="212"/>
        <v>0</v>
      </c>
      <c r="Q1360" s="20">
        <f t="shared" si="213"/>
        <v>16.5</v>
      </c>
      <c r="R1360" s="21">
        <f t="shared" si="214"/>
        <v>54.975000000000001</v>
      </c>
      <c r="S1360" s="21">
        <f t="shared" si="215"/>
        <v>34.125</v>
      </c>
      <c r="T1360" s="21">
        <f t="shared" si="216"/>
        <v>29.925000000000001</v>
      </c>
      <c r="U1360" s="21">
        <f t="shared" si="217"/>
        <v>41.625</v>
      </c>
      <c r="V1360" s="20">
        <f t="shared" si="218"/>
        <v>39.674999999999997</v>
      </c>
      <c r="W1360" s="20">
        <f t="shared" si="219"/>
        <v>40.162499999999994</v>
      </c>
    </row>
    <row r="1361" spans="1:23" ht="13.5" x14ac:dyDescent="0.25">
      <c r="A1361" s="3">
        <v>43993</v>
      </c>
      <c r="B1361" s="2">
        <v>5.4377000000000004</v>
      </c>
      <c r="C1361" s="2">
        <v>51.48958355630139</v>
      </c>
      <c r="D1361" s="2">
        <v>-0.15843080147275757</v>
      </c>
      <c r="E1361" s="2">
        <v>-0.10928233348440508</v>
      </c>
      <c r="F1361" s="2">
        <v>5.5186999999999999</v>
      </c>
      <c r="G1361" s="2">
        <v>5.5418500000000002</v>
      </c>
      <c r="H1361" s="2">
        <v>5.40937</v>
      </c>
      <c r="I1361" s="2">
        <v>5.305944000000002</v>
      </c>
      <c r="J1361" s="17">
        <v>6.3889160000000054</v>
      </c>
      <c r="K1361" s="17" t="s">
        <v>55</v>
      </c>
      <c r="L1361" s="17" t="s">
        <v>54</v>
      </c>
      <c r="M1361" s="17" t="s">
        <v>47</v>
      </c>
      <c r="N1361" s="20">
        <f t="shared" si="210"/>
        <v>50</v>
      </c>
      <c r="O1361" s="20">
        <f t="shared" si="211"/>
        <v>100</v>
      </c>
      <c r="P1361" s="20">
        <f t="shared" si="212"/>
        <v>0</v>
      </c>
      <c r="Q1361" s="20">
        <f t="shared" si="213"/>
        <v>16.5</v>
      </c>
      <c r="R1361" s="21">
        <f t="shared" si="214"/>
        <v>54.975000000000001</v>
      </c>
      <c r="S1361" s="21">
        <f t="shared" si="215"/>
        <v>34.125</v>
      </c>
      <c r="T1361" s="21">
        <f t="shared" si="216"/>
        <v>29.925000000000001</v>
      </c>
      <c r="U1361" s="21">
        <f t="shared" si="217"/>
        <v>41.625</v>
      </c>
      <c r="V1361" s="20">
        <f t="shared" si="218"/>
        <v>39.674999999999997</v>
      </c>
      <c r="W1361" s="20">
        <f t="shared" si="219"/>
        <v>40.162499999999994</v>
      </c>
    </row>
    <row r="1362" spans="1:23" ht="13.5" x14ac:dyDescent="0.25">
      <c r="A1362" s="3">
        <v>43994</v>
      </c>
      <c r="B1362" s="2">
        <v>5.4955999999999996</v>
      </c>
      <c r="C1362" s="2">
        <v>55.332689454170527</v>
      </c>
      <c r="D1362" s="2">
        <v>-0.14840735108621228</v>
      </c>
      <c r="E1362" s="2">
        <v>-0.12174765963632481</v>
      </c>
      <c r="F1362" s="2">
        <v>5.50136</v>
      </c>
      <c r="G1362" s="2">
        <v>5.555159999999999</v>
      </c>
      <c r="H1362" s="2">
        <v>5.4192049999999998</v>
      </c>
      <c r="I1362" s="2">
        <v>5.3083740000000015</v>
      </c>
      <c r="J1362" s="17">
        <v>6.3808175000000054</v>
      </c>
      <c r="K1362" s="17" t="s">
        <v>55</v>
      </c>
      <c r="L1362" s="17" t="s">
        <v>54</v>
      </c>
      <c r="M1362" s="17" t="s">
        <v>47</v>
      </c>
      <c r="N1362" s="20">
        <f t="shared" si="210"/>
        <v>50</v>
      </c>
      <c r="O1362" s="20">
        <f t="shared" si="211"/>
        <v>100</v>
      </c>
      <c r="P1362" s="20">
        <f t="shared" si="212"/>
        <v>0</v>
      </c>
      <c r="Q1362" s="20">
        <f t="shared" si="213"/>
        <v>16.5</v>
      </c>
      <c r="R1362" s="21">
        <f t="shared" si="214"/>
        <v>54.975000000000001</v>
      </c>
      <c r="S1362" s="21">
        <f t="shared" si="215"/>
        <v>34.125</v>
      </c>
      <c r="T1362" s="21">
        <f t="shared" si="216"/>
        <v>29.925000000000001</v>
      </c>
      <c r="U1362" s="21">
        <f t="shared" si="217"/>
        <v>41.625</v>
      </c>
      <c r="V1362" s="20">
        <f t="shared" si="218"/>
        <v>39.674999999999997</v>
      </c>
      <c r="W1362" s="20">
        <f t="shared" si="219"/>
        <v>40.162499999999994</v>
      </c>
    </row>
    <row r="1363" spans="1:23" ht="13.5" x14ac:dyDescent="0.25">
      <c r="A1363" s="3">
        <v>43997</v>
      </c>
      <c r="B1363" s="2">
        <v>5.4955999999999996</v>
      </c>
      <c r="C1363" s="2">
        <v>55.332689454170527</v>
      </c>
      <c r="D1363" s="2">
        <v>-0.11634900846329188</v>
      </c>
      <c r="E1363" s="2">
        <v>-0.13105407693182805</v>
      </c>
      <c r="F1363" s="2">
        <v>5.4840199999999992</v>
      </c>
      <c r="G1363" s="2">
        <v>5.5528499999999994</v>
      </c>
      <c r="H1363" s="2">
        <v>5.4293300000000002</v>
      </c>
      <c r="I1363" s="2">
        <v>5.3105720000000023</v>
      </c>
      <c r="J1363" s="17">
        <v>6.3732105000000061</v>
      </c>
      <c r="K1363" s="17" t="s">
        <v>55</v>
      </c>
      <c r="L1363" s="17" t="s">
        <v>54</v>
      </c>
      <c r="M1363" s="17" t="s">
        <v>47</v>
      </c>
      <c r="N1363" s="20">
        <f t="shared" si="210"/>
        <v>50</v>
      </c>
      <c r="O1363" s="20">
        <f t="shared" si="211"/>
        <v>100</v>
      </c>
      <c r="P1363" s="20">
        <f t="shared" si="212"/>
        <v>0</v>
      </c>
      <c r="Q1363" s="20">
        <f t="shared" si="213"/>
        <v>16.5</v>
      </c>
      <c r="R1363" s="21">
        <f t="shared" si="214"/>
        <v>54.975000000000001</v>
      </c>
      <c r="S1363" s="21">
        <f t="shared" si="215"/>
        <v>34.125</v>
      </c>
      <c r="T1363" s="21">
        <f t="shared" si="216"/>
        <v>29.925000000000001</v>
      </c>
      <c r="U1363" s="21">
        <f t="shared" si="217"/>
        <v>41.625</v>
      </c>
      <c r="V1363" s="20">
        <f t="shared" si="218"/>
        <v>39.674999999999997</v>
      </c>
      <c r="W1363" s="20">
        <f t="shared" si="219"/>
        <v>40.162499999999994</v>
      </c>
    </row>
    <row r="1364" spans="1:23" ht="13.5" x14ac:dyDescent="0.25">
      <c r="A1364" s="3">
        <v>43998</v>
      </c>
      <c r="B1364" s="2">
        <v>5.4955999999999996</v>
      </c>
      <c r="C1364" s="2">
        <v>55.332689454170527</v>
      </c>
      <c r="D1364" s="2">
        <v>-6.4719833947178174E-2</v>
      </c>
      <c r="E1364" s="2">
        <v>-0.13369804041481184</v>
      </c>
      <c r="F1364" s="2">
        <v>5.4840199999999992</v>
      </c>
      <c r="G1364" s="2">
        <v>5.5343399999999985</v>
      </c>
      <c r="H1364" s="2">
        <v>5.4394549999999997</v>
      </c>
      <c r="I1364" s="2">
        <v>5.3128860000000024</v>
      </c>
      <c r="J1364" s="17">
        <v>6.3651410000000057</v>
      </c>
      <c r="K1364" s="17" t="s">
        <v>51</v>
      </c>
      <c r="L1364" s="17" t="s">
        <v>54</v>
      </c>
      <c r="M1364" s="17" t="s">
        <v>54</v>
      </c>
      <c r="N1364" s="20">
        <f t="shared" si="210"/>
        <v>50</v>
      </c>
      <c r="O1364" s="20">
        <f t="shared" si="211"/>
        <v>100</v>
      </c>
      <c r="P1364" s="20">
        <f t="shared" si="212"/>
        <v>0</v>
      </c>
      <c r="Q1364" s="20">
        <f t="shared" si="213"/>
        <v>49.5</v>
      </c>
      <c r="R1364" s="21">
        <f t="shared" si="214"/>
        <v>59.924999999999997</v>
      </c>
      <c r="S1364" s="21">
        <f t="shared" si="215"/>
        <v>42.375</v>
      </c>
      <c r="T1364" s="21">
        <f t="shared" si="216"/>
        <v>44.775000000000006</v>
      </c>
      <c r="U1364" s="21">
        <f t="shared" si="217"/>
        <v>49.875</v>
      </c>
      <c r="V1364" s="20">
        <f t="shared" si="218"/>
        <v>49.024999999999999</v>
      </c>
      <c r="W1364" s="20">
        <f t="shared" si="219"/>
        <v>49.237499999999997</v>
      </c>
    </row>
    <row r="1365" spans="1:23" ht="13.5" x14ac:dyDescent="0.25">
      <c r="A1365" s="3">
        <v>43999</v>
      </c>
      <c r="B1365" s="2">
        <v>5.4377000000000004</v>
      </c>
      <c r="C1365" s="2">
        <v>50.350657120488457</v>
      </c>
      <c r="D1365" s="2">
        <v>-2.1579941275610359E-2</v>
      </c>
      <c r="E1365" s="2">
        <v>-0.12586078680613472</v>
      </c>
      <c r="F1365" s="2">
        <v>5.4724399999999997</v>
      </c>
      <c r="G1365" s="2">
        <v>5.512929999999999</v>
      </c>
      <c r="H1365" s="2">
        <v>5.4481300000000008</v>
      </c>
      <c r="I1365" s="2">
        <v>5.3171660000000012</v>
      </c>
      <c r="J1365" s="17">
        <v>6.3567820000000053</v>
      </c>
      <c r="K1365" s="17" t="s">
        <v>55</v>
      </c>
      <c r="L1365" s="17" t="s">
        <v>54</v>
      </c>
      <c r="M1365" s="17" t="s">
        <v>47</v>
      </c>
      <c r="N1365" s="20">
        <f t="shared" si="210"/>
        <v>50</v>
      </c>
      <c r="O1365" s="20">
        <f t="shared" si="211"/>
        <v>100</v>
      </c>
      <c r="P1365" s="20">
        <f t="shared" si="212"/>
        <v>0</v>
      </c>
      <c r="Q1365" s="20">
        <f t="shared" si="213"/>
        <v>16.5</v>
      </c>
      <c r="R1365" s="21">
        <f t="shared" si="214"/>
        <v>54.975000000000001</v>
      </c>
      <c r="S1365" s="21">
        <f t="shared" si="215"/>
        <v>34.125</v>
      </c>
      <c r="T1365" s="21">
        <f t="shared" si="216"/>
        <v>29.925000000000001</v>
      </c>
      <c r="U1365" s="21">
        <f t="shared" si="217"/>
        <v>41.625</v>
      </c>
      <c r="V1365" s="20">
        <f t="shared" si="218"/>
        <v>39.674999999999997</v>
      </c>
      <c r="W1365" s="20">
        <f t="shared" si="219"/>
        <v>40.162499999999994</v>
      </c>
    </row>
    <row r="1366" spans="1:23" ht="13.5" x14ac:dyDescent="0.25">
      <c r="A1366" s="3">
        <v>44000</v>
      </c>
      <c r="B1366" s="2">
        <v>5.4260999999999999</v>
      </c>
      <c r="C1366" s="2">
        <v>49.39117209002579</v>
      </c>
      <c r="D1366" s="2">
        <v>9.5334212593858325E-3</v>
      </c>
      <c r="E1366" s="2">
        <v>-0.11278994082363787</v>
      </c>
      <c r="F1366" s="2">
        <v>5.4701199999999996</v>
      </c>
      <c r="G1366" s="2">
        <v>5.4944099999999993</v>
      </c>
      <c r="H1366" s="2">
        <v>5.4576750000000001</v>
      </c>
      <c r="I1366" s="2">
        <v>5.322140000000001</v>
      </c>
      <c r="J1366" s="17">
        <v>6.348567500000005</v>
      </c>
      <c r="K1366" s="17" t="s">
        <v>55</v>
      </c>
      <c r="L1366" s="17" t="s">
        <v>54</v>
      </c>
      <c r="M1366" s="17" t="s">
        <v>47</v>
      </c>
      <c r="N1366" s="20">
        <f t="shared" si="210"/>
        <v>50</v>
      </c>
      <c r="O1366" s="20">
        <f t="shared" si="211"/>
        <v>100</v>
      </c>
      <c r="P1366" s="20">
        <f t="shared" si="212"/>
        <v>0</v>
      </c>
      <c r="Q1366" s="20">
        <f t="shared" si="213"/>
        <v>16.5</v>
      </c>
      <c r="R1366" s="21">
        <f t="shared" si="214"/>
        <v>54.975000000000001</v>
      </c>
      <c r="S1366" s="21">
        <f t="shared" si="215"/>
        <v>34.125</v>
      </c>
      <c r="T1366" s="21">
        <f t="shared" si="216"/>
        <v>29.925000000000001</v>
      </c>
      <c r="U1366" s="21">
        <f t="shared" si="217"/>
        <v>41.625</v>
      </c>
      <c r="V1366" s="20">
        <f t="shared" si="218"/>
        <v>39.674999999999997</v>
      </c>
      <c r="W1366" s="20">
        <f t="shared" si="219"/>
        <v>40.162499999999994</v>
      </c>
    </row>
    <row r="1367" spans="1:23" ht="13.5" x14ac:dyDescent="0.25">
      <c r="A1367" s="3">
        <v>44001</v>
      </c>
      <c r="B1367" s="2">
        <v>5.2641999999999998</v>
      </c>
      <c r="C1367" s="2">
        <v>38.39421764664376</v>
      </c>
      <c r="D1367" s="2">
        <v>4.3442939812337933E-2</v>
      </c>
      <c r="E1367" s="2">
        <v>-9.7124340684955054E-2</v>
      </c>
      <c r="F1367" s="2">
        <v>5.4238399999999993</v>
      </c>
      <c r="G1367" s="2">
        <v>5.4625999999999992</v>
      </c>
      <c r="H1367" s="2">
        <v>5.4591250000000002</v>
      </c>
      <c r="I1367" s="2">
        <v>5.322140000000001</v>
      </c>
      <c r="J1367" s="17">
        <v>6.3396010000000045</v>
      </c>
      <c r="K1367" s="17" t="s">
        <v>55</v>
      </c>
      <c r="L1367" s="17" t="s">
        <v>54</v>
      </c>
      <c r="M1367" s="17" t="s">
        <v>47</v>
      </c>
      <c r="N1367" s="20">
        <f t="shared" si="210"/>
        <v>50</v>
      </c>
      <c r="O1367" s="20">
        <f t="shared" si="211"/>
        <v>100</v>
      </c>
      <c r="P1367" s="20">
        <f t="shared" si="212"/>
        <v>0</v>
      </c>
      <c r="Q1367" s="20">
        <f t="shared" si="213"/>
        <v>16.5</v>
      </c>
      <c r="R1367" s="21">
        <f t="shared" si="214"/>
        <v>54.975000000000001</v>
      </c>
      <c r="S1367" s="21">
        <f t="shared" si="215"/>
        <v>34.125</v>
      </c>
      <c r="T1367" s="21">
        <f t="shared" si="216"/>
        <v>29.925000000000001</v>
      </c>
      <c r="U1367" s="21">
        <f t="shared" si="217"/>
        <v>41.625</v>
      </c>
      <c r="V1367" s="20">
        <f t="shared" si="218"/>
        <v>39.674999999999997</v>
      </c>
      <c r="W1367" s="20">
        <f t="shared" si="219"/>
        <v>40.162499999999994</v>
      </c>
    </row>
    <row r="1368" spans="1:23" ht="13.5" x14ac:dyDescent="0.25">
      <c r="A1368" s="3">
        <v>44004</v>
      </c>
      <c r="B1368" s="2">
        <v>5.2062999999999997</v>
      </c>
      <c r="C1368" s="2">
        <v>35.361897490709012</v>
      </c>
      <c r="D1368" s="2">
        <v>7.7429110304682247E-2</v>
      </c>
      <c r="E1368" s="2">
        <v>-7.8583702528160645E-2</v>
      </c>
      <c r="F1368" s="2">
        <v>5.3659799999999995</v>
      </c>
      <c r="G1368" s="2">
        <v>5.4249999999999998</v>
      </c>
      <c r="H1368" s="2">
        <v>5.4533399999999999</v>
      </c>
      <c r="I1368" s="2">
        <v>5.3198260000000008</v>
      </c>
      <c r="J1368" s="17">
        <v>6.3305185000000055</v>
      </c>
      <c r="K1368" s="17" t="s">
        <v>55</v>
      </c>
      <c r="L1368" s="17" t="s">
        <v>54</v>
      </c>
      <c r="M1368" s="17" t="s">
        <v>47</v>
      </c>
      <c r="N1368" s="20">
        <f t="shared" si="210"/>
        <v>50</v>
      </c>
      <c r="O1368" s="20">
        <f t="shared" si="211"/>
        <v>100</v>
      </c>
      <c r="P1368" s="20">
        <f t="shared" si="212"/>
        <v>0</v>
      </c>
      <c r="Q1368" s="20">
        <f t="shared" si="213"/>
        <v>16.5</v>
      </c>
      <c r="R1368" s="21">
        <f t="shared" si="214"/>
        <v>54.975000000000001</v>
      </c>
      <c r="S1368" s="21">
        <f t="shared" si="215"/>
        <v>34.125</v>
      </c>
      <c r="T1368" s="21">
        <f t="shared" si="216"/>
        <v>29.925000000000001</v>
      </c>
      <c r="U1368" s="21">
        <f t="shared" si="217"/>
        <v>41.625</v>
      </c>
      <c r="V1368" s="20">
        <f t="shared" si="218"/>
        <v>39.674999999999997</v>
      </c>
      <c r="W1368" s="20">
        <f t="shared" si="219"/>
        <v>40.162499999999994</v>
      </c>
    </row>
    <row r="1369" spans="1:23" ht="13.5" x14ac:dyDescent="0.25">
      <c r="A1369" s="3">
        <v>44005</v>
      </c>
      <c r="B1369" s="2">
        <v>5.2062999999999997</v>
      </c>
      <c r="C1369" s="2">
        <v>35.361897490709012</v>
      </c>
      <c r="D1369" s="2">
        <v>9.4120507581536117E-2</v>
      </c>
      <c r="E1369" s="2">
        <v>-5.3659282080990106E-2</v>
      </c>
      <c r="F1369" s="2">
        <v>5.3081199999999997</v>
      </c>
      <c r="G1369" s="2">
        <v>5.3960699999999999</v>
      </c>
      <c r="H1369" s="2">
        <v>5.447845</v>
      </c>
      <c r="I1369" s="2">
        <v>5.3177419999999991</v>
      </c>
      <c r="J1369" s="17">
        <v>6.3214940000000048</v>
      </c>
      <c r="K1369" s="17" t="s">
        <v>55</v>
      </c>
      <c r="L1369" s="17" t="s">
        <v>54</v>
      </c>
      <c r="M1369" s="17" t="s">
        <v>47</v>
      </c>
      <c r="N1369" s="20">
        <f t="shared" si="210"/>
        <v>50</v>
      </c>
      <c r="O1369" s="20">
        <f t="shared" si="211"/>
        <v>100</v>
      </c>
      <c r="P1369" s="20">
        <f t="shared" si="212"/>
        <v>0</v>
      </c>
      <c r="Q1369" s="20">
        <f t="shared" si="213"/>
        <v>16.5</v>
      </c>
      <c r="R1369" s="21">
        <f t="shared" si="214"/>
        <v>54.975000000000001</v>
      </c>
      <c r="S1369" s="21">
        <f t="shared" si="215"/>
        <v>34.125</v>
      </c>
      <c r="T1369" s="21">
        <f t="shared" si="216"/>
        <v>29.925000000000001</v>
      </c>
      <c r="U1369" s="21">
        <f t="shared" si="217"/>
        <v>41.625</v>
      </c>
      <c r="V1369" s="20">
        <f t="shared" si="218"/>
        <v>39.674999999999997</v>
      </c>
      <c r="W1369" s="20">
        <f t="shared" si="219"/>
        <v>40.162499999999994</v>
      </c>
    </row>
    <row r="1370" spans="1:23" ht="13.5" x14ac:dyDescent="0.25">
      <c r="A1370" s="3">
        <v>44006</v>
      </c>
      <c r="B1370" s="2">
        <v>5.2062999999999997</v>
      </c>
      <c r="C1370" s="2">
        <v>35.361897490709012</v>
      </c>
      <c r="D1370" s="2">
        <v>0.10942208086019356</v>
      </c>
      <c r="E1370" s="2">
        <v>-2.5485202963393298E-2</v>
      </c>
      <c r="F1370" s="2">
        <v>5.2618399999999994</v>
      </c>
      <c r="G1370" s="2">
        <v>5.36714</v>
      </c>
      <c r="H1370" s="2">
        <v>5.4429250000000007</v>
      </c>
      <c r="I1370" s="2">
        <v>5.3160059999999998</v>
      </c>
      <c r="J1370" s="17">
        <v>6.3128165000000047</v>
      </c>
      <c r="K1370" s="17" t="s">
        <v>55</v>
      </c>
      <c r="L1370" s="17" t="s">
        <v>54</v>
      </c>
      <c r="M1370" s="17" t="s">
        <v>47</v>
      </c>
      <c r="N1370" s="20">
        <f t="shared" si="210"/>
        <v>50</v>
      </c>
      <c r="O1370" s="20">
        <f t="shared" si="211"/>
        <v>100</v>
      </c>
      <c r="P1370" s="20">
        <f t="shared" si="212"/>
        <v>0</v>
      </c>
      <c r="Q1370" s="20">
        <f t="shared" si="213"/>
        <v>16.5</v>
      </c>
      <c r="R1370" s="21">
        <f t="shared" si="214"/>
        <v>54.975000000000001</v>
      </c>
      <c r="S1370" s="21">
        <f t="shared" si="215"/>
        <v>34.125</v>
      </c>
      <c r="T1370" s="21">
        <f t="shared" si="216"/>
        <v>29.925000000000001</v>
      </c>
      <c r="U1370" s="21">
        <f t="shared" si="217"/>
        <v>41.625</v>
      </c>
      <c r="V1370" s="20">
        <f t="shared" si="218"/>
        <v>39.674999999999997</v>
      </c>
      <c r="W1370" s="20">
        <f t="shared" si="219"/>
        <v>40.162499999999994</v>
      </c>
    </row>
    <row r="1371" spans="1:23" ht="13.5" x14ac:dyDescent="0.25">
      <c r="A1371" s="3">
        <v>44007</v>
      </c>
      <c r="B1371" s="2">
        <v>5.1832000000000003</v>
      </c>
      <c r="C1371" s="2">
        <v>34.022934819089457</v>
      </c>
      <c r="D1371" s="2">
        <v>0.11626380259292812</v>
      </c>
      <c r="E1371" s="2">
        <v>1.9232348782382766E-4</v>
      </c>
      <c r="F1371" s="2">
        <v>5.21326</v>
      </c>
      <c r="G1371" s="2">
        <v>5.3416899999999998</v>
      </c>
      <c r="H1371" s="2">
        <v>5.44177</v>
      </c>
      <c r="I1371" s="2">
        <v>5.3140400000000003</v>
      </c>
      <c r="J1371" s="17">
        <v>6.3040525000000045</v>
      </c>
      <c r="K1371" s="17" t="s">
        <v>55</v>
      </c>
      <c r="L1371" s="17" t="s">
        <v>54</v>
      </c>
      <c r="M1371" s="17" t="s">
        <v>47</v>
      </c>
      <c r="N1371" s="20">
        <f t="shared" si="210"/>
        <v>50</v>
      </c>
      <c r="O1371" s="20">
        <f t="shared" si="211"/>
        <v>100</v>
      </c>
      <c r="P1371" s="20">
        <f t="shared" si="212"/>
        <v>0</v>
      </c>
      <c r="Q1371" s="20">
        <f t="shared" si="213"/>
        <v>16.5</v>
      </c>
      <c r="R1371" s="21">
        <f t="shared" si="214"/>
        <v>54.975000000000001</v>
      </c>
      <c r="S1371" s="21">
        <f t="shared" si="215"/>
        <v>34.125</v>
      </c>
      <c r="T1371" s="21">
        <f t="shared" si="216"/>
        <v>29.925000000000001</v>
      </c>
      <c r="U1371" s="21">
        <f t="shared" si="217"/>
        <v>41.625</v>
      </c>
      <c r="V1371" s="20">
        <f t="shared" si="218"/>
        <v>39.674999999999997</v>
      </c>
      <c r="W1371" s="20">
        <f t="shared" si="219"/>
        <v>40.162499999999994</v>
      </c>
    </row>
    <row r="1372" spans="1:23" ht="13.5" x14ac:dyDescent="0.25">
      <c r="A1372" s="3">
        <v>44008</v>
      </c>
      <c r="B1372" s="2">
        <v>5.1138000000000003</v>
      </c>
      <c r="C1372" s="2">
        <v>30.309743367522657</v>
      </c>
      <c r="D1372" s="2">
        <v>0.13724790021723088</v>
      </c>
      <c r="E1372" s="2">
        <v>2.3235143579792526E-2</v>
      </c>
      <c r="F1372" s="2">
        <v>5.1831800000000001</v>
      </c>
      <c r="G1372" s="2">
        <v>5.3035099999999993</v>
      </c>
      <c r="H1372" s="2">
        <v>5.429335</v>
      </c>
      <c r="I1372" s="2">
        <v>5.3121900000000002</v>
      </c>
      <c r="J1372" s="17">
        <v>6.2949415000000055</v>
      </c>
      <c r="K1372" s="17" t="s">
        <v>55</v>
      </c>
      <c r="L1372" s="17" t="s">
        <v>54</v>
      </c>
      <c r="M1372" s="17" t="s">
        <v>47</v>
      </c>
      <c r="N1372" s="20">
        <f t="shared" si="210"/>
        <v>50</v>
      </c>
      <c r="O1372" s="20">
        <f t="shared" si="211"/>
        <v>100</v>
      </c>
      <c r="P1372" s="20">
        <f t="shared" si="212"/>
        <v>0</v>
      </c>
      <c r="Q1372" s="20">
        <f t="shared" si="213"/>
        <v>16.5</v>
      </c>
      <c r="R1372" s="21">
        <f t="shared" si="214"/>
        <v>54.975000000000001</v>
      </c>
      <c r="S1372" s="21">
        <f t="shared" si="215"/>
        <v>34.125</v>
      </c>
      <c r="T1372" s="21">
        <f t="shared" si="216"/>
        <v>29.925000000000001</v>
      </c>
      <c r="U1372" s="21">
        <f t="shared" si="217"/>
        <v>41.625</v>
      </c>
      <c r="V1372" s="20">
        <f t="shared" si="218"/>
        <v>39.674999999999997</v>
      </c>
      <c r="W1372" s="20">
        <f t="shared" si="219"/>
        <v>40.162499999999994</v>
      </c>
    </row>
    <row r="1373" spans="1:23" ht="13.5" x14ac:dyDescent="0.25">
      <c r="A1373" s="3">
        <v>44011</v>
      </c>
      <c r="B1373" s="2">
        <v>5.1138000000000003</v>
      </c>
      <c r="C1373" s="2">
        <v>30.309743367522657</v>
      </c>
      <c r="D1373" s="2">
        <v>0.15647535106000632</v>
      </c>
      <c r="E1373" s="2">
        <v>4.1316221781189211E-2</v>
      </c>
      <c r="F1373" s="2">
        <v>5.1646800000000006</v>
      </c>
      <c r="G1373" s="2">
        <v>5.2653299999999996</v>
      </c>
      <c r="H1373" s="2">
        <v>5.40909</v>
      </c>
      <c r="I1373" s="2">
        <v>5.3091820000000007</v>
      </c>
      <c r="J1373" s="17">
        <v>6.285801500000006</v>
      </c>
      <c r="K1373" s="17" t="s">
        <v>55</v>
      </c>
      <c r="L1373" s="17" t="s">
        <v>54</v>
      </c>
      <c r="M1373" s="17" t="s">
        <v>47</v>
      </c>
      <c r="N1373" s="20">
        <f t="shared" si="210"/>
        <v>50</v>
      </c>
      <c r="O1373" s="20">
        <f t="shared" si="211"/>
        <v>100</v>
      </c>
      <c r="P1373" s="20">
        <f t="shared" si="212"/>
        <v>0</v>
      </c>
      <c r="Q1373" s="20">
        <f t="shared" si="213"/>
        <v>16.5</v>
      </c>
      <c r="R1373" s="21">
        <f t="shared" si="214"/>
        <v>54.975000000000001</v>
      </c>
      <c r="S1373" s="21">
        <f t="shared" si="215"/>
        <v>34.125</v>
      </c>
      <c r="T1373" s="21">
        <f t="shared" si="216"/>
        <v>29.925000000000001</v>
      </c>
      <c r="U1373" s="21">
        <f t="shared" si="217"/>
        <v>41.625</v>
      </c>
      <c r="V1373" s="20">
        <f t="shared" si="218"/>
        <v>39.674999999999997</v>
      </c>
      <c r="W1373" s="20">
        <f t="shared" si="219"/>
        <v>40.162499999999994</v>
      </c>
    </row>
    <row r="1374" spans="1:23" ht="13.5" x14ac:dyDescent="0.25">
      <c r="A1374" s="3">
        <v>44012</v>
      </c>
      <c r="B1374" s="2">
        <v>5.1079999999999997</v>
      </c>
      <c r="C1374" s="2">
        <v>29.992475729964411</v>
      </c>
      <c r="D1374" s="2">
        <v>0.17453702507004465</v>
      </c>
      <c r="E1374" s="2">
        <v>5.6411636073023269E-2</v>
      </c>
      <c r="F1374" s="2">
        <v>5.1450200000000006</v>
      </c>
      <c r="G1374" s="2">
        <v>5.2265699999999988</v>
      </c>
      <c r="H1374" s="2">
        <v>5.3804549999999995</v>
      </c>
      <c r="I1374" s="2">
        <v>5.3049019999999993</v>
      </c>
      <c r="J1374" s="17">
        <v>6.2766325000000043</v>
      </c>
      <c r="K1374" s="17" t="s">
        <v>55</v>
      </c>
      <c r="L1374" s="17" t="s">
        <v>54</v>
      </c>
      <c r="M1374" s="17" t="s">
        <v>47</v>
      </c>
      <c r="N1374" s="20">
        <f t="shared" si="210"/>
        <v>50</v>
      </c>
      <c r="O1374" s="20">
        <f t="shared" si="211"/>
        <v>100</v>
      </c>
      <c r="P1374" s="20">
        <f t="shared" si="212"/>
        <v>0</v>
      </c>
      <c r="Q1374" s="20">
        <f t="shared" si="213"/>
        <v>16.5</v>
      </c>
      <c r="R1374" s="21">
        <f t="shared" si="214"/>
        <v>54.975000000000001</v>
      </c>
      <c r="S1374" s="21">
        <f t="shared" si="215"/>
        <v>34.125</v>
      </c>
      <c r="T1374" s="21">
        <f t="shared" si="216"/>
        <v>29.925000000000001</v>
      </c>
      <c r="U1374" s="21">
        <f t="shared" si="217"/>
        <v>41.625</v>
      </c>
      <c r="V1374" s="20">
        <f t="shared" si="218"/>
        <v>39.674999999999997</v>
      </c>
      <c r="W1374" s="20">
        <f t="shared" si="219"/>
        <v>40.162499999999994</v>
      </c>
    </row>
    <row r="1375" spans="1:23" ht="13.5" x14ac:dyDescent="0.25">
      <c r="A1375" s="3">
        <v>44013</v>
      </c>
      <c r="B1375" s="2">
        <v>5.1079999999999997</v>
      </c>
      <c r="C1375" s="2">
        <v>29.992475729964411</v>
      </c>
      <c r="D1375" s="2">
        <v>0.1822082850486213</v>
      </c>
      <c r="E1375" s="2">
        <v>6.6485480587273507E-2</v>
      </c>
      <c r="F1375" s="2">
        <v>5.1253600000000006</v>
      </c>
      <c r="G1375" s="2">
        <v>5.1935999999999982</v>
      </c>
      <c r="H1375" s="2">
        <v>5.3532649999999995</v>
      </c>
      <c r="I1375" s="2">
        <v>5.303513999999999</v>
      </c>
      <c r="J1375" s="17">
        <v>6.2674635000000043</v>
      </c>
      <c r="K1375" s="17" t="s">
        <v>55</v>
      </c>
      <c r="L1375" s="17" t="s">
        <v>54</v>
      </c>
      <c r="M1375" s="17" t="s">
        <v>47</v>
      </c>
      <c r="N1375" s="20">
        <f t="shared" si="210"/>
        <v>50</v>
      </c>
      <c r="O1375" s="20">
        <f t="shared" si="211"/>
        <v>100</v>
      </c>
      <c r="P1375" s="20">
        <f t="shared" si="212"/>
        <v>0</v>
      </c>
      <c r="Q1375" s="20">
        <f t="shared" si="213"/>
        <v>16.5</v>
      </c>
      <c r="R1375" s="21">
        <f t="shared" si="214"/>
        <v>54.975000000000001</v>
      </c>
      <c r="S1375" s="21">
        <f t="shared" si="215"/>
        <v>34.125</v>
      </c>
      <c r="T1375" s="21">
        <f t="shared" si="216"/>
        <v>29.925000000000001</v>
      </c>
      <c r="U1375" s="21">
        <f t="shared" si="217"/>
        <v>41.625</v>
      </c>
      <c r="V1375" s="20">
        <f t="shared" si="218"/>
        <v>39.674999999999997</v>
      </c>
      <c r="W1375" s="20">
        <f t="shared" si="219"/>
        <v>40.162499999999994</v>
      </c>
    </row>
    <row r="1376" spans="1:23" ht="13.5" x14ac:dyDescent="0.25">
      <c r="A1376" s="3">
        <v>44014</v>
      </c>
      <c r="B1376" s="2">
        <v>5.0906000000000002</v>
      </c>
      <c r="C1376" s="2">
        <v>28.938547901489059</v>
      </c>
      <c r="D1376" s="2">
        <v>0.18940362223925877</v>
      </c>
      <c r="E1376" s="2">
        <v>7.3926355088416842E-2</v>
      </c>
      <c r="F1376" s="2">
        <v>5.10684</v>
      </c>
      <c r="G1376" s="2">
        <v>5.16005</v>
      </c>
      <c r="H1376" s="2">
        <v>5.3272299999999992</v>
      </c>
      <c r="I1376" s="2">
        <v>5.2994639999999995</v>
      </c>
      <c r="J1376" s="17">
        <v>6.2582075000000046</v>
      </c>
      <c r="K1376" s="17" t="s">
        <v>55</v>
      </c>
      <c r="L1376" s="17" t="s">
        <v>54</v>
      </c>
      <c r="M1376" s="17" t="s">
        <v>47</v>
      </c>
      <c r="N1376" s="20">
        <f t="shared" si="210"/>
        <v>50</v>
      </c>
      <c r="O1376" s="20">
        <f t="shared" si="211"/>
        <v>100</v>
      </c>
      <c r="P1376" s="20">
        <f t="shared" si="212"/>
        <v>0</v>
      </c>
      <c r="Q1376" s="20">
        <f t="shared" si="213"/>
        <v>16.5</v>
      </c>
      <c r="R1376" s="21">
        <f t="shared" si="214"/>
        <v>54.975000000000001</v>
      </c>
      <c r="S1376" s="21">
        <f t="shared" si="215"/>
        <v>34.125</v>
      </c>
      <c r="T1376" s="21">
        <f t="shared" si="216"/>
        <v>29.925000000000001</v>
      </c>
      <c r="U1376" s="21">
        <f t="shared" si="217"/>
        <v>41.625</v>
      </c>
      <c r="V1376" s="20">
        <f t="shared" si="218"/>
        <v>39.674999999999997</v>
      </c>
      <c r="W1376" s="20">
        <f t="shared" si="219"/>
        <v>40.162499999999994</v>
      </c>
    </row>
    <row r="1377" spans="1:23" ht="13.5" x14ac:dyDescent="0.25">
      <c r="A1377" s="3">
        <v>44015</v>
      </c>
      <c r="B1377" s="2">
        <v>5.2062999999999997</v>
      </c>
      <c r="C1377" s="2">
        <v>43.225002719661589</v>
      </c>
      <c r="D1377" s="2">
        <v>0.16322784798988188</v>
      </c>
      <c r="E1377" s="2">
        <v>7.9325444467693296E-2</v>
      </c>
      <c r="F1377" s="2">
        <v>5.1253399999999996</v>
      </c>
      <c r="G1377" s="2">
        <v>5.1542599999999998</v>
      </c>
      <c r="H1377" s="2">
        <v>5.3084299999999995</v>
      </c>
      <c r="I1377" s="2">
        <v>5.3005040000000001</v>
      </c>
      <c r="J1377" s="17">
        <v>6.2491540000000052</v>
      </c>
      <c r="K1377" s="17" t="s">
        <v>55</v>
      </c>
      <c r="L1377" s="17" t="s">
        <v>54</v>
      </c>
      <c r="M1377" s="17" t="s">
        <v>49</v>
      </c>
      <c r="N1377" s="20">
        <f t="shared" si="210"/>
        <v>50</v>
      </c>
      <c r="O1377" s="20">
        <f t="shared" si="211"/>
        <v>100</v>
      </c>
      <c r="P1377" s="20">
        <f t="shared" si="212"/>
        <v>0</v>
      </c>
      <c r="Q1377" s="20">
        <f t="shared" si="213"/>
        <v>16.5</v>
      </c>
      <c r="R1377" s="21">
        <f t="shared" si="214"/>
        <v>54.975000000000001</v>
      </c>
      <c r="S1377" s="21">
        <f t="shared" si="215"/>
        <v>34.125</v>
      </c>
      <c r="T1377" s="21">
        <f t="shared" si="216"/>
        <v>29.925000000000001</v>
      </c>
      <c r="U1377" s="21">
        <f t="shared" si="217"/>
        <v>41.625</v>
      </c>
      <c r="V1377" s="20">
        <f t="shared" si="218"/>
        <v>39.674999999999997</v>
      </c>
      <c r="W1377" s="20">
        <f t="shared" si="219"/>
        <v>40.162499999999994</v>
      </c>
    </row>
    <row r="1378" spans="1:23" ht="13.5" x14ac:dyDescent="0.25">
      <c r="A1378" s="3">
        <v>44018</v>
      </c>
      <c r="B1378" s="2">
        <v>5.3624999999999998</v>
      </c>
      <c r="C1378" s="2">
        <v>56.066566060678831</v>
      </c>
      <c r="D1378" s="2">
        <v>0.12104138271769216</v>
      </c>
      <c r="E1378" s="2">
        <v>8.2337079923996817E-2</v>
      </c>
      <c r="F1378" s="2">
        <v>5.1750799999999995</v>
      </c>
      <c r="G1378" s="2">
        <v>5.16988</v>
      </c>
      <c r="H1378" s="2">
        <v>5.2974399999999999</v>
      </c>
      <c r="I1378" s="2">
        <v>5.303858</v>
      </c>
      <c r="J1378" s="17">
        <v>6.2408815000000049</v>
      </c>
      <c r="K1378" s="17" t="s">
        <v>55</v>
      </c>
      <c r="L1378" s="17" t="s">
        <v>54</v>
      </c>
      <c r="M1378" s="17" t="s">
        <v>49</v>
      </c>
      <c r="N1378" s="20">
        <f t="shared" si="210"/>
        <v>50</v>
      </c>
      <c r="O1378" s="20">
        <f t="shared" si="211"/>
        <v>100</v>
      </c>
      <c r="P1378" s="20">
        <f t="shared" si="212"/>
        <v>0</v>
      </c>
      <c r="Q1378" s="20">
        <f t="shared" si="213"/>
        <v>16.5</v>
      </c>
      <c r="R1378" s="21">
        <f t="shared" si="214"/>
        <v>54.975000000000001</v>
      </c>
      <c r="S1378" s="21">
        <f t="shared" si="215"/>
        <v>34.125</v>
      </c>
      <c r="T1378" s="21">
        <f t="shared" si="216"/>
        <v>29.925000000000001</v>
      </c>
      <c r="U1378" s="21">
        <f t="shared" si="217"/>
        <v>41.625</v>
      </c>
      <c r="V1378" s="20">
        <f t="shared" si="218"/>
        <v>39.674999999999997</v>
      </c>
      <c r="W1378" s="20">
        <f t="shared" si="219"/>
        <v>40.162499999999994</v>
      </c>
    </row>
    <row r="1379" spans="1:23" ht="13.5" x14ac:dyDescent="0.25">
      <c r="A1379" s="3">
        <v>44019</v>
      </c>
      <c r="B1379" s="2">
        <v>5.4203999999999999</v>
      </c>
      <c r="C1379" s="2">
        <v>59.704843708763889</v>
      </c>
      <c r="D1379" s="2">
        <v>8.054097394070503E-2</v>
      </c>
      <c r="E1379" s="2">
        <v>8.3500385980330952E-2</v>
      </c>
      <c r="F1379" s="2">
        <v>5.2375600000000002</v>
      </c>
      <c r="G1379" s="2">
        <v>5.1912900000000004</v>
      </c>
      <c r="H1379" s="2">
        <v>5.2936800000000002</v>
      </c>
      <c r="I1379" s="2">
        <v>5.3083699999999991</v>
      </c>
      <c r="J1379" s="17">
        <v>6.2331880000000046</v>
      </c>
      <c r="K1379" s="17" t="s">
        <v>55</v>
      </c>
      <c r="L1379" s="17" t="s">
        <v>54</v>
      </c>
      <c r="M1379" s="17" t="s">
        <v>49</v>
      </c>
      <c r="N1379" s="20">
        <f t="shared" si="210"/>
        <v>50</v>
      </c>
      <c r="O1379" s="20">
        <f t="shared" si="211"/>
        <v>100</v>
      </c>
      <c r="P1379" s="20">
        <f t="shared" si="212"/>
        <v>0</v>
      </c>
      <c r="Q1379" s="20">
        <f t="shared" si="213"/>
        <v>16.5</v>
      </c>
      <c r="R1379" s="21">
        <f t="shared" si="214"/>
        <v>54.975000000000001</v>
      </c>
      <c r="S1379" s="21">
        <f t="shared" si="215"/>
        <v>34.125</v>
      </c>
      <c r="T1379" s="21">
        <f t="shared" si="216"/>
        <v>29.925000000000001</v>
      </c>
      <c r="U1379" s="21">
        <f t="shared" si="217"/>
        <v>41.625</v>
      </c>
      <c r="V1379" s="20">
        <f t="shared" si="218"/>
        <v>39.674999999999997</v>
      </c>
      <c r="W1379" s="20">
        <f t="shared" si="219"/>
        <v>40.162499999999994</v>
      </c>
    </row>
    <row r="1380" spans="1:23" ht="13.5" x14ac:dyDescent="0.25">
      <c r="A1380" s="3">
        <v>44020</v>
      </c>
      <c r="B1380" s="2">
        <v>5.6113</v>
      </c>
      <c r="C1380" s="2">
        <v>68.861068436328239</v>
      </c>
      <c r="D1380" s="2">
        <v>3.1311411805563516E-2</v>
      </c>
      <c r="E1380" s="2">
        <v>8.2609567796738781E-2</v>
      </c>
      <c r="F1380" s="2">
        <v>5.3382200000000006</v>
      </c>
      <c r="G1380" s="2">
        <v>5.2317900000000002</v>
      </c>
      <c r="H1380" s="2">
        <v>5.2994649999999996</v>
      </c>
      <c r="I1380" s="2">
        <v>5.3153119999999987</v>
      </c>
      <c r="J1380" s="17">
        <v>6.2262465000000047</v>
      </c>
      <c r="K1380" s="17" t="s">
        <v>55</v>
      </c>
      <c r="L1380" s="17" t="s">
        <v>54</v>
      </c>
      <c r="M1380" s="17" t="s">
        <v>49</v>
      </c>
      <c r="N1380" s="20">
        <f t="shared" si="210"/>
        <v>50</v>
      </c>
      <c r="O1380" s="20">
        <f t="shared" si="211"/>
        <v>100</v>
      </c>
      <c r="P1380" s="20">
        <f t="shared" si="212"/>
        <v>0</v>
      </c>
      <c r="Q1380" s="20">
        <f t="shared" si="213"/>
        <v>16.5</v>
      </c>
      <c r="R1380" s="21">
        <f t="shared" si="214"/>
        <v>54.975000000000001</v>
      </c>
      <c r="S1380" s="21">
        <f t="shared" si="215"/>
        <v>34.125</v>
      </c>
      <c r="T1380" s="21">
        <f t="shared" si="216"/>
        <v>29.925000000000001</v>
      </c>
      <c r="U1380" s="21">
        <f t="shared" si="217"/>
        <v>41.625</v>
      </c>
      <c r="V1380" s="20">
        <f t="shared" si="218"/>
        <v>39.674999999999997</v>
      </c>
      <c r="W1380" s="20">
        <f t="shared" si="219"/>
        <v>40.162499999999994</v>
      </c>
    </row>
    <row r="1381" spans="1:23" ht="13.5" x14ac:dyDescent="0.25">
      <c r="A1381" s="3">
        <v>44021</v>
      </c>
      <c r="B1381" s="2">
        <v>5.5938999999999997</v>
      </c>
      <c r="C1381" s="2">
        <v>67.358670059259794</v>
      </c>
      <c r="D1381" s="2">
        <v>-1.4495925044539781E-2</v>
      </c>
      <c r="E1381" s="2">
        <v>8.0115775446642085E-2</v>
      </c>
      <c r="F1381" s="2">
        <v>5.4388800000000002</v>
      </c>
      <c r="G1381" s="2">
        <v>5.2728599999999997</v>
      </c>
      <c r="H1381" s="2">
        <v>5.3072749999999997</v>
      </c>
      <c r="I1381" s="2">
        <v>5.3230640000000005</v>
      </c>
      <c r="J1381" s="17">
        <v>6.2192470000000046</v>
      </c>
      <c r="K1381" s="17" t="s">
        <v>51</v>
      </c>
      <c r="L1381" s="17" t="s">
        <v>54</v>
      </c>
      <c r="M1381" s="17" t="s">
        <v>52</v>
      </c>
      <c r="N1381" s="20">
        <f t="shared" si="210"/>
        <v>50</v>
      </c>
      <c r="O1381" s="20">
        <f t="shared" si="211"/>
        <v>100</v>
      </c>
      <c r="P1381" s="20">
        <f t="shared" si="212"/>
        <v>0</v>
      </c>
      <c r="Q1381" s="20">
        <f t="shared" si="213"/>
        <v>83.5</v>
      </c>
      <c r="R1381" s="21">
        <f t="shared" si="214"/>
        <v>65.025000000000006</v>
      </c>
      <c r="S1381" s="21">
        <f t="shared" si="215"/>
        <v>50.875</v>
      </c>
      <c r="T1381" s="21">
        <f t="shared" si="216"/>
        <v>60.075000000000003</v>
      </c>
      <c r="U1381" s="21">
        <f t="shared" si="217"/>
        <v>58.375</v>
      </c>
      <c r="V1381" s="20">
        <f t="shared" si="218"/>
        <v>58.658333333333339</v>
      </c>
      <c r="W1381" s="20">
        <f t="shared" si="219"/>
        <v>58.587500000000006</v>
      </c>
    </row>
    <row r="1382" spans="1:23" ht="13.5" x14ac:dyDescent="0.25">
      <c r="A1382" s="3">
        <v>44022</v>
      </c>
      <c r="B1382" s="2">
        <v>5.4435000000000002</v>
      </c>
      <c r="C1382" s="2">
        <v>55.987923476568277</v>
      </c>
      <c r="D1382" s="2">
        <v>-5.4436192661634131E-2</v>
      </c>
      <c r="E1382" s="2">
        <v>7.3116965553108246E-2</v>
      </c>
      <c r="F1382" s="2">
        <v>5.4863199999999992</v>
      </c>
      <c r="G1382" s="2">
        <v>5.3058299999999994</v>
      </c>
      <c r="H1382" s="2">
        <v>5.3046699999999998</v>
      </c>
      <c r="I1382" s="2">
        <v>5.3283860000000001</v>
      </c>
      <c r="J1382" s="17">
        <v>6.2114955000000034</v>
      </c>
      <c r="K1382" s="17" t="s">
        <v>51</v>
      </c>
      <c r="L1382" s="17" t="s">
        <v>54</v>
      </c>
      <c r="M1382" s="17" t="s">
        <v>52</v>
      </c>
      <c r="N1382" s="20">
        <f t="shared" si="210"/>
        <v>50</v>
      </c>
      <c r="O1382" s="20">
        <f t="shared" si="211"/>
        <v>100</v>
      </c>
      <c r="P1382" s="20">
        <f t="shared" si="212"/>
        <v>0</v>
      </c>
      <c r="Q1382" s="20">
        <f t="shared" si="213"/>
        <v>83.5</v>
      </c>
      <c r="R1382" s="21">
        <f t="shared" si="214"/>
        <v>65.025000000000006</v>
      </c>
      <c r="S1382" s="21">
        <f t="shared" si="215"/>
        <v>50.875</v>
      </c>
      <c r="T1382" s="21">
        <f t="shared" si="216"/>
        <v>60.075000000000003</v>
      </c>
      <c r="U1382" s="21">
        <f t="shared" si="217"/>
        <v>58.375</v>
      </c>
      <c r="V1382" s="20">
        <f t="shared" si="218"/>
        <v>58.658333333333339</v>
      </c>
      <c r="W1382" s="20">
        <f t="shared" si="219"/>
        <v>58.587500000000006</v>
      </c>
    </row>
    <row r="1383" spans="1:23" ht="13.5" x14ac:dyDescent="0.25">
      <c r="A1383" s="3">
        <v>44025</v>
      </c>
      <c r="B1383" s="2">
        <v>5.5361000000000002</v>
      </c>
      <c r="C1383" s="2">
        <v>60.418273544548548</v>
      </c>
      <c r="D1383" s="2">
        <v>-9.5724593869766395E-2</v>
      </c>
      <c r="E1383" s="2">
        <v>6.2421576371945821E-2</v>
      </c>
      <c r="F1383" s="2">
        <v>5.5210400000000002</v>
      </c>
      <c r="G1383" s="2">
        <v>5.3480599999999994</v>
      </c>
      <c r="H1383" s="2">
        <v>5.3066949999999995</v>
      </c>
      <c r="I1383" s="2">
        <v>5.3357919999999988</v>
      </c>
      <c r="J1383" s="17">
        <v>6.2039465000000042</v>
      </c>
      <c r="K1383" s="17" t="s">
        <v>51</v>
      </c>
      <c r="L1383" s="17" t="s">
        <v>54</v>
      </c>
      <c r="M1383" s="17" t="s">
        <v>52</v>
      </c>
      <c r="N1383" s="20">
        <f t="shared" si="210"/>
        <v>50</v>
      </c>
      <c r="O1383" s="20">
        <f t="shared" si="211"/>
        <v>100</v>
      </c>
      <c r="P1383" s="20">
        <f t="shared" si="212"/>
        <v>0</v>
      </c>
      <c r="Q1383" s="20">
        <f t="shared" si="213"/>
        <v>83.5</v>
      </c>
      <c r="R1383" s="21">
        <f t="shared" si="214"/>
        <v>65.025000000000006</v>
      </c>
      <c r="S1383" s="21">
        <f t="shared" si="215"/>
        <v>50.875</v>
      </c>
      <c r="T1383" s="21">
        <f t="shared" si="216"/>
        <v>60.075000000000003</v>
      </c>
      <c r="U1383" s="21">
        <f t="shared" si="217"/>
        <v>58.375</v>
      </c>
      <c r="V1383" s="20">
        <f t="shared" si="218"/>
        <v>58.658333333333339</v>
      </c>
      <c r="W1383" s="20">
        <f t="shared" si="219"/>
        <v>58.587500000000006</v>
      </c>
    </row>
    <row r="1384" spans="1:23" ht="13.5" x14ac:dyDescent="0.25">
      <c r="A1384" s="3">
        <v>44026</v>
      </c>
      <c r="B1384" s="2">
        <v>5.5244999999999997</v>
      </c>
      <c r="C1384" s="2">
        <v>59.608789720975757</v>
      </c>
      <c r="D1384" s="2">
        <v>-0.13182776183773637</v>
      </c>
      <c r="E1384" s="2">
        <v>5.0190832366161009E-2</v>
      </c>
      <c r="F1384" s="2">
        <v>5.5418599999999998</v>
      </c>
      <c r="G1384" s="2">
        <v>5.3897099999999991</v>
      </c>
      <c r="H1384" s="2">
        <v>5.3081399999999999</v>
      </c>
      <c r="I1384" s="2">
        <v>5.342617999999999</v>
      </c>
      <c r="J1384" s="17">
        <v>6.1964265000000038</v>
      </c>
      <c r="K1384" s="17" t="s">
        <v>51</v>
      </c>
      <c r="L1384" s="17" t="s">
        <v>54</v>
      </c>
      <c r="M1384" s="17" t="s">
        <v>52</v>
      </c>
      <c r="N1384" s="20">
        <f t="shared" si="210"/>
        <v>50</v>
      </c>
      <c r="O1384" s="20">
        <f t="shared" si="211"/>
        <v>100</v>
      </c>
      <c r="P1384" s="20">
        <f t="shared" si="212"/>
        <v>0</v>
      </c>
      <c r="Q1384" s="20">
        <f t="shared" si="213"/>
        <v>83.5</v>
      </c>
      <c r="R1384" s="21">
        <f t="shared" si="214"/>
        <v>65.025000000000006</v>
      </c>
      <c r="S1384" s="21">
        <f t="shared" si="215"/>
        <v>50.875</v>
      </c>
      <c r="T1384" s="21">
        <f t="shared" si="216"/>
        <v>60.075000000000003</v>
      </c>
      <c r="U1384" s="21">
        <f t="shared" si="217"/>
        <v>58.375</v>
      </c>
      <c r="V1384" s="20">
        <f t="shared" si="218"/>
        <v>58.658333333333339</v>
      </c>
      <c r="W1384" s="20">
        <f t="shared" si="219"/>
        <v>58.587500000000006</v>
      </c>
    </row>
    <row r="1385" spans="1:23" ht="13.5" x14ac:dyDescent="0.25">
      <c r="A1385" s="3">
        <v>44027</v>
      </c>
      <c r="B1385" s="2">
        <v>5.4897999999999998</v>
      </c>
      <c r="C1385" s="2">
        <v>57.142439156840751</v>
      </c>
      <c r="D1385" s="2">
        <v>-0.16078747734725418</v>
      </c>
      <c r="E1385" s="2">
        <v>3.8037452925608721E-2</v>
      </c>
      <c r="F1385" s="2">
        <v>5.5175599999999996</v>
      </c>
      <c r="G1385" s="2">
        <v>5.4278900000000005</v>
      </c>
      <c r="H1385" s="2">
        <v>5.3107449999999998</v>
      </c>
      <c r="I1385" s="2">
        <v>5.3490979999999988</v>
      </c>
      <c r="J1385" s="17">
        <v>6.1888195000000019</v>
      </c>
      <c r="K1385" s="17" t="s">
        <v>55</v>
      </c>
      <c r="L1385" s="17" t="s">
        <v>54</v>
      </c>
      <c r="M1385" s="17" t="s">
        <v>47</v>
      </c>
      <c r="N1385" s="20">
        <f t="shared" si="210"/>
        <v>50</v>
      </c>
      <c r="O1385" s="20">
        <f t="shared" si="211"/>
        <v>100</v>
      </c>
      <c r="P1385" s="20">
        <f t="shared" si="212"/>
        <v>0</v>
      </c>
      <c r="Q1385" s="20">
        <f t="shared" si="213"/>
        <v>16.5</v>
      </c>
      <c r="R1385" s="21">
        <f t="shared" si="214"/>
        <v>54.975000000000001</v>
      </c>
      <c r="S1385" s="21">
        <f t="shared" si="215"/>
        <v>34.125</v>
      </c>
      <c r="T1385" s="21">
        <f t="shared" si="216"/>
        <v>29.925000000000001</v>
      </c>
      <c r="U1385" s="21">
        <f t="shared" si="217"/>
        <v>41.625</v>
      </c>
      <c r="V1385" s="20">
        <f t="shared" si="218"/>
        <v>39.674999999999997</v>
      </c>
      <c r="W1385" s="20">
        <f t="shared" si="219"/>
        <v>40.162499999999994</v>
      </c>
    </row>
    <row r="1386" spans="1:23" ht="13.5" x14ac:dyDescent="0.25">
      <c r="A1386" s="3">
        <v>44028</v>
      </c>
      <c r="B1386" s="2">
        <v>5.4377000000000004</v>
      </c>
      <c r="C1386" s="2">
        <v>53.559233093875058</v>
      </c>
      <c r="D1386" s="2">
        <v>-0.18481303818978567</v>
      </c>
      <c r="E1386" s="2">
        <v>2.5831687227839278E-2</v>
      </c>
      <c r="F1386" s="2">
        <v>5.4863200000000001</v>
      </c>
      <c r="G1386" s="2">
        <v>5.4626000000000001</v>
      </c>
      <c r="H1386" s="2">
        <v>5.311325000000001</v>
      </c>
      <c r="I1386" s="2">
        <v>5.3548819999999999</v>
      </c>
      <c r="J1386" s="17">
        <v>6.181299000000001</v>
      </c>
      <c r="K1386" s="17" t="s">
        <v>55</v>
      </c>
      <c r="L1386" s="17" t="s">
        <v>54</v>
      </c>
      <c r="M1386" s="17" t="s">
        <v>47</v>
      </c>
      <c r="N1386" s="20">
        <f t="shared" si="210"/>
        <v>50</v>
      </c>
      <c r="O1386" s="20">
        <f t="shared" si="211"/>
        <v>100</v>
      </c>
      <c r="P1386" s="20">
        <f t="shared" si="212"/>
        <v>0</v>
      </c>
      <c r="Q1386" s="20">
        <f t="shared" si="213"/>
        <v>16.5</v>
      </c>
      <c r="R1386" s="21">
        <f t="shared" si="214"/>
        <v>54.975000000000001</v>
      </c>
      <c r="S1386" s="21">
        <f t="shared" si="215"/>
        <v>34.125</v>
      </c>
      <c r="T1386" s="21">
        <f t="shared" si="216"/>
        <v>29.925000000000001</v>
      </c>
      <c r="U1386" s="21">
        <f t="shared" si="217"/>
        <v>41.625</v>
      </c>
      <c r="V1386" s="20">
        <f t="shared" si="218"/>
        <v>39.674999999999997</v>
      </c>
      <c r="W1386" s="20">
        <f t="shared" si="219"/>
        <v>40.162499999999994</v>
      </c>
    </row>
    <row r="1387" spans="1:23" ht="13.5" x14ac:dyDescent="0.25">
      <c r="A1387" s="3">
        <v>44029</v>
      </c>
      <c r="B1387" s="2">
        <v>5.2756999999999996</v>
      </c>
      <c r="C1387" s="2">
        <v>44.264612774913275</v>
      </c>
      <c r="D1387" s="2">
        <v>-0.17568590736054546</v>
      </c>
      <c r="E1387" s="2">
        <v>1.2714912306334756E-2</v>
      </c>
      <c r="F1387" s="2">
        <v>5.4527599999999996</v>
      </c>
      <c r="G1387" s="2">
        <v>5.4695400000000003</v>
      </c>
      <c r="H1387" s="2">
        <v>5.3119000000000014</v>
      </c>
      <c r="I1387" s="2">
        <v>5.357657999999998</v>
      </c>
      <c r="J1387" s="17">
        <v>6.1729685000000014</v>
      </c>
      <c r="K1387" s="17" t="s">
        <v>55</v>
      </c>
      <c r="L1387" s="17" t="s">
        <v>54</v>
      </c>
      <c r="M1387" s="17" t="s">
        <v>47</v>
      </c>
      <c r="N1387" s="20">
        <f t="shared" si="210"/>
        <v>50</v>
      </c>
      <c r="O1387" s="20">
        <f t="shared" si="211"/>
        <v>100</v>
      </c>
      <c r="P1387" s="20">
        <f t="shared" si="212"/>
        <v>0</v>
      </c>
      <c r="Q1387" s="20">
        <f t="shared" si="213"/>
        <v>16.5</v>
      </c>
      <c r="R1387" s="21">
        <f t="shared" si="214"/>
        <v>54.975000000000001</v>
      </c>
      <c r="S1387" s="21">
        <f t="shared" si="215"/>
        <v>34.125</v>
      </c>
      <c r="T1387" s="21">
        <f t="shared" si="216"/>
        <v>29.925000000000001</v>
      </c>
      <c r="U1387" s="21">
        <f t="shared" si="217"/>
        <v>41.625</v>
      </c>
      <c r="V1387" s="20">
        <f t="shared" si="218"/>
        <v>39.674999999999997</v>
      </c>
      <c r="W1387" s="20">
        <f t="shared" si="219"/>
        <v>40.162499999999994</v>
      </c>
    </row>
    <row r="1388" spans="1:23" ht="13.5" x14ac:dyDescent="0.25">
      <c r="A1388" s="3">
        <v>44032</v>
      </c>
      <c r="B1388" s="2">
        <v>5.2641999999999998</v>
      </c>
      <c r="C1388" s="2">
        <v>43.685053730950145</v>
      </c>
      <c r="D1388" s="2">
        <v>-0.14244116488908354</v>
      </c>
      <c r="E1388" s="2">
        <v>4.337917993285853E-4</v>
      </c>
      <c r="F1388" s="2">
        <v>5.3983799999999995</v>
      </c>
      <c r="G1388" s="2">
        <v>5.4597100000000003</v>
      </c>
      <c r="H1388" s="2">
        <v>5.314795000000001</v>
      </c>
      <c r="I1388" s="2">
        <v>5.3602039999999986</v>
      </c>
      <c r="J1388" s="17">
        <v>6.1644650000000025</v>
      </c>
      <c r="K1388" s="17" t="s">
        <v>55</v>
      </c>
      <c r="L1388" s="17" t="s">
        <v>54</v>
      </c>
      <c r="M1388" s="17" t="s">
        <v>47</v>
      </c>
      <c r="N1388" s="20">
        <f t="shared" si="210"/>
        <v>50</v>
      </c>
      <c r="O1388" s="20">
        <f t="shared" si="211"/>
        <v>100</v>
      </c>
      <c r="P1388" s="20">
        <f t="shared" si="212"/>
        <v>0</v>
      </c>
      <c r="Q1388" s="20">
        <f t="shared" si="213"/>
        <v>16.5</v>
      </c>
      <c r="R1388" s="21">
        <f t="shared" si="214"/>
        <v>54.975000000000001</v>
      </c>
      <c r="S1388" s="21">
        <f t="shared" si="215"/>
        <v>34.125</v>
      </c>
      <c r="T1388" s="21">
        <f t="shared" si="216"/>
        <v>29.925000000000001</v>
      </c>
      <c r="U1388" s="21">
        <f t="shared" si="217"/>
        <v>41.625</v>
      </c>
      <c r="V1388" s="20">
        <f t="shared" si="218"/>
        <v>39.674999999999997</v>
      </c>
      <c r="W1388" s="20">
        <f t="shared" si="219"/>
        <v>40.162499999999994</v>
      </c>
    </row>
    <row r="1389" spans="1:23" ht="13.5" x14ac:dyDescent="0.25">
      <c r="A1389" s="3">
        <v>44033</v>
      </c>
      <c r="B1389" s="2">
        <v>5.2641999999999998</v>
      </c>
      <c r="C1389" s="2">
        <v>43.685053730950145</v>
      </c>
      <c r="D1389" s="2">
        <v>-0.10474353286854665</v>
      </c>
      <c r="E1389" s="2">
        <v>-1.1150150488079264E-2</v>
      </c>
      <c r="F1389" s="2">
        <v>5.3463199999999995</v>
      </c>
      <c r="G1389" s="2">
        <v>5.444090000000001</v>
      </c>
      <c r="H1389" s="2">
        <v>5.3176900000000007</v>
      </c>
      <c r="I1389" s="2">
        <v>5.3625179999999997</v>
      </c>
      <c r="J1389" s="17">
        <v>6.1559615000000019</v>
      </c>
      <c r="K1389" s="17" t="s">
        <v>55</v>
      </c>
      <c r="L1389" s="17" t="s">
        <v>54</v>
      </c>
      <c r="M1389" s="17" t="s">
        <v>47</v>
      </c>
      <c r="N1389" s="20">
        <f t="shared" si="210"/>
        <v>50</v>
      </c>
      <c r="O1389" s="20">
        <f t="shared" si="211"/>
        <v>100</v>
      </c>
      <c r="P1389" s="20">
        <f t="shared" si="212"/>
        <v>0</v>
      </c>
      <c r="Q1389" s="20">
        <f t="shared" si="213"/>
        <v>16.5</v>
      </c>
      <c r="R1389" s="21">
        <f t="shared" si="214"/>
        <v>54.975000000000001</v>
      </c>
      <c r="S1389" s="21">
        <f t="shared" si="215"/>
        <v>34.125</v>
      </c>
      <c r="T1389" s="21">
        <f t="shared" si="216"/>
        <v>29.925000000000001</v>
      </c>
      <c r="U1389" s="21">
        <f t="shared" si="217"/>
        <v>41.625</v>
      </c>
      <c r="V1389" s="20">
        <f t="shared" si="218"/>
        <v>39.674999999999997</v>
      </c>
      <c r="W1389" s="20">
        <f t="shared" si="219"/>
        <v>40.162499999999994</v>
      </c>
    </row>
    <row r="1390" spans="1:23" ht="13.5" x14ac:dyDescent="0.25">
      <c r="A1390" s="3">
        <v>44034</v>
      </c>
      <c r="B1390" s="2">
        <v>5.2756999999999996</v>
      </c>
      <c r="C1390" s="2">
        <v>44.527396656187747</v>
      </c>
      <c r="D1390" s="2">
        <v>-4.3717256694410622E-2</v>
      </c>
      <c r="E1390" s="2">
        <v>-2.2765876630785217E-2</v>
      </c>
      <c r="F1390" s="2">
        <v>5.3034999999999997</v>
      </c>
      <c r="G1390" s="2">
        <v>5.4105300000000005</v>
      </c>
      <c r="H1390" s="2">
        <v>5.3211600000000008</v>
      </c>
      <c r="I1390" s="2">
        <v>5.362747999999999</v>
      </c>
      <c r="J1390" s="17">
        <v>6.1475155000000026</v>
      </c>
      <c r="K1390" s="17" t="s">
        <v>55</v>
      </c>
      <c r="L1390" s="17" t="s">
        <v>54</v>
      </c>
      <c r="M1390" s="17" t="s">
        <v>47</v>
      </c>
      <c r="N1390" s="20">
        <f t="shared" si="210"/>
        <v>50</v>
      </c>
      <c r="O1390" s="20">
        <f t="shared" si="211"/>
        <v>100</v>
      </c>
      <c r="P1390" s="20">
        <f t="shared" si="212"/>
        <v>0</v>
      </c>
      <c r="Q1390" s="20">
        <f t="shared" si="213"/>
        <v>16.5</v>
      </c>
      <c r="R1390" s="21">
        <f t="shared" si="214"/>
        <v>54.975000000000001</v>
      </c>
      <c r="S1390" s="21">
        <f t="shared" si="215"/>
        <v>34.125</v>
      </c>
      <c r="T1390" s="21">
        <f t="shared" si="216"/>
        <v>29.925000000000001</v>
      </c>
      <c r="U1390" s="21">
        <f t="shared" si="217"/>
        <v>41.625</v>
      </c>
      <c r="V1390" s="20">
        <f t="shared" si="218"/>
        <v>39.674999999999997</v>
      </c>
      <c r="W1390" s="20">
        <f t="shared" si="219"/>
        <v>40.162499999999994</v>
      </c>
    </row>
    <row r="1391" spans="1:23" ht="13.5" x14ac:dyDescent="0.25">
      <c r="A1391" s="3">
        <v>44035</v>
      </c>
      <c r="B1391" s="2">
        <v>5.2756999999999996</v>
      </c>
      <c r="C1391" s="2">
        <v>44.527396656187747</v>
      </c>
      <c r="D1391" s="2">
        <v>5.7411335468007252E-3</v>
      </c>
      <c r="E1391" s="2">
        <v>-3.3160777661910501E-2</v>
      </c>
      <c r="F1391" s="2">
        <v>5.2710999999999997</v>
      </c>
      <c r="G1391" s="2">
        <v>5.3787099999999999</v>
      </c>
      <c r="H1391" s="2">
        <v>5.3257850000000007</v>
      </c>
      <c r="I1391" s="2">
        <v>5.3623999999999974</v>
      </c>
      <c r="J1391" s="17">
        <v>6.1391850000000021</v>
      </c>
      <c r="K1391" s="17" t="s">
        <v>55</v>
      </c>
      <c r="L1391" s="17" t="s">
        <v>54</v>
      </c>
      <c r="M1391" s="17" t="s">
        <v>47</v>
      </c>
      <c r="N1391" s="20">
        <f t="shared" si="210"/>
        <v>50</v>
      </c>
      <c r="O1391" s="20">
        <f t="shared" si="211"/>
        <v>100</v>
      </c>
      <c r="P1391" s="20">
        <f t="shared" si="212"/>
        <v>0</v>
      </c>
      <c r="Q1391" s="20">
        <f t="shared" si="213"/>
        <v>16.5</v>
      </c>
      <c r="R1391" s="21">
        <f t="shared" si="214"/>
        <v>54.975000000000001</v>
      </c>
      <c r="S1391" s="21">
        <f t="shared" si="215"/>
        <v>34.125</v>
      </c>
      <c r="T1391" s="21">
        <f t="shared" si="216"/>
        <v>29.925000000000001</v>
      </c>
      <c r="U1391" s="21">
        <f t="shared" si="217"/>
        <v>41.625</v>
      </c>
      <c r="V1391" s="20">
        <f t="shared" si="218"/>
        <v>39.674999999999997</v>
      </c>
      <c r="W1391" s="20">
        <f t="shared" si="219"/>
        <v>40.162499999999994</v>
      </c>
    </row>
    <row r="1392" spans="1:23" ht="13.5" x14ac:dyDescent="0.25">
      <c r="A1392" s="3">
        <v>44036</v>
      </c>
      <c r="B1392" s="2">
        <v>5.2756999999999996</v>
      </c>
      <c r="C1392" s="2">
        <v>44.527396656187747</v>
      </c>
      <c r="D1392" s="2">
        <v>2.4912907854909072E-2</v>
      </c>
      <c r="E1392" s="2">
        <v>-3.6774777480357561E-2</v>
      </c>
      <c r="F1392" s="2">
        <v>5.2710999999999997</v>
      </c>
      <c r="G1392" s="2">
        <v>5.3619300000000001</v>
      </c>
      <c r="H1392" s="2">
        <v>5.3338800000000006</v>
      </c>
      <c r="I1392" s="2">
        <v>5.3619359999999974</v>
      </c>
      <c r="J1392" s="17">
        <v>6.130739000000001</v>
      </c>
      <c r="K1392" s="17" t="s">
        <v>55</v>
      </c>
      <c r="L1392" s="17" t="s">
        <v>54</v>
      </c>
      <c r="M1392" s="17" t="s">
        <v>54</v>
      </c>
      <c r="N1392" s="20">
        <f t="shared" si="210"/>
        <v>50</v>
      </c>
      <c r="O1392" s="20">
        <f t="shared" si="211"/>
        <v>100</v>
      </c>
      <c r="P1392" s="20">
        <f t="shared" si="212"/>
        <v>0</v>
      </c>
      <c r="Q1392" s="20">
        <f t="shared" si="213"/>
        <v>16.5</v>
      </c>
      <c r="R1392" s="21">
        <f t="shared" si="214"/>
        <v>54.975000000000001</v>
      </c>
      <c r="S1392" s="21">
        <f t="shared" si="215"/>
        <v>34.125</v>
      </c>
      <c r="T1392" s="21">
        <f t="shared" si="216"/>
        <v>29.925000000000001</v>
      </c>
      <c r="U1392" s="21">
        <f t="shared" si="217"/>
        <v>41.625</v>
      </c>
      <c r="V1392" s="20">
        <f t="shared" si="218"/>
        <v>39.674999999999997</v>
      </c>
      <c r="W1392" s="20">
        <f t="shared" si="219"/>
        <v>40.162499999999994</v>
      </c>
    </row>
    <row r="1393" spans="1:23" ht="13.5" x14ac:dyDescent="0.25">
      <c r="A1393" s="3">
        <v>44039</v>
      </c>
      <c r="B1393" s="2">
        <v>5.2641999999999998</v>
      </c>
      <c r="C1393" s="2">
        <v>43.710799138969954</v>
      </c>
      <c r="D1393" s="2">
        <v>5.6659877380008439E-2</v>
      </c>
      <c r="E1393" s="2">
        <v>-3.6169530331759292E-2</v>
      </c>
      <c r="F1393" s="2">
        <v>5.2710999999999997</v>
      </c>
      <c r="G1393" s="2">
        <v>5.33474</v>
      </c>
      <c r="H1393" s="2">
        <v>5.341400000000001</v>
      </c>
      <c r="I1393" s="2">
        <v>5.3613579999999992</v>
      </c>
      <c r="J1393" s="17">
        <v>6.122351000000001</v>
      </c>
      <c r="K1393" s="17" t="s">
        <v>55</v>
      </c>
      <c r="L1393" s="17" t="s">
        <v>54</v>
      </c>
      <c r="M1393" s="17" t="s">
        <v>54</v>
      </c>
      <c r="N1393" s="20">
        <f t="shared" si="210"/>
        <v>50</v>
      </c>
      <c r="O1393" s="20">
        <f t="shared" si="211"/>
        <v>100</v>
      </c>
      <c r="P1393" s="20">
        <f t="shared" si="212"/>
        <v>0</v>
      </c>
      <c r="Q1393" s="20">
        <f t="shared" si="213"/>
        <v>16.5</v>
      </c>
      <c r="R1393" s="21">
        <f t="shared" si="214"/>
        <v>54.975000000000001</v>
      </c>
      <c r="S1393" s="21">
        <f t="shared" si="215"/>
        <v>34.125</v>
      </c>
      <c r="T1393" s="21">
        <f t="shared" si="216"/>
        <v>29.925000000000001</v>
      </c>
      <c r="U1393" s="21">
        <f t="shared" si="217"/>
        <v>41.625</v>
      </c>
      <c r="V1393" s="20">
        <f t="shared" si="218"/>
        <v>39.674999999999997</v>
      </c>
      <c r="W1393" s="20">
        <f t="shared" si="219"/>
        <v>40.162499999999994</v>
      </c>
    </row>
    <row r="1394" spans="1:23" ht="13.5" x14ac:dyDescent="0.25">
      <c r="A1394" s="3">
        <v>44040</v>
      </c>
      <c r="B1394" s="2">
        <v>5.2526000000000002</v>
      </c>
      <c r="C1394" s="2">
        <v>42.857016118746984</v>
      </c>
      <c r="D1394" s="2">
        <v>8.3060381966568286E-2</v>
      </c>
      <c r="E1394" s="2">
        <v>-3.44121652074314E-2</v>
      </c>
      <c r="F1394" s="2">
        <v>5.2687799999999996</v>
      </c>
      <c r="G1394" s="2">
        <v>5.30755</v>
      </c>
      <c r="H1394" s="2">
        <v>5.3486300000000009</v>
      </c>
      <c r="I1394" s="2">
        <v>5.3605479999999988</v>
      </c>
      <c r="J1394" s="17">
        <v>6.1139050000000017</v>
      </c>
      <c r="K1394" s="17" t="s">
        <v>55</v>
      </c>
      <c r="L1394" s="17" t="s">
        <v>54</v>
      </c>
      <c r="M1394" s="17" t="s">
        <v>47</v>
      </c>
      <c r="N1394" s="20">
        <f t="shared" si="210"/>
        <v>50</v>
      </c>
      <c r="O1394" s="20">
        <f t="shared" si="211"/>
        <v>100</v>
      </c>
      <c r="P1394" s="20">
        <f t="shared" si="212"/>
        <v>0</v>
      </c>
      <c r="Q1394" s="20">
        <f t="shared" si="213"/>
        <v>16.5</v>
      </c>
      <c r="R1394" s="21">
        <f t="shared" si="214"/>
        <v>54.975000000000001</v>
      </c>
      <c r="S1394" s="21">
        <f t="shared" si="215"/>
        <v>34.125</v>
      </c>
      <c r="T1394" s="21">
        <f t="shared" si="216"/>
        <v>29.925000000000001</v>
      </c>
      <c r="U1394" s="21">
        <f t="shared" si="217"/>
        <v>41.625</v>
      </c>
      <c r="V1394" s="20">
        <f t="shared" si="218"/>
        <v>39.674999999999997</v>
      </c>
      <c r="W1394" s="20">
        <f t="shared" si="219"/>
        <v>40.162499999999994</v>
      </c>
    </row>
    <row r="1395" spans="1:23" ht="13.5" x14ac:dyDescent="0.25">
      <c r="A1395" s="3">
        <v>44041</v>
      </c>
      <c r="B1395" s="2">
        <v>5.2468000000000004</v>
      </c>
      <c r="C1395" s="2">
        <v>42.410957909693707</v>
      </c>
      <c r="D1395" s="2">
        <v>0.1009877245119748</v>
      </c>
      <c r="E1395" s="2">
        <v>-3.1779642907779147E-2</v>
      </c>
      <c r="F1395" s="2">
        <v>5.2629999999999999</v>
      </c>
      <c r="G1395" s="2">
        <v>5.2832500000000007</v>
      </c>
      <c r="H1395" s="2">
        <v>5.3555700000000002</v>
      </c>
      <c r="I1395" s="2">
        <v>5.3601999999999999</v>
      </c>
      <c r="J1395" s="17">
        <v>6.105430000000001</v>
      </c>
      <c r="K1395" s="17" t="s">
        <v>55</v>
      </c>
      <c r="L1395" s="17" t="s">
        <v>54</v>
      </c>
      <c r="M1395" s="17" t="s">
        <v>47</v>
      </c>
      <c r="N1395" s="20">
        <f t="shared" si="210"/>
        <v>50</v>
      </c>
      <c r="O1395" s="20">
        <f t="shared" si="211"/>
        <v>100</v>
      </c>
      <c r="P1395" s="20">
        <f t="shared" si="212"/>
        <v>0</v>
      </c>
      <c r="Q1395" s="20">
        <f t="shared" si="213"/>
        <v>16.5</v>
      </c>
      <c r="R1395" s="21">
        <f t="shared" si="214"/>
        <v>54.975000000000001</v>
      </c>
      <c r="S1395" s="21">
        <f t="shared" si="215"/>
        <v>34.125</v>
      </c>
      <c r="T1395" s="21">
        <f t="shared" si="216"/>
        <v>29.925000000000001</v>
      </c>
      <c r="U1395" s="21">
        <f t="shared" si="217"/>
        <v>41.625</v>
      </c>
      <c r="V1395" s="20">
        <f t="shared" si="218"/>
        <v>39.674999999999997</v>
      </c>
      <c r="W1395" s="20">
        <f t="shared" si="219"/>
        <v>40.162499999999994</v>
      </c>
    </row>
    <row r="1396" spans="1:23" ht="13.5" x14ac:dyDescent="0.25">
      <c r="A1396" s="3">
        <v>44042</v>
      </c>
      <c r="B1396" s="2">
        <v>5.2351999999999999</v>
      </c>
      <c r="C1396" s="2">
        <v>41.481062388965462</v>
      </c>
      <c r="D1396" s="2">
        <v>0.1094956114120853</v>
      </c>
      <c r="E1396" s="2">
        <v>-2.8664157979682442E-2</v>
      </c>
      <c r="F1396" s="2">
        <v>5.2549000000000001</v>
      </c>
      <c r="G1396" s="2">
        <v>5.2629999999999999</v>
      </c>
      <c r="H1396" s="2">
        <v>5.3628000000000009</v>
      </c>
      <c r="I1396" s="2">
        <v>5.3601999999999999</v>
      </c>
      <c r="J1396" s="17">
        <v>6.0968970000000011</v>
      </c>
      <c r="K1396" s="17" t="s">
        <v>55</v>
      </c>
      <c r="L1396" s="17" t="s">
        <v>54</v>
      </c>
      <c r="M1396" s="17" t="s">
        <v>47</v>
      </c>
      <c r="N1396" s="20">
        <f t="shared" si="210"/>
        <v>50</v>
      </c>
      <c r="O1396" s="20">
        <f t="shared" si="211"/>
        <v>100</v>
      </c>
      <c r="P1396" s="20">
        <f t="shared" si="212"/>
        <v>0</v>
      </c>
      <c r="Q1396" s="20">
        <f t="shared" si="213"/>
        <v>16.5</v>
      </c>
      <c r="R1396" s="21">
        <f t="shared" si="214"/>
        <v>54.975000000000001</v>
      </c>
      <c r="S1396" s="21">
        <f t="shared" si="215"/>
        <v>34.125</v>
      </c>
      <c r="T1396" s="21">
        <f t="shared" si="216"/>
        <v>29.925000000000001</v>
      </c>
      <c r="U1396" s="21">
        <f t="shared" si="217"/>
        <v>41.625</v>
      </c>
      <c r="V1396" s="20">
        <f t="shared" si="218"/>
        <v>39.674999999999997</v>
      </c>
      <c r="W1396" s="20">
        <f t="shared" si="219"/>
        <v>40.162499999999994</v>
      </c>
    </row>
    <row r="1397" spans="1:23" ht="13.5" x14ac:dyDescent="0.25">
      <c r="A1397" s="3">
        <v>44046</v>
      </c>
      <c r="B1397" s="2">
        <v>5.2351999999999999</v>
      </c>
      <c r="C1397" s="2">
        <v>41.481062388965455</v>
      </c>
      <c r="D1397" s="2">
        <v>9.2298136916022067E-2</v>
      </c>
      <c r="E1397" s="2">
        <v>-2.3300871963367498E-2</v>
      </c>
      <c r="F1397" s="2">
        <v>5.2467999999999995</v>
      </c>
      <c r="G1397" s="2">
        <v>5.2589499999999996</v>
      </c>
      <c r="H1397" s="2">
        <v>5.3642450000000013</v>
      </c>
      <c r="I1397" s="2">
        <v>5.3601999999999999</v>
      </c>
      <c r="J1397" s="17">
        <v>6.0883640000000021</v>
      </c>
      <c r="K1397" s="17" t="s">
        <v>55</v>
      </c>
      <c r="L1397" s="17" t="s">
        <v>54</v>
      </c>
      <c r="M1397" s="17" t="s">
        <v>47</v>
      </c>
      <c r="N1397" s="20">
        <f t="shared" si="210"/>
        <v>50</v>
      </c>
      <c r="O1397" s="20">
        <f t="shared" si="211"/>
        <v>100</v>
      </c>
      <c r="P1397" s="20">
        <f t="shared" si="212"/>
        <v>0</v>
      </c>
      <c r="Q1397" s="20">
        <f t="shared" si="213"/>
        <v>16.5</v>
      </c>
      <c r="R1397" s="21">
        <f t="shared" si="214"/>
        <v>54.975000000000001</v>
      </c>
      <c r="S1397" s="21">
        <f t="shared" si="215"/>
        <v>34.125</v>
      </c>
      <c r="T1397" s="21">
        <f t="shared" si="216"/>
        <v>29.925000000000001</v>
      </c>
      <c r="U1397" s="21">
        <f t="shared" si="217"/>
        <v>41.625</v>
      </c>
      <c r="V1397" s="20">
        <f t="shared" si="218"/>
        <v>39.674999999999997</v>
      </c>
      <c r="W1397" s="20">
        <f t="shared" si="219"/>
        <v>40.162499999999994</v>
      </c>
    </row>
    <row r="1398" spans="1:23" ht="13.5" x14ac:dyDescent="0.25">
      <c r="A1398" s="3">
        <v>44047</v>
      </c>
      <c r="B1398" s="2">
        <v>4.9748999999999999</v>
      </c>
      <c r="C1398" s="2">
        <v>26.410747809860084</v>
      </c>
      <c r="D1398" s="2">
        <v>9.5746290665077893E-2</v>
      </c>
      <c r="E1398" s="2">
        <v>-1.8550712800960146E-2</v>
      </c>
      <c r="F1398" s="2">
        <v>5.1889399999999997</v>
      </c>
      <c r="G1398" s="2">
        <v>5.2300199999999997</v>
      </c>
      <c r="H1398" s="2">
        <v>5.3448650000000004</v>
      </c>
      <c r="I1398" s="2">
        <v>5.3532579999999994</v>
      </c>
      <c r="J1398" s="17">
        <v>6.0785295000000019</v>
      </c>
      <c r="K1398" s="17" t="s">
        <v>55</v>
      </c>
      <c r="L1398" s="17" t="s">
        <v>54</v>
      </c>
      <c r="M1398" s="17" t="s">
        <v>47</v>
      </c>
      <c r="N1398" s="20">
        <f t="shared" si="210"/>
        <v>50</v>
      </c>
      <c r="O1398" s="20">
        <f t="shared" si="211"/>
        <v>100</v>
      </c>
      <c r="P1398" s="20">
        <f t="shared" si="212"/>
        <v>0</v>
      </c>
      <c r="Q1398" s="20">
        <f t="shared" si="213"/>
        <v>16.5</v>
      </c>
      <c r="R1398" s="21">
        <f t="shared" si="214"/>
        <v>54.975000000000001</v>
      </c>
      <c r="S1398" s="21">
        <f t="shared" si="215"/>
        <v>34.125</v>
      </c>
      <c r="T1398" s="21">
        <f t="shared" si="216"/>
        <v>29.925000000000001</v>
      </c>
      <c r="U1398" s="21">
        <f t="shared" si="217"/>
        <v>41.625</v>
      </c>
      <c r="V1398" s="20">
        <f t="shared" si="218"/>
        <v>39.674999999999997</v>
      </c>
      <c r="W1398" s="20">
        <f t="shared" si="219"/>
        <v>40.162499999999994</v>
      </c>
    </row>
    <row r="1399" spans="1:23" ht="13.5" x14ac:dyDescent="0.25">
      <c r="A1399" s="3">
        <v>44048</v>
      </c>
      <c r="B1399" s="2">
        <v>5.0906000000000002</v>
      </c>
      <c r="C1399" s="2">
        <v>37.312520655617583</v>
      </c>
      <c r="D1399" s="2">
        <v>9.2083205532114576E-2</v>
      </c>
      <c r="E1399" s="2">
        <v>-1.3868047274470678E-2</v>
      </c>
      <c r="F1399" s="2">
        <v>5.1565399999999997</v>
      </c>
      <c r="G1399" s="2">
        <v>5.2126599999999996</v>
      </c>
      <c r="H1399" s="2">
        <v>5.3283750000000003</v>
      </c>
      <c r="I1399" s="2">
        <v>5.3487460000000002</v>
      </c>
      <c r="J1399" s="17">
        <v>6.0692735000000013</v>
      </c>
      <c r="K1399" s="17" t="s">
        <v>55</v>
      </c>
      <c r="L1399" s="17" t="s">
        <v>54</v>
      </c>
      <c r="M1399" s="17" t="s">
        <v>47</v>
      </c>
      <c r="N1399" s="20">
        <f t="shared" si="210"/>
        <v>50</v>
      </c>
      <c r="O1399" s="20">
        <f t="shared" si="211"/>
        <v>100</v>
      </c>
      <c r="P1399" s="20">
        <f t="shared" si="212"/>
        <v>0</v>
      </c>
      <c r="Q1399" s="20">
        <f t="shared" si="213"/>
        <v>16.5</v>
      </c>
      <c r="R1399" s="21">
        <f t="shared" si="214"/>
        <v>54.975000000000001</v>
      </c>
      <c r="S1399" s="21">
        <f t="shared" si="215"/>
        <v>34.125</v>
      </c>
      <c r="T1399" s="21">
        <f t="shared" si="216"/>
        <v>29.925000000000001</v>
      </c>
      <c r="U1399" s="21">
        <f t="shared" si="217"/>
        <v>41.625</v>
      </c>
      <c r="V1399" s="20">
        <f t="shared" si="218"/>
        <v>39.674999999999997</v>
      </c>
      <c r="W1399" s="20">
        <f t="shared" si="219"/>
        <v>40.162499999999994</v>
      </c>
    </row>
    <row r="1400" spans="1:23" ht="13.5" x14ac:dyDescent="0.25">
      <c r="A1400" s="3">
        <v>44049</v>
      </c>
      <c r="B1400" s="2">
        <v>4.9748999999999999</v>
      </c>
      <c r="C1400" s="2">
        <v>32.178748687053215</v>
      </c>
      <c r="D1400" s="2">
        <v>0.1004818344959526</v>
      </c>
      <c r="E1400" s="2">
        <v>-8.664798294333767E-3</v>
      </c>
      <c r="F1400" s="2">
        <v>5.1021599999999996</v>
      </c>
      <c r="G1400" s="2">
        <v>5.1825799999999997</v>
      </c>
      <c r="H1400" s="2">
        <v>5.2965550000000006</v>
      </c>
      <c r="I1400" s="2">
        <v>5.3421499999999993</v>
      </c>
      <c r="J1400" s="17">
        <v>6.0594390000000011</v>
      </c>
      <c r="K1400" s="17" t="s">
        <v>55</v>
      </c>
      <c r="L1400" s="17" t="s">
        <v>54</v>
      </c>
      <c r="M1400" s="17" t="s">
        <v>47</v>
      </c>
      <c r="N1400" s="20">
        <f t="shared" si="210"/>
        <v>50</v>
      </c>
      <c r="O1400" s="20">
        <f t="shared" si="211"/>
        <v>100</v>
      </c>
      <c r="P1400" s="20">
        <f t="shared" si="212"/>
        <v>0</v>
      </c>
      <c r="Q1400" s="20">
        <f t="shared" si="213"/>
        <v>16.5</v>
      </c>
      <c r="R1400" s="21">
        <f t="shared" si="214"/>
        <v>54.975000000000001</v>
      </c>
      <c r="S1400" s="21">
        <f t="shared" si="215"/>
        <v>34.125</v>
      </c>
      <c r="T1400" s="21">
        <f t="shared" si="216"/>
        <v>29.925000000000001</v>
      </c>
      <c r="U1400" s="21">
        <f t="shared" si="217"/>
        <v>41.625</v>
      </c>
      <c r="V1400" s="20">
        <f t="shared" si="218"/>
        <v>39.674999999999997</v>
      </c>
      <c r="W1400" s="20">
        <f t="shared" si="219"/>
        <v>40.162499999999994</v>
      </c>
    </row>
    <row r="1401" spans="1:23" ht="13.5" x14ac:dyDescent="0.25">
      <c r="A1401" s="3">
        <v>44050</v>
      </c>
      <c r="B1401" s="2">
        <v>4.9748999999999999</v>
      </c>
      <c r="C1401" s="2">
        <v>32.178748687053215</v>
      </c>
      <c r="D1401" s="2">
        <v>0.1093447850004301</v>
      </c>
      <c r="E1401" s="2">
        <v>-4.4532290372641843E-3</v>
      </c>
      <c r="F1401" s="2">
        <v>5.0501000000000005</v>
      </c>
      <c r="G1401" s="2">
        <v>5.1524999999999999</v>
      </c>
      <c r="H1401" s="2">
        <v>5.2656050000000016</v>
      </c>
      <c r="I1401" s="2">
        <v>5.337521999999999</v>
      </c>
      <c r="J1401" s="17">
        <v>6.0496045000000018</v>
      </c>
      <c r="K1401" s="17" t="s">
        <v>55</v>
      </c>
      <c r="L1401" s="17" t="s">
        <v>54</v>
      </c>
      <c r="M1401" s="17" t="s">
        <v>47</v>
      </c>
      <c r="N1401" s="20">
        <f t="shared" si="210"/>
        <v>50</v>
      </c>
      <c r="O1401" s="20">
        <f t="shared" si="211"/>
        <v>100</v>
      </c>
      <c r="P1401" s="20">
        <f t="shared" si="212"/>
        <v>0</v>
      </c>
      <c r="Q1401" s="20">
        <f t="shared" si="213"/>
        <v>16.5</v>
      </c>
      <c r="R1401" s="21">
        <f t="shared" si="214"/>
        <v>54.975000000000001</v>
      </c>
      <c r="S1401" s="21">
        <f t="shared" si="215"/>
        <v>34.125</v>
      </c>
      <c r="T1401" s="21">
        <f t="shared" si="216"/>
        <v>29.925000000000001</v>
      </c>
      <c r="U1401" s="21">
        <f t="shared" si="217"/>
        <v>41.625</v>
      </c>
      <c r="V1401" s="20">
        <f t="shared" si="218"/>
        <v>39.674999999999997</v>
      </c>
      <c r="W1401" s="20">
        <f t="shared" si="219"/>
        <v>40.162499999999994</v>
      </c>
    </row>
    <row r="1402" spans="1:23" ht="13.5" x14ac:dyDescent="0.25">
      <c r="A1402" s="3">
        <v>44053</v>
      </c>
      <c r="B1402" s="2">
        <v>5.0559000000000003</v>
      </c>
      <c r="C1402" s="2">
        <v>38.993910893033387</v>
      </c>
      <c r="D1402" s="2">
        <v>0.11247051790279361</v>
      </c>
      <c r="E1402" s="2">
        <v>-1.831231945935566E-3</v>
      </c>
      <c r="F1402" s="2">
        <v>5.01424</v>
      </c>
      <c r="G1402" s="2">
        <v>5.1305199999999997</v>
      </c>
      <c r="H1402" s="2">
        <v>5.2462250000000008</v>
      </c>
      <c r="I1402" s="2">
        <v>5.331389999999999</v>
      </c>
      <c r="J1402" s="17">
        <v>6.0401750000000014</v>
      </c>
      <c r="K1402" s="17" t="s">
        <v>55</v>
      </c>
      <c r="L1402" s="17" t="s">
        <v>54</v>
      </c>
      <c r="M1402" s="17" t="s">
        <v>47</v>
      </c>
      <c r="N1402" s="20">
        <f t="shared" si="210"/>
        <v>50</v>
      </c>
      <c r="O1402" s="20">
        <f t="shared" si="211"/>
        <v>100</v>
      </c>
      <c r="P1402" s="20">
        <f t="shared" si="212"/>
        <v>0</v>
      </c>
      <c r="Q1402" s="20">
        <f t="shared" si="213"/>
        <v>16.5</v>
      </c>
      <c r="R1402" s="21">
        <f t="shared" si="214"/>
        <v>54.975000000000001</v>
      </c>
      <c r="S1402" s="21">
        <f t="shared" si="215"/>
        <v>34.125</v>
      </c>
      <c r="T1402" s="21">
        <f t="shared" si="216"/>
        <v>29.925000000000001</v>
      </c>
      <c r="U1402" s="21">
        <f t="shared" si="217"/>
        <v>41.625</v>
      </c>
      <c r="V1402" s="20">
        <f t="shared" si="218"/>
        <v>39.674999999999997</v>
      </c>
      <c r="W1402" s="20">
        <f t="shared" si="219"/>
        <v>40.162499999999994</v>
      </c>
    </row>
    <row r="1403" spans="1:23" ht="13.5" x14ac:dyDescent="0.25">
      <c r="A1403" s="3">
        <v>44054</v>
      </c>
      <c r="B1403" s="2">
        <v>5.1196000000000002</v>
      </c>
      <c r="C1403" s="2">
        <v>43.778573879409116</v>
      </c>
      <c r="D1403" s="2">
        <v>0.10965483265076692</v>
      </c>
      <c r="E1403" s="2">
        <v>-2.1688624317295151E-4</v>
      </c>
      <c r="F1403" s="2">
        <v>5.0431799999999996</v>
      </c>
      <c r="G1403" s="2">
        <v>5.1160599999999992</v>
      </c>
      <c r="H1403" s="2">
        <v>5.2254000000000014</v>
      </c>
      <c r="I1403" s="2">
        <v>5.3234079999999979</v>
      </c>
      <c r="J1403" s="17">
        <v>6.0305435000000012</v>
      </c>
      <c r="K1403" s="17" t="s">
        <v>51</v>
      </c>
      <c r="L1403" s="17" t="s">
        <v>54</v>
      </c>
      <c r="M1403" s="17" t="s">
        <v>52</v>
      </c>
      <c r="N1403" s="20">
        <f t="shared" si="210"/>
        <v>50</v>
      </c>
      <c r="O1403" s="20">
        <f t="shared" si="211"/>
        <v>100</v>
      </c>
      <c r="P1403" s="20">
        <f t="shared" si="212"/>
        <v>0</v>
      </c>
      <c r="Q1403" s="20">
        <f t="shared" si="213"/>
        <v>83.5</v>
      </c>
      <c r="R1403" s="21">
        <f t="shared" si="214"/>
        <v>65.025000000000006</v>
      </c>
      <c r="S1403" s="21">
        <f t="shared" si="215"/>
        <v>50.875</v>
      </c>
      <c r="T1403" s="21">
        <f t="shared" si="216"/>
        <v>60.075000000000003</v>
      </c>
      <c r="U1403" s="21">
        <f t="shared" si="217"/>
        <v>58.375</v>
      </c>
      <c r="V1403" s="20">
        <f t="shared" si="218"/>
        <v>58.658333333333339</v>
      </c>
      <c r="W1403" s="20">
        <f t="shared" si="219"/>
        <v>58.587500000000006</v>
      </c>
    </row>
    <row r="1404" spans="1:23" ht="13.5" x14ac:dyDescent="0.25">
      <c r="A1404" s="3">
        <v>44055</v>
      </c>
      <c r="B1404" s="2">
        <v>5.0327999999999999</v>
      </c>
      <c r="C1404" s="2">
        <v>39.260074154690841</v>
      </c>
      <c r="D1404" s="2">
        <v>0.11249206121227484</v>
      </c>
      <c r="E1404" s="2">
        <v>7.5776214500047499E-4</v>
      </c>
      <c r="F1404" s="2">
        <v>5.0316200000000011</v>
      </c>
      <c r="G1404" s="2">
        <v>5.0940799999999999</v>
      </c>
      <c r="H1404" s="2">
        <v>5.2008150000000004</v>
      </c>
      <c r="I1404" s="2">
        <v>5.3104499999999986</v>
      </c>
      <c r="J1404" s="17">
        <v>6.0205650000000004</v>
      </c>
      <c r="K1404" s="17" t="s">
        <v>51</v>
      </c>
      <c r="L1404" s="17" t="s">
        <v>54</v>
      </c>
      <c r="M1404" s="17" t="s">
        <v>53</v>
      </c>
      <c r="N1404" s="20">
        <f t="shared" si="210"/>
        <v>50</v>
      </c>
      <c r="O1404" s="20">
        <f t="shared" si="211"/>
        <v>100</v>
      </c>
      <c r="P1404" s="20">
        <f t="shared" si="212"/>
        <v>0</v>
      </c>
      <c r="Q1404" s="20">
        <f t="shared" si="213"/>
        <v>66.5</v>
      </c>
      <c r="R1404" s="21">
        <f t="shared" si="214"/>
        <v>62.475000000000001</v>
      </c>
      <c r="S1404" s="21">
        <f t="shared" si="215"/>
        <v>46.625</v>
      </c>
      <c r="T1404" s="21">
        <f t="shared" si="216"/>
        <v>52.424999999999997</v>
      </c>
      <c r="U1404" s="21">
        <f t="shared" si="217"/>
        <v>54.125</v>
      </c>
      <c r="V1404" s="20">
        <f t="shared" si="218"/>
        <v>53.841666666666661</v>
      </c>
      <c r="W1404" s="20">
        <f t="shared" si="219"/>
        <v>53.912499999999994</v>
      </c>
    </row>
    <row r="1405" spans="1:23" ht="13.5" x14ac:dyDescent="0.25">
      <c r="A1405" s="3">
        <v>44057</v>
      </c>
      <c r="B1405" s="2">
        <v>5.0270000000000001</v>
      </c>
      <c r="C1405" s="2">
        <v>38.970631160926814</v>
      </c>
      <c r="D1405" s="2">
        <v>0.11547516551303261</v>
      </c>
      <c r="E1405" s="2">
        <v>1.5653645238631964E-3</v>
      </c>
      <c r="F1405" s="2">
        <v>5.0420400000000001</v>
      </c>
      <c r="G1405" s="2">
        <v>5.0720999999999998</v>
      </c>
      <c r="H1405" s="2">
        <v>5.1776749999999998</v>
      </c>
      <c r="I1405" s="2">
        <v>5.2979539999999972</v>
      </c>
      <c r="J1405" s="17">
        <v>6.0109625000000007</v>
      </c>
      <c r="K1405" s="17" t="s">
        <v>51</v>
      </c>
      <c r="L1405" s="17" t="s">
        <v>54</v>
      </c>
      <c r="M1405" s="17" t="s">
        <v>52</v>
      </c>
      <c r="N1405" s="20">
        <f t="shared" si="210"/>
        <v>50</v>
      </c>
      <c r="O1405" s="20">
        <f t="shared" si="211"/>
        <v>100</v>
      </c>
      <c r="P1405" s="20">
        <f t="shared" si="212"/>
        <v>0</v>
      </c>
      <c r="Q1405" s="20">
        <f t="shared" si="213"/>
        <v>83.5</v>
      </c>
      <c r="R1405" s="21">
        <f t="shared" si="214"/>
        <v>65.025000000000006</v>
      </c>
      <c r="S1405" s="21">
        <f t="shared" si="215"/>
        <v>50.875</v>
      </c>
      <c r="T1405" s="21">
        <f t="shared" si="216"/>
        <v>60.075000000000003</v>
      </c>
      <c r="U1405" s="21">
        <f t="shared" si="217"/>
        <v>58.375</v>
      </c>
      <c r="V1405" s="20">
        <f t="shared" si="218"/>
        <v>58.658333333333339</v>
      </c>
      <c r="W1405" s="20">
        <f t="shared" si="219"/>
        <v>58.587500000000006</v>
      </c>
    </row>
    <row r="1406" spans="1:23" ht="13.5" x14ac:dyDescent="0.25">
      <c r="A1406" s="3">
        <v>44060</v>
      </c>
      <c r="B1406" s="2">
        <v>4.9748999999999999</v>
      </c>
      <c r="C1406" s="2">
        <v>36.37630306733562</v>
      </c>
      <c r="D1406" s="2">
        <v>0.12107588636960287</v>
      </c>
      <c r="E1406" s="2">
        <v>2.3201398444964889E-3</v>
      </c>
      <c r="F1406" s="2">
        <v>5.0420400000000001</v>
      </c>
      <c r="G1406" s="2">
        <v>5.0460700000000003</v>
      </c>
      <c r="H1406" s="2">
        <v>5.154535000000001</v>
      </c>
      <c r="I1406" s="2">
        <v>5.285225999999998</v>
      </c>
      <c r="J1406" s="17">
        <v>6.0006075000000001</v>
      </c>
      <c r="K1406" s="17" t="s">
        <v>51</v>
      </c>
      <c r="L1406" s="17" t="s">
        <v>54</v>
      </c>
      <c r="M1406" s="17" t="s">
        <v>54</v>
      </c>
      <c r="N1406" s="20">
        <f t="shared" si="210"/>
        <v>50</v>
      </c>
      <c r="O1406" s="20">
        <f t="shared" si="211"/>
        <v>100</v>
      </c>
      <c r="P1406" s="20">
        <f t="shared" si="212"/>
        <v>0</v>
      </c>
      <c r="Q1406" s="20">
        <f t="shared" si="213"/>
        <v>49.5</v>
      </c>
      <c r="R1406" s="21">
        <f t="shared" si="214"/>
        <v>59.924999999999997</v>
      </c>
      <c r="S1406" s="21">
        <f t="shared" si="215"/>
        <v>42.375</v>
      </c>
      <c r="T1406" s="21">
        <f t="shared" si="216"/>
        <v>44.775000000000006</v>
      </c>
      <c r="U1406" s="21">
        <f t="shared" si="217"/>
        <v>49.875</v>
      </c>
      <c r="V1406" s="20">
        <f t="shared" si="218"/>
        <v>49.024999999999999</v>
      </c>
      <c r="W1406" s="20">
        <f t="shared" si="219"/>
        <v>49.237499999999997</v>
      </c>
    </row>
    <row r="1407" spans="1:23" ht="13.5" x14ac:dyDescent="0.25">
      <c r="A1407" s="3">
        <v>44061</v>
      </c>
      <c r="B1407" s="2">
        <v>4.9748999999999999</v>
      </c>
      <c r="C1407" s="2">
        <v>36.37630306733562</v>
      </c>
      <c r="D1407" s="2">
        <v>0.12705051511626486</v>
      </c>
      <c r="E1407" s="2">
        <v>2.1275478415237054E-3</v>
      </c>
      <c r="F1407" s="2">
        <v>5.0258399999999996</v>
      </c>
      <c r="G1407" s="2">
        <v>5.0200399999999998</v>
      </c>
      <c r="H1407" s="2">
        <v>5.1394950000000001</v>
      </c>
      <c r="I1407" s="2">
        <v>5.2730779999999982</v>
      </c>
      <c r="J1407" s="17">
        <v>5.9904840000000004</v>
      </c>
      <c r="K1407" s="17" t="s">
        <v>55</v>
      </c>
      <c r="L1407" s="17" t="s">
        <v>54</v>
      </c>
      <c r="M1407" s="17" t="s">
        <v>47</v>
      </c>
      <c r="N1407" s="20">
        <f t="shared" si="210"/>
        <v>50</v>
      </c>
      <c r="O1407" s="20">
        <f t="shared" si="211"/>
        <v>100</v>
      </c>
      <c r="P1407" s="20">
        <f t="shared" si="212"/>
        <v>0</v>
      </c>
      <c r="Q1407" s="20">
        <f t="shared" si="213"/>
        <v>16.5</v>
      </c>
      <c r="R1407" s="21">
        <f t="shared" si="214"/>
        <v>54.975000000000001</v>
      </c>
      <c r="S1407" s="21">
        <f t="shared" si="215"/>
        <v>34.125</v>
      </c>
      <c r="T1407" s="21">
        <f t="shared" si="216"/>
        <v>29.925000000000001</v>
      </c>
      <c r="U1407" s="21">
        <f t="shared" si="217"/>
        <v>41.625</v>
      </c>
      <c r="V1407" s="20">
        <f t="shared" si="218"/>
        <v>39.674999999999997</v>
      </c>
      <c r="W1407" s="20">
        <f t="shared" si="219"/>
        <v>40.162499999999994</v>
      </c>
    </row>
    <row r="1408" spans="1:23" ht="13.5" x14ac:dyDescent="0.25">
      <c r="A1408" s="3">
        <v>44062</v>
      </c>
      <c r="B1408" s="2">
        <v>4.9634</v>
      </c>
      <c r="C1408" s="2">
        <v>35.766770836876262</v>
      </c>
      <c r="D1408" s="2">
        <v>9.4055702708478961E-2</v>
      </c>
      <c r="E1408" s="2">
        <v>9.2453089093887933E-4</v>
      </c>
      <c r="F1408" s="2">
        <v>4.9946000000000002</v>
      </c>
      <c r="G1408" s="2">
        <v>5.0188899999999999</v>
      </c>
      <c r="H1408" s="2">
        <v>5.1244550000000002</v>
      </c>
      <c r="I1408" s="2">
        <v>5.2606999999999982</v>
      </c>
      <c r="J1408" s="17">
        <v>5.9800715000000002</v>
      </c>
      <c r="K1408" s="17" t="s">
        <v>55</v>
      </c>
      <c r="L1408" s="17" t="s">
        <v>54</v>
      </c>
      <c r="M1408" s="17" t="s">
        <v>47</v>
      </c>
      <c r="N1408" s="20">
        <f t="shared" si="210"/>
        <v>50</v>
      </c>
      <c r="O1408" s="20">
        <f t="shared" si="211"/>
        <v>100</v>
      </c>
      <c r="P1408" s="20">
        <f t="shared" si="212"/>
        <v>0</v>
      </c>
      <c r="Q1408" s="20">
        <f t="shared" si="213"/>
        <v>16.5</v>
      </c>
      <c r="R1408" s="21">
        <f t="shared" si="214"/>
        <v>54.975000000000001</v>
      </c>
      <c r="S1408" s="21">
        <f t="shared" si="215"/>
        <v>34.125</v>
      </c>
      <c r="T1408" s="21">
        <f t="shared" si="216"/>
        <v>29.925000000000001</v>
      </c>
      <c r="U1408" s="21">
        <f t="shared" si="217"/>
        <v>41.625</v>
      </c>
      <c r="V1408" s="20">
        <f t="shared" si="218"/>
        <v>39.674999999999997</v>
      </c>
      <c r="W1408" s="20">
        <f t="shared" si="219"/>
        <v>40.162499999999994</v>
      </c>
    </row>
    <row r="1409" spans="1:23" ht="13.5" x14ac:dyDescent="0.25">
      <c r="A1409" s="3">
        <v>44064</v>
      </c>
      <c r="B1409" s="2">
        <v>4.9691000000000001</v>
      </c>
      <c r="C1409" s="2">
        <v>36.336190469188601</v>
      </c>
      <c r="D1409" s="2">
        <v>8.4642038255559271E-2</v>
      </c>
      <c r="E1409" s="2">
        <v>-3.2366441091851621E-4</v>
      </c>
      <c r="F1409" s="2">
        <v>4.9818599999999993</v>
      </c>
      <c r="G1409" s="2">
        <v>5.0067399999999997</v>
      </c>
      <c r="H1409" s="2">
        <v>5.1096999999999992</v>
      </c>
      <c r="I1409" s="2">
        <v>5.250169999999998</v>
      </c>
      <c r="J1409" s="17">
        <v>5.969919</v>
      </c>
      <c r="K1409" s="17" t="s">
        <v>55</v>
      </c>
      <c r="L1409" s="17" t="s">
        <v>54</v>
      </c>
      <c r="M1409" s="17" t="s">
        <v>47</v>
      </c>
      <c r="N1409" s="20">
        <f t="shared" si="210"/>
        <v>50</v>
      </c>
      <c r="O1409" s="20">
        <f t="shared" si="211"/>
        <v>100</v>
      </c>
      <c r="P1409" s="20">
        <f t="shared" si="212"/>
        <v>0</v>
      </c>
      <c r="Q1409" s="20">
        <f t="shared" si="213"/>
        <v>16.5</v>
      </c>
      <c r="R1409" s="21">
        <f t="shared" si="214"/>
        <v>54.975000000000001</v>
      </c>
      <c r="S1409" s="21">
        <f t="shared" si="215"/>
        <v>34.125</v>
      </c>
      <c r="T1409" s="21">
        <f t="shared" si="216"/>
        <v>29.925000000000001</v>
      </c>
      <c r="U1409" s="21">
        <f t="shared" si="217"/>
        <v>41.625</v>
      </c>
      <c r="V1409" s="20">
        <f t="shared" si="218"/>
        <v>39.674999999999997</v>
      </c>
      <c r="W1409" s="20">
        <f t="shared" si="219"/>
        <v>40.162499999999994</v>
      </c>
    </row>
    <row r="1410" spans="1:23" ht="13.5" x14ac:dyDescent="0.25">
      <c r="A1410" s="3">
        <v>44067</v>
      </c>
      <c r="B1410" s="2">
        <v>4.9691000000000001</v>
      </c>
      <c r="C1410" s="2">
        <v>36.336190469188601</v>
      </c>
      <c r="D1410" s="2">
        <v>5.988669387500245E-2</v>
      </c>
      <c r="E1410" s="2">
        <v>-1.2603882375537838E-3</v>
      </c>
      <c r="F1410" s="2">
        <v>4.9702800000000007</v>
      </c>
      <c r="G1410" s="2">
        <v>5.0061599999999995</v>
      </c>
      <c r="H1410" s="2">
        <v>5.0943700000000005</v>
      </c>
      <c r="I1410" s="2">
        <v>5.2396399999999996</v>
      </c>
      <c r="J1410" s="17">
        <v>5.9600555000000011</v>
      </c>
      <c r="K1410" s="17" t="s">
        <v>55</v>
      </c>
      <c r="L1410" s="17" t="s">
        <v>54</v>
      </c>
      <c r="M1410" s="17" t="s">
        <v>47</v>
      </c>
      <c r="N1410" s="20">
        <f t="shared" ref="N1410:N1473" si="220">IF(D1410&lt;30,50, IF(D1410&gt;70, 0, 25))</f>
        <v>50</v>
      </c>
      <c r="O1410" s="20">
        <f t="shared" ref="O1410:O1473" si="221">IF(F1410-E1410&gt;0.02, 100, IF(F1410-E1410&lt;0,0,45))</f>
        <v>100</v>
      </c>
      <c r="P1410" s="20">
        <f t="shared" ref="P1410:P1473" si="222">IF(G1410-J1410&gt;10,100,IF(G1410-J1410&gt;5,75, IF(G1410-J1410&gt;0,50,0)))</f>
        <v>0</v>
      </c>
      <c r="Q1410" s="20">
        <f t="shared" ref="Q1410:Q1473" si="223">IF(M1410="confirmed bullish", 34, IF(M1410="bullish divergence",17, 0))+IF(K1410="bullish",33,IF(K1410="bearish",0,16.5))+IF(L1410="strong",33,IF(L1410="weak",0,16.5))</f>
        <v>16.5</v>
      </c>
      <c r="R1410" s="21">
        <f t="shared" si="214"/>
        <v>54.975000000000001</v>
      </c>
      <c r="S1410" s="21">
        <f t="shared" si="215"/>
        <v>34.125</v>
      </c>
      <c r="T1410" s="21">
        <f t="shared" si="216"/>
        <v>29.925000000000001</v>
      </c>
      <c r="U1410" s="21">
        <f t="shared" si="217"/>
        <v>41.625</v>
      </c>
      <c r="V1410" s="20">
        <f t="shared" si="218"/>
        <v>39.674999999999997</v>
      </c>
      <c r="W1410" s="20">
        <f t="shared" si="219"/>
        <v>40.162499999999994</v>
      </c>
    </row>
    <row r="1411" spans="1:23" ht="13.5" x14ac:dyDescent="0.25">
      <c r="A1411" s="3">
        <v>44068</v>
      </c>
      <c r="B1411" s="2">
        <v>4.9518000000000004</v>
      </c>
      <c r="C1411" s="2">
        <v>35.236658128064846</v>
      </c>
      <c r="D1411" s="2">
        <v>4.1156589942942468E-2</v>
      </c>
      <c r="E1411" s="2">
        <v>-4.6052951025111321E-3</v>
      </c>
      <c r="F1411" s="2">
        <v>4.9656599999999997</v>
      </c>
      <c r="G1411" s="2">
        <v>5.003849999999999</v>
      </c>
      <c r="H1411" s="2">
        <v>5.0781750000000008</v>
      </c>
      <c r="I1411" s="2">
        <v>5.2299219999999984</v>
      </c>
      <c r="J1411" s="17">
        <v>5.9501054999999994</v>
      </c>
      <c r="K1411" s="17" t="s">
        <v>55</v>
      </c>
      <c r="L1411" s="17" t="s">
        <v>54</v>
      </c>
      <c r="M1411" s="17" t="s">
        <v>47</v>
      </c>
      <c r="N1411" s="20">
        <f t="shared" si="220"/>
        <v>50</v>
      </c>
      <c r="O1411" s="20">
        <f t="shared" si="221"/>
        <v>100</v>
      </c>
      <c r="P1411" s="20">
        <f t="shared" si="222"/>
        <v>0</v>
      </c>
      <c r="Q1411" s="20">
        <f t="shared" si="223"/>
        <v>16.5</v>
      </c>
      <c r="R1411" s="21">
        <f t="shared" ref="R1411:R1474" si="224">0.35*N1411+O1411*0.35+P1411*0.15+Q1411*0.15</f>
        <v>54.975000000000001</v>
      </c>
      <c r="S1411" s="21">
        <f t="shared" ref="S1411:S1474" si="225">N1411*0.2+O1411*0.2+P1411*0.35+Q1411*0.25</f>
        <v>34.125</v>
      </c>
      <c r="T1411" s="21">
        <f t="shared" ref="T1411:T1474" si="226">N1411*0.15+O1411*0.15+P1411*0.25+Q1411*0.45</f>
        <v>29.925000000000001</v>
      </c>
      <c r="U1411" s="21">
        <f t="shared" ref="U1411:U1474" si="227">0.25*SUM(N1411:Q1411)</f>
        <v>41.625</v>
      </c>
      <c r="V1411" s="20">
        <f t="shared" ref="V1411:V1474" si="228">SUM(R1411:T1411)/3</f>
        <v>39.674999999999997</v>
      </c>
      <c r="W1411" s="20">
        <f t="shared" ref="W1411:W1474" si="229">SUM(R1411:U1411)/4</f>
        <v>40.162499999999994</v>
      </c>
    </row>
    <row r="1412" spans="1:23" ht="13.5" x14ac:dyDescent="0.25">
      <c r="A1412" s="3">
        <v>44069</v>
      </c>
      <c r="B1412" s="2">
        <v>4.9576000000000002</v>
      </c>
      <c r="C1412" s="2">
        <v>35.936573213427792</v>
      </c>
      <c r="D1412" s="2">
        <v>3.8308142817335522E-2</v>
      </c>
      <c r="E1412" s="2">
        <v>-6.3383778820942475E-3</v>
      </c>
      <c r="F1412" s="2">
        <v>4.9622000000000002</v>
      </c>
      <c r="G1412" s="2">
        <v>4.994019999999999</v>
      </c>
      <c r="H1412" s="2">
        <v>5.0622700000000007</v>
      </c>
      <c r="I1412" s="2">
        <v>5.219161999999999</v>
      </c>
      <c r="J1412" s="17">
        <v>5.9401845</v>
      </c>
      <c r="K1412" s="17" t="s">
        <v>55</v>
      </c>
      <c r="L1412" s="17" t="s">
        <v>54</v>
      </c>
      <c r="M1412" s="17" t="s">
        <v>47</v>
      </c>
      <c r="N1412" s="20">
        <f t="shared" si="220"/>
        <v>50</v>
      </c>
      <c r="O1412" s="20">
        <f t="shared" si="221"/>
        <v>100</v>
      </c>
      <c r="P1412" s="20">
        <f t="shared" si="222"/>
        <v>0</v>
      </c>
      <c r="Q1412" s="20">
        <f t="shared" si="223"/>
        <v>16.5</v>
      </c>
      <c r="R1412" s="21">
        <f t="shared" si="224"/>
        <v>54.975000000000001</v>
      </c>
      <c r="S1412" s="21">
        <f t="shared" si="225"/>
        <v>34.125</v>
      </c>
      <c r="T1412" s="21">
        <f t="shared" si="226"/>
        <v>29.925000000000001</v>
      </c>
      <c r="U1412" s="21">
        <f t="shared" si="227"/>
        <v>41.625</v>
      </c>
      <c r="V1412" s="20">
        <f t="shared" si="228"/>
        <v>39.674999999999997</v>
      </c>
      <c r="W1412" s="20">
        <f t="shared" si="229"/>
        <v>40.162499999999994</v>
      </c>
    </row>
    <row r="1413" spans="1:23" ht="13.5" x14ac:dyDescent="0.25">
      <c r="A1413" s="3">
        <v>44070</v>
      </c>
      <c r="B1413" s="2">
        <v>4.9576000000000002</v>
      </c>
      <c r="C1413" s="2">
        <v>35.936573213427778</v>
      </c>
      <c r="D1413" s="2">
        <v>4.6560121362031914E-2</v>
      </c>
      <c r="E1413" s="2">
        <v>-4.1945355214142747E-3</v>
      </c>
      <c r="F1413" s="2">
        <v>4.9610399999999997</v>
      </c>
      <c r="G1413" s="2">
        <v>4.9778199999999995</v>
      </c>
      <c r="H1413" s="2">
        <v>5.0469400000000002</v>
      </c>
      <c r="I1413" s="2">
        <v>5.2084019999999986</v>
      </c>
      <c r="J1413" s="17">
        <v>5.9302634999999988</v>
      </c>
      <c r="K1413" s="17" t="s">
        <v>55</v>
      </c>
      <c r="L1413" s="17" t="s">
        <v>54</v>
      </c>
      <c r="M1413" s="17" t="s">
        <v>47</v>
      </c>
      <c r="N1413" s="20">
        <f t="shared" si="220"/>
        <v>50</v>
      </c>
      <c r="O1413" s="20">
        <f t="shared" si="221"/>
        <v>100</v>
      </c>
      <c r="P1413" s="20">
        <f t="shared" si="222"/>
        <v>0</v>
      </c>
      <c r="Q1413" s="20">
        <f t="shared" si="223"/>
        <v>16.5</v>
      </c>
      <c r="R1413" s="21">
        <f t="shared" si="224"/>
        <v>54.975000000000001</v>
      </c>
      <c r="S1413" s="21">
        <f t="shared" si="225"/>
        <v>34.125</v>
      </c>
      <c r="T1413" s="21">
        <f t="shared" si="226"/>
        <v>29.925000000000001</v>
      </c>
      <c r="U1413" s="21">
        <f t="shared" si="227"/>
        <v>41.625</v>
      </c>
      <c r="V1413" s="20">
        <f t="shared" si="228"/>
        <v>39.674999999999997</v>
      </c>
      <c r="W1413" s="20">
        <f t="shared" si="229"/>
        <v>40.162499999999994</v>
      </c>
    </row>
    <row r="1414" spans="1:23" ht="13.5" x14ac:dyDescent="0.25">
      <c r="A1414" s="3">
        <v>44071</v>
      </c>
      <c r="B1414" s="2">
        <v>4.9344000000000001</v>
      </c>
      <c r="C1414" s="2">
        <v>34.220891281008292</v>
      </c>
      <c r="D1414" s="2">
        <v>4.2705573254747442E-2</v>
      </c>
      <c r="E1414" s="2">
        <v>-7.1601378797503607E-4</v>
      </c>
      <c r="F1414" s="2">
        <v>4.9540999999999995</v>
      </c>
      <c r="G1414" s="2">
        <v>4.9679799999999998</v>
      </c>
      <c r="H1414" s="2">
        <v>5.0310299999999994</v>
      </c>
      <c r="I1414" s="2">
        <v>5.1971779999999992</v>
      </c>
      <c r="J1414" s="17">
        <v>5.9202844999999975</v>
      </c>
      <c r="K1414" s="17" t="s">
        <v>55</v>
      </c>
      <c r="L1414" s="17" t="s">
        <v>54</v>
      </c>
      <c r="M1414" s="17" t="s">
        <v>47</v>
      </c>
      <c r="N1414" s="20">
        <f t="shared" si="220"/>
        <v>50</v>
      </c>
      <c r="O1414" s="20">
        <f t="shared" si="221"/>
        <v>100</v>
      </c>
      <c r="P1414" s="20">
        <f t="shared" si="222"/>
        <v>0</v>
      </c>
      <c r="Q1414" s="20">
        <f t="shared" si="223"/>
        <v>16.5</v>
      </c>
      <c r="R1414" s="21">
        <f t="shared" si="224"/>
        <v>54.975000000000001</v>
      </c>
      <c r="S1414" s="21">
        <f t="shared" si="225"/>
        <v>34.125</v>
      </c>
      <c r="T1414" s="21">
        <f t="shared" si="226"/>
        <v>29.925000000000001</v>
      </c>
      <c r="U1414" s="21">
        <f t="shared" si="227"/>
        <v>41.625</v>
      </c>
      <c r="V1414" s="20">
        <f t="shared" si="228"/>
        <v>39.674999999999997</v>
      </c>
      <c r="W1414" s="20">
        <f t="shared" si="229"/>
        <v>40.162499999999994</v>
      </c>
    </row>
    <row r="1415" spans="1:23" ht="13.5" x14ac:dyDescent="0.25">
      <c r="A1415" s="3">
        <v>44074</v>
      </c>
      <c r="B1415" s="2">
        <v>4.9401999999999999</v>
      </c>
      <c r="C1415" s="2">
        <v>35.055659903220715</v>
      </c>
      <c r="D1415" s="2">
        <v>3.89983851563942E-2</v>
      </c>
      <c r="E1415" s="2">
        <v>-5.3721435327611826E-4</v>
      </c>
      <c r="F1415" s="2">
        <v>4.9483200000000007</v>
      </c>
      <c r="G1415" s="2">
        <v>4.9592999999999998</v>
      </c>
      <c r="H1415" s="2">
        <v>5.0156999999999998</v>
      </c>
      <c r="I1415" s="2">
        <v>5.1872279999999993</v>
      </c>
      <c r="J1415" s="17">
        <v>5.9102764999999984</v>
      </c>
      <c r="K1415" s="17" t="s">
        <v>55</v>
      </c>
      <c r="L1415" s="17" t="s">
        <v>54</v>
      </c>
      <c r="M1415" s="17" t="s">
        <v>47</v>
      </c>
      <c r="N1415" s="20">
        <f t="shared" si="220"/>
        <v>50</v>
      </c>
      <c r="O1415" s="20">
        <f t="shared" si="221"/>
        <v>100</v>
      </c>
      <c r="P1415" s="20">
        <f t="shared" si="222"/>
        <v>0</v>
      </c>
      <c r="Q1415" s="20">
        <f t="shared" si="223"/>
        <v>16.5</v>
      </c>
      <c r="R1415" s="21">
        <f t="shared" si="224"/>
        <v>54.975000000000001</v>
      </c>
      <c r="S1415" s="21">
        <f t="shared" si="225"/>
        <v>34.125</v>
      </c>
      <c r="T1415" s="21">
        <f t="shared" si="226"/>
        <v>29.925000000000001</v>
      </c>
      <c r="U1415" s="21">
        <f t="shared" si="227"/>
        <v>41.625</v>
      </c>
      <c r="V1415" s="20">
        <f t="shared" si="228"/>
        <v>39.674999999999997</v>
      </c>
      <c r="W1415" s="20">
        <f t="shared" si="229"/>
        <v>40.162499999999994</v>
      </c>
    </row>
    <row r="1416" spans="1:23" ht="13.5" x14ac:dyDescent="0.25">
      <c r="A1416" s="3">
        <v>44075</v>
      </c>
      <c r="B1416" s="2">
        <v>4.9170999999999996</v>
      </c>
      <c r="C1416" s="2">
        <v>33.246042528885127</v>
      </c>
      <c r="D1416" s="2">
        <v>3.0334367299777121E-2</v>
      </c>
      <c r="E1416" s="2">
        <v>-3.5905489466076914E-3</v>
      </c>
      <c r="F1416" s="2">
        <v>4.9413799999999997</v>
      </c>
      <c r="G1416" s="2">
        <v>4.9535199999999993</v>
      </c>
      <c r="H1416" s="2">
        <v>4.9997950000000007</v>
      </c>
      <c r="I1416" s="2">
        <v>5.1770480000000001</v>
      </c>
      <c r="J1416" s="17">
        <v>5.9001529999999978</v>
      </c>
      <c r="K1416" s="17" t="s">
        <v>55</v>
      </c>
      <c r="L1416" s="17" t="s">
        <v>54</v>
      </c>
      <c r="M1416" s="17" t="s">
        <v>47</v>
      </c>
      <c r="N1416" s="20">
        <f t="shared" si="220"/>
        <v>50</v>
      </c>
      <c r="O1416" s="20">
        <f t="shared" si="221"/>
        <v>100</v>
      </c>
      <c r="P1416" s="20">
        <f t="shared" si="222"/>
        <v>0</v>
      </c>
      <c r="Q1416" s="20">
        <f t="shared" si="223"/>
        <v>16.5</v>
      </c>
      <c r="R1416" s="21">
        <f t="shared" si="224"/>
        <v>54.975000000000001</v>
      </c>
      <c r="S1416" s="21">
        <f t="shared" si="225"/>
        <v>34.125</v>
      </c>
      <c r="T1416" s="21">
        <f t="shared" si="226"/>
        <v>29.925000000000001</v>
      </c>
      <c r="U1416" s="21">
        <f t="shared" si="227"/>
        <v>41.625</v>
      </c>
      <c r="V1416" s="20">
        <f t="shared" si="228"/>
        <v>39.674999999999997</v>
      </c>
      <c r="W1416" s="20">
        <f t="shared" si="229"/>
        <v>40.162499999999994</v>
      </c>
    </row>
    <row r="1417" spans="1:23" ht="13.5" x14ac:dyDescent="0.25">
      <c r="A1417" s="3">
        <v>44076</v>
      </c>
      <c r="B1417" s="2">
        <v>4.8592000000000004</v>
      </c>
      <c r="C1417" s="2">
        <v>29.180055480429431</v>
      </c>
      <c r="D1417" s="2">
        <v>2.8148206673655807E-2</v>
      </c>
      <c r="E1417" s="2">
        <v>-7.5274610057288402E-3</v>
      </c>
      <c r="F1417" s="2">
        <v>4.9216999999999995</v>
      </c>
      <c r="G1417" s="2">
        <v>4.9419500000000003</v>
      </c>
      <c r="H1417" s="2">
        <v>4.9809950000000009</v>
      </c>
      <c r="I1417" s="2">
        <v>5.1689480000000003</v>
      </c>
      <c r="J1417" s="17">
        <v>5.8897979999999981</v>
      </c>
      <c r="K1417" s="17" t="s">
        <v>55</v>
      </c>
      <c r="L1417" s="17" t="s">
        <v>54</v>
      </c>
      <c r="M1417" s="17" t="s">
        <v>47</v>
      </c>
      <c r="N1417" s="20">
        <f t="shared" si="220"/>
        <v>50</v>
      </c>
      <c r="O1417" s="20">
        <f t="shared" si="221"/>
        <v>100</v>
      </c>
      <c r="P1417" s="20">
        <f t="shared" si="222"/>
        <v>0</v>
      </c>
      <c r="Q1417" s="20">
        <f t="shared" si="223"/>
        <v>16.5</v>
      </c>
      <c r="R1417" s="21">
        <f t="shared" si="224"/>
        <v>54.975000000000001</v>
      </c>
      <c r="S1417" s="21">
        <f t="shared" si="225"/>
        <v>34.125</v>
      </c>
      <c r="T1417" s="21">
        <f t="shared" si="226"/>
        <v>29.925000000000001</v>
      </c>
      <c r="U1417" s="21">
        <f t="shared" si="227"/>
        <v>41.625</v>
      </c>
      <c r="V1417" s="20">
        <f t="shared" si="228"/>
        <v>39.674999999999997</v>
      </c>
      <c r="W1417" s="20">
        <f t="shared" si="229"/>
        <v>40.162499999999994</v>
      </c>
    </row>
    <row r="1418" spans="1:23" ht="13.5" x14ac:dyDescent="0.25">
      <c r="A1418" s="3">
        <v>44077</v>
      </c>
      <c r="B1418" s="2">
        <v>4.8186999999999998</v>
      </c>
      <c r="C1418" s="2">
        <v>26.718553860221263</v>
      </c>
      <c r="D1418" s="2">
        <v>2.8663913229558524E-2</v>
      </c>
      <c r="E1418" s="2">
        <v>-1.3361255947417723E-2</v>
      </c>
      <c r="F1418" s="2">
        <v>4.8939199999999996</v>
      </c>
      <c r="G1418" s="2">
        <v>4.9274800000000001</v>
      </c>
      <c r="H1418" s="2">
        <v>4.9731849999999991</v>
      </c>
      <c r="I1418" s="2">
        <v>5.1611960000000003</v>
      </c>
      <c r="J1418" s="17">
        <v>5.8792404999999981</v>
      </c>
      <c r="K1418" s="17" t="s">
        <v>55</v>
      </c>
      <c r="L1418" s="17" t="s">
        <v>54</v>
      </c>
      <c r="M1418" s="17" t="s">
        <v>47</v>
      </c>
      <c r="N1418" s="20">
        <f t="shared" si="220"/>
        <v>50</v>
      </c>
      <c r="O1418" s="20">
        <f t="shared" si="221"/>
        <v>100</v>
      </c>
      <c r="P1418" s="20">
        <f t="shared" si="222"/>
        <v>0</v>
      </c>
      <c r="Q1418" s="20">
        <f t="shared" si="223"/>
        <v>16.5</v>
      </c>
      <c r="R1418" s="21">
        <f t="shared" si="224"/>
        <v>54.975000000000001</v>
      </c>
      <c r="S1418" s="21">
        <f t="shared" si="225"/>
        <v>34.125</v>
      </c>
      <c r="T1418" s="21">
        <f t="shared" si="226"/>
        <v>29.925000000000001</v>
      </c>
      <c r="U1418" s="21">
        <f t="shared" si="227"/>
        <v>41.625</v>
      </c>
      <c r="V1418" s="20">
        <f t="shared" si="228"/>
        <v>39.674999999999997</v>
      </c>
      <c r="W1418" s="20">
        <f t="shared" si="229"/>
        <v>40.162499999999994</v>
      </c>
    </row>
    <row r="1419" spans="1:23" ht="13.5" x14ac:dyDescent="0.25">
      <c r="A1419" s="3">
        <v>44078</v>
      </c>
      <c r="B1419" s="2">
        <v>4.7897999999999996</v>
      </c>
      <c r="C1419" s="2">
        <v>25.091970645364015</v>
      </c>
      <c r="D1419" s="2">
        <v>3.3407969212335686E-2</v>
      </c>
      <c r="E1419" s="2">
        <v>-1.7951755739476612E-2</v>
      </c>
      <c r="F1419" s="2">
        <v>4.8650000000000002</v>
      </c>
      <c r="G1419" s="2">
        <v>4.9095500000000003</v>
      </c>
      <c r="H1419" s="2">
        <v>4.958145</v>
      </c>
      <c r="I1419" s="2">
        <v>5.1528660000000004</v>
      </c>
      <c r="J1419" s="17">
        <v>5.868596499999998</v>
      </c>
      <c r="K1419" s="17" t="s">
        <v>55</v>
      </c>
      <c r="L1419" s="17" t="s">
        <v>54</v>
      </c>
      <c r="M1419" s="17" t="s">
        <v>47</v>
      </c>
      <c r="N1419" s="20">
        <f t="shared" si="220"/>
        <v>50</v>
      </c>
      <c r="O1419" s="20">
        <f t="shared" si="221"/>
        <v>100</v>
      </c>
      <c r="P1419" s="20">
        <f t="shared" si="222"/>
        <v>0</v>
      </c>
      <c r="Q1419" s="20">
        <f t="shared" si="223"/>
        <v>16.5</v>
      </c>
      <c r="R1419" s="21">
        <f t="shared" si="224"/>
        <v>54.975000000000001</v>
      </c>
      <c r="S1419" s="21">
        <f t="shared" si="225"/>
        <v>34.125</v>
      </c>
      <c r="T1419" s="21">
        <f t="shared" si="226"/>
        <v>29.925000000000001</v>
      </c>
      <c r="U1419" s="21">
        <f t="shared" si="227"/>
        <v>41.625</v>
      </c>
      <c r="V1419" s="20">
        <f t="shared" si="228"/>
        <v>39.674999999999997</v>
      </c>
      <c r="W1419" s="20">
        <f t="shared" si="229"/>
        <v>40.162499999999994</v>
      </c>
    </row>
    <row r="1420" spans="1:23" ht="13.5" x14ac:dyDescent="0.25">
      <c r="A1420" s="3">
        <v>44081</v>
      </c>
      <c r="B1420" s="2">
        <v>4.7609000000000004</v>
      </c>
      <c r="C1420" s="2">
        <v>23.548123409213943</v>
      </c>
      <c r="D1420" s="2">
        <v>4.0928150176479328E-2</v>
      </c>
      <c r="E1420" s="2">
        <v>-2.3485185634999801E-2</v>
      </c>
      <c r="F1420" s="2">
        <v>4.8291399999999998</v>
      </c>
      <c r="G1420" s="2">
        <v>4.8887300000000007</v>
      </c>
      <c r="H1420" s="2">
        <v>4.9474450000000001</v>
      </c>
      <c r="I1420" s="2">
        <v>5.1439580000000005</v>
      </c>
      <c r="J1420" s="17">
        <v>5.8582704999999979</v>
      </c>
      <c r="K1420" s="17" t="s">
        <v>55</v>
      </c>
      <c r="L1420" s="17" t="s">
        <v>54</v>
      </c>
      <c r="M1420" s="17" t="s">
        <v>47</v>
      </c>
      <c r="N1420" s="20">
        <f t="shared" si="220"/>
        <v>50</v>
      </c>
      <c r="O1420" s="20">
        <f t="shared" si="221"/>
        <v>100</v>
      </c>
      <c r="P1420" s="20">
        <f t="shared" si="222"/>
        <v>0</v>
      </c>
      <c r="Q1420" s="20">
        <f t="shared" si="223"/>
        <v>16.5</v>
      </c>
      <c r="R1420" s="21">
        <f t="shared" si="224"/>
        <v>54.975000000000001</v>
      </c>
      <c r="S1420" s="21">
        <f t="shared" si="225"/>
        <v>34.125</v>
      </c>
      <c r="T1420" s="21">
        <f t="shared" si="226"/>
        <v>29.925000000000001</v>
      </c>
      <c r="U1420" s="21">
        <f t="shared" si="227"/>
        <v>41.625</v>
      </c>
      <c r="V1420" s="20">
        <f t="shared" si="228"/>
        <v>39.674999999999997</v>
      </c>
      <c r="W1420" s="20">
        <f t="shared" si="229"/>
        <v>40.162499999999994</v>
      </c>
    </row>
    <row r="1421" spans="1:23" ht="13.5" x14ac:dyDescent="0.25">
      <c r="A1421" s="3">
        <v>44082</v>
      </c>
      <c r="B1421" s="2">
        <v>4.7839999999999998</v>
      </c>
      <c r="C1421" s="2">
        <v>27.393542030480504</v>
      </c>
      <c r="D1421" s="2">
        <v>4.4353612183412494E-2</v>
      </c>
      <c r="E1421" s="2">
        <v>-2.8600043918490321E-2</v>
      </c>
      <c r="F1421" s="2">
        <v>4.8025199999999995</v>
      </c>
      <c r="G1421" s="2">
        <v>4.87195</v>
      </c>
      <c r="H1421" s="2">
        <v>4.9379000000000008</v>
      </c>
      <c r="I1421" s="2">
        <v>5.1359739999999992</v>
      </c>
      <c r="J1421" s="17">
        <v>5.8476839999999992</v>
      </c>
      <c r="K1421" s="17" t="s">
        <v>55</v>
      </c>
      <c r="L1421" s="17" t="s">
        <v>54</v>
      </c>
      <c r="M1421" s="17" t="s">
        <v>47</v>
      </c>
      <c r="N1421" s="20">
        <f t="shared" si="220"/>
        <v>50</v>
      </c>
      <c r="O1421" s="20">
        <f t="shared" si="221"/>
        <v>100</v>
      </c>
      <c r="P1421" s="20">
        <f t="shared" si="222"/>
        <v>0</v>
      </c>
      <c r="Q1421" s="20">
        <f t="shared" si="223"/>
        <v>16.5</v>
      </c>
      <c r="R1421" s="21">
        <f t="shared" si="224"/>
        <v>54.975000000000001</v>
      </c>
      <c r="S1421" s="21">
        <f t="shared" si="225"/>
        <v>34.125</v>
      </c>
      <c r="T1421" s="21">
        <f t="shared" si="226"/>
        <v>29.925000000000001</v>
      </c>
      <c r="U1421" s="21">
        <f t="shared" si="227"/>
        <v>41.625</v>
      </c>
      <c r="V1421" s="20">
        <f t="shared" si="228"/>
        <v>39.674999999999997</v>
      </c>
      <c r="W1421" s="20">
        <f t="shared" si="229"/>
        <v>40.162499999999994</v>
      </c>
    </row>
    <row r="1422" spans="1:23" ht="13.5" x14ac:dyDescent="0.25">
      <c r="A1422" s="3">
        <v>44083</v>
      </c>
      <c r="B1422" s="2">
        <v>4.9981</v>
      </c>
      <c r="C1422" s="2">
        <v>51.66167787158507</v>
      </c>
      <c r="D1422" s="2">
        <v>3.3477223588463723E-2</v>
      </c>
      <c r="E1422" s="2">
        <v>-3.5125616782612716E-2</v>
      </c>
      <c r="F1422" s="2">
        <v>4.8302999999999994</v>
      </c>
      <c r="G1422" s="2">
        <v>4.8759999999999994</v>
      </c>
      <c r="H1422" s="2">
        <v>4.9350100000000001</v>
      </c>
      <c r="I1422" s="2">
        <v>5.1336599999999999</v>
      </c>
      <c r="J1422" s="17">
        <v>5.8382549999999984</v>
      </c>
      <c r="K1422" s="17" t="s">
        <v>51</v>
      </c>
      <c r="L1422" s="17" t="s">
        <v>54</v>
      </c>
      <c r="M1422" s="17" t="s">
        <v>52</v>
      </c>
      <c r="N1422" s="20">
        <f t="shared" si="220"/>
        <v>50</v>
      </c>
      <c r="O1422" s="20">
        <f t="shared" si="221"/>
        <v>100</v>
      </c>
      <c r="P1422" s="20">
        <f t="shared" si="222"/>
        <v>0</v>
      </c>
      <c r="Q1422" s="20">
        <f t="shared" si="223"/>
        <v>83.5</v>
      </c>
      <c r="R1422" s="21">
        <f t="shared" si="224"/>
        <v>65.025000000000006</v>
      </c>
      <c r="S1422" s="21">
        <f t="shared" si="225"/>
        <v>50.875</v>
      </c>
      <c r="T1422" s="21">
        <f t="shared" si="226"/>
        <v>60.075000000000003</v>
      </c>
      <c r="U1422" s="21">
        <f t="shared" si="227"/>
        <v>58.375</v>
      </c>
      <c r="V1422" s="20">
        <f t="shared" si="228"/>
        <v>58.658333333333339</v>
      </c>
      <c r="W1422" s="20">
        <f t="shared" si="229"/>
        <v>58.587500000000006</v>
      </c>
    </row>
    <row r="1423" spans="1:23" ht="13.5" x14ac:dyDescent="0.25">
      <c r="A1423" s="3">
        <v>44084</v>
      </c>
      <c r="B1423" s="2">
        <v>5.1947999999999999</v>
      </c>
      <c r="C1423" s="2">
        <v>63.674502012067641</v>
      </c>
      <c r="D1423" s="2">
        <v>9.5424208592200799E-3</v>
      </c>
      <c r="E1423" s="2">
        <v>-4.2218899543068476E-2</v>
      </c>
      <c r="F1423" s="2">
        <v>4.9055200000000001</v>
      </c>
      <c r="G1423" s="2">
        <v>4.8997200000000003</v>
      </c>
      <c r="H1423" s="2">
        <v>4.9387699999999999</v>
      </c>
      <c r="I1423" s="2">
        <v>5.1352799999999998</v>
      </c>
      <c r="J1423" s="17">
        <v>5.8298094999999988</v>
      </c>
      <c r="K1423" s="17" t="s">
        <v>51</v>
      </c>
      <c r="L1423" s="17" t="s">
        <v>54</v>
      </c>
      <c r="M1423" s="17" t="s">
        <v>52</v>
      </c>
      <c r="N1423" s="20">
        <f t="shared" si="220"/>
        <v>50</v>
      </c>
      <c r="O1423" s="20">
        <f t="shared" si="221"/>
        <v>100</v>
      </c>
      <c r="P1423" s="20">
        <f t="shared" si="222"/>
        <v>0</v>
      </c>
      <c r="Q1423" s="20">
        <f t="shared" si="223"/>
        <v>83.5</v>
      </c>
      <c r="R1423" s="21">
        <f t="shared" si="224"/>
        <v>65.025000000000006</v>
      </c>
      <c r="S1423" s="21">
        <f t="shared" si="225"/>
        <v>50.875</v>
      </c>
      <c r="T1423" s="21">
        <f t="shared" si="226"/>
        <v>60.075000000000003</v>
      </c>
      <c r="U1423" s="21">
        <f t="shared" si="227"/>
        <v>58.375</v>
      </c>
      <c r="V1423" s="20">
        <f t="shared" si="228"/>
        <v>58.658333333333339</v>
      </c>
      <c r="W1423" s="20">
        <f t="shared" si="229"/>
        <v>58.587500000000006</v>
      </c>
    </row>
    <row r="1424" spans="1:23" ht="13.5" x14ac:dyDescent="0.25">
      <c r="A1424" s="3">
        <v>44085</v>
      </c>
      <c r="B1424" s="2">
        <v>5.4318999999999997</v>
      </c>
      <c r="C1424" s="2">
        <v>72.534797884730153</v>
      </c>
      <c r="D1424" s="2">
        <v>-3.3153990633597807E-2</v>
      </c>
      <c r="E1424" s="2">
        <v>-4.9303420636192571E-2</v>
      </c>
      <c r="F1424" s="2">
        <v>5.0339399999999994</v>
      </c>
      <c r="G1424" s="2">
        <v>4.9494699999999998</v>
      </c>
      <c r="H1424" s="2">
        <v>4.9587250000000003</v>
      </c>
      <c r="I1424" s="2">
        <v>5.1417579999999994</v>
      </c>
      <c r="J1424" s="17">
        <v>5.8225494999999992</v>
      </c>
      <c r="K1424" s="17" t="s">
        <v>51</v>
      </c>
      <c r="L1424" s="17" t="s">
        <v>54</v>
      </c>
      <c r="M1424" s="17" t="s">
        <v>52</v>
      </c>
      <c r="N1424" s="20">
        <f t="shared" si="220"/>
        <v>50</v>
      </c>
      <c r="O1424" s="20">
        <f t="shared" si="221"/>
        <v>100</v>
      </c>
      <c r="P1424" s="20">
        <f t="shared" si="222"/>
        <v>0</v>
      </c>
      <c r="Q1424" s="20">
        <f t="shared" si="223"/>
        <v>83.5</v>
      </c>
      <c r="R1424" s="21">
        <f t="shared" si="224"/>
        <v>65.025000000000006</v>
      </c>
      <c r="S1424" s="21">
        <f t="shared" si="225"/>
        <v>50.875</v>
      </c>
      <c r="T1424" s="21">
        <f t="shared" si="226"/>
        <v>60.075000000000003</v>
      </c>
      <c r="U1424" s="21">
        <f t="shared" si="227"/>
        <v>58.375</v>
      </c>
      <c r="V1424" s="20">
        <f t="shared" si="228"/>
        <v>58.658333333333339</v>
      </c>
      <c r="W1424" s="20">
        <f t="shared" si="229"/>
        <v>58.587500000000006</v>
      </c>
    </row>
    <row r="1425" spans="1:23" ht="13.5" x14ac:dyDescent="0.25">
      <c r="A1425" s="3">
        <v>44088</v>
      </c>
      <c r="B1425" s="2">
        <v>5.4782000000000002</v>
      </c>
      <c r="C1425" s="2">
        <v>73.874873105540573</v>
      </c>
      <c r="D1425" s="2">
        <v>-7.4434609431291321E-2</v>
      </c>
      <c r="E1425" s="2">
        <v>-5.069687195314726E-2</v>
      </c>
      <c r="F1425" s="2">
        <v>5.1774000000000004</v>
      </c>
      <c r="G1425" s="2">
        <v>5.0032699999999997</v>
      </c>
      <c r="H1425" s="2">
        <v>4.9812849999999997</v>
      </c>
      <c r="I1425" s="2">
        <v>5.1491620000000005</v>
      </c>
      <c r="J1425" s="17">
        <v>5.8155499999999982</v>
      </c>
      <c r="K1425" s="17" t="s">
        <v>51</v>
      </c>
      <c r="L1425" s="17" t="s">
        <v>50</v>
      </c>
      <c r="M1425" s="17" t="s">
        <v>52</v>
      </c>
      <c r="N1425" s="20">
        <f t="shared" si="220"/>
        <v>50</v>
      </c>
      <c r="O1425" s="20">
        <f t="shared" si="221"/>
        <v>100</v>
      </c>
      <c r="P1425" s="20">
        <f t="shared" si="222"/>
        <v>0</v>
      </c>
      <c r="Q1425" s="20">
        <f t="shared" si="223"/>
        <v>100</v>
      </c>
      <c r="R1425" s="21">
        <f t="shared" si="224"/>
        <v>67.5</v>
      </c>
      <c r="S1425" s="21">
        <f t="shared" si="225"/>
        <v>55</v>
      </c>
      <c r="T1425" s="21">
        <f t="shared" si="226"/>
        <v>67.5</v>
      </c>
      <c r="U1425" s="21">
        <f t="shared" si="227"/>
        <v>62.5</v>
      </c>
      <c r="V1425" s="20">
        <f t="shared" si="228"/>
        <v>63.333333333333336</v>
      </c>
      <c r="W1425" s="20">
        <f t="shared" si="229"/>
        <v>63.125</v>
      </c>
    </row>
    <row r="1426" spans="1:23" ht="13.5" x14ac:dyDescent="0.25">
      <c r="A1426" s="3">
        <v>44089</v>
      </c>
      <c r="B1426" s="2">
        <v>5.4260999999999999</v>
      </c>
      <c r="C1426" s="2">
        <v>69.750704682742921</v>
      </c>
      <c r="D1426" s="2">
        <v>-0.11175435795448418</v>
      </c>
      <c r="E1426" s="2">
        <v>-4.7442253889612783E-2</v>
      </c>
      <c r="F1426" s="2">
        <v>5.3058199999999998</v>
      </c>
      <c r="G1426" s="2">
        <v>5.0541700000000001</v>
      </c>
      <c r="H1426" s="2">
        <v>5.0038450000000001</v>
      </c>
      <c r="I1426" s="2">
        <v>5.1558719999999996</v>
      </c>
      <c r="J1426" s="17">
        <v>5.8085499999999994</v>
      </c>
      <c r="K1426" s="17" t="s">
        <v>51</v>
      </c>
      <c r="L1426" s="17" t="s">
        <v>54</v>
      </c>
      <c r="M1426" s="17" t="s">
        <v>52</v>
      </c>
      <c r="N1426" s="20">
        <f t="shared" si="220"/>
        <v>50</v>
      </c>
      <c r="O1426" s="20">
        <f t="shared" si="221"/>
        <v>100</v>
      </c>
      <c r="P1426" s="20">
        <f t="shared" si="222"/>
        <v>0</v>
      </c>
      <c r="Q1426" s="20">
        <f t="shared" si="223"/>
        <v>83.5</v>
      </c>
      <c r="R1426" s="21">
        <f t="shared" si="224"/>
        <v>65.025000000000006</v>
      </c>
      <c r="S1426" s="21">
        <f t="shared" si="225"/>
        <v>50.875</v>
      </c>
      <c r="T1426" s="21">
        <f t="shared" si="226"/>
        <v>60.075000000000003</v>
      </c>
      <c r="U1426" s="21">
        <f t="shared" si="227"/>
        <v>58.375</v>
      </c>
      <c r="V1426" s="20">
        <f t="shared" si="228"/>
        <v>58.658333333333339</v>
      </c>
      <c r="W1426" s="20">
        <f t="shared" si="229"/>
        <v>58.587500000000006</v>
      </c>
    </row>
    <row r="1427" spans="1:23" ht="13.5" x14ac:dyDescent="0.25">
      <c r="A1427" s="3">
        <v>44090</v>
      </c>
      <c r="B1427" s="2">
        <v>5.4088000000000003</v>
      </c>
      <c r="C1427" s="2">
        <v>68.385503188821957</v>
      </c>
      <c r="D1427" s="2">
        <v>-0.15314670385778939</v>
      </c>
      <c r="E1427" s="2">
        <v>-4.0035031568385122E-2</v>
      </c>
      <c r="F1427" s="2">
        <v>5.3879599999999996</v>
      </c>
      <c r="G1427" s="2">
        <v>5.1091299999999995</v>
      </c>
      <c r="H1427" s="2">
        <v>5.0255400000000003</v>
      </c>
      <c r="I1427" s="2">
        <v>5.159921999999999</v>
      </c>
      <c r="J1427" s="17">
        <v>5.8014924999999984</v>
      </c>
      <c r="K1427" s="17" t="s">
        <v>51</v>
      </c>
      <c r="L1427" s="17" t="s">
        <v>54</v>
      </c>
      <c r="M1427" s="17" t="s">
        <v>52</v>
      </c>
      <c r="N1427" s="20">
        <f t="shared" si="220"/>
        <v>50</v>
      </c>
      <c r="O1427" s="20">
        <f t="shared" si="221"/>
        <v>100</v>
      </c>
      <c r="P1427" s="20">
        <f t="shared" si="222"/>
        <v>0</v>
      </c>
      <c r="Q1427" s="20">
        <f t="shared" si="223"/>
        <v>83.5</v>
      </c>
      <c r="R1427" s="21">
        <f t="shared" si="224"/>
        <v>65.025000000000006</v>
      </c>
      <c r="S1427" s="21">
        <f t="shared" si="225"/>
        <v>50.875</v>
      </c>
      <c r="T1427" s="21">
        <f t="shared" si="226"/>
        <v>60.075000000000003</v>
      </c>
      <c r="U1427" s="21">
        <f t="shared" si="227"/>
        <v>58.375</v>
      </c>
      <c r="V1427" s="20">
        <f t="shared" si="228"/>
        <v>58.658333333333339</v>
      </c>
      <c r="W1427" s="20">
        <f t="shared" si="229"/>
        <v>58.587500000000006</v>
      </c>
    </row>
    <row r="1428" spans="1:23" ht="13.5" x14ac:dyDescent="0.25">
      <c r="A1428" s="3">
        <v>44091</v>
      </c>
      <c r="B1428" s="2">
        <v>5.3799000000000001</v>
      </c>
      <c r="C1428" s="2">
        <v>66.059450566839274</v>
      </c>
      <c r="D1428" s="2">
        <v>-0.19418461926513331</v>
      </c>
      <c r="E1428" s="2">
        <v>-2.7251888816283959E-2</v>
      </c>
      <c r="F1428" s="2">
        <v>5.4249799999999997</v>
      </c>
      <c r="G1428" s="2">
        <v>5.1652499999999995</v>
      </c>
      <c r="H1428" s="2">
        <v>5.0463649999999998</v>
      </c>
      <c r="I1428" s="2">
        <v>5.1602699999999997</v>
      </c>
      <c r="J1428" s="17">
        <v>5.7942904999999989</v>
      </c>
      <c r="K1428" s="17" t="s">
        <v>51</v>
      </c>
      <c r="L1428" s="17" t="s">
        <v>54</v>
      </c>
      <c r="M1428" s="17" t="s">
        <v>52</v>
      </c>
      <c r="N1428" s="20">
        <f t="shared" si="220"/>
        <v>50</v>
      </c>
      <c r="O1428" s="20">
        <f t="shared" si="221"/>
        <v>100</v>
      </c>
      <c r="P1428" s="20">
        <f t="shared" si="222"/>
        <v>0</v>
      </c>
      <c r="Q1428" s="20">
        <f t="shared" si="223"/>
        <v>83.5</v>
      </c>
      <c r="R1428" s="21">
        <f t="shared" si="224"/>
        <v>65.025000000000006</v>
      </c>
      <c r="S1428" s="21">
        <f t="shared" si="225"/>
        <v>50.875</v>
      </c>
      <c r="T1428" s="21">
        <f t="shared" si="226"/>
        <v>60.075000000000003</v>
      </c>
      <c r="U1428" s="21">
        <f t="shared" si="227"/>
        <v>58.375</v>
      </c>
      <c r="V1428" s="20">
        <f t="shared" si="228"/>
        <v>58.658333333333339</v>
      </c>
      <c r="W1428" s="20">
        <f t="shared" si="229"/>
        <v>58.587500000000006</v>
      </c>
    </row>
    <row r="1429" spans="1:23" ht="13.5" x14ac:dyDescent="0.25">
      <c r="A1429" s="3">
        <v>44092</v>
      </c>
      <c r="B1429" s="2">
        <v>5.4377000000000004</v>
      </c>
      <c r="C1429" s="2">
        <v>68.376225632122186</v>
      </c>
      <c r="D1429" s="2">
        <v>-0.23924697898011704</v>
      </c>
      <c r="E1429" s="2">
        <v>-2.0677594556471779E-2</v>
      </c>
      <c r="F1429" s="2">
        <v>5.4261399999999993</v>
      </c>
      <c r="G1429" s="2">
        <v>5.2300399999999998</v>
      </c>
      <c r="H1429" s="2">
        <v>5.0697950000000009</v>
      </c>
      <c r="I1429" s="2">
        <v>5.1606160000000001</v>
      </c>
      <c r="J1429" s="17">
        <v>5.7873774999999981</v>
      </c>
      <c r="K1429" s="17" t="s">
        <v>51</v>
      </c>
      <c r="L1429" s="17" t="s">
        <v>54</v>
      </c>
      <c r="M1429" s="17" t="s">
        <v>52</v>
      </c>
      <c r="N1429" s="20">
        <f t="shared" si="220"/>
        <v>50</v>
      </c>
      <c r="O1429" s="20">
        <f t="shared" si="221"/>
        <v>100</v>
      </c>
      <c r="P1429" s="20">
        <f t="shared" si="222"/>
        <v>0</v>
      </c>
      <c r="Q1429" s="20">
        <f t="shared" si="223"/>
        <v>83.5</v>
      </c>
      <c r="R1429" s="21">
        <f t="shared" si="224"/>
        <v>65.025000000000006</v>
      </c>
      <c r="S1429" s="21">
        <f t="shared" si="225"/>
        <v>50.875</v>
      </c>
      <c r="T1429" s="21">
        <f t="shared" si="226"/>
        <v>60.075000000000003</v>
      </c>
      <c r="U1429" s="21">
        <f t="shared" si="227"/>
        <v>58.375</v>
      </c>
      <c r="V1429" s="20">
        <f t="shared" si="228"/>
        <v>58.658333333333339</v>
      </c>
      <c r="W1429" s="20">
        <f t="shared" si="229"/>
        <v>58.587500000000006</v>
      </c>
    </row>
    <row r="1430" spans="1:23" ht="13.5" x14ac:dyDescent="0.25">
      <c r="A1430" s="3">
        <v>44095</v>
      </c>
      <c r="B1430" s="2">
        <v>5.4377000000000004</v>
      </c>
      <c r="C1430" s="2">
        <v>68.376225632122186</v>
      </c>
      <c r="D1430" s="2">
        <v>-0.28365541489379176</v>
      </c>
      <c r="E1430" s="2">
        <v>-1.3804871826685085E-2</v>
      </c>
      <c r="F1430" s="2">
        <v>5.4180399999999995</v>
      </c>
      <c r="G1430" s="2">
        <v>5.29772</v>
      </c>
      <c r="H1430" s="2">
        <v>5.0932250000000021</v>
      </c>
      <c r="I1430" s="2">
        <v>5.1571439999999997</v>
      </c>
      <c r="J1430" s="17">
        <v>5.7802329999999982</v>
      </c>
      <c r="K1430" s="17" t="s">
        <v>55</v>
      </c>
      <c r="L1430" s="17" t="s">
        <v>54</v>
      </c>
      <c r="M1430" s="17" t="s">
        <v>47</v>
      </c>
      <c r="N1430" s="20">
        <f t="shared" si="220"/>
        <v>50</v>
      </c>
      <c r="O1430" s="20">
        <f t="shared" si="221"/>
        <v>100</v>
      </c>
      <c r="P1430" s="20">
        <f t="shared" si="222"/>
        <v>0</v>
      </c>
      <c r="Q1430" s="20">
        <f t="shared" si="223"/>
        <v>16.5</v>
      </c>
      <c r="R1430" s="21">
        <f t="shared" si="224"/>
        <v>54.975000000000001</v>
      </c>
      <c r="S1430" s="21">
        <f t="shared" si="225"/>
        <v>34.125</v>
      </c>
      <c r="T1430" s="21">
        <f t="shared" si="226"/>
        <v>29.925000000000001</v>
      </c>
      <c r="U1430" s="21">
        <f t="shared" si="227"/>
        <v>41.625</v>
      </c>
      <c r="V1430" s="20">
        <f t="shared" si="228"/>
        <v>39.674999999999997</v>
      </c>
      <c r="W1430" s="20">
        <f t="shared" si="229"/>
        <v>40.162499999999994</v>
      </c>
    </row>
    <row r="1431" spans="1:23" ht="13.5" x14ac:dyDescent="0.25">
      <c r="A1431" s="3">
        <v>44096</v>
      </c>
      <c r="B1431" s="2">
        <v>5.3220000000000001</v>
      </c>
      <c r="C1431" s="2">
        <v>59.023004500154599</v>
      </c>
      <c r="D1431" s="2">
        <v>-0.31080441266212677</v>
      </c>
      <c r="E1431" s="2">
        <v>-9.8363084626314663E-3</v>
      </c>
      <c r="F1431" s="2">
        <v>5.3972199999999999</v>
      </c>
      <c r="G1431" s="2">
        <v>5.3515199999999998</v>
      </c>
      <c r="H1431" s="2">
        <v>5.1117350000000012</v>
      </c>
      <c r="I1431" s="2">
        <v>5.1517060000000008</v>
      </c>
      <c r="J1431" s="17">
        <v>5.7724814999999978</v>
      </c>
      <c r="K1431" s="17" t="s">
        <v>55</v>
      </c>
      <c r="L1431" s="17" t="s">
        <v>54</v>
      </c>
      <c r="M1431" s="17" t="s">
        <v>47</v>
      </c>
      <c r="N1431" s="20">
        <f t="shared" si="220"/>
        <v>50</v>
      </c>
      <c r="O1431" s="20">
        <f t="shared" si="221"/>
        <v>100</v>
      </c>
      <c r="P1431" s="20">
        <f t="shared" si="222"/>
        <v>0</v>
      </c>
      <c r="Q1431" s="20">
        <f t="shared" si="223"/>
        <v>16.5</v>
      </c>
      <c r="R1431" s="21">
        <f t="shared" si="224"/>
        <v>54.975000000000001</v>
      </c>
      <c r="S1431" s="21">
        <f t="shared" si="225"/>
        <v>34.125</v>
      </c>
      <c r="T1431" s="21">
        <f t="shared" si="226"/>
        <v>29.925000000000001</v>
      </c>
      <c r="U1431" s="21">
        <f t="shared" si="227"/>
        <v>41.625</v>
      </c>
      <c r="V1431" s="20">
        <f t="shared" si="228"/>
        <v>39.674999999999997</v>
      </c>
      <c r="W1431" s="20">
        <f t="shared" si="229"/>
        <v>40.162499999999994</v>
      </c>
    </row>
    <row r="1432" spans="1:23" ht="13.5" x14ac:dyDescent="0.25">
      <c r="A1432" s="3">
        <v>44097</v>
      </c>
      <c r="B1432" s="2">
        <v>5.3277999999999999</v>
      </c>
      <c r="C1432" s="2">
        <v>59.323390812241307</v>
      </c>
      <c r="D1432" s="2">
        <v>-0.30215528655284896</v>
      </c>
      <c r="E1432" s="2">
        <v>-7.9946612797452115E-3</v>
      </c>
      <c r="F1432" s="2">
        <v>5.3810200000000004</v>
      </c>
      <c r="G1432" s="2">
        <v>5.3844899999999996</v>
      </c>
      <c r="H1432" s="2">
        <v>5.1302450000000004</v>
      </c>
      <c r="I1432" s="2">
        <v>5.1493920000000015</v>
      </c>
      <c r="J1432" s="17">
        <v>5.764787499999998</v>
      </c>
      <c r="K1432" s="17" t="s">
        <v>51</v>
      </c>
      <c r="L1432" s="17" t="s">
        <v>54</v>
      </c>
      <c r="M1432" s="17" t="s">
        <v>53</v>
      </c>
      <c r="N1432" s="20">
        <f t="shared" si="220"/>
        <v>50</v>
      </c>
      <c r="O1432" s="20">
        <f t="shared" si="221"/>
        <v>100</v>
      </c>
      <c r="P1432" s="20">
        <f t="shared" si="222"/>
        <v>0</v>
      </c>
      <c r="Q1432" s="20">
        <f t="shared" si="223"/>
        <v>66.5</v>
      </c>
      <c r="R1432" s="21">
        <f t="shared" si="224"/>
        <v>62.475000000000001</v>
      </c>
      <c r="S1432" s="21">
        <f t="shared" si="225"/>
        <v>46.625</v>
      </c>
      <c r="T1432" s="21">
        <f t="shared" si="226"/>
        <v>52.424999999999997</v>
      </c>
      <c r="U1432" s="21">
        <f t="shared" si="227"/>
        <v>54.125</v>
      </c>
      <c r="V1432" s="20">
        <f t="shared" si="228"/>
        <v>53.841666666666661</v>
      </c>
      <c r="W1432" s="20">
        <f t="shared" si="229"/>
        <v>53.912499999999994</v>
      </c>
    </row>
    <row r="1433" spans="1:23" ht="13.5" x14ac:dyDescent="0.25">
      <c r="A1433" s="3">
        <v>44098</v>
      </c>
      <c r="B1433" s="2">
        <v>5.3162000000000003</v>
      </c>
      <c r="C1433" s="2">
        <v>58.401292630434874</v>
      </c>
      <c r="D1433" s="2">
        <v>-0.26457200784554669</v>
      </c>
      <c r="E1433" s="2">
        <v>-7.7998862877370224E-3</v>
      </c>
      <c r="F1433" s="2">
        <v>5.3682800000000004</v>
      </c>
      <c r="G1433" s="2">
        <v>5.39663</v>
      </c>
      <c r="H1433" s="2">
        <v>5.1481750000000002</v>
      </c>
      <c r="I1433" s="2">
        <v>5.1449940000000005</v>
      </c>
      <c r="J1433" s="17">
        <v>5.7573829999999973</v>
      </c>
      <c r="K1433" s="17" t="s">
        <v>51</v>
      </c>
      <c r="L1433" s="17" t="s">
        <v>54</v>
      </c>
      <c r="M1433" s="17" t="s">
        <v>53</v>
      </c>
      <c r="N1433" s="20">
        <f t="shared" si="220"/>
        <v>50</v>
      </c>
      <c r="O1433" s="20">
        <f t="shared" si="221"/>
        <v>100</v>
      </c>
      <c r="P1433" s="20">
        <f t="shared" si="222"/>
        <v>0</v>
      </c>
      <c r="Q1433" s="20">
        <f t="shared" si="223"/>
        <v>66.5</v>
      </c>
      <c r="R1433" s="21">
        <f t="shared" si="224"/>
        <v>62.475000000000001</v>
      </c>
      <c r="S1433" s="21">
        <f t="shared" si="225"/>
        <v>46.625</v>
      </c>
      <c r="T1433" s="21">
        <f t="shared" si="226"/>
        <v>52.424999999999997</v>
      </c>
      <c r="U1433" s="21">
        <f t="shared" si="227"/>
        <v>54.125</v>
      </c>
      <c r="V1433" s="20">
        <f t="shared" si="228"/>
        <v>53.841666666666661</v>
      </c>
      <c r="W1433" s="20">
        <f t="shared" si="229"/>
        <v>53.912499999999994</v>
      </c>
    </row>
    <row r="1434" spans="1:23" ht="13.5" x14ac:dyDescent="0.25">
      <c r="A1434" s="3">
        <v>44099</v>
      </c>
      <c r="B1434" s="2">
        <v>5.2988999999999997</v>
      </c>
      <c r="C1434" s="2">
        <v>56.97884068015378</v>
      </c>
      <c r="D1434" s="2">
        <v>-0.19573642472335351</v>
      </c>
      <c r="E1434" s="2">
        <v>-5.2649854632954704E-3</v>
      </c>
      <c r="F1434" s="2">
        <v>5.3405199999999997</v>
      </c>
      <c r="G1434" s="2">
        <v>5.3833299999999991</v>
      </c>
      <c r="H1434" s="2">
        <v>5.1664000000000012</v>
      </c>
      <c r="I1434" s="2">
        <v>5.1404820000000004</v>
      </c>
      <c r="J1434" s="17">
        <v>5.7497469999999975</v>
      </c>
      <c r="K1434" s="17" t="s">
        <v>51</v>
      </c>
      <c r="L1434" s="17" t="s">
        <v>54</v>
      </c>
      <c r="M1434" s="17" t="s">
        <v>53</v>
      </c>
      <c r="N1434" s="20">
        <f t="shared" si="220"/>
        <v>50</v>
      </c>
      <c r="O1434" s="20">
        <f t="shared" si="221"/>
        <v>100</v>
      </c>
      <c r="P1434" s="20">
        <f t="shared" si="222"/>
        <v>0</v>
      </c>
      <c r="Q1434" s="20">
        <f t="shared" si="223"/>
        <v>66.5</v>
      </c>
      <c r="R1434" s="21">
        <f t="shared" si="224"/>
        <v>62.475000000000001</v>
      </c>
      <c r="S1434" s="21">
        <f t="shared" si="225"/>
        <v>46.625</v>
      </c>
      <c r="T1434" s="21">
        <f t="shared" si="226"/>
        <v>52.424999999999997</v>
      </c>
      <c r="U1434" s="21">
        <f t="shared" si="227"/>
        <v>54.125</v>
      </c>
      <c r="V1434" s="20">
        <f t="shared" si="228"/>
        <v>53.841666666666661</v>
      </c>
      <c r="W1434" s="20">
        <f t="shared" si="229"/>
        <v>53.912499999999994</v>
      </c>
    </row>
    <row r="1435" spans="1:23" ht="13.5" x14ac:dyDescent="0.25">
      <c r="A1435" s="3">
        <v>44102</v>
      </c>
      <c r="B1435" s="2">
        <v>5.2641999999999998</v>
      </c>
      <c r="C1435" s="2">
        <v>54.130915517642471</v>
      </c>
      <c r="D1435" s="2">
        <v>-0.12836568096980105</v>
      </c>
      <c r="E1435" s="2">
        <v>-2.2515732532805469E-3</v>
      </c>
      <c r="F1435" s="2">
        <v>5.3058199999999989</v>
      </c>
      <c r="G1435" s="2">
        <v>5.3619299999999992</v>
      </c>
      <c r="H1435" s="2">
        <v>5.1826000000000008</v>
      </c>
      <c r="I1435" s="2">
        <v>5.1359700000000013</v>
      </c>
      <c r="J1435" s="17">
        <v>5.741937499999997</v>
      </c>
      <c r="K1435" s="17" t="s">
        <v>55</v>
      </c>
      <c r="L1435" s="17" t="s">
        <v>54</v>
      </c>
      <c r="M1435" s="17" t="s">
        <v>47</v>
      </c>
      <c r="N1435" s="20">
        <f t="shared" si="220"/>
        <v>50</v>
      </c>
      <c r="O1435" s="20">
        <f t="shared" si="221"/>
        <v>100</v>
      </c>
      <c r="P1435" s="20">
        <f t="shared" si="222"/>
        <v>0</v>
      </c>
      <c r="Q1435" s="20">
        <f t="shared" si="223"/>
        <v>16.5</v>
      </c>
      <c r="R1435" s="21">
        <f t="shared" si="224"/>
        <v>54.975000000000001</v>
      </c>
      <c r="S1435" s="21">
        <f t="shared" si="225"/>
        <v>34.125</v>
      </c>
      <c r="T1435" s="21">
        <f t="shared" si="226"/>
        <v>29.925000000000001</v>
      </c>
      <c r="U1435" s="21">
        <f t="shared" si="227"/>
        <v>41.625</v>
      </c>
      <c r="V1435" s="20">
        <f t="shared" si="228"/>
        <v>39.674999999999997</v>
      </c>
      <c r="W1435" s="20">
        <f t="shared" si="229"/>
        <v>40.162499999999994</v>
      </c>
    </row>
    <row r="1436" spans="1:23" ht="13.5" x14ac:dyDescent="0.25">
      <c r="A1436" s="3">
        <v>44103</v>
      </c>
      <c r="B1436" s="2">
        <v>5.2641999999999998</v>
      </c>
      <c r="C1436" s="2">
        <v>54.130915517642471</v>
      </c>
      <c r="D1436" s="2">
        <v>-7.9696116137590423E-2</v>
      </c>
      <c r="E1436" s="2">
        <v>1.799978497373785E-3</v>
      </c>
      <c r="F1436" s="2">
        <v>5.2942599999999995</v>
      </c>
      <c r="G1436" s="2">
        <v>5.345740000000001</v>
      </c>
      <c r="H1436" s="2">
        <v>5.199955000000001</v>
      </c>
      <c r="I1436" s="2">
        <v>5.1325000000000003</v>
      </c>
      <c r="J1436" s="17">
        <v>5.7335494999999979</v>
      </c>
      <c r="K1436" s="17" t="s">
        <v>51</v>
      </c>
      <c r="L1436" s="17" t="s">
        <v>54</v>
      </c>
      <c r="M1436" s="17" t="s">
        <v>53</v>
      </c>
      <c r="N1436" s="20">
        <f t="shared" si="220"/>
        <v>50</v>
      </c>
      <c r="O1436" s="20">
        <f t="shared" si="221"/>
        <v>100</v>
      </c>
      <c r="P1436" s="20">
        <f t="shared" si="222"/>
        <v>0</v>
      </c>
      <c r="Q1436" s="20">
        <f t="shared" si="223"/>
        <v>66.5</v>
      </c>
      <c r="R1436" s="21">
        <f t="shared" si="224"/>
        <v>62.475000000000001</v>
      </c>
      <c r="S1436" s="21">
        <f t="shared" si="225"/>
        <v>46.625</v>
      </c>
      <c r="T1436" s="21">
        <f t="shared" si="226"/>
        <v>52.424999999999997</v>
      </c>
      <c r="U1436" s="21">
        <f t="shared" si="227"/>
        <v>54.125</v>
      </c>
      <c r="V1436" s="20">
        <f t="shared" si="228"/>
        <v>53.841666666666661</v>
      </c>
      <c r="W1436" s="20">
        <f t="shared" si="229"/>
        <v>53.912499999999994</v>
      </c>
    </row>
    <row r="1437" spans="1:23" ht="13.5" x14ac:dyDescent="0.25">
      <c r="A1437" s="3">
        <v>44104</v>
      </c>
      <c r="B1437" s="2">
        <v>5.2062999999999997</v>
      </c>
      <c r="C1437" s="2">
        <v>49.356925375503707</v>
      </c>
      <c r="D1437" s="2">
        <v>-3.7184108179161512E-2</v>
      </c>
      <c r="E1437" s="2">
        <v>5.5086304301670249E-3</v>
      </c>
      <c r="F1437" s="2">
        <v>5.2699599999999993</v>
      </c>
      <c r="G1437" s="2">
        <v>5.3254900000000003</v>
      </c>
      <c r="H1437" s="2">
        <v>5.2173099999999994</v>
      </c>
      <c r="I1437" s="2">
        <v>5.131111999999999</v>
      </c>
      <c r="J1437" s="17">
        <v>5.7248719999999977</v>
      </c>
      <c r="K1437" s="17" t="s">
        <v>55</v>
      </c>
      <c r="L1437" s="17" t="s">
        <v>54</v>
      </c>
      <c r="M1437" s="17" t="s">
        <v>47</v>
      </c>
      <c r="N1437" s="20">
        <f t="shared" si="220"/>
        <v>50</v>
      </c>
      <c r="O1437" s="20">
        <f t="shared" si="221"/>
        <v>100</v>
      </c>
      <c r="P1437" s="20">
        <f t="shared" si="222"/>
        <v>0</v>
      </c>
      <c r="Q1437" s="20">
        <f t="shared" si="223"/>
        <v>16.5</v>
      </c>
      <c r="R1437" s="21">
        <f t="shared" si="224"/>
        <v>54.975000000000001</v>
      </c>
      <c r="S1437" s="21">
        <f t="shared" si="225"/>
        <v>34.125</v>
      </c>
      <c r="T1437" s="21">
        <f t="shared" si="226"/>
        <v>29.925000000000001</v>
      </c>
      <c r="U1437" s="21">
        <f t="shared" si="227"/>
        <v>41.625</v>
      </c>
      <c r="V1437" s="20">
        <f t="shared" si="228"/>
        <v>39.674999999999997</v>
      </c>
      <c r="W1437" s="20">
        <f t="shared" si="229"/>
        <v>40.162499999999994</v>
      </c>
    </row>
    <row r="1438" spans="1:23" ht="13.5" x14ac:dyDescent="0.25">
      <c r="A1438" s="3">
        <v>44105</v>
      </c>
      <c r="B1438" s="2">
        <v>5.1947999999999999</v>
      </c>
      <c r="C1438" s="2">
        <v>48.443081786942116</v>
      </c>
      <c r="D1438" s="2">
        <v>-4.7398386028536521E-3</v>
      </c>
      <c r="E1438" s="2">
        <v>7.5774987167012125E-3</v>
      </c>
      <c r="F1438" s="2">
        <v>5.2456799999999992</v>
      </c>
      <c r="G1438" s="2">
        <v>5.3069800000000003</v>
      </c>
      <c r="H1438" s="2">
        <v>5.2361149999999999</v>
      </c>
      <c r="I1438" s="2">
        <v>5.1297239999999986</v>
      </c>
      <c r="J1438" s="17">
        <v>5.7163394999999984</v>
      </c>
      <c r="K1438" s="17" t="s">
        <v>55</v>
      </c>
      <c r="L1438" s="17" t="s">
        <v>54</v>
      </c>
      <c r="M1438" s="17" t="s">
        <v>47</v>
      </c>
      <c r="N1438" s="20">
        <f t="shared" si="220"/>
        <v>50</v>
      </c>
      <c r="O1438" s="20">
        <f t="shared" si="221"/>
        <v>100</v>
      </c>
      <c r="P1438" s="20">
        <f t="shared" si="222"/>
        <v>0</v>
      </c>
      <c r="Q1438" s="20">
        <f t="shared" si="223"/>
        <v>16.5</v>
      </c>
      <c r="R1438" s="21">
        <f t="shared" si="224"/>
        <v>54.975000000000001</v>
      </c>
      <c r="S1438" s="21">
        <f t="shared" si="225"/>
        <v>34.125</v>
      </c>
      <c r="T1438" s="21">
        <f t="shared" si="226"/>
        <v>29.925000000000001</v>
      </c>
      <c r="U1438" s="21">
        <f t="shared" si="227"/>
        <v>41.625</v>
      </c>
      <c r="V1438" s="20">
        <f t="shared" si="228"/>
        <v>39.674999999999997</v>
      </c>
      <c r="W1438" s="20">
        <f t="shared" si="229"/>
        <v>40.162499999999994</v>
      </c>
    </row>
    <row r="1439" spans="1:23" ht="13.5" x14ac:dyDescent="0.25">
      <c r="A1439" s="3">
        <v>44106</v>
      </c>
      <c r="B1439" s="2">
        <v>5.1773999999999996</v>
      </c>
      <c r="C1439" s="2">
        <v>47.024405923019849</v>
      </c>
      <c r="D1439" s="2">
        <v>3.3024074468076314E-2</v>
      </c>
      <c r="E1439" s="2">
        <v>8.3567898590114695E-3</v>
      </c>
      <c r="F1439" s="2">
        <v>5.2213799999999999</v>
      </c>
      <c r="G1439" s="2">
        <v>5.2809499999999998</v>
      </c>
      <c r="H1439" s="2">
        <v>5.2554950000000007</v>
      </c>
      <c r="I1439" s="2">
        <v>5.1279879999999984</v>
      </c>
      <c r="J1439" s="17">
        <v>5.7076909999999987</v>
      </c>
      <c r="K1439" s="17" t="s">
        <v>55</v>
      </c>
      <c r="L1439" s="17" t="s">
        <v>54</v>
      </c>
      <c r="M1439" s="17" t="s">
        <v>47</v>
      </c>
      <c r="N1439" s="20">
        <f t="shared" si="220"/>
        <v>50</v>
      </c>
      <c r="O1439" s="20">
        <f t="shared" si="221"/>
        <v>100</v>
      </c>
      <c r="P1439" s="20">
        <f t="shared" si="222"/>
        <v>0</v>
      </c>
      <c r="Q1439" s="20">
        <f t="shared" si="223"/>
        <v>16.5</v>
      </c>
      <c r="R1439" s="21">
        <f t="shared" si="224"/>
        <v>54.975000000000001</v>
      </c>
      <c r="S1439" s="21">
        <f t="shared" si="225"/>
        <v>34.125</v>
      </c>
      <c r="T1439" s="21">
        <f t="shared" si="226"/>
        <v>29.925000000000001</v>
      </c>
      <c r="U1439" s="21">
        <f t="shared" si="227"/>
        <v>41.625</v>
      </c>
      <c r="V1439" s="20">
        <f t="shared" si="228"/>
        <v>39.674999999999997</v>
      </c>
      <c r="W1439" s="20">
        <f t="shared" si="229"/>
        <v>40.162499999999994</v>
      </c>
    </row>
    <row r="1440" spans="1:23" ht="13.5" x14ac:dyDescent="0.25">
      <c r="A1440" s="3">
        <v>44109</v>
      </c>
      <c r="B1440" s="2">
        <v>5.2062999999999997</v>
      </c>
      <c r="C1440" s="2">
        <v>49.661265413550439</v>
      </c>
      <c r="D1440" s="2">
        <v>6.3060484145094797E-2</v>
      </c>
      <c r="E1440" s="2">
        <v>6.2766754154668543E-3</v>
      </c>
      <c r="F1440" s="2">
        <v>5.2097999999999995</v>
      </c>
      <c r="G1440" s="2">
        <v>5.2578099999999992</v>
      </c>
      <c r="H1440" s="2">
        <v>5.2777650000000005</v>
      </c>
      <c r="I1440" s="2">
        <v>5.1265999999999998</v>
      </c>
      <c r="J1440" s="17">
        <v>5.6990424999999982</v>
      </c>
      <c r="K1440" s="17" t="s">
        <v>55</v>
      </c>
      <c r="L1440" s="17" t="s">
        <v>54</v>
      </c>
      <c r="M1440" s="17" t="s">
        <v>47</v>
      </c>
      <c r="N1440" s="20">
        <f t="shared" si="220"/>
        <v>50</v>
      </c>
      <c r="O1440" s="20">
        <f t="shared" si="221"/>
        <v>100</v>
      </c>
      <c r="P1440" s="20">
        <f t="shared" si="222"/>
        <v>0</v>
      </c>
      <c r="Q1440" s="20">
        <f t="shared" si="223"/>
        <v>16.5</v>
      </c>
      <c r="R1440" s="21">
        <f t="shared" si="224"/>
        <v>54.975000000000001</v>
      </c>
      <c r="S1440" s="21">
        <f t="shared" si="225"/>
        <v>34.125</v>
      </c>
      <c r="T1440" s="21">
        <f t="shared" si="226"/>
        <v>29.925000000000001</v>
      </c>
      <c r="U1440" s="21">
        <f t="shared" si="227"/>
        <v>41.625</v>
      </c>
      <c r="V1440" s="20">
        <f t="shared" si="228"/>
        <v>39.674999999999997</v>
      </c>
      <c r="W1440" s="20">
        <f t="shared" si="229"/>
        <v>40.162499999999994</v>
      </c>
    </row>
    <row r="1441" spans="1:23" ht="13.5" x14ac:dyDescent="0.25">
      <c r="A1441" s="3">
        <v>44110</v>
      </c>
      <c r="B1441" s="2">
        <v>5.2062999999999997</v>
      </c>
      <c r="C1441" s="2">
        <v>49.661265413550439</v>
      </c>
      <c r="D1441" s="2">
        <v>7.071168279067841E-2</v>
      </c>
      <c r="E1441" s="2">
        <v>4.0970268879929744E-3</v>
      </c>
      <c r="F1441" s="2">
        <v>5.1982199999999992</v>
      </c>
      <c r="G1441" s="2">
        <v>5.2462399999999993</v>
      </c>
      <c r="H1441" s="2">
        <v>5.2988800000000005</v>
      </c>
      <c r="I1441" s="2">
        <v>5.1252120000000003</v>
      </c>
      <c r="J1441" s="17">
        <v>5.690509999999998</v>
      </c>
      <c r="K1441" s="17" t="s">
        <v>55</v>
      </c>
      <c r="L1441" s="17" t="s">
        <v>54</v>
      </c>
      <c r="M1441" s="17" t="s">
        <v>47</v>
      </c>
      <c r="N1441" s="20">
        <f t="shared" si="220"/>
        <v>50</v>
      </c>
      <c r="O1441" s="20">
        <f t="shared" si="221"/>
        <v>100</v>
      </c>
      <c r="P1441" s="20">
        <f t="shared" si="222"/>
        <v>0</v>
      </c>
      <c r="Q1441" s="20">
        <f t="shared" si="223"/>
        <v>16.5</v>
      </c>
      <c r="R1441" s="21">
        <f t="shared" si="224"/>
        <v>54.975000000000001</v>
      </c>
      <c r="S1441" s="21">
        <f t="shared" si="225"/>
        <v>34.125</v>
      </c>
      <c r="T1441" s="21">
        <f t="shared" si="226"/>
        <v>29.925000000000001</v>
      </c>
      <c r="U1441" s="21">
        <f t="shared" si="227"/>
        <v>41.625</v>
      </c>
      <c r="V1441" s="20">
        <f t="shared" si="228"/>
        <v>39.674999999999997</v>
      </c>
      <c r="W1441" s="20">
        <f t="shared" si="229"/>
        <v>40.162499999999994</v>
      </c>
    </row>
    <row r="1442" spans="1:23" ht="13.5" x14ac:dyDescent="0.25">
      <c r="A1442" s="3">
        <v>44111</v>
      </c>
      <c r="B1442" s="2">
        <v>5.1485000000000003</v>
      </c>
      <c r="C1442" s="2">
        <v>44.521107363200699</v>
      </c>
      <c r="D1442" s="2">
        <v>8.2392688193449359E-2</v>
      </c>
      <c r="E1442" s="2">
        <v>2.1489749785551849E-3</v>
      </c>
      <c r="F1442" s="2">
        <v>5.1866599999999989</v>
      </c>
      <c r="G1442" s="2">
        <v>5.2283099999999996</v>
      </c>
      <c r="H1442" s="2">
        <v>5.3064</v>
      </c>
      <c r="I1442" s="2">
        <v>5.1226679999999991</v>
      </c>
      <c r="J1442" s="17">
        <v>5.6818329999999984</v>
      </c>
      <c r="K1442" s="17" t="s">
        <v>55</v>
      </c>
      <c r="L1442" s="17" t="s">
        <v>54</v>
      </c>
      <c r="M1442" s="17" t="s">
        <v>47</v>
      </c>
      <c r="N1442" s="20">
        <f t="shared" si="220"/>
        <v>50</v>
      </c>
      <c r="O1442" s="20">
        <f t="shared" si="221"/>
        <v>100</v>
      </c>
      <c r="P1442" s="20">
        <f t="shared" si="222"/>
        <v>0</v>
      </c>
      <c r="Q1442" s="20">
        <f t="shared" si="223"/>
        <v>16.5</v>
      </c>
      <c r="R1442" s="21">
        <f t="shared" si="224"/>
        <v>54.975000000000001</v>
      </c>
      <c r="S1442" s="21">
        <f t="shared" si="225"/>
        <v>34.125</v>
      </c>
      <c r="T1442" s="21">
        <f t="shared" si="226"/>
        <v>29.925000000000001</v>
      </c>
      <c r="U1442" s="21">
        <f t="shared" si="227"/>
        <v>41.625</v>
      </c>
      <c r="V1442" s="20">
        <f t="shared" si="228"/>
        <v>39.674999999999997</v>
      </c>
      <c r="W1442" s="20">
        <f t="shared" si="229"/>
        <v>40.162499999999994</v>
      </c>
    </row>
    <row r="1443" spans="1:23" ht="13.5" x14ac:dyDescent="0.25">
      <c r="A1443" s="3">
        <v>44112</v>
      </c>
      <c r="B1443" s="2">
        <v>5.1947999999999999</v>
      </c>
      <c r="C1443" s="2">
        <v>49.068697445115518</v>
      </c>
      <c r="D1443" s="2">
        <v>8.7434584868629095E-2</v>
      </c>
      <c r="E1443" s="2">
        <v>-2.294010587495076E-4</v>
      </c>
      <c r="F1443" s="2">
        <v>5.1866600000000007</v>
      </c>
      <c r="G1443" s="2">
        <v>5.21617</v>
      </c>
      <c r="H1443" s="2">
        <v>5.3064</v>
      </c>
      <c r="I1443" s="2">
        <v>5.1212799999999996</v>
      </c>
      <c r="J1443" s="17">
        <v>5.6734164999999974</v>
      </c>
      <c r="K1443" s="17" t="s">
        <v>55</v>
      </c>
      <c r="L1443" s="17" t="s">
        <v>54</v>
      </c>
      <c r="M1443" s="17" t="s">
        <v>54</v>
      </c>
      <c r="N1443" s="20">
        <f t="shared" si="220"/>
        <v>50</v>
      </c>
      <c r="O1443" s="20">
        <f t="shared" si="221"/>
        <v>100</v>
      </c>
      <c r="P1443" s="20">
        <f t="shared" si="222"/>
        <v>0</v>
      </c>
      <c r="Q1443" s="20">
        <f t="shared" si="223"/>
        <v>16.5</v>
      </c>
      <c r="R1443" s="21">
        <f t="shared" si="224"/>
        <v>54.975000000000001</v>
      </c>
      <c r="S1443" s="21">
        <f t="shared" si="225"/>
        <v>34.125</v>
      </c>
      <c r="T1443" s="21">
        <f t="shared" si="226"/>
        <v>29.925000000000001</v>
      </c>
      <c r="U1443" s="21">
        <f t="shared" si="227"/>
        <v>41.625</v>
      </c>
      <c r="V1443" s="20">
        <f t="shared" si="228"/>
        <v>39.674999999999997</v>
      </c>
      <c r="W1443" s="20">
        <f t="shared" si="229"/>
        <v>40.162499999999994</v>
      </c>
    </row>
    <row r="1444" spans="1:23" ht="13.5" x14ac:dyDescent="0.25">
      <c r="A1444" s="3">
        <v>44113</v>
      </c>
      <c r="B1444" s="2">
        <v>5.1715999999999998</v>
      </c>
      <c r="C1444" s="2">
        <v>46.990186239333006</v>
      </c>
      <c r="D1444" s="2">
        <v>9.0828839131306793E-2</v>
      </c>
      <c r="E1444" s="2">
        <v>-2.8580496550208211E-3</v>
      </c>
      <c r="F1444" s="2">
        <v>5.1855000000000002</v>
      </c>
      <c r="G1444" s="2">
        <v>5.2034399999999996</v>
      </c>
      <c r="H1444" s="2">
        <v>5.2933849999999998</v>
      </c>
      <c r="I1444" s="2">
        <v>5.1196599999999997</v>
      </c>
      <c r="J1444" s="17">
        <v>5.6649129999999968</v>
      </c>
      <c r="K1444" s="17" t="s">
        <v>51</v>
      </c>
      <c r="L1444" s="17" t="s">
        <v>54</v>
      </c>
      <c r="M1444" s="17" t="s">
        <v>53</v>
      </c>
      <c r="N1444" s="20">
        <f t="shared" si="220"/>
        <v>50</v>
      </c>
      <c r="O1444" s="20">
        <f t="shared" si="221"/>
        <v>100</v>
      </c>
      <c r="P1444" s="20">
        <f t="shared" si="222"/>
        <v>0</v>
      </c>
      <c r="Q1444" s="20">
        <f t="shared" si="223"/>
        <v>66.5</v>
      </c>
      <c r="R1444" s="21">
        <f t="shared" si="224"/>
        <v>62.475000000000001</v>
      </c>
      <c r="S1444" s="21">
        <f t="shared" si="225"/>
        <v>46.625</v>
      </c>
      <c r="T1444" s="21">
        <f t="shared" si="226"/>
        <v>52.424999999999997</v>
      </c>
      <c r="U1444" s="21">
        <f t="shared" si="227"/>
        <v>54.125</v>
      </c>
      <c r="V1444" s="20">
        <f t="shared" si="228"/>
        <v>53.841666666666661</v>
      </c>
      <c r="W1444" s="20">
        <f t="shared" si="229"/>
        <v>53.912499999999994</v>
      </c>
    </row>
    <row r="1445" spans="1:23" ht="13.5" x14ac:dyDescent="0.25">
      <c r="A1445" s="3">
        <v>44116</v>
      </c>
      <c r="B1445" s="2">
        <v>5.1657999999999999</v>
      </c>
      <c r="C1445" s="2">
        <v>46.460333896057968</v>
      </c>
      <c r="D1445" s="2">
        <v>8.8994949005128277E-2</v>
      </c>
      <c r="E1445" s="2">
        <v>-5.4094514965264554E-3</v>
      </c>
      <c r="F1445" s="2">
        <v>5.1774000000000004</v>
      </c>
      <c r="G1445" s="2">
        <v>5.1935999999999991</v>
      </c>
      <c r="H1445" s="2">
        <v>5.2777650000000005</v>
      </c>
      <c r="I1445" s="2">
        <v>5.1180399999999988</v>
      </c>
      <c r="J1445" s="17">
        <v>5.6563804999999965</v>
      </c>
      <c r="K1445" s="17" t="s">
        <v>51</v>
      </c>
      <c r="L1445" s="17" t="s">
        <v>54</v>
      </c>
      <c r="M1445" s="17" t="s">
        <v>53</v>
      </c>
      <c r="N1445" s="20">
        <f t="shared" si="220"/>
        <v>50</v>
      </c>
      <c r="O1445" s="20">
        <f t="shared" si="221"/>
        <v>100</v>
      </c>
      <c r="P1445" s="20">
        <f t="shared" si="222"/>
        <v>0</v>
      </c>
      <c r="Q1445" s="20">
        <f t="shared" si="223"/>
        <v>66.5</v>
      </c>
      <c r="R1445" s="21">
        <f t="shared" si="224"/>
        <v>62.475000000000001</v>
      </c>
      <c r="S1445" s="21">
        <f t="shared" si="225"/>
        <v>46.625</v>
      </c>
      <c r="T1445" s="21">
        <f t="shared" si="226"/>
        <v>52.424999999999997</v>
      </c>
      <c r="U1445" s="21">
        <f t="shared" si="227"/>
        <v>54.125</v>
      </c>
      <c r="V1445" s="20">
        <f t="shared" si="228"/>
        <v>53.841666666666661</v>
      </c>
      <c r="W1445" s="20">
        <f t="shared" si="229"/>
        <v>53.912499999999994</v>
      </c>
    </row>
    <row r="1446" spans="1:23" ht="13.5" x14ac:dyDescent="0.25">
      <c r="A1446" s="3">
        <v>44117</v>
      </c>
      <c r="B1446" s="2">
        <v>5.0906000000000002</v>
      </c>
      <c r="C1446" s="2">
        <v>40.140508330185988</v>
      </c>
      <c r="D1446" s="2">
        <v>9.3235690940399074E-2</v>
      </c>
      <c r="E1446" s="2">
        <v>-7.7427688903699233E-3</v>
      </c>
      <c r="F1446" s="2">
        <v>5.154259999999999</v>
      </c>
      <c r="G1446" s="2">
        <v>5.1762399999999991</v>
      </c>
      <c r="H1446" s="2">
        <v>5.2609900000000005</v>
      </c>
      <c r="I1446" s="2">
        <v>5.1151479999999996</v>
      </c>
      <c r="J1446" s="17">
        <v>5.6474719999999969</v>
      </c>
      <c r="K1446" s="17" t="s">
        <v>55</v>
      </c>
      <c r="L1446" s="17" t="s">
        <v>54</v>
      </c>
      <c r="M1446" s="17" t="s">
        <v>47</v>
      </c>
      <c r="N1446" s="20">
        <f t="shared" si="220"/>
        <v>50</v>
      </c>
      <c r="O1446" s="20">
        <f t="shared" si="221"/>
        <v>100</v>
      </c>
      <c r="P1446" s="20">
        <f t="shared" si="222"/>
        <v>0</v>
      </c>
      <c r="Q1446" s="20">
        <f t="shared" si="223"/>
        <v>16.5</v>
      </c>
      <c r="R1446" s="21">
        <f t="shared" si="224"/>
        <v>54.975000000000001</v>
      </c>
      <c r="S1446" s="21">
        <f t="shared" si="225"/>
        <v>34.125</v>
      </c>
      <c r="T1446" s="21">
        <f t="shared" si="226"/>
        <v>29.925000000000001</v>
      </c>
      <c r="U1446" s="21">
        <f t="shared" si="227"/>
        <v>41.625</v>
      </c>
      <c r="V1446" s="20">
        <f t="shared" si="228"/>
        <v>39.674999999999997</v>
      </c>
      <c r="W1446" s="20">
        <f t="shared" si="229"/>
        <v>40.162499999999994</v>
      </c>
    </row>
    <row r="1447" spans="1:23" ht="13.5" x14ac:dyDescent="0.25">
      <c r="A1447" s="3">
        <v>44118</v>
      </c>
      <c r="B1447" s="2">
        <v>5.1715999999999998</v>
      </c>
      <c r="C1447" s="2">
        <v>48.298410965637181</v>
      </c>
      <c r="D1447" s="2">
        <v>8.2566349824838348E-2</v>
      </c>
      <c r="E1447" s="2">
        <v>-1.2213790461863969E-2</v>
      </c>
      <c r="F1447" s="2">
        <v>5.158879999999999</v>
      </c>
      <c r="G1447" s="2">
        <v>5.172769999999999</v>
      </c>
      <c r="H1447" s="2">
        <v>5.2491300000000001</v>
      </c>
      <c r="I1447" s="2">
        <v>5.1138760000000003</v>
      </c>
      <c r="J1447" s="17">
        <v>5.6391994999999975</v>
      </c>
      <c r="K1447" s="17" t="s">
        <v>55</v>
      </c>
      <c r="L1447" s="17" t="s">
        <v>54</v>
      </c>
      <c r="M1447" s="17" t="s">
        <v>49</v>
      </c>
      <c r="N1447" s="20">
        <f t="shared" si="220"/>
        <v>50</v>
      </c>
      <c r="O1447" s="20">
        <f t="shared" si="221"/>
        <v>100</v>
      </c>
      <c r="P1447" s="20">
        <f t="shared" si="222"/>
        <v>0</v>
      </c>
      <c r="Q1447" s="20">
        <f t="shared" si="223"/>
        <v>16.5</v>
      </c>
      <c r="R1447" s="21">
        <f t="shared" si="224"/>
        <v>54.975000000000001</v>
      </c>
      <c r="S1447" s="21">
        <f t="shared" si="225"/>
        <v>34.125</v>
      </c>
      <c r="T1447" s="21">
        <f t="shared" si="226"/>
        <v>29.925000000000001</v>
      </c>
      <c r="U1447" s="21">
        <f t="shared" si="227"/>
        <v>41.625</v>
      </c>
      <c r="V1447" s="20">
        <f t="shared" si="228"/>
        <v>39.674999999999997</v>
      </c>
      <c r="W1447" s="20">
        <f t="shared" si="229"/>
        <v>40.162499999999994</v>
      </c>
    </row>
    <row r="1448" spans="1:23" ht="13.5" x14ac:dyDescent="0.25">
      <c r="A1448" s="3">
        <v>44120</v>
      </c>
      <c r="B1448" s="2">
        <v>5.0212000000000003</v>
      </c>
      <c r="C1448" s="2">
        <v>37.955033515181405</v>
      </c>
      <c r="D1448" s="2">
        <v>8.3033203938573941E-2</v>
      </c>
      <c r="E1448" s="2">
        <v>-1.8200644198024897E-2</v>
      </c>
      <c r="F1448" s="2">
        <v>5.1241599999999998</v>
      </c>
      <c r="G1448" s="2">
        <v>5.1554099999999998</v>
      </c>
      <c r="H1448" s="2">
        <v>5.2311949999999996</v>
      </c>
      <c r="I1448" s="2">
        <v>5.1148020000000001</v>
      </c>
      <c r="J1448" s="17">
        <v>5.6301749999999977</v>
      </c>
      <c r="K1448" s="17" t="s">
        <v>55</v>
      </c>
      <c r="L1448" s="17" t="s">
        <v>54</v>
      </c>
      <c r="M1448" s="17" t="s">
        <v>47</v>
      </c>
      <c r="N1448" s="20">
        <f t="shared" si="220"/>
        <v>50</v>
      </c>
      <c r="O1448" s="20">
        <f t="shared" si="221"/>
        <v>100</v>
      </c>
      <c r="P1448" s="20">
        <f t="shared" si="222"/>
        <v>0</v>
      </c>
      <c r="Q1448" s="20">
        <f t="shared" si="223"/>
        <v>16.5</v>
      </c>
      <c r="R1448" s="21">
        <f t="shared" si="224"/>
        <v>54.975000000000001</v>
      </c>
      <c r="S1448" s="21">
        <f t="shared" si="225"/>
        <v>34.125</v>
      </c>
      <c r="T1448" s="21">
        <f t="shared" si="226"/>
        <v>29.925000000000001</v>
      </c>
      <c r="U1448" s="21">
        <f t="shared" si="227"/>
        <v>41.625</v>
      </c>
      <c r="V1448" s="20">
        <f t="shared" si="228"/>
        <v>39.674999999999997</v>
      </c>
      <c r="W1448" s="20">
        <f t="shared" si="229"/>
        <v>40.162499999999994</v>
      </c>
    </row>
    <row r="1449" spans="1:23" ht="13.5" x14ac:dyDescent="0.25">
      <c r="A1449" s="3">
        <v>44123</v>
      </c>
      <c r="B1449" s="2">
        <v>5.1196000000000002</v>
      </c>
      <c r="C1449" s="2">
        <v>46.089593772903349</v>
      </c>
      <c r="D1449" s="2">
        <v>7.4465261105306269E-2</v>
      </c>
      <c r="E1449" s="2">
        <v>-2.6219419450205613E-2</v>
      </c>
      <c r="F1449" s="2">
        <v>5.1137599999999992</v>
      </c>
      <c r="G1449" s="2">
        <v>5.1496300000000002</v>
      </c>
      <c r="H1449" s="2">
        <v>5.2152899999999995</v>
      </c>
      <c r="I1449" s="2">
        <v>5.1153819999999994</v>
      </c>
      <c r="J1449" s="17">
        <v>5.6216424999999965</v>
      </c>
      <c r="K1449" s="17" t="s">
        <v>55</v>
      </c>
      <c r="L1449" s="17" t="s">
        <v>54</v>
      </c>
      <c r="M1449" s="17" t="s">
        <v>47</v>
      </c>
      <c r="N1449" s="20">
        <f t="shared" si="220"/>
        <v>50</v>
      </c>
      <c r="O1449" s="20">
        <f t="shared" si="221"/>
        <v>100</v>
      </c>
      <c r="P1449" s="20">
        <f t="shared" si="222"/>
        <v>0</v>
      </c>
      <c r="Q1449" s="20">
        <f t="shared" si="223"/>
        <v>16.5</v>
      </c>
      <c r="R1449" s="21">
        <f t="shared" si="224"/>
        <v>54.975000000000001</v>
      </c>
      <c r="S1449" s="21">
        <f t="shared" si="225"/>
        <v>34.125</v>
      </c>
      <c r="T1449" s="21">
        <f t="shared" si="226"/>
        <v>29.925000000000001</v>
      </c>
      <c r="U1449" s="21">
        <f t="shared" si="227"/>
        <v>41.625</v>
      </c>
      <c r="V1449" s="20">
        <f t="shared" si="228"/>
        <v>39.674999999999997</v>
      </c>
      <c r="W1449" s="20">
        <f t="shared" si="229"/>
        <v>40.162499999999994</v>
      </c>
    </row>
    <row r="1450" spans="1:23" ht="13.5" x14ac:dyDescent="0.25">
      <c r="A1450" s="3">
        <v>44124</v>
      </c>
      <c r="B1450" s="2">
        <v>5.1138000000000003</v>
      </c>
      <c r="C1450" s="2">
        <v>45.709186686440212</v>
      </c>
      <c r="D1450" s="2">
        <v>7.2438351351546082E-2</v>
      </c>
      <c r="E1450" s="2">
        <v>-3.7506062888494673E-2</v>
      </c>
      <c r="F1450" s="2">
        <v>5.1033600000000003</v>
      </c>
      <c r="G1450" s="2">
        <v>5.1403799999999995</v>
      </c>
      <c r="H1450" s="2">
        <v>5.1990949999999989</v>
      </c>
      <c r="I1450" s="2">
        <v>5.1181599999999996</v>
      </c>
      <c r="J1450" s="17">
        <v>5.6130809999999975</v>
      </c>
      <c r="K1450" s="17" t="s">
        <v>55</v>
      </c>
      <c r="L1450" s="17" t="s">
        <v>54</v>
      </c>
      <c r="M1450" s="17" t="s">
        <v>47</v>
      </c>
      <c r="N1450" s="20">
        <f t="shared" si="220"/>
        <v>50</v>
      </c>
      <c r="O1450" s="20">
        <f t="shared" si="221"/>
        <v>100</v>
      </c>
      <c r="P1450" s="20">
        <f t="shared" si="222"/>
        <v>0</v>
      </c>
      <c r="Q1450" s="20">
        <f t="shared" si="223"/>
        <v>16.5</v>
      </c>
      <c r="R1450" s="21">
        <f t="shared" si="224"/>
        <v>54.975000000000001</v>
      </c>
      <c r="S1450" s="21">
        <f t="shared" si="225"/>
        <v>34.125</v>
      </c>
      <c r="T1450" s="21">
        <f t="shared" si="226"/>
        <v>29.925000000000001</v>
      </c>
      <c r="U1450" s="21">
        <f t="shared" si="227"/>
        <v>41.625</v>
      </c>
      <c r="V1450" s="20">
        <f t="shared" si="228"/>
        <v>39.674999999999997</v>
      </c>
      <c r="W1450" s="20">
        <f t="shared" si="229"/>
        <v>40.162499999999994</v>
      </c>
    </row>
    <row r="1451" spans="1:23" ht="13.5" x14ac:dyDescent="0.25">
      <c r="A1451" s="3">
        <v>44125</v>
      </c>
      <c r="B1451" s="2">
        <v>5.0906000000000002</v>
      </c>
      <c r="C1451" s="2">
        <v>44.139832138692206</v>
      </c>
      <c r="D1451" s="2">
        <v>7.2797457939323351E-2</v>
      </c>
      <c r="E1451" s="2">
        <v>-5.0443110632677174E-2</v>
      </c>
      <c r="F1451" s="2">
        <v>5.1033600000000003</v>
      </c>
      <c r="G1451" s="2">
        <v>5.1288099999999996</v>
      </c>
      <c r="H1451" s="2">
        <v>5.1875249999999999</v>
      </c>
      <c r="I1451" s="2">
        <v>5.1204740000000006</v>
      </c>
      <c r="J1451" s="17">
        <v>5.6041434999999993</v>
      </c>
      <c r="K1451" s="17" t="s">
        <v>55</v>
      </c>
      <c r="L1451" s="17" t="s">
        <v>54</v>
      </c>
      <c r="M1451" s="17" t="s">
        <v>54</v>
      </c>
      <c r="N1451" s="20">
        <f t="shared" si="220"/>
        <v>50</v>
      </c>
      <c r="O1451" s="20">
        <f t="shared" si="221"/>
        <v>100</v>
      </c>
      <c r="P1451" s="20">
        <f t="shared" si="222"/>
        <v>0</v>
      </c>
      <c r="Q1451" s="20">
        <f t="shared" si="223"/>
        <v>16.5</v>
      </c>
      <c r="R1451" s="21">
        <f t="shared" si="224"/>
        <v>54.975000000000001</v>
      </c>
      <c r="S1451" s="21">
        <f t="shared" si="225"/>
        <v>34.125</v>
      </c>
      <c r="T1451" s="21">
        <f t="shared" si="226"/>
        <v>29.925000000000001</v>
      </c>
      <c r="U1451" s="21">
        <f t="shared" si="227"/>
        <v>41.625</v>
      </c>
      <c r="V1451" s="20">
        <f t="shared" si="228"/>
        <v>39.674999999999997</v>
      </c>
      <c r="W1451" s="20">
        <f t="shared" si="229"/>
        <v>40.162499999999994</v>
      </c>
    </row>
    <row r="1452" spans="1:23" ht="13.5" x14ac:dyDescent="0.25">
      <c r="A1452" s="3">
        <v>44126</v>
      </c>
      <c r="B1452" s="2">
        <v>5.0732999999999997</v>
      </c>
      <c r="C1452" s="2">
        <v>42.955485027193362</v>
      </c>
      <c r="D1452" s="2">
        <v>6.5956900901948501E-2</v>
      </c>
      <c r="E1452" s="2">
        <v>-6.4408570856339442E-2</v>
      </c>
      <c r="F1452" s="2">
        <v>5.0836999999999994</v>
      </c>
      <c r="G1452" s="2">
        <v>5.1212899999999992</v>
      </c>
      <c r="H1452" s="2">
        <v>5.1747999999999994</v>
      </c>
      <c r="I1452" s="2">
        <v>5.1208219999999995</v>
      </c>
      <c r="J1452" s="17">
        <v>5.5950904999999969</v>
      </c>
      <c r="K1452" s="17" t="s">
        <v>55</v>
      </c>
      <c r="L1452" s="17" t="s">
        <v>54</v>
      </c>
      <c r="M1452" s="17" t="s">
        <v>47</v>
      </c>
      <c r="N1452" s="20">
        <f t="shared" si="220"/>
        <v>50</v>
      </c>
      <c r="O1452" s="20">
        <f t="shared" si="221"/>
        <v>100</v>
      </c>
      <c r="P1452" s="20">
        <f t="shared" si="222"/>
        <v>0</v>
      </c>
      <c r="Q1452" s="20">
        <f t="shared" si="223"/>
        <v>16.5</v>
      </c>
      <c r="R1452" s="21">
        <f t="shared" si="224"/>
        <v>54.975000000000001</v>
      </c>
      <c r="S1452" s="21">
        <f t="shared" si="225"/>
        <v>34.125</v>
      </c>
      <c r="T1452" s="21">
        <f t="shared" si="226"/>
        <v>29.925000000000001</v>
      </c>
      <c r="U1452" s="21">
        <f t="shared" si="227"/>
        <v>41.625</v>
      </c>
      <c r="V1452" s="20">
        <f t="shared" si="228"/>
        <v>39.674999999999997</v>
      </c>
      <c r="W1452" s="20">
        <f t="shared" si="229"/>
        <v>40.162499999999994</v>
      </c>
    </row>
    <row r="1453" spans="1:23" ht="13.5" x14ac:dyDescent="0.25">
      <c r="A1453" s="3">
        <v>44127</v>
      </c>
      <c r="B1453" s="2">
        <v>5.0732999999999997</v>
      </c>
      <c r="C1453" s="2">
        <v>42.955485027193362</v>
      </c>
      <c r="D1453" s="2">
        <v>6.7825901503413277E-2</v>
      </c>
      <c r="E1453" s="2">
        <v>-7.943340264890511E-2</v>
      </c>
      <c r="F1453" s="2">
        <v>5.0941200000000002</v>
      </c>
      <c r="G1453" s="2">
        <v>5.1091400000000009</v>
      </c>
      <c r="H1453" s="2">
        <v>5.162655</v>
      </c>
      <c r="I1453" s="2">
        <v>5.1198959999999989</v>
      </c>
      <c r="J1453" s="17">
        <v>5.586037499999998</v>
      </c>
      <c r="K1453" s="17" t="s">
        <v>55</v>
      </c>
      <c r="L1453" s="17" t="s">
        <v>54</v>
      </c>
      <c r="M1453" s="17" t="s">
        <v>49</v>
      </c>
      <c r="N1453" s="20">
        <f t="shared" si="220"/>
        <v>50</v>
      </c>
      <c r="O1453" s="20">
        <f t="shared" si="221"/>
        <v>100</v>
      </c>
      <c r="P1453" s="20">
        <f t="shared" si="222"/>
        <v>0</v>
      </c>
      <c r="Q1453" s="20">
        <f t="shared" si="223"/>
        <v>16.5</v>
      </c>
      <c r="R1453" s="21">
        <f t="shared" si="224"/>
        <v>54.975000000000001</v>
      </c>
      <c r="S1453" s="21">
        <f t="shared" si="225"/>
        <v>34.125</v>
      </c>
      <c r="T1453" s="21">
        <f t="shared" si="226"/>
        <v>29.925000000000001</v>
      </c>
      <c r="U1453" s="21">
        <f t="shared" si="227"/>
        <v>41.625</v>
      </c>
      <c r="V1453" s="20">
        <f t="shared" si="228"/>
        <v>39.674999999999997</v>
      </c>
      <c r="W1453" s="20">
        <f t="shared" si="229"/>
        <v>40.162499999999994</v>
      </c>
    </row>
    <row r="1454" spans="1:23" ht="13.5" x14ac:dyDescent="0.25">
      <c r="A1454" s="3">
        <v>44130</v>
      </c>
      <c r="B1454" s="2">
        <v>4.9691000000000001</v>
      </c>
      <c r="C1454" s="2">
        <v>36.175169754199011</v>
      </c>
      <c r="D1454" s="2">
        <v>7.4051176601387603E-2</v>
      </c>
      <c r="E1454" s="2">
        <v>-9.6013271814850865E-2</v>
      </c>
      <c r="F1454" s="2">
        <v>5.0640200000000002</v>
      </c>
      <c r="G1454" s="2">
        <v>5.0888899999999992</v>
      </c>
      <c r="H1454" s="2">
        <v>5.1461649999999999</v>
      </c>
      <c r="I1454" s="2">
        <v>5.1186219999999993</v>
      </c>
      <c r="J1454" s="17">
        <v>5.576492499999997</v>
      </c>
      <c r="K1454" s="17" t="s">
        <v>55</v>
      </c>
      <c r="L1454" s="17" t="s">
        <v>54</v>
      </c>
      <c r="M1454" s="17" t="s">
        <v>47</v>
      </c>
      <c r="N1454" s="20">
        <f t="shared" si="220"/>
        <v>50</v>
      </c>
      <c r="O1454" s="20">
        <f t="shared" si="221"/>
        <v>100</v>
      </c>
      <c r="P1454" s="20">
        <f t="shared" si="222"/>
        <v>0</v>
      </c>
      <c r="Q1454" s="20">
        <f t="shared" si="223"/>
        <v>16.5</v>
      </c>
      <c r="R1454" s="21">
        <f t="shared" si="224"/>
        <v>54.975000000000001</v>
      </c>
      <c r="S1454" s="21">
        <f t="shared" si="225"/>
        <v>34.125</v>
      </c>
      <c r="T1454" s="21">
        <f t="shared" si="226"/>
        <v>29.925000000000001</v>
      </c>
      <c r="U1454" s="21">
        <f t="shared" si="227"/>
        <v>41.625</v>
      </c>
      <c r="V1454" s="20">
        <f t="shared" si="228"/>
        <v>39.674999999999997</v>
      </c>
      <c r="W1454" s="20">
        <f t="shared" si="229"/>
        <v>40.162499999999994</v>
      </c>
    </row>
    <row r="1455" spans="1:23" ht="13.5" x14ac:dyDescent="0.25">
      <c r="A1455" s="3">
        <v>44131</v>
      </c>
      <c r="B1455" s="2">
        <v>5.0327999999999999</v>
      </c>
      <c r="C1455" s="2">
        <v>42.18332028720139</v>
      </c>
      <c r="D1455" s="2">
        <v>7.4781506930554187E-2</v>
      </c>
      <c r="E1455" s="2">
        <v>-0.11421088460483758</v>
      </c>
      <c r="F1455" s="2">
        <v>5.0478199999999998</v>
      </c>
      <c r="G1455" s="2">
        <v>5.07559</v>
      </c>
      <c r="H1455" s="2">
        <v>5.1345949999999991</v>
      </c>
      <c r="I1455" s="2">
        <v>5.1187379999999987</v>
      </c>
      <c r="J1455" s="17">
        <v>5.5675549999999978</v>
      </c>
      <c r="K1455" s="17" t="s">
        <v>55</v>
      </c>
      <c r="L1455" s="17" t="s">
        <v>54</v>
      </c>
      <c r="M1455" s="17" t="s">
        <v>47</v>
      </c>
      <c r="N1455" s="20">
        <f t="shared" si="220"/>
        <v>50</v>
      </c>
      <c r="O1455" s="20">
        <f t="shared" si="221"/>
        <v>100</v>
      </c>
      <c r="P1455" s="20">
        <f t="shared" si="222"/>
        <v>0</v>
      </c>
      <c r="Q1455" s="20">
        <f t="shared" si="223"/>
        <v>16.5</v>
      </c>
      <c r="R1455" s="21">
        <f t="shared" si="224"/>
        <v>54.975000000000001</v>
      </c>
      <c r="S1455" s="21">
        <f t="shared" si="225"/>
        <v>34.125</v>
      </c>
      <c r="T1455" s="21">
        <f t="shared" si="226"/>
        <v>29.925000000000001</v>
      </c>
      <c r="U1455" s="21">
        <f t="shared" si="227"/>
        <v>41.625</v>
      </c>
      <c r="V1455" s="20">
        <f t="shared" si="228"/>
        <v>39.674999999999997</v>
      </c>
      <c r="W1455" s="20">
        <f t="shared" si="229"/>
        <v>40.162499999999994</v>
      </c>
    </row>
    <row r="1456" spans="1:23" ht="13.5" x14ac:dyDescent="0.25">
      <c r="A1456" s="3">
        <v>44132</v>
      </c>
      <c r="B1456" s="2">
        <v>5.0327999999999999</v>
      </c>
      <c r="C1456" s="2">
        <v>42.18332028720139</v>
      </c>
      <c r="D1456" s="2">
        <v>6.4447930898641204E-2</v>
      </c>
      <c r="E1456" s="2">
        <v>-0.13361641424459453</v>
      </c>
      <c r="F1456" s="2">
        <v>5.0362600000000004</v>
      </c>
      <c r="G1456" s="2">
        <v>5.0698100000000004</v>
      </c>
      <c r="H1456" s="2">
        <v>5.1230249999999993</v>
      </c>
      <c r="I1456" s="2">
        <v>5.1198959999999998</v>
      </c>
      <c r="J1456" s="17">
        <v>5.5588779999999973</v>
      </c>
      <c r="K1456" s="17" t="s">
        <v>55</v>
      </c>
      <c r="L1456" s="17" t="s">
        <v>54</v>
      </c>
      <c r="M1456" s="17" t="s">
        <v>47</v>
      </c>
      <c r="N1456" s="20">
        <f t="shared" si="220"/>
        <v>50</v>
      </c>
      <c r="O1456" s="20">
        <f t="shared" si="221"/>
        <v>100</v>
      </c>
      <c r="P1456" s="20">
        <f t="shared" si="222"/>
        <v>0</v>
      </c>
      <c r="Q1456" s="20">
        <f t="shared" si="223"/>
        <v>16.5</v>
      </c>
      <c r="R1456" s="21">
        <f t="shared" si="224"/>
        <v>54.975000000000001</v>
      </c>
      <c r="S1456" s="21">
        <f t="shared" si="225"/>
        <v>34.125</v>
      </c>
      <c r="T1456" s="21">
        <f t="shared" si="226"/>
        <v>29.925000000000001</v>
      </c>
      <c r="U1456" s="21">
        <f t="shared" si="227"/>
        <v>41.625</v>
      </c>
      <c r="V1456" s="20">
        <f t="shared" si="228"/>
        <v>39.674999999999997</v>
      </c>
      <c r="W1456" s="20">
        <f t="shared" si="229"/>
        <v>40.162499999999994</v>
      </c>
    </row>
    <row r="1457" spans="1:23" ht="13.5" x14ac:dyDescent="0.25">
      <c r="A1457" s="3">
        <v>44134</v>
      </c>
      <c r="B1457" s="2">
        <v>5.0270000000000001</v>
      </c>
      <c r="C1457" s="2">
        <v>41.768123457474111</v>
      </c>
      <c r="D1457" s="2">
        <v>6.9167232515819244E-2</v>
      </c>
      <c r="E1457" s="2">
        <v>-0.14769142203301899</v>
      </c>
      <c r="F1457" s="2">
        <v>5.0270000000000001</v>
      </c>
      <c r="G1457" s="2">
        <v>5.0553499999999998</v>
      </c>
      <c r="H1457" s="2">
        <v>5.1140599999999994</v>
      </c>
      <c r="I1457" s="2">
        <v>5.1209379999999998</v>
      </c>
      <c r="J1457" s="17">
        <v>5.5502584999999973</v>
      </c>
      <c r="K1457" s="17" t="s">
        <v>55</v>
      </c>
      <c r="L1457" s="17" t="s">
        <v>54</v>
      </c>
      <c r="M1457" s="17" t="s">
        <v>47</v>
      </c>
      <c r="N1457" s="20">
        <f t="shared" si="220"/>
        <v>50</v>
      </c>
      <c r="O1457" s="20">
        <f t="shared" si="221"/>
        <v>100</v>
      </c>
      <c r="P1457" s="20">
        <f t="shared" si="222"/>
        <v>0</v>
      </c>
      <c r="Q1457" s="20">
        <f t="shared" si="223"/>
        <v>16.5</v>
      </c>
      <c r="R1457" s="21">
        <f t="shared" si="224"/>
        <v>54.975000000000001</v>
      </c>
      <c r="S1457" s="21">
        <f t="shared" si="225"/>
        <v>34.125</v>
      </c>
      <c r="T1457" s="21">
        <f t="shared" si="226"/>
        <v>29.925000000000001</v>
      </c>
      <c r="U1457" s="21">
        <f t="shared" si="227"/>
        <v>41.625</v>
      </c>
      <c r="V1457" s="20">
        <f t="shared" si="228"/>
        <v>39.674999999999997</v>
      </c>
      <c r="W1457" s="20">
        <f t="shared" si="229"/>
        <v>40.162499999999994</v>
      </c>
    </row>
    <row r="1458" spans="1:23" ht="13.5" x14ac:dyDescent="0.25">
      <c r="A1458" s="3">
        <v>44137</v>
      </c>
      <c r="B1458" s="2">
        <v>5.0270000000000001</v>
      </c>
      <c r="C1458" s="2">
        <v>41.768123457474118</v>
      </c>
      <c r="D1458" s="2">
        <v>5.0585862187217501E-2</v>
      </c>
      <c r="E1458" s="2">
        <v>-0.15199569452735046</v>
      </c>
      <c r="F1458" s="2">
        <v>5.0177399999999999</v>
      </c>
      <c r="G1458" s="2">
        <v>5.0559300000000009</v>
      </c>
      <c r="H1458" s="2">
        <v>5.105669999999999</v>
      </c>
      <c r="I1458" s="2">
        <v>5.122209999999999</v>
      </c>
      <c r="J1458" s="17">
        <v>5.5418704999999981</v>
      </c>
      <c r="K1458" s="17" t="s">
        <v>55</v>
      </c>
      <c r="L1458" s="17" t="s">
        <v>54</v>
      </c>
      <c r="M1458" s="17" t="s">
        <v>47</v>
      </c>
      <c r="N1458" s="20">
        <f t="shared" si="220"/>
        <v>50</v>
      </c>
      <c r="O1458" s="20">
        <f t="shared" si="221"/>
        <v>100</v>
      </c>
      <c r="P1458" s="20">
        <f t="shared" si="222"/>
        <v>0</v>
      </c>
      <c r="Q1458" s="20">
        <f t="shared" si="223"/>
        <v>16.5</v>
      </c>
      <c r="R1458" s="21">
        <f t="shared" si="224"/>
        <v>54.975000000000001</v>
      </c>
      <c r="S1458" s="21">
        <f t="shared" si="225"/>
        <v>34.125</v>
      </c>
      <c r="T1458" s="21">
        <f t="shared" si="226"/>
        <v>29.925000000000001</v>
      </c>
      <c r="U1458" s="21">
        <f t="shared" si="227"/>
        <v>41.625</v>
      </c>
      <c r="V1458" s="20">
        <f t="shared" si="228"/>
        <v>39.674999999999997</v>
      </c>
      <c r="W1458" s="20">
        <f t="shared" si="229"/>
        <v>40.162499999999994</v>
      </c>
    </row>
    <row r="1459" spans="1:23" ht="13.5" x14ac:dyDescent="0.25">
      <c r="A1459" s="3">
        <v>44138</v>
      </c>
      <c r="B1459" s="2">
        <v>4.9748999999999999</v>
      </c>
      <c r="C1459" s="2">
        <v>37.88355246960321</v>
      </c>
      <c r="D1459" s="2">
        <v>5.4382955380623876E-2</v>
      </c>
      <c r="E1459" s="2">
        <v>-0.14784151421764188</v>
      </c>
      <c r="F1459" s="2">
        <v>5.0189000000000004</v>
      </c>
      <c r="G1459" s="2">
        <v>5.0414599999999998</v>
      </c>
      <c r="H1459" s="2">
        <v>5.0955449999999995</v>
      </c>
      <c r="I1459" s="2">
        <v>5.1223259999999984</v>
      </c>
      <c r="J1459" s="17">
        <v>5.5332219999999985</v>
      </c>
      <c r="K1459" s="17" t="s">
        <v>55</v>
      </c>
      <c r="L1459" s="17" t="s">
        <v>54</v>
      </c>
      <c r="M1459" s="17" t="s">
        <v>49</v>
      </c>
      <c r="N1459" s="20">
        <f t="shared" si="220"/>
        <v>50</v>
      </c>
      <c r="O1459" s="20">
        <f t="shared" si="221"/>
        <v>100</v>
      </c>
      <c r="P1459" s="20">
        <f t="shared" si="222"/>
        <v>0</v>
      </c>
      <c r="Q1459" s="20">
        <f t="shared" si="223"/>
        <v>16.5</v>
      </c>
      <c r="R1459" s="21">
        <f t="shared" si="224"/>
        <v>54.975000000000001</v>
      </c>
      <c r="S1459" s="21">
        <f t="shared" si="225"/>
        <v>34.125</v>
      </c>
      <c r="T1459" s="21">
        <f t="shared" si="226"/>
        <v>29.925000000000001</v>
      </c>
      <c r="U1459" s="21">
        <f t="shared" si="227"/>
        <v>41.625</v>
      </c>
      <c r="V1459" s="20">
        <f t="shared" si="228"/>
        <v>39.674999999999997</v>
      </c>
      <c r="W1459" s="20">
        <f t="shared" si="229"/>
        <v>40.162499999999994</v>
      </c>
    </row>
    <row r="1460" spans="1:23" ht="13.5" x14ac:dyDescent="0.25">
      <c r="A1460" s="3">
        <v>44139</v>
      </c>
      <c r="B1460" s="2">
        <v>4.9748999999999999</v>
      </c>
      <c r="C1460" s="2">
        <v>37.88355246960321</v>
      </c>
      <c r="D1460" s="2">
        <v>5.7494832322686484E-2</v>
      </c>
      <c r="E1460" s="2">
        <v>-0.13583851364991534</v>
      </c>
      <c r="F1460" s="2">
        <v>5.00732</v>
      </c>
      <c r="G1460" s="2">
        <v>5.0275699999999999</v>
      </c>
      <c r="H1460" s="2">
        <v>5.0839750000000006</v>
      </c>
      <c r="I1460" s="2">
        <v>5.1224419999999986</v>
      </c>
      <c r="J1460" s="17">
        <v>5.5245734999999989</v>
      </c>
      <c r="K1460" s="17" t="s">
        <v>55</v>
      </c>
      <c r="L1460" s="17" t="s">
        <v>54</v>
      </c>
      <c r="M1460" s="17" t="s">
        <v>47</v>
      </c>
      <c r="N1460" s="20">
        <f t="shared" si="220"/>
        <v>50</v>
      </c>
      <c r="O1460" s="20">
        <f t="shared" si="221"/>
        <v>100</v>
      </c>
      <c r="P1460" s="20">
        <f t="shared" si="222"/>
        <v>0</v>
      </c>
      <c r="Q1460" s="20">
        <f t="shared" si="223"/>
        <v>16.5</v>
      </c>
      <c r="R1460" s="21">
        <f t="shared" si="224"/>
        <v>54.975000000000001</v>
      </c>
      <c r="S1460" s="21">
        <f t="shared" si="225"/>
        <v>34.125</v>
      </c>
      <c r="T1460" s="21">
        <f t="shared" si="226"/>
        <v>29.925000000000001</v>
      </c>
      <c r="U1460" s="21">
        <f t="shared" si="227"/>
        <v>41.625</v>
      </c>
      <c r="V1460" s="20">
        <f t="shared" si="228"/>
        <v>39.674999999999997</v>
      </c>
      <c r="W1460" s="20">
        <f t="shared" si="229"/>
        <v>40.162499999999994</v>
      </c>
    </row>
    <row r="1461" spans="1:23" ht="13.5" x14ac:dyDescent="0.25">
      <c r="A1461" s="3">
        <v>44140</v>
      </c>
      <c r="B1461" s="2">
        <v>4.9748999999999999</v>
      </c>
      <c r="C1461" s="2">
        <v>37.883552469603202</v>
      </c>
      <c r="D1461" s="2">
        <v>5.7291375997264637E-2</v>
      </c>
      <c r="E1461" s="2">
        <v>-0.12093125081085652</v>
      </c>
      <c r="F1461" s="2">
        <v>4.9957399999999996</v>
      </c>
      <c r="G1461" s="2">
        <v>5.016</v>
      </c>
      <c r="H1461" s="2">
        <v>5.0724049999999998</v>
      </c>
      <c r="I1461" s="2">
        <v>5.1229039999999983</v>
      </c>
      <c r="J1461" s="17">
        <v>5.515953999999998</v>
      </c>
      <c r="K1461" s="17" t="s">
        <v>55</v>
      </c>
      <c r="L1461" s="17" t="s">
        <v>54</v>
      </c>
      <c r="M1461" s="17" t="s">
        <v>47</v>
      </c>
      <c r="N1461" s="20">
        <f t="shared" si="220"/>
        <v>50</v>
      </c>
      <c r="O1461" s="20">
        <f t="shared" si="221"/>
        <v>100</v>
      </c>
      <c r="P1461" s="20">
        <f t="shared" si="222"/>
        <v>0</v>
      </c>
      <c r="Q1461" s="20">
        <f t="shared" si="223"/>
        <v>16.5</v>
      </c>
      <c r="R1461" s="21">
        <f t="shared" si="224"/>
        <v>54.975000000000001</v>
      </c>
      <c r="S1461" s="21">
        <f t="shared" si="225"/>
        <v>34.125</v>
      </c>
      <c r="T1461" s="21">
        <f t="shared" si="226"/>
        <v>29.925000000000001</v>
      </c>
      <c r="U1461" s="21">
        <f t="shared" si="227"/>
        <v>41.625</v>
      </c>
      <c r="V1461" s="20">
        <f t="shared" si="228"/>
        <v>39.674999999999997</v>
      </c>
      <c r="W1461" s="20">
        <f t="shared" si="229"/>
        <v>40.162499999999994</v>
      </c>
    </row>
    <row r="1462" spans="1:23" ht="13.5" x14ac:dyDescent="0.25">
      <c r="A1462" s="3">
        <v>44141</v>
      </c>
      <c r="B1462" s="2">
        <v>4.9634</v>
      </c>
      <c r="C1462" s="2">
        <v>36.936512830876282</v>
      </c>
      <c r="D1462" s="2">
        <v>5.5987911628374576E-2</v>
      </c>
      <c r="E1462" s="2">
        <v>-0.10599404761822741</v>
      </c>
      <c r="F1462" s="2">
        <v>4.9830199999999998</v>
      </c>
      <c r="G1462" s="2">
        <v>5.0050100000000004</v>
      </c>
      <c r="H1462" s="2">
        <v>5.0631500000000003</v>
      </c>
      <c r="I1462" s="2">
        <v>5.1230199999999995</v>
      </c>
      <c r="J1462" s="17">
        <v>5.5075085000000001</v>
      </c>
      <c r="K1462" s="17" t="s">
        <v>55</v>
      </c>
      <c r="L1462" s="17" t="s">
        <v>54</v>
      </c>
      <c r="M1462" s="17" t="s">
        <v>47</v>
      </c>
      <c r="N1462" s="20">
        <f t="shared" si="220"/>
        <v>50</v>
      </c>
      <c r="O1462" s="20">
        <f t="shared" si="221"/>
        <v>100</v>
      </c>
      <c r="P1462" s="20">
        <f t="shared" si="222"/>
        <v>0</v>
      </c>
      <c r="Q1462" s="20">
        <f t="shared" si="223"/>
        <v>16.5</v>
      </c>
      <c r="R1462" s="21">
        <f t="shared" si="224"/>
        <v>54.975000000000001</v>
      </c>
      <c r="S1462" s="21">
        <f t="shared" si="225"/>
        <v>34.125</v>
      </c>
      <c r="T1462" s="21">
        <f t="shared" si="226"/>
        <v>29.925000000000001</v>
      </c>
      <c r="U1462" s="21">
        <f t="shared" si="227"/>
        <v>41.625</v>
      </c>
      <c r="V1462" s="20">
        <f t="shared" si="228"/>
        <v>39.674999999999997</v>
      </c>
      <c r="W1462" s="20">
        <f t="shared" si="229"/>
        <v>40.162499999999994</v>
      </c>
    </row>
    <row r="1463" spans="1:23" ht="13.5" x14ac:dyDescent="0.25">
      <c r="A1463" s="3">
        <v>44144</v>
      </c>
      <c r="B1463" s="2">
        <v>4.9691000000000001</v>
      </c>
      <c r="C1463" s="2">
        <v>37.766937668367099</v>
      </c>
      <c r="D1463" s="2">
        <v>5.5158839411968863E-2</v>
      </c>
      <c r="E1463" s="2">
        <v>-8.981668038817496E-2</v>
      </c>
      <c r="F1463" s="2">
        <v>4.9714400000000003</v>
      </c>
      <c r="G1463" s="2">
        <v>4.9945899999999996</v>
      </c>
      <c r="H1463" s="2">
        <v>5.0518650000000012</v>
      </c>
      <c r="I1463" s="2">
        <v>5.1232499999999996</v>
      </c>
      <c r="J1463" s="17">
        <v>5.4990914999999996</v>
      </c>
      <c r="K1463" s="17" t="s">
        <v>55</v>
      </c>
      <c r="L1463" s="17" t="s">
        <v>54</v>
      </c>
      <c r="M1463" s="17" t="s">
        <v>47</v>
      </c>
      <c r="N1463" s="20">
        <f t="shared" si="220"/>
        <v>50</v>
      </c>
      <c r="O1463" s="20">
        <f t="shared" si="221"/>
        <v>100</v>
      </c>
      <c r="P1463" s="20">
        <f t="shared" si="222"/>
        <v>0</v>
      </c>
      <c r="Q1463" s="20">
        <f t="shared" si="223"/>
        <v>16.5</v>
      </c>
      <c r="R1463" s="21">
        <f t="shared" si="224"/>
        <v>54.975000000000001</v>
      </c>
      <c r="S1463" s="21">
        <f t="shared" si="225"/>
        <v>34.125</v>
      </c>
      <c r="T1463" s="21">
        <f t="shared" si="226"/>
        <v>29.925000000000001</v>
      </c>
      <c r="U1463" s="21">
        <f t="shared" si="227"/>
        <v>41.625</v>
      </c>
      <c r="V1463" s="20">
        <f t="shared" si="228"/>
        <v>39.674999999999997</v>
      </c>
      <c r="W1463" s="20">
        <f t="shared" si="229"/>
        <v>40.162499999999994</v>
      </c>
    </row>
    <row r="1464" spans="1:23" ht="13.5" x14ac:dyDescent="0.25">
      <c r="A1464" s="3">
        <v>44145</v>
      </c>
      <c r="B1464" s="2">
        <v>4.9170999999999996</v>
      </c>
      <c r="C1464" s="2">
        <v>33.440695545678878</v>
      </c>
      <c r="D1464" s="2">
        <v>4.2889237653680468E-2</v>
      </c>
      <c r="E1464" s="2">
        <v>-7.0232515791995048E-2</v>
      </c>
      <c r="F1464" s="2">
        <v>4.9598800000000001</v>
      </c>
      <c r="G1464" s="2">
        <v>4.9893899999999993</v>
      </c>
      <c r="H1464" s="2">
        <v>5.0391400000000006</v>
      </c>
      <c r="I1464" s="2">
        <v>5.1229039999999983</v>
      </c>
      <c r="J1464" s="17">
        <v>5.4904144999999991</v>
      </c>
      <c r="K1464" s="17" t="s">
        <v>55</v>
      </c>
      <c r="L1464" s="17" t="s">
        <v>54</v>
      </c>
      <c r="M1464" s="17" t="s">
        <v>47</v>
      </c>
      <c r="N1464" s="20">
        <f t="shared" si="220"/>
        <v>50</v>
      </c>
      <c r="O1464" s="20">
        <f t="shared" si="221"/>
        <v>100</v>
      </c>
      <c r="P1464" s="20">
        <f t="shared" si="222"/>
        <v>0</v>
      </c>
      <c r="Q1464" s="20">
        <f t="shared" si="223"/>
        <v>16.5</v>
      </c>
      <c r="R1464" s="21">
        <f t="shared" si="224"/>
        <v>54.975000000000001</v>
      </c>
      <c r="S1464" s="21">
        <f t="shared" si="225"/>
        <v>34.125</v>
      </c>
      <c r="T1464" s="21">
        <f t="shared" si="226"/>
        <v>29.925000000000001</v>
      </c>
      <c r="U1464" s="21">
        <f t="shared" si="227"/>
        <v>41.625</v>
      </c>
      <c r="V1464" s="20">
        <f t="shared" si="228"/>
        <v>39.674999999999997</v>
      </c>
      <c r="W1464" s="20">
        <f t="shared" si="229"/>
        <v>40.162499999999994</v>
      </c>
    </row>
    <row r="1465" spans="1:23" ht="13.5" x14ac:dyDescent="0.25">
      <c r="A1465" s="3">
        <v>44146</v>
      </c>
      <c r="B1465" s="2">
        <v>4.9459999999999997</v>
      </c>
      <c r="C1465" s="2">
        <v>37.711282983051127</v>
      </c>
      <c r="D1465" s="2">
        <v>4.1039387413953854E-2</v>
      </c>
      <c r="E1465" s="2">
        <v>-4.7410935798060445E-2</v>
      </c>
      <c r="F1465" s="2">
        <v>4.9540999999999995</v>
      </c>
      <c r="G1465" s="2">
        <v>4.9807099999999993</v>
      </c>
      <c r="H1465" s="2">
        <v>5.028150000000001</v>
      </c>
      <c r="I1465" s="2">
        <v>5.1230199999999995</v>
      </c>
      <c r="J1465" s="17">
        <v>5.4810139999999992</v>
      </c>
      <c r="K1465" s="17" t="s">
        <v>51</v>
      </c>
      <c r="L1465" s="17" t="s">
        <v>54</v>
      </c>
      <c r="M1465" s="17" t="s">
        <v>53</v>
      </c>
      <c r="N1465" s="20">
        <f t="shared" si="220"/>
        <v>50</v>
      </c>
      <c r="O1465" s="20">
        <f t="shared" si="221"/>
        <v>100</v>
      </c>
      <c r="P1465" s="20">
        <f t="shared" si="222"/>
        <v>0</v>
      </c>
      <c r="Q1465" s="20">
        <f t="shared" si="223"/>
        <v>66.5</v>
      </c>
      <c r="R1465" s="21">
        <f t="shared" si="224"/>
        <v>62.475000000000001</v>
      </c>
      <c r="S1465" s="21">
        <f t="shared" si="225"/>
        <v>46.625</v>
      </c>
      <c r="T1465" s="21">
        <f t="shared" si="226"/>
        <v>52.424999999999997</v>
      </c>
      <c r="U1465" s="21">
        <f t="shared" si="227"/>
        <v>54.125</v>
      </c>
      <c r="V1465" s="20">
        <f t="shared" si="228"/>
        <v>53.841666666666661</v>
      </c>
      <c r="W1465" s="20">
        <f t="shared" si="229"/>
        <v>53.912499999999994</v>
      </c>
    </row>
    <row r="1466" spans="1:23" ht="13.5" x14ac:dyDescent="0.25">
      <c r="A1466" s="3">
        <v>44147</v>
      </c>
      <c r="B1466" s="2">
        <v>4.9170999999999996</v>
      </c>
      <c r="C1466" s="2">
        <v>35.273935532460783</v>
      </c>
      <c r="D1466" s="2">
        <v>4.2252303751331155E-2</v>
      </c>
      <c r="E1466" s="2">
        <v>-2.3777153341857826E-2</v>
      </c>
      <c r="F1466" s="2">
        <v>4.9425399999999993</v>
      </c>
      <c r="G1466" s="2">
        <v>4.9691399999999986</v>
      </c>
      <c r="H1466" s="2">
        <v>5.0194750000000017</v>
      </c>
      <c r="I1466" s="2">
        <v>5.1230199999999995</v>
      </c>
      <c r="J1466" s="17">
        <v>5.4717584999999982</v>
      </c>
      <c r="K1466" s="17" t="s">
        <v>55</v>
      </c>
      <c r="L1466" s="17" t="s">
        <v>54</v>
      </c>
      <c r="M1466" s="17" t="s">
        <v>47</v>
      </c>
      <c r="N1466" s="20">
        <f t="shared" si="220"/>
        <v>50</v>
      </c>
      <c r="O1466" s="20">
        <f t="shared" si="221"/>
        <v>100</v>
      </c>
      <c r="P1466" s="20">
        <f t="shared" si="222"/>
        <v>0</v>
      </c>
      <c r="Q1466" s="20">
        <f t="shared" si="223"/>
        <v>16.5</v>
      </c>
      <c r="R1466" s="21">
        <f t="shared" si="224"/>
        <v>54.975000000000001</v>
      </c>
      <c r="S1466" s="21">
        <f t="shared" si="225"/>
        <v>34.125</v>
      </c>
      <c r="T1466" s="21">
        <f t="shared" si="226"/>
        <v>29.925000000000001</v>
      </c>
      <c r="U1466" s="21">
        <f t="shared" si="227"/>
        <v>41.625</v>
      </c>
      <c r="V1466" s="20">
        <f t="shared" si="228"/>
        <v>39.674999999999997</v>
      </c>
      <c r="W1466" s="20">
        <f t="shared" si="229"/>
        <v>40.162499999999994</v>
      </c>
    </row>
    <row r="1467" spans="1:23" ht="13.5" x14ac:dyDescent="0.25">
      <c r="A1467" s="3">
        <v>44148</v>
      </c>
      <c r="B1467" s="2">
        <v>4.8997000000000002</v>
      </c>
      <c r="C1467" s="2">
        <v>33.855180678516959</v>
      </c>
      <c r="D1467" s="2">
        <v>4.4436186309090075E-2</v>
      </c>
      <c r="E1467" s="2">
        <v>-1.6284857939789267E-3</v>
      </c>
      <c r="F1467" s="2">
        <v>4.9297999999999993</v>
      </c>
      <c r="G1467" s="2">
        <v>4.95641</v>
      </c>
      <c r="H1467" s="2">
        <v>5.0058800000000003</v>
      </c>
      <c r="I1467" s="2">
        <v>5.123829999999999</v>
      </c>
      <c r="J1467" s="17">
        <v>5.4624159999999984</v>
      </c>
      <c r="K1467" s="17" t="s">
        <v>55</v>
      </c>
      <c r="L1467" s="17" t="s">
        <v>54</v>
      </c>
      <c r="M1467" s="17" t="s">
        <v>47</v>
      </c>
      <c r="N1467" s="20">
        <f t="shared" si="220"/>
        <v>50</v>
      </c>
      <c r="O1467" s="20">
        <f t="shared" si="221"/>
        <v>100</v>
      </c>
      <c r="P1467" s="20">
        <f t="shared" si="222"/>
        <v>0</v>
      </c>
      <c r="Q1467" s="20">
        <f t="shared" si="223"/>
        <v>16.5</v>
      </c>
      <c r="R1467" s="21">
        <f t="shared" si="224"/>
        <v>54.975000000000001</v>
      </c>
      <c r="S1467" s="21">
        <f t="shared" si="225"/>
        <v>34.125</v>
      </c>
      <c r="T1467" s="21">
        <f t="shared" si="226"/>
        <v>29.925000000000001</v>
      </c>
      <c r="U1467" s="21">
        <f t="shared" si="227"/>
        <v>41.625</v>
      </c>
      <c r="V1467" s="20">
        <f t="shared" si="228"/>
        <v>39.674999999999997</v>
      </c>
      <c r="W1467" s="20">
        <f t="shared" si="229"/>
        <v>40.162499999999994</v>
      </c>
    </row>
    <row r="1468" spans="1:23" ht="13.5" x14ac:dyDescent="0.25">
      <c r="A1468" s="3">
        <v>44151</v>
      </c>
      <c r="B1468" s="2">
        <v>4.9401999999999999</v>
      </c>
      <c r="C1468" s="2">
        <v>39.913102726472367</v>
      </c>
      <c r="D1468" s="2">
        <v>4.4091522372187164E-2</v>
      </c>
      <c r="E1468" s="2">
        <v>1.7524062169634889E-2</v>
      </c>
      <c r="F1468" s="2">
        <v>4.9240200000000005</v>
      </c>
      <c r="G1468" s="2">
        <v>4.94773</v>
      </c>
      <c r="H1468" s="2">
        <v>5.0018300000000009</v>
      </c>
      <c r="I1468" s="2">
        <v>5.1262599999999985</v>
      </c>
      <c r="J1468" s="17">
        <v>5.4532759999999989</v>
      </c>
      <c r="K1468" s="17" t="s">
        <v>55</v>
      </c>
      <c r="L1468" s="17" t="s">
        <v>54</v>
      </c>
      <c r="M1468" s="17" t="s">
        <v>47</v>
      </c>
      <c r="N1468" s="20">
        <f t="shared" si="220"/>
        <v>50</v>
      </c>
      <c r="O1468" s="20">
        <f t="shared" si="221"/>
        <v>100</v>
      </c>
      <c r="P1468" s="20">
        <f t="shared" si="222"/>
        <v>0</v>
      </c>
      <c r="Q1468" s="20">
        <f t="shared" si="223"/>
        <v>16.5</v>
      </c>
      <c r="R1468" s="21">
        <f t="shared" si="224"/>
        <v>54.975000000000001</v>
      </c>
      <c r="S1468" s="21">
        <f t="shared" si="225"/>
        <v>34.125</v>
      </c>
      <c r="T1468" s="21">
        <f t="shared" si="226"/>
        <v>29.925000000000001</v>
      </c>
      <c r="U1468" s="21">
        <f t="shared" si="227"/>
        <v>41.625</v>
      </c>
      <c r="V1468" s="20">
        <f t="shared" si="228"/>
        <v>39.674999999999997</v>
      </c>
      <c r="W1468" s="20">
        <f t="shared" si="229"/>
        <v>40.162499999999994</v>
      </c>
    </row>
    <row r="1469" spans="1:23" ht="13.5" x14ac:dyDescent="0.25">
      <c r="A1469" s="3">
        <v>44152</v>
      </c>
      <c r="B1469" s="2">
        <v>4.9344000000000001</v>
      </c>
      <c r="C1469" s="2">
        <v>39.357186255260906</v>
      </c>
      <c r="D1469" s="2">
        <v>3.6722437836185229E-2</v>
      </c>
      <c r="E1469" s="2">
        <v>3.3332073264859846E-2</v>
      </c>
      <c r="F1469" s="2">
        <v>4.9274800000000001</v>
      </c>
      <c r="G1469" s="2">
        <v>4.9436799999999987</v>
      </c>
      <c r="H1469" s="2">
        <v>4.9925699999999997</v>
      </c>
      <c r="I1469" s="2">
        <v>5.1291519999999995</v>
      </c>
      <c r="J1469" s="17">
        <v>5.4442514999999982</v>
      </c>
      <c r="K1469" s="17" t="s">
        <v>55</v>
      </c>
      <c r="L1469" s="17" t="s">
        <v>54</v>
      </c>
      <c r="M1469" s="17" t="s">
        <v>49</v>
      </c>
      <c r="N1469" s="20">
        <f t="shared" si="220"/>
        <v>50</v>
      </c>
      <c r="O1469" s="20">
        <f t="shared" si="221"/>
        <v>100</v>
      </c>
      <c r="P1469" s="20">
        <f t="shared" si="222"/>
        <v>0</v>
      </c>
      <c r="Q1469" s="20">
        <f t="shared" si="223"/>
        <v>16.5</v>
      </c>
      <c r="R1469" s="21">
        <f t="shared" si="224"/>
        <v>54.975000000000001</v>
      </c>
      <c r="S1469" s="21">
        <f t="shared" si="225"/>
        <v>34.125</v>
      </c>
      <c r="T1469" s="21">
        <f t="shared" si="226"/>
        <v>29.925000000000001</v>
      </c>
      <c r="U1469" s="21">
        <f t="shared" si="227"/>
        <v>41.625</v>
      </c>
      <c r="V1469" s="20">
        <f t="shared" si="228"/>
        <v>39.674999999999997</v>
      </c>
      <c r="W1469" s="20">
        <f t="shared" si="229"/>
        <v>40.162499999999994</v>
      </c>
    </row>
    <row r="1470" spans="1:23" ht="13.5" x14ac:dyDescent="0.25">
      <c r="A1470" s="3">
        <v>44153</v>
      </c>
      <c r="B1470" s="2">
        <v>4.8997000000000002</v>
      </c>
      <c r="C1470" s="2">
        <v>36.116165233624457</v>
      </c>
      <c r="D1470" s="2">
        <v>3.3562358067680265E-2</v>
      </c>
      <c r="E1470" s="2">
        <v>4.3957716343533251E-2</v>
      </c>
      <c r="F1470" s="2">
        <v>4.9182199999999998</v>
      </c>
      <c r="G1470" s="2">
        <v>4.9361600000000001</v>
      </c>
      <c r="H1470" s="2">
        <v>4.981865</v>
      </c>
      <c r="I1470" s="2">
        <v>5.1319279999999994</v>
      </c>
      <c r="J1470" s="17">
        <v>5.4351979999999971</v>
      </c>
      <c r="K1470" s="17" t="s">
        <v>55</v>
      </c>
      <c r="L1470" s="17" t="s">
        <v>54</v>
      </c>
      <c r="M1470" s="17" t="s">
        <v>47</v>
      </c>
      <c r="N1470" s="20">
        <f t="shared" si="220"/>
        <v>50</v>
      </c>
      <c r="O1470" s="20">
        <f t="shared" si="221"/>
        <v>100</v>
      </c>
      <c r="P1470" s="20">
        <f t="shared" si="222"/>
        <v>0</v>
      </c>
      <c r="Q1470" s="20">
        <f t="shared" si="223"/>
        <v>16.5</v>
      </c>
      <c r="R1470" s="21">
        <f t="shared" si="224"/>
        <v>54.975000000000001</v>
      </c>
      <c r="S1470" s="21">
        <f t="shared" si="225"/>
        <v>34.125</v>
      </c>
      <c r="T1470" s="21">
        <f t="shared" si="226"/>
        <v>29.925000000000001</v>
      </c>
      <c r="U1470" s="21">
        <f t="shared" si="227"/>
        <v>41.625</v>
      </c>
      <c r="V1470" s="20">
        <f t="shared" si="228"/>
        <v>39.674999999999997</v>
      </c>
      <c r="W1470" s="20">
        <f t="shared" si="229"/>
        <v>40.162499999999994</v>
      </c>
    </row>
    <row r="1471" spans="1:23" ht="13.5" x14ac:dyDescent="0.25">
      <c r="A1471" s="3">
        <v>44154</v>
      </c>
      <c r="B1471" s="2">
        <v>4.9459999999999997</v>
      </c>
      <c r="C1471" s="2">
        <v>42.875673426497045</v>
      </c>
      <c r="D1471" s="2">
        <v>2.813138550753802E-2</v>
      </c>
      <c r="E1471" s="2">
        <v>5.2145755520885351E-2</v>
      </c>
      <c r="F1471" s="2">
        <v>4.9239999999999995</v>
      </c>
      <c r="G1471" s="2">
        <v>4.9332699999999994</v>
      </c>
      <c r="H1471" s="2">
        <v>4.9746349999999993</v>
      </c>
      <c r="I1471" s="2">
        <v>5.1351680000000002</v>
      </c>
      <c r="J1471" s="17">
        <v>5.4264049999999973</v>
      </c>
      <c r="K1471" s="17" t="s">
        <v>51</v>
      </c>
      <c r="L1471" s="17" t="s">
        <v>54</v>
      </c>
      <c r="M1471" s="17" t="s">
        <v>52</v>
      </c>
      <c r="N1471" s="20">
        <f t="shared" si="220"/>
        <v>50</v>
      </c>
      <c r="O1471" s="20">
        <f t="shared" si="221"/>
        <v>100</v>
      </c>
      <c r="P1471" s="20">
        <f t="shared" si="222"/>
        <v>0</v>
      </c>
      <c r="Q1471" s="20">
        <f t="shared" si="223"/>
        <v>83.5</v>
      </c>
      <c r="R1471" s="21">
        <f t="shared" si="224"/>
        <v>65.025000000000006</v>
      </c>
      <c r="S1471" s="21">
        <f t="shared" si="225"/>
        <v>50.875</v>
      </c>
      <c r="T1471" s="21">
        <f t="shared" si="226"/>
        <v>60.075000000000003</v>
      </c>
      <c r="U1471" s="21">
        <f t="shared" si="227"/>
        <v>58.375</v>
      </c>
      <c r="V1471" s="20">
        <f t="shared" si="228"/>
        <v>58.658333333333339</v>
      </c>
      <c r="W1471" s="20">
        <f t="shared" si="229"/>
        <v>58.587500000000006</v>
      </c>
    </row>
    <row r="1472" spans="1:23" ht="13.5" x14ac:dyDescent="0.25">
      <c r="A1472" s="3">
        <v>44155</v>
      </c>
      <c r="B1472" s="2">
        <v>4.8882000000000003</v>
      </c>
      <c r="C1472" s="2">
        <v>37.536118984652468</v>
      </c>
      <c r="D1472" s="2">
        <v>2.6397359877711857E-2</v>
      </c>
      <c r="E1472" s="2">
        <v>5.835758562823555E-2</v>
      </c>
      <c r="F1472" s="2">
        <v>4.9217000000000004</v>
      </c>
      <c r="G1472" s="2">
        <v>4.9257499999999999</v>
      </c>
      <c r="H1472" s="2">
        <v>4.9653799999999997</v>
      </c>
      <c r="I1472" s="2">
        <v>5.1329699999999994</v>
      </c>
      <c r="J1472" s="17">
        <v>5.417149499999999</v>
      </c>
      <c r="K1472" s="17" t="s">
        <v>51</v>
      </c>
      <c r="L1472" s="17" t="s">
        <v>54</v>
      </c>
      <c r="M1472" s="17" t="s">
        <v>53</v>
      </c>
      <c r="N1472" s="20">
        <f t="shared" si="220"/>
        <v>50</v>
      </c>
      <c r="O1472" s="20">
        <f t="shared" si="221"/>
        <v>100</v>
      </c>
      <c r="P1472" s="20">
        <f t="shared" si="222"/>
        <v>0</v>
      </c>
      <c r="Q1472" s="20">
        <f t="shared" si="223"/>
        <v>66.5</v>
      </c>
      <c r="R1472" s="21">
        <f t="shared" si="224"/>
        <v>62.475000000000001</v>
      </c>
      <c r="S1472" s="21">
        <f t="shared" si="225"/>
        <v>46.625</v>
      </c>
      <c r="T1472" s="21">
        <f t="shared" si="226"/>
        <v>52.424999999999997</v>
      </c>
      <c r="U1472" s="21">
        <f t="shared" si="227"/>
        <v>54.125</v>
      </c>
      <c r="V1472" s="20">
        <f t="shared" si="228"/>
        <v>53.841666666666661</v>
      </c>
      <c r="W1472" s="20">
        <f t="shared" si="229"/>
        <v>53.912499999999994</v>
      </c>
    </row>
    <row r="1473" spans="1:23" ht="13.5" x14ac:dyDescent="0.25">
      <c r="A1473" s="3">
        <v>44158</v>
      </c>
      <c r="B1473" s="2">
        <v>5.0617000000000001</v>
      </c>
      <c r="C1473" s="2">
        <v>55.464960566667699</v>
      </c>
      <c r="D1473" s="2">
        <v>1.3620019456877408E-2</v>
      </c>
      <c r="E1473" s="2">
        <v>6.0670413633368524E-2</v>
      </c>
      <c r="F1473" s="2">
        <v>4.9459999999999997</v>
      </c>
      <c r="G1473" s="2">
        <v>4.9350100000000001</v>
      </c>
      <c r="H1473" s="2">
        <v>4.9647999999999985</v>
      </c>
      <c r="I1473" s="2">
        <v>5.1303079999999985</v>
      </c>
      <c r="J1473" s="17">
        <v>5.4090509999999998</v>
      </c>
      <c r="K1473" s="17" t="s">
        <v>51</v>
      </c>
      <c r="L1473" s="17" t="s">
        <v>54</v>
      </c>
      <c r="M1473" s="17" t="s">
        <v>52</v>
      </c>
      <c r="N1473" s="20">
        <f t="shared" si="220"/>
        <v>50</v>
      </c>
      <c r="O1473" s="20">
        <f t="shared" si="221"/>
        <v>100</v>
      </c>
      <c r="P1473" s="20">
        <f t="shared" si="222"/>
        <v>0</v>
      </c>
      <c r="Q1473" s="20">
        <f t="shared" si="223"/>
        <v>83.5</v>
      </c>
      <c r="R1473" s="21">
        <f t="shared" si="224"/>
        <v>65.025000000000006</v>
      </c>
      <c r="S1473" s="21">
        <f t="shared" si="225"/>
        <v>50.875</v>
      </c>
      <c r="T1473" s="21">
        <f t="shared" si="226"/>
        <v>60.075000000000003</v>
      </c>
      <c r="U1473" s="21">
        <f t="shared" si="227"/>
        <v>58.375</v>
      </c>
      <c r="V1473" s="20">
        <f t="shared" si="228"/>
        <v>58.658333333333339</v>
      </c>
      <c r="W1473" s="20">
        <f t="shared" si="229"/>
        <v>58.587500000000006</v>
      </c>
    </row>
    <row r="1474" spans="1:23" ht="13.5" x14ac:dyDescent="0.25">
      <c r="A1474" s="3">
        <v>44159</v>
      </c>
      <c r="B1474" s="2">
        <v>5.0906000000000002</v>
      </c>
      <c r="C1474" s="2">
        <v>57.645700210614287</v>
      </c>
      <c r="D1474" s="2">
        <v>-7.7419426330305186E-3</v>
      </c>
      <c r="E1474" s="2">
        <v>5.7141096827422071E-2</v>
      </c>
      <c r="F1474" s="2">
        <v>4.9772400000000001</v>
      </c>
      <c r="G1474" s="2">
        <v>4.9523600000000005</v>
      </c>
      <c r="H1474" s="2">
        <v>4.9708749999999986</v>
      </c>
      <c r="I1474" s="2">
        <v>5.1234819999999992</v>
      </c>
      <c r="J1474" s="17">
        <v>5.4015304999999998</v>
      </c>
      <c r="K1474" s="17" t="s">
        <v>51</v>
      </c>
      <c r="L1474" s="17" t="s">
        <v>54</v>
      </c>
      <c r="M1474" s="17" t="s">
        <v>52</v>
      </c>
      <c r="N1474" s="20">
        <f t="shared" ref="N1474:N1537" si="230">IF(D1474&lt;30,50, IF(D1474&gt;70, 0, 25))</f>
        <v>50</v>
      </c>
      <c r="O1474" s="20">
        <f t="shared" ref="O1474:O1537" si="231">IF(F1474-E1474&gt;0.02, 100, IF(F1474-E1474&lt;0,0,45))</f>
        <v>100</v>
      </c>
      <c r="P1474" s="20">
        <f t="shared" ref="P1474:P1537" si="232">IF(G1474-J1474&gt;10,100,IF(G1474-J1474&gt;5,75, IF(G1474-J1474&gt;0,50,0)))</f>
        <v>0</v>
      </c>
      <c r="Q1474" s="20">
        <f t="shared" ref="Q1474:Q1537" si="233">IF(M1474="confirmed bullish", 34, IF(M1474="bullish divergence",17, 0))+IF(K1474="bullish",33,IF(K1474="bearish",0,16.5))+IF(L1474="strong",33,IF(L1474="weak",0,16.5))</f>
        <v>83.5</v>
      </c>
      <c r="R1474" s="21">
        <f t="shared" si="224"/>
        <v>65.025000000000006</v>
      </c>
      <c r="S1474" s="21">
        <f t="shared" si="225"/>
        <v>50.875</v>
      </c>
      <c r="T1474" s="21">
        <f t="shared" si="226"/>
        <v>60.075000000000003</v>
      </c>
      <c r="U1474" s="21">
        <f t="shared" si="227"/>
        <v>58.375</v>
      </c>
      <c r="V1474" s="20">
        <f t="shared" si="228"/>
        <v>58.658333333333339</v>
      </c>
      <c r="W1474" s="20">
        <f t="shared" si="229"/>
        <v>58.587500000000006</v>
      </c>
    </row>
    <row r="1475" spans="1:23" ht="13.5" x14ac:dyDescent="0.25">
      <c r="A1475" s="3">
        <v>44160</v>
      </c>
      <c r="B1475" s="2">
        <v>5.0906000000000002</v>
      </c>
      <c r="C1475" s="2">
        <v>57.645700210614287</v>
      </c>
      <c r="D1475" s="2">
        <v>-2.1921349482581398E-2</v>
      </c>
      <c r="E1475" s="2">
        <v>4.6398203649196557E-2</v>
      </c>
      <c r="F1475" s="2">
        <v>5.0154200000000007</v>
      </c>
      <c r="G1475" s="2">
        <v>4.9668200000000002</v>
      </c>
      <c r="H1475" s="2">
        <v>4.9737649999999984</v>
      </c>
      <c r="I1475" s="2">
        <v>5.1157299999999992</v>
      </c>
      <c r="J1475" s="17">
        <v>5.3940100000000006</v>
      </c>
      <c r="K1475" s="17" t="s">
        <v>51</v>
      </c>
      <c r="L1475" s="17" t="s">
        <v>54</v>
      </c>
      <c r="M1475" s="17" t="s">
        <v>52</v>
      </c>
      <c r="N1475" s="20">
        <f t="shared" si="230"/>
        <v>50</v>
      </c>
      <c r="O1475" s="20">
        <f t="shared" si="231"/>
        <v>100</v>
      </c>
      <c r="P1475" s="20">
        <f t="shared" si="232"/>
        <v>0</v>
      </c>
      <c r="Q1475" s="20">
        <f t="shared" si="233"/>
        <v>83.5</v>
      </c>
      <c r="R1475" s="21">
        <f t="shared" ref="R1475:R1538" si="234">0.35*N1475+O1475*0.35+P1475*0.15+Q1475*0.15</f>
        <v>65.025000000000006</v>
      </c>
      <c r="S1475" s="21">
        <f t="shared" ref="S1475:S1538" si="235">N1475*0.2+O1475*0.2+P1475*0.35+Q1475*0.25</f>
        <v>50.875</v>
      </c>
      <c r="T1475" s="21">
        <f t="shared" ref="T1475:T1538" si="236">N1475*0.15+O1475*0.15+P1475*0.25+Q1475*0.45</f>
        <v>60.075000000000003</v>
      </c>
      <c r="U1475" s="21">
        <f t="shared" ref="U1475:U1538" si="237">0.25*SUM(N1475:Q1475)</f>
        <v>58.375</v>
      </c>
      <c r="V1475" s="20">
        <f t="shared" ref="V1475:V1538" si="238">SUM(R1475:T1475)/3</f>
        <v>58.658333333333339</v>
      </c>
      <c r="W1475" s="20">
        <f t="shared" ref="W1475:W1538" si="239">SUM(R1475:U1475)/4</f>
        <v>58.587500000000006</v>
      </c>
    </row>
    <row r="1476" spans="1:23" ht="13.5" x14ac:dyDescent="0.25">
      <c r="A1476" s="3">
        <v>44161</v>
      </c>
      <c r="B1476" s="2">
        <v>4.9923000000000002</v>
      </c>
      <c r="C1476" s="2">
        <v>48.313293387024423</v>
      </c>
      <c r="D1476" s="2">
        <v>-3.1593291037271598E-2</v>
      </c>
      <c r="E1476" s="2">
        <v>3.3284267364584959E-2</v>
      </c>
      <c r="F1476" s="2">
        <v>5.02468</v>
      </c>
      <c r="G1476" s="2">
        <v>4.9743399999999998</v>
      </c>
      <c r="H1476" s="2">
        <v>4.9717399999999987</v>
      </c>
      <c r="I1476" s="2">
        <v>5.1070539999999998</v>
      </c>
      <c r="J1476" s="17">
        <v>5.3860270000000012</v>
      </c>
      <c r="K1476" s="17" t="s">
        <v>51</v>
      </c>
      <c r="L1476" s="17" t="s">
        <v>54</v>
      </c>
      <c r="M1476" s="17" t="s">
        <v>52</v>
      </c>
      <c r="N1476" s="20">
        <f t="shared" si="230"/>
        <v>50</v>
      </c>
      <c r="O1476" s="20">
        <f t="shared" si="231"/>
        <v>100</v>
      </c>
      <c r="P1476" s="20">
        <f t="shared" si="232"/>
        <v>0</v>
      </c>
      <c r="Q1476" s="20">
        <f t="shared" si="233"/>
        <v>83.5</v>
      </c>
      <c r="R1476" s="21">
        <f t="shared" si="234"/>
        <v>65.025000000000006</v>
      </c>
      <c r="S1476" s="21">
        <f t="shared" si="235"/>
        <v>50.875</v>
      </c>
      <c r="T1476" s="21">
        <f t="shared" si="236"/>
        <v>60.075000000000003</v>
      </c>
      <c r="U1476" s="21">
        <f t="shared" si="237"/>
        <v>58.375</v>
      </c>
      <c r="V1476" s="20">
        <f t="shared" si="238"/>
        <v>58.658333333333339</v>
      </c>
      <c r="W1476" s="20">
        <f t="shared" si="239"/>
        <v>58.587500000000006</v>
      </c>
    </row>
    <row r="1477" spans="1:23" ht="13.5" x14ac:dyDescent="0.25">
      <c r="A1477" s="3">
        <v>44162</v>
      </c>
      <c r="B1477" s="2">
        <v>5.0327999999999999</v>
      </c>
      <c r="C1477" s="2">
        <v>51.777193906386863</v>
      </c>
      <c r="D1477" s="2">
        <v>-4.53448886537684E-2</v>
      </c>
      <c r="E1477" s="2">
        <v>1.8578420910002752E-2</v>
      </c>
      <c r="F1477" s="2">
        <v>5.0536000000000003</v>
      </c>
      <c r="G1477" s="2">
        <v>4.9876500000000004</v>
      </c>
      <c r="H1477" s="2">
        <v>4.9720299999999984</v>
      </c>
      <c r="I1477" s="2">
        <v>5.0995340000000002</v>
      </c>
      <c r="J1477" s="17">
        <v>5.377928500000003</v>
      </c>
      <c r="K1477" s="17" t="s">
        <v>51</v>
      </c>
      <c r="L1477" s="17" t="s">
        <v>54</v>
      </c>
      <c r="M1477" s="17" t="s">
        <v>52</v>
      </c>
      <c r="N1477" s="20">
        <f t="shared" si="230"/>
        <v>50</v>
      </c>
      <c r="O1477" s="20">
        <f t="shared" si="231"/>
        <v>100</v>
      </c>
      <c r="P1477" s="20">
        <f t="shared" si="232"/>
        <v>0</v>
      </c>
      <c r="Q1477" s="20">
        <f t="shared" si="233"/>
        <v>83.5</v>
      </c>
      <c r="R1477" s="21">
        <f t="shared" si="234"/>
        <v>65.025000000000006</v>
      </c>
      <c r="S1477" s="21">
        <f t="shared" si="235"/>
        <v>50.875</v>
      </c>
      <c r="T1477" s="21">
        <f t="shared" si="236"/>
        <v>60.075000000000003</v>
      </c>
      <c r="U1477" s="21">
        <f t="shared" si="237"/>
        <v>58.375</v>
      </c>
      <c r="V1477" s="20">
        <f t="shared" si="238"/>
        <v>58.658333333333339</v>
      </c>
      <c r="W1477" s="20">
        <f t="shared" si="239"/>
        <v>58.587500000000006</v>
      </c>
    </row>
    <row r="1478" spans="1:23" ht="13.5" x14ac:dyDescent="0.25">
      <c r="A1478" s="3">
        <v>44165</v>
      </c>
      <c r="B1478" s="2">
        <v>5.1426999999999996</v>
      </c>
      <c r="C1478" s="2">
        <v>59.674723422128118</v>
      </c>
      <c r="D1478" s="2">
        <v>-5.9028962129327844E-2</v>
      </c>
      <c r="E1478" s="2">
        <v>4.5267755968528833E-3</v>
      </c>
      <c r="F1478" s="2">
        <v>5.069799999999999</v>
      </c>
      <c r="G1478" s="2">
        <v>5.0079000000000002</v>
      </c>
      <c r="H1478" s="2">
        <v>4.9778149999999997</v>
      </c>
      <c r="I1478" s="2">
        <v>5.0947899999999997</v>
      </c>
      <c r="J1478" s="17">
        <v>5.3704370000000026</v>
      </c>
      <c r="K1478" s="17" t="s">
        <v>51</v>
      </c>
      <c r="L1478" s="17" t="s">
        <v>54</v>
      </c>
      <c r="M1478" s="17" t="s">
        <v>52</v>
      </c>
      <c r="N1478" s="20">
        <f t="shared" si="230"/>
        <v>50</v>
      </c>
      <c r="O1478" s="20">
        <f t="shared" si="231"/>
        <v>100</v>
      </c>
      <c r="P1478" s="20">
        <f t="shared" si="232"/>
        <v>0</v>
      </c>
      <c r="Q1478" s="20">
        <f t="shared" si="233"/>
        <v>83.5</v>
      </c>
      <c r="R1478" s="21">
        <f t="shared" si="234"/>
        <v>65.025000000000006</v>
      </c>
      <c r="S1478" s="21">
        <f t="shared" si="235"/>
        <v>50.875</v>
      </c>
      <c r="T1478" s="21">
        <f t="shared" si="236"/>
        <v>60.075000000000003</v>
      </c>
      <c r="U1478" s="21">
        <f t="shared" si="237"/>
        <v>58.375</v>
      </c>
      <c r="V1478" s="20">
        <f t="shared" si="238"/>
        <v>58.658333333333339</v>
      </c>
      <c r="W1478" s="20">
        <f t="shared" si="239"/>
        <v>58.587500000000006</v>
      </c>
    </row>
    <row r="1479" spans="1:23" ht="13.5" x14ac:dyDescent="0.25">
      <c r="A1479" s="3">
        <v>44166</v>
      </c>
      <c r="B1479" s="2">
        <v>5.1715999999999998</v>
      </c>
      <c r="C1479" s="2">
        <v>61.462082677838289</v>
      </c>
      <c r="D1479" s="2">
        <v>-7.4418148332352274E-2</v>
      </c>
      <c r="E1479" s="2">
        <v>-8.9726956296884985E-3</v>
      </c>
      <c r="F1479" s="2">
        <v>5.0860000000000003</v>
      </c>
      <c r="G1479" s="2">
        <v>5.0316200000000002</v>
      </c>
      <c r="H1479" s="2">
        <v>4.9876499999999995</v>
      </c>
      <c r="I1479" s="2">
        <v>5.0894680000000001</v>
      </c>
      <c r="J1479" s="17">
        <v>5.3634085000000029</v>
      </c>
      <c r="K1479" s="17" t="s">
        <v>51</v>
      </c>
      <c r="L1479" s="17" t="s">
        <v>54</v>
      </c>
      <c r="M1479" s="17" t="s">
        <v>52</v>
      </c>
      <c r="N1479" s="20">
        <f t="shared" si="230"/>
        <v>50</v>
      </c>
      <c r="O1479" s="20">
        <f t="shared" si="231"/>
        <v>100</v>
      </c>
      <c r="P1479" s="20">
        <f t="shared" si="232"/>
        <v>0</v>
      </c>
      <c r="Q1479" s="20">
        <f t="shared" si="233"/>
        <v>83.5</v>
      </c>
      <c r="R1479" s="21">
        <f t="shared" si="234"/>
        <v>65.025000000000006</v>
      </c>
      <c r="S1479" s="21">
        <f t="shared" si="235"/>
        <v>50.875</v>
      </c>
      <c r="T1479" s="21">
        <f t="shared" si="236"/>
        <v>60.075000000000003</v>
      </c>
      <c r="U1479" s="21">
        <f t="shared" si="237"/>
        <v>58.375</v>
      </c>
      <c r="V1479" s="20">
        <f t="shared" si="238"/>
        <v>58.658333333333339</v>
      </c>
      <c r="W1479" s="20">
        <f t="shared" si="239"/>
        <v>58.587500000000006</v>
      </c>
    </row>
    <row r="1480" spans="1:23" ht="13.5" x14ac:dyDescent="0.25">
      <c r="A1480" s="3">
        <v>44167</v>
      </c>
      <c r="B1480" s="2">
        <v>5.1311</v>
      </c>
      <c r="C1480" s="2">
        <v>57.608514563948638</v>
      </c>
      <c r="D1480" s="2">
        <v>-9.0668728424952327E-2</v>
      </c>
      <c r="E1480" s="2">
        <v>-1.7713287294617432E-2</v>
      </c>
      <c r="F1480" s="2">
        <v>5.0940999999999992</v>
      </c>
      <c r="G1480" s="2">
        <v>5.0547599999999999</v>
      </c>
      <c r="H1480" s="2">
        <v>4.9954599999999996</v>
      </c>
      <c r="I1480" s="2">
        <v>5.0833359999999992</v>
      </c>
      <c r="J1480" s="17">
        <v>5.3561775000000038</v>
      </c>
      <c r="K1480" s="17" t="s">
        <v>51</v>
      </c>
      <c r="L1480" s="17" t="s">
        <v>54</v>
      </c>
      <c r="M1480" s="17" t="s">
        <v>52</v>
      </c>
      <c r="N1480" s="20">
        <f t="shared" si="230"/>
        <v>50</v>
      </c>
      <c r="O1480" s="20">
        <f t="shared" si="231"/>
        <v>100</v>
      </c>
      <c r="P1480" s="20">
        <f t="shared" si="232"/>
        <v>0</v>
      </c>
      <c r="Q1480" s="20">
        <f t="shared" si="233"/>
        <v>83.5</v>
      </c>
      <c r="R1480" s="21">
        <f t="shared" si="234"/>
        <v>65.025000000000006</v>
      </c>
      <c r="S1480" s="21">
        <f t="shared" si="235"/>
        <v>50.875</v>
      </c>
      <c r="T1480" s="21">
        <f t="shared" si="236"/>
        <v>60.075000000000003</v>
      </c>
      <c r="U1480" s="21">
        <f t="shared" si="237"/>
        <v>58.375</v>
      </c>
      <c r="V1480" s="20">
        <f t="shared" si="238"/>
        <v>58.658333333333339</v>
      </c>
      <c r="W1480" s="20">
        <f t="shared" si="239"/>
        <v>58.587500000000006</v>
      </c>
    </row>
    <row r="1481" spans="1:23" ht="13.5" x14ac:dyDescent="0.25">
      <c r="A1481" s="3">
        <v>44168</v>
      </c>
      <c r="B1481" s="2">
        <v>5.1021999999999998</v>
      </c>
      <c r="C1481" s="2">
        <v>54.960421027854927</v>
      </c>
      <c r="D1481" s="2">
        <v>-9.5740621905764378E-2</v>
      </c>
      <c r="E1481" s="2">
        <v>-2.5271112520728355E-2</v>
      </c>
      <c r="F1481" s="2">
        <v>5.1160800000000002</v>
      </c>
      <c r="G1481" s="2">
        <v>5.0703799999999983</v>
      </c>
      <c r="H1481" s="2">
        <v>5.0018249999999993</v>
      </c>
      <c r="I1481" s="2">
        <v>5.0789400000000002</v>
      </c>
      <c r="J1481" s="17">
        <v>5.3484550000000022</v>
      </c>
      <c r="K1481" s="17" t="s">
        <v>51</v>
      </c>
      <c r="L1481" s="17" t="s">
        <v>54</v>
      </c>
      <c r="M1481" s="17" t="s">
        <v>52</v>
      </c>
      <c r="N1481" s="20">
        <f t="shared" si="230"/>
        <v>50</v>
      </c>
      <c r="O1481" s="20">
        <f t="shared" si="231"/>
        <v>100</v>
      </c>
      <c r="P1481" s="20">
        <f t="shared" si="232"/>
        <v>0</v>
      </c>
      <c r="Q1481" s="20">
        <f t="shared" si="233"/>
        <v>83.5</v>
      </c>
      <c r="R1481" s="21">
        <f t="shared" si="234"/>
        <v>65.025000000000006</v>
      </c>
      <c r="S1481" s="21">
        <f t="shared" si="235"/>
        <v>50.875</v>
      </c>
      <c r="T1481" s="21">
        <f t="shared" si="236"/>
        <v>60.075000000000003</v>
      </c>
      <c r="U1481" s="21">
        <f t="shared" si="237"/>
        <v>58.375</v>
      </c>
      <c r="V1481" s="20">
        <f t="shared" si="238"/>
        <v>58.658333333333339</v>
      </c>
      <c r="W1481" s="20">
        <f t="shared" si="239"/>
        <v>58.587500000000006</v>
      </c>
    </row>
    <row r="1482" spans="1:23" ht="13.5" x14ac:dyDescent="0.25">
      <c r="A1482" s="3">
        <v>44169</v>
      </c>
      <c r="B1482" s="2">
        <v>5.0906000000000002</v>
      </c>
      <c r="C1482" s="2">
        <v>53.889649455846893</v>
      </c>
      <c r="D1482" s="2">
        <v>-0.10843637181915611</v>
      </c>
      <c r="E1482" s="2">
        <v>-3.2807030365879106E-2</v>
      </c>
      <c r="F1482" s="2">
        <v>5.1276399999999995</v>
      </c>
      <c r="G1482" s="2">
        <v>5.0906199999999995</v>
      </c>
      <c r="H1482" s="2">
        <v>5.0081849999999992</v>
      </c>
      <c r="I1482" s="2">
        <v>5.0741959999999997</v>
      </c>
      <c r="J1482" s="17">
        <v>5.3406745000000031</v>
      </c>
      <c r="K1482" s="17" t="s">
        <v>55</v>
      </c>
      <c r="L1482" s="17" t="s">
        <v>54</v>
      </c>
      <c r="M1482" s="17" t="s">
        <v>49</v>
      </c>
      <c r="N1482" s="20">
        <f t="shared" si="230"/>
        <v>50</v>
      </c>
      <c r="O1482" s="20">
        <f t="shared" si="231"/>
        <v>100</v>
      </c>
      <c r="P1482" s="20">
        <f t="shared" si="232"/>
        <v>0</v>
      </c>
      <c r="Q1482" s="20">
        <f t="shared" si="233"/>
        <v>16.5</v>
      </c>
      <c r="R1482" s="21">
        <f t="shared" si="234"/>
        <v>54.975000000000001</v>
      </c>
      <c r="S1482" s="21">
        <f t="shared" si="235"/>
        <v>34.125</v>
      </c>
      <c r="T1482" s="21">
        <f t="shared" si="236"/>
        <v>29.925000000000001</v>
      </c>
      <c r="U1482" s="21">
        <f t="shared" si="237"/>
        <v>41.625</v>
      </c>
      <c r="V1482" s="20">
        <f t="shared" si="238"/>
        <v>39.674999999999997</v>
      </c>
      <c r="W1482" s="20">
        <f t="shared" si="239"/>
        <v>40.162499999999994</v>
      </c>
    </row>
    <row r="1483" spans="1:23" ht="13.5" x14ac:dyDescent="0.25">
      <c r="A1483" s="3">
        <v>44172</v>
      </c>
      <c r="B1483" s="2">
        <v>5.0848000000000004</v>
      </c>
      <c r="C1483" s="2">
        <v>53.330182374403499</v>
      </c>
      <c r="D1483" s="2">
        <v>-9.2332057684984647E-2</v>
      </c>
      <c r="E1483" s="2">
        <v>-3.8511933577255901E-2</v>
      </c>
      <c r="F1483" s="2">
        <v>5.1160600000000001</v>
      </c>
      <c r="G1483" s="2">
        <v>5.0929299999999991</v>
      </c>
      <c r="H1483" s="2">
        <v>5.0139699999999996</v>
      </c>
      <c r="I1483" s="2">
        <v>5.0695680000000003</v>
      </c>
      <c r="J1483" s="17">
        <v>5.3329225000000058</v>
      </c>
      <c r="K1483" s="17" t="s">
        <v>55</v>
      </c>
      <c r="L1483" s="17" t="s">
        <v>54</v>
      </c>
      <c r="M1483" s="17" t="s">
        <v>47</v>
      </c>
      <c r="N1483" s="20">
        <f t="shared" si="230"/>
        <v>50</v>
      </c>
      <c r="O1483" s="20">
        <f t="shared" si="231"/>
        <v>100</v>
      </c>
      <c r="P1483" s="20">
        <f t="shared" si="232"/>
        <v>0</v>
      </c>
      <c r="Q1483" s="20">
        <f t="shared" si="233"/>
        <v>16.5</v>
      </c>
      <c r="R1483" s="21">
        <f t="shared" si="234"/>
        <v>54.975000000000001</v>
      </c>
      <c r="S1483" s="21">
        <f t="shared" si="235"/>
        <v>34.125</v>
      </c>
      <c r="T1483" s="21">
        <f t="shared" si="236"/>
        <v>29.925000000000001</v>
      </c>
      <c r="U1483" s="21">
        <f t="shared" si="237"/>
        <v>41.625</v>
      </c>
      <c r="V1483" s="20">
        <f t="shared" si="238"/>
        <v>39.674999999999997</v>
      </c>
      <c r="W1483" s="20">
        <f t="shared" si="239"/>
        <v>40.162499999999994</v>
      </c>
    </row>
    <row r="1484" spans="1:23" ht="13.5" x14ac:dyDescent="0.25">
      <c r="A1484" s="3">
        <v>44173</v>
      </c>
      <c r="B1484" s="2">
        <v>5.0791000000000004</v>
      </c>
      <c r="C1484" s="2">
        <v>52.750582893354739</v>
      </c>
      <c r="D1484" s="2">
        <v>-7.4057372164651802E-2</v>
      </c>
      <c r="E1484" s="2">
        <v>-4.1570104636548769E-2</v>
      </c>
      <c r="F1484" s="2">
        <v>5.0975599999999996</v>
      </c>
      <c r="G1484" s="2">
        <v>5.09178</v>
      </c>
      <c r="H1484" s="2">
        <v>5.0220700000000003</v>
      </c>
      <c r="I1484" s="2">
        <v>5.0651720000000005</v>
      </c>
      <c r="J1484" s="17">
        <v>5.3254890000000037</v>
      </c>
      <c r="K1484" s="17" t="s">
        <v>55</v>
      </c>
      <c r="L1484" s="17" t="s">
        <v>54</v>
      </c>
      <c r="M1484" s="17" t="s">
        <v>47</v>
      </c>
      <c r="N1484" s="20">
        <f t="shared" si="230"/>
        <v>50</v>
      </c>
      <c r="O1484" s="20">
        <f t="shared" si="231"/>
        <v>100</v>
      </c>
      <c r="P1484" s="20">
        <f t="shared" si="232"/>
        <v>0</v>
      </c>
      <c r="Q1484" s="20">
        <f t="shared" si="233"/>
        <v>16.5</v>
      </c>
      <c r="R1484" s="21">
        <f t="shared" si="234"/>
        <v>54.975000000000001</v>
      </c>
      <c r="S1484" s="21">
        <f t="shared" si="235"/>
        <v>34.125</v>
      </c>
      <c r="T1484" s="21">
        <f t="shared" si="236"/>
        <v>29.925000000000001</v>
      </c>
      <c r="U1484" s="21">
        <f t="shared" si="237"/>
        <v>41.625</v>
      </c>
      <c r="V1484" s="20">
        <f t="shared" si="238"/>
        <v>39.674999999999997</v>
      </c>
      <c r="W1484" s="20">
        <f t="shared" si="239"/>
        <v>40.162499999999994</v>
      </c>
    </row>
    <row r="1485" spans="1:23" ht="13.5" x14ac:dyDescent="0.25">
      <c r="A1485" s="3">
        <v>44174</v>
      </c>
      <c r="B1485" s="2">
        <v>5.0327999999999999</v>
      </c>
      <c r="C1485" s="2">
        <v>48.170947274101259</v>
      </c>
      <c r="D1485" s="2">
        <v>-5.5334956191004814E-2</v>
      </c>
      <c r="E1485" s="2">
        <v>-3.9515091921885237E-2</v>
      </c>
      <c r="F1485" s="2">
        <v>5.0778999999999996</v>
      </c>
      <c r="G1485" s="2">
        <v>5.0860000000000003</v>
      </c>
      <c r="H1485" s="2">
        <v>5.0264100000000003</v>
      </c>
      <c r="I1485" s="2">
        <v>5.060544000000001</v>
      </c>
      <c r="J1485" s="17">
        <v>5.3174770000000038</v>
      </c>
      <c r="K1485" s="17" t="s">
        <v>55</v>
      </c>
      <c r="L1485" s="17" t="s">
        <v>54</v>
      </c>
      <c r="M1485" s="17" t="s">
        <v>47</v>
      </c>
      <c r="N1485" s="20">
        <f t="shared" si="230"/>
        <v>50</v>
      </c>
      <c r="O1485" s="20">
        <f t="shared" si="231"/>
        <v>100</v>
      </c>
      <c r="P1485" s="20">
        <f t="shared" si="232"/>
        <v>0</v>
      </c>
      <c r="Q1485" s="20">
        <f t="shared" si="233"/>
        <v>16.5</v>
      </c>
      <c r="R1485" s="21">
        <f t="shared" si="234"/>
        <v>54.975000000000001</v>
      </c>
      <c r="S1485" s="21">
        <f t="shared" si="235"/>
        <v>34.125</v>
      </c>
      <c r="T1485" s="21">
        <f t="shared" si="236"/>
        <v>29.925000000000001</v>
      </c>
      <c r="U1485" s="21">
        <f t="shared" si="237"/>
        <v>41.625</v>
      </c>
      <c r="V1485" s="20">
        <f t="shared" si="238"/>
        <v>39.674999999999997</v>
      </c>
      <c r="W1485" s="20">
        <f t="shared" si="239"/>
        <v>40.162499999999994</v>
      </c>
    </row>
    <row r="1486" spans="1:23" ht="13.5" x14ac:dyDescent="0.25">
      <c r="A1486" s="3">
        <v>44175</v>
      </c>
      <c r="B1486" s="2">
        <v>5.0617000000000001</v>
      </c>
      <c r="C1486" s="2">
        <v>51.028837917788096</v>
      </c>
      <c r="D1486" s="2">
        <v>-5.6640927081269332E-2</v>
      </c>
      <c r="E1486" s="2">
        <v>-3.7904693823010628E-2</v>
      </c>
      <c r="F1486" s="2">
        <v>5.0698000000000008</v>
      </c>
      <c r="G1486" s="2">
        <v>5.0929400000000005</v>
      </c>
      <c r="H1486" s="2">
        <v>5.0336400000000001</v>
      </c>
      <c r="I1486" s="2">
        <v>5.0564940000000016</v>
      </c>
      <c r="J1486" s="17">
        <v>5.3096965000000038</v>
      </c>
      <c r="K1486" s="17" t="s">
        <v>55</v>
      </c>
      <c r="L1486" s="17" t="s">
        <v>54</v>
      </c>
      <c r="M1486" s="17" t="s">
        <v>47</v>
      </c>
      <c r="N1486" s="20">
        <f t="shared" si="230"/>
        <v>50</v>
      </c>
      <c r="O1486" s="20">
        <f t="shared" si="231"/>
        <v>100</v>
      </c>
      <c r="P1486" s="20">
        <f t="shared" si="232"/>
        <v>0</v>
      </c>
      <c r="Q1486" s="20">
        <f t="shared" si="233"/>
        <v>16.5</v>
      </c>
      <c r="R1486" s="21">
        <f t="shared" si="234"/>
        <v>54.975000000000001</v>
      </c>
      <c r="S1486" s="21">
        <f t="shared" si="235"/>
        <v>34.125</v>
      </c>
      <c r="T1486" s="21">
        <f t="shared" si="236"/>
        <v>29.925000000000001</v>
      </c>
      <c r="U1486" s="21">
        <f t="shared" si="237"/>
        <v>41.625</v>
      </c>
      <c r="V1486" s="20">
        <f t="shared" si="238"/>
        <v>39.674999999999997</v>
      </c>
      <c r="W1486" s="20">
        <f t="shared" si="239"/>
        <v>40.162499999999994</v>
      </c>
    </row>
    <row r="1487" spans="1:23" ht="13.5" x14ac:dyDescent="0.25">
      <c r="A1487" s="3">
        <v>44176</v>
      </c>
      <c r="B1487" s="2">
        <v>5.0327999999999999</v>
      </c>
      <c r="C1487" s="2">
        <v>48.168482607203707</v>
      </c>
      <c r="D1487" s="2">
        <v>-4.9438016216590164E-2</v>
      </c>
      <c r="E1487" s="2">
        <v>-3.6032879158422203E-2</v>
      </c>
      <c r="F1487" s="2">
        <v>5.0582400000000005</v>
      </c>
      <c r="G1487" s="2">
        <v>5.0929400000000005</v>
      </c>
      <c r="H1487" s="2">
        <v>5.0402949999999986</v>
      </c>
      <c r="I1487" s="2">
        <v>5.0530240000000015</v>
      </c>
      <c r="J1487" s="17">
        <v>5.301366500000003</v>
      </c>
      <c r="K1487" s="17" t="s">
        <v>55</v>
      </c>
      <c r="L1487" s="17" t="s">
        <v>54</v>
      </c>
      <c r="M1487" s="17" t="s">
        <v>47</v>
      </c>
      <c r="N1487" s="20">
        <f t="shared" si="230"/>
        <v>50</v>
      </c>
      <c r="O1487" s="20">
        <f t="shared" si="231"/>
        <v>100</v>
      </c>
      <c r="P1487" s="20">
        <f t="shared" si="232"/>
        <v>0</v>
      </c>
      <c r="Q1487" s="20">
        <f t="shared" si="233"/>
        <v>16.5</v>
      </c>
      <c r="R1487" s="21">
        <f t="shared" si="234"/>
        <v>54.975000000000001</v>
      </c>
      <c r="S1487" s="21">
        <f t="shared" si="235"/>
        <v>34.125</v>
      </c>
      <c r="T1487" s="21">
        <f t="shared" si="236"/>
        <v>29.925000000000001</v>
      </c>
      <c r="U1487" s="21">
        <f t="shared" si="237"/>
        <v>41.625</v>
      </c>
      <c r="V1487" s="20">
        <f t="shared" si="238"/>
        <v>39.674999999999997</v>
      </c>
      <c r="W1487" s="20">
        <f t="shared" si="239"/>
        <v>40.162499999999994</v>
      </c>
    </row>
    <row r="1488" spans="1:23" ht="13.5" x14ac:dyDescent="0.25">
      <c r="A1488" s="3">
        <v>44179</v>
      </c>
      <c r="B1488" s="2">
        <v>4.9170999999999996</v>
      </c>
      <c r="C1488" s="2">
        <v>38.793274010746501</v>
      </c>
      <c r="D1488" s="2">
        <v>-1.7753251109315471E-2</v>
      </c>
      <c r="E1488" s="2">
        <v>-3.6253438972593408E-2</v>
      </c>
      <c r="F1488" s="2">
        <v>5.0247000000000002</v>
      </c>
      <c r="G1488" s="2">
        <v>5.0703800000000001</v>
      </c>
      <c r="H1488" s="2">
        <v>5.0391399999999988</v>
      </c>
      <c r="I1488" s="2">
        <v>5.0474700000000015</v>
      </c>
      <c r="J1488" s="17">
        <v>5.2924870000000031</v>
      </c>
      <c r="K1488" s="17" t="s">
        <v>55</v>
      </c>
      <c r="L1488" s="17" t="s">
        <v>54</v>
      </c>
      <c r="M1488" s="17" t="s">
        <v>47</v>
      </c>
      <c r="N1488" s="20">
        <f t="shared" si="230"/>
        <v>50</v>
      </c>
      <c r="O1488" s="20">
        <f t="shared" si="231"/>
        <v>100</v>
      </c>
      <c r="P1488" s="20">
        <f t="shared" si="232"/>
        <v>0</v>
      </c>
      <c r="Q1488" s="20">
        <f t="shared" si="233"/>
        <v>16.5</v>
      </c>
      <c r="R1488" s="21">
        <f t="shared" si="234"/>
        <v>54.975000000000001</v>
      </c>
      <c r="S1488" s="21">
        <f t="shared" si="235"/>
        <v>34.125</v>
      </c>
      <c r="T1488" s="21">
        <f t="shared" si="236"/>
        <v>29.925000000000001</v>
      </c>
      <c r="U1488" s="21">
        <f t="shared" si="237"/>
        <v>41.625</v>
      </c>
      <c r="V1488" s="20">
        <f t="shared" si="238"/>
        <v>39.674999999999997</v>
      </c>
      <c r="W1488" s="20">
        <f t="shared" si="239"/>
        <v>40.162499999999994</v>
      </c>
    </row>
    <row r="1489" spans="1:23" ht="13.5" x14ac:dyDescent="0.25">
      <c r="A1489" s="3">
        <v>44180</v>
      </c>
      <c r="B1489" s="2">
        <v>5.0559000000000003</v>
      </c>
      <c r="C1489" s="2">
        <v>51.09151445190183</v>
      </c>
      <c r="D1489" s="2">
        <v>4.0089238449212417E-3</v>
      </c>
      <c r="E1489" s="2">
        <v>-3.8507335919437884E-2</v>
      </c>
      <c r="F1489" s="2">
        <v>5.02006</v>
      </c>
      <c r="G1489" s="2">
        <v>5.0588100000000003</v>
      </c>
      <c r="H1489" s="2">
        <v>5.0452149999999989</v>
      </c>
      <c r="I1489" s="2">
        <v>5.045040000000002</v>
      </c>
      <c r="J1489" s="17">
        <v>5.2845330000000024</v>
      </c>
      <c r="K1489" s="17" t="s">
        <v>55</v>
      </c>
      <c r="L1489" s="17" t="s">
        <v>54</v>
      </c>
      <c r="M1489" s="17" t="s">
        <v>47</v>
      </c>
      <c r="N1489" s="20">
        <f t="shared" si="230"/>
        <v>50</v>
      </c>
      <c r="O1489" s="20">
        <f t="shared" si="231"/>
        <v>100</v>
      </c>
      <c r="P1489" s="20">
        <f t="shared" si="232"/>
        <v>0</v>
      </c>
      <c r="Q1489" s="20">
        <f t="shared" si="233"/>
        <v>16.5</v>
      </c>
      <c r="R1489" s="21">
        <f t="shared" si="234"/>
        <v>54.975000000000001</v>
      </c>
      <c r="S1489" s="21">
        <f t="shared" si="235"/>
        <v>34.125</v>
      </c>
      <c r="T1489" s="21">
        <f t="shared" si="236"/>
        <v>29.925000000000001</v>
      </c>
      <c r="U1489" s="21">
        <f t="shared" si="237"/>
        <v>41.625</v>
      </c>
      <c r="V1489" s="20">
        <f t="shared" si="238"/>
        <v>39.674999999999997</v>
      </c>
      <c r="W1489" s="20">
        <f t="shared" si="239"/>
        <v>40.162499999999994</v>
      </c>
    </row>
    <row r="1490" spans="1:23" ht="13.5" x14ac:dyDescent="0.25">
      <c r="A1490" s="3">
        <v>44181</v>
      </c>
      <c r="B1490" s="2">
        <v>5.0906000000000002</v>
      </c>
      <c r="C1490" s="2">
        <v>53.601506810344191</v>
      </c>
      <c r="D1490" s="2">
        <v>1.3530754092885289E-2</v>
      </c>
      <c r="E1490" s="2">
        <v>-4.6662020890871139E-2</v>
      </c>
      <c r="F1490" s="2">
        <v>5.0316199999999993</v>
      </c>
      <c r="G1490" s="2">
        <v>5.0547599999999999</v>
      </c>
      <c r="H1490" s="2">
        <v>5.054759999999999</v>
      </c>
      <c r="I1490" s="2">
        <v>5.0427260000000018</v>
      </c>
      <c r="J1490" s="17">
        <v>5.2768100000000029</v>
      </c>
      <c r="K1490" s="17" t="s">
        <v>51</v>
      </c>
      <c r="L1490" s="17" t="s">
        <v>54</v>
      </c>
      <c r="M1490" s="17" t="s">
        <v>52</v>
      </c>
      <c r="N1490" s="20">
        <f t="shared" si="230"/>
        <v>50</v>
      </c>
      <c r="O1490" s="20">
        <f t="shared" si="231"/>
        <v>100</v>
      </c>
      <c r="P1490" s="20">
        <f t="shared" si="232"/>
        <v>0</v>
      </c>
      <c r="Q1490" s="20">
        <f t="shared" si="233"/>
        <v>83.5</v>
      </c>
      <c r="R1490" s="21">
        <f t="shared" si="234"/>
        <v>65.025000000000006</v>
      </c>
      <c r="S1490" s="21">
        <f t="shared" si="235"/>
        <v>50.875</v>
      </c>
      <c r="T1490" s="21">
        <f t="shared" si="236"/>
        <v>60.075000000000003</v>
      </c>
      <c r="U1490" s="21">
        <f t="shared" si="237"/>
        <v>58.375</v>
      </c>
      <c r="V1490" s="20">
        <f t="shared" si="238"/>
        <v>58.658333333333339</v>
      </c>
      <c r="W1490" s="20">
        <f t="shared" si="239"/>
        <v>58.587500000000006</v>
      </c>
    </row>
    <row r="1491" spans="1:23" ht="13.5" x14ac:dyDescent="0.25">
      <c r="A1491" s="3">
        <v>44182</v>
      </c>
      <c r="B1491" s="2">
        <v>5.1253000000000002</v>
      </c>
      <c r="C1491" s="2">
        <v>56.031550164368092</v>
      </c>
      <c r="D1491" s="2">
        <v>1.428169512370836E-2</v>
      </c>
      <c r="E1491" s="2">
        <v>-5.7953109125046531E-2</v>
      </c>
      <c r="F1491" s="2">
        <v>5.04434</v>
      </c>
      <c r="G1491" s="2">
        <v>5.0570700000000013</v>
      </c>
      <c r="H1491" s="2">
        <v>5.0637249999999989</v>
      </c>
      <c r="I1491" s="2">
        <v>5.0411060000000019</v>
      </c>
      <c r="J1491" s="17">
        <v>5.2692030000000036</v>
      </c>
      <c r="K1491" s="17" t="s">
        <v>51</v>
      </c>
      <c r="L1491" s="17" t="s">
        <v>54</v>
      </c>
      <c r="M1491" s="17" t="s">
        <v>52</v>
      </c>
      <c r="N1491" s="20">
        <f t="shared" si="230"/>
        <v>50</v>
      </c>
      <c r="O1491" s="20">
        <f t="shared" si="231"/>
        <v>100</v>
      </c>
      <c r="P1491" s="20">
        <f t="shared" si="232"/>
        <v>0</v>
      </c>
      <c r="Q1491" s="20">
        <f t="shared" si="233"/>
        <v>83.5</v>
      </c>
      <c r="R1491" s="21">
        <f t="shared" si="234"/>
        <v>65.025000000000006</v>
      </c>
      <c r="S1491" s="21">
        <f t="shared" si="235"/>
        <v>50.875</v>
      </c>
      <c r="T1491" s="21">
        <f t="shared" si="236"/>
        <v>60.075000000000003</v>
      </c>
      <c r="U1491" s="21">
        <f t="shared" si="237"/>
        <v>58.375</v>
      </c>
      <c r="V1491" s="20">
        <f t="shared" si="238"/>
        <v>58.658333333333339</v>
      </c>
      <c r="W1491" s="20">
        <f t="shared" si="239"/>
        <v>58.587500000000006</v>
      </c>
    </row>
    <row r="1492" spans="1:23" ht="13.5" x14ac:dyDescent="0.25">
      <c r="A1492" s="3">
        <v>44183</v>
      </c>
      <c r="B1492" s="2">
        <v>5.0848000000000004</v>
      </c>
      <c r="C1492" s="2">
        <v>52.570839516535443</v>
      </c>
      <c r="D1492" s="2">
        <v>1.5659421627930215E-2</v>
      </c>
      <c r="E1492" s="2">
        <v>-7.2641035555786937E-2</v>
      </c>
      <c r="F1492" s="2">
        <v>5.0547400000000007</v>
      </c>
      <c r="G1492" s="2">
        <v>5.056490000000001</v>
      </c>
      <c r="H1492" s="2">
        <v>5.0735549999999989</v>
      </c>
      <c r="I1492" s="2">
        <v>5.0398320000000014</v>
      </c>
      <c r="J1492" s="17">
        <v>5.2611330000000036</v>
      </c>
      <c r="K1492" s="17" t="s">
        <v>51</v>
      </c>
      <c r="L1492" s="17" t="s">
        <v>54</v>
      </c>
      <c r="M1492" s="17" t="s">
        <v>52</v>
      </c>
      <c r="N1492" s="20">
        <f t="shared" si="230"/>
        <v>50</v>
      </c>
      <c r="O1492" s="20">
        <f t="shared" si="231"/>
        <v>100</v>
      </c>
      <c r="P1492" s="20">
        <f t="shared" si="232"/>
        <v>0</v>
      </c>
      <c r="Q1492" s="20">
        <f t="shared" si="233"/>
        <v>83.5</v>
      </c>
      <c r="R1492" s="21">
        <f t="shared" si="234"/>
        <v>65.025000000000006</v>
      </c>
      <c r="S1492" s="21">
        <f t="shared" si="235"/>
        <v>50.875</v>
      </c>
      <c r="T1492" s="21">
        <f t="shared" si="236"/>
        <v>60.075000000000003</v>
      </c>
      <c r="U1492" s="21">
        <f t="shared" si="237"/>
        <v>58.375</v>
      </c>
      <c r="V1492" s="20">
        <f t="shared" si="238"/>
        <v>58.658333333333339</v>
      </c>
      <c r="W1492" s="20">
        <f t="shared" si="239"/>
        <v>58.587500000000006</v>
      </c>
    </row>
    <row r="1493" spans="1:23" ht="13.5" x14ac:dyDescent="0.25">
      <c r="A1493" s="3">
        <v>44186</v>
      </c>
      <c r="B1493" s="2">
        <v>5.0906000000000002</v>
      </c>
      <c r="C1493" s="2">
        <v>53.018365674932873</v>
      </c>
      <c r="D1493" s="2">
        <v>1.5304541577071618E-2</v>
      </c>
      <c r="E1493" s="2">
        <v>-9.0405468335456263E-2</v>
      </c>
      <c r="F1493" s="2">
        <v>5.0894400000000006</v>
      </c>
      <c r="G1493" s="2">
        <v>5.0570700000000013</v>
      </c>
      <c r="H1493" s="2">
        <v>5.0749999999999984</v>
      </c>
      <c r="I1493" s="2">
        <v>5.0377480000000023</v>
      </c>
      <c r="J1493" s="17">
        <v>5.2529185000000034</v>
      </c>
      <c r="K1493" s="17" t="s">
        <v>51</v>
      </c>
      <c r="L1493" s="17" t="s">
        <v>54</v>
      </c>
      <c r="M1493" s="17" t="s">
        <v>52</v>
      </c>
      <c r="N1493" s="20">
        <f t="shared" si="230"/>
        <v>50</v>
      </c>
      <c r="O1493" s="20">
        <f t="shared" si="231"/>
        <v>100</v>
      </c>
      <c r="P1493" s="20">
        <f t="shared" si="232"/>
        <v>0</v>
      </c>
      <c r="Q1493" s="20">
        <f t="shared" si="233"/>
        <v>83.5</v>
      </c>
      <c r="R1493" s="21">
        <f t="shared" si="234"/>
        <v>65.025000000000006</v>
      </c>
      <c r="S1493" s="21">
        <f t="shared" si="235"/>
        <v>50.875</v>
      </c>
      <c r="T1493" s="21">
        <f t="shared" si="236"/>
        <v>60.075000000000003</v>
      </c>
      <c r="U1493" s="21">
        <f t="shared" si="237"/>
        <v>58.375</v>
      </c>
      <c r="V1493" s="20">
        <f t="shared" si="238"/>
        <v>58.658333333333339</v>
      </c>
      <c r="W1493" s="20">
        <f t="shared" si="239"/>
        <v>58.587500000000006</v>
      </c>
    </row>
    <row r="1494" spans="1:23" ht="13.5" x14ac:dyDescent="0.25">
      <c r="A1494" s="3">
        <v>44187</v>
      </c>
      <c r="B1494" s="2">
        <v>4.9865000000000004</v>
      </c>
      <c r="C1494" s="2">
        <v>44.840326710549462</v>
      </c>
      <c r="D1494" s="2">
        <v>2.1620182089053586E-2</v>
      </c>
      <c r="E1494" s="2">
        <v>-0.10681423575600918</v>
      </c>
      <c r="F1494" s="2">
        <v>5.0755600000000003</v>
      </c>
      <c r="G1494" s="2">
        <v>5.0478100000000001</v>
      </c>
      <c r="H1494" s="2">
        <v>5.0697950000000001</v>
      </c>
      <c r="I1494" s="2">
        <v>5.0340460000000018</v>
      </c>
      <c r="J1494" s="17">
        <v>5.2442990000000034</v>
      </c>
      <c r="K1494" s="17" t="s">
        <v>51</v>
      </c>
      <c r="L1494" s="17" t="s">
        <v>54</v>
      </c>
      <c r="M1494" s="17" t="s">
        <v>53</v>
      </c>
      <c r="N1494" s="20">
        <f t="shared" si="230"/>
        <v>50</v>
      </c>
      <c r="O1494" s="20">
        <f t="shared" si="231"/>
        <v>100</v>
      </c>
      <c r="P1494" s="20">
        <f t="shared" si="232"/>
        <v>0</v>
      </c>
      <c r="Q1494" s="20">
        <f t="shared" si="233"/>
        <v>66.5</v>
      </c>
      <c r="R1494" s="21">
        <f t="shared" si="234"/>
        <v>62.475000000000001</v>
      </c>
      <c r="S1494" s="21">
        <f t="shared" si="235"/>
        <v>46.625</v>
      </c>
      <c r="T1494" s="21">
        <f t="shared" si="236"/>
        <v>52.424999999999997</v>
      </c>
      <c r="U1494" s="21">
        <f t="shared" si="237"/>
        <v>54.125</v>
      </c>
      <c r="V1494" s="20">
        <f t="shared" si="238"/>
        <v>53.841666666666661</v>
      </c>
      <c r="W1494" s="20">
        <f t="shared" si="239"/>
        <v>53.912499999999994</v>
      </c>
    </row>
    <row r="1495" spans="1:23" ht="13.5" x14ac:dyDescent="0.25">
      <c r="A1495" s="3">
        <v>44188</v>
      </c>
      <c r="B1495" s="2">
        <v>5.0270000000000001</v>
      </c>
      <c r="C1495" s="2">
        <v>48.188717647123049</v>
      </c>
      <c r="D1495" s="2">
        <v>1.7254143378053755E-2</v>
      </c>
      <c r="E1495" s="2">
        <v>-0.12135297728440092</v>
      </c>
      <c r="F1495" s="2">
        <v>5.0628400000000005</v>
      </c>
      <c r="G1495" s="2">
        <v>5.0472299999999999</v>
      </c>
      <c r="H1495" s="2">
        <v>5.0666150000000005</v>
      </c>
      <c r="I1495" s="2">
        <v>5.0312700000000019</v>
      </c>
      <c r="J1495" s="17">
        <v>5.2361715000000038</v>
      </c>
      <c r="K1495" s="17" t="s">
        <v>51</v>
      </c>
      <c r="L1495" s="17" t="s">
        <v>54</v>
      </c>
      <c r="M1495" s="17" t="s">
        <v>53</v>
      </c>
      <c r="N1495" s="20">
        <f t="shared" si="230"/>
        <v>50</v>
      </c>
      <c r="O1495" s="20">
        <f t="shared" si="231"/>
        <v>100</v>
      </c>
      <c r="P1495" s="20">
        <f t="shared" si="232"/>
        <v>0</v>
      </c>
      <c r="Q1495" s="20">
        <f t="shared" si="233"/>
        <v>66.5</v>
      </c>
      <c r="R1495" s="21">
        <f t="shared" si="234"/>
        <v>62.475000000000001</v>
      </c>
      <c r="S1495" s="21">
        <f t="shared" si="235"/>
        <v>46.625</v>
      </c>
      <c r="T1495" s="21">
        <f t="shared" si="236"/>
        <v>52.424999999999997</v>
      </c>
      <c r="U1495" s="21">
        <f t="shared" si="237"/>
        <v>54.125</v>
      </c>
      <c r="V1495" s="20">
        <f t="shared" si="238"/>
        <v>53.841666666666661</v>
      </c>
      <c r="W1495" s="20">
        <f t="shared" si="239"/>
        <v>53.912499999999994</v>
      </c>
    </row>
    <row r="1496" spans="1:23" ht="13.5" x14ac:dyDescent="0.25">
      <c r="A1496" s="3">
        <v>44189</v>
      </c>
      <c r="B1496" s="2">
        <v>4.9748999999999999</v>
      </c>
      <c r="C1496" s="2">
        <v>44.450548249174588</v>
      </c>
      <c r="D1496" s="2">
        <v>2.2008339335212845E-2</v>
      </c>
      <c r="E1496" s="2">
        <v>-0.12996054809420171</v>
      </c>
      <c r="F1496" s="2">
        <v>5.0327600000000006</v>
      </c>
      <c r="G1496" s="2">
        <v>5.0385499999999999</v>
      </c>
      <c r="H1496" s="2">
        <v>5.0657450000000006</v>
      </c>
      <c r="I1496" s="2">
        <v>5.0289560000000009</v>
      </c>
      <c r="J1496" s="17">
        <v>5.2277835000000028</v>
      </c>
      <c r="K1496" s="17" t="s">
        <v>51</v>
      </c>
      <c r="L1496" s="17" t="s">
        <v>54</v>
      </c>
      <c r="M1496" s="17" t="s">
        <v>53</v>
      </c>
      <c r="N1496" s="20">
        <f t="shared" si="230"/>
        <v>50</v>
      </c>
      <c r="O1496" s="20">
        <f t="shared" si="231"/>
        <v>100</v>
      </c>
      <c r="P1496" s="20">
        <f t="shared" si="232"/>
        <v>0</v>
      </c>
      <c r="Q1496" s="20">
        <f t="shared" si="233"/>
        <v>66.5</v>
      </c>
      <c r="R1496" s="21">
        <f t="shared" si="234"/>
        <v>62.475000000000001</v>
      </c>
      <c r="S1496" s="21">
        <f t="shared" si="235"/>
        <v>46.625</v>
      </c>
      <c r="T1496" s="21">
        <f t="shared" si="236"/>
        <v>52.424999999999997</v>
      </c>
      <c r="U1496" s="21">
        <f t="shared" si="237"/>
        <v>54.125</v>
      </c>
      <c r="V1496" s="20">
        <f t="shared" si="238"/>
        <v>53.841666666666661</v>
      </c>
      <c r="W1496" s="20">
        <f t="shared" si="239"/>
        <v>53.912499999999994</v>
      </c>
    </row>
    <row r="1497" spans="1:23" ht="13.5" x14ac:dyDescent="0.25">
      <c r="A1497" s="3">
        <v>44190</v>
      </c>
      <c r="B1497" s="2">
        <v>5.0327999999999999</v>
      </c>
      <c r="C1497" s="2">
        <v>49.169678744221486</v>
      </c>
      <c r="D1497" s="2">
        <v>1.773646050580524E-2</v>
      </c>
      <c r="E1497" s="2">
        <v>-0.13476024055794605</v>
      </c>
      <c r="F1497" s="2">
        <v>5.0223600000000008</v>
      </c>
      <c r="G1497" s="2">
        <v>5.0385499999999999</v>
      </c>
      <c r="H1497" s="2">
        <v>5.0657449999999997</v>
      </c>
      <c r="I1497" s="2">
        <v>5.026180000000001</v>
      </c>
      <c r="J1497" s="17">
        <v>5.2199740000000032</v>
      </c>
      <c r="K1497" s="17" t="s">
        <v>51</v>
      </c>
      <c r="L1497" s="17" t="s">
        <v>54</v>
      </c>
      <c r="M1497" s="17" t="s">
        <v>53</v>
      </c>
      <c r="N1497" s="20">
        <f t="shared" si="230"/>
        <v>50</v>
      </c>
      <c r="O1497" s="20">
        <f t="shared" si="231"/>
        <v>100</v>
      </c>
      <c r="P1497" s="20">
        <f t="shared" si="232"/>
        <v>0</v>
      </c>
      <c r="Q1497" s="20">
        <f t="shared" si="233"/>
        <v>66.5</v>
      </c>
      <c r="R1497" s="21">
        <f t="shared" si="234"/>
        <v>62.475000000000001</v>
      </c>
      <c r="S1497" s="21">
        <f t="shared" si="235"/>
        <v>46.625</v>
      </c>
      <c r="T1497" s="21">
        <f t="shared" si="236"/>
        <v>52.424999999999997</v>
      </c>
      <c r="U1497" s="21">
        <f t="shared" si="237"/>
        <v>54.125</v>
      </c>
      <c r="V1497" s="20">
        <f t="shared" si="238"/>
        <v>53.841666666666661</v>
      </c>
      <c r="W1497" s="20">
        <f t="shared" si="239"/>
        <v>53.912499999999994</v>
      </c>
    </row>
    <row r="1498" spans="1:23" ht="13.5" x14ac:dyDescent="0.25">
      <c r="A1498" s="3">
        <v>44193</v>
      </c>
      <c r="B1498" s="2">
        <v>5.0559000000000003</v>
      </c>
      <c r="C1498" s="2">
        <v>50.959681069858306</v>
      </c>
      <c r="D1498" s="2">
        <v>-5.3236891241388307E-3</v>
      </c>
      <c r="E1498" s="2">
        <v>-0.13688045789373704</v>
      </c>
      <c r="F1498" s="2">
        <v>5.0154200000000007</v>
      </c>
      <c r="G1498" s="2">
        <v>5.0524300000000002</v>
      </c>
      <c r="H1498" s="2">
        <v>5.0614049999999997</v>
      </c>
      <c r="I1498" s="2">
        <v>5.0268740000000012</v>
      </c>
      <c r="J1498" s="17">
        <v>5.2123380000000017</v>
      </c>
      <c r="K1498" s="17" t="s">
        <v>55</v>
      </c>
      <c r="L1498" s="17" t="s">
        <v>54</v>
      </c>
      <c r="M1498" s="17" t="s">
        <v>47</v>
      </c>
      <c r="N1498" s="20">
        <f t="shared" si="230"/>
        <v>50</v>
      </c>
      <c r="O1498" s="20">
        <f t="shared" si="231"/>
        <v>100</v>
      </c>
      <c r="P1498" s="20">
        <f t="shared" si="232"/>
        <v>0</v>
      </c>
      <c r="Q1498" s="20">
        <f t="shared" si="233"/>
        <v>16.5</v>
      </c>
      <c r="R1498" s="21">
        <f t="shared" si="234"/>
        <v>54.975000000000001</v>
      </c>
      <c r="S1498" s="21">
        <f t="shared" si="235"/>
        <v>34.125</v>
      </c>
      <c r="T1498" s="21">
        <f t="shared" si="236"/>
        <v>29.925000000000001</v>
      </c>
      <c r="U1498" s="21">
        <f t="shared" si="237"/>
        <v>41.625</v>
      </c>
      <c r="V1498" s="20">
        <f t="shared" si="238"/>
        <v>39.674999999999997</v>
      </c>
      <c r="W1498" s="20">
        <f t="shared" si="239"/>
        <v>40.162499999999994</v>
      </c>
    </row>
    <row r="1499" spans="1:23" ht="13.5" x14ac:dyDescent="0.25">
      <c r="A1499" s="3">
        <v>44194</v>
      </c>
      <c r="B1499" s="2">
        <v>5.0327999999999999</v>
      </c>
      <c r="C1499" s="2">
        <v>49.09769458605367</v>
      </c>
      <c r="D1499" s="2">
        <v>-1.846898217409354E-3</v>
      </c>
      <c r="E1499" s="2">
        <v>-0.13529241057584365</v>
      </c>
      <c r="F1499" s="2">
        <v>5.0246799999999991</v>
      </c>
      <c r="G1499" s="2">
        <v>5.0501200000000006</v>
      </c>
      <c r="H1499" s="2">
        <v>5.0544649999999995</v>
      </c>
      <c r="I1499" s="2">
        <v>5.025138000000001</v>
      </c>
      <c r="J1499" s="17">
        <v>5.2055700000000025</v>
      </c>
      <c r="K1499" s="17" t="s">
        <v>55</v>
      </c>
      <c r="L1499" s="17" t="s">
        <v>54</v>
      </c>
      <c r="M1499" s="17" t="s">
        <v>49</v>
      </c>
      <c r="N1499" s="20">
        <f t="shared" si="230"/>
        <v>50</v>
      </c>
      <c r="O1499" s="20">
        <f t="shared" si="231"/>
        <v>100</v>
      </c>
      <c r="P1499" s="20">
        <f t="shared" si="232"/>
        <v>0</v>
      </c>
      <c r="Q1499" s="20">
        <f t="shared" si="233"/>
        <v>16.5</v>
      </c>
      <c r="R1499" s="21">
        <f t="shared" si="234"/>
        <v>54.975000000000001</v>
      </c>
      <c r="S1499" s="21">
        <f t="shared" si="235"/>
        <v>34.125</v>
      </c>
      <c r="T1499" s="21">
        <f t="shared" si="236"/>
        <v>29.925000000000001</v>
      </c>
      <c r="U1499" s="21">
        <f t="shared" si="237"/>
        <v>41.625</v>
      </c>
      <c r="V1499" s="20">
        <f t="shared" si="238"/>
        <v>39.674999999999997</v>
      </c>
      <c r="W1499" s="20">
        <f t="shared" si="239"/>
        <v>40.162499999999994</v>
      </c>
    </row>
    <row r="1500" spans="1:23" ht="13.5" x14ac:dyDescent="0.25">
      <c r="A1500" s="3">
        <v>44195</v>
      </c>
      <c r="B1500" s="2">
        <v>5.0327999999999999</v>
      </c>
      <c r="C1500" s="2">
        <v>49.09769458605367</v>
      </c>
      <c r="D1500" s="2">
        <v>6.4998399370645998E-3</v>
      </c>
      <c r="E1500" s="2">
        <v>-0.1294613088943547</v>
      </c>
      <c r="F1500" s="2">
        <v>5.0258400000000005</v>
      </c>
      <c r="G1500" s="2">
        <v>5.0443400000000009</v>
      </c>
      <c r="H1500" s="2">
        <v>5.04955</v>
      </c>
      <c r="I1500" s="2">
        <v>5.023518000000001</v>
      </c>
      <c r="J1500" s="17">
        <v>5.1989175000000039</v>
      </c>
      <c r="K1500" s="17" t="s">
        <v>55</v>
      </c>
      <c r="L1500" s="17" t="s">
        <v>54</v>
      </c>
      <c r="M1500" s="17" t="s">
        <v>49</v>
      </c>
      <c r="N1500" s="20">
        <f t="shared" si="230"/>
        <v>50</v>
      </c>
      <c r="O1500" s="20">
        <f t="shared" si="231"/>
        <v>100</v>
      </c>
      <c r="P1500" s="20">
        <f t="shared" si="232"/>
        <v>0</v>
      </c>
      <c r="Q1500" s="20">
        <f t="shared" si="233"/>
        <v>16.5</v>
      </c>
      <c r="R1500" s="21">
        <f t="shared" si="234"/>
        <v>54.975000000000001</v>
      </c>
      <c r="S1500" s="21">
        <f t="shared" si="235"/>
        <v>34.125</v>
      </c>
      <c r="T1500" s="21">
        <f t="shared" si="236"/>
        <v>29.925000000000001</v>
      </c>
      <c r="U1500" s="21">
        <f t="shared" si="237"/>
        <v>41.625</v>
      </c>
      <c r="V1500" s="20">
        <f t="shared" si="238"/>
        <v>39.674999999999997</v>
      </c>
      <c r="W1500" s="20">
        <f t="shared" si="239"/>
        <v>40.162499999999994</v>
      </c>
    </row>
    <row r="1501" spans="1:23" ht="13.5" x14ac:dyDescent="0.25">
      <c r="A1501" s="3">
        <v>44196</v>
      </c>
      <c r="B1501" s="2">
        <v>5.1138000000000003</v>
      </c>
      <c r="C1501" s="2">
        <v>55.682823900624598</v>
      </c>
      <c r="D1501" s="2">
        <v>1.2962385899263573E-2</v>
      </c>
      <c r="E1501" s="2">
        <v>-0.11766192021523869</v>
      </c>
      <c r="F1501" s="2">
        <v>5.0536200000000004</v>
      </c>
      <c r="G1501" s="2">
        <v>5.0431900000000009</v>
      </c>
      <c r="H1501" s="2">
        <v>5.0501300000000002</v>
      </c>
      <c r="I1501" s="2">
        <v>5.0239820000000011</v>
      </c>
      <c r="J1501" s="17">
        <v>5.192757000000003</v>
      </c>
      <c r="K1501" s="17" t="s">
        <v>51</v>
      </c>
      <c r="L1501" s="17" t="s">
        <v>54</v>
      </c>
      <c r="M1501" s="17" t="s">
        <v>52</v>
      </c>
      <c r="N1501" s="20">
        <f t="shared" si="230"/>
        <v>50</v>
      </c>
      <c r="O1501" s="20">
        <f t="shared" si="231"/>
        <v>100</v>
      </c>
      <c r="P1501" s="20">
        <f t="shared" si="232"/>
        <v>0</v>
      </c>
      <c r="Q1501" s="20">
        <f t="shared" si="233"/>
        <v>83.5</v>
      </c>
      <c r="R1501" s="21">
        <f t="shared" si="234"/>
        <v>65.025000000000006</v>
      </c>
      <c r="S1501" s="21">
        <f t="shared" si="235"/>
        <v>50.875</v>
      </c>
      <c r="T1501" s="21">
        <f t="shared" si="236"/>
        <v>60.075000000000003</v>
      </c>
      <c r="U1501" s="21">
        <f t="shared" si="237"/>
        <v>58.375</v>
      </c>
      <c r="V1501" s="20">
        <f t="shared" si="238"/>
        <v>58.658333333333339</v>
      </c>
      <c r="W1501" s="20">
        <f t="shared" si="239"/>
        <v>58.587500000000006</v>
      </c>
    </row>
    <row r="1502" spans="1:23" ht="13.5" x14ac:dyDescent="0.25">
      <c r="A1502" s="3">
        <v>44200</v>
      </c>
      <c r="B1502" s="2">
        <v>4.9748999999999999</v>
      </c>
      <c r="C1502" s="2">
        <v>44.945122273398646</v>
      </c>
      <c r="D1502" s="2">
        <v>2.2067088451991346E-2</v>
      </c>
      <c r="E1502" s="2">
        <v>-9.9348104402349521E-2</v>
      </c>
      <c r="F1502" s="2">
        <v>5.0420400000000001</v>
      </c>
      <c r="G1502" s="2">
        <v>5.0322000000000005</v>
      </c>
      <c r="H1502" s="2">
        <v>5.0443449999999999</v>
      </c>
      <c r="I1502" s="2">
        <v>5.0220140000000013</v>
      </c>
      <c r="J1502" s="17">
        <v>5.1873190000000022</v>
      </c>
      <c r="K1502" s="17" t="s">
        <v>51</v>
      </c>
      <c r="L1502" s="17" t="s">
        <v>54</v>
      </c>
      <c r="M1502" s="17" t="s">
        <v>53</v>
      </c>
      <c r="N1502" s="20">
        <f t="shared" si="230"/>
        <v>50</v>
      </c>
      <c r="O1502" s="20">
        <f t="shared" si="231"/>
        <v>100</v>
      </c>
      <c r="P1502" s="20">
        <f t="shared" si="232"/>
        <v>0</v>
      </c>
      <c r="Q1502" s="20">
        <f t="shared" si="233"/>
        <v>66.5</v>
      </c>
      <c r="R1502" s="21">
        <f t="shared" si="234"/>
        <v>62.475000000000001</v>
      </c>
      <c r="S1502" s="21">
        <f t="shared" si="235"/>
        <v>46.625</v>
      </c>
      <c r="T1502" s="21">
        <f t="shared" si="236"/>
        <v>52.424999999999997</v>
      </c>
      <c r="U1502" s="21">
        <f t="shared" si="237"/>
        <v>54.125</v>
      </c>
      <c r="V1502" s="20">
        <f t="shared" si="238"/>
        <v>53.841666666666661</v>
      </c>
      <c r="W1502" s="20">
        <f t="shared" si="239"/>
        <v>53.912499999999994</v>
      </c>
    </row>
    <row r="1503" spans="1:23" ht="13.5" x14ac:dyDescent="0.25">
      <c r="A1503" s="3">
        <v>44201</v>
      </c>
      <c r="B1503" s="2">
        <v>4.9170999999999996</v>
      </c>
      <c r="C1503" s="2">
        <v>41.370038059622651</v>
      </c>
      <c r="D1503" s="2">
        <v>3.537513645254009E-2</v>
      </c>
      <c r="E1503" s="2">
        <v>-7.7964891888620519E-2</v>
      </c>
      <c r="F1503" s="2">
        <v>5.0142799999999994</v>
      </c>
      <c r="G1503" s="2">
        <v>5.01485</v>
      </c>
      <c r="H1503" s="2">
        <v>5.0359600000000002</v>
      </c>
      <c r="I1503" s="2">
        <v>5.0188900000000007</v>
      </c>
      <c r="J1503" s="17">
        <v>5.1834145000000014</v>
      </c>
      <c r="K1503" s="17" t="s">
        <v>51</v>
      </c>
      <c r="L1503" s="17" t="s">
        <v>54</v>
      </c>
      <c r="M1503" s="17" t="s">
        <v>53</v>
      </c>
      <c r="N1503" s="20">
        <f t="shared" si="230"/>
        <v>50</v>
      </c>
      <c r="O1503" s="20">
        <f t="shared" si="231"/>
        <v>100</v>
      </c>
      <c r="P1503" s="20">
        <f t="shared" si="232"/>
        <v>0</v>
      </c>
      <c r="Q1503" s="20">
        <f t="shared" si="233"/>
        <v>66.5</v>
      </c>
      <c r="R1503" s="21">
        <f t="shared" si="234"/>
        <v>62.475000000000001</v>
      </c>
      <c r="S1503" s="21">
        <f t="shared" si="235"/>
        <v>46.625</v>
      </c>
      <c r="T1503" s="21">
        <f t="shared" si="236"/>
        <v>52.424999999999997</v>
      </c>
      <c r="U1503" s="21">
        <f t="shared" si="237"/>
        <v>54.125</v>
      </c>
      <c r="V1503" s="20">
        <f t="shared" si="238"/>
        <v>53.841666666666661</v>
      </c>
      <c r="W1503" s="20">
        <f t="shared" si="239"/>
        <v>53.912499999999994</v>
      </c>
    </row>
    <row r="1504" spans="1:23" ht="13.5" x14ac:dyDescent="0.25">
      <c r="A1504" s="3">
        <v>44202</v>
      </c>
      <c r="B1504" s="2">
        <v>4.9691000000000001</v>
      </c>
      <c r="C1504" s="2">
        <v>45.565126461530781</v>
      </c>
      <c r="D1504" s="2">
        <v>2.7508505838125252E-2</v>
      </c>
      <c r="E1504" s="2">
        <v>-5.9419092259668883E-2</v>
      </c>
      <c r="F1504" s="2">
        <v>5.0015400000000003</v>
      </c>
      <c r="G1504" s="2">
        <v>5.0131099999999993</v>
      </c>
      <c r="H1504" s="2">
        <v>5.0304599999999997</v>
      </c>
      <c r="I1504" s="2">
        <v>5.0188900000000007</v>
      </c>
      <c r="J1504" s="17">
        <v>5.1810425000000011</v>
      </c>
      <c r="K1504" s="17" t="s">
        <v>51</v>
      </c>
      <c r="L1504" s="17" t="s">
        <v>54</v>
      </c>
      <c r="M1504" s="17" t="s">
        <v>53</v>
      </c>
      <c r="N1504" s="20">
        <f t="shared" si="230"/>
        <v>50</v>
      </c>
      <c r="O1504" s="20">
        <f t="shared" si="231"/>
        <v>100</v>
      </c>
      <c r="P1504" s="20">
        <f t="shared" si="232"/>
        <v>0</v>
      </c>
      <c r="Q1504" s="20">
        <f t="shared" si="233"/>
        <v>66.5</v>
      </c>
      <c r="R1504" s="21">
        <f t="shared" si="234"/>
        <v>62.475000000000001</v>
      </c>
      <c r="S1504" s="21">
        <f t="shared" si="235"/>
        <v>46.625</v>
      </c>
      <c r="T1504" s="21">
        <f t="shared" si="236"/>
        <v>52.424999999999997</v>
      </c>
      <c r="U1504" s="21">
        <f t="shared" si="237"/>
        <v>54.125</v>
      </c>
      <c r="V1504" s="20">
        <f t="shared" si="238"/>
        <v>53.841666666666661</v>
      </c>
      <c r="W1504" s="20">
        <f t="shared" si="239"/>
        <v>53.912499999999994</v>
      </c>
    </row>
    <row r="1505" spans="1:23" ht="13.5" x14ac:dyDescent="0.25">
      <c r="A1505" s="3">
        <v>44203</v>
      </c>
      <c r="B1505" s="2">
        <v>4.9634</v>
      </c>
      <c r="C1505" s="2">
        <v>45.183483366283966</v>
      </c>
      <c r="D1505" s="2">
        <v>2.7882986059445614E-2</v>
      </c>
      <c r="E1505" s="2">
        <v>-4.716542446552071E-2</v>
      </c>
      <c r="F1505" s="2">
        <v>4.98766</v>
      </c>
      <c r="G1505" s="2">
        <v>5.0067500000000003</v>
      </c>
      <c r="H1505" s="2">
        <v>5.0269899999999996</v>
      </c>
      <c r="I1505" s="2">
        <v>5.0175020000000004</v>
      </c>
      <c r="J1505" s="17">
        <v>5.1794520000000022</v>
      </c>
      <c r="K1505" s="17" t="s">
        <v>51</v>
      </c>
      <c r="L1505" s="17" t="s">
        <v>54</v>
      </c>
      <c r="M1505" s="17" t="s">
        <v>53</v>
      </c>
      <c r="N1505" s="20">
        <f t="shared" si="230"/>
        <v>50</v>
      </c>
      <c r="O1505" s="20">
        <f t="shared" si="231"/>
        <v>100</v>
      </c>
      <c r="P1505" s="20">
        <f t="shared" si="232"/>
        <v>0</v>
      </c>
      <c r="Q1505" s="20">
        <f t="shared" si="233"/>
        <v>66.5</v>
      </c>
      <c r="R1505" s="21">
        <f t="shared" si="234"/>
        <v>62.475000000000001</v>
      </c>
      <c r="S1505" s="21">
        <f t="shared" si="235"/>
        <v>46.625</v>
      </c>
      <c r="T1505" s="21">
        <f t="shared" si="236"/>
        <v>52.424999999999997</v>
      </c>
      <c r="U1505" s="21">
        <f t="shared" si="237"/>
        <v>54.125</v>
      </c>
      <c r="V1505" s="20">
        <f t="shared" si="238"/>
        <v>53.841666666666661</v>
      </c>
      <c r="W1505" s="20">
        <f t="shared" si="239"/>
        <v>53.912499999999994</v>
      </c>
    </row>
    <row r="1506" spans="1:23" ht="13.5" x14ac:dyDescent="0.25">
      <c r="A1506" s="3">
        <v>44204</v>
      </c>
      <c r="B1506" s="2">
        <v>4.8650000000000002</v>
      </c>
      <c r="C1506" s="2">
        <v>39.09570534346372</v>
      </c>
      <c r="D1506" s="2">
        <v>2.7856918015643828E-2</v>
      </c>
      <c r="E1506" s="2">
        <v>-3.598584257307251E-2</v>
      </c>
      <c r="F1506" s="2">
        <v>4.9379000000000008</v>
      </c>
      <c r="G1506" s="2">
        <v>4.9957599999999998</v>
      </c>
      <c r="H1506" s="2">
        <v>5.0171550000000007</v>
      </c>
      <c r="I1506" s="2">
        <v>5.0141460000000002</v>
      </c>
      <c r="J1506" s="17">
        <v>5.1775140000000022</v>
      </c>
      <c r="K1506" s="17" t="s">
        <v>55</v>
      </c>
      <c r="L1506" s="17" t="s">
        <v>54</v>
      </c>
      <c r="M1506" s="17" t="s">
        <v>47</v>
      </c>
      <c r="N1506" s="20">
        <f t="shared" si="230"/>
        <v>50</v>
      </c>
      <c r="O1506" s="20">
        <f t="shared" si="231"/>
        <v>100</v>
      </c>
      <c r="P1506" s="20">
        <f t="shared" si="232"/>
        <v>0</v>
      </c>
      <c r="Q1506" s="20">
        <f t="shared" si="233"/>
        <v>16.5</v>
      </c>
      <c r="R1506" s="21">
        <f t="shared" si="234"/>
        <v>54.975000000000001</v>
      </c>
      <c r="S1506" s="21">
        <f t="shared" si="235"/>
        <v>34.125</v>
      </c>
      <c r="T1506" s="21">
        <f t="shared" si="236"/>
        <v>29.925000000000001</v>
      </c>
      <c r="U1506" s="21">
        <f t="shared" si="237"/>
        <v>41.625</v>
      </c>
      <c r="V1506" s="20">
        <f t="shared" si="238"/>
        <v>39.674999999999997</v>
      </c>
      <c r="W1506" s="20">
        <f t="shared" si="239"/>
        <v>40.162499999999994</v>
      </c>
    </row>
    <row r="1507" spans="1:23" ht="13.5" x14ac:dyDescent="0.25">
      <c r="A1507" s="3">
        <v>44207</v>
      </c>
      <c r="B1507" s="2">
        <v>4.8418999999999999</v>
      </c>
      <c r="C1507" s="2">
        <v>37.807862729619828</v>
      </c>
      <c r="D1507" s="2">
        <v>3.9390261650662062E-2</v>
      </c>
      <c r="E1507" s="2">
        <v>-2.785165820522989E-2</v>
      </c>
      <c r="F1507" s="2">
        <v>4.9112999999999989</v>
      </c>
      <c r="G1507" s="2">
        <v>4.9766700000000004</v>
      </c>
      <c r="H1507" s="2">
        <v>5.0076099999999997</v>
      </c>
      <c r="I1507" s="2">
        <v>5.0104440000000015</v>
      </c>
      <c r="J1507" s="17">
        <v>5.175200000000002</v>
      </c>
      <c r="K1507" s="17" t="s">
        <v>55</v>
      </c>
      <c r="L1507" s="17" t="s">
        <v>54</v>
      </c>
      <c r="M1507" s="17" t="s">
        <v>47</v>
      </c>
      <c r="N1507" s="20">
        <f t="shared" si="230"/>
        <v>50</v>
      </c>
      <c r="O1507" s="20">
        <f t="shared" si="231"/>
        <v>100</v>
      </c>
      <c r="P1507" s="20">
        <f t="shared" si="232"/>
        <v>0</v>
      </c>
      <c r="Q1507" s="20">
        <f t="shared" si="233"/>
        <v>16.5</v>
      </c>
      <c r="R1507" s="21">
        <f t="shared" si="234"/>
        <v>54.975000000000001</v>
      </c>
      <c r="S1507" s="21">
        <f t="shared" si="235"/>
        <v>34.125</v>
      </c>
      <c r="T1507" s="21">
        <f t="shared" si="236"/>
        <v>29.925000000000001</v>
      </c>
      <c r="U1507" s="21">
        <f t="shared" si="237"/>
        <v>41.625</v>
      </c>
      <c r="V1507" s="20">
        <f t="shared" si="238"/>
        <v>39.674999999999997</v>
      </c>
      <c r="W1507" s="20">
        <f t="shared" si="239"/>
        <v>40.162499999999994</v>
      </c>
    </row>
    <row r="1508" spans="1:23" ht="13.5" x14ac:dyDescent="0.25">
      <c r="A1508" s="3">
        <v>44208</v>
      </c>
      <c r="B1508" s="2">
        <v>4.8882000000000003</v>
      </c>
      <c r="C1508" s="2">
        <v>41.936357244866038</v>
      </c>
      <c r="D1508" s="2">
        <v>5.0277180320256853E-2</v>
      </c>
      <c r="E1508" s="2">
        <v>-2.1390679310940852E-2</v>
      </c>
      <c r="F1508" s="2">
        <v>4.905520000000001</v>
      </c>
      <c r="G1508" s="2">
        <v>4.9599000000000002</v>
      </c>
      <c r="H1508" s="2">
        <v>5.0061650000000011</v>
      </c>
      <c r="I1508" s="2">
        <v>5.0076680000000016</v>
      </c>
      <c r="J1508" s="17">
        <v>5.1726260000000028</v>
      </c>
      <c r="K1508" s="17" t="s">
        <v>55</v>
      </c>
      <c r="L1508" s="17" t="s">
        <v>54</v>
      </c>
      <c r="M1508" s="17" t="s">
        <v>47</v>
      </c>
      <c r="N1508" s="20">
        <f t="shared" si="230"/>
        <v>50</v>
      </c>
      <c r="O1508" s="20">
        <f t="shared" si="231"/>
        <v>100</v>
      </c>
      <c r="P1508" s="20">
        <f t="shared" si="232"/>
        <v>0</v>
      </c>
      <c r="Q1508" s="20">
        <f t="shared" si="233"/>
        <v>16.5</v>
      </c>
      <c r="R1508" s="21">
        <f t="shared" si="234"/>
        <v>54.975000000000001</v>
      </c>
      <c r="S1508" s="21">
        <f t="shared" si="235"/>
        <v>34.125</v>
      </c>
      <c r="T1508" s="21">
        <f t="shared" si="236"/>
        <v>29.925000000000001</v>
      </c>
      <c r="U1508" s="21">
        <f t="shared" si="237"/>
        <v>41.625</v>
      </c>
      <c r="V1508" s="20">
        <f t="shared" si="238"/>
        <v>39.674999999999997</v>
      </c>
      <c r="W1508" s="20">
        <f t="shared" si="239"/>
        <v>40.162499999999994</v>
      </c>
    </row>
    <row r="1509" spans="1:23" ht="13.5" x14ac:dyDescent="0.25">
      <c r="A1509" s="3">
        <v>44209</v>
      </c>
      <c r="B1509" s="2">
        <v>4.8244999999999996</v>
      </c>
      <c r="C1509" s="2">
        <v>38.181036244590338</v>
      </c>
      <c r="D1509" s="2">
        <v>6.1309641610448828E-2</v>
      </c>
      <c r="E1509" s="2">
        <v>-1.6292990081574921E-2</v>
      </c>
      <c r="F1509" s="2">
        <v>4.8766000000000007</v>
      </c>
      <c r="G1509" s="2">
        <v>4.9390700000000001</v>
      </c>
      <c r="H1509" s="2">
        <v>4.9945950000000003</v>
      </c>
      <c r="I1509" s="2">
        <v>5.0046600000000012</v>
      </c>
      <c r="J1509" s="17">
        <v>5.1697335000000022</v>
      </c>
      <c r="K1509" s="17" t="s">
        <v>55</v>
      </c>
      <c r="L1509" s="17" t="s">
        <v>54</v>
      </c>
      <c r="M1509" s="17" t="s">
        <v>47</v>
      </c>
      <c r="N1509" s="20">
        <f t="shared" si="230"/>
        <v>50</v>
      </c>
      <c r="O1509" s="20">
        <f t="shared" si="231"/>
        <v>100</v>
      </c>
      <c r="P1509" s="20">
        <f t="shared" si="232"/>
        <v>0</v>
      </c>
      <c r="Q1509" s="20">
        <f t="shared" si="233"/>
        <v>16.5</v>
      </c>
      <c r="R1509" s="21">
        <f t="shared" si="234"/>
        <v>54.975000000000001</v>
      </c>
      <c r="S1509" s="21">
        <f t="shared" si="235"/>
        <v>34.125</v>
      </c>
      <c r="T1509" s="21">
        <f t="shared" si="236"/>
        <v>29.925000000000001</v>
      </c>
      <c r="U1509" s="21">
        <f t="shared" si="237"/>
        <v>41.625</v>
      </c>
      <c r="V1509" s="20">
        <f t="shared" si="238"/>
        <v>39.674999999999997</v>
      </c>
      <c r="W1509" s="20">
        <f t="shared" si="239"/>
        <v>40.162499999999994</v>
      </c>
    </row>
    <row r="1510" spans="1:23" ht="13.5" x14ac:dyDescent="0.25">
      <c r="A1510" s="3">
        <v>44211</v>
      </c>
      <c r="B1510" s="2">
        <v>4.8765999999999998</v>
      </c>
      <c r="C1510" s="2">
        <v>42.700531458602825</v>
      </c>
      <c r="D1510" s="2">
        <v>6.7769152403499788E-2</v>
      </c>
      <c r="E1510" s="2">
        <v>-1.3291958447759279E-2</v>
      </c>
      <c r="F1510" s="2">
        <v>4.8592400000000007</v>
      </c>
      <c r="G1510" s="2">
        <v>4.9234499999999999</v>
      </c>
      <c r="H1510" s="2">
        <v>4.9838949999999986</v>
      </c>
      <c r="I1510" s="2">
        <v>5.0026940000000009</v>
      </c>
      <c r="J1510" s="17">
        <v>5.1669280000000022</v>
      </c>
      <c r="K1510" s="17" t="s">
        <v>51</v>
      </c>
      <c r="L1510" s="17" t="s">
        <v>54</v>
      </c>
      <c r="M1510" s="17" t="s">
        <v>53</v>
      </c>
      <c r="N1510" s="20">
        <f t="shared" si="230"/>
        <v>50</v>
      </c>
      <c r="O1510" s="20">
        <f t="shared" si="231"/>
        <v>100</v>
      </c>
      <c r="P1510" s="20">
        <f t="shared" si="232"/>
        <v>0</v>
      </c>
      <c r="Q1510" s="20">
        <f t="shared" si="233"/>
        <v>66.5</v>
      </c>
      <c r="R1510" s="21">
        <f t="shared" si="234"/>
        <v>62.475000000000001</v>
      </c>
      <c r="S1510" s="21">
        <f t="shared" si="235"/>
        <v>46.625</v>
      </c>
      <c r="T1510" s="21">
        <f t="shared" si="236"/>
        <v>52.424999999999997</v>
      </c>
      <c r="U1510" s="21">
        <f t="shared" si="237"/>
        <v>54.125</v>
      </c>
      <c r="V1510" s="20">
        <f t="shared" si="238"/>
        <v>53.841666666666661</v>
      </c>
      <c r="W1510" s="20">
        <f t="shared" si="239"/>
        <v>53.912499999999994</v>
      </c>
    </row>
    <row r="1511" spans="1:23" ht="13.5" x14ac:dyDescent="0.25">
      <c r="A1511" s="3">
        <v>44214</v>
      </c>
      <c r="B1511" s="2">
        <v>4.7320000000000002</v>
      </c>
      <c r="C1511" s="2">
        <v>35.043058575443069</v>
      </c>
      <c r="D1511" s="2">
        <v>9.7010431202574132E-2</v>
      </c>
      <c r="E1511" s="2">
        <v>-1.1989189168146164E-2</v>
      </c>
      <c r="F1511" s="2">
        <v>4.8326399999999996</v>
      </c>
      <c r="G1511" s="2">
        <v>4.8852700000000002</v>
      </c>
      <c r="H1511" s="2">
        <v>4.9642299999999997</v>
      </c>
      <c r="I1511" s="2">
        <v>4.9978360000000013</v>
      </c>
      <c r="J1511" s="17">
        <v>5.1641515</v>
      </c>
      <c r="K1511" s="17" t="s">
        <v>55</v>
      </c>
      <c r="L1511" s="17" t="s">
        <v>54</v>
      </c>
      <c r="M1511" s="17" t="s">
        <v>47</v>
      </c>
      <c r="N1511" s="20">
        <f t="shared" si="230"/>
        <v>50</v>
      </c>
      <c r="O1511" s="20">
        <f t="shared" si="231"/>
        <v>100</v>
      </c>
      <c r="P1511" s="20">
        <f t="shared" si="232"/>
        <v>0</v>
      </c>
      <c r="Q1511" s="20">
        <f t="shared" si="233"/>
        <v>16.5</v>
      </c>
      <c r="R1511" s="21">
        <f t="shared" si="234"/>
        <v>54.975000000000001</v>
      </c>
      <c r="S1511" s="21">
        <f t="shared" si="235"/>
        <v>34.125</v>
      </c>
      <c r="T1511" s="21">
        <f t="shared" si="236"/>
        <v>29.925000000000001</v>
      </c>
      <c r="U1511" s="21">
        <f t="shared" si="237"/>
        <v>41.625</v>
      </c>
      <c r="V1511" s="20">
        <f t="shared" si="238"/>
        <v>39.674999999999997</v>
      </c>
      <c r="W1511" s="20">
        <f t="shared" si="239"/>
        <v>40.162499999999994</v>
      </c>
    </row>
    <row r="1512" spans="1:23" ht="13.5" x14ac:dyDescent="0.25">
      <c r="A1512" s="3">
        <v>44215</v>
      </c>
      <c r="B1512" s="2">
        <v>4.6277999999999997</v>
      </c>
      <c r="C1512" s="2">
        <v>30.762002645428197</v>
      </c>
      <c r="D1512" s="2">
        <v>0.10951501794028129</v>
      </c>
      <c r="E1512" s="2">
        <v>-8.987380917977187E-3</v>
      </c>
      <c r="F1512" s="2">
        <v>4.7898200000000006</v>
      </c>
      <c r="G1512" s="2">
        <v>4.8505599999999998</v>
      </c>
      <c r="H1512" s="2">
        <v>4.9413799999999988</v>
      </c>
      <c r="I1512" s="2">
        <v>4.991124000000001</v>
      </c>
      <c r="J1512" s="17">
        <v>5.1604200000000011</v>
      </c>
      <c r="K1512" s="17" t="s">
        <v>55</v>
      </c>
      <c r="L1512" s="17" t="s">
        <v>54</v>
      </c>
      <c r="M1512" s="17" t="s">
        <v>47</v>
      </c>
      <c r="N1512" s="20">
        <f t="shared" si="230"/>
        <v>50</v>
      </c>
      <c r="O1512" s="20">
        <f t="shared" si="231"/>
        <v>100</v>
      </c>
      <c r="P1512" s="20">
        <f t="shared" si="232"/>
        <v>0</v>
      </c>
      <c r="Q1512" s="20">
        <f t="shared" si="233"/>
        <v>16.5</v>
      </c>
      <c r="R1512" s="21">
        <f t="shared" si="234"/>
        <v>54.975000000000001</v>
      </c>
      <c r="S1512" s="21">
        <f t="shared" si="235"/>
        <v>34.125</v>
      </c>
      <c r="T1512" s="21">
        <f t="shared" si="236"/>
        <v>29.925000000000001</v>
      </c>
      <c r="U1512" s="21">
        <f t="shared" si="237"/>
        <v>41.625</v>
      </c>
      <c r="V1512" s="20">
        <f t="shared" si="238"/>
        <v>39.674999999999997</v>
      </c>
      <c r="W1512" s="20">
        <f t="shared" si="239"/>
        <v>40.162499999999994</v>
      </c>
    </row>
    <row r="1513" spans="1:23" ht="13.5" x14ac:dyDescent="0.25">
      <c r="A1513" s="3">
        <v>44216</v>
      </c>
      <c r="B1513" s="2">
        <v>4.57</v>
      </c>
      <c r="C1513" s="2">
        <v>28.669734373936677</v>
      </c>
      <c r="D1513" s="2">
        <v>0.11740875378389415</v>
      </c>
      <c r="E1513" s="2">
        <v>-4.0662985753479519E-3</v>
      </c>
      <c r="F1513" s="2">
        <v>4.7261800000000003</v>
      </c>
      <c r="G1513" s="2">
        <v>4.8158500000000002</v>
      </c>
      <c r="H1513" s="2">
        <v>4.9153499999999992</v>
      </c>
      <c r="I1513" s="2">
        <v>4.9831420000000008</v>
      </c>
      <c r="J1513" s="17">
        <v>5.1563415000000008</v>
      </c>
      <c r="K1513" s="17" t="s">
        <v>55</v>
      </c>
      <c r="L1513" s="17" t="s">
        <v>54</v>
      </c>
      <c r="M1513" s="17" t="s">
        <v>47</v>
      </c>
      <c r="N1513" s="20">
        <f t="shared" si="230"/>
        <v>50</v>
      </c>
      <c r="O1513" s="20">
        <f t="shared" si="231"/>
        <v>100</v>
      </c>
      <c r="P1513" s="20">
        <f t="shared" si="232"/>
        <v>0</v>
      </c>
      <c r="Q1513" s="20">
        <f t="shared" si="233"/>
        <v>16.5</v>
      </c>
      <c r="R1513" s="21">
        <f t="shared" si="234"/>
        <v>54.975000000000001</v>
      </c>
      <c r="S1513" s="21">
        <f t="shared" si="235"/>
        <v>34.125</v>
      </c>
      <c r="T1513" s="21">
        <f t="shared" si="236"/>
        <v>29.925000000000001</v>
      </c>
      <c r="U1513" s="21">
        <f t="shared" si="237"/>
        <v>41.625</v>
      </c>
      <c r="V1513" s="20">
        <f t="shared" si="238"/>
        <v>39.674999999999997</v>
      </c>
      <c r="W1513" s="20">
        <f t="shared" si="239"/>
        <v>40.162499999999994</v>
      </c>
    </row>
    <row r="1514" spans="1:23" ht="13.5" x14ac:dyDescent="0.25">
      <c r="A1514" s="3">
        <v>44217</v>
      </c>
      <c r="B1514" s="2">
        <v>4.5583999999999998</v>
      </c>
      <c r="C1514" s="2">
        <v>28.254394522514517</v>
      </c>
      <c r="D1514" s="2">
        <v>0.13507012797722329</v>
      </c>
      <c r="E1514" s="2">
        <v>-2.1294173036669082E-3</v>
      </c>
      <c r="F1514" s="2">
        <v>4.6729599999999998</v>
      </c>
      <c r="G1514" s="2">
        <v>4.7747800000000007</v>
      </c>
      <c r="H1514" s="2">
        <v>4.8939449999999995</v>
      </c>
      <c r="I1514" s="2">
        <v>4.9759680000000008</v>
      </c>
      <c r="J1514" s="17">
        <v>5.152234</v>
      </c>
      <c r="K1514" s="17" t="s">
        <v>55</v>
      </c>
      <c r="L1514" s="17" t="s">
        <v>54</v>
      </c>
      <c r="M1514" s="17" t="s">
        <v>47</v>
      </c>
      <c r="N1514" s="20">
        <f t="shared" si="230"/>
        <v>50</v>
      </c>
      <c r="O1514" s="20">
        <f t="shared" si="231"/>
        <v>100</v>
      </c>
      <c r="P1514" s="20">
        <f t="shared" si="232"/>
        <v>0</v>
      </c>
      <c r="Q1514" s="20">
        <f t="shared" si="233"/>
        <v>16.5</v>
      </c>
      <c r="R1514" s="21">
        <f t="shared" si="234"/>
        <v>54.975000000000001</v>
      </c>
      <c r="S1514" s="21">
        <f t="shared" si="235"/>
        <v>34.125</v>
      </c>
      <c r="T1514" s="21">
        <f t="shared" si="236"/>
        <v>29.925000000000001</v>
      </c>
      <c r="U1514" s="21">
        <f t="shared" si="237"/>
        <v>41.625</v>
      </c>
      <c r="V1514" s="20">
        <f t="shared" si="238"/>
        <v>39.674999999999997</v>
      </c>
      <c r="W1514" s="20">
        <f t="shared" si="239"/>
        <v>40.162499999999994</v>
      </c>
    </row>
    <row r="1515" spans="1:23" ht="13.5" x14ac:dyDescent="0.25">
      <c r="A1515" s="3">
        <v>44218</v>
      </c>
      <c r="B1515" s="2">
        <v>4.5121000000000002</v>
      </c>
      <c r="C1515" s="2">
        <v>26.598097601647609</v>
      </c>
      <c r="D1515" s="2">
        <v>0.15460117467595857</v>
      </c>
      <c r="E1515" s="2">
        <v>-2.2059243999762359E-3</v>
      </c>
      <c r="F1515" s="2">
        <v>4.60006</v>
      </c>
      <c r="G1515" s="2">
        <v>4.7296499999999995</v>
      </c>
      <c r="H1515" s="2">
        <v>4.8681999999999999</v>
      </c>
      <c r="I1515" s="2">
        <v>4.9672900000000011</v>
      </c>
      <c r="J1515" s="17">
        <v>5.148676</v>
      </c>
      <c r="K1515" s="17" t="s">
        <v>55</v>
      </c>
      <c r="L1515" s="17" t="s">
        <v>54</v>
      </c>
      <c r="M1515" s="17" t="s">
        <v>47</v>
      </c>
      <c r="N1515" s="20">
        <f t="shared" si="230"/>
        <v>50</v>
      </c>
      <c r="O1515" s="20">
        <f t="shared" si="231"/>
        <v>100</v>
      </c>
      <c r="P1515" s="20">
        <f t="shared" si="232"/>
        <v>0</v>
      </c>
      <c r="Q1515" s="20">
        <f t="shared" si="233"/>
        <v>16.5</v>
      </c>
      <c r="R1515" s="21">
        <f t="shared" si="234"/>
        <v>54.975000000000001</v>
      </c>
      <c r="S1515" s="21">
        <f t="shared" si="235"/>
        <v>34.125</v>
      </c>
      <c r="T1515" s="21">
        <f t="shared" si="236"/>
        <v>29.925000000000001</v>
      </c>
      <c r="U1515" s="21">
        <f t="shared" si="237"/>
        <v>41.625</v>
      </c>
      <c r="V1515" s="20">
        <f t="shared" si="238"/>
        <v>39.674999999999997</v>
      </c>
      <c r="W1515" s="20">
        <f t="shared" si="239"/>
        <v>40.162499999999994</v>
      </c>
    </row>
    <row r="1516" spans="1:23" ht="13.5" x14ac:dyDescent="0.25">
      <c r="A1516" s="3">
        <v>44221</v>
      </c>
      <c r="B1516" s="2">
        <v>4.5064000000000002</v>
      </c>
      <c r="C1516" s="2">
        <v>26.39297239057791</v>
      </c>
      <c r="D1516" s="2">
        <v>0.15856822066868848</v>
      </c>
      <c r="E1516" s="2">
        <v>-3.7470838349345325E-3</v>
      </c>
      <c r="F1516" s="2">
        <v>4.5549400000000002</v>
      </c>
      <c r="G1516" s="2">
        <v>4.6937899999999999</v>
      </c>
      <c r="H1516" s="2">
        <v>4.8447749999999994</v>
      </c>
      <c r="I1516" s="2">
        <v>4.9590760000000005</v>
      </c>
      <c r="J1516" s="17">
        <v>5.1453210000000009</v>
      </c>
      <c r="K1516" s="17" t="s">
        <v>55</v>
      </c>
      <c r="L1516" s="17" t="s">
        <v>54</v>
      </c>
      <c r="M1516" s="17" t="s">
        <v>47</v>
      </c>
      <c r="N1516" s="20">
        <f t="shared" si="230"/>
        <v>50</v>
      </c>
      <c r="O1516" s="20">
        <f t="shared" si="231"/>
        <v>100</v>
      </c>
      <c r="P1516" s="20">
        <f t="shared" si="232"/>
        <v>0</v>
      </c>
      <c r="Q1516" s="20">
        <f t="shared" si="233"/>
        <v>16.5</v>
      </c>
      <c r="R1516" s="21">
        <f t="shared" si="234"/>
        <v>54.975000000000001</v>
      </c>
      <c r="S1516" s="21">
        <f t="shared" si="235"/>
        <v>34.125</v>
      </c>
      <c r="T1516" s="21">
        <f t="shared" si="236"/>
        <v>29.925000000000001</v>
      </c>
      <c r="U1516" s="21">
        <f t="shared" si="237"/>
        <v>41.625</v>
      </c>
      <c r="V1516" s="20">
        <f t="shared" si="238"/>
        <v>39.674999999999997</v>
      </c>
      <c r="W1516" s="20">
        <f t="shared" si="239"/>
        <v>40.162499999999994</v>
      </c>
    </row>
    <row r="1517" spans="1:23" ht="13.5" x14ac:dyDescent="0.25">
      <c r="A1517" s="3">
        <v>44222</v>
      </c>
      <c r="B1517" s="2">
        <v>4.5121000000000002</v>
      </c>
      <c r="C1517" s="2">
        <v>26.999262379711723</v>
      </c>
      <c r="D1517" s="2">
        <v>0.15997980119668309</v>
      </c>
      <c r="E1517" s="2">
        <v>-2.7434812010369873E-3</v>
      </c>
      <c r="F1517" s="2">
        <v>4.5317999999999996</v>
      </c>
      <c r="G1517" s="2">
        <v>4.6608100000000006</v>
      </c>
      <c r="H1517" s="2">
        <v>4.81874</v>
      </c>
      <c r="I1517" s="2">
        <v>4.9513240000000005</v>
      </c>
      <c r="J1517" s="17">
        <v>5.1415605000000006</v>
      </c>
      <c r="K1517" s="17" t="s">
        <v>55</v>
      </c>
      <c r="L1517" s="17" t="s">
        <v>54</v>
      </c>
      <c r="M1517" s="17" t="s">
        <v>47</v>
      </c>
      <c r="N1517" s="20">
        <f t="shared" si="230"/>
        <v>50</v>
      </c>
      <c r="O1517" s="20">
        <f t="shared" si="231"/>
        <v>100</v>
      </c>
      <c r="P1517" s="20">
        <f t="shared" si="232"/>
        <v>0</v>
      </c>
      <c r="Q1517" s="20">
        <f t="shared" si="233"/>
        <v>16.5</v>
      </c>
      <c r="R1517" s="21">
        <f t="shared" si="234"/>
        <v>54.975000000000001</v>
      </c>
      <c r="S1517" s="21">
        <f t="shared" si="235"/>
        <v>34.125</v>
      </c>
      <c r="T1517" s="21">
        <f t="shared" si="236"/>
        <v>29.925000000000001</v>
      </c>
      <c r="U1517" s="21">
        <f t="shared" si="237"/>
        <v>41.625</v>
      </c>
      <c r="V1517" s="20">
        <f t="shared" si="238"/>
        <v>39.674999999999997</v>
      </c>
      <c r="W1517" s="20">
        <f t="shared" si="239"/>
        <v>40.162499999999994</v>
      </c>
    </row>
    <row r="1518" spans="1:23" ht="13.5" x14ac:dyDescent="0.25">
      <c r="A1518" s="3">
        <v>44223</v>
      </c>
      <c r="B1518" s="2">
        <v>4.5641999999999996</v>
      </c>
      <c r="C1518" s="2">
        <v>32.474191029128974</v>
      </c>
      <c r="D1518" s="2">
        <v>0.16628483094144642</v>
      </c>
      <c r="E1518" s="2">
        <v>-2.3594336906566115E-3</v>
      </c>
      <c r="F1518" s="2">
        <v>4.53064</v>
      </c>
      <c r="G1518" s="2">
        <v>4.6284099999999997</v>
      </c>
      <c r="H1518" s="2">
        <v>4.7941549999999999</v>
      </c>
      <c r="I1518" s="2">
        <v>4.943804000000001</v>
      </c>
      <c r="J1518" s="17">
        <v>5.1377715000000013</v>
      </c>
      <c r="K1518" s="17" t="s">
        <v>51</v>
      </c>
      <c r="L1518" s="17" t="s">
        <v>54</v>
      </c>
      <c r="M1518" s="17" t="s">
        <v>53</v>
      </c>
      <c r="N1518" s="20">
        <f t="shared" si="230"/>
        <v>50</v>
      </c>
      <c r="O1518" s="20">
        <f t="shared" si="231"/>
        <v>100</v>
      </c>
      <c r="P1518" s="20">
        <f t="shared" si="232"/>
        <v>0</v>
      </c>
      <c r="Q1518" s="20">
        <f t="shared" si="233"/>
        <v>66.5</v>
      </c>
      <c r="R1518" s="21">
        <f t="shared" si="234"/>
        <v>62.475000000000001</v>
      </c>
      <c r="S1518" s="21">
        <f t="shared" si="235"/>
        <v>46.625</v>
      </c>
      <c r="T1518" s="21">
        <f t="shared" si="236"/>
        <v>52.424999999999997</v>
      </c>
      <c r="U1518" s="21">
        <f t="shared" si="237"/>
        <v>54.125</v>
      </c>
      <c r="V1518" s="20">
        <f t="shared" si="238"/>
        <v>53.841666666666661</v>
      </c>
      <c r="W1518" s="20">
        <f t="shared" si="239"/>
        <v>53.912499999999994</v>
      </c>
    </row>
    <row r="1519" spans="1:23" ht="13.5" x14ac:dyDescent="0.25">
      <c r="A1519" s="3">
        <v>44224</v>
      </c>
      <c r="B1519" s="2">
        <v>4.5758000000000001</v>
      </c>
      <c r="C1519" s="2">
        <v>33.667040220824163</v>
      </c>
      <c r="D1519" s="2">
        <v>0.16236273366521825</v>
      </c>
      <c r="E1519" s="2">
        <v>-8.9402166293242212E-4</v>
      </c>
      <c r="F1519" s="2">
        <v>4.5341199999999997</v>
      </c>
      <c r="G1519" s="2">
        <v>4.6035399999999997</v>
      </c>
      <c r="H1519" s="2">
        <v>4.7713050000000008</v>
      </c>
      <c r="I1519" s="2">
        <v>4.9366320000000004</v>
      </c>
      <c r="J1519" s="17">
        <v>5.1340980000000016</v>
      </c>
      <c r="K1519" s="17" t="s">
        <v>51</v>
      </c>
      <c r="L1519" s="17" t="s">
        <v>54</v>
      </c>
      <c r="M1519" s="17" t="s">
        <v>52</v>
      </c>
      <c r="N1519" s="20">
        <f t="shared" si="230"/>
        <v>50</v>
      </c>
      <c r="O1519" s="20">
        <f t="shared" si="231"/>
        <v>100</v>
      </c>
      <c r="P1519" s="20">
        <f t="shared" si="232"/>
        <v>0</v>
      </c>
      <c r="Q1519" s="20">
        <f t="shared" si="233"/>
        <v>83.5</v>
      </c>
      <c r="R1519" s="21">
        <f t="shared" si="234"/>
        <v>65.025000000000006</v>
      </c>
      <c r="S1519" s="21">
        <f t="shared" si="235"/>
        <v>50.875</v>
      </c>
      <c r="T1519" s="21">
        <f t="shared" si="236"/>
        <v>60.075000000000003</v>
      </c>
      <c r="U1519" s="21">
        <f t="shared" si="237"/>
        <v>58.375</v>
      </c>
      <c r="V1519" s="20">
        <f t="shared" si="238"/>
        <v>58.658333333333339</v>
      </c>
      <c r="W1519" s="20">
        <f t="shared" si="239"/>
        <v>58.587500000000006</v>
      </c>
    </row>
    <row r="1520" spans="1:23" ht="13.5" x14ac:dyDescent="0.25">
      <c r="A1520" s="3">
        <v>44225</v>
      </c>
      <c r="B1520" s="2">
        <v>4.57</v>
      </c>
      <c r="C1520" s="2">
        <v>33.349817783329328</v>
      </c>
      <c r="D1520" s="2">
        <v>0.16871878014492481</v>
      </c>
      <c r="E1520" s="2">
        <v>2.0145009911048091E-3</v>
      </c>
      <c r="F1520" s="2">
        <v>4.5457000000000001</v>
      </c>
      <c r="G1520" s="2">
        <v>4.5728799999999996</v>
      </c>
      <c r="H1520" s="2">
        <v>4.7481650000000002</v>
      </c>
      <c r="I1520" s="2">
        <v>4.9300380000000006</v>
      </c>
      <c r="J1520" s="17">
        <v>5.1304825000000003</v>
      </c>
      <c r="K1520" s="17" t="s">
        <v>51</v>
      </c>
      <c r="L1520" s="17" t="s">
        <v>54</v>
      </c>
      <c r="M1520" s="17" t="s">
        <v>52</v>
      </c>
      <c r="N1520" s="20">
        <f t="shared" si="230"/>
        <v>50</v>
      </c>
      <c r="O1520" s="20">
        <f t="shared" si="231"/>
        <v>100</v>
      </c>
      <c r="P1520" s="20">
        <f t="shared" si="232"/>
        <v>0</v>
      </c>
      <c r="Q1520" s="20">
        <f t="shared" si="233"/>
        <v>83.5</v>
      </c>
      <c r="R1520" s="21">
        <f t="shared" si="234"/>
        <v>65.025000000000006</v>
      </c>
      <c r="S1520" s="21">
        <f t="shared" si="235"/>
        <v>50.875</v>
      </c>
      <c r="T1520" s="21">
        <f t="shared" si="236"/>
        <v>60.075000000000003</v>
      </c>
      <c r="U1520" s="21">
        <f t="shared" si="237"/>
        <v>58.375</v>
      </c>
      <c r="V1520" s="20">
        <f t="shared" si="238"/>
        <v>58.658333333333339</v>
      </c>
      <c r="W1520" s="20">
        <f t="shared" si="239"/>
        <v>58.587500000000006</v>
      </c>
    </row>
    <row r="1521" spans="1:23" ht="13.5" x14ac:dyDescent="0.25">
      <c r="A1521" s="3">
        <v>44228</v>
      </c>
      <c r="B1521" s="2">
        <v>4.5930999999999997</v>
      </c>
      <c r="C1521" s="2">
        <v>35.938763513213942</v>
      </c>
      <c r="D1521" s="2">
        <v>0.15131261963591935</v>
      </c>
      <c r="E1521" s="2">
        <v>6.1054621641213761E-3</v>
      </c>
      <c r="F1521" s="2">
        <v>4.56304</v>
      </c>
      <c r="G1521" s="2">
        <v>4.5589899999999997</v>
      </c>
      <c r="H1521" s="2">
        <v>4.7221299999999999</v>
      </c>
      <c r="I1521" s="2">
        <v>4.9229800000000008</v>
      </c>
      <c r="J1521" s="17">
        <v>5.1270405000000006</v>
      </c>
      <c r="K1521" s="17" t="s">
        <v>51</v>
      </c>
      <c r="L1521" s="17" t="s">
        <v>54</v>
      </c>
      <c r="M1521" s="17" t="s">
        <v>52</v>
      </c>
      <c r="N1521" s="20">
        <f t="shared" si="230"/>
        <v>50</v>
      </c>
      <c r="O1521" s="20">
        <f t="shared" si="231"/>
        <v>100</v>
      </c>
      <c r="P1521" s="20">
        <f t="shared" si="232"/>
        <v>0</v>
      </c>
      <c r="Q1521" s="20">
        <f t="shared" si="233"/>
        <v>83.5</v>
      </c>
      <c r="R1521" s="21">
        <f t="shared" si="234"/>
        <v>65.025000000000006</v>
      </c>
      <c r="S1521" s="21">
        <f t="shared" si="235"/>
        <v>50.875</v>
      </c>
      <c r="T1521" s="21">
        <f t="shared" si="236"/>
        <v>60.075000000000003</v>
      </c>
      <c r="U1521" s="21">
        <f t="shared" si="237"/>
        <v>58.375</v>
      </c>
      <c r="V1521" s="20">
        <f t="shared" si="238"/>
        <v>58.658333333333339</v>
      </c>
      <c r="W1521" s="20">
        <f t="shared" si="239"/>
        <v>58.587500000000006</v>
      </c>
    </row>
    <row r="1522" spans="1:23" ht="13.5" x14ac:dyDescent="0.25">
      <c r="A1522" s="3">
        <v>44229</v>
      </c>
      <c r="B1522" s="2">
        <v>4.5872999999999999</v>
      </c>
      <c r="C1522" s="2">
        <v>35.565214379506116</v>
      </c>
      <c r="D1522" s="2">
        <v>0.12193272043785619</v>
      </c>
      <c r="E1522" s="2">
        <v>1.0545193761242135E-2</v>
      </c>
      <c r="F1522" s="2">
        <v>4.5780799999999999</v>
      </c>
      <c r="G1522" s="2">
        <v>4.5549400000000002</v>
      </c>
      <c r="H1522" s="2">
        <v>4.7027499999999991</v>
      </c>
      <c r="I1522" s="2">
        <v>4.9169620000000007</v>
      </c>
      <c r="J1522" s="17">
        <v>5.1239455000000014</v>
      </c>
      <c r="K1522" s="17" t="s">
        <v>51</v>
      </c>
      <c r="L1522" s="17" t="s">
        <v>54</v>
      </c>
      <c r="M1522" s="17" t="s">
        <v>52</v>
      </c>
      <c r="N1522" s="20">
        <f t="shared" si="230"/>
        <v>50</v>
      </c>
      <c r="O1522" s="20">
        <f t="shared" si="231"/>
        <v>100</v>
      </c>
      <c r="P1522" s="20">
        <f t="shared" si="232"/>
        <v>0</v>
      </c>
      <c r="Q1522" s="20">
        <f t="shared" si="233"/>
        <v>83.5</v>
      </c>
      <c r="R1522" s="21">
        <f t="shared" si="234"/>
        <v>65.025000000000006</v>
      </c>
      <c r="S1522" s="21">
        <f t="shared" si="235"/>
        <v>50.875</v>
      </c>
      <c r="T1522" s="21">
        <f t="shared" si="236"/>
        <v>60.075000000000003</v>
      </c>
      <c r="U1522" s="21">
        <f t="shared" si="237"/>
        <v>58.375</v>
      </c>
      <c r="V1522" s="20">
        <f t="shared" si="238"/>
        <v>58.658333333333339</v>
      </c>
      <c r="W1522" s="20">
        <f t="shared" si="239"/>
        <v>58.587500000000006</v>
      </c>
    </row>
    <row r="1523" spans="1:23" ht="13.5" x14ac:dyDescent="0.25">
      <c r="A1523" s="3">
        <v>44230</v>
      </c>
      <c r="B1523" s="2">
        <v>4.5641999999999996</v>
      </c>
      <c r="C1523" s="2">
        <v>34.047337893811076</v>
      </c>
      <c r="D1523" s="2">
        <v>9.0805076103900539E-2</v>
      </c>
      <c r="E1523" s="2">
        <v>1.4303222443567833E-2</v>
      </c>
      <c r="F1523" s="2">
        <v>4.5780799999999999</v>
      </c>
      <c r="G1523" s="2">
        <v>4.55436</v>
      </c>
      <c r="H1523" s="2">
        <v>4.6851050000000001</v>
      </c>
      <c r="I1523" s="2">
        <v>4.9070119999999999</v>
      </c>
      <c r="J1523" s="17">
        <v>5.1204455000000015</v>
      </c>
      <c r="K1523" s="17" t="s">
        <v>51</v>
      </c>
      <c r="L1523" s="17" t="s">
        <v>54</v>
      </c>
      <c r="M1523" s="17" t="s">
        <v>54</v>
      </c>
      <c r="N1523" s="20">
        <f t="shared" si="230"/>
        <v>50</v>
      </c>
      <c r="O1523" s="20">
        <f t="shared" si="231"/>
        <v>100</v>
      </c>
      <c r="P1523" s="20">
        <f t="shared" si="232"/>
        <v>0</v>
      </c>
      <c r="Q1523" s="20">
        <f t="shared" si="233"/>
        <v>49.5</v>
      </c>
      <c r="R1523" s="21">
        <f t="shared" si="234"/>
        <v>59.924999999999997</v>
      </c>
      <c r="S1523" s="21">
        <f t="shared" si="235"/>
        <v>42.375</v>
      </c>
      <c r="T1523" s="21">
        <f t="shared" si="236"/>
        <v>44.775000000000006</v>
      </c>
      <c r="U1523" s="21">
        <f t="shared" si="237"/>
        <v>49.875</v>
      </c>
      <c r="V1523" s="20">
        <f t="shared" si="238"/>
        <v>49.024999999999999</v>
      </c>
      <c r="W1523" s="20">
        <f t="shared" si="239"/>
        <v>49.237499999999997</v>
      </c>
    </row>
    <row r="1524" spans="1:23" ht="13.5" x14ac:dyDescent="0.25">
      <c r="A1524" s="3">
        <v>44231</v>
      </c>
      <c r="B1524" s="2">
        <v>4.5526</v>
      </c>
      <c r="C1524" s="2">
        <v>33.279242557755552</v>
      </c>
      <c r="D1524" s="2">
        <v>6.4523245630243586E-2</v>
      </c>
      <c r="E1524" s="2">
        <v>1.8377932188672549E-2</v>
      </c>
      <c r="F1524" s="2">
        <v>4.5734399999999997</v>
      </c>
      <c r="G1524" s="2">
        <v>4.5537799999999997</v>
      </c>
      <c r="H1524" s="2">
        <v>4.6642799999999998</v>
      </c>
      <c r="I1524" s="2">
        <v>4.8962520000000005</v>
      </c>
      <c r="J1524" s="17">
        <v>5.1165985000000012</v>
      </c>
      <c r="K1524" s="17" t="s">
        <v>55</v>
      </c>
      <c r="L1524" s="17" t="s">
        <v>54</v>
      </c>
      <c r="M1524" s="17" t="s">
        <v>47</v>
      </c>
      <c r="N1524" s="20">
        <f t="shared" si="230"/>
        <v>50</v>
      </c>
      <c r="O1524" s="20">
        <f t="shared" si="231"/>
        <v>100</v>
      </c>
      <c r="P1524" s="20">
        <f t="shared" si="232"/>
        <v>0</v>
      </c>
      <c r="Q1524" s="20">
        <f t="shared" si="233"/>
        <v>16.5</v>
      </c>
      <c r="R1524" s="21">
        <f t="shared" si="234"/>
        <v>54.975000000000001</v>
      </c>
      <c r="S1524" s="21">
        <f t="shared" si="235"/>
        <v>34.125</v>
      </c>
      <c r="T1524" s="21">
        <f t="shared" si="236"/>
        <v>29.925000000000001</v>
      </c>
      <c r="U1524" s="21">
        <f t="shared" si="237"/>
        <v>41.625</v>
      </c>
      <c r="V1524" s="20">
        <f t="shared" si="238"/>
        <v>39.674999999999997</v>
      </c>
      <c r="W1524" s="20">
        <f t="shared" si="239"/>
        <v>40.162499999999994</v>
      </c>
    </row>
    <row r="1525" spans="1:23" ht="13.5" x14ac:dyDescent="0.25">
      <c r="A1525" s="3">
        <v>44232</v>
      </c>
      <c r="B1525" s="2">
        <v>4.57</v>
      </c>
      <c r="C1525" s="2">
        <v>35.625219143651464</v>
      </c>
      <c r="D1525" s="2">
        <v>3.4850891320338917E-2</v>
      </c>
      <c r="E1525" s="2">
        <v>2.1719971930217408E-2</v>
      </c>
      <c r="F1525" s="2">
        <v>4.5734399999999997</v>
      </c>
      <c r="G1525" s="2">
        <v>4.5595699999999999</v>
      </c>
      <c r="H1525" s="2">
        <v>4.6446100000000001</v>
      </c>
      <c r="I1525" s="2">
        <v>4.8858400000000008</v>
      </c>
      <c r="J1525" s="17">
        <v>5.1135615000000003</v>
      </c>
      <c r="K1525" s="17" t="s">
        <v>55</v>
      </c>
      <c r="L1525" s="17" t="s">
        <v>54</v>
      </c>
      <c r="M1525" s="17" t="s">
        <v>54</v>
      </c>
      <c r="N1525" s="20">
        <f t="shared" si="230"/>
        <v>50</v>
      </c>
      <c r="O1525" s="20">
        <f t="shared" si="231"/>
        <v>100</v>
      </c>
      <c r="P1525" s="20">
        <f t="shared" si="232"/>
        <v>0</v>
      </c>
      <c r="Q1525" s="20">
        <f t="shared" si="233"/>
        <v>16.5</v>
      </c>
      <c r="R1525" s="21">
        <f t="shared" si="234"/>
        <v>54.975000000000001</v>
      </c>
      <c r="S1525" s="21">
        <f t="shared" si="235"/>
        <v>34.125</v>
      </c>
      <c r="T1525" s="21">
        <f t="shared" si="236"/>
        <v>29.925000000000001</v>
      </c>
      <c r="U1525" s="21">
        <f t="shared" si="237"/>
        <v>41.625</v>
      </c>
      <c r="V1525" s="20">
        <f t="shared" si="238"/>
        <v>39.674999999999997</v>
      </c>
      <c r="W1525" s="20">
        <f t="shared" si="239"/>
        <v>40.162499999999994</v>
      </c>
    </row>
    <row r="1526" spans="1:23" ht="13.5" x14ac:dyDescent="0.25">
      <c r="A1526" s="3">
        <v>44235</v>
      </c>
      <c r="B1526" s="2">
        <v>4.4542999999999999</v>
      </c>
      <c r="C1526" s="2">
        <v>28.459513405837555</v>
      </c>
      <c r="D1526" s="2">
        <v>1.823977735878568E-2</v>
      </c>
      <c r="E1526" s="2">
        <v>2.3905496259877125E-2</v>
      </c>
      <c r="F1526" s="2">
        <v>4.5456799999999991</v>
      </c>
      <c r="G1526" s="2">
        <v>4.55436</v>
      </c>
      <c r="H1526" s="2">
        <v>4.6240749999999995</v>
      </c>
      <c r="I1526" s="2">
        <v>4.8750800000000005</v>
      </c>
      <c r="J1526" s="17">
        <v>5.1093675000000012</v>
      </c>
      <c r="K1526" s="17" t="s">
        <v>55</v>
      </c>
      <c r="L1526" s="17" t="s">
        <v>54</v>
      </c>
      <c r="M1526" s="17" t="s">
        <v>47</v>
      </c>
      <c r="N1526" s="20">
        <f t="shared" si="230"/>
        <v>50</v>
      </c>
      <c r="O1526" s="20">
        <f t="shared" si="231"/>
        <v>100</v>
      </c>
      <c r="P1526" s="20">
        <f t="shared" si="232"/>
        <v>0</v>
      </c>
      <c r="Q1526" s="20">
        <f t="shared" si="233"/>
        <v>16.5</v>
      </c>
      <c r="R1526" s="21">
        <f t="shared" si="234"/>
        <v>54.975000000000001</v>
      </c>
      <c r="S1526" s="21">
        <f t="shared" si="235"/>
        <v>34.125</v>
      </c>
      <c r="T1526" s="21">
        <f t="shared" si="236"/>
        <v>29.925000000000001</v>
      </c>
      <c r="U1526" s="21">
        <f t="shared" si="237"/>
        <v>41.625</v>
      </c>
      <c r="V1526" s="20">
        <f t="shared" si="238"/>
        <v>39.674999999999997</v>
      </c>
      <c r="W1526" s="20">
        <f t="shared" si="239"/>
        <v>40.162499999999994</v>
      </c>
    </row>
    <row r="1527" spans="1:23" ht="13.5" x14ac:dyDescent="0.25">
      <c r="A1527" s="3">
        <v>44236</v>
      </c>
      <c r="B1527" s="2">
        <v>4.5411000000000001</v>
      </c>
      <c r="C1527" s="2">
        <v>38.460175000160696</v>
      </c>
      <c r="D1527" s="2">
        <v>5.8536763736682929E-5</v>
      </c>
      <c r="E1527" s="2">
        <v>2.6329620488999946E-2</v>
      </c>
      <c r="F1527" s="2">
        <v>4.5364400000000007</v>
      </c>
      <c r="G1527" s="2">
        <v>4.5572599999999994</v>
      </c>
      <c r="H1527" s="2">
        <v>4.6090350000000004</v>
      </c>
      <c r="I1527" s="2">
        <v>4.865246</v>
      </c>
      <c r="J1527" s="17">
        <v>5.1063015000000016</v>
      </c>
      <c r="K1527" s="17" t="s">
        <v>55</v>
      </c>
      <c r="L1527" s="17" t="s">
        <v>54</v>
      </c>
      <c r="M1527" s="17" t="s">
        <v>47</v>
      </c>
      <c r="N1527" s="20">
        <f t="shared" si="230"/>
        <v>50</v>
      </c>
      <c r="O1527" s="20">
        <f t="shared" si="231"/>
        <v>100</v>
      </c>
      <c r="P1527" s="20">
        <f t="shared" si="232"/>
        <v>0</v>
      </c>
      <c r="Q1527" s="20">
        <f t="shared" si="233"/>
        <v>16.5</v>
      </c>
      <c r="R1527" s="21">
        <f t="shared" si="234"/>
        <v>54.975000000000001</v>
      </c>
      <c r="S1527" s="21">
        <f t="shared" si="235"/>
        <v>34.125</v>
      </c>
      <c r="T1527" s="21">
        <f t="shared" si="236"/>
        <v>29.925000000000001</v>
      </c>
      <c r="U1527" s="21">
        <f t="shared" si="237"/>
        <v>41.625</v>
      </c>
      <c r="V1527" s="20">
        <f t="shared" si="238"/>
        <v>39.674999999999997</v>
      </c>
      <c r="W1527" s="20">
        <f t="shared" si="239"/>
        <v>40.162499999999994</v>
      </c>
    </row>
    <row r="1528" spans="1:23" ht="13.5" x14ac:dyDescent="0.25">
      <c r="A1528" s="3">
        <v>44237</v>
      </c>
      <c r="B1528" s="2">
        <v>4.4832000000000001</v>
      </c>
      <c r="C1528" s="2">
        <v>34.950449658581576</v>
      </c>
      <c r="D1528" s="2">
        <v>-2.2129028678685714E-3</v>
      </c>
      <c r="E1528" s="2">
        <v>2.9571364079019835E-2</v>
      </c>
      <c r="F1528" s="2">
        <v>4.5202400000000003</v>
      </c>
      <c r="G1528" s="2">
        <v>4.5491599999999988</v>
      </c>
      <c r="H1528" s="2">
        <v>4.5887849999999997</v>
      </c>
      <c r="I1528" s="2">
        <v>4.852056000000001</v>
      </c>
      <c r="J1528" s="17">
        <v>5.1027435000000017</v>
      </c>
      <c r="K1528" s="17" t="s">
        <v>55</v>
      </c>
      <c r="L1528" s="17" t="s">
        <v>54</v>
      </c>
      <c r="M1528" s="17" t="s">
        <v>47</v>
      </c>
      <c r="N1528" s="20">
        <f t="shared" si="230"/>
        <v>50</v>
      </c>
      <c r="O1528" s="20">
        <f t="shared" si="231"/>
        <v>100</v>
      </c>
      <c r="P1528" s="20">
        <f t="shared" si="232"/>
        <v>0</v>
      </c>
      <c r="Q1528" s="20">
        <f t="shared" si="233"/>
        <v>16.5</v>
      </c>
      <c r="R1528" s="21">
        <f t="shared" si="234"/>
        <v>54.975000000000001</v>
      </c>
      <c r="S1528" s="21">
        <f t="shared" si="235"/>
        <v>34.125</v>
      </c>
      <c r="T1528" s="21">
        <f t="shared" si="236"/>
        <v>29.925000000000001</v>
      </c>
      <c r="U1528" s="21">
        <f t="shared" si="237"/>
        <v>41.625</v>
      </c>
      <c r="V1528" s="20">
        <f t="shared" si="238"/>
        <v>39.674999999999997</v>
      </c>
      <c r="W1528" s="20">
        <f t="shared" si="239"/>
        <v>40.162499999999994</v>
      </c>
    </row>
    <row r="1529" spans="1:23" ht="13.5" x14ac:dyDescent="0.25">
      <c r="A1529" s="3">
        <v>44238</v>
      </c>
      <c r="B1529" s="2">
        <v>4.5121000000000002</v>
      </c>
      <c r="C1529" s="2">
        <v>37.992123860079396</v>
      </c>
      <c r="D1529" s="2">
        <v>-3.4003509796063369E-3</v>
      </c>
      <c r="E1529" s="2">
        <v>3.2807783127950789E-2</v>
      </c>
      <c r="F1529" s="2">
        <v>4.5121400000000005</v>
      </c>
      <c r="G1529" s="2">
        <v>4.5427899999999992</v>
      </c>
      <c r="H1529" s="2">
        <v>4.5731650000000004</v>
      </c>
      <c r="I1529" s="2">
        <v>4.8388660000000003</v>
      </c>
      <c r="J1529" s="17">
        <v>5.099330000000001</v>
      </c>
      <c r="K1529" s="17" t="s">
        <v>55</v>
      </c>
      <c r="L1529" s="17" t="s">
        <v>54</v>
      </c>
      <c r="M1529" s="17" t="s">
        <v>47</v>
      </c>
      <c r="N1529" s="20">
        <f t="shared" si="230"/>
        <v>50</v>
      </c>
      <c r="O1529" s="20">
        <f t="shared" si="231"/>
        <v>100</v>
      </c>
      <c r="P1529" s="20">
        <f t="shared" si="232"/>
        <v>0</v>
      </c>
      <c r="Q1529" s="20">
        <f t="shared" si="233"/>
        <v>16.5</v>
      </c>
      <c r="R1529" s="21">
        <f t="shared" si="234"/>
        <v>54.975000000000001</v>
      </c>
      <c r="S1529" s="21">
        <f t="shared" si="235"/>
        <v>34.125</v>
      </c>
      <c r="T1529" s="21">
        <f t="shared" si="236"/>
        <v>29.925000000000001</v>
      </c>
      <c r="U1529" s="21">
        <f t="shared" si="237"/>
        <v>41.625</v>
      </c>
      <c r="V1529" s="20">
        <f t="shared" si="238"/>
        <v>39.674999999999997</v>
      </c>
      <c r="W1529" s="20">
        <f t="shared" si="239"/>
        <v>40.162499999999994</v>
      </c>
    </row>
    <row r="1530" spans="1:23" ht="13.5" x14ac:dyDescent="0.25">
      <c r="A1530" s="3">
        <v>44239</v>
      </c>
      <c r="B1530" s="2">
        <v>4.5121000000000002</v>
      </c>
      <c r="C1530" s="2">
        <v>37.992123860079396</v>
      </c>
      <c r="D1530" s="2">
        <v>-4.4583191471554429E-3</v>
      </c>
      <c r="E1530" s="2">
        <v>3.4246459339154399E-2</v>
      </c>
      <c r="F1530" s="2">
        <v>4.5005600000000001</v>
      </c>
      <c r="G1530" s="2">
        <v>4.5370000000000008</v>
      </c>
      <c r="H1530" s="2">
        <v>4.5549400000000002</v>
      </c>
      <c r="I1530" s="2">
        <v>4.8264860000000009</v>
      </c>
      <c r="J1530" s="17">
        <v>5.0955695000000008</v>
      </c>
      <c r="K1530" s="17" t="s">
        <v>55</v>
      </c>
      <c r="L1530" s="17" t="s">
        <v>54</v>
      </c>
      <c r="M1530" s="17" t="s">
        <v>47</v>
      </c>
      <c r="N1530" s="20">
        <f t="shared" si="230"/>
        <v>50</v>
      </c>
      <c r="O1530" s="20">
        <f t="shared" si="231"/>
        <v>100</v>
      </c>
      <c r="P1530" s="20">
        <f t="shared" si="232"/>
        <v>0</v>
      </c>
      <c r="Q1530" s="20">
        <f t="shared" si="233"/>
        <v>16.5</v>
      </c>
      <c r="R1530" s="21">
        <f t="shared" si="234"/>
        <v>54.975000000000001</v>
      </c>
      <c r="S1530" s="21">
        <f t="shared" si="235"/>
        <v>34.125</v>
      </c>
      <c r="T1530" s="21">
        <f t="shared" si="236"/>
        <v>29.925000000000001</v>
      </c>
      <c r="U1530" s="21">
        <f t="shared" si="237"/>
        <v>41.625</v>
      </c>
      <c r="V1530" s="20">
        <f t="shared" si="238"/>
        <v>39.674999999999997</v>
      </c>
      <c r="W1530" s="20">
        <f t="shared" si="239"/>
        <v>40.162499999999994</v>
      </c>
    </row>
    <row r="1531" spans="1:23" ht="13.5" x14ac:dyDescent="0.25">
      <c r="A1531" s="3">
        <v>44242</v>
      </c>
      <c r="B1531" s="2">
        <v>4.5064000000000002</v>
      </c>
      <c r="C1531" s="2">
        <v>37.59006663523558</v>
      </c>
      <c r="D1531" s="2">
        <v>-6.0050709441217265E-4</v>
      </c>
      <c r="E1531" s="2">
        <v>3.3639516649909246E-2</v>
      </c>
      <c r="F1531" s="2">
        <v>4.51098</v>
      </c>
      <c r="G1531" s="2">
        <v>4.5283299999999995</v>
      </c>
      <c r="H1531" s="2">
        <v>4.54366</v>
      </c>
      <c r="I1531" s="2">
        <v>4.8145700000000007</v>
      </c>
      <c r="J1531" s="17">
        <v>5.0920700000000014</v>
      </c>
      <c r="K1531" s="17" t="s">
        <v>55</v>
      </c>
      <c r="L1531" s="17" t="s">
        <v>54</v>
      </c>
      <c r="M1531" s="17" t="s">
        <v>49</v>
      </c>
      <c r="N1531" s="20">
        <f t="shared" si="230"/>
        <v>50</v>
      </c>
      <c r="O1531" s="20">
        <f t="shared" si="231"/>
        <v>100</v>
      </c>
      <c r="P1531" s="20">
        <f t="shared" si="232"/>
        <v>0</v>
      </c>
      <c r="Q1531" s="20">
        <f t="shared" si="233"/>
        <v>16.5</v>
      </c>
      <c r="R1531" s="21">
        <f t="shared" si="234"/>
        <v>54.975000000000001</v>
      </c>
      <c r="S1531" s="21">
        <f t="shared" si="235"/>
        <v>34.125</v>
      </c>
      <c r="T1531" s="21">
        <f t="shared" si="236"/>
        <v>29.925000000000001</v>
      </c>
      <c r="U1531" s="21">
        <f t="shared" si="237"/>
        <v>41.625</v>
      </c>
      <c r="V1531" s="20">
        <f t="shared" si="238"/>
        <v>39.674999999999997</v>
      </c>
      <c r="W1531" s="20">
        <f t="shared" si="239"/>
        <v>40.162499999999994</v>
      </c>
    </row>
    <row r="1532" spans="1:23" ht="13.5" x14ac:dyDescent="0.25">
      <c r="A1532" s="3">
        <v>44243</v>
      </c>
      <c r="B1532" s="2">
        <v>4.4947999999999997</v>
      </c>
      <c r="C1532" s="2">
        <v>36.737992205026273</v>
      </c>
      <c r="D1532" s="2">
        <v>3.3838243667903001E-3</v>
      </c>
      <c r="E1532" s="2">
        <v>3.2868756222953426E-2</v>
      </c>
      <c r="F1532" s="2">
        <v>4.5017200000000006</v>
      </c>
      <c r="G1532" s="2">
        <v>4.5190799999999998</v>
      </c>
      <c r="H1532" s="2">
        <v>4.5370100000000004</v>
      </c>
      <c r="I1532" s="2">
        <v>4.8026540000000004</v>
      </c>
      <c r="J1532" s="17">
        <v>5.0886570000000013</v>
      </c>
      <c r="K1532" s="17" t="s">
        <v>55</v>
      </c>
      <c r="L1532" s="17" t="s">
        <v>54</v>
      </c>
      <c r="M1532" s="17" t="s">
        <v>47</v>
      </c>
      <c r="N1532" s="20">
        <f t="shared" si="230"/>
        <v>50</v>
      </c>
      <c r="O1532" s="20">
        <f t="shared" si="231"/>
        <v>100</v>
      </c>
      <c r="P1532" s="20">
        <f t="shared" si="232"/>
        <v>0</v>
      </c>
      <c r="Q1532" s="20">
        <f t="shared" si="233"/>
        <v>16.5</v>
      </c>
      <c r="R1532" s="21">
        <f t="shared" si="234"/>
        <v>54.975000000000001</v>
      </c>
      <c r="S1532" s="21">
        <f t="shared" si="235"/>
        <v>34.125</v>
      </c>
      <c r="T1532" s="21">
        <f t="shared" si="236"/>
        <v>29.925000000000001</v>
      </c>
      <c r="U1532" s="21">
        <f t="shared" si="237"/>
        <v>41.625</v>
      </c>
      <c r="V1532" s="20">
        <f t="shared" si="238"/>
        <v>39.674999999999997</v>
      </c>
      <c r="W1532" s="20">
        <f t="shared" si="239"/>
        <v>40.162499999999994</v>
      </c>
    </row>
    <row r="1533" spans="1:23" ht="13.5" x14ac:dyDescent="0.25">
      <c r="A1533" s="3">
        <v>44244</v>
      </c>
      <c r="B1533" s="2">
        <v>4.5064000000000002</v>
      </c>
      <c r="C1533" s="2">
        <v>38.245493778553517</v>
      </c>
      <c r="D1533" s="2">
        <v>3.1079151199620014E-3</v>
      </c>
      <c r="E1533" s="2">
        <v>3.36099248118987E-2</v>
      </c>
      <c r="F1533" s="2">
        <v>4.506359999999999</v>
      </c>
      <c r="G1533" s="2">
        <v>4.5133000000000001</v>
      </c>
      <c r="H1533" s="2">
        <v>4.53383</v>
      </c>
      <c r="I1533" s="2">
        <v>4.791086</v>
      </c>
      <c r="J1533" s="17">
        <v>5.0853600000000014</v>
      </c>
      <c r="K1533" s="17" t="s">
        <v>55</v>
      </c>
      <c r="L1533" s="17" t="s">
        <v>54</v>
      </c>
      <c r="M1533" s="17" t="s">
        <v>49</v>
      </c>
      <c r="N1533" s="20">
        <f t="shared" si="230"/>
        <v>50</v>
      </c>
      <c r="O1533" s="20">
        <f t="shared" si="231"/>
        <v>100</v>
      </c>
      <c r="P1533" s="20">
        <f t="shared" si="232"/>
        <v>0</v>
      </c>
      <c r="Q1533" s="20">
        <f t="shared" si="233"/>
        <v>16.5</v>
      </c>
      <c r="R1533" s="21">
        <f t="shared" si="234"/>
        <v>54.975000000000001</v>
      </c>
      <c r="S1533" s="21">
        <f t="shared" si="235"/>
        <v>34.125</v>
      </c>
      <c r="T1533" s="21">
        <f t="shared" si="236"/>
        <v>29.925000000000001</v>
      </c>
      <c r="U1533" s="21">
        <f t="shared" si="237"/>
        <v>41.625</v>
      </c>
      <c r="V1533" s="20">
        <f t="shared" si="238"/>
        <v>39.674999999999997</v>
      </c>
      <c r="W1533" s="20">
        <f t="shared" si="239"/>
        <v>40.162499999999994</v>
      </c>
    </row>
    <row r="1534" spans="1:23" ht="13.5" x14ac:dyDescent="0.25">
      <c r="A1534" s="3">
        <v>44245</v>
      </c>
      <c r="B1534" s="2">
        <v>4.5064000000000002</v>
      </c>
      <c r="C1534" s="2">
        <v>38.245493778553517</v>
      </c>
      <c r="D1534" s="2">
        <v>1.7304031445846135E-3</v>
      </c>
      <c r="E1534" s="2">
        <v>3.248960890401225E-2</v>
      </c>
      <c r="F1534" s="2">
        <v>4.5052199999999996</v>
      </c>
      <c r="G1534" s="2">
        <v>4.50868</v>
      </c>
      <c r="H1534" s="2">
        <v>4.5312299999999999</v>
      </c>
      <c r="I1534" s="2">
        <v>4.7796320000000012</v>
      </c>
      <c r="J1534" s="17">
        <v>5.0819760000000009</v>
      </c>
      <c r="K1534" s="17" t="s">
        <v>55</v>
      </c>
      <c r="L1534" s="17" t="s">
        <v>54</v>
      </c>
      <c r="M1534" s="17" t="s">
        <v>47</v>
      </c>
      <c r="N1534" s="20">
        <f t="shared" si="230"/>
        <v>50</v>
      </c>
      <c r="O1534" s="20">
        <f t="shared" si="231"/>
        <v>100</v>
      </c>
      <c r="P1534" s="20">
        <f t="shared" si="232"/>
        <v>0</v>
      </c>
      <c r="Q1534" s="20">
        <f t="shared" si="233"/>
        <v>16.5</v>
      </c>
      <c r="R1534" s="21">
        <f t="shared" si="234"/>
        <v>54.975000000000001</v>
      </c>
      <c r="S1534" s="21">
        <f t="shared" si="235"/>
        <v>34.125</v>
      </c>
      <c r="T1534" s="21">
        <f t="shared" si="236"/>
        <v>29.925000000000001</v>
      </c>
      <c r="U1534" s="21">
        <f t="shared" si="237"/>
        <v>41.625</v>
      </c>
      <c r="V1534" s="20">
        <f t="shared" si="238"/>
        <v>39.674999999999997</v>
      </c>
      <c r="W1534" s="20">
        <f t="shared" si="239"/>
        <v>40.162499999999994</v>
      </c>
    </row>
    <row r="1535" spans="1:23" ht="13.5" x14ac:dyDescent="0.25">
      <c r="A1535" s="3">
        <v>44246</v>
      </c>
      <c r="B1535" s="2">
        <v>4.4542999999999999</v>
      </c>
      <c r="C1535" s="2">
        <v>34.022416225062301</v>
      </c>
      <c r="D1535" s="2">
        <v>7.6941142391522277E-3</v>
      </c>
      <c r="E1535" s="2">
        <v>3.0924778854470557E-2</v>
      </c>
      <c r="F1535" s="2">
        <v>4.4936600000000002</v>
      </c>
      <c r="G1535" s="2">
        <v>4.4971099999999993</v>
      </c>
      <c r="H1535" s="2">
        <v>4.52834</v>
      </c>
      <c r="I1535" s="2">
        <v>4.7680620000000005</v>
      </c>
      <c r="J1535" s="17">
        <v>5.0784185000000015</v>
      </c>
      <c r="K1535" s="17" t="s">
        <v>55</v>
      </c>
      <c r="L1535" s="17" t="s">
        <v>54</v>
      </c>
      <c r="M1535" s="17" t="s">
        <v>47</v>
      </c>
      <c r="N1535" s="20">
        <f t="shared" si="230"/>
        <v>50</v>
      </c>
      <c r="O1535" s="20">
        <f t="shared" si="231"/>
        <v>100</v>
      </c>
      <c r="P1535" s="20">
        <f t="shared" si="232"/>
        <v>0</v>
      </c>
      <c r="Q1535" s="20">
        <f t="shared" si="233"/>
        <v>16.5</v>
      </c>
      <c r="R1535" s="21">
        <f t="shared" si="234"/>
        <v>54.975000000000001</v>
      </c>
      <c r="S1535" s="21">
        <f t="shared" si="235"/>
        <v>34.125</v>
      </c>
      <c r="T1535" s="21">
        <f t="shared" si="236"/>
        <v>29.925000000000001</v>
      </c>
      <c r="U1535" s="21">
        <f t="shared" si="237"/>
        <v>41.625</v>
      </c>
      <c r="V1535" s="20">
        <f t="shared" si="238"/>
        <v>39.674999999999997</v>
      </c>
      <c r="W1535" s="20">
        <f t="shared" si="239"/>
        <v>40.162499999999994</v>
      </c>
    </row>
    <row r="1536" spans="1:23" ht="13.5" x14ac:dyDescent="0.25">
      <c r="A1536" s="3">
        <v>44249</v>
      </c>
      <c r="B1536" s="2">
        <v>4.4253999999999998</v>
      </c>
      <c r="C1536" s="2">
        <v>31.917101481252232</v>
      </c>
      <c r="D1536" s="2">
        <v>-2.0618854929015384E-3</v>
      </c>
      <c r="E1536" s="2">
        <v>3.0426102476335544E-2</v>
      </c>
      <c r="F1536" s="2">
        <v>4.4774599999999998</v>
      </c>
      <c r="G1536" s="2">
        <v>4.4942200000000003</v>
      </c>
      <c r="H1536" s="2">
        <v>4.5242899999999997</v>
      </c>
      <c r="I1536" s="2">
        <v>4.7553360000000007</v>
      </c>
      <c r="J1536" s="17">
        <v>5.074803000000002</v>
      </c>
      <c r="K1536" s="17" t="s">
        <v>55</v>
      </c>
      <c r="L1536" s="17" t="s">
        <v>54</v>
      </c>
      <c r="M1536" s="17" t="s">
        <v>47</v>
      </c>
      <c r="N1536" s="20">
        <f t="shared" si="230"/>
        <v>50</v>
      </c>
      <c r="O1536" s="20">
        <f t="shared" si="231"/>
        <v>100</v>
      </c>
      <c r="P1536" s="20">
        <f t="shared" si="232"/>
        <v>0</v>
      </c>
      <c r="Q1536" s="20">
        <f t="shared" si="233"/>
        <v>16.5</v>
      </c>
      <c r="R1536" s="21">
        <f t="shared" si="234"/>
        <v>54.975000000000001</v>
      </c>
      <c r="S1536" s="21">
        <f t="shared" si="235"/>
        <v>34.125</v>
      </c>
      <c r="T1536" s="21">
        <f t="shared" si="236"/>
        <v>29.925000000000001</v>
      </c>
      <c r="U1536" s="21">
        <f t="shared" si="237"/>
        <v>41.625</v>
      </c>
      <c r="V1536" s="20">
        <f t="shared" si="238"/>
        <v>39.674999999999997</v>
      </c>
      <c r="W1536" s="20">
        <f t="shared" si="239"/>
        <v>40.162499999999994</v>
      </c>
    </row>
    <row r="1537" spans="1:23" ht="13.5" x14ac:dyDescent="0.25">
      <c r="A1537" s="3">
        <v>44250</v>
      </c>
      <c r="B1537" s="2">
        <v>4.4774000000000003</v>
      </c>
      <c r="C1537" s="2">
        <v>39.206612644138261</v>
      </c>
      <c r="D1537" s="2">
        <v>1.4936127535136734E-4</v>
      </c>
      <c r="E1537" s="2">
        <v>2.944340493320366E-2</v>
      </c>
      <c r="F1537" s="2">
        <v>4.4739799999999992</v>
      </c>
      <c r="G1537" s="2">
        <v>4.4878499999999999</v>
      </c>
      <c r="H1537" s="2">
        <v>4.5225549999999997</v>
      </c>
      <c r="I1537" s="2">
        <v>4.7442279999999997</v>
      </c>
      <c r="J1537" s="17">
        <v>5.0715055000000016</v>
      </c>
      <c r="K1537" s="17" t="s">
        <v>55</v>
      </c>
      <c r="L1537" s="17" t="s">
        <v>54</v>
      </c>
      <c r="M1537" s="17" t="s">
        <v>47</v>
      </c>
      <c r="N1537" s="20">
        <f t="shared" si="230"/>
        <v>50</v>
      </c>
      <c r="O1537" s="20">
        <f t="shared" si="231"/>
        <v>100</v>
      </c>
      <c r="P1537" s="20">
        <f t="shared" si="232"/>
        <v>0</v>
      </c>
      <c r="Q1537" s="20">
        <f t="shared" si="233"/>
        <v>16.5</v>
      </c>
      <c r="R1537" s="21">
        <f t="shared" si="234"/>
        <v>54.975000000000001</v>
      </c>
      <c r="S1537" s="21">
        <f t="shared" si="235"/>
        <v>34.125</v>
      </c>
      <c r="T1537" s="21">
        <f t="shared" si="236"/>
        <v>29.925000000000001</v>
      </c>
      <c r="U1537" s="21">
        <f t="shared" si="237"/>
        <v>41.625</v>
      </c>
      <c r="V1537" s="20">
        <f t="shared" si="238"/>
        <v>39.674999999999997</v>
      </c>
      <c r="W1537" s="20">
        <f t="shared" si="239"/>
        <v>40.162499999999994</v>
      </c>
    </row>
    <row r="1538" spans="1:23" ht="13.5" x14ac:dyDescent="0.25">
      <c r="A1538" s="3">
        <v>44251</v>
      </c>
      <c r="B1538" s="2">
        <v>4.4600999999999997</v>
      </c>
      <c r="C1538" s="2">
        <v>37.758178202368008</v>
      </c>
      <c r="D1538" s="2">
        <v>-5.0201674535141905E-3</v>
      </c>
      <c r="E1538" s="2">
        <v>2.8266525779096809E-2</v>
      </c>
      <c r="F1538" s="2">
        <v>4.4647199999999998</v>
      </c>
      <c r="G1538" s="2">
        <v>4.4855399999999994</v>
      </c>
      <c r="H1538" s="2">
        <v>4.5173499999999995</v>
      </c>
      <c r="I1538" s="2">
        <v>4.7350880000000011</v>
      </c>
      <c r="J1538" s="17">
        <v>5.0681215000000019</v>
      </c>
      <c r="K1538" s="17" t="s">
        <v>55</v>
      </c>
      <c r="L1538" s="17" t="s">
        <v>54</v>
      </c>
      <c r="M1538" s="17" t="s">
        <v>47</v>
      </c>
      <c r="N1538" s="20">
        <f t="shared" ref="N1538:N1601" si="240">IF(D1538&lt;30,50, IF(D1538&gt;70, 0, 25))</f>
        <v>50</v>
      </c>
      <c r="O1538" s="20">
        <f t="shared" ref="O1538:O1601" si="241">IF(F1538-E1538&gt;0.02, 100, IF(F1538-E1538&lt;0,0,45))</f>
        <v>100</v>
      </c>
      <c r="P1538" s="20">
        <f t="shared" ref="P1538:P1601" si="242">IF(G1538-J1538&gt;10,100,IF(G1538-J1538&gt;5,75, IF(G1538-J1538&gt;0,50,0)))</f>
        <v>0</v>
      </c>
      <c r="Q1538" s="20">
        <f t="shared" ref="Q1538:Q1601" si="243">IF(M1538="confirmed bullish", 34, IF(M1538="bullish divergence",17, 0))+IF(K1538="bullish",33,IF(K1538="bearish",0,16.5))+IF(L1538="strong",33,IF(L1538="weak",0,16.5))</f>
        <v>16.5</v>
      </c>
      <c r="R1538" s="21">
        <f t="shared" si="234"/>
        <v>54.975000000000001</v>
      </c>
      <c r="S1538" s="21">
        <f t="shared" si="235"/>
        <v>34.125</v>
      </c>
      <c r="T1538" s="21">
        <f t="shared" si="236"/>
        <v>29.925000000000001</v>
      </c>
      <c r="U1538" s="21">
        <f t="shared" si="237"/>
        <v>41.625</v>
      </c>
      <c r="V1538" s="20">
        <f t="shared" si="238"/>
        <v>39.674999999999997</v>
      </c>
      <c r="W1538" s="20">
        <f t="shared" si="239"/>
        <v>40.162499999999994</v>
      </c>
    </row>
    <row r="1539" spans="1:23" ht="13.5" x14ac:dyDescent="0.25">
      <c r="A1539" s="3">
        <v>44252</v>
      </c>
      <c r="B1539" s="2">
        <v>4.4542999999999999</v>
      </c>
      <c r="C1539" s="2">
        <v>37.261171099402425</v>
      </c>
      <c r="D1539" s="2">
        <v>-3.8741268000208606E-3</v>
      </c>
      <c r="E1539" s="2">
        <v>2.7213297341222981E-2</v>
      </c>
      <c r="F1539" s="2">
        <v>4.4542999999999999</v>
      </c>
      <c r="G1539" s="2">
        <v>4.4797600000000006</v>
      </c>
      <c r="H1539" s="2">
        <v>4.5112749999999995</v>
      </c>
      <c r="I1539" s="2">
        <v>4.7230560000000006</v>
      </c>
      <c r="J1539" s="17">
        <v>5.0646505000000017</v>
      </c>
      <c r="K1539" s="17" t="s">
        <v>55</v>
      </c>
      <c r="L1539" s="17" t="s">
        <v>54</v>
      </c>
      <c r="M1539" s="17" t="s">
        <v>47</v>
      </c>
      <c r="N1539" s="20">
        <f t="shared" si="240"/>
        <v>50</v>
      </c>
      <c r="O1539" s="20">
        <f t="shared" si="241"/>
        <v>100</v>
      </c>
      <c r="P1539" s="20">
        <f t="shared" si="242"/>
        <v>0</v>
      </c>
      <c r="Q1539" s="20">
        <f t="shared" si="243"/>
        <v>16.5</v>
      </c>
      <c r="R1539" s="21">
        <f t="shared" ref="R1539:R1602" si="244">0.35*N1539+O1539*0.35+P1539*0.15+Q1539*0.15</f>
        <v>54.975000000000001</v>
      </c>
      <c r="S1539" s="21">
        <f t="shared" ref="S1539:S1602" si="245">N1539*0.2+O1539*0.2+P1539*0.35+Q1539*0.25</f>
        <v>34.125</v>
      </c>
      <c r="T1539" s="21">
        <f t="shared" ref="T1539:T1602" si="246">N1539*0.15+O1539*0.15+P1539*0.25+Q1539*0.45</f>
        <v>29.925000000000001</v>
      </c>
      <c r="U1539" s="21">
        <f t="shared" ref="U1539:U1602" si="247">0.25*SUM(N1539:Q1539)</f>
        <v>41.625</v>
      </c>
      <c r="V1539" s="20">
        <f t="shared" ref="V1539:V1602" si="248">SUM(R1539:T1539)/3</f>
        <v>39.674999999999997</v>
      </c>
      <c r="W1539" s="20">
        <f t="shared" ref="W1539:W1602" si="249">SUM(R1539:U1539)/4</f>
        <v>40.162499999999994</v>
      </c>
    </row>
    <row r="1540" spans="1:23" ht="13.5" x14ac:dyDescent="0.25">
      <c r="A1540" s="3">
        <v>44253</v>
      </c>
      <c r="B1540" s="2">
        <v>4.4542999999999999</v>
      </c>
      <c r="C1540" s="2">
        <v>37.261171099402425</v>
      </c>
      <c r="D1540" s="2">
        <v>-2.273392649278172E-3</v>
      </c>
      <c r="E1540" s="2">
        <v>2.5641356433135934E-2</v>
      </c>
      <c r="F1540" s="2">
        <v>4.4542999999999999</v>
      </c>
      <c r="G1540" s="2">
        <v>4.4739800000000001</v>
      </c>
      <c r="H1540" s="2">
        <v>4.50549</v>
      </c>
      <c r="I1540" s="2">
        <v>4.710329999999999</v>
      </c>
      <c r="J1540" s="17">
        <v>5.0606010000000019</v>
      </c>
      <c r="K1540" s="17" t="s">
        <v>55</v>
      </c>
      <c r="L1540" s="17" t="s">
        <v>54</v>
      </c>
      <c r="M1540" s="17" t="s">
        <v>54</v>
      </c>
      <c r="N1540" s="20">
        <f t="shared" si="240"/>
        <v>50</v>
      </c>
      <c r="O1540" s="20">
        <f t="shared" si="241"/>
        <v>100</v>
      </c>
      <c r="P1540" s="20">
        <f t="shared" si="242"/>
        <v>0</v>
      </c>
      <c r="Q1540" s="20">
        <f t="shared" si="243"/>
        <v>16.5</v>
      </c>
      <c r="R1540" s="21">
        <f t="shared" si="244"/>
        <v>54.975000000000001</v>
      </c>
      <c r="S1540" s="21">
        <f t="shared" si="245"/>
        <v>34.125</v>
      </c>
      <c r="T1540" s="21">
        <f t="shared" si="246"/>
        <v>29.925000000000001</v>
      </c>
      <c r="U1540" s="21">
        <f t="shared" si="247"/>
        <v>41.625</v>
      </c>
      <c r="V1540" s="20">
        <f t="shared" si="248"/>
        <v>39.674999999999997</v>
      </c>
      <c r="W1540" s="20">
        <f t="shared" si="249"/>
        <v>40.162499999999994</v>
      </c>
    </row>
    <row r="1541" spans="1:23" ht="13.5" x14ac:dyDescent="0.25">
      <c r="A1541" s="3">
        <v>44256</v>
      </c>
      <c r="B1541" s="2">
        <v>4.3385999999999996</v>
      </c>
      <c r="C1541" s="2">
        <v>28.562966693761609</v>
      </c>
      <c r="D1541" s="2">
        <v>7.3587881542875877E-3</v>
      </c>
      <c r="E1541" s="2">
        <v>2.3976235707713848E-2</v>
      </c>
      <c r="F1541" s="2">
        <v>4.4369399999999999</v>
      </c>
      <c r="G1541" s="2">
        <v>4.4572000000000003</v>
      </c>
      <c r="H1541" s="2">
        <v>4.4927650000000003</v>
      </c>
      <c r="I1541" s="2">
        <v>4.6945960000000007</v>
      </c>
      <c r="J1541" s="17">
        <v>5.0558285000000014</v>
      </c>
      <c r="K1541" s="17" t="s">
        <v>55</v>
      </c>
      <c r="L1541" s="17" t="s">
        <v>54</v>
      </c>
      <c r="M1541" s="17" t="s">
        <v>47</v>
      </c>
      <c r="N1541" s="20">
        <f t="shared" si="240"/>
        <v>50</v>
      </c>
      <c r="O1541" s="20">
        <f t="shared" si="241"/>
        <v>100</v>
      </c>
      <c r="P1541" s="20">
        <f t="shared" si="242"/>
        <v>0</v>
      </c>
      <c r="Q1541" s="20">
        <f t="shared" si="243"/>
        <v>16.5</v>
      </c>
      <c r="R1541" s="21">
        <f t="shared" si="244"/>
        <v>54.975000000000001</v>
      </c>
      <c r="S1541" s="21">
        <f t="shared" si="245"/>
        <v>34.125</v>
      </c>
      <c r="T1541" s="21">
        <f t="shared" si="246"/>
        <v>29.925000000000001</v>
      </c>
      <c r="U1541" s="21">
        <f t="shared" si="247"/>
        <v>41.625</v>
      </c>
      <c r="V1541" s="20">
        <f t="shared" si="248"/>
        <v>39.674999999999997</v>
      </c>
      <c r="W1541" s="20">
        <f t="shared" si="249"/>
        <v>40.162499999999994</v>
      </c>
    </row>
    <row r="1542" spans="1:23" ht="13.5" x14ac:dyDescent="0.25">
      <c r="A1542" s="3">
        <v>44257</v>
      </c>
      <c r="B1542" s="2">
        <v>4.3385999999999996</v>
      </c>
      <c r="C1542" s="2">
        <v>28.562966693761609</v>
      </c>
      <c r="D1542" s="2">
        <v>1.4949143049909352E-2</v>
      </c>
      <c r="E1542" s="2">
        <v>2.1165353366815555E-2</v>
      </c>
      <c r="F1542" s="2">
        <v>4.4091800000000001</v>
      </c>
      <c r="G1542" s="2">
        <v>4.4415800000000001</v>
      </c>
      <c r="H1542" s="2">
        <v>4.4803300000000004</v>
      </c>
      <c r="I1542" s="2">
        <v>4.6796719999999992</v>
      </c>
      <c r="J1542" s="17">
        <v>5.0510270000000013</v>
      </c>
      <c r="K1542" s="17" t="s">
        <v>55</v>
      </c>
      <c r="L1542" s="17" t="s">
        <v>54</v>
      </c>
      <c r="M1542" s="17" t="s">
        <v>47</v>
      </c>
      <c r="N1542" s="20">
        <f t="shared" si="240"/>
        <v>50</v>
      </c>
      <c r="O1542" s="20">
        <f t="shared" si="241"/>
        <v>100</v>
      </c>
      <c r="P1542" s="20">
        <f t="shared" si="242"/>
        <v>0</v>
      </c>
      <c r="Q1542" s="20">
        <f t="shared" si="243"/>
        <v>16.5</v>
      </c>
      <c r="R1542" s="21">
        <f t="shared" si="244"/>
        <v>54.975000000000001</v>
      </c>
      <c r="S1542" s="21">
        <f t="shared" si="245"/>
        <v>34.125</v>
      </c>
      <c r="T1542" s="21">
        <f t="shared" si="246"/>
        <v>29.925000000000001</v>
      </c>
      <c r="U1542" s="21">
        <f t="shared" si="247"/>
        <v>41.625</v>
      </c>
      <c r="V1542" s="20">
        <f t="shared" si="248"/>
        <v>39.674999999999997</v>
      </c>
      <c r="W1542" s="20">
        <f t="shared" si="249"/>
        <v>40.162499999999994</v>
      </c>
    </row>
    <row r="1543" spans="1:23" ht="13.5" x14ac:dyDescent="0.25">
      <c r="A1543" s="3">
        <v>44258</v>
      </c>
      <c r="B1543" s="2">
        <v>4.2229000000000001</v>
      </c>
      <c r="C1543" s="2">
        <v>22.477537578817604</v>
      </c>
      <c r="D1543" s="2">
        <v>3.2860684429101283E-2</v>
      </c>
      <c r="E1543" s="2">
        <v>1.7652477854903811E-2</v>
      </c>
      <c r="F1543" s="2">
        <v>4.3617399999999993</v>
      </c>
      <c r="G1543" s="2">
        <v>4.4132300000000004</v>
      </c>
      <c r="H1543" s="2">
        <v>4.4632649999999998</v>
      </c>
      <c r="I1543" s="2">
        <v>4.662318</v>
      </c>
      <c r="J1543" s="17">
        <v>5.0456760000000012</v>
      </c>
      <c r="K1543" s="17" t="s">
        <v>55</v>
      </c>
      <c r="L1543" s="17" t="s">
        <v>54</v>
      </c>
      <c r="M1543" s="17" t="s">
        <v>47</v>
      </c>
      <c r="N1543" s="20">
        <f t="shared" si="240"/>
        <v>50</v>
      </c>
      <c r="O1543" s="20">
        <f t="shared" si="241"/>
        <v>100</v>
      </c>
      <c r="P1543" s="20">
        <f t="shared" si="242"/>
        <v>0</v>
      </c>
      <c r="Q1543" s="20">
        <f t="shared" si="243"/>
        <v>16.5</v>
      </c>
      <c r="R1543" s="21">
        <f t="shared" si="244"/>
        <v>54.975000000000001</v>
      </c>
      <c r="S1543" s="21">
        <f t="shared" si="245"/>
        <v>34.125</v>
      </c>
      <c r="T1543" s="21">
        <f t="shared" si="246"/>
        <v>29.925000000000001</v>
      </c>
      <c r="U1543" s="21">
        <f t="shared" si="247"/>
        <v>41.625</v>
      </c>
      <c r="V1543" s="20">
        <f t="shared" si="248"/>
        <v>39.674999999999997</v>
      </c>
      <c r="W1543" s="20">
        <f t="shared" si="249"/>
        <v>40.162499999999994</v>
      </c>
    </row>
    <row r="1544" spans="1:23" ht="13.5" x14ac:dyDescent="0.25">
      <c r="A1544" s="3">
        <v>44259</v>
      </c>
      <c r="B1544" s="2">
        <v>4.3212000000000002</v>
      </c>
      <c r="C1544" s="2">
        <v>35.124188717434947</v>
      </c>
      <c r="D1544" s="2">
        <v>4.2468750359475393E-2</v>
      </c>
      <c r="E1544" s="2">
        <v>1.519520470627511E-2</v>
      </c>
      <c r="F1544" s="2">
        <v>4.3351199999999999</v>
      </c>
      <c r="G1544" s="2">
        <v>4.3947099999999999</v>
      </c>
      <c r="H1544" s="2">
        <v>4.451695</v>
      </c>
      <c r="I1544" s="2">
        <v>4.6490119999999999</v>
      </c>
      <c r="J1544" s="17">
        <v>5.0408165000000018</v>
      </c>
      <c r="K1544" s="17" t="s">
        <v>55</v>
      </c>
      <c r="L1544" s="17" t="s">
        <v>54</v>
      </c>
      <c r="M1544" s="17" t="s">
        <v>47</v>
      </c>
      <c r="N1544" s="20">
        <f t="shared" si="240"/>
        <v>50</v>
      </c>
      <c r="O1544" s="20">
        <f t="shared" si="241"/>
        <v>100</v>
      </c>
      <c r="P1544" s="20">
        <f t="shared" si="242"/>
        <v>0</v>
      </c>
      <c r="Q1544" s="20">
        <f t="shared" si="243"/>
        <v>16.5</v>
      </c>
      <c r="R1544" s="21">
        <f t="shared" si="244"/>
        <v>54.975000000000001</v>
      </c>
      <c r="S1544" s="21">
        <f t="shared" si="245"/>
        <v>34.125</v>
      </c>
      <c r="T1544" s="21">
        <f t="shared" si="246"/>
        <v>29.925000000000001</v>
      </c>
      <c r="U1544" s="21">
        <f t="shared" si="247"/>
        <v>41.625</v>
      </c>
      <c r="V1544" s="20">
        <f t="shared" si="248"/>
        <v>39.674999999999997</v>
      </c>
      <c r="W1544" s="20">
        <f t="shared" si="249"/>
        <v>40.162499999999994</v>
      </c>
    </row>
    <row r="1545" spans="1:23" ht="13.5" x14ac:dyDescent="0.25">
      <c r="A1545" s="3">
        <v>44260</v>
      </c>
      <c r="B1545" s="2">
        <v>4.3038999999999996</v>
      </c>
      <c r="C1545" s="2">
        <v>34.070755492136755</v>
      </c>
      <c r="D1545" s="2">
        <v>4.4889101155530575E-2</v>
      </c>
      <c r="E1545" s="2">
        <v>1.3676536065031185E-2</v>
      </c>
      <c r="F1545" s="2">
        <v>4.30504</v>
      </c>
      <c r="G1545" s="2">
        <v>4.3796699999999991</v>
      </c>
      <c r="H1545" s="2">
        <v>4.4383900000000001</v>
      </c>
      <c r="I1545" s="2">
        <v>4.6345500000000008</v>
      </c>
      <c r="J1545" s="17">
        <v>5.0360150000000017</v>
      </c>
      <c r="K1545" s="17" t="s">
        <v>55</v>
      </c>
      <c r="L1545" s="17" t="s">
        <v>54</v>
      </c>
      <c r="M1545" s="17" t="s">
        <v>47</v>
      </c>
      <c r="N1545" s="20">
        <f t="shared" si="240"/>
        <v>50</v>
      </c>
      <c r="O1545" s="20">
        <f t="shared" si="241"/>
        <v>100</v>
      </c>
      <c r="P1545" s="20">
        <f t="shared" si="242"/>
        <v>0</v>
      </c>
      <c r="Q1545" s="20">
        <f t="shared" si="243"/>
        <v>16.5</v>
      </c>
      <c r="R1545" s="21">
        <f t="shared" si="244"/>
        <v>54.975000000000001</v>
      </c>
      <c r="S1545" s="21">
        <f t="shared" si="245"/>
        <v>34.125</v>
      </c>
      <c r="T1545" s="21">
        <f t="shared" si="246"/>
        <v>29.925000000000001</v>
      </c>
      <c r="U1545" s="21">
        <f t="shared" si="247"/>
        <v>41.625</v>
      </c>
      <c r="V1545" s="20">
        <f t="shared" si="248"/>
        <v>39.674999999999997</v>
      </c>
      <c r="W1545" s="20">
        <f t="shared" si="249"/>
        <v>40.162499999999994</v>
      </c>
    </row>
    <row r="1546" spans="1:23" ht="13.5" x14ac:dyDescent="0.25">
      <c r="A1546" s="3">
        <v>44263</v>
      </c>
      <c r="B1546" s="2">
        <v>4.2980999999999998</v>
      </c>
      <c r="C1546" s="2">
        <v>33.70577337983751</v>
      </c>
      <c r="D1546" s="2">
        <v>4.3971266580865809E-2</v>
      </c>
      <c r="E1546" s="2">
        <v>1.2088737126839815E-2</v>
      </c>
      <c r="F1546" s="2">
        <v>4.2969399999999993</v>
      </c>
      <c r="G1546" s="2">
        <v>4.3669399999999996</v>
      </c>
      <c r="H1546" s="2">
        <v>4.4305800000000009</v>
      </c>
      <c r="I1546" s="2">
        <v>4.6210139999999997</v>
      </c>
      <c r="J1546" s="17">
        <v>5.0313295000000009</v>
      </c>
      <c r="K1546" s="17" t="s">
        <v>55</v>
      </c>
      <c r="L1546" s="17" t="s">
        <v>54</v>
      </c>
      <c r="M1546" s="17" t="s">
        <v>47</v>
      </c>
      <c r="N1546" s="20">
        <f t="shared" si="240"/>
        <v>50</v>
      </c>
      <c r="O1546" s="20">
        <f t="shared" si="241"/>
        <v>100</v>
      </c>
      <c r="P1546" s="20">
        <f t="shared" si="242"/>
        <v>0</v>
      </c>
      <c r="Q1546" s="20">
        <f t="shared" si="243"/>
        <v>16.5</v>
      </c>
      <c r="R1546" s="21">
        <f t="shared" si="244"/>
        <v>54.975000000000001</v>
      </c>
      <c r="S1546" s="21">
        <f t="shared" si="245"/>
        <v>34.125</v>
      </c>
      <c r="T1546" s="21">
        <f t="shared" si="246"/>
        <v>29.925000000000001</v>
      </c>
      <c r="U1546" s="21">
        <f t="shared" si="247"/>
        <v>41.625</v>
      </c>
      <c r="V1546" s="20">
        <f t="shared" si="248"/>
        <v>39.674999999999997</v>
      </c>
      <c r="W1546" s="20">
        <f t="shared" si="249"/>
        <v>40.162499999999994</v>
      </c>
    </row>
    <row r="1547" spans="1:23" ht="13.5" x14ac:dyDescent="0.25">
      <c r="A1547" s="3">
        <v>44264</v>
      </c>
      <c r="B1547" s="2">
        <v>4.1765999999999996</v>
      </c>
      <c r="C1547" s="2">
        <v>27.145515912630273</v>
      </c>
      <c r="D1547" s="2">
        <v>6.1201780614039691E-2</v>
      </c>
      <c r="E1547" s="2">
        <v>1.0721268232616708E-2</v>
      </c>
      <c r="F1547" s="2">
        <v>4.2645399999999993</v>
      </c>
      <c r="G1547" s="2">
        <v>4.3368599999999997</v>
      </c>
      <c r="H1547" s="2">
        <v>4.4123549999999998</v>
      </c>
      <c r="I1547" s="2">
        <v>4.6038900000000007</v>
      </c>
      <c r="J1547" s="17">
        <v>5.0260365000000009</v>
      </c>
      <c r="K1547" s="17" t="s">
        <v>55</v>
      </c>
      <c r="L1547" s="17" t="s">
        <v>54</v>
      </c>
      <c r="M1547" s="17" t="s">
        <v>47</v>
      </c>
      <c r="N1547" s="20">
        <f t="shared" si="240"/>
        <v>50</v>
      </c>
      <c r="O1547" s="20">
        <f t="shared" si="241"/>
        <v>100</v>
      </c>
      <c r="P1547" s="20">
        <f t="shared" si="242"/>
        <v>0</v>
      </c>
      <c r="Q1547" s="20">
        <f t="shared" si="243"/>
        <v>16.5</v>
      </c>
      <c r="R1547" s="21">
        <f t="shared" si="244"/>
        <v>54.975000000000001</v>
      </c>
      <c r="S1547" s="21">
        <f t="shared" si="245"/>
        <v>34.125</v>
      </c>
      <c r="T1547" s="21">
        <f t="shared" si="246"/>
        <v>29.925000000000001</v>
      </c>
      <c r="U1547" s="21">
        <f t="shared" si="247"/>
        <v>41.625</v>
      </c>
      <c r="V1547" s="20">
        <f t="shared" si="248"/>
        <v>39.674999999999997</v>
      </c>
      <c r="W1547" s="20">
        <f t="shared" si="249"/>
        <v>40.162499999999994</v>
      </c>
    </row>
    <row r="1548" spans="1:23" ht="13.5" x14ac:dyDescent="0.25">
      <c r="A1548" s="3">
        <v>44265</v>
      </c>
      <c r="B1548" s="2">
        <v>4.1071999999999997</v>
      </c>
      <c r="C1548" s="2">
        <v>24.243022586805608</v>
      </c>
      <c r="D1548" s="2">
        <v>7.9911137413659183E-2</v>
      </c>
      <c r="E1548" s="2">
        <v>9.4226797450619685E-3</v>
      </c>
      <c r="F1548" s="2">
        <v>4.2413999999999996</v>
      </c>
      <c r="G1548" s="2">
        <v>4.3015699999999999</v>
      </c>
      <c r="H1548" s="2">
        <v>4.3935550000000001</v>
      </c>
      <c r="I1548" s="2">
        <v>4.5849160000000007</v>
      </c>
      <c r="J1548" s="17">
        <v>5.0199625000000019</v>
      </c>
      <c r="K1548" s="17" t="s">
        <v>55</v>
      </c>
      <c r="L1548" s="17" t="s">
        <v>54</v>
      </c>
      <c r="M1548" s="17" t="s">
        <v>47</v>
      </c>
      <c r="N1548" s="20">
        <f t="shared" si="240"/>
        <v>50</v>
      </c>
      <c r="O1548" s="20">
        <f t="shared" si="241"/>
        <v>100</v>
      </c>
      <c r="P1548" s="20">
        <f t="shared" si="242"/>
        <v>0</v>
      </c>
      <c r="Q1548" s="20">
        <f t="shared" si="243"/>
        <v>16.5</v>
      </c>
      <c r="R1548" s="21">
        <f t="shared" si="244"/>
        <v>54.975000000000001</v>
      </c>
      <c r="S1548" s="21">
        <f t="shared" si="245"/>
        <v>34.125</v>
      </c>
      <c r="T1548" s="21">
        <f t="shared" si="246"/>
        <v>29.925000000000001</v>
      </c>
      <c r="U1548" s="21">
        <f t="shared" si="247"/>
        <v>41.625</v>
      </c>
      <c r="V1548" s="20">
        <f t="shared" si="248"/>
        <v>39.674999999999997</v>
      </c>
      <c r="W1548" s="20">
        <f t="shared" si="249"/>
        <v>40.162499999999994</v>
      </c>
    </row>
    <row r="1549" spans="1:23" ht="13.5" x14ac:dyDescent="0.25">
      <c r="A1549" s="3">
        <v>44266</v>
      </c>
      <c r="B1549" s="2">
        <v>4.1650999999999998</v>
      </c>
      <c r="C1549" s="2">
        <v>30.882932818890637</v>
      </c>
      <c r="D1549" s="2">
        <v>9.2499252998390347E-2</v>
      </c>
      <c r="E1549" s="2">
        <v>8.3069675362591865E-3</v>
      </c>
      <c r="F1549" s="2">
        <v>4.2101799999999994</v>
      </c>
      <c r="G1549" s="2">
        <v>4.2726500000000005</v>
      </c>
      <c r="H1549" s="2">
        <v>4.3762050000000006</v>
      </c>
      <c r="I1549" s="2">
        <v>4.5675620000000006</v>
      </c>
      <c r="J1549" s="17">
        <v>5.0142070000000016</v>
      </c>
      <c r="K1549" s="17" t="s">
        <v>55</v>
      </c>
      <c r="L1549" s="17" t="s">
        <v>54</v>
      </c>
      <c r="M1549" s="17" t="s">
        <v>47</v>
      </c>
      <c r="N1549" s="20">
        <f t="shared" si="240"/>
        <v>50</v>
      </c>
      <c r="O1549" s="20">
        <f t="shared" si="241"/>
        <v>100</v>
      </c>
      <c r="P1549" s="20">
        <f t="shared" si="242"/>
        <v>0</v>
      </c>
      <c r="Q1549" s="20">
        <f t="shared" si="243"/>
        <v>16.5</v>
      </c>
      <c r="R1549" s="21">
        <f t="shared" si="244"/>
        <v>54.975000000000001</v>
      </c>
      <c r="S1549" s="21">
        <f t="shared" si="245"/>
        <v>34.125</v>
      </c>
      <c r="T1549" s="21">
        <f t="shared" si="246"/>
        <v>29.925000000000001</v>
      </c>
      <c r="U1549" s="21">
        <f t="shared" si="247"/>
        <v>41.625</v>
      </c>
      <c r="V1549" s="20">
        <f t="shared" si="248"/>
        <v>39.674999999999997</v>
      </c>
      <c r="W1549" s="20">
        <f t="shared" si="249"/>
        <v>40.162499999999994</v>
      </c>
    </row>
    <row r="1550" spans="1:23" ht="13.5" x14ac:dyDescent="0.25">
      <c r="A1550" s="3">
        <v>44267</v>
      </c>
      <c r="B1550" s="2">
        <v>4.1650999999999998</v>
      </c>
      <c r="C1550" s="2">
        <v>30.882932818890637</v>
      </c>
      <c r="D1550" s="2">
        <v>0.10460334067305599</v>
      </c>
      <c r="E1550" s="2">
        <v>8.3973986663124275E-3</v>
      </c>
      <c r="F1550" s="2">
        <v>4.1824199999999987</v>
      </c>
      <c r="G1550" s="2">
        <v>4.2437300000000002</v>
      </c>
      <c r="H1550" s="2">
        <v>4.3588550000000001</v>
      </c>
      <c r="I1550" s="2">
        <v>4.5502080000000005</v>
      </c>
      <c r="J1550" s="17">
        <v>5.0085090000000019</v>
      </c>
      <c r="K1550" s="17" t="s">
        <v>55</v>
      </c>
      <c r="L1550" s="17" t="s">
        <v>54</v>
      </c>
      <c r="M1550" s="17" t="s">
        <v>47</v>
      </c>
      <c r="N1550" s="20">
        <f t="shared" si="240"/>
        <v>50</v>
      </c>
      <c r="O1550" s="20">
        <f t="shared" si="241"/>
        <v>100</v>
      </c>
      <c r="P1550" s="20">
        <f t="shared" si="242"/>
        <v>0</v>
      </c>
      <c r="Q1550" s="20">
        <f t="shared" si="243"/>
        <v>16.5</v>
      </c>
      <c r="R1550" s="21">
        <f t="shared" si="244"/>
        <v>54.975000000000001</v>
      </c>
      <c r="S1550" s="21">
        <f t="shared" si="245"/>
        <v>34.125</v>
      </c>
      <c r="T1550" s="21">
        <f t="shared" si="246"/>
        <v>29.925000000000001</v>
      </c>
      <c r="U1550" s="21">
        <f t="shared" si="247"/>
        <v>41.625</v>
      </c>
      <c r="V1550" s="20">
        <f t="shared" si="248"/>
        <v>39.674999999999997</v>
      </c>
      <c r="W1550" s="20">
        <f t="shared" si="249"/>
        <v>40.162499999999994</v>
      </c>
    </row>
    <row r="1551" spans="1:23" ht="13.5" x14ac:dyDescent="0.25">
      <c r="A1551" s="3">
        <v>44270</v>
      </c>
      <c r="B1551" s="2">
        <v>4.1650999999999998</v>
      </c>
      <c r="C1551" s="2">
        <v>30.882932818890637</v>
      </c>
      <c r="D1551" s="2">
        <v>9.8390265880580863E-2</v>
      </c>
      <c r="E1551" s="2">
        <v>8.7066608015574243E-3</v>
      </c>
      <c r="F1551" s="2">
        <v>4.1558199999999994</v>
      </c>
      <c r="G1551" s="2">
        <v>4.2263800000000007</v>
      </c>
      <c r="H1551" s="2">
        <v>4.3417899999999996</v>
      </c>
      <c r="I1551" s="2">
        <v>4.5312340000000004</v>
      </c>
      <c r="J1551" s="17">
        <v>5.0033030000000025</v>
      </c>
      <c r="K1551" s="17" t="s">
        <v>55</v>
      </c>
      <c r="L1551" s="17" t="s">
        <v>54</v>
      </c>
      <c r="M1551" s="17" t="s">
        <v>47</v>
      </c>
      <c r="N1551" s="20">
        <f t="shared" si="240"/>
        <v>50</v>
      </c>
      <c r="O1551" s="20">
        <f t="shared" si="241"/>
        <v>100</v>
      </c>
      <c r="P1551" s="20">
        <f t="shared" si="242"/>
        <v>0</v>
      </c>
      <c r="Q1551" s="20">
        <f t="shared" si="243"/>
        <v>16.5</v>
      </c>
      <c r="R1551" s="21">
        <f t="shared" si="244"/>
        <v>54.975000000000001</v>
      </c>
      <c r="S1551" s="21">
        <f t="shared" si="245"/>
        <v>34.125</v>
      </c>
      <c r="T1551" s="21">
        <f t="shared" si="246"/>
        <v>29.925000000000001</v>
      </c>
      <c r="U1551" s="21">
        <f t="shared" si="247"/>
        <v>41.625</v>
      </c>
      <c r="V1551" s="20">
        <f t="shared" si="248"/>
        <v>39.674999999999997</v>
      </c>
      <c r="W1551" s="20">
        <f t="shared" si="249"/>
        <v>40.162499999999994</v>
      </c>
    </row>
    <row r="1552" spans="1:23" ht="13.5" x14ac:dyDescent="0.25">
      <c r="A1552" s="3">
        <v>44271</v>
      </c>
      <c r="B1552" s="2">
        <v>4.1071999999999997</v>
      </c>
      <c r="C1552" s="2">
        <v>27.835762421644631</v>
      </c>
      <c r="D1552" s="2">
        <v>9.866731251461669E-2</v>
      </c>
      <c r="E1552" s="2">
        <v>9.1503020513677893E-3</v>
      </c>
      <c r="F1552" s="2">
        <v>4.14194</v>
      </c>
      <c r="G1552" s="2">
        <v>4.2032399999999992</v>
      </c>
      <c r="H1552" s="2">
        <v>4.3224099999999996</v>
      </c>
      <c r="I1552" s="2">
        <v>4.5138799999999994</v>
      </c>
      <c r="J1552" s="17">
        <v>4.9970265000000023</v>
      </c>
      <c r="K1552" s="17" t="s">
        <v>55</v>
      </c>
      <c r="L1552" s="17" t="s">
        <v>54</v>
      </c>
      <c r="M1552" s="17" t="s">
        <v>47</v>
      </c>
      <c r="N1552" s="20">
        <f t="shared" si="240"/>
        <v>50</v>
      </c>
      <c r="O1552" s="20">
        <f t="shared" si="241"/>
        <v>100</v>
      </c>
      <c r="P1552" s="20">
        <f t="shared" si="242"/>
        <v>0</v>
      </c>
      <c r="Q1552" s="20">
        <f t="shared" si="243"/>
        <v>16.5</v>
      </c>
      <c r="R1552" s="21">
        <f t="shared" si="244"/>
        <v>54.975000000000001</v>
      </c>
      <c r="S1552" s="21">
        <f t="shared" si="245"/>
        <v>34.125</v>
      </c>
      <c r="T1552" s="21">
        <f t="shared" si="246"/>
        <v>29.925000000000001</v>
      </c>
      <c r="U1552" s="21">
        <f t="shared" si="247"/>
        <v>41.625</v>
      </c>
      <c r="V1552" s="20">
        <f t="shared" si="248"/>
        <v>39.674999999999997</v>
      </c>
      <c r="W1552" s="20">
        <f t="shared" si="249"/>
        <v>40.162499999999994</v>
      </c>
    </row>
    <row r="1553" spans="1:23" ht="13.5" x14ac:dyDescent="0.25">
      <c r="A1553" s="3">
        <v>44272</v>
      </c>
      <c r="B1553" s="2">
        <v>4.1013999999999999</v>
      </c>
      <c r="C1553" s="2">
        <v>27.542594021026687</v>
      </c>
      <c r="D1553" s="2">
        <v>8.3026624692113415E-2</v>
      </c>
      <c r="E1553" s="2">
        <v>1.0313260009345531E-2</v>
      </c>
      <c r="F1553" s="2">
        <v>4.1407799999999995</v>
      </c>
      <c r="G1553" s="2">
        <v>4.1910899999999991</v>
      </c>
      <c r="H1553" s="2">
        <v>4.3021599999999989</v>
      </c>
      <c r="I1553" s="2">
        <v>4.4975660000000008</v>
      </c>
      <c r="J1553" s="17">
        <v>4.9899400000000025</v>
      </c>
      <c r="K1553" s="17" t="s">
        <v>55</v>
      </c>
      <c r="L1553" s="17" t="s">
        <v>54</v>
      </c>
      <c r="M1553" s="17" t="s">
        <v>47</v>
      </c>
      <c r="N1553" s="20">
        <f t="shared" si="240"/>
        <v>50</v>
      </c>
      <c r="O1553" s="20">
        <f t="shared" si="241"/>
        <v>100</v>
      </c>
      <c r="P1553" s="20">
        <f t="shared" si="242"/>
        <v>0</v>
      </c>
      <c r="Q1553" s="20">
        <f t="shared" si="243"/>
        <v>16.5</v>
      </c>
      <c r="R1553" s="21">
        <f t="shared" si="244"/>
        <v>54.975000000000001</v>
      </c>
      <c r="S1553" s="21">
        <f t="shared" si="245"/>
        <v>34.125</v>
      </c>
      <c r="T1553" s="21">
        <f t="shared" si="246"/>
        <v>29.925000000000001</v>
      </c>
      <c r="U1553" s="21">
        <f t="shared" si="247"/>
        <v>41.625</v>
      </c>
      <c r="V1553" s="20">
        <f t="shared" si="248"/>
        <v>39.674999999999997</v>
      </c>
      <c r="W1553" s="20">
        <f t="shared" si="249"/>
        <v>40.162499999999994</v>
      </c>
    </row>
    <row r="1554" spans="1:23" ht="13.5" x14ac:dyDescent="0.25">
      <c r="A1554" s="3">
        <v>44273</v>
      </c>
      <c r="B1554" s="2">
        <v>4.1013999999999999</v>
      </c>
      <c r="C1554" s="2">
        <v>27.542594021026687</v>
      </c>
      <c r="D1554" s="2">
        <v>8.6334044492806683E-2</v>
      </c>
      <c r="E1554" s="2">
        <v>1.0640436318783588E-2</v>
      </c>
      <c r="F1554" s="2">
        <v>4.1280400000000004</v>
      </c>
      <c r="G1554" s="2">
        <v>4.169109999999999</v>
      </c>
      <c r="H1554" s="2">
        <v>4.281909999999999</v>
      </c>
      <c r="I1554" s="2">
        <v>4.4802120000000007</v>
      </c>
      <c r="J1554" s="17">
        <v>4.9820435000000023</v>
      </c>
      <c r="K1554" s="17" t="s">
        <v>55</v>
      </c>
      <c r="L1554" s="17" t="s">
        <v>54</v>
      </c>
      <c r="M1554" s="17" t="s">
        <v>47</v>
      </c>
      <c r="N1554" s="20">
        <f t="shared" si="240"/>
        <v>50</v>
      </c>
      <c r="O1554" s="20">
        <f t="shared" si="241"/>
        <v>100</v>
      </c>
      <c r="P1554" s="20">
        <f t="shared" si="242"/>
        <v>0</v>
      </c>
      <c r="Q1554" s="20">
        <f t="shared" si="243"/>
        <v>16.5</v>
      </c>
      <c r="R1554" s="21">
        <f t="shared" si="244"/>
        <v>54.975000000000001</v>
      </c>
      <c r="S1554" s="21">
        <f t="shared" si="245"/>
        <v>34.125</v>
      </c>
      <c r="T1554" s="21">
        <f t="shared" si="246"/>
        <v>29.925000000000001</v>
      </c>
      <c r="U1554" s="21">
        <f t="shared" si="247"/>
        <v>41.625</v>
      </c>
      <c r="V1554" s="20">
        <f t="shared" si="248"/>
        <v>39.674999999999997</v>
      </c>
      <c r="W1554" s="20">
        <f t="shared" si="249"/>
        <v>40.162499999999994</v>
      </c>
    </row>
    <row r="1555" spans="1:23" ht="13.5" x14ac:dyDescent="0.25">
      <c r="A1555" s="3">
        <v>44274</v>
      </c>
      <c r="B1555" s="2">
        <v>4.1071999999999997</v>
      </c>
      <c r="C1555" s="2">
        <v>28.416960577451974</v>
      </c>
      <c r="D1555" s="2">
        <v>8.7355139271209303E-2</v>
      </c>
      <c r="E1555" s="2">
        <v>9.9962042070608458E-3</v>
      </c>
      <c r="F1555" s="2">
        <v>4.1164599999999991</v>
      </c>
      <c r="G1555" s="2">
        <v>4.1494399999999994</v>
      </c>
      <c r="H1555" s="2">
        <v>4.2645549999999997</v>
      </c>
      <c r="I1555" s="2">
        <v>4.4630879999999999</v>
      </c>
      <c r="J1555" s="17">
        <v>4.9743205000000019</v>
      </c>
      <c r="K1555" s="17" t="s">
        <v>55</v>
      </c>
      <c r="L1555" s="17" t="s">
        <v>54</v>
      </c>
      <c r="M1555" s="17" t="s">
        <v>47</v>
      </c>
      <c r="N1555" s="20">
        <f t="shared" si="240"/>
        <v>50</v>
      </c>
      <c r="O1555" s="20">
        <f t="shared" si="241"/>
        <v>100</v>
      </c>
      <c r="P1555" s="20">
        <f t="shared" si="242"/>
        <v>0</v>
      </c>
      <c r="Q1555" s="20">
        <f t="shared" si="243"/>
        <v>16.5</v>
      </c>
      <c r="R1555" s="21">
        <f t="shared" si="244"/>
        <v>54.975000000000001</v>
      </c>
      <c r="S1555" s="21">
        <f t="shared" si="245"/>
        <v>34.125</v>
      </c>
      <c r="T1555" s="21">
        <f t="shared" si="246"/>
        <v>29.925000000000001</v>
      </c>
      <c r="U1555" s="21">
        <f t="shared" si="247"/>
        <v>41.625</v>
      </c>
      <c r="V1555" s="20">
        <f t="shared" si="248"/>
        <v>39.674999999999997</v>
      </c>
      <c r="W1555" s="20">
        <f t="shared" si="249"/>
        <v>40.162499999999994</v>
      </c>
    </row>
    <row r="1556" spans="1:23" ht="13.5" x14ac:dyDescent="0.25">
      <c r="A1556" s="3">
        <v>44277</v>
      </c>
      <c r="B1556" s="2">
        <v>4.2055999999999996</v>
      </c>
      <c r="C1556" s="2">
        <v>41.348291156612753</v>
      </c>
      <c r="D1556" s="2">
        <v>8.1220041000484855E-2</v>
      </c>
      <c r="E1556" s="2">
        <v>1.0220767123357108E-2</v>
      </c>
      <c r="F1556" s="2">
        <v>4.1245600000000007</v>
      </c>
      <c r="G1556" s="2">
        <v>4.1401899999999987</v>
      </c>
      <c r="H1556" s="2">
        <v>4.253565</v>
      </c>
      <c r="I1556" s="2">
        <v>4.4499000000000004</v>
      </c>
      <c r="J1556" s="17">
        <v>4.9672920000000031</v>
      </c>
      <c r="K1556" s="17" t="s">
        <v>51</v>
      </c>
      <c r="L1556" s="17" t="s">
        <v>54</v>
      </c>
      <c r="M1556" s="17" t="s">
        <v>52</v>
      </c>
      <c r="N1556" s="20">
        <f t="shared" si="240"/>
        <v>50</v>
      </c>
      <c r="O1556" s="20">
        <f t="shared" si="241"/>
        <v>100</v>
      </c>
      <c r="P1556" s="20">
        <f t="shared" si="242"/>
        <v>0</v>
      </c>
      <c r="Q1556" s="20">
        <f t="shared" si="243"/>
        <v>83.5</v>
      </c>
      <c r="R1556" s="21">
        <f t="shared" si="244"/>
        <v>65.025000000000006</v>
      </c>
      <c r="S1556" s="21">
        <f t="shared" si="245"/>
        <v>50.875</v>
      </c>
      <c r="T1556" s="21">
        <f t="shared" si="246"/>
        <v>60.075000000000003</v>
      </c>
      <c r="U1556" s="21">
        <f t="shared" si="247"/>
        <v>58.375</v>
      </c>
      <c r="V1556" s="20">
        <f t="shared" si="248"/>
        <v>58.658333333333339</v>
      </c>
      <c r="W1556" s="20">
        <f t="shared" si="249"/>
        <v>58.587500000000006</v>
      </c>
    </row>
    <row r="1557" spans="1:23" ht="13.5" x14ac:dyDescent="0.25">
      <c r="A1557" s="3">
        <v>44278</v>
      </c>
      <c r="B1557" s="2">
        <v>4.2229000000000001</v>
      </c>
      <c r="C1557" s="2">
        <v>43.288031030581372</v>
      </c>
      <c r="D1557" s="2">
        <v>5.656809744364466E-2</v>
      </c>
      <c r="E1557" s="2">
        <v>1.0424892247076956E-2</v>
      </c>
      <c r="F1557" s="2">
        <v>4.1476999999999995</v>
      </c>
      <c r="G1557" s="2">
        <v>4.1448199999999993</v>
      </c>
      <c r="H1557" s="2">
        <v>4.2408400000000004</v>
      </c>
      <c r="I1557" s="2">
        <v>4.437520000000001</v>
      </c>
      <c r="J1557" s="17">
        <v>4.9604950000000034</v>
      </c>
      <c r="K1557" s="17" t="s">
        <v>51</v>
      </c>
      <c r="L1557" s="17" t="s">
        <v>50</v>
      </c>
      <c r="M1557" s="17" t="s">
        <v>52</v>
      </c>
      <c r="N1557" s="20">
        <f t="shared" si="240"/>
        <v>50</v>
      </c>
      <c r="O1557" s="20">
        <f t="shared" si="241"/>
        <v>100</v>
      </c>
      <c r="P1557" s="20">
        <f t="shared" si="242"/>
        <v>0</v>
      </c>
      <c r="Q1557" s="20">
        <f t="shared" si="243"/>
        <v>100</v>
      </c>
      <c r="R1557" s="21">
        <f t="shared" si="244"/>
        <v>67.5</v>
      </c>
      <c r="S1557" s="21">
        <f t="shared" si="245"/>
        <v>55</v>
      </c>
      <c r="T1557" s="21">
        <f t="shared" si="246"/>
        <v>67.5</v>
      </c>
      <c r="U1557" s="21">
        <f t="shared" si="247"/>
        <v>62.5</v>
      </c>
      <c r="V1557" s="20">
        <f t="shared" si="248"/>
        <v>63.333333333333336</v>
      </c>
      <c r="W1557" s="20">
        <f t="shared" si="249"/>
        <v>63.125</v>
      </c>
    </row>
    <row r="1558" spans="1:23" ht="13.5" x14ac:dyDescent="0.25">
      <c r="A1558" s="3">
        <v>44279</v>
      </c>
      <c r="B1558" s="2">
        <v>4.4774000000000003</v>
      </c>
      <c r="C1558" s="2">
        <v>62.786181732670265</v>
      </c>
      <c r="D1558" s="2">
        <v>6.5528357117194957E-3</v>
      </c>
      <c r="E1558" s="2">
        <v>1.0373769135922535E-2</v>
      </c>
      <c r="F1558" s="2">
        <v>4.2229000000000001</v>
      </c>
      <c r="G1558" s="2">
        <v>4.1818399999999993</v>
      </c>
      <c r="H1558" s="2">
        <v>4.2417050000000005</v>
      </c>
      <c r="I1558" s="2">
        <v>4.4293040000000001</v>
      </c>
      <c r="J1558" s="17">
        <v>4.9549705000000035</v>
      </c>
      <c r="K1558" s="17" t="s">
        <v>51</v>
      </c>
      <c r="L1558" s="17" t="s">
        <v>50</v>
      </c>
      <c r="M1558" s="17" t="s">
        <v>52</v>
      </c>
      <c r="N1558" s="20">
        <f t="shared" si="240"/>
        <v>50</v>
      </c>
      <c r="O1558" s="20">
        <f t="shared" si="241"/>
        <v>100</v>
      </c>
      <c r="P1558" s="20">
        <f t="shared" si="242"/>
        <v>0</v>
      </c>
      <c r="Q1558" s="20">
        <f t="shared" si="243"/>
        <v>100</v>
      </c>
      <c r="R1558" s="21">
        <f t="shared" si="244"/>
        <v>67.5</v>
      </c>
      <c r="S1558" s="21">
        <f t="shared" si="245"/>
        <v>55</v>
      </c>
      <c r="T1558" s="21">
        <f t="shared" si="246"/>
        <v>67.5</v>
      </c>
      <c r="U1558" s="21">
        <f t="shared" si="247"/>
        <v>62.5</v>
      </c>
      <c r="V1558" s="20">
        <f t="shared" si="248"/>
        <v>63.333333333333336</v>
      </c>
      <c r="W1558" s="20">
        <f t="shared" si="249"/>
        <v>63.125</v>
      </c>
    </row>
    <row r="1559" spans="1:23" ht="13.5" x14ac:dyDescent="0.25">
      <c r="A1559" s="3">
        <v>44280</v>
      </c>
      <c r="B1559" s="2">
        <v>4.6105</v>
      </c>
      <c r="C1559" s="2">
        <v>68.823231399151169</v>
      </c>
      <c r="D1559" s="2">
        <v>-3.787795722026388E-2</v>
      </c>
      <c r="E1559" s="2">
        <v>9.0216974158340117E-3</v>
      </c>
      <c r="F1559" s="2">
        <v>4.3247199999999992</v>
      </c>
      <c r="G1559" s="2">
        <v>4.2263800000000007</v>
      </c>
      <c r="H1559" s="2">
        <v>4.2495150000000006</v>
      </c>
      <c r="I1559" s="2">
        <v>4.4250240000000005</v>
      </c>
      <c r="J1559" s="17">
        <v>4.9505450000000026</v>
      </c>
      <c r="K1559" s="17" t="s">
        <v>51</v>
      </c>
      <c r="L1559" s="17" t="s">
        <v>50</v>
      </c>
      <c r="M1559" s="17" t="s">
        <v>52</v>
      </c>
      <c r="N1559" s="20">
        <f t="shared" si="240"/>
        <v>50</v>
      </c>
      <c r="O1559" s="20">
        <f t="shared" si="241"/>
        <v>100</v>
      </c>
      <c r="P1559" s="20">
        <f t="shared" si="242"/>
        <v>0</v>
      </c>
      <c r="Q1559" s="20">
        <f t="shared" si="243"/>
        <v>100</v>
      </c>
      <c r="R1559" s="21">
        <f t="shared" si="244"/>
        <v>67.5</v>
      </c>
      <c r="S1559" s="21">
        <f t="shared" si="245"/>
        <v>55</v>
      </c>
      <c r="T1559" s="21">
        <f t="shared" si="246"/>
        <v>67.5</v>
      </c>
      <c r="U1559" s="21">
        <f t="shared" si="247"/>
        <v>62.5</v>
      </c>
      <c r="V1559" s="20">
        <f t="shared" si="248"/>
        <v>63.333333333333336</v>
      </c>
      <c r="W1559" s="20">
        <f t="shared" si="249"/>
        <v>63.125</v>
      </c>
    </row>
    <row r="1560" spans="1:23" ht="13.5" x14ac:dyDescent="0.25">
      <c r="A1560" s="3">
        <v>44281</v>
      </c>
      <c r="B1560" s="2">
        <v>4.4889999999999999</v>
      </c>
      <c r="C1560" s="2">
        <v>59.357032924221762</v>
      </c>
      <c r="D1560" s="2">
        <v>-6.8332533366744386E-2</v>
      </c>
      <c r="E1560" s="2">
        <v>6.3837341508777047E-3</v>
      </c>
      <c r="F1560" s="2">
        <v>4.4010799999999994</v>
      </c>
      <c r="G1560" s="2">
        <v>4.2587700000000002</v>
      </c>
      <c r="H1560" s="2">
        <v>4.2512500000000006</v>
      </c>
      <c r="I1560" s="2">
        <v>4.4172720000000005</v>
      </c>
      <c r="J1560" s="17">
        <v>4.9455120000000026</v>
      </c>
      <c r="K1560" s="17" t="s">
        <v>51</v>
      </c>
      <c r="L1560" s="17" t="s">
        <v>50</v>
      </c>
      <c r="M1560" s="17" t="s">
        <v>52</v>
      </c>
      <c r="N1560" s="20">
        <f t="shared" si="240"/>
        <v>50</v>
      </c>
      <c r="O1560" s="20">
        <f t="shared" si="241"/>
        <v>100</v>
      </c>
      <c r="P1560" s="20">
        <f t="shared" si="242"/>
        <v>0</v>
      </c>
      <c r="Q1560" s="20">
        <f t="shared" si="243"/>
        <v>100</v>
      </c>
      <c r="R1560" s="21">
        <f t="shared" si="244"/>
        <v>67.5</v>
      </c>
      <c r="S1560" s="21">
        <f t="shared" si="245"/>
        <v>55</v>
      </c>
      <c r="T1560" s="21">
        <f t="shared" si="246"/>
        <v>67.5</v>
      </c>
      <c r="U1560" s="21">
        <f t="shared" si="247"/>
        <v>62.5</v>
      </c>
      <c r="V1560" s="20">
        <f t="shared" si="248"/>
        <v>63.333333333333336</v>
      </c>
      <c r="W1560" s="20">
        <f t="shared" si="249"/>
        <v>63.125</v>
      </c>
    </row>
    <row r="1561" spans="1:23" ht="13.5" x14ac:dyDescent="0.25">
      <c r="A1561" s="3">
        <v>44284</v>
      </c>
      <c r="B1561" s="2">
        <v>4.5583999999999998</v>
      </c>
      <c r="C1561" s="2">
        <v>62.527485479975788</v>
      </c>
      <c r="D1561" s="2">
        <v>-0.10024614677647303</v>
      </c>
      <c r="E1561" s="2">
        <v>4.0576096234815643E-3</v>
      </c>
      <c r="F1561" s="2">
        <v>4.4716399999999998</v>
      </c>
      <c r="G1561" s="2">
        <v>4.2980999999999998</v>
      </c>
      <c r="H1561" s="2">
        <v>4.2622400000000003</v>
      </c>
      <c r="I1561" s="2">
        <v>4.4138000000000011</v>
      </c>
      <c r="J1561" s="17">
        <v>4.9411155000000022</v>
      </c>
      <c r="K1561" s="17" t="s">
        <v>51</v>
      </c>
      <c r="L1561" s="17" t="s">
        <v>50</v>
      </c>
      <c r="M1561" s="17" t="s">
        <v>52</v>
      </c>
      <c r="N1561" s="20">
        <f t="shared" si="240"/>
        <v>50</v>
      </c>
      <c r="O1561" s="20">
        <f t="shared" si="241"/>
        <v>100</v>
      </c>
      <c r="P1561" s="20">
        <f t="shared" si="242"/>
        <v>0</v>
      </c>
      <c r="Q1561" s="20">
        <f t="shared" si="243"/>
        <v>100</v>
      </c>
      <c r="R1561" s="21">
        <f t="shared" si="244"/>
        <v>67.5</v>
      </c>
      <c r="S1561" s="21">
        <f t="shared" si="245"/>
        <v>55</v>
      </c>
      <c r="T1561" s="21">
        <f t="shared" si="246"/>
        <v>67.5</v>
      </c>
      <c r="U1561" s="21">
        <f t="shared" si="247"/>
        <v>62.5</v>
      </c>
      <c r="V1561" s="20">
        <f t="shared" si="248"/>
        <v>63.333333333333336</v>
      </c>
      <c r="W1561" s="20">
        <f t="shared" si="249"/>
        <v>63.125</v>
      </c>
    </row>
    <row r="1562" spans="1:23" ht="13.5" x14ac:dyDescent="0.25">
      <c r="A1562" s="3">
        <v>44285</v>
      </c>
      <c r="B1562" s="2">
        <v>4.4542999999999999</v>
      </c>
      <c r="C1562" s="2">
        <v>55.530036300996763</v>
      </c>
      <c r="D1562" s="2">
        <v>-0.12978591629376535</v>
      </c>
      <c r="E1562" s="2">
        <v>1.1110837452835498E-3</v>
      </c>
      <c r="F1562" s="2">
        <v>4.5179200000000002</v>
      </c>
      <c r="G1562" s="2">
        <v>4.3328099999999994</v>
      </c>
      <c r="H1562" s="2">
        <v>4.2680249999999997</v>
      </c>
      <c r="I1562" s="2">
        <v>4.410330000000001</v>
      </c>
      <c r="J1562" s="17">
        <v>4.9359090000000023</v>
      </c>
      <c r="K1562" s="17" t="s">
        <v>51</v>
      </c>
      <c r="L1562" s="17" t="s">
        <v>54</v>
      </c>
      <c r="M1562" s="17" t="s">
        <v>52</v>
      </c>
      <c r="N1562" s="20">
        <f t="shared" si="240"/>
        <v>50</v>
      </c>
      <c r="O1562" s="20">
        <f t="shared" si="241"/>
        <v>100</v>
      </c>
      <c r="P1562" s="20">
        <f t="shared" si="242"/>
        <v>0</v>
      </c>
      <c r="Q1562" s="20">
        <f t="shared" si="243"/>
        <v>83.5</v>
      </c>
      <c r="R1562" s="21">
        <f t="shared" si="244"/>
        <v>65.025000000000006</v>
      </c>
      <c r="S1562" s="21">
        <f t="shared" si="245"/>
        <v>50.875</v>
      </c>
      <c r="T1562" s="21">
        <f t="shared" si="246"/>
        <v>60.075000000000003</v>
      </c>
      <c r="U1562" s="21">
        <f t="shared" si="247"/>
        <v>58.375</v>
      </c>
      <c r="V1562" s="20">
        <f t="shared" si="248"/>
        <v>58.658333333333339</v>
      </c>
      <c r="W1562" s="20">
        <f t="shared" si="249"/>
        <v>58.587500000000006</v>
      </c>
    </row>
    <row r="1563" spans="1:23" ht="13.5" x14ac:dyDescent="0.25">
      <c r="A1563" s="3">
        <v>44286</v>
      </c>
      <c r="B1563" s="2">
        <v>4.3385999999999996</v>
      </c>
      <c r="C1563" s="2">
        <v>48.970533296676358</v>
      </c>
      <c r="D1563" s="2">
        <v>-0.14772806145638739</v>
      </c>
      <c r="E1563" s="2">
        <v>-2.858807056030626E-3</v>
      </c>
      <c r="F1563" s="2">
        <v>4.4901599999999995</v>
      </c>
      <c r="G1563" s="2">
        <v>4.3565300000000011</v>
      </c>
      <c r="H1563" s="2">
        <v>4.2738100000000001</v>
      </c>
      <c r="I1563" s="2">
        <v>4.4057020000000016</v>
      </c>
      <c r="J1563" s="17">
        <v>4.9301240000000019</v>
      </c>
      <c r="K1563" s="17" t="s">
        <v>51</v>
      </c>
      <c r="L1563" s="17" t="s">
        <v>54</v>
      </c>
      <c r="M1563" s="17" t="s">
        <v>53</v>
      </c>
      <c r="N1563" s="20">
        <f t="shared" si="240"/>
        <v>50</v>
      </c>
      <c r="O1563" s="20">
        <f t="shared" si="241"/>
        <v>100</v>
      </c>
      <c r="P1563" s="20">
        <f t="shared" si="242"/>
        <v>0</v>
      </c>
      <c r="Q1563" s="20">
        <f t="shared" si="243"/>
        <v>66.5</v>
      </c>
      <c r="R1563" s="21">
        <f t="shared" si="244"/>
        <v>62.475000000000001</v>
      </c>
      <c r="S1563" s="21">
        <f t="shared" si="245"/>
        <v>46.625</v>
      </c>
      <c r="T1563" s="21">
        <f t="shared" si="246"/>
        <v>52.424999999999997</v>
      </c>
      <c r="U1563" s="21">
        <f t="shared" si="247"/>
        <v>54.125</v>
      </c>
      <c r="V1563" s="20">
        <f t="shared" si="248"/>
        <v>53.841666666666661</v>
      </c>
      <c r="W1563" s="20">
        <f t="shared" si="249"/>
        <v>53.912499999999994</v>
      </c>
    </row>
    <row r="1564" spans="1:23" ht="13.5" x14ac:dyDescent="0.25">
      <c r="A1564" s="3">
        <v>44287</v>
      </c>
      <c r="B1564" s="2">
        <v>4.3155000000000001</v>
      </c>
      <c r="C1564" s="2">
        <v>47.757567702469871</v>
      </c>
      <c r="D1564" s="2">
        <v>-0.16109380981506494</v>
      </c>
      <c r="E1564" s="2">
        <v>-8.8227925772780356E-3</v>
      </c>
      <c r="F1564" s="2">
        <v>4.4311600000000002</v>
      </c>
      <c r="G1564" s="2">
        <v>4.3779399999999997</v>
      </c>
      <c r="H1564" s="2">
        <v>4.2735250000000002</v>
      </c>
      <c r="I1564" s="2">
        <v>4.4008440000000011</v>
      </c>
      <c r="J1564" s="17">
        <v>4.9242235000000019</v>
      </c>
      <c r="K1564" s="17" t="s">
        <v>55</v>
      </c>
      <c r="L1564" s="17" t="s">
        <v>54</v>
      </c>
      <c r="M1564" s="17" t="s">
        <v>47</v>
      </c>
      <c r="N1564" s="20">
        <f t="shared" si="240"/>
        <v>50</v>
      </c>
      <c r="O1564" s="20">
        <f t="shared" si="241"/>
        <v>100</v>
      </c>
      <c r="P1564" s="20">
        <f t="shared" si="242"/>
        <v>0</v>
      </c>
      <c r="Q1564" s="20">
        <f t="shared" si="243"/>
        <v>16.5</v>
      </c>
      <c r="R1564" s="21">
        <f t="shared" si="244"/>
        <v>54.975000000000001</v>
      </c>
      <c r="S1564" s="21">
        <f t="shared" si="245"/>
        <v>34.125</v>
      </c>
      <c r="T1564" s="21">
        <f t="shared" si="246"/>
        <v>29.925000000000001</v>
      </c>
      <c r="U1564" s="21">
        <f t="shared" si="247"/>
        <v>41.625</v>
      </c>
      <c r="V1564" s="20">
        <f t="shared" si="248"/>
        <v>39.674999999999997</v>
      </c>
      <c r="W1564" s="20">
        <f t="shared" si="249"/>
        <v>40.162499999999994</v>
      </c>
    </row>
    <row r="1565" spans="1:23" ht="13.5" x14ac:dyDescent="0.25">
      <c r="A1565" s="3">
        <v>44288</v>
      </c>
      <c r="B1565" s="2">
        <v>4.3385999999999996</v>
      </c>
      <c r="C1565" s="2">
        <v>49.114908466494207</v>
      </c>
      <c r="D1565" s="2">
        <v>-0.17298841254832897</v>
      </c>
      <c r="E1565" s="2">
        <v>-1.47902688983332E-2</v>
      </c>
      <c r="F1565" s="2">
        <v>4.4010799999999994</v>
      </c>
      <c r="G1565" s="2">
        <v>4.4010799999999994</v>
      </c>
      <c r="H1565" s="2">
        <v>4.2752600000000003</v>
      </c>
      <c r="I1565" s="2">
        <v>4.3973740000000001</v>
      </c>
      <c r="J1565" s="17">
        <v>4.9187280000000024</v>
      </c>
      <c r="K1565" s="17" t="s">
        <v>55</v>
      </c>
      <c r="L1565" s="17" t="s">
        <v>54</v>
      </c>
      <c r="M1565" s="17" t="s">
        <v>47</v>
      </c>
      <c r="N1565" s="20">
        <f t="shared" si="240"/>
        <v>50</v>
      </c>
      <c r="O1565" s="20">
        <f t="shared" si="241"/>
        <v>100</v>
      </c>
      <c r="P1565" s="20">
        <f t="shared" si="242"/>
        <v>0</v>
      </c>
      <c r="Q1565" s="20">
        <f t="shared" si="243"/>
        <v>16.5</v>
      </c>
      <c r="R1565" s="21">
        <f t="shared" si="244"/>
        <v>54.975000000000001</v>
      </c>
      <c r="S1565" s="21">
        <f t="shared" si="245"/>
        <v>34.125</v>
      </c>
      <c r="T1565" s="21">
        <f t="shared" si="246"/>
        <v>29.925000000000001</v>
      </c>
      <c r="U1565" s="21">
        <f t="shared" si="247"/>
        <v>41.625</v>
      </c>
      <c r="V1565" s="20">
        <f t="shared" si="248"/>
        <v>39.674999999999997</v>
      </c>
      <c r="W1565" s="20">
        <f t="shared" si="249"/>
        <v>40.162499999999994</v>
      </c>
    </row>
    <row r="1566" spans="1:23" ht="13.5" x14ac:dyDescent="0.25">
      <c r="A1566" s="3">
        <v>44291</v>
      </c>
      <c r="B1566" s="2">
        <v>4.3212000000000002</v>
      </c>
      <c r="C1566" s="2">
        <v>48.101130749542094</v>
      </c>
      <c r="D1566" s="2">
        <v>-0.16654585443281444</v>
      </c>
      <c r="E1566" s="2">
        <v>-2.447630418386592E-2</v>
      </c>
      <c r="F1566" s="2">
        <v>4.3536400000000004</v>
      </c>
      <c r="G1566" s="2">
        <v>4.4126399999999997</v>
      </c>
      <c r="H1566" s="2">
        <v>4.2764150000000001</v>
      </c>
      <c r="I1566" s="2">
        <v>4.3936700000000002</v>
      </c>
      <c r="J1566" s="17">
        <v>4.9132035000000025</v>
      </c>
      <c r="K1566" s="17" t="s">
        <v>55</v>
      </c>
      <c r="L1566" s="17" t="s">
        <v>54</v>
      </c>
      <c r="M1566" s="17" t="s">
        <v>47</v>
      </c>
      <c r="N1566" s="20">
        <f t="shared" si="240"/>
        <v>50</v>
      </c>
      <c r="O1566" s="20">
        <f t="shared" si="241"/>
        <v>100</v>
      </c>
      <c r="P1566" s="20">
        <f t="shared" si="242"/>
        <v>0</v>
      </c>
      <c r="Q1566" s="20">
        <f t="shared" si="243"/>
        <v>16.5</v>
      </c>
      <c r="R1566" s="21">
        <f t="shared" si="244"/>
        <v>54.975000000000001</v>
      </c>
      <c r="S1566" s="21">
        <f t="shared" si="245"/>
        <v>34.125</v>
      </c>
      <c r="T1566" s="21">
        <f t="shared" si="246"/>
        <v>29.925000000000001</v>
      </c>
      <c r="U1566" s="21">
        <f t="shared" si="247"/>
        <v>41.625</v>
      </c>
      <c r="V1566" s="20">
        <f t="shared" si="248"/>
        <v>39.674999999999997</v>
      </c>
      <c r="W1566" s="20">
        <f t="shared" si="249"/>
        <v>40.162499999999994</v>
      </c>
    </row>
    <row r="1567" spans="1:23" ht="13.5" x14ac:dyDescent="0.25">
      <c r="A1567" s="3">
        <v>44292</v>
      </c>
      <c r="B1567" s="2">
        <v>4.194</v>
      </c>
      <c r="C1567" s="2">
        <v>41.377335642851087</v>
      </c>
      <c r="D1567" s="2">
        <v>-0.14883392594421707</v>
      </c>
      <c r="E1567" s="2">
        <v>-3.43802280152226E-2</v>
      </c>
      <c r="F1567" s="2">
        <v>4.3015799999999995</v>
      </c>
      <c r="G1567" s="2">
        <v>4.4097500000000007</v>
      </c>
      <c r="H1567" s="2">
        <v>4.277285</v>
      </c>
      <c r="I1567" s="2">
        <v>4.3873080000000009</v>
      </c>
      <c r="J1567" s="17">
        <v>4.9078525000000024</v>
      </c>
      <c r="K1567" s="17" t="s">
        <v>55</v>
      </c>
      <c r="L1567" s="17" t="s">
        <v>54</v>
      </c>
      <c r="M1567" s="17" t="s">
        <v>47</v>
      </c>
      <c r="N1567" s="20">
        <f t="shared" si="240"/>
        <v>50</v>
      </c>
      <c r="O1567" s="20">
        <f t="shared" si="241"/>
        <v>100</v>
      </c>
      <c r="P1567" s="20">
        <f t="shared" si="242"/>
        <v>0</v>
      </c>
      <c r="Q1567" s="20">
        <f t="shared" si="243"/>
        <v>16.5</v>
      </c>
      <c r="R1567" s="21">
        <f t="shared" si="244"/>
        <v>54.975000000000001</v>
      </c>
      <c r="S1567" s="21">
        <f t="shared" si="245"/>
        <v>34.125</v>
      </c>
      <c r="T1567" s="21">
        <f t="shared" si="246"/>
        <v>29.925000000000001</v>
      </c>
      <c r="U1567" s="21">
        <f t="shared" si="247"/>
        <v>41.625</v>
      </c>
      <c r="V1567" s="20">
        <f t="shared" si="248"/>
        <v>39.674999999999997</v>
      </c>
      <c r="W1567" s="20">
        <f t="shared" si="249"/>
        <v>40.162499999999994</v>
      </c>
    </row>
    <row r="1568" spans="1:23" ht="13.5" x14ac:dyDescent="0.25">
      <c r="A1568" s="3">
        <v>44293</v>
      </c>
      <c r="B1568" s="2">
        <v>4.2633999999999999</v>
      </c>
      <c r="C1568" s="2">
        <v>45.826733588389239</v>
      </c>
      <c r="D1568" s="2">
        <v>-9.891849563612265E-2</v>
      </c>
      <c r="E1568" s="2">
        <v>-4.3906029621998535E-2</v>
      </c>
      <c r="F1568" s="2">
        <v>4.2865400000000005</v>
      </c>
      <c r="G1568" s="2">
        <v>4.38835</v>
      </c>
      <c r="H1568" s="2">
        <v>4.2850950000000001</v>
      </c>
      <c r="I1568" s="2">
        <v>4.3812919999999993</v>
      </c>
      <c r="J1568" s="17">
        <v>4.903138000000002</v>
      </c>
      <c r="K1568" s="17" t="s">
        <v>55</v>
      </c>
      <c r="L1568" s="17" t="s">
        <v>54</v>
      </c>
      <c r="M1568" s="17" t="s">
        <v>47</v>
      </c>
      <c r="N1568" s="20">
        <f t="shared" si="240"/>
        <v>50</v>
      </c>
      <c r="O1568" s="20">
        <f t="shared" si="241"/>
        <v>100</v>
      </c>
      <c r="P1568" s="20">
        <f t="shared" si="242"/>
        <v>0</v>
      </c>
      <c r="Q1568" s="20">
        <f t="shared" si="243"/>
        <v>16.5</v>
      </c>
      <c r="R1568" s="21">
        <f t="shared" si="244"/>
        <v>54.975000000000001</v>
      </c>
      <c r="S1568" s="21">
        <f t="shared" si="245"/>
        <v>34.125</v>
      </c>
      <c r="T1568" s="21">
        <f t="shared" si="246"/>
        <v>29.925000000000001</v>
      </c>
      <c r="U1568" s="21">
        <f t="shared" si="247"/>
        <v>41.625</v>
      </c>
      <c r="V1568" s="20">
        <f t="shared" si="248"/>
        <v>39.674999999999997</v>
      </c>
      <c r="W1568" s="20">
        <f t="shared" si="249"/>
        <v>40.162499999999994</v>
      </c>
    </row>
    <row r="1569" spans="1:23" ht="13.5" x14ac:dyDescent="0.25">
      <c r="A1569" s="3">
        <v>44294</v>
      </c>
      <c r="B1569" s="2">
        <v>4.2229000000000001</v>
      </c>
      <c r="C1569" s="2">
        <v>43.740331524992015</v>
      </c>
      <c r="D1569" s="2">
        <v>-3.2768018948742927E-2</v>
      </c>
      <c r="E1569" s="2">
        <v>-5.3043037887834037E-2</v>
      </c>
      <c r="F1569" s="2">
        <v>4.2680199999999999</v>
      </c>
      <c r="G1569" s="2">
        <v>4.3495900000000001</v>
      </c>
      <c r="H1569" s="2">
        <v>4.2879850000000008</v>
      </c>
      <c r="I1569" s="2">
        <v>4.3742339999999995</v>
      </c>
      <c r="J1569" s="17">
        <v>4.898221000000003</v>
      </c>
      <c r="K1569" s="17" t="s">
        <v>55</v>
      </c>
      <c r="L1569" s="17" t="s">
        <v>54</v>
      </c>
      <c r="M1569" s="17" t="s">
        <v>47</v>
      </c>
      <c r="N1569" s="20">
        <f t="shared" si="240"/>
        <v>50</v>
      </c>
      <c r="O1569" s="20">
        <f t="shared" si="241"/>
        <v>100</v>
      </c>
      <c r="P1569" s="20">
        <f t="shared" si="242"/>
        <v>0</v>
      </c>
      <c r="Q1569" s="20">
        <f t="shared" si="243"/>
        <v>16.5</v>
      </c>
      <c r="R1569" s="21">
        <f t="shared" si="244"/>
        <v>54.975000000000001</v>
      </c>
      <c r="S1569" s="21">
        <f t="shared" si="245"/>
        <v>34.125</v>
      </c>
      <c r="T1569" s="21">
        <f t="shared" si="246"/>
        <v>29.925000000000001</v>
      </c>
      <c r="U1569" s="21">
        <f t="shared" si="247"/>
        <v>41.625</v>
      </c>
      <c r="V1569" s="20">
        <f t="shared" si="248"/>
        <v>39.674999999999997</v>
      </c>
      <c r="W1569" s="20">
        <f t="shared" si="249"/>
        <v>40.162499999999994</v>
      </c>
    </row>
    <row r="1570" spans="1:23" ht="13.5" x14ac:dyDescent="0.25">
      <c r="A1570" s="3">
        <v>44298</v>
      </c>
      <c r="B1570" s="2">
        <v>4.1997999999999998</v>
      </c>
      <c r="C1570" s="2">
        <v>42.550393557125851</v>
      </c>
      <c r="D1570" s="2">
        <v>6.8685997544619681E-3</v>
      </c>
      <c r="E1570" s="2">
        <v>-6.1120074879001236E-2</v>
      </c>
      <c r="F1570" s="2">
        <v>4.2402600000000001</v>
      </c>
      <c r="G1570" s="2">
        <v>4.3206699999999998</v>
      </c>
      <c r="H1570" s="2">
        <v>4.28972</v>
      </c>
      <c r="I1570" s="2">
        <v>4.3668300000000002</v>
      </c>
      <c r="J1570" s="17">
        <v>4.8931885000000026</v>
      </c>
      <c r="K1570" s="17" t="s">
        <v>55</v>
      </c>
      <c r="L1570" s="17" t="s">
        <v>54</v>
      </c>
      <c r="M1570" s="17" t="s">
        <v>47</v>
      </c>
      <c r="N1570" s="20">
        <f t="shared" si="240"/>
        <v>50</v>
      </c>
      <c r="O1570" s="20">
        <f t="shared" si="241"/>
        <v>100</v>
      </c>
      <c r="P1570" s="20">
        <f t="shared" si="242"/>
        <v>0</v>
      </c>
      <c r="Q1570" s="20">
        <f t="shared" si="243"/>
        <v>16.5</v>
      </c>
      <c r="R1570" s="21">
        <f t="shared" si="244"/>
        <v>54.975000000000001</v>
      </c>
      <c r="S1570" s="21">
        <f t="shared" si="245"/>
        <v>34.125</v>
      </c>
      <c r="T1570" s="21">
        <f t="shared" si="246"/>
        <v>29.925000000000001</v>
      </c>
      <c r="U1570" s="21">
        <f t="shared" si="247"/>
        <v>41.625</v>
      </c>
      <c r="V1570" s="20">
        <f t="shared" si="248"/>
        <v>39.674999999999997</v>
      </c>
      <c r="W1570" s="20">
        <f t="shared" si="249"/>
        <v>40.162499999999994</v>
      </c>
    </row>
    <row r="1571" spans="1:23" ht="13.5" x14ac:dyDescent="0.25">
      <c r="A1571" s="3">
        <v>44299</v>
      </c>
      <c r="B1571" s="2">
        <v>4.2229000000000001</v>
      </c>
      <c r="C1571" s="2">
        <v>44.185602216004661</v>
      </c>
      <c r="D1571" s="2">
        <v>5.0106194467747223E-2</v>
      </c>
      <c r="E1571" s="2">
        <v>-6.758073802125783E-2</v>
      </c>
      <c r="F1571" s="2">
        <v>4.2205999999999992</v>
      </c>
      <c r="G1571" s="2">
        <v>4.2871200000000007</v>
      </c>
      <c r="H1571" s="2">
        <v>4.2926099999999998</v>
      </c>
      <c r="I1571" s="2">
        <v>4.359426</v>
      </c>
      <c r="J1571" s="17">
        <v>4.8883870000000016</v>
      </c>
      <c r="K1571" s="17" t="s">
        <v>55</v>
      </c>
      <c r="L1571" s="17" t="s">
        <v>54</v>
      </c>
      <c r="M1571" s="17" t="s">
        <v>47</v>
      </c>
      <c r="N1571" s="20">
        <f t="shared" si="240"/>
        <v>50</v>
      </c>
      <c r="O1571" s="20">
        <f t="shared" si="241"/>
        <v>100</v>
      </c>
      <c r="P1571" s="20">
        <f t="shared" si="242"/>
        <v>0</v>
      </c>
      <c r="Q1571" s="20">
        <f t="shared" si="243"/>
        <v>16.5</v>
      </c>
      <c r="R1571" s="21">
        <f t="shared" si="244"/>
        <v>54.975000000000001</v>
      </c>
      <c r="S1571" s="21">
        <f t="shared" si="245"/>
        <v>34.125</v>
      </c>
      <c r="T1571" s="21">
        <f t="shared" si="246"/>
        <v>29.925000000000001</v>
      </c>
      <c r="U1571" s="21">
        <f t="shared" si="247"/>
        <v>41.625</v>
      </c>
      <c r="V1571" s="20">
        <f t="shared" si="248"/>
        <v>39.674999999999997</v>
      </c>
      <c r="W1571" s="20">
        <f t="shared" si="249"/>
        <v>40.162499999999994</v>
      </c>
    </row>
    <row r="1572" spans="1:23" ht="13.5" x14ac:dyDescent="0.25">
      <c r="A1572" s="3">
        <v>44300</v>
      </c>
      <c r="B1572" s="2">
        <v>4.2229000000000001</v>
      </c>
      <c r="C1572" s="2">
        <v>44.185602216004661</v>
      </c>
      <c r="D1572" s="2">
        <v>7.1218769306159224E-2</v>
      </c>
      <c r="E1572" s="2">
        <v>-7.1043158887175634E-2</v>
      </c>
      <c r="F1572" s="2">
        <v>4.2263799999999998</v>
      </c>
      <c r="G1572" s="2">
        <v>4.263980000000001</v>
      </c>
      <c r="H1572" s="2">
        <v>4.2983949999999984</v>
      </c>
      <c r="I1572" s="2">
        <v>4.3521380000000001</v>
      </c>
      <c r="J1572" s="17">
        <v>4.883932500000002</v>
      </c>
      <c r="K1572" s="17" t="s">
        <v>55</v>
      </c>
      <c r="L1572" s="17" t="s">
        <v>54</v>
      </c>
      <c r="M1572" s="17" t="s">
        <v>49</v>
      </c>
      <c r="N1572" s="20">
        <f t="shared" si="240"/>
        <v>50</v>
      </c>
      <c r="O1572" s="20">
        <f t="shared" si="241"/>
        <v>100</v>
      </c>
      <c r="P1572" s="20">
        <f t="shared" si="242"/>
        <v>0</v>
      </c>
      <c r="Q1572" s="20">
        <f t="shared" si="243"/>
        <v>16.5</v>
      </c>
      <c r="R1572" s="21">
        <f t="shared" si="244"/>
        <v>54.975000000000001</v>
      </c>
      <c r="S1572" s="21">
        <f t="shared" si="245"/>
        <v>34.125</v>
      </c>
      <c r="T1572" s="21">
        <f t="shared" si="246"/>
        <v>29.925000000000001</v>
      </c>
      <c r="U1572" s="21">
        <f t="shared" si="247"/>
        <v>41.625</v>
      </c>
      <c r="V1572" s="20">
        <f t="shared" si="248"/>
        <v>39.674999999999997</v>
      </c>
      <c r="W1572" s="20">
        <f t="shared" si="249"/>
        <v>40.162499999999994</v>
      </c>
    </row>
    <row r="1573" spans="1:23" ht="13.5" x14ac:dyDescent="0.25">
      <c r="A1573" s="3">
        <v>44301</v>
      </c>
      <c r="B1573" s="2">
        <v>4.194</v>
      </c>
      <c r="C1573" s="2">
        <v>42.433148304617603</v>
      </c>
      <c r="D1573" s="2">
        <v>7.3926128290029425E-2</v>
      </c>
      <c r="E1573" s="2">
        <v>-7.2937726841876258E-2</v>
      </c>
      <c r="F1573" s="2">
        <v>4.2124999999999995</v>
      </c>
      <c r="G1573" s="2">
        <v>4.2495200000000004</v>
      </c>
      <c r="H1573" s="2">
        <v>4.3030249999999999</v>
      </c>
      <c r="I1573" s="2">
        <v>4.3447339999999999</v>
      </c>
      <c r="J1573" s="17">
        <v>4.8793335000000022</v>
      </c>
      <c r="K1573" s="17" t="s">
        <v>55</v>
      </c>
      <c r="L1573" s="17" t="s">
        <v>54</v>
      </c>
      <c r="M1573" s="17" t="s">
        <v>47</v>
      </c>
      <c r="N1573" s="20">
        <f t="shared" si="240"/>
        <v>50</v>
      </c>
      <c r="O1573" s="20">
        <f t="shared" si="241"/>
        <v>100</v>
      </c>
      <c r="P1573" s="20">
        <f t="shared" si="242"/>
        <v>0</v>
      </c>
      <c r="Q1573" s="20">
        <f t="shared" si="243"/>
        <v>16.5</v>
      </c>
      <c r="R1573" s="21">
        <f t="shared" si="244"/>
        <v>54.975000000000001</v>
      </c>
      <c r="S1573" s="21">
        <f t="shared" si="245"/>
        <v>34.125</v>
      </c>
      <c r="T1573" s="21">
        <f t="shared" si="246"/>
        <v>29.925000000000001</v>
      </c>
      <c r="U1573" s="21">
        <f t="shared" si="247"/>
        <v>41.625</v>
      </c>
      <c r="V1573" s="20">
        <f t="shared" si="248"/>
        <v>39.674999999999997</v>
      </c>
      <c r="W1573" s="20">
        <f t="shared" si="249"/>
        <v>40.162499999999994</v>
      </c>
    </row>
    <row r="1574" spans="1:23" ht="13.5" x14ac:dyDescent="0.25">
      <c r="A1574" s="3">
        <v>44302</v>
      </c>
      <c r="B1574" s="2">
        <v>4.1477000000000004</v>
      </c>
      <c r="C1574" s="2">
        <v>39.715497426145319</v>
      </c>
      <c r="D1574" s="2">
        <v>7.6728462214258109E-2</v>
      </c>
      <c r="E1574" s="2">
        <v>-7.0328084334161822E-2</v>
      </c>
      <c r="F1574" s="2">
        <v>4.1974599999999995</v>
      </c>
      <c r="G1574" s="2">
        <v>4.2327400000000006</v>
      </c>
      <c r="H1574" s="2">
        <v>4.3053399999999993</v>
      </c>
      <c r="I1574" s="2">
        <v>4.3366359999999995</v>
      </c>
      <c r="J1574" s="17">
        <v>4.8745320000000021</v>
      </c>
      <c r="K1574" s="17" t="s">
        <v>55</v>
      </c>
      <c r="L1574" s="17" t="s">
        <v>54</v>
      </c>
      <c r="M1574" s="17" t="s">
        <v>47</v>
      </c>
      <c r="N1574" s="20">
        <f t="shared" si="240"/>
        <v>50</v>
      </c>
      <c r="O1574" s="20">
        <f t="shared" si="241"/>
        <v>100</v>
      </c>
      <c r="P1574" s="20">
        <f t="shared" si="242"/>
        <v>0</v>
      </c>
      <c r="Q1574" s="20">
        <f t="shared" si="243"/>
        <v>16.5</v>
      </c>
      <c r="R1574" s="21">
        <f t="shared" si="244"/>
        <v>54.975000000000001</v>
      </c>
      <c r="S1574" s="21">
        <f t="shared" si="245"/>
        <v>34.125</v>
      </c>
      <c r="T1574" s="21">
        <f t="shared" si="246"/>
        <v>29.925000000000001</v>
      </c>
      <c r="U1574" s="21">
        <f t="shared" si="247"/>
        <v>41.625</v>
      </c>
      <c r="V1574" s="20">
        <f t="shared" si="248"/>
        <v>39.674999999999997</v>
      </c>
      <c r="W1574" s="20">
        <f t="shared" si="249"/>
        <v>40.162499999999994</v>
      </c>
    </row>
    <row r="1575" spans="1:23" ht="13.5" x14ac:dyDescent="0.25">
      <c r="A1575" s="3">
        <v>44305</v>
      </c>
      <c r="B1575" s="2">
        <v>4.1650999999999998</v>
      </c>
      <c r="C1575" s="2">
        <v>41.238614810083362</v>
      </c>
      <c r="D1575" s="2">
        <v>8.2226832528520255E-2</v>
      </c>
      <c r="E1575" s="2">
        <v>-6.5203537703778736E-2</v>
      </c>
      <c r="F1575" s="2">
        <v>4.1905200000000002</v>
      </c>
      <c r="G1575" s="2">
        <v>4.2153900000000002</v>
      </c>
      <c r="H1575" s="2">
        <v>4.3082349999999989</v>
      </c>
      <c r="I1575" s="2">
        <v>4.328538</v>
      </c>
      <c r="J1575" s="17">
        <v>4.8698175000000017</v>
      </c>
      <c r="K1575" s="17" t="s">
        <v>55</v>
      </c>
      <c r="L1575" s="17" t="s">
        <v>54</v>
      </c>
      <c r="M1575" s="17" t="s">
        <v>47</v>
      </c>
      <c r="N1575" s="20">
        <f t="shared" si="240"/>
        <v>50</v>
      </c>
      <c r="O1575" s="20">
        <f t="shared" si="241"/>
        <v>100</v>
      </c>
      <c r="P1575" s="20">
        <f t="shared" si="242"/>
        <v>0</v>
      </c>
      <c r="Q1575" s="20">
        <f t="shared" si="243"/>
        <v>16.5</v>
      </c>
      <c r="R1575" s="21">
        <f t="shared" si="244"/>
        <v>54.975000000000001</v>
      </c>
      <c r="S1575" s="21">
        <f t="shared" si="245"/>
        <v>34.125</v>
      </c>
      <c r="T1575" s="21">
        <f t="shared" si="246"/>
        <v>29.925000000000001</v>
      </c>
      <c r="U1575" s="21">
        <f t="shared" si="247"/>
        <v>41.625</v>
      </c>
      <c r="V1575" s="20">
        <f t="shared" si="248"/>
        <v>39.674999999999997</v>
      </c>
      <c r="W1575" s="20">
        <f t="shared" si="249"/>
        <v>40.162499999999994</v>
      </c>
    </row>
    <row r="1576" spans="1:23" ht="13.5" x14ac:dyDescent="0.25">
      <c r="A1576" s="3">
        <v>44306</v>
      </c>
      <c r="B1576" s="2">
        <v>4.1071999999999997</v>
      </c>
      <c r="C1576" s="2">
        <v>37.814848914792471</v>
      </c>
      <c r="D1576" s="2">
        <v>8.9186788386947491E-2</v>
      </c>
      <c r="E1576" s="2">
        <v>-5.4019646118549147E-2</v>
      </c>
      <c r="F1576" s="2">
        <v>4.1673799999999996</v>
      </c>
      <c r="G1576" s="2">
        <v>4.1939899999999994</v>
      </c>
      <c r="H1576" s="2">
        <v>4.3033149999999996</v>
      </c>
      <c r="I1576" s="2">
        <v>4.3215960000000004</v>
      </c>
      <c r="J1576" s="17">
        <v>4.8649005000000018</v>
      </c>
      <c r="K1576" s="17" t="s">
        <v>55</v>
      </c>
      <c r="L1576" s="17" t="s">
        <v>54</v>
      </c>
      <c r="M1576" s="17" t="s">
        <v>47</v>
      </c>
      <c r="N1576" s="20">
        <f t="shared" si="240"/>
        <v>50</v>
      </c>
      <c r="O1576" s="20">
        <f t="shared" si="241"/>
        <v>100</v>
      </c>
      <c r="P1576" s="20">
        <f t="shared" si="242"/>
        <v>0</v>
      </c>
      <c r="Q1576" s="20">
        <f t="shared" si="243"/>
        <v>16.5</v>
      </c>
      <c r="R1576" s="21">
        <f t="shared" si="244"/>
        <v>54.975000000000001</v>
      </c>
      <c r="S1576" s="21">
        <f t="shared" si="245"/>
        <v>34.125</v>
      </c>
      <c r="T1576" s="21">
        <f t="shared" si="246"/>
        <v>29.925000000000001</v>
      </c>
      <c r="U1576" s="21">
        <f t="shared" si="247"/>
        <v>41.625</v>
      </c>
      <c r="V1576" s="20">
        <f t="shared" si="248"/>
        <v>39.674999999999997</v>
      </c>
      <c r="W1576" s="20">
        <f t="shared" si="249"/>
        <v>40.162499999999994</v>
      </c>
    </row>
    <row r="1577" spans="1:23" ht="13.5" x14ac:dyDescent="0.25">
      <c r="A1577" s="3">
        <v>44307</v>
      </c>
      <c r="B1577" s="2">
        <v>4.0956000000000001</v>
      </c>
      <c r="C1577" s="2">
        <v>37.149398217659147</v>
      </c>
      <c r="D1577" s="2">
        <v>7.7352146528029131E-2</v>
      </c>
      <c r="E1577" s="2">
        <v>-4.0995161935619077E-2</v>
      </c>
      <c r="F1577" s="2">
        <v>4.1419199999999998</v>
      </c>
      <c r="G1577" s="2">
        <v>4.1841499999999998</v>
      </c>
      <c r="H1577" s="2">
        <v>4.2969500000000007</v>
      </c>
      <c r="I1577" s="2">
        <v>4.3126859999999994</v>
      </c>
      <c r="J1577" s="17">
        <v>4.8593470000000023</v>
      </c>
      <c r="K1577" s="17" t="s">
        <v>55</v>
      </c>
      <c r="L1577" s="17" t="s">
        <v>54</v>
      </c>
      <c r="M1577" s="17" t="s">
        <v>47</v>
      </c>
      <c r="N1577" s="20">
        <f t="shared" si="240"/>
        <v>50</v>
      </c>
      <c r="O1577" s="20">
        <f t="shared" si="241"/>
        <v>100</v>
      </c>
      <c r="P1577" s="20">
        <f t="shared" si="242"/>
        <v>0</v>
      </c>
      <c r="Q1577" s="20">
        <f t="shared" si="243"/>
        <v>16.5</v>
      </c>
      <c r="R1577" s="21">
        <f t="shared" si="244"/>
        <v>54.975000000000001</v>
      </c>
      <c r="S1577" s="21">
        <f t="shared" si="245"/>
        <v>34.125</v>
      </c>
      <c r="T1577" s="21">
        <f t="shared" si="246"/>
        <v>29.925000000000001</v>
      </c>
      <c r="U1577" s="21">
        <f t="shared" si="247"/>
        <v>41.625</v>
      </c>
      <c r="V1577" s="20">
        <f t="shared" si="248"/>
        <v>39.674999999999997</v>
      </c>
      <c r="W1577" s="20">
        <f t="shared" si="249"/>
        <v>40.162499999999994</v>
      </c>
    </row>
    <row r="1578" spans="1:23" ht="13.5" x14ac:dyDescent="0.25">
      <c r="A1578" s="3">
        <v>44308</v>
      </c>
      <c r="B1578" s="2">
        <v>4.1535000000000002</v>
      </c>
      <c r="C1578" s="2">
        <v>42.580845468624176</v>
      </c>
      <c r="D1578" s="2">
        <v>7.4707886991519423E-2</v>
      </c>
      <c r="E1578" s="2">
        <v>-2.888077464135947E-2</v>
      </c>
      <c r="F1578" s="2">
        <v>4.1338200000000001</v>
      </c>
      <c r="G1578" s="2">
        <v>4.1731599999999993</v>
      </c>
      <c r="H1578" s="2">
        <v>4.280755000000001</v>
      </c>
      <c r="I1578" s="2">
        <v>4.3060919999999996</v>
      </c>
      <c r="J1578" s="17">
        <v>4.853302000000002</v>
      </c>
      <c r="K1578" s="17" t="s">
        <v>55</v>
      </c>
      <c r="L1578" s="17" t="s">
        <v>54</v>
      </c>
      <c r="M1578" s="17" t="s">
        <v>47</v>
      </c>
      <c r="N1578" s="20">
        <f t="shared" si="240"/>
        <v>50</v>
      </c>
      <c r="O1578" s="20">
        <f t="shared" si="241"/>
        <v>100</v>
      </c>
      <c r="P1578" s="20">
        <f t="shared" si="242"/>
        <v>0</v>
      </c>
      <c r="Q1578" s="20">
        <f t="shared" si="243"/>
        <v>16.5</v>
      </c>
      <c r="R1578" s="21">
        <f t="shared" si="244"/>
        <v>54.975000000000001</v>
      </c>
      <c r="S1578" s="21">
        <f t="shared" si="245"/>
        <v>34.125</v>
      </c>
      <c r="T1578" s="21">
        <f t="shared" si="246"/>
        <v>29.925000000000001</v>
      </c>
      <c r="U1578" s="21">
        <f t="shared" si="247"/>
        <v>41.625</v>
      </c>
      <c r="V1578" s="20">
        <f t="shared" si="248"/>
        <v>39.674999999999997</v>
      </c>
      <c r="W1578" s="20">
        <f t="shared" si="249"/>
        <v>40.162499999999994</v>
      </c>
    </row>
    <row r="1579" spans="1:23" ht="13.5" x14ac:dyDescent="0.25">
      <c r="A1579" s="3">
        <v>44309</v>
      </c>
      <c r="B1579" s="2">
        <v>4.3791000000000002</v>
      </c>
      <c r="C1579" s="2">
        <v>57.861201908007054</v>
      </c>
      <c r="D1579" s="2">
        <v>5.0095343058453423E-2</v>
      </c>
      <c r="E1579" s="2">
        <v>-1.890160507362065E-2</v>
      </c>
      <c r="F1579" s="2">
        <v>4.1801000000000004</v>
      </c>
      <c r="G1579" s="2">
        <v>4.1887799999999995</v>
      </c>
      <c r="H1579" s="2">
        <v>4.2691850000000002</v>
      </c>
      <c r="I1579" s="2">
        <v>4.3034319999999999</v>
      </c>
      <c r="J1579" s="17">
        <v>4.8480955000000021</v>
      </c>
      <c r="K1579" s="17" t="s">
        <v>55</v>
      </c>
      <c r="L1579" s="17" t="s">
        <v>54</v>
      </c>
      <c r="M1579" s="17" t="s">
        <v>49</v>
      </c>
      <c r="N1579" s="20">
        <f t="shared" si="240"/>
        <v>50</v>
      </c>
      <c r="O1579" s="20">
        <f t="shared" si="241"/>
        <v>100</v>
      </c>
      <c r="P1579" s="20">
        <f t="shared" si="242"/>
        <v>0</v>
      </c>
      <c r="Q1579" s="20">
        <f t="shared" si="243"/>
        <v>16.5</v>
      </c>
      <c r="R1579" s="21">
        <f t="shared" si="244"/>
        <v>54.975000000000001</v>
      </c>
      <c r="S1579" s="21">
        <f t="shared" si="245"/>
        <v>34.125</v>
      </c>
      <c r="T1579" s="21">
        <f t="shared" si="246"/>
        <v>29.925000000000001</v>
      </c>
      <c r="U1579" s="21">
        <f t="shared" si="247"/>
        <v>41.625</v>
      </c>
      <c r="V1579" s="20">
        <f t="shared" si="248"/>
        <v>39.674999999999997</v>
      </c>
      <c r="W1579" s="20">
        <f t="shared" si="249"/>
        <v>40.162499999999994</v>
      </c>
    </row>
    <row r="1580" spans="1:23" ht="13.5" x14ac:dyDescent="0.25">
      <c r="A1580" s="3">
        <v>44312</v>
      </c>
      <c r="B1580" s="2">
        <v>4.4311999999999996</v>
      </c>
      <c r="C1580" s="2">
        <v>60.477032125068</v>
      </c>
      <c r="D1580" s="2">
        <v>2.1047961423619199E-2</v>
      </c>
      <c r="E1580" s="2">
        <v>-1.1701020508224011E-2</v>
      </c>
      <c r="F1580" s="2">
        <v>4.2333200000000009</v>
      </c>
      <c r="G1580" s="2">
        <v>4.2119200000000001</v>
      </c>
      <c r="H1580" s="2">
        <v>4.2662950000000004</v>
      </c>
      <c r="I1580" s="2">
        <v>4.3018140000000002</v>
      </c>
      <c r="J1580" s="17">
        <v>4.842195000000002</v>
      </c>
      <c r="K1580" s="17" t="s">
        <v>55</v>
      </c>
      <c r="L1580" s="17" t="s">
        <v>54</v>
      </c>
      <c r="M1580" s="17" t="s">
        <v>49</v>
      </c>
      <c r="N1580" s="20">
        <f t="shared" si="240"/>
        <v>50</v>
      </c>
      <c r="O1580" s="20">
        <f t="shared" si="241"/>
        <v>100</v>
      </c>
      <c r="P1580" s="20">
        <f t="shared" si="242"/>
        <v>0</v>
      </c>
      <c r="Q1580" s="20">
        <f t="shared" si="243"/>
        <v>16.5</v>
      </c>
      <c r="R1580" s="21">
        <f t="shared" si="244"/>
        <v>54.975000000000001</v>
      </c>
      <c r="S1580" s="21">
        <f t="shared" si="245"/>
        <v>34.125</v>
      </c>
      <c r="T1580" s="21">
        <f t="shared" si="246"/>
        <v>29.925000000000001</v>
      </c>
      <c r="U1580" s="21">
        <f t="shared" si="247"/>
        <v>41.625</v>
      </c>
      <c r="V1580" s="20">
        <f t="shared" si="248"/>
        <v>39.674999999999997</v>
      </c>
      <c r="W1580" s="20">
        <f t="shared" si="249"/>
        <v>40.162499999999994</v>
      </c>
    </row>
    <row r="1581" spans="1:23" ht="13.5" x14ac:dyDescent="0.25">
      <c r="A1581" s="3">
        <v>44313</v>
      </c>
      <c r="B1581" s="2">
        <v>4.3964999999999996</v>
      </c>
      <c r="C1581" s="2">
        <v>57.899076260560868</v>
      </c>
      <c r="D1581" s="2">
        <v>1.537358018280699E-3</v>
      </c>
      <c r="E1581" s="2">
        <v>-9.1734235214941846E-3</v>
      </c>
      <c r="F1581" s="2">
        <v>4.2911799999999998</v>
      </c>
      <c r="G1581" s="2">
        <v>4.2292800000000002</v>
      </c>
      <c r="H1581" s="2">
        <v>4.2582000000000004</v>
      </c>
      <c r="I1581" s="2">
        <v>4.2996159999999994</v>
      </c>
      <c r="J1581" s="17">
        <v>4.8362080000000018</v>
      </c>
      <c r="K1581" s="17" t="s">
        <v>51</v>
      </c>
      <c r="L1581" s="17" t="s">
        <v>54</v>
      </c>
      <c r="M1581" s="17" t="s">
        <v>52</v>
      </c>
      <c r="N1581" s="20">
        <f t="shared" si="240"/>
        <v>50</v>
      </c>
      <c r="O1581" s="20">
        <f t="shared" si="241"/>
        <v>100</v>
      </c>
      <c r="P1581" s="20">
        <f t="shared" si="242"/>
        <v>0</v>
      </c>
      <c r="Q1581" s="20">
        <f t="shared" si="243"/>
        <v>83.5</v>
      </c>
      <c r="R1581" s="21">
        <f t="shared" si="244"/>
        <v>65.025000000000006</v>
      </c>
      <c r="S1581" s="21">
        <f t="shared" si="245"/>
        <v>50.875</v>
      </c>
      <c r="T1581" s="21">
        <f t="shared" si="246"/>
        <v>60.075000000000003</v>
      </c>
      <c r="U1581" s="21">
        <f t="shared" si="247"/>
        <v>58.375</v>
      </c>
      <c r="V1581" s="20">
        <f t="shared" si="248"/>
        <v>58.658333333333339</v>
      </c>
      <c r="W1581" s="20">
        <f t="shared" si="249"/>
        <v>58.587500000000006</v>
      </c>
    </row>
    <row r="1582" spans="1:23" ht="13.5" x14ac:dyDescent="0.25">
      <c r="A1582" s="3">
        <v>44314</v>
      </c>
      <c r="B1582" s="2">
        <v>4.3733000000000004</v>
      </c>
      <c r="C1582" s="2">
        <v>56.174942955918063</v>
      </c>
      <c r="D1582" s="2">
        <v>-1.4026076080128291E-2</v>
      </c>
      <c r="E1582" s="2">
        <v>-9.1053886801924742E-3</v>
      </c>
      <c r="F1582" s="2">
        <v>4.3467199999999995</v>
      </c>
      <c r="G1582" s="2">
        <v>4.2443200000000001</v>
      </c>
      <c r="H1582" s="2">
        <v>4.254150000000001</v>
      </c>
      <c r="I1582" s="2">
        <v>4.2971859999999991</v>
      </c>
      <c r="J1582" s="17">
        <v>4.8308570000000017</v>
      </c>
      <c r="K1582" s="17" t="s">
        <v>51</v>
      </c>
      <c r="L1582" s="17" t="s">
        <v>54</v>
      </c>
      <c r="M1582" s="17" t="s">
        <v>52</v>
      </c>
      <c r="N1582" s="20">
        <f t="shared" si="240"/>
        <v>50</v>
      </c>
      <c r="O1582" s="20">
        <f t="shared" si="241"/>
        <v>100</v>
      </c>
      <c r="P1582" s="20">
        <f t="shared" si="242"/>
        <v>0</v>
      </c>
      <c r="Q1582" s="20">
        <f t="shared" si="243"/>
        <v>83.5</v>
      </c>
      <c r="R1582" s="21">
        <f t="shared" si="244"/>
        <v>65.025000000000006</v>
      </c>
      <c r="S1582" s="21">
        <f t="shared" si="245"/>
        <v>50.875</v>
      </c>
      <c r="T1582" s="21">
        <f t="shared" si="246"/>
        <v>60.075000000000003</v>
      </c>
      <c r="U1582" s="21">
        <f t="shared" si="247"/>
        <v>58.375</v>
      </c>
      <c r="V1582" s="20">
        <f t="shared" si="248"/>
        <v>58.658333333333339</v>
      </c>
      <c r="W1582" s="20">
        <f t="shared" si="249"/>
        <v>58.587500000000006</v>
      </c>
    </row>
    <row r="1583" spans="1:23" ht="13.5" x14ac:dyDescent="0.25">
      <c r="A1583" s="3">
        <v>44315</v>
      </c>
      <c r="B1583" s="2">
        <v>4.3327999999999998</v>
      </c>
      <c r="C1583" s="2">
        <v>53.196859122223842</v>
      </c>
      <c r="D1583" s="2">
        <v>-2.9219922441215296E-2</v>
      </c>
      <c r="E1583" s="2">
        <v>-1.3023653560058676E-2</v>
      </c>
      <c r="F1583" s="2">
        <v>4.3825799999999999</v>
      </c>
      <c r="G1583" s="2">
        <v>4.2582000000000004</v>
      </c>
      <c r="H1583" s="2">
        <v>4.2538600000000013</v>
      </c>
      <c r="I1583" s="2">
        <v>4.2937139999999996</v>
      </c>
      <c r="J1583" s="17">
        <v>4.8248405000000023</v>
      </c>
      <c r="K1583" s="17" t="s">
        <v>51</v>
      </c>
      <c r="L1583" s="17" t="s">
        <v>54</v>
      </c>
      <c r="M1583" s="17" t="s">
        <v>52</v>
      </c>
      <c r="N1583" s="20">
        <f t="shared" si="240"/>
        <v>50</v>
      </c>
      <c r="O1583" s="20">
        <f t="shared" si="241"/>
        <v>100</v>
      </c>
      <c r="P1583" s="20">
        <f t="shared" si="242"/>
        <v>0</v>
      </c>
      <c r="Q1583" s="20">
        <f t="shared" si="243"/>
        <v>83.5</v>
      </c>
      <c r="R1583" s="21">
        <f t="shared" si="244"/>
        <v>65.025000000000006</v>
      </c>
      <c r="S1583" s="21">
        <f t="shared" si="245"/>
        <v>50.875</v>
      </c>
      <c r="T1583" s="21">
        <f t="shared" si="246"/>
        <v>60.075000000000003</v>
      </c>
      <c r="U1583" s="21">
        <f t="shared" si="247"/>
        <v>58.375</v>
      </c>
      <c r="V1583" s="20">
        <f t="shared" si="248"/>
        <v>58.658333333333339</v>
      </c>
      <c r="W1583" s="20">
        <f t="shared" si="249"/>
        <v>58.587500000000006</v>
      </c>
    </row>
    <row r="1584" spans="1:23" ht="13.5" x14ac:dyDescent="0.25">
      <c r="A1584" s="3">
        <v>44316</v>
      </c>
      <c r="B1584" s="2">
        <v>4.3385999999999996</v>
      </c>
      <c r="C1584" s="2">
        <v>53.57642790506403</v>
      </c>
      <c r="D1584" s="2">
        <v>-4.9925415488320191E-2</v>
      </c>
      <c r="E1584" s="2">
        <v>-1.879089548271521E-2</v>
      </c>
      <c r="F1584" s="2">
        <v>4.3744800000000001</v>
      </c>
      <c r="G1584" s="2">
        <v>4.2772899999999998</v>
      </c>
      <c r="H1584" s="2">
        <v>4.2550150000000011</v>
      </c>
      <c r="I1584" s="2">
        <v>4.2903580000000003</v>
      </c>
      <c r="J1584" s="17">
        <v>4.8189110000000026</v>
      </c>
      <c r="K1584" s="17" t="s">
        <v>51</v>
      </c>
      <c r="L1584" s="17" t="s">
        <v>54</v>
      </c>
      <c r="M1584" s="17" t="s">
        <v>53</v>
      </c>
      <c r="N1584" s="20">
        <f t="shared" si="240"/>
        <v>50</v>
      </c>
      <c r="O1584" s="20">
        <f t="shared" si="241"/>
        <v>100</v>
      </c>
      <c r="P1584" s="20">
        <f t="shared" si="242"/>
        <v>0</v>
      </c>
      <c r="Q1584" s="20">
        <f t="shared" si="243"/>
        <v>66.5</v>
      </c>
      <c r="R1584" s="21">
        <f t="shared" si="244"/>
        <v>62.475000000000001</v>
      </c>
      <c r="S1584" s="21">
        <f t="shared" si="245"/>
        <v>46.625</v>
      </c>
      <c r="T1584" s="21">
        <f t="shared" si="246"/>
        <v>52.424999999999997</v>
      </c>
      <c r="U1584" s="21">
        <f t="shared" si="247"/>
        <v>54.125</v>
      </c>
      <c r="V1584" s="20">
        <f t="shared" si="248"/>
        <v>53.841666666666661</v>
      </c>
      <c r="W1584" s="20">
        <f t="shared" si="249"/>
        <v>53.912499999999994</v>
      </c>
    </row>
    <row r="1585" spans="1:23" ht="13.5" x14ac:dyDescent="0.25">
      <c r="A1585" s="3">
        <v>44319</v>
      </c>
      <c r="B1585" s="2">
        <v>4.3964999999999996</v>
      </c>
      <c r="C1585" s="2">
        <v>57.299360089549488</v>
      </c>
      <c r="D1585" s="2">
        <v>-6.9366181659263226E-2</v>
      </c>
      <c r="E1585" s="2">
        <v>-2.4997752737710349E-2</v>
      </c>
      <c r="F1585" s="2">
        <v>4.36754</v>
      </c>
      <c r="G1585" s="2">
        <v>4.3004300000000004</v>
      </c>
      <c r="H1585" s="2">
        <v>4.2579100000000007</v>
      </c>
      <c r="I1585" s="2">
        <v>4.2892020000000004</v>
      </c>
      <c r="J1585" s="17">
        <v>4.8134445000000019</v>
      </c>
      <c r="K1585" s="17" t="s">
        <v>51</v>
      </c>
      <c r="L1585" s="17" t="s">
        <v>54</v>
      </c>
      <c r="M1585" s="17" t="s">
        <v>53</v>
      </c>
      <c r="N1585" s="20">
        <f t="shared" si="240"/>
        <v>50</v>
      </c>
      <c r="O1585" s="20">
        <f t="shared" si="241"/>
        <v>100</v>
      </c>
      <c r="P1585" s="20">
        <f t="shared" si="242"/>
        <v>0</v>
      </c>
      <c r="Q1585" s="20">
        <f t="shared" si="243"/>
        <v>66.5</v>
      </c>
      <c r="R1585" s="21">
        <f t="shared" si="244"/>
        <v>62.475000000000001</v>
      </c>
      <c r="S1585" s="21">
        <f t="shared" si="245"/>
        <v>46.625</v>
      </c>
      <c r="T1585" s="21">
        <f t="shared" si="246"/>
        <v>52.424999999999997</v>
      </c>
      <c r="U1585" s="21">
        <f t="shared" si="247"/>
        <v>54.125</v>
      </c>
      <c r="V1585" s="20">
        <f t="shared" si="248"/>
        <v>53.841666666666661</v>
      </c>
      <c r="W1585" s="20">
        <f t="shared" si="249"/>
        <v>53.912499999999994</v>
      </c>
    </row>
    <row r="1586" spans="1:23" ht="13.5" x14ac:dyDescent="0.25">
      <c r="A1586" s="3">
        <v>44320</v>
      </c>
      <c r="B1586" s="2">
        <v>4.5236999999999998</v>
      </c>
      <c r="C1586" s="2">
        <v>64.109015991432074</v>
      </c>
      <c r="D1586" s="2">
        <v>-0.10477400493667677</v>
      </c>
      <c r="E1586" s="2">
        <v>-3.2151364971145235E-2</v>
      </c>
      <c r="F1586" s="2">
        <v>4.3929799999999997</v>
      </c>
      <c r="G1586" s="2">
        <v>4.3420799999999993</v>
      </c>
      <c r="H1586" s="2">
        <v>4.2680350000000002</v>
      </c>
      <c r="I1586" s="2">
        <v>4.2911680000000008</v>
      </c>
      <c r="J1586" s="17">
        <v>4.8088745000000017</v>
      </c>
      <c r="K1586" s="17" t="s">
        <v>51</v>
      </c>
      <c r="L1586" s="17" t="s">
        <v>54</v>
      </c>
      <c r="M1586" s="17" t="s">
        <v>52</v>
      </c>
      <c r="N1586" s="20">
        <f t="shared" si="240"/>
        <v>50</v>
      </c>
      <c r="O1586" s="20">
        <f t="shared" si="241"/>
        <v>100</v>
      </c>
      <c r="P1586" s="20">
        <f t="shared" si="242"/>
        <v>0</v>
      </c>
      <c r="Q1586" s="20">
        <f t="shared" si="243"/>
        <v>83.5</v>
      </c>
      <c r="R1586" s="21">
        <f t="shared" si="244"/>
        <v>65.025000000000006</v>
      </c>
      <c r="S1586" s="21">
        <f t="shared" si="245"/>
        <v>50.875</v>
      </c>
      <c r="T1586" s="21">
        <f t="shared" si="246"/>
        <v>60.075000000000003</v>
      </c>
      <c r="U1586" s="21">
        <f t="shared" si="247"/>
        <v>58.375</v>
      </c>
      <c r="V1586" s="20">
        <f t="shared" si="248"/>
        <v>58.658333333333339</v>
      </c>
      <c r="W1586" s="20">
        <f t="shared" si="249"/>
        <v>58.587500000000006</v>
      </c>
    </row>
    <row r="1587" spans="1:23" ht="13.5" x14ac:dyDescent="0.25">
      <c r="A1587" s="3">
        <v>44321</v>
      </c>
      <c r="B1587" s="2">
        <v>4.5815999999999999</v>
      </c>
      <c r="C1587" s="2">
        <v>66.711350362388444</v>
      </c>
      <c r="D1587" s="2">
        <v>-0.14214111428580001</v>
      </c>
      <c r="E1587" s="2">
        <v>-3.994628358117458E-2</v>
      </c>
      <c r="F1587" s="2">
        <v>4.4346399999999999</v>
      </c>
      <c r="G1587" s="2">
        <v>4.3906799999999997</v>
      </c>
      <c r="H1587" s="2">
        <v>4.2874150000000002</v>
      </c>
      <c r="I1587" s="2">
        <v>4.2932520000000007</v>
      </c>
      <c r="J1587" s="17">
        <v>4.8054040000000011</v>
      </c>
      <c r="K1587" s="17" t="s">
        <v>51</v>
      </c>
      <c r="L1587" s="17" t="s">
        <v>54</v>
      </c>
      <c r="M1587" s="17" t="s">
        <v>52</v>
      </c>
      <c r="N1587" s="20">
        <f t="shared" si="240"/>
        <v>50</v>
      </c>
      <c r="O1587" s="20">
        <f t="shared" si="241"/>
        <v>100</v>
      </c>
      <c r="P1587" s="20">
        <f t="shared" si="242"/>
        <v>0</v>
      </c>
      <c r="Q1587" s="20">
        <f t="shared" si="243"/>
        <v>83.5</v>
      </c>
      <c r="R1587" s="21">
        <f t="shared" si="244"/>
        <v>65.025000000000006</v>
      </c>
      <c r="S1587" s="21">
        <f t="shared" si="245"/>
        <v>50.875</v>
      </c>
      <c r="T1587" s="21">
        <f t="shared" si="246"/>
        <v>60.075000000000003</v>
      </c>
      <c r="U1587" s="21">
        <f t="shared" si="247"/>
        <v>58.375</v>
      </c>
      <c r="V1587" s="20">
        <f t="shared" si="248"/>
        <v>58.658333333333339</v>
      </c>
      <c r="W1587" s="20">
        <f t="shared" si="249"/>
        <v>58.587500000000006</v>
      </c>
    </row>
    <row r="1588" spans="1:23" ht="13.5" x14ac:dyDescent="0.25">
      <c r="A1588" s="3">
        <v>44322</v>
      </c>
      <c r="B1588" s="2">
        <v>4.5989000000000004</v>
      </c>
      <c r="C1588" s="2">
        <v>67.470294971453001</v>
      </c>
      <c r="D1588" s="2">
        <v>-0.16770974851333609</v>
      </c>
      <c r="E1588" s="2">
        <v>-4.5158592144370152E-2</v>
      </c>
      <c r="F1588" s="2">
        <v>4.4878599999999995</v>
      </c>
      <c r="G1588" s="2">
        <v>4.4352200000000002</v>
      </c>
      <c r="H1588" s="2">
        <v>4.3041899999999993</v>
      </c>
      <c r="I1588" s="2">
        <v>4.2960280000000015</v>
      </c>
      <c r="J1588" s="17">
        <v>4.8020775000000011</v>
      </c>
      <c r="K1588" s="17" t="s">
        <v>51</v>
      </c>
      <c r="L1588" s="17" t="s">
        <v>50</v>
      </c>
      <c r="M1588" s="17" t="s">
        <v>52</v>
      </c>
      <c r="N1588" s="20">
        <f t="shared" si="240"/>
        <v>50</v>
      </c>
      <c r="O1588" s="20">
        <f t="shared" si="241"/>
        <v>100</v>
      </c>
      <c r="P1588" s="20">
        <f t="shared" si="242"/>
        <v>0</v>
      </c>
      <c r="Q1588" s="20">
        <f t="shared" si="243"/>
        <v>100</v>
      </c>
      <c r="R1588" s="21">
        <f t="shared" si="244"/>
        <v>67.5</v>
      </c>
      <c r="S1588" s="21">
        <f t="shared" si="245"/>
        <v>55</v>
      </c>
      <c r="T1588" s="21">
        <f t="shared" si="246"/>
        <v>67.5</v>
      </c>
      <c r="U1588" s="21">
        <f t="shared" si="247"/>
        <v>62.5</v>
      </c>
      <c r="V1588" s="20">
        <f t="shared" si="248"/>
        <v>63.333333333333336</v>
      </c>
      <c r="W1588" s="20">
        <f t="shared" si="249"/>
        <v>63.125</v>
      </c>
    </row>
    <row r="1589" spans="1:23" ht="13.5" x14ac:dyDescent="0.25">
      <c r="A1589" s="3">
        <v>44323</v>
      </c>
      <c r="B1589" s="2">
        <v>4.5989000000000004</v>
      </c>
      <c r="C1589" s="2">
        <v>67.470294971453001</v>
      </c>
      <c r="D1589" s="2">
        <v>-0.15619902320997259</v>
      </c>
      <c r="E1589" s="2">
        <v>-4.7835266628985212E-2</v>
      </c>
      <c r="F1589" s="2">
        <v>4.5399200000000004</v>
      </c>
      <c r="G1589" s="2">
        <v>4.4572000000000003</v>
      </c>
      <c r="H1589" s="2">
        <v>4.322989999999999</v>
      </c>
      <c r="I1589" s="2">
        <v>4.2989200000000016</v>
      </c>
      <c r="J1589" s="17">
        <v>4.7987510000000011</v>
      </c>
      <c r="K1589" s="17" t="s">
        <v>51</v>
      </c>
      <c r="L1589" s="17" t="s">
        <v>54</v>
      </c>
      <c r="M1589" s="17" t="s">
        <v>52</v>
      </c>
      <c r="N1589" s="20">
        <f t="shared" si="240"/>
        <v>50</v>
      </c>
      <c r="O1589" s="20">
        <f t="shared" si="241"/>
        <v>100</v>
      </c>
      <c r="P1589" s="20">
        <f t="shared" si="242"/>
        <v>0</v>
      </c>
      <c r="Q1589" s="20">
        <f t="shared" si="243"/>
        <v>83.5</v>
      </c>
      <c r="R1589" s="21">
        <f t="shared" si="244"/>
        <v>65.025000000000006</v>
      </c>
      <c r="S1589" s="21">
        <f t="shared" si="245"/>
        <v>50.875</v>
      </c>
      <c r="T1589" s="21">
        <f t="shared" si="246"/>
        <v>60.075000000000003</v>
      </c>
      <c r="U1589" s="21">
        <f t="shared" si="247"/>
        <v>58.375</v>
      </c>
      <c r="V1589" s="20">
        <f t="shared" si="248"/>
        <v>58.658333333333339</v>
      </c>
      <c r="W1589" s="20">
        <f t="shared" si="249"/>
        <v>58.587500000000006</v>
      </c>
    </row>
    <row r="1590" spans="1:23" ht="13.5" x14ac:dyDescent="0.25">
      <c r="A1590" s="3">
        <v>44326</v>
      </c>
      <c r="B1590" s="2">
        <v>4.6856999999999998</v>
      </c>
      <c r="C1590" s="2">
        <v>71.280387067490636</v>
      </c>
      <c r="D1590" s="2">
        <v>-0.14631969115508703</v>
      </c>
      <c r="E1590" s="2">
        <v>-5.0099181794204764E-2</v>
      </c>
      <c r="F1590" s="2">
        <v>4.5977600000000001</v>
      </c>
      <c r="G1590" s="2">
        <v>4.4826499999999996</v>
      </c>
      <c r="H1590" s="2">
        <v>4.3472849999999994</v>
      </c>
      <c r="I1590" s="2">
        <v>4.303548000000001</v>
      </c>
      <c r="J1590" s="17">
        <v>4.7958010000000009</v>
      </c>
      <c r="K1590" s="17" t="s">
        <v>51</v>
      </c>
      <c r="L1590" s="17" t="s">
        <v>54</v>
      </c>
      <c r="M1590" s="17" t="s">
        <v>52</v>
      </c>
      <c r="N1590" s="20">
        <f t="shared" si="240"/>
        <v>50</v>
      </c>
      <c r="O1590" s="20">
        <f t="shared" si="241"/>
        <v>100</v>
      </c>
      <c r="P1590" s="20">
        <f t="shared" si="242"/>
        <v>0</v>
      </c>
      <c r="Q1590" s="20">
        <f t="shared" si="243"/>
        <v>83.5</v>
      </c>
      <c r="R1590" s="21">
        <f t="shared" si="244"/>
        <v>65.025000000000006</v>
      </c>
      <c r="S1590" s="21">
        <f t="shared" si="245"/>
        <v>50.875</v>
      </c>
      <c r="T1590" s="21">
        <f t="shared" si="246"/>
        <v>60.075000000000003</v>
      </c>
      <c r="U1590" s="21">
        <f t="shared" si="247"/>
        <v>58.375</v>
      </c>
      <c r="V1590" s="20">
        <f t="shared" si="248"/>
        <v>58.658333333333339</v>
      </c>
      <c r="W1590" s="20">
        <f t="shared" si="249"/>
        <v>58.587500000000006</v>
      </c>
    </row>
    <row r="1591" spans="1:23" ht="13.5" x14ac:dyDescent="0.25">
      <c r="A1591" s="3">
        <v>44327</v>
      </c>
      <c r="B1591" s="2">
        <v>4.7320000000000002</v>
      </c>
      <c r="C1591" s="2">
        <v>73.090895463811179</v>
      </c>
      <c r="D1591" s="2">
        <v>-0.14858038893367986</v>
      </c>
      <c r="E1591" s="2">
        <v>-4.8289870649616755E-2</v>
      </c>
      <c r="F1591" s="2">
        <v>4.6394199999999994</v>
      </c>
      <c r="G1591" s="2">
        <v>4.5161999999999995</v>
      </c>
      <c r="H1591" s="2">
        <v>4.3727399999999994</v>
      </c>
      <c r="I1591" s="2">
        <v>4.3114160000000012</v>
      </c>
      <c r="J1591" s="17">
        <v>4.7930825000000015</v>
      </c>
      <c r="K1591" s="17" t="s">
        <v>51</v>
      </c>
      <c r="L1591" s="17" t="s">
        <v>54</v>
      </c>
      <c r="M1591" s="17" t="s">
        <v>52</v>
      </c>
      <c r="N1591" s="20">
        <f t="shared" si="240"/>
        <v>50</v>
      </c>
      <c r="O1591" s="20">
        <f t="shared" si="241"/>
        <v>100</v>
      </c>
      <c r="P1591" s="20">
        <f t="shared" si="242"/>
        <v>0</v>
      </c>
      <c r="Q1591" s="20">
        <f t="shared" si="243"/>
        <v>83.5</v>
      </c>
      <c r="R1591" s="21">
        <f t="shared" si="244"/>
        <v>65.025000000000006</v>
      </c>
      <c r="S1591" s="21">
        <f t="shared" si="245"/>
        <v>50.875</v>
      </c>
      <c r="T1591" s="21">
        <f t="shared" si="246"/>
        <v>60.075000000000003</v>
      </c>
      <c r="U1591" s="21">
        <f t="shared" si="247"/>
        <v>58.375</v>
      </c>
      <c r="V1591" s="20">
        <f t="shared" si="248"/>
        <v>58.658333333333339</v>
      </c>
      <c r="W1591" s="20">
        <f t="shared" si="249"/>
        <v>58.587500000000006</v>
      </c>
    </row>
    <row r="1592" spans="1:23" ht="13.5" x14ac:dyDescent="0.25">
      <c r="A1592" s="3">
        <v>44333</v>
      </c>
      <c r="B1592" s="2">
        <v>4.6798999999999999</v>
      </c>
      <c r="C1592" s="2">
        <v>67.903431438119298</v>
      </c>
      <c r="D1592" s="2">
        <v>-0.1521917004247868</v>
      </c>
      <c r="E1592" s="2">
        <v>-4.6790957340877966E-2</v>
      </c>
      <c r="F1592" s="2">
        <v>4.6590800000000003</v>
      </c>
      <c r="G1592" s="2">
        <v>4.5468599999999997</v>
      </c>
      <c r="H1592" s="2">
        <v>4.3955900000000003</v>
      </c>
      <c r="I1592" s="2">
        <v>4.3182420000000006</v>
      </c>
      <c r="J1592" s="17">
        <v>4.7901035000000007</v>
      </c>
      <c r="K1592" s="17" t="s">
        <v>51</v>
      </c>
      <c r="L1592" s="17" t="s">
        <v>54</v>
      </c>
      <c r="M1592" s="17" t="s">
        <v>52</v>
      </c>
      <c r="N1592" s="20">
        <f t="shared" si="240"/>
        <v>50</v>
      </c>
      <c r="O1592" s="20">
        <f t="shared" si="241"/>
        <v>100</v>
      </c>
      <c r="P1592" s="20">
        <f t="shared" si="242"/>
        <v>0</v>
      </c>
      <c r="Q1592" s="20">
        <f t="shared" si="243"/>
        <v>83.5</v>
      </c>
      <c r="R1592" s="21">
        <f t="shared" si="244"/>
        <v>65.025000000000006</v>
      </c>
      <c r="S1592" s="21">
        <f t="shared" si="245"/>
        <v>50.875</v>
      </c>
      <c r="T1592" s="21">
        <f t="shared" si="246"/>
        <v>60.075000000000003</v>
      </c>
      <c r="U1592" s="21">
        <f t="shared" si="247"/>
        <v>58.375</v>
      </c>
      <c r="V1592" s="20">
        <f t="shared" si="248"/>
        <v>58.658333333333339</v>
      </c>
      <c r="W1592" s="20">
        <f t="shared" si="249"/>
        <v>58.587500000000006</v>
      </c>
    </row>
    <row r="1593" spans="1:23" ht="13.5" x14ac:dyDescent="0.25">
      <c r="A1593" s="3">
        <v>44334</v>
      </c>
      <c r="B1593" s="2">
        <v>4.6105</v>
      </c>
      <c r="C1593" s="2">
        <v>61.628882135323209</v>
      </c>
      <c r="D1593" s="2">
        <v>-0.1578707427562831</v>
      </c>
      <c r="E1593" s="2">
        <v>-4.484314022272301E-2</v>
      </c>
      <c r="F1593" s="2">
        <v>4.6614000000000004</v>
      </c>
      <c r="G1593" s="2">
        <v>4.5746300000000009</v>
      </c>
      <c r="H1593" s="2">
        <v>4.4164149999999998</v>
      </c>
      <c r="I1593" s="2">
        <v>4.3259940000000006</v>
      </c>
      <c r="J1593" s="17">
        <v>4.7868350000000008</v>
      </c>
      <c r="K1593" s="17" t="s">
        <v>55</v>
      </c>
      <c r="L1593" s="17" t="s">
        <v>54</v>
      </c>
      <c r="M1593" s="17" t="s">
        <v>49</v>
      </c>
      <c r="N1593" s="20">
        <f t="shared" si="240"/>
        <v>50</v>
      </c>
      <c r="O1593" s="20">
        <f t="shared" si="241"/>
        <v>100</v>
      </c>
      <c r="P1593" s="20">
        <f t="shared" si="242"/>
        <v>0</v>
      </c>
      <c r="Q1593" s="20">
        <f t="shared" si="243"/>
        <v>16.5</v>
      </c>
      <c r="R1593" s="21">
        <f t="shared" si="244"/>
        <v>54.975000000000001</v>
      </c>
      <c r="S1593" s="21">
        <f t="shared" si="245"/>
        <v>34.125</v>
      </c>
      <c r="T1593" s="21">
        <f t="shared" si="246"/>
        <v>29.925000000000001</v>
      </c>
      <c r="U1593" s="21">
        <f t="shared" si="247"/>
        <v>41.625</v>
      </c>
      <c r="V1593" s="20">
        <f t="shared" si="248"/>
        <v>39.674999999999997</v>
      </c>
      <c r="W1593" s="20">
        <f t="shared" si="249"/>
        <v>40.162499999999994</v>
      </c>
    </row>
    <row r="1594" spans="1:23" ht="13.5" x14ac:dyDescent="0.25">
      <c r="A1594" s="3">
        <v>44335</v>
      </c>
      <c r="B1594" s="2">
        <v>4.5989000000000004</v>
      </c>
      <c r="C1594" s="2">
        <v>60.620572196219996</v>
      </c>
      <c r="D1594" s="2">
        <v>-0.16193414352590185</v>
      </c>
      <c r="E1594" s="2">
        <v>-4.2796196280420994E-2</v>
      </c>
      <c r="F1594" s="2">
        <v>4.6614000000000004</v>
      </c>
      <c r="G1594" s="2">
        <v>4.6006600000000004</v>
      </c>
      <c r="H1594" s="2">
        <v>4.4389750000000001</v>
      </c>
      <c r="I1594" s="2">
        <v>4.3315480000000006</v>
      </c>
      <c r="J1594" s="17">
        <v>4.7835665000000009</v>
      </c>
      <c r="K1594" s="17" t="s">
        <v>55</v>
      </c>
      <c r="L1594" s="17" t="s">
        <v>54</v>
      </c>
      <c r="M1594" s="17" t="s">
        <v>54</v>
      </c>
      <c r="N1594" s="20">
        <f t="shared" si="240"/>
        <v>50</v>
      </c>
      <c r="O1594" s="20">
        <f t="shared" si="241"/>
        <v>100</v>
      </c>
      <c r="P1594" s="20">
        <f t="shared" si="242"/>
        <v>0</v>
      </c>
      <c r="Q1594" s="20">
        <f t="shared" si="243"/>
        <v>16.5</v>
      </c>
      <c r="R1594" s="21">
        <f t="shared" si="244"/>
        <v>54.975000000000001</v>
      </c>
      <c r="S1594" s="21">
        <f t="shared" si="245"/>
        <v>34.125</v>
      </c>
      <c r="T1594" s="21">
        <f t="shared" si="246"/>
        <v>29.925000000000001</v>
      </c>
      <c r="U1594" s="21">
        <f t="shared" si="247"/>
        <v>41.625</v>
      </c>
      <c r="V1594" s="20">
        <f t="shared" si="248"/>
        <v>39.674999999999997</v>
      </c>
      <c r="W1594" s="20">
        <f t="shared" si="249"/>
        <v>40.162499999999994</v>
      </c>
    </row>
    <row r="1595" spans="1:23" ht="13.5" x14ac:dyDescent="0.25">
      <c r="A1595" s="3">
        <v>44336</v>
      </c>
      <c r="B1595" s="2">
        <v>4.5641999999999996</v>
      </c>
      <c r="C1595" s="2">
        <v>57.585433330270071</v>
      </c>
      <c r="D1595" s="2">
        <v>-0.15476063537074936</v>
      </c>
      <c r="E1595" s="2">
        <v>-3.9579163763194744E-2</v>
      </c>
      <c r="F1595" s="2">
        <v>4.6370999999999993</v>
      </c>
      <c r="G1595" s="2">
        <v>4.6174300000000006</v>
      </c>
      <c r="H1595" s="2">
        <v>4.4589300000000005</v>
      </c>
      <c r="I1595" s="2">
        <v>4.336754</v>
      </c>
      <c r="J1595" s="17">
        <v>4.7801535000000008</v>
      </c>
      <c r="K1595" s="17" t="s">
        <v>55</v>
      </c>
      <c r="L1595" s="17" t="s">
        <v>54</v>
      </c>
      <c r="M1595" s="17" t="s">
        <v>47</v>
      </c>
      <c r="N1595" s="20">
        <f t="shared" si="240"/>
        <v>50</v>
      </c>
      <c r="O1595" s="20">
        <f t="shared" si="241"/>
        <v>100</v>
      </c>
      <c r="P1595" s="20">
        <f t="shared" si="242"/>
        <v>0</v>
      </c>
      <c r="Q1595" s="20">
        <f t="shared" si="243"/>
        <v>16.5</v>
      </c>
      <c r="R1595" s="21">
        <f t="shared" si="244"/>
        <v>54.975000000000001</v>
      </c>
      <c r="S1595" s="21">
        <f t="shared" si="245"/>
        <v>34.125</v>
      </c>
      <c r="T1595" s="21">
        <f t="shared" si="246"/>
        <v>29.925000000000001</v>
      </c>
      <c r="U1595" s="21">
        <f t="shared" si="247"/>
        <v>41.625</v>
      </c>
      <c r="V1595" s="20">
        <f t="shared" si="248"/>
        <v>39.674999999999997</v>
      </c>
      <c r="W1595" s="20">
        <f t="shared" si="249"/>
        <v>40.162499999999994</v>
      </c>
    </row>
    <row r="1596" spans="1:23" ht="13.5" x14ac:dyDescent="0.25">
      <c r="A1596" s="3">
        <v>44337</v>
      </c>
      <c r="B1596" s="2">
        <v>4.7435</v>
      </c>
      <c r="C1596" s="2">
        <v>66.827552236374643</v>
      </c>
      <c r="D1596" s="2">
        <v>-0.14300007330764419</v>
      </c>
      <c r="E1596" s="2">
        <v>-3.6279597288199503E-2</v>
      </c>
      <c r="F1596" s="2">
        <v>4.6394000000000002</v>
      </c>
      <c r="G1596" s="2">
        <v>4.6394099999999998</v>
      </c>
      <c r="H1596" s="2">
        <v>4.4907449999999995</v>
      </c>
      <c r="I1596" s="2">
        <v>4.3456620000000008</v>
      </c>
      <c r="J1596" s="17">
        <v>4.7776950000000005</v>
      </c>
      <c r="K1596" s="17" t="s">
        <v>55</v>
      </c>
      <c r="L1596" s="17" t="s">
        <v>54</v>
      </c>
      <c r="M1596" s="17" t="s">
        <v>49</v>
      </c>
      <c r="N1596" s="20">
        <f t="shared" si="240"/>
        <v>50</v>
      </c>
      <c r="O1596" s="20">
        <f t="shared" si="241"/>
        <v>100</v>
      </c>
      <c r="P1596" s="20">
        <f t="shared" si="242"/>
        <v>0</v>
      </c>
      <c r="Q1596" s="20">
        <f t="shared" si="243"/>
        <v>16.5</v>
      </c>
      <c r="R1596" s="21">
        <f t="shared" si="244"/>
        <v>54.975000000000001</v>
      </c>
      <c r="S1596" s="21">
        <f t="shared" si="245"/>
        <v>34.125</v>
      </c>
      <c r="T1596" s="21">
        <f t="shared" si="246"/>
        <v>29.925000000000001</v>
      </c>
      <c r="U1596" s="21">
        <f t="shared" si="247"/>
        <v>41.625</v>
      </c>
      <c r="V1596" s="20">
        <f t="shared" si="248"/>
        <v>39.674999999999997</v>
      </c>
      <c r="W1596" s="20">
        <f t="shared" si="249"/>
        <v>40.162499999999994</v>
      </c>
    </row>
    <row r="1597" spans="1:23" ht="13.5" x14ac:dyDescent="0.25">
      <c r="A1597" s="3">
        <v>44340</v>
      </c>
      <c r="B1597" s="2">
        <v>4.8418999999999999</v>
      </c>
      <c r="C1597" s="2">
        <v>70.612181619159259</v>
      </c>
      <c r="D1597" s="2">
        <v>-0.13304236715213325</v>
      </c>
      <c r="E1597" s="2">
        <v>-3.1963423618333126E-2</v>
      </c>
      <c r="F1597" s="2">
        <v>4.6717999999999993</v>
      </c>
      <c r="G1597" s="2">
        <v>4.6654400000000003</v>
      </c>
      <c r="H1597" s="2">
        <v>4.5280599999999991</v>
      </c>
      <c r="I1597" s="2">
        <v>4.3589680000000008</v>
      </c>
      <c r="J1597" s="17">
        <v>4.7757285000000014</v>
      </c>
      <c r="K1597" s="17" t="s">
        <v>51</v>
      </c>
      <c r="L1597" s="17" t="s">
        <v>50</v>
      </c>
      <c r="M1597" s="17" t="s">
        <v>52</v>
      </c>
      <c r="N1597" s="20">
        <f t="shared" si="240"/>
        <v>50</v>
      </c>
      <c r="O1597" s="20">
        <f t="shared" si="241"/>
        <v>100</v>
      </c>
      <c r="P1597" s="20">
        <f t="shared" si="242"/>
        <v>0</v>
      </c>
      <c r="Q1597" s="20">
        <f t="shared" si="243"/>
        <v>100</v>
      </c>
      <c r="R1597" s="21">
        <f t="shared" si="244"/>
        <v>67.5</v>
      </c>
      <c r="S1597" s="21">
        <f t="shared" si="245"/>
        <v>55</v>
      </c>
      <c r="T1597" s="21">
        <f t="shared" si="246"/>
        <v>67.5</v>
      </c>
      <c r="U1597" s="21">
        <f t="shared" si="247"/>
        <v>62.5</v>
      </c>
      <c r="V1597" s="20">
        <f t="shared" si="248"/>
        <v>63.333333333333336</v>
      </c>
      <c r="W1597" s="20">
        <f t="shared" si="249"/>
        <v>63.125</v>
      </c>
    </row>
    <row r="1598" spans="1:23" ht="13.5" x14ac:dyDescent="0.25">
      <c r="A1598" s="3">
        <v>44341</v>
      </c>
      <c r="B1598" s="2">
        <v>4.8418999999999999</v>
      </c>
      <c r="C1598" s="2">
        <v>70.612181619159259</v>
      </c>
      <c r="D1598" s="2">
        <v>-0.12402943649294684</v>
      </c>
      <c r="E1598" s="2">
        <v>-2.923754417570084E-2</v>
      </c>
      <c r="F1598" s="2">
        <v>4.7180799999999996</v>
      </c>
      <c r="G1598" s="2">
        <v>4.6897400000000005</v>
      </c>
      <c r="H1598" s="2">
        <v>4.562479999999999</v>
      </c>
      <c r="I1598" s="2">
        <v>4.3736620000000013</v>
      </c>
      <c r="J1598" s="17">
        <v>4.7750635000000008</v>
      </c>
      <c r="K1598" s="17" t="s">
        <v>51</v>
      </c>
      <c r="L1598" s="17" t="s">
        <v>50</v>
      </c>
      <c r="M1598" s="17" t="s">
        <v>52</v>
      </c>
      <c r="N1598" s="20">
        <f t="shared" si="240"/>
        <v>50</v>
      </c>
      <c r="O1598" s="20">
        <f t="shared" si="241"/>
        <v>100</v>
      </c>
      <c r="P1598" s="20">
        <f t="shared" si="242"/>
        <v>0</v>
      </c>
      <c r="Q1598" s="20">
        <f t="shared" si="243"/>
        <v>100</v>
      </c>
      <c r="R1598" s="21">
        <f t="shared" si="244"/>
        <v>67.5</v>
      </c>
      <c r="S1598" s="21">
        <f t="shared" si="245"/>
        <v>55</v>
      </c>
      <c r="T1598" s="21">
        <f t="shared" si="246"/>
        <v>67.5</v>
      </c>
      <c r="U1598" s="21">
        <f t="shared" si="247"/>
        <v>62.5</v>
      </c>
      <c r="V1598" s="20">
        <f t="shared" si="248"/>
        <v>63.333333333333336</v>
      </c>
      <c r="W1598" s="20">
        <f t="shared" si="249"/>
        <v>63.125</v>
      </c>
    </row>
    <row r="1599" spans="1:23" ht="13.5" x14ac:dyDescent="0.25">
      <c r="A1599" s="3">
        <v>44342</v>
      </c>
      <c r="B1599" s="2">
        <v>4.8014000000000001</v>
      </c>
      <c r="C1599" s="2">
        <v>66.965273861621341</v>
      </c>
      <c r="D1599" s="2">
        <v>-0.11532381348084453</v>
      </c>
      <c r="E1599" s="2">
        <v>-2.3150727058981552E-2</v>
      </c>
      <c r="F1599" s="2">
        <v>4.7585800000000003</v>
      </c>
      <c r="G1599" s="2">
        <v>4.7099900000000003</v>
      </c>
      <c r="H1599" s="2">
        <v>4.5835949999999999</v>
      </c>
      <c r="I1599" s="2">
        <v>4.386388000000002</v>
      </c>
      <c r="J1599" s="17">
        <v>4.7736175000000012</v>
      </c>
      <c r="K1599" s="17" t="s">
        <v>51</v>
      </c>
      <c r="L1599" s="17" t="s">
        <v>50</v>
      </c>
      <c r="M1599" s="17" t="s">
        <v>52</v>
      </c>
      <c r="N1599" s="20">
        <f t="shared" si="240"/>
        <v>50</v>
      </c>
      <c r="O1599" s="20">
        <f t="shared" si="241"/>
        <v>100</v>
      </c>
      <c r="P1599" s="20">
        <f t="shared" si="242"/>
        <v>0</v>
      </c>
      <c r="Q1599" s="20">
        <f t="shared" si="243"/>
        <v>100</v>
      </c>
      <c r="R1599" s="21">
        <f t="shared" si="244"/>
        <v>67.5</v>
      </c>
      <c r="S1599" s="21">
        <f t="shared" si="245"/>
        <v>55</v>
      </c>
      <c r="T1599" s="21">
        <f t="shared" si="246"/>
        <v>67.5</v>
      </c>
      <c r="U1599" s="21">
        <f t="shared" si="247"/>
        <v>62.5</v>
      </c>
      <c r="V1599" s="20">
        <f t="shared" si="248"/>
        <v>63.333333333333336</v>
      </c>
      <c r="W1599" s="20">
        <f t="shared" si="249"/>
        <v>63.125</v>
      </c>
    </row>
    <row r="1600" spans="1:23" ht="13.5" x14ac:dyDescent="0.25">
      <c r="A1600" s="3">
        <v>44343</v>
      </c>
      <c r="B1600" s="2">
        <v>4.7725</v>
      </c>
      <c r="C1600" s="2">
        <v>64.408933030046995</v>
      </c>
      <c r="D1600" s="2">
        <v>-9.4002042591239565E-2</v>
      </c>
      <c r="E1600" s="2">
        <v>-9.7931138311546859E-3</v>
      </c>
      <c r="F1600" s="2">
        <v>4.8002400000000005</v>
      </c>
      <c r="G1600" s="2">
        <v>4.7186700000000004</v>
      </c>
      <c r="H1600" s="2">
        <v>4.6006599999999995</v>
      </c>
      <c r="I1600" s="2">
        <v>4.3985360000000009</v>
      </c>
      <c r="J1600" s="17">
        <v>4.7726055000000018</v>
      </c>
      <c r="K1600" s="17" t="s">
        <v>51</v>
      </c>
      <c r="L1600" s="17" t="s">
        <v>50</v>
      </c>
      <c r="M1600" s="17" t="s">
        <v>52</v>
      </c>
      <c r="N1600" s="20">
        <f t="shared" si="240"/>
        <v>50</v>
      </c>
      <c r="O1600" s="20">
        <f t="shared" si="241"/>
        <v>100</v>
      </c>
      <c r="P1600" s="20">
        <f t="shared" si="242"/>
        <v>0</v>
      </c>
      <c r="Q1600" s="20">
        <f t="shared" si="243"/>
        <v>100</v>
      </c>
      <c r="R1600" s="21">
        <f t="shared" si="244"/>
        <v>67.5</v>
      </c>
      <c r="S1600" s="21">
        <f t="shared" si="245"/>
        <v>55</v>
      </c>
      <c r="T1600" s="21">
        <f t="shared" si="246"/>
        <v>67.5</v>
      </c>
      <c r="U1600" s="21">
        <f t="shared" si="247"/>
        <v>62.5</v>
      </c>
      <c r="V1600" s="20">
        <f t="shared" si="248"/>
        <v>63.333333333333336</v>
      </c>
      <c r="W1600" s="20">
        <f t="shared" si="249"/>
        <v>63.125</v>
      </c>
    </row>
    <row r="1601" spans="1:23" ht="13.5" x14ac:dyDescent="0.25">
      <c r="A1601" s="3">
        <v>44344</v>
      </c>
      <c r="B1601" s="2">
        <v>4.7725</v>
      </c>
      <c r="C1601" s="2">
        <v>64.408933030046981</v>
      </c>
      <c r="D1601" s="2">
        <v>-7.0091799955893208E-2</v>
      </c>
      <c r="E1601" s="2">
        <v>8.4543841605370165E-3</v>
      </c>
      <c r="F1601" s="2">
        <v>4.8060400000000003</v>
      </c>
      <c r="G1601" s="2">
        <v>4.7227200000000007</v>
      </c>
      <c r="H1601" s="2">
        <v>4.6194599999999983</v>
      </c>
      <c r="I1601" s="2">
        <v>4.4106840000000007</v>
      </c>
      <c r="J1601" s="17">
        <v>4.7715935000000016</v>
      </c>
      <c r="K1601" s="17" t="s">
        <v>51</v>
      </c>
      <c r="L1601" s="17" t="s">
        <v>54</v>
      </c>
      <c r="M1601" s="17" t="s">
        <v>52</v>
      </c>
      <c r="N1601" s="20">
        <f t="shared" si="240"/>
        <v>50</v>
      </c>
      <c r="O1601" s="20">
        <f t="shared" si="241"/>
        <v>100</v>
      </c>
      <c r="P1601" s="20">
        <f t="shared" si="242"/>
        <v>0</v>
      </c>
      <c r="Q1601" s="20">
        <f t="shared" si="243"/>
        <v>83.5</v>
      </c>
      <c r="R1601" s="21">
        <f t="shared" si="244"/>
        <v>65.025000000000006</v>
      </c>
      <c r="S1601" s="21">
        <f t="shared" si="245"/>
        <v>50.875</v>
      </c>
      <c r="T1601" s="21">
        <f t="shared" si="246"/>
        <v>60.075000000000003</v>
      </c>
      <c r="U1601" s="21">
        <f t="shared" si="247"/>
        <v>58.375</v>
      </c>
      <c r="V1601" s="20">
        <f t="shared" si="248"/>
        <v>58.658333333333339</v>
      </c>
      <c r="W1601" s="20">
        <f t="shared" si="249"/>
        <v>58.587500000000006</v>
      </c>
    </row>
    <row r="1602" spans="1:23" ht="13.5" x14ac:dyDescent="0.25">
      <c r="A1602" s="3">
        <v>44347</v>
      </c>
      <c r="B1602" s="2">
        <v>4.7435</v>
      </c>
      <c r="C1602" s="2">
        <v>61.669207860869811</v>
      </c>
      <c r="D1602" s="2">
        <v>-5.6888711851780016E-2</v>
      </c>
      <c r="E1602" s="2">
        <v>3.0947401176943064E-2</v>
      </c>
      <c r="F1602" s="2">
        <v>4.7863600000000002</v>
      </c>
      <c r="G1602" s="2">
        <v>4.7290799999999997</v>
      </c>
      <c r="H1602" s="2">
        <v>4.6379699999999984</v>
      </c>
      <c r="I1602" s="2">
        <v>4.4234100000000014</v>
      </c>
      <c r="J1602" s="17">
        <v>4.7700315000000018</v>
      </c>
      <c r="K1602" s="17" t="s">
        <v>55</v>
      </c>
      <c r="L1602" s="17" t="s">
        <v>54</v>
      </c>
      <c r="M1602" s="17" t="s">
        <v>47</v>
      </c>
      <c r="N1602" s="20">
        <f t="shared" ref="N1602:N1665" si="250">IF(D1602&lt;30,50, IF(D1602&gt;70, 0, 25))</f>
        <v>50</v>
      </c>
      <c r="O1602" s="20">
        <f t="shared" ref="O1602:O1665" si="251">IF(F1602-E1602&gt;0.02, 100, IF(F1602-E1602&lt;0,0,45))</f>
        <v>100</v>
      </c>
      <c r="P1602" s="20">
        <f t="shared" ref="P1602:P1665" si="252">IF(G1602-J1602&gt;10,100,IF(G1602-J1602&gt;5,75, IF(G1602-J1602&gt;0,50,0)))</f>
        <v>0</v>
      </c>
      <c r="Q1602" s="20">
        <f t="shared" ref="Q1602:Q1665" si="253">IF(M1602="confirmed bullish", 34, IF(M1602="bullish divergence",17, 0))+IF(K1602="bullish",33,IF(K1602="bearish",0,16.5))+IF(L1602="strong",33,IF(L1602="weak",0,16.5))</f>
        <v>16.5</v>
      </c>
      <c r="R1602" s="21">
        <f t="shared" si="244"/>
        <v>54.975000000000001</v>
      </c>
      <c r="S1602" s="21">
        <f t="shared" si="245"/>
        <v>34.125</v>
      </c>
      <c r="T1602" s="21">
        <f t="shared" si="246"/>
        <v>29.925000000000001</v>
      </c>
      <c r="U1602" s="21">
        <f t="shared" si="247"/>
        <v>41.625</v>
      </c>
      <c r="V1602" s="20">
        <f t="shared" si="248"/>
        <v>39.674999999999997</v>
      </c>
      <c r="W1602" s="20">
        <f t="shared" si="249"/>
        <v>40.162499999999994</v>
      </c>
    </row>
    <row r="1603" spans="1:23" ht="13.5" x14ac:dyDescent="0.25">
      <c r="A1603" s="3">
        <v>44348</v>
      </c>
      <c r="B1603" s="2">
        <v>4.7435</v>
      </c>
      <c r="C1603" s="2">
        <v>61.669207860869811</v>
      </c>
      <c r="D1603" s="2">
        <v>-5.729781704825232E-2</v>
      </c>
      <c r="E1603" s="2">
        <v>5.3310004379655856E-2</v>
      </c>
      <c r="F1603" s="2">
        <v>4.76668</v>
      </c>
      <c r="G1603" s="2">
        <v>4.7423799999999989</v>
      </c>
      <c r="H1603" s="2">
        <v>4.658504999999999</v>
      </c>
      <c r="I1603" s="2">
        <v>4.4362520000000014</v>
      </c>
      <c r="J1603" s="17">
        <v>4.7681510000000022</v>
      </c>
      <c r="K1603" s="17" t="s">
        <v>55</v>
      </c>
      <c r="L1603" s="17" t="s">
        <v>54</v>
      </c>
      <c r="M1603" s="17" t="s">
        <v>47</v>
      </c>
      <c r="N1603" s="20">
        <f t="shared" si="250"/>
        <v>50</v>
      </c>
      <c r="O1603" s="20">
        <f t="shared" si="251"/>
        <v>100</v>
      </c>
      <c r="P1603" s="20">
        <f t="shared" si="252"/>
        <v>0</v>
      </c>
      <c r="Q1603" s="20">
        <f t="shared" si="253"/>
        <v>16.5</v>
      </c>
      <c r="R1603" s="21">
        <f t="shared" ref="R1603:R1666" si="254">0.35*N1603+O1603*0.35+P1603*0.15+Q1603*0.15</f>
        <v>54.975000000000001</v>
      </c>
      <c r="S1603" s="21">
        <f t="shared" ref="S1603:S1666" si="255">N1603*0.2+O1603*0.2+P1603*0.35+Q1603*0.25</f>
        <v>34.125</v>
      </c>
      <c r="T1603" s="21">
        <f t="shared" ref="T1603:T1666" si="256">N1603*0.15+O1603*0.15+P1603*0.25+Q1603*0.45</f>
        <v>29.925000000000001</v>
      </c>
      <c r="U1603" s="21">
        <f t="shared" ref="U1603:U1666" si="257">0.25*SUM(N1603:Q1603)</f>
        <v>41.625</v>
      </c>
      <c r="V1603" s="20">
        <f t="shared" ref="V1603:V1666" si="258">SUM(R1603:T1603)/3</f>
        <v>39.674999999999997</v>
      </c>
      <c r="W1603" s="20">
        <f t="shared" ref="W1603:W1666" si="259">SUM(R1603:U1603)/4</f>
        <v>40.162499999999994</v>
      </c>
    </row>
    <row r="1604" spans="1:23" ht="13.5" x14ac:dyDescent="0.25">
      <c r="A1604" s="3">
        <v>44349</v>
      </c>
      <c r="B1604" s="2">
        <v>4.6626000000000003</v>
      </c>
      <c r="C1604" s="2">
        <v>54.208981084166105</v>
      </c>
      <c r="D1604" s="2">
        <v>-5.4273066794227276E-2</v>
      </c>
      <c r="E1604" s="2">
        <v>7.3509727407308503E-2</v>
      </c>
      <c r="F1604" s="2">
        <v>4.7389200000000002</v>
      </c>
      <c r="G1604" s="2">
        <v>4.7487499999999994</v>
      </c>
      <c r="H1604" s="2">
        <v>4.6747049999999994</v>
      </c>
      <c r="I1604" s="2">
        <v>4.4474760000000018</v>
      </c>
      <c r="J1604" s="17">
        <v>4.766300000000002</v>
      </c>
      <c r="K1604" s="17" t="s">
        <v>55</v>
      </c>
      <c r="L1604" s="17" t="s">
        <v>54</v>
      </c>
      <c r="M1604" s="17" t="s">
        <v>47</v>
      </c>
      <c r="N1604" s="20">
        <f t="shared" si="250"/>
        <v>50</v>
      </c>
      <c r="O1604" s="20">
        <f t="shared" si="251"/>
        <v>100</v>
      </c>
      <c r="P1604" s="20">
        <f t="shared" si="252"/>
        <v>0</v>
      </c>
      <c r="Q1604" s="20">
        <f t="shared" si="253"/>
        <v>16.5</v>
      </c>
      <c r="R1604" s="21">
        <f t="shared" si="254"/>
        <v>54.975000000000001</v>
      </c>
      <c r="S1604" s="21">
        <f t="shared" si="255"/>
        <v>34.125</v>
      </c>
      <c r="T1604" s="21">
        <f t="shared" si="256"/>
        <v>29.925000000000001</v>
      </c>
      <c r="U1604" s="21">
        <f t="shared" si="257"/>
        <v>41.625</v>
      </c>
      <c r="V1604" s="20">
        <f t="shared" si="258"/>
        <v>39.674999999999997</v>
      </c>
      <c r="W1604" s="20">
        <f t="shared" si="259"/>
        <v>40.162499999999994</v>
      </c>
    </row>
    <row r="1605" spans="1:23" ht="13.5" x14ac:dyDescent="0.25">
      <c r="A1605" s="3">
        <v>44350</v>
      </c>
      <c r="B1605" s="2">
        <v>4.6856999999999998</v>
      </c>
      <c r="C1605" s="2">
        <v>55.851271656502284</v>
      </c>
      <c r="D1605" s="2">
        <v>-5.9060250306950834E-2</v>
      </c>
      <c r="E1605" s="2">
        <v>8.8929859767873043E-2</v>
      </c>
      <c r="F1605" s="2">
        <v>4.7215600000000002</v>
      </c>
      <c r="G1605" s="2">
        <v>4.7608999999999995</v>
      </c>
      <c r="H1605" s="2">
        <v>4.6891649999999991</v>
      </c>
      <c r="I1605" s="2">
        <v>4.4590460000000016</v>
      </c>
      <c r="J1605" s="17">
        <v>4.764593500000001</v>
      </c>
      <c r="K1605" s="17" t="s">
        <v>55</v>
      </c>
      <c r="L1605" s="17" t="s">
        <v>54</v>
      </c>
      <c r="M1605" s="17" t="s">
        <v>47</v>
      </c>
      <c r="N1605" s="20">
        <f t="shared" si="250"/>
        <v>50</v>
      </c>
      <c r="O1605" s="20">
        <f t="shared" si="251"/>
        <v>100</v>
      </c>
      <c r="P1605" s="20">
        <f t="shared" si="252"/>
        <v>0</v>
      </c>
      <c r="Q1605" s="20">
        <f t="shared" si="253"/>
        <v>16.5</v>
      </c>
      <c r="R1605" s="21">
        <f t="shared" si="254"/>
        <v>54.975000000000001</v>
      </c>
      <c r="S1605" s="21">
        <f t="shared" si="255"/>
        <v>34.125</v>
      </c>
      <c r="T1605" s="21">
        <f t="shared" si="256"/>
        <v>29.925000000000001</v>
      </c>
      <c r="U1605" s="21">
        <f t="shared" si="257"/>
        <v>41.625</v>
      </c>
      <c r="V1605" s="20">
        <f t="shared" si="258"/>
        <v>39.674999999999997</v>
      </c>
      <c r="W1605" s="20">
        <f t="shared" si="259"/>
        <v>40.162499999999994</v>
      </c>
    </row>
    <row r="1606" spans="1:23" ht="13.5" x14ac:dyDescent="0.25">
      <c r="A1606" s="3">
        <v>44351</v>
      </c>
      <c r="B1606" s="2">
        <v>4.6220999999999997</v>
      </c>
      <c r="C1606" s="2">
        <v>50.482886235350875</v>
      </c>
      <c r="D1606" s="2">
        <v>-3.1226730263564484E-2</v>
      </c>
      <c r="E1606" s="2">
        <v>0.10032701700020957</v>
      </c>
      <c r="F1606" s="2">
        <v>4.6914800000000003</v>
      </c>
      <c r="G1606" s="2">
        <v>4.7487599999999999</v>
      </c>
      <c r="H1606" s="2">
        <v>4.6940849999999994</v>
      </c>
      <c r="I1606" s="2">
        <v>4.4673760000000016</v>
      </c>
      <c r="J1606" s="17">
        <v>4.7628295000000023</v>
      </c>
      <c r="K1606" s="17" t="s">
        <v>55</v>
      </c>
      <c r="L1606" s="17" t="s">
        <v>54</v>
      </c>
      <c r="M1606" s="17" t="s">
        <v>47</v>
      </c>
      <c r="N1606" s="20">
        <f t="shared" si="250"/>
        <v>50</v>
      </c>
      <c r="O1606" s="20">
        <f t="shared" si="251"/>
        <v>100</v>
      </c>
      <c r="P1606" s="20">
        <f t="shared" si="252"/>
        <v>0</v>
      </c>
      <c r="Q1606" s="20">
        <f t="shared" si="253"/>
        <v>16.5</v>
      </c>
      <c r="R1606" s="21">
        <f t="shared" si="254"/>
        <v>54.975000000000001</v>
      </c>
      <c r="S1606" s="21">
        <f t="shared" si="255"/>
        <v>34.125</v>
      </c>
      <c r="T1606" s="21">
        <f t="shared" si="256"/>
        <v>29.925000000000001</v>
      </c>
      <c r="U1606" s="21">
        <f t="shared" si="257"/>
        <v>41.625</v>
      </c>
      <c r="V1606" s="20">
        <f t="shared" si="258"/>
        <v>39.674999999999997</v>
      </c>
      <c r="W1606" s="20">
        <f t="shared" si="259"/>
        <v>40.162499999999994</v>
      </c>
    </row>
    <row r="1607" spans="1:23" ht="13.5" x14ac:dyDescent="0.25">
      <c r="A1607" s="3">
        <v>44354</v>
      </c>
      <c r="B1607" s="2">
        <v>4.5411000000000001</v>
      </c>
      <c r="C1607" s="2">
        <v>44.602780421430289</v>
      </c>
      <c r="D1607" s="2">
        <v>1.3457956155197515E-2</v>
      </c>
      <c r="E1607" s="2">
        <v>0.10569903510181883</v>
      </c>
      <c r="F1607" s="2">
        <v>4.6509999999999998</v>
      </c>
      <c r="G1607" s="2">
        <v>4.7186800000000009</v>
      </c>
      <c r="H1607" s="2">
        <v>4.6920599999999997</v>
      </c>
      <c r="I1607" s="2">
        <v>4.473740000000002</v>
      </c>
      <c r="J1607" s="17">
        <v>4.7606605000000028</v>
      </c>
      <c r="K1607" s="17" t="s">
        <v>55</v>
      </c>
      <c r="L1607" s="17" t="s">
        <v>54</v>
      </c>
      <c r="M1607" s="17" t="s">
        <v>47</v>
      </c>
      <c r="N1607" s="20">
        <f t="shared" si="250"/>
        <v>50</v>
      </c>
      <c r="O1607" s="20">
        <f t="shared" si="251"/>
        <v>100</v>
      </c>
      <c r="P1607" s="20">
        <f t="shared" si="252"/>
        <v>0</v>
      </c>
      <c r="Q1607" s="20">
        <f t="shared" si="253"/>
        <v>16.5</v>
      </c>
      <c r="R1607" s="21">
        <f t="shared" si="254"/>
        <v>54.975000000000001</v>
      </c>
      <c r="S1607" s="21">
        <f t="shared" si="255"/>
        <v>34.125</v>
      </c>
      <c r="T1607" s="21">
        <f t="shared" si="256"/>
        <v>29.925000000000001</v>
      </c>
      <c r="U1607" s="21">
        <f t="shared" si="257"/>
        <v>41.625</v>
      </c>
      <c r="V1607" s="20">
        <f t="shared" si="258"/>
        <v>39.674999999999997</v>
      </c>
      <c r="W1607" s="20">
        <f t="shared" si="259"/>
        <v>40.162499999999994</v>
      </c>
    </row>
    <row r="1608" spans="1:23" ht="13.5" x14ac:dyDescent="0.25">
      <c r="A1608" s="3">
        <v>44355</v>
      </c>
      <c r="B1608" s="2">
        <v>4.6626000000000003</v>
      </c>
      <c r="C1608" s="2">
        <v>53.375446401400175</v>
      </c>
      <c r="D1608" s="2">
        <v>4.2741879062715427E-2</v>
      </c>
      <c r="E1608" s="2">
        <v>0.10577653761963562</v>
      </c>
      <c r="F1608" s="2">
        <v>4.6348199999999995</v>
      </c>
      <c r="G1608" s="2">
        <v>4.7007499999999993</v>
      </c>
      <c r="H1608" s="2">
        <v>4.6952449999999999</v>
      </c>
      <c r="I1608" s="2">
        <v>4.477444000000002</v>
      </c>
      <c r="J1608" s="17">
        <v>4.7591565000000022</v>
      </c>
      <c r="K1608" s="17" t="s">
        <v>55</v>
      </c>
      <c r="L1608" s="17" t="s">
        <v>54</v>
      </c>
      <c r="M1608" s="17" t="s">
        <v>47</v>
      </c>
      <c r="N1608" s="20">
        <f t="shared" si="250"/>
        <v>50</v>
      </c>
      <c r="O1608" s="20">
        <f t="shared" si="251"/>
        <v>100</v>
      </c>
      <c r="P1608" s="20">
        <f t="shared" si="252"/>
        <v>0</v>
      </c>
      <c r="Q1608" s="20">
        <f t="shared" si="253"/>
        <v>16.5</v>
      </c>
      <c r="R1608" s="21">
        <f t="shared" si="254"/>
        <v>54.975000000000001</v>
      </c>
      <c r="S1608" s="21">
        <f t="shared" si="255"/>
        <v>34.125</v>
      </c>
      <c r="T1608" s="21">
        <f t="shared" si="256"/>
        <v>29.925000000000001</v>
      </c>
      <c r="U1608" s="21">
        <f t="shared" si="257"/>
        <v>41.625</v>
      </c>
      <c r="V1608" s="20">
        <f t="shared" si="258"/>
        <v>39.674999999999997</v>
      </c>
      <c r="W1608" s="20">
        <f t="shared" si="259"/>
        <v>40.162499999999994</v>
      </c>
    </row>
    <row r="1609" spans="1:23" ht="13.5" x14ac:dyDescent="0.25">
      <c r="A1609" s="3">
        <v>44356</v>
      </c>
      <c r="B1609" s="2">
        <v>4.6567999999999996</v>
      </c>
      <c r="C1609" s="2">
        <v>52.944423595648395</v>
      </c>
      <c r="D1609" s="2">
        <v>6.1440201807207551E-2</v>
      </c>
      <c r="E1609" s="2">
        <v>0.10180309795836995</v>
      </c>
      <c r="F1609" s="2">
        <v>4.6336600000000008</v>
      </c>
      <c r="G1609" s="2">
        <v>4.6862899999999996</v>
      </c>
      <c r="H1609" s="2">
        <v>4.6981400000000004</v>
      </c>
      <c r="I1609" s="2">
        <v>4.4783700000000017</v>
      </c>
      <c r="J1609" s="17">
        <v>4.757595000000002</v>
      </c>
      <c r="K1609" s="17" t="s">
        <v>55</v>
      </c>
      <c r="L1609" s="17" t="s">
        <v>54</v>
      </c>
      <c r="M1609" s="17" t="s">
        <v>47</v>
      </c>
      <c r="N1609" s="20">
        <f t="shared" si="250"/>
        <v>50</v>
      </c>
      <c r="O1609" s="20">
        <f t="shared" si="251"/>
        <v>100</v>
      </c>
      <c r="P1609" s="20">
        <f t="shared" si="252"/>
        <v>0</v>
      </c>
      <c r="Q1609" s="20">
        <f t="shared" si="253"/>
        <v>16.5</v>
      </c>
      <c r="R1609" s="21">
        <f t="shared" si="254"/>
        <v>54.975000000000001</v>
      </c>
      <c r="S1609" s="21">
        <f t="shared" si="255"/>
        <v>34.125</v>
      </c>
      <c r="T1609" s="21">
        <f t="shared" si="256"/>
        <v>29.925000000000001</v>
      </c>
      <c r="U1609" s="21">
        <f t="shared" si="257"/>
        <v>41.625</v>
      </c>
      <c r="V1609" s="20">
        <f t="shared" si="258"/>
        <v>39.674999999999997</v>
      </c>
      <c r="W1609" s="20">
        <f t="shared" si="259"/>
        <v>40.162499999999994</v>
      </c>
    </row>
    <row r="1610" spans="1:23" ht="13.5" x14ac:dyDescent="0.25">
      <c r="A1610" s="3">
        <v>44357</v>
      </c>
      <c r="B1610" s="2">
        <v>4.5989000000000004</v>
      </c>
      <c r="C1610" s="2">
        <v>48.715219477266956</v>
      </c>
      <c r="D1610" s="2">
        <v>7.6880309919761913E-2</v>
      </c>
      <c r="E1610" s="2">
        <v>9.3857184029305263E-2</v>
      </c>
      <c r="F1610" s="2">
        <v>4.6163000000000007</v>
      </c>
      <c r="G1610" s="2">
        <v>4.6689299999999996</v>
      </c>
      <c r="H1610" s="2">
        <v>4.6938000000000004</v>
      </c>
      <c r="I1610" s="2">
        <v>4.4805680000000017</v>
      </c>
      <c r="J1610" s="17">
        <v>4.7557440000000017</v>
      </c>
      <c r="K1610" s="17" t="s">
        <v>55</v>
      </c>
      <c r="L1610" s="17" t="s">
        <v>54</v>
      </c>
      <c r="M1610" s="17" t="s">
        <v>47</v>
      </c>
      <c r="N1610" s="20">
        <f t="shared" si="250"/>
        <v>50</v>
      </c>
      <c r="O1610" s="20">
        <f t="shared" si="251"/>
        <v>100</v>
      </c>
      <c r="P1610" s="20">
        <f t="shared" si="252"/>
        <v>0</v>
      </c>
      <c r="Q1610" s="20">
        <f t="shared" si="253"/>
        <v>16.5</v>
      </c>
      <c r="R1610" s="21">
        <f t="shared" si="254"/>
        <v>54.975000000000001</v>
      </c>
      <c r="S1610" s="21">
        <f t="shared" si="255"/>
        <v>34.125</v>
      </c>
      <c r="T1610" s="21">
        <f t="shared" si="256"/>
        <v>29.925000000000001</v>
      </c>
      <c r="U1610" s="21">
        <f t="shared" si="257"/>
        <v>41.625</v>
      </c>
      <c r="V1610" s="20">
        <f t="shared" si="258"/>
        <v>39.674999999999997</v>
      </c>
      <c r="W1610" s="20">
        <f t="shared" si="259"/>
        <v>40.162499999999994</v>
      </c>
    </row>
    <row r="1611" spans="1:23" ht="13.5" x14ac:dyDescent="0.25">
      <c r="A1611" s="3">
        <v>44358</v>
      </c>
      <c r="B1611" s="2">
        <v>4.6567999999999996</v>
      </c>
      <c r="C1611" s="2">
        <v>52.777518690434121</v>
      </c>
      <c r="D1611" s="2">
        <v>8.579059052167981E-2</v>
      </c>
      <c r="E1611" s="2">
        <v>8.3010685285869149E-2</v>
      </c>
      <c r="F1611" s="2">
        <v>4.6232400000000009</v>
      </c>
      <c r="G1611" s="2">
        <v>4.6573599999999988</v>
      </c>
      <c r="H1611" s="2">
        <v>4.6900400000000007</v>
      </c>
      <c r="I1611" s="2">
        <v>4.4825360000000014</v>
      </c>
      <c r="J1611" s="17">
        <v>4.7542690000000016</v>
      </c>
      <c r="K1611" s="17" t="s">
        <v>51</v>
      </c>
      <c r="L1611" s="17" t="s">
        <v>54</v>
      </c>
      <c r="M1611" s="17" t="s">
        <v>52</v>
      </c>
      <c r="N1611" s="20">
        <f t="shared" si="250"/>
        <v>50</v>
      </c>
      <c r="O1611" s="20">
        <f t="shared" si="251"/>
        <v>100</v>
      </c>
      <c r="P1611" s="20">
        <f t="shared" si="252"/>
        <v>0</v>
      </c>
      <c r="Q1611" s="20">
        <f t="shared" si="253"/>
        <v>83.5</v>
      </c>
      <c r="R1611" s="21">
        <f t="shared" si="254"/>
        <v>65.025000000000006</v>
      </c>
      <c r="S1611" s="21">
        <f t="shared" si="255"/>
        <v>50.875</v>
      </c>
      <c r="T1611" s="21">
        <f t="shared" si="256"/>
        <v>60.075000000000003</v>
      </c>
      <c r="U1611" s="21">
        <f t="shared" si="257"/>
        <v>58.375</v>
      </c>
      <c r="V1611" s="20">
        <f t="shared" si="258"/>
        <v>58.658333333333339</v>
      </c>
      <c r="W1611" s="20">
        <f t="shared" si="259"/>
        <v>58.587500000000006</v>
      </c>
    </row>
    <row r="1612" spans="1:23" ht="13.5" x14ac:dyDescent="0.25">
      <c r="A1612" s="3">
        <v>44361</v>
      </c>
      <c r="B1612" s="2">
        <v>4.6856999999999998</v>
      </c>
      <c r="C1612" s="2">
        <v>54.706053714802351</v>
      </c>
      <c r="D1612" s="2">
        <v>8.6510148366240713E-2</v>
      </c>
      <c r="E1612" s="2">
        <v>6.9963156256076228E-2</v>
      </c>
      <c r="F1612" s="2">
        <v>4.6521600000000003</v>
      </c>
      <c r="G1612" s="2">
        <v>4.6515799999999992</v>
      </c>
      <c r="H1612" s="2">
        <v>4.6903299999999994</v>
      </c>
      <c r="I1612" s="2">
        <v>4.4871640000000017</v>
      </c>
      <c r="J1612" s="17">
        <v>4.7529095000000021</v>
      </c>
      <c r="K1612" s="17" t="s">
        <v>51</v>
      </c>
      <c r="L1612" s="17" t="s">
        <v>54</v>
      </c>
      <c r="M1612" s="17" t="s">
        <v>52</v>
      </c>
      <c r="N1612" s="20">
        <f t="shared" si="250"/>
        <v>50</v>
      </c>
      <c r="O1612" s="20">
        <f t="shared" si="251"/>
        <v>100</v>
      </c>
      <c r="P1612" s="20">
        <f t="shared" si="252"/>
        <v>0</v>
      </c>
      <c r="Q1612" s="20">
        <f t="shared" si="253"/>
        <v>83.5</v>
      </c>
      <c r="R1612" s="21">
        <f t="shared" si="254"/>
        <v>65.025000000000006</v>
      </c>
      <c r="S1612" s="21">
        <f t="shared" si="255"/>
        <v>50.875</v>
      </c>
      <c r="T1612" s="21">
        <f t="shared" si="256"/>
        <v>60.075000000000003</v>
      </c>
      <c r="U1612" s="21">
        <f t="shared" si="257"/>
        <v>58.375</v>
      </c>
      <c r="V1612" s="20">
        <f t="shared" si="258"/>
        <v>58.658333333333339</v>
      </c>
      <c r="W1612" s="20">
        <f t="shared" si="259"/>
        <v>58.587500000000006</v>
      </c>
    </row>
    <row r="1613" spans="1:23" ht="13.5" x14ac:dyDescent="0.25">
      <c r="A1613" s="3">
        <v>44362</v>
      </c>
      <c r="B1613" s="2">
        <v>4.6336000000000004</v>
      </c>
      <c r="C1613" s="2">
        <v>50.687205196436565</v>
      </c>
      <c r="D1613" s="2">
        <v>9.060598259356123E-2</v>
      </c>
      <c r="E1613" s="2">
        <v>5.6831745021567799E-2</v>
      </c>
      <c r="F1613" s="2">
        <v>4.6463600000000005</v>
      </c>
      <c r="G1613" s="2">
        <v>4.6405899999999995</v>
      </c>
      <c r="H1613" s="2">
        <v>4.6914849999999992</v>
      </c>
      <c r="I1613" s="2">
        <v>4.4930640000000022</v>
      </c>
      <c r="J1613" s="17">
        <v>4.7512895000000013</v>
      </c>
      <c r="K1613" s="17" t="s">
        <v>51</v>
      </c>
      <c r="L1613" s="17" t="s">
        <v>54</v>
      </c>
      <c r="M1613" s="17" t="s">
        <v>53</v>
      </c>
      <c r="N1613" s="20">
        <f t="shared" si="250"/>
        <v>50</v>
      </c>
      <c r="O1613" s="20">
        <f t="shared" si="251"/>
        <v>100</v>
      </c>
      <c r="P1613" s="20">
        <f t="shared" si="252"/>
        <v>0</v>
      </c>
      <c r="Q1613" s="20">
        <f t="shared" si="253"/>
        <v>66.5</v>
      </c>
      <c r="R1613" s="21">
        <f t="shared" si="254"/>
        <v>62.475000000000001</v>
      </c>
      <c r="S1613" s="21">
        <f t="shared" si="255"/>
        <v>46.625</v>
      </c>
      <c r="T1613" s="21">
        <f t="shared" si="256"/>
        <v>52.424999999999997</v>
      </c>
      <c r="U1613" s="21">
        <f t="shared" si="257"/>
        <v>54.125</v>
      </c>
      <c r="V1613" s="20">
        <f t="shared" si="258"/>
        <v>53.841666666666661</v>
      </c>
      <c r="W1613" s="20">
        <f t="shared" si="259"/>
        <v>53.912499999999994</v>
      </c>
    </row>
    <row r="1614" spans="1:23" ht="13.5" x14ac:dyDescent="0.25">
      <c r="A1614" s="3">
        <v>44363</v>
      </c>
      <c r="B1614" s="2">
        <v>4.6394000000000002</v>
      </c>
      <c r="C1614" s="2">
        <v>51.117724488321599</v>
      </c>
      <c r="D1614" s="2">
        <v>8.1159060890252377E-2</v>
      </c>
      <c r="E1614" s="2">
        <v>4.8550528902900472E-2</v>
      </c>
      <c r="F1614" s="2">
        <v>4.6428800000000008</v>
      </c>
      <c r="G1614" s="2">
        <v>4.6382700000000003</v>
      </c>
      <c r="H1614" s="2">
        <v>4.693509999999999</v>
      </c>
      <c r="I1614" s="2">
        <v>4.4995420000000017</v>
      </c>
      <c r="J1614" s="17">
        <v>4.749814500000002</v>
      </c>
      <c r="K1614" s="17" t="s">
        <v>51</v>
      </c>
      <c r="L1614" s="17" t="s">
        <v>54</v>
      </c>
      <c r="M1614" s="17" t="s">
        <v>53</v>
      </c>
      <c r="N1614" s="20">
        <f t="shared" si="250"/>
        <v>50</v>
      </c>
      <c r="O1614" s="20">
        <f t="shared" si="251"/>
        <v>100</v>
      </c>
      <c r="P1614" s="20">
        <f t="shared" si="252"/>
        <v>0</v>
      </c>
      <c r="Q1614" s="20">
        <f t="shared" si="253"/>
        <v>66.5</v>
      </c>
      <c r="R1614" s="21">
        <f t="shared" si="254"/>
        <v>62.475000000000001</v>
      </c>
      <c r="S1614" s="21">
        <f t="shared" si="255"/>
        <v>46.625</v>
      </c>
      <c r="T1614" s="21">
        <f t="shared" si="256"/>
        <v>52.424999999999997</v>
      </c>
      <c r="U1614" s="21">
        <f t="shared" si="257"/>
        <v>54.125</v>
      </c>
      <c r="V1614" s="20">
        <f t="shared" si="258"/>
        <v>53.841666666666661</v>
      </c>
      <c r="W1614" s="20">
        <f t="shared" si="259"/>
        <v>53.912499999999994</v>
      </c>
    </row>
    <row r="1615" spans="1:23" ht="13.5" x14ac:dyDescent="0.25">
      <c r="A1615" s="3">
        <v>44364</v>
      </c>
      <c r="B1615" s="2">
        <v>4.6856999999999998</v>
      </c>
      <c r="C1615" s="2">
        <v>54.53037674762772</v>
      </c>
      <c r="D1615" s="2">
        <v>7.3221340913127264E-2</v>
      </c>
      <c r="E1615" s="2">
        <v>4.5164289647327764E-2</v>
      </c>
      <c r="F1615" s="2">
        <v>4.6602399999999999</v>
      </c>
      <c r="G1615" s="2">
        <v>4.6382700000000003</v>
      </c>
      <c r="H1615" s="2">
        <v>4.6995849999999999</v>
      </c>
      <c r="I1615" s="2">
        <v>4.5064840000000013</v>
      </c>
      <c r="J1615" s="17">
        <v>4.7485420000000014</v>
      </c>
      <c r="K1615" s="17" t="s">
        <v>51</v>
      </c>
      <c r="L1615" s="17" t="s">
        <v>54</v>
      </c>
      <c r="M1615" s="17" t="s">
        <v>52</v>
      </c>
      <c r="N1615" s="20">
        <f t="shared" si="250"/>
        <v>50</v>
      </c>
      <c r="O1615" s="20">
        <f t="shared" si="251"/>
        <v>100</v>
      </c>
      <c r="P1615" s="20">
        <f t="shared" si="252"/>
        <v>0</v>
      </c>
      <c r="Q1615" s="20">
        <f t="shared" si="253"/>
        <v>83.5</v>
      </c>
      <c r="R1615" s="21">
        <f t="shared" si="254"/>
        <v>65.025000000000006</v>
      </c>
      <c r="S1615" s="21">
        <f t="shared" si="255"/>
        <v>50.875</v>
      </c>
      <c r="T1615" s="21">
        <f t="shared" si="256"/>
        <v>60.075000000000003</v>
      </c>
      <c r="U1615" s="21">
        <f t="shared" si="257"/>
        <v>58.375</v>
      </c>
      <c r="V1615" s="20">
        <f t="shared" si="258"/>
        <v>58.658333333333339</v>
      </c>
      <c r="W1615" s="20">
        <f t="shared" si="259"/>
        <v>58.587500000000006</v>
      </c>
    </row>
    <row r="1616" spans="1:23" ht="13.5" x14ac:dyDescent="0.25">
      <c r="A1616" s="3">
        <v>44365</v>
      </c>
      <c r="B1616" s="2">
        <v>4.6914999999999996</v>
      </c>
      <c r="C1616" s="2">
        <v>54.954627374109783</v>
      </c>
      <c r="D1616" s="2">
        <v>5.5953653285315319E-2</v>
      </c>
      <c r="E1616" s="2">
        <v>4.4747253470004453E-2</v>
      </c>
      <c r="F1616" s="2">
        <v>4.6671800000000001</v>
      </c>
      <c r="G1616" s="2">
        <v>4.6452100000000005</v>
      </c>
      <c r="H1616" s="2">
        <v>4.6969849999999997</v>
      </c>
      <c r="I1616" s="2">
        <v>4.5138900000000008</v>
      </c>
      <c r="J1616" s="17">
        <v>4.7474140000000009</v>
      </c>
      <c r="K1616" s="17" t="s">
        <v>51</v>
      </c>
      <c r="L1616" s="17" t="s">
        <v>54</v>
      </c>
      <c r="M1616" s="17" t="s">
        <v>52</v>
      </c>
      <c r="N1616" s="20">
        <f t="shared" si="250"/>
        <v>50</v>
      </c>
      <c r="O1616" s="20">
        <f t="shared" si="251"/>
        <v>100</v>
      </c>
      <c r="P1616" s="20">
        <f t="shared" si="252"/>
        <v>0</v>
      </c>
      <c r="Q1616" s="20">
        <f t="shared" si="253"/>
        <v>83.5</v>
      </c>
      <c r="R1616" s="21">
        <f t="shared" si="254"/>
        <v>65.025000000000006</v>
      </c>
      <c r="S1616" s="21">
        <f t="shared" si="255"/>
        <v>50.875</v>
      </c>
      <c r="T1616" s="21">
        <f t="shared" si="256"/>
        <v>60.075000000000003</v>
      </c>
      <c r="U1616" s="21">
        <f t="shared" si="257"/>
        <v>58.375</v>
      </c>
      <c r="V1616" s="20">
        <f t="shared" si="258"/>
        <v>58.658333333333339</v>
      </c>
      <c r="W1616" s="20">
        <f t="shared" si="259"/>
        <v>58.587500000000006</v>
      </c>
    </row>
    <row r="1617" spans="1:23" ht="13.5" x14ac:dyDescent="0.25">
      <c r="A1617" s="3">
        <v>44368</v>
      </c>
      <c r="B1617" s="2">
        <v>4.7088000000000001</v>
      </c>
      <c r="C1617" s="2">
        <v>56.265405055498711</v>
      </c>
      <c r="D1617" s="2">
        <v>2.7253286587908931E-2</v>
      </c>
      <c r="E1617" s="2">
        <v>4.7229534500947815E-2</v>
      </c>
      <c r="F1617" s="2">
        <v>4.6717999999999993</v>
      </c>
      <c r="G1617" s="2">
        <v>4.6619799999999998</v>
      </c>
      <c r="H1617" s="2">
        <v>4.6903299999999994</v>
      </c>
      <c r="I1617" s="2">
        <v>4.5241860000000003</v>
      </c>
      <c r="J1617" s="17">
        <v>4.7466620000000015</v>
      </c>
      <c r="K1617" s="17" t="s">
        <v>51</v>
      </c>
      <c r="L1617" s="17" t="s">
        <v>54</v>
      </c>
      <c r="M1617" s="17" t="s">
        <v>52</v>
      </c>
      <c r="N1617" s="20">
        <f t="shared" si="250"/>
        <v>50</v>
      </c>
      <c r="O1617" s="20">
        <f t="shared" si="251"/>
        <v>100</v>
      </c>
      <c r="P1617" s="20">
        <f t="shared" si="252"/>
        <v>0</v>
      </c>
      <c r="Q1617" s="20">
        <f t="shared" si="253"/>
        <v>83.5</v>
      </c>
      <c r="R1617" s="21">
        <f t="shared" si="254"/>
        <v>65.025000000000006</v>
      </c>
      <c r="S1617" s="21">
        <f t="shared" si="255"/>
        <v>50.875</v>
      </c>
      <c r="T1617" s="21">
        <f t="shared" si="256"/>
        <v>60.075000000000003</v>
      </c>
      <c r="U1617" s="21">
        <f t="shared" si="257"/>
        <v>58.375</v>
      </c>
      <c r="V1617" s="20">
        <f t="shared" si="258"/>
        <v>58.658333333333339</v>
      </c>
      <c r="W1617" s="20">
        <f t="shared" si="259"/>
        <v>58.587500000000006</v>
      </c>
    </row>
    <row r="1618" spans="1:23" ht="13.5" x14ac:dyDescent="0.25">
      <c r="A1618" s="3">
        <v>44369</v>
      </c>
      <c r="B1618" s="2">
        <v>4.6856999999999998</v>
      </c>
      <c r="C1618" s="2">
        <v>54.005613815142482</v>
      </c>
      <c r="D1618" s="2">
        <v>2.2948973231389225E-2</v>
      </c>
      <c r="E1618" s="2">
        <v>5.4028602390148991E-2</v>
      </c>
      <c r="F1618" s="2">
        <v>4.68222</v>
      </c>
      <c r="G1618" s="2">
        <v>4.6642899999999994</v>
      </c>
      <c r="H1618" s="2">
        <v>4.6825199999999985</v>
      </c>
      <c r="I1618" s="2">
        <v>4.5326320000000004</v>
      </c>
      <c r="J1618" s="17">
        <v>4.7459970000000009</v>
      </c>
      <c r="K1618" s="17" t="s">
        <v>55</v>
      </c>
      <c r="L1618" s="17" t="s">
        <v>54</v>
      </c>
      <c r="M1618" s="17" t="s">
        <v>49</v>
      </c>
      <c r="N1618" s="20">
        <f t="shared" si="250"/>
        <v>50</v>
      </c>
      <c r="O1618" s="20">
        <f t="shared" si="251"/>
        <v>100</v>
      </c>
      <c r="P1618" s="20">
        <f t="shared" si="252"/>
        <v>0</v>
      </c>
      <c r="Q1618" s="20">
        <f t="shared" si="253"/>
        <v>16.5</v>
      </c>
      <c r="R1618" s="21">
        <f t="shared" si="254"/>
        <v>54.975000000000001</v>
      </c>
      <c r="S1618" s="21">
        <f t="shared" si="255"/>
        <v>34.125</v>
      </c>
      <c r="T1618" s="21">
        <f t="shared" si="256"/>
        <v>29.925000000000001</v>
      </c>
      <c r="U1618" s="21">
        <f t="shared" si="257"/>
        <v>41.625</v>
      </c>
      <c r="V1618" s="20">
        <f t="shared" si="258"/>
        <v>39.674999999999997</v>
      </c>
      <c r="W1618" s="20">
        <f t="shared" si="259"/>
        <v>40.162499999999994</v>
      </c>
    </row>
    <row r="1619" spans="1:23" ht="13.5" x14ac:dyDescent="0.25">
      <c r="A1619" s="3">
        <v>44370</v>
      </c>
      <c r="B1619" s="2">
        <v>4.5411000000000001</v>
      </c>
      <c r="C1619" s="2">
        <v>42.499019989493178</v>
      </c>
      <c r="D1619" s="2">
        <v>2.8870676747149382E-2</v>
      </c>
      <c r="E1619" s="2">
        <v>5.9371622922493775E-2</v>
      </c>
      <c r="F1619" s="2">
        <v>4.66256</v>
      </c>
      <c r="G1619" s="2">
        <v>4.6527200000000004</v>
      </c>
      <c r="H1619" s="2">
        <v>4.6695049999999991</v>
      </c>
      <c r="I1619" s="2">
        <v>4.538996</v>
      </c>
      <c r="J1619" s="17">
        <v>4.7447535000000007</v>
      </c>
      <c r="K1619" s="17" t="s">
        <v>55</v>
      </c>
      <c r="L1619" s="17" t="s">
        <v>54</v>
      </c>
      <c r="M1619" s="17" t="s">
        <v>47</v>
      </c>
      <c r="N1619" s="20">
        <f t="shared" si="250"/>
        <v>50</v>
      </c>
      <c r="O1619" s="20">
        <f t="shared" si="251"/>
        <v>100</v>
      </c>
      <c r="P1619" s="20">
        <f t="shared" si="252"/>
        <v>0</v>
      </c>
      <c r="Q1619" s="20">
        <f t="shared" si="253"/>
        <v>16.5</v>
      </c>
      <c r="R1619" s="21">
        <f t="shared" si="254"/>
        <v>54.975000000000001</v>
      </c>
      <c r="S1619" s="21">
        <f t="shared" si="255"/>
        <v>34.125</v>
      </c>
      <c r="T1619" s="21">
        <f t="shared" si="256"/>
        <v>29.925000000000001</v>
      </c>
      <c r="U1619" s="21">
        <f t="shared" si="257"/>
        <v>41.625</v>
      </c>
      <c r="V1619" s="20">
        <f t="shared" si="258"/>
        <v>39.674999999999997</v>
      </c>
      <c r="W1619" s="20">
        <f t="shared" si="259"/>
        <v>40.162499999999994</v>
      </c>
    </row>
    <row r="1620" spans="1:23" ht="13.5" x14ac:dyDescent="0.25">
      <c r="A1620" s="3">
        <v>44371</v>
      </c>
      <c r="B1620" s="2">
        <v>4.5411000000000001</v>
      </c>
      <c r="C1620" s="2">
        <v>42.499019989493178</v>
      </c>
      <c r="D1620" s="2">
        <v>2.5592003698275079E-2</v>
      </c>
      <c r="E1620" s="2">
        <v>6.3816468826230127E-2</v>
      </c>
      <c r="F1620" s="2">
        <v>4.6336399999999998</v>
      </c>
      <c r="G1620" s="2">
        <v>4.646939999999999</v>
      </c>
      <c r="H1620" s="2">
        <v>4.6579349999999993</v>
      </c>
      <c r="I1620" s="2">
        <v>4.5458220000000003</v>
      </c>
      <c r="J1620" s="17">
        <v>4.7436545000000008</v>
      </c>
      <c r="K1620" s="17" t="s">
        <v>55</v>
      </c>
      <c r="L1620" s="17" t="s">
        <v>54</v>
      </c>
      <c r="M1620" s="17" t="s">
        <v>47</v>
      </c>
      <c r="N1620" s="20">
        <f t="shared" si="250"/>
        <v>50</v>
      </c>
      <c r="O1620" s="20">
        <f t="shared" si="251"/>
        <v>100</v>
      </c>
      <c r="P1620" s="20">
        <f t="shared" si="252"/>
        <v>0</v>
      </c>
      <c r="Q1620" s="20">
        <f t="shared" si="253"/>
        <v>16.5</v>
      </c>
      <c r="R1620" s="21">
        <f t="shared" si="254"/>
        <v>54.975000000000001</v>
      </c>
      <c r="S1620" s="21">
        <f t="shared" si="255"/>
        <v>34.125</v>
      </c>
      <c r="T1620" s="21">
        <f t="shared" si="256"/>
        <v>29.925000000000001</v>
      </c>
      <c r="U1620" s="21">
        <f t="shared" si="257"/>
        <v>41.625</v>
      </c>
      <c r="V1620" s="20">
        <f t="shared" si="258"/>
        <v>39.674999999999997</v>
      </c>
      <c r="W1620" s="20">
        <f t="shared" si="259"/>
        <v>40.162499999999994</v>
      </c>
    </row>
    <row r="1621" spans="1:23" ht="13.5" x14ac:dyDescent="0.25">
      <c r="A1621" s="3">
        <v>44372</v>
      </c>
      <c r="B1621" s="2">
        <v>4.6277999999999997</v>
      </c>
      <c r="C1621" s="2">
        <v>49.918974772598006</v>
      </c>
      <c r="D1621" s="2">
        <v>2.5875755540916145E-2</v>
      </c>
      <c r="E1621" s="2">
        <v>6.400650915166553E-2</v>
      </c>
      <c r="F1621" s="2">
        <v>4.6209000000000007</v>
      </c>
      <c r="G1621" s="2">
        <v>4.6440400000000004</v>
      </c>
      <c r="H1621" s="2">
        <v>4.6506999999999987</v>
      </c>
      <c r="I1621" s="2">
        <v>4.5539199999999997</v>
      </c>
      <c r="J1621" s="17">
        <v>4.7428735000000009</v>
      </c>
      <c r="K1621" s="17" t="s">
        <v>55</v>
      </c>
      <c r="L1621" s="17" t="s">
        <v>54</v>
      </c>
      <c r="M1621" s="17" t="s">
        <v>47</v>
      </c>
      <c r="N1621" s="20">
        <f t="shared" si="250"/>
        <v>50</v>
      </c>
      <c r="O1621" s="20">
        <f t="shared" si="251"/>
        <v>100</v>
      </c>
      <c r="P1621" s="20">
        <f t="shared" si="252"/>
        <v>0</v>
      </c>
      <c r="Q1621" s="20">
        <f t="shared" si="253"/>
        <v>16.5</v>
      </c>
      <c r="R1621" s="21">
        <f t="shared" si="254"/>
        <v>54.975000000000001</v>
      </c>
      <c r="S1621" s="21">
        <f t="shared" si="255"/>
        <v>34.125</v>
      </c>
      <c r="T1621" s="21">
        <f t="shared" si="256"/>
        <v>29.925000000000001</v>
      </c>
      <c r="U1621" s="21">
        <f t="shared" si="257"/>
        <v>41.625</v>
      </c>
      <c r="V1621" s="20">
        <f t="shared" si="258"/>
        <v>39.674999999999997</v>
      </c>
      <c r="W1621" s="20">
        <f t="shared" si="259"/>
        <v>40.162499999999994</v>
      </c>
    </row>
    <row r="1622" spans="1:23" ht="13.5" x14ac:dyDescent="0.25">
      <c r="A1622" s="3">
        <v>44375</v>
      </c>
      <c r="B1622" s="2">
        <v>4.6277999999999997</v>
      </c>
      <c r="C1622" s="2">
        <v>49.918974772598006</v>
      </c>
      <c r="D1622" s="2">
        <v>3.0579826009755173E-2</v>
      </c>
      <c r="E1622" s="2">
        <v>6.3569315355916908E-2</v>
      </c>
      <c r="F1622" s="2">
        <v>4.6047000000000002</v>
      </c>
      <c r="G1622" s="2">
        <v>4.6382500000000002</v>
      </c>
      <c r="H1622" s="2">
        <v>4.6449149999999992</v>
      </c>
      <c r="I1622" s="2">
        <v>4.5620180000000001</v>
      </c>
      <c r="J1622" s="17">
        <v>4.7410220000000001</v>
      </c>
      <c r="K1622" s="17" t="s">
        <v>55</v>
      </c>
      <c r="L1622" s="17" t="s">
        <v>54</v>
      </c>
      <c r="M1622" s="17" t="s">
        <v>47</v>
      </c>
      <c r="N1622" s="20">
        <f t="shared" si="250"/>
        <v>50</v>
      </c>
      <c r="O1622" s="20">
        <f t="shared" si="251"/>
        <v>100</v>
      </c>
      <c r="P1622" s="20">
        <f t="shared" si="252"/>
        <v>0</v>
      </c>
      <c r="Q1622" s="20">
        <f t="shared" si="253"/>
        <v>16.5</v>
      </c>
      <c r="R1622" s="21">
        <f t="shared" si="254"/>
        <v>54.975000000000001</v>
      </c>
      <c r="S1622" s="21">
        <f t="shared" si="255"/>
        <v>34.125</v>
      </c>
      <c r="T1622" s="21">
        <f t="shared" si="256"/>
        <v>29.925000000000001</v>
      </c>
      <c r="U1622" s="21">
        <f t="shared" si="257"/>
        <v>41.625</v>
      </c>
      <c r="V1622" s="20">
        <f t="shared" si="258"/>
        <v>39.674999999999997</v>
      </c>
      <c r="W1622" s="20">
        <f t="shared" si="259"/>
        <v>40.162499999999994</v>
      </c>
    </row>
    <row r="1623" spans="1:23" ht="13.5" x14ac:dyDescent="0.25">
      <c r="A1623" s="3">
        <v>44376</v>
      </c>
      <c r="B1623" s="2">
        <v>4.4889999999999999</v>
      </c>
      <c r="C1623" s="2">
        <v>40.27060567516024</v>
      </c>
      <c r="D1623" s="2">
        <v>3.6842789186085412E-2</v>
      </c>
      <c r="E1623" s="2">
        <v>6.1524136964431972E-2</v>
      </c>
      <c r="F1623" s="2">
        <v>4.5653600000000001</v>
      </c>
      <c r="G1623" s="2">
        <v>4.6237900000000005</v>
      </c>
      <c r="H1623" s="2">
        <v>4.6321899999999996</v>
      </c>
      <c r="I1623" s="2">
        <v>4.5679179999999997</v>
      </c>
      <c r="J1623" s="17">
        <v>4.7374930000000006</v>
      </c>
      <c r="K1623" s="17" t="s">
        <v>55</v>
      </c>
      <c r="L1623" s="17" t="s">
        <v>54</v>
      </c>
      <c r="M1623" s="17" t="s">
        <v>47</v>
      </c>
      <c r="N1623" s="20">
        <f t="shared" si="250"/>
        <v>50</v>
      </c>
      <c r="O1623" s="20">
        <f t="shared" si="251"/>
        <v>100</v>
      </c>
      <c r="P1623" s="20">
        <f t="shared" si="252"/>
        <v>0</v>
      </c>
      <c r="Q1623" s="20">
        <f t="shared" si="253"/>
        <v>16.5</v>
      </c>
      <c r="R1623" s="21">
        <f t="shared" si="254"/>
        <v>54.975000000000001</v>
      </c>
      <c r="S1623" s="21">
        <f t="shared" si="255"/>
        <v>34.125</v>
      </c>
      <c r="T1623" s="21">
        <f t="shared" si="256"/>
        <v>29.925000000000001</v>
      </c>
      <c r="U1623" s="21">
        <f t="shared" si="257"/>
        <v>41.625</v>
      </c>
      <c r="V1623" s="20">
        <f t="shared" si="258"/>
        <v>39.674999999999997</v>
      </c>
      <c r="W1623" s="20">
        <f t="shared" si="259"/>
        <v>40.162499999999994</v>
      </c>
    </row>
    <row r="1624" spans="1:23" ht="13.5" x14ac:dyDescent="0.25">
      <c r="A1624" s="3">
        <v>44377</v>
      </c>
      <c r="B1624" s="2">
        <v>4.4080000000000004</v>
      </c>
      <c r="C1624" s="2">
        <v>35.90877253542007</v>
      </c>
      <c r="D1624" s="2">
        <v>4.9869979262284758E-2</v>
      </c>
      <c r="E1624" s="2">
        <v>5.5817919717590349E-2</v>
      </c>
      <c r="F1624" s="2">
        <v>4.5387400000000007</v>
      </c>
      <c r="G1624" s="2">
        <v>4.6006499999999999</v>
      </c>
      <c r="H1624" s="2">
        <v>4.6194599999999992</v>
      </c>
      <c r="I1624" s="2">
        <v>4.5731239999999982</v>
      </c>
      <c r="J1624" s="17">
        <v>4.7323735000000005</v>
      </c>
      <c r="K1624" s="17" t="s">
        <v>55</v>
      </c>
      <c r="L1624" s="17" t="s">
        <v>54</v>
      </c>
      <c r="M1624" s="17" t="s">
        <v>47</v>
      </c>
      <c r="N1624" s="20">
        <f t="shared" si="250"/>
        <v>50</v>
      </c>
      <c r="O1624" s="20">
        <f t="shared" si="251"/>
        <v>100</v>
      </c>
      <c r="P1624" s="20">
        <f t="shared" si="252"/>
        <v>0</v>
      </c>
      <c r="Q1624" s="20">
        <f t="shared" si="253"/>
        <v>16.5</v>
      </c>
      <c r="R1624" s="21">
        <f t="shared" si="254"/>
        <v>54.975000000000001</v>
      </c>
      <c r="S1624" s="21">
        <f t="shared" si="255"/>
        <v>34.125</v>
      </c>
      <c r="T1624" s="21">
        <f t="shared" si="256"/>
        <v>29.925000000000001</v>
      </c>
      <c r="U1624" s="21">
        <f t="shared" si="257"/>
        <v>41.625</v>
      </c>
      <c r="V1624" s="20">
        <f t="shared" si="258"/>
        <v>39.674999999999997</v>
      </c>
      <c r="W1624" s="20">
        <f t="shared" si="259"/>
        <v>40.162499999999994</v>
      </c>
    </row>
    <row r="1625" spans="1:23" ht="13.5" x14ac:dyDescent="0.25">
      <c r="A1625" s="3">
        <v>44378</v>
      </c>
      <c r="B1625" s="2">
        <v>4.4275000000000002</v>
      </c>
      <c r="C1625" s="2">
        <v>37.659370211138636</v>
      </c>
      <c r="D1625" s="2">
        <v>6.7823817877401105E-2</v>
      </c>
      <c r="E1625" s="2">
        <v>4.8627005927698475E-2</v>
      </c>
      <c r="F1625" s="2">
        <v>4.5160200000000001</v>
      </c>
      <c r="G1625" s="2">
        <v>4.5748300000000004</v>
      </c>
      <c r="H1625" s="2">
        <v>4.6065499999999995</v>
      </c>
      <c r="I1625" s="2">
        <v>4.578371999999999</v>
      </c>
      <c r="J1625" s="17">
        <v>4.7271200000000002</v>
      </c>
      <c r="K1625" s="17" t="s">
        <v>55</v>
      </c>
      <c r="L1625" s="17" t="s">
        <v>54</v>
      </c>
      <c r="M1625" s="17" t="s">
        <v>47</v>
      </c>
      <c r="N1625" s="20">
        <f t="shared" si="250"/>
        <v>50</v>
      </c>
      <c r="O1625" s="20">
        <f t="shared" si="251"/>
        <v>100</v>
      </c>
      <c r="P1625" s="20">
        <f t="shared" si="252"/>
        <v>0</v>
      </c>
      <c r="Q1625" s="20">
        <f t="shared" si="253"/>
        <v>16.5</v>
      </c>
      <c r="R1625" s="21">
        <f t="shared" si="254"/>
        <v>54.975000000000001</v>
      </c>
      <c r="S1625" s="21">
        <f t="shared" si="255"/>
        <v>34.125</v>
      </c>
      <c r="T1625" s="21">
        <f t="shared" si="256"/>
        <v>29.925000000000001</v>
      </c>
      <c r="U1625" s="21">
        <f t="shared" si="257"/>
        <v>41.625</v>
      </c>
      <c r="V1625" s="20">
        <f t="shared" si="258"/>
        <v>39.674999999999997</v>
      </c>
      <c r="W1625" s="20">
        <f t="shared" si="259"/>
        <v>40.162499999999994</v>
      </c>
    </row>
    <row r="1626" spans="1:23" ht="13.5" x14ac:dyDescent="0.25">
      <c r="A1626" s="3">
        <v>44379</v>
      </c>
      <c r="B1626" s="2">
        <v>4.5326000000000004</v>
      </c>
      <c r="C1626" s="2">
        <v>46.190380528431206</v>
      </c>
      <c r="D1626" s="2">
        <v>7.7166867300896946E-2</v>
      </c>
      <c r="E1626" s="2">
        <v>4.0771641908521124E-2</v>
      </c>
      <c r="F1626" s="2">
        <v>4.4969800000000006</v>
      </c>
      <c r="G1626" s="2">
        <v>4.5589400000000007</v>
      </c>
      <c r="H1626" s="2">
        <v>4.6020749999999992</v>
      </c>
      <c r="I1626" s="2">
        <v>4.586879999999999</v>
      </c>
      <c r="J1626" s="17">
        <v>4.7226525000000006</v>
      </c>
      <c r="K1626" s="17" t="s">
        <v>55</v>
      </c>
      <c r="L1626" s="17" t="s">
        <v>54</v>
      </c>
      <c r="M1626" s="17" t="s">
        <v>47</v>
      </c>
      <c r="N1626" s="20">
        <f t="shared" si="250"/>
        <v>50</v>
      </c>
      <c r="O1626" s="20">
        <f t="shared" si="251"/>
        <v>100</v>
      </c>
      <c r="P1626" s="20">
        <f t="shared" si="252"/>
        <v>0</v>
      </c>
      <c r="Q1626" s="20">
        <f t="shared" si="253"/>
        <v>16.5</v>
      </c>
      <c r="R1626" s="21">
        <f t="shared" si="254"/>
        <v>54.975000000000001</v>
      </c>
      <c r="S1626" s="21">
        <f t="shared" si="255"/>
        <v>34.125</v>
      </c>
      <c r="T1626" s="21">
        <f t="shared" si="256"/>
        <v>29.925000000000001</v>
      </c>
      <c r="U1626" s="21">
        <f t="shared" si="257"/>
        <v>41.625</v>
      </c>
      <c r="V1626" s="20">
        <f t="shared" si="258"/>
        <v>39.674999999999997</v>
      </c>
      <c r="W1626" s="20">
        <f t="shared" si="259"/>
        <v>40.162499999999994</v>
      </c>
    </row>
    <row r="1627" spans="1:23" ht="13.5" x14ac:dyDescent="0.25">
      <c r="A1627" s="3">
        <v>44382</v>
      </c>
      <c r="B1627" s="2">
        <v>4.5141</v>
      </c>
      <c r="C1627" s="2">
        <v>45.022462866576333</v>
      </c>
      <c r="D1627" s="2">
        <v>8.9450260811603677E-2</v>
      </c>
      <c r="E1627" s="2">
        <v>3.3033492516076637E-2</v>
      </c>
      <c r="F1627" s="2">
        <v>4.47424</v>
      </c>
      <c r="G1627" s="2">
        <v>4.5394700000000006</v>
      </c>
      <c r="H1627" s="2">
        <v>4.6007249999999988</v>
      </c>
      <c r="I1627" s="2">
        <v>4.5952500000000001</v>
      </c>
      <c r="J1627" s="17">
        <v>4.7181790000000001</v>
      </c>
      <c r="K1627" s="17" t="s">
        <v>55</v>
      </c>
      <c r="L1627" s="17" t="s">
        <v>54</v>
      </c>
      <c r="M1627" s="17" t="s">
        <v>47</v>
      </c>
      <c r="N1627" s="20">
        <f t="shared" si="250"/>
        <v>50</v>
      </c>
      <c r="O1627" s="20">
        <f t="shared" si="251"/>
        <v>100</v>
      </c>
      <c r="P1627" s="20">
        <f t="shared" si="252"/>
        <v>0</v>
      </c>
      <c r="Q1627" s="20">
        <f t="shared" si="253"/>
        <v>16.5</v>
      </c>
      <c r="R1627" s="21">
        <f t="shared" si="254"/>
        <v>54.975000000000001</v>
      </c>
      <c r="S1627" s="21">
        <f t="shared" si="255"/>
        <v>34.125</v>
      </c>
      <c r="T1627" s="21">
        <f t="shared" si="256"/>
        <v>29.925000000000001</v>
      </c>
      <c r="U1627" s="21">
        <f t="shared" si="257"/>
        <v>41.625</v>
      </c>
      <c r="V1627" s="20">
        <f t="shared" si="258"/>
        <v>39.674999999999997</v>
      </c>
      <c r="W1627" s="20">
        <f t="shared" si="259"/>
        <v>40.162499999999994</v>
      </c>
    </row>
    <row r="1628" spans="1:23" ht="13.5" x14ac:dyDescent="0.25">
      <c r="A1628" s="3">
        <v>44383</v>
      </c>
      <c r="B1628" s="2">
        <v>4.8449999999999998</v>
      </c>
      <c r="C1628" s="2">
        <v>63.029039168697757</v>
      </c>
      <c r="D1628" s="2">
        <v>7.2208472128407308E-2</v>
      </c>
      <c r="E1628" s="2">
        <v>2.637962338770429E-2</v>
      </c>
      <c r="F1628" s="2">
        <v>4.5454400000000001</v>
      </c>
      <c r="G1628" s="2">
        <v>4.5554000000000006</v>
      </c>
      <c r="H1628" s="2">
        <v>4.609845</v>
      </c>
      <c r="I1628" s="2">
        <v>4.6090799999999996</v>
      </c>
      <c r="J1628" s="17">
        <v>4.7155044999999998</v>
      </c>
      <c r="K1628" s="17" t="s">
        <v>55</v>
      </c>
      <c r="L1628" s="17" t="s">
        <v>54</v>
      </c>
      <c r="M1628" s="17" t="s">
        <v>47</v>
      </c>
      <c r="N1628" s="20">
        <f t="shared" si="250"/>
        <v>50</v>
      </c>
      <c r="O1628" s="20">
        <f t="shared" si="251"/>
        <v>100</v>
      </c>
      <c r="P1628" s="20">
        <f t="shared" si="252"/>
        <v>0</v>
      </c>
      <c r="Q1628" s="20">
        <f t="shared" si="253"/>
        <v>16.5</v>
      </c>
      <c r="R1628" s="21">
        <f t="shared" si="254"/>
        <v>54.975000000000001</v>
      </c>
      <c r="S1628" s="21">
        <f t="shared" si="255"/>
        <v>34.125</v>
      </c>
      <c r="T1628" s="21">
        <f t="shared" si="256"/>
        <v>29.925000000000001</v>
      </c>
      <c r="U1628" s="21">
        <f t="shared" si="257"/>
        <v>41.625</v>
      </c>
      <c r="V1628" s="20">
        <f t="shared" si="258"/>
        <v>39.674999999999997</v>
      </c>
      <c r="W1628" s="20">
        <f t="shared" si="259"/>
        <v>40.162499999999994</v>
      </c>
    </row>
    <row r="1629" spans="1:23" ht="13.5" x14ac:dyDescent="0.25">
      <c r="A1629" s="3">
        <v>44384</v>
      </c>
      <c r="B1629" s="2">
        <v>4.8117999999999999</v>
      </c>
      <c r="C1629" s="2">
        <v>60.874725768589791</v>
      </c>
      <c r="D1629" s="2">
        <v>3.6274780457772771E-2</v>
      </c>
      <c r="E1629" s="2">
        <v>2.1084469790237224E-2</v>
      </c>
      <c r="F1629" s="2">
        <v>4.6261999999999999</v>
      </c>
      <c r="G1629" s="2">
        <v>4.5824699999999998</v>
      </c>
      <c r="H1629" s="2">
        <v>4.6175950000000006</v>
      </c>
      <c r="I1629" s="2">
        <v>4.6177339999999996</v>
      </c>
      <c r="J1629" s="17">
        <v>4.7123749999999998</v>
      </c>
      <c r="K1629" s="17" t="s">
        <v>55</v>
      </c>
      <c r="L1629" s="17" t="s">
        <v>54</v>
      </c>
      <c r="M1629" s="17" t="s">
        <v>47</v>
      </c>
      <c r="N1629" s="20">
        <f t="shared" si="250"/>
        <v>50</v>
      </c>
      <c r="O1629" s="20">
        <f t="shared" si="251"/>
        <v>100</v>
      </c>
      <c r="P1629" s="20">
        <f t="shared" si="252"/>
        <v>0</v>
      </c>
      <c r="Q1629" s="20">
        <f t="shared" si="253"/>
        <v>16.5</v>
      </c>
      <c r="R1629" s="21">
        <f t="shared" si="254"/>
        <v>54.975000000000001</v>
      </c>
      <c r="S1629" s="21">
        <f t="shared" si="255"/>
        <v>34.125</v>
      </c>
      <c r="T1629" s="21">
        <f t="shared" si="256"/>
        <v>29.925000000000001</v>
      </c>
      <c r="U1629" s="21">
        <f t="shared" si="257"/>
        <v>41.625</v>
      </c>
      <c r="V1629" s="20">
        <f t="shared" si="258"/>
        <v>39.674999999999997</v>
      </c>
      <c r="W1629" s="20">
        <f t="shared" si="259"/>
        <v>40.162499999999994</v>
      </c>
    </row>
    <row r="1630" spans="1:23" ht="13.5" x14ac:dyDescent="0.25">
      <c r="A1630" s="3">
        <v>44385</v>
      </c>
      <c r="B1630" s="2">
        <v>4.8316999999999997</v>
      </c>
      <c r="C1630" s="2">
        <v>61.71931886811597</v>
      </c>
      <c r="D1630" s="2">
        <v>3.1492410524860404E-3</v>
      </c>
      <c r="E1630" s="2">
        <v>1.8073420657614723E-2</v>
      </c>
      <c r="F1630" s="2">
        <v>4.7070399999999992</v>
      </c>
      <c r="G1630" s="2">
        <v>4.6115300000000001</v>
      </c>
      <c r="H1630" s="2">
        <v>4.6292349999999995</v>
      </c>
      <c r="I1630" s="2">
        <v>4.6257440000000001</v>
      </c>
      <c r="J1630" s="17">
        <v>4.7093449999999999</v>
      </c>
      <c r="K1630" s="17" t="s">
        <v>51</v>
      </c>
      <c r="L1630" s="17" t="s">
        <v>54</v>
      </c>
      <c r="M1630" s="17" t="s">
        <v>52</v>
      </c>
      <c r="N1630" s="20">
        <f t="shared" si="250"/>
        <v>50</v>
      </c>
      <c r="O1630" s="20">
        <f t="shared" si="251"/>
        <v>100</v>
      </c>
      <c r="P1630" s="20">
        <f t="shared" si="252"/>
        <v>0</v>
      </c>
      <c r="Q1630" s="20">
        <f t="shared" si="253"/>
        <v>83.5</v>
      </c>
      <c r="R1630" s="21">
        <f t="shared" si="254"/>
        <v>65.025000000000006</v>
      </c>
      <c r="S1630" s="21">
        <f t="shared" si="255"/>
        <v>50.875</v>
      </c>
      <c r="T1630" s="21">
        <f t="shared" si="256"/>
        <v>60.075000000000003</v>
      </c>
      <c r="U1630" s="21">
        <f t="shared" si="257"/>
        <v>58.375</v>
      </c>
      <c r="V1630" s="20">
        <f t="shared" si="258"/>
        <v>58.658333333333339</v>
      </c>
      <c r="W1630" s="20">
        <f t="shared" si="259"/>
        <v>58.587500000000006</v>
      </c>
    </row>
    <row r="1631" spans="1:23" ht="13.5" x14ac:dyDescent="0.25">
      <c r="A1631" s="3">
        <v>44386</v>
      </c>
      <c r="B1631" s="2">
        <v>4.7984999999999998</v>
      </c>
      <c r="C1631" s="2">
        <v>59.414931807494966</v>
      </c>
      <c r="D1631" s="2">
        <v>-1.0353665787011579E-2</v>
      </c>
      <c r="E1631" s="2">
        <v>1.6776581068524782E-2</v>
      </c>
      <c r="F1631" s="2">
        <v>4.7602200000000003</v>
      </c>
      <c r="G1631" s="2">
        <v>4.6285999999999996</v>
      </c>
      <c r="H1631" s="2">
        <v>4.6363200000000004</v>
      </c>
      <c r="I1631" s="2">
        <v>4.6337840000000003</v>
      </c>
      <c r="J1631" s="17">
        <v>4.7067274999999995</v>
      </c>
      <c r="K1631" s="17" t="s">
        <v>51</v>
      </c>
      <c r="L1631" s="17" t="s">
        <v>54</v>
      </c>
      <c r="M1631" s="17" t="s">
        <v>53</v>
      </c>
      <c r="N1631" s="20">
        <f t="shared" si="250"/>
        <v>50</v>
      </c>
      <c r="O1631" s="20">
        <f t="shared" si="251"/>
        <v>100</v>
      </c>
      <c r="P1631" s="20">
        <f t="shared" si="252"/>
        <v>0</v>
      </c>
      <c r="Q1631" s="20">
        <f t="shared" si="253"/>
        <v>66.5</v>
      </c>
      <c r="R1631" s="21">
        <f t="shared" si="254"/>
        <v>62.475000000000001</v>
      </c>
      <c r="S1631" s="21">
        <f t="shared" si="255"/>
        <v>46.625</v>
      </c>
      <c r="T1631" s="21">
        <f t="shared" si="256"/>
        <v>52.424999999999997</v>
      </c>
      <c r="U1631" s="21">
        <f t="shared" si="257"/>
        <v>54.125</v>
      </c>
      <c r="V1631" s="20">
        <f t="shared" si="258"/>
        <v>53.841666666666661</v>
      </c>
      <c r="W1631" s="20">
        <f t="shared" si="259"/>
        <v>53.912499999999994</v>
      </c>
    </row>
    <row r="1632" spans="1:23" ht="13.5" x14ac:dyDescent="0.25">
      <c r="A1632" s="3">
        <v>44389</v>
      </c>
      <c r="B1632" s="2">
        <v>4.7786</v>
      </c>
      <c r="C1632" s="2">
        <v>58.016675401294684</v>
      </c>
      <c r="D1632" s="2">
        <v>-2.1286100880213432E-2</v>
      </c>
      <c r="E1632" s="2">
        <v>1.4509845989866777E-2</v>
      </c>
      <c r="F1632" s="2">
        <v>4.8131199999999996</v>
      </c>
      <c r="G1632" s="2">
        <v>4.6436799999999989</v>
      </c>
      <c r="H1632" s="2">
        <v>4.6409649999999996</v>
      </c>
      <c r="I1632" s="2">
        <v>4.6418900000000001</v>
      </c>
      <c r="J1632" s="17">
        <v>4.7039814999999994</v>
      </c>
      <c r="K1632" s="17" t="s">
        <v>51</v>
      </c>
      <c r="L1632" s="17" t="s">
        <v>54</v>
      </c>
      <c r="M1632" s="17" t="s">
        <v>53</v>
      </c>
      <c r="N1632" s="20">
        <f t="shared" si="250"/>
        <v>50</v>
      </c>
      <c r="O1632" s="20">
        <f t="shared" si="251"/>
        <v>100</v>
      </c>
      <c r="P1632" s="20">
        <f t="shared" si="252"/>
        <v>0</v>
      </c>
      <c r="Q1632" s="20">
        <f t="shared" si="253"/>
        <v>66.5</v>
      </c>
      <c r="R1632" s="21">
        <f t="shared" si="254"/>
        <v>62.475000000000001</v>
      </c>
      <c r="S1632" s="21">
        <f t="shared" si="255"/>
        <v>46.625</v>
      </c>
      <c r="T1632" s="21">
        <f t="shared" si="256"/>
        <v>52.424999999999997</v>
      </c>
      <c r="U1632" s="21">
        <f t="shared" si="257"/>
        <v>54.125</v>
      </c>
      <c r="V1632" s="20">
        <f t="shared" si="258"/>
        <v>53.841666666666661</v>
      </c>
      <c r="W1632" s="20">
        <f t="shared" si="259"/>
        <v>53.912499999999994</v>
      </c>
    </row>
    <row r="1633" spans="1:23" ht="13.5" x14ac:dyDescent="0.25">
      <c r="A1633" s="3">
        <v>44390</v>
      </c>
      <c r="B1633" s="2">
        <v>4.8250999999999999</v>
      </c>
      <c r="C1633" s="2">
        <v>60.363961446038829</v>
      </c>
      <c r="D1633" s="2">
        <v>-5.6125631498759709E-2</v>
      </c>
      <c r="E1633" s="2">
        <v>1.1720954332719967E-2</v>
      </c>
      <c r="F1633" s="2">
        <v>4.8091400000000002</v>
      </c>
      <c r="G1633" s="2">
        <v>4.6772899999999993</v>
      </c>
      <c r="H1633" s="2">
        <v>4.6505400000000012</v>
      </c>
      <c r="I1633" s="2">
        <v>4.6517359999999996</v>
      </c>
      <c r="J1633" s="17">
        <v>4.7015260000000003</v>
      </c>
      <c r="K1633" s="17" t="s">
        <v>51</v>
      </c>
      <c r="L1633" s="17" t="s">
        <v>54</v>
      </c>
      <c r="M1633" s="17" t="s">
        <v>53</v>
      </c>
      <c r="N1633" s="20">
        <f t="shared" si="250"/>
        <v>50</v>
      </c>
      <c r="O1633" s="20">
        <f t="shared" si="251"/>
        <v>100</v>
      </c>
      <c r="P1633" s="20">
        <f t="shared" si="252"/>
        <v>0</v>
      </c>
      <c r="Q1633" s="20">
        <f t="shared" si="253"/>
        <v>66.5</v>
      </c>
      <c r="R1633" s="21">
        <f t="shared" si="254"/>
        <v>62.475000000000001</v>
      </c>
      <c r="S1633" s="21">
        <f t="shared" si="255"/>
        <v>46.625</v>
      </c>
      <c r="T1633" s="21">
        <f t="shared" si="256"/>
        <v>52.424999999999997</v>
      </c>
      <c r="U1633" s="21">
        <f t="shared" si="257"/>
        <v>54.125</v>
      </c>
      <c r="V1633" s="20">
        <f t="shared" si="258"/>
        <v>53.841666666666661</v>
      </c>
      <c r="W1633" s="20">
        <f t="shared" si="259"/>
        <v>53.912499999999994</v>
      </c>
    </row>
    <row r="1634" spans="1:23" ht="13.5" x14ac:dyDescent="0.25">
      <c r="A1634" s="3">
        <v>44391</v>
      </c>
      <c r="B1634" s="2">
        <v>4.7786</v>
      </c>
      <c r="C1634" s="2">
        <v>56.935814635819028</v>
      </c>
      <c r="D1634" s="2">
        <v>-9.5629245157178744E-2</v>
      </c>
      <c r="E1634" s="2">
        <v>1.029042277744705E-2</v>
      </c>
      <c r="F1634" s="2">
        <v>4.8025000000000002</v>
      </c>
      <c r="G1634" s="2">
        <v>4.7143499999999987</v>
      </c>
      <c r="H1634" s="2">
        <v>4.6575000000000006</v>
      </c>
      <c r="I1634" s="2">
        <v>4.6605360000000005</v>
      </c>
      <c r="J1634" s="17">
        <v>4.6989245000000004</v>
      </c>
      <c r="K1634" s="17" t="s">
        <v>51</v>
      </c>
      <c r="L1634" s="17" t="s">
        <v>54</v>
      </c>
      <c r="M1634" s="17" t="s">
        <v>53</v>
      </c>
      <c r="N1634" s="20">
        <f t="shared" si="250"/>
        <v>50</v>
      </c>
      <c r="O1634" s="20">
        <f t="shared" si="251"/>
        <v>100</v>
      </c>
      <c r="P1634" s="20">
        <f t="shared" si="252"/>
        <v>50</v>
      </c>
      <c r="Q1634" s="20">
        <f t="shared" si="253"/>
        <v>66.5</v>
      </c>
      <c r="R1634" s="21">
        <f t="shared" si="254"/>
        <v>69.974999999999994</v>
      </c>
      <c r="S1634" s="21">
        <f t="shared" si="255"/>
        <v>64.125</v>
      </c>
      <c r="T1634" s="21">
        <f t="shared" si="256"/>
        <v>64.924999999999997</v>
      </c>
      <c r="U1634" s="21">
        <f t="shared" si="257"/>
        <v>66.625</v>
      </c>
      <c r="V1634" s="20">
        <f t="shared" si="258"/>
        <v>66.341666666666654</v>
      </c>
      <c r="W1634" s="20">
        <f t="shared" si="259"/>
        <v>66.412499999999994</v>
      </c>
    </row>
    <row r="1635" spans="1:23" ht="13.5" x14ac:dyDescent="0.25">
      <c r="A1635" s="3">
        <v>44392</v>
      </c>
      <c r="B1635" s="2">
        <v>4.8117999999999999</v>
      </c>
      <c r="C1635" s="2">
        <v>58.737611621079353</v>
      </c>
      <c r="D1635" s="2">
        <v>-0.12917219893335208</v>
      </c>
      <c r="E1635" s="2">
        <v>6.1571238854430986E-3</v>
      </c>
      <c r="F1635" s="2">
        <v>4.7985200000000008</v>
      </c>
      <c r="G1635" s="2">
        <v>4.7527799999999996</v>
      </c>
      <c r="H1635" s="2">
        <v>4.6638050000000009</v>
      </c>
      <c r="I1635" s="2">
        <v>4.6688420000000006</v>
      </c>
      <c r="J1635" s="17">
        <v>4.6966624999999995</v>
      </c>
      <c r="K1635" s="17" t="s">
        <v>55</v>
      </c>
      <c r="L1635" s="17" t="s">
        <v>54</v>
      </c>
      <c r="M1635" s="17" t="s">
        <v>47</v>
      </c>
      <c r="N1635" s="20">
        <f t="shared" si="250"/>
        <v>50</v>
      </c>
      <c r="O1635" s="20">
        <f t="shared" si="251"/>
        <v>100</v>
      </c>
      <c r="P1635" s="20">
        <f t="shared" si="252"/>
        <v>50</v>
      </c>
      <c r="Q1635" s="20">
        <f t="shared" si="253"/>
        <v>16.5</v>
      </c>
      <c r="R1635" s="21">
        <f t="shared" si="254"/>
        <v>62.475000000000001</v>
      </c>
      <c r="S1635" s="21">
        <f t="shared" si="255"/>
        <v>51.625</v>
      </c>
      <c r="T1635" s="21">
        <f t="shared" si="256"/>
        <v>42.424999999999997</v>
      </c>
      <c r="U1635" s="21">
        <f t="shared" si="257"/>
        <v>54.125</v>
      </c>
      <c r="V1635" s="20">
        <f t="shared" si="258"/>
        <v>52.17499999999999</v>
      </c>
      <c r="W1635" s="20">
        <f t="shared" si="259"/>
        <v>52.662499999999994</v>
      </c>
    </row>
    <row r="1636" spans="1:23" ht="13.5" x14ac:dyDescent="0.25">
      <c r="A1636" s="3">
        <v>44393</v>
      </c>
      <c r="B1636" s="2">
        <v>4.8117999999999999</v>
      </c>
      <c r="C1636" s="2">
        <v>58.737611621079353</v>
      </c>
      <c r="D1636" s="2">
        <v>-0.14219049948239437</v>
      </c>
      <c r="E1636" s="2">
        <v>3.0894803168318025E-4</v>
      </c>
      <c r="F1636" s="2">
        <v>4.8011799999999996</v>
      </c>
      <c r="G1636" s="2">
        <v>4.7806999999999995</v>
      </c>
      <c r="H1636" s="2">
        <v>4.6698200000000005</v>
      </c>
      <c r="I1636" s="2">
        <v>4.6746040000000004</v>
      </c>
      <c r="J1636" s="17">
        <v>4.6944004999999995</v>
      </c>
      <c r="K1636" s="17" t="s">
        <v>55</v>
      </c>
      <c r="L1636" s="17" t="s">
        <v>54</v>
      </c>
      <c r="M1636" s="17" t="s">
        <v>49</v>
      </c>
      <c r="N1636" s="20">
        <f t="shared" si="250"/>
        <v>50</v>
      </c>
      <c r="O1636" s="20">
        <f t="shared" si="251"/>
        <v>100</v>
      </c>
      <c r="P1636" s="20">
        <f t="shared" si="252"/>
        <v>50</v>
      </c>
      <c r="Q1636" s="20">
        <f t="shared" si="253"/>
        <v>16.5</v>
      </c>
      <c r="R1636" s="21">
        <f t="shared" si="254"/>
        <v>62.475000000000001</v>
      </c>
      <c r="S1636" s="21">
        <f t="shared" si="255"/>
        <v>51.625</v>
      </c>
      <c r="T1636" s="21">
        <f t="shared" si="256"/>
        <v>42.424999999999997</v>
      </c>
      <c r="U1636" s="21">
        <f t="shared" si="257"/>
        <v>54.125</v>
      </c>
      <c r="V1636" s="20">
        <f t="shared" si="258"/>
        <v>52.17499999999999</v>
      </c>
      <c r="W1636" s="20">
        <f t="shared" si="259"/>
        <v>52.662499999999994</v>
      </c>
    </row>
    <row r="1637" spans="1:23" ht="13.5" x14ac:dyDescent="0.25">
      <c r="A1637" s="3">
        <v>44396</v>
      </c>
      <c r="B1637" s="2">
        <v>4.7786</v>
      </c>
      <c r="C1637" s="2">
        <v>56.019315386757548</v>
      </c>
      <c r="D1637" s="2">
        <v>-0.15433827912073372</v>
      </c>
      <c r="E1637" s="2">
        <v>-6.9626855266422148E-3</v>
      </c>
      <c r="F1637" s="2">
        <v>4.8011800000000004</v>
      </c>
      <c r="G1637" s="2">
        <v>4.8071499999999991</v>
      </c>
      <c r="H1637" s="2">
        <v>4.6733100000000007</v>
      </c>
      <c r="I1637" s="2">
        <v>4.6785440000000014</v>
      </c>
      <c r="J1637" s="17">
        <v>4.6922619999999986</v>
      </c>
      <c r="K1637" s="17" t="s">
        <v>51</v>
      </c>
      <c r="L1637" s="17" t="s">
        <v>54</v>
      </c>
      <c r="M1637" s="17" t="s">
        <v>54</v>
      </c>
      <c r="N1637" s="20">
        <f t="shared" si="250"/>
        <v>50</v>
      </c>
      <c r="O1637" s="20">
        <f t="shared" si="251"/>
        <v>100</v>
      </c>
      <c r="P1637" s="20">
        <f t="shared" si="252"/>
        <v>50</v>
      </c>
      <c r="Q1637" s="20">
        <f t="shared" si="253"/>
        <v>49.5</v>
      </c>
      <c r="R1637" s="21">
        <f t="shared" si="254"/>
        <v>67.424999999999997</v>
      </c>
      <c r="S1637" s="21">
        <f t="shared" si="255"/>
        <v>59.875</v>
      </c>
      <c r="T1637" s="21">
        <f t="shared" si="256"/>
        <v>57.275000000000006</v>
      </c>
      <c r="U1637" s="21">
        <f t="shared" si="257"/>
        <v>62.375</v>
      </c>
      <c r="V1637" s="20">
        <f t="shared" si="258"/>
        <v>61.524999999999999</v>
      </c>
      <c r="W1637" s="20">
        <f t="shared" si="259"/>
        <v>61.737499999999997</v>
      </c>
    </row>
    <row r="1638" spans="1:23" ht="13.5" x14ac:dyDescent="0.25">
      <c r="A1638" s="3">
        <v>44399</v>
      </c>
      <c r="B1638" s="2">
        <v>4.7786</v>
      </c>
      <c r="C1638" s="2">
        <v>56.019315386757548</v>
      </c>
      <c r="D1638" s="2">
        <v>-0.11420348220922438</v>
      </c>
      <c r="E1638" s="2">
        <v>-1.6405693697816276E-2</v>
      </c>
      <c r="F1638" s="2">
        <v>4.7918799999999999</v>
      </c>
      <c r="G1638" s="2">
        <v>4.8005099999999992</v>
      </c>
      <c r="H1638" s="2">
        <v>4.6779549999999999</v>
      </c>
      <c r="I1638" s="2">
        <v>4.6821380000000019</v>
      </c>
      <c r="J1638" s="17">
        <v>4.690180999999999</v>
      </c>
      <c r="K1638" s="17" t="s">
        <v>55</v>
      </c>
      <c r="L1638" s="17" t="s">
        <v>54</v>
      </c>
      <c r="M1638" s="17" t="s">
        <v>47</v>
      </c>
      <c r="N1638" s="20">
        <f t="shared" si="250"/>
        <v>50</v>
      </c>
      <c r="O1638" s="20">
        <f t="shared" si="251"/>
        <v>100</v>
      </c>
      <c r="P1638" s="20">
        <f t="shared" si="252"/>
        <v>50</v>
      </c>
      <c r="Q1638" s="20">
        <f t="shared" si="253"/>
        <v>16.5</v>
      </c>
      <c r="R1638" s="21">
        <f t="shared" si="254"/>
        <v>62.475000000000001</v>
      </c>
      <c r="S1638" s="21">
        <f t="shared" si="255"/>
        <v>51.625</v>
      </c>
      <c r="T1638" s="21">
        <f t="shared" si="256"/>
        <v>42.424999999999997</v>
      </c>
      <c r="U1638" s="21">
        <f t="shared" si="257"/>
        <v>54.125</v>
      </c>
      <c r="V1638" s="20">
        <f t="shared" si="258"/>
        <v>52.17499999999999</v>
      </c>
      <c r="W1638" s="20">
        <f t="shared" si="259"/>
        <v>52.662499999999994</v>
      </c>
    </row>
    <row r="1639" spans="1:23" ht="13.5" x14ac:dyDescent="0.25">
      <c r="A1639" s="3">
        <v>44400</v>
      </c>
      <c r="B1639" s="2">
        <v>4.7720000000000002</v>
      </c>
      <c r="C1639" s="2">
        <v>55.42791142025191</v>
      </c>
      <c r="D1639" s="2">
        <v>-8.5319484831726911E-2</v>
      </c>
      <c r="E1639" s="2">
        <v>-2.5640686226593858E-2</v>
      </c>
      <c r="F1639" s="2">
        <v>4.790560000000001</v>
      </c>
      <c r="G1639" s="2">
        <v>4.7965299999999989</v>
      </c>
      <c r="H1639" s="2">
        <v>4.6895000000000007</v>
      </c>
      <c r="I1639" s="2">
        <v>4.6856000000000018</v>
      </c>
      <c r="J1639" s="17">
        <v>4.6881539999999999</v>
      </c>
      <c r="K1639" s="17" t="s">
        <v>55</v>
      </c>
      <c r="L1639" s="17" t="s">
        <v>54</v>
      </c>
      <c r="M1639" s="17" t="s">
        <v>47</v>
      </c>
      <c r="N1639" s="20">
        <f t="shared" si="250"/>
        <v>50</v>
      </c>
      <c r="O1639" s="20">
        <f t="shared" si="251"/>
        <v>100</v>
      </c>
      <c r="P1639" s="20">
        <f t="shared" si="252"/>
        <v>50</v>
      </c>
      <c r="Q1639" s="20">
        <f t="shared" si="253"/>
        <v>16.5</v>
      </c>
      <c r="R1639" s="21">
        <f t="shared" si="254"/>
        <v>62.475000000000001</v>
      </c>
      <c r="S1639" s="21">
        <f t="shared" si="255"/>
        <v>51.625</v>
      </c>
      <c r="T1639" s="21">
        <f t="shared" si="256"/>
        <v>42.424999999999997</v>
      </c>
      <c r="U1639" s="21">
        <f t="shared" si="257"/>
        <v>54.125</v>
      </c>
      <c r="V1639" s="20">
        <f t="shared" si="258"/>
        <v>52.17499999999999</v>
      </c>
      <c r="W1639" s="20">
        <f t="shared" si="259"/>
        <v>52.662499999999994</v>
      </c>
    </row>
    <row r="1640" spans="1:23" ht="13.5" x14ac:dyDescent="0.25">
      <c r="A1640" s="3">
        <v>44403</v>
      </c>
      <c r="B1640" s="2">
        <v>4.7255000000000003</v>
      </c>
      <c r="C1640" s="2">
        <v>51.317321814505391</v>
      </c>
      <c r="D1640" s="2">
        <v>-5.4757726375490812E-2</v>
      </c>
      <c r="E1640" s="2">
        <v>-3.4119895698852952E-2</v>
      </c>
      <c r="F1640" s="2">
        <v>4.7732999999999999</v>
      </c>
      <c r="G1640" s="2">
        <v>4.7859099999999994</v>
      </c>
      <c r="H1640" s="2">
        <v>4.6987199999999998</v>
      </c>
      <c r="I1640" s="2">
        <v>4.686396000000002</v>
      </c>
      <c r="J1640" s="17">
        <v>4.6857499999999996</v>
      </c>
      <c r="K1640" s="17" t="s">
        <v>55</v>
      </c>
      <c r="L1640" s="17" t="s">
        <v>54</v>
      </c>
      <c r="M1640" s="17" t="s">
        <v>47</v>
      </c>
      <c r="N1640" s="20">
        <f t="shared" si="250"/>
        <v>50</v>
      </c>
      <c r="O1640" s="20">
        <f t="shared" si="251"/>
        <v>100</v>
      </c>
      <c r="P1640" s="20">
        <f t="shared" si="252"/>
        <v>50</v>
      </c>
      <c r="Q1640" s="20">
        <f t="shared" si="253"/>
        <v>16.5</v>
      </c>
      <c r="R1640" s="21">
        <f t="shared" si="254"/>
        <v>62.475000000000001</v>
      </c>
      <c r="S1640" s="21">
        <f t="shared" si="255"/>
        <v>51.625</v>
      </c>
      <c r="T1640" s="21">
        <f t="shared" si="256"/>
        <v>42.424999999999997</v>
      </c>
      <c r="U1640" s="21">
        <f t="shared" si="257"/>
        <v>54.125</v>
      </c>
      <c r="V1640" s="20">
        <f t="shared" si="258"/>
        <v>52.17499999999999</v>
      </c>
      <c r="W1640" s="20">
        <f t="shared" si="259"/>
        <v>52.662499999999994</v>
      </c>
    </row>
    <row r="1641" spans="1:23" ht="13.5" x14ac:dyDescent="0.25">
      <c r="A1641" s="3">
        <v>44404</v>
      </c>
      <c r="B1641" s="2">
        <v>4.7521000000000004</v>
      </c>
      <c r="C1641" s="2">
        <v>53.444294369475749</v>
      </c>
      <c r="D1641" s="2">
        <v>-3.6057115318605781E-2</v>
      </c>
      <c r="E1641" s="2">
        <v>-4.1993220147514582E-2</v>
      </c>
      <c r="F1641" s="2">
        <v>4.7613600000000007</v>
      </c>
      <c r="G1641" s="2">
        <v>4.7812699999999992</v>
      </c>
      <c r="H1641" s="2">
        <v>4.7049349999999999</v>
      </c>
      <c r="I1641" s="2">
        <v>4.6867980000000014</v>
      </c>
      <c r="J1641" s="17">
        <v>4.6834790000000002</v>
      </c>
      <c r="K1641" s="17" t="s">
        <v>55</v>
      </c>
      <c r="L1641" s="17" t="s">
        <v>54</v>
      </c>
      <c r="M1641" s="17" t="s">
        <v>47</v>
      </c>
      <c r="N1641" s="20">
        <f t="shared" si="250"/>
        <v>50</v>
      </c>
      <c r="O1641" s="20">
        <f t="shared" si="251"/>
        <v>100</v>
      </c>
      <c r="P1641" s="20">
        <f t="shared" si="252"/>
        <v>50</v>
      </c>
      <c r="Q1641" s="20">
        <f t="shared" si="253"/>
        <v>16.5</v>
      </c>
      <c r="R1641" s="21">
        <f t="shared" si="254"/>
        <v>62.475000000000001</v>
      </c>
      <c r="S1641" s="21">
        <f t="shared" si="255"/>
        <v>51.625</v>
      </c>
      <c r="T1641" s="21">
        <f t="shared" si="256"/>
        <v>42.424999999999997</v>
      </c>
      <c r="U1641" s="21">
        <f t="shared" si="257"/>
        <v>54.125</v>
      </c>
      <c r="V1641" s="20">
        <f t="shared" si="258"/>
        <v>52.17499999999999</v>
      </c>
      <c r="W1641" s="20">
        <f t="shared" si="259"/>
        <v>52.662499999999994</v>
      </c>
    </row>
    <row r="1642" spans="1:23" ht="13.5" x14ac:dyDescent="0.25">
      <c r="A1642" s="3">
        <v>44405</v>
      </c>
      <c r="B1642" s="2">
        <v>4.7122000000000002</v>
      </c>
      <c r="C1642" s="2">
        <v>49.92101733030335</v>
      </c>
      <c r="D1642" s="2">
        <v>-2.0571940099466168E-2</v>
      </c>
      <c r="E1642" s="2">
        <v>-4.8952474934737797E-2</v>
      </c>
      <c r="F1642" s="2">
        <v>4.7480799999999999</v>
      </c>
      <c r="G1642" s="2">
        <v>4.7746300000000002</v>
      </c>
      <c r="H1642" s="2">
        <v>4.7091549999999991</v>
      </c>
      <c r="I1642" s="2">
        <v>4.6874440000000019</v>
      </c>
      <c r="J1642" s="17">
        <v>4.6812974999999994</v>
      </c>
      <c r="K1642" s="17" t="s">
        <v>55</v>
      </c>
      <c r="L1642" s="17" t="s">
        <v>54</v>
      </c>
      <c r="M1642" s="17" t="s">
        <v>47</v>
      </c>
      <c r="N1642" s="20">
        <f t="shared" si="250"/>
        <v>50</v>
      </c>
      <c r="O1642" s="20">
        <f t="shared" si="251"/>
        <v>100</v>
      </c>
      <c r="P1642" s="20">
        <f t="shared" si="252"/>
        <v>50</v>
      </c>
      <c r="Q1642" s="20">
        <f t="shared" si="253"/>
        <v>16.5</v>
      </c>
      <c r="R1642" s="21">
        <f t="shared" si="254"/>
        <v>62.475000000000001</v>
      </c>
      <c r="S1642" s="21">
        <f t="shared" si="255"/>
        <v>51.625</v>
      </c>
      <c r="T1642" s="21">
        <f t="shared" si="256"/>
        <v>42.424999999999997</v>
      </c>
      <c r="U1642" s="21">
        <f t="shared" si="257"/>
        <v>54.125</v>
      </c>
      <c r="V1642" s="20">
        <f t="shared" si="258"/>
        <v>52.17499999999999</v>
      </c>
      <c r="W1642" s="20">
        <f t="shared" si="259"/>
        <v>52.662499999999994</v>
      </c>
    </row>
    <row r="1643" spans="1:23" ht="13.5" x14ac:dyDescent="0.25">
      <c r="A1643" s="3">
        <v>44406</v>
      </c>
      <c r="B1643" s="2">
        <v>4.7122000000000002</v>
      </c>
      <c r="C1643" s="2">
        <v>49.92101733030335</v>
      </c>
      <c r="D1643" s="2">
        <v>-2.9470093803851682E-4</v>
      </c>
      <c r="E1643" s="2">
        <v>-5.5327377603587406E-2</v>
      </c>
      <c r="F1643" s="2">
        <v>4.7347999999999999</v>
      </c>
      <c r="G1643" s="2">
        <v>4.7633400000000012</v>
      </c>
      <c r="H1643" s="2">
        <v>4.7203149999999985</v>
      </c>
      <c r="I1643" s="2">
        <v>4.6894780000000011</v>
      </c>
      <c r="J1643" s="17">
        <v>4.6788844999999997</v>
      </c>
      <c r="K1643" s="17" t="s">
        <v>55</v>
      </c>
      <c r="L1643" s="17" t="s">
        <v>54</v>
      </c>
      <c r="M1643" s="17" t="s">
        <v>47</v>
      </c>
      <c r="N1643" s="20">
        <f t="shared" si="250"/>
        <v>50</v>
      </c>
      <c r="O1643" s="20">
        <f t="shared" si="251"/>
        <v>100</v>
      </c>
      <c r="P1643" s="20">
        <f t="shared" si="252"/>
        <v>50</v>
      </c>
      <c r="Q1643" s="20">
        <f t="shared" si="253"/>
        <v>16.5</v>
      </c>
      <c r="R1643" s="21">
        <f t="shared" si="254"/>
        <v>62.475000000000001</v>
      </c>
      <c r="S1643" s="21">
        <f t="shared" si="255"/>
        <v>51.625</v>
      </c>
      <c r="T1643" s="21">
        <f t="shared" si="256"/>
        <v>42.424999999999997</v>
      </c>
      <c r="U1643" s="21">
        <f t="shared" si="257"/>
        <v>54.125</v>
      </c>
      <c r="V1643" s="20">
        <f t="shared" si="258"/>
        <v>52.17499999999999</v>
      </c>
      <c r="W1643" s="20">
        <f t="shared" si="259"/>
        <v>52.662499999999994</v>
      </c>
    </row>
    <row r="1644" spans="1:23" ht="13.5" x14ac:dyDescent="0.25">
      <c r="A1644" s="3">
        <v>44407</v>
      </c>
      <c r="B1644" s="2">
        <v>4.7122000000000002</v>
      </c>
      <c r="C1644" s="2">
        <v>49.92101733030335</v>
      </c>
      <c r="D1644" s="2">
        <v>9.7281468486993816E-3</v>
      </c>
      <c r="E1644" s="2">
        <v>-6.0834708827331947E-2</v>
      </c>
      <c r="F1644" s="2">
        <v>4.7228399999999997</v>
      </c>
      <c r="G1644" s="2">
        <v>4.7567000000000013</v>
      </c>
      <c r="H1644" s="2">
        <v>4.7355249999999982</v>
      </c>
      <c r="I1644" s="2">
        <v>4.6917440000000008</v>
      </c>
      <c r="J1644" s="17">
        <v>4.6765874999999992</v>
      </c>
      <c r="K1644" s="17" t="s">
        <v>55</v>
      </c>
      <c r="L1644" s="17" t="s">
        <v>54</v>
      </c>
      <c r="M1644" s="17" t="s">
        <v>47</v>
      </c>
      <c r="N1644" s="20">
        <f t="shared" si="250"/>
        <v>50</v>
      </c>
      <c r="O1644" s="20">
        <f t="shared" si="251"/>
        <v>100</v>
      </c>
      <c r="P1644" s="20">
        <f t="shared" si="252"/>
        <v>50</v>
      </c>
      <c r="Q1644" s="20">
        <f t="shared" si="253"/>
        <v>16.5</v>
      </c>
      <c r="R1644" s="21">
        <f t="shared" si="254"/>
        <v>62.475000000000001</v>
      </c>
      <c r="S1644" s="21">
        <f t="shared" si="255"/>
        <v>51.625</v>
      </c>
      <c r="T1644" s="21">
        <f t="shared" si="256"/>
        <v>42.424999999999997</v>
      </c>
      <c r="U1644" s="21">
        <f t="shared" si="257"/>
        <v>54.125</v>
      </c>
      <c r="V1644" s="20">
        <f t="shared" si="258"/>
        <v>52.17499999999999</v>
      </c>
      <c r="W1644" s="20">
        <f t="shared" si="259"/>
        <v>52.662499999999994</v>
      </c>
    </row>
    <row r="1645" spans="1:23" ht="13.5" x14ac:dyDescent="0.25">
      <c r="A1645" s="3">
        <v>44410</v>
      </c>
      <c r="B1645" s="2">
        <v>4.7122000000000002</v>
      </c>
      <c r="C1645" s="2">
        <v>49.921017330303357</v>
      </c>
      <c r="D1645" s="2">
        <v>2.3334330763109534E-2</v>
      </c>
      <c r="E1645" s="2">
        <v>-6.2957343813179426E-2</v>
      </c>
      <c r="F1645" s="2">
        <v>4.72018</v>
      </c>
      <c r="G1645" s="2">
        <v>4.7467400000000008</v>
      </c>
      <c r="H1645" s="2">
        <v>4.7497599999999984</v>
      </c>
      <c r="I1645" s="2">
        <v>4.6947040000000007</v>
      </c>
      <c r="J1645" s="17">
        <v>4.6743194999999993</v>
      </c>
      <c r="K1645" s="17" t="s">
        <v>55</v>
      </c>
      <c r="L1645" s="17" t="s">
        <v>54</v>
      </c>
      <c r="M1645" s="17" t="s">
        <v>47</v>
      </c>
      <c r="N1645" s="20">
        <f t="shared" si="250"/>
        <v>50</v>
      </c>
      <c r="O1645" s="20">
        <f t="shared" si="251"/>
        <v>100</v>
      </c>
      <c r="P1645" s="20">
        <f t="shared" si="252"/>
        <v>50</v>
      </c>
      <c r="Q1645" s="20">
        <f t="shared" si="253"/>
        <v>16.5</v>
      </c>
      <c r="R1645" s="21">
        <f t="shared" si="254"/>
        <v>62.475000000000001</v>
      </c>
      <c r="S1645" s="21">
        <f t="shared" si="255"/>
        <v>51.625</v>
      </c>
      <c r="T1645" s="21">
        <f t="shared" si="256"/>
        <v>42.424999999999997</v>
      </c>
      <c r="U1645" s="21">
        <f t="shared" si="257"/>
        <v>54.125</v>
      </c>
      <c r="V1645" s="20">
        <f t="shared" si="258"/>
        <v>52.17499999999999</v>
      </c>
      <c r="W1645" s="20">
        <f t="shared" si="259"/>
        <v>52.662499999999994</v>
      </c>
    </row>
    <row r="1646" spans="1:23" ht="13.5" x14ac:dyDescent="0.25">
      <c r="A1646" s="3">
        <v>44411</v>
      </c>
      <c r="B1646" s="2">
        <v>4.7055999999999996</v>
      </c>
      <c r="C1646" s="2">
        <v>49.199386782536692</v>
      </c>
      <c r="D1646" s="2">
        <v>3.5352459690204618E-2</v>
      </c>
      <c r="E1646" s="2">
        <v>-6.6020333411199256E-2</v>
      </c>
      <c r="F1646" s="2">
        <v>4.7108800000000004</v>
      </c>
      <c r="G1646" s="2">
        <v>4.7361200000000006</v>
      </c>
      <c r="H1646" s="2">
        <v>4.7584099999999987</v>
      </c>
      <c r="I1646" s="2">
        <v>4.6939460000000013</v>
      </c>
      <c r="J1646" s="17">
        <v>4.6723944999999993</v>
      </c>
      <c r="K1646" s="17" t="s">
        <v>55</v>
      </c>
      <c r="L1646" s="17" t="s">
        <v>54</v>
      </c>
      <c r="M1646" s="17" t="s">
        <v>47</v>
      </c>
      <c r="N1646" s="20">
        <f t="shared" si="250"/>
        <v>50</v>
      </c>
      <c r="O1646" s="20">
        <f t="shared" si="251"/>
        <v>100</v>
      </c>
      <c r="P1646" s="20">
        <f t="shared" si="252"/>
        <v>50</v>
      </c>
      <c r="Q1646" s="20">
        <f t="shared" si="253"/>
        <v>16.5</v>
      </c>
      <c r="R1646" s="21">
        <f t="shared" si="254"/>
        <v>62.475000000000001</v>
      </c>
      <c r="S1646" s="21">
        <f t="shared" si="255"/>
        <v>51.625</v>
      </c>
      <c r="T1646" s="21">
        <f t="shared" si="256"/>
        <v>42.424999999999997</v>
      </c>
      <c r="U1646" s="21">
        <f t="shared" si="257"/>
        <v>54.125</v>
      </c>
      <c r="V1646" s="20">
        <f t="shared" si="258"/>
        <v>52.17499999999999</v>
      </c>
      <c r="W1646" s="20">
        <f t="shared" si="259"/>
        <v>52.662499999999994</v>
      </c>
    </row>
    <row r="1647" spans="1:23" ht="13.5" x14ac:dyDescent="0.25">
      <c r="A1647" s="3">
        <v>44412</v>
      </c>
      <c r="B1647" s="2">
        <v>4.6459000000000001</v>
      </c>
      <c r="C1647" s="2">
        <v>43.126554052034592</v>
      </c>
      <c r="D1647" s="2">
        <v>4.4890281958552158E-2</v>
      </c>
      <c r="E1647" s="2">
        <v>-7.3139456169747222E-2</v>
      </c>
      <c r="F1647" s="2">
        <v>4.6976200000000006</v>
      </c>
      <c r="G1647" s="2">
        <v>4.7228499999999993</v>
      </c>
      <c r="H1647" s="2">
        <v>4.7649999999999988</v>
      </c>
      <c r="I1647" s="2">
        <v>4.6900260000000014</v>
      </c>
      <c r="J1647" s="17">
        <v>4.6697659999999992</v>
      </c>
      <c r="K1647" s="17" t="s">
        <v>55</v>
      </c>
      <c r="L1647" s="17" t="s">
        <v>54</v>
      </c>
      <c r="M1647" s="17" t="s">
        <v>47</v>
      </c>
      <c r="N1647" s="20">
        <f t="shared" si="250"/>
        <v>50</v>
      </c>
      <c r="O1647" s="20">
        <f t="shared" si="251"/>
        <v>100</v>
      </c>
      <c r="P1647" s="20">
        <f t="shared" si="252"/>
        <v>50</v>
      </c>
      <c r="Q1647" s="20">
        <f t="shared" si="253"/>
        <v>16.5</v>
      </c>
      <c r="R1647" s="21">
        <f t="shared" si="254"/>
        <v>62.475000000000001</v>
      </c>
      <c r="S1647" s="21">
        <f t="shared" si="255"/>
        <v>51.625</v>
      </c>
      <c r="T1647" s="21">
        <f t="shared" si="256"/>
        <v>42.424999999999997</v>
      </c>
      <c r="U1647" s="21">
        <f t="shared" si="257"/>
        <v>54.125</v>
      </c>
      <c r="V1647" s="20">
        <f t="shared" si="258"/>
        <v>52.17499999999999</v>
      </c>
      <c r="W1647" s="20">
        <f t="shared" si="259"/>
        <v>52.662499999999994</v>
      </c>
    </row>
    <row r="1648" spans="1:23" ht="13.5" x14ac:dyDescent="0.25">
      <c r="A1648" s="3">
        <v>44413</v>
      </c>
      <c r="B1648" s="2">
        <v>4.7122000000000002</v>
      </c>
      <c r="C1648" s="2">
        <v>50.442417968540234</v>
      </c>
      <c r="D1648" s="2">
        <v>4.8452504169269162E-2</v>
      </c>
      <c r="E1648" s="2">
        <v>-8.1432384830355586E-2</v>
      </c>
      <c r="F1648" s="2">
        <v>4.6976199999999997</v>
      </c>
      <c r="G1648" s="2">
        <v>4.7162099999999993</v>
      </c>
      <c r="H1648" s="2">
        <v>4.7583599999999979</v>
      </c>
      <c r="I1648" s="2">
        <v>4.6874320000000003</v>
      </c>
      <c r="J1648" s="17">
        <v>4.6682209999999991</v>
      </c>
      <c r="K1648" s="17" t="s">
        <v>55</v>
      </c>
      <c r="L1648" s="17" t="s">
        <v>54</v>
      </c>
      <c r="M1648" s="17" t="s">
        <v>54</v>
      </c>
      <c r="N1648" s="20">
        <f t="shared" si="250"/>
        <v>50</v>
      </c>
      <c r="O1648" s="20">
        <f t="shared" si="251"/>
        <v>100</v>
      </c>
      <c r="P1648" s="20">
        <f t="shared" si="252"/>
        <v>50</v>
      </c>
      <c r="Q1648" s="20">
        <f t="shared" si="253"/>
        <v>16.5</v>
      </c>
      <c r="R1648" s="21">
        <f t="shared" si="254"/>
        <v>62.475000000000001</v>
      </c>
      <c r="S1648" s="21">
        <f t="shared" si="255"/>
        <v>51.625</v>
      </c>
      <c r="T1648" s="21">
        <f t="shared" si="256"/>
        <v>42.424999999999997</v>
      </c>
      <c r="U1648" s="21">
        <f t="shared" si="257"/>
        <v>54.125</v>
      </c>
      <c r="V1648" s="20">
        <f t="shared" si="258"/>
        <v>52.17499999999999</v>
      </c>
      <c r="W1648" s="20">
        <f t="shared" si="259"/>
        <v>52.662499999999994</v>
      </c>
    </row>
    <row r="1649" spans="1:23" ht="13.5" x14ac:dyDescent="0.25">
      <c r="A1649" s="3">
        <v>44414</v>
      </c>
      <c r="B1649" s="2">
        <v>4.6459000000000001</v>
      </c>
      <c r="C1649" s="2">
        <v>44.304903188990174</v>
      </c>
      <c r="D1649" s="2">
        <v>5.5343675369469381E-2</v>
      </c>
      <c r="E1649" s="2">
        <v>-9.0305203813567353E-2</v>
      </c>
      <c r="F1649" s="2">
        <v>4.6843599999999999</v>
      </c>
      <c r="G1649" s="2">
        <v>4.7035999999999998</v>
      </c>
      <c r="H1649" s="2">
        <v>4.7500649999999993</v>
      </c>
      <c r="I1649" s="2">
        <v>4.6843220000000008</v>
      </c>
      <c r="J1649" s="17">
        <v>4.6658524999999988</v>
      </c>
      <c r="K1649" s="17" t="s">
        <v>55</v>
      </c>
      <c r="L1649" s="17" t="s">
        <v>54</v>
      </c>
      <c r="M1649" s="17" t="s">
        <v>47</v>
      </c>
      <c r="N1649" s="20">
        <f t="shared" si="250"/>
        <v>50</v>
      </c>
      <c r="O1649" s="20">
        <f t="shared" si="251"/>
        <v>100</v>
      </c>
      <c r="P1649" s="20">
        <f t="shared" si="252"/>
        <v>50</v>
      </c>
      <c r="Q1649" s="20">
        <f t="shared" si="253"/>
        <v>16.5</v>
      </c>
      <c r="R1649" s="21">
        <f t="shared" si="254"/>
        <v>62.475000000000001</v>
      </c>
      <c r="S1649" s="21">
        <f t="shared" si="255"/>
        <v>51.625</v>
      </c>
      <c r="T1649" s="21">
        <f t="shared" si="256"/>
        <v>42.424999999999997</v>
      </c>
      <c r="U1649" s="21">
        <f t="shared" si="257"/>
        <v>54.125</v>
      </c>
      <c r="V1649" s="20">
        <f t="shared" si="258"/>
        <v>52.17499999999999</v>
      </c>
      <c r="W1649" s="20">
        <f t="shared" si="259"/>
        <v>52.662499999999994</v>
      </c>
    </row>
    <row r="1650" spans="1:23" ht="13.5" x14ac:dyDescent="0.25">
      <c r="A1650" s="3">
        <v>44417</v>
      </c>
      <c r="B1650" s="2">
        <v>4.6459000000000001</v>
      </c>
      <c r="C1650" s="2">
        <v>44.304903188990174</v>
      </c>
      <c r="D1650" s="2">
        <v>5.4395234852595564E-2</v>
      </c>
      <c r="E1650" s="2">
        <v>-0.10003896820598358</v>
      </c>
      <c r="F1650" s="2">
        <v>4.6711000000000009</v>
      </c>
      <c r="G1650" s="2">
        <v>4.6956399999999991</v>
      </c>
      <c r="H1650" s="2">
        <v>4.7407749999999993</v>
      </c>
      <c r="I1650" s="2">
        <v>4.6817900000000012</v>
      </c>
      <c r="J1650" s="17">
        <v>4.6635129999999991</v>
      </c>
      <c r="K1650" s="17" t="s">
        <v>55</v>
      </c>
      <c r="L1650" s="17" t="s">
        <v>54</v>
      </c>
      <c r="M1650" s="17" t="s">
        <v>47</v>
      </c>
      <c r="N1650" s="20">
        <f t="shared" si="250"/>
        <v>50</v>
      </c>
      <c r="O1650" s="20">
        <f t="shared" si="251"/>
        <v>100</v>
      </c>
      <c r="P1650" s="20">
        <f t="shared" si="252"/>
        <v>50</v>
      </c>
      <c r="Q1650" s="20">
        <f t="shared" si="253"/>
        <v>16.5</v>
      </c>
      <c r="R1650" s="21">
        <f t="shared" si="254"/>
        <v>62.475000000000001</v>
      </c>
      <c r="S1650" s="21">
        <f t="shared" si="255"/>
        <v>51.625</v>
      </c>
      <c r="T1650" s="21">
        <f t="shared" si="256"/>
        <v>42.424999999999997</v>
      </c>
      <c r="U1650" s="21">
        <f t="shared" si="257"/>
        <v>54.125</v>
      </c>
      <c r="V1650" s="20">
        <f t="shared" si="258"/>
        <v>52.17499999999999</v>
      </c>
      <c r="W1650" s="20">
        <f t="shared" si="259"/>
        <v>52.662499999999994</v>
      </c>
    </row>
    <row r="1651" spans="1:23" ht="13.5" x14ac:dyDescent="0.25">
      <c r="A1651" s="3">
        <v>44419</v>
      </c>
      <c r="B1651" s="2">
        <v>4.6459000000000001</v>
      </c>
      <c r="C1651" s="2">
        <v>44.304903188990167</v>
      </c>
      <c r="D1651" s="2">
        <v>5.8031696158717949E-2</v>
      </c>
      <c r="E1651" s="2">
        <v>-0.10960736379680372</v>
      </c>
      <c r="F1651" s="2">
        <v>4.6591600000000009</v>
      </c>
      <c r="G1651" s="2">
        <v>4.6850199999999997</v>
      </c>
      <c r="H1651" s="2">
        <v>4.7331449999999995</v>
      </c>
      <c r="I1651" s="2">
        <v>4.6792580000000017</v>
      </c>
      <c r="J1651" s="17">
        <v>4.6612894999999988</v>
      </c>
      <c r="K1651" s="17" t="s">
        <v>55</v>
      </c>
      <c r="L1651" s="17" t="s">
        <v>54</v>
      </c>
      <c r="M1651" s="17" t="s">
        <v>47</v>
      </c>
      <c r="N1651" s="20">
        <f t="shared" si="250"/>
        <v>50</v>
      </c>
      <c r="O1651" s="20">
        <f t="shared" si="251"/>
        <v>100</v>
      </c>
      <c r="P1651" s="20">
        <f t="shared" si="252"/>
        <v>50</v>
      </c>
      <c r="Q1651" s="20">
        <f t="shared" si="253"/>
        <v>16.5</v>
      </c>
      <c r="R1651" s="21">
        <f t="shared" si="254"/>
        <v>62.475000000000001</v>
      </c>
      <c r="S1651" s="21">
        <f t="shared" si="255"/>
        <v>51.625</v>
      </c>
      <c r="T1651" s="21">
        <f t="shared" si="256"/>
        <v>42.424999999999997</v>
      </c>
      <c r="U1651" s="21">
        <f t="shared" si="257"/>
        <v>54.125</v>
      </c>
      <c r="V1651" s="20">
        <f t="shared" si="258"/>
        <v>52.17499999999999</v>
      </c>
      <c r="W1651" s="20">
        <f t="shared" si="259"/>
        <v>52.662499999999994</v>
      </c>
    </row>
    <row r="1652" spans="1:23" ht="13.5" x14ac:dyDescent="0.25">
      <c r="A1652" s="3">
        <v>44420</v>
      </c>
      <c r="B1652" s="2">
        <v>4.6127000000000002</v>
      </c>
      <c r="C1652" s="2">
        <v>41.171797212756054</v>
      </c>
      <c r="D1652" s="2">
        <v>5.7750499789911203E-2</v>
      </c>
      <c r="E1652" s="2">
        <v>-0.11947454711907776</v>
      </c>
      <c r="F1652" s="2">
        <v>4.6525200000000009</v>
      </c>
      <c r="G1652" s="2">
        <v>4.6750699999999998</v>
      </c>
      <c r="H1652" s="2">
        <v>4.72485</v>
      </c>
      <c r="I1652" s="2">
        <v>4.6766420000000011</v>
      </c>
      <c r="J1652" s="17">
        <v>4.6589864999999984</v>
      </c>
      <c r="K1652" s="17" t="s">
        <v>51</v>
      </c>
      <c r="L1652" s="17" t="s">
        <v>54</v>
      </c>
      <c r="M1652" s="17" t="s">
        <v>53</v>
      </c>
      <c r="N1652" s="20">
        <f t="shared" si="250"/>
        <v>50</v>
      </c>
      <c r="O1652" s="20">
        <f t="shared" si="251"/>
        <v>100</v>
      </c>
      <c r="P1652" s="20">
        <f t="shared" si="252"/>
        <v>50</v>
      </c>
      <c r="Q1652" s="20">
        <f t="shared" si="253"/>
        <v>66.5</v>
      </c>
      <c r="R1652" s="21">
        <f t="shared" si="254"/>
        <v>69.974999999999994</v>
      </c>
      <c r="S1652" s="21">
        <f t="shared" si="255"/>
        <v>64.125</v>
      </c>
      <c r="T1652" s="21">
        <f t="shared" si="256"/>
        <v>64.924999999999997</v>
      </c>
      <c r="U1652" s="21">
        <f t="shared" si="257"/>
        <v>66.625</v>
      </c>
      <c r="V1652" s="20">
        <f t="shared" si="258"/>
        <v>66.341666666666654</v>
      </c>
      <c r="W1652" s="20">
        <f t="shared" si="259"/>
        <v>66.412499999999994</v>
      </c>
    </row>
    <row r="1653" spans="1:23" ht="13.5" x14ac:dyDescent="0.25">
      <c r="A1653" s="3">
        <v>44424</v>
      </c>
      <c r="B1653" s="2">
        <v>4.6459000000000001</v>
      </c>
      <c r="C1653" s="2">
        <v>45.33490881472985</v>
      </c>
      <c r="D1653" s="2">
        <v>5.5546707765461889E-2</v>
      </c>
      <c r="E1653" s="2">
        <v>-0.13029648112538234</v>
      </c>
      <c r="F1653" s="2">
        <v>4.6392600000000002</v>
      </c>
      <c r="G1653" s="2">
        <v>4.6684399999999995</v>
      </c>
      <c r="H1653" s="2">
        <v>4.7158899999999999</v>
      </c>
      <c r="I1653" s="2">
        <v>4.6746900000000018</v>
      </c>
      <c r="J1653" s="17">
        <v>4.6568494999999981</v>
      </c>
      <c r="K1653" s="17" t="s">
        <v>51</v>
      </c>
      <c r="L1653" s="17" t="s">
        <v>54</v>
      </c>
      <c r="M1653" s="17" t="s">
        <v>53</v>
      </c>
      <c r="N1653" s="20">
        <f t="shared" si="250"/>
        <v>50</v>
      </c>
      <c r="O1653" s="20">
        <f t="shared" si="251"/>
        <v>100</v>
      </c>
      <c r="P1653" s="20">
        <f t="shared" si="252"/>
        <v>50</v>
      </c>
      <c r="Q1653" s="20">
        <f t="shared" si="253"/>
        <v>66.5</v>
      </c>
      <c r="R1653" s="21">
        <f t="shared" si="254"/>
        <v>69.974999999999994</v>
      </c>
      <c r="S1653" s="21">
        <f t="shared" si="255"/>
        <v>64.125</v>
      </c>
      <c r="T1653" s="21">
        <f t="shared" si="256"/>
        <v>64.924999999999997</v>
      </c>
      <c r="U1653" s="21">
        <f t="shared" si="257"/>
        <v>66.625</v>
      </c>
      <c r="V1653" s="20">
        <f t="shared" si="258"/>
        <v>66.341666666666654</v>
      </c>
      <c r="W1653" s="20">
        <f t="shared" si="259"/>
        <v>66.412499999999994</v>
      </c>
    </row>
    <row r="1654" spans="1:23" ht="13.5" x14ac:dyDescent="0.25">
      <c r="A1654" s="3">
        <v>44425</v>
      </c>
      <c r="B1654" s="2">
        <v>4.6459000000000001</v>
      </c>
      <c r="C1654" s="2">
        <v>45.33490881472985</v>
      </c>
      <c r="D1654" s="2">
        <v>5.3942634723338045E-2</v>
      </c>
      <c r="E1654" s="2">
        <v>-0.14240196037348302</v>
      </c>
      <c r="F1654" s="2">
        <v>4.6392600000000002</v>
      </c>
      <c r="G1654" s="2">
        <v>4.66181</v>
      </c>
      <c r="H1654" s="2">
        <v>4.7092550000000006</v>
      </c>
      <c r="I1654" s="2">
        <v>4.6743560000000022</v>
      </c>
      <c r="J1654" s="17">
        <v>4.6552334999999978</v>
      </c>
      <c r="K1654" s="17" t="s">
        <v>51</v>
      </c>
      <c r="L1654" s="17" t="s">
        <v>54</v>
      </c>
      <c r="M1654" s="17" t="s">
        <v>54</v>
      </c>
      <c r="N1654" s="20">
        <f t="shared" si="250"/>
        <v>50</v>
      </c>
      <c r="O1654" s="20">
        <f t="shared" si="251"/>
        <v>100</v>
      </c>
      <c r="P1654" s="20">
        <f t="shared" si="252"/>
        <v>50</v>
      </c>
      <c r="Q1654" s="20">
        <f t="shared" si="253"/>
        <v>49.5</v>
      </c>
      <c r="R1654" s="21">
        <f t="shared" si="254"/>
        <v>67.424999999999997</v>
      </c>
      <c r="S1654" s="21">
        <f t="shared" si="255"/>
        <v>59.875</v>
      </c>
      <c r="T1654" s="21">
        <f t="shared" si="256"/>
        <v>57.275000000000006</v>
      </c>
      <c r="U1654" s="21">
        <f t="shared" si="257"/>
        <v>62.375</v>
      </c>
      <c r="V1654" s="20">
        <f t="shared" si="258"/>
        <v>61.524999999999999</v>
      </c>
      <c r="W1654" s="20">
        <f t="shared" si="259"/>
        <v>61.737499999999997</v>
      </c>
    </row>
    <row r="1655" spans="1:23" ht="13.5" x14ac:dyDescent="0.25">
      <c r="A1655" s="3">
        <v>44426</v>
      </c>
      <c r="B1655" s="2">
        <v>4.7055999999999996</v>
      </c>
      <c r="C1655" s="2">
        <v>52.365046521540009</v>
      </c>
      <c r="D1655" s="2">
        <v>4.8404484793203473E-2</v>
      </c>
      <c r="E1655" s="2">
        <v>-0.15147803097979246</v>
      </c>
      <c r="F1655" s="2">
        <v>4.6512000000000011</v>
      </c>
      <c r="G1655" s="2">
        <v>4.6611500000000001</v>
      </c>
      <c r="H1655" s="2">
        <v>4.703945</v>
      </c>
      <c r="I1655" s="2">
        <v>4.6747540000000019</v>
      </c>
      <c r="J1655" s="17">
        <v>4.6535974999999983</v>
      </c>
      <c r="K1655" s="17" t="s">
        <v>51</v>
      </c>
      <c r="L1655" s="17" t="s">
        <v>54</v>
      </c>
      <c r="M1655" s="17" t="s">
        <v>52</v>
      </c>
      <c r="N1655" s="20">
        <f t="shared" si="250"/>
        <v>50</v>
      </c>
      <c r="O1655" s="20">
        <f t="shared" si="251"/>
        <v>100</v>
      </c>
      <c r="P1655" s="20">
        <f t="shared" si="252"/>
        <v>50</v>
      </c>
      <c r="Q1655" s="20">
        <f t="shared" si="253"/>
        <v>83.5</v>
      </c>
      <c r="R1655" s="21">
        <f t="shared" si="254"/>
        <v>72.525000000000006</v>
      </c>
      <c r="S1655" s="21">
        <f t="shared" si="255"/>
        <v>68.375</v>
      </c>
      <c r="T1655" s="21">
        <f t="shared" si="256"/>
        <v>72.575000000000003</v>
      </c>
      <c r="U1655" s="21">
        <f t="shared" si="257"/>
        <v>70.875</v>
      </c>
      <c r="V1655" s="20">
        <f t="shared" si="258"/>
        <v>71.158333333333346</v>
      </c>
      <c r="W1655" s="20">
        <f t="shared" si="259"/>
        <v>71.087500000000006</v>
      </c>
    </row>
    <row r="1656" spans="1:23" ht="13.5" x14ac:dyDescent="0.25">
      <c r="A1656" s="3">
        <v>44427</v>
      </c>
      <c r="B1656" s="2">
        <v>4.8383000000000003</v>
      </c>
      <c r="C1656" s="2">
        <v>63.577581492767521</v>
      </c>
      <c r="D1656" s="2">
        <v>3.2744059807562564E-2</v>
      </c>
      <c r="E1656" s="2">
        <v>-0.15232967986207355</v>
      </c>
      <c r="F1656" s="2">
        <v>4.689680000000001</v>
      </c>
      <c r="G1656" s="2">
        <v>4.6744199999999996</v>
      </c>
      <c r="H1656" s="2">
        <v>4.7052700000000005</v>
      </c>
      <c r="I1656" s="2">
        <v>4.6790780000000014</v>
      </c>
      <c r="J1656" s="17">
        <v>4.6526249999999978</v>
      </c>
      <c r="K1656" s="17" t="s">
        <v>51</v>
      </c>
      <c r="L1656" s="17" t="s">
        <v>54</v>
      </c>
      <c r="M1656" s="17" t="s">
        <v>52</v>
      </c>
      <c r="N1656" s="20">
        <f t="shared" si="250"/>
        <v>50</v>
      </c>
      <c r="O1656" s="20">
        <f t="shared" si="251"/>
        <v>100</v>
      </c>
      <c r="P1656" s="20">
        <f t="shared" si="252"/>
        <v>50</v>
      </c>
      <c r="Q1656" s="20">
        <f t="shared" si="253"/>
        <v>83.5</v>
      </c>
      <c r="R1656" s="21">
        <f t="shared" si="254"/>
        <v>72.525000000000006</v>
      </c>
      <c r="S1656" s="21">
        <f t="shared" si="255"/>
        <v>68.375</v>
      </c>
      <c r="T1656" s="21">
        <f t="shared" si="256"/>
        <v>72.575000000000003</v>
      </c>
      <c r="U1656" s="21">
        <f t="shared" si="257"/>
        <v>70.875</v>
      </c>
      <c r="V1656" s="20">
        <f t="shared" si="258"/>
        <v>71.158333333333346</v>
      </c>
      <c r="W1656" s="20">
        <f t="shared" si="259"/>
        <v>71.087500000000006</v>
      </c>
    </row>
    <row r="1657" spans="1:23" ht="13.5" x14ac:dyDescent="0.25">
      <c r="A1657" s="3">
        <v>44428</v>
      </c>
      <c r="B1657" s="2">
        <v>4.8383000000000003</v>
      </c>
      <c r="C1657" s="2">
        <v>63.577581492767521</v>
      </c>
      <c r="D1657" s="2">
        <v>9.4044782967896978E-3</v>
      </c>
      <c r="E1657" s="2">
        <v>-0.1413427336941841</v>
      </c>
      <c r="F1657" s="2">
        <v>4.7347999999999999</v>
      </c>
      <c r="G1657" s="2">
        <v>4.6936599999999995</v>
      </c>
      <c r="H1657" s="2">
        <v>4.7082550000000003</v>
      </c>
      <c r="I1657" s="2">
        <v>4.6850220000000018</v>
      </c>
      <c r="J1657" s="17">
        <v>4.6516814999999978</v>
      </c>
      <c r="K1657" s="17" t="s">
        <v>51</v>
      </c>
      <c r="L1657" s="17" t="s">
        <v>54</v>
      </c>
      <c r="M1657" s="17" t="s">
        <v>52</v>
      </c>
      <c r="N1657" s="20">
        <f t="shared" si="250"/>
        <v>50</v>
      </c>
      <c r="O1657" s="20">
        <f t="shared" si="251"/>
        <v>100</v>
      </c>
      <c r="P1657" s="20">
        <f t="shared" si="252"/>
        <v>50</v>
      </c>
      <c r="Q1657" s="20">
        <f t="shared" si="253"/>
        <v>83.5</v>
      </c>
      <c r="R1657" s="21">
        <f t="shared" si="254"/>
        <v>72.525000000000006</v>
      </c>
      <c r="S1657" s="21">
        <f t="shared" si="255"/>
        <v>68.375</v>
      </c>
      <c r="T1657" s="21">
        <f t="shared" si="256"/>
        <v>72.575000000000003</v>
      </c>
      <c r="U1657" s="21">
        <f t="shared" si="257"/>
        <v>70.875</v>
      </c>
      <c r="V1657" s="20">
        <f t="shared" si="258"/>
        <v>71.158333333333346</v>
      </c>
      <c r="W1657" s="20">
        <f t="shared" si="259"/>
        <v>71.087500000000006</v>
      </c>
    </row>
    <row r="1658" spans="1:23" ht="13.5" x14ac:dyDescent="0.25">
      <c r="A1658" s="3">
        <v>44431</v>
      </c>
      <c r="B1658" s="2">
        <v>4.7720000000000002</v>
      </c>
      <c r="C1658" s="2">
        <v>55.946857657972203</v>
      </c>
      <c r="D1658" s="2">
        <v>3.9298263633149588E-3</v>
      </c>
      <c r="E1658" s="2">
        <v>-0.12634768129124133</v>
      </c>
      <c r="F1658" s="2">
        <v>4.7600199999999999</v>
      </c>
      <c r="G1658" s="2">
        <v>4.6996400000000005</v>
      </c>
      <c r="H1658" s="2">
        <v>4.7079250000000004</v>
      </c>
      <c r="I1658" s="2">
        <v>4.6872100000000021</v>
      </c>
      <c r="J1658" s="17">
        <v>4.6504064999999981</v>
      </c>
      <c r="K1658" s="17" t="s">
        <v>51</v>
      </c>
      <c r="L1658" s="17" t="s">
        <v>54</v>
      </c>
      <c r="M1658" s="17" t="s">
        <v>52</v>
      </c>
      <c r="N1658" s="20">
        <f t="shared" si="250"/>
        <v>50</v>
      </c>
      <c r="O1658" s="20">
        <f t="shared" si="251"/>
        <v>100</v>
      </c>
      <c r="P1658" s="20">
        <f t="shared" si="252"/>
        <v>50</v>
      </c>
      <c r="Q1658" s="20">
        <f t="shared" si="253"/>
        <v>83.5</v>
      </c>
      <c r="R1658" s="21">
        <f t="shared" si="254"/>
        <v>72.525000000000006</v>
      </c>
      <c r="S1658" s="21">
        <f t="shared" si="255"/>
        <v>68.375</v>
      </c>
      <c r="T1658" s="21">
        <f t="shared" si="256"/>
        <v>72.575000000000003</v>
      </c>
      <c r="U1658" s="21">
        <f t="shared" si="257"/>
        <v>70.875</v>
      </c>
      <c r="V1658" s="20">
        <f t="shared" si="258"/>
        <v>71.158333333333346</v>
      </c>
      <c r="W1658" s="20">
        <f t="shared" si="259"/>
        <v>71.087500000000006</v>
      </c>
    </row>
    <row r="1659" spans="1:23" ht="13.5" x14ac:dyDescent="0.25">
      <c r="A1659" s="3">
        <v>44432</v>
      </c>
      <c r="B1659" s="2">
        <v>4.7652999999999999</v>
      </c>
      <c r="C1659" s="2">
        <v>55.225505409644143</v>
      </c>
      <c r="D1659" s="2">
        <v>-1.0789400380727621E-2</v>
      </c>
      <c r="E1659" s="2">
        <v>-0.10833544212895199</v>
      </c>
      <c r="F1659" s="2">
        <v>4.7839000000000009</v>
      </c>
      <c r="G1659" s="2">
        <v>4.7115800000000005</v>
      </c>
      <c r="H1659" s="2">
        <v>4.7075899999999997</v>
      </c>
      <c r="I1659" s="2">
        <v>4.6893800000000025</v>
      </c>
      <c r="J1659" s="17">
        <v>4.6493584999999982</v>
      </c>
      <c r="K1659" s="17" t="s">
        <v>51</v>
      </c>
      <c r="L1659" s="17" t="s">
        <v>54</v>
      </c>
      <c r="M1659" s="17" t="s">
        <v>52</v>
      </c>
      <c r="N1659" s="20">
        <f t="shared" si="250"/>
        <v>50</v>
      </c>
      <c r="O1659" s="20">
        <f t="shared" si="251"/>
        <v>100</v>
      </c>
      <c r="P1659" s="20">
        <f t="shared" si="252"/>
        <v>50</v>
      </c>
      <c r="Q1659" s="20">
        <f t="shared" si="253"/>
        <v>83.5</v>
      </c>
      <c r="R1659" s="21">
        <f t="shared" si="254"/>
        <v>72.525000000000006</v>
      </c>
      <c r="S1659" s="21">
        <f t="shared" si="255"/>
        <v>68.375</v>
      </c>
      <c r="T1659" s="21">
        <f t="shared" si="256"/>
        <v>72.575000000000003</v>
      </c>
      <c r="U1659" s="21">
        <f t="shared" si="257"/>
        <v>70.875</v>
      </c>
      <c r="V1659" s="20">
        <f t="shared" si="258"/>
        <v>71.158333333333346</v>
      </c>
      <c r="W1659" s="20">
        <f t="shared" si="259"/>
        <v>71.087500000000006</v>
      </c>
    </row>
    <row r="1660" spans="1:23" ht="13.5" x14ac:dyDescent="0.25">
      <c r="A1660" s="3">
        <v>44433</v>
      </c>
      <c r="B1660" s="2">
        <v>4.6989999999999998</v>
      </c>
      <c r="C1660" s="2">
        <v>48.554050355766115</v>
      </c>
      <c r="D1660" s="2">
        <v>-1.8648174606052059E-2</v>
      </c>
      <c r="E1660" s="2">
        <v>-8.9727464390670544E-2</v>
      </c>
      <c r="F1660" s="2">
        <v>4.7825800000000003</v>
      </c>
      <c r="G1660" s="2">
        <v>4.7168900000000011</v>
      </c>
      <c r="H1660" s="2">
        <v>4.7062650000000001</v>
      </c>
      <c r="I1660" s="2">
        <v>4.6913820000000017</v>
      </c>
      <c r="J1660" s="17">
        <v>4.6479789999999976</v>
      </c>
      <c r="K1660" s="17" t="s">
        <v>51</v>
      </c>
      <c r="L1660" s="17" t="s">
        <v>54</v>
      </c>
      <c r="M1660" s="17" t="s">
        <v>53</v>
      </c>
      <c r="N1660" s="20">
        <f t="shared" si="250"/>
        <v>50</v>
      </c>
      <c r="O1660" s="20">
        <f t="shared" si="251"/>
        <v>100</v>
      </c>
      <c r="P1660" s="20">
        <f t="shared" si="252"/>
        <v>50</v>
      </c>
      <c r="Q1660" s="20">
        <f t="shared" si="253"/>
        <v>66.5</v>
      </c>
      <c r="R1660" s="21">
        <f t="shared" si="254"/>
        <v>69.974999999999994</v>
      </c>
      <c r="S1660" s="21">
        <f t="shared" si="255"/>
        <v>64.125</v>
      </c>
      <c r="T1660" s="21">
        <f t="shared" si="256"/>
        <v>64.924999999999997</v>
      </c>
      <c r="U1660" s="21">
        <f t="shared" si="257"/>
        <v>66.625</v>
      </c>
      <c r="V1660" s="20">
        <f t="shared" si="258"/>
        <v>66.341666666666654</v>
      </c>
      <c r="W1660" s="20">
        <f t="shared" si="259"/>
        <v>66.412499999999994</v>
      </c>
    </row>
    <row r="1661" spans="1:23" ht="13.5" x14ac:dyDescent="0.25">
      <c r="A1661" s="3">
        <v>44434</v>
      </c>
      <c r="B1661" s="2">
        <v>4.6657999999999999</v>
      </c>
      <c r="C1661" s="2">
        <v>45.584393400441456</v>
      </c>
      <c r="D1661" s="2">
        <v>-2.2738688034940502E-2</v>
      </c>
      <c r="E1661" s="2">
        <v>-7.2360120077327811E-2</v>
      </c>
      <c r="F1661" s="2">
        <v>4.7480799999999999</v>
      </c>
      <c r="G1661" s="2">
        <v>4.7188799999999995</v>
      </c>
      <c r="H1661" s="2">
        <v>4.7019500000000001</v>
      </c>
      <c r="I1661" s="2">
        <v>4.691562000000002</v>
      </c>
      <c r="J1661" s="17">
        <v>4.6464334999999979</v>
      </c>
      <c r="K1661" s="17" t="s">
        <v>55</v>
      </c>
      <c r="L1661" s="17" t="s">
        <v>54</v>
      </c>
      <c r="M1661" s="17" t="s">
        <v>47</v>
      </c>
      <c r="N1661" s="20">
        <f t="shared" si="250"/>
        <v>50</v>
      </c>
      <c r="O1661" s="20">
        <f t="shared" si="251"/>
        <v>100</v>
      </c>
      <c r="P1661" s="20">
        <f t="shared" si="252"/>
        <v>50</v>
      </c>
      <c r="Q1661" s="20">
        <f t="shared" si="253"/>
        <v>16.5</v>
      </c>
      <c r="R1661" s="21">
        <f t="shared" si="254"/>
        <v>62.475000000000001</v>
      </c>
      <c r="S1661" s="21">
        <f t="shared" si="255"/>
        <v>51.625</v>
      </c>
      <c r="T1661" s="21">
        <f t="shared" si="256"/>
        <v>42.424999999999997</v>
      </c>
      <c r="U1661" s="21">
        <f t="shared" si="257"/>
        <v>54.125</v>
      </c>
      <c r="V1661" s="20">
        <f t="shared" si="258"/>
        <v>52.17499999999999</v>
      </c>
      <c r="W1661" s="20">
        <f t="shared" si="259"/>
        <v>52.662499999999994</v>
      </c>
    </row>
    <row r="1662" spans="1:23" ht="13.5" x14ac:dyDescent="0.25">
      <c r="A1662" s="3">
        <v>44435</v>
      </c>
      <c r="B1662" s="2">
        <v>4.6856999999999998</v>
      </c>
      <c r="C1662" s="2">
        <v>47.651142254360799</v>
      </c>
      <c r="D1662" s="2">
        <v>-3.2492922909027833E-2</v>
      </c>
      <c r="E1662" s="2">
        <v>-5.6865511925780668E-2</v>
      </c>
      <c r="F1662" s="2">
        <v>4.7175600000000006</v>
      </c>
      <c r="G1662" s="2">
        <v>4.7261799999999985</v>
      </c>
      <c r="H1662" s="2">
        <v>4.7006249999999996</v>
      </c>
      <c r="I1662" s="2">
        <v>4.6915620000000011</v>
      </c>
      <c r="J1662" s="17">
        <v>4.6450449999999979</v>
      </c>
      <c r="K1662" s="17" t="s">
        <v>55</v>
      </c>
      <c r="L1662" s="17" t="s">
        <v>54</v>
      </c>
      <c r="M1662" s="17" t="s">
        <v>47</v>
      </c>
      <c r="N1662" s="20">
        <f t="shared" si="250"/>
        <v>50</v>
      </c>
      <c r="O1662" s="20">
        <f t="shared" si="251"/>
        <v>100</v>
      </c>
      <c r="P1662" s="20">
        <f t="shared" si="252"/>
        <v>50</v>
      </c>
      <c r="Q1662" s="20">
        <f t="shared" si="253"/>
        <v>16.5</v>
      </c>
      <c r="R1662" s="21">
        <f t="shared" si="254"/>
        <v>62.475000000000001</v>
      </c>
      <c r="S1662" s="21">
        <f t="shared" si="255"/>
        <v>51.625</v>
      </c>
      <c r="T1662" s="21">
        <f t="shared" si="256"/>
        <v>42.424999999999997</v>
      </c>
      <c r="U1662" s="21">
        <f t="shared" si="257"/>
        <v>54.125</v>
      </c>
      <c r="V1662" s="20">
        <f t="shared" si="258"/>
        <v>52.17499999999999</v>
      </c>
      <c r="W1662" s="20">
        <f t="shared" si="259"/>
        <v>52.662499999999994</v>
      </c>
    </row>
    <row r="1663" spans="1:23" ht="13.5" x14ac:dyDescent="0.25">
      <c r="A1663" s="3">
        <v>44438</v>
      </c>
      <c r="B1663" s="2">
        <v>4.6791</v>
      </c>
      <c r="C1663" s="2">
        <v>47.013376469693547</v>
      </c>
      <c r="D1663" s="2">
        <v>-3.5000167634776425E-2</v>
      </c>
      <c r="E1663" s="2">
        <v>-4.0260050030765861E-2</v>
      </c>
      <c r="F1663" s="2">
        <v>4.6989800000000006</v>
      </c>
      <c r="G1663" s="2">
        <v>4.7294999999999998</v>
      </c>
      <c r="H1663" s="2">
        <v>4.6989700000000001</v>
      </c>
      <c r="I1663" s="2">
        <v>4.6924720000000013</v>
      </c>
      <c r="J1663" s="17">
        <v>4.6435949999999977</v>
      </c>
      <c r="K1663" s="17" t="s">
        <v>55</v>
      </c>
      <c r="L1663" s="17" t="s">
        <v>54</v>
      </c>
      <c r="M1663" s="17" t="s">
        <v>47</v>
      </c>
      <c r="N1663" s="20">
        <f t="shared" si="250"/>
        <v>50</v>
      </c>
      <c r="O1663" s="20">
        <f t="shared" si="251"/>
        <v>100</v>
      </c>
      <c r="P1663" s="20">
        <f t="shared" si="252"/>
        <v>50</v>
      </c>
      <c r="Q1663" s="20">
        <f t="shared" si="253"/>
        <v>16.5</v>
      </c>
      <c r="R1663" s="21">
        <f t="shared" si="254"/>
        <v>62.475000000000001</v>
      </c>
      <c r="S1663" s="21">
        <f t="shared" si="255"/>
        <v>51.625</v>
      </c>
      <c r="T1663" s="21">
        <f t="shared" si="256"/>
        <v>42.424999999999997</v>
      </c>
      <c r="U1663" s="21">
        <f t="shared" si="257"/>
        <v>54.125</v>
      </c>
      <c r="V1663" s="20">
        <f t="shared" si="258"/>
        <v>52.17499999999999</v>
      </c>
      <c r="W1663" s="20">
        <f t="shared" si="259"/>
        <v>52.662499999999994</v>
      </c>
    </row>
    <row r="1664" spans="1:23" ht="13.5" x14ac:dyDescent="0.25">
      <c r="A1664" s="3">
        <v>44439</v>
      </c>
      <c r="B1664" s="2">
        <v>4.6791</v>
      </c>
      <c r="C1664" s="2">
        <v>47.013376469693547</v>
      </c>
      <c r="D1664" s="2">
        <v>-3.6944018429767134E-2</v>
      </c>
      <c r="E1664" s="2">
        <v>-2.3222407609485289E-2</v>
      </c>
      <c r="F1664" s="2">
        <v>4.6817399999999996</v>
      </c>
      <c r="G1664" s="2">
        <v>4.7328199999999994</v>
      </c>
      <c r="H1664" s="2">
        <v>4.6973150000000006</v>
      </c>
      <c r="I1664" s="2">
        <v>4.6932660000000013</v>
      </c>
      <c r="J1664" s="17">
        <v>4.6424049999999975</v>
      </c>
      <c r="K1664" s="17" t="s">
        <v>55</v>
      </c>
      <c r="L1664" s="17" t="s">
        <v>54</v>
      </c>
      <c r="M1664" s="17" t="s">
        <v>47</v>
      </c>
      <c r="N1664" s="20">
        <f t="shared" si="250"/>
        <v>50</v>
      </c>
      <c r="O1664" s="20">
        <f t="shared" si="251"/>
        <v>100</v>
      </c>
      <c r="P1664" s="20">
        <f t="shared" si="252"/>
        <v>50</v>
      </c>
      <c r="Q1664" s="20">
        <f t="shared" si="253"/>
        <v>16.5</v>
      </c>
      <c r="R1664" s="21">
        <f t="shared" si="254"/>
        <v>62.475000000000001</v>
      </c>
      <c r="S1664" s="21">
        <f t="shared" si="255"/>
        <v>51.625</v>
      </c>
      <c r="T1664" s="21">
        <f t="shared" si="256"/>
        <v>42.424999999999997</v>
      </c>
      <c r="U1664" s="21">
        <f t="shared" si="257"/>
        <v>54.125</v>
      </c>
      <c r="V1664" s="20">
        <f t="shared" si="258"/>
        <v>52.17499999999999</v>
      </c>
      <c r="W1664" s="20">
        <f t="shared" si="259"/>
        <v>52.662499999999994</v>
      </c>
    </row>
    <row r="1665" spans="1:23" ht="13.5" x14ac:dyDescent="0.25">
      <c r="A1665" s="3">
        <v>44440</v>
      </c>
      <c r="B1665" s="2">
        <v>4.6459000000000001</v>
      </c>
      <c r="C1665" s="2">
        <v>43.608345798200936</v>
      </c>
      <c r="D1665" s="2">
        <v>-2.6780436933766083E-2</v>
      </c>
      <c r="E1665" s="2">
        <v>-6.2076568653713204E-3</v>
      </c>
      <c r="F1665" s="2">
        <v>4.6711200000000002</v>
      </c>
      <c r="G1665" s="2">
        <v>4.7268499999999998</v>
      </c>
      <c r="H1665" s="2">
        <v>4.6940000000000008</v>
      </c>
      <c r="I1665" s="2">
        <v>4.6924700000000019</v>
      </c>
      <c r="J1665" s="17">
        <v>4.6409044999999978</v>
      </c>
      <c r="K1665" s="17" t="s">
        <v>55</v>
      </c>
      <c r="L1665" s="17" t="s">
        <v>54</v>
      </c>
      <c r="M1665" s="17" t="s">
        <v>47</v>
      </c>
      <c r="N1665" s="20">
        <f t="shared" si="250"/>
        <v>50</v>
      </c>
      <c r="O1665" s="20">
        <f t="shared" si="251"/>
        <v>100</v>
      </c>
      <c r="P1665" s="20">
        <f t="shared" si="252"/>
        <v>50</v>
      </c>
      <c r="Q1665" s="20">
        <f t="shared" si="253"/>
        <v>16.5</v>
      </c>
      <c r="R1665" s="21">
        <f t="shared" si="254"/>
        <v>62.475000000000001</v>
      </c>
      <c r="S1665" s="21">
        <f t="shared" si="255"/>
        <v>51.625</v>
      </c>
      <c r="T1665" s="21">
        <f t="shared" si="256"/>
        <v>42.424999999999997</v>
      </c>
      <c r="U1665" s="21">
        <f t="shared" si="257"/>
        <v>54.125</v>
      </c>
      <c r="V1665" s="20">
        <f t="shared" si="258"/>
        <v>52.17499999999999</v>
      </c>
      <c r="W1665" s="20">
        <f t="shared" si="259"/>
        <v>52.662499999999994</v>
      </c>
    </row>
    <row r="1666" spans="1:23" ht="13.5" x14ac:dyDescent="0.25">
      <c r="A1666" s="3">
        <v>44441</v>
      </c>
      <c r="B1666" s="2">
        <v>4.7720000000000002</v>
      </c>
      <c r="C1666" s="2">
        <v>56.496379731241603</v>
      </c>
      <c r="D1666" s="2">
        <v>-6.7573410387939958E-3</v>
      </c>
      <c r="E1666" s="2">
        <v>9.8401951403491623E-3</v>
      </c>
      <c r="F1666" s="2">
        <v>4.692359999999999</v>
      </c>
      <c r="G1666" s="2">
        <v>4.7202199999999994</v>
      </c>
      <c r="H1666" s="2">
        <v>4.6973200000000004</v>
      </c>
      <c r="I1666" s="2">
        <v>4.6940800000000014</v>
      </c>
      <c r="J1666" s="17">
        <v>4.6401789999999981</v>
      </c>
      <c r="K1666" s="17" t="s">
        <v>51</v>
      </c>
      <c r="L1666" s="17" t="s">
        <v>54</v>
      </c>
      <c r="M1666" s="17" t="s">
        <v>52</v>
      </c>
      <c r="N1666" s="20">
        <f t="shared" ref="N1666:N1729" si="260">IF(D1666&lt;30,50, IF(D1666&gt;70, 0, 25))</f>
        <v>50</v>
      </c>
      <c r="O1666" s="20">
        <f t="shared" ref="O1666:O1729" si="261">IF(F1666-E1666&gt;0.02, 100, IF(F1666-E1666&lt;0,0,45))</f>
        <v>100</v>
      </c>
      <c r="P1666" s="20">
        <f t="shared" ref="P1666:P1729" si="262">IF(G1666-J1666&gt;10,100,IF(G1666-J1666&gt;5,75, IF(G1666-J1666&gt;0,50,0)))</f>
        <v>50</v>
      </c>
      <c r="Q1666" s="20">
        <f t="shared" ref="Q1666:Q1729" si="263">IF(M1666="confirmed bullish", 34, IF(M1666="bullish divergence",17, 0))+IF(K1666="bullish",33,IF(K1666="bearish",0,16.5))+IF(L1666="strong",33,IF(L1666="weak",0,16.5))</f>
        <v>83.5</v>
      </c>
      <c r="R1666" s="21">
        <f t="shared" si="254"/>
        <v>72.525000000000006</v>
      </c>
      <c r="S1666" s="21">
        <f t="shared" si="255"/>
        <v>68.375</v>
      </c>
      <c r="T1666" s="21">
        <f t="shared" si="256"/>
        <v>72.575000000000003</v>
      </c>
      <c r="U1666" s="21">
        <f t="shared" si="257"/>
        <v>70.875</v>
      </c>
      <c r="V1666" s="20">
        <f t="shared" si="258"/>
        <v>71.158333333333346</v>
      </c>
      <c r="W1666" s="20">
        <f t="shared" si="259"/>
        <v>71.087500000000006</v>
      </c>
    </row>
    <row r="1667" spans="1:23" ht="13.5" x14ac:dyDescent="0.25">
      <c r="A1667" s="3">
        <v>44442</v>
      </c>
      <c r="B1667" s="2">
        <v>4.8383000000000003</v>
      </c>
      <c r="C1667" s="2">
        <v>61.480978519904895</v>
      </c>
      <c r="D1667" s="2">
        <v>4.8517208850604732E-3</v>
      </c>
      <c r="E1667" s="2">
        <v>2.2759413654719021E-2</v>
      </c>
      <c r="F1667" s="2">
        <v>4.72288</v>
      </c>
      <c r="G1667" s="2">
        <v>4.7202199999999994</v>
      </c>
      <c r="H1667" s="2">
        <v>4.7069400000000012</v>
      </c>
      <c r="I1667" s="2">
        <v>4.696670000000001</v>
      </c>
      <c r="J1667" s="17">
        <v>4.6398719999999969</v>
      </c>
      <c r="K1667" s="17" t="s">
        <v>51</v>
      </c>
      <c r="L1667" s="17" t="s">
        <v>54</v>
      </c>
      <c r="M1667" s="17" t="s">
        <v>52</v>
      </c>
      <c r="N1667" s="20">
        <f t="shared" si="260"/>
        <v>50</v>
      </c>
      <c r="O1667" s="20">
        <f t="shared" si="261"/>
        <v>100</v>
      </c>
      <c r="P1667" s="20">
        <f t="shared" si="262"/>
        <v>50</v>
      </c>
      <c r="Q1667" s="20">
        <f t="shared" si="263"/>
        <v>83.5</v>
      </c>
      <c r="R1667" s="21">
        <f t="shared" ref="R1667:R1730" si="264">0.35*N1667+O1667*0.35+P1667*0.15+Q1667*0.15</f>
        <v>72.525000000000006</v>
      </c>
      <c r="S1667" s="21">
        <f t="shared" ref="S1667:S1730" si="265">N1667*0.2+O1667*0.2+P1667*0.35+Q1667*0.25</f>
        <v>68.375</v>
      </c>
      <c r="T1667" s="21">
        <f t="shared" ref="T1667:T1730" si="266">N1667*0.15+O1667*0.15+P1667*0.25+Q1667*0.45</f>
        <v>72.575000000000003</v>
      </c>
      <c r="U1667" s="21">
        <f t="shared" ref="U1667:U1730" si="267">0.25*SUM(N1667:Q1667)</f>
        <v>70.875</v>
      </c>
      <c r="V1667" s="20">
        <f t="shared" ref="V1667:V1730" si="268">SUM(R1667:T1667)/3</f>
        <v>71.158333333333346</v>
      </c>
      <c r="W1667" s="20">
        <f t="shared" ref="W1667:W1730" si="269">SUM(R1667:U1667)/4</f>
        <v>71.087500000000006</v>
      </c>
    </row>
    <row r="1668" spans="1:23" ht="13.5" x14ac:dyDescent="0.25">
      <c r="A1668" s="3">
        <v>44445</v>
      </c>
      <c r="B1668" s="2">
        <v>4.8449999999999998</v>
      </c>
      <c r="C1668" s="2">
        <v>61.955377821859869</v>
      </c>
      <c r="D1668" s="2">
        <v>3.1955532084779747E-3</v>
      </c>
      <c r="E1668" s="2">
        <v>3.2170653480526494E-2</v>
      </c>
      <c r="F1668" s="2">
        <v>4.7560599999999997</v>
      </c>
      <c r="G1668" s="2">
        <v>4.7275200000000002</v>
      </c>
      <c r="H1668" s="2">
        <v>4.7135800000000012</v>
      </c>
      <c r="I1668" s="2">
        <v>4.6998560000000005</v>
      </c>
      <c r="J1668" s="17">
        <v>4.6393959999999979</v>
      </c>
      <c r="K1668" s="17" t="s">
        <v>51</v>
      </c>
      <c r="L1668" s="17" t="s">
        <v>54</v>
      </c>
      <c r="M1668" s="17" t="s">
        <v>52</v>
      </c>
      <c r="N1668" s="20">
        <f t="shared" si="260"/>
        <v>50</v>
      </c>
      <c r="O1668" s="20">
        <f t="shared" si="261"/>
        <v>100</v>
      </c>
      <c r="P1668" s="20">
        <f t="shared" si="262"/>
        <v>50</v>
      </c>
      <c r="Q1668" s="20">
        <f t="shared" si="263"/>
        <v>83.5</v>
      </c>
      <c r="R1668" s="21">
        <f t="shared" si="264"/>
        <v>72.525000000000006</v>
      </c>
      <c r="S1668" s="21">
        <f t="shared" si="265"/>
        <v>68.375</v>
      </c>
      <c r="T1668" s="21">
        <f t="shared" si="266"/>
        <v>72.575000000000003</v>
      </c>
      <c r="U1668" s="21">
        <f t="shared" si="267"/>
        <v>70.875</v>
      </c>
      <c r="V1668" s="20">
        <f t="shared" si="268"/>
        <v>71.158333333333346</v>
      </c>
      <c r="W1668" s="20">
        <f t="shared" si="269"/>
        <v>71.087500000000006</v>
      </c>
    </row>
    <row r="1669" spans="1:23" ht="13.5" x14ac:dyDescent="0.25">
      <c r="A1669" s="3">
        <v>44446</v>
      </c>
      <c r="B1669" s="2">
        <v>4.7454000000000001</v>
      </c>
      <c r="C1669" s="2">
        <v>51.751584257103566</v>
      </c>
      <c r="D1669" s="2">
        <v>7.3766690948202651E-3</v>
      </c>
      <c r="E1669" s="2">
        <v>3.8938307417265866E-2</v>
      </c>
      <c r="F1669" s="2">
        <v>4.7693199999999996</v>
      </c>
      <c r="G1669" s="2">
        <v>4.7255300000000009</v>
      </c>
      <c r="H1669" s="2">
        <v>4.7185550000000003</v>
      </c>
      <c r="I1669" s="2">
        <v>4.7039420000000005</v>
      </c>
      <c r="J1669" s="17">
        <v>4.6384509999999981</v>
      </c>
      <c r="K1669" s="17" t="s">
        <v>51</v>
      </c>
      <c r="L1669" s="17" t="s">
        <v>54</v>
      </c>
      <c r="M1669" s="17" t="s">
        <v>52</v>
      </c>
      <c r="N1669" s="20">
        <f t="shared" si="260"/>
        <v>50</v>
      </c>
      <c r="O1669" s="20">
        <f t="shared" si="261"/>
        <v>100</v>
      </c>
      <c r="P1669" s="20">
        <f t="shared" si="262"/>
        <v>50</v>
      </c>
      <c r="Q1669" s="20">
        <f t="shared" si="263"/>
        <v>83.5</v>
      </c>
      <c r="R1669" s="21">
        <f t="shared" si="264"/>
        <v>72.525000000000006</v>
      </c>
      <c r="S1669" s="21">
        <f t="shared" si="265"/>
        <v>68.375</v>
      </c>
      <c r="T1669" s="21">
        <f t="shared" si="266"/>
        <v>72.575000000000003</v>
      </c>
      <c r="U1669" s="21">
        <f t="shared" si="267"/>
        <v>70.875</v>
      </c>
      <c r="V1669" s="20">
        <f t="shared" si="268"/>
        <v>71.158333333333346</v>
      </c>
      <c r="W1669" s="20">
        <f t="shared" si="269"/>
        <v>71.087500000000006</v>
      </c>
    </row>
    <row r="1670" spans="1:23" ht="13.5" x14ac:dyDescent="0.25">
      <c r="A1670" s="3">
        <v>44447</v>
      </c>
      <c r="B1670" s="2">
        <v>4.7454000000000001</v>
      </c>
      <c r="C1670" s="2">
        <v>51.751584257103566</v>
      </c>
      <c r="D1670" s="2">
        <v>5.9518816138570685E-4</v>
      </c>
      <c r="E1670" s="2">
        <v>4.3448569975188069E-2</v>
      </c>
      <c r="F1670" s="2">
        <v>4.7892200000000003</v>
      </c>
      <c r="G1670" s="2">
        <v>4.7301700000000011</v>
      </c>
      <c r="H1670" s="2">
        <v>4.7235300000000011</v>
      </c>
      <c r="I1670" s="2">
        <v>4.7080280000000005</v>
      </c>
      <c r="J1670" s="17">
        <v>4.6376794999999982</v>
      </c>
      <c r="K1670" s="17" t="s">
        <v>51</v>
      </c>
      <c r="L1670" s="17" t="s">
        <v>54</v>
      </c>
      <c r="M1670" s="17" t="s">
        <v>52</v>
      </c>
      <c r="N1670" s="20">
        <f t="shared" si="260"/>
        <v>50</v>
      </c>
      <c r="O1670" s="20">
        <f t="shared" si="261"/>
        <v>100</v>
      </c>
      <c r="P1670" s="20">
        <f t="shared" si="262"/>
        <v>50</v>
      </c>
      <c r="Q1670" s="20">
        <f t="shared" si="263"/>
        <v>83.5</v>
      </c>
      <c r="R1670" s="21">
        <f t="shared" si="264"/>
        <v>72.525000000000006</v>
      </c>
      <c r="S1670" s="21">
        <f t="shared" si="265"/>
        <v>68.375</v>
      </c>
      <c r="T1670" s="21">
        <f t="shared" si="266"/>
        <v>72.575000000000003</v>
      </c>
      <c r="U1670" s="21">
        <f t="shared" si="267"/>
        <v>70.875</v>
      </c>
      <c r="V1670" s="20">
        <f t="shared" si="268"/>
        <v>71.158333333333346</v>
      </c>
      <c r="W1670" s="20">
        <f t="shared" si="269"/>
        <v>71.087500000000006</v>
      </c>
    </row>
    <row r="1671" spans="1:23" ht="13.5" x14ac:dyDescent="0.25">
      <c r="A1671" s="3">
        <v>44448</v>
      </c>
      <c r="B1671" s="2">
        <v>4.7255000000000003</v>
      </c>
      <c r="C1671" s="2">
        <v>49.849175914413195</v>
      </c>
      <c r="D1671" s="2">
        <v>-8.8871138595258969E-3</v>
      </c>
      <c r="E1671" s="2">
        <v>4.5545459910928787E-2</v>
      </c>
      <c r="F1671" s="2">
        <v>4.7799199999999997</v>
      </c>
      <c r="G1671" s="2">
        <v>4.7361400000000007</v>
      </c>
      <c r="H1671" s="2">
        <v>4.7275100000000005</v>
      </c>
      <c r="I1671" s="2">
        <v>4.7099820000000001</v>
      </c>
      <c r="J1671" s="17">
        <v>4.6365769999999982</v>
      </c>
      <c r="K1671" s="17" t="s">
        <v>55</v>
      </c>
      <c r="L1671" s="17" t="s">
        <v>54</v>
      </c>
      <c r="M1671" s="17" t="s">
        <v>47</v>
      </c>
      <c r="N1671" s="20">
        <f t="shared" si="260"/>
        <v>50</v>
      </c>
      <c r="O1671" s="20">
        <f t="shared" si="261"/>
        <v>100</v>
      </c>
      <c r="P1671" s="20">
        <f t="shared" si="262"/>
        <v>50</v>
      </c>
      <c r="Q1671" s="20">
        <f t="shared" si="263"/>
        <v>16.5</v>
      </c>
      <c r="R1671" s="21">
        <f t="shared" si="264"/>
        <v>62.475000000000001</v>
      </c>
      <c r="S1671" s="21">
        <f t="shared" si="265"/>
        <v>51.625</v>
      </c>
      <c r="T1671" s="21">
        <f t="shared" si="266"/>
        <v>42.424999999999997</v>
      </c>
      <c r="U1671" s="21">
        <f t="shared" si="267"/>
        <v>54.125</v>
      </c>
      <c r="V1671" s="20">
        <f t="shared" si="268"/>
        <v>52.17499999999999</v>
      </c>
      <c r="W1671" s="20">
        <f t="shared" si="269"/>
        <v>52.662499999999994</v>
      </c>
    </row>
    <row r="1672" spans="1:23" ht="13.5" x14ac:dyDescent="0.25">
      <c r="A1672" s="3">
        <v>44449</v>
      </c>
      <c r="B1672" s="2">
        <v>4.7255000000000003</v>
      </c>
      <c r="C1672" s="2">
        <v>49.849175914413202</v>
      </c>
      <c r="D1672" s="2">
        <v>-1.3833793632496594E-2</v>
      </c>
      <c r="E1672" s="2">
        <v>4.5915964890469098E-2</v>
      </c>
      <c r="F1672" s="2">
        <v>4.7573600000000003</v>
      </c>
      <c r="G1672" s="2">
        <v>4.7401199999999992</v>
      </c>
      <c r="H1672" s="2">
        <v>4.7331499999999993</v>
      </c>
      <c r="I1672" s="2">
        <v>4.7119359999999997</v>
      </c>
      <c r="J1672" s="17">
        <v>4.6357634999999986</v>
      </c>
      <c r="K1672" s="17" t="s">
        <v>55</v>
      </c>
      <c r="L1672" s="17" t="s">
        <v>54</v>
      </c>
      <c r="M1672" s="17" t="s">
        <v>47</v>
      </c>
      <c r="N1672" s="20">
        <f t="shared" si="260"/>
        <v>50</v>
      </c>
      <c r="O1672" s="20">
        <f t="shared" si="261"/>
        <v>100</v>
      </c>
      <c r="P1672" s="20">
        <f t="shared" si="262"/>
        <v>50</v>
      </c>
      <c r="Q1672" s="20">
        <f t="shared" si="263"/>
        <v>16.5</v>
      </c>
      <c r="R1672" s="21">
        <f t="shared" si="264"/>
        <v>62.475000000000001</v>
      </c>
      <c r="S1672" s="21">
        <f t="shared" si="265"/>
        <v>51.625</v>
      </c>
      <c r="T1672" s="21">
        <f t="shared" si="266"/>
        <v>42.424999999999997</v>
      </c>
      <c r="U1672" s="21">
        <f t="shared" si="267"/>
        <v>54.125</v>
      </c>
      <c r="V1672" s="20">
        <f t="shared" si="268"/>
        <v>52.17499999999999</v>
      </c>
      <c r="W1672" s="20">
        <f t="shared" si="269"/>
        <v>52.662499999999994</v>
      </c>
    </row>
    <row r="1673" spans="1:23" ht="13.5" x14ac:dyDescent="0.25">
      <c r="A1673" s="3">
        <v>44452</v>
      </c>
      <c r="B1673" s="2">
        <v>4.7255000000000003</v>
      </c>
      <c r="C1673" s="2">
        <v>49.849175914413202</v>
      </c>
      <c r="D1673" s="2">
        <v>-1.9020693242287834E-2</v>
      </c>
      <c r="E1673" s="2">
        <v>4.5065288234966763E-2</v>
      </c>
      <c r="F1673" s="2">
        <v>4.73346</v>
      </c>
      <c r="G1673" s="2">
        <v>4.7447599999999994</v>
      </c>
      <c r="H1673" s="2">
        <v>4.7371299999999987</v>
      </c>
      <c r="I1673" s="2">
        <v>4.716666</v>
      </c>
      <c r="J1673" s="17">
        <v>4.6340824999999981</v>
      </c>
      <c r="K1673" s="17" t="s">
        <v>55</v>
      </c>
      <c r="L1673" s="17" t="s">
        <v>54</v>
      </c>
      <c r="M1673" s="17" t="s">
        <v>47</v>
      </c>
      <c r="N1673" s="20">
        <f t="shared" si="260"/>
        <v>50</v>
      </c>
      <c r="O1673" s="20">
        <f t="shared" si="261"/>
        <v>100</v>
      </c>
      <c r="P1673" s="20">
        <f t="shared" si="262"/>
        <v>50</v>
      </c>
      <c r="Q1673" s="20">
        <f t="shared" si="263"/>
        <v>16.5</v>
      </c>
      <c r="R1673" s="21">
        <f t="shared" si="264"/>
        <v>62.475000000000001</v>
      </c>
      <c r="S1673" s="21">
        <f t="shared" si="265"/>
        <v>51.625</v>
      </c>
      <c r="T1673" s="21">
        <f t="shared" si="266"/>
        <v>42.424999999999997</v>
      </c>
      <c r="U1673" s="21">
        <f t="shared" si="267"/>
        <v>54.125</v>
      </c>
      <c r="V1673" s="20">
        <f t="shared" si="268"/>
        <v>52.17499999999999</v>
      </c>
      <c r="W1673" s="20">
        <f t="shared" si="269"/>
        <v>52.662499999999994</v>
      </c>
    </row>
    <row r="1674" spans="1:23" ht="13.5" x14ac:dyDescent="0.25">
      <c r="A1674" s="3">
        <v>44453</v>
      </c>
      <c r="B1674" s="2">
        <v>4.7188999999999997</v>
      </c>
      <c r="C1674" s="2">
        <v>49.101489196511174</v>
      </c>
      <c r="D1674" s="2">
        <v>-2.2907629480816816E-2</v>
      </c>
      <c r="E1674" s="2">
        <v>4.2975125141184789E-2</v>
      </c>
      <c r="F1674" s="2">
        <v>4.7281599999999999</v>
      </c>
      <c r="G1674" s="2">
        <v>4.7487399999999989</v>
      </c>
      <c r="H1674" s="2">
        <v>4.7407799999999991</v>
      </c>
      <c r="I1674" s="2">
        <v>4.7228839999999996</v>
      </c>
      <c r="J1674" s="17">
        <v>4.6322239999999981</v>
      </c>
      <c r="K1674" s="17" t="s">
        <v>55</v>
      </c>
      <c r="L1674" s="17" t="s">
        <v>54</v>
      </c>
      <c r="M1674" s="17" t="s">
        <v>47</v>
      </c>
      <c r="N1674" s="20">
        <f t="shared" si="260"/>
        <v>50</v>
      </c>
      <c r="O1674" s="20">
        <f t="shared" si="261"/>
        <v>100</v>
      </c>
      <c r="P1674" s="20">
        <f t="shared" si="262"/>
        <v>50</v>
      </c>
      <c r="Q1674" s="20">
        <f t="shared" si="263"/>
        <v>16.5</v>
      </c>
      <c r="R1674" s="21">
        <f t="shared" si="264"/>
        <v>62.475000000000001</v>
      </c>
      <c r="S1674" s="21">
        <f t="shared" si="265"/>
        <v>51.625</v>
      </c>
      <c r="T1674" s="21">
        <f t="shared" si="266"/>
        <v>42.424999999999997</v>
      </c>
      <c r="U1674" s="21">
        <f t="shared" si="267"/>
        <v>54.125</v>
      </c>
      <c r="V1674" s="20">
        <f t="shared" si="268"/>
        <v>52.17499999999999</v>
      </c>
      <c r="W1674" s="20">
        <f t="shared" si="269"/>
        <v>52.662499999999994</v>
      </c>
    </row>
    <row r="1675" spans="1:23" ht="13.5" x14ac:dyDescent="0.25">
      <c r="A1675" s="3">
        <v>44454</v>
      </c>
      <c r="B1675" s="2">
        <v>4.7521000000000004</v>
      </c>
      <c r="C1675" s="2">
        <v>52.926372427829563</v>
      </c>
      <c r="D1675" s="2">
        <v>-3.3712407109511844E-2</v>
      </c>
      <c r="E1675" s="2">
        <v>3.9349098470169659E-2</v>
      </c>
      <c r="F1675" s="2">
        <v>4.7294999999999998</v>
      </c>
      <c r="G1675" s="2">
        <v>4.75936</v>
      </c>
      <c r="H1675" s="2">
        <v>4.7431049999999999</v>
      </c>
      <c r="I1675" s="2">
        <v>4.7293760000000002</v>
      </c>
      <c r="J1675" s="17">
        <v>4.6305314999999991</v>
      </c>
      <c r="K1675" s="17" t="s">
        <v>51</v>
      </c>
      <c r="L1675" s="17" t="s">
        <v>54</v>
      </c>
      <c r="M1675" s="17" t="s">
        <v>52</v>
      </c>
      <c r="N1675" s="20">
        <f t="shared" si="260"/>
        <v>50</v>
      </c>
      <c r="O1675" s="20">
        <f t="shared" si="261"/>
        <v>100</v>
      </c>
      <c r="P1675" s="20">
        <f t="shared" si="262"/>
        <v>50</v>
      </c>
      <c r="Q1675" s="20">
        <f t="shared" si="263"/>
        <v>83.5</v>
      </c>
      <c r="R1675" s="21">
        <f t="shared" si="264"/>
        <v>72.525000000000006</v>
      </c>
      <c r="S1675" s="21">
        <f t="shared" si="265"/>
        <v>68.375</v>
      </c>
      <c r="T1675" s="21">
        <f t="shared" si="266"/>
        <v>72.575000000000003</v>
      </c>
      <c r="U1675" s="21">
        <f t="shared" si="267"/>
        <v>70.875</v>
      </c>
      <c r="V1675" s="20">
        <f t="shared" si="268"/>
        <v>71.158333333333346</v>
      </c>
      <c r="W1675" s="20">
        <f t="shared" si="269"/>
        <v>71.087500000000006</v>
      </c>
    </row>
    <row r="1676" spans="1:23" ht="13.5" x14ac:dyDescent="0.25">
      <c r="A1676" s="3">
        <v>44455</v>
      </c>
      <c r="B1676" s="2">
        <v>4.7454000000000001</v>
      </c>
      <c r="C1676" s="2">
        <v>52.075878701292815</v>
      </c>
      <c r="D1676" s="2">
        <v>-2.3107461865788714E-2</v>
      </c>
      <c r="E1676" s="2">
        <v>3.4578084975733614E-2</v>
      </c>
      <c r="F1676" s="2">
        <v>4.7334800000000001</v>
      </c>
      <c r="G1676" s="2">
        <v>4.7566999999999995</v>
      </c>
      <c r="H1676" s="2">
        <v>4.7384599999999999</v>
      </c>
      <c r="I1676" s="2">
        <v>4.7336319999999992</v>
      </c>
      <c r="J1676" s="17">
        <v>4.6292969999999993</v>
      </c>
      <c r="K1676" s="17" t="s">
        <v>55</v>
      </c>
      <c r="L1676" s="17" t="s">
        <v>54</v>
      </c>
      <c r="M1676" s="17" t="s">
        <v>49</v>
      </c>
      <c r="N1676" s="20">
        <f t="shared" si="260"/>
        <v>50</v>
      </c>
      <c r="O1676" s="20">
        <f t="shared" si="261"/>
        <v>100</v>
      </c>
      <c r="P1676" s="20">
        <f t="shared" si="262"/>
        <v>50</v>
      </c>
      <c r="Q1676" s="20">
        <f t="shared" si="263"/>
        <v>16.5</v>
      </c>
      <c r="R1676" s="21">
        <f t="shared" si="264"/>
        <v>62.475000000000001</v>
      </c>
      <c r="S1676" s="21">
        <f t="shared" si="265"/>
        <v>51.625</v>
      </c>
      <c r="T1676" s="21">
        <f t="shared" si="266"/>
        <v>42.424999999999997</v>
      </c>
      <c r="U1676" s="21">
        <f t="shared" si="267"/>
        <v>54.125</v>
      </c>
      <c r="V1676" s="20">
        <f t="shared" si="268"/>
        <v>52.17499999999999</v>
      </c>
      <c r="W1676" s="20">
        <f t="shared" si="269"/>
        <v>52.662499999999994</v>
      </c>
    </row>
    <row r="1677" spans="1:23" ht="13.5" x14ac:dyDescent="0.25">
      <c r="A1677" s="3">
        <v>44456</v>
      </c>
      <c r="B1677" s="2">
        <v>4.7454000000000001</v>
      </c>
      <c r="C1677" s="2">
        <v>52.075878701292815</v>
      </c>
      <c r="D1677" s="2">
        <v>-4.0322772803547124E-3</v>
      </c>
      <c r="E1677" s="2">
        <v>3.2321792504557981E-2</v>
      </c>
      <c r="F1677" s="2">
        <v>4.7374600000000004</v>
      </c>
      <c r="G1677" s="2">
        <v>4.7474100000000004</v>
      </c>
      <c r="H1677" s="2">
        <v>4.7338149999999999</v>
      </c>
      <c r="I1677" s="2">
        <v>4.7382579999999992</v>
      </c>
      <c r="J1677" s="17">
        <v>4.6278599999999992</v>
      </c>
      <c r="K1677" s="17" t="s">
        <v>55</v>
      </c>
      <c r="L1677" s="17" t="s">
        <v>54</v>
      </c>
      <c r="M1677" s="17" t="s">
        <v>49</v>
      </c>
      <c r="N1677" s="20">
        <f t="shared" si="260"/>
        <v>50</v>
      </c>
      <c r="O1677" s="20">
        <f t="shared" si="261"/>
        <v>100</v>
      </c>
      <c r="P1677" s="20">
        <f t="shared" si="262"/>
        <v>50</v>
      </c>
      <c r="Q1677" s="20">
        <f t="shared" si="263"/>
        <v>16.5</v>
      </c>
      <c r="R1677" s="21">
        <f t="shared" si="264"/>
        <v>62.475000000000001</v>
      </c>
      <c r="S1677" s="21">
        <f t="shared" si="265"/>
        <v>51.625</v>
      </c>
      <c r="T1677" s="21">
        <f t="shared" si="266"/>
        <v>42.424999999999997</v>
      </c>
      <c r="U1677" s="21">
        <f t="shared" si="267"/>
        <v>54.125</v>
      </c>
      <c r="V1677" s="20">
        <f t="shared" si="268"/>
        <v>52.17499999999999</v>
      </c>
      <c r="W1677" s="20">
        <f t="shared" si="269"/>
        <v>52.662499999999994</v>
      </c>
    </row>
    <row r="1678" spans="1:23" ht="13.5" x14ac:dyDescent="0.25">
      <c r="A1678" s="3">
        <v>44459</v>
      </c>
      <c r="B1678" s="2">
        <v>4.7454000000000001</v>
      </c>
      <c r="C1678" s="2">
        <v>52.075878701292815</v>
      </c>
      <c r="D1678" s="2">
        <v>1.3048078474960256E-2</v>
      </c>
      <c r="E1678" s="2">
        <v>3.1402984285756441E-2</v>
      </c>
      <c r="F1678" s="2">
        <v>4.7414399999999999</v>
      </c>
      <c r="G1678" s="2">
        <v>4.7374500000000008</v>
      </c>
      <c r="H1678" s="2">
        <v>4.7324850000000005</v>
      </c>
      <c r="I1678" s="2">
        <v>4.7362659999999988</v>
      </c>
      <c r="J1678" s="17">
        <v>4.6258735</v>
      </c>
      <c r="K1678" s="17" t="s">
        <v>55</v>
      </c>
      <c r="L1678" s="17" t="s">
        <v>54</v>
      </c>
      <c r="M1678" s="17" t="s">
        <v>49</v>
      </c>
      <c r="N1678" s="20">
        <f t="shared" si="260"/>
        <v>50</v>
      </c>
      <c r="O1678" s="20">
        <f t="shared" si="261"/>
        <v>100</v>
      </c>
      <c r="P1678" s="20">
        <f t="shared" si="262"/>
        <v>50</v>
      </c>
      <c r="Q1678" s="20">
        <f t="shared" si="263"/>
        <v>16.5</v>
      </c>
      <c r="R1678" s="21">
        <f t="shared" si="264"/>
        <v>62.475000000000001</v>
      </c>
      <c r="S1678" s="21">
        <f t="shared" si="265"/>
        <v>51.625</v>
      </c>
      <c r="T1678" s="21">
        <f t="shared" si="266"/>
        <v>42.424999999999997</v>
      </c>
      <c r="U1678" s="21">
        <f t="shared" si="267"/>
        <v>54.125</v>
      </c>
      <c r="V1678" s="20">
        <f t="shared" si="268"/>
        <v>52.17499999999999</v>
      </c>
      <c r="W1678" s="20">
        <f t="shared" si="269"/>
        <v>52.662499999999994</v>
      </c>
    </row>
    <row r="1679" spans="1:23" ht="13.5" x14ac:dyDescent="0.25">
      <c r="A1679" s="3">
        <v>44460</v>
      </c>
      <c r="B1679" s="2">
        <v>4.7720000000000002</v>
      </c>
      <c r="C1679" s="2">
        <v>55.612741344693625</v>
      </c>
      <c r="D1679" s="2">
        <v>1.0123022972999607E-2</v>
      </c>
      <c r="E1679" s="2">
        <v>3.1177025694646022E-2</v>
      </c>
      <c r="F1679" s="2">
        <v>4.7520600000000002</v>
      </c>
      <c r="G1679" s="2">
        <v>4.7401100000000005</v>
      </c>
      <c r="H1679" s="2">
        <v>4.7328200000000011</v>
      </c>
      <c r="I1679" s="2">
        <v>4.7354699999999994</v>
      </c>
      <c r="J1679" s="17">
        <v>4.6238755000000005</v>
      </c>
      <c r="K1679" s="17" t="s">
        <v>51</v>
      </c>
      <c r="L1679" s="17" t="s">
        <v>54</v>
      </c>
      <c r="M1679" s="17" t="s">
        <v>52</v>
      </c>
      <c r="N1679" s="20">
        <f t="shared" si="260"/>
        <v>50</v>
      </c>
      <c r="O1679" s="20">
        <f t="shared" si="261"/>
        <v>100</v>
      </c>
      <c r="P1679" s="20">
        <f t="shared" si="262"/>
        <v>50</v>
      </c>
      <c r="Q1679" s="20">
        <f t="shared" si="263"/>
        <v>83.5</v>
      </c>
      <c r="R1679" s="21">
        <f t="shared" si="264"/>
        <v>72.525000000000006</v>
      </c>
      <c r="S1679" s="21">
        <f t="shared" si="265"/>
        <v>68.375</v>
      </c>
      <c r="T1679" s="21">
        <f t="shared" si="266"/>
        <v>72.575000000000003</v>
      </c>
      <c r="U1679" s="21">
        <f t="shared" si="267"/>
        <v>70.875</v>
      </c>
      <c r="V1679" s="20">
        <f t="shared" si="268"/>
        <v>71.158333333333346</v>
      </c>
      <c r="W1679" s="20">
        <f t="shared" si="269"/>
        <v>71.087500000000006</v>
      </c>
    </row>
    <row r="1680" spans="1:23" ht="13.5" x14ac:dyDescent="0.25">
      <c r="A1680" s="3">
        <v>44461</v>
      </c>
      <c r="B1680" s="2">
        <v>4.7786</v>
      </c>
      <c r="C1680" s="2">
        <v>56.471138608832163</v>
      </c>
      <c r="D1680" s="2">
        <v>6.9239279447055324E-3</v>
      </c>
      <c r="E1680" s="2">
        <v>2.9857742133771518E-2</v>
      </c>
      <c r="F1680" s="2">
        <v>4.7573600000000003</v>
      </c>
      <c r="G1680" s="2">
        <v>4.74343</v>
      </c>
      <c r="H1680" s="2">
        <v>4.7368000000000006</v>
      </c>
      <c r="I1680" s="2">
        <v>4.7344079999999993</v>
      </c>
      <c r="J1680" s="17">
        <v>4.6221130000000006</v>
      </c>
      <c r="K1680" s="17" t="s">
        <v>55</v>
      </c>
      <c r="L1680" s="17" t="s">
        <v>54</v>
      </c>
      <c r="M1680" s="17" t="s">
        <v>49</v>
      </c>
      <c r="N1680" s="20">
        <f t="shared" si="260"/>
        <v>50</v>
      </c>
      <c r="O1680" s="20">
        <f t="shared" si="261"/>
        <v>100</v>
      </c>
      <c r="P1680" s="20">
        <f t="shared" si="262"/>
        <v>50</v>
      </c>
      <c r="Q1680" s="20">
        <f t="shared" si="263"/>
        <v>16.5</v>
      </c>
      <c r="R1680" s="21">
        <f t="shared" si="264"/>
        <v>62.475000000000001</v>
      </c>
      <c r="S1680" s="21">
        <f t="shared" si="265"/>
        <v>51.625</v>
      </c>
      <c r="T1680" s="21">
        <f t="shared" si="266"/>
        <v>42.424999999999997</v>
      </c>
      <c r="U1680" s="21">
        <f t="shared" si="267"/>
        <v>54.125</v>
      </c>
      <c r="V1680" s="20">
        <f t="shared" si="268"/>
        <v>52.17499999999999</v>
      </c>
      <c r="W1680" s="20">
        <f t="shared" si="269"/>
        <v>52.662499999999994</v>
      </c>
    </row>
    <row r="1681" spans="1:23" ht="13.5" x14ac:dyDescent="0.25">
      <c r="A1681" s="3">
        <v>44462</v>
      </c>
      <c r="B1681" s="2">
        <v>4.8250999999999999</v>
      </c>
      <c r="C1681" s="2">
        <v>62.040933753532251</v>
      </c>
      <c r="D1681" s="2">
        <v>-2.5457211850943295E-3</v>
      </c>
      <c r="E1681" s="2">
        <v>2.9187510226643235E-2</v>
      </c>
      <c r="F1681" s="2">
        <v>4.7732999999999999</v>
      </c>
      <c r="G1681" s="2">
        <v>4.7533899999999996</v>
      </c>
      <c r="H1681" s="2">
        <v>4.744765000000001</v>
      </c>
      <c r="I1681" s="2">
        <v>4.7349399999999999</v>
      </c>
      <c r="J1681" s="17">
        <v>4.620727500000001</v>
      </c>
      <c r="K1681" s="17" t="s">
        <v>51</v>
      </c>
      <c r="L1681" s="17" t="s">
        <v>54</v>
      </c>
      <c r="M1681" s="17" t="s">
        <v>52</v>
      </c>
      <c r="N1681" s="20">
        <f t="shared" si="260"/>
        <v>50</v>
      </c>
      <c r="O1681" s="20">
        <f t="shared" si="261"/>
        <v>100</v>
      </c>
      <c r="P1681" s="20">
        <f t="shared" si="262"/>
        <v>50</v>
      </c>
      <c r="Q1681" s="20">
        <f t="shared" si="263"/>
        <v>83.5</v>
      </c>
      <c r="R1681" s="21">
        <f t="shared" si="264"/>
        <v>72.525000000000006</v>
      </c>
      <c r="S1681" s="21">
        <f t="shared" si="265"/>
        <v>68.375</v>
      </c>
      <c r="T1681" s="21">
        <f t="shared" si="266"/>
        <v>72.575000000000003</v>
      </c>
      <c r="U1681" s="21">
        <f t="shared" si="267"/>
        <v>70.875</v>
      </c>
      <c r="V1681" s="20">
        <f t="shared" si="268"/>
        <v>71.158333333333346</v>
      </c>
      <c r="W1681" s="20">
        <f t="shared" si="269"/>
        <v>71.087500000000006</v>
      </c>
    </row>
    <row r="1682" spans="1:23" ht="13.5" x14ac:dyDescent="0.25">
      <c r="A1682" s="3">
        <v>44463</v>
      </c>
      <c r="B1682" s="2">
        <v>4.8117999999999999</v>
      </c>
      <c r="C1682" s="2">
        <v>59.688403332249237</v>
      </c>
      <c r="D1682" s="2">
        <v>-1.0085808438526023E-2</v>
      </c>
      <c r="E1682" s="2">
        <v>2.922352795693382E-2</v>
      </c>
      <c r="F1682" s="2">
        <v>4.7865799999999989</v>
      </c>
      <c r="G1682" s="2">
        <v>4.7620199999999997</v>
      </c>
      <c r="H1682" s="2">
        <v>4.7510700000000003</v>
      </c>
      <c r="I1682" s="2">
        <v>4.7356040000000004</v>
      </c>
      <c r="J1682" s="17">
        <v>4.6193334999999998</v>
      </c>
      <c r="K1682" s="17" t="s">
        <v>51</v>
      </c>
      <c r="L1682" s="17" t="s">
        <v>54</v>
      </c>
      <c r="M1682" s="17" t="s">
        <v>52</v>
      </c>
      <c r="N1682" s="20">
        <f t="shared" si="260"/>
        <v>50</v>
      </c>
      <c r="O1682" s="20">
        <f t="shared" si="261"/>
        <v>100</v>
      </c>
      <c r="P1682" s="20">
        <f t="shared" si="262"/>
        <v>50</v>
      </c>
      <c r="Q1682" s="20">
        <f t="shared" si="263"/>
        <v>83.5</v>
      </c>
      <c r="R1682" s="21">
        <f t="shared" si="264"/>
        <v>72.525000000000006</v>
      </c>
      <c r="S1682" s="21">
        <f t="shared" si="265"/>
        <v>68.375</v>
      </c>
      <c r="T1682" s="21">
        <f t="shared" si="266"/>
        <v>72.575000000000003</v>
      </c>
      <c r="U1682" s="21">
        <f t="shared" si="267"/>
        <v>70.875</v>
      </c>
      <c r="V1682" s="20">
        <f t="shared" si="268"/>
        <v>71.158333333333346</v>
      </c>
      <c r="W1682" s="20">
        <f t="shared" si="269"/>
        <v>71.087500000000006</v>
      </c>
    </row>
    <row r="1683" spans="1:23" ht="13.5" x14ac:dyDescent="0.25">
      <c r="A1683" s="3">
        <v>44466</v>
      </c>
      <c r="B1683" s="2">
        <v>4.8183999999999996</v>
      </c>
      <c r="C1683" s="2">
        <v>60.489068922475717</v>
      </c>
      <c r="D1683" s="2">
        <v>-1.7350710891345322E-2</v>
      </c>
      <c r="E1683" s="2">
        <v>2.9965908569359177E-2</v>
      </c>
      <c r="F1683" s="2">
        <v>4.8011800000000004</v>
      </c>
      <c r="G1683" s="2">
        <v>4.7713099999999988</v>
      </c>
      <c r="H1683" s="2">
        <v>4.7580350000000005</v>
      </c>
      <c r="I1683" s="2">
        <v>4.7354700000000003</v>
      </c>
      <c r="J1683" s="17">
        <v>4.6180015000000001</v>
      </c>
      <c r="K1683" s="17" t="s">
        <v>51</v>
      </c>
      <c r="L1683" s="17" t="s">
        <v>54</v>
      </c>
      <c r="M1683" s="17" t="s">
        <v>52</v>
      </c>
      <c r="N1683" s="20">
        <f t="shared" si="260"/>
        <v>50</v>
      </c>
      <c r="O1683" s="20">
        <f t="shared" si="261"/>
        <v>100</v>
      </c>
      <c r="P1683" s="20">
        <f t="shared" si="262"/>
        <v>50</v>
      </c>
      <c r="Q1683" s="20">
        <f t="shared" si="263"/>
        <v>83.5</v>
      </c>
      <c r="R1683" s="21">
        <f t="shared" si="264"/>
        <v>72.525000000000006</v>
      </c>
      <c r="S1683" s="21">
        <f t="shared" si="265"/>
        <v>68.375</v>
      </c>
      <c r="T1683" s="21">
        <f t="shared" si="266"/>
        <v>72.575000000000003</v>
      </c>
      <c r="U1683" s="21">
        <f t="shared" si="267"/>
        <v>70.875</v>
      </c>
      <c r="V1683" s="20">
        <f t="shared" si="268"/>
        <v>71.158333333333346</v>
      </c>
      <c r="W1683" s="20">
        <f t="shared" si="269"/>
        <v>71.087500000000006</v>
      </c>
    </row>
    <row r="1684" spans="1:23" ht="13.5" x14ac:dyDescent="0.25">
      <c r="A1684" s="3">
        <v>44467</v>
      </c>
      <c r="B1684" s="2">
        <v>4.9710999999999999</v>
      </c>
      <c r="C1684" s="2">
        <v>73.569183107699061</v>
      </c>
      <c r="D1684" s="2">
        <v>-3.6230042318582178E-2</v>
      </c>
      <c r="E1684" s="2">
        <v>3.1831728794164849E-2</v>
      </c>
      <c r="F1684" s="2">
        <v>4.8409999999999993</v>
      </c>
      <c r="G1684" s="2">
        <v>4.7965299999999997</v>
      </c>
      <c r="H1684" s="2">
        <v>4.7726349999999993</v>
      </c>
      <c r="I1684" s="2">
        <v>4.7393200000000011</v>
      </c>
      <c r="J1684" s="17">
        <v>4.6174614999999992</v>
      </c>
      <c r="K1684" s="17" t="s">
        <v>51</v>
      </c>
      <c r="L1684" s="17" t="s">
        <v>54</v>
      </c>
      <c r="M1684" s="17" t="s">
        <v>52</v>
      </c>
      <c r="N1684" s="20">
        <f t="shared" si="260"/>
        <v>50</v>
      </c>
      <c r="O1684" s="20">
        <f t="shared" si="261"/>
        <v>100</v>
      </c>
      <c r="P1684" s="20">
        <f t="shared" si="262"/>
        <v>50</v>
      </c>
      <c r="Q1684" s="20">
        <f t="shared" si="263"/>
        <v>83.5</v>
      </c>
      <c r="R1684" s="21">
        <f t="shared" si="264"/>
        <v>72.525000000000006</v>
      </c>
      <c r="S1684" s="21">
        <f t="shared" si="265"/>
        <v>68.375</v>
      </c>
      <c r="T1684" s="21">
        <f t="shared" si="266"/>
        <v>72.575000000000003</v>
      </c>
      <c r="U1684" s="21">
        <f t="shared" si="267"/>
        <v>70.875</v>
      </c>
      <c r="V1684" s="20">
        <f t="shared" si="268"/>
        <v>71.158333333333346</v>
      </c>
      <c r="W1684" s="20">
        <f t="shared" si="269"/>
        <v>71.087500000000006</v>
      </c>
    </row>
    <row r="1685" spans="1:23" ht="13.5" x14ac:dyDescent="0.25">
      <c r="A1685" s="3">
        <v>44468</v>
      </c>
      <c r="B1685" s="2">
        <v>5.1303999999999998</v>
      </c>
      <c r="C1685" s="2">
        <v>80.734506926800265</v>
      </c>
      <c r="D1685" s="2">
        <v>-6.017504509127658E-2</v>
      </c>
      <c r="E1685" s="2">
        <v>3.3296068219973218E-2</v>
      </c>
      <c r="F1685" s="2">
        <v>4.9113600000000002</v>
      </c>
      <c r="G1685" s="2">
        <v>4.8343600000000002</v>
      </c>
      <c r="H1685" s="2">
        <v>4.7968600000000006</v>
      </c>
      <c r="I1685" s="2">
        <v>4.745692</v>
      </c>
      <c r="J1685" s="17">
        <v>4.6179494999999999</v>
      </c>
      <c r="K1685" s="17" t="s">
        <v>51</v>
      </c>
      <c r="L1685" s="17" t="s">
        <v>54</v>
      </c>
      <c r="M1685" s="17" t="s">
        <v>52</v>
      </c>
      <c r="N1685" s="20">
        <f t="shared" si="260"/>
        <v>50</v>
      </c>
      <c r="O1685" s="20">
        <f t="shared" si="261"/>
        <v>100</v>
      </c>
      <c r="P1685" s="20">
        <f t="shared" si="262"/>
        <v>50</v>
      </c>
      <c r="Q1685" s="20">
        <f t="shared" si="263"/>
        <v>83.5</v>
      </c>
      <c r="R1685" s="21">
        <f t="shared" si="264"/>
        <v>72.525000000000006</v>
      </c>
      <c r="S1685" s="21">
        <f t="shared" si="265"/>
        <v>68.375</v>
      </c>
      <c r="T1685" s="21">
        <f t="shared" si="266"/>
        <v>72.575000000000003</v>
      </c>
      <c r="U1685" s="21">
        <f t="shared" si="267"/>
        <v>70.875</v>
      </c>
      <c r="V1685" s="20">
        <f t="shared" si="268"/>
        <v>71.158333333333346</v>
      </c>
      <c r="W1685" s="20">
        <f t="shared" si="269"/>
        <v>71.087500000000006</v>
      </c>
    </row>
    <row r="1686" spans="1:23" ht="13.5" x14ac:dyDescent="0.25">
      <c r="A1686" s="3">
        <v>44469</v>
      </c>
      <c r="B1686" s="2">
        <v>5.0904999999999996</v>
      </c>
      <c r="C1686" s="2">
        <v>75.233073714442526</v>
      </c>
      <c r="D1686" s="2">
        <v>-8.0635944185652342E-2</v>
      </c>
      <c r="E1686" s="2">
        <v>3.5672468968316551E-2</v>
      </c>
      <c r="F1686" s="2">
        <v>4.9644399999999989</v>
      </c>
      <c r="G1686" s="2">
        <v>4.8688699999999994</v>
      </c>
      <c r="H1686" s="2">
        <v>4.8127850000000008</v>
      </c>
      <c r="I1686" s="2">
        <v>4.7512660000000002</v>
      </c>
      <c r="J1686" s="17">
        <v>4.6180935000000005</v>
      </c>
      <c r="K1686" s="17" t="s">
        <v>51</v>
      </c>
      <c r="L1686" s="17" t="s">
        <v>54</v>
      </c>
      <c r="M1686" s="17" t="s">
        <v>52</v>
      </c>
      <c r="N1686" s="20">
        <f t="shared" si="260"/>
        <v>50</v>
      </c>
      <c r="O1686" s="20">
        <f t="shared" si="261"/>
        <v>100</v>
      </c>
      <c r="P1686" s="20">
        <f t="shared" si="262"/>
        <v>50</v>
      </c>
      <c r="Q1686" s="20">
        <f t="shared" si="263"/>
        <v>83.5</v>
      </c>
      <c r="R1686" s="21">
        <f t="shared" si="264"/>
        <v>72.525000000000006</v>
      </c>
      <c r="S1686" s="21">
        <f t="shared" si="265"/>
        <v>68.375</v>
      </c>
      <c r="T1686" s="21">
        <f t="shared" si="266"/>
        <v>72.575000000000003</v>
      </c>
      <c r="U1686" s="21">
        <f t="shared" si="267"/>
        <v>70.875</v>
      </c>
      <c r="V1686" s="20">
        <f t="shared" si="268"/>
        <v>71.158333333333346</v>
      </c>
      <c r="W1686" s="20">
        <f t="shared" si="269"/>
        <v>71.087500000000006</v>
      </c>
    </row>
    <row r="1687" spans="1:23" ht="13.5" x14ac:dyDescent="0.25">
      <c r="A1687" s="3">
        <v>44470</v>
      </c>
      <c r="B1687" s="2">
        <v>5.0705999999999998</v>
      </c>
      <c r="C1687" s="2">
        <v>72.576761630508614</v>
      </c>
      <c r="D1687" s="2">
        <v>-9.8206324454059413E-2</v>
      </c>
      <c r="E1687" s="2">
        <v>3.2793113995900569E-2</v>
      </c>
      <c r="F1687" s="2">
        <v>5.0161999999999995</v>
      </c>
      <c r="G1687" s="2">
        <v>4.9013899999999992</v>
      </c>
      <c r="H1687" s="2">
        <v>4.8244000000000007</v>
      </c>
      <c r="I1687" s="2">
        <v>4.7571060000000003</v>
      </c>
      <c r="J1687" s="17">
        <v>4.6182825000000003</v>
      </c>
      <c r="K1687" s="17" t="s">
        <v>51</v>
      </c>
      <c r="L1687" s="17" t="s">
        <v>54</v>
      </c>
      <c r="M1687" s="17" t="s">
        <v>52</v>
      </c>
      <c r="N1687" s="20">
        <f t="shared" si="260"/>
        <v>50</v>
      </c>
      <c r="O1687" s="20">
        <f t="shared" si="261"/>
        <v>100</v>
      </c>
      <c r="P1687" s="20">
        <f t="shared" si="262"/>
        <v>50</v>
      </c>
      <c r="Q1687" s="20">
        <f t="shared" si="263"/>
        <v>83.5</v>
      </c>
      <c r="R1687" s="21">
        <f t="shared" si="264"/>
        <v>72.525000000000006</v>
      </c>
      <c r="S1687" s="21">
        <f t="shared" si="265"/>
        <v>68.375</v>
      </c>
      <c r="T1687" s="21">
        <f t="shared" si="266"/>
        <v>72.575000000000003</v>
      </c>
      <c r="U1687" s="21">
        <f t="shared" si="267"/>
        <v>70.875</v>
      </c>
      <c r="V1687" s="20">
        <f t="shared" si="268"/>
        <v>71.158333333333346</v>
      </c>
      <c r="W1687" s="20">
        <f t="shared" si="269"/>
        <v>71.087500000000006</v>
      </c>
    </row>
    <row r="1688" spans="1:23" ht="13.5" x14ac:dyDescent="0.25">
      <c r="A1688" s="3">
        <v>44473</v>
      </c>
      <c r="B1688" s="2">
        <v>5.1105</v>
      </c>
      <c r="C1688" s="2">
        <v>74.519368757279281</v>
      </c>
      <c r="D1688" s="2">
        <v>-0.11751466996971693</v>
      </c>
      <c r="E1688" s="2">
        <v>2.6562988031258609E-2</v>
      </c>
      <c r="F1688" s="2">
        <v>5.0746200000000004</v>
      </c>
      <c r="G1688" s="2">
        <v>4.9379</v>
      </c>
      <c r="H1688" s="2">
        <v>4.8376750000000008</v>
      </c>
      <c r="I1688" s="2">
        <v>4.763744</v>
      </c>
      <c r="J1688" s="17">
        <v>4.6192494999999996</v>
      </c>
      <c r="K1688" s="17" t="s">
        <v>51</v>
      </c>
      <c r="L1688" s="17" t="s">
        <v>54</v>
      </c>
      <c r="M1688" s="17" t="s">
        <v>52</v>
      </c>
      <c r="N1688" s="20">
        <f t="shared" si="260"/>
        <v>50</v>
      </c>
      <c r="O1688" s="20">
        <f t="shared" si="261"/>
        <v>100</v>
      </c>
      <c r="P1688" s="20">
        <f t="shared" si="262"/>
        <v>50</v>
      </c>
      <c r="Q1688" s="20">
        <f t="shared" si="263"/>
        <v>83.5</v>
      </c>
      <c r="R1688" s="21">
        <f t="shared" si="264"/>
        <v>72.525000000000006</v>
      </c>
      <c r="S1688" s="21">
        <f t="shared" si="265"/>
        <v>68.375</v>
      </c>
      <c r="T1688" s="21">
        <f t="shared" si="266"/>
        <v>72.575000000000003</v>
      </c>
      <c r="U1688" s="21">
        <f t="shared" si="267"/>
        <v>70.875</v>
      </c>
      <c r="V1688" s="20">
        <f t="shared" si="268"/>
        <v>71.158333333333346</v>
      </c>
      <c r="W1688" s="20">
        <f t="shared" si="269"/>
        <v>71.087500000000006</v>
      </c>
    </row>
    <row r="1689" spans="1:23" ht="13.5" x14ac:dyDescent="0.25">
      <c r="A1689" s="3">
        <v>44474</v>
      </c>
      <c r="B1689" s="2">
        <v>5.2697000000000003</v>
      </c>
      <c r="C1689" s="2">
        <v>80.46538347984044</v>
      </c>
      <c r="D1689" s="2">
        <v>-0.14316406124301206</v>
      </c>
      <c r="E1689" s="2">
        <v>1.5672617932812511E-2</v>
      </c>
      <c r="F1689" s="2">
        <v>5.1343399999999999</v>
      </c>
      <c r="G1689" s="2">
        <v>4.9876699999999996</v>
      </c>
      <c r="H1689" s="2">
        <v>4.8638899999999996</v>
      </c>
      <c r="I1689" s="2">
        <v>4.7736979999999996</v>
      </c>
      <c r="J1689" s="17">
        <v>4.6203184999999998</v>
      </c>
      <c r="K1689" s="17" t="s">
        <v>51</v>
      </c>
      <c r="L1689" s="17" t="s">
        <v>50</v>
      </c>
      <c r="M1689" s="17" t="s">
        <v>52</v>
      </c>
      <c r="N1689" s="20">
        <f t="shared" si="260"/>
        <v>50</v>
      </c>
      <c r="O1689" s="20">
        <f t="shared" si="261"/>
        <v>100</v>
      </c>
      <c r="P1689" s="20">
        <f t="shared" si="262"/>
        <v>50</v>
      </c>
      <c r="Q1689" s="20">
        <f t="shared" si="263"/>
        <v>100</v>
      </c>
      <c r="R1689" s="21">
        <f t="shared" si="264"/>
        <v>75</v>
      </c>
      <c r="S1689" s="21">
        <f t="shared" si="265"/>
        <v>72.5</v>
      </c>
      <c r="T1689" s="21">
        <f t="shared" si="266"/>
        <v>80</v>
      </c>
      <c r="U1689" s="21">
        <f t="shared" si="267"/>
        <v>75</v>
      </c>
      <c r="V1689" s="20">
        <f t="shared" si="268"/>
        <v>75.833333333333329</v>
      </c>
      <c r="W1689" s="20">
        <f t="shared" si="269"/>
        <v>75.625</v>
      </c>
    </row>
    <row r="1690" spans="1:23" ht="13.5" x14ac:dyDescent="0.25">
      <c r="A1690" s="3">
        <v>44475</v>
      </c>
      <c r="B1690" s="2">
        <v>5.2431999999999999</v>
      </c>
      <c r="C1690" s="2">
        <v>77.23454759216537</v>
      </c>
      <c r="D1690" s="2">
        <v>-0.16432168618655751</v>
      </c>
      <c r="E1690" s="2">
        <v>3.7905412988341741E-3</v>
      </c>
      <c r="F1690" s="2">
        <v>5.1569000000000003</v>
      </c>
      <c r="G1690" s="2">
        <v>5.0341300000000002</v>
      </c>
      <c r="H1690" s="2">
        <v>4.8887799999999997</v>
      </c>
      <c r="I1690" s="2">
        <v>4.784052</v>
      </c>
      <c r="J1690" s="17">
        <v>4.6210814999999998</v>
      </c>
      <c r="K1690" s="17" t="s">
        <v>51</v>
      </c>
      <c r="L1690" s="17" t="s">
        <v>54</v>
      </c>
      <c r="M1690" s="17" t="s">
        <v>52</v>
      </c>
      <c r="N1690" s="20">
        <f t="shared" si="260"/>
        <v>50</v>
      </c>
      <c r="O1690" s="20">
        <f t="shared" si="261"/>
        <v>100</v>
      </c>
      <c r="P1690" s="20">
        <f t="shared" si="262"/>
        <v>50</v>
      </c>
      <c r="Q1690" s="20">
        <f t="shared" si="263"/>
        <v>83.5</v>
      </c>
      <c r="R1690" s="21">
        <f t="shared" si="264"/>
        <v>72.525000000000006</v>
      </c>
      <c r="S1690" s="21">
        <f t="shared" si="265"/>
        <v>68.375</v>
      </c>
      <c r="T1690" s="21">
        <f t="shared" si="266"/>
        <v>72.575000000000003</v>
      </c>
      <c r="U1690" s="21">
        <f t="shared" si="267"/>
        <v>70.875</v>
      </c>
      <c r="V1690" s="20">
        <f t="shared" si="268"/>
        <v>71.158333333333346</v>
      </c>
      <c r="W1690" s="20">
        <f t="shared" si="269"/>
        <v>71.087500000000006</v>
      </c>
    </row>
    <row r="1691" spans="1:23" ht="13.5" x14ac:dyDescent="0.25">
      <c r="A1691" s="3">
        <v>44476</v>
      </c>
      <c r="B1691" s="2">
        <v>5.1105</v>
      </c>
      <c r="C1691" s="2">
        <v>63.487647403768619</v>
      </c>
      <c r="D1691" s="2">
        <v>-0.16733667226840598</v>
      </c>
      <c r="E1691" s="2">
        <v>-9.0620699812720921E-3</v>
      </c>
      <c r="F1691" s="2">
        <v>5.1609000000000007</v>
      </c>
      <c r="G1691" s="2">
        <v>5.0626699999999998</v>
      </c>
      <c r="H1691" s="2">
        <v>4.9080300000000001</v>
      </c>
      <c r="I1691" s="2">
        <v>4.7912200000000009</v>
      </c>
      <c r="J1691" s="17">
        <v>4.6210075000000002</v>
      </c>
      <c r="K1691" s="17" t="s">
        <v>51</v>
      </c>
      <c r="L1691" s="17" t="s">
        <v>54</v>
      </c>
      <c r="M1691" s="17" t="s">
        <v>52</v>
      </c>
      <c r="N1691" s="20">
        <f t="shared" si="260"/>
        <v>50</v>
      </c>
      <c r="O1691" s="20">
        <f t="shared" si="261"/>
        <v>100</v>
      </c>
      <c r="P1691" s="20">
        <f t="shared" si="262"/>
        <v>50</v>
      </c>
      <c r="Q1691" s="20">
        <f t="shared" si="263"/>
        <v>83.5</v>
      </c>
      <c r="R1691" s="21">
        <f t="shared" si="264"/>
        <v>72.525000000000006</v>
      </c>
      <c r="S1691" s="21">
        <f t="shared" si="265"/>
        <v>68.375</v>
      </c>
      <c r="T1691" s="21">
        <f t="shared" si="266"/>
        <v>72.575000000000003</v>
      </c>
      <c r="U1691" s="21">
        <f t="shared" si="267"/>
        <v>70.875</v>
      </c>
      <c r="V1691" s="20">
        <f t="shared" si="268"/>
        <v>71.158333333333346</v>
      </c>
      <c r="W1691" s="20">
        <f t="shared" si="269"/>
        <v>71.087500000000006</v>
      </c>
    </row>
    <row r="1692" spans="1:23" ht="13.5" x14ac:dyDescent="0.25">
      <c r="A1692" s="3">
        <v>44477</v>
      </c>
      <c r="B1692" s="2">
        <v>5.0904999999999996</v>
      </c>
      <c r="C1692" s="2">
        <v>61.705032576480967</v>
      </c>
      <c r="D1692" s="2">
        <v>-0.17160896424400374</v>
      </c>
      <c r="E1692" s="2">
        <v>-1.8725678180492863E-2</v>
      </c>
      <c r="F1692" s="2">
        <v>5.1648799999999992</v>
      </c>
      <c r="G1692" s="2">
        <v>5.0905399999999998</v>
      </c>
      <c r="H1692" s="2">
        <v>4.9262800000000002</v>
      </c>
      <c r="I1692" s="2">
        <v>4.7987860000000007</v>
      </c>
      <c r="J1692" s="17">
        <v>4.6210360000000001</v>
      </c>
      <c r="K1692" s="17" t="s">
        <v>51</v>
      </c>
      <c r="L1692" s="17" t="s">
        <v>54</v>
      </c>
      <c r="M1692" s="17" t="s">
        <v>52</v>
      </c>
      <c r="N1692" s="20">
        <f t="shared" si="260"/>
        <v>50</v>
      </c>
      <c r="O1692" s="20">
        <f t="shared" si="261"/>
        <v>100</v>
      </c>
      <c r="P1692" s="20">
        <f t="shared" si="262"/>
        <v>50</v>
      </c>
      <c r="Q1692" s="20">
        <f t="shared" si="263"/>
        <v>83.5</v>
      </c>
      <c r="R1692" s="21">
        <f t="shared" si="264"/>
        <v>72.525000000000006</v>
      </c>
      <c r="S1692" s="21">
        <f t="shared" si="265"/>
        <v>68.375</v>
      </c>
      <c r="T1692" s="21">
        <f t="shared" si="266"/>
        <v>72.575000000000003</v>
      </c>
      <c r="U1692" s="21">
        <f t="shared" si="267"/>
        <v>70.875</v>
      </c>
      <c r="V1692" s="20">
        <f t="shared" si="268"/>
        <v>71.158333333333346</v>
      </c>
      <c r="W1692" s="20">
        <f t="shared" si="269"/>
        <v>71.087500000000006</v>
      </c>
    </row>
    <row r="1693" spans="1:23" ht="13.5" x14ac:dyDescent="0.25">
      <c r="A1693" s="3">
        <v>44480</v>
      </c>
      <c r="B1693" s="2">
        <v>4.9976000000000003</v>
      </c>
      <c r="C1693" s="2">
        <v>54.105604091522778</v>
      </c>
      <c r="D1693" s="2">
        <v>-0.168279746113841</v>
      </c>
      <c r="E1693" s="2">
        <v>-2.9972045322149921E-2</v>
      </c>
      <c r="F1693" s="2">
        <v>5.1423000000000005</v>
      </c>
      <c r="G1693" s="2">
        <v>5.10846</v>
      </c>
      <c r="H1693" s="2">
        <v>4.9398850000000003</v>
      </c>
      <c r="I1693" s="2">
        <v>4.8044940000000009</v>
      </c>
      <c r="J1693" s="17">
        <v>4.620571</v>
      </c>
      <c r="K1693" s="17" t="s">
        <v>55</v>
      </c>
      <c r="L1693" s="17" t="s">
        <v>54</v>
      </c>
      <c r="M1693" s="17" t="s">
        <v>47</v>
      </c>
      <c r="N1693" s="20">
        <f t="shared" si="260"/>
        <v>50</v>
      </c>
      <c r="O1693" s="20">
        <f t="shared" si="261"/>
        <v>100</v>
      </c>
      <c r="P1693" s="20">
        <f t="shared" si="262"/>
        <v>50</v>
      </c>
      <c r="Q1693" s="20">
        <f t="shared" si="263"/>
        <v>16.5</v>
      </c>
      <c r="R1693" s="21">
        <f t="shared" si="264"/>
        <v>62.475000000000001</v>
      </c>
      <c r="S1693" s="21">
        <f t="shared" si="265"/>
        <v>51.625</v>
      </c>
      <c r="T1693" s="21">
        <f t="shared" si="266"/>
        <v>42.424999999999997</v>
      </c>
      <c r="U1693" s="21">
        <f t="shared" si="267"/>
        <v>54.125</v>
      </c>
      <c r="V1693" s="20">
        <f t="shared" si="268"/>
        <v>52.17499999999999</v>
      </c>
      <c r="W1693" s="20">
        <f t="shared" si="269"/>
        <v>52.662499999999994</v>
      </c>
    </row>
    <row r="1694" spans="1:23" ht="13.5" x14ac:dyDescent="0.25">
      <c r="A1694" s="3">
        <v>44481</v>
      </c>
      <c r="B1694" s="2">
        <v>5.0242000000000004</v>
      </c>
      <c r="C1694" s="2">
        <v>55.784729892400229</v>
      </c>
      <c r="D1694" s="2">
        <v>-0.14427389434674698</v>
      </c>
      <c r="E1694" s="2">
        <v>-4.3087176497060051E-2</v>
      </c>
      <c r="F1694" s="2">
        <v>5.0932000000000004</v>
      </c>
      <c r="G1694" s="2">
        <v>5.1137700000000006</v>
      </c>
      <c r="H1694" s="2">
        <v>4.9551500000000006</v>
      </c>
      <c r="I1694" s="2">
        <v>4.8107340000000001</v>
      </c>
      <c r="J1694" s="17">
        <v>4.6207595000000001</v>
      </c>
      <c r="K1694" s="17" t="s">
        <v>55</v>
      </c>
      <c r="L1694" s="17" t="s">
        <v>54</v>
      </c>
      <c r="M1694" s="17" t="s">
        <v>47</v>
      </c>
      <c r="N1694" s="20">
        <f t="shared" si="260"/>
        <v>50</v>
      </c>
      <c r="O1694" s="20">
        <f t="shared" si="261"/>
        <v>100</v>
      </c>
      <c r="P1694" s="20">
        <f t="shared" si="262"/>
        <v>50</v>
      </c>
      <c r="Q1694" s="20">
        <f t="shared" si="263"/>
        <v>16.5</v>
      </c>
      <c r="R1694" s="21">
        <f t="shared" si="264"/>
        <v>62.475000000000001</v>
      </c>
      <c r="S1694" s="21">
        <f t="shared" si="265"/>
        <v>51.625</v>
      </c>
      <c r="T1694" s="21">
        <f t="shared" si="266"/>
        <v>42.424999999999997</v>
      </c>
      <c r="U1694" s="21">
        <f t="shared" si="267"/>
        <v>54.125</v>
      </c>
      <c r="V1694" s="20">
        <f t="shared" si="268"/>
        <v>52.17499999999999</v>
      </c>
      <c r="W1694" s="20">
        <f t="shared" si="269"/>
        <v>52.662499999999994</v>
      </c>
    </row>
    <row r="1695" spans="1:23" ht="13.5" x14ac:dyDescent="0.25">
      <c r="A1695" s="3">
        <v>44482</v>
      </c>
      <c r="B1695" s="2">
        <v>4.9512</v>
      </c>
      <c r="C1695" s="2">
        <v>50.341285560808331</v>
      </c>
      <c r="D1695" s="2">
        <v>-9.4511772371426161E-2</v>
      </c>
      <c r="E1695" s="2">
        <v>-5.5210227707581695E-2</v>
      </c>
      <c r="F1695" s="2">
        <v>5.0347999999999997</v>
      </c>
      <c r="G1695" s="2">
        <v>5.0958500000000004</v>
      </c>
      <c r="H1695" s="2">
        <v>4.9651050000000012</v>
      </c>
      <c r="I1695" s="2">
        <v>4.8155140000000003</v>
      </c>
      <c r="J1695" s="17">
        <v>4.6203804999999996</v>
      </c>
      <c r="K1695" s="17" t="s">
        <v>55</v>
      </c>
      <c r="L1695" s="17" t="s">
        <v>54</v>
      </c>
      <c r="M1695" s="17" t="s">
        <v>47</v>
      </c>
      <c r="N1695" s="20">
        <f t="shared" si="260"/>
        <v>50</v>
      </c>
      <c r="O1695" s="20">
        <f t="shared" si="261"/>
        <v>100</v>
      </c>
      <c r="P1695" s="20">
        <f t="shared" si="262"/>
        <v>50</v>
      </c>
      <c r="Q1695" s="20">
        <f t="shared" si="263"/>
        <v>16.5</v>
      </c>
      <c r="R1695" s="21">
        <f t="shared" si="264"/>
        <v>62.475000000000001</v>
      </c>
      <c r="S1695" s="21">
        <f t="shared" si="265"/>
        <v>51.625</v>
      </c>
      <c r="T1695" s="21">
        <f t="shared" si="266"/>
        <v>42.424999999999997</v>
      </c>
      <c r="U1695" s="21">
        <f t="shared" si="267"/>
        <v>54.125</v>
      </c>
      <c r="V1695" s="20">
        <f t="shared" si="268"/>
        <v>52.17499999999999</v>
      </c>
      <c r="W1695" s="20">
        <f t="shared" si="269"/>
        <v>52.662499999999994</v>
      </c>
    </row>
    <row r="1696" spans="1:23" ht="13.5" x14ac:dyDescent="0.25">
      <c r="A1696" s="3">
        <v>44483</v>
      </c>
      <c r="B1696" s="2">
        <v>4.9776999999999996</v>
      </c>
      <c r="C1696" s="2">
        <v>52.166032130755788</v>
      </c>
      <c r="D1696" s="2">
        <v>-6.0506556893650476E-2</v>
      </c>
      <c r="E1696" s="2">
        <v>-6.5177581149997749E-2</v>
      </c>
      <c r="F1696" s="2">
        <v>5.0082399999999998</v>
      </c>
      <c r="G1696" s="2">
        <v>5.0845700000000003</v>
      </c>
      <c r="H1696" s="2">
        <v>4.9767200000000003</v>
      </c>
      <c r="I1696" s="2">
        <v>4.8209560000000007</v>
      </c>
      <c r="J1696" s="17">
        <v>4.6203944999999988</v>
      </c>
      <c r="K1696" s="17" t="s">
        <v>55</v>
      </c>
      <c r="L1696" s="17" t="s">
        <v>54</v>
      </c>
      <c r="M1696" s="17" t="s">
        <v>47</v>
      </c>
      <c r="N1696" s="20">
        <f t="shared" si="260"/>
        <v>50</v>
      </c>
      <c r="O1696" s="20">
        <f t="shared" si="261"/>
        <v>100</v>
      </c>
      <c r="P1696" s="20">
        <f t="shared" si="262"/>
        <v>50</v>
      </c>
      <c r="Q1696" s="20">
        <f t="shared" si="263"/>
        <v>16.5</v>
      </c>
      <c r="R1696" s="21">
        <f t="shared" si="264"/>
        <v>62.475000000000001</v>
      </c>
      <c r="S1696" s="21">
        <f t="shared" si="265"/>
        <v>51.625</v>
      </c>
      <c r="T1696" s="21">
        <f t="shared" si="266"/>
        <v>42.424999999999997</v>
      </c>
      <c r="U1696" s="21">
        <f t="shared" si="267"/>
        <v>54.125</v>
      </c>
      <c r="V1696" s="20">
        <f t="shared" si="268"/>
        <v>52.17499999999999</v>
      </c>
      <c r="W1696" s="20">
        <f t="shared" si="269"/>
        <v>52.662499999999994</v>
      </c>
    </row>
    <row r="1697" spans="1:23" ht="13.5" x14ac:dyDescent="0.25">
      <c r="A1697" s="3">
        <v>44488</v>
      </c>
      <c r="B1697" s="2">
        <v>4.9710999999999999</v>
      </c>
      <c r="C1697" s="2">
        <v>51.656914321742747</v>
      </c>
      <c r="D1697" s="2">
        <v>-3.4461940130223745E-2</v>
      </c>
      <c r="E1697" s="2">
        <v>-6.4559877962089757E-2</v>
      </c>
      <c r="F1697" s="2">
        <v>4.9843600000000006</v>
      </c>
      <c r="G1697" s="2">
        <v>5.0746199999999995</v>
      </c>
      <c r="H1697" s="2">
        <v>4.9880050000000011</v>
      </c>
      <c r="I1697" s="2">
        <v>4.8274600000000003</v>
      </c>
      <c r="J1697" s="17">
        <v>4.6200859999999997</v>
      </c>
      <c r="K1697" s="17" t="s">
        <v>55</v>
      </c>
      <c r="L1697" s="17" t="s">
        <v>54</v>
      </c>
      <c r="M1697" s="17" t="s">
        <v>47</v>
      </c>
      <c r="N1697" s="20">
        <f t="shared" si="260"/>
        <v>50</v>
      </c>
      <c r="O1697" s="20">
        <f t="shared" si="261"/>
        <v>100</v>
      </c>
      <c r="P1697" s="20">
        <f t="shared" si="262"/>
        <v>50</v>
      </c>
      <c r="Q1697" s="20">
        <f t="shared" si="263"/>
        <v>16.5</v>
      </c>
      <c r="R1697" s="21">
        <f t="shared" si="264"/>
        <v>62.475000000000001</v>
      </c>
      <c r="S1697" s="21">
        <f t="shared" si="265"/>
        <v>51.625</v>
      </c>
      <c r="T1697" s="21">
        <f t="shared" si="266"/>
        <v>42.424999999999997</v>
      </c>
      <c r="U1697" s="21">
        <f t="shared" si="267"/>
        <v>54.125</v>
      </c>
      <c r="V1697" s="20">
        <f t="shared" si="268"/>
        <v>52.17499999999999</v>
      </c>
      <c r="W1697" s="20">
        <f t="shared" si="269"/>
        <v>52.662499999999994</v>
      </c>
    </row>
    <row r="1698" spans="1:23" ht="13.5" x14ac:dyDescent="0.25">
      <c r="A1698" s="3">
        <v>44489</v>
      </c>
      <c r="B1698" s="2">
        <v>4.9444999999999997</v>
      </c>
      <c r="C1698" s="2">
        <v>49.55766647010649</v>
      </c>
      <c r="D1698" s="2">
        <v>-4.421149900982968E-3</v>
      </c>
      <c r="E1698" s="2">
        <v>-5.7690338243174849E-2</v>
      </c>
      <c r="F1698" s="2">
        <v>4.9737399999999994</v>
      </c>
      <c r="G1698" s="2">
        <v>5.05802</v>
      </c>
      <c r="H1698" s="2">
        <v>4.9979600000000008</v>
      </c>
      <c r="I1698" s="2">
        <v>4.8321060000000005</v>
      </c>
      <c r="J1698" s="17">
        <v>4.6195289999999991</v>
      </c>
      <c r="K1698" s="17" t="s">
        <v>55</v>
      </c>
      <c r="L1698" s="17" t="s">
        <v>54</v>
      </c>
      <c r="M1698" s="17" t="s">
        <v>47</v>
      </c>
      <c r="N1698" s="20">
        <f t="shared" si="260"/>
        <v>50</v>
      </c>
      <c r="O1698" s="20">
        <f t="shared" si="261"/>
        <v>100</v>
      </c>
      <c r="P1698" s="20">
        <f t="shared" si="262"/>
        <v>50</v>
      </c>
      <c r="Q1698" s="20">
        <f t="shared" si="263"/>
        <v>16.5</v>
      </c>
      <c r="R1698" s="21">
        <f t="shared" si="264"/>
        <v>62.475000000000001</v>
      </c>
      <c r="S1698" s="21">
        <f t="shared" si="265"/>
        <v>51.625</v>
      </c>
      <c r="T1698" s="21">
        <f t="shared" si="266"/>
        <v>42.424999999999997</v>
      </c>
      <c r="U1698" s="21">
        <f t="shared" si="267"/>
        <v>54.125</v>
      </c>
      <c r="V1698" s="20">
        <f t="shared" si="268"/>
        <v>52.17499999999999</v>
      </c>
      <c r="W1698" s="20">
        <f t="shared" si="269"/>
        <v>52.662499999999994</v>
      </c>
    </row>
    <row r="1699" spans="1:23" ht="13.5" x14ac:dyDescent="0.25">
      <c r="A1699" s="3">
        <v>44490</v>
      </c>
      <c r="B1699" s="2">
        <v>4.9379</v>
      </c>
      <c r="C1699" s="2">
        <v>49.025309938111711</v>
      </c>
      <c r="D1699" s="2">
        <v>4.6038399707692079E-2</v>
      </c>
      <c r="E1699" s="2">
        <v>-4.6651235058197245E-2</v>
      </c>
      <c r="F1699" s="2">
        <v>4.9564799999999991</v>
      </c>
      <c r="G1699" s="2">
        <v>5.0248399999999993</v>
      </c>
      <c r="H1699" s="2">
        <v>5.0062550000000012</v>
      </c>
      <c r="I1699" s="2">
        <v>4.8379460000000014</v>
      </c>
      <c r="J1699" s="17">
        <v>4.6190544999999998</v>
      </c>
      <c r="K1699" s="17" t="s">
        <v>55</v>
      </c>
      <c r="L1699" s="17" t="s">
        <v>54</v>
      </c>
      <c r="M1699" s="17" t="s">
        <v>47</v>
      </c>
      <c r="N1699" s="20">
        <f t="shared" si="260"/>
        <v>50</v>
      </c>
      <c r="O1699" s="20">
        <f t="shared" si="261"/>
        <v>100</v>
      </c>
      <c r="P1699" s="20">
        <f t="shared" si="262"/>
        <v>50</v>
      </c>
      <c r="Q1699" s="20">
        <f t="shared" si="263"/>
        <v>16.5</v>
      </c>
      <c r="R1699" s="21">
        <f t="shared" si="264"/>
        <v>62.475000000000001</v>
      </c>
      <c r="S1699" s="21">
        <f t="shared" si="265"/>
        <v>51.625</v>
      </c>
      <c r="T1699" s="21">
        <f t="shared" si="266"/>
        <v>42.424999999999997</v>
      </c>
      <c r="U1699" s="21">
        <f t="shared" si="267"/>
        <v>54.125</v>
      </c>
      <c r="V1699" s="20">
        <f t="shared" si="268"/>
        <v>52.17499999999999</v>
      </c>
      <c r="W1699" s="20">
        <f t="shared" si="269"/>
        <v>52.662499999999994</v>
      </c>
    </row>
    <row r="1700" spans="1:23" ht="13.5" x14ac:dyDescent="0.25">
      <c r="A1700" s="3">
        <v>44491</v>
      </c>
      <c r="B1700" s="2">
        <v>4.9047000000000001</v>
      </c>
      <c r="C1700" s="2">
        <v>46.329271724466459</v>
      </c>
      <c r="D1700" s="2">
        <v>8.7211113506993954E-2</v>
      </c>
      <c r="E1700" s="2">
        <v>-3.3137529445935343E-2</v>
      </c>
      <c r="F1700" s="2">
        <v>4.9471800000000004</v>
      </c>
      <c r="G1700" s="2">
        <v>4.9909899999999991</v>
      </c>
      <c r="H1700" s="2">
        <v>5.0125600000000006</v>
      </c>
      <c r="I1700" s="2">
        <v>4.843122000000001</v>
      </c>
      <c r="J1700" s="17">
        <v>4.6184139999999987</v>
      </c>
      <c r="K1700" s="17" t="s">
        <v>55</v>
      </c>
      <c r="L1700" s="17" t="s">
        <v>54</v>
      </c>
      <c r="M1700" s="17" t="s">
        <v>47</v>
      </c>
      <c r="N1700" s="20">
        <f t="shared" si="260"/>
        <v>50</v>
      </c>
      <c r="O1700" s="20">
        <f t="shared" si="261"/>
        <v>100</v>
      </c>
      <c r="P1700" s="20">
        <f t="shared" si="262"/>
        <v>50</v>
      </c>
      <c r="Q1700" s="20">
        <f t="shared" si="263"/>
        <v>16.5</v>
      </c>
      <c r="R1700" s="21">
        <f t="shared" si="264"/>
        <v>62.475000000000001</v>
      </c>
      <c r="S1700" s="21">
        <f t="shared" si="265"/>
        <v>51.625</v>
      </c>
      <c r="T1700" s="21">
        <f t="shared" si="266"/>
        <v>42.424999999999997</v>
      </c>
      <c r="U1700" s="21">
        <f t="shared" si="267"/>
        <v>54.125</v>
      </c>
      <c r="V1700" s="20">
        <f t="shared" si="268"/>
        <v>52.17499999999999</v>
      </c>
      <c r="W1700" s="20">
        <f t="shared" si="269"/>
        <v>52.662499999999994</v>
      </c>
    </row>
    <row r="1701" spans="1:23" ht="13.5" x14ac:dyDescent="0.25">
      <c r="A1701" s="3">
        <v>44494</v>
      </c>
      <c r="B1701" s="2">
        <v>4.8914</v>
      </c>
      <c r="C1701" s="2">
        <v>45.25558853514196</v>
      </c>
      <c r="D1701" s="2">
        <v>0.10290242929269233</v>
      </c>
      <c r="E1701" s="2">
        <v>-1.737188544537234E-2</v>
      </c>
      <c r="F1701" s="2">
        <v>4.929920000000001</v>
      </c>
      <c r="G1701" s="2">
        <v>4.9690799999999999</v>
      </c>
      <c r="H1701" s="2">
        <v>5.0158750000000012</v>
      </c>
      <c r="I1701" s="2">
        <v>4.8480320000000008</v>
      </c>
      <c r="J1701" s="17">
        <v>4.6173019999999996</v>
      </c>
      <c r="K1701" s="17" t="s">
        <v>55</v>
      </c>
      <c r="L1701" s="17" t="s">
        <v>54</v>
      </c>
      <c r="M1701" s="17" t="s">
        <v>47</v>
      </c>
      <c r="N1701" s="20">
        <f t="shared" si="260"/>
        <v>50</v>
      </c>
      <c r="O1701" s="20">
        <f t="shared" si="261"/>
        <v>100</v>
      </c>
      <c r="P1701" s="20">
        <f t="shared" si="262"/>
        <v>50</v>
      </c>
      <c r="Q1701" s="20">
        <f t="shared" si="263"/>
        <v>16.5</v>
      </c>
      <c r="R1701" s="21">
        <f t="shared" si="264"/>
        <v>62.475000000000001</v>
      </c>
      <c r="S1701" s="21">
        <f t="shared" si="265"/>
        <v>51.625</v>
      </c>
      <c r="T1701" s="21">
        <f t="shared" si="266"/>
        <v>42.424999999999997</v>
      </c>
      <c r="U1701" s="21">
        <f t="shared" si="267"/>
        <v>54.125</v>
      </c>
      <c r="V1701" s="20">
        <f t="shared" si="268"/>
        <v>52.17499999999999</v>
      </c>
      <c r="W1701" s="20">
        <f t="shared" si="269"/>
        <v>52.662499999999994</v>
      </c>
    </row>
    <row r="1702" spans="1:23" ht="13.5" x14ac:dyDescent="0.25">
      <c r="A1702" s="3">
        <v>44495</v>
      </c>
      <c r="B1702" s="2">
        <v>4.8648999999999996</v>
      </c>
      <c r="C1702" s="2">
        <v>43.111735066834491</v>
      </c>
      <c r="D1702" s="2">
        <v>0.11540642394766731</v>
      </c>
      <c r="E1702" s="2">
        <v>-7.896850834632263E-3</v>
      </c>
      <c r="F1702" s="2">
        <v>4.9086799999999995</v>
      </c>
      <c r="G1702" s="2">
        <v>4.9465199999999996</v>
      </c>
      <c r="H1702" s="2">
        <v>5.018530000000001</v>
      </c>
      <c r="I1702" s="2">
        <v>4.8530760000000006</v>
      </c>
      <c r="J1702" s="17">
        <v>4.616752</v>
      </c>
      <c r="K1702" s="17" t="s">
        <v>55</v>
      </c>
      <c r="L1702" s="17" t="s">
        <v>54</v>
      </c>
      <c r="M1702" s="17" t="s">
        <v>47</v>
      </c>
      <c r="N1702" s="20">
        <f t="shared" si="260"/>
        <v>50</v>
      </c>
      <c r="O1702" s="20">
        <f t="shared" si="261"/>
        <v>100</v>
      </c>
      <c r="P1702" s="20">
        <f t="shared" si="262"/>
        <v>50</v>
      </c>
      <c r="Q1702" s="20">
        <f t="shared" si="263"/>
        <v>16.5</v>
      </c>
      <c r="R1702" s="21">
        <f t="shared" si="264"/>
        <v>62.475000000000001</v>
      </c>
      <c r="S1702" s="21">
        <f t="shared" si="265"/>
        <v>51.625</v>
      </c>
      <c r="T1702" s="21">
        <f t="shared" si="266"/>
        <v>42.424999999999997</v>
      </c>
      <c r="U1702" s="21">
        <f t="shared" si="267"/>
        <v>54.125</v>
      </c>
      <c r="V1702" s="20">
        <f t="shared" si="268"/>
        <v>52.17499999999999</v>
      </c>
      <c r="W1702" s="20">
        <f t="shared" si="269"/>
        <v>52.662499999999994</v>
      </c>
    </row>
    <row r="1703" spans="1:23" ht="13.5" x14ac:dyDescent="0.25">
      <c r="A1703" s="3">
        <v>44496</v>
      </c>
      <c r="B1703" s="2">
        <v>4.8449999999999998</v>
      </c>
      <c r="C1703" s="2">
        <v>41.521053913976061</v>
      </c>
      <c r="D1703" s="2">
        <v>0.11364053458677592</v>
      </c>
      <c r="E1703" s="2">
        <v>5.1923884566873468E-5</v>
      </c>
      <c r="F1703" s="2">
        <v>4.8887799999999997</v>
      </c>
      <c r="G1703" s="2">
        <v>4.9312599999999991</v>
      </c>
      <c r="H1703" s="2">
        <v>5.0198600000000013</v>
      </c>
      <c r="I1703" s="2">
        <v>4.8570580000000012</v>
      </c>
      <c r="J1703" s="17">
        <v>4.6163915000000006</v>
      </c>
      <c r="K1703" s="17" t="s">
        <v>55</v>
      </c>
      <c r="L1703" s="17" t="s">
        <v>54</v>
      </c>
      <c r="M1703" s="17" t="s">
        <v>47</v>
      </c>
      <c r="N1703" s="20">
        <f t="shared" si="260"/>
        <v>50</v>
      </c>
      <c r="O1703" s="20">
        <f t="shared" si="261"/>
        <v>100</v>
      </c>
      <c r="P1703" s="20">
        <f t="shared" si="262"/>
        <v>50</v>
      </c>
      <c r="Q1703" s="20">
        <f t="shared" si="263"/>
        <v>16.5</v>
      </c>
      <c r="R1703" s="21">
        <f t="shared" si="264"/>
        <v>62.475000000000001</v>
      </c>
      <c r="S1703" s="21">
        <f t="shared" si="265"/>
        <v>51.625</v>
      </c>
      <c r="T1703" s="21">
        <f t="shared" si="266"/>
        <v>42.424999999999997</v>
      </c>
      <c r="U1703" s="21">
        <f t="shared" si="267"/>
        <v>54.125</v>
      </c>
      <c r="V1703" s="20">
        <f t="shared" si="268"/>
        <v>52.17499999999999</v>
      </c>
      <c r="W1703" s="20">
        <f t="shared" si="269"/>
        <v>52.662499999999994</v>
      </c>
    </row>
    <row r="1704" spans="1:23" ht="13.5" x14ac:dyDescent="0.25">
      <c r="A1704" s="3">
        <v>44497</v>
      </c>
      <c r="B1704" s="2">
        <v>4.8449999999999998</v>
      </c>
      <c r="C1704" s="2">
        <v>41.521053913976061</v>
      </c>
      <c r="D1704" s="2">
        <v>0.11679329324035947</v>
      </c>
      <c r="E1704" s="2">
        <v>8.1931881476975839E-3</v>
      </c>
      <c r="F1704" s="2">
        <v>4.8701999999999988</v>
      </c>
      <c r="G1704" s="2">
        <v>4.9133399999999989</v>
      </c>
      <c r="H1704" s="2">
        <v>5.0135550000000011</v>
      </c>
      <c r="I1704" s="2">
        <v>4.8610400000000009</v>
      </c>
      <c r="J1704" s="17">
        <v>4.6157709999999996</v>
      </c>
      <c r="K1704" s="17" t="s">
        <v>55</v>
      </c>
      <c r="L1704" s="17" t="s">
        <v>54</v>
      </c>
      <c r="M1704" s="17" t="s">
        <v>47</v>
      </c>
      <c r="N1704" s="20">
        <f t="shared" si="260"/>
        <v>50</v>
      </c>
      <c r="O1704" s="20">
        <f t="shared" si="261"/>
        <v>100</v>
      </c>
      <c r="P1704" s="20">
        <f t="shared" si="262"/>
        <v>50</v>
      </c>
      <c r="Q1704" s="20">
        <f t="shared" si="263"/>
        <v>16.5</v>
      </c>
      <c r="R1704" s="21">
        <f t="shared" si="264"/>
        <v>62.475000000000001</v>
      </c>
      <c r="S1704" s="21">
        <f t="shared" si="265"/>
        <v>51.625</v>
      </c>
      <c r="T1704" s="21">
        <f t="shared" si="266"/>
        <v>42.424999999999997</v>
      </c>
      <c r="U1704" s="21">
        <f t="shared" si="267"/>
        <v>54.125</v>
      </c>
      <c r="V1704" s="20">
        <f t="shared" si="268"/>
        <v>52.17499999999999</v>
      </c>
      <c r="W1704" s="20">
        <f t="shared" si="269"/>
        <v>52.662499999999994</v>
      </c>
    </row>
    <row r="1705" spans="1:23" ht="13.5" x14ac:dyDescent="0.25">
      <c r="A1705" s="3">
        <v>44498</v>
      </c>
      <c r="B1705" s="2">
        <v>4.8715000000000002</v>
      </c>
      <c r="C1705" s="2">
        <v>44.673742617945805</v>
      </c>
      <c r="D1705" s="2">
        <v>0.10678085864427445</v>
      </c>
      <c r="E1705" s="2">
        <v>1.9574548954148022E-2</v>
      </c>
      <c r="F1705" s="2">
        <v>4.8635599999999997</v>
      </c>
      <c r="G1705" s="2">
        <v>4.9053699999999996</v>
      </c>
      <c r="H1705" s="2">
        <v>5.00061</v>
      </c>
      <c r="I1705" s="2">
        <v>4.8643580000000011</v>
      </c>
      <c r="J1705" s="17">
        <v>4.6153115000000007</v>
      </c>
      <c r="K1705" s="17" t="s">
        <v>55</v>
      </c>
      <c r="L1705" s="17" t="s">
        <v>54</v>
      </c>
      <c r="M1705" s="17" t="s">
        <v>47</v>
      </c>
      <c r="N1705" s="20">
        <f t="shared" si="260"/>
        <v>50</v>
      </c>
      <c r="O1705" s="20">
        <f t="shared" si="261"/>
        <v>100</v>
      </c>
      <c r="P1705" s="20">
        <f t="shared" si="262"/>
        <v>50</v>
      </c>
      <c r="Q1705" s="20">
        <f t="shared" si="263"/>
        <v>16.5</v>
      </c>
      <c r="R1705" s="21">
        <f t="shared" si="264"/>
        <v>62.475000000000001</v>
      </c>
      <c r="S1705" s="21">
        <f t="shared" si="265"/>
        <v>51.625</v>
      </c>
      <c r="T1705" s="21">
        <f t="shared" si="266"/>
        <v>42.424999999999997</v>
      </c>
      <c r="U1705" s="21">
        <f t="shared" si="267"/>
        <v>54.125</v>
      </c>
      <c r="V1705" s="20">
        <f t="shared" si="268"/>
        <v>52.17499999999999</v>
      </c>
      <c r="W1705" s="20">
        <f t="shared" si="269"/>
        <v>52.662499999999994</v>
      </c>
    </row>
    <row r="1706" spans="1:23" ht="13.5" x14ac:dyDescent="0.25">
      <c r="A1706" s="3">
        <v>44501</v>
      </c>
      <c r="B1706" s="2">
        <v>4.8582000000000001</v>
      </c>
      <c r="C1706" s="2">
        <v>43.408859547117459</v>
      </c>
      <c r="D1706" s="2">
        <v>0.10368985309299017</v>
      </c>
      <c r="E1706" s="2">
        <v>3.0619455519938575E-2</v>
      </c>
      <c r="F1706" s="2">
        <v>4.8569200000000006</v>
      </c>
      <c r="G1706" s="2">
        <v>4.8934200000000008</v>
      </c>
      <c r="H1706" s="2">
        <v>4.988995000000001</v>
      </c>
      <c r="I1706" s="2">
        <v>4.8647560000000016</v>
      </c>
      <c r="J1706" s="17">
        <v>4.6152775000000004</v>
      </c>
      <c r="K1706" s="17" t="s">
        <v>55</v>
      </c>
      <c r="L1706" s="17" t="s">
        <v>54</v>
      </c>
      <c r="M1706" s="17" t="s">
        <v>47</v>
      </c>
      <c r="N1706" s="20">
        <f t="shared" si="260"/>
        <v>50</v>
      </c>
      <c r="O1706" s="20">
        <f t="shared" si="261"/>
        <v>100</v>
      </c>
      <c r="P1706" s="20">
        <f t="shared" si="262"/>
        <v>50</v>
      </c>
      <c r="Q1706" s="20">
        <f t="shared" si="263"/>
        <v>16.5</v>
      </c>
      <c r="R1706" s="21">
        <f t="shared" si="264"/>
        <v>62.475000000000001</v>
      </c>
      <c r="S1706" s="21">
        <f t="shared" si="265"/>
        <v>51.625</v>
      </c>
      <c r="T1706" s="21">
        <f t="shared" si="266"/>
        <v>42.424999999999997</v>
      </c>
      <c r="U1706" s="21">
        <f t="shared" si="267"/>
        <v>54.125</v>
      </c>
      <c r="V1706" s="20">
        <f t="shared" si="268"/>
        <v>52.17499999999999</v>
      </c>
      <c r="W1706" s="20">
        <f t="shared" si="269"/>
        <v>52.662499999999994</v>
      </c>
    </row>
    <row r="1707" spans="1:23" ht="13.5" x14ac:dyDescent="0.25">
      <c r="A1707" s="3">
        <v>44502</v>
      </c>
      <c r="B1707" s="2">
        <v>4.8516000000000004</v>
      </c>
      <c r="C1707" s="2">
        <v>42.761819448591851</v>
      </c>
      <c r="D1707" s="2">
        <v>0.10092180198479905</v>
      </c>
      <c r="E1707" s="2">
        <v>3.8915810011165751E-2</v>
      </c>
      <c r="F1707" s="2">
        <v>4.85426</v>
      </c>
      <c r="G1707" s="2">
        <v>4.8814699999999993</v>
      </c>
      <c r="H1707" s="2">
        <v>4.9780449999999998</v>
      </c>
      <c r="I1707" s="2">
        <v>4.8650220000000015</v>
      </c>
      <c r="J1707" s="17">
        <v>4.6153259999999996</v>
      </c>
      <c r="K1707" s="17" t="s">
        <v>55</v>
      </c>
      <c r="L1707" s="17" t="s">
        <v>54</v>
      </c>
      <c r="M1707" s="17" t="s">
        <v>47</v>
      </c>
      <c r="N1707" s="20">
        <f t="shared" si="260"/>
        <v>50</v>
      </c>
      <c r="O1707" s="20">
        <f t="shared" si="261"/>
        <v>100</v>
      </c>
      <c r="P1707" s="20">
        <f t="shared" si="262"/>
        <v>50</v>
      </c>
      <c r="Q1707" s="20">
        <f t="shared" si="263"/>
        <v>16.5</v>
      </c>
      <c r="R1707" s="21">
        <f t="shared" si="264"/>
        <v>62.475000000000001</v>
      </c>
      <c r="S1707" s="21">
        <f t="shared" si="265"/>
        <v>51.625</v>
      </c>
      <c r="T1707" s="21">
        <f t="shared" si="266"/>
        <v>42.424999999999997</v>
      </c>
      <c r="U1707" s="21">
        <f t="shared" si="267"/>
        <v>54.125</v>
      </c>
      <c r="V1707" s="20">
        <f t="shared" si="268"/>
        <v>52.17499999999999</v>
      </c>
      <c r="W1707" s="20">
        <f t="shared" si="269"/>
        <v>52.662499999999994</v>
      </c>
    </row>
    <row r="1708" spans="1:23" ht="13.5" x14ac:dyDescent="0.25">
      <c r="A1708" s="3">
        <v>44503</v>
      </c>
      <c r="B1708" s="2">
        <v>4.8582000000000001</v>
      </c>
      <c r="C1708" s="2">
        <v>43.666108465811888</v>
      </c>
      <c r="D1708" s="2">
        <v>9.4383621749210889E-2</v>
      </c>
      <c r="E1708" s="2">
        <v>4.4610378100536981E-2</v>
      </c>
      <c r="F1708" s="2">
        <v>4.8569000000000004</v>
      </c>
      <c r="G1708" s="2">
        <v>4.8728399999999992</v>
      </c>
      <c r="H1708" s="2">
        <v>4.9654299999999996</v>
      </c>
      <c r="I1708" s="2">
        <v>4.8667460000000018</v>
      </c>
      <c r="J1708" s="17">
        <v>4.6151759999999999</v>
      </c>
      <c r="K1708" s="17" t="s">
        <v>51</v>
      </c>
      <c r="L1708" s="17" t="s">
        <v>54</v>
      </c>
      <c r="M1708" s="17" t="s">
        <v>52</v>
      </c>
      <c r="N1708" s="20">
        <f t="shared" si="260"/>
        <v>50</v>
      </c>
      <c r="O1708" s="20">
        <f t="shared" si="261"/>
        <v>100</v>
      </c>
      <c r="P1708" s="20">
        <f t="shared" si="262"/>
        <v>50</v>
      </c>
      <c r="Q1708" s="20">
        <f t="shared" si="263"/>
        <v>83.5</v>
      </c>
      <c r="R1708" s="21">
        <f t="shared" si="264"/>
        <v>72.525000000000006</v>
      </c>
      <c r="S1708" s="21">
        <f t="shared" si="265"/>
        <v>68.375</v>
      </c>
      <c r="T1708" s="21">
        <f t="shared" si="266"/>
        <v>72.575000000000003</v>
      </c>
      <c r="U1708" s="21">
        <f t="shared" si="267"/>
        <v>70.875</v>
      </c>
      <c r="V1708" s="20">
        <f t="shared" si="268"/>
        <v>71.158333333333346</v>
      </c>
      <c r="W1708" s="20">
        <f t="shared" si="269"/>
        <v>71.087500000000006</v>
      </c>
    </row>
    <row r="1709" spans="1:23" ht="13.5" x14ac:dyDescent="0.25">
      <c r="A1709" s="3">
        <v>44504</v>
      </c>
      <c r="B1709" s="2">
        <v>4.8582000000000001</v>
      </c>
      <c r="C1709" s="2">
        <v>43.666108465811888</v>
      </c>
      <c r="D1709" s="2">
        <v>8.8153610205667476E-2</v>
      </c>
      <c r="E1709" s="2">
        <v>5.0492577632263877E-2</v>
      </c>
      <c r="F1709" s="2">
        <v>4.8595400000000009</v>
      </c>
      <c r="G1709" s="2">
        <v>4.8648699999999989</v>
      </c>
      <c r="H1709" s="2">
        <v>4.9448549999999987</v>
      </c>
      <c r="I1709" s="2">
        <v>4.8686040000000022</v>
      </c>
      <c r="J1709" s="17">
        <v>4.6153444999999991</v>
      </c>
      <c r="K1709" s="17" t="s">
        <v>51</v>
      </c>
      <c r="L1709" s="17" t="s">
        <v>54</v>
      </c>
      <c r="M1709" s="17" t="s">
        <v>52</v>
      </c>
      <c r="N1709" s="20">
        <f t="shared" si="260"/>
        <v>50</v>
      </c>
      <c r="O1709" s="20">
        <f t="shared" si="261"/>
        <v>100</v>
      </c>
      <c r="P1709" s="20">
        <f t="shared" si="262"/>
        <v>50</v>
      </c>
      <c r="Q1709" s="20">
        <f t="shared" si="263"/>
        <v>83.5</v>
      </c>
      <c r="R1709" s="21">
        <f t="shared" si="264"/>
        <v>72.525000000000006</v>
      </c>
      <c r="S1709" s="21">
        <f t="shared" si="265"/>
        <v>68.375</v>
      </c>
      <c r="T1709" s="21">
        <f t="shared" si="266"/>
        <v>72.575000000000003</v>
      </c>
      <c r="U1709" s="21">
        <f t="shared" si="267"/>
        <v>70.875</v>
      </c>
      <c r="V1709" s="20">
        <f t="shared" si="268"/>
        <v>71.158333333333346</v>
      </c>
      <c r="W1709" s="20">
        <f t="shared" si="269"/>
        <v>71.087500000000006</v>
      </c>
    </row>
    <row r="1710" spans="1:23" ht="13.5" x14ac:dyDescent="0.25">
      <c r="A1710" s="3">
        <v>44505</v>
      </c>
      <c r="B1710" s="2">
        <v>4.8449999999999998</v>
      </c>
      <c r="C1710" s="2">
        <v>42.122507592261222</v>
      </c>
      <c r="D1710" s="2">
        <v>7.9046295062370042E-2</v>
      </c>
      <c r="E1710" s="2">
        <v>5.4303587374328978E-2</v>
      </c>
      <c r="F1710" s="2">
        <v>4.8542399999999999</v>
      </c>
      <c r="G1710" s="2">
        <v>4.8589000000000002</v>
      </c>
      <c r="H1710" s="2">
        <v>4.9249449999999992</v>
      </c>
      <c r="I1710" s="2">
        <v>4.8715240000000017</v>
      </c>
      <c r="J1710" s="17">
        <v>4.6151864999999992</v>
      </c>
      <c r="K1710" s="17" t="s">
        <v>51</v>
      </c>
      <c r="L1710" s="17" t="s">
        <v>54</v>
      </c>
      <c r="M1710" s="17" t="s">
        <v>53</v>
      </c>
      <c r="N1710" s="20">
        <f t="shared" si="260"/>
        <v>50</v>
      </c>
      <c r="O1710" s="20">
        <f t="shared" si="261"/>
        <v>100</v>
      </c>
      <c r="P1710" s="20">
        <f t="shared" si="262"/>
        <v>50</v>
      </c>
      <c r="Q1710" s="20">
        <f t="shared" si="263"/>
        <v>66.5</v>
      </c>
      <c r="R1710" s="21">
        <f t="shared" si="264"/>
        <v>69.974999999999994</v>
      </c>
      <c r="S1710" s="21">
        <f t="shared" si="265"/>
        <v>64.125</v>
      </c>
      <c r="T1710" s="21">
        <f t="shared" si="266"/>
        <v>64.924999999999997</v>
      </c>
      <c r="U1710" s="21">
        <f t="shared" si="267"/>
        <v>66.625</v>
      </c>
      <c r="V1710" s="20">
        <f t="shared" si="268"/>
        <v>66.341666666666654</v>
      </c>
      <c r="W1710" s="20">
        <f t="shared" si="269"/>
        <v>66.412499999999994</v>
      </c>
    </row>
    <row r="1711" spans="1:23" ht="13.5" x14ac:dyDescent="0.25">
      <c r="A1711" s="3">
        <v>44508</v>
      </c>
      <c r="B1711" s="2">
        <v>4.8383000000000003</v>
      </c>
      <c r="C1711" s="2">
        <v>41.324001110398143</v>
      </c>
      <c r="D1711" s="2">
        <v>7.0140606046255272E-2</v>
      </c>
      <c r="E1711" s="2">
        <v>5.4414804515598936E-2</v>
      </c>
      <c r="F1711" s="2">
        <v>4.8502600000000005</v>
      </c>
      <c r="G1711" s="2">
        <v>4.8535899999999996</v>
      </c>
      <c r="H1711" s="2">
        <v>4.9113349999999993</v>
      </c>
      <c r="I1711" s="2">
        <v>4.8749740000000017</v>
      </c>
      <c r="J1711" s="17">
        <v>4.6157179999999993</v>
      </c>
      <c r="K1711" s="17" t="s">
        <v>55</v>
      </c>
      <c r="L1711" s="17" t="s">
        <v>54</v>
      </c>
      <c r="M1711" s="17" t="s">
        <v>47</v>
      </c>
      <c r="N1711" s="20">
        <f t="shared" si="260"/>
        <v>50</v>
      </c>
      <c r="O1711" s="20">
        <f t="shared" si="261"/>
        <v>100</v>
      </c>
      <c r="P1711" s="20">
        <f t="shared" si="262"/>
        <v>50</v>
      </c>
      <c r="Q1711" s="20">
        <f t="shared" si="263"/>
        <v>16.5</v>
      </c>
      <c r="R1711" s="21">
        <f t="shared" si="264"/>
        <v>62.475000000000001</v>
      </c>
      <c r="S1711" s="21">
        <f t="shared" si="265"/>
        <v>51.625</v>
      </c>
      <c r="T1711" s="21">
        <f t="shared" si="266"/>
        <v>42.424999999999997</v>
      </c>
      <c r="U1711" s="21">
        <f t="shared" si="267"/>
        <v>54.125</v>
      </c>
      <c r="V1711" s="20">
        <f t="shared" si="268"/>
        <v>52.17499999999999</v>
      </c>
      <c r="W1711" s="20">
        <f t="shared" si="269"/>
        <v>52.662499999999994</v>
      </c>
    </row>
    <row r="1712" spans="1:23" ht="13.5" x14ac:dyDescent="0.25">
      <c r="A1712" s="3">
        <v>44509</v>
      </c>
      <c r="B1712" s="2">
        <v>5.0242000000000004</v>
      </c>
      <c r="C1712" s="2">
        <v>62.541802324461599</v>
      </c>
      <c r="D1712" s="2">
        <v>4.5121725978972904E-2</v>
      </c>
      <c r="E1712" s="2">
        <v>5.0018977180553349E-2</v>
      </c>
      <c r="F1712" s="2">
        <v>4.8847800000000001</v>
      </c>
      <c r="G1712" s="2">
        <v>4.8695200000000005</v>
      </c>
      <c r="H1712" s="2">
        <v>4.9080199999999987</v>
      </c>
      <c r="I1712" s="2">
        <v>4.8817440000000012</v>
      </c>
      <c r="J1712" s="17">
        <v>4.6177000000000001</v>
      </c>
      <c r="K1712" s="17" t="s">
        <v>51</v>
      </c>
      <c r="L1712" s="17" t="s">
        <v>54</v>
      </c>
      <c r="M1712" s="17" t="s">
        <v>52</v>
      </c>
      <c r="N1712" s="20">
        <f t="shared" si="260"/>
        <v>50</v>
      </c>
      <c r="O1712" s="20">
        <f t="shared" si="261"/>
        <v>100</v>
      </c>
      <c r="P1712" s="20">
        <f t="shared" si="262"/>
        <v>50</v>
      </c>
      <c r="Q1712" s="20">
        <f t="shared" si="263"/>
        <v>83.5</v>
      </c>
      <c r="R1712" s="21">
        <f t="shared" si="264"/>
        <v>72.525000000000006</v>
      </c>
      <c r="S1712" s="21">
        <f t="shared" si="265"/>
        <v>68.375</v>
      </c>
      <c r="T1712" s="21">
        <f t="shared" si="266"/>
        <v>72.575000000000003</v>
      </c>
      <c r="U1712" s="21">
        <f t="shared" si="267"/>
        <v>70.875</v>
      </c>
      <c r="V1712" s="20">
        <f t="shared" si="268"/>
        <v>71.158333333333346</v>
      </c>
      <c r="W1712" s="20">
        <f t="shared" si="269"/>
        <v>71.087500000000006</v>
      </c>
    </row>
    <row r="1713" spans="1:23" ht="13.5" x14ac:dyDescent="0.25">
      <c r="A1713" s="3">
        <v>44510</v>
      </c>
      <c r="B1713" s="2">
        <v>5.0308000000000002</v>
      </c>
      <c r="C1713" s="2">
        <v>63.052627940785008</v>
      </c>
      <c r="D1713" s="2">
        <v>1.9640019647296114E-2</v>
      </c>
      <c r="E1713" s="2">
        <v>4.618063775556739E-2</v>
      </c>
      <c r="F1713" s="2">
        <v>4.9192999999999998</v>
      </c>
      <c r="G1713" s="2">
        <v>4.8881000000000006</v>
      </c>
      <c r="H1713" s="2">
        <v>4.9096799999999989</v>
      </c>
      <c r="I1713" s="2">
        <v>4.8887780000000012</v>
      </c>
      <c r="J1713" s="17">
        <v>4.6200039999999998</v>
      </c>
      <c r="K1713" s="17" t="s">
        <v>51</v>
      </c>
      <c r="L1713" s="17" t="s">
        <v>54</v>
      </c>
      <c r="M1713" s="17" t="s">
        <v>52</v>
      </c>
      <c r="N1713" s="20">
        <f t="shared" si="260"/>
        <v>50</v>
      </c>
      <c r="O1713" s="20">
        <f t="shared" si="261"/>
        <v>100</v>
      </c>
      <c r="P1713" s="20">
        <f t="shared" si="262"/>
        <v>50</v>
      </c>
      <c r="Q1713" s="20">
        <f t="shared" si="263"/>
        <v>83.5</v>
      </c>
      <c r="R1713" s="21">
        <f t="shared" si="264"/>
        <v>72.525000000000006</v>
      </c>
      <c r="S1713" s="21">
        <f t="shared" si="265"/>
        <v>68.375</v>
      </c>
      <c r="T1713" s="21">
        <f t="shared" si="266"/>
        <v>72.575000000000003</v>
      </c>
      <c r="U1713" s="21">
        <f t="shared" si="267"/>
        <v>70.875</v>
      </c>
      <c r="V1713" s="20">
        <f t="shared" si="268"/>
        <v>71.158333333333346</v>
      </c>
      <c r="W1713" s="20">
        <f t="shared" si="269"/>
        <v>71.087500000000006</v>
      </c>
    </row>
    <row r="1714" spans="1:23" ht="13.5" x14ac:dyDescent="0.25">
      <c r="A1714" s="3">
        <v>44511</v>
      </c>
      <c r="B1714" s="2">
        <v>4.9776999999999996</v>
      </c>
      <c r="C1714" s="2">
        <v>56.389758627744058</v>
      </c>
      <c r="D1714" s="2">
        <v>1.2678563430217338E-3</v>
      </c>
      <c r="E1714" s="2">
        <v>4.0045683730662446E-2</v>
      </c>
      <c r="F1714" s="2">
        <v>4.9431999999999992</v>
      </c>
      <c r="G1714" s="2">
        <v>4.90137</v>
      </c>
      <c r="H1714" s="2">
        <v>4.9073549999999999</v>
      </c>
      <c r="I1714" s="2">
        <v>4.894750000000001</v>
      </c>
      <c r="J1714" s="17">
        <v>4.6221005000000002</v>
      </c>
      <c r="K1714" s="17" t="s">
        <v>51</v>
      </c>
      <c r="L1714" s="17" t="s">
        <v>54</v>
      </c>
      <c r="M1714" s="17" t="s">
        <v>52</v>
      </c>
      <c r="N1714" s="20">
        <f t="shared" si="260"/>
        <v>50</v>
      </c>
      <c r="O1714" s="20">
        <f t="shared" si="261"/>
        <v>100</v>
      </c>
      <c r="P1714" s="20">
        <f t="shared" si="262"/>
        <v>50</v>
      </c>
      <c r="Q1714" s="20">
        <f t="shared" si="263"/>
        <v>83.5</v>
      </c>
      <c r="R1714" s="21">
        <f t="shared" si="264"/>
        <v>72.525000000000006</v>
      </c>
      <c r="S1714" s="21">
        <f t="shared" si="265"/>
        <v>68.375</v>
      </c>
      <c r="T1714" s="21">
        <f t="shared" si="266"/>
        <v>72.575000000000003</v>
      </c>
      <c r="U1714" s="21">
        <f t="shared" si="267"/>
        <v>70.875</v>
      </c>
      <c r="V1714" s="20">
        <f t="shared" si="268"/>
        <v>71.158333333333346</v>
      </c>
      <c r="W1714" s="20">
        <f t="shared" si="269"/>
        <v>71.087500000000006</v>
      </c>
    </row>
    <row r="1715" spans="1:23" ht="13.5" x14ac:dyDescent="0.25">
      <c r="A1715" s="3">
        <v>44512</v>
      </c>
      <c r="B1715" s="2">
        <v>4.9776999999999996</v>
      </c>
      <c r="C1715" s="2">
        <v>56.389758627744058</v>
      </c>
      <c r="D1715" s="2">
        <v>-1.0576064836600452E-2</v>
      </c>
      <c r="E1715" s="2">
        <v>3.4798796358439812E-2</v>
      </c>
      <c r="F1715" s="2">
        <v>4.9697399999999998</v>
      </c>
      <c r="G1715" s="2">
        <v>4.9119900000000003</v>
      </c>
      <c r="H1715" s="2">
        <v>4.9086799999999995</v>
      </c>
      <c r="I1715" s="2">
        <v>4.9013860000000014</v>
      </c>
      <c r="J1715" s="17">
        <v>4.6244285000000005</v>
      </c>
      <c r="K1715" s="17" t="s">
        <v>51</v>
      </c>
      <c r="L1715" s="17" t="s">
        <v>54</v>
      </c>
      <c r="M1715" s="17" t="s">
        <v>52</v>
      </c>
      <c r="N1715" s="20">
        <f t="shared" si="260"/>
        <v>50</v>
      </c>
      <c r="O1715" s="20">
        <f t="shared" si="261"/>
        <v>100</v>
      </c>
      <c r="P1715" s="20">
        <f t="shared" si="262"/>
        <v>50</v>
      </c>
      <c r="Q1715" s="20">
        <f t="shared" si="263"/>
        <v>83.5</v>
      </c>
      <c r="R1715" s="21">
        <f t="shared" si="264"/>
        <v>72.525000000000006</v>
      </c>
      <c r="S1715" s="21">
        <f t="shared" si="265"/>
        <v>68.375</v>
      </c>
      <c r="T1715" s="21">
        <f t="shared" si="266"/>
        <v>72.575000000000003</v>
      </c>
      <c r="U1715" s="21">
        <f t="shared" si="267"/>
        <v>70.875</v>
      </c>
      <c r="V1715" s="20">
        <f t="shared" si="268"/>
        <v>71.158333333333346</v>
      </c>
      <c r="W1715" s="20">
        <f t="shared" si="269"/>
        <v>71.087500000000006</v>
      </c>
    </row>
    <row r="1716" spans="1:23" ht="13.5" x14ac:dyDescent="0.25">
      <c r="A1716" s="3">
        <v>44515</v>
      </c>
      <c r="B1716" s="2">
        <v>4.9776999999999996</v>
      </c>
      <c r="C1716" s="2">
        <v>56.389758627744058</v>
      </c>
      <c r="D1716" s="2">
        <v>-2.2991375563238492E-2</v>
      </c>
      <c r="E1716" s="2">
        <v>3.0263927089215294E-2</v>
      </c>
      <c r="F1716" s="2">
        <v>4.9976199999999995</v>
      </c>
      <c r="G1716" s="2">
        <v>4.92394</v>
      </c>
      <c r="H1716" s="2">
        <v>4.9086799999999995</v>
      </c>
      <c r="I1716" s="2">
        <v>4.9055000000000017</v>
      </c>
      <c r="J1716" s="17">
        <v>4.6267850000000008</v>
      </c>
      <c r="K1716" s="17" t="s">
        <v>51</v>
      </c>
      <c r="L1716" s="17" t="s">
        <v>54</v>
      </c>
      <c r="M1716" s="17" t="s">
        <v>52</v>
      </c>
      <c r="N1716" s="20">
        <f t="shared" si="260"/>
        <v>50</v>
      </c>
      <c r="O1716" s="20">
        <f t="shared" si="261"/>
        <v>100</v>
      </c>
      <c r="P1716" s="20">
        <f t="shared" si="262"/>
        <v>50</v>
      </c>
      <c r="Q1716" s="20">
        <f t="shared" si="263"/>
        <v>83.5</v>
      </c>
      <c r="R1716" s="21">
        <f t="shared" si="264"/>
        <v>72.525000000000006</v>
      </c>
      <c r="S1716" s="21">
        <f t="shared" si="265"/>
        <v>68.375</v>
      </c>
      <c r="T1716" s="21">
        <f t="shared" si="266"/>
        <v>72.575000000000003</v>
      </c>
      <c r="U1716" s="21">
        <f t="shared" si="267"/>
        <v>70.875</v>
      </c>
      <c r="V1716" s="20">
        <f t="shared" si="268"/>
        <v>71.158333333333346</v>
      </c>
      <c r="W1716" s="20">
        <f t="shared" si="269"/>
        <v>71.087500000000006</v>
      </c>
    </row>
    <row r="1717" spans="1:23" ht="13.5" x14ac:dyDescent="0.25">
      <c r="A1717" s="3">
        <v>44516</v>
      </c>
      <c r="B1717" s="2">
        <v>5.0441000000000003</v>
      </c>
      <c r="C1717" s="2">
        <v>62.567558872781625</v>
      </c>
      <c r="D1717" s="2">
        <v>-3.9752187379683335E-2</v>
      </c>
      <c r="E1717" s="2">
        <v>2.7039925157717071E-2</v>
      </c>
      <c r="F1717" s="2">
        <v>5.0015999999999998</v>
      </c>
      <c r="G1717" s="2">
        <v>4.9431899999999995</v>
      </c>
      <c r="H1717" s="2">
        <v>4.912329999999999</v>
      </c>
      <c r="I1717" s="2">
        <v>4.9096160000000024</v>
      </c>
      <c r="J1717" s="17">
        <v>4.6294450000000014</v>
      </c>
      <c r="K1717" s="17" t="s">
        <v>51</v>
      </c>
      <c r="L1717" s="17" t="s">
        <v>54</v>
      </c>
      <c r="M1717" s="17" t="s">
        <v>52</v>
      </c>
      <c r="N1717" s="20">
        <f t="shared" si="260"/>
        <v>50</v>
      </c>
      <c r="O1717" s="20">
        <f t="shared" si="261"/>
        <v>100</v>
      </c>
      <c r="P1717" s="20">
        <f t="shared" si="262"/>
        <v>50</v>
      </c>
      <c r="Q1717" s="20">
        <f t="shared" si="263"/>
        <v>83.5</v>
      </c>
      <c r="R1717" s="21">
        <f t="shared" si="264"/>
        <v>72.525000000000006</v>
      </c>
      <c r="S1717" s="21">
        <f t="shared" si="265"/>
        <v>68.375</v>
      </c>
      <c r="T1717" s="21">
        <f t="shared" si="266"/>
        <v>72.575000000000003</v>
      </c>
      <c r="U1717" s="21">
        <f t="shared" si="267"/>
        <v>70.875</v>
      </c>
      <c r="V1717" s="20">
        <f t="shared" si="268"/>
        <v>71.158333333333346</v>
      </c>
      <c r="W1717" s="20">
        <f t="shared" si="269"/>
        <v>71.087500000000006</v>
      </c>
    </row>
    <row r="1718" spans="1:23" ht="13.5" x14ac:dyDescent="0.25">
      <c r="A1718" s="3">
        <v>44517</v>
      </c>
      <c r="B1718" s="2">
        <v>4.9776999999999996</v>
      </c>
      <c r="C1718" s="2">
        <v>54.285903983261122</v>
      </c>
      <c r="D1718" s="2">
        <v>-4.8690690228696099E-2</v>
      </c>
      <c r="E1718" s="2">
        <v>2.6442249464717751E-2</v>
      </c>
      <c r="F1718" s="2">
        <v>4.9909799999999995</v>
      </c>
      <c r="G1718" s="2">
        <v>4.9551399999999992</v>
      </c>
      <c r="H1718" s="2">
        <v>4.9139899999999992</v>
      </c>
      <c r="I1718" s="2">
        <v>4.9122700000000012</v>
      </c>
      <c r="J1718" s="17">
        <v>4.6315125000000013</v>
      </c>
      <c r="K1718" s="17" t="s">
        <v>55</v>
      </c>
      <c r="L1718" s="17" t="s">
        <v>54</v>
      </c>
      <c r="M1718" s="17" t="s">
        <v>47</v>
      </c>
      <c r="N1718" s="20">
        <f t="shared" si="260"/>
        <v>50</v>
      </c>
      <c r="O1718" s="20">
        <f t="shared" si="261"/>
        <v>100</v>
      </c>
      <c r="P1718" s="20">
        <f t="shared" si="262"/>
        <v>50</v>
      </c>
      <c r="Q1718" s="20">
        <f t="shared" si="263"/>
        <v>16.5</v>
      </c>
      <c r="R1718" s="21">
        <f t="shared" si="264"/>
        <v>62.475000000000001</v>
      </c>
      <c r="S1718" s="21">
        <f t="shared" si="265"/>
        <v>51.625</v>
      </c>
      <c r="T1718" s="21">
        <f t="shared" si="266"/>
        <v>42.424999999999997</v>
      </c>
      <c r="U1718" s="21">
        <f t="shared" si="267"/>
        <v>54.125</v>
      </c>
      <c r="V1718" s="20">
        <f t="shared" si="268"/>
        <v>52.17499999999999</v>
      </c>
      <c r="W1718" s="20">
        <f t="shared" si="269"/>
        <v>52.662499999999994</v>
      </c>
    </row>
    <row r="1719" spans="1:23" ht="13.5" x14ac:dyDescent="0.25">
      <c r="A1719" s="3">
        <v>44518</v>
      </c>
      <c r="B1719" s="2">
        <v>4.9909999999999997</v>
      </c>
      <c r="C1719" s="2">
        <v>55.554899407955332</v>
      </c>
      <c r="D1719" s="2">
        <v>-5.7485919637710658E-2</v>
      </c>
      <c r="E1719" s="2">
        <v>2.9154873502912716E-2</v>
      </c>
      <c r="F1719" s="2">
        <v>4.9936400000000001</v>
      </c>
      <c r="G1719" s="2">
        <v>4.9684200000000001</v>
      </c>
      <c r="H1719" s="2">
        <v>4.9166449999999999</v>
      </c>
      <c r="I1719" s="2">
        <v>4.9171820000000013</v>
      </c>
      <c r="J1719" s="17">
        <v>4.633588500000001</v>
      </c>
      <c r="K1719" s="17" t="s">
        <v>55</v>
      </c>
      <c r="L1719" s="17" t="s">
        <v>54</v>
      </c>
      <c r="M1719" s="17" t="s">
        <v>49</v>
      </c>
      <c r="N1719" s="20">
        <f t="shared" si="260"/>
        <v>50</v>
      </c>
      <c r="O1719" s="20">
        <f t="shared" si="261"/>
        <v>100</v>
      </c>
      <c r="P1719" s="20">
        <f t="shared" si="262"/>
        <v>50</v>
      </c>
      <c r="Q1719" s="20">
        <f t="shared" si="263"/>
        <v>16.5</v>
      </c>
      <c r="R1719" s="21">
        <f t="shared" si="264"/>
        <v>62.475000000000001</v>
      </c>
      <c r="S1719" s="21">
        <f t="shared" si="265"/>
        <v>51.625</v>
      </c>
      <c r="T1719" s="21">
        <f t="shared" si="266"/>
        <v>42.424999999999997</v>
      </c>
      <c r="U1719" s="21">
        <f t="shared" si="267"/>
        <v>54.125</v>
      </c>
      <c r="V1719" s="20">
        <f t="shared" si="268"/>
        <v>52.17499999999999</v>
      </c>
      <c r="W1719" s="20">
        <f t="shared" si="269"/>
        <v>52.662499999999994</v>
      </c>
    </row>
    <row r="1720" spans="1:23" ht="13.5" x14ac:dyDescent="0.25">
      <c r="A1720" s="3">
        <v>44519</v>
      </c>
      <c r="B1720" s="2">
        <v>5.0175000000000001</v>
      </c>
      <c r="C1720" s="2">
        <v>58.053433362095525</v>
      </c>
      <c r="D1720" s="2">
        <v>-6.9228781201609024E-2</v>
      </c>
      <c r="E1720" s="2">
        <v>3.1321485460645108E-2</v>
      </c>
      <c r="F1720" s="2">
        <v>5.0015999999999989</v>
      </c>
      <c r="G1720" s="2">
        <v>4.9856699999999989</v>
      </c>
      <c r="H1720" s="2">
        <v>4.9222850000000005</v>
      </c>
      <c r="I1720" s="2">
        <v>4.9226240000000017</v>
      </c>
      <c r="J1720" s="17">
        <v>4.6358260000000016</v>
      </c>
      <c r="K1720" s="17" t="s">
        <v>51</v>
      </c>
      <c r="L1720" s="17" t="s">
        <v>54</v>
      </c>
      <c r="M1720" s="17" t="s">
        <v>52</v>
      </c>
      <c r="N1720" s="20">
        <f t="shared" si="260"/>
        <v>50</v>
      </c>
      <c r="O1720" s="20">
        <f t="shared" si="261"/>
        <v>100</v>
      </c>
      <c r="P1720" s="20">
        <f t="shared" si="262"/>
        <v>50</v>
      </c>
      <c r="Q1720" s="20">
        <f t="shared" si="263"/>
        <v>83.5</v>
      </c>
      <c r="R1720" s="21">
        <f t="shared" si="264"/>
        <v>72.525000000000006</v>
      </c>
      <c r="S1720" s="21">
        <f t="shared" si="265"/>
        <v>68.375</v>
      </c>
      <c r="T1720" s="21">
        <f t="shared" si="266"/>
        <v>72.575000000000003</v>
      </c>
      <c r="U1720" s="21">
        <f t="shared" si="267"/>
        <v>70.875</v>
      </c>
      <c r="V1720" s="20">
        <f t="shared" si="268"/>
        <v>71.158333333333346</v>
      </c>
      <c r="W1720" s="20">
        <f t="shared" si="269"/>
        <v>71.087500000000006</v>
      </c>
    </row>
    <row r="1721" spans="1:23" ht="13.5" x14ac:dyDescent="0.25">
      <c r="A1721" s="3">
        <v>44522</v>
      </c>
      <c r="B1721" s="2">
        <v>4.9379</v>
      </c>
      <c r="C1721" s="2">
        <v>49.120814586442904</v>
      </c>
      <c r="D1721" s="2">
        <v>-7.4740381786411625E-2</v>
      </c>
      <c r="E1721" s="2">
        <v>3.4203751247173515E-2</v>
      </c>
      <c r="F1721" s="2">
        <v>4.9936399999999992</v>
      </c>
      <c r="G1721" s="2">
        <v>4.9956299999999993</v>
      </c>
      <c r="H1721" s="2">
        <v>4.9246099999999995</v>
      </c>
      <c r="I1721" s="2">
        <v>4.9268720000000021</v>
      </c>
      <c r="J1721" s="17">
        <v>4.6375500000000009</v>
      </c>
      <c r="K1721" s="17" t="s">
        <v>55</v>
      </c>
      <c r="L1721" s="17" t="s">
        <v>54</v>
      </c>
      <c r="M1721" s="17" t="s">
        <v>47</v>
      </c>
      <c r="N1721" s="20">
        <f t="shared" si="260"/>
        <v>50</v>
      </c>
      <c r="O1721" s="20">
        <f t="shared" si="261"/>
        <v>100</v>
      </c>
      <c r="P1721" s="20">
        <f t="shared" si="262"/>
        <v>50</v>
      </c>
      <c r="Q1721" s="20">
        <f t="shared" si="263"/>
        <v>16.5</v>
      </c>
      <c r="R1721" s="21">
        <f t="shared" si="264"/>
        <v>62.475000000000001</v>
      </c>
      <c r="S1721" s="21">
        <f t="shared" si="265"/>
        <v>51.625</v>
      </c>
      <c r="T1721" s="21">
        <f t="shared" si="266"/>
        <v>42.424999999999997</v>
      </c>
      <c r="U1721" s="21">
        <f t="shared" si="267"/>
        <v>54.125</v>
      </c>
      <c r="V1721" s="20">
        <f t="shared" si="268"/>
        <v>52.17499999999999</v>
      </c>
      <c r="W1721" s="20">
        <f t="shared" si="269"/>
        <v>52.662499999999994</v>
      </c>
    </row>
    <row r="1722" spans="1:23" ht="13.5" x14ac:dyDescent="0.25">
      <c r="A1722" s="3">
        <v>44523</v>
      </c>
      <c r="B1722" s="2">
        <v>4.9444999999999997</v>
      </c>
      <c r="C1722" s="2">
        <v>49.810387640632285</v>
      </c>
      <c r="D1722" s="2">
        <v>-5.1230776754145779E-2</v>
      </c>
      <c r="E1722" s="2">
        <v>3.7141308061808292E-2</v>
      </c>
      <c r="F1722" s="2">
        <v>4.9737200000000001</v>
      </c>
      <c r="G1722" s="2">
        <v>4.9876599999999991</v>
      </c>
      <c r="H1722" s="2">
        <v>4.9285900000000007</v>
      </c>
      <c r="I1722" s="2">
        <v>4.9312520000000024</v>
      </c>
      <c r="J1722" s="17">
        <v>4.6393360000000028</v>
      </c>
      <c r="K1722" s="17" t="s">
        <v>51</v>
      </c>
      <c r="L1722" s="17" t="s">
        <v>54</v>
      </c>
      <c r="M1722" s="17" t="s">
        <v>53</v>
      </c>
      <c r="N1722" s="20">
        <f t="shared" si="260"/>
        <v>50</v>
      </c>
      <c r="O1722" s="20">
        <f t="shared" si="261"/>
        <v>100</v>
      </c>
      <c r="P1722" s="20">
        <f t="shared" si="262"/>
        <v>50</v>
      </c>
      <c r="Q1722" s="20">
        <f t="shared" si="263"/>
        <v>66.5</v>
      </c>
      <c r="R1722" s="21">
        <f t="shared" si="264"/>
        <v>69.974999999999994</v>
      </c>
      <c r="S1722" s="21">
        <f t="shared" si="265"/>
        <v>64.125</v>
      </c>
      <c r="T1722" s="21">
        <f t="shared" si="266"/>
        <v>64.924999999999997</v>
      </c>
      <c r="U1722" s="21">
        <f t="shared" si="267"/>
        <v>66.625</v>
      </c>
      <c r="V1722" s="20">
        <f t="shared" si="268"/>
        <v>66.341666666666654</v>
      </c>
      <c r="W1722" s="20">
        <f t="shared" si="269"/>
        <v>66.412499999999994</v>
      </c>
    </row>
    <row r="1723" spans="1:23" ht="13.5" x14ac:dyDescent="0.25">
      <c r="A1723" s="3">
        <v>44524</v>
      </c>
      <c r="B1723" s="2">
        <v>4.9909999999999997</v>
      </c>
      <c r="C1723" s="2">
        <v>54.490300843372452</v>
      </c>
      <c r="D1723" s="2">
        <v>-3.3748541737366189E-2</v>
      </c>
      <c r="E1723" s="2">
        <v>3.9508380358906275E-2</v>
      </c>
      <c r="F1723" s="2">
        <v>4.9763800000000007</v>
      </c>
      <c r="G1723" s="2">
        <v>4.9836799999999997</v>
      </c>
      <c r="H1723" s="2">
        <v>4.9358900000000006</v>
      </c>
      <c r="I1723" s="2">
        <v>4.9365620000000021</v>
      </c>
      <c r="J1723" s="17">
        <v>4.6414700000000018</v>
      </c>
      <c r="K1723" s="17" t="s">
        <v>51</v>
      </c>
      <c r="L1723" s="17" t="s">
        <v>54</v>
      </c>
      <c r="M1723" s="17" t="s">
        <v>52</v>
      </c>
      <c r="N1723" s="20">
        <f t="shared" si="260"/>
        <v>50</v>
      </c>
      <c r="O1723" s="20">
        <f t="shared" si="261"/>
        <v>100</v>
      </c>
      <c r="P1723" s="20">
        <f t="shared" si="262"/>
        <v>50</v>
      </c>
      <c r="Q1723" s="20">
        <f t="shared" si="263"/>
        <v>83.5</v>
      </c>
      <c r="R1723" s="21">
        <f t="shared" si="264"/>
        <v>72.525000000000006</v>
      </c>
      <c r="S1723" s="21">
        <f t="shared" si="265"/>
        <v>68.375</v>
      </c>
      <c r="T1723" s="21">
        <f t="shared" si="266"/>
        <v>72.575000000000003</v>
      </c>
      <c r="U1723" s="21">
        <f t="shared" si="267"/>
        <v>70.875</v>
      </c>
      <c r="V1723" s="20">
        <f t="shared" si="268"/>
        <v>71.158333333333346</v>
      </c>
      <c r="W1723" s="20">
        <f t="shared" si="269"/>
        <v>71.087500000000006</v>
      </c>
    </row>
    <row r="1724" spans="1:23" ht="13.5" x14ac:dyDescent="0.25">
      <c r="A1724" s="3">
        <v>44525</v>
      </c>
      <c r="B1724" s="2">
        <v>4.9909999999999997</v>
      </c>
      <c r="C1724" s="2">
        <v>54.490300843372452</v>
      </c>
      <c r="D1724" s="2">
        <v>-2.7382704710119832E-2</v>
      </c>
      <c r="E1724" s="2">
        <v>4.3343180780187243E-2</v>
      </c>
      <c r="F1724" s="2">
        <v>4.9763800000000007</v>
      </c>
      <c r="G1724" s="2">
        <v>4.9850099999999999</v>
      </c>
      <c r="H1724" s="2">
        <v>4.9431899999999995</v>
      </c>
      <c r="I1724" s="2">
        <v>4.9420040000000016</v>
      </c>
      <c r="J1724" s="17">
        <v>4.6436620000000008</v>
      </c>
      <c r="K1724" s="17" t="s">
        <v>51</v>
      </c>
      <c r="L1724" s="17" t="s">
        <v>54</v>
      </c>
      <c r="M1724" s="17" t="s">
        <v>54</v>
      </c>
      <c r="N1724" s="20">
        <f t="shared" si="260"/>
        <v>50</v>
      </c>
      <c r="O1724" s="20">
        <f t="shared" si="261"/>
        <v>100</v>
      </c>
      <c r="P1724" s="20">
        <f t="shared" si="262"/>
        <v>50</v>
      </c>
      <c r="Q1724" s="20">
        <f t="shared" si="263"/>
        <v>49.5</v>
      </c>
      <c r="R1724" s="21">
        <f t="shared" si="264"/>
        <v>67.424999999999997</v>
      </c>
      <c r="S1724" s="21">
        <f t="shared" si="265"/>
        <v>59.875</v>
      </c>
      <c r="T1724" s="21">
        <f t="shared" si="266"/>
        <v>57.275000000000006</v>
      </c>
      <c r="U1724" s="21">
        <f t="shared" si="267"/>
        <v>62.375</v>
      </c>
      <c r="V1724" s="20">
        <f t="shared" si="268"/>
        <v>61.524999999999999</v>
      </c>
      <c r="W1724" s="20">
        <f t="shared" si="269"/>
        <v>61.737499999999997</v>
      </c>
    </row>
    <row r="1725" spans="1:23" ht="13.5" x14ac:dyDescent="0.25">
      <c r="A1725" s="3">
        <v>44526</v>
      </c>
      <c r="B1725" s="2">
        <v>4.9776999999999996</v>
      </c>
      <c r="C1725" s="2">
        <v>52.855436669301945</v>
      </c>
      <c r="D1725" s="2">
        <v>-2.1249553709170144E-2</v>
      </c>
      <c r="E1725" s="2">
        <v>4.7342839648603585E-2</v>
      </c>
      <c r="F1725" s="2">
        <v>4.9684200000000001</v>
      </c>
      <c r="G1725" s="2">
        <v>4.9850099999999991</v>
      </c>
      <c r="H1725" s="2">
        <v>4.9485000000000001</v>
      </c>
      <c r="I1725" s="2">
        <v>4.9465160000000017</v>
      </c>
      <c r="J1725" s="17">
        <v>4.6457005000000011</v>
      </c>
      <c r="K1725" s="17" t="s">
        <v>55</v>
      </c>
      <c r="L1725" s="17" t="s">
        <v>54</v>
      </c>
      <c r="M1725" s="17" t="s">
        <v>47</v>
      </c>
      <c r="N1725" s="20">
        <f t="shared" si="260"/>
        <v>50</v>
      </c>
      <c r="O1725" s="20">
        <f t="shared" si="261"/>
        <v>100</v>
      </c>
      <c r="P1725" s="20">
        <f t="shared" si="262"/>
        <v>50</v>
      </c>
      <c r="Q1725" s="20">
        <f t="shared" si="263"/>
        <v>16.5</v>
      </c>
      <c r="R1725" s="21">
        <f t="shared" si="264"/>
        <v>62.475000000000001</v>
      </c>
      <c r="S1725" s="21">
        <f t="shared" si="265"/>
        <v>51.625</v>
      </c>
      <c r="T1725" s="21">
        <f t="shared" si="266"/>
        <v>42.424999999999997</v>
      </c>
      <c r="U1725" s="21">
        <f t="shared" si="267"/>
        <v>54.125</v>
      </c>
      <c r="V1725" s="20">
        <f t="shared" si="268"/>
        <v>52.17499999999999</v>
      </c>
      <c r="W1725" s="20">
        <f t="shared" si="269"/>
        <v>52.662499999999994</v>
      </c>
    </row>
    <row r="1726" spans="1:23" ht="13.5" x14ac:dyDescent="0.25">
      <c r="A1726" s="3">
        <v>44529</v>
      </c>
      <c r="B1726" s="2">
        <v>4.9776999999999996</v>
      </c>
      <c r="C1726" s="2">
        <v>52.855436669301945</v>
      </c>
      <c r="D1726" s="2">
        <v>-1.6202218267295621E-2</v>
      </c>
      <c r="E1726" s="2">
        <v>5.17895665041197E-2</v>
      </c>
      <c r="F1726" s="2">
        <v>4.9763799999999998</v>
      </c>
      <c r="G1726" s="2">
        <v>4.9850099999999991</v>
      </c>
      <c r="H1726" s="2">
        <v>4.9544749999999995</v>
      </c>
      <c r="I1726" s="2">
        <v>4.9511620000000018</v>
      </c>
      <c r="J1726" s="17">
        <v>4.648317500000001</v>
      </c>
      <c r="K1726" s="17" t="s">
        <v>55</v>
      </c>
      <c r="L1726" s="17" t="s">
        <v>54</v>
      </c>
      <c r="M1726" s="17" t="s">
        <v>49</v>
      </c>
      <c r="N1726" s="20">
        <f t="shared" si="260"/>
        <v>50</v>
      </c>
      <c r="O1726" s="20">
        <f t="shared" si="261"/>
        <v>100</v>
      </c>
      <c r="P1726" s="20">
        <f t="shared" si="262"/>
        <v>50</v>
      </c>
      <c r="Q1726" s="20">
        <f t="shared" si="263"/>
        <v>16.5</v>
      </c>
      <c r="R1726" s="21">
        <f t="shared" si="264"/>
        <v>62.475000000000001</v>
      </c>
      <c r="S1726" s="21">
        <f t="shared" si="265"/>
        <v>51.625</v>
      </c>
      <c r="T1726" s="21">
        <f t="shared" si="266"/>
        <v>42.424999999999997</v>
      </c>
      <c r="U1726" s="21">
        <f t="shared" si="267"/>
        <v>54.125</v>
      </c>
      <c r="V1726" s="20">
        <f t="shared" si="268"/>
        <v>52.17499999999999</v>
      </c>
      <c r="W1726" s="20">
        <f t="shared" si="269"/>
        <v>52.662499999999994</v>
      </c>
    </row>
    <row r="1727" spans="1:23" ht="13.5" x14ac:dyDescent="0.25">
      <c r="A1727" s="3">
        <v>44530</v>
      </c>
      <c r="B1727" s="2">
        <v>4.9776999999999996</v>
      </c>
      <c r="C1727" s="2">
        <v>52.855436669301945</v>
      </c>
      <c r="D1727" s="2">
        <v>-1.8477278981077205E-3</v>
      </c>
      <c r="E1727" s="2">
        <v>5.4757386037177724E-2</v>
      </c>
      <c r="F1727" s="2">
        <v>4.9830199999999989</v>
      </c>
      <c r="G1727" s="2">
        <v>4.97837</v>
      </c>
      <c r="H1727" s="2">
        <v>4.9607799999999997</v>
      </c>
      <c r="I1727" s="2">
        <v>4.955808000000002</v>
      </c>
      <c r="J1727" s="17">
        <v>4.6505005000000015</v>
      </c>
      <c r="K1727" s="17" t="s">
        <v>55</v>
      </c>
      <c r="L1727" s="17" t="s">
        <v>54</v>
      </c>
      <c r="M1727" s="17" t="s">
        <v>49</v>
      </c>
      <c r="N1727" s="20">
        <f t="shared" si="260"/>
        <v>50</v>
      </c>
      <c r="O1727" s="20">
        <f t="shared" si="261"/>
        <v>100</v>
      </c>
      <c r="P1727" s="20">
        <f t="shared" si="262"/>
        <v>50</v>
      </c>
      <c r="Q1727" s="20">
        <f t="shared" si="263"/>
        <v>16.5</v>
      </c>
      <c r="R1727" s="21">
        <f t="shared" si="264"/>
        <v>62.475000000000001</v>
      </c>
      <c r="S1727" s="21">
        <f t="shared" si="265"/>
        <v>51.625</v>
      </c>
      <c r="T1727" s="21">
        <f t="shared" si="266"/>
        <v>42.424999999999997</v>
      </c>
      <c r="U1727" s="21">
        <f t="shared" si="267"/>
        <v>54.125</v>
      </c>
      <c r="V1727" s="20">
        <f t="shared" si="268"/>
        <v>52.17499999999999</v>
      </c>
      <c r="W1727" s="20">
        <f t="shared" si="269"/>
        <v>52.662499999999994</v>
      </c>
    </row>
    <row r="1728" spans="1:23" ht="13.5" x14ac:dyDescent="0.25">
      <c r="A1728" s="3">
        <v>44531</v>
      </c>
      <c r="B1728" s="2">
        <v>4.9710999999999999</v>
      </c>
      <c r="C1728" s="2">
        <v>51.890504666385446</v>
      </c>
      <c r="D1728" s="2">
        <v>4.4992384866926471E-4</v>
      </c>
      <c r="E1728" s="2">
        <v>5.3882204432974312E-2</v>
      </c>
      <c r="F1728" s="2">
        <v>4.9790399999999995</v>
      </c>
      <c r="G1728" s="2">
        <v>4.9777100000000001</v>
      </c>
      <c r="H1728" s="2">
        <v>4.9664249999999992</v>
      </c>
      <c r="I1728" s="2">
        <v>4.9603220000000023</v>
      </c>
      <c r="J1728" s="17">
        <v>4.652940000000001</v>
      </c>
      <c r="K1728" s="17" t="s">
        <v>55</v>
      </c>
      <c r="L1728" s="17" t="s">
        <v>54</v>
      </c>
      <c r="M1728" s="17" t="s">
        <v>47</v>
      </c>
      <c r="N1728" s="20">
        <f t="shared" si="260"/>
        <v>50</v>
      </c>
      <c r="O1728" s="20">
        <f t="shared" si="261"/>
        <v>100</v>
      </c>
      <c r="P1728" s="20">
        <f t="shared" si="262"/>
        <v>50</v>
      </c>
      <c r="Q1728" s="20">
        <f t="shared" si="263"/>
        <v>16.5</v>
      </c>
      <c r="R1728" s="21">
        <f t="shared" si="264"/>
        <v>62.475000000000001</v>
      </c>
      <c r="S1728" s="21">
        <f t="shared" si="265"/>
        <v>51.625</v>
      </c>
      <c r="T1728" s="21">
        <f t="shared" si="266"/>
        <v>42.424999999999997</v>
      </c>
      <c r="U1728" s="21">
        <f t="shared" si="267"/>
        <v>54.125</v>
      </c>
      <c r="V1728" s="20">
        <f t="shared" si="268"/>
        <v>52.17499999999999</v>
      </c>
      <c r="W1728" s="20">
        <f t="shared" si="269"/>
        <v>52.662499999999994</v>
      </c>
    </row>
    <row r="1729" spans="1:23" ht="13.5" x14ac:dyDescent="0.25">
      <c r="A1729" s="3">
        <v>44532</v>
      </c>
      <c r="B1729" s="2">
        <v>4.9644000000000004</v>
      </c>
      <c r="C1729" s="2">
        <v>50.87512586418427</v>
      </c>
      <c r="D1729" s="2">
        <v>4.8626148314871998E-3</v>
      </c>
      <c r="E1729" s="2">
        <v>4.8183938292512711E-2</v>
      </c>
      <c r="F1729" s="2">
        <v>4.9737200000000001</v>
      </c>
      <c r="G1729" s="2">
        <v>4.9750499999999995</v>
      </c>
      <c r="H1729" s="2">
        <v>4.9717349999999989</v>
      </c>
      <c r="I1729" s="2">
        <v>4.9641700000000029</v>
      </c>
      <c r="J1729" s="17">
        <v>4.6552015000000013</v>
      </c>
      <c r="K1729" s="17" t="s">
        <v>55</v>
      </c>
      <c r="L1729" s="17" t="s">
        <v>54</v>
      </c>
      <c r="M1729" s="17" t="s">
        <v>47</v>
      </c>
      <c r="N1729" s="20">
        <f t="shared" si="260"/>
        <v>50</v>
      </c>
      <c r="O1729" s="20">
        <f t="shared" si="261"/>
        <v>100</v>
      </c>
      <c r="P1729" s="20">
        <f t="shared" si="262"/>
        <v>50</v>
      </c>
      <c r="Q1729" s="20">
        <f t="shared" si="263"/>
        <v>16.5</v>
      </c>
      <c r="R1729" s="21">
        <f t="shared" si="264"/>
        <v>62.475000000000001</v>
      </c>
      <c r="S1729" s="21">
        <f t="shared" si="265"/>
        <v>51.625</v>
      </c>
      <c r="T1729" s="21">
        <f t="shared" si="266"/>
        <v>42.424999999999997</v>
      </c>
      <c r="U1729" s="21">
        <f t="shared" si="267"/>
        <v>54.125</v>
      </c>
      <c r="V1729" s="20">
        <f t="shared" si="268"/>
        <v>52.17499999999999</v>
      </c>
      <c r="W1729" s="20">
        <f t="shared" si="269"/>
        <v>52.662499999999994</v>
      </c>
    </row>
    <row r="1730" spans="1:23" ht="13.5" x14ac:dyDescent="0.25">
      <c r="A1730" s="3">
        <v>44533</v>
      </c>
      <c r="B1730" s="2">
        <v>4.9710999999999999</v>
      </c>
      <c r="C1730" s="2">
        <v>51.888966210771109</v>
      </c>
      <c r="D1730" s="2">
        <v>1.2148197626213886E-2</v>
      </c>
      <c r="E1730" s="2">
        <v>4.4317758614654187E-2</v>
      </c>
      <c r="F1730" s="2">
        <v>4.9723999999999995</v>
      </c>
      <c r="G1730" s="2">
        <v>4.9704099999999993</v>
      </c>
      <c r="H1730" s="2">
        <v>4.9780399999999982</v>
      </c>
      <c r="I1730" s="2">
        <v>4.9680200000000019</v>
      </c>
      <c r="J1730" s="17">
        <v>4.6574965000000006</v>
      </c>
      <c r="K1730" s="17" t="s">
        <v>51</v>
      </c>
      <c r="L1730" s="17" t="s">
        <v>54</v>
      </c>
      <c r="M1730" s="17" t="s">
        <v>53</v>
      </c>
      <c r="N1730" s="20">
        <f t="shared" ref="N1730:N1793" si="270">IF(D1730&lt;30,50, IF(D1730&gt;70, 0, 25))</f>
        <v>50</v>
      </c>
      <c r="O1730" s="20">
        <f t="shared" ref="O1730:O1793" si="271">IF(F1730-E1730&gt;0.02, 100, IF(F1730-E1730&lt;0,0,45))</f>
        <v>100</v>
      </c>
      <c r="P1730" s="20">
        <f t="shared" ref="P1730:P1793" si="272">IF(G1730-J1730&gt;10,100,IF(G1730-J1730&gt;5,75, IF(G1730-J1730&gt;0,50,0)))</f>
        <v>50</v>
      </c>
      <c r="Q1730" s="20">
        <f t="shared" ref="Q1730:Q1793" si="273">IF(M1730="confirmed bullish", 34, IF(M1730="bullish divergence",17, 0))+IF(K1730="bullish",33,IF(K1730="bearish",0,16.5))+IF(L1730="strong",33,IF(L1730="weak",0,16.5))</f>
        <v>66.5</v>
      </c>
      <c r="R1730" s="21">
        <f t="shared" si="264"/>
        <v>69.974999999999994</v>
      </c>
      <c r="S1730" s="21">
        <f t="shared" si="265"/>
        <v>64.125</v>
      </c>
      <c r="T1730" s="21">
        <f t="shared" si="266"/>
        <v>64.924999999999997</v>
      </c>
      <c r="U1730" s="21">
        <f t="shared" si="267"/>
        <v>66.625</v>
      </c>
      <c r="V1730" s="20">
        <f t="shared" si="268"/>
        <v>66.341666666666654</v>
      </c>
      <c r="W1730" s="20">
        <f t="shared" si="269"/>
        <v>66.412499999999994</v>
      </c>
    </row>
    <row r="1731" spans="1:23" ht="13.5" x14ac:dyDescent="0.25">
      <c r="A1731" s="3">
        <v>44536</v>
      </c>
      <c r="B1731" s="2">
        <v>4.8848000000000003</v>
      </c>
      <c r="C1731" s="2">
        <v>40.340380822783025</v>
      </c>
      <c r="D1731" s="2">
        <v>1.239304799101415E-2</v>
      </c>
      <c r="E1731" s="2">
        <v>4.097038953780284E-2</v>
      </c>
      <c r="F1731" s="2">
        <v>4.9538200000000003</v>
      </c>
      <c r="G1731" s="2">
        <v>4.9650999999999987</v>
      </c>
      <c r="H1731" s="2">
        <v>4.9803649999999982</v>
      </c>
      <c r="I1731" s="2">
        <v>4.9692140000000027</v>
      </c>
      <c r="J1731" s="17">
        <v>4.6593885000000004</v>
      </c>
      <c r="K1731" s="17" t="s">
        <v>51</v>
      </c>
      <c r="L1731" s="17" t="s">
        <v>54</v>
      </c>
      <c r="M1731" s="17" t="s">
        <v>53</v>
      </c>
      <c r="N1731" s="20">
        <f t="shared" si="270"/>
        <v>50</v>
      </c>
      <c r="O1731" s="20">
        <f t="shared" si="271"/>
        <v>100</v>
      </c>
      <c r="P1731" s="20">
        <f t="shared" si="272"/>
        <v>50</v>
      </c>
      <c r="Q1731" s="20">
        <f t="shared" si="273"/>
        <v>66.5</v>
      </c>
      <c r="R1731" s="21">
        <f t="shared" ref="R1731:R1794" si="274">0.35*N1731+O1731*0.35+P1731*0.15+Q1731*0.15</f>
        <v>69.974999999999994</v>
      </c>
      <c r="S1731" s="21">
        <f t="shared" ref="S1731:S1794" si="275">N1731*0.2+O1731*0.2+P1731*0.35+Q1731*0.25</f>
        <v>64.125</v>
      </c>
      <c r="T1731" s="21">
        <f t="shared" ref="T1731:T1794" si="276">N1731*0.15+O1731*0.15+P1731*0.25+Q1731*0.45</f>
        <v>64.924999999999997</v>
      </c>
      <c r="U1731" s="21">
        <f t="shared" ref="U1731:U1794" si="277">0.25*SUM(N1731:Q1731)</f>
        <v>66.625</v>
      </c>
      <c r="V1731" s="20">
        <f t="shared" ref="V1731:V1794" si="278">SUM(R1731:T1731)/3</f>
        <v>66.341666666666654</v>
      </c>
      <c r="W1731" s="20">
        <f t="shared" ref="W1731:W1794" si="279">SUM(R1731:U1731)/4</f>
        <v>66.412499999999994</v>
      </c>
    </row>
    <row r="1732" spans="1:23" ht="13.5" x14ac:dyDescent="0.25">
      <c r="A1732" s="3">
        <v>44537</v>
      </c>
      <c r="B1732" s="2">
        <v>4.9577999999999998</v>
      </c>
      <c r="C1732" s="2">
        <v>50.397124338454638</v>
      </c>
      <c r="D1732" s="2">
        <v>8.6567564193789082E-3</v>
      </c>
      <c r="E1732" s="2">
        <v>3.7102318499713495E-2</v>
      </c>
      <c r="F1732" s="2">
        <v>4.94984</v>
      </c>
      <c r="G1732" s="2">
        <v>4.966429999999999</v>
      </c>
      <c r="H1732" s="2">
        <v>4.9770449999999995</v>
      </c>
      <c r="I1732" s="2">
        <v>4.9721340000000023</v>
      </c>
      <c r="J1732" s="17">
        <v>4.6617034999999998</v>
      </c>
      <c r="K1732" s="17" t="s">
        <v>51</v>
      </c>
      <c r="L1732" s="17" t="s">
        <v>54</v>
      </c>
      <c r="M1732" s="17" t="s">
        <v>53</v>
      </c>
      <c r="N1732" s="20">
        <f t="shared" si="270"/>
        <v>50</v>
      </c>
      <c r="O1732" s="20">
        <f t="shared" si="271"/>
        <v>100</v>
      </c>
      <c r="P1732" s="20">
        <f t="shared" si="272"/>
        <v>50</v>
      </c>
      <c r="Q1732" s="20">
        <f t="shared" si="273"/>
        <v>66.5</v>
      </c>
      <c r="R1732" s="21">
        <f t="shared" si="274"/>
        <v>69.974999999999994</v>
      </c>
      <c r="S1732" s="21">
        <f t="shared" si="275"/>
        <v>64.125</v>
      </c>
      <c r="T1732" s="21">
        <f t="shared" si="276"/>
        <v>64.924999999999997</v>
      </c>
      <c r="U1732" s="21">
        <f t="shared" si="277"/>
        <v>66.625</v>
      </c>
      <c r="V1732" s="20">
        <f t="shared" si="278"/>
        <v>66.341666666666654</v>
      </c>
      <c r="W1732" s="20">
        <f t="shared" si="279"/>
        <v>66.412499999999994</v>
      </c>
    </row>
    <row r="1733" spans="1:23" ht="13.5" x14ac:dyDescent="0.25">
      <c r="A1733" s="3">
        <v>44538</v>
      </c>
      <c r="B1733" s="2">
        <v>5.0441000000000003</v>
      </c>
      <c r="C1733" s="2">
        <v>59.161471990233423</v>
      </c>
      <c r="D1733" s="2">
        <v>6.2404965678775071E-3</v>
      </c>
      <c r="E1733" s="2">
        <v>3.0747683988201609E-2</v>
      </c>
      <c r="F1733" s="2">
        <v>4.9644400000000006</v>
      </c>
      <c r="G1733" s="2">
        <v>4.9717399999999987</v>
      </c>
      <c r="H1733" s="2">
        <v>4.9777100000000001</v>
      </c>
      <c r="I1733" s="2">
        <v>4.9766480000000008</v>
      </c>
      <c r="J1733" s="17">
        <v>4.6643919999999994</v>
      </c>
      <c r="K1733" s="17" t="s">
        <v>51</v>
      </c>
      <c r="L1733" s="17" t="s">
        <v>54</v>
      </c>
      <c r="M1733" s="17" t="s">
        <v>52</v>
      </c>
      <c r="N1733" s="20">
        <f t="shared" si="270"/>
        <v>50</v>
      </c>
      <c r="O1733" s="20">
        <f t="shared" si="271"/>
        <v>100</v>
      </c>
      <c r="P1733" s="20">
        <f t="shared" si="272"/>
        <v>50</v>
      </c>
      <c r="Q1733" s="20">
        <f t="shared" si="273"/>
        <v>83.5</v>
      </c>
      <c r="R1733" s="21">
        <f t="shared" si="274"/>
        <v>72.525000000000006</v>
      </c>
      <c r="S1733" s="21">
        <f t="shared" si="275"/>
        <v>68.375</v>
      </c>
      <c r="T1733" s="21">
        <f t="shared" si="276"/>
        <v>72.575000000000003</v>
      </c>
      <c r="U1733" s="21">
        <f t="shared" si="277"/>
        <v>70.875</v>
      </c>
      <c r="V1733" s="20">
        <f t="shared" si="278"/>
        <v>71.158333333333346</v>
      </c>
      <c r="W1733" s="20">
        <f t="shared" si="279"/>
        <v>71.087500000000006</v>
      </c>
    </row>
    <row r="1734" spans="1:23" ht="13.5" x14ac:dyDescent="0.25">
      <c r="A1734" s="3">
        <v>44539</v>
      </c>
      <c r="B1734" s="2">
        <v>5.0308000000000002</v>
      </c>
      <c r="C1734" s="2">
        <v>57.47598768434969</v>
      </c>
      <c r="D1734" s="2">
        <v>4.6563556976941811E-3</v>
      </c>
      <c r="E1734" s="2">
        <v>1.9383371880303198E-2</v>
      </c>
      <c r="F1734" s="2">
        <v>4.9777199999999997</v>
      </c>
      <c r="G1734" s="2">
        <v>4.9757199999999999</v>
      </c>
      <c r="H1734" s="2">
        <v>4.9803649999999999</v>
      </c>
      <c r="I1734" s="2">
        <v>4.9778420000000017</v>
      </c>
      <c r="J1734" s="17">
        <v>4.667014</v>
      </c>
      <c r="K1734" s="17" t="s">
        <v>51</v>
      </c>
      <c r="L1734" s="17" t="s">
        <v>54</v>
      </c>
      <c r="M1734" s="17" t="s">
        <v>52</v>
      </c>
      <c r="N1734" s="20">
        <f t="shared" si="270"/>
        <v>50</v>
      </c>
      <c r="O1734" s="20">
        <f t="shared" si="271"/>
        <v>100</v>
      </c>
      <c r="P1734" s="20">
        <f t="shared" si="272"/>
        <v>50</v>
      </c>
      <c r="Q1734" s="20">
        <f t="shared" si="273"/>
        <v>83.5</v>
      </c>
      <c r="R1734" s="21">
        <f t="shared" si="274"/>
        <v>72.525000000000006</v>
      </c>
      <c r="S1734" s="21">
        <f t="shared" si="275"/>
        <v>68.375</v>
      </c>
      <c r="T1734" s="21">
        <f t="shared" si="276"/>
        <v>72.575000000000003</v>
      </c>
      <c r="U1734" s="21">
        <f t="shared" si="277"/>
        <v>70.875</v>
      </c>
      <c r="V1734" s="20">
        <f t="shared" si="278"/>
        <v>71.158333333333346</v>
      </c>
      <c r="W1734" s="20">
        <f t="shared" si="279"/>
        <v>71.087500000000006</v>
      </c>
    </row>
    <row r="1735" spans="1:23" ht="13.5" x14ac:dyDescent="0.25">
      <c r="A1735" s="3">
        <v>44540</v>
      </c>
      <c r="B1735" s="2">
        <v>4.9776999999999996</v>
      </c>
      <c r="C1735" s="2">
        <v>51.203845641467332</v>
      </c>
      <c r="D1735" s="2">
        <v>4.7957740393140824E-3</v>
      </c>
      <c r="E1735" s="2">
        <v>9.9407337726212987E-3</v>
      </c>
      <c r="F1735" s="2">
        <v>4.9790399999999995</v>
      </c>
      <c r="G1735" s="2">
        <v>4.9757199999999999</v>
      </c>
      <c r="H1735" s="2">
        <v>4.9803649999999999</v>
      </c>
      <c r="I1735" s="2">
        <v>4.9747880000000011</v>
      </c>
      <c r="J1735" s="17">
        <v>4.669630999999999</v>
      </c>
      <c r="K1735" s="17" t="s">
        <v>55</v>
      </c>
      <c r="L1735" s="17" t="s">
        <v>54</v>
      </c>
      <c r="M1735" s="17" t="s">
        <v>49</v>
      </c>
      <c r="N1735" s="20">
        <f t="shared" si="270"/>
        <v>50</v>
      </c>
      <c r="O1735" s="20">
        <f t="shared" si="271"/>
        <v>100</v>
      </c>
      <c r="P1735" s="20">
        <f t="shared" si="272"/>
        <v>50</v>
      </c>
      <c r="Q1735" s="20">
        <f t="shared" si="273"/>
        <v>16.5</v>
      </c>
      <c r="R1735" s="21">
        <f t="shared" si="274"/>
        <v>62.475000000000001</v>
      </c>
      <c r="S1735" s="21">
        <f t="shared" si="275"/>
        <v>51.625</v>
      </c>
      <c r="T1735" s="21">
        <f t="shared" si="276"/>
        <v>42.424999999999997</v>
      </c>
      <c r="U1735" s="21">
        <f t="shared" si="277"/>
        <v>54.125</v>
      </c>
      <c r="V1735" s="20">
        <f t="shared" si="278"/>
        <v>52.17499999999999</v>
      </c>
      <c r="W1735" s="20">
        <f t="shared" si="279"/>
        <v>52.662499999999994</v>
      </c>
    </row>
    <row r="1736" spans="1:23" ht="13.5" x14ac:dyDescent="0.25">
      <c r="A1736" s="3">
        <v>44543</v>
      </c>
      <c r="B1736" s="2">
        <v>4.9710999999999999</v>
      </c>
      <c r="C1736" s="2">
        <v>50.466674663167296</v>
      </c>
      <c r="D1736" s="2">
        <v>5.3392411270296591E-3</v>
      </c>
      <c r="E1736" s="2">
        <v>2.0584382125487348E-3</v>
      </c>
      <c r="F1736" s="2">
        <v>4.9962999999999997</v>
      </c>
      <c r="G1736" s="2">
        <v>4.97506</v>
      </c>
      <c r="H1736" s="2">
        <v>4.9800349999999991</v>
      </c>
      <c r="I1736" s="2">
        <v>4.9724000000000013</v>
      </c>
      <c r="J1736" s="17">
        <v>4.6723594999999998</v>
      </c>
      <c r="K1736" s="17" t="s">
        <v>51</v>
      </c>
      <c r="L1736" s="17" t="s">
        <v>54</v>
      </c>
      <c r="M1736" s="17" t="s">
        <v>52</v>
      </c>
      <c r="N1736" s="20">
        <f t="shared" si="270"/>
        <v>50</v>
      </c>
      <c r="O1736" s="20">
        <f t="shared" si="271"/>
        <v>100</v>
      </c>
      <c r="P1736" s="20">
        <f t="shared" si="272"/>
        <v>50</v>
      </c>
      <c r="Q1736" s="20">
        <f t="shared" si="273"/>
        <v>83.5</v>
      </c>
      <c r="R1736" s="21">
        <f t="shared" si="274"/>
        <v>72.525000000000006</v>
      </c>
      <c r="S1736" s="21">
        <f t="shared" si="275"/>
        <v>68.375</v>
      </c>
      <c r="T1736" s="21">
        <f t="shared" si="276"/>
        <v>72.575000000000003</v>
      </c>
      <c r="U1736" s="21">
        <f t="shared" si="277"/>
        <v>70.875</v>
      </c>
      <c r="V1736" s="20">
        <f t="shared" si="278"/>
        <v>71.158333333333346</v>
      </c>
      <c r="W1736" s="20">
        <f t="shared" si="279"/>
        <v>71.087500000000006</v>
      </c>
    </row>
    <row r="1737" spans="1:23" ht="13.5" x14ac:dyDescent="0.25">
      <c r="A1737" s="3">
        <v>44544</v>
      </c>
      <c r="B1737" s="2">
        <v>5.0308000000000002</v>
      </c>
      <c r="C1737" s="2">
        <v>56.558968694046605</v>
      </c>
      <c r="D1737" s="2">
        <v>1.357179829632571E-3</v>
      </c>
      <c r="E1737" s="2">
        <v>-2.8960429651608745E-3</v>
      </c>
      <c r="F1737" s="2">
        <v>5.0108999999999995</v>
      </c>
      <c r="G1737" s="2">
        <v>4.9803699999999997</v>
      </c>
      <c r="H1737" s="2">
        <v>4.9793700000000003</v>
      </c>
      <c r="I1737" s="2">
        <v>4.971604000000001</v>
      </c>
      <c r="J1737" s="17">
        <v>4.6751265000000002</v>
      </c>
      <c r="K1737" s="17" t="s">
        <v>51</v>
      </c>
      <c r="L1737" s="17" t="s">
        <v>54</v>
      </c>
      <c r="M1737" s="17" t="s">
        <v>52</v>
      </c>
      <c r="N1737" s="20">
        <f t="shared" si="270"/>
        <v>50</v>
      </c>
      <c r="O1737" s="20">
        <f t="shared" si="271"/>
        <v>100</v>
      </c>
      <c r="P1737" s="20">
        <f t="shared" si="272"/>
        <v>50</v>
      </c>
      <c r="Q1737" s="20">
        <f t="shared" si="273"/>
        <v>83.5</v>
      </c>
      <c r="R1737" s="21">
        <f t="shared" si="274"/>
        <v>72.525000000000006</v>
      </c>
      <c r="S1737" s="21">
        <f t="shared" si="275"/>
        <v>68.375</v>
      </c>
      <c r="T1737" s="21">
        <f t="shared" si="276"/>
        <v>72.575000000000003</v>
      </c>
      <c r="U1737" s="21">
        <f t="shared" si="277"/>
        <v>70.875</v>
      </c>
      <c r="V1737" s="20">
        <f t="shared" si="278"/>
        <v>71.158333333333346</v>
      </c>
      <c r="W1737" s="20">
        <f t="shared" si="279"/>
        <v>71.087500000000006</v>
      </c>
    </row>
    <row r="1738" spans="1:23" ht="13.5" x14ac:dyDescent="0.25">
      <c r="A1738" s="3">
        <v>44545</v>
      </c>
      <c r="B1738" s="2">
        <v>5.0373999999999999</v>
      </c>
      <c r="C1738" s="2">
        <v>57.18590643181745</v>
      </c>
      <c r="D1738" s="2">
        <v>-3.8875369114004243E-3</v>
      </c>
      <c r="E1738" s="2">
        <v>-1.2312692934064381E-3</v>
      </c>
      <c r="F1738" s="2">
        <v>5.0095600000000005</v>
      </c>
      <c r="G1738" s="2">
        <v>4.9870000000000001</v>
      </c>
      <c r="H1738" s="2">
        <v>4.9823550000000001</v>
      </c>
      <c r="I1738" s="2">
        <v>4.9701420000000009</v>
      </c>
      <c r="J1738" s="17">
        <v>4.678013</v>
      </c>
      <c r="K1738" s="17" t="s">
        <v>55</v>
      </c>
      <c r="L1738" s="17" t="s">
        <v>54</v>
      </c>
      <c r="M1738" s="17" t="s">
        <v>47</v>
      </c>
      <c r="N1738" s="20">
        <f t="shared" si="270"/>
        <v>50</v>
      </c>
      <c r="O1738" s="20">
        <f t="shared" si="271"/>
        <v>100</v>
      </c>
      <c r="P1738" s="20">
        <f t="shared" si="272"/>
        <v>50</v>
      </c>
      <c r="Q1738" s="20">
        <f t="shared" si="273"/>
        <v>16.5</v>
      </c>
      <c r="R1738" s="21">
        <f t="shared" si="274"/>
        <v>62.475000000000001</v>
      </c>
      <c r="S1738" s="21">
        <f t="shared" si="275"/>
        <v>51.625</v>
      </c>
      <c r="T1738" s="21">
        <f t="shared" si="276"/>
        <v>42.424999999999997</v>
      </c>
      <c r="U1738" s="21">
        <f t="shared" si="277"/>
        <v>54.125</v>
      </c>
      <c r="V1738" s="20">
        <f t="shared" si="278"/>
        <v>52.17499999999999</v>
      </c>
      <c r="W1738" s="20">
        <f t="shared" si="279"/>
        <v>52.662499999999994</v>
      </c>
    </row>
    <row r="1739" spans="1:23" ht="13.5" x14ac:dyDescent="0.25">
      <c r="A1739" s="3">
        <v>44546</v>
      </c>
      <c r="B1739" s="2">
        <v>4.9776999999999996</v>
      </c>
      <c r="C1739" s="2">
        <v>50.137342046183015</v>
      </c>
      <c r="D1739" s="2">
        <v>-5.3164456183480979E-3</v>
      </c>
      <c r="E1739" s="2">
        <v>1.4717643406170267E-3</v>
      </c>
      <c r="F1739" s="2">
        <v>4.9989399999999993</v>
      </c>
      <c r="G1739" s="2">
        <v>4.9883299999999995</v>
      </c>
      <c r="H1739" s="2">
        <v>4.9816899999999995</v>
      </c>
      <c r="I1739" s="2">
        <v>4.9643020000000009</v>
      </c>
      <c r="J1739" s="17">
        <v>4.6806300000000007</v>
      </c>
      <c r="K1739" s="17" t="s">
        <v>55</v>
      </c>
      <c r="L1739" s="17" t="s">
        <v>54</v>
      </c>
      <c r="M1739" s="17" t="s">
        <v>47</v>
      </c>
      <c r="N1739" s="20">
        <f t="shared" si="270"/>
        <v>50</v>
      </c>
      <c r="O1739" s="20">
        <f t="shared" si="271"/>
        <v>100</v>
      </c>
      <c r="P1739" s="20">
        <f t="shared" si="272"/>
        <v>50</v>
      </c>
      <c r="Q1739" s="20">
        <f t="shared" si="273"/>
        <v>16.5</v>
      </c>
      <c r="R1739" s="21">
        <f t="shared" si="274"/>
        <v>62.475000000000001</v>
      </c>
      <c r="S1739" s="21">
        <f t="shared" si="275"/>
        <v>51.625</v>
      </c>
      <c r="T1739" s="21">
        <f t="shared" si="276"/>
        <v>42.424999999999997</v>
      </c>
      <c r="U1739" s="21">
        <f t="shared" si="277"/>
        <v>54.125</v>
      </c>
      <c r="V1739" s="20">
        <f t="shared" si="278"/>
        <v>52.17499999999999</v>
      </c>
      <c r="W1739" s="20">
        <f t="shared" si="279"/>
        <v>52.662499999999994</v>
      </c>
    </row>
    <row r="1740" spans="1:23" ht="13.5" x14ac:dyDescent="0.25">
      <c r="A1740" s="3">
        <v>44550</v>
      </c>
      <c r="B1740" s="2">
        <v>4.9710999999999999</v>
      </c>
      <c r="C1740" s="2">
        <v>49.412237760308479</v>
      </c>
      <c r="D1740" s="2">
        <v>-5.0072835440948538E-3</v>
      </c>
      <c r="E1740" s="2">
        <v>3.5046668104261203E-3</v>
      </c>
      <c r="F1740" s="2">
        <v>4.9976199999999995</v>
      </c>
      <c r="G1740" s="2">
        <v>4.9883299999999995</v>
      </c>
      <c r="H1740" s="2">
        <v>4.9793700000000003</v>
      </c>
      <c r="I1740" s="2">
        <v>4.9588600000000005</v>
      </c>
      <c r="J1740" s="17">
        <v>4.6832140000000004</v>
      </c>
      <c r="K1740" s="17" t="s">
        <v>55</v>
      </c>
      <c r="L1740" s="17" t="s">
        <v>54</v>
      </c>
      <c r="M1740" s="17" t="s">
        <v>47</v>
      </c>
      <c r="N1740" s="20">
        <f t="shared" si="270"/>
        <v>50</v>
      </c>
      <c r="O1740" s="20">
        <f t="shared" si="271"/>
        <v>100</v>
      </c>
      <c r="P1740" s="20">
        <f t="shared" si="272"/>
        <v>50</v>
      </c>
      <c r="Q1740" s="20">
        <f t="shared" si="273"/>
        <v>16.5</v>
      </c>
      <c r="R1740" s="21">
        <f t="shared" si="274"/>
        <v>62.475000000000001</v>
      </c>
      <c r="S1740" s="21">
        <f t="shared" si="275"/>
        <v>51.625</v>
      </c>
      <c r="T1740" s="21">
        <f t="shared" si="276"/>
        <v>42.424999999999997</v>
      </c>
      <c r="U1740" s="21">
        <f t="shared" si="277"/>
        <v>54.125</v>
      </c>
      <c r="V1740" s="20">
        <f t="shared" si="278"/>
        <v>52.17499999999999</v>
      </c>
      <c r="W1740" s="20">
        <f t="shared" si="279"/>
        <v>52.662499999999994</v>
      </c>
    </row>
    <row r="1741" spans="1:23" ht="13.5" x14ac:dyDescent="0.25">
      <c r="A1741" s="3">
        <v>44551</v>
      </c>
      <c r="B1741" s="2">
        <v>4.9710999999999999</v>
      </c>
      <c r="C1741" s="2">
        <v>49.412237760308479</v>
      </c>
      <c r="D1741" s="2">
        <v>-1.7984922562340522E-2</v>
      </c>
      <c r="E1741" s="2">
        <v>4.2820764169300713E-3</v>
      </c>
      <c r="F1741" s="2">
        <v>4.9976199999999995</v>
      </c>
      <c r="G1741" s="2">
        <v>4.9969599999999996</v>
      </c>
      <c r="H1741" s="2">
        <v>4.9810299999999996</v>
      </c>
      <c r="I1741" s="2">
        <v>4.9560720000000007</v>
      </c>
      <c r="J1741" s="17">
        <v>4.6863764999999997</v>
      </c>
      <c r="K1741" s="17" t="s">
        <v>55</v>
      </c>
      <c r="L1741" s="17" t="s">
        <v>54</v>
      </c>
      <c r="M1741" s="17" t="s">
        <v>54</v>
      </c>
      <c r="N1741" s="20">
        <f t="shared" si="270"/>
        <v>50</v>
      </c>
      <c r="O1741" s="20">
        <f t="shared" si="271"/>
        <v>100</v>
      </c>
      <c r="P1741" s="20">
        <f t="shared" si="272"/>
        <v>50</v>
      </c>
      <c r="Q1741" s="20">
        <f t="shared" si="273"/>
        <v>16.5</v>
      </c>
      <c r="R1741" s="21">
        <f t="shared" si="274"/>
        <v>62.475000000000001</v>
      </c>
      <c r="S1741" s="21">
        <f t="shared" si="275"/>
        <v>51.625</v>
      </c>
      <c r="T1741" s="21">
        <f t="shared" si="276"/>
        <v>42.424999999999997</v>
      </c>
      <c r="U1741" s="21">
        <f t="shared" si="277"/>
        <v>54.125</v>
      </c>
      <c r="V1741" s="20">
        <f t="shared" si="278"/>
        <v>52.17499999999999</v>
      </c>
      <c r="W1741" s="20">
        <f t="shared" si="279"/>
        <v>52.662499999999994</v>
      </c>
    </row>
    <row r="1742" spans="1:23" ht="13.5" x14ac:dyDescent="0.25">
      <c r="A1742" s="3">
        <v>44552</v>
      </c>
      <c r="B1742" s="2">
        <v>4.9112999999999998</v>
      </c>
      <c r="C1742" s="2">
        <v>42.893581367759452</v>
      </c>
      <c r="D1742" s="2">
        <v>-1.3270709000426706E-2</v>
      </c>
      <c r="E1742" s="2">
        <v>6.9067269698152708E-3</v>
      </c>
      <c r="F1742" s="2">
        <v>4.9737200000000001</v>
      </c>
      <c r="G1742" s="2">
        <v>4.9923099999999989</v>
      </c>
      <c r="H1742" s="2">
        <v>4.9793699999999994</v>
      </c>
      <c r="I1742" s="2">
        <v>4.9524880000000007</v>
      </c>
      <c r="J1742" s="17">
        <v>4.6892399999999999</v>
      </c>
      <c r="K1742" s="17" t="s">
        <v>55</v>
      </c>
      <c r="L1742" s="17" t="s">
        <v>54</v>
      </c>
      <c r="M1742" s="17" t="s">
        <v>47</v>
      </c>
      <c r="N1742" s="20">
        <f t="shared" si="270"/>
        <v>50</v>
      </c>
      <c r="O1742" s="20">
        <f t="shared" si="271"/>
        <v>100</v>
      </c>
      <c r="P1742" s="20">
        <f t="shared" si="272"/>
        <v>50</v>
      </c>
      <c r="Q1742" s="20">
        <f t="shared" si="273"/>
        <v>16.5</v>
      </c>
      <c r="R1742" s="21">
        <f t="shared" si="274"/>
        <v>62.475000000000001</v>
      </c>
      <c r="S1742" s="21">
        <f t="shared" si="275"/>
        <v>51.625</v>
      </c>
      <c r="T1742" s="21">
        <f t="shared" si="276"/>
        <v>42.424999999999997</v>
      </c>
      <c r="U1742" s="21">
        <f t="shared" si="277"/>
        <v>54.125</v>
      </c>
      <c r="V1742" s="20">
        <f t="shared" si="278"/>
        <v>52.17499999999999</v>
      </c>
      <c r="W1742" s="20">
        <f t="shared" si="279"/>
        <v>52.662499999999994</v>
      </c>
    </row>
    <row r="1743" spans="1:23" ht="13.5" x14ac:dyDescent="0.25">
      <c r="A1743" s="3">
        <v>44553</v>
      </c>
      <c r="B1743" s="2">
        <v>4.9112999999999998</v>
      </c>
      <c r="C1743" s="2">
        <v>42.893581367759452</v>
      </c>
      <c r="D1743" s="2">
        <v>4.3808339213056158E-3</v>
      </c>
      <c r="E1743" s="2">
        <v>9.5511326692955152E-3</v>
      </c>
      <c r="F1743" s="2">
        <v>4.9485000000000001</v>
      </c>
      <c r="G1743" s="2">
        <v>4.9790299999999998</v>
      </c>
      <c r="H1743" s="2">
        <v>4.9753850000000002</v>
      </c>
      <c r="I1743" s="2">
        <v>4.9507620000000001</v>
      </c>
      <c r="J1743" s="17">
        <v>4.6926819999999996</v>
      </c>
      <c r="K1743" s="17" t="s">
        <v>55</v>
      </c>
      <c r="L1743" s="17" t="s">
        <v>54</v>
      </c>
      <c r="M1743" s="17" t="s">
        <v>47</v>
      </c>
      <c r="N1743" s="20">
        <f t="shared" si="270"/>
        <v>50</v>
      </c>
      <c r="O1743" s="20">
        <f t="shared" si="271"/>
        <v>100</v>
      </c>
      <c r="P1743" s="20">
        <f t="shared" si="272"/>
        <v>50</v>
      </c>
      <c r="Q1743" s="20">
        <f t="shared" si="273"/>
        <v>16.5</v>
      </c>
      <c r="R1743" s="21">
        <f t="shared" si="274"/>
        <v>62.475000000000001</v>
      </c>
      <c r="S1743" s="21">
        <f t="shared" si="275"/>
        <v>51.625</v>
      </c>
      <c r="T1743" s="21">
        <f t="shared" si="276"/>
        <v>42.424999999999997</v>
      </c>
      <c r="U1743" s="21">
        <f t="shared" si="277"/>
        <v>54.125</v>
      </c>
      <c r="V1743" s="20">
        <f t="shared" si="278"/>
        <v>52.17499999999999</v>
      </c>
      <c r="W1743" s="20">
        <f t="shared" si="279"/>
        <v>52.662499999999994</v>
      </c>
    </row>
    <row r="1744" spans="1:23" ht="13.5" x14ac:dyDescent="0.25">
      <c r="A1744" s="3">
        <v>44554</v>
      </c>
      <c r="B1744" s="2">
        <v>4.9710999999999999</v>
      </c>
      <c r="C1744" s="2">
        <v>50.471472324462184</v>
      </c>
      <c r="D1744" s="2">
        <v>1.3198073145781919E-2</v>
      </c>
      <c r="E1744" s="2">
        <v>1.2320120024744599E-2</v>
      </c>
      <c r="F1744" s="2">
        <v>4.9471800000000004</v>
      </c>
      <c r="G1744" s="2">
        <v>4.9730599999999985</v>
      </c>
      <c r="H1744" s="2">
        <v>4.9743900000000014</v>
      </c>
      <c r="I1744" s="2">
        <v>4.9497000000000018</v>
      </c>
      <c r="J1744" s="17">
        <v>4.6959315000000004</v>
      </c>
      <c r="K1744" s="17" t="s">
        <v>51</v>
      </c>
      <c r="L1744" s="17" t="s">
        <v>54</v>
      </c>
      <c r="M1744" s="17" t="s">
        <v>53</v>
      </c>
      <c r="N1744" s="20">
        <f t="shared" si="270"/>
        <v>50</v>
      </c>
      <c r="O1744" s="20">
        <f t="shared" si="271"/>
        <v>100</v>
      </c>
      <c r="P1744" s="20">
        <f t="shared" si="272"/>
        <v>50</v>
      </c>
      <c r="Q1744" s="20">
        <f t="shared" si="273"/>
        <v>66.5</v>
      </c>
      <c r="R1744" s="21">
        <f t="shared" si="274"/>
        <v>69.974999999999994</v>
      </c>
      <c r="S1744" s="21">
        <f t="shared" si="275"/>
        <v>64.125</v>
      </c>
      <c r="T1744" s="21">
        <f t="shared" si="276"/>
        <v>64.924999999999997</v>
      </c>
      <c r="U1744" s="21">
        <f t="shared" si="277"/>
        <v>66.625</v>
      </c>
      <c r="V1744" s="20">
        <f t="shared" si="278"/>
        <v>66.341666666666654</v>
      </c>
      <c r="W1744" s="20">
        <f t="shared" si="279"/>
        <v>66.412499999999994</v>
      </c>
    </row>
    <row r="1745" spans="1:23" ht="13.5" x14ac:dyDescent="0.25">
      <c r="A1745" s="3">
        <v>44557</v>
      </c>
      <c r="B1745" s="2">
        <v>5.1369999999999996</v>
      </c>
      <c r="C1745" s="2">
        <v>64.532658277927922</v>
      </c>
      <c r="D1745" s="2">
        <v>1.7798338551955339E-4</v>
      </c>
      <c r="E1745" s="2">
        <v>1.4280909377210906E-2</v>
      </c>
      <c r="F1745" s="2">
        <v>4.9803600000000001</v>
      </c>
      <c r="G1745" s="2">
        <v>4.9889899999999994</v>
      </c>
      <c r="H1745" s="2">
        <v>4.9823550000000001</v>
      </c>
      <c r="I1745" s="2">
        <v>4.9534160000000007</v>
      </c>
      <c r="J1745" s="17">
        <v>4.7000969999999995</v>
      </c>
      <c r="K1745" s="17" t="s">
        <v>51</v>
      </c>
      <c r="L1745" s="17" t="s">
        <v>54</v>
      </c>
      <c r="M1745" s="17" t="s">
        <v>52</v>
      </c>
      <c r="N1745" s="20">
        <f t="shared" si="270"/>
        <v>50</v>
      </c>
      <c r="O1745" s="20">
        <f t="shared" si="271"/>
        <v>100</v>
      </c>
      <c r="P1745" s="20">
        <f t="shared" si="272"/>
        <v>50</v>
      </c>
      <c r="Q1745" s="20">
        <f t="shared" si="273"/>
        <v>83.5</v>
      </c>
      <c r="R1745" s="21">
        <f t="shared" si="274"/>
        <v>72.525000000000006</v>
      </c>
      <c r="S1745" s="21">
        <f t="shared" si="275"/>
        <v>68.375</v>
      </c>
      <c r="T1745" s="21">
        <f t="shared" si="276"/>
        <v>72.575000000000003</v>
      </c>
      <c r="U1745" s="21">
        <f t="shared" si="277"/>
        <v>70.875</v>
      </c>
      <c r="V1745" s="20">
        <f t="shared" si="278"/>
        <v>71.158333333333346</v>
      </c>
      <c r="W1745" s="20">
        <f t="shared" si="279"/>
        <v>71.087500000000006</v>
      </c>
    </row>
    <row r="1746" spans="1:23" ht="13.5" x14ac:dyDescent="0.25">
      <c r="A1746" s="3">
        <v>44558</v>
      </c>
      <c r="B1746" s="2">
        <v>5.1768000000000001</v>
      </c>
      <c r="C1746" s="2">
        <v>66.95634239312983</v>
      </c>
      <c r="D1746" s="2">
        <v>-1.5803887319933985E-2</v>
      </c>
      <c r="E1746" s="2">
        <v>1.6353417213314334E-2</v>
      </c>
      <c r="F1746" s="2">
        <v>5.0214999999999996</v>
      </c>
      <c r="G1746" s="2">
        <v>5.0095599999999996</v>
      </c>
      <c r="H1746" s="2">
        <v>4.9923099999999998</v>
      </c>
      <c r="I1746" s="2">
        <v>4.9573980000000004</v>
      </c>
      <c r="J1746" s="17">
        <v>4.7044904999999995</v>
      </c>
      <c r="K1746" s="17" t="s">
        <v>51</v>
      </c>
      <c r="L1746" s="17" t="s">
        <v>54</v>
      </c>
      <c r="M1746" s="17" t="s">
        <v>52</v>
      </c>
      <c r="N1746" s="20">
        <f t="shared" si="270"/>
        <v>50</v>
      </c>
      <c r="O1746" s="20">
        <f t="shared" si="271"/>
        <v>100</v>
      </c>
      <c r="P1746" s="20">
        <f t="shared" si="272"/>
        <v>50</v>
      </c>
      <c r="Q1746" s="20">
        <f t="shared" si="273"/>
        <v>83.5</v>
      </c>
      <c r="R1746" s="21">
        <f t="shared" si="274"/>
        <v>72.525000000000006</v>
      </c>
      <c r="S1746" s="21">
        <f t="shared" si="275"/>
        <v>68.375</v>
      </c>
      <c r="T1746" s="21">
        <f t="shared" si="276"/>
        <v>72.575000000000003</v>
      </c>
      <c r="U1746" s="21">
        <f t="shared" si="277"/>
        <v>70.875</v>
      </c>
      <c r="V1746" s="20">
        <f t="shared" si="278"/>
        <v>71.158333333333346</v>
      </c>
      <c r="W1746" s="20">
        <f t="shared" si="279"/>
        <v>71.087500000000006</v>
      </c>
    </row>
    <row r="1747" spans="1:23" ht="13.5" x14ac:dyDescent="0.25">
      <c r="A1747" s="3">
        <v>44559</v>
      </c>
      <c r="B1747" s="2">
        <v>5.2034000000000002</v>
      </c>
      <c r="C1747" s="2">
        <v>68.505397121515287</v>
      </c>
      <c r="D1747" s="2">
        <v>-2.3275109242213432E-2</v>
      </c>
      <c r="E1747" s="2">
        <v>1.6378293107666354E-2</v>
      </c>
      <c r="F1747" s="2">
        <v>5.0799199999999995</v>
      </c>
      <c r="G1747" s="2">
        <v>5.0268200000000007</v>
      </c>
      <c r="H1747" s="2">
        <v>5.0035949999999998</v>
      </c>
      <c r="I1747" s="2">
        <v>4.9620440000000006</v>
      </c>
      <c r="J1747" s="17">
        <v>4.7096244999999994</v>
      </c>
      <c r="K1747" s="17" t="s">
        <v>51</v>
      </c>
      <c r="L1747" s="17" t="s">
        <v>50</v>
      </c>
      <c r="M1747" s="17" t="s">
        <v>52</v>
      </c>
      <c r="N1747" s="20">
        <f t="shared" si="270"/>
        <v>50</v>
      </c>
      <c r="O1747" s="20">
        <f t="shared" si="271"/>
        <v>100</v>
      </c>
      <c r="P1747" s="20">
        <f t="shared" si="272"/>
        <v>50</v>
      </c>
      <c r="Q1747" s="20">
        <f t="shared" si="273"/>
        <v>100</v>
      </c>
      <c r="R1747" s="21">
        <f t="shared" si="274"/>
        <v>75</v>
      </c>
      <c r="S1747" s="21">
        <f t="shared" si="275"/>
        <v>72.5</v>
      </c>
      <c r="T1747" s="21">
        <f t="shared" si="276"/>
        <v>80</v>
      </c>
      <c r="U1747" s="21">
        <f t="shared" si="277"/>
        <v>75</v>
      </c>
      <c r="V1747" s="20">
        <f t="shared" si="278"/>
        <v>75.833333333333329</v>
      </c>
      <c r="W1747" s="20">
        <f t="shared" si="279"/>
        <v>75.625</v>
      </c>
    </row>
    <row r="1748" spans="1:23" ht="13.5" x14ac:dyDescent="0.25">
      <c r="A1748" s="3">
        <v>44560</v>
      </c>
      <c r="B1748" s="2">
        <v>5.2962999999999996</v>
      </c>
      <c r="C1748" s="2">
        <v>73.226121985760187</v>
      </c>
      <c r="D1748" s="2">
        <v>-3.6696435714173248E-2</v>
      </c>
      <c r="E1748" s="2">
        <v>1.5162828893392969E-2</v>
      </c>
      <c r="F1748" s="2">
        <v>5.1569200000000004</v>
      </c>
      <c r="G1748" s="2">
        <v>5.0527100000000003</v>
      </c>
      <c r="H1748" s="2">
        <v>5.0198549999999997</v>
      </c>
      <c r="I1748" s="2">
        <v>4.9690800000000008</v>
      </c>
      <c r="J1748" s="17">
        <v>4.7155699999999996</v>
      </c>
      <c r="K1748" s="17" t="s">
        <v>51</v>
      </c>
      <c r="L1748" s="17" t="s">
        <v>50</v>
      </c>
      <c r="M1748" s="17" t="s">
        <v>52</v>
      </c>
      <c r="N1748" s="20">
        <f t="shared" si="270"/>
        <v>50</v>
      </c>
      <c r="O1748" s="20">
        <f t="shared" si="271"/>
        <v>100</v>
      </c>
      <c r="P1748" s="20">
        <f t="shared" si="272"/>
        <v>50</v>
      </c>
      <c r="Q1748" s="20">
        <f t="shared" si="273"/>
        <v>100</v>
      </c>
      <c r="R1748" s="21">
        <f t="shared" si="274"/>
        <v>75</v>
      </c>
      <c r="S1748" s="21">
        <f t="shared" si="275"/>
        <v>72.5</v>
      </c>
      <c r="T1748" s="21">
        <f t="shared" si="276"/>
        <v>80</v>
      </c>
      <c r="U1748" s="21">
        <f t="shared" si="277"/>
        <v>75</v>
      </c>
      <c r="V1748" s="20">
        <f t="shared" si="278"/>
        <v>75.833333333333329</v>
      </c>
      <c r="W1748" s="20">
        <f t="shared" si="279"/>
        <v>75.625</v>
      </c>
    </row>
    <row r="1749" spans="1:23" ht="13.5" x14ac:dyDescent="0.25">
      <c r="A1749" s="3">
        <v>44561</v>
      </c>
      <c r="B1749" s="2">
        <v>4.9909999999999997</v>
      </c>
      <c r="C1749" s="2">
        <v>47.845226478110355</v>
      </c>
      <c r="D1749" s="2">
        <v>-3.6313754907712159E-2</v>
      </c>
      <c r="E1749" s="2">
        <v>1.4966166543878175E-2</v>
      </c>
      <c r="F1749" s="2">
        <v>5.1608999999999998</v>
      </c>
      <c r="G1749" s="2">
        <v>5.0540400000000005</v>
      </c>
      <c r="H1749" s="2">
        <v>5.0211850000000009</v>
      </c>
      <c r="I1749" s="2">
        <v>4.9701420000000018</v>
      </c>
      <c r="J1749" s="17">
        <v>4.7196994999999999</v>
      </c>
      <c r="K1749" s="17" t="s">
        <v>51</v>
      </c>
      <c r="L1749" s="17" t="s">
        <v>54</v>
      </c>
      <c r="M1749" s="17" t="s">
        <v>52</v>
      </c>
      <c r="N1749" s="20">
        <f t="shared" si="270"/>
        <v>50</v>
      </c>
      <c r="O1749" s="20">
        <f t="shared" si="271"/>
        <v>100</v>
      </c>
      <c r="P1749" s="20">
        <f t="shared" si="272"/>
        <v>50</v>
      </c>
      <c r="Q1749" s="20">
        <f t="shared" si="273"/>
        <v>83.5</v>
      </c>
      <c r="R1749" s="21">
        <f t="shared" si="274"/>
        <v>72.525000000000006</v>
      </c>
      <c r="S1749" s="21">
        <f t="shared" si="275"/>
        <v>68.375</v>
      </c>
      <c r="T1749" s="21">
        <f t="shared" si="276"/>
        <v>72.575000000000003</v>
      </c>
      <c r="U1749" s="21">
        <f t="shared" si="277"/>
        <v>70.875</v>
      </c>
      <c r="V1749" s="20">
        <f t="shared" si="278"/>
        <v>71.158333333333346</v>
      </c>
      <c r="W1749" s="20">
        <f t="shared" si="279"/>
        <v>71.087500000000006</v>
      </c>
    </row>
    <row r="1750" spans="1:23" ht="13.5" x14ac:dyDescent="0.25">
      <c r="A1750" s="3">
        <v>44564</v>
      </c>
      <c r="B1750" s="2">
        <v>5.1105</v>
      </c>
      <c r="C1750" s="2">
        <v>54.493917362293672</v>
      </c>
      <c r="D1750" s="2">
        <v>-4.5618905217092554E-2</v>
      </c>
      <c r="E1750" s="2">
        <v>1.5748370474257551E-2</v>
      </c>
      <c r="F1750" s="2">
        <v>5.1555999999999997</v>
      </c>
      <c r="G1750" s="2">
        <v>5.0679800000000004</v>
      </c>
      <c r="H1750" s="2">
        <v>5.0281549999999999</v>
      </c>
      <c r="I1750" s="2">
        <v>4.9742580000000025</v>
      </c>
      <c r="J1750" s="17">
        <v>4.7244264999999999</v>
      </c>
      <c r="K1750" s="17" t="s">
        <v>51</v>
      </c>
      <c r="L1750" s="17" t="s">
        <v>54</v>
      </c>
      <c r="M1750" s="17" t="s">
        <v>53</v>
      </c>
      <c r="N1750" s="20">
        <f t="shared" si="270"/>
        <v>50</v>
      </c>
      <c r="O1750" s="20">
        <f t="shared" si="271"/>
        <v>100</v>
      </c>
      <c r="P1750" s="20">
        <f t="shared" si="272"/>
        <v>50</v>
      </c>
      <c r="Q1750" s="20">
        <f t="shared" si="273"/>
        <v>66.5</v>
      </c>
      <c r="R1750" s="21">
        <f t="shared" si="274"/>
        <v>69.974999999999994</v>
      </c>
      <c r="S1750" s="21">
        <f t="shared" si="275"/>
        <v>64.125</v>
      </c>
      <c r="T1750" s="21">
        <f t="shared" si="276"/>
        <v>64.924999999999997</v>
      </c>
      <c r="U1750" s="21">
        <f t="shared" si="277"/>
        <v>66.625</v>
      </c>
      <c r="V1750" s="20">
        <f t="shared" si="278"/>
        <v>66.341666666666654</v>
      </c>
      <c r="W1750" s="20">
        <f t="shared" si="279"/>
        <v>66.412499999999994</v>
      </c>
    </row>
    <row r="1751" spans="1:23" ht="13.5" x14ac:dyDescent="0.25">
      <c r="A1751" s="3">
        <v>44565</v>
      </c>
      <c r="B1751" s="2">
        <v>5.0441000000000003</v>
      </c>
      <c r="C1751" s="2">
        <v>50.631594788119301</v>
      </c>
      <c r="D1751" s="2">
        <v>-4.9059477052452394E-2</v>
      </c>
      <c r="E1751" s="2">
        <v>1.5408635182068201E-2</v>
      </c>
      <c r="F1751" s="2">
        <v>5.12906</v>
      </c>
      <c r="G1751" s="2">
        <v>5.0752800000000002</v>
      </c>
      <c r="H1751" s="2">
        <v>5.0361199999999995</v>
      </c>
      <c r="I1751" s="2">
        <v>4.9773120000000013</v>
      </c>
      <c r="J1751" s="17">
        <v>4.7288215000000005</v>
      </c>
      <c r="K1751" s="17" t="s">
        <v>51</v>
      </c>
      <c r="L1751" s="17" t="s">
        <v>54</v>
      </c>
      <c r="M1751" s="17" t="s">
        <v>53</v>
      </c>
      <c r="N1751" s="20">
        <f t="shared" si="270"/>
        <v>50</v>
      </c>
      <c r="O1751" s="20">
        <f t="shared" si="271"/>
        <v>100</v>
      </c>
      <c r="P1751" s="20">
        <f t="shared" si="272"/>
        <v>50</v>
      </c>
      <c r="Q1751" s="20">
        <f t="shared" si="273"/>
        <v>66.5</v>
      </c>
      <c r="R1751" s="21">
        <f t="shared" si="274"/>
        <v>69.974999999999994</v>
      </c>
      <c r="S1751" s="21">
        <f t="shared" si="275"/>
        <v>64.125</v>
      </c>
      <c r="T1751" s="21">
        <f t="shared" si="276"/>
        <v>64.924999999999997</v>
      </c>
      <c r="U1751" s="21">
        <f t="shared" si="277"/>
        <v>66.625</v>
      </c>
      <c r="V1751" s="20">
        <f t="shared" si="278"/>
        <v>66.341666666666654</v>
      </c>
      <c r="W1751" s="20">
        <f t="shared" si="279"/>
        <v>66.412499999999994</v>
      </c>
    </row>
    <row r="1752" spans="1:23" ht="13.5" x14ac:dyDescent="0.25">
      <c r="A1752" s="3">
        <v>44566</v>
      </c>
      <c r="B1752" s="2">
        <v>5.0441000000000003</v>
      </c>
      <c r="C1752" s="2">
        <v>50.631594788119301</v>
      </c>
      <c r="D1752" s="2">
        <v>-6.1227908239102291E-2</v>
      </c>
      <c r="E1752" s="2">
        <v>1.0783365964709416E-2</v>
      </c>
      <c r="F1752" s="2">
        <v>5.0971999999999991</v>
      </c>
      <c r="G1752" s="2">
        <v>5.0885599999999993</v>
      </c>
      <c r="H1752" s="2">
        <v>5.0404349999999996</v>
      </c>
      <c r="I1752" s="2">
        <v>4.9808960000000022</v>
      </c>
      <c r="J1752" s="17">
        <v>4.7335060000000002</v>
      </c>
      <c r="K1752" s="17" t="s">
        <v>51</v>
      </c>
      <c r="L1752" s="17" t="s">
        <v>54</v>
      </c>
      <c r="M1752" s="17" t="s">
        <v>53</v>
      </c>
      <c r="N1752" s="20">
        <f t="shared" si="270"/>
        <v>50</v>
      </c>
      <c r="O1752" s="20">
        <f t="shared" si="271"/>
        <v>100</v>
      </c>
      <c r="P1752" s="20">
        <f t="shared" si="272"/>
        <v>50</v>
      </c>
      <c r="Q1752" s="20">
        <f t="shared" si="273"/>
        <v>66.5</v>
      </c>
      <c r="R1752" s="21">
        <f t="shared" si="274"/>
        <v>69.974999999999994</v>
      </c>
      <c r="S1752" s="21">
        <f t="shared" si="275"/>
        <v>64.125</v>
      </c>
      <c r="T1752" s="21">
        <f t="shared" si="276"/>
        <v>64.924999999999997</v>
      </c>
      <c r="U1752" s="21">
        <f t="shared" si="277"/>
        <v>66.625</v>
      </c>
      <c r="V1752" s="20">
        <f t="shared" si="278"/>
        <v>66.341666666666654</v>
      </c>
      <c r="W1752" s="20">
        <f t="shared" si="279"/>
        <v>66.412499999999994</v>
      </c>
    </row>
    <row r="1753" spans="1:23" ht="13.5" x14ac:dyDescent="0.25">
      <c r="A1753" s="3">
        <v>44567</v>
      </c>
      <c r="B1753" s="2">
        <v>5.0308000000000002</v>
      </c>
      <c r="C1753" s="2">
        <v>49.811464683075044</v>
      </c>
      <c r="D1753" s="2">
        <v>-7.0592030584891496E-2</v>
      </c>
      <c r="E1753" s="2">
        <v>4.4276716684056115E-3</v>
      </c>
      <c r="F1753" s="2">
        <v>5.0441000000000003</v>
      </c>
      <c r="G1753" s="2">
        <v>5.1005099999999999</v>
      </c>
      <c r="H1753" s="2">
        <v>5.0397699999999999</v>
      </c>
      <c r="I1753" s="2">
        <v>4.984612000000002</v>
      </c>
      <c r="J1753" s="17">
        <v>4.7381530000000005</v>
      </c>
      <c r="K1753" s="17" t="s">
        <v>55</v>
      </c>
      <c r="L1753" s="17" t="s">
        <v>54</v>
      </c>
      <c r="M1753" s="17" t="s">
        <v>47</v>
      </c>
      <c r="N1753" s="20">
        <f t="shared" si="270"/>
        <v>50</v>
      </c>
      <c r="O1753" s="20">
        <f t="shared" si="271"/>
        <v>100</v>
      </c>
      <c r="P1753" s="20">
        <f t="shared" si="272"/>
        <v>50</v>
      </c>
      <c r="Q1753" s="20">
        <f t="shared" si="273"/>
        <v>16.5</v>
      </c>
      <c r="R1753" s="21">
        <f t="shared" si="274"/>
        <v>62.475000000000001</v>
      </c>
      <c r="S1753" s="21">
        <f t="shared" si="275"/>
        <v>51.625</v>
      </c>
      <c r="T1753" s="21">
        <f t="shared" si="276"/>
        <v>42.424999999999997</v>
      </c>
      <c r="U1753" s="21">
        <f t="shared" si="277"/>
        <v>54.125</v>
      </c>
      <c r="V1753" s="20">
        <f t="shared" si="278"/>
        <v>52.17499999999999</v>
      </c>
      <c r="W1753" s="20">
        <f t="shared" si="279"/>
        <v>52.662499999999994</v>
      </c>
    </row>
    <row r="1754" spans="1:23" ht="13.5" x14ac:dyDescent="0.25">
      <c r="A1754" s="3">
        <v>44568</v>
      </c>
      <c r="B1754" s="2">
        <v>5.1436000000000002</v>
      </c>
      <c r="C1754" s="2">
        <v>56.279707930007319</v>
      </c>
      <c r="D1754" s="2">
        <v>-7.7641505008688938E-2</v>
      </c>
      <c r="E1754" s="2">
        <v>-3.5656604616606177E-3</v>
      </c>
      <c r="F1754" s="2">
        <v>5.0746200000000004</v>
      </c>
      <c r="G1754" s="2">
        <v>5.1177599999999996</v>
      </c>
      <c r="H1754" s="2">
        <v>5.0454099999999995</v>
      </c>
      <c r="I1754" s="2">
        <v>4.990584000000001</v>
      </c>
      <c r="J1754" s="17">
        <v>4.7433640000000006</v>
      </c>
      <c r="K1754" s="17" t="s">
        <v>51</v>
      </c>
      <c r="L1754" s="17" t="s">
        <v>54</v>
      </c>
      <c r="M1754" s="17" t="s">
        <v>52</v>
      </c>
      <c r="N1754" s="20">
        <f t="shared" si="270"/>
        <v>50</v>
      </c>
      <c r="O1754" s="20">
        <f t="shared" si="271"/>
        <v>100</v>
      </c>
      <c r="P1754" s="20">
        <f t="shared" si="272"/>
        <v>50</v>
      </c>
      <c r="Q1754" s="20">
        <f t="shared" si="273"/>
        <v>83.5</v>
      </c>
      <c r="R1754" s="21">
        <f t="shared" si="274"/>
        <v>72.525000000000006</v>
      </c>
      <c r="S1754" s="21">
        <f t="shared" si="275"/>
        <v>68.375</v>
      </c>
      <c r="T1754" s="21">
        <f t="shared" si="276"/>
        <v>72.575000000000003</v>
      </c>
      <c r="U1754" s="21">
        <f t="shared" si="277"/>
        <v>70.875</v>
      </c>
      <c r="V1754" s="20">
        <f t="shared" si="278"/>
        <v>71.158333333333346</v>
      </c>
      <c r="W1754" s="20">
        <f t="shared" si="279"/>
        <v>71.087500000000006</v>
      </c>
    </row>
    <row r="1755" spans="1:23" ht="13.5" x14ac:dyDescent="0.25">
      <c r="A1755" s="3">
        <v>44571</v>
      </c>
      <c r="B1755" s="2">
        <v>5.1105</v>
      </c>
      <c r="C1755" s="2">
        <v>54.077287148686707</v>
      </c>
      <c r="D1755" s="2">
        <v>-5.6270677220966014E-2</v>
      </c>
      <c r="E1755" s="2">
        <v>-1.3418224739490987E-2</v>
      </c>
      <c r="F1755" s="2">
        <v>5.0746200000000004</v>
      </c>
      <c r="G1755" s="2">
        <v>5.1151099999999996</v>
      </c>
      <c r="H1755" s="2">
        <v>5.0520500000000004</v>
      </c>
      <c r="I1755" s="2">
        <v>4.9953640000000021</v>
      </c>
      <c r="J1755" s="17">
        <v>4.7483804999999997</v>
      </c>
      <c r="K1755" s="17" t="s">
        <v>51</v>
      </c>
      <c r="L1755" s="17" t="s">
        <v>54</v>
      </c>
      <c r="M1755" s="17" t="s">
        <v>54</v>
      </c>
      <c r="N1755" s="20">
        <f t="shared" si="270"/>
        <v>50</v>
      </c>
      <c r="O1755" s="20">
        <f t="shared" si="271"/>
        <v>100</v>
      </c>
      <c r="P1755" s="20">
        <f t="shared" si="272"/>
        <v>50</v>
      </c>
      <c r="Q1755" s="20">
        <f t="shared" si="273"/>
        <v>49.5</v>
      </c>
      <c r="R1755" s="21">
        <f t="shared" si="274"/>
        <v>67.424999999999997</v>
      </c>
      <c r="S1755" s="21">
        <f t="shared" si="275"/>
        <v>59.875</v>
      </c>
      <c r="T1755" s="21">
        <f t="shared" si="276"/>
        <v>57.275000000000006</v>
      </c>
      <c r="U1755" s="21">
        <f t="shared" si="277"/>
        <v>62.375</v>
      </c>
      <c r="V1755" s="20">
        <f t="shared" si="278"/>
        <v>61.524999999999999</v>
      </c>
      <c r="W1755" s="20">
        <f t="shared" si="279"/>
        <v>61.737499999999997</v>
      </c>
    </row>
    <row r="1756" spans="1:23" ht="13.5" x14ac:dyDescent="0.25">
      <c r="A1756" s="3">
        <v>44572</v>
      </c>
      <c r="B1756" s="2">
        <v>5.1369999999999996</v>
      </c>
      <c r="C1756" s="2">
        <v>55.576167771428729</v>
      </c>
      <c r="D1756" s="2">
        <v>-3.4423781635474882E-2</v>
      </c>
      <c r="E1756" s="2">
        <v>-2.5133151723886582E-2</v>
      </c>
      <c r="F1756" s="2">
        <v>5.0932000000000004</v>
      </c>
      <c r="G1756" s="2">
        <v>5.1111300000000002</v>
      </c>
      <c r="H1756" s="2">
        <v>5.0603449999999999</v>
      </c>
      <c r="I1756" s="2">
        <v>5.0009400000000017</v>
      </c>
      <c r="J1756" s="17">
        <v>4.7530374999999996</v>
      </c>
      <c r="K1756" s="17" t="s">
        <v>51</v>
      </c>
      <c r="L1756" s="17" t="s">
        <v>54</v>
      </c>
      <c r="M1756" s="17" t="s">
        <v>52</v>
      </c>
      <c r="N1756" s="20">
        <f t="shared" si="270"/>
        <v>50</v>
      </c>
      <c r="O1756" s="20">
        <f t="shared" si="271"/>
        <v>100</v>
      </c>
      <c r="P1756" s="20">
        <f t="shared" si="272"/>
        <v>50</v>
      </c>
      <c r="Q1756" s="20">
        <f t="shared" si="273"/>
        <v>83.5</v>
      </c>
      <c r="R1756" s="21">
        <f t="shared" si="274"/>
        <v>72.525000000000006</v>
      </c>
      <c r="S1756" s="21">
        <f t="shared" si="275"/>
        <v>68.375</v>
      </c>
      <c r="T1756" s="21">
        <f t="shared" si="276"/>
        <v>72.575000000000003</v>
      </c>
      <c r="U1756" s="21">
        <f t="shared" si="277"/>
        <v>70.875</v>
      </c>
      <c r="V1756" s="20">
        <f t="shared" si="278"/>
        <v>71.158333333333346</v>
      </c>
      <c r="W1756" s="20">
        <f t="shared" si="279"/>
        <v>71.087500000000006</v>
      </c>
    </row>
    <row r="1757" spans="1:23" ht="13.5" x14ac:dyDescent="0.25">
      <c r="A1757" s="3">
        <v>44573</v>
      </c>
      <c r="B1757" s="2">
        <v>5.1105</v>
      </c>
      <c r="C1757" s="2">
        <v>53.689004212344443</v>
      </c>
      <c r="D1757" s="2">
        <v>-1.0406142283474473E-2</v>
      </c>
      <c r="E1757" s="2">
        <v>-3.5834228615838765E-2</v>
      </c>
      <c r="F1757" s="2">
        <v>5.1064800000000004</v>
      </c>
      <c r="G1757" s="2">
        <v>5.1018400000000002</v>
      </c>
      <c r="H1757" s="2">
        <v>5.0643300000000009</v>
      </c>
      <c r="I1757" s="2">
        <v>5.0061180000000016</v>
      </c>
      <c r="J1757" s="17">
        <v>4.7574754999999991</v>
      </c>
      <c r="K1757" s="17" t="s">
        <v>51</v>
      </c>
      <c r="L1757" s="17" t="s">
        <v>54</v>
      </c>
      <c r="M1757" s="17" t="s">
        <v>52</v>
      </c>
      <c r="N1757" s="20">
        <f t="shared" si="270"/>
        <v>50</v>
      </c>
      <c r="O1757" s="20">
        <f t="shared" si="271"/>
        <v>100</v>
      </c>
      <c r="P1757" s="20">
        <f t="shared" si="272"/>
        <v>50</v>
      </c>
      <c r="Q1757" s="20">
        <f t="shared" si="273"/>
        <v>83.5</v>
      </c>
      <c r="R1757" s="21">
        <f t="shared" si="274"/>
        <v>72.525000000000006</v>
      </c>
      <c r="S1757" s="21">
        <f t="shared" si="275"/>
        <v>68.375</v>
      </c>
      <c r="T1757" s="21">
        <f t="shared" si="276"/>
        <v>72.575000000000003</v>
      </c>
      <c r="U1757" s="21">
        <f t="shared" si="277"/>
        <v>70.875</v>
      </c>
      <c r="V1757" s="20">
        <f t="shared" si="278"/>
        <v>71.158333333333346</v>
      </c>
      <c r="W1757" s="20">
        <f t="shared" si="279"/>
        <v>71.087500000000006</v>
      </c>
    </row>
    <row r="1758" spans="1:23" ht="13.5" x14ac:dyDescent="0.25">
      <c r="A1758" s="3">
        <v>44574</v>
      </c>
      <c r="B1758" s="2">
        <v>5.1105</v>
      </c>
      <c r="C1758" s="2">
        <v>53.689004212344443</v>
      </c>
      <c r="D1758" s="2">
        <v>2.3880682192120695E-2</v>
      </c>
      <c r="E1758" s="2">
        <v>-4.7265977251260451E-2</v>
      </c>
      <c r="F1758" s="2">
        <v>5.1224200000000009</v>
      </c>
      <c r="G1758" s="2">
        <v>5.083260000000001</v>
      </c>
      <c r="H1758" s="2">
        <v>5.0679850000000011</v>
      </c>
      <c r="I1758" s="2">
        <v>5.0111640000000008</v>
      </c>
      <c r="J1758" s="17">
        <v>4.7606409999999997</v>
      </c>
      <c r="K1758" s="17" t="s">
        <v>51</v>
      </c>
      <c r="L1758" s="17" t="s">
        <v>54</v>
      </c>
      <c r="M1758" s="17" t="s">
        <v>52</v>
      </c>
      <c r="N1758" s="20">
        <f t="shared" si="270"/>
        <v>50</v>
      </c>
      <c r="O1758" s="20">
        <f t="shared" si="271"/>
        <v>100</v>
      </c>
      <c r="P1758" s="20">
        <f t="shared" si="272"/>
        <v>50</v>
      </c>
      <c r="Q1758" s="20">
        <f t="shared" si="273"/>
        <v>83.5</v>
      </c>
      <c r="R1758" s="21">
        <f t="shared" si="274"/>
        <v>72.525000000000006</v>
      </c>
      <c r="S1758" s="21">
        <f t="shared" si="275"/>
        <v>68.375</v>
      </c>
      <c r="T1758" s="21">
        <f t="shared" si="276"/>
        <v>72.575000000000003</v>
      </c>
      <c r="U1758" s="21">
        <f t="shared" si="277"/>
        <v>70.875</v>
      </c>
      <c r="V1758" s="20">
        <f t="shared" si="278"/>
        <v>71.158333333333346</v>
      </c>
      <c r="W1758" s="20">
        <f t="shared" si="279"/>
        <v>71.087500000000006</v>
      </c>
    </row>
    <row r="1759" spans="1:23" ht="13.5" x14ac:dyDescent="0.25">
      <c r="A1759" s="3">
        <v>44575</v>
      </c>
      <c r="B1759" s="2">
        <v>5.1105</v>
      </c>
      <c r="C1759" s="2">
        <v>53.689004212344457</v>
      </c>
      <c r="D1759" s="2">
        <v>5.6195824827769414E-3</v>
      </c>
      <c r="E1759" s="2">
        <v>-5.6822600037310683E-2</v>
      </c>
      <c r="F1759" s="2">
        <v>5.1158000000000001</v>
      </c>
      <c r="G1759" s="2">
        <v>5.0952100000000007</v>
      </c>
      <c r="H1759" s="2">
        <v>5.0746250000000011</v>
      </c>
      <c r="I1759" s="2">
        <v>5.0162100000000009</v>
      </c>
      <c r="J1759" s="17">
        <v>4.7631409999999992</v>
      </c>
      <c r="K1759" s="17" t="s">
        <v>55</v>
      </c>
      <c r="L1759" s="17" t="s">
        <v>54</v>
      </c>
      <c r="M1759" s="17" t="s">
        <v>47</v>
      </c>
      <c r="N1759" s="20">
        <f t="shared" si="270"/>
        <v>50</v>
      </c>
      <c r="O1759" s="20">
        <f t="shared" si="271"/>
        <v>100</v>
      </c>
      <c r="P1759" s="20">
        <f t="shared" si="272"/>
        <v>50</v>
      </c>
      <c r="Q1759" s="20">
        <f t="shared" si="273"/>
        <v>16.5</v>
      </c>
      <c r="R1759" s="21">
        <f t="shared" si="274"/>
        <v>62.475000000000001</v>
      </c>
      <c r="S1759" s="21">
        <f t="shared" si="275"/>
        <v>51.625</v>
      </c>
      <c r="T1759" s="21">
        <f t="shared" si="276"/>
        <v>42.424999999999997</v>
      </c>
      <c r="U1759" s="21">
        <f t="shared" si="277"/>
        <v>54.125</v>
      </c>
      <c r="V1759" s="20">
        <f t="shared" si="278"/>
        <v>52.17499999999999</v>
      </c>
      <c r="W1759" s="20">
        <f t="shared" si="279"/>
        <v>52.662499999999994</v>
      </c>
    </row>
    <row r="1760" spans="1:23" ht="13.5" x14ac:dyDescent="0.25">
      <c r="A1760" s="3">
        <v>44578</v>
      </c>
      <c r="B1760" s="2">
        <v>5.0373999999999999</v>
      </c>
      <c r="C1760" s="2">
        <v>48.065813708239276</v>
      </c>
      <c r="D1760" s="2">
        <v>1.3686019092461699E-2</v>
      </c>
      <c r="E1760" s="2">
        <v>-6.4174585711808368E-2</v>
      </c>
      <c r="F1760" s="2">
        <v>5.1011799999999994</v>
      </c>
      <c r="G1760" s="2">
        <v>5.0879000000000003</v>
      </c>
      <c r="H1760" s="2">
        <v>5.0779400000000017</v>
      </c>
      <c r="I1760" s="2">
        <v>5.0200580000000006</v>
      </c>
      <c r="J1760" s="17">
        <v>4.7658829999999996</v>
      </c>
      <c r="K1760" s="17" t="s">
        <v>51</v>
      </c>
      <c r="L1760" s="17" t="s">
        <v>54</v>
      </c>
      <c r="M1760" s="17" t="s">
        <v>53</v>
      </c>
      <c r="N1760" s="20">
        <f t="shared" si="270"/>
        <v>50</v>
      </c>
      <c r="O1760" s="20">
        <f t="shared" si="271"/>
        <v>100</v>
      </c>
      <c r="P1760" s="20">
        <f t="shared" si="272"/>
        <v>50</v>
      </c>
      <c r="Q1760" s="20">
        <f t="shared" si="273"/>
        <v>66.5</v>
      </c>
      <c r="R1760" s="21">
        <f t="shared" si="274"/>
        <v>69.974999999999994</v>
      </c>
      <c r="S1760" s="21">
        <f t="shared" si="275"/>
        <v>64.125</v>
      </c>
      <c r="T1760" s="21">
        <f t="shared" si="276"/>
        <v>64.924999999999997</v>
      </c>
      <c r="U1760" s="21">
        <f t="shared" si="277"/>
        <v>66.625</v>
      </c>
      <c r="V1760" s="20">
        <f t="shared" si="278"/>
        <v>66.341666666666654</v>
      </c>
      <c r="W1760" s="20">
        <f t="shared" si="279"/>
        <v>66.412499999999994</v>
      </c>
    </row>
    <row r="1761" spans="1:23" ht="13.5" x14ac:dyDescent="0.25">
      <c r="A1761" s="3">
        <v>44579</v>
      </c>
      <c r="B1761" s="2">
        <v>5.0972</v>
      </c>
      <c r="C1761" s="2">
        <v>52.453027581867786</v>
      </c>
      <c r="D1761" s="2">
        <v>6.037944993583011E-3</v>
      </c>
      <c r="E1761" s="2">
        <v>-6.6786638709605856E-2</v>
      </c>
      <c r="F1761" s="2">
        <v>5.0932200000000005</v>
      </c>
      <c r="G1761" s="2">
        <v>5.0932100000000009</v>
      </c>
      <c r="H1761" s="2">
        <v>5.084245000000001</v>
      </c>
      <c r="I1761" s="2">
        <v>5.0252359999999996</v>
      </c>
      <c r="J1761" s="17">
        <v>4.7685769999999987</v>
      </c>
      <c r="K1761" s="17" t="s">
        <v>51</v>
      </c>
      <c r="L1761" s="17" t="s">
        <v>54</v>
      </c>
      <c r="M1761" s="17" t="s">
        <v>53</v>
      </c>
      <c r="N1761" s="20">
        <f t="shared" si="270"/>
        <v>50</v>
      </c>
      <c r="O1761" s="20">
        <f t="shared" si="271"/>
        <v>100</v>
      </c>
      <c r="P1761" s="20">
        <f t="shared" si="272"/>
        <v>50</v>
      </c>
      <c r="Q1761" s="20">
        <f t="shared" si="273"/>
        <v>66.5</v>
      </c>
      <c r="R1761" s="21">
        <f t="shared" si="274"/>
        <v>69.974999999999994</v>
      </c>
      <c r="S1761" s="21">
        <f t="shared" si="275"/>
        <v>64.125</v>
      </c>
      <c r="T1761" s="21">
        <f t="shared" si="276"/>
        <v>64.924999999999997</v>
      </c>
      <c r="U1761" s="21">
        <f t="shared" si="277"/>
        <v>66.625</v>
      </c>
      <c r="V1761" s="20">
        <f t="shared" si="278"/>
        <v>66.341666666666654</v>
      </c>
      <c r="W1761" s="20">
        <f t="shared" si="279"/>
        <v>66.412499999999994</v>
      </c>
    </row>
    <row r="1762" spans="1:23" ht="13.5" x14ac:dyDescent="0.25">
      <c r="A1762" s="3">
        <v>44580</v>
      </c>
      <c r="B1762" s="2">
        <v>5.0972</v>
      </c>
      <c r="C1762" s="2">
        <v>52.453027581867786</v>
      </c>
      <c r="D1762" s="2">
        <v>-6.2807254820018699E-4</v>
      </c>
      <c r="E1762" s="2">
        <v>-6.0144115425348574E-2</v>
      </c>
      <c r="F1762" s="2">
        <v>5.09056</v>
      </c>
      <c r="G1762" s="2">
        <v>5.0985200000000006</v>
      </c>
      <c r="H1762" s="2">
        <v>5.09354</v>
      </c>
      <c r="I1762" s="2">
        <v>5.0266960000000003</v>
      </c>
      <c r="J1762" s="17">
        <v>4.7717915</v>
      </c>
      <c r="K1762" s="17" t="s">
        <v>51</v>
      </c>
      <c r="L1762" s="17" t="s">
        <v>54</v>
      </c>
      <c r="M1762" s="17" t="s">
        <v>53</v>
      </c>
      <c r="N1762" s="20">
        <f t="shared" si="270"/>
        <v>50</v>
      </c>
      <c r="O1762" s="20">
        <f t="shared" si="271"/>
        <v>100</v>
      </c>
      <c r="P1762" s="20">
        <f t="shared" si="272"/>
        <v>50</v>
      </c>
      <c r="Q1762" s="20">
        <f t="shared" si="273"/>
        <v>66.5</v>
      </c>
      <c r="R1762" s="21">
        <f t="shared" si="274"/>
        <v>69.974999999999994</v>
      </c>
      <c r="S1762" s="21">
        <f t="shared" si="275"/>
        <v>64.125</v>
      </c>
      <c r="T1762" s="21">
        <f t="shared" si="276"/>
        <v>64.924999999999997</v>
      </c>
      <c r="U1762" s="21">
        <f t="shared" si="277"/>
        <v>66.625</v>
      </c>
      <c r="V1762" s="20">
        <f t="shared" si="278"/>
        <v>66.341666666666654</v>
      </c>
      <c r="W1762" s="20">
        <f t="shared" si="279"/>
        <v>66.412499999999994</v>
      </c>
    </row>
    <row r="1763" spans="1:23" ht="13.5" x14ac:dyDescent="0.25">
      <c r="A1763" s="3">
        <v>44581</v>
      </c>
      <c r="B1763" s="2">
        <v>5.0773000000000001</v>
      </c>
      <c r="C1763" s="2">
        <v>50.796899433947381</v>
      </c>
      <c r="D1763" s="2">
        <v>-7.0207863197042641E-3</v>
      </c>
      <c r="E1763" s="2">
        <v>-5.1237718505872103E-2</v>
      </c>
      <c r="F1763" s="2">
        <v>5.0839200000000009</v>
      </c>
      <c r="G1763" s="2">
        <v>5.1031700000000004</v>
      </c>
      <c r="H1763" s="2">
        <v>5.1018400000000002</v>
      </c>
      <c r="I1763" s="2">
        <v>5.0276260000000006</v>
      </c>
      <c r="J1763" s="17">
        <v>4.7754849999999998</v>
      </c>
      <c r="K1763" s="17" t="s">
        <v>51</v>
      </c>
      <c r="L1763" s="17" t="s">
        <v>54</v>
      </c>
      <c r="M1763" s="17" t="s">
        <v>53</v>
      </c>
      <c r="N1763" s="20">
        <f t="shared" si="270"/>
        <v>50</v>
      </c>
      <c r="O1763" s="20">
        <f t="shared" si="271"/>
        <v>100</v>
      </c>
      <c r="P1763" s="20">
        <f t="shared" si="272"/>
        <v>50</v>
      </c>
      <c r="Q1763" s="20">
        <f t="shared" si="273"/>
        <v>66.5</v>
      </c>
      <c r="R1763" s="21">
        <f t="shared" si="274"/>
        <v>69.974999999999994</v>
      </c>
      <c r="S1763" s="21">
        <f t="shared" si="275"/>
        <v>64.125</v>
      </c>
      <c r="T1763" s="21">
        <f t="shared" si="276"/>
        <v>64.924999999999997</v>
      </c>
      <c r="U1763" s="21">
        <f t="shared" si="277"/>
        <v>66.625</v>
      </c>
      <c r="V1763" s="20">
        <f t="shared" si="278"/>
        <v>66.341666666666654</v>
      </c>
      <c r="W1763" s="20">
        <f t="shared" si="279"/>
        <v>66.412499999999994</v>
      </c>
    </row>
    <row r="1764" spans="1:23" ht="13.5" x14ac:dyDescent="0.25">
      <c r="A1764" s="3">
        <v>44582</v>
      </c>
      <c r="B1764" s="2">
        <v>5.0773000000000001</v>
      </c>
      <c r="C1764" s="2">
        <v>50.796899433947381</v>
      </c>
      <c r="D1764" s="2">
        <v>4.8746178344707403E-3</v>
      </c>
      <c r="E1764" s="2">
        <v>-4.0700539047265852E-2</v>
      </c>
      <c r="F1764" s="2">
        <v>5.07728</v>
      </c>
      <c r="G1764" s="2">
        <v>5.0965400000000001</v>
      </c>
      <c r="H1764" s="2">
        <v>5.1071499999999999</v>
      </c>
      <c r="I1764" s="2">
        <v>5.0296180000000001</v>
      </c>
      <c r="J1764" s="17">
        <v>4.7792940000000002</v>
      </c>
      <c r="K1764" s="17" t="s">
        <v>51</v>
      </c>
      <c r="L1764" s="17" t="s">
        <v>54</v>
      </c>
      <c r="M1764" s="17" t="s">
        <v>53</v>
      </c>
      <c r="N1764" s="20">
        <f t="shared" si="270"/>
        <v>50</v>
      </c>
      <c r="O1764" s="20">
        <f t="shared" si="271"/>
        <v>100</v>
      </c>
      <c r="P1764" s="20">
        <f t="shared" si="272"/>
        <v>50</v>
      </c>
      <c r="Q1764" s="20">
        <f t="shared" si="273"/>
        <v>66.5</v>
      </c>
      <c r="R1764" s="21">
        <f t="shared" si="274"/>
        <v>69.974999999999994</v>
      </c>
      <c r="S1764" s="21">
        <f t="shared" si="275"/>
        <v>64.125</v>
      </c>
      <c r="T1764" s="21">
        <f t="shared" si="276"/>
        <v>64.924999999999997</v>
      </c>
      <c r="U1764" s="21">
        <f t="shared" si="277"/>
        <v>66.625</v>
      </c>
      <c r="V1764" s="20">
        <f t="shared" si="278"/>
        <v>66.341666666666654</v>
      </c>
      <c r="W1764" s="20">
        <f t="shared" si="279"/>
        <v>66.412499999999994</v>
      </c>
    </row>
    <row r="1765" spans="1:23" ht="13.5" x14ac:dyDescent="0.25">
      <c r="A1765" s="3">
        <v>44585</v>
      </c>
      <c r="B1765" s="2">
        <v>5.0773000000000001</v>
      </c>
      <c r="C1765" s="2">
        <v>50.796899433947381</v>
      </c>
      <c r="D1765" s="2">
        <v>9.8020755867791465E-3</v>
      </c>
      <c r="E1765" s="2">
        <v>-2.716356332709836E-2</v>
      </c>
      <c r="F1765" s="2">
        <v>5.0852599999999999</v>
      </c>
      <c r="G1765" s="2">
        <v>5.0932200000000005</v>
      </c>
      <c r="H1765" s="2">
        <v>5.1041650000000001</v>
      </c>
      <c r="I1765" s="2">
        <v>5.0316100000000015</v>
      </c>
      <c r="J1765" s="17">
        <v>4.7829875000000008</v>
      </c>
      <c r="K1765" s="17" t="s">
        <v>51</v>
      </c>
      <c r="L1765" s="17" t="s">
        <v>54</v>
      </c>
      <c r="M1765" s="17" t="s">
        <v>52</v>
      </c>
      <c r="N1765" s="20">
        <f t="shared" si="270"/>
        <v>50</v>
      </c>
      <c r="O1765" s="20">
        <f t="shared" si="271"/>
        <v>100</v>
      </c>
      <c r="P1765" s="20">
        <f t="shared" si="272"/>
        <v>50</v>
      </c>
      <c r="Q1765" s="20">
        <f t="shared" si="273"/>
        <v>83.5</v>
      </c>
      <c r="R1765" s="21">
        <f t="shared" si="274"/>
        <v>72.525000000000006</v>
      </c>
      <c r="S1765" s="21">
        <f t="shared" si="275"/>
        <v>68.375</v>
      </c>
      <c r="T1765" s="21">
        <f t="shared" si="276"/>
        <v>72.575000000000003</v>
      </c>
      <c r="U1765" s="21">
        <f t="shared" si="277"/>
        <v>70.875</v>
      </c>
      <c r="V1765" s="20">
        <f t="shared" si="278"/>
        <v>71.158333333333346</v>
      </c>
      <c r="W1765" s="20">
        <f t="shared" si="279"/>
        <v>71.087500000000006</v>
      </c>
    </row>
    <row r="1766" spans="1:23" ht="13.5" x14ac:dyDescent="0.25">
      <c r="A1766" s="3">
        <v>44586</v>
      </c>
      <c r="B1766" s="2">
        <v>5.0773000000000001</v>
      </c>
      <c r="C1766" s="2">
        <v>50.796899433947381</v>
      </c>
      <c r="D1766" s="2">
        <v>1.8006185499991112E-2</v>
      </c>
      <c r="E1766" s="2">
        <v>-1.432332357572258E-2</v>
      </c>
      <c r="F1766" s="2">
        <v>5.0812800000000005</v>
      </c>
      <c r="G1766" s="2">
        <v>5.08725</v>
      </c>
      <c r="H1766" s="2">
        <v>5.0991899999999992</v>
      </c>
      <c r="I1766" s="2">
        <v>5.033602000000001</v>
      </c>
      <c r="J1766" s="17">
        <v>4.7867680000000004</v>
      </c>
      <c r="K1766" s="17" t="s">
        <v>55</v>
      </c>
      <c r="L1766" s="17" t="s">
        <v>54</v>
      </c>
      <c r="M1766" s="17" t="s">
        <v>47</v>
      </c>
      <c r="N1766" s="20">
        <f t="shared" si="270"/>
        <v>50</v>
      </c>
      <c r="O1766" s="20">
        <f t="shared" si="271"/>
        <v>100</v>
      </c>
      <c r="P1766" s="20">
        <f t="shared" si="272"/>
        <v>50</v>
      </c>
      <c r="Q1766" s="20">
        <f t="shared" si="273"/>
        <v>16.5</v>
      </c>
      <c r="R1766" s="21">
        <f t="shared" si="274"/>
        <v>62.475000000000001</v>
      </c>
      <c r="S1766" s="21">
        <f t="shared" si="275"/>
        <v>51.625</v>
      </c>
      <c r="T1766" s="21">
        <f t="shared" si="276"/>
        <v>42.424999999999997</v>
      </c>
      <c r="U1766" s="21">
        <f t="shared" si="277"/>
        <v>54.125</v>
      </c>
      <c r="V1766" s="20">
        <f t="shared" si="278"/>
        <v>52.17499999999999</v>
      </c>
      <c r="W1766" s="20">
        <f t="shared" si="279"/>
        <v>52.662499999999994</v>
      </c>
    </row>
    <row r="1767" spans="1:23" ht="13.5" x14ac:dyDescent="0.25">
      <c r="A1767" s="3">
        <v>44587</v>
      </c>
      <c r="B1767" s="2">
        <v>5.0838999999999999</v>
      </c>
      <c r="C1767" s="2">
        <v>51.480293394764402</v>
      </c>
      <c r="D1767" s="2">
        <v>2.0343238161339983E-2</v>
      </c>
      <c r="E1767" s="2">
        <v>-2.0231512479903287E-3</v>
      </c>
      <c r="F1767" s="2">
        <v>5.0786199999999999</v>
      </c>
      <c r="G1767" s="2">
        <v>5.0845900000000004</v>
      </c>
      <c r="H1767" s="2">
        <v>5.0932149999999989</v>
      </c>
      <c r="I1767" s="2">
        <v>5.0343980000000004</v>
      </c>
      <c r="J1767" s="17">
        <v>4.7912175000000001</v>
      </c>
      <c r="K1767" s="17" t="s">
        <v>51</v>
      </c>
      <c r="L1767" s="17" t="s">
        <v>54</v>
      </c>
      <c r="M1767" s="17" t="s">
        <v>53</v>
      </c>
      <c r="N1767" s="20">
        <f t="shared" si="270"/>
        <v>50</v>
      </c>
      <c r="O1767" s="20">
        <f t="shared" si="271"/>
        <v>100</v>
      </c>
      <c r="P1767" s="20">
        <f t="shared" si="272"/>
        <v>50</v>
      </c>
      <c r="Q1767" s="20">
        <f t="shared" si="273"/>
        <v>66.5</v>
      </c>
      <c r="R1767" s="21">
        <f t="shared" si="274"/>
        <v>69.974999999999994</v>
      </c>
      <c r="S1767" s="21">
        <f t="shared" si="275"/>
        <v>64.125</v>
      </c>
      <c r="T1767" s="21">
        <f t="shared" si="276"/>
        <v>64.924999999999997</v>
      </c>
      <c r="U1767" s="21">
        <f t="shared" si="277"/>
        <v>66.625</v>
      </c>
      <c r="V1767" s="20">
        <f t="shared" si="278"/>
        <v>66.341666666666654</v>
      </c>
      <c r="W1767" s="20">
        <f t="shared" si="279"/>
        <v>66.412499999999994</v>
      </c>
    </row>
    <row r="1768" spans="1:23" ht="13.5" x14ac:dyDescent="0.25">
      <c r="A1768" s="3">
        <v>44588</v>
      </c>
      <c r="B1768" s="2">
        <v>5.1702000000000004</v>
      </c>
      <c r="C1768" s="2">
        <v>59.417520198799281</v>
      </c>
      <c r="D1768" s="2">
        <v>1.5852971862837961E-2</v>
      </c>
      <c r="E1768" s="2">
        <v>1.5226082381641002E-2</v>
      </c>
      <c r="F1768" s="2">
        <v>5.0972</v>
      </c>
      <c r="G1768" s="2">
        <v>5.0905600000000009</v>
      </c>
      <c r="H1768" s="2">
        <v>5.0869099999999987</v>
      </c>
      <c r="I1768" s="2">
        <v>5.0382480000000012</v>
      </c>
      <c r="J1768" s="17">
        <v>4.7957514999999997</v>
      </c>
      <c r="K1768" s="17" t="s">
        <v>51</v>
      </c>
      <c r="L1768" s="17" t="s">
        <v>54</v>
      </c>
      <c r="M1768" s="17" t="s">
        <v>52</v>
      </c>
      <c r="N1768" s="20">
        <f t="shared" si="270"/>
        <v>50</v>
      </c>
      <c r="O1768" s="20">
        <f t="shared" si="271"/>
        <v>100</v>
      </c>
      <c r="P1768" s="20">
        <f t="shared" si="272"/>
        <v>50</v>
      </c>
      <c r="Q1768" s="20">
        <f t="shared" si="273"/>
        <v>83.5</v>
      </c>
      <c r="R1768" s="21">
        <f t="shared" si="274"/>
        <v>72.525000000000006</v>
      </c>
      <c r="S1768" s="21">
        <f t="shared" si="275"/>
        <v>68.375</v>
      </c>
      <c r="T1768" s="21">
        <f t="shared" si="276"/>
        <v>72.575000000000003</v>
      </c>
      <c r="U1768" s="21">
        <f t="shared" si="277"/>
        <v>70.875</v>
      </c>
      <c r="V1768" s="20">
        <f t="shared" si="278"/>
        <v>71.158333333333346</v>
      </c>
      <c r="W1768" s="20">
        <f t="shared" si="279"/>
        <v>71.087500000000006</v>
      </c>
    </row>
    <row r="1769" spans="1:23" ht="13.5" x14ac:dyDescent="0.25">
      <c r="A1769" s="3">
        <v>44589</v>
      </c>
      <c r="B1769" s="2">
        <v>5.1702000000000004</v>
      </c>
      <c r="C1769" s="2">
        <v>59.417520198799281</v>
      </c>
      <c r="D1769" s="2">
        <v>1.1473954428252497E-2</v>
      </c>
      <c r="E1769" s="2">
        <v>3.4860577326734601E-2</v>
      </c>
      <c r="F1769" s="2">
        <v>5.11578</v>
      </c>
      <c r="G1769" s="2">
        <v>5.0965300000000004</v>
      </c>
      <c r="H1769" s="2">
        <v>5.0958699999999988</v>
      </c>
      <c r="I1769" s="2">
        <v>5.0418320000000003</v>
      </c>
      <c r="J1769" s="17">
        <v>4.8004880000000005</v>
      </c>
      <c r="K1769" s="17" t="s">
        <v>51</v>
      </c>
      <c r="L1769" s="17" t="s">
        <v>54</v>
      </c>
      <c r="M1769" s="17" t="s">
        <v>52</v>
      </c>
      <c r="N1769" s="20">
        <f t="shared" si="270"/>
        <v>50</v>
      </c>
      <c r="O1769" s="20">
        <f t="shared" si="271"/>
        <v>100</v>
      </c>
      <c r="P1769" s="20">
        <f t="shared" si="272"/>
        <v>50</v>
      </c>
      <c r="Q1769" s="20">
        <f t="shared" si="273"/>
        <v>83.5</v>
      </c>
      <c r="R1769" s="21">
        <f t="shared" si="274"/>
        <v>72.525000000000006</v>
      </c>
      <c r="S1769" s="21">
        <f t="shared" si="275"/>
        <v>68.375</v>
      </c>
      <c r="T1769" s="21">
        <f t="shared" si="276"/>
        <v>72.575000000000003</v>
      </c>
      <c r="U1769" s="21">
        <f t="shared" si="277"/>
        <v>70.875</v>
      </c>
      <c r="V1769" s="20">
        <f t="shared" si="278"/>
        <v>71.158333333333346</v>
      </c>
      <c r="W1769" s="20">
        <f t="shared" si="279"/>
        <v>71.087500000000006</v>
      </c>
    </row>
    <row r="1770" spans="1:23" ht="13.5" x14ac:dyDescent="0.25">
      <c r="A1770" s="3">
        <v>44592</v>
      </c>
      <c r="B1770" s="2">
        <v>5.1436000000000002</v>
      </c>
      <c r="C1770" s="2">
        <v>56.13487752204805</v>
      </c>
      <c r="D1770" s="2">
        <v>-2.04378235871161E-3</v>
      </c>
      <c r="E1770" s="2">
        <v>5.155921563522009E-2</v>
      </c>
      <c r="F1770" s="2">
        <v>5.1290400000000007</v>
      </c>
      <c r="G1770" s="2">
        <v>5.1071500000000007</v>
      </c>
      <c r="H1770" s="2">
        <v>5.0975249999999992</v>
      </c>
      <c r="I1770" s="2">
        <v>5.0443540000000002</v>
      </c>
      <c r="J1770" s="17">
        <v>4.8052069999999993</v>
      </c>
      <c r="K1770" s="17" t="s">
        <v>51</v>
      </c>
      <c r="L1770" s="17" t="s">
        <v>54</v>
      </c>
      <c r="M1770" s="17" t="s">
        <v>52</v>
      </c>
      <c r="N1770" s="20">
        <f t="shared" si="270"/>
        <v>50</v>
      </c>
      <c r="O1770" s="20">
        <f t="shared" si="271"/>
        <v>100</v>
      </c>
      <c r="P1770" s="20">
        <f t="shared" si="272"/>
        <v>50</v>
      </c>
      <c r="Q1770" s="20">
        <f t="shared" si="273"/>
        <v>83.5</v>
      </c>
      <c r="R1770" s="21">
        <f t="shared" si="274"/>
        <v>72.525000000000006</v>
      </c>
      <c r="S1770" s="21">
        <f t="shared" si="275"/>
        <v>68.375</v>
      </c>
      <c r="T1770" s="21">
        <f t="shared" si="276"/>
        <v>72.575000000000003</v>
      </c>
      <c r="U1770" s="21">
        <f t="shared" si="277"/>
        <v>70.875</v>
      </c>
      <c r="V1770" s="20">
        <f t="shared" si="278"/>
        <v>71.158333333333346</v>
      </c>
      <c r="W1770" s="20">
        <f t="shared" si="279"/>
        <v>71.087500000000006</v>
      </c>
    </row>
    <row r="1771" spans="1:23" ht="13.5" x14ac:dyDescent="0.25">
      <c r="A1771" s="3">
        <v>44593</v>
      </c>
      <c r="B1771" s="2">
        <v>5.1436000000000002</v>
      </c>
      <c r="C1771" s="2">
        <v>56.134877522048058</v>
      </c>
      <c r="D1771" s="2">
        <v>-4.621567221902545E-3</v>
      </c>
      <c r="E1771" s="2">
        <v>6.6983464264394901E-2</v>
      </c>
      <c r="F1771" s="2">
        <v>5.1423000000000005</v>
      </c>
      <c r="G1771" s="2">
        <v>5.1117900000000001</v>
      </c>
      <c r="H1771" s="2">
        <v>5.1025</v>
      </c>
      <c r="I1771" s="2">
        <v>5.0484679999999997</v>
      </c>
      <c r="J1771" s="17">
        <v>4.8098105000000002</v>
      </c>
      <c r="K1771" s="17" t="s">
        <v>51</v>
      </c>
      <c r="L1771" s="17" t="s">
        <v>54</v>
      </c>
      <c r="M1771" s="17" t="s">
        <v>52</v>
      </c>
      <c r="N1771" s="20">
        <f t="shared" si="270"/>
        <v>50</v>
      </c>
      <c r="O1771" s="20">
        <f t="shared" si="271"/>
        <v>100</v>
      </c>
      <c r="P1771" s="20">
        <f t="shared" si="272"/>
        <v>50</v>
      </c>
      <c r="Q1771" s="20">
        <f t="shared" si="273"/>
        <v>83.5</v>
      </c>
      <c r="R1771" s="21">
        <f t="shared" si="274"/>
        <v>72.525000000000006</v>
      </c>
      <c r="S1771" s="21">
        <f t="shared" si="275"/>
        <v>68.375</v>
      </c>
      <c r="T1771" s="21">
        <f t="shared" si="276"/>
        <v>72.575000000000003</v>
      </c>
      <c r="U1771" s="21">
        <f t="shared" si="277"/>
        <v>70.875</v>
      </c>
      <c r="V1771" s="20">
        <f t="shared" si="278"/>
        <v>71.158333333333346</v>
      </c>
      <c r="W1771" s="20">
        <f t="shared" si="279"/>
        <v>71.087500000000006</v>
      </c>
    </row>
    <row r="1772" spans="1:23" ht="13.5" x14ac:dyDescent="0.25">
      <c r="A1772" s="3">
        <v>44594</v>
      </c>
      <c r="B1772" s="2">
        <v>5.1237000000000004</v>
      </c>
      <c r="C1772" s="2">
        <v>53.567152821140454</v>
      </c>
      <c r="D1772" s="2">
        <v>-5.6432326591959736E-3</v>
      </c>
      <c r="E1772" s="2">
        <v>8.0472104131071878E-2</v>
      </c>
      <c r="F1772" s="2">
        <v>5.1502600000000003</v>
      </c>
      <c r="G1772" s="2">
        <v>5.1144400000000001</v>
      </c>
      <c r="H1772" s="2">
        <v>5.1064799999999995</v>
      </c>
      <c r="I1772" s="2">
        <v>5.0520519999999998</v>
      </c>
      <c r="J1772" s="17">
        <v>4.8143145000000001</v>
      </c>
      <c r="K1772" s="17" t="s">
        <v>55</v>
      </c>
      <c r="L1772" s="17" t="s">
        <v>48</v>
      </c>
      <c r="M1772" s="17" t="s">
        <v>49</v>
      </c>
      <c r="N1772" s="20">
        <f t="shared" si="270"/>
        <v>50</v>
      </c>
      <c r="O1772" s="20">
        <f t="shared" si="271"/>
        <v>100</v>
      </c>
      <c r="P1772" s="20">
        <f t="shared" si="272"/>
        <v>50</v>
      </c>
      <c r="Q1772" s="20">
        <f t="shared" si="273"/>
        <v>0</v>
      </c>
      <c r="R1772" s="21">
        <f t="shared" si="274"/>
        <v>60</v>
      </c>
      <c r="S1772" s="21">
        <f t="shared" si="275"/>
        <v>47.5</v>
      </c>
      <c r="T1772" s="21">
        <f t="shared" si="276"/>
        <v>35</v>
      </c>
      <c r="U1772" s="21">
        <f t="shared" si="277"/>
        <v>50</v>
      </c>
      <c r="V1772" s="20">
        <f t="shared" si="278"/>
        <v>47.5</v>
      </c>
      <c r="W1772" s="20">
        <f t="shared" si="279"/>
        <v>48.125</v>
      </c>
    </row>
    <row r="1773" spans="1:23" ht="13.5" x14ac:dyDescent="0.25">
      <c r="A1773" s="3">
        <v>44595</v>
      </c>
      <c r="B1773" s="2">
        <v>5.1237000000000004</v>
      </c>
      <c r="C1773" s="2">
        <v>53.567152821140454</v>
      </c>
      <c r="D1773" s="2">
        <v>-9.7429052079682776E-3</v>
      </c>
      <c r="E1773" s="2">
        <v>9.5827289340765287E-2</v>
      </c>
      <c r="F1773" s="2">
        <v>5.1409599999999998</v>
      </c>
      <c r="G1773" s="2">
        <v>5.1190800000000003</v>
      </c>
      <c r="H1773" s="2">
        <v>5.1111250000000004</v>
      </c>
      <c r="I1773" s="2">
        <v>5.0547060000000004</v>
      </c>
      <c r="J1773" s="17">
        <v>4.8189630000000001</v>
      </c>
      <c r="K1773" s="17" t="s">
        <v>55</v>
      </c>
      <c r="L1773" s="17" t="s">
        <v>48</v>
      </c>
      <c r="M1773" s="17" t="s">
        <v>47</v>
      </c>
      <c r="N1773" s="20">
        <f t="shared" si="270"/>
        <v>50</v>
      </c>
      <c r="O1773" s="20">
        <f t="shared" si="271"/>
        <v>100</v>
      </c>
      <c r="P1773" s="20">
        <f t="shared" si="272"/>
        <v>50</v>
      </c>
      <c r="Q1773" s="20">
        <f t="shared" si="273"/>
        <v>0</v>
      </c>
      <c r="R1773" s="21">
        <f t="shared" si="274"/>
        <v>60</v>
      </c>
      <c r="S1773" s="21">
        <f t="shared" si="275"/>
        <v>47.5</v>
      </c>
      <c r="T1773" s="21">
        <f t="shared" si="276"/>
        <v>35</v>
      </c>
      <c r="U1773" s="21">
        <f t="shared" si="277"/>
        <v>50</v>
      </c>
      <c r="V1773" s="20">
        <f t="shared" si="278"/>
        <v>47.5</v>
      </c>
      <c r="W1773" s="20">
        <f t="shared" si="279"/>
        <v>48.125</v>
      </c>
    </row>
    <row r="1774" spans="1:23" ht="13.5" x14ac:dyDescent="0.25">
      <c r="A1774" s="3">
        <v>44596</v>
      </c>
      <c r="B1774" s="2">
        <v>5.1237000000000004</v>
      </c>
      <c r="C1774" s="2">
        <v>53.567152821140454</v>
      </c>
      <c r="D1774" s="2">
        <v>-1.3372644040106074E-2</v>
      </c>
      <c r="E1774" s="2">
        <v>0.1117705165337427</v>
      </c>
      <c r="F1774" s="2">
        <v>5.1316600000000001</v>
      </c>
      <c r="G1774" s="2">
        <v>5.1237200000000005</v>
      </c>
      <c r="H1774" s="2">
        <v>5.1101299999999998</v>
      </c>
      <c r="I1774" s="2">
        <v>5.057360000000001</v>
      </c>
      <c r="J1774" s="17">
        <v>4.8238430000000001</v>
      </c>
      <c r="K1774" s="17" t="s">
        <v>55</v>
      </c>
      <c r="L1774" s="17" t="s">
        <v>48</v>
      </c>
      <c r="M1774" s="17" t="s">
        <v>47</v>
      </c>
      <c r="N1774" s="20">
        <f t="shared" si="270"/>
        <v>50</v>
      </c>
      <c r="O1774" s="20">
        <f t="shared" si="271"/>
        <v>100</v>
      </c>
      <c r="P1774" s="20">
        <f t="shared" si="272"/>
        <v>50</v>
      </c>
      <c r="Q1774" s="20">
        <f t="shared" si="273"/>
        <v>0</v>
      </c>
      <c r="R1774" s="21">
        <f t="shared" si="274"/>
        <v>60</v>
      </c>
      <c r="S1774" s="21">
        <f t="shared" si="275"/>
        <v>47.5</v>
      </c>
      <c r="T1774" s="21">
        <f t="shared" si="276"/>
        <v>35</v>
      </c>
      <c r="U1774" s="21">
        <f t="shared" si="277"/>
        <v>50</v>
      </c>
      <c r="V1774" s="20">
        <f t="shared" si="278"/>
        <v>47.5</v>
      </c>
      <c r="W1774" s="20">
        <f t="shared" si="279"/>
        <v>48.125</v>
      </c>
    </row>
    <row r="1775" spans="1:23" ht="13.5" x14ac:dyDescent="0.25">
      <c r="A1775" s="3">
        <v>44599</v>
      </c>
      <c r="B1775" s="2">
        <v>5.1105</v>
      </c>
      <c r="C1775" s="2">
        <v>51.611303419426974</v>
      </c>
      <c r="D1775" s="2">
        <v>-1.5615058862548992E-2</v>
      </c>
      <c r="E1775" s="2">
        <v>0.12743943444679032</v>
      </c>
      <c r="F1775" s="2">
        <v>5.1250400000000003</v>
      </c>
      <c r="G1775" s="2">
        <v>5.12704</v>
      </c>
      <c r="H1775" s="2">
        <v>5.1101299999999998</v>
      </c>
      <c r="I1775" s="2">
        <v>5.060016000000001</v>
      </c>
      <c r="J1775" s="17">
        <v>4.82857</v>
      </c>
      <c r="K1775" s="17" t="s">
        <v>55</v>
      </c>
      <c r="L1775" s="17" t="s">
        <v>48</v>
      </c>
      <c r="M1775" s="17" t="s">
        <v>47</v>
      </c>
      <c r="N1775" s="20">
        <f t="shared" si="270"/>
        <v>50</v>
      </c>
      <c r="O1775" s="20">
        <f t="shared" si="271"/>
        <v>100</v>
      </c>
      <c r="P1775" s="20">
        <f t="shared" si="272"/>
        <v>50</v>
      </c>
      <c r="Q1775" s="20">
        <f t="shared" si="273"/>
        <v>0</v>
      </c>
      <c r="R1775" s="21">
        <f t="shared" si="274"/>
        <v>60</v>
      </c>
      <c r="S1775" s="21">
        <f t="shared" si="275"/>
        <v>47.5</v>
      </c>
      <c r="T1775" s="21">
        <f t="shared" si="276"/>
        <v>35</v>
      </c>
      <c r="U1775" s="21">
        <f t="shared" si="277"/>
        <v>50</v>
      </c>
      <c r="V1775" s="20">
        <f t="shared" si="278"/>
        <v>47.5</v>
      </c>
      <c r="W1775" s="20">
        <f t="shared" si="279"/>
        <v>48.125</v>
      </c>
    </row>
    <row r="1776" spans="1:23" ht="13.5" x14ac:dyDescent="0.25">
      <c r="A1776" s="3">
        <v>44600</v>
      </c>
      <c r="B1776" s="2">
        <v>5.1037999999999997</v>
      </c>
      <c r="C1776" s="2">
        <v>50.601388388698844</v>
      </c>
      <c r="D1776" s="2">
        <v>-1.7076038465743792E-2</v>
      </c>
      <c r="E1776" s="2">
        <v>0.14349727635202597</v>
      </c>
      <c r="F1776" s="2">
        <v>5.1170799999999996</v>
      </c>
      <c r="G1776" s="2">
        <v>5.1296900000000001</v>
      </c>
      <c r="H1776" s="2">
        <v>5.1084700000000014</v>
      </c>
      <c r="I1776" s="2">
        <v>5.062538</v>
      </c>
      <c r="J1776" s="17">
        <v>4.8335529999999993</v>
      </c>
      <c r="K1776" s="17" t="s">
        <v>55</v>
      </c>
      <c r="L1776" s="17" t="s">
        <v>48</v>
      </c>
      <c r="M1776" s="17" t="s">
        <v>47</v>
      </c>
      <c r="N1776" s="20">
        <f t="shared" si="270"/>
        <v>50</v>
      </c>
      <c r="O1776" s="20">
        <f t="shared" si="271"/>
        <v>100</v>
      </c>
      <c r="P1776" s="20">
        <f t="shared" si="272"/>
        <v>50</v>
      </c>
      <c r="Q1776" s="20">
        <f t="shared" si="273"/>
        <v>0</v>
      </c>
      <c r="R1776" s="21">
        <f t="shared" si="274"/>
        <v>60</v>
      </c>
      <c r="S1776" s="21">
        <f t="shared" si="275"/>
        <v>47.5</v>
      </c>
      <c r="T1776" s="21">
        <f t="shared" si="276"/>
        <v>35</v>
      </c>
      <c r="U1776" s="21">
        <f t="shared" si="277"/>
        <v>50</v>
      </c>
      <c r="V1776" s="20">
        <f t="shared" si="278"/>
        <v>47.5</v>
      </c>
      <c r="W1776" s="20">
        <f t="shared" si="279"/>
        <v>48.125</v>
      </c>
    </row>
    <row r="1777" spans="1:23" ht="13.5" x14ac:dyDescent="0.25">
      <c r="A1777" s="3">
        <v>44601</v>
      </c>
      <c r="B1777" s="2">
        <v>5.2763999999999998</v>
      </c>
      <c r="C1777" s="2">
        <v>67.982514284844939</v>
      </c>
      <c r="D1777" s="2">
        <v>-3.0097876747840147E-2</v>
      </c>
      <c r="E1777" s="2">
        <v>0.15699666004114587</v>
      </c>
      <c r="F1777" s="2">
        <v>5.1476199999999999</v>
      </c>
      <c r="G1777" s="2">
        <v>5.1489400000000005</v>
      </c>
      <c r="H1777" s="2">
        <v>5.1167650000000009</v>
      </c>
      <c r="I1777" s="2">
        <v>5.068512000000001</v>
      </c>
      <c r="J1777" s="17">
        <v>4.8394569999999995</v>
      </c>
      <c r="K1777" s="17" t="s">
        <v>51</v>
      </c>
      <c r="L1777" s="17" t="s">
        <v>54</v>
      </c>
      <c r="M1777" s="17" t="s">
        <v>52</v>
      </c>
      <c r="N1777" s="20">
        <f t="shared" si="270"/>
        <v>50</v>
      </c>
      <c r="O1777" s="20">
        <f t="shared" si="271"/>
        <v>100</v>
      </c>
      <c r="P1777" s="20">
        <f t="shared" si="272"/>
        <v>50</v>
      </c>
      <c r="Q1777" s="20">
        <f t="shared" si="273"/>
        <v>83.5</v>
      </c>
      <c r="R1777" s="21">
        <f t="shared" si="274"/>
        <v>72.525000000000006</v>
      </c>
      <c r="S1777" s="21">
        <f t="shared" si="275"/>
        <v>68.375</v>
      </c>
      <c r="T1777" s="21">
        <f t="shared" si="276"/>
        <v>72.575000000000003</v>
      </c>
      <c r="U1777" s="21">
        <f t="shared" si="277"/>
        <v>70.875</v>
      </c>
      <c r="V1777" s="20">
        <f t="shared" si="278"/>
        <v>71.158333333333346</v>
      </c>
      <c r="W1777" s="20">
        <f t="shared" si="279"/>
        <v>71.087500000000006</v>
      </c>
    </row>
    <row r="1778" spans="1:23" ht="13.5" x14ac:dyDescent="0.25">
      <c r="A1778" s="3">
        <v>44602</v>
      </c>
      <c r="B1778" s="2">
        <v>5.4555999999999996</v>
      </c>
      <c r="C1778" s="2">
        <v>77.022202587161985</v>
      </c>
      <c r="D1778" s="2">
        <v>-4.2148059142668615E-2</v>
      </c>
      <c r="E1778" s="2">
        <v>0.15747368818764987</v>
      </c>
      <c r="F1778" s="2">
        <v>5.2140000000000004</v>
      </c>
      <c r="G1778" s="2">
        <v>5.1774800000000001</v>
      </c>
      <c r="H1778" s="2">
        <v>5.1340200000000014</v>
      </c>
      <c r="I1778" s="2">
        <v>5.078202000000001</v>
      </c>
      <c r="J1778" s="17">
        <v>4.8459674999999995</v>
      </c>
      <c r="K1778" s="17" t="s">
        <v>51</v>
      </c>
      <c r="L1778" s="17" t="s">
        <v>54</v>
      </c>
      <c r="M1778" s="17" t="s">
        <v>52</v>
      </c>
      <c r="N1778" s="20">
        <f t="shared" si="270"/>
        <v>50</v>
      </c>
      <c r="O1778" s="20">
        <f t="shared" si="271"/>
        <v>100</v>
      </c>
      <c r="P1778" s="20">
        <f t="shared" si="272"/>
        <v>50</v>
      </c>
      <c r="Q1778" s="20">
        <f t="shared" si="273"/>
        <v>83.5</v>
      </c>
      <c r="R1778" s="21">
        <f t="shared" si="274"/>
        <v>72.525000000000006</v>
      </c>
      <c r="S1778" s="21">
        <f t="shared" si="275"/>
        <v>68.375</v>
      </c>
      <c r="T1778" s="21">
        <f t="shared" si="276"/>
        <v>72.575000000000003</v>
      </c>
      <c r="U1778" s="21">
        <f t="shared" si="277"/>
        <v>70.875</v>
      </c>
      <c r="V1778" s="20">
        <f t="shared" si="278"/>
        <v>71.158333333333346</v>
      </c>
      <c r="W1778" s="20">
        <f t="shared" si="279"/>
        <v>71.087500000000006</v>
      </c>
    </row>
    <row r="1779" spans="1:23" ht="13.5" x14ac:dyDescent="0.25">
      <c r="A1779" s="3">
        <v>44603</v>
      </c>
      <c r="B1779" s="2">
        <v>5.5087000000000002</v>
      </c>
      <c r="C1779" s="2">
        <v>78.921316090787911</v>
      </c>
      <c r="D1779" s="2">
        <v>-5.8294520458928467E-2</v>
      </c>
      <c r="E1779" s="2">
        <v>0.14201956394719856</v>
      </c>
      <c r="F1779" s="2">
        <v>5.2910000000000004</v>
      </c>
      <c r="G1779" s="2">
        <v>5.2113299999999994</v>
      </c>
      <c r="H1779" s="2">
        <v>5.1539300000000008</v>
      </c>
      <c r="I1779" s="2">
        <v>5.0890880000000012</v>
      </c>
      <c r="J1779" s="17">
        <v>4.8516154999999994</v>
      </c>
      <c r="K1779" s="17" t="s">
        <v>51</v>
      </c>
      <c r="L1779" s="17" t="s">
        <v>54</v>
      </c>
      <c r="M1779" s="17" t="s">
        <v>52</v>
      </c>
      <c r="N1779" s="20">
        <f t="shared" si="270"/>
        <v>50</v>
      </c>
      <c r="O1779" s="20">
        <f t="shared" si="271"/>
        <v>100</v>
      </c>
      <c r="P1779" s="20">
        <f t="shared" si="272"/>
        <v>50</v>
      </c>
      <c r="Q1779" s="20">
        <f t="shared" si="273"/>
        <v>83.5</v>
      </c>
      <c r="R1779" s="21">
        <f t="shared" si="274"/>
        <v>72.525000000000006</v>
      </c>
      <c r="S1779" s="21">
        <f t="shared" si="275"/>
        <v>68.375</v>
      </c>
      <c r="T1779" s="21">
        <f t="shared" si="276"/>
        <v>72.575000000000003</v>
      </c>
      <c r="U1779" s="21">
        <f t="shared" si="277"/>
        <v>70.875</v>
      </c>
      <c r="V1779" s="20">
        <f t="shared" si="278"/>
        <v>71.158333333333346</v>
      </c>
      <c r="W1779" s="20">
        <f t="shared" si="279"/>
        <v>71.087500000000006</v>
      </c>
    </row>
    <row r="1780" spans="1:23" ht="13.5" x14ac:dyDescent="0.25">
      <c r="A1780" s="3">
        <v>44606</v>
      </c>
      <c r="B1780" s="2">
        <v>5.5683999999999996</v>
      </c>
      <c r="C1780" s="2">
        <v>80.838791952538813</v>
      </c>
      <c r="D1780" s="2">
        <v>-8.2652636641650901E-2</v>
      </c>
      <c r="E1780" s="2">
        <v>0.1193370827544292</v>
      </c>
      <c r="F1780" s="2">
        <v>5.3825799999999999</v>
      </c>
      <c r="G1780" s="2">
        <v>5.2538099999999996</v>
      </c>
      <c r="H1780" s="2">
        <v>5.1804800000000002</v>
      </c>
      <c r="I1780" s="2">
        <v>5.1010340000000012</v>
      </c>
      <c r="J1780" s="17">
        <v>4.8573015000000002</v>
      </c>
      <c r="K1780" s="17" t="s">
        <v>51</v>
      </c>
      <c r="L1780" s="17" t="s">
        <v>54</v>
      </c>
      <c r="M1780" s="17" t="s">
        <v>52</v>
      </c>
      <c r="N1780" s="20">
        <f t="shared" si="270"/>
        <v>50</v>
      </c>
      <c r="O1780" s="20">
        <f t="shared" si="271"/>
        <v>100</v>
      </c>
      <c r="P1780" s="20">
        <f t="shared" si="272"/>
        <v>50</v>
      </c>
      <c r="Q1780" s="20">
        <f t="shared" si="273"/>
        <v>83.5</v>
      </c>
      <c r="R1780" s="21">
        <f t="shared" si="274"/>
        <v>72.525000000000006</v>
      </c>
      <c r="S1780" s="21">
        <f t="shared" si="275"/>
        <v>68.375</v>
      </c>
      <c r="T1780" s="21">
        <f t="shared" si="276"/>
        <v>72.575000000000003</v>
      </c>
      <c r="U1780" s="21">
        <f t="shared" si="277"/>
        <v>70.875</v>
      </c>
      <c r="V1780" s="20">
        <f t="shared" si="278"/>
        <v>71.158333333333346</v>
      </c>
      <c r="W1780" s="20">
        <f t="shared" si="279"/>
        <v>71.087500000000006</v>
      </c>
    </row>
    <row r="1781" spans="1:23" ht="13.5" x14ac:dyDescent="0.25">
      <c r="A1781" s="3">
        <v>44607</v>
      </c>
      <c r="B1781" s="2">
        <v>5.5218999999999996</v>
      </c>
      <c r="C1781" s="2">
        <v>75.107739164581687</v>
      </c>
      <c r="D1781" s="2">
        <v>-0.10219130160940715</v>
      </c>
      <c r="E1781" s="2">
        <v>9.2576907710473111E-2</v>
      </c>
      <c r="F1781" s="2">
        <v>5.4661999999999997</v>
      </c>
      <c r="G1781" s="2">
        <v>5.2916399999999992</v>
      </c>
      <c r="H1781" s="2">
        <v>5.201715000000001</v>
      </c>
      <c r="I1781" s="2">
        <v>5.1137760000000005</v>
      </c>
      <c r="J1781" s="17">
        <v>4.8629284999999989</v>
      </c>
      <c r="K1781" s="17" t="s">
        <v>51</v>
      </c>
      <c r="L1781" s="17" t="s">
        <v>54</v>
      </c>
      <c r="M1781" s="17" t="s">
        <v>52</v>
      </c>
      <c r="N1781" s="20">
        <f t="shared" si="270"/>
        <v>50</v>
      </c>
      <c r="O1781" s="20">
        <f t="shared" si="271"/>
        <v>100</v>
      </c>
      <c r="P1781" s="20">
        <f t="shared" si="272"/>
        <v>50</v>
      </c>
      <c r="Q1781" s="20">
        <f t="shared" si="273"/>
        <v>83.5</v>
      </c>
      <c r="R1781" s="21">
        <f t="shared" si="274"/>
        <v>72.525000000000006</v>
      </c>
      <c r="S1781" s="21">
        <f t="shared" si="275"/>
        <v>68.375</v>
      </c>
      <c r="T1781" s="21">
        <f t="shared" si="276"/>
        <v>72.575000000000003</v>
      </c>
      <c r="U1781" s="21">
        <f t="shared" si="277"/>
        <v>70.875</v>
      </c>
      <c r="V1781" s="20">
        <f t="shared" si="278"/>
        <v>71.158333333333346</v>
      </c>
      <c r="W1781" s="20">
        <f t="shared" si="279"/>
        <v>71.087500000000006</v>
      </c>
    </row>
    <row r="1782" spans="1:23" ht="13.5" x14ac:dyDescent="0.25">
      <c r="A1782" s="3">
        <v>44608</v>
      </c>
      <c r="B1782" s="2">
        <v>5.4755000000000003</v>
      </c>
      <c r="C1782" s="2">
        <v>69.790791009780023</v>
      </c>
      <c r="D1782" s="2">
        <v>-0.12027041175098852</v>
      </c>
      <c r="E1782" s="2">
        <v>6.4254661576429853E-2</v>
      </c>
      <c r="F1782" s="2">
        <v>5.5060199999999995</v>
      </c>
      <c r="G1782" s="2">
        <v>5.3268199999999997</v>
      </c>
      <c r="H1782" s="2">
        <v>5.2206299999999999</v>
      </c>
      <c r="I1782" s="2">
        <v>5.1241300000000001</v>
      </c>
      <c r="J1782" s="17">
        <v>4.8684394999999991</v>
      </c>
      <c r="K1782" s="17" t="s">
        <v>51</v>
      </c>
      <c r="L1782" s="17" t="s">
        <v>54</v>
      </c>
      <c r="M1782" s="17" t="s">
        <v>52</v>
      </c>
      <c r="N1782" s="20">
        <f t="shared" si="270"/>
        <v>50</v>
      </c>
      <c r="O1782" s="20">
        <f t="shared" si="271"/>
        <v>100</v>
      </c>
      <c r="P1782" s="20">
        <f t="shared" si="272"/>
        <v>50</v>
      </c>
      <c r="Q1782" s="20">
        <f t="shared" si="273"/>
        <v>83.5</v>
      </c>
      <c r="R1782" s="21">
        <f t="shared" si="274"/>
        <v>72.525000000000006</v>
      </c>
      <c r="S1782" s="21">
        <f t="shared" si="275"/>
        <v>68.375</v>
      </c>
      <c r="T1782" s="21">
        <f t="shared" si="276"/>
        <v>72.575000000000003</v>
      </c>
      <c r="U1782" s="21">
        <f t="shared" si="277"/>
        <v>70.875</v>
      </c>
      <c r="V1782" s="20">
        <f t="shared" si="278"/>
        <v>71.158333333333346</v>
      </c>
      <c r="W1782" s="20">
        <f t="shared" si="279"/>
        <v>71.087500000000006</v>
      </c>
    </row>
    <row r="1783" spans="1:23" ht="13.5" x14ac:dyDescent="0.25">
      <c r="A1783" s="3">
        <v>44609</v>
      </c>
      <c r="B1783" s="2">
        <v>5.5087000000000002</v>
      </c>
      <c r="C1783" s="2">
        <v>71.353418042408322</v>
      </c>
      <c r="D1783" s="2">
        <v>-0.13953272981916776</v>
      </c>
      <c r="E1783" s="2">
        <v>3.3090791396192969E-2</v>
      </c>
      <c r="F1783" s="2">
        <v>5.5166400000000007</v>
      </c>
      <c r="G1783" s="2">
        <v>5.3653200000000005</v>
      </c>
      <c r="H1783" s="2">
        <v>5.2422000000000004</v>
      </c>
      <c r="I1783" s="2">
        <v>5.1334220000000004</v>
      </c>
      <c r="J1783" s="17">
        <v>4.874318999999999</v>
      </c>
      <c r="K1783" s="17" t="s">
        <v>51</v>
      </c>
      <c r="L1783" s="17" t="s">
        <v>54</v>
      </c>
      <c r="M1783" s="17" t="s">
        <v>52</v>
      </c>
      <c r="N1783" s="20">
        <f t="shared" si="270"/>
        <v>50</v>
      </c>
      <c r="O1783" s="20">
        <f t="shared" si="271"/>
        <v>100</v>
      </c>
      <c r="P1783" s="20">
        <f t="shared" si="272"/>
        <v>50</v>
      </c>
      <c r="Q1783" s="20">
        <f t="shared" si="273"/>
        <v>83.5</v>
      </c>
      <c r="R1783" s="21">
        <f t="shared" si="274"/>
        <v>72.525000000000006</v>
      </c>
      <c r="S1783" s="21">
        <f t="shared" si="275"/>
        <v>68.375</v>
      </c>
      <c r="T1783" s="21">
        <f t="shared" si="276"/>
        <v>72.575000000000003</v>
      </c>
      <c r="U1783" s="21">
        <f t="shared" si="277"/>
        <v>70.875</v>
      </c>
      <c r="V1783" s="20">
        <f t="shared" si="278"/>
        <v>71.158333333333346</v>
      </c>
      <c r="W1783" s="20">
        <f t="shared" si="279"/>
        <v>71.087500000000006</v>
      </c>
    </row>
    <row r="1784" spans="1:23" ht="13.5" x14ac:dyDescent="0.25">
      <c r="A1784" s="3">
        <v>44610</v>
      </c>
      <c r="B1784" s="2">
        <v>5.5750000000000002</v>
      </c>
      <c r="C1784" s="2">
        <v>74.221156482340803</v>
      </c>
      <c r="D1784" s="2">
        <v>-0.16233274847863388</v>
      </c>
      <c r="E1784" s="2">
        <v>2.6254548001065567E-3</v>
      </c>
      <c r="F1784" s="2">
        <v>5.5298999999999996</v>
      </c>
      <c r="G1784" s="2">
        <v>5.4104500000000009</v>
      </c>
      <c r="H1784" s="2">
        <v>5.2670850000000007</v>
      </c>
      <c r="I1784" s="2">
        <v>5.1443060000000003</v>
      </c>
      <c r="J1784" s="17">
        <v>4.8805009999999998</v>
      </c>
      <c r="K1784" s="17" t="s">
        <v>51</v>
      </c>
      <c r="L1784" s="17" t="s">
        <v>50</v>
      </c>
      <c r="M1784" s="17" t="s">
        <v>52</v>
      </c>
      <c r="N1784" s="20">
        <f t="shared" si="270"/>
        <v>50</v>
      </c>
      <c r="O1784" s="20">
        <f t="shared" si="271"/>
        <v>100</v>
      </c>
      <c r="P1784" s="20">
        <f t="shared" si="272"/>
        <v>50</v>
      </c>
      <c r="Q1784" s="20">
        <f t="shared" si="273"/>
        <v>100</v>
      </c>
      <c r="R1784" s="21">
        <f t="shared" si="274"/>
        <v>75</v>
      </c>
      <c r="S1784" s="21">
        <f t="shared" si="275"/>
        <v>72.5</v>
      </c>
      <c r="T1784" s="21">
        <f t="shared" si="276"/>
        <v>80</v>
      </c>
      <c r="U1784" s="21">
        <f t="shared" si="277"/>
        <v>75</v>
      </c>
      <c r="V1784" s="20">
        <f t="shared" si="278"/>
        <v>75.833333333333329</v>
      </c>
      <c r="W1784" s="20">
        <f t="shared" si="279"/>
        <v>75.625</v>
      </c>
    </row>
    <row r="1785" spans="1:23" ht="13.5" x14ac:dyDescent="0.25">
      <c r="A1785" s="3">
        <v>44613</v>
      </c>
      <c r="B1785" s="2">
        <v>5.5949999999999998</v>
      </c>
      <c r="C1785" s="2">
        <v>75.033112097104947</v>
      </c>
      <c r="D1785" s="2">
        <v>-0.18700133576478439</v>
      </c>
      <c r="E1785" s="2">
        <v>-2.6375325619224916E-2</v>
      </c>
      <c r="F1785" s="2">
        <v>5.5352199999999998</v>
      </c>
      <c r="G1785" s="2">
        <v>5.4589000000000008</v>
      </c>
      <c r="H1785" s="2">
        <v>5.2929700000000004</v>
      </c>
      <c r="I1785" s="2">
        <v>5.1566520000000011</v>
      </c>
      <c r="J1785" s="17">
        <v>4.8864934999999994</v>
      </c>
      <c r="K1785" s="17" t="s">
        <v>51</v>
      </c>
      <c r="L1785" s="17" t="s">
        <v>50</v>
      </c>
      <c r="M1785" s="17" t="s">
        <v>52</v>
      </c>
      <c r="N1785" s="20">
        <f t="shared" si="270"/>
        <v>50</v>
      </c>
      <c r="O1785" s="20">
        <f t="shared" si="271"/>
        <v>100</v>
      </c>
      <c r="P1785" s="20">
        <f t="shared" si="272"/>
        <v>50</v>
      </c>
      <c r="Q1785" s="20">
        <f t="shared" si="273"/>
        <v>100</v>
      </c>
      <c r="R1785" s="21">
        <f t="shared" si="274"/>
        <v>75</v>
      </c>
      <c r="S1785" s="21">
        <f t="shared" si="275"/>
        <v>72.5</v>
      </c>
      <c r="T1785" s="21">
        <f t="shared" si="276"/>
        <v>80</v>
      </c>
      <c r="U1785" s="21">
        <f t="shared" si="277"/>
        <v>75</v>
      </c>
      <c r="V1785" s="20">
        <f t="shared" si="278"/>
        <v>75.833333333333329</v>
      </c>
      <c r="W1785" s="20">
        <f t="shared" si="279"/>
        <v>75.625</v>
      </c>
    </row>
    <row r="1786" spans="1:23" ht="13.5" x14ac:dyDescent="0.25">
      <c r="A1786" s="3">
        <v>44614</v>
      </c>
      <c r="B1786" s="2">
        <v>5.6016000000000004</v>
      </c>
      <c r="C1786" s="2">
        <v>75.309486366128709</v>
      </c>
      <c r="D1786" s="2">
        <v>-0.21123853280362237</v>
      </c>
      <c r="E1786" s="2">
        <v>-5.5183636012638509E-2</v>
      </c>
      <c r="F1786" s="2">
        <v>5.5511600000000003</v>
      </c>
      <c r="G1786" s="2">
        <v>5.50868</v>
      </c>
      <c r="H1786" s="2">
        <v>5.3191850000000001</v>
      </c>
      <c r="I1786" s="2">
        <v>5.1692620000000007</v>
      </c>
      <c r="J1786" s="17">
        <v>4.891883</v>
      </c>
      <c r="K1786" s="17" t="s">
        <v>51</v>
      </c>
      <c r="L1786" s="17" t="s">
        <v>50</v>
      </c>
      <c r="M1786" s="17" t="s">
        <v>52</v>
      </c>
      <c r="N1786" s="20">
        <f t="shared" si="270"/>
        <v>50</v>
      </c>
      <c r="O1786" s="20">
        <f t="shared" si="271"/>
        <v>100</v>
      </c>
      <c r="P1786" s="20">
        <f t="shared" si="272"/>
        <v>50</v>
      </c>
      <c r="Q1786" s="20">
        <f t="shared" si="273"/>
        <v>100</v>
      </c>
      <c r="R1786" s="21">
        <f t="shared" si="274"/>
        <v>75</v>
      </c>
      <c r="S1786" s="21">
        <f t="shared" si="275"/>
        <v>72.5</v>
      </c>
      <c r="T1786" s="21">
        <f t="shared" si="276"/>
        <v>80</v>
      </c>
      <c r="U1786" s="21">
        <f t="shared" si="277"/>
        <v>75</v>
      </c>
      <c r="V1786" s="20">
        <f t="shared" si="278"/>
        <v>75.833333333333329</v>
      </c>
      <c r="W1786" s="20">
        <f t="shared" si="279"/>
        <v>75.625</v>
      </c>
    </row>
    <row r="1787" spans="1:23" ht="13.5" x14ac:dyDescent="0.25">
      <c r="A1787" s="3">
        <v>44615</v>
      </c>
      <c r="B1787" s="2">
        <v>5.5617999999999999</v>
      </c>
      <c r="C1787" s="2">
        <v>70.258720335333535</v>
      </c>
      <c r="D1787" s="2">
        <v>-0.20399145318671685</v>
      </c>
      <c r="E1787" s="2">
        <v>-8.1345669409611049E-2</v>
      </c>
      <c r="F1787" s="2">
        <v>5.5684200000000006</v>
      </c>
      <c r="G1787" s="2">
        <v>5.5372199999999996</v>
      </c>
      <c r="H1787" s="2">
        <v>5.3430800000000005</v>
      </c>
      <c r="I1787" s="2">
        <v>5.179882000000001</v>
      </c>
      <c r="J1787" s="17">
        <v>4.8967840000000002</v>
      </c>
      <c r="K1787" s="17" t="s">
        <v>51</v>
      </c>
      <c r="L1787" s="17" t="s">
        <v>50</v>
      </c>
      <c r="M1787" s="17" t="s">
        <v>52</v>
      </c>
      <c r="N1787" s="20">
        <f t="shared" si="270"/>
        <v>50</v>
      </c>
      <c r="O1787" s="20">
        <f t="shared" si="271"/>
        <v>100</v>
      </c>
      <c r="P1787" s="20">
        <f t="shared" si="272"/>
        <v>50</v>
      </c>
      <c r="Q1787" s="20">
        <f t="shared" si="273"/>
        <v>100</v>
      </c>
      <c r="R1787" s="21">
        <f t="shared" si="274"/>
        <v>75</v>
      </c>
      <c r="S1787" s="21">
        <f t="shared" si="275"/>
        <v>72.5</v>
      </c>
      <c r="T1787" s="21">
        <f t="shared" si="276"/>
        <v>80</v>
      </c>
      <c r="U1787" s="21">
        <f t="shared" si="277"/>
        <v>75</v>
      </c>
      <c r="V1787" s="20">
        <f t="shared" si="278"/>
        <v>75.833333333333329</v>
      </c>
      <c r="W1787" s="20">
        <f t="shared" si="279"/>
        <v>75.625</v>
      </c>
    </row>
    <row r="1788" spans="1:23" ht="13.5" x14ac:dyDescent="0.25">
      <c r="A1788" s="3">
        <v>44616</v>
      </c>
      <c r="B1788" s="2">
        <v>5.5286</v>
      </c>
      <c r="C1788" s="2">
        <v>66.266267713957902</v>
      </c>
      <c r="D1788" s="2">
        <v>-0.16921278450467625</v>
      </c>
      <c r="E1788" s="2">
        <v>-0.10481505639846665</v>
      </c>
      <c r="F1788" s="2">
        <v>5.5724</v>
      </c>
      <c r="G1788" s="2">
        <v>5.5445199999999994</v>
      </c>
      <c r="H1788" s="2">
        <v>5.3609999999999998</v>
      </c>
      <c r="I1788" s="2">
        <v>5.189706000000001</v>
      </c>
      <c r="J1788" s="17">
        <v>4.9014325000000003</v>
      </c>
      <c r="K1788" s="17" t="s">
        <v>51</v>
      </c>
      <c r="L1788" s="17" t="s">
        <v>50</v>
      </c>
      <c r="M1788" s="17" t="s">
        <v>52</v>
      </c>
      <c r="N1788" s="20">
        <f t="shared" si="270"/>
        <v>50</v>
      </c>
      <c r="O1788" s="20">
        <f t="shared" si="271"/>
        <v>100</v>
      </c>
      <c r="P1788" s="20">
        <f t="shared" si="272"/>
        <v>50</v>
      </c>
      <c r="Q1788" s="20">
        <f t="shared" si="273"/>
        <v>100</v>
      </c>
      <c r="R1788" s="21">
        <f t="shared" si="274"/>
        <v>75</v>
      </c>
      <c r="S1788" s="21">
        <f t="shared" si="275"/>
        <v>72.5</v>
      </c>
      <c r="T1788" s="21">
        <f t="shared" si="276"/>
        <v>80</v>
      </c>
      <c r="U1788" s="21">
        <f t="shared" si="277"/>
        <v>75</v>
      </c>
      <c r="V1788" s="20">
        <f t="shared" si="278"/>
        <v>75.833333333333329</v>
      </c>
      <c r="W1788" s="20">
        <f t="shared" si="279"/>
        <v>75.625</v>
      </c>
    </row>
    <row r="1789" spans="1:23" ht="13.5" x14ac:dyDescent="0.25">
      <c r="A1789" s="3">
        <v>44617</v>
      </c>
      <c r="B1789" s="2">
        <v>5.5087000000000002</v>
      </c>
      <c r="C1789" s="2">
        <v>63.921571119916102</v>
      </c>
      <c r="D1789" s="2">
        <v>-0.13122479297880751</v>
      </c>
      <c r="E1789" s="2">
        <v>-0.11668868562236659</v>
      </c>
      <c r="F1789" s="2">
        <v>5.5591400000000011</v>
      </c>
      <c r="G1789" s="2">
        <v>5.5445199999999994</v>
      </c>
      <c r="H1789" s="2">
        <v>5.3779250000000003</v>
      </c>
      <c r="I1789" s="2">
        <v>5.2003260000000013</v>
      </c>
      <c r="J1789" s="17">
        <v>4.9059815000000002</v>
      </c>
      <c r="K1789" s="17" t="s">
        <v>51</v>
      </c>
      <c r="L1789" s="17" t="s">
        <v>54</v>
      </c>
      <c r="M1789" s="17" t="s">
        <v>53</v>
      </c>
      <c r="N1789" s="20">
        <f t="shared" si="270"/>
        <v>50</v>
      </c>
      <c r="O1789" s="20">
        <f t="shared" si="271"/>
        <v>100</v>
      </c>
      <c r="P1789" s="20">
        <f t="shared" si="272"/>
        <v>50</v>
      </c>
      <c r="Q1789" s="20">
        <f t="shared" si="273"/>
        <v>66.5</v>
      </c>
      <c r="R1789" s="21">
        <f t="shared" si="274"/>
        <v>69.974999999999994</v>
      </c>
      <c r="S1789" s="21">
        <f t="shared" si="275"/>
        <v>64.125</v>
      </c>
      <c r="T1789" s="21">
        <f t="shared" si="276"/>
        <v>64.924999999999997</v>
      </c>
      <c r="U1789" s="21">
        <f t="shared" si="277"/>
        <v>66.625</v>
      </c>
      <c r="V1789" s="20">
        <f t="shared" si="278"/>
        <v>66.341666666666654</v>
      </c>
      <c r="W1789" s="20">
        <f t="shared" si="279"/>
        <v>66.412499999999994</v>
      </c>
    </row>
    <row r="1790" spans="1:23" ht="13.5" x14ac:dyDescent="0.25">
      <c r="A1790" s="3">
        <v>44620</v>
      </c>
      <c r="B1790" s="2">
        <v>5.4687999999999999</v>
      </c>
      <c r="C1790" s="2">
        <v>59.384537252433873</v>
      </c>
      <c r="D1790" s="2">
        <v>-8.7826511379009098E-2</v>
      </c>
      <c r="E1790" s="2">
        <v>-0.11675202301006157</v>
      </c>
      <c r="F1790" s="2">
        <v>5.5339</v>
      </c>
      <c r="G1790" s="2">
        <v>5.534559999999999</v>
      </c>
      <c r="H1790" s="2">
        <v>5.3941850000000011</v>
      </c>
      <c r="I1790" s="2">
        <v>5.2102800000000009</v>
      </c>
      <c r="J1790" s="17">
        <v>4.909897</v>
      </c>
      <c r="K1790" s="17" t="s">
        <v>55</v>
      </c>
      <c r="L1790" s="17" t="s">
        <v>54</v>
      </c>
      <c r="M1790" s="17" t="s">
        <v>47</v>
      </c>
      <c r="N1790" s="20">
        <f t="shared" si="270"/>
        <v>50</v>
      </c>
      <c r="O1790" s="20">
        <f t="shared" si="271"/>
        <v>100</v>
      </c>
      <c r="P1790" s="20">
        <f t="shared" si="272"/>
        <v>50</v>
      </c>
      <c r="Q1790" s="20">
        <f t="shared" si="273"/>
        <v>16.5</v>
      </c>
      <c r="R1790" s="21">
        <f t="shared" si="274"/>
        <v>62.475000000000001</v>
      </c>
      <c r="S1790" s="21">
        <f t="shared" si="275"/>
        <v>51.625</v>
      </c>
      <c r="T1790" s="21">
        <f t="shared" si="276"/>
        <v>42.424999999999997</v>
      </c>
      <c r="U1790" s="21">
        <f t="shared" si="277"/>
        <v>54.125</v>
      </c>
      <c r="V1790" s="20">
        <f t="shared" si="278"/>
        <v>52.17499999999999</v>
      </c>
      <c r="W1790" s="20">
        <f t="shared" si="279"/>
        <v>52.662499999999994</v>
      </c>
    </row>
    <row r="1791" spans="1:23" ht="13.5" x14ac:dyDescent="0.25">
      <c r="A1791" s="3">
        <v>44621</v>
      </c>
      <c r="B1791" s="2">
        <v>5.5019999999999998</v>
      </c>
      <c r="C1791" s="2">
        <v>61.813307823545237</v>
      </c>
      <c r="D1791" s="2">
        <v>-6.1302199454621231E-2</v>
      </c>
      <c r="E1791" s="2">
        <v>-0.10980683837409069</v>
      </c>
      <c r="F1791" s="2">
        <v>5.5139800000000001</v>
      </c>
      <c r="G1791" s="2">
        <v>5.5325699999999998</v>
      </c>
      <c r="H1791" s="2">
        <v>5.4121049999999995</v>
      </c>
      <c r="I1791" s="2">
        <v>5.220898</v>
      </c>
      <c r="J1791" s="17">
        <v>4.9137469999999999</v>
      </c>
      <c r="K1791" s="17" t="s">
        <v>55</v>
      </c>
      <c r="L1791" s="17" t="s">
        <v>54</v>
      </c>
      <c r="M1791" s="17" t="s">
        <v>47</v>
      </c>
      <c r="N1791" s="20">
        <f t="shared" si="270"/>
        <v>50</v>
      </c>
      <c r="O1791" s="20">
        <f t="shared" si="271"/>
        <v>100</v>
      </c>
      <c r="P1791" s="20">
        <f t="shared" si="272"/>
        <v>50</v>
      </c>
      <c r="Q1791" s="20">
        <f t="shared" si="273"/>
        <v>16.5</v>
      </c>
      <c r="R1791" s="21">
        <f t="shared" si="274"/>
        <v>62.475000000000001</v>
      </c>
      <c r="S1791" s="21">
        <f t="shared" si="275"/>
        <v>51.625</v>
      </c>
      <c r="T1791" s="21">
        <f t="shared" si="276"/>
        <v>42.424999999999997</v>
      </c>
      <c r="U1791" s="21">
        <f t="shared" si="277"/>
        <v>54.125</v>
      </c>
      <c r="V1791" s="20">
        <f t="shared" si="278"/>
        <v>52.17499999999999</v>
      </c>
      <c r="W1791" s="20">
        <f t="shared" si="279"/>
        <v>52.662499999999994</v>
      </c>
    </row>
    <row r="1792" spans="1:23" ht="13.5" x14ac:dyDescent="0.25">
      <c r="A1792" s="3">
        <v>44622</v>
      </c>
      <c r="B1792" s="2">
        <v>5.4954000000000001</v>
      </c>
      <c r="C1792" s="2">
        <v>61.031962607687078</v>
      </c>
      <c r="D1792" s="2">
        <v>-4.6245234847710925E-2</v>
      </c>
      <c r="E1792" s="2">
        <v>-0.10087017533753875</v>
      </c>
      <c r="F1792" s="2">
        <v>5.5007000000000001</v>
      </c>
      <c r="G1792" s="2">
        <v>5.5345600000000008</v>
      </c>
      <c r="H1792" s="2">
        <v>5.4306900000000002</v>
      </c>
      <c r="I1792" s="2">
        <v>5.2325800000000005</v>
      </c>
      <c r="J1792" s="17">
        <v>4.9178245</v>
      </c>
      <c r="K1792" s="17" t="s">
        <v>55</v>
      </c>
      <c r="L1792" s="17" t="s">
        <v>54</v>
      </c>
      <c r="M1792" s="17" t="s">
        <v>47</v>
      </c>
      <c r="N1792" s="20">
        <f t="shared" si="270"/>
        <v>50</v>
      </c>
      <c r="O1792" s="20">
        <f t="shared" si="271"/>
        <v>100</v>
      </c>
      <c r="P1792" s="20">
        <f t="shared" si="272"/>
        <v>50</v>
      </c>
      <c r="Q1792" s="20">
        <f t="shared" si="273"/>
        <v>16.5</v>
      </c>
      <c r="R1792" s="21">
        <f t="shared" si="274"/>
        <v>62.475000000000001</v>
      </c>
      <c r="S1792" s="21">
        <f t="shared" si="275"/>
        <v>51.625</v>
      </c>
      <c r="T1792" s="21">
        <f t="shared" si="276"/>
        <v>42.424999999999997</v>
      </c>
      <c r="U1792" s="21">
        <f t="shared" si="277"/>
        <v>54.125</v>
      </c>
      <c r="V1792" s="20">
        <f t="shared" si="278"/>
        <v>52.17499999999999</v>
      </c>
      <c r="W1792" s="20">
        <f t="shared" si="279"/>
        <v>52.662499999999994</v>
      </c>
    </row>
    <row r="1793" spans="1:23" ht="13.5" x14ac:dyDescent="0.25">
      <c r="A1793" s="3">
        <v>44623</v>
      </c>
      <c r="B1793" s="2">
        <v>5.4423000000000004</v>
      </c>
      <c r="C1793" s="2">
        <v>55.007502052483112</v>
      </c>
      <c r="D1793" s="2">
        <v>-2.5107211467965129E-2</v>
      </c>
      <c r="E1793" s="2">
        <v>-9.2762951649917574E-2</v>
      </c>
      <c r="F1793" s="2">
        <v>5.4834399999999999</v>
      </c>
      <c r="G1793" s="2">
        <v>5.5279199999999999</v>
      </c>
      <c r="H1793" s="2">
        <v>5.4466200000000011</v>
      </c>
      <c r="I1793" s="2">
        <v>5.2432000000000007</v>
      </c>
      <c r="J1793" s="17">
        <v>4.9219834999999996</v>
      </c>
      <c r="K1793" s="17" t="s">
        <v>55</v>
      </c>
      <c r="L1793" s="17" t="s">
        <v>54</v>
      </c>
      <c r="M1793" s="17" t="s">
        <v>47</v>
      </c>
      <c r="N1793" s="20">
        <f t="shared" si="270"/>
        <v>50</v>
      </c>
      <c r="O1793" s="20">
        <f t="shared" si="271"/>
        <v>100</v>
      </c>
      <c r="P1793" s="20">
        <f t="shared" si="272"/>
        <v>50</v>
      </c>
      <c r="Q1793" s="20">
        <f t="shared" si="273"/>
        <v>16.5</v>
      </c>
      <c r="R1793" s="21">
        <f t="shared" si="274"/>
        <v>62.475000000000001</v>
      </c>
      <c r="S1793" s="21">
        <f t="shared" si="275"/>
        <v>51.625</v>
      </c>
      <c r="T1793" s="21">
        <f t="shared" si="276"/>
        <v>42.424999999999997</v>
      </c>
      <c r="U1793" s="21">
        <f t="shared" si="277"/>
        <v>54.125</v>
      </c>
      <c r="V1793" s="20">
        <f t="shared" si="278"/>
        <v>52.17499999999999</v>
      </c>
      <c r="W1793" s="20">
        <f t="shared" si="279"/>
        <v>52.662499999999994</v>
      </c>
    </row>
    <row r="1794" spans="1:23" ht="13.5" x14ac:dyDescent="0.25">
      <c r="A1794" s="3">
        <v>44624</v>
      </c>
      <c r="B1794" s="2">
        <v>5.3693</v>
      </c>
      <c r="C1794" s="2">
        <v>47.993635471819999</v>
      </c>
      <c r="D1794" s="2">
        <v>8.104142592724628E-3</v>
      </c>
      <c r="E1794" s="2">
        <v>-8.3185070444624323E-2</v>
      </c>
      <c r="F1794" s="2">
        <v>5.4555600000000002</v>
      </c>
      <c r="G1794" s="2">
        <v>5.5073500000000015</v>
      </c>
      <c r="H1794" s="2">
        <v>5.4589000000000008</v>
      </c>
      <c r="I1794" s="2">
        <v>5.2511640000000002</v>
      </c>
      <c r="J1794" s="17">
        <v>4.9258354999999998</v>
      </c>
      <c r="K1794" s="17" t="s">
        <v>55</v>
      </c>
      <c r="L1794" s="17" t="s">
        <v>54</v>
      </c>
      <c r="M1794" s="17" t="s">
        <v>47</v>
      </c>
      <c r="N1794" s="20">
        <f t="shared" ref="N1794:N1857" si="280">IF(D1794&lt;30,50, IF(D1794&gt;70, 0, 25))</f>
        <v>50</v>
      </c>
      <c r="O1794" s="20">
        <f t="shared" ref="O1794:O1857" si="281">IF(F1794-E1794&gt;0.02, 100, IF(F1794-E1794&lt;0,0,45))</f>
        <v>100</v>
      </c>
      <c r="P1794" s="20">
        <f t="shared" ref="P1794:P1857" si="282">IF(G1794-J1794&gt;10,100,IF(G1794-J1794&gt;5,75, IF(G1794-J1794&gt;0,50,0)))</f>
        <v>50</v>
      </c>
      <c r="Q1794" s="20">
        <f t="shared" ref="Q1794:Q1857" si="283">IF(M1794="confirmed bullish", 34, IF(M1794="bullish divergence",17, 0))+IF(K1794="bullish",33,IF(K1794="bearish",0,16.5))+IF(L1794="strong",33,IF(L1794="weak",0,16.5))</f>
        <v>16.5</v>
      </c>
      <c r="R1794" s="21">
        <f t="shared" si="274"/>
        <v>62.475000000000001</v>
      </c>
      <c r="S1794" s="21">
        <f t="shared" si="275"/>
        <v>51.625</v>
      </c>
      <c r="T1794" s="21">
        <f t="shared" si="276"/>
        <v>42.424999999999997</v>
      </c>
      <c r="U1794" s="21">
        <f t="shared" si="277"/>
        <v>54.125</v>
      </c>
      <c r="V1794" s="20">
        <f t="shared" si="278"/>
        <v>52.17499999999999</v>
      </c>
      <c r="W1794" s="20">
        <f t="shared" si="279"/>
        <v>52.662499999999994</v>
      </c>
    </row>
    <row r="1795" spans="1:23" ht="13.5" x14ac:dyDescent="0.25">
      <c r="A1795" s="3">
        <v>44627</v>
      </c>
      <c r="B1795" s="2">
        <v>5.3095999999999997</v>
      </c>
      <c r="C1795" s="2">
        <v>43.14818395185803</v>
      </c>
      <c r="D1795" s="2">
        <v>4.3875384177678001E-2</v>
      </c>
      <c r="E1795" s="2">
        <v>-7.6784796942846359E-2</v>
      </c>
      <c r="F1795" s="2">
        <v>5.4237199999999994</v>
      </c>
      <c r="G1795" s="2">
        <v>5.4788100000000002</v>
      </c>
      <c r="H1795" s="2">
        <v>5.4688550000000005</v>
      </c>
      <c r="I1795" s="2">
        <v>5.2546159999999995</v>
      </c>
      <c r="J1795" s="17">
        <v>4.9295624999999994</v>
      </c>
      <c r="K1795" s="17" t="s">
        <v>55</v>
      </c>
      <c r="L1795" s="17" t="s">
        <v>54</v>
      </c>
      <c r="M1795" s="17" t="s">
        <v>47</v>
      </c>
      <c r="N1795" s="20">
        <f t="shared" si="280"/>
        <v>50</v>
      </c>
      <c r="O1795" s="20">
        <f t="shared" si="281"/>
        <v>100</v>
      </c>
      <c r="P1795" s="20">
        <f t="shared" si="282"/>
        <v>50</v>
      </c>
      <c r="Q1795" s="20">
        <f t="shared" si="283"/>
        <v>16.5</v>
      </c>
      <c r="R1795" s="21">
        <f t="shared" ref="R1795:R1858" si="284">0.35*N1795+O1795*0.35+P1795*0.15+Q1795*0.15</f>
        <v>62.475000000000001</v>
      </c>
      <c r="S1795" s="21">
        <f t="shared" ref="S1795:S1858" si="285">N1795*0.2+O1795*0.2+P1795*0.35+Q1795*0.25</f>
        <v>51.625</v>
      </c>
      <c r="T1795" s="21">
        <f t="shared" ref="T1795:T1858" si="286">N1795*0.15+O1795*0.15+P1795*0.25+Q1795*0.45</f>
        <v>42.424999999999997</v>
      </c>
      <c r="U1795" s="21">
        <f t="shared" ref="U1795:U1858" si="287">0.25*SUM(N1795:Q1795)</f>
        <v>54.125</v>
      </c>
      <c r="V1795" s="20">
        <f t="shared" ref="V1795:V1858" si="288">SUM(R1795:T1795)/3</f>
        <v>52.17499999999999</v>
      </c>
      <c r="W1795" s="20">
        <f t="shared" ref="W1795:W1858" si="289">SUM(R1795:U1795)/4</f>
        <v>52.662499999999994</v>
      </c>
    </row>
    <row r="1796" spans="1:23" ht="13.5" x14ac:dyDescent="0.25">
      <c r="A1796" s="3">
        <v>44628</v>
      </c>
      <c r="B1796" s="2">
        <v>5.3758999999999997</v>
      </c>
      <c r="C1796" s="2">
        <v>49.273259401571572</v>
      </c>
      <c r="D1796" s="2">
        <v>7.0757976482952678E-2</v>
      </c>
      <c r="E1796" s="2">
        <v>-7.176472540588838E-2</v>
      </c>
      <c r="F1796" s="2">
        <v>5.3985000000000003</v>
      </c>
      <c r="G1796" s="2">
        <v>5.4562400000000011</v>
      </c>
      <c r="H1796" s="2">
        <v>5.4824600000000006</v>
      </c>
      <c r="I1796" s="2">
        <v>5.258598000000001</v>
      </c>
      <c r="J1796" s="17">
        <v>4.9327245</v>
      </c>
      <c r="K1796" s="17" t="s">
        <v>51</v>
      </c>
      <c r="L1796" s="17" t="s">
        <v>54</v>
      </c>
      <c r="M1796" s="17" t="s">
        <v>53</v>
      </c>
      <c r="N1796" s="20">
        <f t="shared" si="280"/>
        <v>50</v>
      </c>
      <c r="O1796" s="20">
        <f t="shared" si="281"/>
        <v>100</v>
      </c>
      <c r="P1796" s="20">
        <f t="shared" si="282"/>
        <v>50</v>
      </c>
      <c r="Q1796" s="20">
        <f t="shared" si="283"/>
        <v>66.5</v>
      </c>
      <c r="R1796" s="21">
        <f t="shared" si="284"/>
        <v>69.974999999999994</v>
      </c>
      <c r="S1796" s="21">
        <f t="shared" si="285"/>
        <v>64.125</v>
      </c>
      <c r="T1796" s="21">
        <f t="shared" si="286"/>
        <v>64.924999999999997</v>
      </c>
      <c r="U1796" s="21">
        <f t="shared" si="287"/>
        <v>66.625</v>
      </c>
      <c r="V1796" s="20">
        <f t="shared" si="288"/>
        <v>66.341666666666654</v>
      </c>
      <c r="W1796" s="20">
        <f t="shared" si="289"/>
        <v>66.412499999999994</v>
      </c>
    </row>
    <row r="1797" spans="1:23" ht="13.5" x14ac:dyDescent="0.25">
      <c r="A1797" s="3">
        <v>44629</v>
      </c>
      <c r="B1797" s="2">
        <v>5.3826000000000001</v>
      </c>
      <c r="C1797" s="2">
        <v>49.861137840480382</v>
      </c>
      <c r="D1797" s="2">
        <v>8.6966184397536672E-2</v>
      </c>
      <c r="E1797" s="2">
        <v>-6.6750813322536448E-2</v>
      </c>
      <c r="F1797" s="2">
        <v>5.3759400000000008</v>
      </c>
      <c r="G1797" s="2">
        <v>5.43832</v>
      </c>
      <c r="H1797" s="2">
        <v>5.4877699999999994</v>
      </c>
      <c r="I1797" s="2">
        <v>5.2621820000000001</v>
      </c>
      <c r="J1797" s="17">
        <v>4.9354280000000008</v>
      </c>
      <c r="K1797" s="17" t="s">
        <v>51</v>
      </c>
      <c r="L1797" s="17" t="s">
        <v>54</v>
      </c>
      <c r="M1797" s="17" t="s">
        <v>53</v>
      </c>
      <c r="N1797" s="20">
        <f t="shared" si="280"/>
        <v>50</v>
      </c>
      <c r="O1797" s="20">
        <f t="shared" si="281"/>
        <v>100</v>
      </c>
      <c r="P1797" s="20">
        <f t="shared" si="282"/>
        <v>50</v>
      </c>
      <c r="Q1797" s="20">
        <f t="shared" si="283"/>
        <v>66.5</v>
      </c>
      <c r="R1797" s="21">
        <f t="shared" si="284"/>
        <v>69.974999999999994</v>
      </c>
      <c r="S1797" s="21">
        <f t="shared" si="285"/>
        <v>64.125</v>
      </c>
      <c r="T1797" s="21">
        <f t="shared" si="286"/>
        <v>64.924999999999997</v>
      </c>
      <c r="U1797" s="21">
        <f t="shared" si="287"/>
        <v>66.625</v>
      </c>
      <c r="V1797" s="20">
        <f t="shared" si="288"/>
        <v>66.341666666666654</v>
      </c>
      <c r="W1797" s="20">
        <f t="shared" si="289"/>
        <v>66.412499999999994</v>
      </c>
    </row>
    <row r="1798" spans="1:23" ht="13.5" x14ac:dyDescent="0.25">
      <c r="A1798" s="3">
        <v>44630</v>
      </c>
      <c r="B1798" s="2">
        <v>5.4024999999999999</v>
      </c>
      <c r="C1798" s="2">
        <v>51.65331219168587</v>
      </c>
      <c r="D1798" s="2">
        <v>9.4134254024090147E-2</v>
      </c>
      <c r="E1798" s="2">
        <v>-6.2912771357329811E-2</v>
      </c>
      <c r="F1798" s="2">
        <v>5.3679800000000002</v>
      </c>
      <c r="G1798" s="2">
        <v>5.4257099999999996</v>
      </c>
      <c r="H1798" s="2">
        <v>5.4851149999999995</v>
      </c>
      <c r="I1798" s="2">
        <v>5.2643059999999995</v>
      </c>
      <c r="J1798" s="17">
        <v>4.9382310000000009</v>
      </c>
      <c r="K1798" s="17" t="s">
        <v>51</v>
      </c>
      <c r="L1798" s="17" t="s">
        <v>54</v>
      </c>
      <c r="M1798" s="17" t="s">
        <v>53</v>
      </c>
      <c r="N1798" s="20">
        <f t="shared" si="280"/>
        <v>50</v>
      </c>
      <c r="O1798" s="20">
        <f t="shared" si="281"/>
        <v>100</v>
      </c>
      <c r="P1798" s="20">
        <f t="shared" si="282"/>
        <v>50</v>
      </c>
      <c r="Q1798" s="20">
        <f t="shared" si="283"/>
        <v>66.5</v>
      </c>
      <c r="R1798" s="21">
        <f t="shared" si="284"/>
        <v>69.974999999999994</v>
      </c>
      <c r="S1798" s="21">
        <f t="shared" si="285"/>
        <v>64.125</v>
      </c>
      <c r="T1798" s="21">
        <f t="shared" si="286"/>
        <v>64.924999999999997</v>
      </c>
      <c r="U1798" s="21">
        <f t="shared" si="287"/>
        <v>66.625</v>
      </c>
      <c r="V1798" s="20">
        <f t="shared" si="288"/>
        <v>66.341666666666654</v>
      </c>
      <c r="W1798" s="20">
        <f t="shared" si="289"/>
        <v>66.412499999999994</v>
      </c>
    </row>
    <row r="1799" spans="1:23" ht="13.5" x14ac:dyDescent="0.25">
      <c r="A1799" s="3">
        <v>44631</v>
      </c>
      <c r="B1799" s="2">
        <v>5.4090999999999996</v>
      </c>
      <c r="C1799" s="2">
        <v>52.262762927241354</v>
      </c>
      <c r="D1799" s="2">
        <v>9.6564117645759673E-2</v>
      </c>
      <c r="E1799" s="2">
        <v>-5.7191029053279649E-2</v>
      </c>
      <c r="F1799" s="2">
        <v>5.3759399999999999</v>
      </c>
      <c r="G1799" s="2">
        <v>5.415750000000001</v>
      </c>
      <c r="H1799" s="2">
        <v>5.4801349999999998</v>
      </c>
      <c r="I1799" s="2">
        <v>5.2726679999999995</v>
      </c>
      <c r="J1799" s="17">
        <v>4.9412695000000006</v>
      </c>
      <c r="K1799" s="17" t="s">
        <v>51</v>
      </c>
      <c r="L1799" s="17" t="s">
        <v>54</v>
      </c>
      <c r="M1799" s="17" t="s">
        <v>52</v>
      </c>
      <c r="N1799" s="20">
        <f t="shared" si="280"/>
        <v>50</v>
      </c>
      <c r="O1799" s="20">
        <f t="shared" si="281"/>
        <v>100</v>
      </c>
      <c r="P1799" s="20">
        <f t="shared" si="282"/>
        <v>50</v>
      </c>
      <c r="Q1799" s="20">
        <f t="shared" si="283"/>
        <v>83.5</v>
      </c>
      <c r="R1799" s="21">
        <f t="shared" si="284"/>
        <v>72.525000000000006</v>
      </c>
      <c r="S1799" s="21">
        <f t="shared" si="285"/>
        <v>68.375</v>
      </c>
      <c r="T1799" s="21">
        <f t="shared" si="286"/>
        <v>72.575000000000003</v>
      </c>
      <c r="U1799" s="21">
        <f t="shared" si="287"/>
        <v>70.875</v>
      </c>
      <c r="V1799" s="20">
        <f t="shared" si="288"/>
        <v>71.158333333333346</v>
      </c>
      <c r="W1799" s="20">
        <f t="shared" si="289"/>
        <v>71.087500000000006</v>
      </c>
    </row>
    <row r="1800" spans="1:23" ht="13.5" x14ac:dyDescent="0.25">
      <c r="A1800" s="3">
        <v>44634</v>
      </c>
      <c r="B1800" s="2">
        <v>5.4888000000000003</v>
      </c>
      <c r="C1800" s="2">
        <v>58.986327865834852</v>
      </c>
      <c r="D1800" s="2">
        <v>8.6460288658226858E-2</v>
      </c>
      <c r="E1800" s="2">
        <v>-5.237228720679718E-2</v>
      </c>
      <c r="F1800" s="2">
        <v>5.4117800000000003</v>
      </c>
      <c r="G1800" s="2">
        <v>5.4177499999999998</v>
      </c>
      <c r="H1800" s="2">
        <v>5.4761549999999994</v>
      </c>
      <c r="I1800" s="2">
        <v>5.2802340000000001</v>
      </c>
      <c r="J1800" s="17">
        <v>4.9448510000000008</v>
      </c>
      <c r="K1800" s="17" t="s">
        <v>51</v>
      </c>
      <c r="L1800" s="17" t="s">
        <v>54</v>
      </c>
      <c r="M1800" s="17" t="s">
        <v>52</v>
      </c>
      <c r="N1800" s="20">
        <f t="shared" si="280"/>
        <v>50</v>
      </c>
      <c r="O1800" s="20">
        <f t="shared" si="281"/>
        <v>100</v>
      </c>
      <c r="P1800" s="20">
        <f t="shared" si="282"/>
        <v>50</v>
      </c>
      <c r="Q1800" s="20">
        <f t="shared" si="283"/>
        <v>83.5</v>
      </c>
      <c r="R1800" s="21">
        <f t="shared" si="284"/>
        <v>72.525000000000006</v>
      </c>
      <c r="S1800" s="21">
        <f t="shared" si="285"/>
        <v>68.375</v>
      </c>
      <c r="T1800" s="21">
        <f t="shared" si="286"/>
        <v>72.575000000000003</v>
      </c>
      <c r="U1800" s="21">
        <f t="shared" si="287"/>
        <v>70.875</v>
      </c>
      <c r="V1800" s="20">
        <f t="shared" si="288"/>
        <v>71.158333333333346</v>
      </c>
      <c r="W1800" s="20">
        <f t="shared" si="289"/>
        <v>71.087500000000006</v>
      </c>
    </row>
    <row r="1801" spans="1:23" ht="13.5" x14ac:dyDescent="0.25">
      <c r="A1801" s="3">
        <v>44635</v>
      </c>
      <c r="B1801" s="2">
        <v>5.4555999999999996</v>
      </c>
      <c r="C1801" s="2">
        <v>55.480829904310269</v>
      </c>
      <c r="D1801" s="2">
        <v>8.4897912230293748E-2</v>
      </c>
      <c r="E1801" s="2">
        <v>-4.8418465932607437E-2</v>
      </c>
      <c r="F1801" s="2">
        <v>5.4277199999999999</v>
      </c>
      <c r="G1801" s="2">
        <v>5.4131100000000005</v>
      </c>
      <c r="H1801" s="2">
        <v>5.4728399999999997</v>
      </c>
      <c r="I1801" s="2">
        <v>5.2884640000000003</v>
      </c>
      <c r="J1801" s="17">
        <v>4.9482664999999999</v>
      </c>
      <c r="K1801" s="17" t="s">
        <v>51</v>
      </c>
      <c r="L1801" s="17" t="s">
        <v>54</v>
      </c>
      <c r="M1801" s="17" t="s">
        <v>52</v>
      </c>
      <c r="N1801" s="20">
        <f t="shared" si="280"/>
        <v>50</v>
      </c>
      <c r="O1801" s="20">
        <f t="shared" si="281"/>
        <v>100</v>
      </c>
      <c r="P1801" s="20">
        <f t="shared" si="282"/>
        <v>50</v>
      </c>
      <c r="Q1801" s="20">
        <f t="shared" si="283"/>
        <v>83.5</v>
      </c>
      <c r="R1801" s="21">
        <f t="shared" si="284"/>
        <v>72.525000000000006</v>
      </c>
      <c r="S1801" s="21">
        <f t="shared" si="285"/>
        <v>68.375</v>
      </c>
      <c r="T1801" s="21">
        <f t="shared" si="286"/>
        <v>72.575000000000003</v>
      </c>
      <c r="U1801" s="21">
        <f t="shared" si="287"/>
        <v>70.875</v>
      </c>
      <c r="V1801" s="20">
        <f t="shared" si="288"/>
        <v>71.158333333333346</v>
      </c>
      <c r="W1801" s="20">
        <f t="shared" si="289"/>
        <v>71.087500000000006</v>
      </c>
    </row>
    <row r="1802" spans="1:23" ht="13.5" x14ac:dyDescent="0.25">
      <c r="A1802" s="3">
        <v>44636</v>
      </c>
      <c r="B1802" s="2">
        <v>5.4423000000000004</v>
      </c>
      <c r="C1802" s="2">
        <v>54.093929951462997</v>
      </c>
      <c r="D1802" s="2">
        <v>8.3204906057636308E-2</v>
      </c>
      <c r="E1802" s="2">
        <v>-4.4820137719966076E-2</v>
      </c>
      <c r="F1802" s="2">
        <v>5.4396599999999999</v>
      </c>
      <c r="G1802" s="2">
        <v>5.4077999999999999</v>
      </c>
      <c r="H1802" s="2">
        <v>5.4711800000000004</v>
      </c>
      <c r="I1802" s="2">
        <v>5.2964279999999988</v>
      </c>
      <c r="J1802" s="17">
        <v>4.9517605000000007</v>
      </c>
      <c r="K1802" s="17" t="s">
        <v>51</v>
      </c>
      <c r="L1802" s="17" t="s">
        <v>54</v>
      </c>
      <c r="M1802" s="17" t="s">
        <v>52</v>
      </c>
      <c r="N1802" s="20">
        <f t="shared" si="280"/>
        <v>50</v>
      </c>
      <c r="O1802" s="20">
        <f t="shared" si="281"/>
        <v>100</v>
      </c>
      <c r="P1802" s="20">
        <f t="shared" si="282"/>
        <v>50</v>
      </c>
      <c r="Q1802" s="20">
        <f t="shared" si="283"/>
        <v>83.5</v>
      </c>
      <c r="R1802" s="21">
        <f t="shared" si="284"/>
        <v>72.525000000000006</v>
      </c>
      <c r="S1802" s="21">
        <f t="shared" si="285"/>
        <v>68.375</v>
      </c>
      <c r="T1802" s="21">
        <f t="shared" si="286"/>
        <v>72.575000000000003</v>
      </c>
      <c r="U1802" s="21">
        <f t="shared" si="287"/>
        <v>70.875</v>
      </c>
      <c r="V1802" s="20">
        <f t="shared" si="288"/>
        <v>71.158333333333346</v>
      </c>
      <c r="W1802" s="20">
        <f t="shared" si="289"/>
        <v>71.087500000000006</v>
      </c>
    </row>
    <row r="1803" spans="1:23" ht="13.5" x14ac:dyDescent="0.25">
      <c r="A1803" s="3">
        <v>44637</v>
      </c>
      <c r="B1803" s="2">
        <v>5.4888000000000003</v>
      </c>
      <c r="C1803" s="2">
        <v>58.042981470022262</v>
      </c>
      <c r="D1803" s="2">
        <v>6.9921725653900424E-2</v>
      </c>
      <c r="E1803" s="2">
        <v>-4.2452241423214257E-2</v>
      </c>
      <c r="F1803" s="2">
        <v>5.4569200000000002</v>
      </c>
      <c r="G1803" s="2">
        <v>5.4124499999999998</v>
      </c>
      <c r="H1803" s="2">
        <v>5.4701849999999999</v>
      </c>
      <c r="I1803" s="2">
        <v>5.3055880000000002</v>
      </c>
      <c r="J1803" s="17">
        <v>4.9554870000000006</v>
      </c>
      <c r="K1803" s="17" t="s">
        <v>51</v>
      </c>
      <c r="L1803" s="17" t="s">
        <v>54</v>
      </c>
      <c r="M1803" s="17" t="s">
        <v>52</v>
      </c>
      <c r="N1803" s="20">
        <f t="shared" si="280"/>
        <v>50</v>
      </c>
      <c r="O1803" s="20">
        <f t="shared" si="281"/>
        <v>100</v>
      </c>
      <c r="P1803" s="20">
        <f t="shared" si="282"/>
        <v>50</v>
      </c>
      <c r="Q1803" s="20">
        <f t="shared" si="283"/>
        <v>83.5</v>
      </c>
      <c r="R1803" s="21">
        <f t="shared" si="284"/>
        <v>72.525000000000006</v>
      </c>
      <c r="S1803" s="21">
        <f t="shared" si="285"/>
        <v>68.375</v>
      </c>
      <c r="T1803" s="21">
        <f t="shared" si="286"/>
        <v>72.575000000000003</v>
      </c>
      <c r="U1803" s="21">
        <f t="shared" si="287"/>
        <v>70.875</v>
      </c>
      <c r="V1803" s="20">
        <f t="shared" si="288"/>
        <v>71.158333333333346</v>
      </c>
      <c r="W1803" s="20">
        <f t="shared" si="289"/>
        <v>71.087500000000006</v>
      </c>
    </row>
    <row r="1804" spans="1:23" ht="13.5" x14ac:dyDescent="0.25">
      <c r="A1804" s="3">
        <v>44638</v>
      </c>
      <c r="B1804" s="2">
        <v>5.5419</v>
      </c>
      <c r="C1804" s="2">
        <v>62.057010271142843</v>
      </c>
      <c r="D1804" s="2">
        <v>4.3023829603636266E-2</v>
      </c>
      <c r="E1804" s="2">
        <v>-4.1739110141326752E-2</v>
      </c>
      <c r="F1804" s="2">
        <v>5.4834800000000001</v>
      </c>
      <c r="G1804" s="2">
        <v>5.4297099999999991</v>
      </c>
      <c r="H1804" s="2">
        <v>5.4685300000000003</v>
      </c>
      <c r="I1804" s="2">
        <v>5.313553999999999</v>
      </c>
      <c r="J1804" s="17">
        <v>4.959883500000001</v>
      </c>
      <c r="K1804" s="17" t="s">
        <v>51</v>
      </c>
      <c r="L1804" s="17" t="s">
        <v>54</v>
      </c>
      <c r="M1804" s="17" t="s">
        <v>52</v>
      </c>
      <c r="N1804" s="20">
        <f t="shared" si="280"/>
        <v>50</v>
      </c>
      <c r="O1804" s="20">
        <f t="shared" si="281"/>
        <v>100</v>
      </c>
      <c r="P1804" s="20">
        <f t="shared" si="282"/>
        <v>50</v>
      </c>
      <c r="Q1804" s="20">
        <f t="shared" si="283"/>
        <v>83.5</v>
      </c>
      <c r="R1804" s="21">
        <f t="shared" si="284"/>
        <v>72.525000000000006</v>
      </c>
      <c r="S1804" s="21">
        <f t="shared" si="285"/>
        <v>68.375</v>
      </c>
      <c r="T1804" s="21">
        <f t="shared" si="286"/>
        <v>72.575000000000003</v>
      </c>
      <c r="U1804" s="21">
        <f t="shared" si="287"/>
        <v>70.875</v>
      </c>
      <c r="V1804" s="20">
        <f t="shared" si="288"/>
        <v>71.158333333333346</v>
      </c>
      <c r="W1804" s="20">
        <f t="shared" si="289"/>
        <v>71.087500000000006</v>
      </c>
    </row>
    <row r="1805" spans="1:23" ht="13.5" x14ac:dyDescent="0.25">
      <c r="A1805" s="3">
        <v>44641</v>
      </c>
      <c r="B1805" s="2">
        <v>5.6348000000000003</v>
      </c>
      <c r="C1805" s="2">
        <v>67.85180814848853</v>
      </c>
      <c r="D1805" s="2">
        <v>3.4266309362944725E-3</v>
      </c>
      <c r="E1805" s="2">
        <v>-3.8772584645034108E-2</v>
      </c>
      <c r="F1805" s="2">
        <v>5.5126800000000005</v>
      </c>
      <c r="G1805" s="2">
        <v>5.4622299999999999</v>
      </c>
      <c r="H1805" s="2">
        <v>5.4705199999999996</v>
      </c>
      <c r="I1805" s="2">
        <v>5.3240399999999992</v>
      </c>
      <c r="J1805" s="17">
        <v>4.9646290000000013</v>
      </c>
      <c r="K1805" s="17" t="s">
        <v>51</v>
      </c>
      <c r="L1805" s="17" t="s">
        <v>54</v>
      </c>
      <c r="M1805" s="17" t="s">
        <v>52</v>
      </c>
      <c r="N1805" s="20">
        <f t="shared" si="280"/>
        <v>50</v>
      </c>
      <c r="O1805" s="20">
        <f t="shared" si="281"/>
        <v>100</v>
      </c>
      <c r="P1805" s="20">
        <f t="shared" si="282"/>
        <v>50</v>
      </c>
      <c r="Q1805" s="20">
        <f t="shared" si="283"/>
        <v>83.5</v>
      </c>
      <c r="R1805" s="21">
        <f t="shared" si="284"/>
        <v>72.525000000000006</v>
      </c>
      <c r="S1805" s="21">
        <f t="shared" si="285"/>
        <v>68.375</v>
      </c>
      <c r="T1805" s="21">
        <f t="shared" si="286"/>
        <v>72.575000000000003</v>
      </c>
      <c r="U1805" s="21">
        <f t="shared" si="287"/>
        <v>70.875</v>
      </c>
      <c r="V1805" s="20">
        <f t="shared" si="288"/>
        <v>71.158333333333346</v>
      </c>
      <c r="W1805" s="20">
        <f t="shared" si="289"/>
        <v>71.087500000000006</v>
      </c>
    </row>
    <row r="1806" spans="1:23" ht="13.5" x14ac:dyDescent="0.25">
      <c r="A1806" s="3">
        <v>44642</v>
      </c>
      <c r="B1806" s="2">
        <v>5.6082000000000001</v>
      </c>
      <c r="C1806" s="2">
        <v>64.800166913322599</v>
      </c>
      <c r="D1806" s="2">
        <v>-1.9171477773861412E-2</v>
      </c>
      <c r="E1806" s="2">
        <v>-3.4104803519814486E-2</v>
      </c>
      <c r="F1806" s="2">
        <v>5.5431999999999997</v>
      </c>
      <c r="G1806" s="2">
        <v>5.4854599999999989</v>
      </c>
      <c r="H1806" s="2">
        <v>5.4708500000000004</v>
      </c>
      <c r="I1806" s="2">
        <v>5.3334640000000002</v>
      </c>
      <c r="J1806" s="17">
        <v>4.9695595000000017</v>
      </c>
      <c r="K1806" s="17" t="s">
        <v>51</v>
      </c>
      <c r="L1806" s="17" t="s">
        <v>54</v>
      </c>
      <c r="M1806" s="17" t="s">
        <v>52</v>
      </c>
      <c r="N1806" s="20">
        <f t="shared" si="280"/>
        <v>50</v>
      </c>
      <c r="O1806" s="20">
        <f t="shared" si="281"/>
        <v>100</v>
      </c>
      <c r="P1806" s="20">
        <f t="shared" si="282"/>
        <v>50</v>
      </c>
      <c r="Q1806" s="20">
        <f t="shared" si="283"/>
        <v>83.5</v>
      </c>
      <c r="R1806" s="21">
        <f t="shared" si="284"/>
        <v>72.525000000000006</v>
      </c>
      <c r="S1806" s="21">
        <f t="shared" si="285"/>
        <v>68.375</v>
      </c>
      <c r="T1806" s="21">
        <f t="shared" si="286"/>
        <v>72.575000000000003</v>
      </c>
      <c r="U1806" s="21">
        <f t="shared" si="287"/>
        <v>70.875</v>
      </c>
      <c r="V1806" s="20">
        <f t="shared" si="288"/>
        <v>71.158333333333346</v>
      </c>
      <c r="W1806" s="20">
        <f t="shared" si="289"/>
        <v>71.087500000000006</v>
      </c>
    </row>
    <row r="1807" spans="1:23" ht="13.5" x14ac:dyDescent="0.25">
      <c r="A1807" s="3">
        <v>44643</v>
      </c>
      <c r="B1807" s="2">
        <v>5.6348000000000003</v>
      </c>
      <c r="C1807" s="2">
        <v>66.426299469985423</v>
      </c>
      <c r="D1807" s="2">
        <v>-4.0244964908326075E-2</v>
      </c>
      <c r="E1807" s="2">
        <v>-2.9214250575575654E-2</v>
      </c>
      <c r="F1807" s="2">
        <v>5.5817000000000005</v>
      </c>
      <c r="G1807" s="2">
        <v>5.5106799999999989</v>
      </c>
      <c r="H1807" s="2">
        <v>5.4744999999999999</v>
      </c>
      <c r="I1807" s="2">
        <v>5.3439499999999995</v>
      </c>
      <c r="J1807" s="17">
        <v>4.9750280000000018</v>
      </c>
      <c r="K1807" s="17" t="s">
        <v>51</v>
      </c>
      <c r="L1807" s="17" t="s">
        <v>54</v>
      </c>
      <c r="M1807" s="17" t="s">
        <v>52</v>
      </c>
      <c r="N1807" s="20">
        <f t="shared" si="280"/>
        <v>50</v>
      </c>
      <c r="O1807" s="20">
        <f t="shared" si="281"/>
        <v>100</v>
      </c>
      <c r="P1807" s="20">
        <f t="shared" si="282"/>
        <v>50</v>
      </c>
      <c r="Q1807" s="20">
        <f t="shared" si="283"/>
        <v>83.5</v>
      </c>
      <c r="R1807" s="21">
        <f t="shared" si="284"/>
        <v>72.525000000000006</v>
      </c>
      <c r="S1807" s="21">
        <f t="shared" si="285"/>
        <v>68.375</v>
      </c>
      <c r="T1807" s="21">
        <f t="shared" si="286"/>
        <v>72.575000000000003</v>
      </c>
      <c r="U1807" s="21">
        <f t="shared" si="287"/>
        <v>70.875</v>
      </c>
      <c r="V1807" s="20">
        <f t="shared" si="288"/>
        <v>71.158333333333346</v>
      </c>
      <c r="W1807" s="20">
        <f t="shared" si="289"/>
        <v>71.087500000000006</v>
      </c>
    </row>
    <row r="1808" spans="1:23" ht="13.5" x14ac:dyDescent="0.25">
      <c r="A1808" s="3">
        <v>44644</v>
      </c>
      <c r="B1808" s="2">
        <v>5.5750000000000002</v>
      </c>
      <c r="C1808" s="2">
        <v>59.744166990817789</v>
      </c>
      <c r="D1808" s="2">
        <v>-5.1679805655746591E-2</v>
      </c>
      <c r="E1808" s="2">
        <v>-2.4929523766748007E-2</v>
      </c>
      <c r="F1808" s="2">
        <v>5.5989399999999998</v>
      </c>
      <c r="G1808" s="2">
        <v>5.5279300000000005</v>
      </c>
      <c r="H1808" s="2">
        <v>5.47682</v>
      </c>
      <c r="I1808" s="2">
        <v>5.3532399999999996</v>
      </c>
      <c r="J1808" s="17">
        <v>4.9795900000000017</v>
      </c>
      <c r="K1808" s="17" t="s">
        <v>51</v>
      </c>
      <c r="L1808" s="17" t="s">
        <v>54</v>
      </c>
      <c r="M1808" s="17" t="s">
        <v>52</v>
      </c>
      <c r="N1808" s="20">
        <f t="shared" si="280"/>
        <v>50</v>
      </c>
      <c r="O1808" s="20">
        <f t="shared" si="281"/>
        <v>100</v>
      </c>
      <c r="P1808" s="20">
        <f t="shared" si="282"/>
        <v>50</v>
      </c>
      <c r="Q1808" s="20">
        <f t="shared" si="283"/>
        <v>83.5</v>
      </c>
      <c r="R1808" s="21">
        <f t="shared" si="284"/>
        <v>72.525000000000006</v>
      </c>
      <c r="S1808" s="21">
        <f t="shared" si="285"/>
        <v>68.375</v>
      </c>
      <c r="T1808" s="21">
        <f t="shared" si="286"/>
        <v>72.575000000000003</v>
      </c>
      <c r="U1808" s="21">
        <f t="shared" si="287"/>
        <v>70.875</v>
      </c>
      <c r="V1808" s="20">
        <f t="shared" si="288"/>
        <v>71.158333333333346</v>
      </c>
      <c r="W1808" s="20">
        <f t="shared" si="289"/>
        <v>71.087500000000006</v>
      </c>
    </row>
    <row r="1809" spans="1:23" ht="13.5" x14ac:dyDescent="0.25">
      <c r="A1809" s="3">
        <v>44645</v>
      </c>
      <c r="B1809" s="2">
        <v>5.6016000000000004</v>
      </c>
      <c r="C1809" s="2">
        <v>61.594840187967371</v>
      </c>
      <c r="D1809" s="2">
        <v>-6.2970580535854026E-2</v>
      </c>
      <c r="E1809" s="2">
        <v>-2.2546498109087001E-2</v>
      </c>
      <c r="F1809" s="2">
        <v>5.6108799999999999</v>
      </c>
      <c r="G1809" s="2">
        <v>5.5471799999999991</v>
      </c>
      <c r="H1809" s="2">
        <v>5.481465</v>
      </c>
      <c r="I1809" s="2">
        <v>5.3630620000000002</v>
      </c>
      <c r="J1809" s="17">
        <v>4.9843140000000012</v>
      </c>
      <c r="K1809" s="17" t="s">
        <v>51</v>
      </c>
      <c r="L1809" s="17" t="s">
        <v>54</v>
      </c>
      <c r="M1809" s="17" t="s">
        <v>52</v>
      </c>
      <c r="N1809" s="20">
        <f t="shared" si="280"/>
        <v>50</v>
      </c>
      <c r="O1809" s="20">
        <f t="shared" si="281"/>
        <v>100</v>
      </c>
      <c r="P1809" s="20">
        <f t="shared" si="282"/>
        <v>50</v>
      </c>
      <c r="Q1809" s="20">
        <f t="shared" si="283"/>
        <v>83.5</v>
      </c>
      <c r="R1809" s="21">
        <f t="shared" si="284"/>
        <v>72.525000000000006</v>
      </c>
      <c r="S1809" s="21">
        <f t="shared" si="285"/>
        <v>68.375</v>
      </c>
      <c r="T1809" s="21">
        <f t="shared" si="286"/>
        <v>72.575000000000003</v>
      </c>
      <c r="U1809" s="21">
        <f t="shared" si="287"/>
        <v>70.875</v>
      </c>
      <c r="V1809" s="20">
        <f t="shared" si="288"/>
        <v>71.158333333333346</v>
      </c>
      <c r="W1809" s="20">
        <f t="shared" si="289"/>
        <v>71.087500000000006</v>
      </c>
    </row>
    <row r="1810" spans="1:23" ht="13.5" x14ac:dyDescent="0.25">
      <c r="A1810" s="3">
        <v>44648</v>
      </c>
      <c r="B1810" s="2">
        <v>5.4888000000000003</v>
      </c>
      <c r="C1810" s="2">
        <v>50.906987454220072</v>
      </c>
      <c r="D1810" s="2">
        <v>-5.2675653954333157E-2</v>
      </c>
      <c r="E1810" s="2">
        <v>-2.0428728083535186E-2</v>
      </c>
      <c r="F1810" s="2">
        <v>5.5816800000000004</v>
      </c>
      <c r="G1810" s="2">
        <v>5.5471799999999991</v>
      </c>
      <c r="H1810" s="2">
        <v>5.4824649999999995</v>
      </c>
      <c r="I1810" s="2">
        <v>5.3720900000000018</v>
      </c>
      <c r="J1810" s="17">
        <v>4.9887635000000019</v>
      </c>
      <c r="K1810" s="17" t="s">
        <v>55</v>
      </c>
      <c r="L1810" s="17" t="s">
        <v>54</v>
      </c>
      <c r="M1810" s="17" t="s">
        <v>47</v>
      </c>
      <c r="N1810" s="20">
        <f t="shared" si="280"/>
        <v>50</v>
      </c>
      <c r="O1810" s="20">
        <f t="shared" si="281"/>
        <v>100</v>
      </c>
      <c r="P1810" s="20">
        <f t="shared" si="282"/>
        <v>50</v>
      </c>
      <c r="Q1810" s="20">
        <f t="shared" si="283"/>
        <v>16.5</v>
      </c>
      <c r="R1810" s="21">
        <f t="shared" si="284"/>
        <v>62.475000000000001</v>
      </c>
      <c r="S1810" s="21">
        <f t="shared" si="285"/>
        <v>51.625</v>
      </c>
      <c r="T1810" s="21">
        <f t="shared" si="286"/>
        <v>42.424999999999997</v>
      </c>
      <c r="U1810" s="21">
        <f t="shared" si="287"/>
        <v>54.125</v>
      </c>
      <c r="V1810" s="20">
        <f t="shared" si="288"/>
        <v>52.17499999999999</v>
      </c>
      <c r="W1810" s="20">
        <f t="shared" si="289"/>
        <v>52.662499999999994</v>
      </c>
    </row>
    <row r="1811" spans="1:23" ht="13.5" x14ac:dyDescent="0.25">
      <c r="A1811" s="3">
        <v>44649</v>
      </c>
      <c r="B1811" s="2">
        <v>5.5750000000000002</v>
      </c>
      <c r="C1811" s="2">
        <v>57.041475618650075</v>
      </c>
      <c r="D1811" s="2">
        <v>-5.5502413425172037E-2</v>
      </c>
      <c r="E1811" s="2">
        <v>-1.8534377502619614E-2</v>
      </c>
      <c r="F1811" s="2">
        <v>5.5750400000000004</v>
      </c>
      <c r="G1811" s="2">
        <v>5.5591200000000001</v>
      </c>
      <c r="H1811" s="2">
        <v>5.4861149999999999</v>
      </c>
      <c r="I1811" s="2">
        <v>5.3816460000000008</v>
      </c>
      <c r="J1811" s="17">
        <v>4.9933545000000024</v>
      </c>
      <c r="K1811" s="17" t="s">
        <v>51</v>
      </c>
      <c r="L1811" s="17" t="s">
        <v>54</v>
      </c>
      <c r="M1811" s="17" t="s">
        <v>53</v>
      </c>
      <c r="N1811" s="20">
        <f t="shared" si="280"/>
        <v>50</v>
      </c>
      <c r="O1811" s="20">
        <f t="shared" si="281"/>
        <v>100</v>
      </c>
      <c r="P1811" s="20">
        <f t="shared" si="282"/>
        <v>50</v>
      </c>
      <c r="Q1811" s="20">
        <f t="shared" si="283"/>
        <v>66.5</v>
      </c>
      <c r="R1811" s="21">
        <f t="shared" si="284"/>
        <v>69.974999999999994</v>
      </c>
      <c r="S1811" s="21">
        <f t="shared" si="285"/>
        <v>64.125</v>
      </c>
      <c r="T1811" s="21">
        <f t="shared" si="286"/>
        <v>64.924999999999997</v>
      </c>
      <c r="U1811" s="21">
        <f t="shared" si="287"/>
        <v>66.625</v>
      </c>
      <c r="V1811" s="20">
        <f t="shared" si="288"/>
        <v>66.341666666666654</v>
      </c>
      <c r="W1811" s="20">
        <f t="shared" si="289"/>
        <v>66.412499999999994</v>
      </c>
    </row>
    <row r="1812" spans="1:23" ht="13.5" x14ac:dyDescent="0.25">
      <c r="A1812" s="3">
        <v>44650</v>
      </c>
      <c r="B1812" s="2">
        <v>5.6082000000000001</v>
      </c>
      <c r="C1812" s="2">
        <v>59.158268178859146</v>
      </c>
      <c r="D1812" s="2">
        <v>-6.2950701746482096E-2</v>
      </c>
      <c r="E1812" s="2">
        <v>-1.9189374005768797E-2</v>
      </c>
      <c r="F1812" s="2">
        <v>5.5697200000000002</v>
      </c>
      <c r="G1812" s="2">
        <v>5.5757100000000008</v>
      </c>
      <c r="H1812" s="2">
        <v>5.4917549999999995</v>
      </c>
      <c r="I1812" s="2">
        <v>5.3918660000000003</v>
      </c>
      <c r="J1812" s="17">
        <v>4.9979670000000018</v>
      </c>
      <c r="K1812" s="17" t="s">
        <v>51</v>
      </c>
      <c r="L1812" s="17" t="s">
        <v>54</v>
      </c>
      <c r="M1812" s="17" t="s">
        <v>53</v>
      </c>
      <c r="N1812" s="20">
        <f t="shared" si="280"/>
        <v>50</v>
      </c>
      <c r="O1812" s="20">
        <f t="shared" si="281"/>
        <v>100</v>
      </c>
      <c r="P1812" s="20">
        <f t="shared" si="282"/>
        <v>50</v>
      </c>
      <c r="Q1812" s="20">
        <f t="shared" si="283"/>
        <v>66.5</v>
      </c>
      <c r="R1812" s="21">
        <f t="shared" si="284"/>
        <v>69.974999999999994</v>
      </c>
      <c r="S1812" s="21">
        <f t="shared" si="285"/>
        <v>64.125</v>
      </c>
      <c r="T1812" s="21">
        <f t="shared" si="286"/>
        <v>64.924999999999997</v>
      </c>
      <c r="U1812" s="21">
        <f t="shared" si="287"/>
        <v>66.625</v>
      </c>
      <c r="V1812" s="20">
        <f t="shared" si="288"/>
        <v>66.341666666666654</v>
      </c>
      <c r="W1812" s="20">
        <f t="shared" si="289"/>
        <v>66.412499999999994</v>
      </c>
    </row>
    <row r="1813" spans="1:23" ht="13.5" x14ac:dyDescent="0.25">
      <c r="A1813" s="3">
        <v>44651</v>
      </c>
      <c r="B1813" s="2">
        <v>5.5883000000000003</v>
      </c>
      <c r="C1813" s="2">
        <v>57.334601675444937</v>
      </c>
      <c r="D1813" s="2">
        <v>-6.1331546422763061E-2</v>
      </c>
      <c r="E1813" s="2">
        <v>-2.1432213596187643E-2</v>
      </c>
      <c r="F1813" s="2">
        <v>5.5723800000000008</v>
      </c>
      <c r="G1813" s="2">
        <v>5.5856599999999998</v>
      </c>
      <c r="H1813" s="2">
        <v>5.4990550000000002</v>
      </c>
      <c r="I1813" s="2">
        <v>5.4020860000000006</v>
      </c>
      <c r="J1813" s="17">
        <v>5.0027405000000016</v>
      </c>
      <c r="K1813" s="17" t="s">
        <v>51</v>
      </c>
      <c r="L1813" s="17" t="s">
        <v>54</v>
      </c>
      <c r="M1813" s="17" t="s">
        <v>52</v>
      </c>
      <c r="N1813" s="20">
        <f t="shared" si="280"/>
        <v>50</v>
      </c>
      <c r="O1813" s="20">
        <f t="shared" si="281"/>
        <v>100</v>
      </c>
      <c r="P1813" s="20">
        <f t="shared" si="282"/>
        <v>50</v>
      </c>
      <c r="Q1813" s="20">
        <f t="shared" si="283"/>
        <v>83.5</v>
      </c>
      <c r="R1813" s="21">
        <f t="shared" si="284"/>
        <v>72.525000000000006</v>
      </c>
      <c r="S1813" s="21">
        <f t="shared" si="285"/>
        <v>68.375</v>
      </c>
      <c r="T1813" s="21">
        <f t="shared" si="286"/>
        <v>72.575000000000003</v>
      </c>
      <c r="U1813" s="21">
        <f t="shared" si="287"/>
        <v>70.875</v>
      </c>
      <c r="V1813" s="20">
        <f t="shared" si="288"/>
        <v>71.158333333333346</v>
      </c>
      <c r="W1813" s="20">
        <f t="shared" si="289"/>
        <v>71.087500000000006</v>
      </c>
    </row>
    <row r="1814" spans="1:23" ht="13.5" x14ac:dyDescent="0.25">
      <c r="A1814" s="3">
        <v>44652</v>
      </c>
      <c r="B1814" s="2">
        <v>5.6082000000000001</v>
      </c>
      <c r="C1814" s="2">
        <v>58.705504946537808</v>
      </c>
      <c r="D1814" s="2">
        <v>-5.3802788873720253E-2</v>
      </c>
      <c r="E1814" s="2">
        <v>-2.4036852217542932E-2</v>
      </c>
      <c r="F1814" s="2">
        <v>5.5737000000000005</v>
      </c>
      <c r="G1814" s="2">
        <v>5.5922900000000002</v>
      </c>
      <c r="H1814" s="2">
        <v>5.5110000000000001</v>
      </c>
      <c r="I1814" s="2">
        <v>5.4127039999999997</v>
      </c>
      <c r="J1814" s="17">
        <v>5.0075845000000019</v>
      </c>
      <c r="K1814" s="17" t="s">
        <v>51</v>
      </c>
      <c r="L1814" s="17" t="s">
        <v>54</v>
      </c>
      <c r="M1814" s="17" t="s">
        <v>52</v>
      </c>
      <c r="N1814" s="20">
        <f t="shared" si="280"/>
        <v>50</v>
      </c>
      <c r="O1814" s="20">
        <f t="shared" si="281"/>
        <v>100</v>
      </c>
      <c r="P1814" s="20">
        <f t="shared" si="282"/>
        <v>50</v>
      </c>
      <c r="Q1814" s="20">
        <f t="shared" si="283"/>
        <v>83.5</v>
      </c>
      <c r="R1814" s="21">
        <f t="shared" si="284"/>
        <v>72.525000000000006</v>
      </c>
      <c r="S1814" s="21">
        <f t="shared" si="285"/>
        <v>68.375</v>
      </c>
      <c r="T1814" s="21">
        <f t="shared" si="286"/>
        <v>72.575000000000003</v>
      </c>
      <c r="U1814" s="21">
        <f t="shared" si="287"/>
        <v>70.875</v>
      </c>
      <c r="V1814" s="20">
        <f t="shared" si="288"/>
        <v>71.158333333333346</v>
      </c>
      <c r="W1814" s="20">
        <f t="shared" si="289"/>
        <v>71.087500000000006</v>
      </c>
    </row>
    <row r="1815" spans="1:23" ht="13.5" x14ac:dyDescent="0.25">
      <c r="A1815" s="3">
        <v>44655</v>
      </c>
      <c r="B1815" s="2">
        <v>5.5750000000000002</v>
      </c>
      <c r="C1815" s="2">
        <v>55.501414616010905</v>
      </c>
      <c r="D1815" s="2">
        <v>-3.129504106323111E-2</v>
      </c>
      <c r="E1815" s="2">
        <v>-2.6900524897015117E-2</v>
      </c>
      <c r="F1815" s="2">
        <v>5.5909399999999998</v>
      </c>
      <c r="G1815" s="2">
        <v>5.5863100000000001</v>
      </c>
      <c r="H1815" s="2">
        <v>5.5242699999999996</v>
      </c>
      <c r="I1815" s="2">
        <v>5.4226579999999993</v>
      </c>
      <c r="J1815" s="17">
        <v>5.0120310000000021</v>
      </c>
      <c r="K1815" s="17" t="s">
        <v>51</v>
      </c>
      <c r="L1815" s="17" t="s">
        <v>54</v>
      </c>
      <c r="M1815" s="17" t="s">
        <v>52</v>
      </c>
      <c r="N1815" s="20">
        <f t="shared" si="280"/>
        <v>50</v>
      </c>
      <c r="O1815" s="20">
        <f t="shared" si="281"/>
        <v>100</v>
      </c>
      <c r="P1815" s="20">
        <f t="shared" si="282"/>
        <v>50</v>
      </c>
      <c r="Q1815" s="20">
        <f t="shared" si="283"/>
        <v>83.5</v>
      </c>
      <c r="R1815" s="21">
        <f t="shared" si="284"/>
        <v>72.525000000000006</v>
      </c>
      <c r="S1815" s="21">
        <f t="shared" si="285"/>
        <v>68.375</v>
      </c>
      <c r="T1815" s="21">
        <f t="shared" si="286"/>
        <v>72.575000000000003</v>
      </c>
      <c r="U1815" s="21">
        <f t="shared" si="287"/>
        <v>70.875</v>
      </c>
      <c r="V1815" s="20">
        <f t="shared" si="288"/>
        <v>71.158333333333346</v>
      </c>
      <c r="W1815" s="20">
        <f t="shared" si="289"/>
        <v>71.087500000000006</v>
      </c>
    </row>
    <row r="1816" spans="1:23" ht="13.5" x14ac:dyDescent="0.25">
      <c r="A1816" s="3">
        <v>44656</v>
      </c>
      <c r="B1816" s="2">
        <v>5.7740999999999998</v>
      </c>
      <c r="C1816" s="2">
        <v>67.098709811739923</v>
      </c>
      <c r="D1816" s="2">
        <v>-3.1463101427512186E-2</v>
      </c>
      <c r="E1816" s="2">
        <v>-3.0603330042486838E-2</v>
      </c>
      <c r="F1816" s="2">
        <v>5.6307600000000004</v>
      </c>
      <c r="G1816" s="2">
        <v>5.6029</v>
      </c>
      <c r="H1816" s="2">
        <v>5.5441799999999999</v>
      </c>
      <c r="I1816" s="2">
        <v>5.4365939999999986</v>
      </c>
      <c r="J1816" s="17">
        <v>5.017444000000002</v>
      </c>
      <c r="K1816" s="17" t="s">
        <v>51</v>
      </c>
      <c r="L1816" s="17" t="s">
        <v>54</v>
      </c>
      <c r="M1816" s="17" t="s">
        <v>52</v>
      </c>
      <c r="N1816" s="20">
        <f t="shared" si="280"/>
        <v>50</v>
      </c>
      <c r="O1816" s="20">
        <f t="shared" si="281"/>
        <v>100</v>
      </c>
      <c r="P1816" s="20">
        <f t="shared" si="282"/>
        <v>50</v>
      </c>
      <c r="Q1816" s="20">
        <f t="shared" si="283"/>
        <v>83.5</v>
      </c>
      <c r="R1816" s="21">
        <f t="shared" si="284"/>
        <v>72.525000000000006</v>
      </c>
      <c r="S1816" s="21">
        <f t="shared" si="285"/>
        <v>68.375</v>
      </c>
      <c r="T1816" s="21">
        <f t="shared" si="286"/>
        <v>72.575000000000003</v>
      </c>
      <c r="U1816" s="21">
        <f t="shared" si="287"/>
        <v>70.875</v>
      </c>
      <c r="V1816" s="20">
        <f t="shared" si="288"/>
        <v>71.158333333333346</v>
      </c>
      <c r="W1816" s="20">
        <f t="shared" si="289"/>
        <v>71.087500000000006</v>
      </c>
    </row>
    <row r="1817" spans="1:23" ht="13.5" x14ac:dyDescent="0.25">
      <c r="A1817" s="3">
        <v>44657</v>
      </c>
      <c r="B1817" s="2">
        <v>5.7675000000000001</v>
      </c>
      <c r="C1817" s="2">
        <v>66.480180824200772</v>
      </c>
      <c r="D1817" s="2">
        <v>-2.854562050006848E-2</v>
      </c>
      <c r="E1817" s="2">
        <v>-3.3599909728725674E-2</v>
      </c>
      <c r="F1817" s="2">
        <v>5.6626199999999995</v>
      </c>
      <c r="G1817" s="2">
        <v>5.6161700000000003</v>
      </c>
      <c r="H1817" s="2">
        <v>5.5634250000000005</v>
      </c>
      <c r="I1817" s="2">
        <v>5.4502659999999992</v>
      </c>
      <c r="J1817" s="17">
        <v>5.0227375000000025</v>
      </c>
      <c r="K1817" s="17" t="s">
        <v>51</v>
      </c>
      <c r="L1817" s="17" t="s">
        <v>54</v>
      </c>
      <c r="M1817" s="17" t="s">
        <v>52</v>
      </c>
      <c r="N1817" s="20">
        <f t="shared" si="280"/>
        <v>50</v>
      </c>
      <c r="O1817" s="20">
        <f t="shared" si="281"/>
        <v>100</v>
      </c>
      <c r="P1817" s="20">
        <f t="shared" si="282"/>
        <v>50</v>
      </c>
      <c r="Q1817" s="20">
        <f t="shared" si="283"/>
        <v>83.5</v>
      </c>
      <c r="R1817" s="21">
        <f t="shared" si="284"/>
        <v>72.525000000000006</v>
      </c>
      <c r="S1817" s="21">
        <f t="shared" si="285"/>
        <v>68.375</v>
      </c>
      <c r="T1817" s="21">
        <f t="shared" si="286"/>
        <v>72.575000000000003</v>
      </c>
      <c r="U1817" s="21">
        <f t="shared" si="287"/>
        <v>70.875</v>
      </c>
      <c r="V1817" s="20">
        <f t="shared" si="288"/>
        <v>71.158333333333346</v>
      </c>
      <c r="W1817" s="20">
        <f t="shared" si="289"/>
        <v>71.087500000000006</v>
      </c>
    </row>
    <row r="1818" spans="1:23" ht="13.5" x14ac:dyDescent="0.25">
      <c r="A1818" s="3">
        <v>44658</v>
      </c>
      <c r="B1818" s="2">
        <v>5.7740999999999998</v>
      </c>
      <c r="C1818" s="2">
        <v>66.80967074379879</v>
      </c>
      <c r="D1818" s="2">
        <v>-3.7135678229278213E-2</v>
      </c>
      <c r="E1818" s="2">
        <v>-3.4966328175531428E-2</v>
      </c>
      <c r="F1818" s="2">
        <v>5.6997800000000005</v>
      </c>
      <c r="G1818" s="2">
        <v>5.6360799999999998</v>
      </c>
      <c r="H1818" s="2">
        <v>5.5820050000000005</v>
      </c>
      <c r="I1818" s="2">
        <v>5.4623439999999981</v>
      </c>
      <c r="J1818" s="17">
        <v>5.028179500000002</v>
      </c>
      <c r="K1818" s="17" t="s">
        <v>51</v>
      </c>
      <c r="L1818" s="17" t="s">
        <v>54</v>
      </c>
      <c r="M1818" s="17" t="s">
        <v>52</v>
      </c>
      <c r="N1818" s="20">
        <f t="shared" si="280"/>
        <v>50</v>
      </c>
      <c r="O1818" s="20">
        <f t="shared" si="281"/>
        <v>100</v>
      </c>
      <c r="P1818" s="20">
        <f t="shared" si="282"/>
        <v>50</v>
      </c>
      <c r="Q1818" s="20">
        <f t="shared" si="283"/>
        <v>83.5</v>
      </c>
      <c r="R1818" s="21">
        <f t="shared" si="284"/>
        <v>72.525000000000006</v>
      </c>
      <c r="S1818" s="21">
        <f t="shared" si="285"/>
        <v>68.375</v>
      </c>
      <c r="T1818" s="21">
        <f t="shared" si="286"/>
        <v>72.575000000000003</v>
      </c>
      <c r="U1818" s="21">
        <f t="shared" si="287"/>
        <v>70.875</v>
      </c>
      <c r="V1818" s="20">
        <f t="shared" si="288"/>
        <v>71.158333333333346</v>
      </c>
      <c r="W1818" s="20">
        <f t="shared" si="289"/>
        <v>71.087500000000006</v>
      </c>
    </row>
    <row r="1819" spans="1:23" ht="13.5" x14ac:dyDescent="0.25">
      <c r="A1819" s="3">
        <v>44659</v>
      </c>
      <c r="B1819" s="2">
        <v>5.8537999999999997</v>
      </c>
      <c r="C1819" s="2">
        <v>70.57156590398489</v>
      </c>
      <c r="D1819" s="2">
        <v>-4.7522923706815767E-2</v>
      </c>
      <c r="E1819" s="2">
        <v>-3.2636704928214896E-2</v>
      </c>
      <c r="F1819" s="2">
        <v>5.7488999999999999</v>
      </c>
      <c r="G1819" s="2">
        <v>5.6612999999999989</v>
      </c>
      <c r="H1819" s="2">
        <v>5.6042399999999999</v>
      </c>
      <c r="I1819" s="2">
        <v>5.4760159999999987</v>
      </c>
      <c r="J1819" s="17">
        <v>5.0347430000000015</v>
      </c>
      <c r="K1819" s="17" t="s">
        <v>51</v>
      </c>
      <c r="L1819" s="17" t="s">
        <v>54</v>
      </c>
      <c r="M1819" s="17" t="s">
        <v>52</v>
      </c>
      <c r="N1819" s="20">
        <f t="shared" si="280"/>
        <v>50</v>
      </c>
      <c r="O1819" s="20">
        <f t="shared" si="281"/>
        <v>100</v>
      </c>
      <c r="P1819" s="20">
        <f t="shared" si="282"/>
        <v>50</v>
      </c>
      <c r="Q1819" s="20">
        <f t="shared" si="283"/>
        <v>83.5</v>
      </c>
      <c r="R1819" s="21">
        <f t="shared" si="284"/>
        <v>72.525000000000006</v>
      </c>
      <c r="S1819" s="21">
        <f t="shared" si="285"/>
        <v>68.375</v>
      </c>
      <c r="T1819" s="21">
        <f t="shared" si="286"/>
        <v>72.575000000000003</v>
      </c>
      <c r="U1819" s="21">
        <f t="shared" si="287"/>
        <v>70.875</v>
      </c>
      <c r="V1819" s="20">
        <f t="shared" si="288"/>
        <v>71.158333333333346</v>
      </c>
      <c r="W1819" s="20">
        <f t="shared" si="289"/>
        <v>71.087500000000006</v>
      </c>
    </row>
    <row r="1820" spans="1:23" ht="13.5" x14ac:dyDescent="0.25">
      <c r="A1820" s="3">
        <v>44662</v>
      </c>
      <c r="B1820" s="2">
        <v>5.9069000000000003</v>
      </c>
      <c r="C1820" s="2">
        <v>72.784800888374122</v>
      </c>
      <c r="D1820" s="2">
        <v>-7.9280760776604176E-2</v>
      </c>
      <c r="E1820" s="2">
        <v>-3.0271487752411633E-2</v>
      </c>
      <c r="F1820" s="2">
        <v>5.8152799999999996</v>
      </c>
      <c r="G1820" s="2">
        <v>5.7031099999999997</v>
      </c>
      <c r="H1820" s="2">
        <v>5.6251450000000007</v>
      </c>
      <c r="I1820" s="2">
        <v>5.491282</v>
      </c>
      <c r="J1820" s="17">
        <v>5.0415720000000013</v>
      </c>
      <c r="K1820" s="17" t="s">
        <v>51</v>
      </c>
      <c r="L1820" s="17" t="s">
        <v>54</v>
      </c>
      <c r="M1820" s="17" t="s">
        <v>52</v>
      </c>
      <c r="N1820" s="20">
        <f t="shared" si="280"/>
        <v>50</v>
      </c>
      <c r="O1820" s="20">
        <f t="shared" si="281"/>
        <v>100</v>
      </c>
      <c r="P1820" s="20">
        <f t="shared" si="282"/>
        <v>50</v>
      </c>
      <c r="Q1820" s="20">
        <f t="shared" si="283"/>
        <v>83.5</v>
      </c>
      <c r="R1820" s="21">
        <f t="shared" si="284"/>
        <v>72.525000000000006</v>
      </c>
      <c r="S1820" s="21">
        <f t="shared" si="285"/>
        <v>68.375</v>
      </c>
      <c r="T1820" s="21">
        <f t="shared" si="286"/>
        <v>72.575000000000003</v>
      </c>
      <c r="U1820" s="21">
        <f t="shared" si="287"/>
        <v>70.875</v>
      </c>
      <c r="V1820" s="20">
        <f t="shared" si="288"/>
        <v>71.158333333333346</v>
      </c>
      <c r="W1820" s="20">
        <f t="shared" si="289"/>
        <v>71.087500000000006</v>
      </c>
    </row>
    <row r="1821" spans="1:23" ht="13.5" x14ac:dyDescent="0.25">
      <c r="A1821" s="3">
        <v>44663</v>
      </c>
      <c r="B1821" s="2">
        <v>6.0197000000000003</v>
      </c>
      <c r="C1821" s="2">
        <v>76.779869881490143</v>
      </c>
      <c r="D1821" s="2">
        <v>-0.1031174620617481</v>
      </c>
      <c r="E1821" s="2">
        <v>-2.7901233942892668E-2</v>
      </c>
      <c r="F1821" s="2">
        <v>5.8643999999999998</v>
      </c>
      <c r="G1821" s="2">
        <v>5.7475800000000001</v>
      </c>
      <c r="H1821" s="2">
        <v>5.6533500000000005</v>
      </c>
      <c r="I1821" s="2">
        <v>5.5088040000000005</v>
      </c>
      <c r="J1821" s="17">
        <v>5.0485315000000011</v>
      </c>
      <c r="K1821" s="17" t="s">
        <v>51</v>
      </c>
      <c r="L1821" s="17" t="s">
        <v>54</v>
      </c>
      <c r="M1821" s="17" t="s">
        <v>52</v>
      </c>
      <c r="N1821" s="20">
        <f t="shared" si="280"/>
        <v>50</v>
      </c>
      <c r="O1821" s="20">
        <f t="shared" si="281"/>
        <v>100</v>
      </c>
      <c r="P1821" s="20">
        <f t="shared" si="282"/>
        <v>50</v>
      </c>
      <c r="Q1821" s="20">
        <f t="shared" si="283"/>
        <v>83.5</v>
      </c>
      <c r="R1821" s="21">
        <f t="shared" si="284"/>
        <v>72.525000000000006</v>
      </c>
      <c r="S1821" s="21">
        <f t="shared" si="285"/>
        <v>68.375</v>
      </c>
      <c r="T1821" s="21">
        <f t="shared" si="286"/>
        <v>72.575000000000003</v>
      </c>
      <c r="U1821" s="21">
        <f t="shared" si="287"/>
        <v>70.875</v>
      </c>
      <c r="V1821" s="20">
        <f t="shared" si="288"/>
        <v>71.158333333333346</v>
      </c>
      <c r="W1821" s="20">
        <f t="shared" si="289"/>
        <v>71.087500000000006</v>
      </c>
    </row>
    <row r="1822" spans="1:23" ht="13.5" x14ac:dyDescent="0.25">
      <c r="A1822" s="3">
        <v>44664</v>
      </c>
      <c r="B1822" s="2">
        <v>6.1657000000000002</v>
      </c>
      <c r="C1822" s="2">
        <v>80.724051950823622</v>
      </c>
      <c r="D1822" s="2">
        <v>-0.13139274127874856</v>
      </c>
      <c r="E1822" s="2">
        <v>-2.1289679915491615E-2</v>
      </c>
      <c r="F1822" s="2">
        <v>5.9440400000000002</v>
      </c>
      <c r="G1822" s="2">
        <v>5.8033299999999999</v>
      </c>
      <c r="H1822" s="2">
        <v>5.6895200000000008</v>
      </c>
      <c r="I1822" s="2">
        <v>5.5296440000000011</v>
      </c>
      <c r="J1822" s="17">
        <v>5.0562210000000016</v>
      </c>
      <c r="K1822" s="17" t="s">
        <v>51</v>
      </c>
      <c r="L1822" s="17" t="s">
        <v>54</v>
      </c>
      <c r="M1822" s="17" t="s">
        <v>52</v>
      </c>
      <c r="N1822" s="20">
        <f t="shared" si="280"/>
        <v>50</v>
      </c>
      <c r="O1822" s="20">
        <f t="shared" si="281"/>
        <v>100</v>
      </c>
      <c r="P1822" s="20">
        <f t="shared" si="282"/>
        <v>50</v>
      </c>
      <c r="Q1822" s="20">
        <f t="shared" si="283"/>
        <v>83.5</v>
      </c>
      <c r="R1822" s="21">
        <f t="shared" si="284"/>
        <v>72.525000000000006</v>
      </c>
      <c r="S1822" s="21">
        <f t="shared" si="285"/>
        <v>68.375</v>
      </c>
      <c r="T1822" s="21">
        <f t="shared" si="286"/>
        <v>72.575000000000003</v>
      </c>
      <c r="U1822" s="21">
        <f t="shared" si="287"/>
        <v>70.875</v>
      </c>
      <c r="V1822" s="20">
        <f t="shared" si="288"/>
        <v>71.158333333333346</v>
      </c>
      <c r="W1822" s="20">
        <f t="shared" si="289"/>
        <v>71.087500000000006</v>
      </c>
    </row>
    <row r="1823" spans="1:23" ht="13.5" x14ac:dyDescent="0.25">
      <c r="A1823" s="3">
        <v>44665</v>
      </c>
      <c r="B1823" s="2">
        <v>6.1657000000000002</v>
      </c>
      <c r="C1823" s="2">
        <v>80.724051950823622</v>
      </c>
      <c r="D1823" s="2">
        <v>-0.16146319945413357</v>
      </c>
      <c r="E1823" s="2">
        <v>-1.3176971478511344E-2</v>
      </c>
      <c r="F1823" s="2">
        <v>6.0223600000000008</v>
      </c>
      <c r="G1823" s="2">
        <v>5.8610699999999998</v>
      </c>
      <c r="H1823" s="2">
        <v>5.7233650000000011</v>
      </c>
      <c r="I1823" s="2">
        <v>5.5504840000000009</v>
      </c>
      <c r="J1823" s="17">
        <v>5.0646045000000015</v>
      </c>
      <c r="K1823" s="17" t="s">
        <v>51</v>
      </c>
      <c r="L1823" s="17" t="s">
        <v>54</v>
      </c>
      <c r="M1823" s="17" t="s">
        <v>52</v>
      </c>
      <c r="N1823" s="20">
        <f t="shared" si="280"/>
        <v>50</v>
      </c>
      <c r="O1823" s="20">
        <f t="shared" si="281"/>
        <v>100</v>
      </c>
      <c r="P1823" s="20">
        <f t="shared" si="282"/>
        <v>50</v>
      </c>
      <c r="Q1823" s="20">
        <f t="shared" si="283"/>
        <v>83.5</v>
      </c>
      <c r="R1823" s="21">
        <f t="shared" si="284"/>
        <v>72.525000000000006</v>
      </c>
      <c r="S1823" s="21">
        <f t="shared" si="285"/>
        <v>68.375</v>
      </c>
      <c r="T1823" s="21">
        <f t="shared" si="286"/>
        <v>72.575000000000003</v>
      </c>
      <c r="U1823" s="21">
        <f t="shared" si="287"/>
        <v>70.875</v>
      </c>
      <c r="V1823" s="20">
        <f t="shared" si="288"/>
        <v>71.158333333333346</v>
      </c>
      <c r="W1823" s="20">
        <f t="shared" si="289"/>
        <v>71.087500000000006</v>
      </c>
    </row>
    <row r="1824" spans="1:23" ht="13.5" x14ac:dyDescent="0.25">
      <c r="A1824" s="3">
        <v>44666</v>
      </c>
      <c r="B1824" s="2">
        <v>5.9733000000000001</v>
      </c>
      <c r="C1824" s="2">
        <v>64.086773318345251</v>
      </c>
      <c r="D1824" s="2">
        <v>-0.17244930543822079</v>
      </c>
      <c r="E1824" s="2">
        <v>-5.9463094459474685E-3</v>
      </c>
      <c r="F1824" s="2">
        <v>6.0462600000000011</v>
      </c>
      <c r="G1824" s="2">
        <v>5.8975799999999996</v>
      </c>
      <c r="H1824" s="2">
        <v>5.7449350000000008</v>
      </c>
      <c r="I1824" s="2">
        <v>5.5674760000000019</v>
      </c>
      <c r="J1824" s="17">
        <v>5.0724310000000008</v>
      </c>
      <c r="K1824" s="17" t="s">
        <v>55</v>
      </c>
      <c r="L1824" s="17" t="s">
        <v>54</v>
      </c>
      <c r="M1824" s="17" t="s">
        <v>49</v>
      </c>
      <c r="N1824" s="20">
        <f t="shared" si="280"/>
        <v>50</v>
      </c>
      <c r="O1824" s="20">
        <f t="shared" si="281"/>
        <v>100</v>
      </c>
      <c r="P1824" s="20">
        <f t="shared" si="282"/>
        <v>50</v>
      </c>
      <c r="Q1824" s="20">
        <f t="shared" si="283"/>
        <v>16.5</v>
      </c>
      <c r="R1824" s="21">
        <f t="shared" si="284"/>
        <v>62.475000000000001</v>
      </c>
      <c r="S1824" s="21">
        <f t="shared" si="285"/>
        <v>51.625</v>
      </c>
      <c r="T1824" s="21">
        <f t="shared" si="286"/>
        <v>42.424999999999997</v>
      </c>
      <c r="U1824" s="21">
        <f t="shared" si="287"/>
        <v>54.125</v>
      </c>
      <c r="V1824" s="20">
        <f t="shared" si="288"/>
        <v>52.17499999999999</v>
      </c>
      <c r="W1824" s="20">
        <f t="shared" si="289"/>
        <v>52.662499999999994</v>
      </c>
    </row>
    <row r="1825" spans="1:23" ht="13.5" x14ac:dyDescent="0.25">
      <c r="A1825" s="3">
        <v>44669</v>
      </c>
      <c r="B1825" s="2">
        <v>5.8537999999999997</v>
      </c>
      <c r="C1825" s="2">
        <v>56.322374831632388</v>
      </c>
      <c r="D1825" s="2">
        <v>-0.17950794339796783</v>
      </c>
      <c r="E1825" s="2">
        <v>-5.620964362312679E-5</v>
      </c>
      <c r="F1825" s="2">
        <v>6.0356400000000008</v>
      </c>
      <c r="G1825" s="2">
        <v>5.9254600000000002</v>
      </c>
      <c r="H1825" s="2">
        <v>5.755885000000001</v>
      </c>
      <c r="I1825" s="2">
        <v>5.5823420000000006</v>
      </c>
      <c r="J1825" s="17">
        <v>5.0795625000000006</v>
      </c>
      <c r="K1825" s="17" t="s">
        <v>55</v>
      </c>
      <c r="L1825" s="17" t="s">
        <v>48</v>
      </c>
      <c r="M1825" s="17" t="s">
        <v>47</v>
      </c>
      <c r="N1825" s="20">
        <f t="shared" si="280"/>
        <v>50</v>
      </c>
      <c r="O1825" s="20">
        <f t="shared" si="281"/>
        <v>100</v>
      </c>
      <c r="P1825" s="20">
        <f t="shared" si="282"/>
        <v>50</v>
      </c>
      <c r="Q1825" s="20">
        <f t="shared" si="283"/>
        <v>0</v>
      </c>
      <c r="R1825" s="21">
        <f t="shared" si="284"/>
        <v>60</v>
      </c>
      <c r="S1825" s="21">
        <f t="shared" si="285"/>
        <v>47.5</v>
      </c>
      <c r="T1825" s="21">
        <f t="shared" si="286"/>
        <v>35</v>
      </c>
      <c r="U1825" s="21">
        <f t="shared" si="287"/>
        <v>50</v>
      </c>
      <c r="V1825" s="20">
        <f t="shared" si="288"/>
        <v>47.5</v>
      </c>
      <c r="W1825" s="20">
        <f t="shared" si="289"/>
        <v>48.125</v>
      </c>
    </row>
    <row r="1826" spans="1:23" ht="13.5" x14ac:dyDescent="0.25">
      <c r="A1826" s="3">
        <v>44670</v>
      </c>
      <c r="B1826" s="2">
        <v>5.9733000000000001</v>
      </c>
      <c r="C1826" s="2">
        <v>61.363442402212286</v>
      </c>
      <c r="D1826" s="2">
        <v>-0.16439083133340482</v>
      </c>
      <c r="E1826" s="2">
        <v>4.8414783088418754E-3</v>
      </c>
      <c r="F1826" s="2">
        <v>6.0263599999999995</v>
      </c>
      <c r="G1826" s="2">
        <v>5.9453800000000001</v>
      </c>
      <c r="H1826" s="2">
        <v>5.7741400000000001</v>
      </c>
      <c r="I1826" s="2">
        <v>5.5997320000000004</v>
      </c>
      <c r="J1826" s="17">
        <v>5.0867660000000008</v>
      </c>
      <c r="K1826" s="17" t="s">
        <v>55</v>
      </c>
      <c r="L1826" s="17" t="s">
        <v>48</v>
      </c>
      <c r="M1826" s="17" t="s">
        <v>47</v>
      </c>
      <c r="N1826" s="20">
        <f t="shared" si="280"/>
        <v>50</v>
      </c>
      <c r="O1826" s="20">
        <f t="shared" si="281"/>
        <v>100</v>
      </c>
      <c r="P1826" s="20">
        <f t="shared" si="282"/>
        <v>50</v>
      </c>
      <c r="Q1826" s="20">
        <f t="shared" si="283"/>
        <v>0</v>
      </c>
      <c r="R1826" s="21">
        <f t="shared" si="284"/>
        <v>60</v>
      </c>
      <c r="S1826" s="21">
        <f t="shared" si="285"/>
        <v>47.5</v>
      </c>
      <c r="T1826" s="21">
        <f t="shared" si="286"/>
        <v>35</v>
      </c>
      <c r="U1826" s="21">
        <f t="shared" si="287"/>
        <v>50</v>
      </c>
      <c r="V1826" s="20">
        <f t="shared" si="288"/>
        <v>47.5</v>
      </c>
      <c r="W1826" s="20">
        <f t="shared" si="289"/>
        <v>48.125</v>
      </c>
    </row>
    <row r="1827" spans="1:23" ht="13.5" x14ac:dyDescent="0.25">
      <c r="A1827" s="3">
        <v>44671</v>
      </c>
      <c r="B1827" s="2">
        <v>5.9733000000000001</v>
      </c>
      <c r="C1827" s="2">
        <v>61.363442402212286</v>
      </c>
      <c r="D1827" s="2">
        <v>-0.15395901041292337</v>
      </c>
      <c r="E1827" s="2">
        <v>8.7766555834110725E-3</v>
      </c>
      <c r="F1827" s="2">
        <v>5.9878799999999996</v>
      </c>
      <c r="G1827" s="2">
        <v>5.9659600000000008</v>
      </c>
      <c r="H1827" s="2">
        <v>5.7910650000000006</v>
      </c>
      <c r="I1827" s="2">
        <v>5.6136699999999999</v>
      </c>
      <c r="J1827" s="17">
        <v>5.094062000000001</v>
      </c>
      <c r="K1827" s="17" t="s">
        <v>55</v>
      </c>
      <c r="L1827" s="17" t="s">
        <v>48</v>
      </c>
      <c r="M1827" s="17" t="s">
        <v>47</v>
      </c>
      <c r="N1827" s="20">
        <f t="shared" si="280"/>
        <v>50</v>
      </c>
      <c r="O1827" s="20">
        <f t="shared" si="281"/>
        <v>100</v>
      </c>
      <c r="P1827" s="20">
        <f t="shared" si="282"/>
        <v>50</v>
      </c>
      <c r="Q1827" s="20">
        <f t="shared" si="283"/>
        <v>0</v>
      </c>
      <c r="R1827" s="21">
        <f t="shared" si="284"/>
        <v>60</v>
      </c>
      <c r="S1827" s="21">
        <f t="shared" si="285"/>
        <v>47.5</v>
      </c>
      <c r="T1827" s="21">
        <f t="shared" si="286"/>
        <v>35</v>
      </c>
      <c r="U1827" s="21">
        <f t="shared" si="287"/>
        <v>50</v>
      </c>
      <c r="V1827" s="20">
        <f t="shared" si="288"/>
        <v>47.5</v>
      </c>
      <c r="W1827" s="20">
        <f t="shared" si="289"/>
        <v>48.125</v>
      </c>
    </row>
    <row r="1828" spans="1:23" ht="13.5" x14ac:dyDescent="0.25">
      <c r="A1828" s="3">
        <v>44672</v>
      </c>
      <c r="B1828" s="2">
        <v>5.9733000000000001</v>
      </c>
      <c r="C1828" s="2">
        <v>61.363442402212286</v>
      </c>
      <c r="D1828" s="2">
        <v>-0.14536132723690098</v>
      </c>
      <c r="E1828" s="2">
        <v>1.2055704836738509E-2</v>
      </c>
      <c r="F1828" s="2">
        <v>5.9493999999999998</v>
      </c>
      <c r="G1828" s="2">
        <v>5.9858800000000008</v>
      </c>
      <c r="H1828" s="2">
        <v>5.8109799999999989</v>
      </c>
      <c r="I1828" s="2">
        <v>5.6240239999999995</v>
      </c>
      <c r="J1828" s="17">
        <v>5.0997035000000013</v>
      </c>
      <c r="K1828" s="17" t="s">
        <v>55</v>
      </c>
      <c r="L1828" s="17" t="s">
        <v>48</v>
      </c>
      <c r="M1828" s="17" t="s">
        <v>47</v>
      </c>
      <c r="N1828" s="20">
        <f t="shared" si="280"/>
        <v>50</v>
      </c>
      <c r="O1828" s="20">
        <f t="shared" si="281"/>
        <v>100</v>
      </c>
      <c r="P1828" s="20">
        <f t="shared" si="282"/>
        <v>50</v>
      </c>
      <c r="Q1828" s="20">
        <f t="shared" si="283"/>
        <v>0</v>
      </c>
      <c r="R1828" s="21">
        <f t="shared" si="284"/>
        <v>60</v>
      </c>
      <c r="S1828" s="21">
        <f t="shared" si="285"/>
        <v>47.5</v>
      </c>
      <c r="T1828" s="21">
        <f t="shared" si="286"/>
        <v>35</v>
      </c>
      <c r="U1828" s="21">
        <f t="shared" si="287"/>
        <v>50</v>
      </c>
      <c r="V1828" s="20">
        <f t="shared" si="288"/>
        <v>47.5</v>
      </c>
      <c r="W1828" s="20">
        <f t="shared" si="289"/>
        <v>48.125</v>
      </c>
    </row>
    <row r="1829" spans="1:23" ht="13.5" x14ac:dyDescent="0.25">
      <c r="A1829" s="3">
        <v>44673</v>
      </c>
      <c r="B1829" s="2">
        <v>5.9997999999999996</v>
      </c>
      <c r="C1829" s="2">
        <v>62.560261010333278</v>
      </c>
      <c r="D1829" s="2">
        <v>-0.12894022130427008</v>
      </c>
      <c r="E1829" s="2">
        <v>1.515433461769029E-2</v>
      </c>
      <c r="F1829" s="2">
        <v>5.9546999999999999</v>
      </c>
      <c r="G1829" s="2">
        <v>6.0004800000000014</v>
      </c>
      <c r="H1829" s="2">
        <v>5.8308899999999984</v>
      </c>
      <c r="I1829" s="2">
        <v>5.6338460000000001</v>
      </c>
      <c r="J1829" s="17">
        <v>5.105643500000002</v>
      </c>
      <c r="K1829" s="17" t="s">
        <v>55</v>
      </c>
      <c r="L1829" s="17" t="s">
        <v>48</v>
      </c>
      <c r="M1829" s="17" t="s">
        <v>49</v>
      </c>
      <c r="N1829" s="20">
        <f t="shared" si="280"/>
        <v>50</v>
      </c>
      <c r="O1829" s="20">
        <f t="shared" si="281"/>
        <v>100</v>
      </c>
      <c r="P1829" s="20">
        <f t="shared" si="282"/>
        <v>50</v>
      </c>
      <c r="Q1829" s="20">
        <f t="shared" si="283"/>
        <v>0</v>
      </c>
      <c r="R1829" s="21">
        <f t="shared" si="284"/>
        <v>60</v>
      </c>
      <c r="S1829" s="21">
        <f t="shared" si="285"/>
        <v>47.5</v>
      </c>
      <c r="T1829" s="21">
        <f t="shared" si="286"/>
        <v>35</v>
      </c>
      <c r="U1829" s="21">
        <f t="shared" si="287"/>
        <v>50</v>
      </c>
      <c r="V1829" s="20">
        <f t="shared" si="288"/>
        <v>47.5</v>
      </c>
      <c r="W1829" s="20">
        <f t="shared" si="289"/>
        <v>48.125</v>
      </c>
    </row>
    <row r="1830" spans="1:23" ht="13.5" x14ac:dyDescent="0.25">
      <c r="A1830" s="3">
        <v>44676</v>
      </c>
      <c r="B1830" s="2">
        <v>5.9733000000000001</v>
      </c>
      <c r="C1830" s="2">
        <v>60.5406772663788</v>
      </c>
      <c r="D1830" s="2">
        <v>-0.10613690216839888</v>
      </c>
      <c r="E1830" s="2">
        <v>1.8674187932584338E-2</v>
      </c>
      <c r="F1830" s="2">
        <v>5.9786000000000001</v>
      </c>
      <c r="G1830" s="2">
        <v>6.0071200000000013</v>
      </c>
      <c r="H1830" s="2">
        <v>5.8551149999999978</v>
      </c>
      <c r="I1830" s="2">
        <v>5.6419439999999996</v>
      </c>
      <c r="J1830" s="17">
        <v>5.1113515000000014</v>
      </c>
      <c r="K1830" s="17" t="s">
        <v>51</v>
      </c>
      <c r="L1830" s="17" t="s">
        <v>54</v>
      </c>
      <c r="M1830" s="17" t="s">
        <v>52</v>
      </c>
      <c r="N1830" s="20">
        <f t="shared" si="280"/>
        <v>50</v>
      </c>
      <c r="O1830" s="20">
        <f t="shared" si="281"/>
        <v>100</v>
      </c>
      <c r="P1830" s="20">
        <f t="shared" si="282"/>
        <v>50</v>
      </c>
      <c r="Q1830" s="20">
        <f t="shared" si="283"/>
        <v>83.5</v>
      </c>
      <c r="R1830" s="21">
        <f t="shared" si="284"/>
        <v>72.525000000000006</v>
      </c>
      <c r="S1830" s="21">
        <f t="shared" si="285"/>
        <v>68.375</v>
      </c>
      <c r="T1830" s="21">
        <f t="shared" si="286"/>
        <v>72.575000000000003</v>
      </c>
      <c r="U1830" s="21">
        <f t="shared" si="287"/>
        <v>70.875</v>
      </c>
      <c r="V1830" s="20">
        <f t="shared" si="288"/>
        <v>71.158333333333346</v>
      </c>
      <c r="W1830" s="20">
        <f t="shared" si="289"/>
        <v>71.087500000000006</v>
      </c>
    </row>
    <row r="1831" spans="1:23" ht="13.5" x14ac:dyDescent="0.25">
      <c r="A1831" s="3">
        <v>44677</v>
      </c>
      <c r="B1831" s="2">
        <v>5.9733000000000001</v>
      </c>
      <c r="C1831" s="2">
        <v>60.5406772663788</v>
      </c>
      <c r="D1831" s="2">
        <v>-7.0464365498774661E-2</v>
      </c>
      <c r="E1831" s="2">
        <v>2.192921083758418E-2</v>
      </c>
      <c r="F1831" s="2">
        <v>5.9786000000000001</v>
      </c>
      <c r="G1831" s="2">
        <v>6.0024800000000003</v>
      </c>
      <c r="H1831" s="2">
        <v>5.875029999999998</v>
      </c>
      <c r="I1831" s="2">
        <v>5.6509720000000003</v>
      </c>
      <c r="J1831" s="17">
        <v>5.1172255000000009</v>
      </c>
      <c r="K1831" s="17" t="s">
        <v>55</v>
      </c>
      <c r="L1831" s="17" t="s">
        <v>54</v>
      </c>
      <c r="M1831" s="17" t="s">
        <v>54</v>
      </c>
      <c r="N1831" s="20">
        <f t="shared" si="280"/>
        <v>50</v>
      </c>
      <c r="O1831" s="20">
        <f t="shared" si="281"/>
        <v>100</v>
      </c>
      <c r="P1831" s="20">
        <f t="shared" si="282"/>
        <v>50</v>
      </c>
      <c r="Q1831" s="20">
        <f t="shared" si="283"/>
        <v>16.5</v>
      </c>
      <c r="R1831" s="21">
        <f t="shared" si="284"/>
        <v>62.475000000000001</v>
      </c>
      <c r="S1831" s="21">
        <f t="shared" si="285"/>
        <v>51.625</v>
      </c>
      <c r="T1831" s="21">
        <f t="shared" si="286"/>
        <v>42.424999999999997</v>
      </c>
      <c r="U1831" s="21">
        <f t="shared" si="287"/>
        <v>54.125</v>
      </c>
      <c r="V1831" s="20">
        <f t="shared" si="288"/>
        <v>52.17499999999999</v>
      </c>
      <c r="W1831" s="20">
        <f t="shared" si="289"/>
        <v>52.662499999999994</v>
      </c>
    </row>
    <row r="1832" spans="1:23" ht="13.5" x14ac:dyDescent="0.25">
      <c r="A1832" s="3">
        <v>44678</v>
      </c>
      <c r="B1832" s="2">
        <v>6.0728</v>
      </c>
      <c r="C1832" s="2">
        <v>65.404026368231058</v>
      </c>
      <c r="D1832" s="2">
        <v>-2.60928411507928E-2</v>
      </c>
      <c r="E1832" s="2">
        <v>2.5959223827202955E-2</v>
      </c>
      <c r="F1832" s="2">
        <v>5.9984999999999999</v>
      </c>
      <c r="G1832" s="2">
        <v>5.9931900000000002</v>
      </c>
      <c r="H1832" s="2">
        <v>5.8982599999999978</v>
      </c>
      <c r="I1832" s="2">
        <v>5.6629179999999995</v>
      </c>
      <c r="J1832" s="17">
        <v>5.1236965000000021</v>
      </c>
      <c r="K1832" s="17" t="s">
        <v>51</v>
      </c>
      <c r="L1832" s="17" t="s">
        <v>54</v>
      </c>
      <c r="M1832" s="17" t="s">
        <v>52</v>
      </c>
      <c r="N1832" s="20">
        <f t="shared" si="280"/>
        <v>50</v>
      </c>
      <c r="O1832" s="20">
        <f t="shared" si="281"/>
        <v>100</v>
      </c>
      <c r="P1832" s="20">
        <f t="shared" si="282"/>
        <v>50</v>
      </c>
      <c r="Q1832" s="20">
        <f t="shared" si="283"/>
        <v>83.5</v>
      </c>
      <c r="R1832" s="21">
        <f t="shared" si="284"/>
        <v>72.525000000000006</v>
      </c>
      <c r="S1832" s="21">
        <f t="shared" si="285"/>
        <v>68.375</v>
      </c>
      <c r="T1832" s="21">
        <f t="shared" si="286"/>
        <v>72.575000000000003</v>
      </c>
      <c r="U1832" s="21">
        <f t="shared" si="287"/>
        <v>70.875</v>
      </c>
      <c r="V1832" s="20">
        <f t="shared" si="288"/>
        <v>71.158333333333346</v>
      </c>
      <c r="W1832" s="20">
        <f t="shared" si="289"/>
        <v>71.087500000000006</v>
      </c>
    </row>
    <row r="1833" spans="1:23" ht="13.5" x14ac:dyDescent="0.25">
      <c r="A1833" s="3">
        <v>44679</v>
      </c>
      <c r="B1833" s="2">
        <v>6.1059999999999999</v>
      </c>
      <c r="C1833" s="2">
        <v>66.871231368937572</v>
      </c>
      <c r="D1833" s="2">
        <v>7.5679581662955187E-3</v>
      </c>
      <c r="E1833" s="2">
        <v>3.0471339952278693E-2</v>
      </c>
      <c r="F1833" s="2">
        <v>6.0250399999999997</v>
      </c>
      <c r="G1833" s="2">
        <v>5.9872200000000007</v>
      </c>
      <c r="H1833" s="2">
        <v>5.9241449999999984</v>
      </c>
      <c r="I1833" s="2">
        <v>5.6748639999999986</v>
      </c>
      <c r="J1833" s="17">
        <v>5.1301010000000007</v>
      </c>
      <c r="K1833" s="17" t="s">
        <v>51</v>
      </c>
      <c r="L1833" s="17" t="s">
        <v>54</v>
      </c>
      <c r="M1833" s="17" t="s">
        <v>52</v>
      </c>
      <c r="N1833" s="20">
        <f t="shared" si="280"/>
        <v>50</v>
      </c>
      <c r="O1833" s="20">
        <f t="shared" si="281"/>
        <v>100</v>
      </c>
      <c r="P1833" s="20">
        <f t="shared" si="282"/>
        <v>50</v>
      </c>
      <c r="Q1833" s="20">
        <f t="shared" si="283"/>
        <v>83.5</v>
      </c>
      <c r="R1833" s="21">
        <f t="shared" si="284"/>
        <v>72.525000000000006</v>
      </c>
      <c r="S1833" s="21">
        <f t="shared" si="285"/>
        <v>68.375</v>
      </c>
      <c r="T1833" s="21">
        <f t="shared" si="286"/>
        <v>72.575000000000003</v>
      </c>
      <c r="U1833" s="21">
        <f t="shared" si="287"/>
        <v>70.875</v>
      </c>
      <c r="V1833" s="20">
        <f t="shared" si="288"/>
        <v>71.158333333333346</v>
      </c>
      <c r="W1833" s="20">
        <f t="shared" si="289"/>
        <v>71.087500000000006</v>
      </c>
    </row>
    <row r="1834" spans="1:23" ht="13.5" x14ac:dyDescent="0.25">
      <c r="A1834" s="3">
        <v>44680</v>
      </c>
      <c r="B1834" s="2">
        <v>5.9733000000000001</v>
      </c>
      <c r="C1834" s="2">
        <v>56.54831453205238</v>
      </c>
      <c r="D1834" s="2">
        <v>1.4764106256137666E-2</v>
      </c>
      <c r="E1834" s="2">
        <v>3.4193777106236042E-2</v>
      </c>
      <c r="F1834" s="2">
        <v>6.0197400000000005</v>
      </c>
      <c r="G1834" s="2">
        <v>5.9872200000000007</v>
      </c>
      <c r="H1834" s="2">
        <v>5.9423999999999975</v>
      </c>
      <c r="I1834" s="2">
        <v>5.6828299999999992</v>
      </c>
      <c r="J1834" s="17">
        <v>5.1360745000000021</v>
      </c>
      <c r="K1834" s="17" t="s">
        <v>51</v>
      </c>
      <c r="L1834" s="17" t="s">
        <v>54</v>
      </c>
      <c r="M1834" s="17" t="s">
        <v>53</v>
      </c>
      <c r="N1834" s="20">
        <f t="shared" si="280"/>
        <v>50</v>
      </c>
      <c r="O1834" s="20">
        <f t="shared" si="281"/>
        <v>100</v>
      </c>
      <c r="P1834" s="20">
        <f t="shared" si="282"/>
        <v>50</v>
      </c>
      <c r="Q1834" s="20">
        <f t="shared" si="283"/>
        <v>66.5</v>
      </c>
      <c r="R1834" s="21">
        <f t="shared" si="284"/>
        <v>69.974999999999994</v>
      </c>
      <c r="S1834" s="21">
        <f t="shared" si="285"/>
        <v>64.125</v>
      </c>
      <c r="T1834" s="21">
        <f t="shared" si="286"/>
        <v>64.924999999999997</v>
      </c>
      <c r="U1834" s="21">
        <f t="shared" si="287"/>
        <v>66.625</v>
      </c>
      <c r="V1834" s="20">
        <f t="shared" si="288"/>
        <v>66.341666666666654</v>
      </c>
      <c r="W1834" s="20">
        <f t="shared" si="289"/>
        <v>66.412499999999994</v>
      </c>
    </row>
    <row r="1835" spans="1:23" ht="13.5" x14ac:dyDescent="0.25">
      <c r="A1835" s="3">
        <v>44685</v>
      </c>
      <c r="B1835" s="2">
        <v>5.9733000000000001</v>
      </c>
      <c r="C1835" s="2">
        <v>56.54831453205238</v>
      </c>
      <c r="D1835" s="2">
        <v>1.8492467110720057E-3</v>
      </c>
      <c r="E1835" s="2">
        <v>3.681918508935586E-2</v>
      </c>
      <c r="F1835" s="2">
        <v>6.0197400000000005</v>
      </c>
      <c r="G1835" s="2">
        <v>5.9991700000000012</v>
      </c>
      <c r="H1835" s="2">
        <v>5.9623149999999985</v>
      </c>
      <c r="I1835" s="2">
        <v>5.690395999999998</v>
      </c>
      <c r="J1835" s="17">
        <v>5.1418820000000016</v>
      </c>
      <c r="K1835" s="17" t="s">
        <v>51</v>
      </c>
      <c r="L1835" s="17" t="s">
        <v>54</v>
      </c>
      <c r="M1835" s="17" t="s">
        <v>54</v>
      </c>
      <c r="N1835" s="20">
        <f t="shared" si="280"/>
        <v>50</v>
      </c>
      <c r="O1835" s="20">
        <f t="shared" si="281"/>
        <v>100</v>
      </c>
      <c r="P1835" s="20">
        <f t="shared" si="282"/>
        <v>50</v>
      </c>
      <c r="Q1835" s="20">
        <f t="shared" si="283"/>
        <v>49.5</v>
      </c>
      <c r="R1835" s="21">
        <f t="shared" si="284"/>
        <v>67.424999999999997</v>
      </c>
      <c r="S1835" s="21">
        <f t="shared" si="285"/>
        <v>59.875</v>
      </c>
      <c r="T1835" s="21">
        <f t="shared" si="286"/>
        <v>57.275000000000006</v>
      </c>
      <c r="U1835" s="21">
        <f t="shared" si="287"/>
        <v>62.375</v>
      </c>
      <c r="V1835" s="20">
        <f t="shared" si="288"/>
        <v>61.524999999999999</v>
      </c>
      <c r="W1835" s="20">
        <f t="shared" si="289"/>
        <v>61.737499999999997</v>
      </c>
    </row>
    <row r="1836" spans="1:23" ht="13.5" x14ac:dyDescent="0.25">
      <c r="A1836" s="3">
        <v>44686</v>
      </c>
      <c r="B1836" s="2">
        <v>5.9733000000000001</v>
      </c>
      <c r="C1836" s="2">
        <v>56.54831453205238</v>
      </c>
      <c r="D1836" s="2">
        <v>8.7324849967203022E-3</v>
      </c>
      <c r="E1836" s="2">
        <v>3.8835164945566519E-2</v>
      </c>
      <c r="F1836" s="2">
        <v>6.0197400000000005</v>
      </c>
      <c r="G1836" s="2">
        <v>5.9991700000000012</v>
      </c>
      <c r="H1836" s="2">
        <v>5.972274999999998</v>
      </c>
      <c r="I1836" s="2">
        <v>5.6978299999999988</v>
      </c>
      <c r="J1836" s="17">
        <v>5.1476895000000011</v>
      </c>
      <c r="K1836" s="17" t="s">
        <v>51</v>
      </c>
      <c r="L1836" s="17" t="s">
        <v>54</v>
      </c>
      <c r="M1836" s="17" t="s">
        <v>54</v>
      </c>
      <c r="N1836" s="20">
        <f t="shared" si="280"/>
        <v>50</v>
      </c>
      <c r="O1836" s="20">
        <f t="shared" si="281"/>
        <v>100</v>
      </c>
      <c r="P1836" s="20">
        <f t="shared" si="282"/>
        <v>50</v>
      </c>
      <c r="Q1836" s="20">
        <f t="shared" si="283"/>
        <v>49.5</v>
      </c>
      <c r="R1836" s="21">
        <f t="shared" si="284"/>
        <v>67.424999999999997</v>
      </c>
      <c r="S1836" s="21">
        <f t="shared" si="285"/>
        <v>59.875</v>
      </c>
      <c r="T1836" s="21">
        <f t="shared" si="286"/>
        <v>57.275000000000006</v>
      </c>
      <c r="U1836" s="21">
        <f t="shared" si="287"/>
        <v>62.375</v>
      </c>
      <c r="V1836" s="20">
        <f t="shared" si="288"/>
        <v>61.524999999999999</v>
      </c>
      <c r="W1836" s="20">
        <f t="shared" si="289"/>
        <v>61.737499999999997</v>
      </c>
    </row>
    <row r="1837" spans="1:23" ht="13.5" x14ac:dyDescent="0.25">
      <c r="A1837" s="3">
        <v>44687</v>
      </c>
      <c r="B1837" s="2">
        <v>6.0994000000000002</v>
      </c>
      <c r="C1837" s="2">
        <v>63.276597325263417</v>
      </c>
      <c r="D1837" s="2">
        <v>4.6850792661405904E-3</v>
      </c>
      <c r="E1837" s="2">
        <v>4.0275428707102656E-2</v>
      </c>
      <c r="F1837" s="2">
        <v>6.0250599999999999</v>
      </c>
      <c r="G1837" s="2">
        <v>6.0117800000000008</v>
      </c>
      <c r="H1837" s="2">
        <v>5.9888699999999986</v>
      </c>
      <c r="I1837" s="2">
        <v>5.7085819999999998</v>
      </c>
      <c r="J1837" s="17">
        <v>5.1542935000000023</v>
      </c>
      <c r="K1837" s="17" t="s">
        <v>51</v>
      </c>
      <c r="L1837" s="17" t="s">
        <v>54</v>
      </c>
      <c r="M1837" s="17" t="s">
        <v>52</v>
      </c>
      <c r="N1837" s="20">
        <f t="shared" si="280"/>
        <v>50</v>
      </c>
      <c r="O1837" s="20">
        <f t="shared" si="281"/>
        <v>100</v>
      </c>
      <c r="P1837" s="20">
        <f t="shared" si="282"/>
        <v>50</v>
      </c>
      <c r="Q1837" s="20">
        <f t="shared" si="283"/>
        <v>83.5</v>
      </c>
      <c r="R1837" s="21">
        <f t="shared" si="284"/>
        <v>72.525000000000006</v>
      </c>
      <c r="S1837" s="21">
        <f t="shared" si="285"/>
        <v>68.375</v>
      </c>
      <c r="T1837" s="21">
        <f t="shared" si="286"/>
        <v>72.575000000000003</v>
      </c>
      <c r="U1837" s="21">
        <f t="shared" si="287"/>
        <v>70.875</v>
      </c>
      <c r="V1837" s="20">
        <f t="shared" si="288"/>
        <v>71.158333333333346</v>
      </c>
      <c r="W1837" s="20">
        <f t="shared" si="289"/>
        <v>71.087500000000006</v>
      </c>
    </row>
    <row r="1838" spans="1:23" ht="13.5" x14ac:dyDescent="0.25">
      <c r="A1838" s="3">
        <v>44690</v>
      </c>
      <c r="B1838" s="2">
        <v>6.0396000000000001</v>
      </c>
      <c r="C1838" s="2">
        <v>58.639376927993702</v>
      </c>
      <c r="D1838" s="2">
        <v>4.4532362662152991E-3</v>
      </c>
      <c r="E1838" s="2">
        <v>4.1069485240700573E-2</v>
      </c>
      <c r="F1838" s="2">
        <v>6.0117799999999999</v>
      </c>
      <c r="G1838" s="2">
        <v>6.0184100000000011</v>
      </c>
      <c r="H1838" s="2">
        <v>6.0021449999999987</v>
      </c>
      <c r="I1838" s="2">
        <v>5.7188019999999993</v>
      </c>
      <c r="J1838" s="17">
        <v>5.1605985000000008</v>
      </c>
      <c r="K1838" s="17" t="s">
        <v>55</v>
      </c>
      <c r="L1838" s="17" t="s">
        <v>54</v>
      </c>
      <c r="M1838" s="17" t="s">
        <v>47</v>
      </c>
      <c r="N1838" s="20">
        <f t="shared" si="280"/>
        <v>50</v>
      </c>
      <c r="O1838" s="20">
        <f t="shared" si="281"/>
        <v>100</v>
      </c>
      <c r="P1838" s="20">
        <f t="shared" si="282"/>
        <v>50</v>
      </c>
      <c r="Q1838" s="20">
        <f t="shared" si="283"/>
        <v>16.5</v>
      </c>
      <c r="R1838" s="21">
        <f t="shared" si="284"/>
        <v>62.475000000000001</v>
      </c>
      <c r="S1838" s="21">
        <f t="shared" si="285"/>
        <v>51.625</v>
      </c>
      <c r="T1838" s="21">
        <f t="shared" si="286"/>
        <v>42.424999999999997</v>
      </c>
      <c r="U1838" s="21">
        <f t="shared" si="287"/>
        <v>54.125</v>
      </c>
      <c r="V1838" s="20">
        <f t="shared" si="288"/>
        <v>52.17499999999999</v>
      </c>
      <c r="W1838" s="20">
        <f t="shared" si="289"/>
        <v>52.662499999999994</v>
      </c>
    </row>
    <row r="1839" spans="1:23" ht="13.5" x14ac:dyDescent="0.25">
      <c r="A1839" s="3">
        <v>44691</v>
      </c>
      <c r="B1839" s="2">
        <v>6.0861000000000001</v>
      </c>
      <c r="C1839" s="2">
        <v>61.030883778337646</v>
      </c>
      <c r="D1839" s="2">
        <v>4.0977668358888053E-3</v>
      </c>
      <c r="E1839" s="2">
        <v>4.0573080752768075E-2</v>
      </c>
      <c r="F1839" s="2">
        <v>6.0343400000000003</v>
      </c>
      <c r="G1839" s="2">
        <v>6.0270400000000013</v>
      </c>
      <c r="H1839" s="2">
        <v>6.0137599999999996</v>
      </c>
      <c r="I1839" s="2">
        <v>5.7303499999999996</v>
      </c>
      <c r="J1839" s="17">
        <v>5.1671690000000012</v>
      </c>
      <c r="K1839" s="17" t="s">
        <v>51</v>
      </c>
      <c r="L1839" s="17" t="s">
        <v>54</v>
      </c>
      <c r="M1839" s="17" t="s">
        <v>52</v>
      </c>
      <c r="N1839" s="20">
        <f t="shared" si="280"/>
        <v>50</v>
      </c>
      <c r="O1839" s="20">
        <f t="shared" si="281"/>
        <v>100</v>
      </c>
      <c r="P1839" s="20">
        <f t="shared" si="282"/>
        <v>50</v>
      </c>
      <c r="Q1839" s="20">
        <f t="shared" si="283"/>
        <v>83.5</v>
      </c>
      <c r="R1839" s="21">
        <f t="shared" si="284"/>
        <v>72.525000000000006</v>
      </c>
      <c r="S1839" s="21">
        <f t="shared" si="285"/>
        <v>68.375</v>
      </c>
      <c r="T1839" s="21">
        <f t="shared" si="286"/>
        <v>72.575000000000003</v>
      </c>
      <c r="U1839" s="21">
        <f t="shared" si="287"/>
        <v>70.875</v>
      </c>
      <c r="V1839" s="20">
        <f t="shared" si="288"/>
        <v>71.158333333333346</v>
      </c>
      <c r="W1839" s="20">
        <f t="shared" si="289"/>
        <v>71.087500000000006</v>
      </c>
    </row>
    <row r="1840" spans="1:23" ht="13.5" x14ac:dyDescent="0.25">
      <c r="A1840" s="3">
        <v>44692</v>
      </c>
      <c r="B1840" s="2">
        <v>6.0861000000000001</v>
      </c>
      <c r="C1840" s="2">
        <v>61.030883778337639</v>
      </c>
      <c r="D1840" s="2">
        <v>-1.2878319124967064E-3</v>
      </c>
      <c r="E1840" s="2">
        <v>3.8496545077482541E-2</v>
      </c>
      <c r="F1840" s="2">
        <v>6.0569000000000006</v>
      </c>
      <c r="G1840" s="2">
        <v>6.0383200000000006</v>
      </c>
      <c r="H1840" s="2">
        <v>6.0227199999999996</v>
      </c>
      <c r="I1840" s="2">
        <v>5.7426959999999987</v>
      </c>
      <c r="J1840" s="17">
        <v>5.1739720000000009</v>
      </c>
      <c r="K1840" s="17" t="s">
        <v>51</v>
      </c>
      <c r="L1840" s="17" t="s">
        <v>54</v>
      </c>
      <c r="M1840" s="17" t="s">
        <v>52</v>
      </c>
      <c r="N1840" s="20">
        <f t="shared" si="280"/>
        <v>50</v>
      </c>
      <c r="O1840" s="20">
        <f t="shared" si="281"/>
        <v>100</v>
      </c>
      <c r="P1840" s="20">
        <f t="shared" si="282"/>
        <v>50</v>
      </c>
      <c r="Q1840" s="20">
        <f t="shared" si="283"/>
        <v>83.5</v>
      </c>
      <c r="R1840" s="21">
        <f t="shared" si="284"/>
        <v>72.525000000000006</v>
      </c>
      <c r="S1840" s="21">
        <f t="shared" si="285"/>
        <v>68.375</v>
      </c>
      <c r="T1840" s="21">
        <f t="shared" si="286"/>
        <v>72.575000000000003</v>
      </c>
      <c r="U1840" s="21">
        <f t="shared" si="287"/>
        <v>70.875</v>
      </c>
      <c r="V1840" s="20">
        <f t="shared" si="288"/>
        <v>71.158333333333346</v>
      </c>
      <c r="W1840" s="20">
        <f t="shared" si="289"/>
        <v>71.087500000000006</v>
      </c>
    </row>
    <row r="1841" spans="1:23" ht="13.5" x14ac:dyDescent="0.25">
      <c r="A1841" s="3">
        <v>44693</v>
      </c>
      <c r="B1841" s="2">
        <v>6.0861000000000001</v>
      </c>
      <c r="C1841" s="2">
        <v>61.030883778337639</v>
      </c>
      <c r="D1841" s="2">
        <v>-6.7781120496936964E-3</v>
      </c>
      <c r="E1841" s="2">
        <v>3.5055628089221511E-2</v>
      </c>
      <c r="F1841" s="2">
        <v>6.0794600000000001</v>
      </c>
      <c r="G1841" s="2">
        <v>6.0496000000000008</v>
      </c>
      <c r="H1841" s="2">
        <v>6.0260400000000001</v>
      </c>
      <c r="I1841" s="2">
        <v>5.7543779999999991</v>
      </c>
      <c r="J1841" s="17">
        <v>5.1806420000000015</v>
      </c>
      <c r="K1841" s="17" t="s">
        <v>51</v>
      </c>
      <c r="L1841" s="17" t="s">
        <v>54</v>
      </c>
      <c r="M1841" s="17" t="s">
        <v>52</v>
      </c>
      <c r="N1841" s="20">
        <f t="shared" si="280"/>
        <v>50</v>
      </c>
      <c r="O1841" s="20">
        <f t="shared" si="281"/>
        <v>100</v>
      </c>
      <c r="P1841" s="20">
        <f t="shared" si="282"/>
        <v>50</v>
      </c>
      <c r="Q1841" s="20">
        <f t="shared" si="283"/>
        <v>83.5</v>
      </c>
      <c r="R1841" s="21">
        <f t="shared" si="284"/>
        <v>72.525000000000006</v>
      </c>
      <c r="S1841" s="21">
        <f t="shared" si="285"/>
        <v>68.375</v>
      </c>
      <c r="T1841" s="21">
        <f t="shared" si="286"/>
        <v>72.575000000000003</v>
      </c>
      <c r="U1841" s="21">
        <f t="shared" si="287"/>
        <v>70.875</v>
      </c>
      <c r="V1841" s="20">
        <f t="shared" si="288"/>
        <v>71.158333333333346</v>
      </c>
      <c r="W1841" s="20">
        <f t="shared" si="289"/>
        <v>71.087500000000006</v>
      </c>
    </row>
    <row r="1842" spans="1:23" ht="13.5" x14ac:dyDescent="0.25">
      <c r="A1842" s="3">
        <v>44694</v>
      </c>
      <c r="B1842" s="2">
        <v>6.0861000000000001</v>
      </c>
      <c r="C1842" s="2">
        <v>61.030883778337646</v>
      </c>
      <c r="D1842" s="2">
        <v>3.0198520826987263E-3</v>
      </c>
      <c r="E1842" s="2">
        <v>3.0806575719929032E-2</v>
      </c>
      <c r="F1842" s="2">
        <v>6.0768000000000004</v>
      </c>
      <c r="G1842" s="2">
        <v>6.050930000000001</v>
      </c>
      <c r="H1842" s="2">
        <v>6.0220600000000006</v>
      </c>
      <c r="I1842" s="2">
        <v>5.7661919999999975</v>
      </c>
      <c r="J1842" s="17">
        <v>5.1875115000000021</v>
      </c>
      <c r="K1842" s="17" t="s">
        <v>55</v>
      </c>
      <c r="L1842" s="17" t="s">
        <v>54</v>
      </c>
      <c r="M1842" s="17" t="s">
        <v>47</v>
      </c>
      <c r="N1842" s="20">
        <f t="shared" si="280"/>
        <v>50</v>
      </c>
      <c r="O1842" s="20">
        <f t="shared" si="281"/>
        <v>100</v>
      </c>
      <c r="P1842" s="20">
        <f t="shared" si="282"/>
        <v>50</v>
      </c>
      <c r="Q1842" s="20">
        <f t="shared" si="283"/>
        <v>16.5</v>
      </c>
      <c r="R1842" s="21">
        <f t="shared" si="284"/>
        <v>62.475000000000001</v>
      </c>
      <c r="S1842" s="21">
        <f t="shared" si="285"/>
        <v>51.625</v>
      </c>
      <c r="T1842" s="21">
        <f t="shared" si="286"/>
        <v>42.424999999999997</v>
      </c>
      <c r="U1842" s="21">
        <f t="shared" si="287"/>
        <v>54.125</v>
      </c>
      <c r="V1842" s="20">
        <f t="shared" si="288"/>
        <v>52.17499999999999</v>
      </c>
      <c r="W1842" s="20">
        <f t="shared" si="289"/>
        <v>52.662499999999994</v>
      </c>
    </row>
    <row r="1843" spans="1:23" ht="13.5" x14ac:dyDescent="0.25">
      <c r="A1843" s="3">
        <v>44697</v>
      </c>
      <c r="B1843" s="2">
        <v>6.0861000000000001</v>
      </c>
      <c r="C1843" s="2">
        <v>61.030883778337646</v>
      </c>
      <c r="D1843" s="2">
        <v>1.5618030795168991E-2</v>
      </c>
      <c r="E1843" s="2">
        <v>2.5828143063434679E-2</v>
      </c>
      <c r="F1843" s="2">
        <v>6.0861000000000001</v>
      </c>
      <c r="G1843" s="2">
        <v>6.04894</v>
      </c>
      <c r="H1843" s="2">
        <v>6.0180799999999994</v>
      </c>
      <c r="I1843" s="2">
        <v>5.7790679999999979</v>
      </c>
      <c r="J1843" s="17">
        <v>5.1943810000000017</v>
      </c>
      <c r="K1843" s="17" t="s">
        <v>51</v>
      </c>
      <c r="L1843" s="17" t="s">
        <v>54</v>
      </c>
      <c r="M1843" s="17" t="s">
        <v>52</v>
      </c>
      <c r="N1843" s="20">
        <f t="shared" si="280"/>
        <v>50</v>
      </c>
      <c r="O1843" s="20">
        <f t="shared" si="281"/>
        <v>100</v>
      </c>
      <c r="P1843" s="20">
        <f t="shared" si="282"/>
        <v>50</v>
      </c>
      <c r="Q1843" s="20">
        <f t="shared" si="283"/>
        <v>83.5</v>
      </c>
      <c r="R1843" s="21">
        <f t="shared" si="284"/>
        <v>72.525000000000006</v>
      </c>
      <c r="S1843" s="21">
        <f t="shared" si="285"/>
        <v>68.375</v>
      </c>
      <c r="T1843" s="21">
        <f t="shared" si="286"/>
        <v>72.575000000000003</v>
      </c>
      <c r="U1843" s="21">
        <f t="shared" si="287"/>
        <v>70.875</v>
      </c>
      <c r="V1843" s="20">
        <f t="shared" si="288"/>
        <v>71.158333333333346</v>
      </c>
      <c r="W1843" s="20">
        <f t="shared" si="289"/>
        <v>71.087500000000006</v>
      </c>
    </row>
    <row r="1844" spans="1:23" ht="13.5" x14ac:dyDescent="0.25">
      <c r="A1844" s="3">
        <v>44698</v>
      </c>
      <c r="B1844" s="2">
        <v>6.0793999999999997</v>
      </c>
      <c r="C1844" s="2">
        <v>60.303154489480008</v>
      </c>
      <c r="D1844" s="2">
        <v>5.618107783057269E-3</v>
      </c>
      <c r="E1844" s="2">
        <v>2.230565622814927E-2</v>
      </c>
      <c r="F1844" s="2">
        <v>6.0847600000000002</v>
      </c>
      <c r="G1844" s="2">
        <v>6.0595500000000007</v>
      </c>
      <c r="H1844" s="2">
        <v>6.0233850000000002</v>
      </c>
      <c r="I1844" s="2">
        <v>5.7932699999999988</v>
      </c>
      <c r="J1844" s="17">
        <v>5.2012170000000015</v>
      </c>
      <c r="K1844" s="17" t="s">
        <v>55</v>
      </c>
      <c r="L1844" s="17" t="s">
        <v>54</v>
      </c>
      <c r="M1844" s="17" t="s">
        <v>47</v>
      </c>
      <c r="N1844" s="20">
        <f t="shared" si="280"/>
        <v>50</v>
      </c>
      <c r="O1844" s="20">
        <f t="shared" si="281"/>
        <v>100</v>
      </c>
      <c r="P1844" s="20">
        <f t="shared" si="282"/>
        <v>50</v>
      </c>
      <c r="Q1844" s="20">
        <f t="shared" si="283"/>
        <v>16.5</v>
      </c>
      <c r="R1844" s="21">
        <f t="shared" si="284"/>
        <v>62.475000000000001</v>
      </c>
      <c r="S1844" s="21">
        <f t="shared" si="285"/>
        <v>51.625</v>
      </c>
      <c r="T1844" s="21">
        <f t="shared" si="286"/>
        <v>42.424999999999997</v>
      </c>
      <c r="U1844" s="21">
        <f t="shared" si="287"/>
        <v>54.125</v>
      </c>
      <c r="V1844" s="20">
        <f t="shared" si="288"/>
        <v>52.17499999999999</v>
      </c>
      <c r="W1844" s="20">
        <f t="shared" si="289"/>
        <v>52.662499999999994</v>
      </c>
    </row>
    <row r="1845" spans="1:23" ht="13.5" x14ac:dyDescent="0.25">
      <c r="A1845" s="3">
        <v>44699</v>
      </c>
      <c r="B1845" s="2">
        <v>6.0662000000000003</v>
      </c>
      <c r="C1845" s="2">
        <v>58.815186843108151</v>
      </c>
      <c r="D1845" s="2">
        <v>-2.5119527852135448E-3</v>
      </c>
      <c r="E1845" s="2">
        <v>2.2830797066518194E-2</v>
      </c>
      <c r="F1845" s="2">
        <v>6.0807799999999999</v>
      </c>
      <c r="G1845" s="2">
        <v>6.0688400000000007</v>
      </c>
      <c r="H1845" s="2">
        <v>6.0340050000000014</v>
      </c>
      <c r="I1845" s="2">
        <v>5.8084019999999974</v>
      </c>
      <c r="J1845" s="17">
        <v>5.2079870000000019</v>
      </c>
      <c r="K1845" s="17" t="s">
        <v>55</v>
      </c>
      <c r="L1845" s="17" t="s">
        <v>54</v>
      </c>
      <c r="M1845" s="17" t="s">
        <v>47</v>
      </c>
      <c r="N1845" s="20">
        <f t="shared" si="280"/>
        <v>50</v>
      </c>
      <c r="O1845" s="20">
        <f t="shared" si="281"/>
        <v>100</v>
      </c>
      <c r="P1845" s="20">
        <f t="shared" si="282"/>
        <v>50</v>
      </c>
      <c r="Q1845" s="20">
        <f t="shared" si="283"/>
        <v>16.5</v>
      </c>
      <c r="R1845" s="21">
        <f t="shared" si="284"/>
        <v>62.475000000000001</v>
      </c>
      <c r="S1845" s="21">
        <f t="shared" si="285"/>
        <v>51.625</v>
      </c>
      <c r="T1845" s="21">
        <f t="shared" si="286"/>
        <v>42.424999999999997</v>
      </c>
      <c r="U1845" s="21">
        <f t="shared" si="287"/>
        <v>54.125</v>
      </c>
      <c r="V1845" s="20">
        <f t="shared" si="288"/>
        <v>52.17499999999999</v>
      </c>
      <c r="W1845" s="20">
        <f t="shared" si="289"/>
        <v>52.662499999999994</v>
      </c>
    </row>
    <row r="1846" spans="1:23" ht="13.5" x14ac:dyDescent="0.25">
      <c r="A1846" s="3">
        <v>44700</v>
      </c>
      <c r="B1846" s="2">
        <v>6.0662000000000003</v>
      </c>
      <c r="C1846" s="2">
        <v>58.815186843108151</v>
      </c>
      <c r="D1846" s="2">
        <v>-9.9117215747677179E-3</v>
      </c>
      <c r="E1846" s="2">
        <v>2.6371182517778414E-2</v>
      </c>
      <c r="F1846" s="2">
        <v>6.0768000000000004</v>
      </c>
      <c r="G1846" s="2">
        <v>6.0781300000000007</v>
      </c>
      <c r="H1846" s="2">
        <v>6.0386500000000014</v>
      </c>
      <c r="I1846" s="2">
        <v>5.8222079999999972</v>
      </c>
      <c r="J1846" s="17">
        <v>5.2147900000000016</v>
      </c>
      <c r="K1846" s="17" t="s">
        <v>55</v>
      </c>
      <c r="L1846" s="17" t="s">
        <v>54</v>
      </c>
      <c r="M1846" s="17" t="s">
        <v>47</v>
      </c>
      <c r="N1846" s="20">
        <f t="shared" si="280"/>
        <v>50</v>
      </c>
      <c r="O1846" s="20">
        <f t="shared" si="281"/>
        <v>100</v>
      </c>
      <c r="P1846" s="20">
        <f t="shared" si="282"/>
        <v>50</v>
      </c>
      <c r="Q1846" s="20">
        <f t="shared" si="283"/>
        <v>16.5</v>
      </c>
      <c r="R1846" s="21">
        <f t="shared" si="284"/>
        <v>62.475000000000001</v>
      </c>
      <c r="S1846" s="21">
        <f t="shared" si="285"/>
        <v>51.625</v>
      </c>
      <c r="T1846" s="21">
        <f t="shared" si="286"/>
        <v>42.424999999999997</v>
      </c>
      <c r="U1846" s="21">
        <f t="shared" si="287"/>
        <v>54.125</v>
      </c>
      <c r="V1846" s="20">
        <f t="shared" si="288"/>
        <v>52.17499999999999</v>
      </c>
      <c r="W1846" s="20">
        <f t="shared" si="289"/>
        <v>52.662499999999994</v>
      </c>
    </row>
    <row r="1847" spans="1:23" ht="13.5" x14ac:dyDescent="0.25">
      <c r="A1847" s="3">
        <v>44701</v>
      </c>
      <c r="B1847" s="2">
        <v>6.0861000000000001</v>
      </c>
      <c r="C1847" s="2">
        <v>60.518504182634118</v>
      </c>
      <c r="D1847" s="2">
        <v>1.2709293345531947E-3</v>
      </c>
      <c r="E1847" s="2">
        <v>3.3066535993308263E-2</v>
      </c>
      <c r="F1847" s="2">
        <v>6.0768000000000004</v>
      </c>
      <c r="G1847" s="2">
        <v>6.0768000000000004</v>
      </c>
      <c r="H1847" s="2">
        <v>6.0442900000000002</v>
      </c>
      <c r="I1847" s="2">
        <v>5.8362779999999974</v>
      </c>
      <c r="J1847" s="17">
        <v>5.221991</v>
      </c>
      <c r="K1847" s="17" t="s">
        <v>55</v>
      </c>
      <c r="L1847" s="17" t="s">
        <v>54</v>
      </c>
      <c r="M1847" s="17" t="s">
        <v>54</v>
      </c>
      <c r="N1847" s="20">
        <f t="shared" si="280"/>
        <v>50</v>
      </c>
      <c r="O1847" s="20">
        <f t="shared" si="281"/>
        <v>100</v>
      </c>
      <c r="P1847" s="20">
        <f t="shared" si="282"/>
        <v>50</v>
      </c>
      <c r="Q1847" s="20">
        <f t="shared" si="283"/>
        <v>16.5</v>
      </c>
      <c r="R1847" s="21">
        <f t="shared" si="284"/>
        <v>62.475000000000001</v>
      </c>
      <c r="S1847" s="21">
        <f t="shared" si="285"/>
        <v>51.625</v>
      </c>
      <c r="T1847" s="21">
        <f t="shared" si="286"/>
        <v>42.424999999999997</v>
      </c>
      <c r="U1847" s="21">
        <f t="shared" si="287"/>
        <v>54.125</v>
      </c>
      <c r="V1847" s="20">
        <f t="shared" si="288"/>
        <v>52.17499999999999</v>
      </c>
      <c r="W1847" s="20">
        <f t="shared" si="289"/>
        <v>52.662499999999994</v>
      </c>
    </row>
    <row r="1848" spans="1:23" ht="13.5" x14ac:dyDescent="0.25">
      <c r="A1848" s="3">
        <v>44704</v>
      </c>
      <c r="B1848" s="2">
        <v>6.1102999999999996</v>
      </c>
      <c r="C1848" s="2">
        <v>62.547079465388876</v>
      </c>
      <c r="D1848" s="2">
        <v>-8.2324364913510806E-4</v>
      </c>
      <c r="E1848" s="2">
        <v>4.0855465630077283E-2</v>
      </c>
      <c r="F1848" s="2">
        <v>6.0816399999999993</v>
      </c>
      <c r="G1848" s="2">
        <v>6.083870000000001</v>
      </c>
      <c r="H1848" s="2">
        <v>6.0511400000000002</v>
      </c>
      <c r="I1848" s="2">
        <v>5.8504339999999981</v>
      </c>
      <c r="J1848" s="17">
        <v>5.2289815000000006</v>
      </c>
      <c r="K1848" s="17" t="s">
        <v>55</v>
      </c>
      <c r="L1848" s="17" t="s">
        <v>54</v>
      </c>
      <c r="M1848" s="17" t="s">
        <v>47</v>
      </c>
      <c r="N1848" s="20">
        <f t="shared" si="280"/>
        <v>50</v>
      </c>
      <c r="O1848" s="20">
        <f t="shared" si="281"/>
        <v>100</v>
      </c>
      <c r="P1848" s="20">
        <f t="shared" si="282"/>
        <v>50</v>
      </c>
      <c r="Q1848" s="20">
        <f t="shared" si="283"/>
        <v>16.5</v>
      </c>
      <c r="R1848" s="21">
        <f t="shared" si="284"/>
        <v>62.475000000000001</v>
      </c>
      <c r="S1848" s="21">
        <f t="shared" si="285"/>
        <v>51.625</v>
      </c>
      <c r="T1848" s="21">
        <f t="shared" si="286"/>
        <v>42.424999999999997</v>
      </c>
      <c r="U1848" s="21">
        <f t="shared" si="287"/>
        <v>54.125</v>
      </c>
      <c r="V1848" s="20">
        <f t="shared" si="288"/>
        <v>52.17499999999999</v>
      </c>
      <c r="W1848" s="20">
        <f t="shared" si="289"/>
        <v>52.662499999999994</v>
      </c>
    </row>
    <row r="1849" spans="1:23" ht="13.5" x14ac:dyDescent="0.25">
      <c r="A1849" s="3">
        <v>44705</v>
      </c>
      <c r="B1849" s="2">
        <v>6.0957999999999997</v>
      </c>
      <c r="C1849" s="2">
        <v>60.539943190497823</v>
      </c>
      <c r="D1849" s="2">
        <v>4.9676264479643351E-3</v>
      </c>
      <c r="E1849" s="2">
        <v>4.6293244490926033E-2</v>
      </c>
      <c r="F1849" s="2">
        <v>6.0849199999999994</v>
      </c>
      <c r="G1849" s="2">
        <v>6.0848400000000007</v>
      </c>
      <c r="H1849" s="2">
        <v>6.0559400000000005</v>
      </c>
      <c r="I1849" s="2">
        <v>5.8641679999999976</v>
      </c>
      <c r="J1849" s="17">
        <v>5.236231000000001</v>
      </c>
      <c r="K1849" s="17" t="s">
        <v>55</v>
      </c>
      <c r="L1849" s="17" t="s">
        <v>54</v>
      </c>
      <c r="M1849" s="17" t="s">
        <v>47</v>
      </c>
      <c r="N1849" s="20">
        <f t="shared" si="280"/>
        <v>50</v>
      </c>
      <c r="O1849" s="20">
        <f t="shared" si="281"/>
        <v>100</v>
      </c>
      <c r="P1849" s="20">
        <f t="shared" si="282"/>
        <v>50</v>
      </c>
      <c r="Q1849" s="20">
        <f t="shared" si="283"/>
        <v>16.5</v>
      </c>
      <c r="R1849" s="21">
        <f t="shared" si="284"/>
        <v>62.475000000000001</v>
      </c>
      <c r="S1849" s="21">
        <f t="shared" si="285"/>
        <v>51.625</v>
      </c>
      <c r="T1849" s="21">
        <f t="shared" si="286"/>
        <v>42.424999999999997</v>
      </c>
      <c r="U1849" s="21">
        <f t="shared" si="287"/>
        <v>54.125</v>
      </c>
      <c r="V1849" s="20">
        <f t="shared" si="288"/>
        <v>52.17499999999999</v>
      </c>
      <c r="W1849" s="20">
        <f t="shared" si="289"/>
        <v>52.662499999999994</v>
      </c>
    </row>
    <row r="1850" spans="1:23" ht="13.5" x14ac:dyDescent="0.25">
      <c r="A1850" s="3">
        <v>44706</v>
      </c>
      <c r="B1850" s="2">
        <v>6.0376000000000003</v>
      </c>
      <c r="C1850" s="2">
        <v>53.165348520731605</v>
      </c>
      <c r="D1850" s="2">
        <v>1.3648591607253735E-2</v>
      </c>
      <c r="E1850" s="2">
        <v>5.0754319940564542E-2</v>
      </c>
      <c r="F1850" s="2">
        <v>6.0792000000000002</v>
      </c>
      <c r="G1850" s="2">
        <v>6.0799900000000004</v>
      </c>
      <c r="H1850" s="2">
        <v>6.0591549999999987</v>
      </c>
      <c r="I1850" s="2">
        <v>5.875143999999997</v>
      </c>
      <c r="J1850" s="17">
        <v>5.2431895000000024</v>
      </c>
      <c r="K1850" s="17" t="s">
        <v>51</v>
      </c>
      <c r="L1850" s="17" t="s">
        <v>54</v>
      </c>
      <c r="M1850" s="17" t="s">
        <v>53</v>
      </c>
      <c r="N1850" s="20">
        <f t="shared" si="280"/>
        <v>50</v>
      </c>
      <c r="O1850" s="20">
        <f t="shared" si="281"/>
        <v>100</v>
      </c>
      <c r="P1850" s="20">
        <f t="shared" si="282"/>
        <v>50</v>
      </c>
      <c r="Q1850" s="20">
        <f t="shared" si="283"/>
        <v>66.5</v>
      </c>
      <c r="R1850" s="21">
        <f t="shared" si="284"/>
        <v>69.974999999999994</v>
      </c>
      <c r="S1850" s="21">
        <f t="shared" si="285"/>
        <v>64.125</v>
      </c>
      <c r="T1850" s="21">
        <f t="shared" si="286"/>
        <v>64.924999999999997</v>
      </c>
      <c r="U1850" s="21">
        <f t="shared" si="287"/>
        <v>66.625</v>
      </c>
      <c r="V1850" s="20">
        <f t="shared" si="288"/>
        <v>66.341666666666654</v>
      </c>
      <c r="W1850" s="20">
        <f t="shared" si="289"/>
        <v>66.412499999999994</v>
      </c>
    </row>
    <row r="1851" spans="1:23" ht="13.5" x14ac:dyDescent="0.25">
      <c r="A1851" s="3">
        <v>44707</v>
      </c>
      <c r="B1851" s="2">
        <v>6.0156999999999998</v>
      </c>
      <c r="C1851" s="2">
        <v>50.664399390268457</v>
      </c>
      <c r="D1851" s="2">
        <v>2.2469306856187643E-2</v>
      </c>
      <c r="E1851" s="2">
        <v>5.4190546402476412E-2</v>
      </c>
      <c r="F1851" s="2">
        <v>6.0691000000000006</v>
      </c>
      <c r="G1851" s="2">
        <v>6.0729500000000005</v>
      </c>
      <c r="H1851" s="2">
        <v>6.0612749999999993</v>
      </c>
      <c r="I1851" s="2">
        <v>5.8863459999999961</v>
      </c>
      <c r="J1851" s="17">
        <v>5.2500385000000014</v>
      </c>
      <c r="K1851" s="17" t="s">
        <v>51</v>
      </c>
      <c r="L1851" s="17" t="s">
        <v>54</v>
      </c>
      <c r="M1851" s="17" t="s">
        <v>53</v>
      </c>
      <c r="N1851" s="20">
        <f t="shared" si="280"/>
        <v>50</v>
      </c>
      <c r="O1851" s="20">
        <f t="shared" si="281"/>
        <v>100</v>
      </c>
      <c r="P1851" s="20">
        <f t="shared" si="282"/>
        <v>50</v>
      </c>
      <c r="Q1851" s="20">
        <f t="shared" si="283"/>
        <v>66.5</v>
      </c>
      <c r="R1851" s="21">
        <f t="shared" si="284"/>
        <v>69.974999999999994</v>
      </c>
      <c r="S1851" s="21">
        <f t="shared" si="285"/>
        <v>64.125</v>
      </c>
      <c r="T1851" s="21">
        <f t="shared" si="286"/>
        <v>64.924999999999997</v>
      </c>
      <c r="U1851" s="21">
        <f t="shared" si="287"/>
        <v>66.625</v>
      </c>
      <c r="V1851" s="20">
        <f t="shared" si="288"/>
        <v>66.341666666666654</v>
      </c>
      <c r="W1851" s="20">
        <f t="shared" si="289"/>
        <v>66.412499999999994</v>
      </c>
    </row>
    <row r="1852" spans="1:23" ht="13.5" x14ac:dyDescent="0.25">
      <c r="A1852" s="3">
        <v>44708</v>
      </c>
      <c r="B1852" s="2">
        <v>6.0376000000000003</v>
      </c>
      <c r="C1852" s="2">
        <v>53.043206924893887</v>
      </c>
      <c r="D1852" s="2">
        <v>2.8304120149725165E-2</v>
      </c>
      <c r="E1852" s="2">
        <v>5.5857867504499191E-2</v>
      </c>
      <c r="F1852" s="2">
        <v>6.0594000000000001</v>
      </c>
      <c r="G1852" s="2">
        <v>6.0680999999999994</v>
      </c>
      <c r="H1852" s="2">
        <v>6.0595149999999993</v>
      </c>
      <c r="I1852" s="2">
        <v>5.8982519999999976</v>
      </c>
      <c r="J1852" s="17">
        <v>5.2571630000000029</v>
      </c>
      <c r="K1852" s="17" t="s">
        <v>55</v>
      </c>
      <c r="L1852" s="17" t="s">
        <v>54</v>
      </c>
      <c r="M1852" s="17" t="s">
        <v>47</v>
      </c>
      <c r="N1852" s="20">
        <f t="shared" si="280"/>
        <v>50</v>
      </c>
      <c r="O1852" s="20">
        <f t="shared" si="281"/>
        <v>100</v>
      </c>
      <c r="P1852" s="20">
        <f t="shared" si="282"/>
        <v>50</v>
      </c>
      <c r="Q1852" s="20">
        <f t="shared" si="283"/>
        <v>16.5</v>
      </c>
      <c r="R1852" s="21">
        <f t="shared" si="284"/>
        <v>62.475000000000001</v>
      </c>
      <c r="S1852" s="21">
        <f t="shared" si="285"/>
        <v>51.625</v>
      </c>
      <c r="T1852" s="21">
        <f t="shared" si="286"/>
        <v>42.424999999999997</v>
      </c>
      <c r="U1852" s="21">
        <f t="shared" si="287"/>
        <v>54.125</v>
      </c>
      <c r="V1852" s="20">
        <f t="shared" si="288"/>
        <v>52.17499999999999</v>
      </c>
      <c r="W1852" s="20">
        <f t="shared" si="289"/>
        <v>52.662499999999994</v>
      </c>
    </row>
    <row r="1853" spans="1:23" ht="13.5" x14ac:dyDescent="0.25">
      <c r="A1853" s="3">
        <v>44711</v>
      </c>
      <c r="B1853" s="2">
        <v>6.0884999999999998</v>
      </c>
      <c r="C1853" s="2">
        <v>58.099959241072987</v>
      </c>
      <c r="D1853" s="2">
        <v>2.9335337172870624E-2</v>
      </c>
      <c r="E1853" s="2">
        <v>5.640118808955228E-2</v>
      </c>
      <c r="F1853" s="2">
        <v>6.05504</v>
      </c>
      <c r="G1853" s="2">
        <v>6.0683399999999992</v>
      </c>
      <c r="H1853" s="2">
        <v>6.0586399999999987</v>
      </c>
      <c r="I1853" s="2">
        <v>5.9102459999999981</v>
      </c>
      <c r="J1853" s="17">
        <v>5.2643760000000022</v>
      </c>
      <c r="K1853" s="17" t="s">
        <v>51</v>
      </c>
      <c r="L1853" s="17" t="s">
        <v>54</v>
      </c>
      <c r="M1853" s="17" t="s">
        <v>53</v>
      </c>
      <c r="N1853" s="20">
        <f t="shared" si="280"/>
        <v>50</v>
      </c>
      <c r="O1853" s="20">
        <f t="shared" si="281"/>
        <v>100</v>
      </c>
      <c r="P1853" s="20">
        <f t="shared" si="282"/>
        <v>50</v>
      </c>
      <c r="Q1853" s="20">
        <f t="shared" si="283"/>
        <v>66.5</v>
      </c>
      <c r="R1853" s="21">
        <f t="shared" si="284"/>
        <v>69.974999999999994</v>
      </c>
      <c r="S1853" s="21">
        <f t="shared" si="285"/>
        <v>64.125</v>
      </c>
      <c r="T1853" s="21">
        <f t="shared" si="286"/>
        <v>64.924999999999997</v>
      </c>
      <c r="U1853" s="21">
        <f t="shared" si="287"/>
        <v>66.625</v>
      </c>
      <c r="V1853" s="20">
        <f t="shared" si="288"/>
        <v>66.341666666666654</v>
      </c>
      <c r="W1853" s="20">
        <f t="shared" si="289"/>
        <v>66.412499999999994</v>
      </c>
    </row>
    <row r="1854" spans="1:23" ht="13.5" x14ac:dyDescent="0.25">
      <c r="A1854" s="3">
        <v>44712</v>
      </c>
      <c r="B1854" s="2">
        <v>6.0084999999999997</v>
      </c>
      <c r="C1854" s="2">
        <v>49.142455571134661</v>
      </c>
      <c r="D1854" s="2">
        <v>3.4676771169091403E-2</v>
      </c>
      <c r="E1854" s="2">
        <v>5.6568103651898828E-2</v>
      </c>
      <c r="F1854" s="2">
        <v>6.0375800000000002</v>
      </c>
      <c r="G1854" s="2">
        <v>6.0612499999999994</v>
      </c>
      <c r="H1854" s="2">
        <v>6.0603999999999996</v>
      </c>
      <c r="I1854" s="2">
        <v>5.9195779999999987</v>
      </c>
      <c r="J1854" s="17">
        <v>5.2711890000000015</v>
      </c>
      <c r="K1854" s="17" t="s">
        <v>51</v>
      </c>
      <c r="L1854" s="17" t="s">
        <v>54</v>
      </c>
      <c r="M1854" s="17" t="s">
        <v>53</v>
      </c>
      <c r="N1854" s="20">
        <f t="shared" si="280"/>
        <v>50</v>
      </c>
      <c r="O1854" s="20">
        <f t="shared" si="281"/>
        <v>100</v>
      </c>
      <c r="P1854" s="20">
        <f t="shared" si="282"/>
        <v>50</v>
      </c>
      <c r="Q1854" s="20">
        <f t="shared" si="283"/>
        <v>66.5</v>
      </c>
      <c r="R1854" s="21">
        <f t="shared" si="284"/>
        <v>69.974999999999994</v>
      </c>
      <c r="S1854" s="21">
        <f t="shared" si="285"/>
        <v>64.125</v>
      </c>
      <c r="T1854" s="21">
        <f t="shared" si="286"/>
        <v>64.924999999999997</v>
      </c>
      <c r="U1854" s="21">
        <f t="shared" si="287"/>
        <v>66.625</v>
      </c>
      <c r="V1854" s="20">
        <f t="shared" si="288"/>
        <v>66.341666666666654</v>
      </c>
      <c r="W1854" s="20">
        <f t="shared" si="289"/>
        <v>66.412499999999994</v>
      </c>
    </row>
    <row r="1855" spans="1:23" ht="13.5" x14ac:dyDescent="0.25">
      <c r="A1855" s="3">
        <v>44713</v>
      </c>
      <c r="B1855" s="2">
        <v>6.0376000000000003</v>
      </c>
      <c r="C1855" s="2">
        <v>52.039043322080424</v>
      </c>
      <c r="D1855" s="2">
        <v>3.5088130896396841E-2</v>
      </c>
      <c r="E1855" s="2">
        <v>5.5563922820330479E-2</v>
      </c>
      <c r="F1855" s="2">
        <v>6.0375800000000002</v>
      </c>
      <c r="G1855" s="2">
        <v>6.0583900000000002</v>
      </c>
      <c r="H1855" s="2">
        <v>6.0636149999999995</v>
      </c>
      <c r="I1855" s="2">
        <v>5.9276339999999985</v>
      </c>
      <c r="J1855" s="17">
        <v>5.2778490000000025</v>
      </c>
      <c r="K1855" s="17" t="s">
        <v>51</v>
      </c>
      <c r="L1855" s="17" t="s">
        <v>54</v>
      </c>
      <c r="M1855" s="17" t="s">
        <v>54</v>
      </c>
      <c r="N1855" s="20">
        <f t="shared" si="280"/>
        <v>50</v>
      </c>
      <c r="O1855" s="20">
        <f t="shared" si="281"/>
        <v>100</v>
      </c>
      <c r="P1855" s="20">
        <f t="shared" si="282"/>
        <v>50</v>
      </c>
      <c r="Q1855" s="20">
        <f t="shared" si="283"/>
        <v>49.5</v>
      </c>
      <c r="R1855" s="21">
        <f t="shared" si="284"/>
        <v>67.424999999999997</v>
      </c>
      <c r="S1855" s="21">
        <f t="shared" si="285"/>
        <v>59.875</v>
      </c>
      <c r="T1855" s="21">
        <f t="shared" si="286"/>
        <v>57.275000000000006</v>
      </c>
      <c r="U1855" s="21">
        <f t="shared" si="287"/>
        <v>62.375</v>
      </c>
      <c r="V1855" s="20">
        <f t="shared" si="288"/>
        <v>61.524999999999999</v>
      </c>
      <c r="W1855" s="20">
        <f t="shared" si="289"/>
        <v>61.737499999999997</v>
      </c>
    </row>
    <row r="1856" spans="1:23" ht="13.5" x14ac:dyDescent="0.25">
      <c r="A1856" s="3">
        <v>44714</v>
      </c>
      <c r="B1856" s="2">
        <v>6.0739000000000001</v>
      </c>
      <c r="C1856" s="2">
        <v>55.447820231355522</v>
      </c>
      <c r="D1856" s="2">
        <v>3.2647593578515988E-2</v>
      </c>
      <c r="E1856" s="2">
        <v>5.0212575556805625E-2</v>
      </c>
      <c r="F1856" s="2">
        <v>6.04922</v>
      </c>
      <c r="G1856" s="2">
        <v>6.0591599999999994</v>
      </c>
      <c r="H1856" s="2">
        <v>6.0686449999999983</v>
      </c>
      <c r="I1856" s="2">
        <v>5.9369479999999974</v>
      </c>
      <c r="J1856" s="17">
        <v>5.2840270000000036</v>
      </c>
      <c r="K1856" s="17" t="s">
        <v>51</v>
      </c>
      <c r="L1856" s="17" t="s">
        <v>54</v>
      </c>
      <c r="M1856" s="17" t="s">
        <v>52</v>
      </c>
      <c r="N1856" s="20">
        <f t="shared" si="280"/>
        <v>50</v>
      </c>
      <c r="O1856" s="20">
        <f t="shared" si="281"/>
        <v>100</v>
      </c>
      <c r="P1856" s="20">
        <f t="shared" si="282"/>
        <v>50</v>
      </c>
      <c r="Q1856" s="20">
        <f t="shared" si="283"/>
        <v>83.5</v>
      </c>
      <c r="R1856" s="21">
        <f t="shared" si="284"/>
        <v>72.525000000000006</v>
      </c>
      <c r="S1856" s="21">
        <f t="shared" si="285"/>
        <v>68.375</v>
      </c>
      <c r="T1856" s="21">
        <f t="shared" si="286"/>
        <v>72.575000000000003</v>
      </c>
      <c r="U1856" s="21">
        <f t="shared" si="287"/>
        <v>70.875</v>
      </c>
      <c r="V1856" s="20">
        <f t="shared" si="288"/>
        <v>71.158333333333346</v>
      </c>
      <c r="W1856" s="20">
        <f t="shared" si="289"/>
        <v>71.087500000000006</v>
      </c>
    </row>
    <row r="1857" spans="1:23" ht="13.5" x14ac:dyDescent="0.25">
      <c r="A1857" s="3">
        <v>44715</v>
      </c>
      <c r="B1857" s="2">
        <v>6.0376000000000003</v>
      </c>
      <c r="C1857" s="2">
        <v>51.505524165621935</v>
      </c>
      <c r="D1857" s="2">
        <v>3.602611740549122E-2</v>
      </c>
      <c r="E1857" s="2">
        <v>4.0234214373545761E-2</v>
      </c>
      <c r="F1857" s="2">
        <v>6.04922</v>
      </c>
      <c r="G1857" s="2">
        <v>6.0543099999999992</v>
      </c>
      <c r="H1857" s="2">
        <v>6.0655549999999989</v>
      </c>
      <c r="I1857" s="2">
        <v>5.9450039999999982</v>
      </c>
      <c r="J1857" s="17">
        <v>5.2900235000000029</v>
      </c>
      <c r="K1857" s="17" t="s">
        <v>51</v>
      </c>
      <c r="L1857" s="17" t="s">
        <v>54</v>
      </c>
      <c r="M1857" s="17" t="s">
        <v>54</v>
      </c>
      <c r="N1857" s="20">
        <f t="shared" si="280"/>
        <v>50</v>
      </c>
      <c r="O1857" s="20">
        <f t="shared" si="281"/>
        <v>100</v>
      </c>
      <c r="P1857" s="20">
        <f t="shared" si="282"/>
        <v>50</v>
      </c>
      <c r="Q1857" s="20">
        <f t="shared" si="283"/>
        <v>49.5</v>
      </c>
      <c r="R1857" s="21">
        <f t="shared" si="284"/>
        <v>67.424999999999997</v>
      </c>
      <c r="S1857" s="21">
        <f t="shared" si="285"/>
        <v>59.875</v>
      </c>
      <c r="T1857" s="21">
        <f t="shared" si="286"/>
        <v>57.275000000000006</v>
      </c>
      <c r="U1857" s="21">
        <f t="shared" si="287"/>
        <v>62.375</v>
      </c>
      <c r="V1857" s="20">
        <f t="shared" si="288"/>
        <v>61.524999999999999</v>
      </c>
      <c r="W1857" s="20">
        <f t="shared" si="289"/>
        <v>61.737499999999997</v>
      </c>
    </row>
    <row r="1858" spans="1:23" ht="13.5" x14ac:dyDescent="0.25">
      <c r="A1858" s="3">
        <v>44718</v>
      </c>
      <c r="B1858" s="2">
        <v>6.0376000000000003</v>
      </c>
      <c r="C1858" s="2">
        <v>51.505524165621935</v>
      </c>
      <c r="D1858" s="2">
        <v>4.2538338439099377E-2</v>
      </c>
      <c r="E1858" s="2">
        <v>3.0074860061885707E-2</v>
      </c>
      <c r="F1858" s="2">
        <v>6.03904</v>
      </c>
      <c r="G1858" s="2">
        <v>6.04704</v>
      </c>
      <c r="H1858" s="2">
        <v>6.0654549999999992</v>
      </c>
      <c r="I1858" s="2">
        <v>5.9542559999999982</v>
      </c>
      <c r="J1858" s="17">
        <v>5.2963515000000019</v>
      </c>
      <c r="K1858" s="17" t="s">
        <v>51</v>
      </c>
      <c r="L1858" s="17" t="s">
        <v>54</v>
      </c>
      <c r="M1858" s="17" t="s">
        <v>53</v>
      </c>
      <c r="N1858" s="20">
        <f t="shared" ref="N1858:N1921" si="290">IF(D1858&lt;30,50, IF(D1858&gt;70, 0, 25))</f>
        <v>50</v>
      </c>
      <c r="O1858" s="20">
        <f t="shared" ref="O1858:O1921" si="291">IF(F1858-E1858&gt;0.02, 100, IF(F1858-E1858&lt;0,0,45))</f>
        <v>100</v>
      </c>
      <c r="P1858" s="20">
        <f t="shared" ref="P1858:P1921" si="292">IF(G1858-J1858&gt;10,100,IF(G1858-J1858&gt;5,75, IF(G1858-J1858&gt;0,50,0)))</f>
        <v>50</v>
      </c>
      <c r="Q1858" s="20">
        <f t="shared" ref="Q1858:Q1921" si="293">IF(M1858="confirmed bullish", 34, IF(M1858="bullish divergence",17, 0))+IF(K1858="bullish",33,IF(K1858="bearish",0,16.5))+IF(L1858="strong",33,IF(L1858="weak",0,16.5))</f>
        <v>66.5</v>
      </c>
      <c r="R1858" s="21">
        <f t="shared" si="284"/>
        <v>69.974999999999994</v>
      </c>
      <c r="S1858" s="21">
        <f t="shared" si="285"/>
        <v>64.125</v>
      </c>
      <c r="T1858" s="21">
        <f t="shared" si="286"/>
        <v>64.924999999999997</v>
      </c>
      <c r="U1858" s="21">
        <f t="shared" si="287"/>
        <v>66.625</v>
      </c>
      <c r="V1858" s="20">
        <f t="shared" si="288"/>
        <v>66.341666666666654</v>
      </c>
      <c r="W1858" s="20">
        <f t="shared" si="289"/>
        <v>66.412499999999994</v>
      </c>
    </row>
    <row r="1859" spans="1:23" ht="13.5" x14ac:dyDescent="0.25">
      <c r="A1859" s="3">
        <v>44719</v>
      </c>
      <c r="B1859" s="2">
        <v>6.0376000000000003</v>
      </c>
      <c r="C1859" s="2">
        <v>51.505524165621942</v>
      </c>
      <c r="D1859" s="2">
        <v>4.5753459323674583E-2</v>
      </c>
      <c r="E1859" s="2">
        <v>2.7421527810159902E-2</v>
      </c>
      <c r="F1859" s="2">
        <v>6.0448600000000008</v>
      </c>
      <c r="G1859" s="2">
        <v>6.0412199999999991</v>
      </c>
      <c r="H1859" s="2">
        <v>6.0630299999999995</v>
      </c>
      <c r="I1859" s="2">
        <v>5.9629759999999976</v>
      </c>
      <c r="J1859" s="17">
        <v>5.3027130000000025</v>
      </c>
      <c r="K1859" s="17" t="s">
        <v>51</v>
      </c>
      <c r="L1859" s="17" t="s">
        <v>54</v>
      </c>
      <c r="M1859" s="17" t="s">
        <v>52</v>
      </c>
      <c r="N1859" s="20">
        <f t="shared" si="290"/>
        <v>50</v>
      </c>
      <c r="O1859" s="20">
        <f t="shared" si="291"/>
        <v>100</v>
      </c>
      <c r="P1859" s="20">
        <f t="shared" si="292"/>
        <v>50</v>
      </c>
      <c r="Q1859" s="20">
        <f t="shared" si="293"/>
        <v>83.5</v>
      </c>
      <c r="R1859" s="21">
        <f t="shared" ref="R1859:R1922" si="294">0.35*N1859+O1859*0.35+P1859*0.15+Q1859*0.15</f>
        <v>72.525000000000006</v>
      </c>
      <c r="S1859" s="21">
        <f t="shared" ref="S1859:S1922" si="295">N1859*0.2+O1859*0.2+P1859*0.35+Q1859*0.25</f>
        <v>68.375</v>
      </c>
      <c r="T1859" s="21">
        <f t="shared" ref="T1859:T1922" si="296">N1859*0.15+O1859*0.15+P1859*0.25+Q1859*0.45</f>
        <v>72.575000000000003</v>
      </c>
      <c r="U1859" s="21">
        <f t="shared" ref="U1859:U1922" si="297">0.25*SUM(N1859:Q1859)</f>
        <v>70.875</v>
      </c>
      <c r="V1859" s="20">
        <f t="shared" ref="V1859:V1922" si="298">SUM(R1859:T1859)/3</f>
        <v>71.158333333333346</v>
      </c>
      <c r="W1859" s="20">
        <f t="shared" ref="W1859:W1922" si="299">SUM(R1859:U1859)/4</f>
        <v>71.087500000000006</v>
      </c>
    </row>
    <row r="1860" spans="1:23" ht="13.5" x14ac:dyDescent="0.25">
      <c r="A1860" s="3">
        <v>44720</v>
      </c>
      <c r="B1860" s="2">
        <v>6.0303000000000004</v>
      </c>
      <c r="C1860" s="2">
        <v>50.601871317237098</v>
      </c>
      <c r="D1860" s="2">
        <v>4.0001164183968818E-2</v>
      </c>
      <c r="E1860" s="2">
        <v>3.0511468904215071E-2</v>
      </c>
      <c r="F1860" s="2">
        <v>6.0434000000000001</v>
      </c>
      <c r="G1860" s="2">
        <v>6.0404900000000001</v>
      </c>
      <c r="H1860" s="2">
        <v>6.0602399999999985</v>
      </c>
      <c r="I1860" s="2">
        <v>5.9738059999999971</v>
      </c>
      <c r="J1860" s="17">
        <v>5.3093695000000016</v>
      </c>
      <c r="K1860" s="17" t="s">
        <v>55</v>
      </c>
      <c r="L1860" s="17" t="s">
        <v>54</v>
      </c>
      <c r="M1860" s="17" t="s">
        <v>47</v>
      </c>
      <c r="N1860" s="20">
        <f t="shared" si="290"/>
        <v>50</v>
      </c>
      <c r="O1860" s="20">
        <f t="shared" si="291"/>
        <v>100</v>
      </c>
      <c r="P1860" s="20">
        <f t="shared" si="292"/>
        <v>50</v>
      </c>
      <c r="Q1860" s="20">
        <f t="shared" si="293"/>
        <v>16.5</v>
      </c>
      <c r="R1860" s="21">
        <f t="shared" si="294"/>
        <v>62.475000000000001</v>
      </c>
      <c r="S1860" s="21">
        <f t="shared" si="295"/>
        <v>51.625</v>
      </c>
      <c r="T1860" s="21">
        <f t="shared" si="296"/>
        <v>42.424999999999997</v>
      </c>
      <c r="U1860" s="21">
        <f t="shared" si="297"/>
        <v>54.125</v>
      </c>
      <c r="V1860" s="20">
        <f t="shared" si="298"/>
        <v>52.17499999999999</v>
      </c>
      <c r="W1860" s="20">
        <f t="shared" si="299"/>
        <v>52.662499999999994</v>
      </c>
    </row>
    <row r="1861" spans="1:23" ht="13.5" x14ac:dyDescent="0.25">
      <c r="A1861" s="3">
        <v>44721</v>
      </c>
      <c r="B1861" s="2">
        <v>6.0376000000000003</v>
      </c>
      <c r="C1861" s="2">
        <v>51.517910028562717</v>
      </c>
      <c r="D1861" s="2">
        <v>3.1211745892928633E-2</v>
      </c>
      <c r="E1861" s="2">
        <v>3.8789831778377866E-2</v>
      </c>
      <c r="F1861" s="2">
        <v>6.0361400000000005</v>
      </c>
      <c r="G1861" s="2">
        <v>6.0426799999999989</v>
      </c>
      <c r="H1861" s="2">
        <v>6.0578149999999988</v>
      </c>
      <c r="I1861" s="2">
        <v>5.9830579999999971</v>
      </c>
      <c r="J1861" s="17">
        <v>5.316228500000002</v>
      </c>
      <c r="K1861" s="17" t="s">
        <v>55</v>
      </c>
      <c r="L1861" s="17" t="s">
        <v>54</v>
      </c>
      <c r="M1861" s="17" t="s">
        <v>47</v>
      </c>
      <c r="N1861" s="20">
        <f t="shared" si="290"/>
        <v>50</v>
      </c>
      <c r="O1861" s="20">
        <f t="shared" si="291"/>
        <v>100</v>
      </c>
      <c r="P1861" s="20">
        <f t="shared" si="292"/>
        <v>50</v>
      </c>
      <c r="Q1861" s="20">
        <f t="shared" si="293"/>
        <v>16.5</v>
      </c>
      <c r="R1861" s="21">
        <f t="shared" si="294"/>
        <v>62.475000000000001</v>
      </c>
      <c r="S1861" s="21">
        <f t="shared" si="295"/>
        <v>51.625</v>
      </c>
      <c r="T1861" s="21">
        <f t="shared" si="296"/>
        <v>42.424999999999997</v>
      </c>
      <c r="U1861" s="21">
        <f t="shared" si="297"/>
        <v>54.125</v>
      </c>
      <c r="V1861" s="20">
        <f t="shared" si="298"/>
        <v>52.17499999999999</v>
      </c>
      <c r="W1861" s="20">
        <f t="shared" si="299"/>
        <v>52.662499999999994</v>
      </c>
    </row>
    <row r="1862" spans="1:23" ht="13.5" x14ac:dyDescent="0.25">
      <c r="A1862" s="3">
        <v>44722</v>
      </c>
      <c r="B1862" s="2">
        <v>6.0011999999999999</v>
      </c>
      <c r="C1862" s="2">
        <v>46.852407307955453</v>
      </c>
      <c r="D1862" s="2">
        <v>2.9785714515130124E-2</v>
      </c>
      <c r="E1862" s="2">
        <v>4.9643291659140373E-2</v>
      </c>
      <c r="F1862" s="2">
        <v>6.0288599999999999</v>
      </c>
      <c r="G1862" s="2">
        <v>6.03904</v>
      </c>
      <c r="H1862" s="2">
        <v>6.0535699999999988</v>
      </c>
      <c r="I1862" s="2">
        <v>5.9909179999999971</v>
      </c>
      <c r="J1862" s="17">
        <v>5.3228060000000008</v>
      </c>
      <c r="K1862" s="17" t="s">
        <v>55</v>
      </c>
      <c r="L1862" s="17" t="s">
        <v>54</v>
      </c>
      <c r="M1862" s="17" t="s">
        <v>47</v>
      </c>
      <c r="N1862" s="20">
        <f t="shared" si="290"/>
        <v>50</v>
      </c>
      <c r="O1862" s="20">
        <f t="shared" si="291"/>
        <v>100</v>
      </c>
      <c r="P1862" s="20">
        <f t="shared" si="292"/>
        <v>50</v>
      </c>
      <c r="Q1862" s="20">
        <f t="shared" si="293"/>
        <v>16.5</v>
      </c>
      <c r="R1862" s="21">
        <f t="shared" si="294"/>
        <v>62.475000000000001</v>
      </c>
      <c r="S1862" s="21">
        <f t="shared" si="295"/>
        <v>51.625</v>
      </c>
      <c r="T1862" s="21">
        <f t="shared" si="296"/>
        <v>42.424999999999997</v>
      </c>
      <c r="U1862" s="21">
        <f t="shared" si="297"/>
        <v>54.125</v>
      </c>
      <c r="V1862" s="20">
        <f t="shared" si="298"/>
        <v>52.17499999999999</v>
      </c>
      <c r="W1862" s="20">
        <f t="shared" si="299"/>
        <v>52.662499999999994</v>
      </c>
    </row>
    <row r="1863" spans="1:23" ht="13.5" x14ac:dyDescent="0.25">
      <c r="A1863" s="3">
        <v>44725</v>
      </c>
      <c r="B1863" s="2">
        <v>6.0011999999999999</v>
      </c>
      <c r="C1863" s="2">
        <v>46.852407307955453</v>
      </c>
      <c r="D1863" s="2">
        <v>3.65745991676798E-2</v>
      </c>
      <c r="E1863" s="2">
        <v>6.1437671899784878E-2</v>
      </c>
      <c r="F1863" s="2">
        <v>6.021580000000001</v>
      </c>
      <c r="G1863" s="2">
        <v>6.0303099999999983</v>
      </c>
      <c r="H1863" s="2">
        <v>6.0493249999999978</v>
      </c>
      <c r="I1863" s="2">
        <v>5.9991759999999976</v>
      </c>
      <c r="J1863" s="17">
        <v>5.3294164999999998</v>
      </c>
      <c r="K1863" s="17" t="s">
        <v>55</v>
      </c>
      <c r="L1863" s="17" t="s">
        <v>54</v>
      </c>
      <c r="M1863" s="17" t="s">
        <v>47</v>
      </c>
      <c r="N1863" s="20">
        <f t="shared" si="290"/>
        <v>50</v>
      </c>
      <c r="O1863" s="20">
        <f t="shared" si="291"/>
        <v>100</v>
      </c>
      <c r="P1863" s="20">
        <f t="shared" si="292"/>
        <v>50</v>
      </c>
      <c r="Q1863" s="20">
        <f t="shared" si="293"/>
        <v>16.5</v>
      </c>
      <c r="R1863" s="21">
        <f t="shared" si="294"/>
        <v>62.475000000000001</v>
      </c>
      <c r="S1863" s="21">
        <f t="shared" si="295"/>
        <v>51.625</v>
      </c>
      <c r="T1863" s="21">
        <f t="shared" si="296"/>
        <v>42.424999999999997</v>
      </c>
      <c r="U1863" s="21">
        <f t="shared" si="297"/>
        <v>54.125</v>
      </c>
      <c r="V1863" s="20">
        <f t="shared" si="298"/>
        <v>52.17499999999999</v>
      </c>
      <c r="W1863" s="20">
        <f t="shared" si="299"/>
        <v>52.662499999999994</v>
      </c>
    </row>
    <row r="1864" spans="1:23" ht="13.5" x14ac:dyDescent="0.25">
      <c r="A1864" s="3">
        <v>44726</v>
      </c>
      <c r="B1864" s="2">
        <v>6.0303000000000004</v>
      </c>
      <c r="C1864" s="2">
        <v>50.969297632314607</v>
      </c>
      <c r="D1864" s="2">
        <v>2.8008345272466428E-2</v>
      </c>
      <c r="E1864" s="2">
        <v>7.2303493010020148E-2</v>
      </c>
      <c r="F1864" s="2">
        <v>6.0201200000000004</v>
      </c>
      <c r="G1864" s="2">
        <v>6.0324900000000001</v>
      </c>
      <c r="H1864" s="2">
        <v>6.0468699999999984</v>
      </c>
      <c r="I1864" s="2">
        <v>6.0076179999999972</v>
      </c>
      <c r="J1864" s="17">
        <v>5.3361724999999991</v>
      </c>
      <c r="K1864" s="17" t="s">
        <v>51</v>
      </c>
      <c r="L1864" s="17" t="s">
        <v>54</v>
      </c>
      <c r="M1864" s="17" t="s">
        <v>53</v>
      </c>
      <c r="N1864" s="20">
        <f t="shared" si="290"/>
        <v>50</v>
      </c>
      <c r="O1864" s="20">
        <f t="shared" si="291"/>
        <v>100</v>
      </c>
      <c r="P1864" s="20">
        <f t="shared" si="292"/>
        <v>50</v>
      </c>
      <c r="Q1864" s="20">
        <f t="shared" si="293"/>
        <v>66.5</v>
      </c>
      <c r="R1864" s="21">
        <f t="shared" si="294"/>
        <v>69.974999999999994</v>
      </c>
      <c r="S1864" s="21">
        <f t="shared" si="295"/>
        <v>64.125</v>
      </c>
      <c r="T1864" s="21">
        <f t="shared" si="296"/>
        <v>64.924999999999997</v>
      </c>
      <c r="U1864" s="21">
        <f t="shared" si="297"/>
        <v>66.625</v>
      </c>
      <c r="V1864" s="20">
        <f t="shared" si="298"/>
        <v>66.341666666666654</v>
      </c>
      <c r="W1864" s="20">
        <f t="shared" si="299"/>
        <v>66.412499999999994</v>
      </c>
    </row>
    <row r="1865" spans="1:23" ht="13.5" x14ac:dyDescent="0.25">
      <c r="A1865" s="3">
        <v>44727</v>
      </c>
      <c r="B1865" s="2">
        <v>6.0376000000000003</v>
      </c>
      <c r="C1865" s="2">
        <v>51.974315577987525</v>
      </c>
      <c r="D1865" s="2">
        <v>2.4665458656303763E-2</v>
      </c>
      <c r="E1865" s="2">
        <v>7.6208354258356981E-2</v>
      </c>
      <c r="F1865" s="2">
        <v>6.0215800000000002</v>
      </c>
      <c r="G1865" s="2">
        <v>6.0324900000000001</v>
      </c>
      <c r="H1865" s="2">
        <v>6.0454399999999984</v>
      </c>
      <c r="I1865" s="2">
        <v>6.0168699999999982</v>
      </c>
      <c r="J1865" s="17">
        <v>5.3431309999999996</v>
      </c>
      <c r="K1865" s="17" t="s">
        <v>51</v>
      </c>
      <c r="L1865" s="17" t="s">
        <v>54</v>
      </c>
      <c r="M1865" s="17" t="s">
        <v>52</v>
      </c>
      <c r="N1865" s="20">
        <f t="shared" si="290"/>
        <v>50</v>
      </c>
      <c r="O1865" s="20">
        <f t="shared" si="291"/>
        <v>100</v>
      </c>
      <c r="P1865" s="20">
        <f t="shared" si="292"/>
        <v>50</v>
      </c>
      <c r="Q1865" s="20">
        <f t="shared" si="293"/>
        <v>83.5</v>
      </c>
      <c r="R1865" s="21">
        <f t="shared" si="294"/>
        <v>72.525000000000006</v>
      </c>
      <c r="S1865" s="21">
        <f t="shared" si="295"/>
        <v>68.375</v>
      </c>
      <c r="T1865" s="21">
        <f t="shared" si="296"/>
        <v>72.575000000000003</v>
      </c>
      <c r="U1865" s="21">
        <f t="shared" si="297"/>
        <v>70.875</v>
      </c>
      <c r="V1865" s="20">
        <f t="shared" si="298"/>
        <v>71.158333333333346</v>
      </c>
      <c r="W1865" s="20">
        <f t="shared" si="299"/>
        <v>71.087500000000006</v>
      </c>
    </row>
    <row r="1866" spans="1:23" ht="13.5" x14ac:dyDescent="0.25">
      <c r="A1866" s="3">
        <v>44728</v>
      </c>
      <c r="B1866" s="2">
        <v>6.0229999999999997</v>
      </c>
      <c r="C1866" s="2">
        <v>49.776725407140546</v>
      </c>
      <c r="D1866" s="2">
        <v>2.8431396963795486E-2</v>
      </c>
      <c r="E1866" s="2">
        <v>8.0568864224660128E-2</v>
      </c>
      <c r="F1866" s="2">
        <v>6.0186599999999997</v>
      </c>
      <c r="G1866" s="2">
        <v>6.0273999999999983</v>
      </c>
      <c r="H1866" s="2">
        <v>6.0432799999999984</v>
      </c>
      <c r="I1866" s="2">
        <v>6.0218479999999985</v>
      </c>
      <c r="J1866" s="17">
        <v>5.3493859999999982</v>
      </c>
      <c r="K1866" s="17" t="s">
        <v>55</v>
      </c>
      <c r="L1866" s="17" t="s">
        <v>54</v>
      </c>
      <c r="M1866" s="17" t="s">
        <v>47</v>
      </c>
      <c r="N1866" s="20">
        <f t="shared" si="290"/>
        <v>50</v>
      </c>
      <c r="O1866" s="20">
        <f t="shared" si="291"/>
        <v>100</v>
      </c>
      <c r="P1866" s="20">
        <f t="shared" si="292"/>
        <v>50</v>
      </c>
      <c r="Q1866" s="20">
        <f t="shared" si="293"/>
        <v>16.5</v>
      </c>
      <c r="R1866" s="21">
        <f t="shared" si="294"/>
        <v>62.475000000000001</v>
      </c>
      <c r="S1866" s="21">
        <f t="shared" si="295"/>
        <v>51.625</v>
      </c>
      <c r="T1866" s="21">
        <f t="shared" si="296"/>
        <v>42.424999999999997</v>
      </c>
      <c r="U1866" s="21">
        <f t="shared" si="297"/>
        <v>54.125</v>
      </c>
      <c r="V1866" s="20">
        <f t="shared" si="298"/>
        <v>52.17499999999999</v>
      </c>
      <c r="W1866" s="20">
        <f t="shared" si="299"/>
        <v>52.662499999999994</v>
      </c>
    </row>
    <row r="1867" spans="1:23" ht="13.5" x14ac:dyDescent="0.25">
      <c r="A1867" s="3">
        <v>44729</v>
      </c>
      <c r="B1867" s="2">
        <v>6.0303000000000004</v>
      </c>
      <c r="C1867" s="2">
        <v>50.894722771819836</v>
      </c>
      <c r="D1867" s="2">
        <v>2.5512614760676122E-2</v>
      </c>
      <c r="E1867" s="2">
        <v>8.4400810781256552E-2</v>
      </c>
      <c r="F1867" s="2">
        <v>6.0244800000000005</v>
      </c>
      <c r="G1867" s="2">
        <v>6.0266699999999984</v>
      </c>
      <c r="H1867" s="2">
        <v>6.0404899999999984</v>
      </c>
      <c r="I1867" s="2">
        <v>6.0271039999999978</v>
      </c>
      <c r="J1867" s="17">
        <v>5.3553459999999973</v>
      </c>
      <c r="K1867" s="17" t="s">
        <v>51</v>
      </c>
      <c r="L1867" s="17" t="s">
        <v>54</v>
      </c>
      <c r="M1867" s="17" t="s">
        <v>52</v>
      </c>
      <c r="N1867" s="20">
        <f t="shared" si="290"/>
        <v>50</v>
      </c>
      <c r="O1867" s="20">
        <f t="shared" si="291"/>
        <v>100</v>
      </c>
      <c r="P1867" s="20">
        <f t="shared" si="292"/>
        <v>50</v>
      </c>
      <c r="Q1867" s="20">
        <f t="shared" si="293"/>
        <v>83.5</v>
      </c>
      <c r="R1867" s="21">
        <f t="shared" si="294"/>
        <v>72.525000000000006</v>
      </c>
      <c r="S1867" s="21">
        <f t="shared" si="295"/>
        <v>68.375</v>
      </c>
      <c r="T1867" s="21">
        <f t="shared" si="296"/>
        <v>72.575000000000003</v>
      </c>
      <c r="U1867" s="21">
        <f t="shared" si="297"/>
        <v>70.875</v>
      </c>
      <c r="V1867" s="20">
        <f t="shared" si="298"/>
        <v>71.158333333333346</v>
      </c>
      <c r="W1867" s="20">
        <f t="shared" si="299"/>
        <v>71.087500000000006</v>
      </c>
    </row>
    <row r="1868" spans="1:23" ht="13.5" x14ac:dyDescent="0.25">
      <c r="A1868" s="3">
        <v>44732</v>
      </c>
      <c r="B1868" s="2">
        <v>6.0229999999999997</v>
      </c>
      <c r="C1868" s="2">
        <v>49.703193458962893</v>
      </c>
      <c r="D1868" s="2">
        <v>2.3559009162669398E-2</v>
      </c>
      <c r="E1868" s="2">
        <v>8.8020813134428944E-2</v>
      </c>
      <c r="F1868" s="2">
        <v>6.0288400000000006</v>
      </c>
      <c r="G1868" s="2">
        <v>6.0252099999999995</v>
      </c>
      <c r="H1868" s="2">
        <v>6.0361249999999984</v>
      </c>
      <c r="I1868" s="2">
        <v>6.0320819999999999</v>
      </c>
      <c r="J1868" s="17">
        <v>5.3612359999999963</v>
      </c>
      <c r="K1868" s="17" t="s">
        <v>55</v>
      </c>
      <c r="L1868" s="17" t="s">
        <v>54</v>
      </c>
      <c r="M1868" s="17" t="s">
        <v>49</v>
      </c>
      <c r="N1868" s="20">
        <f t="shared" si="290"/>
        <v>50</v>
      </c>
      <c r="O1868" s="20">
        <f t="shared" si="291"/>
        <v>100</v>
      </c>
      <c r="P1868" s="20">
        <f t="shared" si="292"/>
        <v>50</v>
      </c>
      <c r="Q1868" s="20">
        <f t="shared" si="293"/>
        <v>16.5</v>
      </c>
      <c r="R1868" s="21">
        <f t="shared" si="294"/>
        <v>62.475000000000001</v>
      </c>
      <c r="S1868" s="21">
        <f t="shared" si="295"/>
        <v>51.625</v>
      </c>
      <c r="T1868" s="21">
        <f t="shared" si="296"/>
        <v>42.424999999999997</v>
      </c>
      <c r="U1868" s="21">
        <f t="shared" si="297"/>
        <v>54.125</v>
      </c>
      <c r="V1868" s="20">
        <f t="shared" si="298"/>
        <v>52.17499999999999</v>
      </c>
      <c r="W1868" s="20">
        <f t="shared" si="299"/>
        <v>52.662499999999994</v>
      </c>
    </row>
    <row r="1869" spans="1:23" ht="13.5" x14ac:dyDescent="0.25">
      <c r="A1869" s="3">
        <v>44733</v>
      </c>
      <c r="B1869" s="2">
        <v>6.0084999999999997</v>
      </c>
      <c r="C1869" s="2">
        <v>47.33278149882711</v>
      </c>
      <c r="D1869" s="2">
        <v>2.3000383589727669E-2</v>
      </c>
      <c r="E1869" s="2">
        <v>9.1134797201107759E-2</v>
      </c>
      <c r="F1869" s="2">
        <v>6.0244799999999996</v>
      </c>
      <c r="G1869" s="2">
        <v>6.0222999999999995</v>
      </c>
      <c r="H1869" s="2">
        <v>6.0317599999999985</v>
      </c>
      <c r="I1869" s="2">
        <v>6.0351760000000017</v>
      </c>
      <c r="J1869" s="17">
        <v>5.3675514999999958</v>
      </c>
      <c r="K1869" s="17" t="s">
        <v>55</v>
      </c>
      <c r="L1869" s="17" t="s">
        <v>54</v>
      </c>
      <c r="M1869" s="17" t="s">
        <v>47</v>
      </c>
      <c r="N1869" s="20">
        <f t="shared" si="290"/>
        <v>50</v>
      </c>
      <c r="O1869" s="20">
        <f t="shared" si="291"/>
        <v>100</v>
      </c>
      <c r="P1869" s="20">
        <f t="shared" si="292"/>
        <v>50</v>
      </c>
      <c r="Q1869" s="20">
        <f t="shared" si="293"/>
        <v>16.5</v>
      </c>
      <c r="R1869" s="21">
        <f t="shared" si="294"/>
        <v>62.475000000000001</v>
      </c>
      <c r="S1869" s="21">
        <f t="shared" si="295"/>
        <v>51.625</v>
      </c>
      <c r="T1869" s="21">
        <f t="shared" si="296"/>
        <v>42.424999999999997</v>
      </c>
      <c r="U1869" s="21">
        <f t="shared" si="297"/>
        <v>54.125</v>
      </c>
      <c r="V1869" s="20">
        <f t="shared" si="298"/>
        <v>52.17499999999999</v>
      </c>
      <c r="W1869" s="20">
        <f t="shared" si="299"/>
        <v>52.662499999999994</v>
      </c>
    </row>
    <row r="1870" spans="1:23" ht="13.5" x14ac:dyDescent="0.25">
      <c r="A1870" s="3">
        <v>44734</v>
      </c>
      <c r="B1870" s="2">
        <v>6.0376000000000003</v>
      </c>
      <c r="C1870" s="2">
        <v>52.254139219794425</v>
      </c>
      <c r="D1870" s="2">
        <v>1.9353592800787744E-2</v>
      </c>
      <c r="E1870" s="2">
        <v>8.9587330647796934E-2</v>
      </c>
      <c r="F1870" s="2">
        <v>6.0244800000000005</v>
      </c>
      <c r="G1870" s="2">
        <v>6.0230299999999986</v>
      </c>
      <c r="H1870" s="2">
        <v>6.0317599999999985</v>
      </c>
      <c r="I1870" s="2">
        <v>6.037790000000002</v>
      </c>
      <c r="J1870" s="17">
        <v>5.3740124999999965</v>
      </c>
      <c r="K1870" s="17" t="s">
        <v>51</v>
      </c>
      <c r="L1870" s="17" t="s">
        <v>54</v>
      </c>
      <c r="M1870" s="17" t="s">
        <v>54</v>
      </c>
      <c r="N1870" s="20">
        <f t="shared" si="290"/>
        <v>50</v>
      </c>
      <c r="O1870" s="20">
        <f t="shared" si="291"/>
        <v>100</v>
      </c>
      <c r="P1870" s="20">
        <f t="shared" si="292"/>
        <v>50</v>
      </c>
      <c r="Q1870" s="20">
        <f t="shared" si="293"/>
        <v>49.5</v>
      </c>
      <c r="R1870" s="21">
        <f t="shared" si="294"/>
        <v>67.424999999999997</v>
      </c>
      <c r="S1870" s="21">
        <f t="shared" si="295"/>
        <v>59.875</v>
      </c>
      <c r="T1870" s="21">
        <f t="shared" si="296"/>
        <v>57.275000000000006</v>
      </c>
      <c r="U1870" s="21">
        <f t="shared" si="297"/>
        <v>62.375</v>
      </c>
      <c r="V1870" s="20">
        <f t="shared" si="298"/>
        <v>61.524999999999999</v>
      </c>
      <c r="W1870" s="20">
        <f t="shared" si="299"/>
        <v>61.737499999999997</v>
      </c>
    </row>
    <row r="1871" spans="1:23" ht="13.5" x14ac:dyDescent="0.25">
      <c r="A1871" s="3">
        <v>44735</v>
      </c>
      <c r="B1871" s="2">
        <v>6.0376000000000003</v>
      </c>
      <c r="C1871" s="2">
        <v>52.254139219794425</v>
      </c>
      <c r="D1871" s="2">
        <v>1.7315752806025486E-2</v>
      </c>
      <c r="E1871" s="2">
        <v>8.3038395102078638E-2</v>
      </c>
      <c r="F1871" s="2">
        <v>6.0274000000000001</v>
      </c>
      <c r="G1871" s="2">
        <v>6.0230299999999986</v>
      </c>
      <c r="H1871" s="2">
        <v>6.0328549999999979</v>
      </c>
      <c r="I1871" s="2">
        <v>6.0381480000000023</v>
      </c>
      <c r="J1871" s="17">
        <v>5.3805729999999992</v>
      </c>
      <c r="K1871" s="17" t="s">
        <v>51</v>
      </c>
      <c r="L1871" s="17" t="s">
        <v>54</v>
      </c>
      <c r="M1871" s="17" t="s">
        <v>52</v>
      </c>
      <c r="N1871" s="20">
        <f t="shared" si="290"/>
        <v>50</v>
      </c>
      <c r="O1871" s="20">
        <f t="shared" si="291"/>
        <v>100</v>
      </c>
      <c r="P1871" s="20">
        <f t="shared" si="292"/>
        <v>50</v>
      </c>
      <c r="Q1871" s="20">
        <f t="shared" si="293"/>
        <v>83.5</v>
      </c>
      <c r="R1871" s="21">
        <f t="shared" si="294"/>
        <v>72.525000000000006</v>
      </c>
      <c r="S1871" s="21">
        <f t="shared" si="295"/>
        <v>68.375</v>
      </c>
      <c r="T1871" s="21">
        <f t="shared" si="296"/>
        <v>72.575000000000003</v>
      </c>
      <c r="U1871" s="21">
        <f t="shared" si="297"/>
        <v>70.875</v>
      </c>
      <c r="V1871" s="20">
        <f t="shared" si="298"/>
        <v>71.158333333333346</v>
      </c>
      <c r="W1871" s="20">
        <f t="shared" si="299"/>
        <v>71.087500000000006</v>
      </c>
    </row>
    <row r="1872" spans="1:23" ht="13.5" x14ac:dyDescent="0.25">
      <c r="A1872" s="3">
        <v>44736</v>
      </c>
      <c r="B1872" s="2">
        <v>6.0376000000000003</v>
      </c>
      <c r="C1872" s="2">
        <v>52.254139219794418</v>
      </c>
      <c r="D1872" s="2">
        <v>9.9218240032223903E-3</v>
      </c>
      <c r="E1872" s="2">
        <v>7.5611700353026626E-2</v>
      </c>
      <c r="F1872" s="2">
        <v>6.0288599999999999</v>
      </c>
      <c r="G1872" s="2">
        <v>6.0266699999999993</v>
      </c>
      <c r="H1872" s="2">
        <v>6.0328549999999987</v>
      </c>
      <c r="I1872" s="2">
        <v>6.035586000000003</v>
      </c>
      <c r="J1872" s="17">
        <v>5.3871335</v>
      </c>
      <c r="K1872" s="17" t="s">
        <v>51</v>
      </c>
      <c r="L1872" s="17" t="s">
        <v>54</v>
      </c>
      <c r="M1872" s="17" t="s">
        <v>52</v>
      </c>
      <c r="N1872" s="20">
        <f t="shared" si="290"/>
        <v>50</v>
      </c>
      <c r="O1872" s="20">
        <f t="shared" si="291"/>
        <v>100</v>
      </c>
      <c r="P1872" s="20">
        <f t="shared" si="292"/>
        <v>50</v>
      </c>
      <c r="Q1872" s="20">
        <f t="shared" si="293"/>
        <v>83.5</v>
      </c>
      <c r="R1872" s="21">
        <f t="shared" si="294"/>
        <v>72.525000000000006</v>
      </c>
      <c r="S1872" s="21">
        <f t="shared" si="295"/>
        <v>68.375</v>
      </c>
      <c r="T1872" s="21">
        <f t="shared" si="296"/>
        <v>72.575000000000003</v>
      </c>
      <c r="U1872" s="21">
        <f t="shared" si="297"/>
        <v>70.875</v>
      </c>
      <c r="V1872" s="20">
        <f t="shared" si="298"/>
        <v>71.158333333333346</v>
      </c>
      <c r="W1872" s="20">
        <f t="shared" si="299"/>
        <v>71.087500000000006</v>
      </c>
    </row>
    <row r="1873" spans="1:23" ht="13.5" x14ac:dyDescent="0.25">
      <c r="A1873" s="3">
        <v>44739</v>
      </c>
      <c r="B1873" s="2">
        <v>6.0376000000000003</v>
      </c>
      <c r="C1873" s="2">
        <v>52.254139219794411</v>
      </c>
      <c r="D1873" s="2">
        <v>3.6009758072568232E-3</v>
      </c>
      <c r="E1873" s="2">
        <v>6.7998153177669232E-2</v>
      </c>
      <c r="F1873" s="2">
        <v>6.0317800000000004</v>
      </c>
      <c r="G1873" s="2">
        <v>6.0303099999999992</v>
      </c>
      <c r="H1873" s="2">
        <v>6.0303099999999983</v>
      </c>
      <c r="I1873" s="2">
        <v>6.0330240000000028</v>
      </c>
      <c r="J1873" s="17">
        <v>5.393694</v>
      </c>
      <c r="K1873" s="17" t="s">
        <v>51</v>
      </c>
      <c r="L1873" s="17" t="s">
        <v>54</v>
      </c>
      <c r="M1873" s="17" t="s">
        <v>52</v>
      </c>
      <c r="N1873" s="20">
        <f t="shared" si="290"/>
        <v>50</v>
      </c>
      <c r="O1873" s="20">
        <f t="shared" si="291"/>
        <v>100</v>
      </c>
      <c r="P1873" s="20">
        <f t="shared" si="292"/>
        <v>50</v>
      </c>
      <c r="Q1873" s="20">
        <f t="shared" si="293"/>
        <v>83.5</v>
      </c>
      <c r="R1873" s="21">
        <f t="shared" si="294"/>
        <v>72.525000000000006</v>
      </c>
      <c r="S1873" s="21">
        <f t="shared" si="295"/>
        <v>68.375</v>
      </c>
      <c r="T1873" s="21">
        <f t="shared" si="296"/>
        <v>72.575000000000003</v>
      </c>
      <c r="U1873" s="21">
        <f t="shared" si="297"/>
        <v>70.875</v>
      </c>
      <c r="V1873" s="20">
        <f t="shared" si="298"/>
        <v>71.158333333333346</v>
      </c>
      <c r="W1873" s="20">
        <f t="shared" si="299"/>
        <v>71.087500000000006</v>
      </c>
    </row>
    <row r="1874" spans="1:23" ht="13.5" x14ac:dyDescent="0.25">
      <c r="A1874" s="3">
        <v>44740</v>
      </c>
      <c r="B1874" s="2">
        <v>6.0011999999999999</v>
      </c>
      <c r="C1874" s="2">
        <v>45.155115364402711</v>
      </c>
      <c r="D1874" s="2">
        <v>5.3661121117603017E-3</v>
      </c>
      <c r="E1874" s="2">
        <v>6.2141025408856639E-2</v>
      </c>
      <c r="F1874" s="2">
        <v>6.0303200000000006</v>
      </c>
      <c r="G1874" s="2">
        <v>6.0273999999999983</v>
      </c>
      <c r="H1874" s="2">
        <v>6.0299449999999988</v>
      </c>
      <c r="I1874" s="2">
        <v>6.0335820000000009</v>
      </c>
      <c r="J1874" s="17">
        <v>5.4001054999999996</v>
      </c>
      <c r="K1874" s="17" t="s">
        <v>51</v>
      </c>
      <c r="L1874" s="17" t="s">
        <v>54</v>
      </c>
      <c r="M1874" s="17" t="s">
        <v>53</v>
      </c>
      <c r="N1874" s="20">
        <f t="shared" si="290"/>
        <v>50</v>
      </c>
      <c r="O1874" s="20">
        <f t="shared" si="291"/>
        <v>100</v>
      </c>
      <c r="P1874" s="20">
        <f t="shared" si="292"/>
        <v>50</v>
      </c>
      <c r="Q1874" s="20">
        <f t="shared" si="293"/>
        <v>66.5</v>
      </c>
      <c r="R1874" s="21">
        <f t="shared" si="294"/>
        <v>69.974999999999994</v>
      </c>
      <c r="S1874" s="21">
        <f t="shared" si="295"/>
        <v>64.125</v>
      </c>
      <c r="T1874" s="21">
        <f t="shared" si="296"/>
        <v>64.924999999999997</v>
      </c>
      <c r="U1874" s="21">
        <f t="shared" si="297"/>
        <v>66.625</v>
      </c>
      <c r="V1874" s="20">
        <f t="shared" si="298"/>
        <v>66.341666666666654</v>
      </c>
      <c r="W1874" s="20">
        <f t="shared" si="299"/>
        <v>66.412499999999994</v>
      </c>
    </row>
    <row r="1875" spans="1:23" ht="13.5" x14ac:dyDescent="0.25">
      <c r="A1875" s="3">
        <v>44741</v>
      </c>
      <c r="B1875" s="2">
        <v>6.0084999999999997</v>
      </c>
      <c r="C1875" s="2">
        <v>46.718481466970282</v>
      </c>
      <c r="D1875" s="2">
        <v>7.6018615000554846E-3</v>
      </c>
      <c r="E1875" s="2">
        <v>5.780637798209233E-2</v>
      </c>
      <c r="F1875" s="2">
        <v>6.0245000000000006</v>
      </c>
      <c r="G1875" s="2">
        <v>6.0244899999999992</v>
      </c>
      <c r="H1875" s="2">
        <v>6.0284899999999988</v>
      </c>
      <c r="I1875" s="2">
        <v>6.0366760000000026</v>
      </c>
      <c r="J1875" s="17">
        <v>5.4063874999999983</v>
      </c>
      <c r="K1875" s="17" t="s">
        <v>51</v>
      </c>
      <c r="L1875" s="17" t="s">
        <v>54</v>
      </c>
      <c r="M1875" s="17" t="s">
        <v>53</v>
      </c>
      <c r="N1875" s="20">
        <f t="shared" si="290"/>
        <v>50</v>
      </c>
      <c r="O1875" s="20">
        <f t="shared" si="291"/>
        <v>100</v>
      </c>
      <c r="P1875" s="20">
        <f t="shared" si="292"/>
        <v>50</v>
      </c>
      <c r="Q1875" s="20">
        <f t="shared" si="293"/>
        <v>66.5</v>
      </c>
      <c r="R1875" s="21">
        <f t="shared" si="294"/>
        <v>69.974999999999994</v>
      </c>
      <c r="S1875" s="21">
        <f t="shared" si="295"/>
        <v>64.125</v>
      </c>
      <c r="T1875" s="21">
        <f t="shared" si="296"/>
        <v>64.924999999999997</v>
      </c>
      <c r="U1875" s="21">
        <f t="shared" si="297"/>
        <v>66.625</v>
      </c>
      <c r="V1875" s="20">
        <f t="shared" si="298"/>
        <v>66.341666666666654</v>
      </c>
      <c r="W1875" s="20">
        <f t="shared" si="299"/>
        <v>66.412499999999994</v>
      </c>
    </row>
    <row r="1876" spans="1:23" ht="13.5" x14ac:dyDescent="0.25">
      <c r="A1876" s="3">
        <v>44742</v>
      </c>
      <c r="B1876" s="2">
        <v>6.0303000000000004</v>
      </c>
      <c r="C1876" s="2">
        <v>51.192798823901676</v>
      </c>
      <c r="D1876" s="2">
        <v>5.7375413740743397E-3</v>
      </c>
      <c r="E1876" s="2">
        <v>5.1319189488426009E-2</v>
      </c>
      <c r="F1876" s="2">
        <v>6.0230399999999999</v>
      </c>
      <c r="G1876" s="2">
        <v>6.0252199999999991</v>
      </c>
      <c r="H1876" s="2">
        <v>6.0263099999999978</v>
      </c>
      <c r="I1876" s="2">
        <v>6.037816000000003</v>
      </c>
      <c r="J1876" s="17">
        <v>5.4128119999999997</v>
      </c>
      <c r="K1876" s="17" t="s">
        <v>51</v>
      </c>
      <c r="L1876" s="17" t="s">
        <v>54</v>
      </c>
      <c r="M1876" s="17" t="s">
        <v>53</v>
      </c>
      <c r="N1876" s="20">
        <f t="shared" si="290"/>
        <v>50</v>
      </c>
      <c r="O1876" s="20">
        <f t="shared" si="291"/>
        <v>100</v>
      </c>
      <c r="P1876" s="20">
        <f t="shared" si="292"/>
        <v>50</v>
      </c>
      <c r="Q1876" s="20">
        <f t="shared" si="293"/>
        <v>66.5</v>
      </c>
      <c r="R1876" s="21">
        <f t="shared" si="294"/>
        <v>69.974999999999994</v>
      </c>
      <c r="S1876" s="21">
        <f t="shared" si="295"/>
        <v>64.125</v>
      </c>
      <c r="T1876" s="21">
        <f t="shared" si="296"/>
        <v>64.924999999999997</v>
      </c>
      <c r="U1876" s="21">
        <f t="shared" si="297"/>
        <v>66.625</v>
      </c>
      <c r="V1876" s="20">
        <f t="shared" si="298"/>
        <v>66.341666666666654</v>
      </c>
      <c r="W1876" s="20">
        <f t="shared" si="299"/>
        <v>66.412499999999994</v>
      </c>
    </row>
    <row r="1877" spans="1:23" ht="13.5" x14ac:dyDescent="0.25">
      <c r="A1877" s="3">
        <v>44743</v>
      </c>
      <c r="B1877" s="2">
        <v>6.0303000000000004</v>
      </c>
      <c r="C1877" s="2">
        <v>51.192798823901668</v>
      </c>
      <c r="D1877" s="2">
        <v>5.2513926557242741E-3</v>
      </c>
      <c r="E1877" s="2">
        <v>4.3944450800954236E-2</v>
      </c>
      <c r="F1877" s="2">
        <v>6.0215800000000002</v>
      </c>
      <c r="G1877" s="2">
        <v>6.0252199999999991</v>
      </c>
      <c r="H1877" s="2">
        <v>6.0259449999999983</v>
      </c>
      <c r="I1877" s="2">
        <v>6.0389560000000015</v>
      </c>
      <c r="J1877" s="17">
        <v>5.4192364999999993</v>
      </c>
      <c r="K1877" s="17" t="s">
        <v>51</v>
      </c>
      <c r="L1877" s="17" t="s">
        <v>54</v>
      </c>
      <c r="M1877" s="17" t="s">
        <v>53</v>
      </c>
      <c r="N1877" s="20">
        <f t="shared" si="290"/>
        <v>50</v>
      </c>
      <c r="O1877" s="20">
        <f t="shared" si="291"/>
        <v>100</v>
      </c>
      <c r="P1877" s="20">
        <f t="shared" si="292"/>
        <v>50</v>
      </c>
      <c r="Q1877" s="20">
        <f t="shared" si="293"/>
        <v>66.5</v>
      </c>
      <c r="R1877" s="21">
        <f t="shared" si="294"/>
        <v>69.974999999999994</v>
      </c>
      <c r="S1877" s="21">
        <f t="shared" si="295"/>
        <v>64.125</v>
      </c>
      <c r="T1877" s="21">
        <f t="shared" si="296"/>
        <v>64.924999999999997</v>
      </c>
      <c r="U1877" s="21">
        <f t="shared" si="297"/>
        <v>66.625</v>
      </c>
      <c r="V1877" s="20">
        <f t="shared" si="298"/>
        <v>66.341666666666654</v>
      </c>
      <c r="W1877" s="20">
        <f t="shared" si="299"/>
        <v>66.412499999999994</v>
      </c>
    </row>
    <row r="1878" spans="1:23" ht="13.5" x14ac:dyDescent="0.25">
      <c r="A1878" s="3">
        <v>44746</v>
      </c>
      <c r="B1878" s="2">
        <v>6.0229999999999997</v>
      </c>
      <c r="C1878" s="2">
        <v>49.575994870679139</v>
      </c>
      <c r="D1878" s="2">
        <v>4.228325794843002E-3</v>
      </c>
      <c r="E1878" s="2">
        <v>3.5622471625082072E-2</v>
      </c>
      <c r="F1878" s="2">
        <v>6.0186599999999997</v>
      </c>
      <c r="G1878" s="2">
        <v>6.0252199999999991</v>
      </c>
      <c r="H1878" s="2">
        <v>6.0252149999999984</v>
      </c>
      <c r="I1878" s="2">
        <v>6.0399500000000019</v>
      </c>
      <c r="J1878" s="17">
        <v>5.4256244999999987</v>
      </c>
      <c r="K1878" s="17" t="s">
        <v>51</v>
      </c>
      <c r="L1878" s="17" t="s">
        <v>54</v>
      </c>
      <c r="M1878" s="17" t="s">
        <v>53</v>
      </c>
      <c r="N1878" s="20">
        <f t="shared" si="290"/>
        <v>50</v>
      </c>
      <c r="O1878" s="20">
        <f t="shared" si="291"/>
        <v>100</v>
      </c>
      <c r="P1878" s="20">
        <f t="shared" si="292"/>
        <v>50</v>
      </c>
      <c r="Q1878" s="20">
        <f t="shared" si="293"/>
        <v>66.5</v>
      </c>
      <c r="R1878" s="21">
        <f t="shared" si="294"/>
        <v>69.974999999999994</v>
      </c>
      <c r="S1878" s="21">
        <f t="shared" si="295"/>
        <v>64.125</v>
      </c>
      <c r="T1878" s="21">
        <f t="shared" si="296"/>
        <v>64.924999999999997</v>
      </c>
      <c r="U1878" s="21">
        <f t="shared" si="297"/>
        <v>66.625</v>
      </c>
      <c r="V1878" s="20">
        <f t="shared" si="298"/>
        <v>66.341666666666654</v>
      </c>
      <c r="W1878" s="20">
        <f t="shared" si="299"/>
        <v>66.412499999999994</v>
      </c>
    </row>
    <row r="1879" spans="1:23" ht="13.5" x14ac:dyDescent="0.25">
      <c r="A1879" s="3">
        <v>44747</v>
      </c>
      <c r="B1879" s="2">
        <v>5.9866000000000001</v>
      </c>
      <c r="C1879" s="2">
        <v>42.387336812999806</v>
      </c>
      <c r="D1879" s="2">
        <v>3.8441187010480604E-3</v>
      </c>
      <c r="E1879" s="2">
        <v>2.3062753224389301E-2</v>
      </c>
      <c r="F1879" s="2">
        <v>6.0157399999999992</v>
      </c>
      <c r="G1879" s="2">
        <v>6.0230299999999994</v>
      </c>
      <c r="H1879" s="2">
        <v>6.0226649999999982</v>
      </c>
      <c r="I1879" s="2">
        <v>6.0396860000000023</v>
      </c>
      <c r="J1879" s="17">
        <v>5.4316975000000003</v>
      </c>
      <c r="K1879" s="17" t="s">
        <v>51</v>
      </c>
      <c r="L1879" s="17" t="s">
        <v>54</v>
      </c>
      <c r="M1879" s="17" t="s">
        <v>53</v>
      </c>
      <c r="N1879" s="20">
        <f t="shared" si="290"/>
        <v>50</v>
      </c>
      <c r="O1879" s="20">
        <f t="shared" si="291"/>
        <v>100</v>
      </c>
      <c r="P1879" s="20">
        <f t="shared" si="292"/>
        <v>50</v>
      </c>
      <c r="Q1879" s="20">
        <f t="shared" si="293"/>
        <v>66.5</v>
      </c>
      <c r="R1879" s="21">
        <f t="shared" si="294"/>
        <v>69.974999999999994</v>
      </c>
      <c r="S1879" s="21">
        <f t="shared" si="295"/>
        <v>64.125</v>
      </c>
      <c r="T1879" s="21">
        <f t="shared" si="296"/>
        <v>64.924999999999997</v>
      </c>
      <c r="U1879" s="21">
        <f t="shared" si="297"/>
        <v>66.625</v>
      </c>
      <c r="V1879" s="20">
        <f t="shared" si="298"/>
        <v>66.341666666666654</v>
      </c>
      <c r="W1879" s="20">
        <f t="shared" si="299"/>
        <v>66.412499999999994</v>
      </c>
    </row>
    <row r="1880" spans="1:23" ht="13.5" x14ac:dyDescent="0.25">
      <c r="A1880" s="3">
        <v>44748</v>
      </c>
      <c r="B1880" s="2">
        <v>5.9794</v>
      </c>
      <c r="C1880" s="2">
        <v>41.117298686214454</v>
      </c>
      <c r="D1880" s="2">
        <v>8.759123186525386E-3</v>
      </c>
      <c r="E1880" s="2">
        <v>7.7755874918808057E-3</v>
      </c>
      <c r="F1880" s="2">
        <v>6.0099199999999993</v>
      </c>
      <c r="G1880" s="2">
        <v>6.0172099999999995</v>
      </c>
      <c r="H1880" s="2">
        <v>6.0201199999999977</v>
      </c>
      <c r="I1880" s="2">
        <v>6.0398080000000016</v>
      </c>
      <c r="J1880" s="17">
        <v>5.4377014999999993</v>
      </c>
      <c r="K1880" s="17" t="s">
        <v>51</v>
      </c>
      <c r="L1880" s="17" t="s">
        <v>54</v>
      </c>
      <c r="M1880" s="17" t="s">
        <v>53</v>
      </c>
      <c r="N1880" s="20">
        <f t="shared" si="290"/>
        <v>50</v>
      </c>
      <c r="O1880" s="20">
        <f t="shared" si="291"/>
        <v>100</v>
      </c>
      <c r="P1880" s="20">
        <f t="shared" si="292"/>
        <v>50</v>
      </c>
      <c r="Q1880" s="20">
        <f t="shared" si="293"/>
        <v>66.5</v>
      </c>
      <c r="R1880" s="21">
        <f t="shared" si="294"/>
        <v>69.974999999999994</v>
      </c>
      <c r="S1880" s="21">
        <f t="shared" si="295"/>
        <v>64.125</v>
      </c>
      <c r="T1880" s="21">
        <f t="shared" si="296"/>
        <v>64.924999999999997</v>
      </c>
      <c r="U1880" s="21">
        <f t="shared" si="297"/>
        <v>66.625</v>
      </c>
      <c r="V1880" s="20">
        <f t="shared" si="298"/>
        <v>66.341666666666654</v>
      </c>
      <c r="W1880" s="20">
        <f t="shared" si="299"/>
        <v>66.412499999999994</v>
      </c>
    </row>
    <row r="1881" spans="1:23" ht="13.5" x14ac:dyDescent="0.25">
      <c r="A1881" s="3">
        <v>44749</v>
      </c>
      <c r="B1881" s="2">
        <v>6.0229999999999997</v>
      </c>
      <c r="C1881" s="2">
        <v>50.742163475808518</v>
      </c>
      <c r="D1881" s="2">
        <v>9.9437093425374101E-3</v>
      </c>
      <c r="E1881" s="2">
        <v>-9.4807378802709355E-3</v>
      </c>
      <c r="F1881" s="2">
        <v>6.0084600000000004</v>
      </c>
      <c r="G1881" s="2">
        <v>6.0157499999999997</v>
      </c>
      <c r="H1881" s="2">
        <v>6.0193899999999978</v>
      </c>
      <c r="I1881" s="2">
        <v>6.040802000000002</v>
      </c>
      <c r="J1881" s="17">
        <v>5.4436909999999976</v>
      </c>
      <c r="K1881" s="17" t="s">
        <v>51</v>
      </c>
      <c r="L1881" s="17" t="s">
        <v>54</v>
      </c>
      <c r="M1881" s="17" t="s">
        <v>53</v>
      </c>
      <c r="N1881" s="20">
        <f t="shared" si="290"/>
        <v>50</v>
      </c>
      <c r="O1881" s="20">
        <f t="shared" si="291"/>
        <v>100</v>
      </c>
      <c r="P1881" s="20">
        <f t="shared" si="292"/>
        <v>50</v>
      </c>
      <c r="Q1881" s="20">
        <f t="shared" si="293"/>
        <v>66.5</v>
      </c>
      <c r="R1881" s="21">
        <f t="shared" si="294"/>
        <v>69.974999999999994</v>
      </c>
      <c r="S1881" s="21">
        <f t="shared" si="295"/>
        <v>64.125</v>
      </c>
      <c r="T1881" s="21">
        <f t="shared" si="296"/>
        <v>64.924999999999997</v>
      </c>
      <c r="U1881" s="21">
        <f t="shared" si="297"/>
        <v>66.625</v>
      </c>
      <c r="V1881" s="20">
        <f t="shared" si="298"/>
        <v>66.341666666666654</v>
      </c>
      <c r="W1881" s="20">
        <f t="shared" si="299"/>
        <v>66.412499999999994</v>
      </c>
    </row>
    <row r="1882" spans="1:23" ht="13.5" x14ac:dyDescent="0.25">
      <c r="A1882" s="3">
        <v>44750</v>
      </c>
      <c r="B1882" s="2">
        <v>6.0229999999999997</v>
      </c>
      <c r="C1882" s="2">
        <v>50.742163475808518</v>
      </c>
      <c r="D1882" s="2">
        <v>1.0924867050609244E-2</v>
      </c>
      <c r="E1882" s="2">
        <v>-2.6441661952051648E-2</v>
      </c>
      <c r="F1882" s="2">
        <v>6.0069999999999997</v>
      </c>
      <c r="G1882" s="2">
        <v>6.0142899999999999</v>
      </c>
      <c r="H1882" s="2">
        <v>6.0204799999999983</v>
      </c>
      <c r="I1882" s="2">
        <v>6.0398060000000031</v>
      </c>
      <c r="J1882" s="17">
        <v>5.4497469999999977</v>
      </c>
      <c r="K1882" s="17" t="s">
        <v>51</v>
      </c>
      <c r="L1882" s="17" t="s">
        <v>54</v>
      </c>
      <c r="M1882" s="17" t="s">
        <v>53</v>
      </c>
      <c r="N1882" s="20">
        <f t="shared" si="290"/>
        <v>50</v>
      </c>
      <c r="O1882" s="20">
        <f t="shared" si="291"/>
        <v>100</v>
      </c>
      <c r="P1882" s="20">
        <f t="shared" si="292"/>
        <v>50</v>
      </c>
      <c r="Q1882" s="20">
        <f t="shared" si="293"/>
        <v>66.5</v>
      </c>
      <c r="R1882" s="21">
        <f t="shared" si="294"/>
        <v>69.974999999999994</v>
      </c>
      <c r="S1882" s="21">
        <f t="shared" si="295"/>
        <v>64.125</v>
      </c>
      <c r="T1882" s="21">
        <f t="shared" si="296"/>
        <v>64.924999999999997</v>
      </c>
      <c r="U1882" s="21">
        <f t="shared" si="297"/>
        <v>66.625</v>
      </c>
      <c r="V1882" s="20">
        <f t="shared" si="298"/>
        <v>66.341666666666654</v>
      </c>
      <c r="W1882" s="20">
        <f t="shared" si="299"/>
        <v>66.412499999999994</v>
      </c>
    </row>
    <row r="1883" spans="1:23" ht="13.5" x14ac:dyDescent="0.25">
      <c r="A1883" s="3">
        <v>44753</v>
      </c>
      <c r="B1883" s="2">
        <v>5.9794</v>
      </c>
      <c r="C1883" s="2">
        <v>42.655782606399043</v>
      </c>
      <c r="D1883" s="2">
        <v>1.4965091841256495E-2</v>
      </c>
      <c r="E1883" s="2">
        <v>-4.2798874859832102E-2</v>
      </c>
      <c r="F1883" s="2">
        <v>5.9982799999999994</v>
      </c>
      <c r="G1883" s="2">
        <v>6.00847</v>
      </c>
      <c r="H1883" s="2">
        <v>6.0193899999999987</v>
      </c>
      <c r="I1883" s="2">
        <v>6.0372740000000018</v>
      </c>
      <c r="J1883" s="17">
        <v>5.4555519999999964</v>
      </c>
      <c r="K1883" s="17" t="s">
        <v>51</v>
      </c>
      <c r="L1883" s="17" t="s">
        <v>54</v>
      </c>
      <c r="M1883" s="17" t="s">
        <v>53</v>
      </c>
      <c r="N1883" s="20">
        <f t="shared" si="290"/>
        <v>50</v>
      </c>
      <c r="O1883" s="20">
        <f t="shared" si="291"/>
        <v>100</v>
      </c>
      <c r="P1883" s="20">
        <f t="shared" si="292"/>
        <v>50</v>
      </c>
      <c r="Q1883" s="20">
        <f t="shared" si="293"/>
        <v>66.5</v>
      </c>
      <c r="R1883" s="21">
        <f t="shared" si="294"/>
        <v>69.974999999999994</v>
      </c>
      <c r="S1883" s="21">
        <f t="shared" si="295"/>
        <v>64.125</v>
      </c>
      <c r="T1883" s="21">
        <f t="shared" si="296"/>
        <v>64.924999999999997</v>
      </c>
      <c r="U1883" s="21">
        <f t="shared" si="297"/>
        <v>66.625</v>
      </c>
      <c r="V1883" s="20">
        <f t="shared" si="298"/>
        <v>66.341666666666654</v>
      </c>
      <c r="W1883" s="20">
        <f t="shared" si="299"/>
        <v>66.412499999999994</v>
      </c>
    </row>
    <row r="1884" spans="1:23" ht="13.5" x14ac:dyDescent="0.25">
      <c r="A1884" s="3">
        <v>44754</v>
      </c>
      <c r="B1884" s="2">
        <v>5.9939</v>
      </c>
      <c r="C1884" s="2">
        <v>45.752024915927493</v>
      </c>
      <c r="D1884" s="2">
        <v>1.1949141556535814E-2</v>
      </c>
      <c r="E1884" s="2">
        <v>-5.8114981575387394E-2</v>
      </c>
      <c r="F1884" s="2">
        <v>5.9997399999999992</v>
      </c>
      <c r="G1884" s="2">
        <v>6.0077399999999983</v>
      </c>
      <c r="H1884" s="2">
        <v>6.0175699999999974</v>
      </c>
      <c r="I1884" s="2">
        <v>6.0376860000000026</v>
      </c>
      <c r="J1884" s="17">
        <v>5.4606659999999954</v>
      </c>
      <c r="K1884" s="17" t="s">
        <v>51</v>
      </c>
      <c r="L1884" s="17" t="s">
        <v>54</v>
      </c>
      <c r="M1884" s="17" t="s">
        <v>52</v>
      </c>
      <c r="N1884" s="20">
        <f t="shared" si="290"/>
        <v>50</v>
      </c>
      <c r="O1884" s="20">
        <f t="shared" si="291"/>
        <v>100</v>
      </c>
      <c r="P1884" s="20">
        <f t="shared" si="292"/>
        <v>50</v>
      </c>
      <c r="Q1884" s="20">
        <f t="shared" si="293"/>
        <v>83.5</v>
      </c>
      <c r="R1884" s="21">
        <f t="shared" si="294"/>
        <v>72.525000000000006</v>
      </c>
      <c r="S1884" s="21">
        <f t="shared" si="295"/>
        <v>68.375</v>
      </c>
      <c r="T1884" s="21">
        <f t="shared" si="296"/>
        <v>72.575000000000003</v>
      </c>
      <c r="U1884" s="21">
        <f t="shared" si="297"/>
        <v>70.875</v>
      </c>
      <c r="V1884" s="20">
        <f t="shared" si="298"/>
        <v>71.158333333333346</v>
      </c>
      <c r="W1884" s="20">
        <f t="shared" si="299"/>
        <v>71.087500000000006</v>
      </c>
    </row>
    <row r="1885" spans="1:23" ht="13.5" x14ac:dyDescent="0.25">
      <c r="A1885" s="3">
        <v>44755</v>
      </c>
      <c r="B1885" s="2">
        <v>6.0376000000000003</v>
      </c>
      <c r="C1885" s="2">
        <v>53.841100206345509</v>
      </c>
      <c r="D1885" s="2">
        <v>7.4192757601698744E-3</v>
      </c>
      <c r="E1885" s="2">
        <v>-7.2457322732207161E-2</v>
      </c>
      <c r="F1885" s="2">
        <v>6.0113799999999999</v>
      </c>
      <c r="G1885" s="2">
        <v>6.0106499999999983</v>
      </c>
      <c r="H1885" s="2">
        <v>6.0175699999999983</v>
      </c>
      <c r="I1885" s="2">
        <v>6.038972000000002</v>
      </c>
      <c r="J1885" s="17">
        <v>5.4652019999999961</v>
      </c>
      <c r="K1885" s="17" t="s">
        <v>51</v>
      </c>
      <c r="L1885" s="17" t="s">
        <v>54</v>
      </c>
      <c r="M1885" s="17" t="s">
        <v>52</v>
      </c>
      <c r="N1885" s="20">
        <f t="shared" si="290"/>
        <v>50</v>
      </c>
      <c r="O1885" s="20">
        <f t="shared" si="291"/>
        <v>100</v>
      </c>
      <c r="P1885" s="20">
        <f t="shared" si="292"/>
        <v>50</v>
      </c>
      <c r="Q1885" s="20">
        <f t="shared" si="293"/>
        <v>83.5</v>
      </c>
      <c r="R1885" s="21">
        <f t="shared" si="294"/>
        <v>72.525000000000006</v>
      </c>
      <c r="S1885" s="21">
        <f t="shared" si="295"/>
        <v>68.375</v>
      </c>
      <c r="T1885" s="21">
        <f t="shared" si="296"/>
        <v>72.575000000000003</v>
      </c>
      <c r="U1885" s="21">
        <f t="shared" si="297"/>
        <v>70.875</v>
      </c>
      <c r="V1885" s="20">
        <f t="shared" si="298"/>
        <v>71.158333333333346</v>
      </c>
      <c r="W1885" s="20">
        <f t="shared" si="299"/>
        <v>71.087500000000006</v>
      </c>
    </row>
    <row r="1886" spans="1:23" ht="13.5" x14ac:dyDescent="0.25">
      <c r="A1886" s="3">
        <v>44756</v>
      </c>
      <c r="B1886" s="2">
        <v>5.9794</v>
      </c>
      <c r="C1886" s="2">
        <v>44.355063835429377</v>
      </c>
      <c r="D1886" s="2">
        <v>1.1119018788542157E-2</v>
      </c>
      <c r="E1886" s="2">
        <v>-8.5664924976226325E-2</v>
      </c>
      <c r="F1886" s="2">
        <v>6.0026600000000006</v>
      </c>
      <c r="G1886" s="2">
        <v>6.00556</v>
      </c>
      <c r="H1886" s="2">
        <v>6.0153899999999982</v>
      </c>
      <c r="I1886" s="2">
        <v>6.0390940000000013</v>
      </c>
      <c r="J1886" s="17">
        <v>5.469646499999997</v>
      </c>
      <c r="K1886" s="17" t="s">
        <v>51</v>
      </c>
      <c r="L1886" s="17" t="s">
        <v>54</v>
      </c>
      <c r="M1886" s="17" t="s">
        <v>53</v>
      </c>
      <c r="N1886" s="20">
        <f t="shared" si="290"/>
        <v>50</v>
      </c>
      <c r="O1886" s="20">
        <f t="shared" si="291"/>
        <v>100</v>
      </c>
      <c r="P1886" s="20">
        <f t="shared" si="292"/>
        <v>50</v>
      </c>
      <c r="Q1886" s="20">
        <f t="shared" si="293"/>
        <v>66.5</v>
      </c>
      <c r="R1886" s="21">
        <f t="shared" si="294"/>
        <v>69.974999999999994</v>
      </c>
      <c r="S1886" s="21">
        <f t="shared" si="295"/>
        <v>64.125</v>
      </c>
      <c r="T1886" s="21">
        <f t="shared" si="296"/>
        <v>64.924999999999997</v>
      </c>
      <c r="U1886" s="21">
        <f t="shared" si="297"/>
        <v>66.625</v>
      </c>
      <c r="V1886" s="20">
        <f t="shared" si="298"/>
        <v>66.341666666666654</v>
      </c>
      <c r="W1886" s="20">
        <f t="shared" si="299"/>
        <v>66.412499999999994</v>
      </c>
    </row>
    <row r="1887" spans="1:23" ht="13.5" x14ac:dyDescent="0.25">
      <c r="A1887" s="3">
        <v>44757</v>
      </c>
      <c r="B1887" s="2">
        <v>6.0229999999999997</v>
      </c>
      <c r="C1887" s="2">
        <v>51.280147329541663</v>
      </c>
      <c r="D1887" s="2">
        <v>1.1241392741956346E-2</v>
      </c>
      <c r="E1887" s="2">
        <v>-9.8263198496350831E-2</v>
      </c>
      <c r="F1887" s="2">
        <v>6.0026599999999997</v>
      </c>
      <c r="G1887" s="2">
        <v>6.0048299999999983</v>
      </c>
      <c r="H1887" s="2">
        <v>6.0150249999999978</v>
      </c>
      <c r="I1887" s="2">
        <v>6.0375660000000027</v>
      </c>
      <c r="J1887" s="17">
        <v>5.4744084999999973</v>
      </c>
      <c r="K1887" s="17" t="s">
        <v>51</v>
      </c>
      <c r="L1887" s="17" t="s">
        <v>54</v>
      </c>
      <c r="M1887" s="17" t="s">
        <v>54</v>
      </c>
      <c r="N1887" s="20">
        <f t="shared" si="290"/>
        <v>50</v>
      </c>
      <c r="O1887" s="20">
        <f t="shared" si="291"/>
        <v>100</v>
      </c>
      <c r="P1887" s="20">
        <f t="shared" si="292"/>
        <v>50</v>
      </c>
      <c r="Q1887" s="20">
        <f t="shared" si="293"/>
        <v>49.5</v>
      </c>
      <c r="R1887" s="21">
        <f t="shared" si="294"/>
        <v>67.424999999999997</v>
      </c>
      <c r="S1887" s="21">
        <f t="shared" si="295"/>
        <v>59.875</v>
      </c>
      <c r="T1887" s="21">
        <f t="shared" si="296"/>
        <v>57.275000000000006</v>
      </c>
      <c r="U1887" s="21">
        <f t="shared" si="297"/>
        <v>62.375</v>
      </c>
      <c r="V1887" s="20">
        <f t="shared" si="298"/>
        <v>61.524999999999999</v>
      </c>
      <c r="W1887" s="20">
        <f t="shared" si="299"/>
        <v>61.737499999999997</v>
      </c>
    </row>
    <row r="1888" spans="1:23" ht="13.5" x14ac:dyDescent="0.25">
      <c r="A1888" s="3">
        <v>44760</v>
      </c>
      <c r="B1888" s="2">
        <v>6.0229999999999997</v>
      </c>
      <c r="C1888" s="2">
        <v>51.280147329541663</v>
      </c>
      <c r="D1888" s="2">
        <v>1.0169276691304852E-2</v>
      </c>
      <c r="E1888" s="2">
        <v>-0.10864292184318702</v>
      </c>
      <c r="F1888" s="2">
        <v>6.0113799999999999</v>
      </c>
      <c r="G1888" s="2">
        <v>6.0048299999999983</v>
      </c>
      <c r="H1888" s="2">
        <v>6.0150249999999978</v>
      </c>
      <c r="I1888" s="2">
        <v>6.0372340000000015</v>
      </c>
      <c r="J1888" s="17">
        <v>5.4789709999999978</v>
      </c>
      <c r="K1888" s="17" t="s">
        <v>51</v>
      </c>
      <c r="L1888" s="17" t="s">
        <v>54</v>
      </c>
      <c r="M1888" s="17" t="s">
        <v>52</v>
      </c>
      <c r="N1888" s="20">
        <f t="shared" si="290"/>
        <v>50</v>
      </c>
      <c r="O1888" s="20">
        <f t="shared" si="291"/>
        <v>100</v>
      </c>
      <c r="P1888" s="20">
        <f t="shared" si="292"/>
        <v>50</v>
      </c>
      <c r="Q1888" s="20">
        <f t="shared" si="293"/>
        <v>83.5</v>
      </c>
      <c r="R1888" s="21">
        <f t="shared" si="294"/>
        <v>72.525000000000006</v>
      </c>
      <c r="S1888" s="21">
        <f t="shared" si="295"/>
        <v>68.375</v>
      </c>
      <c r="T1888" s="21">
        <f t="shared" si="296"/>
        <v>72.575000000000003</v>
      </c>
      <c r="U1888" s="21">
        <f t="shared" si="297"/>
        <v>70.875</v>
      </c>
      <c r="V1888" s="20">
        <f t="shared" si="298"/>
        <v>71.158333333333346</v>
      </c>
      <c r="W1888" s="20">
        <f t="shared" si="299"/>
        <v>71.087500000000006</v>
      </c>
    </row>
    <row r="1889" spans="1:23" ht="13.5" x14ac:dyDescent="0.25">
      <c r="A1889" s="3">
        <v>44761</v>
      </c>
      <c r="B1889" s="2">
        <v>6.0229999999999997</v>
      </c>
      <c r="C1889" s="2">
        <v>51.280147329541663</v>
      </c>
      <c r="D1889" s="2">
        <v>3.6134105354799217E-3</v>
      </c>
      <c r="E1889" s="2">
        <v>-0.1081563708732718</v>
      </c>
      <c r="F1889" s="2">
        <v>6.0171999999999999</v>
      </c>
      <c r="G1889" s="2">
        <v>6.0084699999999982</v>
      </c>
      <c r="H1889" s="2">
        <v>6.0157499999999988</v>
      </c>
      <c r="I1889" s="2">
        <v>6.0359720000000028</v>
      </c>
      <c r="J1889" s="17">
        <v>5.4827374999999972</v>
      </c>
      <c r="K1889" s="17" t="s">
        <v>51</v>
      </c>
      <c r="L1889" s="17" t="s">
        <v>54</v>
      </c>
      <c r="M1889" s="17" t="s">
        <v>52</v>
      </c>
      <c r="N1889" s="20">
        <f t="shared" si="290"/>
        <v>50</v>
      </c>
      <c r="O1889" s="20">
        <f t="shared" si="291"/>
        <v>100</v>
      </c>
      <c r="P1889" s="20">
        <f t="shared" si="292"/>
        <v>50</v>
      </c>
      <c r="Q1889" s="20">
        <f t="shared" si="293"/>
        <v>83.5</v>
      </c>
      <c r="R1889" s="21">
        <f t="shared" si="294"/>
        <v>72.525000000000006</v>
      </c>
      <c r="S1889" s="21">
        <f t="shared" si="295"/>
        <v>68.375</v>
      </c>
      <c r="T1889" s="21">
        <f t="shared" si="296"/>
        <v>72.575000000000003</v>
      </c>
      <c r="U1889" s="21">
        <f t="shared" si="297"/>
        <v>70.875</v>
      </c>
      <c r="V1889" s="20">
        <f t="shared" si="298"/>
        <v>71.158333333333346</v>
      </c>
      <c r="W1889" s="20">
        <f t="shared" si="299"/>
        <v>71.087500000000006</v>
      </c>
    </row>
    <row r="1890" spans="1:23" ht="13.5" x14ac:dyDescent="0.25">
      <c r="A1890" s="3">
        <v>44762</v>
      </c>
      <c r="B1890" s="2">
        <v>6.0376000000000003</v>
      </c>
      <c r="C1890" s="2">
        <v>53.690548972907841</v>
      </c>
      <c r="D1890" s="2">
        <v>-4.1681189089475268E-3</v>
      </c>
      <c r="E1890" s="2">
        <v>-9.8523515320628641E-2</v>
      </c>
      <c r="F1890" s="2">
        <v>6.0171999999999999</v>
      </c>
      <c r="G1890" s="2">
        <v>6.0142899999999981</v>
      </c>
      <c r="H1890" s="2">
        <v>6.0157499999999988</v>
      </c>
      <c r="I1890" s="2">
        <v>6.0350020000000022</v>
      </c>
      <c r="J1890" s="17">
        <v>5.4867094999999981</v>
      </c>
      <c r="K1890" s="17" t="s">
        <v>51</v>
      </c>
      <c r="L1890" s="17" t="s">
        <v>54</v>
      </c>
      <c r="M1890" s="17" t="s">
        <v>54</v>
      </c>
      <c r="N1890" s="20">
        <f t="shared" si="290"/>
        <v>50</v>
      </c>
      <c r="O1890" s="20">
        <f t="shared" si="291"/>
        <v>100</v>
      </c>
      <c r="P1890" s="20">
        <f t="shared" si="292"/>
        <v>50</v>
      </c>
      <c r="Q1890" s="20">
        <f t="shared" si="293"/>
        <v>49.5</v>
      </c>
      <c r="R1890" s="21">
        <f t="shared" si="294"/>
        <v>67.424999999999997</v>
      </c>
      <c r="S1890" s="21">
        <f t="shared" si="295"/>
        <v>59.875</v>
      </c>
      <c r="T1890" s="21">
        <f t="shared" si="296"/>
        <v>57.275000000000006</v>
      </c>
      <c r="U1890" s="21">
        <f t="shared" si="297"/>
        <v>62.375</v>
      </c>
      <c r="V1890" s="20">
        <f t="shared" si="298"/>
        <v>61.524999999999999</v>
      </c>
      <c r="W1890" s="20">
        <f t="shared" si="299"/>
        <v>61.737499999999997</v>
      </c>
    </row>
    <row r="1891" spans="1:23" ht="13.5" x14ac:dyDescent="0.25">
      <c r="A1891" s="3">
        <v>44763</v>
      </c>
      <c r="B1891" s="2">
        <v>6.0521000000000003</v>
      </c>
      <c r="C1891" s="2">
        <v>56.017886504473822</v>
      </c>
      <c r="D1891" s="2">
        <v>-5.2468884861029963E-3</v>
      </c>
      <c r="E1891" s="2">
        <v>-8.5559943875426925E-2</v>
      </c>
      <c r="F1891" s="2">
        <v>6.0317400000000001</v>
      </c>
      <c r="G1891" s="2">
        <v>6.017199999999999</v>
      </c>
      <c r="H1891" s="2">
        <v>6.016474999999998</v>
      </c>
      <c r="I1891" s="2">
        <v>6.0343220000000022</v>
      </c>
      <c r="J1891" s="17">
        <v>5.4914174999999998</v>
      </c>
      <c r="K1891" s="17" t="s">
        <v>51</v>
      </c>
      <c r="L1891" s="17" t="s">
        <v>54</v>
      </c>
      <c r="M1891" s="17" t="s">
        <v>52</v>
      </c>
      <c r="N1891" s="20">
        <f t="shared" si="290"/>
        <v>50</v>
      </c>
      <c r="O1891" s="20">
        <f t="shared" si="291"/>
        <v>100</v>
      </c>
      <c r="P1891" s="20">
        <f t="shared" si="292"/>
        <v>50</v>
      </c>
      <c r="Q1891" s="20">
        <f t="shared" si="293"/>
        <v>83.5</v>
      </c>
      <c r="R1891" s="21">
        <f t="shared" si="294"/>
        <v>72.525000000000006</v>
      </c>
      <c r="S1891" s="21">
        <f t="shared" si="295"/>
        <v>68.375</v>
      </c>
      <c r="T1891" s="21">
        <f t="shared" si="296"/>
        <v>72.575000000000003</v>
      </c>
      <c r="U1891" s="21">
        <f t="shared" si="297"/>
        <v>70.875</v>
      </c>
      <c r="V1891" s="20">
        <f t="shared" si="298"/>
        <v>71.158333333333346</v>
      </c>
      <c r="W1891" s="20">
        <f t="shared" si="299"/>
        <v>71.087500000000006</v>
      </c>
    </row>
    <row r="1892" spans="1:23" ht="13.5" x14ac:dyDescent="0.25">
      <c r="A1892" s="3">
        <v>44764</v>
      </c>
      <c r="B1892" s="2">
        <v>6.1102999999999996</v>
      </c>
      <c r="C1892" s="2">
        <v>63.867190328270667</v>
      </c>
      <c r="D1892" s="2">
        <v>-1.0675019767508509E-2</v>
      </c>
      <c r="E1892" s="2">
        <v>-7.4004247823753797E-2</v>
      </c>
      <c r="F1892" s="2">
        <v>6.0491999999999999</v>
      </c>
      <c r="G1892" s="2">
        <v>6.0259299999999998</v>
      </c>
      <c r="H1892" s="2">
        <v>6.0201099999999981</v>
      </c>
      <c r="I1892" s="2">
        <v>6.0348060000000006</v>
      </c>
      <c r="J1892" s="17">
        <v>5.4965165000000002</v>
      </c>
      <c r="K1892" s="17" t="s">
        <v>51</v>
      </c>
      <c r="L1892" s="17" t="s">
        <v>54</v>
      </c>
      <c r="M1892" s="17" t="s">
        <v>52</v>
      </c>
      <c r="N1892" s="20">
        <f t="shared" si="290"/>
        <v>50</v>
      </c>
      <c r="O1892" s="20">
        <f t="shared" si="291"/>
        <v>100</v>
      </c>
      <c r="P1892" s="20">
        <f t="shared" si="292"/>
        <v>50</v>
      </c>
      <c r="Q1892" s="20">
        <f t="shared" si="293"/>
        <v>83.5</v>
      </c>
      <c r="R1892" s="21">
        <f t="shared" si="294"/>
        <v>72.525000000000006</v>
      </c>
      <c r="S1892" s="21">
        <f t="shared" si="295"/>
        <v>68.375</v>
      </c>
      <c r="T1892" s="21">
        <f t="shared" si="296"/>
        <v>72.575000000000003</v>
      </c>
      <c r="U1892" s="21">
        <f t="shared" si="297"/>
        <v>70.875</v>
      </c>
      <c r="V1892" s="20">
        <f t="shared" si="298"/>
        <v>71.158333333333346</v>
      </c>
      <c r="W1892" s="20">
        <f t="shared" si="299"/>
        <v>71.087500000000006</v>
      </c>
    </row>
    <row r="1893" spans="1:23" ht="13.5" x14ac:dyDescent="0.25">
      <c r="A1893" s="3">
        <v>44768</v>
      </c>
      <c r="B1893" s="2">
        <v>6.0594000000000001</v>
      </c>
      <c r="C1893" s="2">
        <v>54.6767337254552</v>
      </c>
      <c r="D1893" s="2">
        <v>-1.8738370261287329E-2</v>
      </c>
      <c r="E1893" s="2">
        <v>-6.3914403611590745E-2</v>
      </c>
      <c r="F1893" s="2">
        <v>6.0564799999999996</v>
      </c>
      <c r="G1893" s="2">
        <v>6.0339299999999998</v>
      </c>
      <c r="H1893" s="2">
        <v>6.0211999999999986</v>
      </c>
      <c r="I1893" s="2">
        <v>6.0342720000000005</v>
      </c>
      <c r="J1893" s="17">
        <v>5.5018255000000007</v>
      </c>
      <c r="K1893" s="17" t="s">
        <v>55</v>
      </c>
      <c r="L1893" s="17" t="s">
        <v>48</v>
      </c>
      <c r="M1893" s="17" t="s">
        <v>49</v>
      </c>
      <c r="N1893" s="20">
        <f t="shared" si="290"/>
        <v>50</v>
      </c>
      <c r="O1893" s="20">
        <f t="shared" si="291"/>
        <v>100</v>
      </c>
      <c r="P1893" s="20">
        <f t="shared" si="292"/>
        <v>50</v>
      </c>
      <c r="Q1893" s="20">
        <f t="shared" si="293"/>
        <v>0</v>
      </c>
      <c r="R1893" s="21">
        <f t="shared" si="294"/>
        <v>60</v>
      </c>
      <c r="S1893" s="21">
        <f t="shared" si="295"/>
        <v>47.5</v>
      </c>
      <c r="T1893" s="21">
        <f t="shared" si="296"/>
        <v>35</v>
      </c>
      <c r="U1893" s="21">
        <f t="shared" si="297"/>
        <v>50</v>
      </c>
      <c r="V1893" s="20">
        <f t="shared" si="298"/>
        <v>47.5</v>
      </c>
      <c r="W1893" s="20">
        <f t="shared" si="299"/>
        <v>48.125</v>
      </c>
    </row>
    <row r="1894" spans="1:23" ht="13.5" x14ac:dyDescent="0.25">
      <c r="A1894" s="3">
        <v>44769</v>
      </c>
      <c r="B1894" s="2">
        <v>6.1829999999999998</v>
      </c>
      <c r="C1894" s="2">
        <v>67.06897578150641</v>
      </c>
      <c r="D1894" s="2">
        <v>-3.2678734662267672E-2</v>
      </c>
      <c r="E1894" s="2">
        <v>-5.5649770269247438E-2</v>
      </c>
      <c r="F1894" s="2">
        <v>6.0884799999999997</v>
      </c>
      <c r="G1894" s="2">
        <v>6.0528399999999998</v>
      </c>
      <c r="H1894" s="2">
        <v>6.0302899999999982</v>
      </c>
      <c r="I1894" s="2">
        <v>6.0363440000000006</v>
      </c>
      <c r="J1894" s="17">
        <v>5.5076195000000014</v>
      </c>
      <c r="K1894" s="17" t="s">
        <v>55</v>
      </c>
      <c r="L1894" s="17" t="s">
        <v>48</v>
      </c>
      <c r="M1894" s="17" t="s">
        <v>49</v>
      </c>
      <c r="N1894" s="20">
        <f t="shared" si="290"/>
        <v>50</v>
      </c>
      <c r="O1894" s="20">
        <f t="shared" si="291"/>
        <v>100</v>
      </c>
      <c r="P1894" s="20">
        <f t="shared" si="292"/>
        <v>50</v>
      </c>
      <c r="Q1894" s="20">
        <f t="shared" si="293"/>
        <v>0</v>
      </c>
      <c r="R1894" s="21">
        <f t="shared" si="294"/>
        <v>60</v>
      </c>
      <c r="S1894" s="21">
        <f t="shared" si="295"/>
        <v>47.5</v>
      </c>
      <c r="T1894" s="21">
        <f t="shared" si="296"/>
        <v>35</v>
      </c>
      <c r="U1894" s="21">
        <f t="shared" si="297"/>
        <v>50</v>
      </c>
      <c r="V1894" s="20">
        <f t="shared" si="298"/>
        <v>47.5</v>
      </c>
      <c r="W1894" s="20">
        <f t="shared" si="299"/>
        <v>48.125</v>
      </c>
    </row>
    <row r="1895" spans="1:23" ht="13.5" x14ac:dyDescent="0.25">
      <c r="A1895" s="3">
        <v>44770</v>
      </c>
      <c r="B1895" s="2">
        <v>6.1829999999999998</v>
      </c>
      <c r="C1895" s="2">
        <v>67.068975781506424</v>
      </c>
      <c r="D1895" s="2">
        <v>-3.8660174182553853E-2</v>
      </c>
      <c r="E1895" s="2">
        <v>-4.7918515356089396E-2</v>
      </c>
      <c r="F1895" s="2">
        <v>6.1175600000000001</v>
      </c>
      <c r="G1895" s="2">
        <v>6.06738</v>
      </c>
      <c r="H1895" s="2">
        <v>6.0390149999999974</v>
      </c>
      <c r="I1895" s="2">
        <v>6.0386799999999994</v>
      </c>
      <c r="J1895" s="17">
        <v>5.5137785000000008</v>
      </c>
      <c r="K1895" s="17" t="s">
        <v>55</v>
      </c>
      <c r="L1895" s="17" t="s">
        <v>48</v>
      </c>
      <c r="M1895" s="17" t="s">
        <v>49</v>
      </c>
      <c r="N1895" s="20">
        <f t="shared" si="290"/>
        <v>50</v>
      </c>
      <c r="O1895" s="20">
        <f t="shared" si="291"/>
        <v>100</v>
      </c>
      <c r="P1895" s="20">
        <f t="shared" si="292"/>
        <v>50</v>
      </c>
      <c r="Q1895" s="20">
        <f t="shared" si="293"/>
        <v>0</v>
      </c>
      <c r="R1895" s="21">
        <f t="shared" si="294"/>
        <v>60</v>
      </c>
      <c r="S1895" s="21">
        <f t="shared" si="295"/>
        <v>47.5</v>
      </c>
      <c r="T1895" s="21">
        <f t="shared" si="296"/>
        <v>35</v>
      </c>
      <c r="U1895" s="21">
        <f t="shared" si="297"/>
        <v>50</v>
      </c>
      <c r="V1895" s="20">
        <f t="shared" si="298"/>
        <v>47.5</v>
      </c>
      <c r="W1895" s="20">
        <f t="shared" si="299"/>
        <v>48.125</v>
      </c>
    </row>
    <row r="1896" spans="1:23" ht="13.5" x14ac:dyDescent="0.25">
      <c r="A1896" s="3">
        <v>44771</v>
      </c>
      <c r="B1896" s="2">
        <v>6.3140000000000001</v>
      </c>
      <c r="C1896" s="2">
        <v>75.352622888893052</v>
      </c>
      <c r="D1896" s="2">
        <v>-6.3220445325996799E-2</v>
      </c>
      <c r="E1896" s="2">
        <v>-4.2036216376088224E-2</v>
      </c>
      <c r="F1896" s="2">
        <v>6.1699399999999995</v>
      </c>
      <c r="G1896" s="2">
        <v>6.1008399999999998</v>
      </c>
      <c r="H1896" s="2">
        <v>6.0531999999999986</v>
      </c>
      <c r="I1896" s="2">
        <v>6.0436359999999993</v>
      </c>
      <c r="J1896" s="17">
        <v>5.5204600000000017</v>
      </c>
      <c r="K1896" s="17" t="s">
        <v>55</v>
      </c>
      <c r="L1896" s="17" t="s">
        <v>48</v>
      </c>
      <c r="M1896" s="17" t="s">
        <v>49</v>
      </c>
      <c r="N1896" s="20">
        <f t="shared" si="290"/>
        <v>50</v>
      </c>
      <c r="O1896" s="20">
        <f t="shared" si="291"/>
        <v>100</v>
      </c>
      <c r="P1896" s="20">
        <f t="shared" si="292"/>
        <v>50</v>
      </c>
      <c r="Q1896" s="20">
        <f t="shared" si="293"/>
        <v>0</v>
      </c>
      <c r="R1896" s="21">
        <f t="shared" si="294"/>
        <v>60</v>
      </c>
      <c r="S1896" s="21">
        <f t="shared" si="295"/>
        <v>47.5</v>
      </c>
      <c r="T1896" s="21">
        <f t="shared" si="296"/>
        <v>35</v>
      </c>
      <c r="U1896" s="21">
        <f t="shared" si="297"/>
        <v>50</v>
      </c>
      <c r="V1896" s="20">
        <f t="shared" si="298"/>
        <v>47.5</v>
      </c>
      <c r="W1896" s="20">
        <f t="shared" si="299"/>
        <v>48.125</v>
      </c>
    </row>
    <row r="1897" spans="1:23" ht="13.5" x14ac:dyDescent="0.25">
      <c r="A1897" s="3">
        <v>44774</v>
      </c>
      <c r="B1897" s="2">
        <v>6.2484999999999999</v>
      </c>
      <c r="C1897" s="2">
        <v>66.363809825183779</v>
      </c>
      <c r="D1897" s="2">
        <v>-7.3995923340649306E-2</v>
      </c>
      <c r="E1897" s="2">
        <v>-3.7708377890177308E-2</v>
      </c>
      <c r="F1897" s="2">
        <v>6.1975800000000003</v>
      </c>
      <c r="G1897" s="2">
        <v>6.1233899999999997</v>
      </c>
      <c r="H1897" s="2">
        <v>6.0641099999999977</v>
      </c>
      <c r="I1897" s="2">
        <v>6.0468839999999986</v>
      </c>
      <c r="J1897" s="17">
        <v>5.5268470000000027</v>
      </c>
      <c r="K1897" s="17" t="s">
        <v>55</v>
      </c>
      <c r="L1897" s="17" t="s">
        <v>48</v>
      </c>
      <c r="M1897" s="17" t="s">
        <v>49</v>
      </c>
      <c r="N1897" s="20">
        <f t="shared" si="290"/>
        <v>50</v>
      </c>
      <c r="O1897" s="20">
        <f t="shared" si="291"/>
        <v>100</v>
      </c>
      <c r="P1897" s="20">
        <f t="shared" si="292"/>
        <v>50</v>
      </c>
      <c r="Q1897" s="20">
        <f t="shared" si="293"/>
        <v>0</v>
      </c>
      <c r="R1897" s="21">
        <f t="shared" si="294"/>
        <v>60</v>
      </c>
      <c r="S1897" s="21">
        <f t="shared" si="295"/>
        <v>47.5</v>
      </c>
      <c r="T1897" s="21">
        <f t="shared" si="296"/>
        <v>35</v>
      </c>
      <c r="U1897" s="21">
        <f t="shared" si="297"/>
        <v>50</v>
      </c>
      <c r="V1897" s="20">
        <f t="shared" si="298"/>
        <v>47.5</v>
      </c>
      <c r="W1897" s="20">
        <f t="shared" si="299"/>
        <v>48.125</v>
      </c>
    </row>
    <row r="1898" spans="1:23" ht="13.5" x14ac:dyDescent="0.25">
      <c r="A1898" s="3">
        <v>44775</v>
      </c>
      <c r="B1898" s="2">
        <v>6.2194000000000003</v>
      </c>
      <c r="C1898" s="2">
        <v>62.780650195939387</v>
      </c>
      <c r="D1898" s="2">
        <v>-8.2009236049102263E-2</v>
      </c>
      <c r="E1898" s="2">
        <v>-3.4798792494091013E-2</v>
      </c>
      <c r="F1898" s="2">
        <v>6.2295800000000003</v>
      </c>
      <c r="G1898" s="2">
        <v>6.1430300000000004</v>
      </c>
      <c r="H1898" s="2">
        <v>6.0739299999999989</v>
      </c>
      <c r="I1898" s="2">
        <v>6.0490659999999989</v>
      </c>
      <c r="J1898" s="17">
        <v>5.5332215000000016</v>
      </c>
      <c r="K1898" s="17" t="s">
        <v>51</v>
      </c>
      <c r="L1898" s="17" t="s">
        <v>54</v>
      </c>
      <c r="M1898" s="17" t="s">
        <v>52</v>
      </c>
      <c r="N1898" s="20">
        <f t="shared" si="290"/>
        <v>50</v>
      </c>
      <c r="O1898" s="20">
        <f t="shared" si="291"/>
        <v>100</v>
      </c>
      <c r="P1898" s="20">
        <f t="shared" si="292"/>
        <v>50</v>
      </c>
      <c r="Q1898" s="20">
        <f t="shared" si="293"/>
        <v>83.5</v>
      </c>
      <c r="R1898" s="21">
        <f t="shared" si="294"/>
        <v>72.525000000000006</v>
      </c>
      <c r="S1898" s="21">
        <f t="shared" si="295"/>
        <v>68.375</v>
      </c>
      <c r="T1898" s="21">
        <f t="shared" si="296"/>
        <v>72.575000000000003</v>
      </c>
      <c r="U1898" s="21">
        <f t="shared" si="297"/>
        <v>70.875</v>
      </c>
      <c r="V1898" s="20">
        <f t="shared" si="298"/>
        <v>71.158333333333346</v>
      </c>
      <c r="W1898" s="20">
        <f t="shared" si="299"/>
        <v>71.087500000000006</v>
      </c>
    </row>
    <row r="1899" spans="1:23" ht="13.5" x14ac:dyDescent="0.25">
      <c r="A1899" s="3">
        <v>44776</v>
      </c>
      <c r="B1899" s="2">
        <v>6.2194000000000003</v>
      </c>
      <c r="C1899" s="2">
        <v>62.780650195939394</v>
      </c>
      <c r="D1899" s="2">
        <v>-8.9591070951176022E-2</v>
      </c>
      <c r="E1899" s="2">
        <v>-3.4908218542603377E-2</v>
      </c>
      <c r="F1899" s="2">
        <v>6.2368600000000001</v>
      </c>
      <c r="G1899" s="2">
        <v>6.1626700000000003</v>
      </c>
      <c r="H1899" s="2">
        <v>6.0855699999999988</v>
      </c>
      <c r="I1899" s="2">
        <v>6.051537999999999</v>
      </c>
      <c r="J1899" s="17">
        <v>5.5396290000000024</v>
      </c>
      <c r="K1899" s="17" t="s">
        <v>51</v>
      </c>
      <c r="L1899" s="17" t="s">
        <v>54</v>
      </c>
      <c r="M1899" s="17" t="s">
        <v>52</v>
      </c>
      <c r="N1899" s="20">
        <f t="shared" si="290"/>
        <v>50</v>
      </c>
      <c r="O1899" s="20">
        <f t="shared" si="291"/>
        <v>100</v>
      </c>
      <c r="P1899" s="20">
        <f t="shared" si="292"/>
        <v>50</v>
      </c>
      <c r="Q1899" s="20">
        <f t="shared" si="293"/>
        <v>83.5</v>
      </c>
      <c r="R1899" s="21">
        <f t="shared" si="294"/>
        <v>72.525000000000006</v>
      </c>
      <c r="S1899" s="21">
        <f t="shared" si="295"/>
        <v>68.375</v>
      </c>
      <c r="T1899" s="21">
        <f t="shared" si="296"/>
        <v>72.575000000000003</v>
      </c>
      <c r="U1899" s="21">
        <f t="shared" si="297"/>
        <v>70.875</v>
      </c>
      <c r="V1899" s="20">
        <f t="shared" si="298"/>
        <v>71.158333333333346</v>
      </c>
      <c r="W1899" s="20">
        <f t="shared" si="299"/>
        <v>71.087500000000006</v>
      </c>
    </row>
    <row r="1900" spans="1:23" ht="13.5" x14ac:dyDescent="0.25">
      <c r="A1900" s="3">
        <v>44777</v>
      </c>
      <c r="B1900" s="2">
        <v>6.2049000000000003</v>
      </c>
      <c r="C1900" s="2">
        <v>60.881053586259135</v>
      </c>
      <c r="D1900" s="2">
        <v>-9.3428222843670028E-2</v>
      </c>
      <c r="E1900" s="2">
        <v>-4.5740158846628527E-2</v>
      </c>
      <c r="F1900" s="2">
        <v>6.2412400000000003</v>
      </c>
      <c r="G1900" s="2">
        <v>6.1794000000000002</v>
      </c>
      <c r="H1900" s="2">
        <v>6.0968449999999983</v>
      </c>
      <c r="I1900" s="2">
        <v>6.0548839999999995</v>
      </c>
      <c r="J1900" s="17">
        <v>5.5461300000000024</v>
      </c>
      <c r="K1900" s="17" t="s">
        <v>55</v>
      </c>
      <c r="L1900" s="17" t="s">
        <v>54</v>
      </c>
      <c r="M1900" s="17" t="s">
        <v>49</v>
      </c>
      <c r="N1900" s="20">
        <f t="shared" si="290"/>
        <v>50</v>
      </c>
      <c r="O1900" s="20">
        <f t="shared" si="291"/>
        <v>100</v>
      </c>
      <c r="P1900" s="20">
        <f t="shared" si="292"/>
        <v>50</v>
      </c>
      <c r="Q1900" s="20">
        <f t="shared" si="293"/>
        <v>16.5</v>
      </c>
      <c r="R1900" s="21">
        <f t="shared" si="294"/>
        <v>62.475000000000001</v>
      </c>
      <c r="S1900" s="21">
        <f t="shared" si="295"/>
        <v>51.625</v>
      </c>
      <c r="T1900" s="21">
        <f t="shared" si="296"/>
        <v>42.424999999999997</v>
      </c>
      <c r="U1900" s="21">
        <f t="shared" si="297"/>
        <v>54.125</v>
      </c>
      <c r="V1900" s="20">
        <f t="shared" si="298"/>
        <v>52.17499999999999</v>
      </c>
      <c r="W1900" s="20">
        <f t="shared" si="299"/>
        <v>52.662499999999994</v>
      </c>
    </row>
    <row r="1901" spans="1:23" ht="13.5" x14ac:dyDescent="0.25">
      <c r="A1901" s="3">
        <v>44778</v>
      </c>
      <c r="B1901" s="2">
        <v>6.1829999999999998</v>
      </c>
      <c r="C1901" s="2">
        <v>58.025343642938353</v>
      </c>
      <c r="D1901" s="2">
        <v>-9.342339059028415E-2</v>
      </c>
      <c r="E1901" s="2">
        <v>-5.76782339299741E-2</v>
      </c>
      <c r="F1901" s="2">
        <v>6.2150400000000001</v>
      </c>
      <c r="G1901" s="2">
        <v>6.1924900000000003</v>
      </c>
      <c r="H1901" s="2">
        <v>6.1048450000000001</v>
      </c>
      <c r="I1901" s="2">
        <v>6.05823</v>
      </c>
      <c r="J1901" s="17">
        <v>5.5525880000000027</v>
      </c>
      <c r="K1901" s="17" t="s">
        <v>55</v>
      </c>
      <c r="L1901" s="17" t="s">
        <v>54</v>
      </c>
      <c r="M1901" s="17" t="s">
        <v>47</v>
      </c>
      <c r="N1901" s="20">
        <f t="shared" si="290"/>
        <v>50</v>
      </c>
      <c r="O1901" s="20">
        <f t="shared" si="291"/>
        <v>100</v>
      </c>
      <c r="P1901" s="20">
        <f t="shared" si="292"/>
        <v>50</v>
      </c>
      <c r="Q1901" s="20">
        <f t="shared" si="293"/>
        <v>16.5</v>
      </c>
      <c r="R1901" s="21">
        <f t="shared" si="294"/>
        <v>62.475000000000001</v>
      </c>
      <c r="S1901" s="21">
        <f t="shared" si="295"/>
        <v>51.625</v>
      </c>
      <c r="T1901" s="21">
        <f t="shared" si="296"/>
        <v>42.424999999999997</v>
      </c>
      <c r="U1901" s="21">
        <f t="shared" si="297"/>
        <v>54.125</v>
      </c>
      <c r="V1901" s="20">
        <f t="shared" si="298"/>
        <v>52.17499999999999</v>
      </c>
      <c r="W1901" s="20">
        <f t="shared" si="299"/>
        <v>52.662499999999994</v>
      </c>
    </row>
    <row r="1902" spans="1:23" ht="13.5" x14ac:dyDescent="0.25">
      <c r="A1902" s="3">
        <v>44781</v>
      </c>
      <c r="B1902" s="2">
        <v>6.1829999999999998</v>
      </c>
      <c r="C1902" s="2">
        <v>58.025343642938353</v>
      </c>
      <c r="D1902" s="2">
        <v>-8.489284235084682E-2</v>
      </c>
      <c r="E1902" s="2">
        <v>-7.2261512667943367E-2</v>
      </c>
      <c r="F1902" s="2">
        <v>6.2019400000000005</v>
      </c>
      <c r="G1902" s="2">
        <v>6.1997600000000004</v>
      </c>
      <c r="H1902" s="2">
        <v>6.1128450000000001</v>
      </c>
      <c r="I1902" s="2">
        <v>6.0611379999999997</v>
      </c>
      <c r="J1902" s="17">
        <v>5.5591785000000042</v>
      </c>
      <c r="K1902" s="17" t="s">
        <v>55</v>
      </c>
      <c r="L1902" s="17" t="s">
        <v>54</v>
      </c>
      <c r="M1902" s="17" t="s">
        <v>47</v>
      </c>
      <c r="N1902" s="20">
        <f t="shared" si="290"/>
        <v>50</v>
      </c>
      <c r="O1902" s="20">
        <f t="shared" si="291"/>
        <v>100</v>
      </c>
      <c r="P1902" s="20">
        <f t="shared" si="292"/>
        <v>50</v>
      </c>
      <c r="Q1902" s="20">
        <f t="shared" si="293"/>
        <v>16.5</v>
      </c>
      <c r="R1902" s="21">
        <f t="shared" si="294"/>
        <v>62.475000000000001</v>
      </c>
      <c r="S1902" s="21">
        <f t="shared" si="295"/>
        <v>51.625</v>
      </c>
      <c r="T1902" s="21">
        <f t="shared" si="296"/>
        <v>42.424999999999997</v>
      </c>
      <c r="U1902" s="21">
        <f t="shared" si="297"/>
        <v>54.125</v>
      </c>
      <c r="V1902" s="20">
        <f t="shared" si="298"/>
        <v>52.17499999999999</v>
      </c>
      <c r="W1902" s="20">
        <f t="shared" si="299"/>
        <v>52.662499999999994</v>
      </c>
    </row>
    <row r="1903" spans="1:23" ht="13.5" x14ac:dyDescent="0.25">
      <c r="A1903" s="3">
        <v>44782</v>
      </c>
      <c r="B1903" s="2">
        <v>6.1102999999999996</v>
      </c>
      <c r="C1903" s="2">
        <v>49.149481686320698</v>
      </c>
      <c r="D1903" s="2">
        <v>-8.0515998660678711E-2</v>
      </c>
      <c r="E1903" s="2">
        <v>-8.877289187629496E-2</v>
      </c>
      <c r="F1903" s="2">
        <v>6.1801200000000005</v>
      </c>
      <c r="G1903" s="2">
        <v>6.2048500000000004</v>
      </c>
      <c r="H1903" s="2">
        <v>6.1193900000000001</v>
      </c>
      <c r="I1903" s="2">
        <v>6.0615739999999985</v>
      </c>
      <c r="J1903" s="17">
        <v>5.5655050000000044</v>
      </c>
      <c r="K1903" s="17" t="s">
        <v>55</v>
      </c>
      <c r="L1903" s="17" t="s">
        <v>54</v>
      </c>
      <c r="M1903" s="17" t="s">
        <v>47</v>
      </c>
      <c r="N1903" s="20">
        <f t="shared" si="290"/>
        <v>50</v>
      </c>
      <c r="O1903" s="20">
        <f t="shared" si="291"/>
        <v>100</v>
      </c>
      <c r="P1903" s="20">
        <f t="shared" si="292"/>
        <v>50</v>
      </c>
      <c r="Q1903" s="20">
        <f t="shared" si="293"/>
        <v>16.5</v>
      </c>
      <c r="R1903" s="21">
        <f t="shared" si="294"/>
        <v>62.475000000000001</v>
      </c>
      <c r="S1903" s="21">
        <f t="shared" si="295"/>
        <v>51.625</v>
      </c>
      <c r="T1903" s="21">
        <f t="shared" si="296"/>
        <v>42.424999999999997</v>
      </c>
      <c r="U1903" s="21">
        <f t="shared" si="297"/>
        <v>54.125</v>
      </c>
      <c r="V1903" s="20">
        <f t="shared" si="298"/>
        <v>52.17499999999999</v>
      </c>
      <c r="W1903" s="20">
        <f t="shared" si="299"/>
        <v>52.662499999999994</v>
      </c>
    </row>
    <row r="1904" spans="1:23" ht="13.5" x14ac:dyDescent="0.25">
      <c r="A1904" s="3">
        <v>44783</v>
      </c>
      <c r="B1904" s="2">
        <v>6.1394000000000002</v>
      </c>
      <c r="C1904" s="2">
        <v>52.295052739213261</v>
      </c>
      <c r="D1904" s="2">
        <v>-5.9889514303304026E-2</v>
      </c>
      <c r="E1904" s="2">
        <v>-0.10697063693236568</v>
      </c>
      <c r="F1904" s="2">
        <v>6.1641199999999996</v>
      </c>
      <c r="G1904" s="2">
        <v>6.2004900000000003</v>
      </c>
      <c r="H1904" s="2">
        <v>6.126665</v>
      </c>
      <c r="I1904" s="2">
        <v>6.0641919999999994</v>
      </c>
      <c r="J1904" s="17">
        <v>5.571977000000004</v>
      </c>
      <c r="K1904" s="17" t="s">
        <v>55</v>
      </c>
      <c r="L1904" s="17" t="s">
        <v>54</v>
      </c>
      <c r="M1904" s="17" t="s">
        <v>47</v>
      </c>
      <c r="N1904" s="20">
        <f t="shared" si="290"/>
        <v>50</v>
      </c>
      <c r="O1904" s="20">
        <f t="shared" si="291"/>
        <v>100</v>
      </c>
      <c r="P1904" s="20">
        <f t="shared" si="292"/>
        <v>50</v>
      </c>
      <c r="Q1904" s="20">
        <f t="shared" si="293"/>
        <v>16.5</v>
      </c>
      <c r="R1904" s="21">
        <f t="shared" si="294"/>
        <v>62.475000000000001</v>
      </c>
      <c r="S1904" s="21">
        <f t="shared" si="295"/>
        <v>51.625</v>
      </c>
      <c r="T1904" s="21">
        <f t="shared" si="296"/>
        <v>42.424999999999997</v>
      </c>
      <c r="U1904" s="21">
        <f t="shared" si="297"/>
        <v>54.125</v>
      </c>
      <c r="V1904" s="20">
        <f t="shared" si="298"/>
        <v>52.17499999999999</v>
      </c>
      <c r="W1904" s="20">
        <f t="shared" si="299"/>
        <v>52.662499999999994</v>
      </c>
    </row>
    <row r="1905" spans="1:23" ht="13.5" x14ac:dyDescent="0.25">
      <c r="A1905" s="3">
        <v>44784</v>
      </c>
      <c r="B1905" s="2">
        <v>6.1684999999999999</v>
      </c>
      <c r="C1905" s="2">
        <v>55.274553391797781</v>
      </c>
      <c r="D1905" s="2">
        <v>-4.4705351182246389E-2</v>
      </c>
      <c r="E1905" s="2">
        <v>-0.12724207278023303</v>
      </c>
      <c r="F1905" s="2">
        <v>6.1568399999999999</v>
      </c>
      <c r="G1905" s="2">
        <v>6.199040000000001</v>
      </c>
      <c r="H1905" s="2">
        <v>6.1332100000000001</v>
      </c>
      <c r="I1905" s="2">
        <v>6.0668099999999994</v>
      </c>
      <c r="J1905" s="17">
        <v>5.5784620000000027</v>
      </c>
      <c r="K1905" s="17" t="s">
        <v>55</v>
      </c>
      <c r="L1905" s="17" t="s">
        <v>54</v>
      </c>
      <c r="M1905" s="17" t="s">
        <v>47</v>
      </c>
      <c r="N1905" s="20">
        <f t="shared" si="290"/>
        <v>50</v>
      </c>
      <c r="O1905" s="20">
        <f t="shared" si="291"/>
        <v>100</v>
      </c>
      <c r="P1905" s="20">
        <f t="shared" si="292"/>
        <v>50</v>
      </c>
      <c r="Q1905" s="20">
        <f t="shared" si="293"/>
        <v>16.5</v>
      </c>
      <c r="R1905" s="21">
        <f t="shared" si="294"/>
        <v>62.475000000000001</v>
      </c>
      <c r="S1905" s="21">
        <f t="shared" si="295"/>
        <v>51.625</v>
      </c>
      <c r="T1905" s="21">
        <f t="shared" si="296"/>
        <v>42.424999999999997</v>
      </c>
      <c r="U1905" s="21">
        <f t="shared" si="297"/>
        <v>54.125</v>
      </c>
      <c r="V1905" s="20">
        <f t="shared" si="298"/>
        <v>52.17499999999999</v>
      </c>
      <c r="W1905" s="20">
        <f t="shared" si="299"/>
        <v>52.662499999999994</v>
      </c>
    </row>
    <row r="1906" spans="1:23" ht="13.5" x14ac:dyDescent="0.25">
      <c r="A1906" s="3">
        <v>44785</v>
      </c>
      <c r="B1906" s="2">
        <v>6.1321000000000003</v>
      </c>
      <c r="C1906" s="2">
        <v>50.984968216221311</v>
      </c>
      <c r="D1906" s="2">
        <v>-9.2840797776307937E-3</v>
      </c>
      <c r="E1906" s="2">
        <v>-0.14846822058357143</v>
      </c>
      <c r="F1906" s="2">
        <v>6.1466599999999998</v>
      </c>
      <c r="G1906" s="2">
        <v>6.1808500000000013</v>
      </c>
      <c r="H1906" s="2">
        <v>6.1408449999999997</v>
      </c>
      <c r="I1906" s="2">
        <v>6.0679739999999978</v>
      </c>
      <c r="J1906" s="17">
        <v>5.5848315000000035</v>
      </c>
      <c r="K1906" s="17" t="s">
        <v>51</v>
      </c>
      <c r="L1906" s="17" t="s">
        <v>54</v>
      </c>
      <c r="M1906" s="17" t="s">
        <v>53</v>
      </c>
      <c r="N1906" s="20">
        <f t="shared" si="290"/>
        <v>50</v>
      </c>
      <c r="O1906" s="20">
        <f t="shared" si="291"/>
        <v>100</v>
      </c>
      <c r="P1906" s="20">
        <f t="shared" si="292"/>
        <v>50</v>
      </c>
      <c r="Q1906" s="20">
        <f t="shared" si="293"/>
        <v>66.5</v>
      </c>
      <c r="R1906" s="21">
        <f t="shared" si="294"/>
        <v>69.974999999999994</v>
      </c>
      <c r="S1906" s="21">
        <f t="shared" si="295"/>
        <v>64.125</v>
      </c>
      <c r="T1906" s="21">
        <f t="shared" si="296"/>
        <v>64.924999999999997</v>
      </c>
      <c r="U1906" s="21">
        <f t="shared" si="297"/>
        <v>66.625</v>
      </c>
      <c r="V1906" s="20">
        <f t="shared" si="298"/>
        <v>66.341666666666654</v>
      </c>
      <c r="W1906" s="20">
        <f t="shared" si="299"/>
        <v>66.412499999999994</v>
      </c>
    </row>
    <row r="1907" spans="1:23" ht="13.5" x14ac:dyDescent="0.25">
      <c r="A1907" s="3">
        <v>44788</v>
      </c>
      <c r="B1907" s="2">
        <v>6.1249000000000002</v>
      </c>
      <c r="C1907" s="2">
        <v>50.155829364306435</v>
      </c>
      <c r="D1907" s="2">
        <v>1.1102774796101222E-2</v>
      </c>
      <c r="E1907" s="2">
        <v>-0.17169750495145486</v>
      </c>
      <c r="F1907" s="2">
        <v>6.13504</v>
      </c>
      <c r="G1907" s="2">
        <v>6.1684900000000011</v>
      </c>
      <c r="H1907" s="2">
        <v>6.1459399999999977</v>
      </c>
      <c r="I1907" s="2">
        <v>6.0697199999999984</v>
      </c>
      <c r="J1907" s="17">
        <v>5.591198000000003</v>
      </c>
      <c r="K1907" s="17" t="s">
        <v>55</v>
      </c>
      <c r="L1907" s="17" t="s">
        <v>54</v>
      </c>
      <c r="M1907" s="17" t="s">
        <v>47</v>
      </c>
      <c r="N1907" s="20">
        <f t="shared" si="290"/>
        <v>50</v>
      </c>
      <c r="O1907" s="20">
        <f t="shared" si="291"/>
        <v>100</v>
      </c>
      <c r="P1907" s="20">
        <f t="shared" si="292"/>
        <v>50</v>
      </c>
      <c r="Q1907" s="20">
        <f t="shared" si="293"/>
        <v>16.5</v>
      </c>
      <c r="R1907" s="21">
        <f t="shared" si="294"/>
        <v>62.475000000000001</v>
      </c>
      <c r="S1907" s="21">
        <f t="shared" si="295"/>
        <v>51.625</v>
      </c>
      <c r="T1907" s="21">
        <f t="shared" si="296"/>
        <v>42.424999999999997</v>
      </c>
      <c r="U1907" s="21">
        <f t="shared" si="297"/>
        <v>54.125</v>
      </c>
      <c r="V1907" s="20">
        <f t="shared" si="298"/>
        <v>52.17499999999999</v>
      </c>
      <c r="W1907" s="20">
        <f t="shared" si="299"/>
        <v>52.662499999999994</v>
      </c>
    </row>
    <row r="1908" spans="1:23" ht="13.5" x14ac:dyDescent="0.25">
      <c r="A1908" s="3">
        <v>44789</v>
      </c>
      <c r="B1908" s="2">
        <v>6.1829999999999998</v>
      </c>
      <c r="C1908" s="2">
        <v>56.327733399836191</v>
      </c>
      <c r="D1908" s="2">
        <v>1.9576774535678965E-2</v>
      </c>
      <c r="E1908" s="2">
        <v>-0.19573292381469368</v>
      </c>
      <c r="F1908" s="2">
        <v>6.1495800000000003</v>
      </c>
      <c r="G1908" s="2">
        <v>6.1648500000000004</v>
      </c>
      <c r="H1908" s="2">
        <v>6.1539399999999986</v>
      </c>
      <c r="I1908" s="2">
        <v>6.0726279999999999</v>
      </c>
      <c r="J1908" s="17">
        <v>5.5978220000000025</v>
      </c>
      <c r="K1908" s="17" t="s">
        <v>51</v>
      </c>
      <c r="L1908" s="17" t="s">
        <v>54</v>
      </c>
      <c r="M1908" s="17" t="s">
        <v>52</v>
      </c>
      <c r="N1908" s="20">
        <f t="shared" si="290"/>
        <v>50</v>
      </c>
      <c r="O1908" s="20">
        <f t="shared" si="291"/>
        <v>100</v>
      </c>
      <c r="P1908" s="20">
        <f t="shared" si="292"/>
        <v>50</v>
      </c>
      <c r="Q1908" s="20">
        <f t="shared" si="293"/>
        <v>83.5</v>
      </c>
      <c r="R1908" s="21">
        <f t="shared" si="294"/>
        <v>72.525000000000006</v>
      </c>
      <c r="S1908" s="21">
        <f t="shared" si="295"/>
        <v>68.375</v>
      </c>
      <c r="T1908" s="21">
        <f t="shared" si="296"/>
        <v>72.575000000000003</v>
      </c>
      <c r="U1908" s="21">
        <f t="shared" si="297"/>
        <v>70.875</v>
      </c>
      <c r="V1908" s="20">
        <f t="shared" si="298"/>
        <v>71.158333333333346</v>
      </c>
      <c r="W1908" s="20">
        <f t="shared" si="299"/>
        <v>71.087500000000006</v>
      </c>
    </row>
    <row r="1909" spans="1:23" ht="13.5" x14ac:dyDescent="0.25">
      <c r="A1909" s="3">
        <v>44790</v>
      </c>
      <c r="B1909" s="2">
        <v>6.2557999999999998</v>
      </c>
      <c r="C1909" s="2">
        <v>62.580135885160502</v>
      </c>
      <c r="D1909" s="2">
        <v>2.1015073197334644E-2</v>
      </c>
      <c r="E1909" s="2">
        <v>-0.21910085419600311</v>
      </c>
      <c r="F1909" s="2">
        <v>6.17286</v>
      </c>
      <c r="G1909" s="2">
        <v>6.1684900000000003</v>
      </c>
      <c r="H1909" s="2">
        <v>6.1655799999999985</v>
      </c>
      <c r="I1909" s="2">
        <v>6.0769920000000006</v>
      </c>
      <c r="J1909" s="17">
        <v>5.6048100000000014</v>
      </c>
      <c r="K1909" s="17" t="s">
        <v>51</v>
      </c>
      <c r="L1909" s="17" t="s">
        <v>54</v>
      </c>
      <c r="M1909" s="17" t="s">
        <v>52</v>
      </c>
      <c r="N1909" s="20">
        <f t="shared" si="290"/>
        <v>50</v>
      </c>
      <c r="O1909" s="20">
        <f t="shared" si="291"/>
        <v>100</v>
      </c>
      <c r="P1909" s="20">
        <f t="shared" si="292"/>
        <v>50</v>
      </c>
      <c r="Q1909" s="20">
        <f t="shared" si="293"/>
        <v>83.5</v>
      </c>
      <c r="R1909" s="21">
        <f t="shared" si="294"/>
        <v>72.525000000000006</v>
      </c>
      <c r="S1909" s="21">
        <f t="shared" si="295"/>
        <v>68.375</v>
      </c>
      <c r="T1909" s="21">
        <f t="shared" si="296"/>
        <v>72.575000000000003</v>
      </c>
      <c r="U1909" s="21">
        <f t="shared" si="297"/>
        <v>70.875</v>
      </c>
      <c r="V1909" s="20">
        <f t="shared" si="298"/>
        <v>71.158333333333346</v>
      </c>
      <c r="W1909" s="20">
        <f t="shared" si="299"/>
        <v>71.087500000000006</v>
      </c>
    </row>
    <row r="1910" spans="1:23" ht="13.5" x14ac:dyDescent="0.25">
      <c r="A1910" s="3">
        <v>44791</v>
      </c>
      <c r="B1910" s="2">
        <v>6.2849000000000004</v>
      </c>
      <c r="C1910" s="2">
        <v>64.752420782805984</v>
      </c>
      <c r="D1910" s="2">
        <v>1.7101317753362544E-2</v>
      </c>
      <c r="E1910" s="2">
        <v>-0.23160320603487003</v>
      </c>
      <c r="F1910" s="2">
        <v>6.1961400000000006</v>
      </c>
      <c r="G1910" s="2">
        <v>6.1764900000000003</v>
      </c>
      <c r="H1910" s="2">
        <v>6.1779449999999985</v>
      </c>
      <c r="I1910" s="2">
        <v>6.082084</v>
      </c>
      <c r="J1910" s="17">
        <v>5.6120095000000019</v>
      </c>
      <c r="K1910" s="17" t="s">
        <v>51</v>
      </c>
      <c r="L1910" s="17" t="s">
        <v>54</v>
      </c>
      <c r="M1910" s="17" t="s">
        <v>52</v>
      </c>
      <c r="N1910" s="20">
        <f t="shared" si="290"/>
        <v>50</v>
      </c>
      <c r="O1910" s="20">
        <f t="shared" si="291"/>
        <v>100</v>
      </c>
      <c r="P1910" s="20">
        <f t="shared" si="292"/>
        <v>50</v>
      </c>
      <c r="Q1910" s="20">
        <f t="shared" si="293"/>
        <v>83.5</v>
      </c>
      <c r="R1910" s="21">
        <f t="shared" si="294"/>
        <v>72.525000000000006</v>
      </c>
      <c r="S1910" s="21">
        <f t="shared" si="295"/>
        <v>68.375</v>
      </c>
      <c r="T1910" s="21">
        <f t="shared" si="296"/>
        <v>72.575000000000003</v>
      </c>
      <c r="U1910" s="21">
        <f t="shared" si="297"/>
        <v>70.875</v>
      </c>
      <c r="V1910" s="20">
        <f t="shared" si="298"/>
        <v>71.158333333333346</v>
      </c>
      <c r="W1910" s="20">
        <f t="shared" si="299"/>
        <v>71.087500000000006</v>
      </c>
    </row>
    <row r="1911" spans="1:23" ht="13.5" x14ac:dyDescent="0.25">
      <c r="A1911" s="3">
        <v>44792</v>
      </c>
      <c r="B1911" s="2">
        <v>6.4013</v>
      </c>
      <c r="C1911" s="2">
        <v>71.803485203746916</v>
      </c>
      <c r="D1911" s="2">
        <v>9.3696442542512415E-4</v>
      </c>
      <c r="E1911" s="2">
        <v>-0.23701703047202632</v>
      </c>
      <c r="F1911" s="2">
        <v>6.2499799999999999</v>
      </c>
      <c r="G1911" s="2">
        <v>6.1983199999999998</v>
      </c>
      <c r="H1911" s="2">
        <v>6.1954049999999992</v>
      </c>
      <c r="I1911" s="2">
        <v>6.0893579999999989</v>
      </c>
      <c r="J1911" s="17">
        <v>5.6198245000000018</v>
      </c>
      <c r="K1911" s="17" t="s">
        <v>51</v>
      </c>
      <c r="L1911" s="17" t="s">
        <v>54</v>
      </c>
      <c r="M1911" s="17" t="s">
        <v>52</v>
      </c>
      <c r="N1911" s="20">
        <f t="shared" si="290"/>
        <v>50</v>
      </c>
      <c r="O1911" s="20">
        <f t="shared" si="291"/>
        <v>100</v>
      </c>
      <c r="P1911" s="20">
        <f t="shared" si="292"/>
        <v>50</v>
      </c>
      <c r="Q1911" s="20">
        <f t="shared" si="293"/>
        <v>83.5</v>
      </c>
      <c r="R1911" s="21">
        <f t="shared" si="294"/>
        <v>72.525000000000006</v>
      </c>
      <c r="S1911" s="21">
        <f t="shared" si="295"/>
        <v>68.375</v>
      </c>
      <c r="T1911" s="21">
        <f t="shared" si="296"/>
        <v>72.575000000000003</v>
      </c>
      <c r="U1911" s="21">
        <f t="shared" si="297"/>
        <v>70.875</v>
      </c>
      <c r="V1911" s="20">
        <f t="shared" si="298"/>
        <v>71.158333333333346</v>
      </c>
      <c r="W1911" s="20">
        <f t="shared" si="299"/>
        <v>71.087500000000006</v>
      </c>
    </row>
    <row r="1912" spans="1:23" ht="13.5" x14ac:dyDescent="0.25">
      <c r="A1912" s="3">
        <v>44795</v>
      </c>
      <c r="B1912" s="2">
        <v>6.3285</v>
      </c>
      <c r="C1912" s="2">
        <v>63.277617513724898</v>
      </c>
      <c r="D1912" s="2">
        <v>-8.8332493149856361E-3</v>
      </c>
      <c r="E1912" s="2">
        <v>-0.22815124230975925</v>
      </c>
      <c r="F1912" s="2">
        <v>6.2906999999999993</v>
      </c>
      <c r="G1912" s="2">
        <v>6.2128699999999997</v>
      </c>
      <c r="H1912" s="2">
        <v>6.2063149999999991</v>
      </c>
      <c r="I1912" s="2">
        <v>6.0959039999999991</v>
      </c>
      <c r="J1912" s="17">
        <v>5.6263460000000034</v>
      </c>
      <c r="K1912" s="17" t="s">
        <v>51</v>
      </c>
      <c r="L1912" s="17" t="s">
        <v>54</v>
      </c>
      <c r="M1912" s="17" t="s">
        <v>52</v>
      </c>
      <c r="N1912" s="20">
        <f t="shared" si="290"/>
        <v>50</v>
      </c>
      <c r="O1912" s="20">
        <f t="shared" si="291"/>
        <v>100</v>
      </c>
      <c r="P1912" s="20">
        <f t="shared" si="292"/>
        <v>50</v>
      </c>
      <c r="Q1912" s="20">
        <f t="shared" si="293"/>
        <v>83.5</v>
      </c>
      <c r="R1912" s="21">
        <f t="shared" si="294"/>
        <v>72.525000000000006</v>
      </c>
      <c r="S1912" s="21">
        <f t="shared" si="295"/>
        <v>68.375</v>
      </c>
      <c r="T1912" s="21">
        <f t="shared" si="296"/>
        <v>72.575000000000003</v>
      </c>
      <c r="U1912" s="21">
        <f t="shared" si="297"/>
        <v>70.875</v>
      </c>
      <c r="V1912" s="20">
        <f t="shared" si="298"/>
        <v>71.158333333333346</v>
      </c>
      <c r="W1912" s="20">
        <f t="shared" si="299"/>
        <v>71.087500000000006</v>
      </c>
    </row>
    <row r="1913" spans="1:23" ht="13.5" x14ac:dyDescent="0.25">
      <c r="A1913" s="3">
        <v>44796</v>
      </c>
      <c r="B1913" s="2">
        <v>6.3212999999999999</v>
      </c>
      <c r="C1913" s="2">
        <v>62.4873556737884</v>
      </c>
      <c r="D1913" s="2">
        <v>-2.8696713079523484E-2</v>
      </c>
      <c r="E1913" s="2">
        <v>-0.21236686365308968</v>
      </c>
      <c r="F1913" s="2">
        <v>6.3183600000000002</v>
      </c>
      <c r="G1913" s="2">
        <v>6.2339700000000002</v>
      </c>
      <c r="H1913" s="2">
        <v>6.2194099999999981</v>
      </c>
      <c r="I1913" s="2">
        <v>6.1023059999999996</v>
      </c>
      <c r="J1913" s="17">
        <v>5.6327985000000025</v>
      </c>
      <c r="K1913" s="17" t="s">
        <v>51</v>
      </c>
      <c r="L1913" s="17" t="s">
        <v>54</v>
      </c>
      <c r="M1913" s="17" t="s">
        <v>52</v>
      </c>
      <c r="N1913" s="20">
        <f t="shared" si="290"/>
        <v>50</v>
      </c>
      <c r="O1913" s="20">
        <f t="shared" si="291"/>
        <v>100</v>
      </c>
      <c r="P1913" s="20">
        <f t="shared" si="292"/>
        <v>50</v>
      </c>
      <c r="Q1913" s="20">
        <f t="shared" si="293"/>
        <v>83.5</v>
      </c>
      <c r="R1913" s="21">
        <f t="shared" si="294"/>
        <v>72.525000000000006</v>
      </c>
      <c r="S1913" s="21">
        <f t="shared" si="295"/>
        <v>68.375</v>
      </c>
      <c r="T1913" s="21">
        <f t="shared" si="296"/>
        <v>72.575000000000003</v>
      </c>
      <c r="U1913" s="21">
        <f t="shared" si="297"/>
        <v>70.875</v>
      </c>
      <c r="V1913" s="20">
        <f t="shared" si="298"/>
        <v>71.158333333333346</v>
      </c>
      <c r="W1913" s="20">
        <f t="shared" si="299"/>
        <v>71.087500000000006</v>
      </c>
    </row>
    <row r="1914" spans="1:23" ht="13.5" x14ac:dyDescent="0.25">
      <c r="A1914" s="3">
        <v>44797</v>
      </c>
      <c r="B1914" s="2">
        <v>6.3212999999999999</v>
      </c>
      <c r="C1914" s="2">
        <v>62.4873556737884</v>
      </c>
      <c r="D1914" s="2">
        <v>-4.1859863173341338E-2</v>
      </c>
      <c r="E1914" s="2">
        <v>-0.19285453390693796</v>
      </c>
      <c r="F1914" s="2">
        <v>6.3314599999999999</v>
      </c>
      <c r="G1914" s="2">
        <v>6.2521599999999999</v>
      </c>
      <c r="H1914" s="2">
        <v>6.2263249999999983</v>
      </c>
      <c r="I1914" s="2">
        <v>6.1081259999999995</v>
      </c>
      <c r="J1914" s="17">
        <v>5.6395165000000027</v>
      </c>
      <c r="K1914" s="17" t="s">
        <v>51</v>
      </c>
      <c r="L1914" s="17" t="s">
        <v>54</v>
      </c>
      <c r="M1914" s="17" t="s">
        <v>52</v>
      </c>
      <c r="N1914" s="20">
        <f t="shared" si="290"/>
        <v>50</v>
      </c>
      <c r="O1914" s="20">
        <f t="shared" si="291"/>
        <v>100</v>
      </c>
      <c r="P1914" s="20">
        <f t="shared" si="292"/>
        <v>50</v>
      </c>
      <c r="Q1914" s="20">
        <f t="shared" si="293"/>
        <v>83.5</v>
      </c>
      <c r="R1914" s="21">
        <f t="shared" si="294"/>
        <v>72.525000000000006</v>
      </c>
      <c r="S1914" s="21">
        <f t="shared" si="295"/>
        <v>68.375</v>
      </c>
      <c r="T1914" s="21">
        <f t="shared" si="296"/>
        <v>72.575000000000003</v>
      </c>
      <c r="U1914" s="21">
        <f t="shared" si="297"/>
        <v>70.875</v>
      </c>
      <c r="V1914" s="20">
        <f t="shared" si="298"/>
        <v>71.158333333333346</v>
      </c>
      <c r="W1914" s="20">
        <f t="shared" si="299"/>
        <v>71.087500000000006</v>
      </c>
    </row>
    <row r="1915" spans="1:23" ht="13.5" x14ac:dyDescent="0.25">
      <c r="A1915" s="3">
        <v>44798</v>
      </c>
      <c r="B1915" s="2">
        <v>6.3285</v>
      </c>
      <c r="C1915" s="2">
        <v>63.022933652077462</v>
      </c>
      <c r="D1915" s="2">
        <v>-4.9825181757690906E-2</v>
      </c>
      <c r="E1915" s="2">
        <v>-0.17312589077194726</v>
      </c>
      <c r="F1915" s="2">
        <v>6.340180000000001</v>
      </c>
      <c r="G1915" s="2">
        <v>6.26816</v>
      </c>
      <c r="H1915" s="2">
        <v>6.2335999999999991</v>
      </c>
      <c r="I1915" s="2">
        <v>6.113944</v>
      </c>
      <c r="J1915" s="17">
        <v>5.6462705000000035</v>
      </c>
      <c r="K1915" s="17" t="s">
        <v>51</v>
      </c>
      <c r="L1915" s="17" t="s">
        <v>54</v>
      </c>
      <c r="M1915" s="17" t="s">
        <v>52</v>
      </c>
      <c r="N1915" s="20">
        <f t="shared" si="290"/>
        <v>50</v>
      </c>
      <c r="O1915" s="20">
        <f t="shared" si="291"/>
        <v>100</v>
      </c>
      <c r="P1915" s="20">
        <f t="shared" si="292"/>
        <v>50</v>
      </c>
      <c r="Q1915" s="20">
        <f t="shared" si="293"/>
        <v>83.5</v>
      </c>
      <c r="R1915" s="21">
        <f t="shared" si="294"/>
        <v>72.525000000000006</v>
      </c>
      <c r="S1915" s="21">
        <f t="shared" si="295"/>
        <v>68.375</v>
      </c>
      <c r="T1915" s="21">
        <f t="shared" si="296"/>
        <v>72.575000000000003</v>
      </c>
      <c r="U1915" s="21">
        <f t="shared" si="297"/>
        <v>70.875</v>
      </c>
      <c r="V1915" s="20">
        <f t="shared" si="298"/>
        <v>71.158333333333346</v>
      </c>
      <c r="W1915" s="20">
        <f t="shared" si="299"/>
        <v>71.087500000000006</v>
      </c>
    </row>
    <row r="1916" spans="1:23" ht="13.5" x14ac:dyDescent="0.25">
      <c r="A1916" s="3">
        <v>44799</v>
      </c>
      <c r="B1916" s="2">
        <v>6.2994000000000003</v>
      </c>
      <c r="C1916" s="2">
        <v>59.335655080120169</v>
      </c>
      <c r="D1916" s="2">
        <v>-6.076581390488478E-2</v>
      </c>
      <c r="E1916" s="2">
        <v>-0.15068077292334328</v>
      </c>
      <c r="F1916" s="2">
        <v>6.319799999999999</v>
      </c>
      <c r="G1916" s="2">
        <v>6.2848899999999999</v>
      </c>
      <c r="H1916" s="2">
        <v>6.2328700000000001</v>
      </c>
      <c r="I1916" s="2">
        <v>6.1194719999999991</v>
      </c>
      <c r="J1916" s="17">
        <v>5.652879000000004</v>
      </c>
      <c r="K1916" s="17" t="s">
        <v>51</v>
      </c>
      <c r="L1916" s="17" t="s">
        <v>54</v>
      </c>
      <c r="M1916" s="17" t="s">
        <v>53</v>
      </c>
      <c r="N1916" s="20">
        <f t="shared" si="290"/>
        <v>50</v>
      </c>
      <c r="O1916" s="20">
        <f t="shared" si="291"/>
        <v>100</v>
      </c>
      <c r="P1916" s="20">
        <f t="shared" si="292"/>
        <v>50</v>
      </c>
      <c r="Q1916" s="20">
        <f t="shared" si="293"/>
        <v>66.5</v>
      </c>
      <c r="R1916" s="21">
        <f t="shared" si="294"/>
        <v>69.974999999999994</v>
      </c>
      <c r="S1916" s="21">
        <f t="shared" si="295"/>
        <v>64.125</v>
      </c>
      <c r="T1916" s="21">
        <f t="shared" si="296"/>
        <v>64.924999999999997</v>
      </c>
      <c r="U1916" s="21">
        <f t="shared" si="297"/>
        <v>66.625</v>
      </c>
      <c r="V1916" s="20">
        <f t="shared" si="298"/>
        <v>66.341666666666654</v>
      </c>
      <c r="W1916" s="20">
        <f t="shared" si="299"/>
        <v>66.412499999999994</v>
      </c>
    </row>
    <row r="1917" spans="1:23" ht="13.5" x14ac:dyDescent="0.25">
      <c r="A1917" s="3">
        <v>44802</v>
      </c>
      <c r="B1917" s="2">
        <v>6.2922000000000002</v>
      </c>
      <c r="C1917" s="2">
        <v>58.424842386474488</v>
      </c>
      <c r="D1917" s="2">
        <v>-7.1125958021291957E-2</v>
      </c>
      <c r="E1917" s="2">
        <v>-0.12438181209206313</v>
      </c>
      <c r="F1917" s="2">
        <v>6.3125400000000003</v>
      </c>
      <c r="G1917" s="2">
        <v>6.3016199999999998</v>
      </c>
      <c r="H1917" s="2">
        <v>6.2350550000000009</v>
      </c>
      <c r="I1917" s="2">
        <v>6.1247099999999985</v>
      </c>
      <c r="J1917" s="17">
        <v>5.6591195000000054</v>
      </c>
      <c r="K1917" s="17" t="s">
        <v>51</v>
      </c>
      <c r="L1917" s="17" t="s">
        <v>54</v>
      </c>
      <c r="M1917" s="17" t="s">
        <v>53</v>
      </c>
      <c r="N1917" s="20">
        <f t="shared" si="290"/>
        <v>50</v>
      </c>
      <c r="O1917" s="20">
        <f t="shared" si="291"/>
        <v>100</v>
      </c>
      <c r="P1917" s="20">
        <f t="shared" si="292"/>
        <v>50</v>
      </c>
      <c r="Q1917" s="20">
        <f t="shared" si="293"/>
        <v>66.5</v>
      </c>
      <c r="R1917" s="21">
        <f t="shared" si="294"/>
        <v>69.974999999999994</v>
      </c>
      <c r="S1917" s="21">
        <f t="shared" si="295"/>
        <v>64.125</v>
      </c>
      <c r="T1917" s="21">
        <f t="shared" si="296"/>
        <v>64.924999999999997</v>
      </c>
      <c r="U1917" s="21">
        <f t="shared" si="297"/>
        <v>66.625</v>
      </c>
      <c r="V1917" s="20">
        <f t="shared" si="298"/>
        <v>66.341666666666654</v>
      </c>
      <c r="W1917" s="20">
        <f t="shared" si="299"/>
        <v>66.412499999999994</v>
      </c>
    </row>
    <row r="1918" spans="1:23" ht="13.5" x14ac:dyDescent="0.25">
      <c r="A1918" s="3">
        <v>44803</v>
      </c>
      <c r="B1918" s="2">
        <v>6.2194000000000003</v>
      </c>
      <c r="C1918" s="2">
        <v>50.057854651915989</v>
      </c>
      <c r="D1918" s="2">
        <v>-6.6007826397152414E-2</v>
      </c>
      <c r="E1918" s="2">
        <v>-9.6424361156604119E-2</v>
      </c>
      <c r="F1918" s="2">
        <v>6.29216</v>
      </c>
      <c r="G1918" s="2">
        <v>6.3052599999999996</v>
      </c>
      <c r="H1918" s="2">
        <v>6.235055</v>
      </c>
      <c r="I1918" s="2">
        <v>6.1286379999999996</v>
      </c>
      <c r="J1918" s="17">
        <v>5.6653280000000041</v>
      </c>
      <c r="K1918" s="17" t="s">
        <v>55</v>
      </c>
      <c r="L1918" s="17" t="s">
        <v>54</v>
      </c>
      <c r="M1918" s="17" t="s">
        <v>47</v>
      </c>
      <c r="N1918" s="20">
        <f t="shared" si="290"/>
        <v>50</v>
      </c>
      <c r="O1918" s="20">
        <f t="shared" si="291"/>
        <v>100</v>
      </c>
      <c r="P1918" s="20">
        <f t="shared" si="292"/>
        <v>50</v>
      </c>
      <c r="Q1918" s="20">
        <f t="shared" si="293"/>
        <v>16.5</v>
      </c>
      <c r="R1918" s="21">
        <f t="shared" si="294"/>
        <v>62.475000000000001</v>
      </c>
      <c r="S1918" s="21">
        <f t="shared" si="295"/>
        <v>51.625</v>
      </c>
      <c r="T1918" s="21">
        <f t="shared" si="296"/>
        <v>42.424999999999997</v>
      </c>
      <c r="U1918" s="21">
        <f t="shared" si="297"/>
        <v>54.125</v>
      </c>
      <c r="V1918" s="20">
        <f t="shared" si="298"/>
        <v>52.17499999999999</v>
      </c>
      <c r="W1918" s="20">
        <f t="shared" si="299"/>
        <v>52.662499999999994</v>
      </c>
    </row>
    <row r="1919" spans="1:23" ht="13.5" x14ac:dyDescent="0.25">
      <c r="A1919" s="3">
        <v>44804</v>
      </c>
      <c r="B1919" s="2">
        <v>6.3285</v>
      </c>
      <c r="C1919" s="2">
        <v>59.4337806721569</v>
      </c>
      <c r="D1919" s="2">
        <v>-5.8541964567445426E-2</v>
      </c>
      <c r="E1919" s="2">
        <v>-7.0978732971480607E-2</v>
      </c>
      <c r="F1919" s="2">
        <v>6.2936000000000005</v>
      </c>
      <c r="G1919" s="2">
        <v>6.3125299999999998</v>
      </c>
      <c r="H1919" s="2">
        <v>6.2405099999999996</v>
      </c>
      <c r="I1919" s="2">
        <v>6.1350379999999998</v>
      </c>
      <c r="J1919" s="17">
        <v>5.6720155000000041</v>
      </c>
      <c r="K1919" s="17" t="s">
        <v>51</v>
      </c>
      <c r="L1919" s="17" t="s">
        <v>54</v>
      </c>
      <c r="M1919" s="17" t="s">
        <v>52</v>
      </c>
      <c r="N1919" s="20">
        <f t="shared" si="290"/>
        <v>50</v>
      </c>
      <c r="O1919" s="20">
        <f t="shared" si="291"/>
        <v>100</v>
      </c>
      <c r="P1919" s="20">
        <f t="shared" si="292"/>
        <v>50</v>
      </c>
      <c r="Q1919" s="20">
        <f t="shared" si="293"/>
        <v>83.5</v>
      </c>
      <c r="R1919" s="21">
        <f t="shared" si="294"/>
        <v>72.525000000000006</v>
      </c>
      <c r="S1919" s="21">
        <f t="shared" si="295"/>
        <v>68.375</v>
      </c>
      <c r="T1919" s="21">
        <f t="shared" si="296"/>
        <v>72.575000000000003</v>
      </c>
      <c r="U1919" s="21">
        <f t="shared" si="297"/>
        <v>70.875</v>
      </c>
      <c r="V1919" s="20">
        <f t="shared" si="298"/>
        <v>71.158333333333346</v>
      </c>
      <c r="W1919" s="20">
        <f t="shared" si="299"/>
        <v>71.087500000000006</v>
      </c>
    </row>
    <row r="1920" spans="1:23" ht="13.5" x14ac:dyDescent="0.25">
      <c r="A1920" s="3">
        <v>44805</v>
      </c>
      <c r="B1920" s="2">
        <v>6.4740000000000002</v>
      </c>
      <c r="C1920" s="2">
        <v>68.048812833146116</v>
      </c>
      <c r="D1920" s="2">
        <v>-5.9154842455082957E-2</v>
      </c>
      <c r="E1920" s="2">
        <v>-4.8169736060724236E-2</v>
      </c>
      <c r="F1920" s="2">
        <v>6.3226999999999993</v>
      </c>
      <c r="G1920" s="2">
        <v>6.3314400000000006</v>
      </c>
      <c r="H1920" s="2">
        <v>6.2539650000000009</v>
      </c>
      <c r="I1920" s="2">
        <v>6.1437659999999994</v>
      </c>
      <c r="J1920" s="17">
        <v>5.6792980000000046</v>
      </c>
      <c r="K1920" s="17" t="s">
        <v>51</v>
      </c>
      <c r="L1920" s="17" t="s">
        <v>54</v>
      </c>
      <c r="M1920" s="17" t="s">
        <v>52</v>
      </c>
      <c r="N1920" s="20">
        <f t="shared" si="290"/>
        <v>50</v>
      </c>
      <c r="O1920" s="20">
        <f t="shared" si="291"/>
        <v>100</v>
      </c>
      <c r="P1920" s="20">
        <f t="shared" si="292"/>
        <v>50</v>
      </c>
      <c r="Q1920" s="20">
        <f t="shared" si="293"/>
        <v>83.5</v>
      </c>
      <c r="R1920" s="21">
        <f t="shared" si="294"/>
        <v>72.525000000000006</v>
      </c>
      <c r="S1920" s="21">
        <f t="shared" si="295"/>
        <v>68.375</v>
      </c>
      <c r="T1920" s="21">
        <f t="shared" si="296"/>
        <v>72.575000000000003</v>
      </c>
      <c r="U1920" s="21">
        <f t="shared" si="297"/>
        <v>70.875</v>
      </c>
      <c r="V1920" s="20">
        <f t="shared" si="298"/>
        <v>71.158333333333346</v>
      </c>
      <c r="W1920" s="20">
        <f t="shared" si="299"/>
        <v>71.087500000000006</v>
      </c>
    </row>
    <row r="1921" spans="1:23" ht="13.5" x14ac:dyDescent="0.25">
      <c r="A1921" s="3">
        <v>44806</v>
      </c>
      <c r="B1921" s="2">
        <v>6.4448999999999996</v>
      </c>
      <c r="C1921" s="2">
        <v>65.072329848737127</v>
      </c>
      <c r="D1921" s="2">
        <v>-4.1052626071264697E-2</v>
      </c>
      <c r="E1921" s="2">
        <v>-2.810788625729025E-2</v>
      </c>
      <c r="F1921" s="2">
        <v>6.3517999999999999</v>
      </c>
      <c r="G1921" s="2">
        <v>6.3357999999999999</v>
      </c>
      <c r="H1921" s="2">
        <v>6.2670599999999999</v>
      </c>
      <c r="I1921" s="2">
        <v>6.1519119999999985</v>
      </c>
      <c r="J1921" s="17">
        <v>5.6868330000000036</v>
      </c>
      <c r="K1921" s="17" t="s">
        <v>51</v>
      </c>
      <c r="L1921" s="17" t="s">
        <v>54</v>
      </c>
      <c r="M1921" s="17" t="s">
        <v>52</v>
      </c>
      <c r="N1921" s="20">
        <f t="shared" si="290"/>
        <v>50</v>
      </c>
      <c r="O1921" s="20">
        <f t="shared" si="291"/>
        <v>100</v>
      </c>
      <c r="P1921" s="20">
        <f t="shared" si="292"/>
        <v>50</v>
      </c>
      <c r="Q1921" s="20">
        <f t="shared" si="293"/>
        <v>83.5</v>
      </c>
      <c r="R1921" s="21">
        <f t="shared" si="294"/>
        <v>72.525000000000006</v>
      </c>
      <c r="S1921" s="21">
        <f t="shared" si="295"/>
        <v>68.375</v>
      </c>
      <c r="T1921" s="21">
        <f t="shared" si="296"/>
        <v>72.575000000000003</v>
      </c>
      <c r="U1921" s="21">
        <f t="shared" si="297"/>
        <v>70.875</v>
      </c>
      <c r="V1921" s="20">
        <f t="shared" si="298"/>
        <v>71.158333333333346</v>
      </c>
      <c r="W1921" s="20">
        <f t="shared" si="299"/>
        <v>71.087500000000006</v>
      </c>
    </row>
    <row r="1922" spans="1:23" ht="13.5" x14ac:dyDescent="0.25">
      <c r="A1922" s="3">
        <v>44809</v>
      </c>
      <c r="B1922" s="2">
        <v>6.4813000000000001</v>
      </c>
      <c r="C1922" s="2">
        <v>67.015816944043337</v>
      </c>
      <c r="D1922" s="2">
        <v>-4.0795304105922803E-2</v>
      </c>
      <c r="E1922" s="2">
        <v>-1.3777501100546393E-2</v>
      </c>
      <c r="F1922" s="2">
        <v>6.3896200000000007</v>
      </c>
      <c r="G1922" s="2">
        <v>6.3510799999999987</v>
      </c>
      <c r="H1922" s="2">
        <v>6.281975000000001</v>
      </c>
      <c r="I1922" s="2">
        <v>6.1607859999999981</v>
      </c>
      <c r="J1922" s="17">
        <v>5.6945170000000029</v>
      </c>
      <c r="K1922" s="17" t="s">
        <v>51</v>
      </c>
      <c r="L1922" s="17" t="s">
        <v>54</v>
      </c>
      <c r="M1922" s="17" t="s">
        <v>52</v>
      </c>
      <c r="N1922" s="20">
        <f t="shared" ref="N1922:N1985" si="300">IF(D1922&lt;30,50, IF(D1922&gt;70, 0, 25))</f>
        <v>50</v>
      </c>
      <c r="O1922" s="20">
        <f t="shared" ref="O1922:O1985" si="301">IF(F1922-E1922&gt;0.02, 100, IF(F1922-E1922&lt;0,0,45))</f>
        <v>100</v>
      </c>
      <c r="P1922" s="20">
        <f t="shared" ref="P1922:P1985" si="302">IF(G1922-J1922&gt;10,100,IF(G1922-J1922&gt;5,75, IF(G1922-J1922&gt;0,50,0)))</f>
        <v>50</v>
      </c>
      <c r="Q1922" s="20">
        <f t="shared" ref="Q1922:Q1985" si="303">IF(M1922="confirmed bullish", 34, IF(M1922="bullish divergence",17, 0))+IF(K1922="bullish",33,IF(K1922="bearish",0,16.5))+IF(L1922="strong",33,IF(L1922="weak",0,16.5))</f>
        <v>83.5</v>
      </c>
      <c r="R1922" s="21">
        <f t="shared" si="294"/>
        <v>72.525000000000006</v>
      </c>
      <c r="S1922" s="21">
        <f t="shared" si="295"/>
        <v>68.375</v>
      </c>
      <c r="T1922" s="21">
        <f t="shared" si="296"/>
        <v>72.575000000000003</v>
      </c>
      <c r="U1922" s="21">
        <f t="shared" si="297"/>
        <v>70.875</v>
      </c>
      <c r="V1922" s="20">
        <f t="shared" si="298"/>
        <v>71.158333333333346</v>
      </c>
      <c r="W1922" s="20">
        <f t="shared" si="299"/>
        <v>71.087500000000006</v>
      </c>
    </row>
    <row r="1923" spans="1:23" ht="13.5" x14ac:dyDescent="0.25">
      <c r="A1923" s="3">
        <v>44810</v>
      </c>
      <c r="B1923" s="2">
        <v>6.4013</v>
      </c>
      <c r="C1923" s="2">
        <v>59.216952299078997</v>
      </c>
      <c r="D1923" s="2">
        <v>-3.705187175010316E-2</v>
      </c>
      <c r="E1923" s="2">
        <v>9.4770084173732665E-4</v>
      </c>
      <c r="F1923" s="2">
        <v>6.4260000000000002</v>
      </c>
      <c r="G1923" s="2">
        <v>6.3590799999999996</v>
      </c>
      <c r="H1923" s="2">
        <v>6.2965250000000008</v>
      </c>
      <c r="I1923" s="2">
        <v>6.1680599999999979</v>
      </c>
      <c r="J1923" s="17">
        <v>5.701568500000004</v>
      </c>
      <c r="K1923" s="17" t="s">
        <v>51</v>
      </c>
      <c r="L1923" s="17" t="s">
        <v>54</v>
      </c>
      <c r="M1923" s="17" t="s">
        <v>52</v>
      </c>
      <c r="N1923" s="20">
        <f t="shared" si="300"/>
        <v>50</v>
      </c>
      <c r="O1923" s="20">
        <f t="shared" si="301"/>
        <v>100</v>
      </c>
      <c r="P1923" s="20">
        <f t="shared" si="302"/>
        <v>50</v>
      </c>
      <c r="Q1923" s="20">
        <f t="shared" si="303"/>
        <v>83.5</v>
      </c>
      <c r="R1923" s="21">
        <f t="shared" ref="R1923:R1986" si="304">0.35*N1923+O1923*0.35+P1923*0.15+Q1923*0.15</f>
        <v>72.525000000000006</v>
      </c>
      <c r="S1923" s="21">
        <f t="shared" ref="S1923:S1986" si="305">N1923*0.2+O1923*0.2+P1923*0.35+Q1923*0.25</f>
        <v>68.375</v>
      </c>
      <c r="T1923" s="21">
        <f t="shared" ref="T1923:T1986" si="306">N1923*0.15+O1923*0.15+P1923*0.25+Q1923*0.45</f>
        <v>72.575000000000003</v>
      </c>
      <c r="U1923" s="21">
        <f t="shared" ref="U1923:U1986" si="307">0.25*SUM(N1923:Q1923)</f>
        <v>70.875</v>
      </c>
      <c r="V1923" s="20">
        <f t="shared" ref="V1923:V1986" si="308">SUM(R1923:T1923)/3</f>
        <v>71.158333333333346</v>
      </c>
      <c r="W1923" s="20">
        <f t="shared" ref="W1923:W1986" si="309">SUM(R1923:U1923)/4</f>
        <v>71.087500000000006</v>
      </c>
    </row>
    <row r="1924" spans="1:23" ht="13.5" x14ac:dyDescent="0.25">
      <c r="A1924" s="3">
        <v>44811</v>
      </c>
      <c r="B1924" s="2">
        <v>6.4013</v>
      </c>
      <c r="C1924" s="2">
        <v>59.216952299078997</v>
      </c>
      <c r="D1924" s="2">
        <v>-3.4608420511212934E-2</v>
      </c>
      <c r="E1924" s="2">
        <v>1.5226742716805741E-2</v>
      </c>
      <c r="F1924" s="2">
        <v>6.4405600000000005</v>
      </c>
      <c r="G1924" s="2">
        <v>6.3670799999999996</v>
      </c>
      <c r="H1924" s="2">
        <v>6.3096200000000016</v>
      </c>
      <c r="I1924" s="2">
        <v>6.1760619999999982</v>
      </c>
      <c r="J1924" s="17">
        <v>5.7086200000000042</v>
      </c>
      <c r="K1924" s="17" t="s">
        <v>55</v>
      </c>
      <c r="L1924" s="17" t="s">
        <v>54</v>
      </c>
      <c r="M1924" s="17" t="s">
        <v>49</v>
      </c>
      <c r="N1924" s="20">
        <f t="shared" si="300"/>
        <v>50</v>
      </c>
      <c r="O1924" s="20">
        <f t="shared" si="301"/>
        <v>100</v>
      </c>
      <c r="P1924" s="20">
        <f t="shared" si="302"/>
        <v>50</v>
      </c>
      <c r="Q1924" s="20">
        <f t="shared" si="303"/>
        <v>16.5</v>
      </c>
      <c r="R1924" s="21">
        <f t="shared" si="304"/>
        <v>62.475000000000001</v>
      </c>
      <c r="S1924" s="21">
        <f t="shared" si="305"/>
        <v>51.625</v>
      </c>
      <c r="T1924" s="21">
        <f t="shared" si="306"/>
        <v>42.424999999999997</v>
      </c>
      <c r="U1924" s="21">
        <f t="shared" si="307"/>
        <v>54.125</v>
      </c>
      <c r="V1924" s="20">
        <f t="shared" si="308"/>
        <v>52.17499999999999</v>
      </c>
      <c r="W1924" s="20">
        <f t="shared" si="309"/>
        <v>52.662499999999994</v>
      </c>
    </row>
    <row r="1925" spans="1:23" ht="13.5" x14ac:dyDescent="0.25">
      <c r="A1925" s="3">
        <v>44812</v>
      </c>
      <c r="B1925" s="2">
        <v>6.3285</v>
      </c>
      <c r="C1925" s="2">
        <v>52.739545024201277</v>
      </c>
      <c r="D1925" s="2">
        <v>-2.6711033694289732E-2</v>
      </c>
      <c r="E1925" s="2">
        <v>2.8434585220187138E-2</v>
      </c>
      <c r="F1925" s="2">
        <v>6.4114599999999999</v>
      </c>
      <c r="G1925" s="2">
        <v>6.3670799999999996</v>
      </c>
      <c r="H1925" s="2">
        <v>6.3176200000000025</v>
      </c>
      <c r="I1925" s="2">
        <v>6.1824619999999983</v>
      </c>
      <c r="J1925" s="17">
        <v>5.7153740000000042</v>
      </c>
      <c r="K1925" s="17" t="s">
        <v>55</v>
      </c>
      <c r="L1925" s="17" t="s">
        <v>54</v>
      </c>
      <c r="M1925" s="17" t="s">
        <v>47</v>
      </c>
      <c r="N1925" s="20">
        <f t="shared" si="300"/>
        <v>50</v>
      </c>
      <c r="O1925" s="20">
        <f t="shared" si="301"/>
        <v>100</v>
      </c>
      <c r="P1925" s="20">
        <f t="shared" si="302"/>
        <v>50</v>
      </c>
      <c r="Q1925" s="20">
        <f t="shared" si="303"/>
        <v>16.5</v>
      </c>
      <c r="R1925" s="21">
        <f t="shared" si="304"/>
        <v>62.475000000000001</v>
      </c>
      <c r="S1925" s="21">
        <f t="shared" si="305"/>
        <v>51.625</v>
      </c>
      <c r="T1925" s="21">
        <f t="shared" si="306"/>
        <v>42.424999999999997</v>
      </c>
      <c r="U1925" s="21">
        <f t="shared" si="307"/>
        <v>54.125</v>
      </c>
      <c r="V1925" s="20">
        <f t="shared" si="308"/>
        <v>52.17499999999999</v>
      </c>
      <c r="W1925" s="20">
        <f t="shared" si="309"/>
        <v>52.662499999999994</v>
      </c>
    </row>
    <row r="1926" spans="1:23" ht="13.5" x14ac:dyDescent="0.25">
      <c r="A1926" s="3">
        <v>44813</v>
      </c>
      <c r="B1926" s="2">
        <v>6.3067000000000002</v>
      </c>
      <c r="C1926" s="2">
        <v>50.942554970910223</v>
      </c>
      <c r="D1926" s="2">
        <v>-2.3081331388218551E-2</v>
      </c>
      <c r="E1926" s="2">
        <v>4.0488479484225237E-2</v>
      </c>
      <c r="F1926" s="2">
        <v>6.3838200000000001</v>
      </c>
      <c r="G1926" s="2">
        <v>6.3678099999999995</v>
      </c>
      <c r="H1926" s="2">
        <v>6.3263500000000024</v>
      </c>
      <c r="I1926" s="2">
        <v>6.1879899999999983</v>
      </c>
      <c r="J1926" s="17">
        <v>5.722019000000004</v>
      </c>
      <c r="K1926" s="17" t="s">
        <v>55</v>
      </c>
      <c r="L1926" s="17" t="s">
        <v>54</v>
      </c>
      <c r="M1926" s="17" t="s">
        <v>47</v>
      </c>
      <c r="N1926" s="20">
        <f t="shared" si="300"/>
        <v>50</v>
      </c>
      <c r="O1926" s="20">
        <f t="shared" si="301"/>
        <v>100</v>
      </c>
      <c r="P1926" s="20">
        <f t="shared" si="302"/>
        <v>50</v>
      </c>
      <c r="Q1926" s="20">
        <f t="shared" si="303"/>
        <v>16.5</v>
      </c>
      <c r="R1926" s="21">
        <f t="shared" si="304"/>
        <v>62.475000000000001</v>
      </c>
      <c r="S1926" s="21">
        <f t="shared" si="305"/>
        <v>51.625</v>
      </c>
      <c r="T1926" s="21">
        <f t="shared" si="306"/>
        <v>42.424999999999997</v>
      </c>
      <c r="U1926" s="21">
        <f t="shared" si="307"/>
        <v>54.125</v>
      </c>
      <c r="V1926" s="20">
        <f t="shared" si="308"/>
        <v>52.17499999999999</v>
      </c>
      <c r="W1926" s="20">
        <f t="shared" si="309"/>
        <v>52.662499999999994</v>
      </c>
    </row>
    <row r="1927" spans="1:23" ht="13.5" x14ac:dyDescent="0.25">
      <c r="A1927" s="3">
        <v>44816</v>
      </c>
      <c r="B1927" s="2">
        <v>6.2194000000000003</v>
      </c>
      <c r="C1927" s="2">
        <v>44.415906027914126</v>
      </c>
      <c r="D1927" s="2">
        <v>-1.4698728938867589E-2</v>
      </c>
      <c r="E1927" s="2">
        <v>5.089254169498357E-2</v>
      </c>
      <c r="F1927" s="2">
        <v>6.3314399999999997</v>
      </c>
      <c r="G1927" s="2">
        <v>6.3605299999999998</v>
      </c>
      <c r="H1927" s="2">
        <v>6.3310750000000029</v>
      </c>
      <c r="I1927" s="2">
        <v>6.1917719999999985</v>
      </c>
      <c r="J1927" s="17">
        <v>5.7282275000000054</v>
      </c>
      <c r="K1927" s="17" t="s">
        <v>55</v>
      </c>
      <c r="L1927" s="17" t="s">
        <v>54</v>
      </c>
      <c r="M1927" s="17" t="s">
        <v>47</v>
      </c>
      <c r="N1927" s="20">
        <f t="shared" si="300"/>
        <v>50</v>
      </c>
      <c r="O1927" s="20">
        <f t="shared" si="301"/>
        <v>100</v>
      </c>
      <c r="P1927" s="20">
        <f t="shared" si="302"/>
        <v>50</v>
      </c>
      <c r="Q1927" s="20">
        <f t="shared" si="303"/>
        <v>16.5</v>
      </c>
      <c r="R1927" s="21">
        <f t="shared" si="304"/>
        <v>62.475000000000001</v>
      </c>
      <c r="S1927" s="21">
        <f t="shared" si="305"/>
        <v>51.625</v>
      </c>
      <c r="T1927" s="21">
        <f t="shared" si="306"/>
        <v>42.424999999999997</v>
      </c>
      <c r="U1927" s="21">
        <f t="shared" si="307"/>
        <v>54.125</v>
      </c>
      <c r="V1927" s="20">
        <f t="shared" si="308"/>
        <v>52.17499999999999</v>
      </c>
      <c r="W1927" s="20">
        <f t="shared" si="309"/>
        <v>52.662499999999994</v>
      </c>
    </row>
    <row r="1928" spans="1:23" ht="13.5" x14ac:dyDescent="0.25">
      <c r="A1928" s="3">
        <v>44817</v>
      </c>
      <c r="B1928" s="2">
        <v>6.2194000000000003</v>
      </c>
      <c r="C1928" s="2">
        <v>44.415906027914126</v>
      </c>
      <c r="D1928" s="2">
        <v>-1.8334026405171677E-2</v>
      </c>
      <c r="E1928" s="2">
        <v>5.8685459091623482E-2</v>
      </c>
      <c r="F1928" s="2">
        <v>6.2950600000000003</v>
      </c>
      <c r="G1928" s="2">
        <v>6.3605299999999998</v>
      </c>
      <c r="H1928" s="2">
        <v>6.3328950000000024</v>
      </c>
      <c r="I1928" s="2">
        <v>6.1956999999999987</v>
      </c>
      <c r="J1928" s="17">
        <v>5.7344690000000051</v>
      </c>
      <c r="K1928" s="17" t="s">
        <v>55</v>
      </c>
      <c r="L1928" s="17" t="s">
        <v>54</v>
      </c>
      <c r="M1928" s="17" t="s">
        <v>47</v>
      </c>
      <c r="N1928" s="20">
        <f t="shared" si="300"/>
        <v>50</v>
      </c>
      <c r="O1928" s="20">
        <f t="shared" si="301"/>
        <v>100</v>
      </c>
      <c r="P1928" s="20">
        <f t="shared" si="302"/>
        <v>50</v>
      </c>
      <c r="Q1928" s="20">
        <f t="shared" si="303"/>
        <v>16.5</v>
      </c>
      <c r="R1928" s="21">
        <f t="shared" si="304"/>
        <v>62.475000000000001</v>
      </c>
      <c r="S1928" s="21">
        <f t="shared" si="305"/>
        <v>51.625</v>
      </c>
      <c r="T1928" s="21">
        <f t="shared" si="306"/>
        <v>42.424999999999997</v>
      </c>
      <c r="U1928" s="21">
        <f t="shared" si="307"/>
        <v>54.125</v>
      </c>
      <c r="V1928" s="20">
        <f t="shared" si="308"/>
        <v>52.17499999999999</v>
      </c>
      <c r="W1928" s="20">
        <f t="shared" si="309"/>
        <v>52.662499999999994</v>
      </c>
    </row>
    <row r="1929" spans="1:23" ht="13.5" x14ac:dyDescent="0.25">
      <c r="A1929" s="3">
        <v>44818</v>
      </c>
      <c r="B1929" s="2">
        <v>6.1467000000000001</v>
      </c>
      <c r="C1929" s="2">
        <v>39.525184148439259</v>
      </c>
      <c r="D1929" s="2">
        <v>1.1965414078956016E-3</v>
      </c>
      <c r="E1929" s="2">
        <v>6.4299943706276258E-2</v>
      </c>
      <c r="F1929" s="2">
        <v>6.2441399999999998</v>
      </c>
      <c r="G1929" s="2">
        <v>6.3423500000000006</v>
      </c>
      <c r="H1929" s="2">
        <v>6.327440000000002</v>
      </c>
      <c r="I1929" s="2">
        <v>6.1989019999999986</v>
      </c>
      <c r="J1929" s="17">
        <v>5.7403805000000041</v>
      </c>
      <c r="K1929" s="17" t="s">
        <v>55</v>
      </c>
      <c r="L1929" s="17" t="s">
        <v>54</v>
      </c>
      <c r="M1929" s="17" t="s">
        <v>47</v>
      </c>
      <c r="N1929" s="20">
        <f t="shared" si="300"/>
        <v>50</v>
      </c>
      <c r="O1929" s="20">
        <f t="shared" si="301"/>
        <v>100</v>
      </c>
      <c r="P1929" s="20">
        <f t="shared" si="302"/>
        <v>50</v>
      </c>
      <c r="Q1929" s="20">
        <f t="shared" si="303"/>
        <v>16.5</v>
      </c>
      <c r="R1929" s="21">
        <f t="shared" si="304"/>
        <v>62.475000000000001</v>
      </c>
      <c r="S1929" s="21">
        <f t="shared" si="305"/>
        <v>51.625</v>
      </c>
      <c r="T1929" s="21">
        <f t="shared" si="306"/>
        <v>42.424999999999997</v>
      </c>
      <c r="U1929" s="21">
        <f t="shared" si="307"/>
        <v>54.125</v>
      </c>
      <c r="V1929" s="20">
        <f t="shared" si="308"/>
        <v>52.17499999999999</v>
      </c>
      <c r="W1929" s="20">
        <f t="shared" si="309"/>
        <v>52.662499999999994</v>
      </c>
    </row>
    <row r="1930" spans="1:23" ht="13.5" x14ac:dyDescent="0.25">
      <c r="A1930" s="3">
        <v>44819</v>
      </c>
      <c r="B1930" s="2">
        <v>6.1102999999999996</v>
      </c>
      <c r="C1930" s="2">
        <v>37.309992724222809</v>
      </c>
      <c r="D1930" s="2">
        <v>4.3637339080152771E-2</v>
      </c>
      <c r="E1930" s="2">
        <v>6.8474765403801402E-2</v>
      </c>
      <c r="F1930" s="2">
        <v>6.2004999999999999</v>
      </c>
      <c r="G1930" s="2">
        <v>6.3059799999999999</v>
      </c>
      <c r="H1930" s="2">
        <v>6.318710000000002</v>
      </c>
      <c r="I1930" s="2">
        <v>6.2015199999999986</v>
      </c>
      <c r="J1930" s="17">
        <v>5.7460765000000045</v>
      </c>
      <c r="K1930" s="17" t="s">
        <v>55</v>
      </c>
      <c r="L1930" s="17" t="s">
        <v>54</v>
      </c>
      <c r="M1930" s="17" t="s">
        <v>47</v>
      </c>
      <c r="N1930" s="20">
        <f t="shared" si="300"/>
        <v>50</v>
      </c>
      <c r="O1930" s="20">
        <f t="shared" si="301"/>
        <v>100</v>
      </c>
      <c r="P1930" s="20">
        <f t="shared" si="302"/>
        <v>50</v>
      </c>
      <c r="Q1930" s="20">
        <f t="shared" si="303"/>
        <v>16.5</v>
      </c>
      <c r="R1930" s="21">
        <f t="shared" si="304"/>
        <v>62.475000000000001</v>
      </c>
      <c r="S1930" s="21">
        <f t="shared" si="305"/>
        <v>51.625</v>
      </c>
      <c r="T1930" s="21">
        <f t="shared" si="306"/>
        <v>42.424999999999997</v>
      </c>
      <c r="U1930" s="21">
        <f t="shared" si="307"/>
        <v>54.125</v>
      </c>
      <c r="V1930" s="20">
        <f t="shared" si="308"/>
        <v>52.17499999999999</v>
      </c>
      <c r="W1930" s="20">
        <f t="shared" si="309"/>
        <v>52.662499999999994</v>
      </c>
    </row>
    <row r="1931" spans="1:23" ht="13.5" x14ac:dyDescent="0.25">
      <c r="A1931" s="3">
        <v>44820</v>
      </c>
      <c r="B1931" s="2">
        <v>6.0376000000000003</v>
      </c>
      <c r="C1931" s="2">
        <v>33.296242887007224</v>
      </c>
      <c r="D1931" s="2">
        <v>8.1444376127303819E-2</v>
      </c>
      <c r="E1931" s="2">
        <v>7.1901774071908897E-2</v>
      </c>
      <c r="F1931" s="2">
        <v>6.1466799999999999</v>
      </c>
      <c r="G1931" s="2">
        <v>6.26525</v>
      </c>
      <c r="H1931" s="2">
        <v>6.3005250000000013</v>
      </c>
      <c r="I1931" s="2">
        <v>6.2018119999999985</v>
      </c>
      <c r="J1931" s="17">
        <v>5.7518405000000055</v>
      </c>
      <c r="K1931" s="17" t="s">
        <v>55</v>
      </c>
      <c r="L1931" s="17" t="s">
        <v>54</v>
      </c>
      <c r="M1931" s="17" t="s">
        <v>47</v>
      </c>
      <c r="N1931" s="20">
        <f t="shared" si="300"/>
        <v>50</v>
      </c>
      <c r="O1931" s="20">
        <f t="shared" si="301"/>
        <v>100</v>
      </c>
      <c r="P1931" s="20">
        <f t="shared" si="302"/>
        <v>50</v>
      </c>
      <c r="Q1931" s="20">
        <f t="shared" si="303"/>
        <v>16.5</v>
      </c>
      <c r="R1931" s="21">
        <f t="shared" si="304"/>
        <v>62.475000000000001</v>
      </c>
      <c r="S1931" s="21">
        <f t="shared" si="305"/>
        <v>51.625</v>
      </c>
      <c r="T1931" s="21">
        <f t="shared" si="306"/>
        <v>42.424999999999997</v>
      </c>
      <c r="U1931" s="21">
        <f t="shared" si="307"/>
        <v>54.125</v>
      </c>
      <c r="V1931" s="20">
        <f t="shared" si="308"/>
        <v>52.17499999999999</v>
      </c>
      <c r="W1931" s="20">
        <f t="shared" si="309"/>
        <v>52.662499999999994</v>
      </c>
    </row>
    <row r="1932" spans="1:23" ht="13.5" x14ac:dyDescent="0.25">
      <c r="A1932" s="3">
        <v>44823</v>
      </c>
      <c r="B1932" s="2">
        <v>6.0303000000000004</v>
      </c>
      <c r="C1932" s="2">
        <v>32.913356049257814</v>
      </c>
      <c r="D1932" s="2">
        <v>0.12091946924256725</v>
      </c>
      <c r="E1932" s="2">
        <v>7.4555058394652915E-2</v>
      </c>
      <c r="F1932" s="2">
        <v>6.10886</v>
      </c>
      <c r="G1932" s="2">
        <v>6.2201499999999994</v>
      </c>
      <c r="H1932" s="2">
        <v>6.285615</v>
      </c>
      <c r="I1932" s="2">
        <v>6.2019579999999994</v>
      </c>
      <c r="J1932" s="17">
        <v>5.7572030000000041</v>
      </c>
      <c r="K1932" s="17" t="s">
        <v>55</v>
      </c>
      <c r="L1932" s="17" t="s">
        <v>54</v>
      </c>
      <c r="M1932" s="17" t="s">
        <v>47</v>
      </c>
      <c r="N1932" s="20">
        <f t="shared" si="300"/>
        <v>50</v>
      </c>
      <c r="O1932" s="20">
        <f t="shared" si="301"/>
        <v>100</v>
      </c>
      <c r="P1932" s="20">
        <f t="shared" si="302"/>
        <v>50</v>
      </c>
      <c r="Q1932" s="20">
        <f t="shared" si="303"/>
        <v>16.5</v>
      </c>
      <c r="R1932" s="21">
        <f t="shared" si="304"/>
        <v>62.475000000000001</v>
      </c>
      <c r="S1932" s="21">
        <f t="shared" si="305"/>
        <v>51.625</v>
      </c>
      <c r="T1932" s="21">
        <f t="shared" si="306"/>
        <v>42.424999999999997</v>
      </c>
      <c r="U1932" s="21">
        <f t="shared" si="307"/>
        <v>54.125</v>
      </c>
      <c r="V1932" s="20">
        <f t="shared" si="308"/>
        <v>52.17499999999999</v>
      </c>
      <c r="W1932" s="20">
        <f t="shared" si="309"/>
        <v>52.662499999999994</v>
      </c>
    </row>
    <row r="1933" spans="1:23" ht="13.5" x14ac:dyDescent="0.25">
      <c r="A1933" s="3">
        <v>44824</v>
      </c>
      <c r="B1933" s="2">
        <v>6.0376000000000003</v>
      </c>
      <c r="C1933" s="2">
        <v>33.73399229747541</v>
      </c>
      <c r="D1933" s="2">
        <v>0.14276041719050703</v>
      </c>
      <c r="E1933" s="2">
        <v>7.62846850700062E-2</v>
      </c>
      <c r="F1933" s="2">
        <v>6.0724999999999998</v>
      </c>
      <c r="G1933" s="2">
        <v>6.1837800000000005</v>
      </c>
      <c r="H1933" s="2">
        <v>6.2714299999999996</v>
      </c>
      <c r="I1933" s="2">
        <v>6.2031219999999987</v>
      </c>
      <c r="J1933" s="17">
        <v>5.7621705000000043</v>
      </c>
      <c r="K1933" s="17" t="s">
        <v>55</v>
      </c>
      <c r="L1933" s="17" t="s">
        <v>54</v>
      </c>
      <c r="M1933" s="17" t="s">
        <v>47</v>
      </c>
      <c r="N1933" s="20">
        <f t="shared" si="300"/>
        <v>50</v>
      </c>
      <c r="O1933" s="20">
        <f t="shared" si="301"/>
        <v>100</v>
      </c>
      <c r="P1933" s="20">
        <f t="shared" si="302"/>
        <v>50</v>
      </c>
      <c r="Q1933" s="20">
        <f t="shared" si="303"/>
        <v>16.5</v>
      </c>
      <c r="R1933" s="21">
        <f t="shared" si="304"/>
        <v>62.475000000000001</v>
      </c>
      <c r="S1933" s="21">
        <f t="shared" si="305"/>
        <v>51.625</v>
      </c>
      <c r="T1933" s="21">
        <f t="shared" si="306"/>
        <v>42.424999999999997</v>
      </c>
      <c r="U1933" s="21">
        <f t="shared" si="307"/>
        <v>54.125</v>
      </c>
      <c r="V1933" s="20">
        <f t="shared" si="308"/>
        <v>52.17499999999999</v>
      </c>
      <c r="W1933" s="20">
        <f t="shared" si="309"/>
        <v>52.662499999999994</v>
      </c>
    </row>
    <row r="1934" spans="1:23" ht="13.5" x14ac:dyDescent="0.25">
      <c r="A1934" s="3">
        <v>44825</v>
      </c>
      <c r="B1934" s="2">
        <v>6.1467000000000001</v>
      </c>
      <c r="C1934" s="2">
        <v>44.634367963165836</v>
      </c>
      <c r="D1934" s="2">
        <v>0.15430861951791908</v>
      </c>
      <c r="E1934" s="2">
        <v>7.847272325160326E-2</v>
      </c>
      <c r="F1934" s="2">
        <v>6.0724999999999998</v>
      </c>
      <c r="G1934" s="2">
        <v>6.1583199999999998</v>
      </c>
      <c r="H1934" s="2">
        <v>6.2627000000000006</v>
      </c>
      <c r="I1934" s="2">
        <v>6.2061779999999986</v>
      </c>
      <c r="J1934" s="17">
        <v>5.767750000000003</v>
      </c>
      <c r="K1934" s="17" t="s">
        <v>55</v>
      </c>
      <c r="L1934" s="17" t="s">
        <v>54</v>
      </c>
      <c r="M1934" s="17" t="s">
        <v>54</v>
      </c>
      <c r="N1934" s="20">
        <f t="shared" si="300"/>
        <v>50</v>
      </c>
      <c r="O1934" s="20">
        <f t="shared" si="301"/>
        <v>100</v>
      </c>
      <c r="P1934" s="20">
        <f t="shared" si="302"/>
        <v>50</v>
      </c>
      <c r="Q1934" s="20">
        <f t="shared" si="303"/>
        <v>16.5</v>
      </c>
      <c r="R1934" s="21">
        <f t="shared" si="304"/>
        <v>62.475000000000001</v>
      </c>
      <c r="S1934" s="21">
        <f t="shared" si="305"/>
        <v>51.625</v>
      </c>
      <c r="T1934" s="21">
        <f t="shared" si="306"/>
        <v>42.424999999999997</v>
      </c>
      <c r="U1934" s="21">
        <f t="shared" si="307"/>
        <v>54.125</v>
      </c>
      <c r="V1934" s="20">
        <f t="shared" si="308"/>
        <v>52.17499999999999</v>
      </c>
      <c r="W1934" s="20">
        <f t="shared" si="309"/>
        <v>52.662499999999994</v>
      </c>
    </row>
    <row r="1935" spans="1:23" ht="13.5" x14ac:dyDescent="0.25">
      <c r="A1935" s="3">
        <v>44826</v>
      </c>
      <c r="B1935" s="2">
        <v>6.1829999999999998</v>
      </c>
      <c r="C1935" s="2">
        <v>47.71603512747263</v>
      </c>
      <c r="D1935" s="2">
        <v>0.15061038921013115</v>
      </c>
      <c r="E1935" s="2">
        <v>8.0166779809926772E-2</v>
      </c>
      <c r="F1935" s="2">
        <v>6.08704</v>
      </c>
      <c r="G1935" s="2">
        <v>6.1437699999999991</v>
      </c>
      <c r="H1935" s="2">
        <v>6.2554249999999998</v>
      </c>
      <c r="I1935" s="2">
        <v>6.2090859999999983</v>
      </c>
      <c r="J1935" s="17">
        <v>5.7737765000000039</v>
      </c>
      <c r="K1935" s="17" t="s">
        <v>51</v>
      </c>
      <c r="L1935" s="17" t="s">
        <v>54</v>
      </c>
      <c r="M1935" s="17" t="s">
        <v>52</v>
      </c>
      <c r="N1935" s="20">
        <f t="shared" si="300"/>
        <v>50</v>
      </c>
      <c r="O1935" s="20">
        <f t="shared" si="301"/>
        <v>100</v>
      </c>
      <c r="P1935" s="20">
        <f t="shared" si="302"/>
        <v>50</v>
      </c>
      <c r="Q1935" s="20">
        <f t="shared" si="303"/>
        <v>83.5</v>
      </c>
      <c r="R1935" s="21">
        <f t="shared" si="304"/>
        <v>72.525000000000006</v>
      </c>
      <c r="S1935" s="21">
        <f t="shared" si="305"/>
        <v>68.375</v>
      </c>
      <c r="T1935" s="21">
        <f t="shared" si="306"/>
        <v>72.575000000000003</v>
      </c>
      <c r="U1935" s="21">
        <f t="shared" si="307"/>
        <v>70.875</v>
      </c>
      <c r="V1935" s="20">
        <f t="shared" si="308"/>
        <v>71.158333333333346</v>
      </c>
      <c r="W1935" s="20">
        <f t="shared" si="309"/>
        <v>71.087500000000006</v>
      </c>
    </row>
    <row r="1936" spans="1:23" ht="13.5" x14ac:dyDescent="0.25">
      <c r="A1936" s="3">
        <v>44827</v>
      </c>
      <c r="B1936" s="2">
        <v>6.1612</v>
      </c>
      <c r="C1936" s="2">
        <v>46.058031806309444</v>
      </c>
      <c r="D1936" s="2">
        <v>0.14591564592955564</v>
      </c>
      <c r="E1936" s="2">
        <v>8.1847559953317606E-2</v>
      </c>
      <c r="F1936" s="2">
        <v>6.1117600000000003</v>
      </c>
      <c r="G1936" s="2">
        <v>6.1292200000000001</v>
      </c>
      <c r="H1936" s="2">
        <v>6.2485149999999985</v>
      </c>
      <c r="I1936" s="2">
        <v>6.2127219999999985</v>
      </c>
      <c r="J1936" s="17">
        <v>5.7797270000000029</v>
      </c>
      <c r="K1936" s="17" t="s">
        <v>51</v>
      </c>
      <c r="L1936" s="17" t="s">
        <v>54</v>
      </c>
      <c r="M1936" s="17" t="s">
        <v>52</v>
      </c>
      <c r="N1936" s="20">
        <f t="shared" si="300"/>
        <v>50</v>
      </c>
      <c r="O1936" s="20">
        <f t="shared" si="301"/>
        <v>100</v>
      </c>
      <c r="P1936" s="20">
        <f t="shared" si="302"/>
        <v>50</v>
      </c>
      <c r="Q1936" s="20">
        <f t="shared" si="303"/>
        <v>83.5</v>
      </c>
      <c r="R1936" s="21">
        <f t="shared" si="304"/>
        <v>72.525000000000006</v>
      </c>
      <c r="S1936" s="21">
        <f t="shared" si="305"/>
        <v>68.375</v>
      </c>
      <c r="T1936" s="21">
        <f t="shared" si="306"/>
        <v>72.575000000000003</v>
      </c>
      <c r="U1936" s="21">
        <f t="shared" si="307"/>
        <v>70.875</v>
      </c>
      <c r="V1936" s="20">
        <f t="shared" si="308"/>
        <v>71.158333333333346</v>
      </c>
      <c r="W1936" s="20">
        <f t="shared" si="309"/>
        <v>71.087500000000006</v>
      </c>
    </row>
    <row r="1937" spans="1:23" ht="13.5" x14ac:dyDescent="0.25">
      <c r="A1937" s="3">
        <v>44830</v>
      </c>
      <c r="B1937" s="2">
        <v>6.1829999999999998</v>
      </c>
      <c r="C1937" s="2">
        <v>48.003740556345221</v>
      </c>
      <c r="D1937" s="2">
        <v>0.12718710750825579</v>
      </c>
      <c r="E1937" s="2">
        <v>8.4720689914696584E-2</v>
      </c>
      <c r="F1937" s="2">
        <v>6.1423000000000005</v>
      </c>
      <c r="G1937" s="2">
        <v>6.1255800000000002</v>
      </c>
      <c r="H1937" s="2">
        <v>6.243055</v>
      </c>
      <c r="I1937" s="2">
        <v>6.2159219999999982</v>
      </c>
      <c r="J1937" s="17">
        <v>5.7854880000000026</v>
      </c>
      <c r="K1937" s="17" t="s">
        <v>51</v>
      </c>
      <c r="L1937" s="17" t="s">
        <v>54</v>
      </c>
      <c r="M1937" s="17" t="s">
        <v>52</v>
      </c>
      <c r="N1937" s="20">
        <f t="shared" si="300"/>
        <v>50</v>
      </c>
      <c r="O1937" s="20">
        <f t="shared" si="301"/>
        <v>100</v>
      </c>
      <c r="P1937" s="20">
        <f t="shared" si="302"/>
        <v>50</v>
      </c>
      <c r="Q1937" s="20">
        <f t="shared" si="303"/>
        <v>83.5</v>
      </c>
      <c r="R1937" s="21">
        <f t="shared" si="304"/>
        <v>72.525000000000006</v>
      </c>
      <c r="S1937" s="21">
        <f t="shared" si="305"/>
        <v>68.375</v>
      </c>
      <c r="T1937" s="21">
        <f t="shared" si="306"/>
        <v>72.575000000000003</v>
      </c>
      <c r="U1937" s="21">
        <f t="shared" si="307"/>
        <v>70.875</v>
      </c>
      <c r="V1937" s="20">
        <f t="shared" si="308"/>
        <v>71.158333333333346</v>
      </c>
      <c r="W1937" s="20">
        <f t="shared" si="309"/>
        <v>71.087500000000006</v>
      </c>
    </row>
    <row r="1938" spans="1:23" ht="13.5" x14ac:dyDescent="0.25">
      <c r="A1938" s="3">
        <v>44831</v>
      </c>
      <c r="B1938" s="2">
        <v>6.2557999999999998</v>
      </c>
      <c r="C1938" s="2">
        <v>53.974251180177944</v>
      </c>
      <c r="D1938" s="2">
        <v>0.10608654769090275</v>
      </c>
      <c r="E1938" s="2">
        <v>8.8324403399540841E-2</v>
      </c>
      <c r="F1938" s="2">
        <v>6.1859400000000004</v>
      </c>
      <c r="G1938" s="2">
        <v>6.1292200000000001</v>
      </c>
      <c r="H1938" s="2">
        <v>6.2448749999999986</v>
      </c>
      <c r="I1938" s="2">
        <v>6.2205779999999997</v>
      </c>
      <c r="J1938" s="17">
        <v>5.7915800000000015</v>
      </c>
      <c r="K1938" s="17" t="s">
        <v>51</v>
      </c>
      <c r="L1938" s="17" t="s">
        <v>54</v>
      </c>
      <c r="M1938" s="17" t="s">
        <v>52</v>
      </c>
      <c r="N1938" s="20">
        <f t="shared" si="300"/>
        <v>50</v>
      </c>
      <c r="O1938" s="20">
        <f t="shared" si="301"/>
        <v>100</v>
      </c>
      <c r="P1938" s="20">
        <f t="shared" si="302"/>
        <v>50</v>
      </c>
      <c r="Q1938" s="20">
        <f t="shared" si="303"/>
        <v>83.5</v>
      </c>
      <c r="R1938" s="21">
        <f t="shared" si="304"/>
        <v>72.525000000000006</v>
      </c>
      <c r="S1938" s="21">
        <f t="shared" si="305"/>
        <v>68.375</v>
      </c>
      <c r="T1938" s="21">
        <f t="shared" si="306"/>
        <v>72.575000000000003</v>
      </c>
      <c r="U1938" s="21">
        <f t="shared" si="307"/>
        <v>70.875</v>
      </c>
      <c r="V1938" s="20">
        <f t="shared" si="308"/>
        <v>71.158333333333346</v>
      </c>
      <c r="W1938" s="20">
        <f t="shared" si="309"/>
        <v>71.087500000000006</v>
      </c>
    </row>
    <row r="1939" spans="1:23" ht="13.5" x14ac:dyDescent="0.25">
      <c r="A1939" s="3">
        <v>44832</v>
      </c>
      <c r="B1939" s="2">
        <v>6.1321000000000003</v>
      </c>
      <c r="C1939" s="2">
        <v>44.602485209865129</v>
      </c>
      <c r="D1939" s="2">
        <v>8.5909339313307242E-2</v>
      </c>
      <c r="E1939" s="2">
        <v>9.3159685329745751E-2</v>
      </c>
      <c r="F1939" s="2">
        <v>6.1830200000000008</v>
      </c>
      <c r="G1939" s="2">
        <v>6.1277600000000003</v>
      </c>
      <c r="H1939" s="2">
        <v>6.2350549999999991</v>
      </c>
      <c r="I1939" s="2">
        <v>6.2227599999999992</v>
      </c>
      <c r="J1939" s="17">
        <v>5.7973520000000018</v>
      </c>
      <c r="K1939" s="17" t="s">
        <v>55</v>
      </c>
      <c r="L1939" s="17" t="s">
        <v>54</v>
      </c>
      <c r="M1939" s="17" t="s">
        <v>47</v>
      </c>
      <c r="N1939" s="20">
        <f t="shared" si="300"/>
        <v>50</v>
      </c>
      <c r="O1939" s="20">
        <f t="shared" si="301"/>
        <v>100</v>
      </c>
      <c r="P1939" s="20">
        <f t="shared" si="302"/>
        <v>50</v>
      </c>
      <c r="Q1939" s="20">
        <f t="shared" si="303"/>
        <v>16.5</v>
      </c>
      <c r="R1939" s="21">
        <f t="shared" si="304"/>
        <v>62.475000000000001</v>
      </c>
      <c r="S1939" s="21">
        <f t="shared" si="305"/>
        <v>51.625</v>
      </c>
      <c r="T1939" s="21">
        <f t="shared" si="306"/>
        <v>42.424999999999997</v>
      </c>
      <c r="U1939" s="21">
        <f t="shared" si="307"/>
        <v>54.125</v>
      </c>
      <c r="V1939" s="20">
        <f t="shared" si="308"/>
        <v>52.17499999999999</v>
      </c>
      <c r="W1939" s="20">
        <f t="shared" si="309"/>
        <v>52.662499999999994</v>
      </c>
    </row>
    <row r="1940" spans="1:23" ht="13.5" x14ac:dyDescent="0.25">
      <c r="A1940" s="3">
        <v>44833</v>
      </c>
      <c r="B1940" s="2">
        <v>6.1539000000000001</v>
      </c>
      <c r="C1940" s="2">
        <v>46.369807056192279</v>
      </c>
      <c r="D1940" s="2">
        <v>6.2073528313046467E-2</v>
      </c>
      <c r="E1940" s="2">
        <v>0.10136627245140287</v>
      </c>
      <c r="F1940" s="2">
        <v>6.1772000000000009</v>
      </c>
      <c r="G1940" s="2">
        <v>6.1321200000000005</v>
      </c>
      <c r="H1940" s="2">
        <v>6.2190500000000002</v>
      </c>
      <c r="I1940" s="2">
        <v>6.2250859999999992</v>
      </c>
      <c r="J1940" s="17">
        <v>5.8032660000000007</v>
      </c>
      <c r="K1940" s="17" t="s">
        <v>55</v>
      </c>
      <c r="L1940" s="17" t="s">
        <v>54</v>
      </c>
      <c r="M1940" s="17" t="s">
        <v>47</v>
      </c>
      <c r="N1940" s="20">
        <f t="shared" si="300"/>
        <v>50</v>
      </c>
      <c r="O1940" s="20">
        <f t="shared" si="301"/>
        <v>100</v>
      </c>
      <c r="P1940" s="20">
        <f t="shared" si="302"/>
        <v>50</v>
      </c>
      <c r="Q1940" s="20">
        <f t="shared" si="303"/>
        <v>16.5</v>
      </c>
      <c r="R1940" s="21">
        <f t="shared" si="304"/>
        <v>62.475000000000001</v>
      </c>
      <c r="S1940" s="21">
        <f t="shared" si="305"/>
        <v>51.625</v>
      </c>
      <c r="T1940" s="21">
        <f t="shared" si="306"/>
        <v>42.424999999999997</v>
      </c>
      <c r="U1940" s="21">
        <f t="shared" si="307"/>
        <v>54.125</v>
      </c>
      <c r="V1940" s="20">
        <f t="shared" si="308"/>
        <v>52.17499999999999</v>
      </c>
      <c r="W1940" s="20">
        <f t="shared" si="309"/>
        <v>52.662499999999994</v>
      </c>
    </row>
    <row r="1941" spans="1:23" ht="13.5" x14ac:dyDescent="0.25">
      <c r="A1941" s="3">
        <v>44834</v>
      </c>
      <c r="B1941" s="2">
        <v>6.0376000000000003</v>
      </c>
      <c r="C1941" s="2">
        <v>39.187264378356616</v>
      </c>
      <c r="D1941" s="2">
        <v>3.9624690312124677E-2</v>
      </c>
      <c r="E1941" s="2">
        <v>0.11237933513180604</v>
      </c>
      <c r="F1941" s="2">
        <v>6.1524800000000006</v>
      </c>
      <c r="G1941" s="2">
        <v>6.1321199999999996</v>
      </c>
      <c r="H1941" s="2">
        <v>6.1986849999999993</v>
      </c>
      <c r="I1941" s="2">
        <v>6.2247960000000004</v>
      </c>
      <c r="J1941" s="17">
        <v>5.8085985000000013</v>
      </c>
      <c r="K1941" s="17" t="s">
        <v>55</v>
      </c>
      <c r="L1941" s="17" t="s">
        <v>54</v>
      </c>
      <c r="M1941" s="17" t="s">
        <v>47</v>
      </c>
      <c r="N1941" s="20">
        <f t="shared" si="300"/>
        <v>50</v>
      </c>
      <c r="O1941" s="20">
        <f t="shared" si="301"/>
        <v>100</v>
      </c>
      <c r="P1941" s="20">
        <f t="shared" si="302"/>
        <v>50</v>
      </c>
      <c r="Q1941" s="20">
        <f t="shared" si="303"/>
        <v>16.5</v>
      </c>
      <c r="R1941" s="21">
        <f t="shared" si="304"/>
        <v>62.475000000000001</v>
      </c>
      <c r="S1941" s="21">
        <f t="shared" si="305"/>
        <v>51.625</v>
      </c>
      <c r="T1941" s="21">
        <f t="shared" si="306"/>
        <v>42.424999999999997</v>
      </c>
      <c r="U1941" s="21">
        <f t="shared" si="307"/>
        <v>54.125</v>
      </c>
      <c r="V1941" s="20">
        <f t="shared" si="308"/>
        <v>52.17499999999999</v>
      </c>
      <c r="W1941" s="20">
        <f t="shared" si="309"/>
        <v>52.662499999999994</v>
      </c>
    </row>
    <row r="1942" spans="1:23" ht="13.5" x14ac:dyDescent="0.25">
      <c r="A1942" s="3">
        <v>44837</v>
      </c>
      <c r="B1942" s="2">
        <v>6.0739000000000001</v>
      </c>
      <c r="C1942" s="2">
        <v>42.196845539253005</v>
      </c>
      <c r="D1942" s="2">
        <v>1.7773040136904505E-2</v>
      </c>
      <c r="E1942" s="2">
        <v>0.11996140294468574</v>
      </c>
      <c r="F1942" s="2">
        <v>6.1306600000000007</v>
      </c>
      <c r="G1942" s="2">
        <v>6.1364800000000006</v>
      </c>
      <c r="H1942" s="2">
        <v>6.1783149999999987</v>
      </c>
      <c r="I1942" s="2">
        <v>6.2240679999999999</v>
      </c>
      <c r="J1942" s="17">
        <v>5.8144115000000021</v>
      </c>
      <c r="K1942" s="17" t="s">
        <v>55</v>
      </c>
      <c r="L1942" s="17" t="s">
        <v>54</v>
      </c>
      <c r="M1942" s="17" t="s">
        <v>47</v>
      </c>
      <c r="N1942" s="20">
        <f t="shared" si="300"/>
        <v>50</v>
      </c>
      <c r="O1942" s="20">
        <f t="shared" si="301"/>
        <v>100</v>
      </c>
      <c r="P1942" s="20">
        <f t="shared" si="302"/>
        <v>50</v>
      </c>
      <c r="Q1942" s="20">
        <f t="shared" si="303"/>
        <v>16.5</v>
      </c>
      <c r="R1942" s="21">
        <f t="shared" si="304"/>
        <v>62.475000000000001</v>
      </c>
      <c r="S1942" s="21">
        <f t="shared" si="305"/>
        <v>51.625</v>
      </c>
      <c r="T1942" s="21">
        <f t="shared" si="306"/>
        <v>42.424999999999997</v>
      </c>
      <c r="U1942" s="21">
        <f t="shared" si="307"/>
        <v>54.125</v>
      </c>
      <c r="V1942" s="20">
        <f t="shared" si="308"/>
        <v>52.17499999999999</v>
      </c>
      <c r="W1942" s="20">
        <f t="shared" si="309"/>
        <v>52.662499999999994</v>
      </c>
    </row>
    <row r="1943" spans="1:23" ht="13.5" x14ac:dyDescent="0.25">
      <c r="A1943" s="3">
        <v>44838</v>
      </c>
      <c r="B1943" s="2">
        <v>6.0303000000000004</v>
      </c>
      <c r="C1943" s="2">
        <v>39.658161547455286</v>
      </c>
      <c r="D1943" s="2">
        <v>4.3061000835340479E-3</v>
      </c>
      <c r="E1943" s="2">
        <v>0.12305680967218689</v>
      </c>
      <c r="F1943" s="2">
        <v>6.0855600000000001</v>
      </c>
      <c r="G1943" s="2">
        <v>6.1357499999999998</v>
      </c>
      <c r="H1943" s="2">
        <v>6.1597649999999984</v>
      </c>
      <c r="I1943" s="2">
        <v>6.2234859999999994</v>
      </c>
      <c r="J1943" s="17">
        <v>5.8200065000000016</v>
      </c>
      <c r="K1943" s="17" t="s">
        <v>55</v>
      </c>
      <c r="L1943" s="17" t="s">
        <v>48</v>
      </c>
      <c r="M1943" s="17" t="s">
        <v>47</v>
      </c>
      <c r="N1943" s="20">
        <f t="shared" si="300"/>
        <v>50</v>
      </c>
      <c r="O1943" s="20">
        <f t="shared" si="301"/>
        <v>100</v>
      </c>
      <c r="P1943" s="20">
        <f t="shared" si="302"/>
        <v>50</v>
      </c>
      <c r="Q1943" s="20">
        <f t="shared" si="303"/>
        <v>0</v>
      </c>
      <c r="R1943" s="21">
        <f t="shared" si="304"/>
        <v>60</v>
      </c>
      <c r="S1943" s="21">
        <f t="shared" si="305"/>
        <v>47.5</v>
      </c>
      <c r="T1943" s="21">
        <f t="shared" si="306"/>
        <v>35</v>
      </c>
      <c r="U1943" s="21">
        <f t="shared" si="307"/>
        <v>50</v>
      </c>
      <c r="V1943" s="20">
        <f t="shared" si="308"/>
        <v>47.5</v>
      </c>
      <c r="W1943" s="20">
        <f t="shared" si="309"/>
        <v>48.125</v>
      </c>
    </row>
    <row r="1944" spans="1:23" ht="13.5" x14ac:dyDescent="0.25">
      <c r="A1944" s="3">
        <v>44839</v>
      </c>
      <c r="B1944" s="2">
        <v>5.9648000000000003</v>
      </c>
      <c r="C1944" s="2">
        <v>36.140439046832057</v>
      </c>
      <c r="D1944" s="2">
        <v>1.5425664428231123E-2</v>
      </c>
      <c r="E1944" s="2">
        <v>0.12384934924781596</v>
      </c>
      <c r="F1944" s="2">
        <v>6.0521000000000003</v>
      </c>
      <c r="G1944" s="2">
        <v>6.1175600000000001</v>
      </c>
      <c r="H1944" s="2">
        <v>6.1379399999999986</v>
      </c>
      <c r="I1944" s="2">
        <v>6.2191219999999996</v>
      </c>
      <c r="J1944" s="17">
        <v>5.824975000000002</v>
      </c>
      <c r="K1944" s="17" t="s">
        <v>55</v>
      </c>
      <c r="L1944" s="17" t="s">
        <v>54</v>
      </c>
      <c r="M1944" s="17" t="s">
        <v>47</v>
      </c>
      <c r="N1944" s="20">
        <f t="shared" si="300"/>
        <v>50</v>
      </c>
      <c r="O1944" s="20">
        <f t="shared" si="301"/>
        <v>100</v>
      </c>
      <c r="P1944" s="20">
        <f t="shared" si="302"/>
        <v>50</v>
      </c>
      <c r="Q1944" s="20">
        <f t="shared" si="303"/>
        <v>16.5</v>
      </c>
      <c r="R1944" s="21">
        <f t="shared" si="304"/>
        <v>62.475000000000001</v>
      </c>
      <c r="S1944" s="21">
        <f t="shared" si="305"/>
        <v>51.625</v>
      </c>
      <c r="T1944" s="21">
        <f t="shared" si="306"/>
        <v>42.424999999999997</v>
      </c>
      <c r="U1944" s="21">
        <f t="shared" si="307"/>
        <v>54.125</v>
      </c>
      <c r="V1944" s="20">
        <f t="shared" si="308"/>
        <v>52.17499999999999</v>
      </c>
      <c r="W1944" s="20">
        <f t="shared" si="309"/>
        <v>52.662499999999994</v>
      </c>
    </row>
    <row r="1945" spans="1:23" ht="13.5" x14ac:dyDescent="0.25">
      <c r="A1945" s="3">
        <v>44840</v>
      </c>
      <c r="B1945" s="2">
        <v>5.9648000000000003</v>
      </c>
      <c r="C1945" s="2">
        <v>36.140439046832057</v>
      </c>
      <c r="D1945" s="2">
        <v>3.1619332625036911E-2</v>
      </c>
      <c r="E1945" s="2">
        <v>0.12285632477500731</v>
      </c>
      <c r="F1945" s="2">
        <v>6.0142800000000003</v>
      </c>
      <c r="G1945" s="2">
        <v>6.0957399999999993</v>
      </c>
      <c r="H1945" s="2">
        <v>6.1197549999999978</v>
      </c>
      <c r="I1945" s="2">
        <v>6.2147580000000016</v>
      </c>
      <c r="J1945" s="17">
        <v>5.8291140000000015</v>
      </c>
      <c r="K1945" s="17" t="s">
        <v>55</v>
      </c>
      <c r="L1945" s="17" t="s">
        <v>54</v>
      </c>
      <c r="M1945" s="17" t="s">
        <v>47</v>
      </c>
      <c r="N1945" s="20">
        <f t="shared" si="300"/>
        <v>50</v>
      </c>
      <c r="O1945" s="20">
        <f t="shared" si="301"/>
        <v>100</v>
      </c>
      <c r="P1945" s="20">
        <f t="shared" si="302"/>
        <v>50</v>
      </c>
      <c r="Q1945" s="20">
        <f t="shared" si="303"/>
        <v>16.5</v>
      </c>
      <c r="R1945" s="21">
        <f t="shared" si="304"/>
        <v>62.475000000000001</v>
      </c>
      <c r="S1945" s="21">
        <f t="shared" si="305"/>
        <v>51.625</v>
      </c>
      <c r="T1945" s="21">
        <f t="shared" si="306"/>
        <v>42.424999999999997</v>
      </c>
      <c r="U1945" s="21">
        <f t="shared" si="307"/>
        <v>54.125</v>
      </c>
      <c r="V1945" s="20">
        <f t="shared" si="308"/>
        <v>52.17499999999999</v>
      </c>
      <c r="W1945" s="20">
        <f t="shared" si="309"/>
        <v>52.662499999999994</v>
      </c>
    </row>
    <row r="1946" spans="1:23" ht="13.5" x14ac:dyDescent="0.25">
      <c r="A1946" s="3">
        <v>44841</v>
      </c>
      <c r="B1946" s="2">
        <v>5.9648000000000003</v>
      </c>
      <c r="C1946" s="2">
        <v>36.140439046832057</v>
      </c>
      <c r="D1946" s="2">
        <v>4.3079108760711193E-2</v>
      </c>
      <c r="E1946" s="2">
        <v>0.12045191141280656</v>
      </c>
      <c r="F1946" s="2">
        <v>5.9997200000000008</v>
      </c>
      <c r="G1946" s="2">
        <v>6.0760999999999994</v>
      </c>
      <c r="H1946" s="2">
        <v>6.1026599999999984</v>
      </c>
      <c r="I1946" s="2">
        <v>6.2077740000000015</v>
      </c>
      <c r="J1946" s="17">
        <v>5.8330540000000033</v>
      </c>
      <c r="K1946" s="17" t="s">
        <v>55</v>
      </c>
      <c r="L1946" s="17" t="s">
        <v>54</v>
      </c>
      <c r="M1946" s="17" t="s">
        <v>47</v>
      </c>
      <c r="N1946" s="20">
        <f t="shared" si="300"/>
        <v>50</v>
      </c>
      <c r="O1946" s="20">
        <f t="shared" si="301"/>
        <v>100</v>
      </c>
      <c r="P1946" s="20">
        <f t="shared" si="302"/>
        <v>50</v>
      </c>
      <c r="Q1946" s="20">
        <f t="shared" si="303"/>
        <v>16.5</v>
      </c>
      <c r="R1946" s="21">
        <f t="shared" si="304"/>
        <v>62.475000000000001</v>
      </c>
      <c r="S1946" s="21">
        <f t="shared" si="305"/>
        <v>51.625</v>
      </c>
      <c r="T1946" s="21">
        <f t="shared" si="306"/>
        <v>42.424999999999997</v>
      </c>
      <c r="U1946" s="21">
        <f t="shared" si="307"/>
        <v>54.125</v>
      </c>
      <c r="V1946" s="20">
        <f t="shared" si="308"/>
        <v>52.17499999999999</v>
      </c>
      <c r="W1946" s="20">
        <f t="shared" si="309"/>
        <v>52.662499999999994</v>
      </c>
    </row>
    <row r="1947" spans="1:23" ht="13.5" x14ac:dyDescent="0.25">
      <c r="A1947" s="3">
        <v>44844</v>
      </c>
      <c r="B1947" s="2">
        <v>5.9648000000000003</v>
      </c>
      <c r="C1947" s="2">
        <v>36.140439046832057</v>
      </c>
      <c r="D1947" s="2">
        <v>5.7158658624721248E-2</v>
      </c>
      <c r="E1947" s="2">
        <v>0.11682258101661146</v>
      </c>
      <c r="F1947" s="2">
        <v>5.9779</v>
      </c>
      <c r="G1947" s="2">
        <v>6.0542799999999986</v>
      </c>
      <c r="H1947" s="2">
        <v>6.0899299999999981</v>
      </c>
      <c r="I1947" s="2">
        <v>6.2021000000000015</v>
      </c>
      <c r="J1947" s="17">
        <v>5.8368610000000025</v>
      </c>
      <c r="K1947" s="17" t="s">
        <v>55</v>
      </c>
      <c r="L1947" s="17" t="s">
        <v>54</v>
      </c>
      <c r="M1947" s="17" t="s">
        <v>47</v>
      </c>
      <c r="N1947" s="20">
        <f t="shared" si="300"/>
        <v>50</v>
      </c>
      <c r="O1947" s="20">
        <f t="shared" si="301"/>
        <v>100</v>
      </c>
      <c r="P1947" s="20">
        <f t="shared" si="302"/>
        <v>50</v>
      </c>
      <c r="Q1947" s="20">
        <f t="shared" si="303"/>
        <v>16.5</v>
      </c>
      <c r="R1947" s="21">
        <f t="shared" si="304"/>
        <v>62.475000000000001</v>
      </c>
      <c r="S1947" s="21">
        <f t="shared" si="305"/>
        <v>51.625</v>
      </c>
      <c r="T1947" s="21">
        <f t="shared" si="306"/>
        <v>42.424999999999997</v>
      </c>
      <c r="U1947" s="21">
        <f t="shared" si="307"/>
        <v>54.125</v>
      </c>
      <c r="V1947" s="20">
        <f t="shared" si="308"/>
        <v>52.17499999999999</v>
      </c>
      <c r="W1947" s="20">
        <f t="shared" si="309"/>
        <v>52.662499999999994</v>
      </c>
    </row>
    <row r="1948" spans="1:23" ht="13.5" x14ac:dyDescent="0.25">
      <c r="A1948" s="3">
        <v>44845</v>
      </c>
      <c r="B1948" s="2">
        <v>5.9648000000000003</v>
      </c>
      <c r="C1948" s="2">
        <v>36.140439046832057</v>
      </c>
      <c r="D1948" s="2">
        <v>8.1224873946953657E-2</v>
      </c>
      <c r="E1948" s="2">
        <v>0.11245980294804594</v>
      </c>
      <c r="F1948" s="2">
        <v>5.9648000000000003</v>
      </c>
      <c r="G1948" s="2">
        <v>6.0251799999999989</v>
      </c>
      <c r="H1948" s="2">
        <v>6.0771999999999995</v>
      </c>
      <c r="I1948" s="2">
        <v>6.1970080000000021</v>
      </c>
      <c r="J1948" s="17">
        <v>5.8402035000000012</v>
      </c>
      <c r="K1948" s="17" t="s">
        <v>55</v>
      </c>
      <c r="L1948" s="17" t="s">
        <v>54</v>
      </c>
      <c r="M1948" s="17" t="s">
        <v>47</v>
      </c>
      <c r="N1948" s="20">
        <f t="shared" si="300"/>
        <v>50</v>
      </c>
      <c r="O1948" s="20">
        <f t="shared" si="301"/>
        <v>100</v>
      </c>
      <c r="P1948" s="20">
        <f t="shared" si="302"/>
        <v>50</v>
      </c>
      <c r="Q1948" s="20">
        <f t="shared" si="303"/>
        <v>16.5</v>
      </c>
      <c r="R1948" s="21">
        <f t="shared" si="304"/>
        <v>62.475000000000001</v>
      </c>
      <c r="S1948" s="21">
        <f t="shared" si="305"/>
        <v>51.625</v>
      </c>
      <c r="T1948" s="21">
        <f t="shared" si="306"/>
        <v>42.424999999999997</v>
      </c>
      <c r="U1948" s="21">
        <f t="shared" si="307"/>
        <v>54.125</v>
      </c>
      <c r="V1948" s="20">
        <f t="shared" si="308"/>
        <v>52.17499999999999</v>
      </c>
      <c r="W1948" s="20">
        <f t="shared" si="309"/>
        <v>52.662499999999994</v>
      </c>
    </row>
    <row r="1949" spans="1:23" ht="13.5" x14ac:dyDescent="0.25">
      <c r="A1949" s="3">
        <v>44846</v>
      </c>
      <c r="B1949" s="2">
        <v>6.0011999999999999</v>
      </c>
      <c r="C1949" s="2">
        <v>40.396284354896444</v>
      </c>
      <c r="D1949" s="2">
        <v>8.0743705051872894E-2</v>
      </c>
      <c r="E1949" s="2">
        <v>0.10765437184865888</v>
      </c>
      <c r="F1949" s="2">
        <v>5.9720800000000001</v>
      </c>
      <c r="G1949" s="2">
        <v>6.0120899999999988</v>
      </c>
      <c r="H1949" s="2">
        <v>6.0699249999999987</v>
      </c>
      <c r="I1949" s="2">
        <v>6.1926440000000023</v>
      </c>
      <c r="J1949" s="17">
        <v>5.8452545000000011</v>
      </c>
      <c r="K1949" s="17" t="s">
        <v>51</v>
      </c>
      <c r="L1949" s="17" t="s">
        <v>54</v>
      </c>
      <c r="M1949" s="17" t="s">
        <v>52</v>
      </c>
      <c r="N1949" s="20">
        <f t="shared" si="300"/>
        <v>50</v>
      </c>
      <c r="O1949" s="20">
        <f t="shared" si="301"/>
        <v>100</v>
      </c>
      <c r="P1949" s="20">
        <f t="shared" si="302"/>
        <v>50</v>
      </c>
      <c r="Q1949" s="20">
        <f t="shared" si="303"/>
        <v>83.5</v>
      </c>
      <c r="R1949" s="21">
        <f t="shared" si="304"/>
        <v>72.525000000000006</v>
      </c>
      <c r="S1949" s="21">
        <f t="shared" si="305"/>
        <v>68.375</v>
      </c>
      <c r="T1949" s="21">
        <f t="shared" si="306"/>
        <v>72.575000000000003</v>
      </c>
      <c r="U1949" s="21">
        <f t="shared" si="307"/>
        <v>70.875</v>
      </c>
      <c r="V1949" s="20">
        <f t="shared" si="308"/>
        <v>71.158333333333346</v>
      </c>
      <c r="W1949" s="20">
        <f t="shared" si="309"/>
        <v>71.087500000000006</v>
      </c>
    </row>
    <row r="1950" spans="1:23" ht="13.5" x14ac:dyDescent="0.25">
      <c r="A1950" s="3">
        <v>44847</v>
      </c>
      <c r="B1950" s="2">
        <v>6.0376000000000003</v>
      </c>
      <c r="C1950" s="2">
        <v>44.387601305030842</v>
      </c>
      <c r="D1950" s="2">
        <v>8.1595852441175509E-2</v>
      </c>
      <c r="E1950" s="2">
        <v>9.5575985672260624E-2</v>
      </c>
      <c r="F1950" s="2">
        <v>5.9866400000000004</v>
      </c>
      <c r="G1950" s="2">
        <v>6.0004599999999995</v>
      </c>
      <c r="H1950" s="2">
        <v>6.0662899999999986</v>
      </c>
      <c r="I1950" s="2">
        <v>6.1892980000000026</v>
      </c>
      <c r="J1950" s="17">
        <v>5.8498900000000011</v>
      </c>
      <c r="K1950" s="17" t="s">
        <v>51</v>
      </c>
      <c r="L1950" s="17" t="s">
        <v>54</v>
      </c>
      <c r="M1950" s="17" t="s">
        <v>52</v>
      </c>
      <c r="N1950" s="20">
        <f t="shared" si="300"/>
        <v>50</v>
      </c>
      <c r="O1950" s="20">
        <f t="shared" si="301"/>
        <v>100</v>
      </c>
      <c r="P1950" s="20">
        <f t="shared" si="302"/>
        <v>50</v>
      </c>
      <c r="Q1950" s="20">
        <f t="shared" si="303"/>
        <v>83.5</v>
      </c>
      <c r="R1950" s="21">
        <f t="shared" si="304"/>
        <v>72.525000000000006</v>
      </c>
      <c r="S1950" s="21">
        <f t="shared" si="305"/>
        <v>68.375</v>
      </c>
      <c r="T1950" s="21">
        <f t="shared" si="306"/>
        <v>72.575000000000003</v>
      </c>
      <c r="U1950" s="21">
        <f t="shared" si="307"/>
        <v>70.875</v>
      </c>
      <c r="V1950" s="20">
        <f t="shared" si="308"/>
        <v>71.158333333333346</v>
      </c>
      <c r="W1950" s="20">
        <f t="shared" si="309"/>
        <v>71.087500000000006</v>
      </c>
    </row>
    <row r="1951" spans="1:23" ht="13.5" x14ac:dyDescent="0.25">
      <c r="A1951" s="3">
        <v>44848</v>
      </c>
      <c r="B1951" s="2">
        <v>6.0376000000000003</v>
      </c>
      <c r="C1951" s="2">
        <v>44.387601305030842</v>
      </c>
      <c r="D1951" s="2">
        <v>6.4766670453407116E-2</v>
      </c>
      <c r="E1951" s="2">
        <v>7.8439968157302586E-2</v>
      </c>
      <c r="F1951" s="2">
        <v>6.0012000000000008</v>
      </c>
      <c r="G1951" s="2">
        <v>6.0004599999999995</v>
      </c>
      <c r="H1951" s="2">
        <v>6.0662899999999986</v>
      </c>
      <c r="I1951" s="2">
        <v>6.1863900000000021</v>
      </c>
      <c r="J1951" s="17">
        <v>5.8548575000000014</v>
      </c>
      <c r="K1951" s="17" t="s">
        <v>51</v>
      </c>
      <c r="L1951" s="17" t="s">
        <v>54</v>
      </c>
      <c r="M1951" s="17" t="s">
        <v>52</v>
      </c>
      <c r="N1951" s="20">
        <f t="shared" si="300"/>
        <v>50</v>
      </c>
      <c r="O1951" s="20">
        <f t="shared" si="301"/>
        <v>100</v>
      </c>
      <c r="P1951" s="20">
        <f t="shared" si="302"/>
        <v>50</v>
      </c>
      <c r="Q1951" s="20">
        <f t="shared" si="303"/>
        <v>83.5</v>
      </c>
      <c r="R1951" s="21">
        <f t="shared" si="304"/>
        <v>72.525000000000006</v>
      </c>
      <c r="S1951" s="21">
        <f t="shared" si="305"/>
        <v>68.375</v>
      </c>
      <c r="T1951" s="21">
        <f t="shared" si="306"/>
        <v>72.575000000000003</v>
      </c>
      <c r="U1951" s="21">
        <f t="shared" si="307"/>
        <v>70.875</v>
      </c>
      <c r="V1951" s="20">
        <f t="shared" si="308"/>
        <v>71.158333333333346</v>
      </c>
      <c r="W1951" s="20">
        <f t="shared" si="309"/>
        <v>71.087500000000006</v>
      </c>
    </row>
    <row r="1952" spans="1:23" ht="13.5" x14ac:dyDescent="0.25">
      <c r="A1952" s="3">
        <v>44851</v>
      </c>
      <c r="B1952" s="2">
        <v>5.9648000000000003</v>
      </c>
      <c r="C1952" s="2">
        <v>38.420002319415801</v>
      </c>
      <c r="D1952" s="2">
        <v>6.1820540172922378E-2</v>
      </c>
      <c r="E1952" s="2">
        <v>6.703475364310281E-2</v>
      </c>
      <c r="F1952" s="2">
        <v>6.0012000000000008</v>
      </c>
      <c r="G1952" s="2">
        <v>5.9895499999999995</v>
      </c>
      <c r="H1952" s="2">
        <v>6.0630149999999983</v>
      </c>
      <c r="I1952" s="2">
        <v>6.1820260000000031</v>
      </c>
      <c r="J1952" s="17">
        <v>5.8594610000000014</v>
      </c>
      <c r="K1952" s="17" t="s">
        <v>55</v>
      </c>
      <c r="L1952" s="17" t="s">
        <v>48</v>
      </c>
      <c r="M1952" s="17" t="s">
        <v>54</v>
      </c>
      <c r="N1952" s="20">
        <f t="shared" si="300"/>
        <v>50</v>
      </c>
      <c r="O1952" s="20">
        <f t="shared" si="301"/>
        <v>100</v>
      </c>
      <c r="P1952" s="20">
        <f t="shared" si="302"/>
        <v>50</v>
      </c>
      <c r="Q1952" s="20">
        <f t="shared" si="303"/>
        <v>0</v>
      </c>
      <c r="R1952" s="21">
        <f t="shared" si="304"/>
        <v>60</v>
      </c>
      <c r="S1952" s="21">
        <f t="shared" si="305"/>
        <v>47.5</v>
      </c>
      <c r="T1952" s="21">
        <f t="shared" si="306"/>
        <v>35</v>
      </c>
      <c r="U1952" s="21">
        <f t="shared" si="307"/>
        <v>50</v>
      </c>
      <c r="V1952" s="20">
        <f t="shared" si="308"/>
        <v>47.5</v>
      </c>
      <c r="W1952" s="20">
        <f t="shared" si="309"/>
        <v>48.125</v>
      </c>
    </row>
    <row r="1953" spans="1:23" ht="13.5" x14ac:dyDescent="0.25">
      <c r="A1953" s="3">
        <v>44852</v>
      </c>
      <c r="B1953" s="2">
        <v>5.9648000000000003</v>
      </c>
      <c r="C1953" s="2">
        <v>38.420002319415808</v>
      </c>
      <c r="D1953" s="2">
        <v>5.3343423398492185E-2</v>
      </c>
      <c r="E1953" s="2">
        <v>6.0902259369112921E-2</v>
      </c>
      <c r="F1953" s="2">
        <v>6.0011999999999999</v>
      </c>
      <c r="G1953" s="2">
        <v>5.9829999999999997</v>
      </c>
      <c r="H1953" s="2">
        <v>6.0593749999999984</v>
      </c>
      <c r="I1953" s="2">
        <v>6.179116000000004</v>
      </c>
      <c r="J1953" s="17">
        <v>5.8641310000000013</v>
      </c>
      <c r="K1953" s="17" t="s">
        <v>55</v>
      </c>
      <c r="L1953" s="17" t="s">
        <v>48</v>
      </c>
      <c r="M1953" s="17" t="s">
        <v>54</v>
      </c>
      <c r="N1953" s="20">
        <f t="shared" si="300"/>
        <v>50</v>
      </c>
      <c r="O1953" s="20">
        <f t="shared" si="301"/>
        <v>100</v>
      </c>
      <c r="P1953" s="20">
        <f t="shared" si="302"/>
        <v>50</v>
      </c>
      <c r="Q1953" s="20">
        <f t="shared" si="303"/>
        <v>0</v>
      </c>
      <c r="R1953" s="21">
        <f t="shared" si="304"/>
        <v>60</v>
      </c>
      <c r="S1953" s="21">
        <f t="shared" si="305"/>
        <v>47.5</v>
      </c>
      <c r="T1953" s="21">
        <f t="shared" si="306"/>
        <v>35</v>
      </c>
      <c r="U1953" s="21">
        <f t="shared" si="307"/>
        <v>50</v>
      </c>
      <c r="V1953" s="20">
        <f t="shared" si="308"/>
        <v>47.5</v>
      </c>
      <c r="W1953" s="20">
        <f t="shared" si="309"/>
        <v>48.125</v>
      </c>
    </row>
    <row r="1954" spans="1:23" ht="13.5" x14ac:dyDescent="0.25">
      <c r="A1954" s="3">
        <v>44853</v>
      </c>
      <c r="B1954" s="2">
        <v>6.0156999999999998</v>
      </c>
      <c r="C1954" s="2">
        <v>44.473344703769321</v>
      </c>
      <c r="D1954" s="2">
        <v>3.299305073022385E-2</v>
      </c>
      <c r="E1954" s="2">
        <v>5.7561772331568103E-2</v>
      </c>
      <c r="F1954" s="2">
        <v>6.0040999999999993</v>
      </c>
      <c r="G1954" s="2">
        <v>5.9880900000000006</v>
      </c>
      <c r="H1954" s="2">
        <v>6.0528249999999986</v>
      </c>
      <c r="I1954" s="2">
        <v>6.1766420000000029</v>
      </c>
      <c r="J1954" s="17">
        <v>5.8684915000000002</v>
      </c>
      <c r="K1954" s="17" t="s">
        <v>55</v>
      </c>
      <c r="L1954" s="17" t="s">
        <v>48</v>
      </c>
      <c r="M1954" s="17" t="s">
        <v>49</v>
      </c>
      <c r="N1954" s="20">
        <f t="shared" si="300"/>
        <v>50</v>
      </c>
      <c r="O1954" s="20">
        <f t="shared" si="301"/>
        <v>100</v>
      </c>
      <c r="P1954" s="20">
        <f t="shared" si="302"/>
        <v>50</v>
      </c>
      <c r="Q1954" s="20">
        <f t="shared" si="303"/>
        <v>0</v>
      </c>
      <c r="R1954" s="21">
        <f t="shared" si="304"/>
        <v>60</v>
      </c>
      <c r="S1954" s="21">
        <f t="shared" si="305"/>
        <v>47.5</v>
      </c>
      <c r="T1954" s="21">
        <f t="shared" si="306"/>
        <v>35</v>
      </c>
      <c r="U1954" s="21">
        <f t="shared" si="307"/>
        <v>50</v>
      </c>
      <c r="V1954" s="20">
        <f t="shared" si="308"/>
        <v>47.5</v>
      </c>
      <c r="W1954" s="20">
        <f t="shared" si="309"/>
        <v>48.125</v>
      </c>
    </row>
    <row r="1955" spans="1:23" ht="13.5" x14ac:dyDescent="0.25">
      <c r="A1955" s="3">
        <v>44854</v>
      </c>
      <c r="B1955" s="2">
        <v>5.9648000000000003</v>
      </c>
      <c r="C1955" s="2">
        <v>40.215997241772897</v>
      </c>
      <c r="D1955" s="2">
        <v>1.986335076813095E-2</v>
      </c>
      <c r="E1955" s="2">
        <v>5.5312160324346757E-2</v>
      </c>
      <c r="F1955" s="2">
        <v>5.9895399999999999</v>
      </c>
      <c r="G1955" s="2">
        <v>5.9880900000000015</v>
      </c>
      <c r="H1955" s="2">
        <v>6.0419149999999977</v>
      </c>
      <c r="I1955" s="2">
        <v>6.1725680000000036</v>
      </c>
      <c r="J1955" s="17">
        <v>5.872763</v>
      </c>
      <c r="K1955" s="17" t="s">
        <v>55</v>
      </c>
      <c r="L1955" s="17" t="s">
        <v>48</v>
      </c>
      <c r="M1955" s="17" t="s">
        <v>47</v>
      </c>
      <c r="N1955" s="20">
        <f t="shared" si="300"/>
        <v>50</v>
      </c>
      <c r="O1955" s="20">
        <f t="shared" si="301"/>
        <v>100</v>
      </c>
      <c r="P1955" s="20">
        <f t="shared" si="302"/>
        <v>50</v>
      </c>
      <c r="Q1955" s="20">
        <f t="shared" si="303"/>
        <v>0</v>
      </c>
      <c r="R1955" s="21">
        <f t="shared" si="304"/>
        <v>60</v>
      </c>
      <c r="S1955" s="21">
        <f t="shared" si="305"/>
        <v>47.5</v>
      </c>
      <c r="T1955" s="21">
        <f t="shared" si="306"/>
        <v>35</v>
      </c>
      <c r="U1955" s="21">
        <f t="shared" si="307"/>
        <v>50</v>
      </c>
      <c r="V1955" s="20">
        <f t="shared" si="308"/>
        <v>47.5</v>
      </c>
      <c r="W1955" s="20">
        <f t="shared" si="309"/>
        <v>48.125</v>
      </c>
    </row>
    <row r="1956" spans="1:23" ht="13.5" x14ac:dyDescent="0.25">
      <c r="A1956" s="3">
        <v>44855</v>
      </c>
      <c r="B1956" s="2">
        <v>5.9648000000000003</v>
      </c>
      <c r="C1956" s="2">
        <v>40.215997241772897</v>
      </c>
      <c r="D1956" s="2">
        <v>9.3501858318116859E-3</v>
      </c>
      <c r="E1956" s="2">
        <v>5.3763561534631278E-2</v>
      </c>
      <c r="F1956" s="2">
        <v>5.9749800000000004</v>
      </c>
      <c r="G1956" s="2">
        <v>5.9880900000000015</v>
      </c>
      <c r="H1956" s="2">
        <v>6.0320949999999982</v>
      </c>
      <c r="I1956" s="2">
        <v>6.1692220000000031</v>
      </c>
      <c r="J1956" s="17">
        <v>5.8769020000000003</v>
      </c>
      <c r="K1956" s="17" t="s">
        <v>55</v>
      </c>
      <c r="L1956" s="17" t="s">
        <v>48</v>
      </c>
      <c r="M1956" s="17" t="s">
        <v>47</v>
      </c>
      <c r="N1956" s="20">
        <f t="shared" si="300"/>
        <v>50</v>
      </c>
      <c r="O1956" s="20">
        <f t="shared" si="301"/>
        <v>100</v>
      </c>
      <c r="P1956" s="20">
        <f t="shared" si="302"/>
        <v>50</v>
      </c>
      <c r="Q1956" s="20">
        <f t="shared" si="303"/>
        <v>0</v>
      </c>
      <c r="R1956" s="21">
        <f t="shared" si="304"/>
        <v>60</v>
      </c>
      <c r="S1956" s="21">
        <f t="shared" si="305"/>
        <v>47.5</v>
      </c>
      <c r="T1956" s="21">
        <f t="shared" si="306"/>
        <v>35</v>
      </c>
      <c r="U1956" s="21">
        <f t="shared" si="307"/>
        <v>50</v>
      </c>
      <c r="V1956" s="20">
        <f t="shared" si="308"/>
        <v>47.5</v>
      </c>
      <c r="W1956" s="20">
        <f t="shared" si="309"/>
        <v>48.125</v>
      </c>
    </row>
    <row r="1957" spans="1:23" ht="13.5" x14ac:dyDescent="0.25">
      <c r="A1957" s="3">
        <v>44858</v>
      </c>
      <c r="B1957" s="2">
        <v>5.9503000000000004</v>
      </c>
      <c r="C1957" s="2">
        <v>38.983076935647418</v>
      </c>
      <c r="D1957" s="2">
        <v>2.0808949462987059E-3</v>
      </c>
      <c r="E1957" s="2">
        <v>5.3364553275839943E-2</v>
      </c>
      <c r="F1957" s="2">
        <v>5.9720800000000001</v>
      </c>
      <c r="G1957" s="2">
        <v>5.9866399999999995</v>
      </c>
      <c r="H1957" s="2">
        <v>6.0204599999999981</v>
      </c>
      <c r="I1957" s="2">
        <v>6.1657300000000035</v>
      </c>
      <c r="J1957" s="17">
        <v>5.8811010000000001</v>
      </c>
      <c r="K1957" s="17" t="s">
        <v>51</v>
      </c>
      <c r="L1957" s="17" t="s">
        <v>54</v>
      </c>
      <c r="M1957" s="17" t="s">
        <v>53</v>
      </c>
      <c r="N1957" s="20">
        <f t="shared" si="300"/>
        <v>50</v>
      </c>
      <c r="O1957" s="20">
        <f t="shared" si="301"/>
        <v>100</v>
      </c>
      <c r="P1957" s="20">
        <f t="shared" si="302"/>
        <v>50</v>
      </c>
      <c r="Q1957" s="20">
        <f t="shared" si="303"/>
        <v>66.5</v>
      </c>
      <c r="R1957" s="21">
        <f t="shared" si="304"/>
        <v>69.974999999999994</v>
      </c>
      <c r="S1957" s="21">
        <f t="shared" si="305"/>
        <v>64.125</v>
      </c>
      <c r="T1957" s="21">
        <f t="shared" si="306"/>
        <v>64.924999999999997</v>
      </c>
      <c r="U1957" s="21">
        <f t="shared" si="307"/>
        <v>66.625</v>
      </c>
      <c r="V1957" s="20">
        <f t="shared" si="308"/>
        <v>66.341666666666654</v>
      </c>
      <c r="W1957" s="20">
        <f t="shared" si="309"/>
        <v>66.412499999999994</v>
      </c>
    </row>
    <row r="1958" spans="1:23" ht="13.5" x14ac:dyDescent="0.25">
      <c r="A1958" s="3">
        <v>44859</v>
      </c>
      <c r="B1958" s="2">
        <v>5.9066000000000001</v>
      </c>
      <c r="C1958" s="2">
        <v>35.455194136780293</v>
      </c>
      <c r="D1958" s="2">
        <v>-2.3585312578511264E-4</v>
      </c>
      <c r="E1958" s="2">
        <v>5.4821727427716342E-2</v>
      </c>
      <c r="F1958" s="2">
        <v>5.9604400000000002</v>
      </c>
      <c r="G1958" s="2">
        <v>5.9808199999999996</v>
      </c>
      <c r="H1958" s="2">
        <v>6.0029999999999983</v>
      </c>
      <c r="I1958" s="2">
        <v>6.1602020000000035</v>
      </c>
      <c r="J1958" s="17">
        <v>5.8850815000000001</v>
      </c>
      <c r="K1958" s="17" t="s">
        <v>55</v>
      </c>
      <c r="L1958" s="17" t="s">
        <v>54</v>
      </c>
      <c r="M1958" s="17" t="s">
        <v>47</v>
      </c>
      <c r="N1958" s="20">
        <f t="shared" si="300"/>
        <v>50</v>
      </c>
      <c r="O1958" s="20">
        <f t="shared" si="301"/>
        <v>100</v>
      </c>
      <c r="P1958" s="20">
        <f t="shared" si="302"/>
        <v>50</v>
      </c>
      <c r="Q1958" s="20">
        <f t="shared" si="303"/>
        <v>16.5</v>
      </c>
      <c r="R1958" s="21">
        <f t="shared" si="304"/>
        <v>62.475000000000001</v>
      </c>
      <c r="S1958" s="21">
        <f t="shared" si="305"/>
        <v>51.625</v>
      </c>
      <c r="T1958" s="21">
        <f t="shared" si="306"/>
        <v>42.424999999999997</v>
      </c>
      <c r="U1958" s="21">
        <f t="shared" si="307"/>
        <v>54.125</v>
      </c>
      <c r="V1958" s="20">
        <f t="shared" si="308"/>
        <v>52.17499999999999</v>
      </c>
      <c r="W1958" s="20">
        <f t="shared" si="309"/>
        <v>52.662499999999994</v>
      </c>
    </row>
    <row r="1959" spans="1:23" ht="13.5" x14ac:dyDescent="0.25">
      <c r="A1959" s="3">
        <v>44860</v>
      </c>
      <c r="B1959" s="2">
        <v>5.9648000000000003</v>
      </c>
      <c r="C1959" s="2">
        <v>42.870433786235019</v>
      </c>
      <c r="D1959" s="2">
        <v>-9.6144599631031724E-5</v>
      </c>
      <c r="E1959" s="2">
        <v>5.3990954981331329E-2</v>
      </c>
      <c r="F1959" s="2">
        <v>5.9502600000000001</v>
      </c>
      <c r="G1959" s="2">
        <v>5.9771799999999988</v>
      </c>
      <c r="H1959" s="2">
        <v>5.9946349999999979</v>
      </c>
      <c r="I1959" s="2">
        <v>6.1543820000000053</v>
      </c>
      <c r="J1959" s="17">
        <v>5.8893529999999989</v>
      </c>
      <c r="K1959" s="17" t="s">
        <v>55</v>
      </c>
      <c r="L1959" s="17" t="s">
        <v>54</v>
      </c>
      <c r="M1959" s="17" t="s">
        <v>47</v>
      </c>
      <c r="N1959" s="20">
        <f t="shared" si="300"/>
        <v>50</v>
      </c>
      <c r="O1959" s="20">
        <f t="shared" si="301"/>
        <v>100</v>
      </c>
      <c r="P1959" s="20">
        <f t="shared" si="302"/>
        <v>50</v>
      </c>
      <c r="Q1959" s="20">
        <f t="shared" si="303"/>
        <v>16.5</v>
      </c>
      <c r="R1959" s="21">
        <f t="shared" si="304"/>
        <v>62.475000000000001</v>
      </c>
      <c r="S1959" s="21">
        <f t="shared" si="305"/>
        <v>51.625</v>
      </c>
      <c r="T1959" s="21">
        <f t="shared" si="306"/>
        <v>42.424999999999997</v>
      </c>
      <c r="U1959" s="21">
        <f t="shared" si="307"/>
        <v>54.125</v>
      </c>
      <c r="V1959" s="20">
        <f t="shared" si="308"/>
        <v>52.17499999999999</v>
      </c>
      <c r="W1959" s="20">
        <f t="shared" si="309"/>
        <v>52.662499999999994</v>
      </c>
    </row>
    <row r="1960" spans="1:23" ht="13.5" x14ac:dyDescent="0.25">
      <c r="A1960" s="3">
        <v>44861</v>
      </c>
      <c r="B1960" s="2">
        <v>5.9648000000000003</v>
      </c>
      <c r="C1960" s="2">
        <v>42.870433786235019</v>
      </c>
      <c r="D1960" s="2">
        <v>6.0292241271246994E-3</v>
      </c>
      <c r="E1960" s="2">
        <v>5.0731536373723608E-2</v>
      </c>
      <c r="F1960" s="2">
        <v>5.9502600000000001</v>
      </c>
      <c r="G1960" s="2">
        <v>5.9699</v>
      </c>
      <c r="H1960" s="2">
        <v>5.9851799999999979</v>
      </c>
      <c r="I1960" s="2">
        <v>6.1479800000000049</v>
      </c>
      <c r="J1960" s="17">
        <v>5.8939899999999987</v>
      </c>
      <c r="K1960" s="17" t="s">
        <v>55</v>
      </c>
      <c r="L1960" s="17" t="s">
        <v>54</v>
      </c>
      <c r="M1960" s="17" t="s">
        <v>54</v>
      </c>
      <c r="N1960" s="20">
        <f t="shared" si="300"/>
        <v>50</v>
      </c>
      <c r="O1960" s="20">
        <f t="shared" si="301"/>
        <v>100</v>
      </c>
      <c r="P1960" s="20">
        <f t="shared" si="302"/>
        <v>50</v>
      </c>
      <c r="Q1960" s="20">
        <f t="shared" si="303"/>
        <v>16.5</v>
      </c>
      <c r="R1960" s="21">
        <f t="shared" si="304"/>
        <v>62.475000000000001</v>
      </c>
      <c r="S1960" s="21">
        <f t="shared" si="305"/>
        <v>51.625</v>
      </c>
      <c r="T1960" s="21">
        <f t="shared" si="306"/>
        <v>42.424999999999997</v>
      </c>
      <c r="U1960" s="21">
        <f t="shared" si="307"/>
        <v>54.125</v>
      </c>
      <c r="V1960" s="20">
        <f t="shared" si="308"/>
        <v>52.17499999999999</v>
      </c>
      <c r="W1960" s="20">
        <f t="shared" si="309"/>
        <v>52.662499999999994</v>
      </c>
    </row>
    <row r="1961" spans="1:23" ht="13.5" x14ac:dyDescent="0.25">
      <c r="A1961" s="3">
        <v>44862</v>
      </c>
      <c r="B1961" s="2">
        <v>5.9648000000000003</v>
      </c>
      <c r="C1961" s="2">
        <v>42.870433786235019</v>
      </c>
      <c r="D1961" s="2">
        <v>1.1589222712165004E-2</v>
      </c>
      <c r="E1961" s="2">
        <v>4.6967519241363831E-2</v>
      </c>
      <c r="F1961" s="2">
        <v>5.9502600000000001</v>
      </c>
      <c r="G1961" s="2">
        <v>5.9626199999999994</v>
      </c>
      <c r="H1961" s="2">
        <v>5.9815399999999981</v>
      </c>
      <c r="I1961" s="2">
        <v>6.1392500000000041</v>
      </c>
      <c r="J1961" s="17">
        <v>5.8983279999999976</v>
      </c>
      <c r="K1961" s="17" t="s">
        <v>55</v>
      </c>
      <c r="L1961" s="17" t="s">
        <v>54</v>
      </c>
      <c r="M1961" s="17" t="s">
        <v>54</v>
      </c>
      <c r="N1961" s="20">
        <f t="shared" si="300"/>
        <v>50</v>
      </c>
      <c r="O1961" s="20">
        <f t="shared" si="301"/>
        <v>100</v>
      </c>
      <c r="P1961" s="20">
        <f t="shared" si="302"/>
        <v>50</v>
      </c>
      <c r="Q1961" s="20">
        <f t="shared" si="303"/>
        <v>16.5</v>
      </c>
      <c r="R1961" s="21">
        <f t="shared" si="304"/>
        <v>62.475000000000001</v>
      </c>
      <c r="S1961" s="21">
        <f t="shared" si="305"/>
        <v>51.625</v>
      </c>
      <c r="T1961" s="21">
        <f t="shared" si="306"/>
        <v>42.424999999999997</v>
      </c>
      <c r="U1961" s="21">
        <f t="shared" si="307"/>
        <v>54.125</v>
      </c>
      <c r="V1961" s="20">
        <f t="shared" si="308"/>
        <v>52.17499999999999</v>
      </c>
      <c r="W1961" s="20">
        <f t="shared" si="309"/>
        <v>52.662499999999994</v>
      </c>
    </row>
    <row r="1962" spans="1:23" ht="13.5" x14ac:dyDescent="0.25">
      <c r="A1962" s="3">
        <v>44865</v>
      </c>
      <c r="B1962" s="2">
        <v>5.9648000000000003</v>
      </c>
      <c r="C1962" s="2">
        <v>42.870433786235019</v>
      </c>
      <c r="D1962" s="2">
        <v>5.4429056752347549E-3</v>
      </c>
      <c r="E1962" s="2">
        <v>4.0551058303867078E-2</v>
      </c>
      <c r="F1962" s="2">
        <v>5.9531600000000005</v>
      </c>
      <c r="G1962" s="2">
        <v>5.9626199999999985</v>
      </c>
      <c r="H1962" s="2">
        <v>5.9760849999999985</v>
      </c>
      <c r="I1962" s="2">
        <v>6.1319760000000043</v>
      </c>
      <c r="J1962" s="17">
        <v>5.9026659999999982</v>
      </c>
      <c r="K1962" s="17" t="s">
        <v>55</v>
      </c>
      <c r="L1962" s="17" t="s">
        <v>54</v>
      </c>
      <c r="M1962" s="17" t="s">
        <v>49</v>
      </c>
      <c r="N1962" s="20">
        <f t="shared" si="300"/>
        <v>50</v>
      </c>
      <c r="O1962" s="20">
        <f t="shared" si="301"/>
        <v>100</v>
      </c>
      <c r="P1962" s="20">
        <f t="shared" si="302"/>
        <v>50</v>
      </c>
      <c r="Q1962" s="20">
        <f t="shared" si="303"/>
        <v>16.5</v>
      </c>
      <c r="R1962" s="21">
        <f t="shared" si="304"/>
        <v>62.475000000000001</v>
      </c>
      <c r="S1962" s="21">
        <f t="shared" si="305"/>
        <v>51.625</v>
      </c>
      <c r="T1962" s="21">
        <f t="shared" si="306"/>
        <v>42.424999999999997</v>
      </c>
      <c r="U1962" s="21">
        <f t="shared" si="307"/>
        <v>54.125</v>
      </c>
      <c r="V1962" s="20">
        <f t="shared" si="308"/>
        <v>52.17499999999999</v>
      </c>
      <c r="W1962" s="20">
        <f t="shared" si="309"/>
        <v>52.662499999999994</v>
      </c>
    </row>
    <row r="1963" spans="1:23" ht="13.5" x14ac:dyDescent="0.25">
      <c r="A1963" s="3">
        <v>44866</v>
      </c>
      <c r="B1963" s="2">
        <v>5.9648000000000003</v>
      </c>
      <c r="C1963" s="2">
        <v>42.870433786235019</v>
      </c>
      <c r="D1963" s="2">
        <v>5.6538770413272488E-4</v>
      </c>
      <c r="E1963" s="2">
        <v>2.9147145507329605E-2</v>
      </c>
      <c r="F1963" s="2">
        <v>5.9648000000000003</v>
      </c>
      <c r="G1963" s="2">
        <v>5.9626199999999994</v>
      </c>
      <c r="H1963" s="2">
        <v>5.9728099999999982</v>
      </c>
      <c r="I1963" s="2">
        <v>6.1248460000000042</v>
      </c>
      <c r="J1963" s="17">
        <v>5.9071034999999981</v>
      </c>
      <c r="K1963" s="17" t="s">
        <v>51</v>
      </c>
      <c r="L1963" s="17" t="s">
        <v>54</v>
      </c>
      <c r="M1963" s="17" t="s">
        <v>52</v>
      </c>
      <c r="N1963" s="20">
        <f t="shared" si="300"/>
        <v>50</v>
      </c>
      <c r="O1963" s="20">
        <f t="shared" si="301"/>
        <v>100</v>
      </c>
      <c r="P1963" s="20">
        <f t="shared" si="302"/>
        <v>50</v>
      </c>
      <c r="Q1963" s="20">
        <f t="shared" si="303"/>
        <v>83.5</v>
      </c>
      <c r="R1963" s="21">
        <f t="shared" si="304"/>
        <v>72.525000000000006</v>
      </c>
      <c r="S1963" s="21">
        <f t="shared" si="305"/>
        <v>68.375</v>
      </c>
      <c r="T1963" s="21">
        <f t="shared" si="306"/>
        <v>72.575000000000003</v>
      </c>
      <c r="U1963" s="21">
        <f t="shared" si="307"/>
        <v>70.875</v>
      </c>
      <c r="V1963" s="20">
        <f t="shared" si="308"/>
        <v>71.158333333333346</v>
      </c>
      <c r="W1963" s="20">
        <f t="shared" si="309"/>
        <v>71.087500000000006</v>
      </c>
    </row>
    <row r="1964" spans="1:23" ht="13.5" x14ac:dyDescent="0.25">
      <c r="A1964" s="3">
        <v>44867</v>
      </c>
      <c r="B1964" s="2">
        <v>5.9648000000000003</v>
      </c>
      <c r="C1964" s="2">
        <v>42.870433786235019</v>
      </c>
      <c r="D1964" s="2">
        <v>4.5682965563553779E-3</v>
      </c>
      <c r="E1964" s="2">
        <v>1.0058203850568367E-2</v>
      </c>
      <c r="F1964" s="2">
        <v>5.9648000000000003</v>
      </c>
      <c r="G1964" s="2">
        <v>5.9575299999999984</v>
      </c>
      <c r="H1964" s="2">
        <v>5.9728099999999991</v>
      </c>
      <c r="I1964" s="2">
        <v>6.117716000000005</v>
      </c>
      <c r="J1964" s="17">
        <v>5.9115409999999988</v>
      </c>
      <c r="K1964" s="17" t="s">
        <v>54</v>
      </c>
      <c r="L1964" s="17" t="s">
        <v>54</v>
      </c>
      <c r="M1964" s="17" t="s">
        <v>54</v>
      </c>
      <c r="N1964" s="20">
        <f t="shared" si="300"/>
        <v>50</v>
      </c>
      <c r="O1964" s="20">
        <f t="shared" si="301"/>
        <v>100</v>
      </c>
      <c r="P1964" s="20">
        <f t="shared" si="302"/>
        <v>50</v>
      </c>
      <c r="Q1964" s="20">
        <f t="shared" si="303"/>
        <v>33</v>
      </c>
      <c r="R1964" s="21">
        <f t="shared" si="304"/>
        <v>64.95</v>
      </c>
      <c r="S1964" s="21">
        <f t="shared" si="305"/>
        <v>55.75</v>
      </c>
      <c r="T1964" s="21">
        <f t="shared" si="306"/>
        <v>49.85</v>
      </c>
      <c r="U1964" s="21">
        <f t="shared" si="307"/>
        <v>58.25</v>
      </c>
      <c r="V1964" s="20">
        <f t="shared" si="308"/>
        <v>56.85</v>
      </c>
      <c r="W1964" s="20">
        <f t="shared" si="309"/>
        <v>57.2</v>
      </c>
    </row>
    <row r="1965" spans="1:23" ht="13.5" x14ac:dyDescent="0.25">
      <c r="A1965" s="3">
        <v>44868</v>
      </c>
      <c r="B1965" s="2">
        <v>6.1102999999999996</v>
      </c>
      <c r="C1965" s="2">
        <v>60.546834990369689</v>
      </c>
      <c r="D1965" s="2">
        <v>-1.0376071682572707E-2</v>
      </c>
      <c r="E1965" s="2">
        <v>-9.4452004439288147E-3</v>
      </c>
      <c r="F1965" s="2">
        <v>5.9939</v>
      </c>
      <c r="G1965" s="2">
        <v>5.9720799999999992</v>
      </c>
      <c r="H1965" s="2">
        <v>5.980084999999999</v>
      </c>
      <c r="I1965" s="2">
        <v>6.1133520000000034</v>
      </c>
      <c r="J1965" s="17">
        <v>5.9167059999999978</v>
      </c>
      <c r="K1965" s="17" t="s">
        <v>51</v>
      </c>
      <c r="L1965" s="17" t="s">
        <v>50</v>
      </c>
      <c r="M1965" s="17" t="s">
        <v>52</v>
      </c>
      <c r="N1965" s="20">
        <f t="shared" si="300"/>
        <v>50</v>
      </c>
      <c r="O1965" s="20">
        <f t="shared" si="301"/>
        <v>100</v>
      </c>
      <c r="P1965" s="20">
        <f t="shared" si="302"/>
        <v>50</v>
      </c>
      <c r="Q1965" s="20">
        <f t="shared" si="303"/>
        <v>100</v>
      </c>
      <c r="R1965" s="21">
        <f t="shared" si="304"/>
        <v>75</v>
      </c>
      <c r="S1965" s="21">
        <f t="shared" si="305"/>
        <v>72.5</v>
      </c>
      <c r="T1965" s="21">
        <f t="shared" si="306"/>
        <v>80</v>
      </c>
      <c r="U1965" s="21">
        <f t="shared" si="307"/>
        <v>75</v>
      </c>
      <c r="V1965" s="20">
        <f t="shared" si="308"/>
        <v>75.833333333333329</v>
      </c>
      <c r="W1965" s="20">
        <f t="shared" si="309"/>
        <v>75.625</v>
      </c>
    </row>
    <row r="1966" spans="1:23" ht="13.5" x14ac:dyDescent="0.25">
      <c r="A1966" s="3">
        <v>44869</v>
      </c>
      <c r="B1966" s="2">
        <v>6.1029999999999998</v>
      </c>
      <c r="C1966" s="2">
        <v>59.551272512322647</v>
      </c>
      <c r="D1966" s="2">
        <v>-2.3083755383356497E-2</v>
      </c>
      <c r="E1966" s="2">
        <v>-2.8896533459018676E-2</v>
      </c>
      <c r="F1966" s="2">
        <v>6.0215399999999999</v>
      </c>
      <c r="G1966" s="2">
        <v>5.9858999999999991</v>
      </c>
      <c r="H1966" s="2">
        <v>5.9869949999999985</v>
      </c>
      <c r="I1966" s="2">
        <v>6.1094240000000024</v>
      </c>
      <c r="J1966" s="17">
        <v>5.9218344999999992</v>
      </c>
      <c r="K1966" s="17" t="s">
        <v>51</v>
      </c>
      <c r="L1966" s="17" t="s">
        <v>50</v>
      </c>
      <c r="M1966" s="17" t="s">
        <v>52</v>
      </c>
      <c r="N1966" s="20">
        <f t="shared" si="300"/>
        <v>50</v>
      </c>
      <c r="O1966" s="20">
        <f t="shared" si="301"/>
        <v>100</v>
      </c>
      <c r="P1966" s="20">
        <f t="shared" si="302"/>
        <v>50</v>
      </c>
      <c r="Q1966" s="20">
        <f t="shared" si="303"/>
        <v>100</v>
      </c>
      <c r="R1966" s="21">
        <f t="shared" si="304"/>
        <v>75</v>
      </c>
      <c r="S1966" s="21">
        <f t="shared" si="305"/>
        <v>72.5</v>
      </c>
      <c r="T1966" s="21">
        <f t="shared" si="306"/>
        <v>80</v>
      </c>
      <c r="U1966" s="21">
        <f t="shared" si="307"/>
        <v>75</v>
      </c>
      <c r="V1966" s="20">
        <f t="shared" si="308"/>
        <v>75.833333333333329</v>
      </c>
      <c r="W1966" s="20">
        <f t="shared" si="309"/>
        <v>75.625</v>
      </c>
    </row>
    <row r="1967" spans="1:23" ht="13.5" x14ac:dyDescent="0.25">
      <c r="A1967" s="3">
        <v>44872</v>
      </c>
      <c r="B1967" s="2">
        <v>6.0957999999999997</v>
      </c>
      <c r="C1967" s="2">
        <v>58.529055950590241</v>
      </c>
      <c r="D1967" s="2">
        <v>-3.6049219759943796E-2</v>
      </c>
      <c r="E1967" s="2">
        <v>-4.7961776913668361E-2</v>
      </c>
      <c r="F1967" s="2">
        <v>6.0477399999999992</v>
      </c>
      <c r="G1967" s="2">
        <v>6.0004500000000007</v>
      </c>
      <c r="H1967" s="2">
        <v>5.9935449999999983</v>
      </c>
      <c r="I1967" s="2">
        <v>6.1054960000000031</v>
      </c>
      <c r="J1967" s="17">
        <v>5.9268939999999999</v>
      </c>
      <c r="K1967" s="17" t="s">
        <v>55</v>
      </c>
      <c r="L1967" s="17" t="s">
        <v>54</v>
      </c>
      <c r="M1967" s="17" t="s">
        <v>49</v>
      </c>
      <c r="N1967" s="20">
        <f t="shared" si="300"/>
        <v>50</v>
      </c>
      <c r="O1967" s="20">
        <f t="shared" si="301"/>
        <v>100</v>
      </c>
      <c r="P1967" s="20">
        <f t="shared" si="302"/>
        <v>50</v>
      </c>
      <c r="Q1967" s="20">
        <f t="shared" si="303"/>
        <v>16.5</v>
      </c>
      <c r="R1967" s="21">
        <f t="shared" si="304"/>
        <v>62.475000000000001</v>
      </c>
      <c r="S1967" s="21">
        <f t="shared" si="305"/>
        <v>51.625</v>
      </c>
      <c r="T1967" s="21">
        <f t="shared" si="306"/>
        <v>42.424999999999997</v>
      </c>
      <c r="U1967" s="21">
        <f t="shared" si="307"/>
        <v>54.125</v>
      </c>
      <c r="V1967" s="20">
        <f t="shared" si="308"/>
        <v>52.17499999999999</v>
      </c>
      <c r="W1967" s="20">
        <f t="shared" si="309"/>
        <v>52.662499999999994</v>
      </c>
    </row>
    <row r="1968" spans="1:23" ht="13.5" x14ac:dyDescent="0.25">
      <c r="A1968" s="3">
        <v>44873</v>
      </c>
      <c r="B1968" s="2">
        <v>6.0957999999999997</v>
      </c>
      <c r="C1968" s="2">
        <v>58.529055950590241</v>
      </c>
      <c r="D1968" s="2">
        <v>-5.4177726382512503E-2</v>
      </c>
      <c r="E1968" s="2">
        <v>-6.8879129757510912E-2</v>
      </c>
      <c r="F1968" s="2">
        <v>6.0739400000000003</v>
      </c>
      <c r="G1968" s="2">
        <v>6.0193700000000003</v>
      </c>
      <c r="H1968" s="2">
        <v>6.0000949999999982</v>
      </c>
      <c r="I1968" s="2">
        <v>6.1030240000000013</v>
      </c>
      <c r="J1968" s="17">
        <v>5.9315220000000002</v>
      </c>
      <c r="K1968" s="17" t="s">
        <v>55</v>
      </c>
      <c r="L1968" s="17" t="s">
        <v>54</v>
      </c>
      <c r="M1968" s="17" t="s">
        <v>49</v>
      </c>
      <c r="N1968" s="20">
        <f t="shared" si="300"/>
        <v>50</v>
      </c>
      <c r="O1968" s="20">
        <f t="shared" si="301"/>
        <v>100</v>
      </c>
      <c r="P1968" s="20">
        <f t="shared" si="302"/>
        <v>50</v>
      </c>
      <c r="Q1968" s="20">
        <f t="shared" si="303"/>
        <v>16.5</v>
      </c>
      <c r="R1968" s="21">
        <f t="shared" si="304"/>
        <v>62.475000000000001</v>
      </c>
      <c r="S1968" s="21">
        <f t="shared" si="305"/>
        <v>51.625</v>
      </c>
      <c r="T1968" s="21">
        <f t="shared" si="306"/>
        <v>42.424999999999997</v>
      </c>
      <c r="U1968" s="21">
        <f t="shared" si="307"/>
        <v>54.125</v>
      </c>
      <c r="V1968" s="20">
        <f t="shared" si="308"/>
        <v>52.17499999999999</v>
      </c>
      <c r="W1968" s="20">
        <f t="shared" si="309"/>
        <v>52.662499999999994</v>
      </c>
    </row>
    <row r="1969" spans="1:23" ht="13.5" x14ac:dyDescent="0.25">
      <c r="A1969" s="3">
        <v>44874</v>
      </c>
      <c r="B1969" s="2">
        <v>6.1176000000000004</v>
      </c>
      <c r="C1969" s="2">
        <v>60.88665623817311</v>
      </c>
      <c r="D1969" s="2">
        <v>-6.2580656341704177E-2</v>
      </c>
      <c r="E1969" s="2">
        <v>-9.0618936930383892E-2</v>
      </c>
      <c r="F1969" s="2">
        <v>6.1044999999999998</v>
      </c>
      <c r="G1969" s="2">
        <v>6.0346500000000001</v>
      </c>
      <c r="H1969" s="2">
        <v>6.0059149999999972</v>
      </c>
      <c r="I1969" s="2">
        <v>6.0988060000000006</v>
      </c>
      <c r="J1969" s="17">
        <v>5.9362589999999988</v>
      </c>
      <c r="K1969" s="17" t="s">
        <v>51</v>
      </c>
      <c r="L1969" s="17" t="s">
        <v>54</v>
      </c>
      <c r="M1969" s="17" t="s">
        <v>52</v>
      </c>
      <c r="N1969" s="20">
        <f t="shared" si="300"/>
        <v>50</v>
      </c>
      <c r="O1969" s="20">
        <f t="shared" si="301"/>
        <v>100</v>
      </c>
      <c r="P1969" s="20">
        <f t="shared" si="302"/>
        <v>50</v>
      </c>
      <c r="Q1969" s="20">
        <f t="shared" si="303"/>
        <v>83.5</v>
      </c>
      <c r="R1969" s="21">
        <f t="shared" si="304"/>
        <v>72.525000000000006</v>
      </c>
      <c r="S1969" s="21">
        <f t="shared" si="305"/>
        <v>68.375</v>
      </c>
      <c r="T1969" s="21">
        <f t="shared" si="306"/>
        <v>72.575000000000003</v>
      </c>
      <c r="U1969" s="21">
        <f t="shared" si="307"/>
        <v>70.875</v>
      </c>
      <c r="V1969" s="20">
        <f t="shared" si="308"/>
        <v>71.158333333333346</v>
      </c>
      <c r="W1969" s="20">
        <f t="shared" si="309"/>
        <v>71.087500000000006</v>
      </c>
    </row>
    <row r="1970" spans="1:23" ht="13.5" x14ac:dyDescent="0.25">
      <c r="A1970" s="3">
        <v>44875</v>
      </c>
      <c r="B1970" s="2">
        <v>6.0884999999999998</v>
      </c>
      <c r="C1970" s="2">
        <v>56.286704698530933</v>
      </c>
      <c r="D1970" s="2">
        <v>-6.8036733587889309E-2</v>
      </c>
      <c r="E1970" s="2">
        <v>-0.10384122943334695</v>
      </c>
      <c r="F1970" s="2">
        <v>6.1001399999999997</v>
      </c>
      <c r="G1970" s="2">
        <v>6.047019999999999</v>
      </c>
      <c r="H1970" s="2">
        <v>6.0084599999999977</v>
      </c>
      <c r="I1970" s="2">
        <v>6.0910960000000012</v>
      </c>
      <c r="J1970" s="17">
        <v>5.9409834999999998</v>
      </c>
      <c r="K1970" s="17" t="s">
        <v>55</v>
      </c>
      <c r="L1970" s="17" t="s">
        <v>48</v>
      </c>
      <c r="M1970" s="17" t="s">
        <v>47</v>
      </c>
      <c r="N1970" s="20">
        <f t="shared" si="300"/>
        <v>50</v>
      </c>
      <c r="O1970" s="20">
        <f t="shared" si="301"/>
        <v>100</v>
      </c>
      <c r="P1970" s="20">
        <f t="shared" si="302"/>
        <v>50</v>
      </c>
      <c r="Q1970" s="20">
        <f t="shared" si="303"/>
        <v>0</v>
      </c>
      <c r="R1970" s="21">
        <f t="shared" si="304"/>
        <v>60</v>
      </c>
      <c r="S1970" s="21">
        <f t="shared" si="305"/>
        <v>47.5</v>
      </c>
      <c r="T1970" s="21">
        <f t="shared" si="306"/>
        <v>35</v>
      </c>
      <c r="U1970" s="21">
        <f t="shared" si="307"/>
        <v>50</v>
      </c>
      <c r="V1970" s="20">
        <f t="shared" si="308"/>
        <v>47.5</v>
      </c>
      <c r="W1970" s="20">
        <f t="shared" si="309"/>
        <v>48.125</v>
      </c>
    </row>
    <row r="1971" spans="1:23" ht="13.5" x14ac:dyDescent="0.25">
      <c r="A1971" s="3">
        <v>44876</v>
      </c>
      <c r="B1971" s="2">
        <v>6.0957999999999997</v>
      </c>
      <c r="C1971" s="2">
        <v>57.161053006240209</v>
      </c>
      <c r="D1971" s="2">
        <v>-7.34865179421611E-2</v>
      </c>
      <c r="E1971" s="2">
        <v>-0.1167522501614342</v>
      </c>
      <c r="F1971" s="2">
        <v>6.0987</v>
      </c>
      <c r="G1971" s="2">
        <v>6.0601199999999995</v>
      </c>
      <c r="H1971" s="2">
        <v>6.0113699999999977</v>
      </c>
      <c r="I1971" s="2">
        <v>6.0841139999999996</v>
      </c>
      <c r="J1971" s="17">
        <v>5.9457445000000009</v>
      </c>
      <c r="K1971" s="17" t="s">
        <v>55</v>
      </c>
      <c r="L1971" s="17" t="s">
        <v>48</v>
      </c>
      <c r="M1971" s="17" t="s">
        <v>47</v>
      </c>
      <c r="N1971" s="20">
        <f t="shared" si="300"/>
        <v>50</v>
      </c>
      <c r="O1971" s="20">
        <f t="shared" si="301"/>
        <v>100</v>
      </c>
      <c r="P1971" s="20">
        <f t="shared" si="302"/>
        <v>50</v>
      </c>
      <c r="Q1971" s="20">
        <f t="shared" si="303"/>
        <v>0</v>
      </c>
      <c r="R1971" s="21">
        <f t="shared" si="304"/>
        <v>60</v>
      </c>
      <c r="S1971" s="21">
        <f t="shared" si="305"/>
        <v>47.5</v>
      </c>
      <c r="T1971" s="21">
        <f t="shared" si="306"/>
        <v>35</v>
      </c>
      <c r="U1971" s="21">
        <f t="shared" si="307"/>
        <v>50</v>
      </c>
      <c r="V1971" s="20">
        <f t="shared" si="308"/>
        <v>47.5</v>
      </c>
      <c r="W1971" s="20">
        <f t="shared" si="309"/>
        <v>48.125</v>
      </c>
    </row>
    <row r="1972" spans="1:23" ht="13.5" x14ac:dyDescent="0.25">
      <c r="A1972" s="3">
        <v>44879</v>
      </c>
      <c r="B1972" s="2">
        <v>6.0739000000000001</v>
      </c>
      <c r="C1972" s="2">
        <v>53.691433397475897</v>
      </c>
      <c r="D1972" s="2">
        <v>-7.6789494083630672E-2</v>
      </c>
      <c r="E1972" s="2">
        <v>-0.13167317296359934</v>
      </c>
      <c r="F1972" s="2">
        <v>6.0943200000000006</v>
      </c>
      <c r="G1972" s="2">
        <v>6.0710299999999995</v>
      </c>
      <c r="H1972" s="2">
        <v>6.0168249999999972</v>
      </c>
      <c r="I1972" s="2">
        <v>6.0759659999999984</v>
      </c>
      <c r="J1972" s="17">
        <v>5.9504955000000006</v>
      </c>
      <c r="K1972" s="17" t="s">
        <v>55</v>
      </c>
      <c r="L1972" s="17" t="s">
        <v>54</v>
      </c>
      <c r="M1972" s="17" t="s">
        <v>47</v>
      </c>
      <c r="N1972" s="20">
        <f t="shared" si="300"/>
        <v>50</v>
      </c>
      <c r="O1972" s="20">
        <f t="shared" si="301"/>
        <v>100</v>
      </c>
      <c r="P1972" s="20">
        <f t="shared" si="302"/>
        <v>50</v>
      </c>
      <c r="Q1972" s="20">
        <f t="shared" si="303"/>
        <v>16.5</v>
      </c>
      <c r="R1972" s="21">
        <f t="shared" si="304"/>
        <v>62.475000000000001</v>
      </c>
      <c r="S1972" s="21">
        <f t="shared" si="305"/>
        <v>51.625</v>
      </c>
      <c r="T1972" s="21">
        <f t="shared" si="306"/>
        <v>42.424999999999997</v>
      </c>
      <c r="U1972" s="21">
        <f t="shared" si="307"/>
        <v>54.125</v>
      </c>
      <c r="V1972" s="20">
        <f t="shared" si="308"/>
        <v>52.17499999999999</v>
      </c>
      <c r="W1972" s="20">
        <f t="shared" si="309"/>
        <v>52.662499999999994</v>
      </c>
    </row>
    <row r="1973" spans="1:23" ht="13.5" x14ac:dyDescent="0.25">
      <c r="A1973" s="3">
        <v>44880</v>
      </c>
      <c r="B1973" s="2">
        <v>6.0884999999999998</v>
      </c>
      <c r="C1973" s="2">
        <v>55.625231661615501</v>
      </c>
      <c r="D1973" s="2">
        <v>-8.0826988278985823E-2</v>
      </c>
      <c r="E1973" s="2">
        <v>-0.14021943747051216</v>
      </c>
      <c r="F1973" s="2">
        <v>6.0928599999999999</v>
      </c>
      <c r="G1973" s="2">
        <v>6.0834000000000001</v>
      </c>
      <c r="H1973" s="2">
        <v>6.0230099999999975</v>
      </c>
      <c r="I1973" s="2">
        <v>6.0697099999999979</v>
      </c>
      <c r="J1973" s="17">
        <v>5.9553195000000017</v>
      </c>
      <c r="K1973" s="17" t="s">
        <v>55</v>
      </c>
      <c r="L1973" s="17" t="s">
        <v>54</v>
      </c>
      <c r="M1973" s="17" t="s">
        <v>47</v>
      </c>
      <c r="N1973" s="20">
        <f t="shared" si="300"/>
        <v>50</v>
      </c>
      <c r="O1973" s="20">
        <f t="shared" si="301"/>
        <v>100</v>
      </c>
      <c r="P1973" s="20">
        <f t="shared" si="302"/>
        <v>50</v>
      </c>
      <c r="Q1973" s="20">
        <f t="shared" si="303"/>
        <v>16.5</v>
      </c>
      <c r="R1973" s="21">
        <f t="shared" si="304"/>
        <v>62.475000000000001</v>
      </c>
      <c r="S1973" s="21">
        <f t="shared" si="305"/>
        <v>51.625</v>
      </c>
      <c r="T1973" s="21">
        <f t="shared" si="306"/>
        <v>42.424999999999997</v>
      </c>
      <c r="U1973" s="21">
        <f t="shared" si="307"/>
        <v>54.125</v>
      </c>
      <c r="V1973" s="20">
        <f t="shared" si="308"/>
        <v>52.17499999999999</v>
      </c>
      <c r="W1973" s="20">
        <f t="shared" si="309"/>
        <v>52.662499999999994</v>
      </c>
    </row>
    <row r="1974" spans="1:23" ht="13.5" x14ac:dyDescent="0.25">
      <c r="A1974" s="3">
        <v>44881</v>
      </c>
      <c r="B1974" s="2">
        <v>6.0667</v>
      </c>
      <c r="C1974" s="2">
        <v>52.125094948769473</v>
      </c>
      <c r="D1974" s="2">
        <v>-8.2864033722310104E-2</v>
      </c>
      <c r="E1974" s="2">
        <v>-0.13507803348209982</v>
      </c>
      <c r="F1974" s="2">
        <v>6.0826800000000008</v>
      </c>
      <c r="G1974" s="2">
        <v>6.0935900000000007</v>
      </c>
      <c r="H1974" s="2">
        <v>6.0255599999999969</v>
      </c>
      <c r="I1974" s="2">
        <v>6.0630179999999996</v>
      </c>
      <c r="J1974" s="17">
        <v>5.9600345000000017</v>
      </c>
      <c r="K1974" s="17" t="s">
        <v>55</v>
      </c>
      <c r="L1974" s="17" t="s">
        <v>54</v>
      </c>
      <c r="M1974" s="17" t="s">
        <v>47</v>
      </c>
      <c r="N1974" s="20">
        <f t="shared" si="300"/>
        <v>50</v>
      </c>
      <c r="O1974" s="20">
        <f t="shared" si="301"/>
        <v>100</v>
      </c>
      <c r="P1974" s="20">
        <f t="shared" si="302"/>
        <v>50</v>
      </c>
      <c r="Q1974" s="20">
        <f t="shared" si="303"/>
        <v>16.5</v>
      </c>
      <c r="R1974" s="21">
        <f t="shared" si="304"/>
        <v>62.475000000000001</v>
      </c>
      <c r="S1974" s="21">
        <f t="shared" si="305"/>
        <v>51.625</v>
      </c>
      <c r="T1974" s="21">
        <f t="shared" si="306"/>
        <v>42.424999999999997</v>
      </c>
      <c r="U1974" s="21">
        <f t="shared" si="307"/>
        <v>54.125</v>
      </c>
      <c r="V1974" s="20">
        <f t="shared" si="308"/>
        <v>52.17499999999999</v>
      </c>
      <c r="W1974" s="20">
        <f t="shared" si="309"/>
        <v>52.662499999999994</v>
      </c>
    </row>
    <row r="1975" spans="1:23" ht="13.5" x14ac:dyDescent="0.25">
      <c r="A1975" s="3">
        <v>44882</v>
      </c>
      <c r="B1975" s="2">
        <v>6.1902999999999997</v>
      </c>
      <c r="C1975" s="2">
        <v>65.413358390125509</v>
      </c>
      <c r="D1975" s="2">
        <v>-7.1447883756569297E-2</v>
      </c>
      <c r="E1975" s="2">
        <v>-0.12410418601115068</v>
      </c>
      <c r="F1975" s="2">
        <v>6.10304</v>
      </c>
      <c r="G1975" s="2">
        <v>6.1015899999999998</v>
      </c>
      <c r="H1975" s="2">
        <v>6.0368349999999982</v>
      </c>
      <c r="I1975" s="2">
        <v>6.0602539999999987</v>
      </c>
      <c r="J1975" s="17">
        <v>5.9654335000000014</v>
      </c>
      <c r="K1975" s="17" t="s">
        <v>51</v>
      </c>
      <c r="L1975" s="17" t="s">
        <v>54</v>
      </c>
      <c r="M1975" s="17" t="s">
        <v>52</v>
      </c>
      <c r="N1975" s="20">
        <f t="shared" si="300"/>
        <v>50</v>
      </c>
      <c r="O1975" s="20">
        <f t="shared" si="301"/>
        <v>100</v>
      </c>
      <c r="P1975" s="20">
        <f t="shared" si="302"/>
        <v>50</v>
      </c>
      <c r="Q1975" s="20">
        <f t="shared" si="303"/>
        <v>83.5</v>
      </c>
      <c r="R1975" s="21">
        <f t="shared" si="304"/>
        <v>72.525000000000006</v>
      </c>
      <c r="S1975" s="21">
        <f t="shared" si="305"/>
        <v>68.375</v>
      </c>
      <c r="T1975" s="21">
        <f t="shared" si="306"/>
        <v>72.575000000000003</v>
      </c>
      <c r="U1975" s="21">
        <f t="shared" si="307"/>
        <v>70.875</v>
      </c>
      <c r="V1975" s="20">
        <f t="shared" si="308"/>
        <v>71.158333333333346</v>
      </c>
      <c r="W1975" s="20">
        <f t="shared" si="309"/>
        <v>71.087500000000006</v>
      </c>
    </row>
    <row r="1976" spans="1:23" ht="13.5" x14ac:dyDescent="0.25">
      <c r="A1976" s="3">
        <v>44883</v>
      </c>
      <c r="B1976" s="2">
        <v>6.3867000000000003</v>
      </c>
      <c r="C1976" s="2">
        <v>76.550984135870593</v>
      </c>
      <c r="D1976" s="2">
        <v>-7.8272291803278549E-2</v>
      </c>
      <c r="E1976" s="2">
        <v>-0.10954759745330253</v>
      </c>
      <c r="F1976" s="2">
        <v>6.1612200000000001</v>
      </c>
      <c r="G1976" s="2">
        <v>6.1299599999999996</v>
      </c>
      <c r="H1976" s="2">
        <v>6.057929999999998</v>
      </c>
      <c r="I1976" s="2">
        <v>6.0618539999999994</v>
      </c>
      <c r="J1976" s="17">
        <v>5.9718480000000014</v>
      </c>
      <c r="K1976" s="17" t="s">
        <v>51</v>
      </c>
      <c r="L1976" s="17" t="s">
        <v>54</v>
      </c>
      <c r="M1976" s="17" t="s">
        <v>52</v>
      </c>
      <c r="N1976" s="20">
        <f t="shared" si="300"/>
        <v>50</v>
      </c>
      <c r="O1976" s="20">
        <f t="shared" si="301"/>
        <v>100</v>
      </c>
      <c r="P1976" s="20">
        <f t="shared" si="302"/>
        <v>50</v>
      </c>
      <c r="Q1976" s="20">
        <f t="shared" si="303"/>
        <v>83.5</v>
      </c>
      <c r="R1976" s="21">
        <f t="shared" si="304"/>
        <v>72.525000000000006</v>
      </c>
      <c r="S1976" s="21">
        <f t="shared" si="305"/>
        <v>68.375</v>
      </c>
      <c r="T1976" s="21">
        <f t="shared" si="306"/>
        <v>72.575000000000003</v>
      </c>
      <c r="U1976" s="21">
        <f t="shared" si="307"/>
        <v>70.875</v>
      </c>
      <c r="V1976" s="20">
        <f t="shared" si="308"/>
        <v>71.158333333333346</v>
      </c>
      <c r="W1976" s="20">
        <f t="shared" si="309"/>
        <v>71.087500000000006</v>
      </c>
    </row>
    <row r="1977" spans="1:23" ht="13.5" x14ac:dyDescent="0.25">
      <c r="A1977" s="3">
        <v>44886</v>
      </c>
      <c r="B1977" s="2">
        <v>6.5831</v>
      </c>
      <c r="C1977" s="2">
        <v>82.588983232803884</v>
      </c>
      <c r="D1977" s="2">
        <v>-0.10161594720393907</v>
      </c>
      <c r="E1977" s="2">
        <v>-9.303932830395574E-2</v>
      </c>
      <c r="F1977" s="2">
        <v>6.2630600000000003</v>
      </c>
      <c r="G1977" s="2">
        <v>6.1786900000000005</v>
      </c>
      <c r="H1977" s="2">
        <v>6.0895699999999993</v>
      </c>
      <c r="I1977" s="2">
        <v>6.0691279999999992</v>
      </c>
      <c r="J1977" s="17">
        <v>5.9783815000000011</v>
      </c>
      <c r="K1977" s="17" t="s">
        <v>51</v>
      </c>
      <c r="L1977" s="17" t="s">
        <v>50</v>
      </c>
      <c r="M1977" s="17" t="s">
        <v>52</v>
      </c>
      <c r="N1977" s="20">
        <f t="shared" si="300"/>
        <v>50</v>
      </c>
      <c r="O1977" s="20">
        <f t="shared" si="301"/>
        <v>100</v>
      </c>
      <c r="P1977" s="20">
        <f t="shared" si="302"/>
        <v>50</v>
      </c>
      <c r="Q1977" s="20">
        <f t="shared" si="303"/>
        <v>100</v>
      </c>
      <c r="R1977" s="21">
        <f t="shared" si="304"/>
        <v>75</v>
      </c>
      <c r="S1977" s="21">
        <f t="shared" si="305"/>
        <v>72.5</v>
      </c>
      <c r="T1977" s="21">
        <f t="shared" si="306"/>
        <v>80</v>
      </c>
      <c r="U1977" s="21">
        <f t="shared" si="307"/>
        <v>75</v>
      </c>
      <c r="V1977" s="20">
        <f t="shared" si="308"/>
        <v>75.833333333333329</v>
      </c>
      <c r="W1977" s="20">
        <f t="shared" si="309"/>
        <v>75.625</v>
      </c>
    </row>
    <row r="1978" spans="1:23" ht="13.5" x14ac:dyDescent="0.25">
      <c r="A1978" s="3">
        <v>44887</v>
      </c>
      <c r="B1978" s="2">
        <v>6.4522000000000004</v>
      </c>
      <c r="C1978" s="2">
        <v>69.70587506181198</v>
      </c>
      <c r="D1978" s="2">
        <v>-0.11460409947278904</v>
      </c>
      <c r="E1978" s="2">
        <v>-7.4789039096418417E-2</v>
      </c>
      <c r="F1978" s="2">
        <v>6.3357999999999999</v>
      </c>
      <c r="G1978" s="2">
        <v>6.2143299999999995</v>
      </c>
      <c r="H1978" s="2">
        <v>6.1168499999999995</v>
      </c>
      <c r="I1978" s="2">
        <v>6.0737840000000007</v>
      </c>
      <c r="J1978" s="17">
        <v>5.9833645000000013</v>
      </c>
      <c r="K1978" s="17" t="s">
        <v>51</v>
      </c>
      <c r="L1978" s="17" t="s">
        <v>50</v>
      </c>
      <c r="M1978" s="17" t="s">
        <v>52</v>
      </c>
      <c r="N1978" s="20">
        <f t="shared" si="300"/>
        <v>50</v>
      </c>
      <c r="O1978" s="20">
        <f t="shared" si="301"/>
        <v>100</v>
      </c>
      <c r="P1978" s="20">
        <f t="shared" si="302"/>
        <v>50</v>
      </c>
      <c r="Q1978" s="20">
        <f t="shared" si="303"/>
        <v>100</v>
      </c>
      <c r="R1978" s="21">
        <f t="shared" si="304"/>
        <v>75</v>
      </c>
      <c r="S1978" s="21">
        <f t="shared" si="305"/>
        <v>72.5</v>
      </c>
      <c r="T1978" s="21">
        <f t="shared" si="306"/>
        <v>80</v>
      </c>
      <c r="U1978" s="21">
        <f t="shared" si="307"/>
        <v>75</v>
      </c>
      <c r="V1978" s="20">
        <f t="shared" si="308"/>
        <v>75.833333333333329</v>
      </c>
      <c r="W1978" s="20">
        <f t="shared" si="309"/>
        <v>75.625</v>
      </c>
    </row>
    <row r="1979" spans="1:23" ht="13.5" x14ac:dyDescent="0.25">
      <c r="A1979" s="3">
        <v>44888</v>
      </c>
      <c r="B1979" s="2">
        <v>6.4740000000000002</v>
      </c>
      <c r="C1979" s="2">
        <v>70.530345537087996</v>
      </c>
      <c r="D1979" s="2">
        <v>-0.12579647974641439</v>
      </c>
      <c r="E1979" s="2">
        <v>-5.5748578029449984E-2</v>
      </c>
      <c r="F1979" s="2">
        <v>6.4172600000000006</v>
      </c>
      <c r="G1979" s="2">
        <v>6.2499700000000002</v>
      </c>
      <c r="H1979" s="2">
        <v>6.1423100000000002</v>
      </c>
      <c r="I1979" s="2">
        <v>6.08033</v>
      </c>
      <c r="J1979" s="17">
        <v>5.9881910000000005</v>
      </c>
      <c r="K1979" s="17" t="s">
        <v>51</v>
      </c>
      <c r="L1979" s="17" t="s">
        <v>50</v>
      </c>
      <c r="M1979" s="17" t="s">
        <v>52</v>
      </c>
      <c r="N1979" s="20">
        <f t="shared" si="300"/>
        <v>50</v>
      </c>
      <c r="O1979" s="20">
        <f t="shared" si="301"/>
        <v>100</v>
      </c>
      <c r="P1979" s="20">
        <f t="shared" si="302"/>
        <v>50</v>
      </c>
      <c r="Q1979" s="20">
        <f t="shared" si="303"/>
        <v>100</v>
      </c>
      <c r="R1979" s="21">
        <f t="shared" si="304"/>
        <v>75</v>
      </c>
      <c r="S1979" s="21">
        <f t="shared" si="305"/>
        <v>72.5</v>
      </c>
      <c r="T1979" s="21">
        <f t="shared" si="306"/>
        <v>80</v>
      </c>
      <c r="U1979" s="21">
        <f t="shared" si="307"/>
        <v>75</v>
      </c>
      <c r="V1979" s="20">
        <f t="shared" si="308"/>
        <v>75.833333333333329</v>
      </c>
      <c r="W1979" s="20">
        <f t="shared" si="309"/>
        <v>75.625</v>
      </c>
    </row>
    <row r="1980" spans="1:23" ht="13.5" x14ac:dyDescent="0.25">
      <c r="A1980" s="3">
        <v>44889</v>
      </c>
      <c r="B1980" s="2">
        <v>6.4375999999999998</v>
      </c>
      <c r="C1980" s="2">
        <v>67.239765495080036</v>
      </c>
      <c r="D1980" s="2">
        <v>-0.13897402577564844</v>
      </c>
      <c r="E1980" s="2">
        <v>-3.6434122125255715E-2</v>
      </c>
      <c r="F1980" s="2">
        <v>6.4667200000000005</v>
      </c>
      <c r="G1980" s="2">
        <v>6.2848799999999994</v>
      </c>
      <c r="H1980" s="2">
        <v>6.1659499999999996</v>
      </c>
      <c r="I1980" s="2">
        <v>6.0868760000000002</v>
      </c>
      <c r="J1980" s="17">
        <v>5.9925369999999996</v>
      </c>
      <c r="K1980" s="17" t="s">
        <v>51</v>
      </c>
      <c r="L1980" s="17" t="s">
        <v>54</v>
      </c>
      <c r="M1980" s="17" t="s">
        <v>52</v>
      </c>
      <c r="N1980" s="20">
        <f t="shared" si="300"/>
        <v>50</v>
      </c>
      <c r="O1980" s="20">
        <f t="shared" si="301"/>
        <v>100</v>
      </c>
      <c r="P1980" s="20">
        <f t="shared" si="302"/>
        <v>50</v>
      </c>
      <c r="Q1980" s="20">
        <f t="shared" si="303"/>
        <v>83.5</v>
      </c>
      <c r="R1980" s="21">
        <f t="shared" si="304"/>
        <v>72.525000000000006</v>
      </c>
      <c r="S1980" s="21">
        <f t="shared" si="305"/>
        <v>68.375</v>
      </c>
      <c r="T1980" s="21">
        <f t="shared" si="306"/>
        <v>72.575000000000003</v>
      </c>
      <c r="U1980" s="21">
        <f t="shared" si="307"/>
        <v>70.875</v>
      </c>
      <c r="V1980" s="20">
        <f t="shared" si="308"/>
        <v>71.158333333333346</v>
      </c>
      <c r="W1980" s="20">
        <f t="shared" si="309"/>
        <v>71.087500000000006</v>
      </c>
    </row>
    <row r="1981" spans="1:23" ht="13.5" x14ac:dyDescent="0.25">
      <c r="A1981" s="3">
        <v>44890</v>
      </c>
      <c r="B1981" s="2">
        <v>6.4013</v>
      </c>
      <c r="C1981" s="2">
        <v>64.031431425309876</v>
      </c>
      <c r="D1981" s="2">
        <v>-0.14788094616008429</v>
      </c>
      <c r="E1981" s="2">
        <v>-1.5882970570768824E-2</v>
      </c>
      <c r="F1981" s="2">
        <v>6.4696400000000001</v>
      </c>
      <c r="G1981" s="2">
        <v>6.3154300000000001</v>
      </c>
      <c r="H1981" s="2">
        <v>6.1877750000000002</v>
      </c>
      <c r="I1981" s="2">
        <v>6.09415</v>
      </c>
      <c r="J1981" s="17">
        <v>5.9969339999999995</v>
      </c>
      <c r="K1981" s="17" t="s">
        <v>55</v>
      </c>
      <c r="L1981" s="17" t="s">
        <v>54</v>
      </c>
      <c r="M1981" s="17" t="s">
        <v>49</v>
      </c>
      <c r="N1981" s="20">
        <f t="shared" si="300"/>
        <v>50</v>
      </c>
      <c r="O1981" s="20">
        <f t="shared" si="301"/>
        <v>100</v>
      </c>
      <c r="P1981" s="20">
        <f t="shared" si="302"/>
        <v>50</v>
      </c>
      <c r="Q1981" s="20">
        <f t="shared" si="303"/>
        <v>16.5</v>
      </c>
      <c r="R1981" s="21">
        <f t="shared" si="304"/>
        <v>62.475000000000001</v>
      </c>
      <c r="S1981" s="21">
        <f t="shared" si="305"/>
        <v>51.625</v>
      </c>
      <c r="T1981" s="21">
        <f t="shared" si="306"/>
        <v>42.424999999999997</v>
      </c>
      <c r="U1981" s="21">
        <f t="shared" si="307"/>
        <v>54.125</v>
      </c>
      <c r="V1981" s="20">
        <f t="shared" si="308"/>
        <v>52.17499999999999</v>
      </c>
      <c r="W1981" s="20">
        <f t="shared" si="309"/>
        <v>52.662499999999994</v>
      </c>
    </row>
    <row r="1982" spans="1:23" ht="13.5" x14ac:dyDescent="0.25">
      <c r="A1982" s="3">
        <v>44893</v>
      </c>
      <c r="B1982" s="2">
        <v>6.3867000000000003</v>
      </c>
      <c r="C1982" s="2">
        <v>62.734869377014711</v>
      </c>
      <c r="D1982" s="2">
        <v>-0.15894328040817385</v>
      </c>
      <c r="E1982" s="2">
        <v>3.907948023371681E-3</v>
      </c>
      <c r="F1982" s="2">
        <v>6.4303600000000003</v>
      </c>
      <c r="G1982" s="2">
        <v>6.3467099999999999</v>
      </c>
      <c r="H1982" s="2">
        <v>6.208870000000001</v>
      </c>
      <c r="I1982" s="2">
        <v>6.1012779999999998</v>
      </c>
      <c r="J1982" s="17">
        <v>6.0014900000000013</v>
      </c>
      <c r="K1982" s="17" t="s">
        <v>55</v>
      </c>
      <c r="L1982" s="17" t="s">
        <v>54</v>
      </c>
      <c r="M1982" s="17" t="s">
        <v>47</v>
      </c>
      <c r="N1982" s="20">
        <f t="shared" si="300"/>
        <v>50</v>
      </c>
      <c r="O1982" s="20">
        <f t="shared" si="301"/>
        <v>100</v>
      </c>
      <c r="P1982" s="20">
        <f t="shared" si="302"/>
        <v>50</v>
      </c>
      <c r="Q1982" s="20">
        <f t="shared" si="303"/>
        <v>16.5</v>
      </c>
      <c r="R1982" s="21">
        <f t="shared" si="304"/>
        <v>62.475000000000001</v>
      </c>
      <c r="S1982" s="21">
        <f t="shared" si="305"/>
        <v>51.625</v>
      </c>
      <c r="T1982" s="21">
        <f t="shared" si="306"/>
        <v>42.424999999999997</v>
      </c>
      <c r="U1982" s="21">
        <f t="shared" si="307"/>
        <v>54.125</v>
      </c>
      <c r="V1982" s="20">
        <f t="shared" si="308"/>
        <v>52.17499999999999</v>
      </c>
      <c r="W1982" s="20">
        <f t="shared" si="309"/>
        <v>52.662499999999994</v>
      </c>
    </row>
    <row r="1983" spans="1:23" ht="13.5" x14ac:dyDescent="0.25">
      <c r="A1983" s="3">
        <v>44894</v>
      </c>
      <c r="B1983" s="2">
        <v>6.4740000000000002</v>
      </c>
      <c r="C1983" s="2">
        <v>67.033402622410051</v>
      </c>
      <c r="D1983" s="2">
        <v>-0.17358421715060057</v>
      </c>
      <c r="E1983" s="2">
        <v>2.3759463449913726E-2</v>
      </c>
      <c r="F1983" s="2">
        <v>6.4347200000000004</v>
      </c>
      <c r="G1983" s="2">
        <v>6.3852599999999997</v>
      </c>
      <c r="H1983" s="2">
        <v>6.2343300000000017</v>
      </c>
      <c r="I1983" s="2">
        <v>6.1100059999999994</v>
      </c>
      <c r="J1983" s="17">
        <v>6.0063165000000005</v>
      </c>
      <c r="K1983" s="17" t="s">
        <v>55</v>
      </c>
      <c r="L1983" s="17" t="s">
        <v>54</v>
      </c>
      <c r="M1983" s="17" t="s">
        <v>49</v>
      </c>
      <c r="N1983" s="20">
        <f t="shared" si="300"/>
        <v>50</v>
      </c>
      <c r="O1983" s="20">
        <f t="shared" si="301"/>
        <v>100</v>
      </c>
      <c r="P1983" s="20">
        <f t="shared" si="302"/>
        <v>50</v>
      </c>
      <c r="Q1983" s="20">
        <f t="shared" si="303"/>
        <v>16.5</v>
      </c>
      <c r="R1983" s="21">
        <f t="shared" si="304"/>
        <v>62.475000000000001</v>
      </c>
      <c r="S1983" s="21">
        <f t="shared" si="305"/>
        <v>51.625</v>
      </c>
      <c r="T1983" s="21">
        <f t="shared" si="306"/>
        <v>42.424999999999997</v>
      </c>
      <c r="U1983" s="21">
        <f t="shared" si="307"/>
        <v>54.125</v>
      </c>
      <c r="V1983" s="20">
        <f t="shared" si="308"/>
        <v>52.17499999999999</v>
      </c>
      <c r="W1983" s="20">
        <f t="shared" si="309"/>
        <v>52.662499999999994</v>
      </c>
    </row>
    <row r="1984" spans="1:23" ht="13.5" x14ac:dyDescent="0.25">
      <c r="A1984" s="3">
        <v>44895</v>
      </c>
      <c r="B1984" s="2">
        <v>6.4740000000000002</v>
      </c>
      <c r="C1984" s="2">
        <v>67.033402622410051</v>
      </c>
      <c r="D1984" s="2">
        <v>-0.19082387736588569</v>
      </c>
      <c r="E1984" s="2">
        <v>4.1620596678507017E-2</v>
      </c>
      <c r="F1984" s="2">
        <v>6.4347200000000004</v>
      </c>
      <c r="G1984" s="2">
        <v>6.4259900000000005</v>
      </c>
      <c r="H1984" s="2">
        <v>6.2597900000000015</v>
      </c>
      <c r="I1984" s="2">
        <v>6.1165519999999978</v>
      </c>
      <c r="J1984" s="17">
        <v>6.0108115000000009</v>
      </c>
      <c r="K1984" s="17" t="s">
        <v>55</v>
      </c>
      <c r="L1984" s="17" t="s">
        <v>54</v>
      </c>
      <c r="M1984" s="17" t="s">
        <v>54</v>
      </c>
      <c r="N1984" s="20">
        <f t="shared" si="300"/>
        <v>50</v>
      </c>
      <c r="O1984" s="20">
        <f t="shared" si="301"/>
        <v>100</v>
      </c>
      <c r="P1984" s="20">
        <f t="shared" si="302"/>
        <v>50</v>
      </c>
      <c r="Q1984" s="20">
        <f t="shared" si="303"/>
        <v>16.5</v>
      </c>
      <c r="R1984" s="21">
        <f t="shared" si="304"/>
        <v>62.475000000000001</v>
      </c>
      <c r="S1984" s="21">
        <f t="shared" si="305"/>
        <v>51.625</v>
      </c>
      <c r="T1984" s="21">
        <f t="shared" si="306"/>
        <v>42.424999999999997</v>
      </c>
      <c r="U1984" s="21">
        <f t="shared" si="307"/>
        <v>54.125</v>
      </c>
      <c r="V1984" s="20">
        <f t="shared" si="308"/>
        <v>52.17499999999999</v>
      </c>
      <c r="W1984" s="20">
        <f t="shared" si="309"/>
        <v>52.662499999999994</v>
      </c>
    </row>
    <row r="1985" spans="1:23" ht="13.5" x14ac:dyDescent="0.25">
      <c r="A1985" s="3">
        <v>44896</v>
      </c>
      <c r="B1985" s="2">
        <v>6.4740000000000002</v>
      </c>
      <c r="C1985" s="2">
        <v>67.033402622410051</v>
      </c>
      <c r="D1985" s="2">
        <v>-0.18778231340503027</v>
      </c>
      <c r="E1985" s="2">
        <v>5.7159492265226659E-2</v>
      </c>
      <c r="F1985" s="2">
        <v>6.4420000000000002</v>
      </c>
      <c r="G1985" s="2">
        <v>6.4543600000000012</v>
      </c>
      <c r="H1985" s="2">
        <v>6.2779750000000014</v>
      </c>
      <c r="I1985" s="2">
        <v>6.1223719999999977</v>
      </c>
      <c r="J1985" s="17">
        <v>6.0152065000000006</v>
      </c>
      <c r="K1985" s="17" t="s">
        <v>55</v>
      </c>
      <c r="L1985" s="17" t="s">
        <v>54</v>
      </c>
      <c r="M1985" s="17" t="s">
        <v>49</v>
      </c>
      <c r="N1985" s="20">
        <f t="shared" si="300"/>
        <v>50</v>
      </c>
      <c r="O1985" s="20">
        <f t="shared" si="301"/>
        <v>100</v>
      </c>
      <c r="P1985" s="20">
        <f t="shared" si="302"/>
        <v>50</v>
      </c>
      <c r="Q1985" s="20">
        <f t="shared" si="303"/>
        <v>16.5</v>
      </c>
      <c r="R1985" s="21">
        <f t="shared" si="304"/>
        <v>62.475000000000001</v>
      </c>
      <c r="S1985" s="21">
        <f t="shared" si="305"/>
        <v>51.625</v>
      </c>
      <c r="T1985" s="21">
        <f t="shared" si="306"/>
        <v>42.424999999999997</v>
      </c>
      <c r="U1985" s="21">
        <f t="shared" si="307"/>
        <v>54.125</v>
      </c>
      <c r="V1985" s="20">
        <f t="shared" si="308"/>
        <v>52.17499999999999</v>
      </c>
      <c r="W1985" s="20">
        <f t="shared" si="309"/>
        <v>52.662499999999994</v>
      </c>
    </row>
    <row r="1986" spans="1:23" ht="13.5" x14ac:dyDescent="0.25">
      <c r="A1986" s="3">
        <v>44897</v>
      </c>
      <c r="B1986" s="2">
        <v>6.4667000000000003</v>
      </c>
      <c r="C1986" s="2">
        <v>66.235461449218832</v>
      </c>
      <c r="D1986" s="2">
        <v>-0.15573627539119794</v>
      </c>
      <c r="E1986" s="2">
        <v>7.0215038695763982E-2</v>
      </c>
      <c r="F1986" s="2">
        <v>6.4550800000000006</v>
      </c>
      <c r="G1986" s="2">
        <v>6.4623600000000012</v>
      </c>
      <c r="H1986" s="2">
        <v>6.2961600000000022</v>
      </c>
      <c r="I1986" s="2">
        <v>6.1284819999999991</v>
      </c>
      <c r="J1986" s="17">
        <v>6.019531999999999</v>
      </c>
      <c r="K1986" s="17" t="s">
        <v>55</v>
      </c>
      <c r="L1986" s="17" t="s">
        <v>54</v>
      </c>
      <c r="M1986" s="17" t="s">
        <v>49</v>
      </c>
      <c r="N1986" s="20">
        <f t="shared" ref="N1986:N2049" si="310">IF(D1986&lt;30,50, IF(D1986&gt;70, 0, 25))</f>
        <v>50</v>
      </c>
      <c r="O1986" s="20">
        <f t="shared" ref="O1986:O2049" si="311">IF(F1986-E1986&gt;0.02, 100, IF(F1986-E1986&lt;0,0,45))</f>
        <v>100</v>
      </c>
      <c r="P1986" s="20">
        <f t="shared" ref="P1986:P2049" si="312">IF(G1986-J1986&gt;10,100,IF(G1986-J1986&gt;5,75, IF(G1986-J1986&gt;0,50,0)))</f>
        <v>50</v>
      </c>
      <c r="Q1986" s="20">
        <f t="shared" ref="Q1986:Q2049" si="313">IF(M1986="confirmed bullish", 34, IF(M1986="bullish divergence",17, 0))+IF(K1986="bullish",33,IF(K1986="bearish",0,16.5))+IF(L1986="strong",33,IF(L1986="weak",0,16.5))</f>
        <v>16.5</v>
      </c>
      <c r="R1986" s="21">
        <f t="shared" si="304"/>
        <v>62.475000000000001</v>
      </c>
      <c r="S1986" s="21">
        <f t="shared" si="305"/>
        <v>51.625</v>
      </c>
      <c r="T1986" s="21">
        <f t="shared" si="306"/>
        <v>42.424999999999997</v>
      </c>
      <c r="U1986" s="21">
        <f t="shared" si="307"/>
        <v>54.125</v>
      </c>
      <c r="V1986" s="20">
        <f t="shared" si="308"/>
        <v>52.17499999999999</v>
      </c>
      <c r="W1986" s="20">
        <f t="shared" si="309"/>
        <v>52.662499999999994</v>
      </c>
    </row>
    <row r="1987" spans="1:23" ht="13.5" x14ac:dyDescent="0.25">
      <c r="A1987" s="3">
        <v>44900</v>
      </c>
      <c r="B1987" s="2">
        <v>6.4375999999999998</v>
      </c>
      <c r="C1987" s="2">
        <v>63.015280360377112</v>
      </c>
      <c r="D1987" s="2">
        <v>-9.7394949022626243E-2</v>
      </c>
      <c r="E1987" s="2">
        <v>7.784172216436798E-2</v>
      </c>
      <c r="F1987" s="2">
        <v>6.4652600000000007</v>
      </c>
      <c r="G1987" s="2">
        <v>6.4478100000000014</v>
      </c>
      <c r="H1987" s="2">
        <v>6.3132500000000018</v>
      </c>
      <c r="I1987" s="2">
        <v>6.1335739999999985</v>
      </c>
      <c r="J1987" s="17">
        <v>6.0239109999999991</v>
      </c>
      <c r="K1987" s="17" t="s">
        <v>55</v>
      </c>
      <c r="L1987" s="17" t="s">
        <v>54</v>
      </c>
      <c r="M1987" s="17" t="s">
        <v>49</v>
      </c>
      <c r="N1987" s="20">
        <f t="shared" si="310"/>
        <v>50</v>
      </c>
      <c r="O1987" s="20">
        <f t="shared" si="311"/>
        <v>100</v>
      </c>
      <c r="P1987" s="20">
        <f t="shared" si="312"/>
        <v>50</v>
      </c>
      <c r="Q1987" s="20">
        <f t="shared" si="313"/>
        <v>16.5</v>
      </c>
      <c r="R1987" s="21">
        <f t="shared" ref="R1987:R2050" si="314">0.35*N1987+O1987*0.35+P1987*0.15+Q1987*0.15</f>
        <v>62.475000000000001</v>
      </c>
      <c r="S1987" s="21">
        <f t="shared" ref="S1987:S2050" si="315">N1987*0.2+O1987*0.2+P1987*0.35+Q1987*0.25</f>
        <v>51.625</v>
      </c>
      <c r="T1987" s="21">
        <f t="shared" ref="T1987:T2050" si="316">N1987*0.15+O1987*0.15+P1987*0.25+Q1987*0.45</f>
        <v>42.424999999999997</v>
      </c>
      <c r="U1987" s="21">
        <f t="shared" ref="U1987:U2050" si="317">0.25*SUM(N1987:Q1987)</f>
        <v>54.125</v>
      </c>
      <c r="V1987" s="20">
        <f t="shared" ref="V1987:V2050" si="318">SUM(R1987:T1987)/3</f>
        <v>52.17499999999999</v>
      </c>
      <c r="W1987" s="20">
        <f t="shared" ref="W1987:W2050" si="319">SUM(R1987:U1987)/4</f>
        <v>52.662499999999994</v>
      </c>
    </row>
    <row r="1988" spans="1:23" ht="13.5" x14ac:dyDescent="0.25">
      <c r="A1988" s="3">
        <v>44901</v>
      </c>
      <c r="B1988" s="2">
        <v>6.4013</v>
      </c>
      <c r="C1988" s="2">
        <v>59.15198951828738</v>
      </c>
      <c r="D1988" s="2">
        <v>-6.6367471679470214E-2</v>
      </c>
      <c r="E1988" s="2">
        <v>7.987594350995432E-2</v>
      </c>
      <c r="F1988" s="2">
        <v>6.4507199999999996</v>
      </c>
      <c r="G1988" s="2">
        <v>6.4427200000000013</v>
      </c>
      <c r="H1988" s="2">
        <v>6.3285250000000017</v>
      </c>
      <c r="I1988" s="2">
        <v>6.1364839999999994</v>
      </c>
      <c r="J1988" s="17">
        <v>6.0282744999999984</v>
      </c>
      <c r="K1988" s="17" t="s">
        <v>55</v>
      </c>
      <c r="L1988" s="17" t="s">
        <v>54</v>
      </c>
      <c r="M1988" s="17" t="s">
        <v>47</v>
      </c>
      <c r="N1988" s="20">
        <f t="shared" si="310"/>
        <v>50</v>
      </c>
      <c r="O1988" s="20">
        <f t="shared" si="311"/>
        <v>100</v>
      </c>
      <c r="P1988" s="20">
        <f t="shared" si="312"/>
        <v>50</v>
      </c>
      <c r="Q1988" s="20">
        <f t="shared" si="313"/>
        <v>16.5</v>
      </c>
      <c r="R1988" s="21">
        <f t="shared" si="314"/>
        <v>62.475000000000001</v>
      </c>
      <c r="S1988" s="21">
        <f t="shared" si="315"/>
        <v>51.625</v>
      </c>
      <c r="T1988" s="21">
        <f t="shared" si="316"/>
        <v>42.424999999999997</v>
      </c>
      <c r="U1988" s="21">
        <f t="shared" si="317"/>
        <v>54.125</v>
      </c>
      <c r="V1988" s="20">
        <f t="shared" si="318"/>
        <v>52.17499999999999</v>
      </c>
      <c r="W1988" s="20">
        <f t="shared" si="319"/>
        <v>52.662499999999994</v>
      </c>
    </row>
    <row r="1989" spans="1:23" ht="13.5" x14ac:dyDescent="0.25">
      <c r="A1989" s="3">
        <v>44902</v>
      </c>
      <c r="B1989" s="2">
        <v>6.3867000000000003</v>
      </c>
      <c r="C1989" s="2">
        <v>57.621854764386562</v>
      </c>
      <c r="D1989" s="2">
        <v>-3.6286485479794628E-2</v>
      </c>
      <c r="E1989" s="2">
        <v>7.7924090511863775E-2</v>
      </c>
      <c r="F1989" s="2">
        <v>6.4332599999999998</v>
      </c>
      <c r="G1989" s="2">
        <v>6.4339899999999997</v>
      </c>
      <c r="H1989" s="2">
        <v>6.3419800000000022</v>
      </c>
      <c r="I1989" s="2">
        <v>6.1415759999999988</v>
      </c>
      <c r="J1989" s="17">
        <v>6.0326644999999992</v>
      </c>
      <c r="K1989" s="17" t="s">
        <v>55</v>
      </c>
      <c r="L1989" s="17" t="s">
        <v>54</v>
      </c>
      <c r="M1989" s="17" t="s">
        <v>47</v>
      </c>
      <c r="N1989" s="20">
        <f t="shared" si="310"/>
        <v>50</v>
      </c>
      <c r="O1989" s="20">
        <f t="shared" si="311"/>
        <v>100</v>
      </c>
      <c r="P1989" s="20">
        <f t="shared" si="312"/>
        <v>50</v>
      </c>
      <c r="Q1989" s="20">
        <f t="shared" si="313"/>
        <v>16.5</v>
      </c>
      <c r="R1989" s="21">
        <f t="shared" si="314"/>
        <v>62.475000000000001</v>
      </c>
      <c r="S1989" s="21">
        <f t="shared" si="315"/>
        <v>51.625</v>
      </c>
      <c r="T1989" s="21">
        <f t="shared" si="316"/>
        <v>42.424999999999997</v>
      </c>
      <c r="U1989" s="21">
        <f t="shared" si="317"/>
        <v>54.125</v>
      </c>
      <c r="V1989" s="20">
        <f t="shared" si="318"/>
        <v>52.17499999999999</v>
      </c>
      <c r="W1989" s="20">
        <f t="shared" si="319"/>
        <v>52.662499999999994</v>
      </c>
    </row>
    <row r="1990" spans="1:23" ht="13.5" x14ac:dyDescent="0.25">
      <c r="A1990" s="3">
        <v>44903</v>
      </c>
      <c r="B1990" s="2">
        <v>6.3648999999999996</v>
      </c>
      <c r="C1990" s="2">
        <v>55.320748412803155</v>
      </c>
      <c r="D1990" s="2">
        <v>-1.529555343754474E-2</v>
      </c>
      <c r="E1990" s="2">
        <v>6.969291690735302E-2</v>
      </c>
      <c r="F1990" s="2">
        <v>6.4114400000000007</v>
      </c>
      <c r="G1990" s="2">
        <v>6.4267200000000004</v>
      </c>
      <c r="H1990" s="2">
        <v>6.3558000000000021</v>
      </c>
      <c r="I1990" s="2">
        <v>6.145795999999998</v>
      </c>
      <c r="J1990" s="17">
        <v>6.0371449999999989</v>
      </c>
      <c r="K1990" s="17" t="s">
        <v>55</v>
      </c>
      <c r="L1990" s="17" t="s">
        <v>54</v>
      </c>
      <c r="M1990" s="17" t="s">
        <v>47</v>
      </c>
      <c r="N1990" s="20">
        <f t="shared" si="310"/>
        <v>50</v>
      </c>
      <c r="O1990" s="20">
        <f t="shared" si="311"/>
        <v>100</v>
      </c>
      <c r="P1990" s="20">
        <f t="shared" si="312"/>
        <v>50</v>
      </c>
      <c r="Q1990" s="20">
        <f t="shared" si="313"/>
        <v>16.5</v>
      </c>
      <c r="R1990" s="21">
        <f t="shared" si="314"/>
        <v>62.475000000000001</v>
      </c>
      <c r="S1990" s="21">
        <f t="shared" si="315"/>
        <v>51.625</v>
      </c>
      <c r="T1990" s="21">
        <f t="shared" si="316"/>
        <v>42.424999999999997</v>
      </c>
      <c r="U1990" s="21">
        <f t="shared" si="317"/>
        <v>54.125</v>
      </c>
      <c r="V1990" s="20">
        <f t="shared" si="318"/>
        <v>52.17499999999999</v>
      </c>
      <c r="W1990" s="20">
        <f t="shared" si="319"/>
        <v>52.662499999999994</v>
      </c>
    </row>
    <row r="1991" spans="1:23" ht="13.5" x14ac:dyDescent="0.25">
      <c r="A1991" s="3">
        <v>44904</v>
      </c>
      <c r="B1991" s="2">
        <v>6.3575999999999997</v>
      </c>
      <c r="C1991" s="2">
        <v>54.535370335778779</v>
      </c>
      <c r="D1991" s="2">
        <v>-2.8907428239568489E-3</v>
      </c>
      <c r="E1991" s="2">
        <v>5.8283990389408305E-2</v>
      </c>
      <c r="F1991" s="2">
        <v>6.389619999999999</v>
      </c>
      <c r="G1991" s="2">
        <v>6.4223499999999998</v>
      </c>
      <c r="H1991" s="2">
        <v>6.3688900000000022</v>
      </c>
      <c r="I1991" s="2">
        <v>6.1521959999999982</v>
      </c>
      <c r="J1991" s="17">
        <v>6.041423</v>
      </c>
      <c r="K1991" s="17" t="s">
        <v>55</v>
      </c>
      <c r="L1991" s="17" t="s">
        <v>54</v>
      </c>
      <c r="M1991" s="17" t="s">
        <v>47</v>
      </c>
      <c r="N1991" s="20">
        <f t="shared" si="310"/>
        <v>50</v>
      </c>
      <c r="O1991" s="20">
        <f t="shared" si="311"/>
        <v>100</v>
      </c>
      <c r="P1991" s="20">
        <f t="shared" si="312"/>
        <v>50</v>
      </c>
      <c r="Q1991" s="20">
        <f t="shared" si="313"/>
        <v>16.5</v>
      </c>
      <c r="R1991" s="21">
        <f t="shared" si="314"/>
        <v>62.475000000000001</v>
      </c>
      <c r="S1991" s="21">
        <f t="shared" si="315"/>
        <v>51.625</v>
      </c>
      <c r="T1991" s="21">
        <f t="shared" si="316"/>
        <v>42.424999999999997</v>
      </c>
      <c r="U1991" s="21">
        <f t="shared" si="317"/>
        <v>54.125</v>
      </c>
      <c r="V1991" s="20">
        <f t="shared" si="318"/>
        <v>52.17499999999999</v>
      </c>
      <c r="W1991" s="20">
        <f t="shared" si="319"/>
        <v>52.662499999999994</v>
      </c>
    </row>
    <row r="1992" spans="1:23" ht="13.5" x14ac:dyDescent="0.25">
      <c r="A1992" s="3">
        <v>44907</v>
      </c>
      <c r="B1992" s="2">
        <v>6.3575999999999997</v>
      </c>
      <c r="C1992" s="2">
        <v>54.535370335778779</v>
      </c>
      <c r="D1992" s="2">
        <v>5.1129206804079175E-3</v>
      </c>
      <c r="E1992" s="2">
        <v>4.8807688984463984E-2</v>
      </c>
      <c r="F1992" s="2">
        <v>6.3736199999999998</v>
      </c>
      <c r="G1992" s="2">
        <v>6.4194399999999998</v>
      </c>
      <c r="H1992" s="2">
        <v>6.3830750000000025</v>
      </c>
      <c r="I1992" s="2">
        <v>6.1578699999999982</v>
      </c>
      <c r="J1992" s="17">
        <v>6.0457339999999995</v>
      </c>
      <c r="K1992" s="17" t="s">
        <v>55</v>
      </c>
      <c r="L1992" s="17" t="s">
        <v>54</v>
      </c>
      <c r="M1992" s="17" t="s">
        <v>47</v>
      </c>
      <c r="N1992" s="20">
        <f t="shared" si="310"/>
        <v>50</v>
      </c>
      <c r="O1992" s="20">
        <f t="shared" si="311"/>
        <v>100</v>
      </c>
      <c r="P1992" s="20">
        <f t="shared" si="312"/>
        <v>50</v>
      </c>
      <c r="Q1992" s="20">
        <f t="shared" si="313"/>
        <v>16.5</v>
      </c>
      <c r="R1992" s="21">
        <f t="shared" si="314"/>
        <v>62.475000000000001</v>
      </c>
      <c r="S1992" s="21">
        <f t="shared" si="315"/>
        <v>51.625</v>
      </c>
      <c r="T1992" s="21">
        <f t="shared" si="316"/>
        <v>42.424999999999997</v>
      </c>
      <c r="U1992" s="21">
        <f t="shared" si="317"/>
        <v>54.125</v>
      </c>
      <c r="V1992" s="20">
        <f t="shared" si="318"/>
        <v>52.17499999999999</v>
      </c>
      <c r="W1992" s="20">
        <f t="shared" si="319"/>
        <v>52.662499999999994</v>
      </c>
    </row>
    <row r="1993" spans="1:23" ht="13.5" x14ac:dyDescent="0.25">
      <c r="A1993" s="3">
        <v>44908</v>
      </c>
      <c r="B1993" s="2">
        <v>6.3430999999999997</v>
      </c>
      <c r="C1993" s="2">
        <v>52.808310018227104</v>
      </c>
      <c r="D1993" s="2">
        <v>2.6161797549293375E-2</v>
      </c>
      <c r="E1993" s="2">
        <v>3.7678781652236114E-2</v>
      </c>
      <c r="F1993" s="2">
        <v>6.36198</v>
      </c>
      <c r="G1993" s="2">
        <v>6.4063499999999989</v>
      </c>
      <c r="H1993" s="2">
        <v>6.3958050000000011</v>
      </c>
      <c r="I1993" s="2">
        <v>6.1641259999999978</v>
      </c>
      <c r="J1993" s="17">
        <v>6.0502380000000002</v>
      </c>
      <c r="K1993" s="17" t="s">
        <v>55</v>
      </c>
      <c r="L1993" s="17" t="s">
        <v>54</v>
      </c>
      <c r="M1993" s="17" t="s">
        <v>47</v>
      </c>
      <c r="N1993" s="20">
        <f t="shared" si="310"/>
        <v>50</v>
      </c>
      <c r="O1993" s="20">
        <f t="shared" si="311"/>
        <v>100</v>
      </c>
      <c r="P1993" s="20">
        <f t="shared" si="312"/>
        <v>50</v>
      </c>
      <c r="Q1993" s="20">
        <f t="shared" si="313"/>
        <v>16.5</v>
      </c>
      <c r="R1993" s="21">
        <f t="shared" si="314"/>
        <v>62.475000000000001</v>
      </c>
      <c r="S1993" s="21">
        <f t="shared" si="315"/>
        <v>51.625</v>
      </c>
      <c r="T1993" s="21">
        <f t="shared" si="316"/>
        <v>42.424999999999997</v>
      </c>
      <c r="U1993" s="21">
        <f t="shared" si="317"/>
        <v>54.125</v>
      </c>
      <c r="V1993" s="20">
        <f t="shared" si="318"/>
        <v>52.17499999999999</v>
      </c>
      <c r="W1993" s="20">
        <f t="shared" si="319"/>
        <v>52.662499999999994</v>
      </c>
    </row>
    <row r="1994" spans="1:23" ht="13.5" x14ac:dyDescent="0.25">
      <c r="A1994" s="3">
        <v>44909</v>
      </c>
      <c r="B1994" s="2">
        <v>6.3285</v>
      </c>
      <c r="C1994" s="2">
        <v>51.055084531444813</v>
      </c>
      <c r="D1994" s="2">
        <v>4.492816207563699E-2</v>
      </c>
      <c r="E1994" s="2">
        <v>2.558239729889384E-2</v>
      </c>
      <c r="F1994" s="2">
        <v>6.3503400000000001</v>
      </c>
      <c r="G1994" s="2">
        <v>6.391799999999999</v>
      </c>
      <c r="H1994" s="2">
        <v>6.4088950000000011</v>
      </c>
      <c r="I1994" s="2">
        <v>6.1713999999999976</v>
      </c>
      <c r="J1994" s="17">
        <v>6.0550340000000009</v>
      </c>
      <c r="K1994" s="17" t="s">
        <v>55</v>
      </c>
      <c r="L1994" s="17" t="s">
        <v>54</v>
      </c>
      <c r="M1994" s="17" t="s">
        <v>47</v>
      </c>
      <c r="N1994" s="20">
        <f t="shared" si="310"/>
        <v>50</v>
      </c>
      <c r="O1994" s="20">
        <f t="shared" si="311"/>
        <v>100</v>
      </c>
      <c r="P1994" s="20">
        <f t="shared" si="312"/>
        <v>50</v>
      </c>
      <c r="Q1994" s="20">
        <f t="shared" si="313"/>
        <v>16.5</v>
      </c>
      <c r="R1994" s="21">
        <f t="shared" si="314"/>
        <v>62.475000000000001</v>
      </c>
      <c r="S1994" s="21">
        <f t="shared" si="315"/>
        <v>51.625</v>
      </c>
      <c r="T1994" s="21">
        <f t="shared" si="316"/>
        <v>42.424999999999997</v>
      </c>
      <c r="U1994" s="21">
        <f t="shared" si="317"/>
        <v>54.125</v>
      </c>
      <c r="V1994" s="20">
        <f t="shared" si="318"/>
        <v>52.17499999999999</v>
      </c>
      <c r="W1994" s="20">
        <f t="shared" si="319"/>
        <v>52.662499999999994</v>
      </c>
    </row>
    <row r="1995" spans="1:23" ht="13.5" x14ac:dyDescent="0.25">
      <c r="A1995" s="3">
        <v>44910</v>
      </c>
      <c r="B1995" s="2">
        <v>6.3140000000000001</v>
      </c>
      <c r="C1995" s="2">
        <v>49.304348926570121</v>
      </c>
      <c r="D1995" s="2">
        <v>6.185134611108456E-2</v>
      </c>
      <c r="E1995" s="2">
        <v>8.9788408931788903E-3</v>
      </c>
      <c r="F1995" s="2">
        <v>6.34016</v>
      </c>
      <c r="G1995" s="2">
        <v>6.3757999999999999</v>
      </c>
      <c r="H1995" s="2">
        <v>6.4150800000000032</v>
      </c>
      <c r="I1995" s="2">
        <v>6.1783839999999985</v>
      </c>
      <c r="J1995" s="17">
        <v>6.0600560000000003</v>
      </c>
      <c r="K1995" s="17" t="s">
        <v>55</v>
      </c>
      <c r="L1995" s="17" t="s">
        <v>54</v>
      </c>
      <c r="M1995" s="17" t="s">
        <v>47</v>
      </c>
      <c r="N1995" s="20">
        <f t="shared" si="310"/>
        <v>50</v>
      </c>
      <c r="O1995" s="20">
        <f t="shared" si="311"/>
        <v>100</v>
      </c>
      <c r="P1995" s="20">
        <f t="shared" si="312"/>
        <v>50</v>
      </c>
      <c r="Q1995" s="20">
        <f t="shared" si="313"/>
        <v>16.5</v>
      </c>
      <c r="R1995" s="21">
        <f t="shared" si="314"/>
        <v>62.475000000000001</v>
      </c>
      <c r="S1995" s="21">
        <f t="shared" si="315"/>
        <v>51.625</v>
      </c>
      <c r="T1995" s="21">
        <f t="shared" si="316"/>
        <v>42.424999999999997</v>
      </c>
      <c r="U1995" s="21">
        <f t="shared" si="317"/>
        <v>54.125</v>
      </c>
      <c r="V1995" s="20">
        <f t="shared" si="318"/>
        <v>52.17499999999999</v>
      </c>
      <c r="W1995" s="20">
        <f t="shared" si="319"/>
        <v>52.662499999999994</v>
      </c>
    </row>
    <row r="1996" spans="1:23" ht="13.5" x14ac:dyDescent="0.25">
      <c r="A1996" s="3">
        <v>44911</v>
      </c>
      <c r="B1996" s="2">
        <v>6.3285</v>
      </c>
      <c r="C1996" s="2">
        <v>51.109809373288634</v>
      </c>
      <c r="D1996" s="2">
        <v>7.4031603163231097E-2</v>
      </c>
      <c r="E1996" s="2">
        <v>-9.2415117700043545E-3</v>
      </c>
      <c r="F1996" s="2">
        <v>6.3343400000000001</v>
      </c>
      <c r="G1996" s="2">
        <v>6.3619799999999991</v>
      </c>
      <c r="H1996" s="2">
        <v>6.4121700000000015</v>
      </c>
      <c r="I1996" s="2">
        <v>6.1856580000000001</v>
      </c>
      <c r="J1996" s="17">
        <v>6.064819</v>
      </c>
      <c r="K1996" s="17" t="s">
        <v>55</v>
      </c>
      <c r="L1996" s="17" t="s">
        <v>54</v>
      </c>
      <c r="M1996" s="17" t="s">
        <v>47</v>
      </c>
      <c r="N1996" s="20">
        <f t="shared" si="310"/>
        <v>50</v>
      </c>
      <c r="O1996" s="20">
        <f t="shared" si="311"/>
        <v>100</v>
      </c>
      <c r="P1996" s="20">
        <f t="shared" si="312"/>
        <v>50</v>
      </c>
      <c r="Q1996" s="20">
        <f t="shared" si="313"/>
        <v>16.5</v>
      </c>
      <c r="R1996" s="21">
        <f t="shared" si="314"/>
        <v>62.475000000000001</v>
      </c>
      <c r="S1996" s="21">
        <f t="shared" si="315"/>
        <v>51.625</v>
      </c>
      <c r="T1996" s="21">
        <f t="shared" si="316"/>
        <v>42.424999999999997</v>
      </c>
      <c r="U1996" s="21">
        <f t="shared" si="317"/>
        <v>54.125</v>
      </c>
      <c r="V1996" s="20">
        <f t="shared" si="318"/>
        <v>52.17499999999999</v>
      </c>
      <c r="W1996" s="20">
        <f t="shared" si="319"/>
        <v>52.662499999999994</v>
      </c>
    </row>
    <row r="1997" spans="1:23" ht="13.5" x14ac:dyDescent="0.25">
      <c r="A1997" s="3">
        <v>44914</v>
      </c>
      <c r="B1997" s="2">
        <v>6.4013</v>
      </c>
      <c r="C1997" s="2">
        <v>59.003987944255442</v>
      </c>
      <c r="D1997" s="2">
        <v>7.4436287712198457E-2</v>
      </c>
      <c r="E1997" s="2">
        <v>-2.3739264656049149E-2</v>
      </c>
      <c r="F1997" s="2">
        <v>6.3430799999999987</v>
      </c>
      <c r="G1997" s="2">
        <v>6.3583499999999997</v>
      </c>
      <c r="H1997" s="2">
        <v>6.4030800000000028</v>
      </c>
      <c r="I1997" s="2">
        <v>6.1943879999999991</v>
      </c>
      <c r="J1997" s="17">
        <v>6.0699125</v>
      </c>
      <c r="K1997" s="17" t="s">
        <v>55</v>
      </c>
      <c r="L1997" s="17" t="s">
        <v>54</v>
      </c>
      <c r="M1997" s="17" t="s">
        <v>49</v>
      </c>
      <c r="N1997" s="20">
        <f t="shared" si="310"/>
        <v>50</v>
      </c>
      <c r="O1997" s="20">
        <f t="shared" si="311"/>
        <v>100</v>
      </c>
      <c r="P1997" s="20">
        <f t="shared" si="312"/>
        <v>50</v>
      </c>
      <c r="Q1997" s="20">
        <f t="shared" si="313"/>
        <v>16.5</v>
      </c>
      <c r="R1997" s="21">
        <f t="shared" si="314"/>
        <v>62.475000000000001</v>
      </c>
      <c r="S1997" s="21">
        <f t="shared" si="315"/>
        <v>51.625</v>
      </c>
      <c r="T1997" s="21">
        <f t="shared" si="316"/>
        <v>42.424999999999997</v>
      </c>
      <c r="U1997" s="21">
        <f t="shared" si="317"/>
        <v>54.125</v>
      </c>
      <c r="V1997" s="20">
        <f t="shared" si="318"/>
        <v>52.17499999999999</v>
      </c>
      <c r="W1997" s="20">
        <f t="shared" si="319"/>
        <v>52.662499999999994</v>
      </c>
    </row>
    <row r="1998" spans="1:23" ht="13.5" x14ac:dyDescent="0.25">
      <c r="A1998" s="3">
        <v>44915</v>
      </c>
      <c r="B1998" s="2">
        <v>6.3867000000000003</v>
      </c>
      <c r="C1998" s="2">
        <v>57.015670992853764</v>
      </c>
      <c r="D1998" s="2">
        <v>6.9815612783756364E-2</v>
      </c>
      <c r="E1998" s="2">
        <v>-3.6023678465744793E-2</v>
      </c>
      <c r="F1998" s="2">
        <v>6.3517999999999999</v>
      </c>
      <c r="G1998" s="2">
        <v>6.356889999999999</v>
      </c>
      <c r="H1998" s="2">
        <v>6.3998050000000024</v>
      </c>
      <c r="I1998" s="2">
        <v>6.2028259999999991</v>
      </c>
      <c r="J1998" s="17">
        <v>6.0748334999999996</v>
      </c>
      <c r="K1998" s="17" t="s">
        <v>55</v>
      </c>
      <c r="L1998" s="17" t="s">
        <v>54</v>
      </c>
      <c r="M1998" s="17" t="s">
        <v>49</v>
      </c>
      <c r="N1998" s="20">
        <f t="shared" si="310"/>
        <v>50</v>
      </c>
      <c r="O1998" s="20">
        <f t="shared" si="311"/>
        <v>100</v>
      </c>
      <c r="P1998" s="20">
        <f t="shared" si="312"/>
        <v>50</v>
      </c>
      <c r="Q1998" s="20">
        <f t="shared" si="313"/>
        <v>16.5</v>
      </c>
      <c r="R1998" s="21">
        <f t="shared" si="314"/>
        <v>62.475000000000001</v>
      </c>
      <c r="S1998" s="21">
        <f t="shared" si="315"/>
        <v>51.625</v>
      </c>
      <c r="T1998" s="21">
        <f t="shared" si="316"/>
        <v>42.424999999999997</v>
      </c>
      <c r="U1998" s="21">
        <f t="shared" si="317"/>
        <v>54.125</v>
      </c>
      <c r="V1998" s="20">
        <f t="shared" si="318"/>
        <v>52.17499999999999</v>
      </c>
      <c r="W1998" s="20">
        <f t="shared" si="319"/>
        <v>52.662499999999994</v>
      </c>
    </row>
    <row r="1999" spans="1:23" ht="13.5" x14ac:dyDescent="0.25">
      <c r="A1999" s="3">
        <v>44916</v>
      </c>
      <c r="B1999" s="2">
        <v>6.3503999999999996</v>
      </c>
      <c r="C1999" s="2">
        <v>52.297002181194003</v>
      </c>
      <c r="D1999" s="2">
        <v>6.6008923164223354E-2</v>
      </c>
      <c r="E1999" s="2">
        <v>-4.5642830868979592E-2</v>
      </c>
      <c r="F1999" s="2">
        <v>6.3561800000000002</v>
      </c>
      <c r="G1999" s="2">
        <v>6.3532599999999997</v>
      </c>
      <c r="H1999" s="2">
        <v>6.3936250000000019</v>
      </c>
      <c r="I1999" s="2">
        <v>6.2098099999999992</v>
      </c>
      <c r="J1999" s="17">
        <v>6.0795399999999997</v>
      </c>
      <c r="K1999" s="17" t="s">
        <v>55</v>
      </c>
      <c r="L1999" s="17" t="s">
        <v>54</v>
      </c>
      <c r="M1999" s="17" t="s">
        <v>49</v>
      </c>
      <c r="N1999" s="20">
        <f t="shared" si="310"/>
        <v>50</v>
      </c>
      <c r="O1999" s="20">
        <f t="shared" si="311"/>
        <v>100</v>
      </c>
      <c r="P1999" s="20">
        <f t="shared" si="312"/>
        <v>50</v>
      </c>
      <c r="Q1999" s="20">
        <f t="shared" si="313"/>
        <v>16.5</v>
      </c>
      <c r="R1999" s="21">
        <f t="shared" si="314"/>
        <v>62.475000000000001</v>
      </c>
      <c r="S1999" s="21">
        <f t="shared" si="315"/>
        <v>51.625</v>
      </c>
      <c r="T1999" s="21">
        <f t="shared" si="316"/>
        <v>42.424999999999997</v>
      </c>
      <c r="U1999" s="21">
        <f t="shared" si="317"/>
        <v>54.125</v>
      </c>
      <c r="V1999" s="20">
        <f t="shared" si="318"/>
        <v>52.17499999999999</v>
      </c>
      <c r="W1999" s="20">
        <f t="shared" si="319"/>
        <v>52.662499999999994</v>
      </c>
    </row>
    <row r="2000" spans="1:23" ht="13.5" x14ac:dyDescent="0.25">
      <c r="A2000" s="3">
        <v>44917</v>
      </c>
      <c r="B2000" s="2">
        <v>6.3212999999999999</v>
      </c>
      <c r="C2000" s="2">
        <v>48.809603612303356</v>
      </c>
      <c r="D2000" s="2">
        <v>6.1489620206876872E-2</v>
      </c>
      <c r="E2000" s="2">
        <v>-6.0095646581798348E-2</v>
      </c>
      <c r="F2000" s="2">
        <v>6.3576400000000008</v>
      </c>
      <c r="G2000" s="2">
        <v>6.3488999999999995</v>
      </c>
      <c r="H2000" s="2">
        <v>6.3878100000000009</v>
      </c>
      <c r="I2000" s="2">
        <v>6.2154839999999991</v>
      </c>
      <c r="J2000" s="17">
        <v>6.0837024999999993</v>
      </c>
      <c r="K2000" s="17" t="s">
        <v>55</v>
      </c>
      <c r="L2000" s="17" t="s">
        <v>54</v>
      </c>
      <c r="M2000" s="17" t="s">
        <v>49</v>
      </c>
      <c r="N2000" s="20">
        <f t="shared" si="310"/>
        <v>50</v>
      </c>
      <c r="O2000" s="20">
        <f t="shared" si="311"/>
        <v>100</v>
      </c>
      <c r="P2000" s="20">
        <f t="shared" si="312"/>
        <v>50</v>
      </c>
      <c r="Q2000" s="20">
        <f t="shared" si="313"/>
        <v>16.5</v>
      </c>
      <c r="R2000" s="21">
        <f t="shared" si="314"/>
        <v>62.475000000000001</v>
      </c>
      <c r="S2000" s="21">
        <f t="shared" si="315"/>
        <v>51.625</v>
      </c>
      <c r="T2000" s="21">
        <f t="shared" si="316"/>
        <v>42.424999999999997</v>
      </c>
      <c r="U2000" s="21">
        <f t="shared" si="317"/>
        <v>54.125</v>
      </c>
      <c r="V2000" s="20">
        <f t="shared" si="318"/>
        <v>52.17499999999999</v>
      </c>
      <c r="W2000" s="20">
        <f t="shared" si="319"/>
        <v>52.662499999999994</v>
      </c>
    </row>
    <row r="2001" spans="1:23" ht="13.5" x14ac:dyDescent="0.25">
      <c r="A2001" s="3">
        <v>44918</v>
      </c>
      <c r="B2001" s="2">
        <v>6.3575999999999997</v>
      </c>
      <c r="C2001" s="2">
        <v>53.018337711794274</v>
      </c>
      <c r="D2001" s="2">
        <v>5.3933019653891634E-2</v>
      </c>
      <c r="E2001" s="2">
        <v>-8.3593013866489249E-2</v>
      </c>
      <c r="F2001" s="2">
        <v>6.3634600000000008</v>
      </c>
      <c r="G2001" s="2">
        <v>6.3488999999999995</v>
      </c>
      <c r="H2001" s="2">
        <v>6.3856250000000019</v>
      </c>
      <c r="I2001" s="2">
        <v>6.2218839999999993</v>
      </c>
      <c r="J2001" s="17">
        <v>6.0882125</v>
      </c>
      <c r="K2001" s="17" t="s">
        <v>55</v>
      </c>
      <c r="L2001" s="17" t="s">
        <v>54</v>
      </c>
      <c r="M2001" s="17" t="s">
        <v>49</v>
      </c>
      <c r="N2001" s="20">
        <f t="shared" si="310"/>
        <v>50</v>
      </c>
      <c r="O2001" s="20">
        <f t="shared" si="311"/>
        <v>100</v>
      </c>
      <c r="P2001" s="20">
        <f t="shared" si="312"/>
        <v>50</v>
      </c>
      <c r="Q2001" s="20">
        <f t="shared" si="313"/>
        <v>16.5</v>
      </c>
      <c r="R2001" s="21">
        <f t="shared" si="314"/>
        <v>62.475000000000001</v>
      </c>
      <c r="S2001" s="21">
        <f t="shared" si="315"/>
        <v>51.625</v>
      </c>
      <c r="T2001" s="21">
        <f t="shared" si="316"/>
        <v>42.424999999999997</v>
      </c>
      <c r="U2001" s="21">
        <f t="shared" si="317"/>
        <v>54.125</v>
      </c>
      <c r="V2001" s="20">
        <f t="shared" si="318"/>
        <v>52.17499999999999</v>
      </c>
      <c r="W2001" s="20">
        <f t="shared" si="319"/>
        <v>52.662499999999994</v>
      </c>
    </row>
    <row r="2002" spans="1:23" ht="13.5" x14ac:dyDescent="0.25">
      <c r="A2002" s="3">
        <v>44921</v>
      </c>
      <c r="B2002" s="2">
        <v>6.3575999999999997</v>
      </c>
      <c r="C2002" s="2">
        <v>53.018337711794274</v>
      </c>
      <c r="D2002" s="2">
        <v>4.7397984808630333E-2</v>
      </c>
      <c r="E2002" s="2">
        <v>-0.11935344490240633</v>
      </c>
      <c r="F2002" s="2">
        <v>6.3547199999999986</v>
      </c>
      <c r="G2002" s="2">
        <v>6.3488999999999987</v>
      </c>
      <c r="H2002" s="2">
        <v>6.384170000000001</v>
      </c>
      <c r="I2002" s="2">
        <v>6.2297399999999978</v>
      </c>
      <c r="J2002" s="17">
        <v>6.0927889999999998</v>
      </c>
      <c r="K2002" s="17" t="s">
        <v>55</v>
      </c>
      <c r="L2002" s="17" t="s">
        <v>54</v>
      </c>
      <c r="M2002" s="17" t="s">
        <v>47</v>
      </c>
      <c r="N2002" s="20">
        <f t="shared" si="310"/>
        <v>50</v>
      </c>
      <c r="O2002" s="20">
        <f t="shared" si="311"/>
        <v>100</v>
      </c>
      <c r="P2002" s="20">
        <f t="shared" si="312"/>
        <v>50</v>
      </c>
      <c r="Q2002" s="20">
        <f t="shared" si="313"/>
        <v>16.5</v>
      </c>
      <c r="R2002" s="21">
        <f t="shared" si="314"/>
        <v>62.475000000000001</v>
      </c>
      <c r="S2002" s="21">
        <f t="shared" si="315"/>
        <v>51.625</v>
      </c>
      <c r="T2002" s="21">
        <f t="shared" si="316"/>
        <v>42.424999999999997</v>
      </c>
      <c r="U2002" s="21">
        <f t="shared" si="317"/>
        <v>54.125</v>
      </c>
      <c r="V2002" s="20">
        <f t="shared" si="318"/>
        <v>52.17499999999999</v>
      </c>
      <c r="W2002" s="20">
        <f t="shared" si="319"/>
        <v>52.662499999999994</v>
      </c>
    </row>
    <row r="2003" spans="1:23" ht="13.5" x14ac:dyDescent="0.25">
      <c r="A2003" s="3">
        <v>44922</v>
      </c>
      <c r="B2003" s="2">
        <v>6.3285</v>
      </c>
      <c r="C2003" s="2">
        <v>49.253422977294385</v>
      </c>
      <c r="D2003" s="2">
        <v>4.1662581612957439E-2</v>
      </c>
      <c r="E2003" s="2">
        <v>-0.1599404267596537</v>
      </c>
      <c r="F2003" s="2">
        <v>6.3430799999999987</v>
      </c>
      <c r="G2003" s="2">
        <v>6.3474399999999997</v>
      </c>
      <c r="H2003" s="2">
        <v>6.3768950000000002</v>
      </c>
      <c r="I2003" s="2">
        <v>6.2370139999999985</v>
      </c>
      <c r="J2003" s="17">
        <v>6.0969875</v>
      </c>
      <c r="K2003" s="17" t="s">
        <v>55</v>
      </c>
      <c r="L2003" s="17" t="s">
        <v>54</v>
      </c>
      <c r="M2003" s="17" t="s">
        <v>47</v>
      </c>
      <c r="N2003" s="20">
        <f t="shared" si="310"/>
        <v>50</v>
      </c>
      <c r="O2003" s="20">
        <f t="shared" si="311"/>
        <v>100</v>
      </c>
      <c r="P2003" s="20">
        <f t="shared" si="312"/>
        <v>50</v>
      </c>
      <c r="Q2003" s="20">
        <f t="shared" si="313"/>
        <v>16.5</v>
      </c>
      <c r="R2003" s="21">
        <f t="shared" si="314"/>
        <v>62.475000000000001</v>
      </c>
      <c r="S2003" s="21">
        <f t="shared" si="315"/>
        <v>51.625</v>
      </c>
      <c r="T2003" s="21">
        <f t="shared" si="316"/>
        <v>42.424999999999997</v>
      </c>
      <c r="U2003" s="21">
        <f t="shared" si="317"/>
        <v>54.125</v>
      </c>
      <c r="V2003" s="20">
        <f t="shared" si="318"/>
        <v>52.17499999999999</v>
      </c>
      <c r="W2003" s="20">
        <f t="shared" si="319"/>
        <v>52.662499999999994</v>
      </c>
    </row>
    <row r="2004" spans="1:23" ht="13.5" x14ac:dyDescent="0.25">
      <c r="A2004" s="3">
        <v>44923</v>
      </c>
      <c r="B2004" s="2">
        <v>6.3285</v>
      </c>
      <c r="C2004" s="2">
        <v>49.253422977294377</v>
      </c>
      <c r="D2004" s="2">
        <v>3.4614472766056892E-2</v>
      </c>
      <c r="E2004" s="2">
        <v>-0.20462954073402806</v>
      </c>
      <c r="F2004" s="2">
        <v>6.3386999999999984</v>
      </c>
      <c r="G2004" s="2">
        <v>6.3474399999999997</v>
      </c>
      <c r="H2004" s="2">
        <v>6.3696200000000012</v>
      </c>
      <c r="I2004" s="2">
        <v>6.2432699999999981</v>
      </c>
      <c r="J2004" s="17">
        <v>6.1009205</v>
      </c>
      <c r="K2004" s="17" t="s">
        <v>55</v>
      </c>
      <c r="L2004" s="17" t="s">
        <v>54</v>
      </c>
      <c r="M2004" s="17" t="s">
        <v>47</v>
      </c>
      <c r="N2004" s="20">
        <f t="shared" si="310"/>
        <v>50</v>
      </c>
      <c r="O2004" s="20">
        <f t="shared" si="311"/>
        <v>100</v>
      </c>
      <c r="P2004" s="20">
        <f t="shared" si="312"/>
        <v>50</v>
      </c>
      <c r="Q2004" s="20">
        <f t="shared" si="313"/>
        <v>16.5</v>
      </c>
      <c r="R2004" s="21">
        <f t="shared" si="314"/>
        <v>62.475000000000001</v>
      </c>
      <c r="S2004" s="21">
        <f t="shared" si="315"/>
        <v>51.625</v>
      </c>
      <c r="T2004" s="21">
        <f t="shared" si="316"/>
        <v>42.424999999999997</v>
      </c>
      <c r="U2004" s="21">
        <f t="shared" si="317"/>
        <v>54.125</v>
      </c>
      <c r="V2004" s="20">
        <f t="shared" si="318"/>
        <v>52.17499999999999</v>
      </c>
      <c r="W2004" s="20">
        <f t="shared" si="319"/>
        <v>52.662499999999994</v>
      </c>
    </row>
    <row r="2005" spans="1:23" ht="13.5" x14ac:dyDescent="0.25">
      <c r="A2005" s="3">
        <v>44924</v>
      </c>
      <c r="B2005" s="2">
        <v>6.3503999999999996</v>
      </c>
      <c r="C2005" s="2">
        <v>52.215116156221129</v>
      </c>
      <c r="D2005" s="2">
        <v>2.4844991786109105E-2</v>
      </c>
      <c r="E2005" s="2">
        <v>-0.24201394170570234</v>
      </c>
      <c r="F2005" s="2">
        <v>6.3445200000000002</v>
      </c>
      <c r="G2005" s="2">
        <v>6.3510799999999996</v>
      </c>
      <c r="H2005" s="2">
        <v>6.3634400000000007</v>
      </c>
      <c r="I2005" s="2">
        <v>6.2509819999999969</v>
      </c>
      <c r="J2005" s="17">
        <v>6.1044985</v>
      </c>
      <c r="K2005" s="17" t="s">
        <v>51</v>
      </c>
      <c r="L2005" s="17" t="s">
        <v>54</v>
      </c>
      <c r="M2005" s="17" t="s">
        <v>52</v>
      </c>
      <c r="N2005" s="20">
        <f t="shared" si="310"/>
        <v>50</v>
      </c>
      <c r="O2005" s="20">
        <f t="shared" si="311"/>
        <v>100</v>
      </c>
      <c r="P2005" s="20">
        <f t="shared" si="312"/>
        <v>50</v>
      </c>
      <c r="Q2005" s="20">
        <f t="shared" si="313"/>
        <v>83.5</v>
      </c>
      <c r="R2005" s="21">
        <f t="shared" si="314"/>
        <v>72.525000000000006</v>
      </c>
      <c r="S2005" s="21">
        <f t="shared" si="315"/>
        <v>68.375</v>
      </c>
      <c r="T2005" s="21">
        <f t="shared" si="316"/>
        <v>72.575000000000003</v>
      </c>
      <c r="U2005" s="21">
        <f t="shared" si="317"/>
        <v>70.875</v>
      </c>
      <c r="V2005" s="20">
        <f t="shared" si="318"/>
        <v>71.158333333333346</v>
      </c>
      <c r="W2005" s="20">
        <f t="shared" si="319"/>
        <v>71.087500000000006</v>
      </c>
    </row>
    <row r="2006" spans="1:23" ht="13.5" x14ac:dyDescent="0.25">
      <c r="A2006" s="3">
        <v>44925</v>
      </c>
      <c r="B2006" s="2">
        <v>6.3940000000000001</v>
      </c>
      <c r="C2006" s="2">
        <v>57.529443710076983</v>
      </c>
      <c r="D2006" s="2">
        <v>1.5494030997989405E-2</v>
      </c>
      <c r="E2006" s="2">
        <v>-0.27616244241573168</v>
      </c>
      <c r="F2006" s="2">
        <v>6.3517999999999999</v>
      </c>
      <c r="G2006" s="2">
        <v>6.3576299999999994</v>
      </c>
      <c r="H2006" s="2">
        <v>6.3598049999999997</v>
      </c>
      <c r="I2006" s="2">
        <v>6.259565999999996</v>
      </c>
      <c r="J2006" s="17">
        <v>6.1084274999999995</v>
      </c>
      <c r="K2006" s="17" t="s">
        <v>51</v>
      </c>
      <c r="L2006" s="17" t="s">
        <v>54</v>
      </c>
      <c r="M2006" s="17" t="s">
        <v>52</v>
      </c>
      <c r="N2006" s="20">
        <f t="shared" si="310"/>
        <v>50</v>
      </c>
      <c r="O2006" s="20">
        <f t="shared" si="311"/>
        <v>100</v>
      </c>
      <c r="P2006" s="20">
        <f t="shared" si="312"/>
        <v>50</v>
      </c>
      <c r="Q2006" s="20">
        <f t="shared" si="313"/>
        <v>83.5</v>
      </c>
      <c r="R2006" s="21">
        <f t="shared" si="314"/>
        <v>72.525000000000006</v>
      </c>
      <c r="S2006" s="21">
        <f t="shared" si="315"/>
        <v>68.375</v>
      </c>
      <c r="T2006" s="21">
        <f t="shared" si="316"/>
        <v>72.575000000000003</v>
      </c>
      <c r="U2006" s="21">
        <f t="shared" si="317"/>
        <v>70.875</v>
      </c>
      <c r="V2006" s="20">
        <f t="shared" si="318"/>
        <v>71.158333333333346</v>
      </c>
      <c r="W2006" s="20">
        <f t="shared" si="319"/>
        <v>71.087500000000006</v>
      </c>
    </row>
    <row r="2007" spans="1:23" ht="13.5" x14ac:dyDescent="0.25">
      <c r="A2007" s="3">
        <v>44928</v>
      </c>
      <c r="B2007" s="2">
        <v>6.3285</v>
      </c>
      <c r="C2007" s="2">
        <v>48.756766078667788</v>
      </c>
      <c r="D2007" s="2">
        <v>2.3296622619855434E-2</v>
      </c>
      <c r="E2007" s="2">
        <v>-0.30221384789909683</v>
      </c>
      <c r="F2007" s="2">
        <v>6.34598</v>
      </c>
      <c r="G2007" s="2">
        <v>6.3503499999999988</v>
      </c>
      <c r="H2007" s="2">
        <v>6.3543500000000002</v>
      </c>
      <c r="I2007" s="2">
        <v>6.2671299999999972</v>
      </c>
      <c r="J2007" s="17">
        <v>6.1118959999999989</v>
      </c>
      <c r="K2007" s="17" t="s">
        <v>51</v>
      </c>
      <c r="L2007" s="17" t="s">
        <v>54</v>
      </c>
      <c r="M2007" s="17" t="s">
        <v>53</v>
      </c>
      <c r="N2007" s="20">
        <f t="shared" si="310"/>
        <v>50</v>
      </c>
      <c r="O2007" s="20">
        <f t="shared" si="311"/>
        <v>100</v>
      </c>
      <c r="P2007" s="20">
        <f t="shared" si="312"/>
        <v>50</v>
      </c>
      <c r="Q2007" s="20">
        <f t="shared" si="313"/>
        <v>66.5</v>
      </c>
      <c r="R2007" s="21">
        <f t="shared" si="314"/>
        <v>69.974999999999994</v>
      </c>
      <c r="S2007" s="21">
        <f t="shared" si="315"/>
        <v>64.125</v>
      </c>
      <c r="T2007" s="21">
        <f t="shared" si="316"/>
        <v>64.924999999999997</v>
      </c>
      <c r="U2007" s="21">
        <f t="shared" si="317"/>
        <v>66.625</v>
      </c>
      <c r="V2007" s="20">
        <f t="shared" si="318"/>
        <v>66.341666666666654</v>
      </c>
      <c r="W2007" s="20">
        <f t="shared" si="319"/>
        <v>66.412499999999994</v>
      </c>
    </row>
    <row r="2008" spans="1:23" ht="13.5" x14ac:dyDescent="0.25">
      <c r="A2008" s="3">
        <v>44929</v>
      </c>
      <c r="B2008" s="2">
        <v>6.3285</v>
      </c>
      <c r="C2008" s="2">
        <v>48.756766078667788</v>
      </c>
      <c r="D2008" s="2">
        <v>2.7727751410550283E-2</v>
      </c>
      <c r="E2008" s="2">
        <v>-0.32346719671841861</v>
      </c>
      <c r="F2008" s="2">
        <v>6.3459799999999991</v>
      </c>
      <c r="G2008" s="2">
        <v>6.3445299999999989</v>
      </c>
      <c r="H2008" s="2">
        <v>6.3507100000000012</v>
      </c>
      <c r="I2008" s="2">
        <v>6.275567999999998</v>
      </c>
      <c r="J2008" s="17">
        <v>6.1156635000000001</v>
      </c>
      <c r="K2008" s="17" t="s">
        <v>51</v>
      </c>
      <c r="L2008" s="17" t="s">
        <v>54</v>
      </c>
      <c r="M2008" s="17" t="s">
        <v>54</v>
      </c>
      <c r="N2008" s="20">
        <f t="shared" si="310"/>
        <v>50</v>
      </c>
      <c r="O2008" s="20">
        <f t="shared" si="311"/>
        <v>100</v>
      </c>
      <c r="P2008" s="20">
        <f t="shared" si="312"/>
        <v>50</v>
      </c>
      <c r="Q2008" s="20">
        <f t="shared" si="313"/>
        <v>49.5</v>
      </c>
      <c r="R2008" s="21">
        <f t="shared" si="314"/>
        <v>67.424999999999997</v>
      </c>
      <c r="S2008" s="21">
        <f t="shared" si="315"/>
        <v>59.875</v>
      </c>
      <c r="T2008" s="21">
        <f t="shared" si="316"/>
        <v>57.275000000000006</v>
      </c>
      <c r="U2008" s="21">
        <f t="shared" si="317"/>
        <v>62.375</v>
      </c>
      <c r="V2008" s="20">
        <f t="shared" si="318"/>
        <v>61.524999999999999</v>
      </c>
      <c r="W2008" s="20">
        <f t="shared" si="319"/>
        <v>61.737499999999997</v>
      </c>
    </row>
    <row r="2009" spans="1:23" ht="13.5" x14ac:dyDescent="0.25">
      <c r="A2009" s="3">
        <v>44930</v>
      </c>
      <c r="B2009" s="2">
        <v>6.2702999999999998</v>
      </c>
      <c r="C2009" s="2">
        <v>42.135497907842584</v>
      </c>
      <c r="D2009" s="2">
        <v>3.0273191330204341E-2</v>
      </c>
      <c r="E2009" s="2">
        <v>-0.34558308729916531</v>
      </c>
      <c r="F2009" s="2">
        <v>6.3343399999999992</v>
      </c>
      <c r="G2009" s="2">
        <v>6.3365199999999984</v>
      </c>
      <c r="H2009" s="2">
        <v>6.3448900000000013</v>
      </c>
      <c r="I2009" s="2">
        <v>6.2816779999999985</v>
      </c>
      <c r="J2009" s="17">
        <v>6.119006999999999</v>
      </c>
      <c r="K2009" s="17" t="s">
        <v>51</v>
      </c>
      <c r="L2009" s="17" t="s">
        <v>54</v>
      </c>
      <c r="M2009" s="17" t="s">
        <v>53</v>
      </c>
      <c r="N2009" s="20">
        <f t="shared" si="310"/>
        <v>50</v>
      </c>
      <c r="O2009" s="20">
        <f t="shared" si="311"/>
        <v>100</v>
      </c>
      <c r="P2009" s="20">
        <f t="shared" si="312"/>
        <v>50</v>
      </c>
      <c r="Q2009" s="20">
        <f t="shared" si="313"/>
        <v>66.5</v>
      </c>
      <c r="R2009" s="21">
        <f t="shared" si="314"/>
        <v>69.974999999999994</v>
      </c>
      <c r="S2009" s="21">
        <f t="shared" si="315"/>
        <v>64.125</v>
      </c>
      <c r="T2009" s="21">
        <f t="shared" si="316"/>
        <v>64.924999999999997</v>
      </c>
      <c r="U2009" s="21">
        <f t="shared" si="317"/>
        <v>66.625</v>
      </c>
      <c r="V2009" s="20">
        <f t="shared" si="318"/>
        <v>66.341666666666654</v>
      </c>
      <c r="W2009" s="20">
        <f t="shared" si="319"/>
        <v>66.412499999999994</v>
      </c>
    </row>
    <row r="2010" spans="1:23" ht="13.5" x14ac:dyDescent="0.25">
      <c r="A2010" s="3">
        <v>44931</v>
      </c>
      <c r="B2010" s="2">
        <v>6.3212999999999999</v>
      </c>
      <c r="C2010" s="2">
        <v>48.708765500174678</v>
      </c>
      <c r="D2010" s="2">
        <v>2.4580607890273498E-2</v>
      </c>
      <c r="E2010" s="2">
        <v>-0.36337214121606137</v>
      </c>
      <c r="F2010" s="2">
        <v>6.3285200000000001</v>
      </c>
      <c r="G2010" s="2">
        <v>6.3365199999999993</v>
      </c>
      <c r="H2010" s="2">
        <v>6.3427100000000012</v>
      </c>
      <c r="I2010" s="2">
        <v>6.2888079999999995</v>
      </c>
      <c r="J2010" s="17">
        <v>6.1231695000000004</v>
      </c>
      <c r="K2010" s="17" t="s">
        <v>51</v>
      </c>
      <c r="L2010" s="17" t="s">
        <v>54</v>
      </c>
      <c r="M2010" s="17" t="s">
        <v>53</v>
      </c>
      <c r="N2010" s="20">
        <f t="shared" si="310"/>
        <v>50</v>
      </c>
      <c r="O2010" s="20">
        <f t="shared" si="311"/>
        <v>100</v>
      </c>
      <c r="P2010" s="20">
        <f t="shared" si="312"/>
        <v>50</v>
      </c>
      <c r="Q2010" s="20">
        <f t="shared" si="313"/>
        <v>66.5</v>
      </c>
      <c r="R2010" s="21">
        <f t="shared" si="314"/>
        <v>69.974999999999994</v>
      </c>
      <c r="S2010" s="21">
        <f t="shared" si="315"/>
        <v>64.125</v>
      </c>
      <c r="T2010" s="21">
        <f t="shared" si="316"/>
        <v>64.924999999999997</v>
      </c>
      <c r="U2010" s="21">
        <f t="shared" si="317"/>
        <v>66.625</v>
      </c>
      <c r="V2010" s="20">
        <f t="shared" si="318"/>
        <v>66.341666666666654</v>
      </c>
      <c r="W2010" s="20">
        <f t="shared" si="319"/>
        <v>66.412499999999994</v>
      </c>
    </row>
    <row r="2011" spans="1:23" ht="13.5" x14ac:dyDescent="0.25">
      <c r="A2011" s="3">
        <v>44932</v>
      </c>
      <c r="B2011" s="2">
        <v>6.3067000000000002</v>
      </c>
      <c r="C2011" s="2">
        <v>47.060625315079811</v>
      </c>
      <c r="D2011" s="2">
        <v>2.6506582598130102E-2</v>
      </c>
      <c r="E2011" s="2">
        <v>-0.36395048182500611</v>
      </c>
      <c r="F2011" s="2">
        <v>6.3110599999999994</v>
      </c>
      <c r="G2011" s="2">
        <v>6.3314299999999992</v>
      </c>
      <c r="H2011" s="2">
        <v>6.3401650000000007</v>
      </c>
      <c r="I2011" s="2">
        <v>6.2956459999999996</v>
      </c>
      <c r="J2011" s="17">
        <v>6.1268280000000006</v>
      </c>
      <c r="K2011" s="17" t="s">
        <v>51</v>
      </c>
      <c r="L2011" s="17" t="s">
        <v>54</v>
      </c>
      <c r="M2011" s="17" t="s">
        <v>53</v>
      </c>
      <c r="N2011" s="20">
        <f t="shared" si="310"/>
        <v>50</v>
      </c>
      <c r="O2011" s="20">
        <f t="shared" si="311"/>
        <v>100</v>
      </c>
      <c r="P2011" s="20">
        <f t="shared" si="312"/>
        <v>50</v>
      </c>
      <c r="Q2011" s="20">
        <f t="shared" si="313"/>
        <v>66.5</v>
      </c>
      <c r="R2011" s="21">
        <f t="shared" si="314"/>
        <v>69.974999999999994</v>
      </c>
      <c r="S2011" s="21">
        <f t="shared" si="315"/>
        <v>64.125</v>
      </c>
      <c r="T2011" s="21">
        <f t="shared" si="316"/>
        <v>64.924999999999997</v>
      </c>
      <c r="U2011" s="21">
        <f t="shared" si="317"/>
        <v>66.625</v>
      </c>
      <c r="V2011" s="20">
        <f t="shared" si="318"/>
        <v>66.341666666666654</v>
      </c>
      <c r="W2011" s="20">
        <f t="shared" si="319"/>
        <v>66.412499999999994</v>
      </c>
    </row>
    <row r="2012" spans="1:23" ht="13.5" x14ac:dyDescent="0.25">
      <c r="A2012" s="3">
        <v>44935</v>
      </c>
      <c r="B2012" s="2">
        <v>6.2922000000000002</v>
      </c>
      <c r="C2012" s="2">
        <v>45.416990950504442</v>
      </c>
      <c r="D2012" s="2">
        <v>2.9367598878096146E-2</v>
      </c>
      <c r="E2012" s="2">
        <v>-0.34478272904245844</v>
      </c>
      <c r="F2012" s="2">
        <v>6.3038000000000007</v>
      </c>
      <c r="G2012" s="2">
        <v>6.3248899999999999</v>
      </c>
      <c r="H2012" s="2">
        <v>6.3368950000000002</v>
      </c>
      <c r="I2012" s="2">
        <v>6.3021939999999992</v>
      </c>
      <c r="J2012" s="17">
        <v>6.1302480000000017</v>
      </c>
      <c r="K2012" s="17" t="s">
        <v>51</v>
      </c>
      <c r="L2012" s="17" t="s">
        <v>54</v>
      </c>
      <c r="M2012" s="17" t="s">
        <v>53</v>
      </c>
      <c r="N2012" s="20">
        <f t="shared" si="310"/>
        <v>50</v>
      </c>
      <c r="O2012" s="20">
        <f t="shared" si="311"/>
        <v>100</v>
      </c>
      <c r="P2012" s="20">
        <f t="shared" si="312"/>
        <v>50</v>
      </c>
      <c r="Q2012" s="20">
        <f t="shared" si="313"/>
        <v>66.5</v>
      </c>
      <c r="R2012" s="21">
        <f t="shared" si="314"/>
        <v>69.974999999999994</v>
      </c>
      <c r="S2012" s="21">
        <f t="shared" si="315"/>
        <v>64.125</v>
      </c>
      <c r="T2012" s="21">
        <f t="shared" si="316"/>
        <v>64.924999999999997</v>
      </c>
      <c r="U2012" s="21">
        <f t="shared" si="317"/>
        <v>66.625</v>
      </c>
      <c r="V2012" s="20">
        <f t="shared" si="318"/>
        <v>66.341666666666654</v>
      </c>
      <c r="W2012" s="20">
        <f t="shared" si="319"/>
        <v>66.412499999999994</v>
      </c>
    </row>
    <row r="2013" spans="1:23" ht="13.5" x14ac:dyDescent="0.25">
      <c r="A2013" s="3">
        <v>44936</v>
      </c>
      <c r="B2013" s="2">
        <v>6.2194000000000003</v>
      </c>
      <c r="C2013" s="2">
        <v>38.202756109246614</v>
      </c>
      <c r="D2013" s="2">
        <v>3.2935431019060601E-2</v>
      </c>
      <c r="E2013" s="2">
        <v>-0.31403241193465864</v>
      </c>
      <c r="F2013" s="2">
        <v>6.2819799999999999</v>
      </c>
      <c r="G2013" s="2">
        <v>6.313979999999999</v>
      </c>
      <c r="H2013" s="2">
        <v>6.3307100000000007</v>
      </c>
      <c r="I2013" s="2">
        <v>6.3072859999999995</v>
      </c>
      <c r="J2013" s="17">
        <v>6.1334035000000009</v>
      </c>
      <c r="K2013" s="17" t="s">
        <v>51</v>
      </c>
      <c r="L2013" s="17" t="s">
        <v>54</v>
      </c>
      <c r="M2013" s="17" t="s">
        <v>53</v>
      </c>
      <c r="N2013" s="20">
        <f t="shared" si="310"/>
        <v>50</v>
      </c>
      <c r="O2013" s="20">
        <f t="shared" si="311"/>
        <v>100</v>
      </c>
      <c r="P2013" s="20">
        <f t="shared" si="312"/>
        <v>50</v>
      </c>
      <c r="Q2013" s="20">
        <f t="shared" si="313"/>
        <v>66.5</v>
      </c>
      <c r="R2013" s="21">
        <f t="shared" si="314"/>
        <v>69.974999999999994</v>
      </c>
      <c r="S2013" s="21">
        <f t="shared" si="315"/>
        <v>64.125</v>
      </c>
      <c r="T2013" s="21">
        <f t="shared" si="316"/>
        <v>64.924999999999997</v>
      </c>
      <c r="U2013" s="21">
        <f t="shared" si="317"/>
        <v>66.625</v>
      </c>
      <c r="V2013" s="20">
        <f t="shared" si="318"/>
        <v>66.341666666666654</v>
      </c>
      <c r="W2013" s="20">
        <f t="shared" si="319"/>
        <v>66.412499999999994</v>
      </c>
    </row>
    <row r="2014" spans="1:23" ht="13.5" x14ac:dyDescent="0.25">
      <c r="A2014" s="3">
        <v>44937</v>
      </c>
      <c r="B2014" s="2">
        <v>6.1829999999999998</v>
      </c>
      <c r="C2014" s="2">
        <v>35.19267061488803</v>
      </c>
      <c r="D2014" s="2">
        <v>3.9295009693387506E-2</v>
      </c>
      <c r="E2014" s="2">
        <v>-0.2733859573729569</v>
      </c>
      <c r="F2014" s="2">
        <v>6.2645200000000001</v>
      </c>
      <c r="G2014" s="2">
        <v>6.2994299999999992</v>
      </c>
      <c r="H2014" s="2">
        <v>6.3234350000000008</v>
      </c>
      <c r="I2014" s="2">
        <v>6.3116499999999993</v>
      </c>
      <c r="J2014" s="17">
        <v>6.1362775000000012</v>
      </c>
      <c r="K2014" s="17" t="s">
        <v>51</v>
      </c>
      <c r="L2014" s="17" t="s">
        <v>54</v>
      </c>
      <c r="M2014" s="17" t="s">
        <v>53</v>
      </c>
      <c r="N2014" s="20">
        <f t="shared" si="310"/>
        <v>50</v>
      </c>
      <c r="O2014" s="20">
        <f t="shared" si="311"/>
        <v>100</v>
      </c>
      <c r="P2014" s="20">
        <f t="shared" si="312"/>
        <v>50</v>
      </c>
      <c r="Q2014" s="20">
        <f t="shared" si="313"/>
        <v>66.5</v>
      </c>
      <c r="R2014" s="21">
        <f t="shared" si="314"/>
        <v>69.974999999999994</v>
      </c>
      <c r="S2014" s="21">
        <f t="shared" si="315"/>
        <v>64.125</v>
      </c>
      <c r="T2014" s="21">
        <f t="shared" si="316"/>
        <v>64.924999999999997</v>
      </c>
      <c r="U2014" s="21">
        <f t="shared" si="317"/>
        <v>66.625</v>
      </c>
      <c r="V2014" s="20">
        <f t="shared" si="318"/>
        <v>66.341666666666654</v>
      </c>
      <c r="W2014" s="20">
        <f t="shared" si="319"/>
        <v>66.412499999999994</v>
      </c>
    </row>
    <row r="2015" spans="1:23" ht="13.5" x14ac:dyDescent="0.25">
      <c r="A2015" s="3">
        <v>44938</v>
      </c>
      <c r="B2015" s="2">
        <v>6.3140000000000001</v>
      </c>
      <c r="C2015" s="2">
        <v>50.353617850251865</v>
      </c>
      <c r="D2015" s="2">
        <v>3.9153425923206697E-2</v>
      </c>
      <c r="E2015" s="2">
        <v>-0.22992137106817392</v>
      </c>
      <c r="F2015" s="2">
        <v>6.2630600000000003</v>
      </c>
      <c r="G2015" s="2">
        <v>6.2957900000000002</v>
      </c>
      <c r="H2015" s="2">
        <v>6.323434999999999</v>
      </c>
      <c r="I2015" s="2">
        <v>6.3157239999999994</v>
      </c>
      <c r="J2015" s="17">
        <v>6.1399725000000025</v>
      </c>
      <c r="K2015" s="17" t="s">
        <v>55</v>
      </c>
      <c r="L2015" s="17" t="s">
        <v>54</v>
      </c>
      <c r="M2015" s="17" t="s">
        <v>47</v>
      </c>
      <c r="N2015" s="20">
        <f t="shared" si="310"/>
        <v>50</v>
      </c>
      <c r="O2015" s="20">
        <f t="shared" si="311"/>
        <v>100</v>
      </c>
      <c r="P2015" s="20">
        <f t="shared" si="312"/>
        <v>50</v>
      </c>
      <c r="Q2015" s="20">
        <f t="shared" si="313"/>
        <v>16.5</v>
      </c>
      <c r="R2015" s="21">
        <f t="shared" si="314"/>
        <v>62.475000000000001</v>
      </c>
      <c r="S2015" s="21">
        <f t="shared" si="315"/>
        <v>51.625</v>
      </c>
      <c r="T2015" s="21">
        <f t="shared" si="316"/>
        <v>42.424999999999997</v>
      </c>
      <c r="U2015" s="21">
        <f t="shared" si="317"/>
        <v>54.125</v>
      </c>
      <c r="V2015" s="20">
        <f t="shared" si="318"/>
        <v>52.17499999999999</v>
      </c>
      <c r="W2015" s="20">
        <f t="shared" si="319"/>
        <v>52.662499999999994</v>
      </c>
    </row>
    <row r="2016" spans="1:23" ht="13.5" x14ac:dyDescent="0.25">
      <c r="A2016" s="3">
        <v>44939</v>
      </c>
      <c r="B2016" s="2">
        <v>6.3212999999999999</v>
      </c>
      <c r="C2016" s="2">
        <v>51.040957464592587</v>
      </c>
      <c r="D2016" s="2">
        <v>4.5178071961689881E-2</v>
      </c>
      <c r="E2016" s="2">
        <v>-0.18171189105306521</v>
      </c>
      <c r="F2016" s="2">
        <v>6.2659800000000008</v>
      </c>
      <c r="G2016" s="2">
        <v>6.2885200000000001</v>
      </c>
      <c r="H2016" s="2">
        <v>6.3230749999999993</v>
      </c>
      <c r="I2016" s="2">
        <v>6.3200900000000004</v>
      </c>
      <c r="J2016" s="17">
        <v>6.142708500000003</v>
      </c>
      <c r="K2016" s="17" t="s">
        <v>51</v>
      </c>
      <c r="L2016" s="17" t="s">
        <v>54</v>
      </c>
      <c r="M2016" s="17" t="s">
        <v>52</v>
      </c>
      <c r="N2016" s="20">
        <f t="shared" si="310"/>
        <v>50</v>
      </c>
      <c r="O2016" s="20">
        <f t="shared" si="311"/>
        <v>100</v>
      </c>
      <c r="P2016" s="20">
        <f t="shared" si="312"/>
        <v>50</v>
      </c>
      <c r="Q2016" s="20">
        <f t="shared" si="313"/>
        <v>83.5</v>
      </c>
      <c r="R2016" s="21">
        <f t="shared" si="314"/>
        <v>72.525000000000006</v>
      </c>
      <c r="S2016" s="21">
        <f t="shared" si="315"/>
        <v>68.375</v>
      </c>
      <c r="T2016" s="21">
        <f t="shared" si="316"/>
        <v>72.575000000000003</v>
      </c>
      <c r="U2016" s="21">
        <f t="shared" si="317"/>
        <v>70.875</v>
      </c>
      <c r="V2016" s="20">
        <f t="shared" si="318"/>
        <v>71.158333333333346</v>
      </c>
      <c r="W2016" s="20">
        <f t="shared" si="319"/>
        <v>71.087500000000006</v>
      </c>
    </row>
    <row r="2017" spans="1:23" ht="13.5" x14ac:dyDescent="0.25">
      <c r="A2017" s="3">
        <v>44942</v>
      </c>
      <c r="B2017" s="2">
        <v>6.5758999999999999</v>
      </c>
      <c r="C2017" s="2">
        <v>67.790120034402776</v>
      </c>
      <c r="D2017" s="2">
        <v>2.1275694106236642E-2</v>
      </c>
      <c r="E2017" s="2">
        <v>-0.13333639480765413</v>
      </c>
      <c r="F2017" s="2">
        <v>6.3227200000000003</v>
      </c>
      <c r="G2017" s="2">
        <v>6.3132599999999996</v>
      </c>
      <c r="H2017" s="2">
        <v>6.3318049999999984</v>
      </c>
      <c r="I2017" s="2">
        <v>6.3296919999999988</v>
      </c>
      <c r="J2017" s="17">
        <v>6.146750500000004</v>
      </c>
      <c r="K2017" s="17" t="s">
        <v>51</v>
      </c>
      <c r="L2017" s="17" t="s">
        <v>54</v>
      </c>
      <c r="M2017" s="17" t="s">
        <v>52</v>
      </c>
      <c r="N2017" s="20">
        <f t="shared" si="310"/>
        <v>50</v>
      </c>
      <c r="O2017" s="20">
        <f t="shared" si="311"/>
        <v>100</v>
      </c>
      <c r="P2017" s="20">
        <f t="shared" si="312"/>
        <v>50</v>
      </c>
      <c r="Q2017" s="20">
        <f t="shared" si="313"/>
        <v>83.5</v>
      </c>
      <c r="R2017" s="21">
        <f t="shared" si="314"/>
        <v>72.525000000000006</v>
      </c>
      <c r="S2017" s="21">
        <f t="shared" si="315"/>
        <v>68.375</v>
      </c>
      <c r="T2017" s="21">
        <f t="shared" si="316"/>
        <v>72.575000000000003</v>
      </c>
      <c r="U2017" s="21">
        <f t="shared" si="317"/>
        <v>70.875</v>
      </c>
      <c r="V2017" s="20">
        <f t="shared" si="318"/>
        <v>71.158333333333346</v>
      </c>
      <c r="W2017" s="20">
        <f t="shared" si="319"/>
        <v>71.087500000000006</v>
      </c>
    </row>
    <row r="2018" spans="1:23" ht="13.5" x14ac:dyDescent="0.25">
      <c r="A2018" s="3">
        <v>44943</v>
      </c>
      <c r="B2018" s="2">
        <v>6.5468000000000002</v>
      </c>
      <c r="C2018" s="2">
        <v>65.050864622544395</v>
      </c>
      <c r="D2018" s="2">
        <v>1.6424841726907502E-3</v>
      </c>
      <c r="E2018" s="2">
        <v>-8.8680774472222904E-2</v>
      </c>
      <c r="F2018" s="2">
        <v>6.3882000000000003</v>
      </c>
      <c r="G2018" s="2">
        <v>6.3350899999999992</v>
      </c>
      <c r="H2018" s="2">
        <v>6.3398099999999991</v>
      </c>
      <c r="I2018" s="2">
        <v>6.3387119999999992</v>
      </c>
      <c r="J2018" s="17">
        <v>6.1506140000000054</v>
      </c>
      <c r="K2018" s="17" t="s">
        <v>51</v>
      </c>
      <c r="L2018" s="17" t="s">
        <v>54</v>
      </c>
      <c r="M2018" s="17" t="s">
        <v>52</v>
      </c>
      <c r="N2018" s="20">
        <f t="shared" si="310"/>
        <v>50</v>
      </c>
      <c r="O2018" s="20">
        <f t="shared" si="311"/>
        <v>100</v>
      </c>
      <c r="P2018" s="20">
        <f t="shared" si="312"/>
        <v>50</v>
      </c>
      <c r="Q2018" s="20">
        <f t="shared" si="313"/>
        <v>83.5</v>
      </c>
      <c r="R2018" s="21">
        <f t="shared" si="314"/>
        <v>72.525000000000006</v>
      </c>
      <c r="S2018" s="21">
        <f t="shared" si="315"/>
        <v>68.375</v>
      </c>
      <c r="T2018" s="21">
        <f t="shared" si="316"/>
        <v>72.575000000000003</v>
      </c>
      <c r="U2018" s="21">
        <f t="shared" si="317"/>
        <v>70.875</v>
      </c>
      <c r="V2018" s="20">
        <f t="shared" si="318"/>
        <v>71.158333333333346</v>
      </c>
      <c r="W2018" s="20">
        <f t="shared" si="319"/>
        <v>71.087500000000006</v>
      </c>
    </row>
    <row r="2019" spans="1:23" ht="13.5" x14ac:dyDescent="0.25">
      <c r="A2019" s="3">
        <v>44944</v>
      </c>
      <c r="B2019" s="2">
        <v>6.5831</v>
      </c>
      <c r="C2019" s="2">
        <v>66.850330625836648</v>
      </c>
      <c r="D2019" s="2">
        <v>-2.7888862460971886E-2</v>
      </c>
      <c r="E2019" s="2">
        <v>-4.718883360912704E-2</v>
      </c>
      <c r="F2019" s="2">
        <v>6.4682200000000005</v>
      </c>
      <c r="G2019" s="2">
        <v>6.3663699999999999</v>
      </c>
      <c r="H2019" s="2">
        <v>6.3514449999999991</v>
      </c>
      <c r="I2019" s="2">
        <v>6.3480219999999985</v>
      </c>
      <c r="J2019" s="17">
        <v>6.1542605000000048</v>
      </c>
      <c r="K2019" s="17" t="s">
        <v>51</v>
      </c>
      <c r="L2019" s="17" t="s">
        <v>54</v>
      </c>
      <c r="M2019" s="17" t="s">
        <v>52</v>
      </c>
      <c r="N2019" s="20">
        <f t="shared" si="310"/>
        <v>50</v>
      </c>
      <c r="O2019" s="20">
        <f t="shared" si="311"/>
        <v>100</v>
      </c>
      <c r="P2019" s="20">
        <f t="shared" si="312"/>
        <v>50</v>
      </c>
      <c r="Q2019" s="20">
        <f t="shared" si="313"/>
        <v>83.5</v>
      </c>
      <c r="R2019" s="21">
        <f t="shared" si="314"/>
        <v>72.525000000000006</v>
      </c>
      <c r="S2019" s="21">
        <f t="shared" si="315"/>
        <v>68.375</v>
      </c>
      <c r="T2019" s="21">
        <f t="shared" si="316"/>
        <v>72.575000000000003</v>
      </c>
      <c r="U2019" s="21">
        <f t="shared" si="317"/>
        <v>70.875</v>
      </c>
      <c r="V2019" s="20">
        <f t="shared" si="318"/>
        <v>71.158333333333346</v>
      </c>
      <c r="W2019" s="20">
        <f t="shared" si="319"/>
        <v>71.087500000000006</v>
      </c>
    </row>
    <row r="2020" spans="1:23" ht="13.5" x14ac:dyDescent="0.25">
      <c r="A2020" s="3">
        <v>44945</v>
      </c>
      <c r="B2020" s="2">
        <v>6.5468000000000002</v>
      </c>
      <c r="C2020" s="2">
        <v>63.338299986464278</v>
      </c>
      <c r="D2020" s="2">
        <v>-4.3737765237079174E-2</v>
      </c>
      <c r="E2020" s="2">
        <v>-1.0352249238644775E-2</v>
      </c>
      <c r="F2020" s="2">
        <v>6.5147799999999991</v>
      </c>
      <c r="G2020" s="2">
        <v>6.3889199999999997</v>
      </c>
      <c r="H2020" s="2">
        <v>6.3627199999999986</v>
      </c>
      <c r="I2020" s="2">
        <v>6.3571879999999998</v>
      </c>
      <c r="J2020" s="17">
        <v>6.1574600000000066</v>
      </c>
      <c r="K2020" s="17" t="s">
        <v>51</v>
      </c>
      <c r="L2020" s="17" t="s">
        <v>54</v>
      </c>
      <c r="M2020" s="17" t="s">
        <v>52</v>
      </c>
      <c r="N2020" s="20">
        <f t="shared" si="310"/>
        <v>50</v>
      </c>
      <c r="O2020" s="20">
        <f t="shared" si="311"/>
        <v>100</v>
      </c>
      <c r="P2020" s="20">
        <f t="shared" si="312"/>
        <v>50</v>
      </c>
      <c r="Q2020" s="20">
        <f t="shared" si="313"/>
        <v>83.5</v>
      </c>
      <c r="R2020" s="21">
        <f t="shared" si="314"/>
        <v>72.525000000000006</v>
      </c>
      <c r="S2020" s="21">
        <f t="shared" si="315"/>
        <v>68.375</v>
      </c>
      <c r="T2020" s="21">
        <f t="shared" si="316"/>
        <v>72.575000000000003</v>
      </c>
      <c r="U2020" s="21">
        <f t="shared" si="317"/>
        <v>70.875</v>
      </c>
      <c r="V2020" s="20">
        <f t="shared" si="318"/>
        <v>71.158333333333346</v>
      </c>
      <c r="W2020" s="20">
        <f t="shared" si="319"/>
        <v>71.087500000000006</v>
      </c>
    </row>
    <row r="2021" spans="1:23" ht="13.5" x14ac:dyDescent="0.25">
      <c r="A2021" s="3">
        <v>44946</v>
      </c>
      <c r="B2021" s="2">
        <v>6.5468000000000002</v>
      </c>
      <c r="C2021" s="2">
        <v>63.338299986464271</v>
      </c>
      <c r="D2021" s="2">
        <v>-6.0472515101697155E-2</v>
      </c>
      <c r="E2021" s="2">
        <v>1.6865845726136877E-2</v>
      </c>
      <c r="F2021" s="2">
        <v>6.5598799999999997</v>
      </c>
      <c r="G2021" s="2">
        <v>6.4129300000000002</v>
      </c>
      <c r="H2021" s="2">
        <v>6.3721799999999993</v>
      </c>
      <c r="I2021" s="2">
        <v>6.3662080000000003</v>
      </c>
      <c r="J2021" s="17">
        <v>6.1600955000000059</v>
      </c>
      <c r="K2021" s="17" t="s">
        <v>51</v>
      </c>
      <c r="L2021" s="17" t="s">
        <v>54</v>
      </c>
      <c r="M2021" s="17" t="s">
        <v>52</v>
      </c>
      <c r="N2021" s="20">
        <f t="shared" si="310"/>
        <v>50</v>
      </c>
      <c r="O2021" s="20">
        <f t="shared" si="311"/>
        <v>100</v>
      </c>
      <c r="P2021" s="20">
        <f t="shared" si="312"/>
        <v>50</v>
      </c>
      <c r="Q2021" s="20">
        <f t="shared" si="313"/>
        <v>83.5</v>
      </c>
      <c r="R2021" s="21">
        <f t="shared" si="314"/>
        <v>72.525000000000006</v>
      </c>
      <c r="S2021" s="21">
        <f t="shared" si="315"/>
        <v>68.375</v>
      </c>
      <c r="T2021" s="21">
        <f t="shared" si="316"/>
        <v>72.575000000000003</v>
      </c>
      <c r="U2021" s="21">
        <f t="shared" si="317"/>
        <v>70.875</v>
      </c>
      <c r="V2021" s="20">
        <f t="shared" si="318"/>
        <v>71.158333333333346</v>
      </c>
      <c r="W2021" s="20">
        <f t="shared" si="319"/>
        <v>71.087500000000006</v>
      </c>
    </row>
    <row r="2022" spans="1:23" ht="13.5" x14ac:dyDescent="0.25">
      <c r="A2022" s="3">
        <v>44949</v>
      </c>
      <c r="B2022" s="2">
        <v>6.2702999999999998</v>
      </c>
      <c r="C2022" s="2">
        <v>43.260878118512579</v>
      </c>
      <c r="D2022" s="2">
        <v>-5.7380110977375942E-2</v>
      </c>
      <c r="E2022" s="2">
        <v>3.4337578032265864E-2</v>
      </c>
      <c r="F2022" s="2">
        <v>6.4987599999999999</v>
      </c>
      <c r="G2022" s="2">
        <v>6.4107399999999997</v>
      </c>
      <c r="H2022" s="2">
        <v>6.3678150000000002</v>
      </c>
      <c r="I2022" s="2">
        <v>6.3701360000000014</v>
      </c>
      <c r="J2022" s="17">
        <v>6.1606185000000053</v>
      </c>
      <c r="K2022" s="17" t="s">
        <v>55</v>
      </c>
      <c r="L2022" s="17" t="s">
        <v>54</v>
      </c>
      <c r="M2022" s="17" t="s">
        <v>47</v>
      </c>
      <c r="N2022" s="20">
        <f t="shared" si="310"/>
        <v>50</v>
      </c>
      <c r="O2022" s="20">
        <f t="shared" si="311"/>
        <v>100</v>
      </c>
      <c r="P2022" s="20">
        <f t="shared" si="312"/>
        <v>50</v>
      </c>
      <c r="Q2022" s="20">
        <f t="shared" si="313"/>
        <v>16.5</v>
      </c>
      <c r="R2022" s="21">
        <f t="shared" si="314"/>
        <v>62.475000000000001</v>
      </c>
      <c r="S2022" s="21">
        <f t="shared" si="315"/>
        <v>51.625</v>
      </c>
      <c r="T2022" s="21">
        <f t="shared" si="316"/>
        <v>42.424999999999997</v>
      </c>
      <c r="U2022" s="21">
        <f t="shared" si="317"/>
        <v>54.125</v>
      </c>
      <c r="V2022" s="20">
        <f t="shared" si="318"/>
        <v>52.17499999999999</v>
      </c>
      <c r="W2022" s="20">
        <f t="shared" si="319"/>
        <v>52.662499999999994</v>
      </c>
    </row>
    <row r="2023" spans="1:23" ht="13.5" x14ac:dyDescent="0.25">
      <c r="A2023" s="3">
        <v>44950</v>
      </c>
      <c r="B2023" s="2">
        <v>6.4013</v>
      </c>
      <c r="C2023" s="2">
        <v>51.159987875797768</v>
      </c>
      <c r="D2023" s="2">
        <v>-7.4957513888778138E-2</v>
      </c>
      <c r="E2023" s="2">
        <v>4.2902900874684825E-2</v>
      </c>
      <c r="F2023" s="2">
        <v>6.4696600000000002</v>
      </c>
      <c r="G2023" s="2">
        <v>6.4289299999999994</v>
      </c>
      <c r="H2023" s="2">
        <v>6.371455000000001</v>
      </c>
      <c r="I2023" s="2">
        <v>6.3763920000000018</v>
      </c>
      <c r="J2023" s="17">
        <v>6.1617965000000048</v>
      </c>
      <c r="K2023" s="17" t="s">
        <v>51</v>
      </c>
      <c r="L2023" s="17" t="s">
        <v>54</v>
      </c>
      <c r="M2023" s="17" t="s">
        <v>53</v>
      </c>
      <c r="N2023" s="20">
        <f t="shared" si="310"/>
        <v>50</v>
      </c>
      <c r="O2023" s="20">
        <f t="shared" si="311"/>
        <v>100</v>
      </c>
      <c r="P2023" s="20">
        <f t="shared" si="312"/>
        <v>50</v>
      </c>
      <c r="Q2023" s="20">
        <f t="shared" si="313"/>
        <v>66.5</v>
      </c>
      <c r="R2023" s="21">
        <f t="shared" si="314"/>
        <v>69.974999999999994</v>
      </c>
      <c r="S2023" s="21">
        <f t="shared" si="315"/>
        <v>64.125</v>
      </c>
      <c r="T2023" s="21">
        <f t="shared" si="316"/>
        <v>64.924999999999997</v>
      </c>
      <c r="U2023" s="21">
        <f t="shared" si="317"/>
        <v>66.625</v>
      </c>
      <c r="V2023" s="20">
        <f t="shared" si="318"/>
        <v>66.341666666666654</v>
      </c>
      <c r="W2023" s="20">
        <f t="shared" si="319"/>
        <v>66.412499999999994</v>
      </c>
    </row>
    <row r="2024" spans="1:23" ht="13.5" x14ac:dyDescent="0.25">
      <c r="A2024" s="3">
        <v>44951</v>
      </c>
      <c r="B2024" s="2">
        <v>6.4013</v>
      </c>
      <c r="C2024" s="2">
        <v>51.159987875797768</v>
      </c>
      <c r="D2024" s="2">
        <v>-9.554770119670053E-2</v>
      </c>
      <c r="E2024" s="2">
        <v>4.3508182853809155E-2</v>
      </c>
      <c r="F2024" s="2">
        <v>6.4333</v>
      </c>
      <c r="G2024" s="2">
        <v>6.4507599999999998</v>
      </c>
      <c r="H2024" s="2">
        <v>6.3750950000000017</v>
      </c>
      <c r="I2024" s="2">
        <v>6.3830840000000011</v>
      </c>
      <c r="J2024" s="17">
        <v>6.1639365000000046</v>
      </c>
      <c r="K2024" s="17" t="s">
        <v>55</v>
      </c>
      <c r="L2024" s="17" t="s">
        <v>54</v>
      </c>
      <c r="M2024" s="17" t="s">
        <v>47</v>
      </c>
      <c r="N2024" s="20">
        <f t="shared" si="310"/>
        <v>50</v>
      </c>
      <c r="O2024" s="20">
        <f t="shared" si="311"/>
        <v>100</v>
      </c>
      <c r="P2024" s="20">
        <f t="shared" si="312"/>
        <v>50</v>
      </c>
      <c r="Q2024" s="20">
        <f t="shared" si="313"/>
        <v>16.5</v>
      </c>
      <c r="R2024" s="21">
        <f t="shared" si="314"/>
        <v>62.475000000000001</v>
      </c>
      <c r="S2024" s="21">
        <f t="shared" si="315"/>
        <v>51.625</v>
      </c>
      <c r="T2024" s="21">
        <f t="shared" si="316"/>
        <v>42.424999999999997</v>
      </c>
      <c r="U2024" s="21">
        <f t="shared" si="317"/>
        <v>54.125</v>
      </c>
      <c r="V2024" s="20">
        <f t="shared" si="318"/>
        <v>52.17499999999999</v>
      </c>
      <c r="W2024" s="20">
        <f t="shared" si="319"/>
        <v>52.662499999999994</v>
      </c>
    </row>
    <row r="2025" spans="1:23" ht="13.5" x14ac:dyDescent="0.25">
      <c r="A2025" s="3">
        <v>44952</v>
      </c>
      <c r="B2025" s="2">
        <v>6.5468000000000002</v>
      </c>
      <c r="C2025" s="2">
        <v>58.586697839130572</v>
      </c>
      <c r="D2025" s="2">
        <v>-0.10370243254966827</v>
      </c>
      <c r="E2025" s="2">
        <v>4.2735707782723384E-2</v>
      </c>
      <c r="F2025" s="2">
        <v>6.4333</v>
      </c>
      <c r="G2025" s="2">
        <v>6.4740399999999996</v>
      </c>
      <c r="H2025" s="2">
        <v>6.3849150000000021</v>
      </c>
      <c r="I2025" s="2">
        <v>6.3902140000000021</v>
      </c>
      <c r="J2025" s="17">
        <v>6.1674015000000058</v>
      </c>
      <c r="K2025" s="17" t="s">
        <v>51</v>
      </c>
      <c r="L2025" s="17" t="s">
        <v>54</v>
      </c>
      <c r="M2025" s="17" t="s">
        <v>54</v>
      </c>
      <c r="N2025" s="20">
        <f t="shared" si="310"/>
        <v>50</v>
      </c>
      <c r="O2025" s="20">
        <f t="shared" si="311"/>
        <v>100</v>
      </c>
      <c r="P2025" s="20">
        <f t="shared" si="312"/>
        <v>50</v>
      </c>
      <c r="Q2025" s="20">
        <f t="shared" si="313"/>
        <v>49.5</v>
      </c>
      <c r="R2025" s="21">
        <f t="shared" si="314"/>
        <v>67.424999999999997</v>
      </c>
      <c r="S2025" s="21">
        <f t="shared" si="315"/>
        <v>59.875</v>
      </c>
      <c r="T2025" s="21">
        <f t="shared" si="316"/>
        <v>57.275000000000006</v>
      </c>
      <c r="U2025" s="21">
        <f t="shared" si="317"/>
        <v>62.375</v>
      </c>
      <c r="V2025" s="20">
        <f t="shared" si="318"/>
        <v>61.524999999999999</v>
      </c>
      <c r="W2025" s="20">
        <f t="shared" si="319"/>
        <v>61.737499999999997</v>
      </c>
    </row>
    <row r="2026" spans="1:23" ht="13.5" x14ac:dyDescent="0.25">
      <c r="A2026" s="3">
        <v>44953</v>
      </c>
      <c r="B2026" s="2">
        <v>6.4740000000000002</v>
      </c>
      <c r="C2026" s="2">
        <v>54.149883115338248</v>
      </c>
      <c r="D2026" s="2">
        <v>-0.10504699491966196</v>
      </c>
      <c r="E2026" s="2">
        <v>4.0403911982394097E-2</v>
      </c>
      <c r="F2026" s="2">
        <v>6.4187399999999997</v>
      </c>
      <c r="G2026" s="2">
        <v>6.4893099999999988</v>
      </c>
      <c r="H2026" s="2">
        <v>6.3889150000000026</v>
      </c>
      <c r="I2026" s="2">
        <v>6.391960000000001</v>
      </c>
      <c r="J2026" s="17">
        <v>6.1699050000000053</v>
      </c>
      <c r="K2026" s="17" t="s">
        <v>51</v>
      </c>
      <c r="L2026" s="17" t="s">
        <v>54</v>
      </c>
      <c r="M2026" s="17" t="s">
        <v>53</v>
      </c>
      <c r="N2026" s="20">
        <f t="shared" si="310"/>
        <v>50</v>
      </c>
      <c r="O2026" s="20">
        <f t="shared" si="311"/>
        <v>100</v>
      </c>
      <c r="P2026" s="20">
        <f t="shared" si="312"/>
        <v>50</v>
      </c>
      <c r="Q2026" s="20">
        <f t="shared" si="313"/>
        <v>66.5</v>
      </c>
      <c r="R2026" s="21">
        <f t="shared" si="314"/>
        <v>69.974999999999994</v>
      </c>
      <c r="S2026" s="21">
        <f t="shared" si="315"/>
        <v>64.125</v>
      </c>
      <c r="T2026" s="21">
        <f t="shared" si="316"/>
        <v>64.924999999999997</v>
      </c>
      <c r="U2026" s="21">
        <f t="shared" si="317"/>
        <v>66.625</v>
      </c>
      <c r="V2026" s="20">
        <f t="shared" si="318"/>
        <v>66.341666666666654</v>
      </c>
      <c r="W2026" s="20">
        <f t="shared" si="319"/>
        <v>66.412499999999994</v>
      </c>
    </row>
    <row r="2027" spans="1:23" ht="13.5" x14ac:dyDescent="0.25">
      <c r="A2027" s="3">
        <v>44956</v>
      </c>
      <c r="B2027" s="2">
        <v>6.4013</v>
      </c>
      <c r="C2027" s="2">
        <v>50.071825014705652</v>
      </c>
      <c r="D2027" s="2">
        <v>-6.2089065210457761E-2</v>
      </c>
      <c r="E2027" s="2">
        <v>3.7700182713992517E-2</v>
      </c>
      <c r="F2027" s="2">
        <v>6.4449399999999999</v>
      </c>
      <c r="G2027" s="2">
        <v>6.4718500000000008</v>
      </c>
      <c r="H2027" s="2">
        <v>6.3925550000000024</v>
      </c>
      <c r="I2027" s="2">
        <v>6.3883240000000008</v>
      </c>
      <c r="J2027" s="17">
        <v>6.1720450000000051</v>
      </c>
      <c r="K2027" s="17" t="s">
        <v>51</v>
      </c>
      <c r="L2027" s="17" t="s">
        <v>54</v>
      </c>
      <c r="M2027" s="17" t="s">
        <v>52</v>
      </c>
      <c r="N2027" s="20">
        <f t="shared" si="310"/>
        <v>50</v>
      </c>
      <c r="O2027" s="20">
        <f t="shared" si="311"/>
        <v>100</v>
      </c>
      <c r="P2027" s="20">
        <f t="shared" si="312"/>
        <v>50</v>
      </c>
      <c r="Q2027" s="20">
        <f t="shared" si="313"/>
        <v>83.5</v>
      </c>
      <c r="R2027" s="21">
        <f t="shared" si="314"/>
        <v>72.525000000000006</v>
      </c>
      <c r="S2027" s="21">
        <f t="shared" si="315"/>
        <v>68.375</v>
      </c>
      <c r="T2027" s="21">
        <f t="shared" si="316"/>
        <v>72.575000000000003</v>
      </c>
      <c r="U2027" s="21">
        <f t="shared" si="317"/>
        <v>70.875</v>
      </c>
      <c r="V2027" s="20">
        <f t="shared" si="318"/>
        <v>71.158333333333346</v>
      </c>
      <c r="W2027" s="20">
        <f t="shared" si="319"/>
        <v>71.087500000000006</v>
      </c>
    </row>
    <row r="2028" spans="1:23" ht="13.5" x14ac:dyDescent="0.25">
      <c r="A2028" s="3">
        <v>44957</v>
      </c>
      <c r="B2028" s="2">
        <v>6.4013</v>
      </c>
      <c r="C2028" s="2">
        <v>50.071825014705652</v>
      </c>
      <c r="D2028" s="2">
        <v>-3.0212179367515191E-2</v>
      </c>
      <c r="E2028" s="2">
        <v>3.5395892503686056E-2</v>
      </c>
      <c r="F2028" s="2">
        <v>6.4449399999999999</v>
      </c>
      <c r="G2028" s="2">
        <v>6.4572999999999992</v>
      </c>
      <c r="H2028" s="2">
        <v>6.3961950000000023</v>
      </c>
      <c r="I2028" s="2">
        <v>6.3873060000000006</v>
      </c>
      <c r="J2028" s="17">
        <v>6.1741850000000049</v>
      </c>
      <c r="K2028" s="17" t="s">
        <v>55</v>
      </c>
      <c r="L2028" s="17" t="s">
        <v>54</v>
      </c>
      <c r="M2028" s="17" t="s">
        <v>54</v>
      </c>
      <c r="N2028" s="20">
        <f t="shared" si="310"/>
        <v>50</v>
      </c>
      <c r="O2028" s="20">
        <f t="shared" si="311"/>
        <v>100</v>
      </c>
      <c r="P2028" s="20">
        <f t="shared" si="312"/>
        <v>50</v>
      </c>
      <c r="Q2028" s="20">
        <f t="shared" si="313"/>
        <v>16.5</v>
      </c>
      <c r="R2028" s="21">
        <f t="shared" si="314"/>
        <v>62.475000000000001</v>
      </c>
      <c r="S2028" s="21">
        <f t="shared" si="315"/>
        <v>51.625</v>
      </c>
      <c r="T2028" s="21">
        <f t="shared" si="316"/>
        <v>42.424999999999997</v>
      </c>
      <c r="U2028" s="21">
        <f t="shared" si="317"/>
        <v>54.125</v>
      </c>
      <c r="V2028" s="20">
        <f t="shared" si="318"/>
        <v>52.17499999999999</v>
      </c>
      <c r="W2028" s="20">
        <f t="shared" si="319"/>
        <v>52.662499999999994</v>
      </c>
    </row>
    <row r="2029" spans="1:23" ht="13.5" x14ac:dyDescent="0.25">
      <c r="A2029" s="3">
        <v>44958</v>
      </c>
      <c r="B2029" s="2">
        <v>6.4667000000000003</v>
      </c>
      <c r="C2029" s="2">
        <v>53.709007429233807</v>
      </c>
      <c r="D2029" s="2">
        <v>-2.4948223182867935E-3</v>
      </c>
      <c r="E2029" s="2">
        <v>3.4243165879270461E-2</v>
      </c>
      <c r="F2029" s="2">
        <v>6.4580200000000003</v>
      </c>
      <c r="G2029" s="2">
        <v>6.4456599999999993</v>
      </c>
      <c r="H2029" s="2">
        <v>6.4060150000000018</v>
      </c>
      <c r="I2029" s="2">
        <v>6.3871599999999997</v>
      </c>
      <c r="J2029" s="17">
        <v>6.1765195000000039</v>
      </c>
      <c r="K2029" s="17" t="s">
        <v>51</v>
      </c>
      <c r="L2029" s="17" t="s">
        <v>54</v>
      </c>
      <c r="M2029" s="17" t="s">
        <v>52</v>
      </c>
      <c r="N2029" s="20">
        <f t="shared" si="310"/>
        <v>50</v>
      </c>
      <c r="O2029" s="20">
        <f t="shared" si="311"/>
        <v>100</v>
      </c>
      <c r="P2029" s="20">
        <f t="shared" si="312"/>
        <v>50</v>
      </c>
      <c r="Q2029" s="20">
        <f t="shared" si="313"/>
        <v>83.5</v>
      </c>
      <c r="R2029" s="21">
        <f t="shared" si="314"/>
        <v>72.525000000000006</v>
      </c>
      <c r="S2029" s="21">
        <f t="shared" si="315"/>
        <v>68.375</v>
      </c>
      <c r="T2029" s="21">
        <f t="shared" si="316"/>
        <v>72.575000000000003</v>
      </c>
      <c r="U2029" s="21">
        <f t="shared" si="317"/>
        <v>70.875</v>
      </c>
      <c r="V2029" s="20">
        <f t="shared" si="318"/>
        <v>71.158333333333346</v>
      </c>
      <c r="W2029" s="20">
        <f t="shared" si="319"/>
        <v>71.087500000000006</v>
      </c>
    </row>
    <row r="2030" spans="1:23" ht="13.5" x14ac:dyDescent="0.25">
      <c r="A2030" s="3">
        <v>44959</v>
      </c>
      <c r="B2030" s="2">
        <v>6.3867000000000003</v>
      </c>
      <c r="C2030" s="2">
        <v>49.006099756761444</v>
      </c>
      <c r="D2030" s="2">
        <v>2.0917293003112292E-2</v>
      </c>
      <c r="E2030" s="2">
        <v>3.3949697448820176E-2</v>
      </c>
      <c r="F2030" s="2">
        <v>6.4259999999999993</v>
      </c>
      <c r="G2030" s="2">
        <v>6.4296500000000005</v>
      </c>
      <c r="H2030" s="2">
        <v>6.4092850000000015</v>
      </c>
      <c r="I2030" s="2">
        <v>6.3861419999999995</v>
      </c>
      <c r="J2030" s="17">
        <v>6.1785865000000051</v>
      </c>
      <c r="K2030" s="17" t="s">
        <v>55</v>
      </c>
      <c r="L2030" s="17" t="s">
        <v>54</v>
      </c>
      <c r="M2030" s="17" t="s">
        <v>47</v>
      </c>
      <c r="N2030" s="20">
        <f t="shared" si="310"/>
        <v>50</v>
      </c>
      <c r="O2030" s="20">
        <f t="shared" si="311"/>
        <v>100</v>
      </c>
      <c r="P2030" s="20">
        <f t="shared" si="312"/>
        <v>50</v>
      </c>
      <c r="Q2030" s="20">
        <f t="shared" si="313"/>
        <v>16.5</v>
      </c>
      <c r="R2030" s="21">
        <f t="shared" si="314"/>
        <v>62.475000000000001</v>
      </c>
      <c r="S2030" s="21">
        <f t="shared" si="315"/>
        <v>51.625</v>
      </c>
      <c r="T2030" s="21">
        <f t="shared" si="316"/>
        <v>42.424999999999997</v>
      </c>
      <c r="U2030" s="21">
        <f t="shared" si="317"/>
        <v>54.125</v>
      </c>
      <c r="V2030" s="20">
        <f t="shared" si="318"/>
        <v>52.17499999999999</v>
      </c>
      <c r="W2030" s="20">
        <f t="shared" si="319"/>
        <v>52.662499999999994</v>
      </c>
    </row>
    <row r="2031" spans="1:23" ht="13.5" x14ac:dyDescent="0.25">
      <c r="A2031" s="3">
        <v>44960</v>
      </c>
      <c r="B2031" s="2">
        <v>6.3212999999999999</v>
      </c>
      <c r="C2031" s="2">
        <v>45.498658823772281</v>
      </c>
      <c r="D2031" s="2">
        <v>4.5690690556879687E-2</v>
      </c>
      <c r="E2031" s="2">
        <v>3.4819410966613631E-2</v>
      </c>
      <c r="F2031" s="2">
        <v>6.3954600000000008</v>
      </c>
      <c r="G2031" s="2">
        <v>6.4070999999999998</v>
      </c>
      <c r="H2031" s="2">
        <v>6.4100150000000031</v>
      </c>
      <c r="I2031" s="2">
        <v>6.3845419999999997</v>
      </c>
      <c r="J2031" s="17">
        <v>6.1803265000000041</v>
      </c>
      <c r="K2031" s="17" t="s">
        <v>55</v>
      </c>
      <c r="L2031" s="17" t="s">
        <v>54</v>
      </c>
      <c r="M2031" s="17" t="s">
        <v>47</v>
      </c>
      <c r="N2031" s="20">
        <f t="shared" si="310"/>
        <v>50</v>
      </c>
      <c r="O2031" s="20">
        <f t="shared" si="311"/>
        <v>100</v>
      </c>
      <c r="P2031" s="20">
        <f t="shared" si="312"/>
        <v>50</v>
      </c>
      <c r="Q2031" s="20">
        <f t="shared" si="313"/>
        <v>16.5</v>
      </c>
      <c r="R2031" s="21">
        <f t="shared" si="314"/>
        <v>62.475000000000001</v>
      </c>
      <c r="S2031" s="21">
        <f t="shared" si="315"/>
        <v>51.625</v>
      </c>
      <c r="T2031" s="21">
        <f t="shared" si="316"/>
        <v>42.424999999999997</v>
      </c>
      <c r="U2031" s="21">
        <f t="shared" si="317"/>
        <v>54.125</v>
      </c>
      <c r="V2031" s="20">
        <f t="shared" si="318"/>
        <v>52.17499999999999</v>
      </c>
      <c r="W2031" s="20">
        <f t="shared" si="319"/>
        <v>52.662499999999994</v>
      </c>
    </row>
    <row r="2032" spans="1:23" ht="13.5" x14ac:dyDescent="0.25">
      <c r="A2032" s="3">
        <v>44963</v>
      </c>
      <c r="B2032" s="2">
        <v>6.2484999999999999</v>
      </c>
      <c r="C2032" s="2">
        <v>41.903417974613319</v>
      </c>
      <c r="D2032" s="2">
        <v>3.0003287608328044E-2</v>
      </c>
      <c r="E2032" s="2">
        <v>3.6047078248261734E-2</v>
      </c>
      <c r="F2032" s="2">
        <v>6.3649000000000004</v>
      </c>
      <c r="G2032" s="2">
        <v>6.4049199999999997</v>
      </c>
      <c r="H2032" s="2">
        <v>6.4078300000000015</v>
      </c>
      <c r="I2032" s="2">
        <v>6.3817779999999997</v>
      </c>
      <c r="J2032" s="17">
        <v>6.1812050000000047</v>
      </c>
      <c r="K2032" s="17" t="s">
        <v>55</v>
      </c>
      <c r="L2032" s="17" t="s">
        <v>54</v>
      </c>
      <c r="M2032" s="17" t="s">
        <v>47</v>
      </c>
      <c r="N2032" s="20">
        <f t="shared" si="310"/>
        <v>50</v>
      </c>
      <c r="O2032" s="20">
        <f t="shared" si="311"/>
        <v>100</v>
      </c>
      <c r="P2032" s="20">
        <f t="shared" si="312"/>
        <v>50</v>
      </c>
      <c r="Q2032" s="20">
        <f t="shared" si="313"/>
        <v>16.5</v>
      </c>
      <c r="R2032" s="21">
        <f t="shared" si="314"/>
        <v>62.475000000000001</v>
      </c>
      <c r="S2032" s="21">
        <f t="shared" si="315"/>
        <v>51.625</v>
      </c>
      <c r="T2032" s="21">
        <f t="shared" si="316"/>
        <v>42.424999999999997</v>
      </c>
      <c r="U2032" s="21">
        <f t="shared" si="317"/>
        <v>54.125</v>
      </c>
      <c r="V2032" s="20">
        <f t="shared" si="318"/>
        <v>52.17499999999999</v>
      </c>
      <c r="W2032" s="20">
        <f t="shared" si="319"/>
        <v>52.662499999999994</v>
      </c>
    </row>
    <row r="2033" spans="1:23" ht="13.5" x14ac:dyDescent="0.25">
      <c r="A2033" s="3">
        <v>44964</v>
      </c>
      <c r="B2033" s="2">
        <v>6.3285</v>
      </c>
      <c r="C2033" s="2">
        <v>46.871620121015766</v>
      </c>
      <c r="D2033" s="2">
        <v>3.1847022761363419E-2</v>
      </c>
      <c r="E2033" s="2">
        <v>3.5969797061155204E-2</v>
      </c>
      <c r="F2033" s="2">
        <v>6.3503400000000001</v>
      </c>
      <c r="G2033" s="2">
        <v>6.39764</v>
      </c>
      <c r="H2033" s="2">
        <v>6.4132850000000001</v>
      </c>
      <c r="I2033" s="2">
        <v>6.3788679999999998</v>
      </c>
      <c r="J2033" s="17">
        <v>6.1823175000000035</v>
      </c>
      <c r="K2033" s="17" t="s">
        <v>51</v>
      </c>
      <c r="L2033" s="17" t="s">
        <v>54</v>
      </c>
      <c r="M2033" s="17" t="s">
        <v>53</v>
      </c>
      <c r="N2033" s="20">
        <f t="shared" si="310"/>
        <v>50</v>
      </c>
      <c r="O2033" s="20">
        <f t="shared" si="311"/>
        <v>100</v>
      </c>
      <c r="P2033" s="20">
        <f t="shared" si="312"/>
        <v>50</v>
      </c>
      <c r="Q2033" s="20">
        <f t="shared" si="313"/>
        <v>66.5</v>
      </c>
      <c r="R2033" s="21">
        <f t="shared" si="314"/>
        <v>69.974999999999994</v>
      </c>
      <c r="S2033" s="21">
        <f t="shared" si="315"/>
        <v>64.125</v>
      </c>
      <c r="T2033" s="21">
        <f t="shared" si="316"/>
        <v>64.924999999999997</v>
      </c>
      <c r="U2033" s="21">
        <f t="shared" si="317"/>
        <v>66.625</v>
      </c>
      <c r="V2033" s="20">
        <f t="shared" si="318"/>
        <v>66.341666666666654</v>
      </c>
      <c r="W2033" s="20">
        <f t="shared" si="319"/>
        <v>66.412499999999994</v>
      </c>
    </row>
    <row r="2034" spans="1:23" ht="13.5" x14ac:dyDescent="0.25">
      <c r="A2034" s="3">
        <v>44965</v>
      </c>
      <c r="B2034" s="2">
        <v>6.234</v>
      </c>
      <c r="C2034" s="2">
        <v>42.272897672820605</v>
      </c>
      <c r="D2034" s="2">
        <v>4.0758245200220422E-2</v>
      </c>
      <c r="E2034" s="2">
        <v>3.4886810669113533E-2</v>
      </c>
      <c r="F2034" s="2">
        <v>6.3037999999999998</v>
      </c>
      <c r="G2034" s="2">
        <v>6.3809100000000001</v>
      </c>
      <c r="H2034" s="2">
        <v>6.4158350000000013</v>
      </c>
      <c r="I2034" s="2">
        <v>6.3740679999999985</v>
      </c>
      <c r="J2034" s="17">
        <v>6.1836210000000031</v>
      </c>
      <c r="K2034" s="17" t="s">
        <v>55</v>
      </c>
      <c r="L2034" s="17" t="s">
        <v>54</v>
      </c>
      <c r="M2034" s="17" t="s">
        <v>47</v>
      </c>
      <c r="N2034" s="20">
        <f t="shared" si="310"/>
        <v>50</v>
      </c>
      <c r="O2034" s="20">
        <f t="shared" si="311"/>
        <v>100</v>
      </c>
      <c r="P2034" s="20">
        <f t="shared" si="312"/>
        <v>50</v>
      </c>
      <c r="Q2034" s="20">
        <f t="shared" si="313"/>
        <v>16.5</v>
      </c>
      <c r="R2034" s="21">
        <f t="shared" si="314"/>
        <v>62.475000000000001</v>
      </c>
      <c r="S2034" s="21">
        <f t="shared" si="315"/>
        <v>51.625</v>
      </c>
      <c r="T2034" s="21">
        <f t="shared" si="316"/>
        <v>42.424999999999997</v>
      </c>
      <c r="U2034" s="21">
        <f t="shared" si="317"/>
        <v>54.125</v>
      </c>
      <c r="V2034" s="20">
        <f t="shared" si="318"/>
        <v>52.17499999999999</v>
      </c>
      <c r="W2034" s="20">
        <f t="shared" si="319"/>
        <v>52.662499999999994</v>
      </c>
    </row>
    <row r="2035" spans="1:23" ht="13.5" x14ac:dyDescent="0.25">
      <c r="A2035" s="3">
        <v>44966</v>
      </c>
      <c r="B2035" s="2">
        <v>6.3212999999999999</v>
      </c>
      <c r="C2035" s="2">
        <v>47.40654525720575</v>
      </c>
      <c r="D2035" s="2">
        <v>6.5099992179949773E-2</v>
      </c>
      <c r="E2035" s="2">
        <v>3.2922349507819741E-2</v>
      </c>
      <c r="F2035" s="2">
        <v>6.2907200000000003</v>
      </c>
      <c r="G2035" s="2">
        <v>6.3583599999999993</v>
      </c>
      <c r="H2035" s="2">
        <v>6.4162000000000008</v>
      </c>
      <c r="I2035" s="2">
        <v>6.3710139999999988</v>
      </c>
      <c r="J2035" s="17">
        <v>6.1853610000000039</v>
      </c>
      <c r="K2035" s="17" t="s">
        <v>55</v>
      </c>
      <c r="L2035" s="17" t="s">
        <v>54</v>
      </c>
      <c r="M2035" s="17" t="s">
        <v>47</v>
      </c>
      <c r="N2035" s="20">
        <f t="shared" si="310"/>
        <v>50</v>
      </c>
      <c r="O2035" s="20">
        <f t="shared" si="311"/>
        <v>100</v>
      </c>
      <c r="P2035" s="20">
        <f t="shared" si="312"/>
        <v>50</v>
      </c>
      <c r="Q2035" s="20">
        <f t="shared" si="313"/>
        <v>16.5</v>
      </c>
      <c r="R2035" s="21">
        <f t="shared" si="314"/>
        <v>62.475000000000001</v>
      </c>
      <c r="S2035" s="21">
        <f t="shared" si="315"/>
        <v>51.625</v>
      </c>
      <c r="T2035" s="21">
        <f t="shared" si="316"/>
        <v>42.424999999999997</v>
      </c>
      <c r="U2035" s="21">
        <f t="shared" si="317"/>
        <v>54.125</v>
      </c>
      <c r="V2035" s="20">
        <f t="shared" si="318"/>
        <v>52.17499999999999</v>
      </c>
      <c r="W2035" s="20">
        <f t="shared" si="319"/>
        <v>52.662499999999994</v>
      </c>
    </row>
    <row r="2036" spans="1:23" ht="13.5" x14ac:dyDescent="0.25">
      <c r="A2036" s="3">
        <v>44967</v>
      </c>
      <c r="B2036" s="2">
        <v>6.3212999999999999</v>
      </c>
      <c r="C2036" s="2">
        <v>47.40654525720575</v>
      </c>
      <c r="D2036" s="2">
        <v>7.4799081783100796E-2</v>
      </c>
      <c r="E2036" s="2">
        <v>3.1137842068822547E-2</v>
      </c>
      <c r="F2036" s="2">
        <v>6.2907200000000003</v>
      </c>
      <c r="G2036" s="2">
        <v>6.343090000000001</v>
      </c>
      <c r="H2036" s="2">
        <v>6.416199999999999</v>
      </c>
      <c r="I2036" s="2">
        <v>6.3681059999999992</v>
      </c>
      <c r="J2036" s="17">
        <v>6.1871010000000037</v>
      </c>
      <c r="K2036" s="17" t="s">
        <v>51</v>
      </c>
      <c r="L2036" s="17" t="s">
        <v>54</v>
      </c>
      <c r="M2036" s="17" t="s">
        <v>54</v>
      </c>
      <c r="N2036" s="20">
        <f t="shared" si="310"/>
        <v>50</v>
      </c>
      <c r="O2036" s="20">
        <f t="shared" si="311"/>
        <v>100</v>
      </c>
      <c r="P2036" s="20">
        <f t="shared" si="312"/>
        <v>50</v>
      </c>
      <c r="Q2036" s="20">
        <f t="shared" si="313"/>
        <v>49.5</v>
      </c>
      <c r="R2036" s="21">
        <f t="shared" si="314"/>
        <v>67.424999999999997</v>
      </c>
      <c r="S2036" s="21">
        <f t="shared" si="315"/>
        <v>59.875</v>
      </c>
      <c r="T2036" s="21">
        <f t="shared" si="316"/>
        <v>57.275000000000006</v>
      </c>
      <c r="U2036" s="21">
        <f t="shared" si="317"/>
        <v>62.375</v>
      </c>
      <c r="V2036" s="20">
        <f t="shared" si="318"/>
        <v>61.524999999999999</v>
      </c>
      <c r="W2036" s="20">
        <f t="shared" si="319"/>
        <v>61.737499999999997</v>
      </c>
    </row>
    <row r="2037" spans="1:23" ht="13.5" x14ac:dyDescent="0.25">
      <c r="A2037" s="3">
        <v>44970</v>
      </c>
      <c r="B2037" s="2">
        <v>6.3212999999999999</v>
      </c>
      <c r="C2037" s="2">
        <v>47.40654525720575</v>
      </c>
      <c r="D2037" s="2">
        <v>7.2101227976074433E-2</v>
      </c>
      <c r="E2037" s="2">
        <v>3.047639583246841E-2</v>
      </c>
      <c r="F2037" s="2">
        <v>6.3052800000000007</v>
      </c>
      <c r="G2037" s="2">
        <v>6.3350900000000001</v>
      </c>
      <c r="H2037" s="2">
        <v>6.4034700000000004</v>
      </c>
      <c r="I2037" s="2">
        <v>6.36578</v>
      </c>
      <c r="J2037" s="17">
        <v>6.1882105000000038</v>
      </c>
      <c r="K2037" s="17" t="s">
        <v>51</v>
      </c>
      <c r="L2037" s="17" t="s">
        <v>54</v>
      </c>
      <c r="M2037" s="17" t="s">
        <v>52</v>
      </c>
      <c r="N2037" s="20">
        <f t="shared" si="310"/>
        <v>50</v>
      </c>
      <c r="O2037" s="20">
        <f t="shared" si="311"/>
        <v>100</v>
      </c>
      <c r="P2037" s="20">
        <f t="shared" si="312"/>
        <v>50</v>
      </c>
      <c r="Q2037" s="20">
        <f t="shared" si="313"/>
        <v>83.5</v>
      </c>
      <c r="R2037" s="21">
        <f t="shared" si="314"/>
        <v>72.525000000000006</v>
      </c>
      <c r="S2037" s="21">
        <f t="shared" si="315"/>
        <v>68.375</v>
      </c>
      <c r="T2037" s="21">
        <f t="shared" si="316"/>
        <v>72.575000000000003</v>
      </c>
      <c r="U2037" s="21">
        <f t="shared" si="317"/>
        <v>70.875</v>
      </c>
      <c r="V2037" s="20">
        <f t="shared" si="318"/>
        <v>71.158333333333346</v>
      </c>
      <c r="W2037" s="20">
        <f t="shared" si="319"/>
        <v>71.087500000000006</v>
      </c>
    </row>
    <row r="2038" spans="1:23" ht="13.5" x14ac:dyDescent="0.25">
      <c r="A2038" s="3">
        <v>44971</v>
      </c>
      <c r="B2038" s="2">
        <v>6.3575999999999997</v>
      </c>
      <c r="C2038" s="2">
        <v>49.728299772091141</v>
      </c>
      <c r="D2038" s="2">
        <v>6.7388650458021893E-2</v>
      </c>
      <c r="E2038" s="2">
        <v>3.0557237227636851E-2</v>
      </c>
      <c r="F2038" s="2">
        <v>6.3111000000000006</v>
      </c>
      <c r="G2038" s="2">
        <v>6.3307200000000003</v>
      </c>
      <c r="H2038" s="2">
        <v>6.3940099999999989</v>
      </c>
      <c r="I2038" s="2">
        <v>6.3649059999999986</v>
      </c>
      <c r="J2038" s="17">
        <v>6.1898005000000031</v>
      </c>
      <c r="K2038" s="17" t="s">
        <v>55</v>
      </c>
      <c r="L2038" s="17" t="s">
        <v>54</v>
      </c>
      <c r="M2038" s="17" t="s">
        <v>49</v>
      </c>
      <c r="N2038" s="20">
        <f t="shared" si="310"/>
        <v>50</v>
      </c>
      <c r="O2038" s="20">
        <f t="shared" si="311"/>
        <v>100</v>
      </c>
      <c r="P2038" s="20">
        <f t="shared" si="312"/>
        <v>50</v>
      </c>
      <c r="Q2038" s="20">
        <f t="shared" si="313"/>
        <v>16.5</v>
      </c>
      <c r="R2038" s="21">
        <f t="shared" si="314"/>
        <v>62.475000000000001</v>
      </c>
      <c r="S2038" s="21">
        <f t="shared" si="315"/>
        <v>51.625</v>
      </c>
      <c r="T2038" s="21">
        <f t="shared" si="316"/>
        <v>42.424999999999997</v>
      </c>
      <c r="U2038" s="21">
        <f t="shared" si="317"/>
        <v>54.125</v>
      </c>
      <c r="V2038" s="20">
        <f t="shared" si="318"/>
        <v>52.17499999999999</v>
      </c>
      <c r="W2038" s="20">
        <f t="shared" si="319"/>
        <v>52.662499999999994</v>
      </c>
    </row>
    <row r="2039" spans="1:23" ht="13.5" x14ac:dyDescent="0.25">
      <c r="A2039" s="3">
        <v>44972</v>
      </c>
      <c r="B2039" s="2">
        <v>6.3503999999999996</v>
      </c>
      <c r="C2039" s="2">
        <v>49.263760204267442</v>
      </c>
      <c r="D2039" s="2">
        <v>7.4021375759171448E-2</v>
      </c>
      <c r="E2039" s="2">
        <v>3.0114916250958534E-2</v>
      </c>
      <c r="F2039" s="2">
        <v>6.3343800000000003</v>
      </c>
      <c r="G2039" s="2">
        <v>6.3190900000000001</v>
      </c>
      <c r="H2039" s="2">
        <v>6.3823749999999979</v>
      </c>
      <c r="I2039" s="2">
        <v>6.3641799999999993</v>
      </c>
      <c r="J2039" s="17">
        <v>6.1911220000000036</v>
      </c>
      <c r="K2039" s="17" t="s">
        <v>51</v>
      </c>
      <c r="L2039" s="17" t="s">
        <v>54</v>
      </c>
      <c r="M2039" s="17" t="s">
        <v>52</v>
      </c>
      <c r="N2039" s="20">
        <f t="shared" si="310"/>
        <v>50</v>
      </c>
      <c r="O2039" s="20">
        <f t="shared" si="311"/>
        <v>100</v>
      </c>
      <c r="P2039" s="20">
        <f t="shared" si="312"/>
        <v>50</v>
      </c>
      <c r="Q2039" s="20">
        <f t="shared" si="313"/>
        <v>83.5</v>
      </c>
      <c r="R2039" s="21">
        <f t="shared" si="314"/>
        <v>72.525000000000006</v>
      </c>
      <c r="S2039" s="21">
        <f t="shared" si="315"/>
        <v>68.375</v>
      </c>
      <c r="T2039" s="21">
        <f t="shared" si="316"/>
        <v>72.575000000000003</v>
      </c>
      <c r="U2039" s="21">
        <f t="shared" si="317"/>
        <v>70.875</v>
      </c>
      <c r="V2039" s="20">
        <f t="shared" si="318"/>
        <v>71.158333333333346</v>
      </c>
      <c r="W2039" s="20">
        <f t="shared" si="319"/>
        <v>71.087500000000006</v>
      </c>
    </row>
    <row r="2040" spans="1:23" ht="13.5" x14ac:dyDescent="0.25">
      <c r="A2040" s="3">
        <v>44973</v>
      </c>
      <c r="B2040" s="2">
        <v>6.3212999999999999</v>
      </c>
      <c r="C2040" s="2">
        <v>47.338971357548445</v>
      </c>
      <c r="D2040" s="2">
        <v>6.9547626342589375E-2</v>
      </c>
      <c r="E2040" s="2">
        <v>3.1028467214917928E-2</v>
      </c>
      <c r="F2040" s="2">
        <v>6.3343800000000003</v>
      </c>
      <c r="G2040" s="2">
        <v>6.3125499999999999</v>
      </c>
      <c r="H2040" s="2">
        <v>6.3710999999999984</v>
      </c>
      <c r="I2040" s="2">
        <v>6.3633079999999982</v>
      </c>
      <c r="J2040" s="17">
        <v>6.1922980000000045</v>
      </c>
      <c r="K2040" s="17" t="s">
        <v>55</v>
      </c>
      <c r="L2040" s="17" t="s">
        <v>54</v>
      </c>
      <c r="M2040" s="17" t="s">
        <v>54</v>
      </c>
      <c r="N2040" s="20">
        <f t="shared" si="310"/>
        <v>50</v>
      </c>
      <c r="O2040" s="20">
        <f t="shared" si="311"/>
        <v>100</v>
      </c>
      <c r="P2040" s="20">
        <f t="shared" si="312"/>
        <v>50</v>
      </c>
      <c r="Q2040" s="20">
        <f t="shared" si="313"/>
        <v>16.5</v>
      </c>
      <c r="R2040" s="21">
        <f t="shared" si="314"/>
        <v>62.475000000000001</v>
      </c>
      <c r="S2040" s="21">
        <f t="shared" si="315"/>
        <v>51.625</v>
      </c>
      <c r="T2040" s="21">
        <f t="shared" si="316"/>
        <v>42.424999999999997</v>
      </c>
      <c r="U2040" s="21">
        <f t="shared" si="317"/>
        <v>54.125</v>
      </c>
      <c r="V2040" s="20">
        <f t="shared" si="318"/>
        <v>52.17499999999999</v>
      </c>
      <c r="W2040" s="20">
        <f t="shared" si="319"/>
        <v>52.662499999999994</v>
      </c>
    </row>
    <row r="2041" spans="1:23" ht="13.5" x14ac:dyDescent="0.25">
      <c r="A2041" s="3">
        <v>44974</v>
      </c>
      <c r="B2041" s="2">
        <v>6.3357999999999999</v>
      </c>
      <c r="C2041" s="2">
        <v>48.420388620759695</v>
      </c>
      <c r="D2041" s="2">
        <v>5.4859673080678739E-2</v>
      </c>
      <c r="E2041" s="2">
        <v>3.3990963237086731E-2</v>
      </c>
      <c r="F2041" s="2">
        <v>6.3372799999999998</v>
      </c>
      <c r="G2041" s="2">
        <v>6.3140000000000001</v>
      </c>
      <c r="H2041" s="2">
        <v>6.360549999999999</v>
      </c>
      <c r="I2041" s="2">
        <v>6.3628719999999985</v>
      </c>
      <c r="J2041" s="17">
        <v>6.1935465000000036</v>
      </c>
      <c r="K2041" s="17" t="s">
        <v>51</v>
      </c>
      <c r="L2041" s="17" t="s">
        <v>54</v>
      </c>
      <c r="M2041" s="17" t="s">
        <v>52</v>
      </c>
      <c r="N2041" s="20">
        <f t="shared" si="310"/>
        <v>50</v>
      </c>
      <c r="O2041" s="20">
        <f t="shared" si="311"/>
        <v>100</v>
      </c>
      <c r="P2041" s="20">
        <f t="shared" si="312"/>
        <v>50</v>
      </c>
      <c r="Q2041" s="20">
        <f t="shared" si="313"/>
        <v>83.5</v>
      </c>
      <c r="R2041" s="21">
        <f t="shared" si="314"/>
        <v>72.525000000000006</v>
      </c>
      <c r="S2041" s="21">
        <f t="shared" si="315"/>
        <v>68.375</v>
      </c>
      <c r="T2041" s="21">
        <f t="shared" si="316"/>
        <v>72.575000000000003</v>
      </c>
      <c r="U2041" s="21">
        <f t="shared" si="317"/>
        <v>70.875</v>
      </c>
      <c r="V2041" s="20">
        <f t="shared" si="318"/>
        <v>71.158333333333346</v>
      </c>
      <c r="W2041" s="20">
        <f t="shared" si="319"/>
        <v>71.087500000000006</v>
      </c>
    </row>
    <row r="2042" spans="1:23" ht="13.5" x14ac:dyDescent="0.25">
      <c r="A2042" s="3">
        <v>44977</v>
      </c>
      <c r="B2042" s="2">
        <v>6.3212999999999999</v>
      </c>
      <c r="C2042" s="2">
        <v>47.372736453709884</v>
      </c>
      <c r="D2042" s="2">
        <v>3.2435667840370996E-2</v>
      </c>
      <c r="E2042" s="2">
        <v>3.8434556739051835E-2</v>
      </c>
      <c r="F2042" s="2">
        <v>6.3372799999999998</v>
      </c>
      <c r="G2042" s="2">
        <v>6.3212799999999998</v>
      </c>
      <c r="H2042" s="2">
        <v>6.3630999999999984</v>
      </c>
      <c r="I2042" s="2">
        <v>6.3621459999999983</v>
      </c>
      <c r="J2042" s="17">
        <v>6.1947225000000037</v>
      </c>
      <c r="K2042" s="17" t="s">
        <v>51</v>
      </c>
      <c r="L2042" s="17" t="s">
        <v>54</v>
      </c>
      <c r="M2042" s="17" t="s">
        <v>54</v>
      </c>
      <c r="N2042" s="20">
        <f t="shared" si="310"/>
        <v>50</v>
      </c>
      <c r="O2042" s="20">
        <f t="shared" si="311"/>
        <v>100</v>
      </c>
      <c r="P2042" s="20">
        <f t="shared" si="312"/>
        <v>50</v>
      </c>
      <c r="Q2042" s="20">
        <f t="shared" si="313"/>
        <v>49.5</v>
      </c>
      <c r="R2042" s="21">
        <f t="shared" si="314"/>
        <v>67.424999999999997</v>
      </c>
      <c r="S2042" s="21">
        <f t="shared" si="315"/>
        <v>59.875</v>
      </c>
      <c r="T2042" s="21">
        <f t="shared" si="316"/>
        <v>57.275000000000006</v>
      </c>
      <c r="U2042" s="21">
        <f t="shared" si="317"/>
        <v>62.375</v>
      </c>
      <c r="V2042" s="20">
        <f t="shared" si="318"/>
        <v>61.524999999999999</v>
      </c>
      <c r="W2042" s="20">
        <f t="shared" si="319"/>
        <v>61.737499999999997</v>
      </c>
    </row>
    <row r="2043" spans="1:23" ht="13.5" x14ac:dyDescent="0.25">
      <c r="A2043" s="3">
        <v>44978</v>
      </c>
      <c r="B2043" s="2">
        <v>6.2557999999999998</v>
      </c>
      <c r="C2043" s="2">
        <v>42.861325180825119</v>
      </c>
      <c r="D2043" s="2">
        <v>3.0827280055623518E-2</v>
      </c>
      <c r="E2043" s="2">
        <v>4.2260975539386798E-2</v>
      </c>
      <c r="F2043" s="2">
        <v>6.3169200000000005</v>
      </c>
      <c r="G2043" s="2">
        <v>6.3140100000000006</v>
      </c>
      <c r="H2043" s="2">
        <v>6.3558249999999976</v>
      </c>
      <c r="I2043" s="2">
        <v>6.3603999999999985</v>
      </c>
      <c r="J2043" s="17">
        <v>6.1955710000000037</v>
      </c>
      <c r="K2043" s="17" t="s">
        <v>55</v>
      </c>
      <c r="L2043" s="17" t="s">
        <v>54</v>
      </c>
      <c r="M2043" s="17" t="s">
        <v>47</v>
      </c>
      <c r="N2043" s="20">
        <f t="shared" si="310"/>
        <v>50</v>
      </c>
      <c r="O2043" s="20">
        <f t="shared" si="311"/>
        <v>100</v>
      </c>
      <c r="P2043" s="20">
        <f t="shared" si="312"/>
        <v>50</v>
      </c>
      <c r="Q2043" s="20">
        <f t="shared" si="313"/>
        <v>16.5</v>
      </c>
      <c r="R2043" s="21">
        <f t="shared" si="314"/>
        <v>62.475000000000001</v>
      </c>
      <c r="S2043" s="21">
        <f t="shared" si="315"/>
        <v>51.625</v>
      </c>
      <c r="T2043" s="21">
        <f t="shared" si="316"/>
        <v>42.424999999999997</v>
      </c>
      <c r="U2043" s="21">
        <f t="shared" si="317"/>
        <v>54.125</v>
      </c>
      <c r="V2043" s="20">
        <f t="shared" si="318"/>
        <v>52.17499999999999</v>
      </c>
      <c r="W2043" s="20">
        <f t="shared" si="319"/>
        <v>52.662499999999994</v>
      </c>
    </row>
    <row r="2044" spans="1:23" ht="13.5" x14ac:dyDescent="0.25">
      <c r="A2044" s="3">
        <v>44979</v>
      </c>
      <c r="B2044" s="2">
        <v>6.2557999999999998</v>
      </c>
      <c r="C2044" s="2">
        <v>42.861325180825119</v>
      </c>
      <c r="D2044" s="2">
        <v>1.5505867631042669E-2</v>
      </c>
      <c r="E2044" s="2">
        <v>4.5513510235116975E-2</v>
      </c>
      <c r="F2044" s="2">
        <v>6.298</v>
      </c>
      <c r="G2044" s="2">
        <v>6.3161900000000006</v>
      </c>
      <c r="H2044" s="2">
        <v>6.3485499999999977</v>
      </c>
      <c r="I2044" s="2">
        <v>6.3589459999999995</v>
      </c>
      <c r="J2044" s="17">
        <v>6.1964530000000027</v>
      </c>
      <c r="K2044" s="17" t="s">
        <v>51</v>
      </c>
      <c r="L2044" s="17" t="s">
        <v>54</v>
      </c>
      <c r="M2044" s="17" t="s">
        <v>53</v>
      </c>
      <c r="N2044" s="20">
        <f t="shared" si="310"/>
        <v>50</v>
      </c>
      <c r="O2044" s="20">
        <f t="shared" si="311"/>
        <v>100</v>
      </c>
      <c r="P2044" s="20">
        <f t="shared" si="312"/>
        <v>50</v>
      </c>
      <c r="Q2044" s="20">
        <f t="shared" si="313"/>
        <v>66.5</v>
      </c>
      <c r="R2044" s="21">
        <f t="shared" si="314"/>
        <v>69.974999999999994</v>
      </c>
      <c r="S2044" s="21">
        <f t="shared" si="315"/>
        <v>64.125</v>
      </c>
      <c r="T2044" s="21">
        <f t="shared" si="316"/>
        <v>64.924999999999997</v>
      </c>
      <c r="U2044" s="21">
        <f t="shared" si="317"/>
        <v>66.625</v>
      </c>
      <c r="V2044" s="20">
        <f t="shared" si="318"/>
        <v>66.341666666666654</v>
      </c>
      <c r="W2044" s="20">
        <f t="shared" si="319"/>
        <v>66.412499999999994</v>
      </c>
    </row>
    <row r="2045" spans="1:23" ht="13.5" x14ac:dyDescent="0.25">
      <c r="A2045" s="3">
        <v>44980</v>
      </c>
      <c r="B2045" s="2">
        <v>6.2922000000000002</v>
      </c>
      <c r="C2045" s="2">
        <v>46.165579318800603</v>
      </c>
      <c r="D2045" s="2">
        <v>1.3811246869549265E-2</v>
      </c>
      <c r="E2045" s="2">
        <v>5.0510341370725534E-2</v>
      </c>
      <c r="F2045" s="2">
        <v>6.2921800000000001</v>
      </c>
      <c r="G2045" s="2">
        <v>6.3132800000000007</v>
      </c>
      <c r="H2045" s="2">
        <v>6.3358199999999982</v>
      </c>
      <c r="I2045" s="2">
        <v>6.358509999999999</v>
      </c>
      <c r="J2045" s="17">
        <v>6.1975830000000016</v>
      </c>
      <c r="K2045" s="17" t="s">
        <v>51</v>
      </c>
      <c r="L2045" s="17" t="s">
        <v>54</v>
      </c>
      <c r="M2045" s="17" t="s">
        <v>53</v>
      </c>
      <c r="N2045" s="20">
        <f t="shared" si="310"/>
        <v>50</v>
      </c>
      <c r="O2045" s="20">
        <f t="shared" si="311"/>
        <v>100</v>
      </c>
      <c r="P2045" s="20">
        <f t="shared" si="312"/>
        <v>50</v>
      </c>
      <c r="Q2045" s="20">
        <f t="shared" si="313"/>
        <v>66.5</v>
      </c>
      <c r="R2045" s="21">
        <f t="shared" si="314"/>
        <v>69.974999999999994</v>
      </c>
      <c r="S2045" s="21">
        <f t="shared" si="315"/>
        <v>64.125</v>
      </c>
      <c r="T2045" s="21">
        <f t="shared" si="316"/>
        <v>64.924999999999997</v>
      </c>
      <c r="U2045" s="21">
        <f t="shared" si="317"/>
        <v>66.625</v>
      </c>
      <c r="V2045" s="20">
        <f t="shared" si="318"/>
        <v>66.341666666666654</v>
      </c>
      <c r="W2045" s="20">
        <f t="shared" si="319"/>
        <v>66.412499999999994</v>
      </c>
    </row>
    <row r="2046" spans="1:23" ht="13.5" x14ac:dyDescent="0.25">
      <c r="A2046" s="3">
        <v>44981</v>
      </c>
      <c r="B2046" s="2">
        <v>6.2994000000000003</v>
      </c>
      <c r="C2046" s="2">
        <v>46.82067076694139</v>
      </c>
      <c r="D2046" s="2">
        <v>1.2124450012317212E-2</v>
      </c>
      <c r="E2046" s="2">
        <v>5.4100777209415279E-2</v>
      </c>
      <c r="F2046" s="2">
        <v>6.2849000000000004</v>
      </c>
      <c r="G2046" s="2">
        <v>6.3110900000000001</v>
      </c>
      <c r="H2046" s="2">
        <v>6.3270899999999992</v>
      </c>
      <c r="I2046" s="2">
        <v>6.3579279999999985</v>
      </c>
      <c r="J2046" s="17">
        <v>6.198749000000003</v>
      </c>
      <c r="K2046" s="17" t="s">
        <v>51</v>
      </c>
      <c r="L2046" s="17" t="s">
        <v>54</v>
      </c>
      <c r="M2046" s="17" t="s">
        <v>53</v>
      </c>
      <c r="N2046" s="20">
        <f t="shared" si="310"/>
        <v>50</v>
      </c>
      <c r="O2046" s="20">
        <f t="shared" si="311"/>
        <v>100</v>
      </c>
      <c r="P2046" s="20">
        <f t="shared" si="312"/>
        <v>50</v>
      </c>
      <c r="Q2046" s="20">
        <f t="shared" si="313"/>
        <v>66.5</v>
      </c>
      <c r="R2046" s="21">
        <f t="shared" si="314"/>
        <v>69.974999999999994</v>
      </c>
      <c r="S2046" s="21">
        <f t="shared" si="315"/>
        <v>64.125</v>
      </c>
      <c r="T2046" s="21">
        <f t="shared" si="316"/>
        <v>64.924999999999997</v>
      </c>
      <c r="U2046" s="21">
        <f t="shared" si="317"/>
        <v>66.625</v>
      </c>
      <c r="V2046" s="20">
        <f t="shared" si="318"/>
        <v>66.341666666666654</v>
      </c>
      <c r="W2046" s="20">
        <f t="shared" si="319"/>
        <v>66.412499999999994</v>
      </c>
    </row>
    <row r="2047" spans="1:23" ht="13.5" x14ac:dyDescent="0.25">
      <c r="A2047" s="3">
        <v>44984</v>
      </c>
      <c r="B2047" s="2">
        <v>6.2557999999999998</v>
      </c>
      <c r="C2047" s="2">
        <v>43.378333448087297</v>
      </c>
      <c r="D2047" s="2">
        <v>1.4143917431724162E-2</v>
      </c>
      <c r="E2047" s="2">
        <v>5.6681208471120549E-2</v>
      </c>
      <c r="F2047" s="2">
        <v>6.2718000000000007</v>
      </c>
      <c r="G2047" s="2">
        <v>6.3045400000000003</v>
      </c>
      <c r="H2047" s="2">
        <v>6.3198149999999984</v>
      </c>
      <c r="I2047" s="2">
        <v>6.3550179999999985</v>
      </c>
      <c r="J2047" s="17">
        <v>6.1995975000000021</v>
      </c>
      <c r="K2047" s="17" t="s">
        <v>55</v>
      </c>
      <c r="L2047" s="17" t="s">
        <v>54</v>
      </c>
      <c r="M2047" s="17" t="s">
        <v>47</v>
      </c>
      <c r="N2047" s="20">
        <f t="shared" si="310"/>
        <v>50</v>
      </c>
      <c r="O2047" s="20">
        <f t="shared" si="311"/>
        <v>100</v>
      </c>
      <c r="P2047" s="20">
        <f t="shared" si="312"/>
        <v>50</v>
      </c>
      <c r="Q2047" s="20">
        <f t="shared" si="313"/>
        <v>16.5</v>
      </c>
      <c r="R2047" s="21">
        <f t="shared" si="314"/>
        <v>62.475000000000001</v>
      </c>
      <c r="S2047" s="21">
        <f t="shared" si="315"/>
        <v>51.625</v>
      </c>
      <c r="T2047" s="21">
        <f t="shared" si="316"/>
        <v>42.424999999999997</v>
      </c>
      <c r="U2047" s="21">
        <f t="shared" si="317"/>
        <v>54.125</v>
      </c>
      <c r="V2047" s="20">
        <f t="shared" si="318"/>
        <v>52.17499999999999</v>
      </c>
      <c r="W2047" s="20">
        <f t="shared" si="319"/>
        <v>52.662499999999994</v>
      </c>
    </row>
    <row r="2048" spans="1:23" ht="13.5" x14ac:dyDescent="0.25">
      <c r="A2048" s="3">
        <v>44985</v>
      </c>
      <c r="B2048" s="2">
        <v>6.2267000000000001</v>
      </c>
      <c r="C2048" s="2">
        <v>41.20104861902162</v>
      </c>
      <c r="D2048" s="2">
        <v>2.4051546692720471E-2</v>
      </c>
      <c r="E2048" s="2">
        <v>5.5692335148982849E-2</v>
      </c>
      <c r="F2048" s="2">
        <v>6.2659800000000008</v>
      </c>
      <c r="G2048" s="2">
        <v>6.2914500000000002</v>
      </c>
      <c r="H2048" s="2">
        <v>6.3110849999999985</v>
      </c>
      <c r="I2048" s="2">
        <v>6.3518179999999997</v>
      </c>
      <c r="J2048" s="17">
        <v>6.2001795000000017</v>
      </c>
      <c r="K2048" s="17" t="s">
        <v>55</v>
      </c>
      <c r="L2048" s="17" t="s">
        <v>54</v>
      </c>
      <c r="M2048" s="17" t="s">
        <v>47</v>
      </c>
      <c r="N2048" s="20">
        <f t="shared" si="310"/>
        <v>50</v>
      </c>
      <c r="O2048" s="20">
        <f t="shared" si="311"/>
        <v>100</v>
      </c>
      <c r="P2048" s="20">
        <f t="shared" si="312"/>
        <v>50</v>
      </c>
      <c r="Q2048" s="20">
        <f t="shared" si="313"/>
        <v>16.5</v>
      </c>
      <c r="R2048" s="21">
        <f t="shared" si="314"/>
        <v>62.475000000000001</v>
      </c>
      <c r="S2048" s="21">
        <f t="shared" si="315"/>
        <v>51.625</v>
      </c>
      <c r="T2048" s="21">
        <f t="shared" si="316"/>
        <v>42.424999999999997</v>
      </c>
      <c r="U2048" s="21">
        <f t="shared" si="317"/>
        <v>54.125</v>
      </c>
      <c r="V2048" s="20">
        <f t="shared" si="318"/>
        <v>52.17499999999999</v>
      </c>
      <c r="W2048" s="20">
        <f t="shared" si="319"/>
        <v>52.662499999999994</v>
      </c>
    </row>
    <row r="2049" spans="1:23" ht="13.5" x14ac:dyDescent="0.25">
      <c r="A2049" s="3">
        <v>44986</v>
      </c>
      <c r="B2049" s="2">
        <v>6.1176000000000004</v>
      </c>
      <c r="C2049" s="2">
        <v>34.258390440526185</v>
      </c>
      <c r="D2049" s="2">
        <v>4.0005369655692569E-2</v>
      </c>
      <c r="E2049" s="2">
        <v>5.2135012802807162E-2</v>
      </c>
      <c r="F2049" s="2">
        <v>6.23834</v>
      </c>
      <c r="G2049" s="2">
        <v>6.2681700000000005</v>
      </c>
      <c r="H2049" s="2">
        <v>6.2936299999999985</v>
      </c>
      <c r="I2049" s="2">
        <v>6.347162</v>
      </c>
      <c r="J2049" s="17">
        <v>6.2002885000000019</v>
      </c>
      <c r="K2049" s="17" t="s">
        <v>55</v>
      </c>
      <c r="L2049" s="17" t="s">
        <v>54</v>
      </c>
      <c r="M2049" s="17" t="s">
        <v>47</v>
      </c>
      <c r="N2049" s="20">
        <f t="shared" si="310"/>
        <v>50</v>
      </c>
      <c r="O2049" s="20">
        <f t="shared" si="311"/>
        <v>100</v>
      </c>
      <c r="P2049" s="20">
        <f t="shared" si="312"/>
        <v>50</v>
      </c>
      <c r="Q2049" s="20">
        <f t="shared" si="313"/>
        <v>16.5</v>
      </c>
      <c r="R2049" s="21">
        <f t="shared" si="314"/>
        <v>62.475000000000001</v>
      </c>
      <c r="S2049" s="21">
        <f t="shared" si="315"/>
        <v>51.625</v>
      </c>
      <c r="T2049" s="21">
        <f t="shared" si="316"/>
        <v>42.424999999999997</v>
      </c>
      <c r="U2049" s="21">
        <f t="shared" si="317"/>
        <v>54.125</v>
      </c>
      <c r="V2049" s="20">
        <f t="shared" si="318"/>
        <v>52.17499999999999</v>
      </c>
      <c r="W2049" s="20">
        <f t="shared" si="319"/>
        <v>52.662499999999994</v>
      </c>
    </row>
    <row r="2050" spans="1:23" ht="13.5" x14ac:dyDescent="0.25">
      <c r="A2050" s="3">
        <v>44987</v>
      </c>
      <c r="B2050" s="2">
        <v>6.2557999999999998</v>
      </c>
      <c r="C2050" s="2">
        <v>46.545960794698949</v>
      </c>
      <c r="D2050" s="2">
        <v>3.9987933291574684E-2</v>
      </c>
      <c r="E2050" s="2">
        <v>4.7493382580959212E-2</v>
      </c>
      <c r="F2050" s="2">
        <v>6.2310600000000003</v>
      </c>
      <c r="G2050" s="2">
        <v>6.2616200000000006</v>
      </c>
      <c r="H2050" s="2">
        <v>6.2870849999999985</v>
      </c>
      <c r="I2050" s="2">
        <v>6.3458519999999998</v>
      </c>
      <c r="J2050" s="17">
        <v>6.2013794999999989</v>
      </c>
      <c r="K2050" s="17" t="s">
        <v>55</v>
      </c>
      <c r="L2050" s="17" t="s">
        <v>54</v>
      </c>
      <c r="M2050" s="17" t="s">
        <v>47</v>
      </c>
      <c r="N2050" s="20">
        <f t="shared" ref="N2050:N2113" si="320">IF(D2050&lt;30,50, IF(D2050&gt;70, 0, 25))</f>
        <v>50</v>
      </c>
      <c r="O2050" s="20">
        <f t="shared" ref="O2050:O2113" si="321">IF(F2050-E2050&gt;0.02, 100, IF(F2050-E2050&lt;0,0,45))</f>
        <v>100</v>
      </c>
      <c r="P2050" s="20">
        <f t="shared" ref="P2050:P2113" si="322">IF(G2050-J2050&gt;10,100,IF(G2050-J2050&gt;5,75, IF(G2050-J2050&gt;0,50,0)))</f>
        <v>50</v>
      </c>
      <c r="Q2050" s="20">
        <f t="shared" ref="Q2050:Q2113" si="323">IF(M2050="confirmed bullish", 34, IF(M2050="bullish divergence",17, 0))+IF(K2050="bullish",33,IF(K2050="bearish",0,16.5))+IF(L2050="strong",33,IF(L2050="weak",0,16.5))</f>
        <v>16.5</v>
      </c>
      <c r="R2050" s="21">
        <f t="shared" si="314"/>
        <v>62.475000000000001</v>
      </c>
      <c r="S2050" s="21">
        <f t="shared" si="315"/>
        <v>51.625</v>
      </c>
      <c r="T2050" s="21">
        <f t="shared" si="316"/>
        <v>42.424999999999997</v>
      </c>
      <c r="U2050" s="21">
        <f t="shared" si="317"/>
        <v>54.125</v>
      </c>
      <c r="V2050" s="20">
        <f t="shared" si="318"/>
        <v>52.17499999999999</v>
      </c>
      <c r="W2050" s="20">
        <f t="shared" si="319"/>
        <v>52.662499999999994</v>
      </c>
    </row>
    <row r="2051" spans="1:23" ht="13.5" x14ac:dyDescent="0.25">
      <c r="A2051" s="3">
        <v>44988</v>
      </c>
      <c r="B2051" s="2">
        <v>6.2121000000000004</v>
      </c>
      <c r="C2051" s="2">
        <v>43.760686998364768</v>
      </c>
      <c r="D2051" s="2">
        <v>4.5732814393287136E-2</v>
      </c>
      <c r="E2051" s="2">
        <v>4.0047147109451467E-2</v>
      </c>
      <c r="F2051" s="2">
        <v>6.2136000000000005</v>
      </c>
      <c r="G2051" s="2">
        <v>6.2492500000000009</v>
      </c>
      <c r="H2051" s="2">
        <v>6.2816249999999982</v>
      </c>
      <c r="I2051" s="2">
        <v>6.3429420000000007</v>
      </c>
      <c r="J2051" s="17">
        <v>6.2023614999999994</v>
      </c>
      <c r="K2051" s="17" t="s">
        <v>55</v>
      </c>
      <c r="L2051" s="17" t="s">
        <v>54</v>
      </c>
      <c r="M2051" s="17" t="s">
        <v>47</v>
      </c>
      <c r="N2051" s="20">
        <f t="shared" si="320"/>
        <v>50</v>
      </c>
      <c r="O2051" s="20">
        <f t="shared" si="321"/>
        <v>100</v>
      </c>
      <c r="P2051" s="20">
        <f t="shared" si="322"/>
        <v>50</v>
      </c>
      <c r="Q2051" s="20">
        <f t="shared" si="323"/>
        <v>16.5</v>
      </c>
      <c r="R2051" s="21">
        <f t="shared" ref="R2051:R2114" si="324">0.35*N2051+O2051*0.35+P2051*0.15+Q2051*0.15</f>
        <v>62.475000000000001</v>
      </c>
      <c r="S2051" s="21">
        <f t="shared" ref="S2051:S2114" si="325">N2051*0.2+O2051*0.2+P2051*0.35+Q2051*0.25</f>
        <v>51.625</v>
      </c>
      <c r="T2051" s="21">
        <f t="shared" ref="T2051:T2114" si="326">N2051*0.15+O2051*0.15+P2051*0.25+Q2051*0.45</f>
        <v>42.424999999999997</v>
      </c>
      <c r="U2051" s="21">
        <f t="shared" ref="U2051:U2114" si="327">0.25*SUM(N2051:Q2051)</f>
        <v>54.125</v>
      </c>
      <c r="V2051" s="20">
        <f t="shared" ref="V2051:V2114" si="328">SUM(R2051:T2051)/3</f>
        <v>52.17499999999999</v>
      </c>
      <c r="W2051" s="20">
        <f t="shared" ref="W2051:W2114" si="329">SUM(R2051:U2051)/4</f>
        <v>52.662499999999994</v>
      </c>
    </row>
    <row r="2052" spans="1:23" ht="13.5" x14ac:dyDescent="0.25">
      <c r="A2052" s="3">
        <v>44991</v>
      </c>
      <c r="B2052" s="2">
        <v>6.2121000000000004</v>
      </c>
      <c r="C2052" s="2">
        <v>43.760686998364768</v>
      </c>
      <c r="D2052" s="2">
        <v>4.8891535320347401E-2</v>
      </c>
      <c r="E2052" s="2">
        <v>3.1334130612482101E-2</v>
      </c>
      <c r="F2052" s="2">
        <v>6.20486</v>
      </c>
      <c r="G2052" s="2">
        <v>6.2383300000000004</v>
      </c>
      <c r="H2052" s="2">
        <v>6.2798049999999987</v>
      </c>
      <c r="I2052" s="2">
        <v>6.3400320000000008</v>
      </c>
      <c r="J2052" s="17">
        <v>6.2032340000000001</v>
      </c>
      <c r="K2052" s="17" t="s">
        <v>55</v>
      </c>
      <c r="L2052" s="17" t="s">
        <v>54</v>
      </c>
      <c r="M2052" s="17" t="s">
        <v>47</v>
      </c>
      <c r="N2052" s="20">
        <f t="shared" si="320"/>
        <v>50</v>
      </c>
      <c r="O2052" s="20">
        <f t="shared" si="321"/>
        <v>100</v>
      </c>
      <c r="P2052" s="20">
        <f t="shared" si="322"/>
        <v>50</v>
      </c>
      <c r="Q2052" s="20">
        <f t="shared" si="323"/>
        <v>16.5</v>
      </c>
      <c r="R2052" s="21">
        <f t="shared" si="324"/>
        <v>62.475000000000001</v>
      </c>
      <c r="S2052" s="21">
        <f t="shared" si="325"/>
        <v>51.625</v>
      </c>
      <c r="T2052" s="21">
        <f t="shared" si="326"/>
        <v>42.424999999999997</v>
      </c>
      <c r="U2052" s="21">
        <f t="shared" si="327"/>
        <v>54.125</v>
      </c>
      <c r="V2052" s="20">
        <f t="shared" si="328"/>
        <v>52.17499999999999</v>
      </c>
      <c r="W2052" s="20">
        <f t="shared" si="329"/>
        <v>52.662499999999994</v>
      </c>
    </row>
    <row r="2053" spans="1:23" ht="13.5" x14ac:dyDescent="0.25">
      <c r="A2053" s="3">
        <v>44992</v>
      </c>
      <c r="B2053" s="2">
        <v>6.1176000000000004</v>
      </c>
      <c r="C2053" s="2">
        <v>38.050320856838809</v>
      </c>
      <c r="D2053" s="2">
        <v>4.8976669547298179E-2</v>
      </c>
      <c r="E2053" s="2">
        <v>2.5084135122500559E-2</v>
      </c>
      <c r="F2053" s="2">
        <v>6.1830400000000001</v>
      </c>
      <c r="G2053" s="2">
        <v>6.2245100000000004</v>
      </c>
      <c r="H2053" s="2">
        <v>6.2692599999999992</v>
      </c>
      <c r="I2053" s="2">
        <v>6.3358140000000018</v>
      </c>
      <c r="J2053" s="17">
        <v>6.2033794999999987</v>
      </c>
      <c r="K2053" s="17" t="s">
        <v>55</v>
      </c>
      <c r="L2053" s="17" t="s">
        <v>54</v>
      </c>
      <c r="M2053" s="17" t="s">
        <v>47</v>
      </c>
      <c r="N2053" s="20">
        <f t="shared" si="320"/>
        <v>50</v>
      </c>
      <c r="O2053" s="20">
        <f t="shared" si="321"/>
        <v>100</v>
      </c>
      <c r="P2053" s="20">
        <f t="shared" si="322"/>
        <v>50</v>
      </c>
      <c r="Q2053" s="20">
        <f t="shared" si="323"/>
        <v>16.5</v>
      </c>
      <c r="R2053" s="21">
        <f t="shared" si="324"/>
        <v>62.475000000000001</v>
      </c>
      <c r="S2053" s="21">
        <f t="shared" si="325"/>
        <v>51.625</v>
      </c>
      <c r="T2053" s="21">
        <f t="shared" si="326"/>
        <v>42.424999999999997</v>
      </c>
      <c r="U2053" s="21">
        <f t="shared" si="327"/>
        <v>54.125</v>
      </c>
      <c r="V2053" s="20">
        <f t="shared" si="328"/>
        <v>52.17499999999999</v>
      </c>
      <c r="W2053" s="20">
        <f t="shared" si="329"/>
        <v>52.662499999999994</v>
      </c>
    </row>
    <row r="2054" spans="1:23" ht="13.5" x14ac:dyDescent="0.25">
      <c r="A2054" s="3">
        <v>44993</v>
      </c>
      <c r="B2054" s="2">
        <v>6.0011999999999999</v>
      </c>
      <c r="C2054" s="2">
        <v>32.435826517474894</v>
      </c>
      <c r="D2054" s="2">
        <v>5.86823824653111E-2</v>
      </c>
      <c r="E2054" s="2">
        <v>2.1643020630966292E-2</v>
      </c>
      <c r="F2054" s="2">
        <v>6.1597600000000003</v>
      </c>
      <c r="G2054" s="2">
        <v>6.1990499999999997</v>
      </c>
      <c r="H2054" s="2">
        <v>6.2576199999999993</v>
      </c>
      <c r="I2054" s="2">
        <v>6.3292680000000008</v>
      </c>
      <c r="J2054" s="17">
        <v>6.2033429999999976</v>
      </c>
      <c r="K2054" s="17" t="s">
        <v>55</v>
      </c>
      <c r="L2054" s="17" t="s">
        <v>54</v>
      </c>
      <c r="M2054" s="17" t="s">
        <v>47</v>
      </c>
      <c r="N2054" s="20">
        <f t="shared" si="320"/>
        <v>50</v>
      </c>
      <c r="O2054" s="20">
        <f t="shared" si="321"/>
        <v>100</v>
      </c>
      <c r="P2054" s="20">
        <f t="shared" si="322"/>
        <v>0</v>
      </c>
      <c r="Q2054" s="20">
        <f t="shared" si="323"/>
        <v>16.5</v>
      </c>
      <c r="R2054" s="21">
        <f t="shared" si="324"/>
        <v>54.975000000000001</v>
      </c>
      <c r="S2054" s="21">
        <f t="shared" si="325"/>
        <v>34.125</v>
      </c>
      <c r="T2054" s="21">
        <f t="shared" si="326"/>
        <v>29.925000000000001</v>
      </c>
      <c r="U2054" s="21">
        <f t="shared" si="327"/>
        <v>41.625</v>
      </c>
      <c r="V2054" s="20">
        <f t="shared" si="328"/>
        <v>39.674999999999997</v>
      </c>
      <c r="W2054" s="20">
        <f t="shared" si="329"/>
        <v>40.162499999999994</v>
      </c>
    </row>
    <row r="2055" spans="1:23" ht="13.5" x14ac:dyDescent="0.25">
      <c r="A2055" s="3">
        <v>44994</v>
      </c>
      <c r="B2055" s="2">
        <v>6.1467000000000001</v>
      </c>
      <c r="C2055" s="2">
        <v>43.632215686471866</v>
      </c>
      <c r="D2055" s="2">
        <v>6.3341475122268953E-2</v>
      </c>
      <c r="E2055" s="2">
        <v>1.6237791922331681E-2</v>
      </c>
      <c r="F2055" s="2">
        <v>6.1379400000000004</v>
      </c>
      <c r="G2055" s="2">
        <v>6.1845000000000008</v>
      </c>
      <c r="H2055" s="2">
        <v>6.2488899999999994</v>
      </c>
      <c r="I2055" s="2">
        <v>6.3251940000000024</v>
      </c>
      <c r="J2055" s="17">
        <v>6.203888499999997</v>
      </c>
      <c r="K2055" s="17" t="s">
        <v>55</v>
      </c>
      <c r="L2055" s="17" t="s">
        <v>54</v>
      </c>
      <c r="M2055" s="17" t="s">
        <v>47</v>
      </c>
      <c r="N2055" s="20">
        <f t="shared" si="320"/>
        <v>50</v>
      </c>
      <c r="O2055" s="20">
        <f t="shared" si="321"/>
        <v>100</v>
      </c>
      <c r="P2055" s="20">
        <f t="shared" si="322"/>
        <v>0</v>
      </c>
      <c r="Q2055" s="20">
        <f t="shared" si="323"/>
        <v>16.5</v>
      </c>
      <c r="R2055" s="21">
        <f t="shared" si="324"/>
        <v>54.975000000000001</v>
      </c>
      <c r="S2055" s="21">
        <f t="shared" si="325"/>
        <v>34.125</v>
      </c>
      <c r="T2055" s="21">
        <f t="shared" si="326"/>
        <v>29.925000000000001</v>
      </c>
      <c r="U2055" s="21">
        <f t="shared" si="327"/>
        <v>41.625</v>
      </c>
      <c r="V2055" s="20">
        <f t="shared" si="328"/>
        <v>39.674999999999997</v>
      </c>
      <c r="W2055" s="20">
        <f t="shared" si="329"/>
        <v>40.162499999999994</v>
      </c>
    </row>
    <row r="2056" spans="1:23" ht="13.5" x14ac:dyDescent="0.25">
      <c r="A2056" s="3">
        <v>44995</v>
      </c>
      <c r="B2056" s="2">
        <v>6.1394000000000002</v>
      </c>
      <c r="C2056" s="2">
        <v>43.245009697416634</v>
      </c>
      <c r="D2056" s="2">
        <v>6.9576473926184157E-2</v>
      </c>
      <c r="E2056" s="2">
        <v>8.7238476779107205E-3</v>
      </c>
      <c r="F2056" s="2">
        <v>6.1233999999999993</v>
      </c>
      <c r="G2056" s="2">
        <v>6.1685000000000008</v>
      </c>
      <c r="H2056" s="2">
        <v>6.2397949999999991</v>
      </c>
      <c r="I2056" s="2">
        <v>6.320102000000003</v>
      </c>
      <c r="J2056" s="17">
        <v>6.2042159999999971</v>
      </c>
      <c r="K2056" s="17" t="s">
        <v>55</v>
      </c>
      <c r="L2056" s="17" t="s">
        <v>54</v>
      </c>
      <c r="M2056" s="17" t="s">
        <v>47</v>
      </c>
      <c r="N2056" s="20">
        <f t="shared" si="320"/>
        <v>50</v>
      </c>
      <c r="O2056" s="20">
        <f t="shared" si="321"/>
        <v>100</v>
      </c>
      <c r="P2056" s="20">
        <f t="shared" si="322"/>
        <v>0</v>
      </c>
      <c r="Q2056" s="20">
        <f t="shared" si="323"/>
        <v>16.5</v>
      </c>
      <c r="R2056" s="21">
        <f t="shared" si="324"/>
        <v>54.975000000000001</v>
      </c>
      <c r="S2056" s="21">
        <f t="shared" si="325"/>
        <v>34.125</v>
      </c>
      <c r="T2056" s="21">
        <f t="shared" si="326"/>
        <v>29.925000000000001</v>
      </c>
      <c r="U2056" s="21">
        <f t="shared" si="327"/>
        <v>41.625</v>
      </c>
      <c r="V2056" s="20">
        <f t="shared" si="328"/>
        <v>39.674999999999997</v>
      </c>
      <c r="W2056" s="20">
        <f t="shared" si="329"/>
        <v>40.162499999999994</v>
      </c>
    </row>
    <row r="2057" spans="1:23" ht="13.5" x14ac:dyDescent="0.25">
      <c r="A2057" s="3">
        <v>44998</v>
      </c>
      <c r="B2057" s="2">
        <v>6.1684999999999999</v>
      </c>
      <c r="C2057" s="2">
        <v>45.3278490356617</v>
      </c>
      <c r="D2057" s="2">
        <v>6.6628664169409824E-2</v>
      </c>
      <c r="E2057" s="2">
        <v>-2.095737369695227E-3</v>
      </c>
      <c r="F2057" s="2">
        <v>6.1146799999999999</v>
      </c>
      <c r="G2057" s="2">
        <v>6.15977</v>
      </c>
      <c r="H2057" s="2">
        <v>6.2321549999999988</v>
      </c>
      <c r="I2057" s="2">
        <v>6.3169020000000025</v>
      </c>
      <c r="J2057" s="17">
        <v>6.2048704999999984</v>
      </c>
      <c r="K2057" s="17" t="s">
        <v>55</v>
      </c>
      <c r="L2057" s="17" t="s">
        <v>54</v>
      </c>
      <c r="M2057" s="17" t="s">
        <v>47</v>
      </c>
      <c r="N2057" s="20">
        <f t="shared" si="320"/>
        <v>50</v>
      </c>
      <c r="O2057" s="20">
        <f t="shared" si="321"/>
        <v>100</v>
      </c>
      <c r="P2057" s="20">
        <f t="shared" si="322"/>
        <v>0</v>
      </c>
      <c r="Q2057" s="20">
        <f t="shared" si="323"/>
        <v>16.5</v>
      </c>
      <c r="R2057" s="21">
        <f t="shared" si="324"/>
        <v>54.975000000000001</v>
      </c>
      <c r="S2057" s="21">
        <f t="shared" si="325"/>
        <v>34.125</v>
      </c>
      <c r="T2057" s="21">
        <f t="shared" si="326"/>
        <v>29.925000000000001</v>
      </c>
      <c r="U2057" s="21">
        <f t="shared" si="327"/>
        <v>41.625</v>
      </c>
      <c r="V2057" s="20">
        <f t="shared" si="328"/>
        <v>39.674999999999997</v>
      </c>
      <c r="W2057" s="20">
        <f t="shared" si="329"/>
        <v>40.162499999999994</v>
      </c>
    </row>
    <row r="2058" spans="1:23" ht="13.5" x14ac:dyDescent="0.25">
      <c r="A2058" s="3">
        <v>44999</v>
      </c>
      <c r="B2058" s="2">
        <v>6.2994000000000003</v>
      </c>
      <c r="C2058" s="2">
        <v>53.58033929522658</v>
      </c>
      <c r="D2058" s="2">
        <v>5.0381478016160663E-2</v>
      </c>
      <c r="E2058" s="2">
        <v>-9.8287241891787235E-3</v>
      </c>
      <c r="F2058" s="2">
        <v>6.1510400000000001</v>
      </c>
      <c r="G2058" s="2">
        <v>6.1670400000000001</v>
      </c>
      <c r="H2058" s="2">
        <v>6.2292449999999997</v>
      </c>
      <c r="I2058" s="2">
        <v>6.3163200000000019</v>
      </c>
      <c r="J2058" s="17">
        <v>6.2061794999999984</v>
      </c>
      <c r="K2058" s="17" t="s">
        <v>51</v>
      </c>
      <c r="L2058" s="17" t="s">
        <v>54</v>
      </c>
      <c r="M2058" s="17" t="s">
        <v>52</v>
      </c>
      <c r="N2058" s="20">
        <f t="shared" si="320"/>
        <v>50</v>
      </c>
      <c r="O2058" s="20">
        <f t="shared" si="321"/>
        <v>100</v>
      </c>
      <c r="P2058" s="20">
        <f t="shared" si="322"/>
        <v>0</v>
      </c>
      <c r="Q2058" s="20">
        <f t="shared" si="323"/>
        <v>83.5</v>
      </c>
      <c r="R2058" s="21">
        <f t="shared" si="324"/>
        <v>65.025000000000006</v>
      </c>
      <c r="S2058" s="21">
        <f t="shared" si="325"/>
        <v>50.875</v>
      </c>
      <c r="T2058" s="21">
        <f t="shared" si="326"/>
        <v>60.075000000000003</v>
      </c>
      <c r="U2058" s="21">
        <f t="shared" si="327"/>
        <v>58.375</v>
      </c>
      <c r="V2058" s="20">
        <f t="shared" si="328"/>
        <v>58.658333333333339</v>
      </c>
      <c r="W2058" s="20">
        <f t="shared" si="329"/>
        <v>58.587500000000006</v>
      </c>
    </row>
    <row r="2059" spans="1:23" ht="13.5" x14ac:dyDescent="0.25">
      <c r="A2059" s="3">
        <v>45000</v>
      </c>
      <c r="B2059" s="2">
        <v>6.2194000000000003</v>
      </c>
      <c r="C2059" s="2">
        <v>48.738341065433701</v>
      </c>
      <c r="D2059" s="2">
        <v>2.5390873730666286E-2</v>
      </c>
      <c r="E2059" s="2">
        <v>-1.6204441643942091E-2</v>
      </c>
      <c r="F2059" s="2">
        <v>6.19468</v>
      </c>
      <c r="G2059" s="2">
        <v>6.1772200000000002</v>
      </c>
      <c r="H2059" s="2">
        <v>6.2226949999999999</v>
      </c>
      <c r="I2059" s="2">
        <v>6.3153020000000026</v>
      </c>
      <c r="J2059" s="17">
        <v>6.2070884999999976</v>
      </c>
      <c r="K2059" s="17" t="s">
        <v>51</v>
      </c>
      <c r="L2059" s="17" t="s">
        <v>54</v>
      </c>
      <c r="M2059" s="17" t="s">
        <v>52</v>
      </c>
      <c r="N2059" s="20">
        <f t="shared" si="320"/>
        <v>50</v>
      </c>
      <c r="O2059" s="20">
        <f t="shared" si="321"/>
        <v>100</v>
      </c>
      <c r="P2059" s="20">
        <f t="shared" si="322"/>
        <v>0</v>
      </c>
      <c r="Q2059" s="20">
        <f t="shared" si="323"/>
        <v>83.5</v>
      </c>
      <c r="R2059" s="21">
        <f t="shared" si="324"/>
        <v>65.025000000000006</v>
      </c>
      <c r="S2059" s="21">
        <f t="shared" si="325"/>
        <v>50.875</v>
      </c>
      <c r="T2059" s="21">
        <f t="shared" si="326"/>
        <v>60.075000000000003</v>
      </c>
      <c r="U2059" s="21">
        <f t="shared" si="327"/>
        <v>58.375</v>
      </c>
      <c r="V2059" s="20">
        <f t="shared" si="328"/>
        <v>58.658333333333339</v>
      </c>
      <c r="W2059" s="20">
        <f t="shared" si="329"/>
        <v>58.587500000000006</v>
      </c>
    </row>
    <row r="2060" spans="1:23" ht="13.5" x14ac:dyDescent="0.25">
      <c r="A2060" s="3">
        <v>45001</v>
      </c>
      <c r="B2060" s="2">
        <v>6.1757999999999997</v>
      </c>
      <c r="C2060" s="2">
        <v>46.283483004990259</v>
      </c>
      <c r="D2060" s="2">
        <v>2.8853039903220079E-2</v>
      </c>
      <c r="E2060" s="2">
        <v>-2.2626666179271837E-2</v>
      </c>
      <c r="F2060" s="2">
        <v>6.2004999999999999</v>
      </c>
      <c r="G2060" s="2">
        <v>6.169220000000001</v>
      </c>
      <c r="H2060" s="2">
        <v>6.2154199999999999</v>
      </c>
      <c r="I2060" s="2">
        <v>6.3123920000000009</v>
      </c>
      <c r="J2060" s="17">
        <v>6.2078159999999976</v>
      </c>
      <c r="K2060" s="17" t="s">
        <v>51</v>
      </c>
      <c r="L2060" s="17" t="s">
        <v>54</v>
      </c>
      <c r="M2060" s="17" t="s">
        <v>52</v>
      </c>
      <c r="N2060" s="20">
        <f t="shared" si="320"/>
        <v>50</v>
      </c>
      <c r="O2060" s="20">
        <f t="shared" si="321"/>
        <v>100</v>
      </c>
      <c r="P2060" s="20">
        <f t="shared" si="322"/>
        <v>0</v>
      </c>
      <c r="Q2060" s="20">
        <f t="shared" si="323"/>
        <v>83.5</v>
      </c>
      <c r="R2060" s="21">
        <f t="shared" si="324"/>
        <v>65.025000000000006</v>
      </c>
      <c r="S2060" s="21">
        <f t="shared" si="325"/>
        <v>50.875</v>
      </c>
      <c r="T2060" s="21">
        <f t="shared" si="326"/>
        <v>60.075000000000003</v>
      </c>
      <c r="U2060" s="21">
        <f t="shared" si="327"/>
        <v>58.375</v>
      </c>
      <c r="V2060" s="20">
        <f t="shared" si="328"/>
        <v>58.658333333333339</v>
      </c>
      <c r="W2060" s="20">
        <f t="shared" si="329"/>
        <v>58.587500000000006</v>
      </c>
    </row>
    <row r="2061" spans="1:23" ht="13.5" x14ac:dyDescent="0.25">
      <c r="A2061" s="3">
        <v>45002</v>
      </c>
      <c r="B2061" s="2">
        <v>6.1467000000000001</v>
      </c>
      <c r="C2061" s="2">
        <v>44.66641629717811</v>
      </c>
      <c r="D2061" s="2">
        <v>2.7580913230397464E-2</v>
      </c>
      <c r="E2061" s="2">
        <v>-2.9885589556000847E-2</v>
      </c>
      <c r="F2061" s="2">
        <v>6.2019599999999997</v>
      </c>
      <c r="G2061" s="2">
        <v>6.1626799999999999</v>
      </c>
      <c r="H2061" s="2">
        <v>6.2059649999999991</v>
      </c>
      <c r="I2061" s="2">
        <v>6.3091920000000012</v>
      </c>
      <c r="J2061" s="17">
        <v>6.2083614999999988</v>
      </c>
      <c r="K2061" s="17" t="s">
        <v>51</v>
      </c>
      <c r="L2061" s="17" t="s">
        <v>54</v>
      </c>
      <c r="M2061" s="17" t="s">
        <v>52</v>
      </c>
      <c r="N2061" s="20">
        <f t="shared" si="320"/>
        <v>50</v>
      </c>
      <c r="O2061" s="20">
        <f t="shared" si="321"/>
        <v>100</v>
      </c>
      <c r="P2061" s="20">
        <f t="shared" si="322"/>
        <v>0</v>
      </c>
      <c r="Q2061" s="20">
        <f t="shared" si="323"/>
        <v>83.5</v>
      </c>
      <c r="R2061" s="21">
        <f t="shared" si="324"/>
        <v>65.025000000000006</v>
      </c>
      <c r="S2061" s="21">
        <f t="shared" si="325"/>
        <v>50.875</v>
      </c>
      <c r="T2061" s="21">
        <f t="shared" si="326"/>
        <v>60.075000000000003</v>
      </c>
      <c r="U2061" s="21">
        <f t="shared" si="327"/>
        <v>58.375</v>
      </c>
      <c r="V2061" s="20">
        <f t="shared" si="328"/>
        <v>58.658333333333339</v>
      </c>
      <c r="W2061" s="20">
        <f t="shared" si="329"/>
        <v>58.587500000000006</v>
      </c>
    </row>
    <row r="2062" spans="1:23" ht="13.5" x14ac:dyDescent="0.25">
      <c r="A2062" s="3">
        <v>45006</v>
      </c>
      <c r="B2062" s="2">
        <v>6.2194000000000003</v>
      </c>
      <c r="C2062" s="2">
        <v>49.420857386566183</v>
      </c>
      <c r="D2062" s="2">
        <v>2.1630034347356109E-2</v>
      </c>
      <c r="E2062" s="2">
        <v>-3.8548732543359956E-2</v>
      </c>
      <c r="F2062" s="2">
        <v>6.2121399999999998</v>
      </c>
      <c r="G2062" s="2">
        <v>6.1634100000000007</v>
      </c>
      <c r="H2062" s="2">
        <v>6.2008699999999992</v>
      </c>
      <c r="I2062" s="2">
        <v>6.3077360000000011</v>
      </c>
      <c r="J2062" s="17">
        <v>6.2094524999999985</v>
      </c>
      <c r="K2062" s="17" t="s">
        <v>51</v>
      </c>
      <c r="L2062" s="17" t="s">
        <v>54</v>
      </c>
      <c r="M2062" s="17" t="s">
        <v>52</v>
      </c>
      <c r="N2062" s="20">
        <f t="shared" si="320"/>
        <v>50</v>
      </c>
      <c r="O2062" s="20">
        <f t="shared" si="321"/>
        <v>100</v>
      </c>
      <c r="P2062" s="20">
        <f t="shared" si="322"/>
        <v>0</v>
      </c>
      <c r="Q2062" s="20">
        <f t="shared" si="323"/>
        <v>83.5</v>
      </c>
      <c r="R2062" s="21">
        <f t="shared" si="324"/>
        <v>65.025000000000006</v>
      </c>
      <c r="S2062" s="21">
        <f t="shared" si="325"/>
        <v>50.875</v>
      </c>
      <c r="T2062" s="21">
        <f t="shared" si="326"/>
        <v>60.075000000000003</v>
      </c>
      <c r="U2062" s="21">
        <f t="shared" si="327"/>
        <v>58.375</v>
      </c>
      <c r="V2062" s="20">
        <f t="shared" si="328"/>
        <v>58.658333333333339</v>
      </c>
      <c r="W2062" s="20">
        <f t="shared" si="329"/>
        <v>58.587500000000006</v>
      </c>
    </row>
    <row r="2063" spans="1:23" ht="13.5" x14ac:dyDescent="0.25">
      <c r="A2063" s="3">
        <v>45007</v>
      </c>
      <c r="B2063" s="2">
        <v>6.1757999999999997</v>
      </c>
      <c r="C2063" s="2">
        <v>46.82248216062608</v>
      </c>
      <c r="D2063" s="2">
        <v>5.3291459421540566E-3</v>
      </c>
      <c r="E2063" s="2">
        <v>-4.995833563709088E-2</v>
      </c>
      <c r="F2063" s="2">
        <v>6.1874199999999995</v>
      </c>
      <c r="G2063" s="2">
        <v>6.1692300000000007</v>
      </c>
      <c r="H2063" s="2">
        <v>6.1968699999999988</v>
      </c>
      <c r="I2063" s="2">
        <v>6.3068640000000009</v>
      </c>
      <c r="J2063" s="17">
        <v>6.2103254999999988</v>
      </c>
      <c r="K2063" s="17" t="s">
        <v>51</v>
      </c>
      <c r="L2063" s="17" t="s">
        <v>54</v>
      </c>
      <c r="M2063" s="17" t="s">
        <v>53</v>
      </c>
      <c r="N2063" s="20">
        <f t="shared" si="320"/>
        <v>50</v>
      </c>
      <c r="O2063" s="20">
        <f t="shared" si="321"/>
        <v>100</v>
      </c>
      <c r="P2063" s="20">
        <f t="shared" si="322"/>
        <v>0</v>
      </c>
      <c r="Q2063" s="20">
        <f t="shared" si="323"/>
        <v>66.5</v>
      </c>
      <c r="R2063" s="21">
        <f t="shared" si="324"/>
        <v>62.475000000000001</v>
      </c>
      <c r="S2063" s="21">
        <f t="shared" si="325"/>
        <v>46.625</v>
      </c>
      <c r="T2063" s="21">
        <f t="shared" si="326"/>
        <v>52.424999999999997</v>
      </c>
      <c r="U2063" s="21">
        <f t="shared" si="327"/>
        <v>54.125</v>
      </c>
      <c r="V2063" s="20">
        <f t="shared" si="328"/>
        <v>53.841666666666661</v>
      </c>
      <c r="W2063" s="20">
        <f t="shared" si="329"/>
        <v>53.912499999999994</v>
      </c>
    </row>
    <row r="2064" spans="1:23" ht="13.5" x14ac:dyDescent="0.25">
      <c r="A2064" s="3">
        <v>45008</v>
      </c>
      <c r="B2064" s="2">
        <v>6.1757999999999997</v>
      </c>
      <c r="C2064" s="2">
        <v>46.822482160626087</v>
      </c>
      <c r="D2064" s="2">
        <v>-2.6073876551290454E-2</v>
      </c>
      <c r="E2064" s="2">
        <v>-6.5049528069760609E-2</v>
      </c>
      <c r="F2064" s="2">
        <v>6.1786999999999992</v>
      </c>
      <c r="G2064" s="2">
        <v>6.1866900000000005</v>
      </c>
      <c r="H2064" s="2">
        <v>6.1928699999999992</v>
      </c>
      <c r="I2064" s="2">
        <v>6.3067200000000003</v>
      </c>
      <c r="J2064" s="17">
        <v>6.2110529999999979</v>
      </c>
      <c r="K2064" s="17" t="s">
        <v>51</v>
      </c>
      <c r="L2064" s="17" t="s">
        <v>54</v>
      </c>
      <c r="M2064" s="17" t="s">
        <v>53</v>
      </c>
      <c r="N2064" s="20">
        <f t="shared" si="320"/>
        <v>50</v>
      </c>
      <c r="O2064" s="20">
        <f t="shared" si="321"/>
        <v>100</v>
      </c>
      <c r="P2064" s="20">
        <f t="shared" si="322"/>
        <v>0</v>
      </c>
      <c r="Q2064" s="20">
        <f t="shared" si="323"/>
        <v>66.5</v>
      </c>
      <c r="R2064" s="21">
        <f t="shared" si="324"/>
        <v>62.475000000000001</v>
      </c>
      <c r="S2064" s="21">
        <f t="shared" si="325"/>
        <v>46.625</v>
      </c>
      <c r="T2064" s="21">
        <f t="shared" si="326"/>
        <v>52.424999999999997</v>
      </c>
      <c r="U2064" s="21">
        <f t="shared" si="327"/>
        <v>54.125</v>
      </c>
      <c r="V2064" s="20">
        <f t="shared" si="328"/>
        <v>53.841666666666661</v>
      </c>
      <c r="W2064" s="20">
        <f t="shared" si="329"/>
        <v>53.912499999999994</v>
      </c>
    </row>
    <row r="2065" spans="1:23" ht="13.5" x14ac:dyDescent="0.25">
      <c r="A2065" s="3">
        <v>45009</v>
      </c>
      <c r="B2065" s="2">
        <v>6.1467000000000001</v>
      </c>
      <c r="C2065" s="2">
        <v>44.991444023224375</v>
      </c>
      <c r="D2065" s="2">
        <v>-2.7829818658106298E-2</v>
      </c>
      <c r="E2065" s="2">
        <v>-8.2148219338184253E-2</v>
      </c>
      <c r="F2065" s="2">
        <v>6.1728799999999993</v>
      </c>
      <c r="G2065" s="2">
        <v>6.1866900000000005</v>
      </c>
      <c r="H2065" s="2">
        <v>6.1855950000000002</v>
      </c>
      <c r="I2065" s="2">
        <v>6.3033739999999998</v>
      </c>
      <c r="J2065" s="17">
        <v>6.2115984999999991</v>
      </c>
      <c r="K2065" s="17" t="s">
        <v>51</v>
      </c>
      <c r="L2065" s="17" t="s">
        <v>54</v>
      </c>
      <c r="M2065" s="17" t="s">
        <v>53</v>
      </c>
      <c r="N2065" s="20">
        <f t="shared" si="320"/>
        <v>50</v>
      </c>
      <c r="O2065" s="20">
        <f t="shared" si="321"/>
        <v>100</v>
      </c>
      <c r="P2065" s="20">
        <f t="shared" si="322"/>
        <v>0</v>
      </c>
      <c r="Q2065" s="20">
        <f t="shared" si="323"/>
        <v>66.5</v>
      </c>
      <c r="R2065" s="21">
        <f t="shared" si="324"/>
        <v>62.475000000000001</v>
      </c>
      <c r="S2065" s="21">
        <f t="shared" si="325"/>
        <v>46.625</v>
      </c>
      <c r="T2065" s="21">
        <f t="shared" si="326"/>
        <v>52.424999999999997</v>
      </c>
      <c r="U2065" s="21">
        <f t="shared" si="327"/>
        <v>54.125</v>
      </c>
      <c r="V2065" s="20">
        <f t="shared" si="328"/>
        <v>53.841666666666661</v>
      </c>
      <c r="W2065" s="20">
        <f t="shared" si="329"/>
        <v>53.912499999999994</v>
      </c>
    </row>
    <row r="2066" spans="1:23" ht="13.5" x14ac:dyDescent="0.25">
      <c r="A2066" s="3">
        <v>45012</v>
      </c>
      <c r="B2066" s="2">
        <v>6.1394000000000002</v>
      </c>
      <c r="C2066" s="2">
        <v>44.521091675049512</v>
      </c>
      <c r="D2066" s="2">
        <v>-2.9470744027741524E-2</v>
      </c>
      <c r="E2066" s="2">
        <v>-9.5152538096796746E-2</v>
      </c>
      <c r="F2066" s="2">
        <v>6.1714199999999995</v>
      </c>
      <c r="G2066" s="2">
        <v>6.1866900000000005</v>
      </c>
      <c r="H2066" s="2">
        <v>6.1775950000000002</v>
      </c>
      <c r="I2066" s="2">
        <v>6.2997360000000002</v>
      </c>
      <c r="J2066" s="17">
        <v>6.2121804999999988</v>
      </c>
      <c r="K2066" s="17" t="s">
        <v>51</v>
      </c>
      <c r="L2066" s="17" t="s">
        <v>54</v>
      </c>
      <c r="M2066" s="17" t="s">
        <v>53</v>
      </c>
      <c r="N2066" s="20">
        <f t="shared" si="320"/>
        <v>50</v>
      </c>
      <c r="O2066" s="20">
        <f t="shared" si="321"/>
        <v>100</v>
      </c>
      <c r="P2066" s="20">
        <f t="shared" si="322"/>
        <v>0</v>
      </c>
      <c r="Q2066" s="20">
        <f t="shared" si="323"/>
        <v>66.5</v>
      </c>
      <c r="R2066" s="21">
        <f t="shared" si="324"/>
        <v>62.475000000000001</v>
      </c>
      <c r="S2066" s="21">
        <f t="shared" si="325"/>
        <v>46.625</v>
      </c>
      <c r="T2066" s="21">
        <f t="shared" si="326"/>
        <v>52.424999999999997</v>
      </c>
      <c r="U2066" s="21">
        <f t="shared" si="327"/>
        <v>54.125</v>
      </c>
      <c r="V2066" s="20">
        <f t="shared" si="328"/>
        <v>53.841666666666661</v>
      </c>
      <c r="W2066" s="20">
        <f t="shared" si="329"/>
        <v>53.912499999999994</v>
      </c>
    </row>
    <row r="2067" spans="1:23" ht="13.5" x14ac:dyDescent="0.25">
      <c r="A2067" s="3">
        <v>45013</v>
      </c>
      <c r="B2067" s="2">
        <v>6.0957999999999997</v>
      </c>
      <c r="C2067" s="2">
        <v>41.716016363058074</v>
      </c>
      <c r="D2067" s="2">
        <v>-2.2713967675999314E-2</v>
      </c>
      <c r="E2067" s="2">
        <v>-0.10095433991012591</v>
      </c>
      <c r="F2067" s="2">
        <v>6.1467000000000009</v>
      </c>
      <c r="G2067" s="2">
        <v>6.1794200000000004</v>
      </c>
      <c r="H2067" s="2">
        <v>6.1695949999999993</v>
      </c>
      <c r="I2067" s="2">
        <v>6.2901340000000001</v>
      </c>
      <c r="J2067" s="17">
        <v>6.2125079999999988</v>
      </c>
      <c r="K2067" s="17" t="s">
        <v>55</v>
      </c>
      <c r="L2067" s="17" t="s">
        <v>54</v>
      </c>
      <c r="M2067" s="17" t="s">
        <v>47</v>
      </c>
      <c r="N2067" s="20">
        <f t="shared" si="320"/>
        <v>50</v>
      </c>
      <c r="O2067" s="20">
        <f t="shared" si="321"/>
        <v>100</v>
      </c>
      <c r="P2067" s="20">
        <f t="shared" si="322"/>
        <v>0</v>
      </c>
      <c r="Q2067" s="20">
        <f t="shared" si="323"/>
        <v>16.5</v>
      </c>
      <c r="R2067" s="21">
        <f t="shared" si="324"/>
        <v>54.975000000000001</v>
      </c>
      <c r="S2067" s="21">
        <f t="shared" si="325"/>
        <v>34.125</v>
      </c>
      <c r="T2067" s="21">
        <f t="shared" si="326"/>
        <v>29.925000000000001</v>
      </c>
      <c r="U2067" s="21">
        <f t="shared" si="327"/>
        <v>41.625</v>
      </c>
      <c r="V2067" s="20">
        <f t="shared" si="328"/>
        <v>39.674999999999997</v>
      </c>
      <c r="W2067" s="20">
        <f t="shared" si="329"/>
        <v>40.162499999999994</v>
      </c>
    </row>
    <row r="2068" spans="1:23" ht="13.5" x14ac:dyDescent="0.25">
      <c r="A2068" s="3">
        <v>45014</v>
      </c>
      <c r="B2068" s="2">
        <v>6.0739000000000001</v>
      </c>
      <c r="C2068" s="2">
        <v>40.341123005502439</v>
      </c>
      <c r="D2068" s="2">
        <v>5.4278253936113074E-3</v>
      </c>
      <c r="E2068" s="2">
        <v>-9.9989331600219791E-2</v>
      </c>
      <c r="F2068" s="2">
        <v>6.1263199999999998</v>
      </c>
      <c r="G2068" s="2">
        <v>6.1568699999999996</v>
      </c>
      <c r="H2068" s="2">
        <v>6.161954999999999</v>
      </c>
      <c r="I2068" s="2">
        <v>6.2806759999999988</v>
      </c>
      <c r="J2068" s="17">
        <v>6.2127624999999993</v>
      </c>
      <c r="K2068" s="17" t="s">
        <v>55</v>
      </c>
      <c r="L2068" s="17" t="s">
        <v>54</v>
      </c>
      <c r="M2068" s="17" t="s">
        <v>47</v>
      </c>
      <c r="N2068" s="20">
        <f t="shared" si="320"/>
        <v>50</v>
      </c>
      <c r="O2068" s="20">
        <f t="shared" si="321"/>
        <v>100</v>
      </c>
      <c r="P2068" s="20">
        <f t="shared" si="322"/>
        <v>0</v>
      </c>
      <c r="Q2068" s="20">
        <f t="shared" si="323"/>
        <v>16.5</v>
      </c>
      <c r="R2068" s="21">
        <f t="shared" si="324"/>
        <v>54.975000000000001</v>
      </c>
      <c r="S2068" s="21">
        <f t="shared" si="325"/>
        <v>34.125</v>
      </c>
      <c r="T2068" s="21">
        <f t="shared" si="326"/>
        <v>29.925000000000001</v>
      </c>
      <c r="U2068" s="21">
        <f t="shared" si="327"/>
        <v>41.625</v>
      </c>
      <c r="V2068" s="20">
        <f t="shared" si="328"/>
        <v>39.674999999999997</v>
      </c>
      <c r="W2068" s="20">
        <f t="shared" si="329"/>
        <v>40.162499999999994</v>
      </c>
    </row>
    <row r="2069" spans="1:23" ht="13.5" x14ac:dyDescent="0.25">
      <c r="A2069" s="3">
        <v>45015</v>
      </c>
      <c r="B2069" s="2">
        <v>6.1467000000000001</v>
      </c>
      <c r="C2069" s="2">
        <v>46.637287030704741</v>
      </c>
      <c r="D2069" s="2">
        <v>1.2283898876710886E-2</v>
      </c>
      <c r="E2069" s="2">
        <v>-9.3233401525385742E-2</v>
      </c>
      <c r="F2069" s="2">
        <v>6.1205000000000007</v>
      </c>
      <c r="G2069" s="2">
        <v>6.1496000000000004</v>
      </c>
      <c r="H2069" s="2">
        <v>6.1634099999999981</v>
      </c>
      <c r="I2069" s="2">
        <v>6.2719479999999983</v>
      </c>
      <c r="J2069" s="17">
        <v>6.2134534999999991</v>
      </c>
      <c r="K2069" s="17" t="s">
        <v>55</v>
      </c>
      <c r="L2069" s="17" t="s">
        <v>54</v>
      </c>
      <c r="M2069" s="17" t="s">
        <v>47</v>
      </c>
      <c r="N2069" s="20">
        <f t="shared" si="320"/>
        <v>50</v>
      </c>
      <c r="O2069" s="20">
        <f t="shared" si="321"/>
        <v>100</v>
      </c>
      <c r="P2069" s="20">
        <f t="shared" si="322"/>
        <v>0</v>
      </c>
      <c r="Q2069" s="20">
        <f t="shared" si="323"/>
        <v>16.5</v>
      </c>
      <c r="R2069" s="21">
        <f t="shared" si="324"/>
        <v>54.975000000000001</v>
      </c>
      <c r="S2069" s="21">
        <f t="shared" si="325"/>
        <v>34.125</v>
      </c>
      <c r="T2069" s="21">
        <f t="shared" si="326"/>
        <v>29.925000000000001</v>
      </c>
      <c r="U2069" s="21">
        <f t="shared" si="327"/>
        <v>41.625</v>
      </c>
      <c r="V2069" s="20">
        <f t="shared" si="328"/>
        <v>39.674999999999997</v>
      </c>
      <c r="W2069" s="20">
        <f t="shared" si="329"/>
        <v>40.162499999999994</v>
      </c>
    </row>
    <row r="2070" spans="1:23" ht="13.5" x14ac:dyDescent="0.25">
      <c r="A2070" s="3">
        <v>45016</v>
      </c>
      <c r="B2070" s="2">
        <v>6.1467000000000001</v>
      </c>
      <c r="C2070" s="2">
        <v>46.637287030704741</v>
      </c>
      <c r="D2070" s="2">
        <v>1.1636276689662495E-2</v>
      </c>
      <c r="E2070" s="2">
        <v>-8.3731259495772314E-2</v>
      </c>
      <c r="F2070" s="2">
        <v>6.1204999999999998</v>
      </c>
      <c r="G2070" s="2">
        <v>6.1466900000000004</v>
      </c>
      <c r="H2070" s="2">
        <v>6.1579549999999985</v>
      </c>
      <c r="I2070" s="2">
        <v>6.2639459999999998</v>
      </c>
      <c r="J2070" s="17">
        <v>6.2139990000000003</v>
      </c>
      <c r="K2070" s="17" t="s">
        <v>55</v>
      </c>
      <c r="L2070" s="17" t="s">
        <v>54</v>
      </c>
      <c r="M2070" s="17" t="s">
        <v>54</v>
      </c>
      <c r="N2070" s="20">
        <f t="shared" si="320"/>
        <v>50</v>
      </c>
      <c r="O2070" s="20">
        <f t="shared" si="321"/>
        <v>100</v>
      </c>
      <c r="P2070" s="20">
        <f t="shared" si="322"/>
        <v>0</v>
      </c>
      <c r="Q2070" s="20">
        <f t="shared" si="323"/>
        <v>16.5</v>
      </c>
      <c r="R2070" s="21">
        <f t="shared" si="324"/>
        <v>54.975000000000001</v>
      </c>
      <c r="S2070" s="21">
        <f t="shared" si="325"/>
        <v>34.125</v>
      </c>
      <c r="T2070" s="21">
        <f t="shared" si="326"/>
        <v>29.925000000000001</v>
      </c>
      <c r="U2070" s="21">
        <f t="shared" si="327"/>
        <v>41.625</v>
      </c>
      <c r="V2070" s="20">
        <f t="shared" si="328"/>
        <v>39.674999999999997</v>
      </c>
      <c r="W2070" s="20">
        <f t="shared" si="329"/>
        <v>40.162499999999994</v>
      </c>
    </row>
    <row r="2071" spans="1:23" ht="13.5" x14ac:dyDescent="0.25">
      <c r="A2071" s="3">
        <v>45019</v>
      </c>
      <c r="B2071" s="2">
        <v>6.1394000000000002</v>
      </c>
      <c r="C2071" s="2">
        <v>46.071833007456775</v>
      </c>
      <c r="D2071" s="2">
        <v>7.3917148429458734E-3</v>
      </c>
      <c r="E2071" s="2">
        <v>-7.10167179667196E-2</v>
      </c>
      <c r="F2071" s="2">
        <v>6.1204999999999998</v>
      </c>
      <c r="G2071" s="2">
        <v>6.1459600000000005</v>
      </c>
      <c r="H2071" s="2">
        <v>6.1543199999999985</v>
      </c>
      <c r="I2071" s="2">
        <v>6.2557979999999995</v>
      </c>
      <c r="J2071" s="17">
        <v>6.2145079999999986</v>
      </c>
      <c r="K2071" s="17" t="s">
        <v>55</v>
      </c>
      <c r="L2071" s="17" t="s">
        <v>54</v>
      </c>
      <c r="M2071" s="17" t="s">
        <v>54</v>
      </c>
      <c r="N2071" s="20">
        <f t="shared" si="320"/>
        <v>50</v>
      </c>
      <c r="O2071" s="20">
        <f t="shared" si="321"/>
        <v>100</v>
      </c>
      <c r="P2071" s="20">
        <f t="shared" si="322"/>
        <v>0</v>
      </c>
      <c r="Q2071" s="20">
        <f t="shared" si="323"/>
        <v>16.5</v>
      </c>
      <c r="R2071" s="21">
        <f t="shared" si="324"/>
        <v>54.975000000000001</v>
      </c>
      <c r="S2071" s="21">
        <f t="shared" si="325"/>
        <v>34.125</v>
      </c>
      <c r="T2071" s="21">
        <f t="shared" si="326"/>
        <v>29.925000000000001</v>
      </c>
      <c r="U2071" s="21">
        <f t="shared" si="327"/>
        <v>41.625</v>
      </c>
      <c r="V2071" s="20">
        <f t="shared" si="328"/>
        <v>39.674999999999997</v>
      </c>
      <c r="W2071" s="20">
        <f t="shared" si="329"/>
        <v>40.162499999999994</v>
      </c>
    </row>
    <row r="2072" spans="1:23" ht="13.5" x14ac:dyDescent="0.25">
      <c r="A2072" s="3">
        <v>45020</v>
      </c>
      <c r="B2072" s="2">
        <v>6.1102999999999996</v>
      </c>
      <c r="C2072" s="2">
        <v>43.792446167103869</v>
      </c>
      <c r="D2072" s="2">
        <v>1.7405329181356066E-2</v>
      </c>
      <c r="E2072" s="2">
        <v>-5.8085328289190136E-2</v>
      </c>
      <c r="F2072" s="2">
        <v>6.1234000000000002</v>
      </c>
      <c r="G2072" s="2">
        <v>6.1350500000000014</v>
      </c>
      <c r="H2072" s="2">
        <v>6.1492299999999975</v>
      </c>
      <c r="I2072" s="2">
        <v>6.2525980000000008</v>
      </c>
      <c r="J2072" s="17">
        <v>6.2148714999999992</v>
      </c>
      <c r="K2072" s="17" t="s">
        <v>55</v>
      </c>
      <c r="L2072" s="17" t="s">
        <v>54</v>
      </c>
      <c r="M2072" s="17" t="s">
        <v>49</v>
      </c>
      <c r="N2072" s="20">
        <f t="shared" si="320"/>
        <v>50</v>
      </c>
      <c r="O2072" s="20">
        <f t="shared" si="321"/>
        <v>100</v>
      </c>
      <c r="P2072" s="20">
        <f t="shared" si="322"/>
        <v>0</v>
      </c>
      <c r="Q2072" s="20">
        <f t="shared" si="323"/>
        <v>16.5</v>
      </c>
      <c r="R2072" s="21">
        <f t="shared" si="324"/>
        <v>54.975000000000001</v>
      </c>
      <c r="S2072" s="21">
        <f t="shared" si="325"/>
        <v>34.125</v>
      </c>
      <c r="T2072" s="21">
        <f t="shared" si="326"/>
        <v>29.925000000000001</v>
      </c>
      <c r="U2072" s="21">
        <f t="shared" si="327"/>
        <v>41.625</v>
      </c>
      <c r="V2072" s="20">
        <f t="shared" si="328"/>
        <v>39.674999999999997</v>
      </c>
      <c r="W2072" s="20">
        <f t="shared" si="329"/>
        <v>40.162499999999994</v>
      </c>
    </row>
    <row r="2073" spans="1:23" ht="13.5" x14ac:dyDescent="0.25">
      <c r="A2073" s="3">
        <v>45021</v>
      </c>
      <c r="B2073" s="2">
        <v>6.1029999999999998</v>
      </c>
      <c r="C2073" s="2">
        <v>43.214842378678362</v>
      </c>
      <c r="D2073" s="2">
        <v>2.0128755467216486E-2</v>
      </c>
      <c r="E2073" s="2">
        <v>-4.4209672841775328E-2</v>
      </c>
      <c r="F2073" s="2">
        <v>6.1292199999999992</v>
      </c>
      <c r="G2073" s="2">
        <v>6.1277700000000008</v>
      </c>
      <c r="H2073" s="2">
        <v>6.1484999999999985</v>
      </c>
      <c r="I2073" s="2">
        <v>6.2466320000000009</v>
      </c>
      <c r="J2073" s="17">
        <v>6.2151984999999987</v>
      </c>
      <c r="K2073" s="17" t="s">
        <v>55</v>
      </c>
      <c r="L2073" s="17" t="s">
        <v>54</v>
      </c>
      <c r="M2073" s="17" t="s">
        <v>49</v>
      </c>
      <c r="N2073" s="20">
        <f t="shared" si="320"/>
        <v>50</v>
      </c>
      <c r="O2073" s="20">
        <f t="shared" si="321"/>
        <v>100</v>
      </c>
      <c r="P2073" s="20">
        <f t="shared" si="322"/>
        <v>0</v>
      </c>
      <c r="Q2073" s="20">
        <f t="shared" si="323"/>
        <v>16.5</v>
      </c>
      <c r="R2073" s="21">
        <f t="shared" si="324"/>
        <v>54.975000000000001</v>
      </c>
      <c r="S2073" s="21">
        <f t="shared" si="325"/>
        <v>34.125</v>
      </c>
      <c r="T2073" s="21">
        <f t="shared" si="326"/>
        <v>29.925000000000001</v>
      </c>
      <c r="U2073" s="21">
        <f t="shared" si="327"/>
        <v>41.625</v>
      </c>
      <c r="V2073" s="20">
        <f t="shared" si="328"/>
        <v>39.674999999999997</v>
      </c>
      <c r="W2073" s="20">
        <f t="shared" si="329"/>
        <v>40.162499999999994</v>
      </c>
    </row>
    <row r="2074" spans="1:23" ht="13.5" x14ac:dyDescent="0.25">
      <c r="A2074" s="3">
        <v>45022</v>
      </c>
      <c r="B2074" s="2">
        <v>6.0957999999999997</v>
      </c>
      <c r="C2074" s="2">
        <v>42.617785064847176</v>
      </c>
      <c r="D2074" s="2">
        <v>2.3396069446540935E-2</v>
      </c>
      <c r="E2074" s="2">
        <v>-2.9922068256423965E-2</v>
      </c>
      <c r="F2074" s="2">
        <v>6.11904</v>
      </c>
      <c r="G2074" s="2">
        <v>6.1197700000000008</v>
      </c>
      <c r="H2074" s="2">
        <v>6.1532299999999989</v>
      </c>
      <c r="I2074" s="2">
        <v>6.2405220000000012</v>
      </c>
      <c r="J2074" s="17">
        <v>6.2156715</v>
      </c>
      <c r="K2074" s="17" t="s">
        <v>55</v>
      </c>
      <c r="L2074" s="17" t="s">
        <v>54</v>
      </c>
      <c r="M2074" s="17" t="s">
        <v>47</v>
      </c>
      <c r="N2074" s="20">
        <f t="shared" si="320"/>
        <v>50</v>
      </c>
      <c r="O2074" s="20">
        <f t="shared" si="321"/>
        <v>100</v>
      </c>
      <c r="P2074" s="20">
        <f t="shared" si="322"/>
        <v>0</v>
      </c>
      <c r="Q2074" s="20">
        <f t="shared" si="323"/>
        <v>16.5</v>
      </c>
      <c r="R2074" s="21">
        <f t="shared" si="324"/>
        <v>54.975000000000001</v>
      </c>
      <c r="S2074" s="21">
        <f t="shared" si="325"/>
        <v>34.125</v>
      </c>
      <c r="T2074" s="21">
        <f t="shared" si="326"/>
        <v>29.925000000000001</v>
      </c>
      <c r="U2074" s="21">
        <f t="shared" si="327"/>
        <v>41.625</v>
      </c>
      <c r="V2074" s="20">
        <f t="shared" si="328"/>
        <v>39.674999999999997</v>
      </c>
      <c r="W2074" s="20">
        <f t="shared" si="329"/>
        <v>40.162499999999994</v>
      </c>
    </row>
    <row r="2075" spans="1:23" ht="13.5" x14ac:dyDescent="0.25">
      <c r="A2075" s="3">
        <v>45023</v>
      </c>
      <c r="B2075" s="2">
        <v>6.0957999999999997</v>
      </c>
      <c r="C2075" s="2">
        <v>42.617785064847183</v>
      </c>
      <c r="D2075" s="2">
        <v>2.2124066787076124E-2</v>
      </c>
      <c r="E2075" s="2">
        <v>-1.5214878085372611E-2</v>
      </c>
      <c r="F2075" s="2">
        <v>6.10886</v>
      </c>
      <c r="G2075" s="2">
        <v>6.1146799999999999</v>
      </c>
      <c r="H2075" s="2">
        <v>6.1506849999999984</v>
      </c>
      <c r="I2075" s="2">
        <v>6.2315020000000008</v>
      </c>
      <c r="J2075" s="17">
        <v>6.2161079999999993</v>
      </c>
      <c r="K2075" s="17" t="s">
        <v>55</v>
      </c>
      <c r="L2075" s="17" t="s">
        <v>54</v>
      </c>
      <c r="M2075" s="17" t="s">
        <v>47</v>
      </c>
      <c r="N2075" s="20">
        <f t="shared" si="320"/>
        <v>50</v>
      </c>
      <c r="O2075" s="20">
        <f t="shared" si="321"/>
        <v>100</v>
      </c>
      <c r="P2075" s="20">
        <f t="shared" si="322"/>
        <v>0</v>
      </c>
      <c r="Q2075" s="20">
        <f t="shared" si="323"/>
        <v>16.5</v>
      </c>
      <c r="R2075" s="21">
        <f t="shared" si="324"/>
        <v>54.975000000000001</v>
      </c>
      <c r="S2075" s="21">
        <f t="shared" si="325"/>
        <v>34.125</v>
      </c>
      <c r="T2075" s="21">
        <f t="shared" si="326"/>
        <v>29.925000000000001</v>
      </c>
      <c r="U2075" s="21">
        <f t="shared" si="327"/>
        <v>41.625</v>
      </c>
      <c r="V2075" s="20">
        <f t="shared" si="328"/>
        <v>39.674999999999997</v>
      </c>
      <c r="W2075" s="20">
        <f t="shared" si="329"/>
        <v>40.162499999999994</v>
      </c>
    </row>
    <row r="2076" spans="1:23" ht="13.5" x14ac:dyDescent="0.25">
      <c r="A2076" s="3">
        <v>45026</v>
      </c>
      <c r="B2076" s="2">
        <v>6.0376000000000003</v>
      </c>
      <c r="C2076" s="2">
        <v>37.730820460759752</v>
      </c>
      <c r="D2076" s="2">
        <v>2.4643448557728043E-2</v>
      </c>
      <c r="E2076" s="2">
        <v>1.3265811232144008E-3</v>
      </c>
      <c r="F2076" s="2">
        <v>6.0885000000000007</v>
      </c>
      <c r="G2076" s="2">
        <v>6.1044999999999998</v>
      </c>
      <c r="H2076" s="2">
        <v>6.1455949999999984</v>
      </c>
      <c r="I2076" s="2">
        <v>6.222774000000002</v>
      </c>
      <c r="J2076" s="17">
        <v>6.2161445000000004</v>
      </c>
      <c r="K2076" s="17" t="s">
        <v>55</v>
      </c>
      <c r="L2076" s="17" t="s">
        <v>54</v>
      </c>
      <c r="M2076" s="17" t="s">
        <v>47</v>
      </c>
      <c r="N2076" s="20">
        <f t="shared" si="320"/>
        <v>50</v>
      </c>
      <c r="O2076" s="20">
        <f t="shared" si="321"/>
        <v>100</v>
      </c>
      <c r="P2076" s="20">
        <f t="shared" si="322"/>
        <v>0</v>
      </c>
      <c r="Q2076" s="20">
        <f t="shared" si="323"/>
        <v>16.5</v>
      </c>
      <c r="R2076" s="21">
        <f t="shared" si="324"/>
        <v>54.975000000000001</v>
      </c>
      <c r="S2076" s="21">
        <f t="shared" si="325"/>
        <v>34.125</v>
      </c>
      <c r="T2076" s="21">
        <f t="shared" si="326"/>
        <v>29.925000000000001</v>
      </c>
      <c r="U2076" s="21">
        <f t="shared" si="327"/>
        <v>41.625</v>
      </c>
      <c r="V2076" s="20">
        <f t="shared" si="328"/>
        <v>39.674999999999997</v>
      </c>
      <c r="W2076" s="20">
        <f t="shared" si="329"/>
        <v>40.162499999999994</v>
      </c>
    </row>
    <row r="2077" spans="1:23" ht="13.5" x14ac:dyDescent="0.25">
      <c r="A2077" s="3">
        <v>45027</v>
      </c>
      <c r="B2077" s="2">
        <v>6.0957999999999997</v>
      </c>
      <c r="C2077" s="2">
        <v>44.575242817452718</v>
      </c>
      <c r="D2077" s="2">
        <v>1.6477796685074431E-2</v>
      </c>
      <c r="E2077" s="2">
        <v>1.8331274160636846E-2</v>
      </c>
      <c r="F2077" s="2">
        <v>6.0856000000000003</v>
      </c>
      <c r="G2077" s="2">
        <v>6.1044999999999989</v>
      </c>
      <c r="H2077" s="2">
        <v>6.1419599999999983</v>
      </c>
      <c r="I2077" s="2">
        <v>6.2166640000000006</v>
      </c>
      <c r="J2077" s="17">
        <v>6.2164719999999996</v>
      </c>
      <c r="K2077" s="17" t="s">
        <v>55</v>
      </c>
      <c r="L2077" s="17" t="s">
        <v>54</v>
      </c>
      <c r="M2077" s="17" t="s">
        <v>47</v>
      </c>
      <c r="N2077" s="20">
        <f t="shared" si="320"/>
        <v>50</v>
      </c>
      <c r="O2077" s="20">
        <f t="shared" si="321"/>
        <v>100</v>
      </c>
      <c r="P2077" s="20">
        <f t="shared" si="322"/>
        <v>0</v>
      </c>
      <c r="Q2077" s="20">
        <f t="shared" si="323"/>
        <v>16.5</v>
      </c>
      <c r="R2077" s="21">
        <f t="shared" si="324"/>
        <v>54.975000000000001</v>
      </c>
      <c r="S2077" s="21">
        <f t="shared" si="325"/>
        <v>34.125</v>
      </c>
      <c r="T2077" s="21">
        <f t="shared" si="326"/>
        <v>29.925000000000001</v>
      </c>
      <c r="U2077" s="21">
        <f t="shared" si="327"/>
        <v>41.625</v>
      </c>
      <c r="V2077" s="20">
        <f t="shared" si="328"/>
        <v>39.674999999999997</v>
      </c>
      <c r="W2077" s="20">
        <f t="shared" si="329"/>
        <v>40.162499999999994</v>
      </c>
    </row>
    <row r="2078" spans="1:23" ht="13.5" x14ac:dyDescent="0.25">
      <c r="A2078" s="3">
        <v>45028</v>
      </c>
      <c r="B2078" s="2">
        <v>6.0448000000000004</v>
      </c>
      <c r="C2078" s="2">
        <v>40.386080055540795</v>
      </c>
      <c r="D2078" s="2">
        <v>1.0300972036299427E-2</v>
      </c>
      <c r="E2078" s="2">
        <v>3.3879785064517255E-2</v>
      </c>
      <c r="F2078" s="2">
        <v>6.0739599999999996</v>
      </c>
      <c r="G2078" s="2">
        <v>6.101589999999999</v>
      </c>
      <c r="H2078" s="2">
        <v>6.129229999999998</v>
      </c>
      <c r="I2078" s="2">
        <v>6.2095340000000014</v>
      </c>
      <c r="J2078" s="17">
        <v>6.2165809999999997</v>
      </c>
      <c r="K2078" s="17" t="s">
        <v>55</v>
      </c>
      <c r="L2078" s="17" t="s">
        <v>54</v>
      </c>
      <c r="M2078" s="17" t="s">
        <v>47</v>
      </c>
      <c r="N2078" s="20">
        <f t="shared" si="320"/>
        <v>50</v>
      </c>
      <c r="O2078" s="20">
        <f t="shared" si="321"/>
        <v>100</v>
      </c>
      <c r="P2078" s="20">
        <f t="shared" si="322"/>
        <v>0</v>
      </c>
      <c r="Q2078" s="20">
        <f t="shared" si="323"/>
        <v>16.5</v>
      </c>
      <c r="R2078" s="21">
        <f t="shared" si="324"/>
        <v>54.975000000000001</v>
      </c>
      <c r="S2078" s="21">
        <f t="shared" si="325"/>
        <v>34.125</v>
      </c>
      <c r="T2078" s="21">
        <f t="shared" si="326"/>
        <v>29.925000000000001</v>
      </c>
      <c r="U2078" s="21">
        <f t="shared" si="327"/>
        <v>41.625</v>
      </c>
      <c r="V2078" s="20">
        <f t="shared" si="328"/>
        <v>39.674999999999997</v>
      </c>
      <c r="W2078" s="20">
        <f t="shared" si="329"/>
        <v>40.162499999999994</v>
      </c>
    </row>
    <row r="2079" spans="1:23" ht="13.5" x14ac:dyDescent="0.25">
      <c r="A2079" s="3">
        <v>45029</v>
      </c>
      <c r="B2079" s="2">
        <v>6.0811999999999999</v>
      </c>
      <c r="C2079" s="2">
        <v>44.402202930120701</v>
      </c>
      <c r="D2079" s="2">
        <v>1.4179517145818998E-2</v>
      </c>
      <c r="E2079" s="2">
        <v>4.8313889991012257E-2</v>
      </c>
      <c r="F2079" s="2">
        <v>6.07104</v>
      </c>
      <c r="G2079" s="2">
        <v>6.09504</v>
      </c>
      <c r="H2079" s="2">
        <v>6.1223199999999984</v>
      </c>
      <c r="I2079" s="2">
        <v>6.2018240000000011</v>
      </c>
      <c r="J2079" s="17">
        <v>6.217054000000001</v>
      </c>
      <c r="K2079" s="17" t="s">
        <v>55</v>
      </c>
      <c r="L2079" s="17" t="s">
        <v>54</v>
      </c>
      <c r="M2079" s="17" t="s">
        <v>47</v>
      </c>
      <c r="N2079" s="20">
        <f t="shared" si="320"/>
        <v>50</v>
      </c>
      <c r="O2079" s="20">
        <f t="shared" si="321"/>
        <v>100</v>
      </c>
      <c r="P2079" s="20">
        <f t="shared" si="322"/>
        <v>0</v>
      </c>
      <c r="Q2079" s="20">
        <f t="shared" si="323"/>
        <v>16.5</v>
      </c>
      <c r="R2079" s="21">
        <f t="shared" si="324"/>
        <v>54.975000000000001</v>
      </c>
      <c r="S2079" s="21">
        <f t="shared" si="325"/>
        <v>34.125</v>
      </c>
      <c r="T2079" s="21">
        <f t="shared" si="326"/>
        <v>29.925000000000001</v>
      </c>
      <c r="U2079" s="21">
        <f t="shared" si="327"/>
        <v>41.625</v>
      </c>
      <c r="V2079" s="20">
        <f t="shared" si="328"/>
        <v>39.674999999999997</v>
      </c>
      <c r="W2079" s="20">
        <f t="shared" si="329"/>
        <v>40.162499999999994</v>
      </c>
    </row>
    <row r="2080" spans="1:23" ht="13.5" x14ac:dyDescent="0.25">
      <c r="A2080" s="3">
        <v>45030</v>
      </c>
      <c r="B2080" s="2">
        <v>6.0667</v>
      </c>
      <c r="C2080" s="2">
        <v>43.154987126979734</v>
      </c>
      <c r="D2080" s="2">
        <v>1.8877186195775053E-2</v>
      </c>
      <c r="E2080" s="2">
        <v>6.0551732929857313E-2</v>
      </c>
      <c r="F2080" s="2">
        <v>6.0652200000000001</v>
      </c>
      <c r="G2080" s="2">
        <v>6.08704</v>
      </c>
      <c r="H2080" s="2">
        <v>6.1168649999999989</v>
      </c>
      <c r="I2080" s="2">
        <v>6.1954240000000027</v>
      </c>
      <c r="J2080" s="17">
        <v>6.2174905000000011</v>
      </c>
      <c r="K2080" s="17" t="s">
        <v>55</v>
      </c>
      <c r="L2080" s="17" t="s">
        <v>54</v>
      </c>
      <c r="M2080" s="17" t="s">
        <v>47</v>
      </c>
      <c r="N2080" s="20">
        <f t="shared" si="320"/>
        <v>50</v>
      </c>
      <c r="O2080" s="20">
        <f t="shared" si="321"/>
        <v>100</v>
      </c>
      <c r="P2080" s="20">
        <f t="shared" si="322"/>
        <v>0</v>
      </c>
      <c r="Q2080" s="20">
        <f t="shared" si="323"/>
        <v>16.5</v>
      </c>
      <c r="R2080" s="21">
        <f t="shared" si="324"/>
        <v>54.975000000000001</v>
      </c>
      <c r="S2080" s="21">
        <f t="shared" si="325"/>
        <v>34.125</v>
      </c>
      <c r="T2080" s="21">
        <f t="shared" si="326"/>
        <v>29.925000000000001</v>
      </c>
      <c r="U2080" s="21">
        <f t="shared" si="327"/>
        <v>41.625</v>
      </c>
      <c r="V2080" s="20">
        <f t="shared" si="328"/>
        <v>39.674999999999997</v>
      </c>
      <c r="W2080" s="20">
        <f t="shared" si="329"/>
        <v>40.162499999999994</v>
      </c>
    </row>
    <row r="2081" spans="1:23" ht="13.5" x14ac:dyDescent="0.25">
      <c r="A2081" s="3">
        <v>45033</v>
      </c>
      <c r="B2081" s="2">
        <v>6.1757999999999997</v>
      </c>
      <c r="C2081" s="2">
        <v>53.69431336198987</v>
      </c>
      <c r="D2081" s="2">
        <v>1.4049694013310798E-2</v>
      </c>
      <c r="E2081" s="2">
        <v>6.7321554974965503E-2</v>
      </c>
      <c r="F2081" s="2">
        <v>6.0928599999999999</v>
      </c>
      <c r="G2081" s="2">
        <v>6.0906800000000008</v>
      </c>
      <c r="H2081" s="2">
        <v>6.1183199999999989</v>
      </c>
      <c r="I2081" s="2">
        <v>6.192514000000001</v>
      </c>
      <c r="J2081" s="17">
        <v>6.2182545000000014</v>
      </c>
      <c r="K2081" s="17" t="s">
        <v>51</v>
      </c>
      <c r="L2081" s="17" t="s">
        <v>54</v>
      </c>
      <c r="M2081" s="17" t="s">
        <v>52</v>
      </c>
      <c r="N2081" s="20">
        <f t="shared" si="320"/>
        <v>50</v>
      </c>
      <c r="O2081" s="20">
        <f t="shared" si="321"/>
        <v>100</v>
      </c>
      <c r="P2081" s="20">
        <f t="shared" si="322"/>
        <v>0</v>
      </c>
      <c r="Q2081" s="20">
        <f t="shared" si="323"/>
        <v>83.5</v>
      </c>
      <c r="R2081" s="21">
        <f t="shared" si="324"/>
        <v>65.025000000000006</v>
      </c>
      <c r="S2081" s="21">
        <f t="shared" si="325"/>
        <v>50.875</v>
      </c>
      <c r="T2081" s="21">
        <f t="shared" si="326"/>
        <v>60.075000000000003</v>
      </c>
      <c r="U2081" s="21">
        <f t="shared" si="327"/>
        <v>58.375</v>
      </c>
      <c r="V2081" s="20">
        <f t="shared" si="328"/>
        <v>58.658333333333339</v>
      </c>
      <c r="W2081" s="20">
        <f t="shared" si="329"/>
        <v>58.587500000000006</v>
      </c>
    </row>
    <row r="2082" spans="1:23" ht="13.5" x14ac:dyDescent="0.25">
      <c r="A2082" s="3">
        <v>45034</v>
      </c>
      <c r="B2082" s="2">
        <v>6.3503999999999996</v>
      </c>
      <c r="C2082" s="2">
        <v>64.907693883625626</v>
      </c>
      <c r="D2082" s="2">
        <v>-7.7177109047257275E-3</v>
      </c>
      <c r="E2082" s="2">
        <v>6.8562298483800008E-2</v>
      </c>
      <c r="F2082" s="2">
        <v>6.1437800000000005</v>
      </c>
      <c r="G2082" s="2">
        <v>6.1146900000000004</v>
      </c>
      <c r="H2082" s="2">
        <v>6.1248699999999987</v>
      </c>
      <c r="I2082" s="2">
        <v>6.1945520000000025</v>
      </c>
      <c r="J2082" s="17">
        <v>6.219891500000001</v>
      </c>
      <c r="K2082" s="17" t="s">
        <v>51</v>
      </c>
      <c r="L2082" s="17" t="s">
        <v>54</v>
      </c>
      <c r="M2082" s="17" t="s">
        <v>52</v>
      </c>
      <c r="N2082" s="20">
        <f t="shared" si="320"/>
        <v>50</v>
      </c>
      <c r="O2082" s="20">
        <f t="shared" si="321"/>
        <v>100</v>
      </c>
      <c r="P2082" s="20">
        <f t="shared" si="322"/>
        <v>0</v>
      </c>
      <c r="Q2082" s="20">
        <f t="shared" si="323"/>
        <v>83.5</v>
      </c>
      <c r="R2082" s="21">
        <f t="shared" si="324"/>
        <v>65.025000000000006</v>
      </c>
      <c r="S2082" s="21">
        <f t="shared" si="325"/>
        <v>50.875</v>
      </c>
      <c r="T2082" s="21">
        <f t="shared" si="326"/>
        <v>60.075000000000003</v>
      </c>
      <c r="U2082" s="21">
        <f t="shared" si="327"/>
        <v>58.375</v>
      </c>
      <c r="V2082" s="20">
        <f t="shared" si="328"/>
        <v>58.658333333333339</v>
      </c>
      <c r="W2082" s="20">
        <f t="shared" si="329"/>
        <v>58.587500000000006</v>
      </c>
    </row>
    <row r="2083" spans="1:23" ht="13.5" x14ac:dyDescent="0.25">
      <c r="A2083" s="3">
        <v>45035</v>
      </c>
      <c r="B2083" s="2">
        <v>6.2484999999999999</v>
      </c>
      <c r="C2083" s="2">
        <v>56.333666299078089</v>
      </c>
      <c r="D2083" s="2">
        <v>-2.0995105516809609E-2</v>
      </c>
      <c r="E2083" s="2">
        <v>6.9315415789415885E-2</v>
      </c>
      <c r="F2083" s="2">
        <v>6.18452</v>
      </c>
      <c r="G2083" s="2">
        <v>6.1292400000000002</v>
      </c>
      <c r="H2083" s="2">
        <v>6.1285049999999988</v>
      </c>
      <c r="I2083" s="2">
        <v>6.1929520000000018</v>
      </c>
      <c r="J2083" s="17">
        <v>6.2212370000000012</v>
      </c>
      <c r="K2083" s="17" t="s">
        <v>51</v>
      </c>
      <c r="L2083" s="17" t="s">
        <v>54</v>
      </c>
      <c r="M2083" s="17" t="s">
        <v>52</v>
      </c>
      <c r="N2083" s="20">
        <f t="shared" si="320"/>
        <v>50</v>
      </c>
      <c r="O2083" s="20">
        <f t="shared" si="321"/>
        <v>100</v>
      </c>
      <c r="P2083" s="20">
        <f t="shared" si="322"/>
        <v>0</v>
      </c>
      <c r="Q2083" s="20">
        <f t="shared" si="323"/>
        <v>83.5</v>
      </c>
      <c r="R2083" s="21">
        <f t="shared" si="324"/>
        <v>65.025000000000006</v>
      </c>
      <c r="S2083" s="21">
        <f t="shared" si="325"/>
        <v>50.875</v>
      </c>
      <c r="T2083" s="21">
        <f t="shared" si="326"/>
        <v>60.075000000000003</v>
      </c>
      <c r="U2083" s="21">
        <f t="shared" si="327"/>
        <v>58.375</v>
      </c>
      <c r="V2083" s="20">
        <f t="shared" si="328"/>
        <v>58.658333333333339</v>
      </c>
      <c r="W2083" s="20">
        <f t="shared" si="329"/>
        <v>58.587500000000006</v>
      </c>
    </row>
    <row r="2084" spans="1:23" ht="13.5" x14ac:dyDescent="0.25">
      <c r="A2084" s="3">
        <v>45036</v>
      </c>
      <c r="B2084" s="2">
        <v>6.2702999999999998</v>
      </c>
      <c r="C2084" s="2">
        <v>57.623347407183843</v>
      </c>
      <c r="D2084" s="2">
        <v>-3.5538988981925534E-2</v>
      </c>
      <c r="E2084" s="2">
        <v>7.1231987637017255E-2</v>
      </c>
      <c r="F2084" s="2">
        <v>6.22234</v>
      </c>
      <c r="G2084" s="2">
        <v>6.1466900000000004</v>
      </c>
      <c r="H2084" s="2">
        <v>6.1332299999999993</v>
      </c>
      <c r="I2084" s="2">
        <v>6.1936780000000011</v>
      </c>
      <c r="J2084" s="17">
        <v>6.2226190000000008</v>
      </c>
      <c r="K2084" s="17" t="s">
        <v>51</v>
      </c>
      <c r="L2084" s="17" t="s">
        <v>54</v>
      </c>
      <c r="M2084" s="17" t="s">
        <v>52</v>
      </c>
      <c r="N2084" s="20">
        <f t="shared" si="320"/>
        <v>50</v>
      </c>
      <c r="O2084" s="20">
        <f t="shared" si="321"/>
        <v>100</v>
      </c>
      <c r="P2084" s="20">
        <f t="shared" si="322"/>
        <v>0</v>
      </c>
      <c r="Q2084" s="20">
        <f t="shared" si="323"/>
        <v>83.5</v>
      </c>
      <c r="R2084" s="21">
        <f t="shared" si="324"/>
        <v>65.025000000000006</v>
      </c>
      <c r="S2084" s="21">
        <f t="shared" si="325"/>
        <v>50.875</v>
      </c>
      <c r="T2084" s="21">
        <f t="shared" si="326"/>
        <v>60.075000000000003</v>
      </c>
      <c r="U2084" s="21">
        <f t="shared" si="327"/>
        <v>58.375</v>
      </c>
      <c r="V2084" s="20">
        <f t="shared" si="328"/>
        <v>58.658333333333339</v>
      </c>
      <c r="W2084" s="20">
        <f t="shared" si="329"/>
        <v>58.587500000000006</v>
      </c>
    </row>
    <row r="2085" spans="1:23" ht="13.5" x14ac:dyDescent="0.25">
      <c r="A2085" s="3">
        <v>45040</v>
      </c>
      <c r="B2085" s="2">
        <v>6.3285</v>
      </c>
      <c r="C2085" s="2">
        <v>60.940134021074073</v>
      </c>
      <c r="D2085" s="2">
        <v>-5.2828481850812459E-2</v>
      </c>
      <c r="E2085" s="2">
        <v>7.0568244633141167E-2</v>
      </c>
      <c r="F2085" s="2">
        <v>6.2747000000000002</v>
      </c>
      <c r="G2085" s="2">
        <v>6.1699599999999997</v>
      </c>
      <c r="H2085" s="2">
        <v>6.1423199999999998</v>
      </c>
      <c r="I2085" s="2">
        <v>6.1938220000000026</v>
      </c>
      <c r="J2085" s="17">
        <v>6.224073500000002</v>
      </c>
      <c r="K2085" s="17" t="s">
        <v>51</v>
      </c>
      <c r="L2085" s="17" t="s">
        <v>54</v>
      </c>
      <c r="M2085" s="17" t="s">
        <v>52</v>
      </c>
      <c r="N2085" s="20">
        <f t="shared" si="320"/>
        <v>50</v>
      </c>
      <c r="O2085" s="20">
        <f t="shared" si="321"/>
        <v>100</v>
      </c>
      <c r="P2085" s="20">
        <f t="shared" si="322"/>
        <v>0</v>
      </c>
      <c r="Q2085" s="20">
        <f t="shared" si="323"/>
        <v>83.5</v>
      </c>
      <c r="R2085" s="21">
        <f t="shared" si="324"/>
        <v>65.025000000000006</v>
      </c>
      <c r="S2085" s="21">
        <f t="shared" si="325"/>
        <v>50.875</v>
      </c>
      <c r="T2085" s="21">
        <f t="shared" si="326"/>
        <v>60.075000000000003</v>
      </c>
      <c r="U2085" s="21">
        <f t="shared" si="327"/>
        <v>58.375</v>
      </c>
      <c r="V2085" s="20">
        <f t="shared" si="328"/>
        <v>58.658333333333339</v>
      </c>
      <c r="W2085" s="20">
        <f t="shared" si="329"/>
        <v>58.587500000000006</v>
      </c>
    </row>
    <row r="2086" spans="1:23" ht="13.5" x14ac:dyDescent="0.25">
      <c r="A2086" s="3">
        <v>45041</v>
      </c>
      <c r="B2086" s="2">
        <v>6.2557999999999998</v>
      </c>
      <c r="C2086" s="2">
        <v>55.13497433923726</v>
      </c>
      <c r="D2086" s="2">
        <v>-7.1992859661468955E-2</v>
      </c>
      <c r="E2086" s="2">
        <v>6.6939968889207363E-2</v>
      </c>
      <c r="F2086" s="2">
        <v>6.2906999999999993</v>
      </c>
      <c r="G2086" s="2">
        <v>6.1917799999999996</v>
      </c>
      <c r="H2086" s="2">
        <v>6.1481399999999997</v>
      </c>
      <c r="I2086" s="2">
        <v>6.1925120000000016</v>
      </c>
      <c r="J2086" s="17">
        <v>6.2254555000000016</v>
      </c>
      <c r="K2086" s="17" t="s">
        <v>51</v>
      </c>
      <c r="L2086" s="17" t="s">
        <v>54</v>
      </c>
      <c r="M2086" s="17" t="s">
        <v>52</v>
      </c>
      <c r="N2086" s="20">
        <f t="shared" si="320"/>
        <v>50</v>
      </c>
      <c r="O2086" s="20">
        <f t="shared" si="321"/>
        <v>100</v>
      </c>
      <c r="P2086" s="20">
        <f t="shared" si="322"/>
        <v>0</v>
      </c>
      <c r="Q2086" s="20">
        <f t="shared" si="323"/>
        <v>83.5</v>
      </c>
      <c r="R2086" s="21">
        <f t="shared" si="324"/>
        <v>65.025000000000006</v>
      </c>
      <c r="S2086" s="21">
        <f t="shared" si="325"/>
        <v>50.875</v>
      </c>
      <c r="T2086" s="21">
        <f t="shared" si="326"/>
        <v>60.075000000000003</v>
      </c>
      <c r="U2086" s="21">
        <f t="shared" si="327"/>
        <v>58.375</v>
      </c>
      <c r="V2086" s="20">
        <f t="shared" si="328"/>
        <v>58.658333333333339</v>
      </c>
      <c r="W2086" s="20">
        <f t="shared" si="329"/>
        <v>58.587500000000006</v>
      </c>
    </row>
    <row r="2087" spans="1:23" ht="13.5" x14ac:dyDescent="0.25">
      <c r="A2087" s="3">
        <v>45042</v>
      </c>
      <c r="B2087" s="2">
        <v>6.2412000000000001</v>
      </c>
      <c r="C2087" s="2">
        <v>54.022001504440226</v>
      </c>
      <c r="D2087" s="2">
        <v>-7.8638536183647467E-2</v>
      </c>
      <c r="E2087" s="2">
        <v>6.1124602250015217E-2</v>
      </c>
      <c r="F2087" s="2">
        <v>6.2688599999999992</v>
      </c>
      <c r="G2087" s="2">
        <v>6.2063199999999998</v>
      </c>
      <c r="H2087" s="2">
        <v>6.155409999999998</v>
      </c>
      <c r="I2087" s="2">
        <v>6.1909100000000015</v>
      </c>
      <c r="J2087" s="17">
        <v>6.2265465000000004</v>
      </c>
      <c r="K2087" s="17" t="s">
        <v>55</v>
      </c>
      <c r="L2087" s="17" t="s">
        <v>54</v>
      </c>
      <c r="M2087" s="17" t="s">
        <v>47</v>
      </c>
      <c r="N2087" s="20">
        <f t="shared" si="320"/>
        <v>50</v>
      </c>
      <c r="O2087" s="20">
        <f t="shared" si="321"/>
        <v>100</v>
      </c>
      <c r="P2087" s="20">
        <f t="shared" si="322"/>
        <v>0</v>
      </c>
      <c r="Q2087" s="20">
        <f t="shared" si="323"/>
        <v>16.5</v>
      </c>
      <c r="R2087" s="21">
        <f t="shared" si="324"/>
        <v>54.975000000000001</v>
      </c>
      <c r="S2087" s="21">
        <f t="shared" si="325"/>
        <v>34.125</v>
      </c>
      <c r="T2087" s="21">
        <f t="shared" si="326"/>
        <v>29.925000000000001</v>
      </c>
      <c r="U2087" s="21">
        <f t="shared" si="327"/>
        <v>41.625</v>
      </c>
      <c r="V2087" s="20">
        <f t="shared" si="328"/>
        <v>39.674999999999997</v>
      </c>
      <c r="W2087" s="20">
        <f t="shared" si="329"/>
        <v>40.162499999999994</v>
      </c>
    </row>
    <row r="2088" spans="1:23" ht="13.5" x14ac:dyDescent="0.25">
      <c r="A2088" s="3">
        <v>45043</v>
      </c>
      <c r="B2088" s="2">
        <v>6.2484999999999999</v>
      </c>
      <c r="C2088" s="2">
        <v>54.51638847531666</v>
      </c>
      <c r="D2088" s="2">
        <v>-9.2992971792947188E-2</v>
      </c>
      <c r="E2088" s="2">
        <v>5.4855740076362437E-2</v>
      </c>
      <c r="F2088" s="2">
        <v>6.2688600000000001</v>
      </c>
      <c r="G2088" s="2">
        <v>6.2266899999999996</v>
      </c>
      <c r="H2088" s="2">
        <v>6.1641399999999988</v>
      </c>
      <c r="I2088" s="2">
        <v>6.1887280000000011</v>
      </c>
      <c r="J2088" s="17">
        <v>6.2276740000000004</v>
      </c>
      <c r="K2088" s="17" t="s">
        <v>51</v>
      </c>
      <c r="L2088" s="17" t="s">
        <v>54</v>
      </c>
      <c r="M2088" s="17" t="s">
        <v>54</v>
      </c>
      <c r="N2088" s="20">
        <f t="shared" si="320"/>
        <v>50</v>
      </c>
      <c r="O2088" s="20">
        <f t="shared" si="321"/>
        <v>100</v>
      </c>
      <c r="P2088" s="20">
        <f t="shared" si="322"/>
        <v>0</v>
      </c>
      <c r="Q2088" s="20">
        <f t="shared" si="323"/>
        <v>49.5</v>
      </c>
      <c r="R2088" s="21">
        <f t="shared" si="324"/>
        <v>59.924999999999997</v>
      </c>
      <c r="S2088" s="21">
        <f t="shared" si="325"/>
        <v>42.375</v>
      </c>
      <c r="T2088" s="21">
        <f t="shared" si="326"/>
        <v>44.775000000000006</v>
      </c>
      <c r="U2088" s="21">
        <f t="shared" si="327"/>
        <v>49.875</v>
      </c>
      <c r="V2088" s="20">
        <f t="shared" si="328"/>
        <v>49.024999999999999</v>
      </c>
      <c r="W2088" s="20">
        <f t="shared" si="329"/>
        <v>49.237499999999997</v>
      </c>
    </row>
    <row r="2089" spans="1:23" ht="13.5" x14ac:dyDescent="0.25">
      <c r="A2089" s="3">
        <v>45044</v>
      </c>
      <c r="B2089" s="2">
        <v>6.1829999999999998</v>
      </c>
      <c r="C2089" s="2">
        <v>49.385211472910726</v>
      </c>
      <c r="D2089" s="2">
        <v>-9.5049091181511614E-2</v>
      </c>
      <c r="E2089" s="2">
        <v>4.7449936177219008E-2</v>
      </c>
      <c r="F2089" s="2">
        <v>6.2513999999999994</v>
      </c>
      <c r="G2089" s="2">
        <v>6.2368699999999997</v>
      </c>
      <c r="H2089" s="2">
        <v>6.1659549999999994</v>
      </c>
      <c r="I2089" s="2">
        <v>6.1853800000000012</v>
      </c>
      <c r="J2089" s="17">
        <v>6.2284740000000012</v>
      </c>
      <c r="K2089" s="17" t="s">
        <v>55</v>
      </c>
      <c r="L2089" s="17" t="s">
        <v>54</v>
      </c>
      <c r="M2089" s="17" t="s">
        <v>47</v>
      </c>
      <c r="N2089" s="20">
        <f t="shared" si="320"/>
        <v>50</v>
      </c>
      <c r="O2089" s="20">
        <f t="shared" si="321"/>
        <v>100</v>
      </c>
      <c r="P2089" s="20">
        <f t="shared" si="322"/>
        <v>50</v>
      </c>
      <c r="Q2089" s="20">
        <f t="shared" si="323"/>
        <v>16.5</v>
      </c>
      <c r="R2089" s="21">
        <f t="shared" si="324"/>
        <v>62.475000000000001</v>
      </c>
      <c r="S2089" s="21">
        <f t="shared" si="325"/>
        <v>51.625</v>
      </c>
      <c r="T2089" s="21">
        <f t="shared" si="326"/>
        <v>42.424999999999997</v>
      </c>
      <c r="U2089" s="21">
        <f t="shared" si="327"/>
        <v>54.125</v>
      </c>
      <c r="V2089" s="20">
        <f t="shared" si="328"/>
        <v>52.17499999999999</v>
      </c>
      <c r="W2089" s="20">
        <f t="shared" si="329"/>
        <v>52.662499999999994</v>
      </c>
    </row>
    <row r="2090" spans="1:23" ht="13.5" x14ac:dyDescent="0.25">
      <c r="A2090" s="3">
        <v>45048</v>
      </c>
      <c r="B2090" s="2">
        <v>6.1102999999999996</v>
      </c>
      <c r="C2090" s="2">
        <v>44.391044310150612</v>
      </c>
      <c r="D2090" s="2">
        <v>-9.3582528409799082E-2</v>
      </c>
      <c r="E2090" s="2">
        <v>4.017068402506864E-2</v>
      </c>
      <c r="F2090" s="2">
        <v>6.2077599999999995</v>
      </c>
      <c r="G2090" s="2">
        <v>6.2412299999999998</v>
      </c>
      <c r="H2090" s="2">
        <v>6.164134999999999</v>
      </c>
      <c r="I2090" s="2">
        <v>6.1811600000000011</v>
      </c>
      <c r="J2090" s="17">
        <v>6.2288375000000009</v>
      </c>
      <c r="K2090" s="17" t="s">
        <v>55</v>
      </c>
      <c r="L2090" s="17" t="s">
        <v>54</v>
      </c>
      <c r="M2090" s="17" t="s">
        <v>47</v>
      </c>
      <c r="N2090" s="20">
        <f t="shared" si="320"/>
        <v>50</v>
      </c>
      <c r="O2090" s="20">
        <f t="shared" si="321"/>
        <v>100</v>
      </c>
      <c r="P2090" s="20">
        <f t="shared" si="322"/>
        <v>50</v>
      </c>
      <c r="Q2090" s="20">
        <f t="shared" si="323"/>
        <v>16.5</v>
      </c>
      <c r="R2090" s="21">
        <f t="shared" si="324"/>
        <v>62.475000000000001</v>
      </c>
      <c r="S2090" s="21">
        <f t="shared" si="325"/>
        <v>51.625</v>
      </c>
      <c r="T2090" s="21">
        <f t="shared" si="326"/>
        <v>42.424999999999997</v>
      </c>
      <c r="U2090" s="21">
        <f t="shared" si="327"/>
        <v>54.125</v>
      </c>
      <c r="V2090" s="20">
        <f t="shared" si="328"/>
        <v>52.17499999999999</v>
      </c>
      <c r="W2090" s="20">
        <f t="shared" si="329"/>
        <v>52.662499999999994</v>
      </c>
    </row>
    <row r="2091" spans="1:23" ht="13.5" x14ac:dyDescent="0.25">
      <c r="A2091" s="3">
        <v>45049</v>
      </c>
      <c r="B2091" s="2">
        <v>6.1394000000000002</v>
      </c>
      <c r="C2091" s="2">
        <v>46.713905762582392</v>
      </c>
      <c r="D2091" s="2">
        <v>-7.7234850700795832E-2</v>
      </c>
      <c r="E2091" s="2">
        <v>3.379833522539092E-2</v>
      </c>
      <c r="F2091" s="2">
        <v>6.1844799999999989</v>
      </c>
      <c r="G2091" s="2">
        <v>6.23759</v>
      </c>
      <c r="H2091" s="2">
        <v>6.164134999999999</v>
      </c>
      <c r="I2091" s="2">
        <v>6.1772320000000009</v>
      </c>
      <c r="J2091" s="17">
        <v>6.2292740000000011</v>
      </c>
      <c r="K2091" s="17" t="s">
        <v>51</v>
      </c>
      <c r="L2091" s="17" t="s">
        <v>50</v>
      </c>
      <c r="M2091" s="17" t="s">
        <v>53</v>
      </c>
      <c r="N2091" s="20">
        <f t="shared" si="320"/>
        <v>50</v>
      </c>
      <c r="O2091" s="20">
        <f t="shared" si="321"/>
        <v>100</v>
      </c>
      <c r="P2091" s="20">
        <f t="shared" si="322"/>
        <v>50</v>
      </c>
      <c r="Q2091" s="20">
        <f t="shared" si="323"/>
        <v>83</v>
      </c>
      <c r="R2091" s="21">
        <f t="shared" si="324"/>
        <v>72.45</v>
      </c>
      <c r="S2091" s="21">
        <f t="shared" si="325"/>
        <v>68.25</v>
      </c>
      <c r="T2091" s="21">
        <f t="shared" si="326"/>
        <v>72.349999999999994</v>
      </c>
      <c r="U2091" s="21">
        <f t="shared" si="327"/>
        <v>70.75</v>
      </c>
      <c r="V2091" s="20">
        <f t="shared" si="328"/>
        <v>71.016666666666666</v>
      </c>
      <c r="W2091" s="20">
        <f t="shared" si="329"/>
        <v>70.949999999999989</v>
      </c>
    </row>
    <row r="2092" spans="1:23" ht="13.5" x14ac:dyDescent="0.25">
      <c r="A2092" s="3">
        <v>45050</v>
      </c>
      <c r="B2092" s="2">
        <v>6.1029999999999998</v>
      </c>
      <c r="C2092" s="2">
        <v>44.22537415334466</v>
      </c>
      <c r="D2092" s="2">
        <v>-3.3574022288319405E-2</v>
      </c>
      <c r="E2092" s="2">
        <v>3.2713198070379278E-2</v>
      </c>
      <c r="F2092" s="2">
        <v>6.1568399999999999</v>
      </c>
      <c r="G2092" s="2">
        <v>6.2128500000000004</v>
      </c>
      <c r="H2092" s="2">
        <v>6.1637699999999986</v>
      </c>
      <c r="I2092" s="2">
        <v>6.1728660000000017</v>
      </c>
      <c r="J2092" s="17">
        <v>6.2292375000000026</v>
      </c>
      <c r="K2092" s="17" t="s">
        <v>51</v>
      </c>
      <c r="L2092" s="17" t="s">
        <v>50</v>
      </c>
      <c r="M2092" s="17" t="s">
        <v>53</v>
      </c>
      <c r="N2092" s="20">
        <f t="shared" si="320"/>
        <v>50</v>
      </c>
      <c r="O2092" s="20">
        <f t="shared" si="321"/>
        <v>100</v>
      </c>
      <c r="P2092" s="20">
        <f t="shared" si="322"/>
        <v>0</v>
      </c>
      <c r="Q2092" s="20">
        <f t="shared" si="323"/>
        <v>83</v>
      </c>
      <c r="R2092" s="21">
        <f t="shared" si="324"/>
        <v>64.95</v>
      </c>
      <c r="S2092" s="21">
        <f t="shared" si="325"/>
        <v>50.75</v>
      </c>
      <c r="T2092" s="21">
        <f t="shared" si="326"/>
        <v>59.85</v>
      </c>
      <c r="U2092" s="21">
        <f t="shared" si="327"/>
        <v>58.25</v>
      </c>
      <c r="V2092" s="20">
        <f t="shared" si="328"/>
        <v>58.516666666666673</v>
      </c>
      <c r="W2092" s="20">
        <f t="shared" si="329"/>
        <v>58.45</v>
      </c>
    </row>
    <row r="2093" spans="1:23" ht="13.5" x14ac:dyDescent="0.25">
      <c r="A2093" s="3">
        <v>45051</v>
      </c>
      <c r="B2093" s="2">
        <v>6.1539000000000001</v>
      </c>
      <c r="C2093" s="2">
        <v>48.36748170078102</v>
      </c>
      <c r="D2093" s="2">
        <v>-1.5612130827966197E-2</v>
      </c>
      <c r="E2093" s="2">
        <v>3.4049663556457041E-2</v>
      </c>
      <c r="F2093" s="2">
        <v>6.1379199999999994</v>
      </c>
      <c r="G2093" s="2">
        <v>6.2033900000000006</v>
      </c>
      <c r="H2093" s="2">
        <v>6.166315</v>
      </c>
      <c r="I2093" s="2">
        <v>6.1708280000000011</v>
      </c>
      <c r="J2093" s="17">
        <v>6.2297100000000025</v>
      </c>
      <c r="K2093" s="17" t="s">
        <v>51</v>
      </c>
      <c r="L2093" s="17" t="s">
        <v>50</v>
      </c>
      <c r="M2093" s="17" t="s">
        <v>53</v>
      </c>
      <c r="N2093" s="20">
        <f t="shared" si="320"/>
        <v>50</v>
      </c>
      <c r="O2093" s="20">
        <f t="shared" si="321"/>
        <v>100</v>
      </c>
      <c r="P2093" s="20">
        <f t="shared" si="322"/>
        <v>0</v>
      </c>
      <c r="Q2093" s="20">
        <f t="shared" si="323"/>
        <v>83</v>
      </c>
      <c r="R2093" s="21">
        <f t="shared" si="324"/>
        <v>64.95</v>
      </c>
      <c r="S2093" s="21">
        <f t="shared" si="325"/>
        <v>50.75</v>
      </c>
      <c r="T2093" s="21">
        <f t="shared" si="326"/>
        <v>59.85</v>
      </c>
      <c r="U2093" s="21">
        <f t="shared" si="327"/>
        <v>58.25</v>
      </c>
      <c r="V2093" s="20">
        <f t="shared" si="328"/>
        <v>58.516666666666673</v>
      </c>
      <c r="W2093" s="20">
        <f t="shared" si="329"/>
        <v>58.45</v>
      </c>
    </row>
    <row r="2094" spans="1:23" ht="13.5" x14ac:dyDescent="0.25">
      <c r="A2094" s="3">
        <v>45054</v>
      </c>
      <c r="B2094" s="2">
        <v>6.1757999999999997</v>
      </c>
      <c r="C2094" s="2">
        <v>50.085097202141647</v>
      </c>
      <c r="D2094" s="2">
        <v>1.4481787871591933E-3</v>
      </c>
      <c r="E2094" s="2">
        <v>3.2653029000514117E-2</v>
      </c>
      <c r="F2094" s="2">
        <v>6.1364799999999997</v>
      </c>
      <c r="G2094" s="2">
        <v>6.1939400000000004</v>
      </c>
      <c r="H2094" s="2">
        <v>6.1703149999999987</v>
      </c>
      <c r="I2094" s="2">
        <v>6.1692280000000004</v>
      </c>
      <c r="J2094" s="17">
        <v>6.2296740000000019</v>
      </c>
      <c r="K2094" s="17" t="s">
        <v>51</v>
      </c>
      <c r="L2094" s="17" t="s">
        <v>50</v>
      </c>
      <c r="M2094" s="17" t="s">
        <v>53</v>
      </c>
      <c r="N2094" s="20">
        <f t="shared" si="320"/>
        <v>50</v>
      </c>
      <c r="O2094" s="20">
        <f t="shared" si="321"/>
        <v>100</v>
      </c>
      <c r="P2094" s="20">
        <f t="shared" si="322"/>
        <v>0</v>
      </c>
      <c r="Q2094" s="20">
        <f t="shared" si="323"/>
        <v>83</v>
      </c>
      <c r="R2094" s="21">
        <f t="shared" si="324"/>
        <v>64.95</v>
      </c>
      <c r="S2094" s="21">
        <f t="shared" si="325"/>
        <v>50.75</v>
      </c>
      <c r="T2094" s="21">
        <f t="shared" si="326"/>
        <v>59.85</v>
      </c>
      <c r="U2094" s="21">
        <f t="shared" si="327"/>
        <v>58.25</v>
      </c>
      <c r="V2094" s="20">
        <f t="shared" si="328"/>
        <v>58.516666666666673</v>
      </c>
      <c r="W2094" s="20">
        <f t="shared" si="329"/>
        <v>58.45</v>
      </c>
    </row>
    <row r="2095" spans="1:23" ht="13.5" x14ac:dyDescent="0.25">
      <c r="A2095" s="3">
        <v>45055</v>
      </c>
      <c r="B2095" s="2">
        <v>6.1467000000000001</v>
      </c>
      <c r="C2095" s="2">
        <v>47.809224833823301</v>
      </c>
      <c r="D2095" s="2">
        <v>2.6984339553571601E-2</v>
      </c>
      <c r="E2095" s="2">
        <v>2.9224638442817221E-2</v>
      </c>
      <c r="F2095" s="2">
        <v>6.1437599999999994</v>
      </c>
      <c r="G2095" s="2">
        <v>6.1757600000000004</v>
      </c>
      <c r="H2095" s="2">
        <v>6.1728599999999982</v>
      </c>
      <c r="I2095" s="2">
        <v>6.1663180000000013</v>
      </c>
      <c r="J2095" s="17">
        <v>6.2294925000000028</v>
      </c>
      <c r="K2095" s="17" t="s">
        <v>51</v>
      </c>
      <c r="L2095" s="17" t="s">
        <v>50</v>
      </c>
      <c r="M2095" s="17" t="s">
        <v>52</v>
      </c>
      <c r="N2095" s="20">
        <f t="shared" si="320"/>
        <v>50</v>
      </c>
      <c r="O2095" s="20">
        <f t="shared" si="321"/>
        <v>100</v>
      </c>
      <c r="P2095" s="20">
        <f t="shared" si="322"/>
        <v>0</v>
      </c>
      <c r="Q2095" s="20">
        <f t="shared" si="323"/>
        <v>100</v>
      </c>
      <c r="R2095" s="21">
        <f t="shared" si="324"/>
        <v>67.5</v>
      </c>
      <c r="S2095" s="21">
        <f t="shared" si="325"/>
        <v>55</v>
      </c>
      <c r="T2095" s="21">
        <f t="shared" si="326"/>
        <v>67.5</v>
      </c>
      <c r="U2095" s="21">
        <f t="shared" si="327"/>
        <v>62.5</v>
      </c>
      <c r="V2095" s="20">
        <f t="shared" si="328"/>
        <v>63.333333333333336</v>
      </c>
      <c r="W2095" s="20">
        <f t="shared" si="329"/>
        <v>63.125</v>
      </c>
    </row>
    <row r="2096" spans="1:23" ht="13.5" x14ac:dyDescent="0.25">
      <c r="A2096" s="3">
        <v>45056</v>
      </c>
      <c r="B2096" s="2">
        <v>6.1539000000000001</v>
      </c>
      <c r="C2096" s="2">
        <v>48.433578359153408</v>
      </c>
      <c r="D2096" s="2">
        <v>3.7037635429780558E-2</v>
      </c>
      <c r="E2096" s="2">
        <v>2.5389285933899528E-2</v>
      </c>
      <c r="F2096" s="2">
        <v>6.1466599999999998</v>
      </c>
      <c r="G2096" s="2">
        <v>6.1655700000000007</v>
      </c>
      <c r="H2096" s="2">
        <v>6.1786749999999984</v>
      </c>
      <c r="I2096" s="2">
        <v>6.1634080000000013</v>
      </c>
      <c r="J2096" s="17">
        <v>6.2286920000000032</v>
      </c>
      <c r="K2096" s="17" t="s">
        <v>51</v>
      </c>
      <c r="L2096" s="17" t="s">
        <v>54</v>
      </c>
      <c r="M2096" s="17" t="s">
        <v>52</v>
      </c>
      <c r="N2096" s="20">
        <f t="shared" si="320"/>
        <v>50</v>
      </c>
      <c r="O2096" s="20">
        <f t="shared" si="321"/>
        <v>100</v>
      </c>
      <c r="P2096" s="20">
        <f t="shared" si="322"/>
        <v>0</v>
      </c>
      <c r="Q2096" s="20">
        <f t="shared" si="323"/>
        <v>83.5</v>
      </c>
      <c r="R2096" s="21">
        <f t="shared" si="324"/>
        <v>65.025000000000006</v>
      </c>
      <c r="S2096" s="21">
        <f t="shared" si="325"/>
        <v>50.875</v>
      </c>
      <c r="T2096" s="21">
        <f t="shared" si="326"/>
        <v>60.075000000000003</v>
      </c>
      <c r="U2096" s="21">
        <f t="shared" si="327"/>
        <v>58.375</v>
      </c>
      <c r="V2096" s="20">
        <f t="shared" si="328"/>
        <v>58.658333333333339</v>
      </c>
      <c r="W2096" s="20">
        <f t="shared" si="329"/>
        <v>58.587500000000006</v>
      </c>
    </row>
    <row r="2097" spans="1:23" ht="13.5" x14ac:dyDescent="0.25">
      <c r="A2097" s="3">
        <v>45057</v>
      </c>
      <c r="B2097" s="2">
        <v>6.1029999999999998</v>
      </c>
      <c r="C2097" s="2">
        <v>44.390630812270366</v>
      </c>
      <c r="D2097" s="2">
        <v>4.7177538062938673E-2</v>
      </c>
      <c r="E2097" s="2">
        <v>2.4156119829963154E-2</v>
      </c>
      <c r="F2097" s="2">
        <v>6.1466599999999998</v>
      </c>
      <c r="G2097" s="2">
        <v>6.1517500000000007</v>
      </c>
      <c r="H2097" s="2">
        <v>6.1790349999999981</v>
      </c>
      <c r="I2097" s="2">
        <v>6.1603520000000014</v>
      </c>
      <c r="J2097" s="17">
        <v>6.2279645000000023</v>
      </c>
      <c r="K2097" s="17" t="s">
        <v>51</v>
      </c>
      <c r="L2097" s="17" t="s">
        <v>54</v>
      </c>
      <c r="M2097" s="17" t="s">
        <v>54</v>
      </c>
      <c r="N2097" s="20">
        <f t="shared" si="320"/>
        <v>50</v>
      </c>
      <c r="O2097" s="20">
        <f t="shared" si="321"/>
        <v>100</v>
      </c>
      <c r="P2097" s="20">
        <f t="shared" si="322"/>
        <v>0</v>
      </c>
      <c r="Q2097" s="20">
        <f t="shared" si="323"/>
        <v>49.5</v>
      </c>
      <c r="R2097" s="21">
        <f t="shared" si="324"/>
        <v>59.924999999999997</v>
      </c>
      <c r="S2097" s="21">
        <f t="shared" si="325"/>
        <v>42.375</v>
      </c>
      <c r="T2097" s="21">
        <f t="shared" si="326"/>
        <v>44.775000000000006</v>
      </c>
      <c r="U2097" s="21">
        <f t="shared" si="327"/>
        <v>49.875</v>
      </c>
      <c r="V2097" s="20">
        <f t="shared" si="328"/>
        <v>49.024999999999999</v>
      </c>
      <c r="W2097" s="20">
        <f t="shared" si="329"/>
        <v>49.237499999999997</v>
      </c>
    </row>
    <row r="2098" spans="1:23" ht="13.5" x14ac:dyDescent="0.25">
      <c r="A2098" s="3">
        <v>45058</v>
      </c>
      <c r="B2098" s="2">
        <v>5.7393000000000001</v>
      </c>
      <c r="C2098" s="2">
        <v>27.028970458648317</v>
      </c>
      <c r="D2098" s="2">
        <v>8.4223016900166314E-2</v>
      </c>
      <c r="E2098" s="2">
        <v>2.3545422015326722E-2</v>
      </c>
      <c r="F2098" s="2">
        <v>6.0637400000000001</v>
      </c>
      <c r="G2098" s="2">
        <v>6.1008300000000002</v>
      </c>
      <c r="H2098" s="2">
        <v>6.1637599999999981</v>
      </c>
      <c r="I2098" s="2">
        <v>6.1506040000000022</v>
      </c>
      <c r="J2098" s="17">
        <v>6.225564000000003</v>
      </c>
      <c r="K2098" s="17" t="s">
        <v>55</v>
      </c>
      <c r="L2098" s="17" t="s">
        <v>54</v>
      </c>
      <c r="M2098" s="17" t="s">
        <v>47</v>
      </c>
      <c r="N2098" s="20">
        <f t="shared" si="320"/>
        <v>50</v>
      </c>
      <c r="O2098" s="20">
        <f t="shared" si="321"/>
        <v>100</v>
      </c>
      <c r="P2098" s="20">
        <f t="shared" si="322"/>
        <v>0</v>
      </c>
      <c r="Q2098" s="20">
        <f t="shared" si="323"/>
        <v>16.5</v>
      </c>
      <c r="R2098" s="21">
        <f t="shared" si="324"/>
        <v>54.975000000000001</v>
      </c>
      <c r="S2098" s="21">
        <f t="shared" si="325"/>
        <v>34.125</v>
      </c>
      <c r="T2098" s="21">
        <f t="shared" si="326"/>
        <v>29.925000000000001</v>
      </c>
      <c r="U2098" s="21">
        <f t="shared" si="327"/>
        <v>41.625</v>
      </c>
      <c r="V2098" s="20">
        <f t="shared" si="328"/>
        <v>39.674999999999997</v>
      </c>
      <c r="W2098" s="20">
        <f t="shared" si="329"/>
        <v>40.162499999999994</v>
      </c>
    </row>
    <row r="2099" spans="1:23" ht="13.5" x14ac:dyDescent="0.25">
      <c r="A2099" s="3">
        <v>45061</v>
      </c>
      <c r="B2099" s="2">
        <v>5.6665999999999999</v>
      </c>
      <c r="C2099" s="2">
        <v>24.9300370673175</v>
      </c>
      <c r="D2099" s="2">
        <v>0.113398557107109</v>
      </c>
      <c r="E2099" s="2">
        <v>2.3639748490784474E-2</v>
      </c>
      <c r="F2099" s="2">
        <v>5.9618999999999991</v>
      </c>
      <c r="G2099" s="2">
        <v>6.0491900000000003</v>
      </c>
      <c r="H2099" s="2">
        <v>6.1430299999999978</v>
      </c>
      <c r="I2099" s="2">
        <v>6.1415839999999999</v>
      </c>
      <c r="J2099" s="17">
        <v>6.222800000000003</v>
      </c>
      <c r="K2099" s="17" t="s">
        <v>55</v>
      </c>
      <c r="L2099" s="17" t="s">
        <v>54</v>
      </c>
      <c r="M2099" s="17" t="s">
        <v>47</v>
      </c>
      <c r="N2099" s="20">
        <f t="shared" si="320"/>
        <v>50</v>
      </c>
      <c r="O2099" s="20">
        <f t="shared" si="321"/>
        <v>100</v>
      </c>
      <c r="P2099" s="20">
        <f t="shared" si="322"/>
        <v>0</v>
      </c>
      <c r="Q2099" s="20">
        <f t="shared" si="323"/>
        <v>16.5</v>
      </c>
      <c r="R2099" s="21">
        <f t="shared" si="324"/>
        <v>54.975000000000001</v>
      </c>
      <c r="S2099" s="21">
        <f t="shared" si="325"/>
        <v>34.125</v>
      </c>
      <c r="T2099" s="21">
        <f t="shared" si="326"/>
        <v>29.925000000000001</v>
      </c>
      <c r="U2099" s="21">
        <f t="shared" si="327"/>
        <v>41.625</v>
      </c>
      <c r="V2099" s="20">
        <f t="shared" si="328"/>
        <v>39.674999999999997</v>
      </c>
      <c r="W2099" s="20">
        <f t="shared" si="329"/>
        <v>40.162499999999994</v>
      </c>
    </row>
    <row r="2100" spans="1:23" ht="13.5" x14ac:dyDescent="0.25">
      <c r="A2100" s="3">
        <v>45062</v>
      </c>
      <c r="B2100" s="2">
        <v>5.8193000000000001</v>
      </c>
      <c r="C2100" s="2">
        <v>36.146219787923748</v>
      </c>
      <c r="D2100" s="2">
        <v>0.11835376886916205</v>
      </c>
      <c r="E2100" s="2">
        <v>2.3770935188121671E-2</v>
      </c>
      <c r="F2100" s="2">
        <v>5.8964200000000009</v>
      </c>
      <c r="G2100" s="2">
        <v>6.0200899999999997</v>
      </c>
      <c r="H2100" s="2">
        <v>6.130659999999998</v>
      </c>
      <c r="I2100" s="2">
        <v>6.132854</v>
      </c>
      <c r="J2100" s="17">
        <v>6.2208720000000026</v>
      </c>
      <c r="K2100" s="17" t="s">
        <v>55</v>
      </c>
      <c r="L2100" s="17" t="s">
        <v>54</v>
      </c>
      <c r="M2100" s="17" t="s">
        <v>47</v>
      </c>
      <c r="N2100" s="20">
        <f t="shared" si="320"/>
        <v>50</v>
      </c>
      <c r="O2100" s="20">
        <f t="shared" si="321"/>
        <v>100</v>
      </c>
      <c r="P2100" s="20">
        <f t="shared" si="322"/>
        <v>0</v>
      </c>
      <c r="Q2100" s="20">
        <f t="shared" si="323"/>
        <v>16.5</v>
      </c>
      <c r="R2100" s="21">
        <f t="shared" si="324"/>
        <v>54.975000000000001</v>
      </c>
      <c r="S2100" s="21">
        <f t="shared" si="325"/>
        <v>34.125</v>
      </c>
      <c r="T2100" s="21">
        <f t="shared" si="326"/>
        <v>29.925000000000001</v>
      </c>
      <c r="U2100" s="21">
        <f t="shared" si="327"/>
        <v>41.625</v>
      </c>
      <c r="V2100" s="20">
        <f t="shared" si="328"/>
        <v>39.674999999999997</v>
      </c>
      <c r="W2100" s="20">
        <f t="shared" si="329"/>
        <v>40.162499999999994</v>
      </c>
    </row>
    <row r="2101" spans="1:23" ht="13.5" x14ac:dyDescent="0.25">
      <c r="A2101" s="3">
        <v>45063</v>
      </c>
      <c r="B2101" s="2">
        <v>5.8193000000000001</v>
      </c>
      <c r="C2101" s="2">
        <v>36.146219787923748</v>
      </c>
      <c r="D2101" s="2">
        <v>0.12868045878109413</v>
      </c>
      <c r="E2101" s="2">
        <v>2.3458699279852085E-2</v>
      </c>
      <c r="F2101" s="2">
        <v>5.8295000000000003</v>
      </c>
      <c r="G2101" s="2">
        <v>5.9880800000000001</v>
      </c>
      <c r="H2101" s="2">
        <v>6.1128349999999987</v>
      </c>
      <c r="I2101" s="2">
        <v>6.1249980000000006</v>
      </c>
      <c r="J2101" s="17">
        <v>6.2190535000000038</v>
      </c>
      <c r="K2101" s="17" t="s">
        <v>55</v>
      </c>
      <c r="L2101" s="17" t="s">
        <v>54</v>
      </c>
      <c r="M2101" s="17" t="s">
        <v>47</v>
      </c>
      <c r="N2101" s="20">
        <f t="shared" si="320"/>
        <v>50</v>
      </c>
      <c r="O2101" s="20">
        <f t="shared" si="321"/>
        <v>100</v>
      </c>
      <c r="P2101" s="20">
        <f t="shared" si="322"/>
        <v>0</v>
      </c>
      <c r="Q2101" s="20">
        <f t="shared" si="323"/>
        <v>16.5</v>
      </c>
      <c r="R2101" s="21">
        <f t="shared" si="324"/>
        <v>54.975000000000001</v>
      </c>
      <c r="S2101" s="21">
        <f t="shared" si="325"/>
        <v>34.125</v>
      </c>
      <c r="T2101" s="21">
        <f t="shared" si="326"/>
        <v>29.925000000000001</v>
      </c>
      <c r="U2101" s="21">
        <f t="shared" si="327"/>
        <v>41.625</v>
      </c>
      <c r="V2101" s="20">
        <f t="shared" si="328"/>
        <v>39.674999999999997</v>
      </c>
      <c r="W2101" s="20">
        <f t="shared" si="329"/>
        <v>40.162499999999994</v>
      </c>
    </row>
    <row r="2102" spans="1:23" ht="13.5" x14ac:dyDescent="0.25">
      <c r="A2102" s="3">
        <v>45064</v>
      </c>
      <c r="B2102" s="2">
        <v>5.8048000000000002</v>
      </c>
      <c r="C2102" s="2">
        <v>35.561089917004978</v>
      </c>
      <c r="D2102" s="2">
        <v>0.13442666359777977</v>
      </c>
      <c r="E2102" s="2">
        <v>2.3480780203647345E-2</v>
      </c>
      <c r="F2102" s="2">
        <v>5.7698599999999995</v>
      </c>
      <c r="G2102" s="2">
        <v>5.9582600000000001</v>
      </c>
      <c r="H2102" s="2">
        <v>6.0855549999999985</v>
      </c>
      <c r="I2102" s="2">
        <v>6.1168519999999997</v>
      </c>
      <c r="J2102" s="17">
        <v>6.2171625000000015</v>
      </c>
      <c r="K2102" s="17" t="s">
        <v>55</v>
      </c>
      <c r="L2102" s="17" t="s">
        <v>54</v>
      </c>
      <c r="M2102" s="17" t="s">
        <v>47</v>
      </c>
      <c r="N2102" s="20">
        <f t="shared" si="320"/>
        <v>50</v>
      </c>
      <c r="O2102" s="20">
        <f t="shared" si="321"/>
        <v>100</v>
      </c>
      <c r="P2102" s="20">
        <f t="shared" si="322"/>
        <v>0</v>
      </c>
      <c r="Q2102" s="20">
        <f t="shared" si="323"/>
        <v>16.5</v>
      </c>
      <c r="R2102" s="21">
        <f t="shared" si="324"/>
        <v>54.975000000000001</v>
      </c>
      <c r="S2102" s="21">
        <f t="shared" si="325"/>
        <v>34.125</v>
      </c>
      <c r="T2102" s="21">
        <f t="shared" si="326"/>
        <v>29.925000000000001</v>
      </c>
      <c r="U2102" s="21">
        <f t="shared" si="327"/>
        <v>41.625</v>
      </c>
      <c r="V2102" s="20">
        <f t="shared" si="328"/>
        <v>39.674999999999997</v>
      </c>
      <c r="W2102" s="20">
        <f t="shared" si="329"/>
        <v>40.162499999999994</v>
      </c>
    </row>
    <row r="2103" spans="1:23" ht="13.5" x14ac:dyDescent="0.25">
      <c r="A2103" s="3">
        <v>45065</v>
      </c>
      <c r="B2103" s="2">
        <v>5.6883999999999997</v>
      </c>
      <c r="C2103" s="2">
        <v>31.195428933888095</v>
      </c>
      <c r="D2103" s="2">
        <v>0.15724803017953892</v>
      </c>
      <c r="E2103" s="2">
        <v>2.3526105543093527E-2</v>
      </c>
      <c r="F2103" s="2">
        <v>5.7596800000000004</v>
      </c>
      <c r="G2103" s="2">
        <v>5.9117100000000002</v>
      </c>
      <c r="H2103" s="2">
        <v>6.05755</v>
      </c>
      <c r="I2103" s="2">
        <v>6.1082680000000007</v>
      </c>
      <c r="J2103" s="17">
        <v>6.2150530000000028</v>
      </c>
      <c r="K2103" s="17" t="s">
        <v>55</v>
      </c>
      <c r="L2103" s="17" t="s">
        <v>54</v>
      </c>
      <c r="M2103" s="17" t="s">
        <v>47</v>
      </c>
      <c r="N2103" s="20">
        <f t="shared" si="320"/>
        <v>50</v>
      </c>
      <c r="O2103" s="20">
        <f t="shared" si="321"/>
        <v>100</v>
      </c>
      <c r="P2103" s="20">
        <f t="shared" si="322"/>
        <v>0</v>
      </c>
      <c r="Q2103" s="20">
        <f t="shared" si="323"/>
        <v>16.5</v>
      </c>
      <c r="R2103" s="21">
        <f t="shared" si="324"/>
        <v>54.975000000000001</v>
      </c>
      <c r="S2103" s="21">
        <f t="shared" si="325"/>
        <v>34.125</v>
      </c>
      <c r="T2103" s="21">
        <f t="shared" si="326"/>
        <v>29.925000000000001</v>
      </c>
      <c r="U2103" s="21">
        <f t="shared" si="327"/>
        <v>41.625</v>
      </c>
      <c r="V2103" s="20">
        <f t="shared" si="328"/>
        <v>39.674999999999997</v>
      </c>
      <c r="W2103" s="20">
        <f t="shared" si="329"/>
        <v>40.162499999999994</v>
      </c>
    </row>
    <row r="2104" spans="1:23" ht="13.5" x14ac:dyDescent="0.25">
      <c r="A2104" s="3">
        <v>45068</v>
      </c>
      <c r="B2104" s="2">
        <v>5.7756999999999996</v>
      </c>
      <c r="C2104" s="2">
        <v>37.402385080736202</v>
      </c>
      <c r="D2104" s="2">
        <v>0.17554342530565226</v>
      </c>
      <c r="E2104" s="2">
        <v>2.3651940571323134E-2</v>
      </c>
      <c r="F2104" s="2">
        <v>5.7814999999999994</v>
      </c>
      <c r="G2104" s="2">
        <v>5.8716999999999997</v>
      </c>
      <c r="H2104" s="2">
        <v>6.0328200000000001</v>
      </c>
      <c r="I2104" s="2">
        <v>6.103758</v>
      </c>
      <c r="J2104" s="17">
        <v>6.2132345000000022</v>
      </c>
      <c r="K2104" s="17" t="s">
        <v>51</v>
      </c>
      <c r="L2104" s="17" t="s">
        <v>54</v>
      </c>
      <c r="M2104" s="17" t="s">
        <v>52</v>
      </c>
      <c r="N2104" s="20">
        <f t="shared" si="320"/>
        <v>50</v>
      </c>
      <c r="O2104" s="20">
        <f t="shared" si="321"/>
        <v>100</v>
      </c>
      <c r="P2104" s="20">
        <f t="shared" si="322"/>
        <v>0</v>
      </c>
      <c r="Q2104" s="20">
        <f t="shared" si="323"/>
        <v>83.5</v>
      </c>
      <c r="R2104" s="21">
        <f t="shared" si="324"/>
        <v>65.025000000000006</v>
      </c>
      <c r="S2104" s="21">
        <f t="shared" si="325"/>
        <v>50.875</v>
      </c>
      <c r="T2104" s="21">
        <f t="shared" si="326"/>
        <v>60.075000000000003</v>
      </c>
      <c r="U2104" s="21">
        <f t="shared" si="327"/>
        <v>58.375</v>
      </c>
      <c r="V2104" s="20">
        <f t="shared" si="328"/>
        <v>58.658333333333339</v>
      </c>
      <c r="W2104" s="20">
        <f t="shared" si="329"/>
        <v>58.587500000000006</v>
      </c>
    </row>
    <row r="2105" spans="1:23" ht="13.5" x14ac:dyDescent="0.25">
      <c r="A2105" s="3">
        <v>45069</v>
      </c>
      <c r="B2105" s="2">
        <v>5.7465999999999999</v>
      </c>
      <c r="C2105" s="2">
        <v>36.229155446777412</v>
      </c>
      <c r="D2105" s="2">
        <v>0.19011510609898075</v>
      </c>
      <c r="E2105" s="2">
        <v>2.4021522649569426E-2</v>
      </c>
      <c r="F2105" s="2">
        <v>5.7669600000000001</v>
      </c>
      <c r="G2105" s="2">
        <v>5.83169</v>
      </c>
      <c r="H2105" s="2">
        <v>6.0037250000000002</v>
      </c>
      <c r="I2105" s="2">
        <v>6.0957559999999988</v>
      </c>
      <c r="J2105" s="17">
        <v>6.2111250000000009</v>
      </c>
      <c r="K2105" s="17" t="s">
        <v>55</v>
      </c>
      <c r="L2105" s="17" t="s">
        <v>54</v>
      </c>
      <c r="M2105" s="17" t="s">
        <v>47</v>
      </c>
      <c r="N2105" s="20">
        <f t="shared" si="320"/>
        <v>50</v>
      </c>
      <c r="O2105" s="20">
        <f t="shared" si="321"/>
        <v>100</v>
      </c>
      <c r="P2105" s="20">
        <f t="shared" si="322"/>
        <v>0</v>
      </c>
      <c r="Q2105" s="20">
        <f t="shared" si="323"/>
        <v>16.5</v>
      </c>
      <c r="R2105" s="21">
        <f t="shared" si="324"/>
        <v>54.975000000000001</v>
      </c>
      <c r="S2105" s="21">
        <f t="shared" si="325"/>
        <v>34.125</v>
      </c>
      <c r="T2105" s="21">
        <f t="shared" si="326"/>
        <v>29.925000000000001</v>
      </c>
      <c r="U2105" s="21">
        <f t="shared" si="327"/>
        <v>41.625</v>
      </c>
      <c r="V2105" s="20">
        <f t="shared" si="328"/>
        <v>39.674999999999997</v>
      </c>
      <c r="W2105" s="20">
        <f t="shared" si="329"/>
        <v>40.162499999999994</v>
      </c>
    </row>
    <row r="2106" spans="1:23" ht="13.5" x14ac:dyDescent="0.25">
      <c r="A2106" s="3">
        <v>45070</v>
      </c>
      <c r="B2106" s="2">
        <v>5.7102000000000004</v>
      </c>
      <c r="C2106" s="2">
        <v>34.760360801771498</v>
      </c>
      <c r="D2106" s="2">
        <v>0.20772864397296864</v>
      </c>
      <c r="E2106" s="2">
        <v>2.4593175447599834E-2</v>
      </c>
      <c r="F2106" s="2">
        <v>5.7451400000000001</v>
      </c>
      <c r="G2106" s="2">
        <v>5.7873200000000002</v>
      </c>
      <c r="H2106" s="2">
        <v>5.976445</v>
      </c>
      <c r="I2106" s="2">
        <v>6.0871719999999989</v>
      </c>
      <c r="J2106" s="17">
        <v>6.2090155000000014</v>
      </c>
      <c r="K2106" s="17" t="s">
        <v>55</v>
      </c>
      <c r="L2106" s="17" t="s">
        <v>54</v>
      </c>
      <c r="M2106" s="17" t="s">
        <v>47</v>
      </c>
      <c r="N2106" s="20">
        <f t="shared" si="320"/>
        <v>50</v>
      </c>
      <c r="O2106" s="20">
        <f t="shared" si="321"/>
        <v>100</v>
      </c>
      <c r="P2106" s="20">
        <f t="shared" si="322"/>
        <v>0</v>
      </c>
      <c r="Q2106" s="20">
        <f t="shared" si="323"/>
        <v>16.5</v>
      </c>
      <c r="R2106" s="21">
        <f t="shared" si="324"/>
        <v>54.975000000000001</v>
      </c>
      <c r="S2106" s="21">
        <f t="shared" si="325"/>
        <v>34.125</v>
      </c>
      <c r="T2106" s="21">
        <f t="shared" si="326"/>
        <v>29.925000000000001</v>
      </c>
      <c r="U2106" s="21">
        <f t="shared" si="327"/>
        <v>41.625</v>
      </c>
      <c r="V2106" s="20">
        <f t="shared" si="328"/>
        <v>39.674999999999997</v>
      </c>
      <c r="W2106" s="20">
        <f t="shared" si="329"/>
        <v>40.162499999999994</v>
      </c>
    </row>
    <row r="2107" spans="1:23" ht="13.5" x14ac:dyDescent="0.25">
      <c r="A2107" s="3">
        <v>45071</v>
      </c>
      <c r="B2107" s="2">
        <v>5.7830000000000004</v>
      </c>
      <c r="C2107" s="2">
        <v>39.999638481831781</v>
      </c>
      <c r="D2107" s="2">
        <v>0.21099419479762549</v>
      </c>
      <c r="E2107" s="2">
        <v>2.3304607751358626E-2</v>
      </c>
      <c r="F2107" s="2">
        <v>5.74078</v>
      </c>
      <c r="G2107" s="2">
        <v>5.7553200000000002</v>
      </c>
      <c r="H2107" s="2">
        <v>5.9535350000000005</v>
      </c>
      <c r="I2107" s="2">
        <v>6.0794619999999986</v>
      </c>
      <c r="J2107" s="17">
        <v>6.207306</v>
      </c>
      <c r="K2107" s="17" t="s">
        <v>55</v>
      </c>
      <c r="L2107" s="17" t="s">
        <v>54</v>
      </c>
      <c r="M2107" s="17" t="s">
        <v>47</v>
      </c>
      <c r="N2107" s="20">
        <f t="shared" si="320"/>
        <v>50</v>
      </c>
      <c r="O2107" s="20">
        <f t="shared" si="321"/>
        <v>100</v>
      </c>
      <c r="P2107" s="20">
        <f t="shared" si="322"/>
        <v>0</v>
      </c>
      <c r="Q2107" s="20">
        <f t="shared" si="323"/>
        <v>16.5</v>
      </c>
      <c r="R2107" s="21">
        <f t="shared" si="324"/>
        <v>54.975000000000001</v>
      </c>
      <c r="S2107" s="21">
        <f t="shared" si="325"/>
        <v>34.125</v>
      </c>
      <c r="T2107" s="21">
        <f t="shared" si="326"/>
        <v>29.925000000000001</v>
      </c>
      <c r="U2107" s="21">
        <f t="shared" si="327"/>
        <v>41.625</v>
      </c>
      <c r="V2107" s="20">
        <f t="shared" si="328"/>
        <v>39.674999999999997</v>
      </c>
      <c r="W2107" s="20">
        <f t="shared" si="329"/>
        <v>40.162499999999994</v>
      </c>
    </row>
    <row r="2108" spans="1:23" ht="13.5" x14ac:dyDescent="0.25">
      <c r="A2108" s="3">
        <v>45072</v>
      </c>
      <c r="B2108" s="2">
        <v>5.7756999999999996</v>
      </c>
      <c r="C2108" s="2">
        <v>39.655730712727554</v>
      </c>
      <c r="D2108" s="2">
        <v>0.15938180077366582</v>
      </c>
      <c r="E2108" s="2">
        <v>2.259204418808048E-2</v>
      </c>
      <c r="F2108" s="2">
        <v>5.7582400000000007</v>
      </c>
      <c r="G2108" s="2">
        <v>5.7589600000000001</v>
      </c>
      <c r="H2108" s="2">
        <v>5.9298950000000001</v>
      </c>
      <c r="I2108" s="2">
        <v>6.0689879999999983</v>
      </c>
      <c r="J2108" s="17">
        <v>6.2052694999999991</v>
      </c>
      <c r="K2108" s="17" t="s">
        <v>55</v>
      </c>
      <c r="L2108" s="17" t="s">
        <v>54</v>
      </c>
      <c r="M2108" s="17" t="s">
        <v>49</v>
      </c>
      <c r="N2108" s="20">
        <f t="shared" si="320"/>
        <v>50</v>
      </c>
      <c r="O2108" s="20">
        <f t="shared" si="321"/>
        <v>100</v>
      </c>
      <c r="P2108" s="20">
        <f t="shared" si="322"/>
        <v>0</v>
      </c>
      <c r="Q2108" s="20">
        <f t="shared" si="323"/>
        <v>16.5</v>
      </c>
      <c r="R2108" s="21">
        <f t="shared" si="324"/>
        <v>54.975000000000001</v>
      </c>
      <c r="S2108" s="21">
        <f t="shared" si="325"/>
        <v>34.125</v>
      </c>
      <c r="T2108" s="21">
        <f t="shared" si="326"/>
        <v>29.925000000000001</v>
      </c>
      <c r="U2108" s="21">
        <f t="shared" si="327"/>
        <v>41.625</v>
      </c>
      <c r="V2108" s="20">
        <f t="shared" si="328"/>
        <v>39.674999999999997</v>
      </c>
      <c r="W2108" s="20">
        <f t="shared" si="329"/>
        <v>40.162499999999994</v>
      </c>
    </row>
    <row r="2109" spans="1:23" ht="13.5" x14ac:dyDescent="0.25">
      <c r="A2109" s="3">
        <v>45075</v>
      </c>
      <c r="B2109" s="2">
        <v>6.1176000000000004</v>
      </c>
      <c r="C2109" s="2">
        <v>57.908865958610903</v>
      </c>
      <c r="D2109" s="2">
        <v>8.0203066985393257E-2</v>
      </c>
      <c r="E2109" s="2">
        <v>2.3028194138949593E-2</v>
      </c>
      <c r="F2109" s="2">
        <v>5.8266200000000001</v>
      </c>
      <c r="G2109" s="2">
        <v>5.8040600000000007</v>
      </c>
      <c r="H2109" s="2">
        <v>5.9266249999999996</v>
      </c>
      <c r="I2109" s="2">
        <v>6.0669519999999988</v>
      </c>
      <c r="J2109" s="17">
        <v>6.2045785000000002</v>
      </c>
      <c r="K2109" s="17" t="s">
        <v>55</v>
      </c>
      <c r="L2109" s="17" t="s">
        <v>54</v>
      </c>
      <c r="M2109" s="17" t="s">
        <v>49</v>
      </c>
      <c r="N2109" s="20">
        <f t="shared" si="320"/>
        <v>50</v>
      </c>
      <c r="O2109" s="20">
        <f t="shared" si="321"/>
        <v>100</v>
      </c>
      <c r="P2109" s="20">
        <f t="shared" si="322"/>
        <v>0</v>
      </c>
      <c r="Q2109" s="20">
        <f t="shared" si="323"/>
        <v>16.5</v>
      </c>
      <c r="R2109" s="21">
        <f t="shared" si="324"/>
        <v>54.975000000000001</v>
      </c>
      <c r="S2109" s="21">
        <f t="shared" si="325"/>
        <v>34.125</v>
      </c>
      <c r="T2109" s="21">
        <f t="shared" si="326"/>
        <v>29.925000000000001</v>
      </c>
      <c r="U2109" s="21">
        <f t="shared" si="327"/>
        <v>41.625</v>
      </c>
      <c r="V2109" s="20">
        <f t="shared" si="328"/>
        <v>39.674999999999997</v>
      </c>
      <c r="W2109" s="20">
        <f t="shared" si="329"/>
        <v>40.162499999999994</v>
      </c>
    </row>
    <row r="2110" spans="1:23" ht="13.5" x14ac:dyDescent="0.25">
      <c r="A2110" s="3">
        <v>45076</v>
      </c>
      <c r="B2110" s="2">
        <v>6.2121000000000004</v>
      </c>
      <c r="C2110" s="2">
        <v>61.385575405816645</v>
      </c>
      <c r="D2110" s="2">
        <v>2.8607157983351783E-2</v>
      </c>
      <c r="E2110" s="2">
        <v>2.3784541408067354E-2</v>
      </c>
      <c r="F2110" s="2">
        <v>5.9197199999999999</v>
      </c>
      <c r="G2110" s="2">
        <v>5.8433400000000004</v>
      </c>
      <c r="H2110" s="2">
        <v>5.9317150000000005</v>
      </c>
      <c r="I2110" s="2">
        <v>6.0676779999999972</v>
      </c>
      <c r="J2110" s="17">
        <v>6.2042144999999991</v>
      </c>
      <c r="K2110" s="17" t="s">
        <v>51</v>
      </c>
      <c r="L2110" s="17" t="s">
        <v>54</v>
      </c>
      <c r="M2110" s="17" t="s">
        <v>52</v>
      </c>
      <c r="N2110" s="20">
        <f t="shared" si="320"/>
        <v>50</v>
      </c>
      <c r="O2110" s="20">
        <f t="shared" si="321"/>
        <v>100</v>
      </c>
      <c r="P2110" s="20">
        <f t="shared" si="322"/>
        <v>0</v>
      </c>
      <c r="Q2110" s="20">
        <f t="shared" si="323"/>
        <v>83.5</v>
      </c>
      <c r="R2110" s="21">
        <f t="shared" si="324"/>
        <v>65.025000000000006</v>
      </c>
      <c r="S2110" s="21">
        <f t="shared" si="325"/>
        <v>50.875</v>
      </c>
      <c r="T2110" s="21">
        <f t="shared" si="326"/>
        <v>60.075000000000003</v>
      </c>
      <c r="U2110" s="21">
        <f t="shared" si="327"/>
        <v>58.375</v>
      </c>
      <c r="V2110" s="20">
        <f t="shared" si="328"/>
        <v>58.658333333333339</v>
      </c>
      <c r="W2110" s="20">
        <f t="shared" si="329"/>
        <v>58.587500000000006</v>
      </c>
    </row>
    <row r="2111" spans="1:23" ht="13.5" x14ac:dyDescent="0.25">
      <c r="A2111" s="3">
        <v>45077</v>
      </c>
      <c r="B2111" s="2">
        <v>6.1829999999999998</v>
      </c>
      <c r="C2111" s="2">
        <v>59.748933040320914</v>
      </c>
      <c r="D2111" s="2">
        <v>-1.4463792465351233E-2</v>
      </c>
      <c r="E2111" s="2">
        <v>2.4739461290109559E-2</v>
      </c>
      <c r="F2111" s="2">
        <v>6.0142800000000003</v>
      </c>
      <c r="G2111" s="2">
        <v>5.8797100000000002</v>
      </c>
      <c r="H2111" s="2">
        <v>5.9338949999999997</v>
      </c>
      <c r="I2111" s="2">
        <v>6.0684039999999975</v>
      </c>
      <c r="J2111" s="17">
        <v>6.2031229999999997</v>
      </c>
      <c r="K2111" s="17" t="s">
        <v>51</v>
      </c>
      <c r="L2111" s="17" t="s">
        <v>54</v>
      </c>
      <c r="M2111" s="17" t="s">
        <v>52</v>
      </c>
      <c r="N2111" s="20">
        <f t="shared" si="320"/>
        <v>50</v>
      </c>
      <c r="O2111" s="20">
        <f t="shared" si="321"/>
        <v>100</v>
      </c>
      <c r="P2111" s="20">
        <f t="shared" si="322"/>
        <v>0</v>
      </c>
      <c r="Q2111" s="20">
        <f t="shared" si="323"/>
        <v>83.5</v>
      </c>
      <c r="R2111" s="21">
        <f t="shared" si="324"/>
        <v>65.025000000000006</v>
      </c>
      <c r="S2111" s="21">
        <f t="shared" si="325"/>
        <v>50.875</v>
      </c>
      <c r="T2111" s="21">
        <f t="shared" si="326"/>
        <v>60.075000000000003</v>
      </c>
      <c r="U2111" s="21">
        <f t="shared" si="327"/>
        <v>58.375</v>
      </c>
      <c r="V2111" s="20">
        <f t="shared" si="328"/>
        <v>58.658333333333339</v>
      </c>
      <c r="W2111" s="20">
        <f t="shared" si="329"/>
        <v>58.587500000000006</v>
      </c>
    </row>
    <row r="2112" spans="1:23" ht="13.5" x14ac:dyDescent="0.25">
      <c r="A2112" s="3">
        <v>45078</v>
      </c>
      <c r="B2112" s="2">
        <v>6.1102999999999996</v>
      </c>
      <c r="C2112" s="2">
        <v>55.74987711575379</v>
      </c>
      <c r="D2112" s="2">
        <v>-4.9034322959743193E-2</v>
      </c>
      <c r="E2112" s="2">
        <v>2.7237184249022699E-2</v>
      </c>
      <c r="F2112" s="2">
        <v>6.0797399999999993</v>
      </c>
      <c r="G2112" s="2">
        <v>5.9102600000000001</v>
      </c>
      <c r="H2112" s="2">
        <v>5.9342600000000001</v>
      </c>
      <c r="I2112" s="2">
        <v>6.066221999999998</v>
      </c>
      <c r="J2112" s="17">
        <v>6.2020319999999991</v>
      </c>
      <c r="K2112" s="17" t="s">
        <v>51</v>
      </c>
      <c r="L2112" s="17" t="s">
        <v>54</v>
      </c>
      <c r="M2112" s="17" t="s">
        <v>52</v>
      </c>
      <c r="N2112" s="20">
        <f t="shared" si="320"/>
        <v>50</v>
      </c>
      <c r="O2112" s="20">
        <f t="shared" si="321"/>
        <v>100</v>
      </c>
      <c r="P2112" s="20">
        <f t="shared" si="322"/>
        <v>0</v>
      </c>
      <c r="Q2112" s="20">
        <f t="shared" si="323"/>
        <v>83.5</v>
      </c>
      <c r="R2112" s="21">
        <f t="shared" si="324"/>
        <v>65.025000000000006</v>
      </c>
      <c r="S2112" s="21">
        <f t="shared" si="325"/>
        <v>50.875</v>
      </c>
      <c r="T2112" s="21">
        <f t="shared" si="326"/>
        <v>60.075000000000003</v>
      </c>
      <c r="U2112" s="21">
        <f t="shared" si="327"/>
        <v>58.375</v>
      </c>
      <c r="V2112" s="20">
        <f t="shared" si="328"/>
        <v>58.658333333333339</v>
      </c>
      <c r="W2112" s="20">
        <f t="shared" si="329"/>
        <v>58.587500000000006</v>
      </c>
    </row>
    <row r="2113" spans="1:23" ht="13.5" x14ac:dyDescent="0.25">
      <c r="A2113" s="3">
        <v>45079</v>
      </c>
      <c r="B2113" s="2">
        <v>6.0376000000000003</v>
      </c>
      <c r="C2113" s="2">
        <v>52.001623978368777</v>
      </c>
      <c r="D2113" s="2">
        <v>-9.1564689324754589E-2</v>
      </c>
      <c r="E2113" s="2">
        <v>2.9857724379070867E-2</v>
      </c>
      <c r="F2113" s="2">
        <v>6.1321200000000005</v>
      </c>
      <c r="G2113" s="2">
        <v>5.9451800000000006</v>
      </c>
      <c r="H2113" s="2">
        <v>5.9284449999999991</v>
      </c>
      <c r="I2113" s="2">
        <v>6.063457999999998</v>
      </c>
      <c r="J2113" s="17">
        <v>6.2006134999999993</v>
      </c>
      <c r="K2113" s="17" t="s">
        <v>51</v>
      </c>
      <c r="L2113" s="17" t="s">
        <v>54</v>
      </c>
      <c r="M2113" s="17" t="s">
        <v>52</v>
      </c>
      <c r="N2113" s="20">
        <f t="shared" si="320"/>
        <v>50</v>
      </c>
      <c r="O2113" s="20">
        <f t="shared" si="321"/>
        <v>100</v>
      </c>
      <c r="P2113" s="20">
        <f t="shared" si="322"/>
        <v>0</v>
      </c>
      <c r="Q2113" s="20">
        <f t="shared" si="323"/>
        <v>83.5</v>
      </c>
      <c r="R2113" s="21">
        <f t="shared" si="324"/>
        <v>65.025000000000006</v>
      </c>
      <c r="S2113" s="21">
        <f t="shared" si="325"/>
        <v>50.875</v>
      </c>
      <c r="T2113" s="21">
        <f t="shared" si="326"/>
        <v>60.075000000000003</v>
      </c>
      <c r="U2113" s="21">
        <f t="shared" si="327"/>
        <v>58.375</v>
      </c>
      <c r="V2113" s="20">
        <f t="shared" si="328"/>
        <v>58.658333333333339</v>
      </c>
      <c r="W2113" s="20">
        <f t="shared" si="329"/>
        <v>58.587500000000006</v>
      </c>
    </row>
    <row r="2114" spans="1:23" ht="13.5" x14ac:dyDescent="0.25">
      <c r="A2114" s="3">
        <v>45082</v>
      </c>
      <c r="B2114" s="2">
        <v>6.1029999999999998</v>
      </c>
      <c r="C2114" s="2">
        <v>54.936805691832824</v>
      </c>
      <c r="D2114" s="2">
        <v>-0.11923589158423908</v>
      </c>
      <c r="E2114" s="2">
        <v>3.3122582628075131E-2</v>
      </c>
      <c r="F2114" s="2">
        <v>6.1292</v>
      </c>
      <c r="G2114" s="2">
        <v>5.9779100000000005</v>
      </c>
      <c r="H2114" s="2">
        <v>5.9248050000000001</v>
      </c>
      <c r="I2114" s="2">
        <v>6.0620019999999988</v>
      </c>
      <c r="J2114" s="17">
        <v>6.1995219999999991</v>
      </c>
      <c r="K2114" s="17" t="s">
        <v>51</v>
      </c>
      <c r="L2114" s="17" t="s">
        <v>54</v>
      </c>
      <c r="M2114" s="17" t="s">
        <v>53</v>
      </c>
      <c r="N2114" s="20">
        <f t="shared" ref="N2114:N2177" si="330">IF(D2114&lt;30,50, IF(D2114&gt;70, 0, 25))</f>
        <v>50</v>
      </c>
      <c r="O2114" s="20">
        <f t="shared" ref="O2114:O2177" si="331">IF(F2114-E2114&gt;0.02, 100, IF(F2114-E2114&lt;0,0,45))</f>
        <v>100</v>
      </c>
      <c r="P2114" s="20">
        <f t="shared" ref="P2114:P2177" si="332">IF(G2114-J2114&gt;10,100,IF(G2114-J2114&gt;5,75, IF(G2114-J2114&gt;0,50,0)))</f>
        <v>0</v>
      </c>
      <c r="Q2114" s="20">
        <f t="shared" ref="Q2114:Q2177" si="333">IF(M2114="confirmed bullish", 34, IF(M2114="bullish divergence",17, 0))+IF(K2114="bullish",33,IF(K2114="bearish",0,16.5))+IF(L2114="strong",33,IF(L2114="weak",0,16.5))</f>
        <v>66.5</v>
      </c>
      <c r="R2114" s="21">
        <f t="shared" si="324"/>
        <v>62.475000000000001</v>
      </c>
      <c r="S2114" s="21">
        <f t="shared" si="325"/>
        <v>46.625</v>
      </c>
      <c r="T2114" s="21">
        <f t="shared" si="326"/>
        <v>52.424999999999997</v>
      </c>
      <c r="U2114" s="21">
        <f t="shared" si="327"/>
        <v>54.125</v>
      </c>
      <c r="V2114" s="20">
        <f t="shared" si="328"/>
        <v>53.841666666666661</v>
      </c>
      <c r="W2114" s="20">
        <f t="shared" si="329"/>
        <v>53.912499999999994</v>
      </c>
    </row>
    <row r="2115" spans="1:23" ht="13.5" x14ac:dyDescent="0.25">
      <c r="A2115" s="3">
        <v>45083</v>
      </c>
      <c r="B2115" s="2">
        <v>6.0303000000000004</v>
      </c>
      <c r="C2115" s="2">
        <v>51.189407056748564</v>
      </c>
      <c r="D2115" s="2">
        <v>-0.1423784472965508</v>
      </c>
      <c r="E2115" s="2">
        <v>3.6859744376470376E-2</v>
      </c>
      <c r="F2115" s="2">
        <v>6.0928400000000007</v>
      </c>
      <c r="G2115" s="2">
        <v>6.0062799999999994</v>
      </c>
      <c r="H2115" s="2">
        <v>5.9189849999999993</v>
      </c>
      <c r="I2115" s="2">
        <v>6.0596739999999985</v>
      </c>
      <c r="J2115" s="17">
        <v>6.1980309999999985</v>
      </c>
      <c r="K2115" s="17" t="s">
        <v>55</v>
      </c>
      <c r="L2115" s="17" t="s">
        <v>54</v>
      </c>
      <c r="M2115" s="17" t="s">
        <v>47</v>
      </c>
      <c r="N2115" s="20">
        <f t="shared" si="330"/>
        <v>50</v>
      </c>
      <c r="O2115" s="20">
        <f t="shared" si="331"/>
        <v>100</v>
      </c>
      <c r="P2115" s="20">
        <f t="shared" si="332"/>
        <v>0</v>
      </c>
      <c r="Q2115" s="20">
        <f t="shared" si="333"/>
        <v>16.5</v>
      </c>
      <c r="R2115" s="21">
        <f t="shared" ref="R2115:R2178" si="334">0.35*N2115+O2115*0.35+P2115*0.15+Q2115*0.15</f>
        <v>54.975000000000001</v>
      </c>
      <c r="S2115" s="21">
        <f t="shared" ref="S2115:S2178" si="335">N2115*0.2+O2115*0.2+P2115*0.35+Q2115*0.25</f>
        <v>34.125</v>
      </c>
      <c r="T2115" s="21">
        <f t="shared" ref="T2115:T2178" si="336">N2115*0.15+O2115*0.15+P2115*0.25+Q2115*0.45</f>
        <v>29.925000000000001</v>
      </c>
      <c r="U2115" s="21">
        <f t="shared" ref="U2115:U2178" si="337">0.25*SUM(N2115:Q2115)</f>
        <v>41.625</v>
      </c>
      <c r="V2115" s="20">
        <f t="shared" ref="V2115:V2178" si="338">SUM(R2115:T2115)/3</f>
        <v>39.674999999999997</v>
      </c>
      <c r="W2115" s="20">
        <f t="shared" ref="W2115:W2178" si="339">SUM(R2115:U2115)/4</f>
        <v>40.162499999999994</v>
      </c>
    </row>
    <row r="2116" spans="1:23" ht="13.5" x14ac:dyDescent="0.25">
      <c r="A2116" s="3">
        <v>45084</v>
      </c>
      <c r="B2116" s="2">
        <v>6.0667</v>
      </c>
      <c r="C2116" s="2">
        <v>52.920998342219363</v>
      </c>
      <c r="D2116" s="2">
        <v>-0.17041687758629287</v>
      </c>
      <c r="E2116" s="2">
        <v>3.9464527772142995E-2</v>
      </c>
      <c r="F2116" s="2">
        <v>6.0695800000000002</v>
      </c>
      <c r="G2116" s="2">
        <v>6.0419299999999989</v>
      </c>
      <c r="H2116" s="2">
        <v>5.9146249999999991</v>
      </c>
      <c r="I2116" s="2">
        <v>6.0582200000000004</v>
      </c>
      <c r="J2116" s="17">
        <v>6.1968674999999998</v>
      </c>
      <c r="K2116" s="17" t="s">
        <v>55</v>
      </c>
      <c r="L2116" s="17" t="s">
        <v>54</v>
      </c>
      <c r="M2116" s="17" t="s">
        <v>47</v>
      </c>
      <c r="N2116" s="20">
        <f t="shared" si="330"/>
        <v>50</v>
      </c>
      <c r="O2116" s="20">
        <f t="shared" si="331"/>
        <v>100</v>
      </c>
      <c r="P2116" s="20">
        <f t="shared" si="332"/>
        <v>0</v>
      </c>
      <c r="Q2116" s="20">
        <f t="shared" si="333"/>
        <v>16.5</v>
      </c>
      <c r="R2116" s="21">
        <f t="shared" si="334"/>
        <v>54.975000000000001</v>
      </c>
      <c r="S2116" s="21">
        <f t="shared" si="335"/>
        <v>34.125</v>
      </c>
      <c r="T2116" s="21">
        <f t="shared" si="336"/>
        <v>29.925000000000001</v>
      </c>
      <c r="U2116" s="21">
        <f t="shared" si="337"/>
        <v>41.625</v>
      </c>
      <c r="V2116" s="20">
        <f t="shared" si="338"/>
        <v>39.674999999999997</v>
      </c>
      <c r="W2116" s="20">
        <f t="shared" si="339"/>
        <v>40.162499999999994</v>
      </c>
    </row>
    <row r="2117" spans="1:23" ht="13.5" x14ac:dyDescent="0.25">
      <c r="A2117" s="3">
        <v>45085</v>
      </c>
      <c r="B2117" s="2">
        <v>6.1029999999999998</v>
      </c>
      <c r="C2117" s="2">
        <v>54.648861815807173</v>
      </c>
      <c r="D2117" s="2">
        <v>-0.18599380299750123</v>
      </c>
      <c r="E2117" s="2">
        <v>3.9303320072952057E-2</v>
      </c>
      <c r="F2117" s="2">
        <v>6.0681200000000004</v>
      </c>
      <c r="G2117" s="2">
        <v>6.0739299999999989</v>
      </c>
      <c r="H2117" s="2">
        <v>5.9146249999999991</v>
      </c>
      <c r="I2117" s="2">
        <v>6.0583639999999992</v>
      </c>
      <c r="J2117" s="17">
        <v>6.1959214999999981</v>
      </c>
      <c r="K2117" s="17" t="s">
        <v>55</v>
      </c>
      <c r="L2117" s="17" t="s">
        <v>54</v>
      </c>
      <c r="M2117" s="17" t="s">
        <v>47</v>
      </c>
      <c r="N2117" s="20">
        <f t="shared" si="330"/>
        <v>50</v>
      </c>
      <c r="O2117" s="20">
        <f t="shared" si="331"/>
        <v>100</v>
      </c>
      <c r="P2117" s="20">
        <f t="shared" si="332"/>
        <v>0</v>
      </c>
      <c r="Q2117" s="20">
        <f t="shared" si="333"/>
        <v>16.5</v>
      </c>
      <c r="R2117" s="21">
        <f t="shared" si="334"/>
        <v>54.975000000000001</v>
      </c>
      <c r="S2117" s="21">
        <f t="shared" si="335"/>
        <v>34.125</v>
      </c>
      <c r="T2117" s="21">
        <f t="shared" si="336"/>
        <v>29.925000000000001</v>
      </c>
      <c r="U2117" s="21">
        <f t="shared" si="337"/>
        <v>41.625</v>
      </c>
      <c r="V2117" s="20">
        <f t="shared" si="338"/>
        <v>39.674999999999997</v>
      </c>
      <c r="W2117" s="20">
        <f t="shared" si="339"/>
        <v>40.162499999999994</v>
      </c>
    </row>
    <row r="2118" spans="1:23" ht="13.5" x14ac:dyDescent="0.25">
      <c r="A2118" s="3">
        <v>45086</v>
      </c>
      <c r="B2118" s="2">
        <v>6.0739000000000001</v>
      </c>
      <c r="C2118" s="2">
        <v>52.970493600397774</v>
      </c>
      <c r="D2118" s="2">
        <v>-0.19869260435388902</v>
      </c>
      <c r="E2118" s="2">
        <v>3.7459165150788863E-2</v>
      </c>
      <c r="F2118" s="2">
        <v>6.07538</v>
      </c>
      <c r="G2118" s="2">
        <v>6.1037500000000007</v>
      </c>
      <c r="H2118" s="2">
        <v>5.931354999999999</v>
      </c>
      <c r="I2118" s="2">
        <v>6.0583639999999992</v>
      </c>
      <c r="J2118" s="17">
        <v>6.195193999999999</v>
      </c>
      <c r="K2118" s="17" t="s">
        <v>55</v>
      </c>
      <c r="L2118" s="17" t="s">
        <v>54</v>
      </c>
      <c r="M2118" s="17" t="s">
        <v>49</v>
      </c>
      <c r="N2118" s="20">
        <f t="shared" si="330"/>
        <v>50</v>
      </c>
      <c r="O2118" s="20">
        <f t="shared" si="331"/>
        <v>100</v>
      </c>
      <c r="P2118" s="20">
        <f t="shared" si="332"/>
        <v>0</v>
      </c>
      <c r="Q2118" s="20">
        <f t="shared" si="333"/>
        <v>16.5</v>
      </c>
      <c r="R2118" s="21">
        <f t="shared" si="334"/>
        <v>54.975000000000001</v>
      </c>
      <c r="S2118" s="21">
        <f t="shared" si="335"/>
        <v>34.125</v>
      </c>
      <c r="T2118" s="21">
        <f t="shared" si="336"/>
        <v>29.925000000000001</v>
      </c>
      <c r="U2118" s="21">
        <f t="shared" si="337"/>
        <v>41.625</v>
      </c>
      <c r="V2118" s="20">
        <f t="shared" si="338"/>
        <v>39.674999999999997</v>
      </c>
      <c r="W2118" s="20">
        <f t="shared" si="339"/>
        <v>40.162499999999994</v>
      </c>
    </row>
    <row r="2119" spans="1:23" ht="13.5" x14ac:dyDescent="0.25">
      <c r="A2119" s="3">
        <v>45089</v>
      </c>
      <c r="B2119" s="2">
        <v>6.1684999999999999</v>
      </c>
      <c r="C2119" s="2">
        <v>57.536198396932377</v>
      </c>
      <c r="D2119" s="2">
        <v>-0.16418320251796636</v>
      </c>
      <c r="E2119" s="2">
        <v>3.7468220283877259E-2</v>
      </c>
      <c r="F2119" s="2">
        <v>6.0884800000000014</v>
      </c>
      <c r="G2119" s="2">
        <v>6.1088399999999998</v>
      </c>
      <c r="H2119" s="2">
        <v>5.9564499999999985</v>
      </c>
      <c r="I2119" s="2">
        <v>6.0587999999999997</v>
      </c>
      <c r="J2119" s="17">
        <v>6.1943939999999991</v>
      </c>
      <c r="K2119" s="17" t="s">
        <v>55</v>
      </c>
      <c r="L2119" s="17" t="s">
        <v>54</v>
      </c>
      <c r="M2119" s="17" t="s">
        <v>49</v>
      </c>
      <c r="N2119" s="20">
        <f t="shared" si="330"/>
        <v>50</v>
      </c>
      <c r="O2119" s="20">
        <f t="shared" si="331"/>
        <v>100</v>
      </c>
      <c r="P2119" s="20">
        <f t="shared" si="332"/>
        <v>0</v>
      </c>
      <c r="Q2119" s="20">
        <f t="shared" si="333"/>
        <v>16.5</v>
      </c>
      <c r="R2119" s="21">
        <f t="shared" si="334"/>
        <v>54.975000000000001</v>
      </c>
      <c r="S2119" s="21">
        <f t="shared" si="335"/>
        <v>34.125</v>
      </c>
      <c r="T2119" s="21">
        <f t="shared" si="336"/>
        <v>29.925000000000001</v>
      </c>
      <c r="U2119" s="21">
        <f t="shared" si="337"/>
        <v>41.625</v>
      </c>
      <c r="V2119" s="20">
        <f t="shared" si="338"/>
        <v>39.674999999999997</v>
      </c>
      <c r="W2119" s="20">
        <f t="shared" si="339"/>
        <v>40.162499999999994</v>
      </c>
    </row>
    <row r="2120" spans="1:23" ht="13.5" x14ac:dyDescent="0.25">
      <c r="A2120" s="3">
        <v>45090</v>
      </c>
      <c r="B2120" s="2">
        <v>6.1102999999999996</v>
      </c>
      <c r="C2120" s="2">
        <v>54.05905660008802</v>
      </c>
      <c r="D2120" s="2">
        <v>-0.11700537256084154</v>
      </c>
      <c r="E2120" s="2">
        <v>3.6836150122035123E-2</v>
      </c>
      <c r="F2120" s="2">
        <v>6.1044800000000006</v>
      </c>
      <c r="G2120" s="2">
        <v>6.0986600000000006</v>
      </c>
      <c r="H2120" s="2">
        <v>5.9709999999999983</v>
      </c>
      <c r="I2120" s="2">
        <v>6.0580719999999992</v>
      </c>
      <c r="J2120" s="17">
        <v>6.1925755000000002</v>
      </c>
      <c r="K2120" s="17" t="s">
        <v>55</v>
      </c>
      <c r="L2120" s="17" t="s">
        <v>54</v>
      </c>
      <c r="M2120" s="17" t="s">
        <v>49</v>
      </c>
      <c r="N2120" s="20">
        <f t="shared" si="330"/>
        <v>50</v>
      </c>
      <c r="O2120" s="20">
        <f t="shared" si="331"/>
        <v>100</v>
      </c>
      <c r="P2120" s="20">
        <f t="shared" si="332"/>
        <v>0</v>
      </c>
      <c r="Q2120" s="20">
        <f t="shared" si="333"/>
        <v>16.5</v>
      </c>
      <c r="R2120" s="21">
        <f t="shared" si="334"/>
        <v>54.975000000000001</v>
      </c>
      <c r="S2120" s="21">
        <f t="shared" si="335"/>
        <v>34.125</v>
      </c>
      <c r="T2120" s="21">
        <f t="shared" si="336"/>
        <v>29.925000000000001</v>
      </c>
      <c r="U2120" s="21">
        <f t="shared" si="337"/>
        <v>41.625</v>
      </c>
      <c r="V2120" s="20">
        <f t="shared" si="338"/>
        <v>39.674999999999997</v>
      </c>
      <c r="W2120" s="20">
        <f t="shared" si="339"/>
        <v>40.162499999999994</v>
      </c>
    </row>
    <row r="2121" spans="1:23" ht="13.5" x14ac:dyDescent="0.25">
      <c r="A2121" s="3">
        <v>45091</v>
      </c>
      <c r="B2121" s="2">
        <v>6.1102999999999996</v>
      </c>
      <c r="C2121" s="2">
        <v>54.05905660008802</v>
      </c>
      <c r="D2121" s="2">
        <v>-8.2026099830207144E-2</v>
      </c>
      <c r="E2121" s="2">
        <v>3.5415685675280181E-2</v>
      </c>
      <c r="F2121" s="2">
        <v>6.1131999999999991</v>
      </c>
      <c r="G2121" s="2">
        <v>6.0913900000000014</v>
      </c>
      <c r="H2121" s="2">
        <v>5.9855499999999981</v>
      </c>
      <c r="I2121" s="2">
        <v>6.0574899999999987</v>
      </c>
      <c r="J2121" s="17">
        <v>6.1909025000000009</v>
      </c>
      <c r="K2121" s="17" t="s">
        <v>55</v>
      </c>
      <c r="L2121" s="17" t="s">
        <v>54</v>
      </c>
      <c r="M2121" s="17" t="s">
        <v>49</v>
      </c>
      <c r="N2121" s="20">
        <f t="shared" si="330"/>
        <v>50</v>
      </c>
      <c r="O2121" s="20">
        <f t="shared" si="331"/>
        <v>100</v>
      </c>
      <c r="P2121" s="20">
        <f t="shared" si="332"/>
        <v>0</v>
      </c>
      <c r="Q2121" s="20">
        <f t="shared" si="333"/>
        <v>16.5</v>
      </c>
      <c r="R2121" s="21">
        <f t="shared" si="334"/>
        <v>54.975000000000001</v>
      </c>
      <c r="S2121" s="21">
        <f t="shared" si="335"/>
        <v>34.125</v>
      </c>
      <c r="T2121" s="21">
        <f t="shared" si="336"/>
        <v>29.925000000000001</v>
      </c>
      <c r="U2121" s="21">
        <f t="shared" si="337"/>
        <v>41.625</v>
      </c>
      <c r="V2121" s="20">
        <f t="shared" si="338"/>
        <v>39.674999999999997</v>
      </c>
      <c r="W2121" s="20">
        <f t="shared" si="339"/>
        <v>40.162499999999994</v>
      </c>
    </row>
    <row r="2122" spans="1:23" ht="13.5" x14ac:dyDescent="0.25">
      <c r="A2122" s="3">
        <v>45092</v>
      </c>
      <c r="B2122" s="2">
        <v>6.1249000000000002</v>
      </c>
      <c r="C2122" s="2">
        <v>54.85285598552116</v>
      </c>
      <c r="D2122" s="2">
        <v>-6.5123523191330968E-2</v>
      </c>
      <c r="E2122" s="2">
        <v>3.2945640757297924E-2</v>
      </c>
      <c r="F2122" s="2">
        <v>6.1175799999999994</v>
      </c>
      <c r="G2122" s="2">
        <v>6.0928500000000012</v>
      </c>
      <c r="H2122" s="2">
        <v>6.001554999999998</v>
      </c>
      <c r="I2122" s="2">
        <v>6.0577819999999996</v>
      </c>
      <c r="J2122" s="17">
        <v>6.1891205000000014</v>
      </c>
      <c r="K2122" s="17" t="s">
        <v>55</v>
      </c>
      <c r="L2122" s="17" t="s">
        <v>54</v>
      </c>
      <c r="M2122" s="17" t="s">
        <v>49</v>
      </c>
      <c r="N2122" s="20">
        <f t="shared" si="330"/>
        <v>50</v>
      </c>
      <c r="O2122" s="20">
        <f t="shared" si="331"/>
        <v>100</v>
      </c>
      <c r="P2122" s="20">
        <f t="shared" si="332"/>
        <v>0</v>
      </c>
      <c r="Q2122" s="20">
        <f t="shared" si="333"/>
        <v>16.5</v>
      </c>
      <c r="R2122" s="21">
        <f t="shared" si="334"/>
        <v>54.975000000000001</v>
      </c>
      <c r="S2122" s="21">
        <f t="shared" si="335"/>
        <v>34.125</v>
      </c>
      <c r="T2122" s="21">
        <f t="shared" si="336"/>
        <v>29.925000000000001</v>
      </c>
      <c r="U2122" s="21">
        <f t="shared" si="337"/>
        <v>41.625</v>
      </c>
      <c r="V2122" s="20">
        <f t="shared" si="338"/>
        <v>39.674999999999997</v>
      </c>
      <c r="W2122" s="20">
        <f t="shared" si="339"/>
        <v>40.162499999999994</v>
      </c>
    </row>
    <row r="2123" spans="1:23" ht="13.5" x14ac:dyDescent="0.25">
      <c r="A2123" s="3">
        <v>45093</v>
      </c>
      <c r="B2123" s="2">
        <v>6.0957999999999997</v>
      </c>
      <c r="C2123" s="2">
        <v>52.891216383055308</v>
      </c>
      <c r="D2123" s="2">
        <v>-6.0334056899432831E-2</v>
      </c>
      <c r="E2123" s="2">
        <v>3.2272361110583632E-2</v>
      </c>
      <c r="F2123" s="2">
        <v>6.1219599999999996</v>
      </c>
      <c r="G2123" s="2">
        <v>6.0986700000000003</v>
      </c>
      <c r="H2123" s="2">
        <v>6.0219249999999978</v>
      </c>
      <c r="I2123" s="2">
        <v>6.0576380000000007</v>
      </c>
      <c r="J2123" s="17">
        <v>6.1875930000000015</v>
      </c>
      <c r="K2123" s="17" t="s">
        <v>51</v>
      </c>
      <c r="L2123" s="17" t="s">
        <v>54</v>
      </c>
      <c r="M2123" s="17" t="s">
        <v>52</v>
      </c>
      <c r="N2123" s="20">
        <f t="shared" si="330"/>
        <v>50</v>
      </c>
      <c r="O2123" s="20">
        <f t="shared" si="331"/>
        <v>100</v>
      </c>
      <c r="P2123" s="20">
        <f t="shared" si="332"/>
        <v>0</v>
      </c>
      <c r="Q2123" s="20">
        <f t="shared" si="333"/>
        <v>83.5</v>
      </c>
      <c r="R2123" s="21">
        <f t="shared" si="334"/>
        <v>65.025000000000006</v>
      </c>
      <c r="S2123" s="21">
        <f t="shared" si="335"/>
        <v>50.875</v>
      </c>
      <c r="T2123" s="21">
        <f t="shared" si="336"/>
        <v>60.075000000000003</v>
      </c>
      <c r="U2123" s="21">
        <f t="shared" si="337"/>
        <v>58.375</v>
      </c>
      <c r="V2123" s="20">
        <f t="shared" si="338"/>
        <v>58.658333333333339</v>
      </c>
      <c r="W2123" s="20">
        <f t="shared" si="339"/>
        <v>58.587500000000006</v>
      </c>
    </row>
    <row r="2124" spans="1:23" ht="13.5" x14ac:dyDescent="0.25">
      <c r="A2124" s="3">
        <v>45096</v>
      </c>
      <c r="B2124" s="2">
        <v>6.0739000000000001</v>
      </c>
      <c r="C2124" s="2">
        <v>51.401406709676209</v>
      </c>
      <c r="D2124" s="2">
        <v>-4.487354562345125E-2</v>
      </c>
      <c r="E2124" s="2">
        <v>2.9311613704011839E-2</v>
      </c>
      <c r="F2124" s="2">
        <v>6.10304</v>
      </c>
      <c r="G2124" s="2">
        <v>6.0957600000000003</v>
      </c>
      <c r="H2124" s="2">
        <v>6.0368349999999982</v>
      </c>
      <c r="I2124" s="2">
        <v>6.0571999999999981</v>
      </c>
      <c r="J2124" s="17">
        <v>6.1859560000000018</v>
      </c>
      <c r="K2124" s="17" t="s">
        <v>55</v>
      </c>
      <c r="L2124" s="17" t="s">
        <v>54</v>
      </c>
      <c r="M2124" s="17" t="s">
        <v>47</v>
      </c>
      <c r="N2124" s="20">
        <f t="shared" si="330"/>
        <v>50</v>
      </c>
      <c r="O2124" s="20">
        <f t="shared" si="331"/>
        <v>100</v>
      </c>
      <c r="P2124" s="20">
        <f t="shared" si="332"/>
        <v>0</v>
      </c>
      <c r="Q2124" s="20">
        <f t="shared" si="333"/>
        <v>16.5</v>
      </c>
      <c r="R2124" s="21">
        <f t="shared" si="334"/>
        <v>54.975000000000001</v>
      </c>
      <c r="S2124" s="21">
        <f t="shared" si="335"/>
        <v>34.125</v>
      </c>
      <c r="T2124" s="21">
        <f t="shared" si="336"/>
        <v>29.925000000000001</v>
      </c>
      <c r="U2124" s="21">
        <f t="shared" si="337"/>
        <v>41.625</v>
      </c>
      <c r="V2124" s="20">
        <f t="shared" si="338"/>
        <v>39.674999999999997</v>
      </c>
      <c r="W2124" s="20">
        <f t="shared" si="339"/>
        <v>40.162499999999994</v>
      </c>
    </row>
    <row r="2125" spans="1:23" ht="13.5" x14ac:dyDescent="0.25">
      <c r="A2125" s="3">
        <v>45097</v>
      </c>
      <c r="B2125" s="2">
        <v>6.1829999999999998</v>
      </c>
      <c r="C2125" s="2">
        <v>57.781350990429495</v>
      </c>
      <c r="D2125" s="2">
        <v>-5.1183702935734487E-2</v>
      </c>
      <c r="E2125" s="2">
        <v>2.367515562549987E-2</v>
      </c>
      <c r="F2125" s="2">
        <v>6.1175799999999994</v>
      </c>
      <c r="G2125" s="2">
        <v>6.1110299999999995</v>
      </c>
      <c r="H2125" s="2">
        <v>6.0586549999999972</v>
      </c>
      <c r="I2125" s="2">
        <v>6.0589439999999994</v>
      </c>
      <c r="J2125" s="17">
        <v>6.1852285000000018</v>
      </c>
      <c r="K2125" s="17" t="s">
        <v>51</v>
      </c>
      <c r="L2125" s="17" t="s">
        <v>54</v>
      </c>
      <c r="M2125" s="17" t="s">
        <v>52</v>
      </c>
      <c r="N2125" s="20">
        <f t="shared" si="330"/>
        <v>50</v>
      </c>
      <c r="O2125" s="20">
        <f t="shared" si="331"/>
        <v>100</v>
      </c>
      <c r="P2125" s="20">
        <f t="shared" si="332"/>
        <v>0</v>
      </c>
      <c r="Q2125" s="20">
        <f t="shared" si="333"/>
        <v>83.5</v>
      </c>
      <c r="R2125" s="21">
        <f t="shared" si="334"/>
        <v>65.025000000000006</v>
      </c>
      <c r="S2125" s="21">
        <f t="shared" si="335"/>
        <v>50.875</v>
      </c>
      <c r="T2125" s="21">
        <f t="shared" si="336"/>
        <v>60.075000000000003</v>
      </c>
      <c r="U2125" s="21">
        <f t="shared" si="337"/>
        <v>58.375</v>
      </c>
      <c r="V2125" s="20">
        <f t="shared" si="338"/>
        <v>58.658333333333339</v>
      </c>
      <c r="W2125" s="20">
        <f t="shared" si="339"/>
        <v>58.587500000000006</v>
      </c>
    </row>
    <row r="2126" spans="1:23" ht="13.5" x14ac:dyDescent="0.25">
      <c r="A2126" s="3">
        <v>45098</v>
      </c>
      <c r="B2126" s="2">
        <v>6.1829999999999998</v>
      </c>
      <c r="C2126" s="2">
        <v>57.781350990429495</v>
      </c>
      <c r="D2126" s="2">
        <v>-5.1684439258056436E-2</v>
      </c>
      <c r="E2126" s="2">
        <v>1.7953097422536098E-2</v>
      </c>
      <c r="F2126" s="2">
        <v>6.1321200000000005</v>
      </c>
      <c r="G2126" s="2">
        <v>6.1226599999999998</v>
      </c>
      <c r="H2126" s="2">
        <v>6.0822949999999976</v>
      </c>
      <c r="I2126" s="2">
        <v>6.0618519999999991</v>
      </c>
      <c r="J2126" s="17">
        <v>6.1846100000000011</v>
      </c>
      <c r="K2126" s="17" t="s">
        <v>51</v>
      </c>
      <c r="L2126" s="17" t="s">
        <v>54</v>
      </c>
      <c r="M2126" s="17" t="s">
        <v>52</v>
      </c>
      <c r="N2126" s="20">
        <f t="shared" si="330"/>
        <v>50</v>
      </c>
      <c r="O2126" s="20">
        <f t="shared" si="331"/>
        <v>100</v>
      </c>
      <c r="P2126" s="20">
        <f t="shared" si="332"/>
        <v>0</v>
      </c>
      <c r="Q2126" s="20">
        <f t="shared" si="333"/>
        <v>83.5</v>
      </c>
      <c r="R2126" s="21">
        <f t="shared" si="334"/>
        <v>65.025000000000006</v>
      </c>
      <c r="S2126" s="21">
        <f t="shared" si="335"/>
        <v>50.875</v>
      </c>
      <c r="T2126" s="21">
        <f t="shared" si="336"/>
        <v>60.075000000000003</v>
      </c>
      <c r="U2126" s="21">
        <f t="shared" si="337"/>
        <v>58.375</v>
      </c>
      <c r="V2126" s="20">
        <f t="shared" si="338"/>
        <v>58.658333333333339</v>
      </c>
      <c r="W2126" s="20">
        <f t="shared" si="339"/>
        <v>58.587500000000006</v>
      </c>
    </row>
    <row r="2127" spans="1:23" ht="13.5" x14ac:dyDescent="0.25">
      <c r="A2127" s="3">
        <v>45099</v>
      </c>
      <c r="B2127" s="2">
        <v>6.1757999999999997</v>
      </c>
      <c r="C2127" s="2">
        <v>57.206551900988011</v>
      </c>
      <c r="D2127" s="2">
        <v>-4.6695164989128735E-2</v>
      </c>
      <c r="E2127" s="2">
        <v>1.2934775303951401E-2</v>
      </c>
      <c r="F2127" s="2">
        <v>6.1422999999999996</v>
      </c>
      <c r="G2127" s="2">
        <v>6.1299399999999995</v>
      </c>
      <c r="H2127" s="2">
        <v>6.1019349999999983</v>
      </c>
      <c r="I2127" s="2">
        <v>6.063451999999999</v>
      </c>
      <c r="J2127" s="17">
        <v>6.1843920000000017</v>
      </c>
      <c r="K2127" s="17" t="s">
        <v>51</v>
      </c>
      <c r="L2127" s="17" t="s">
        <v>54</v>
      </c>
      <c r="M2127" s="17" t="s">
        <v>52</v>
      </c>
      <c r="N2127" s="20">
        <f t="shared" si="330"/>
        <v>50</v>
      </c>
      <c r="O2127" s="20">
        <f t="shared" si="331"/>
        <v>100</v>
      </c>
      <c r="P2127" s="20">
        <f t="shared" si="332"/>
        <v>0</v>
      </c>
      <c r="Q2127" s="20">
        <f t="shared" si="333"/>
        <v>83.5</v>
      </c>
      <c r="R2127" s="21">
        <f t="shared" si="334"/>
        <v>65.025000000000006</v>
      </c>
      <c r="S2127" s="21">
        <f t="shared" si="335"/>
        <v>50.875</v>
      </c>
      <c r="T2127" s="21">
        <f t="shared" si="336"/>
        <v>60.075000000000003</v>
      </c>
      <c r="U2127" s="21">
        <f t="shared" si="337"/>
        <v>58.375</v>
      </c>
      <c r="V2127" s="20">
        <f t="shared" si="338"/>
        <v>58.658333333333339</v>
      </c>
      <c r="W2127" s="20">
        <f t="shared" si="339"/>
        <v>58.587500000000006</v>
      </c>
    </row>
    <row r="2128" spans="1:23" ht="13.5" x14ac:dyDescent="0.25">
      <c r="A2128" s="3">
        <v>45100</v>
      </c>
      <c r="B2128" s="2">
        <v>6.1757999999999997</v>
      </c>
      <c r="C2128" s="2">
        <v>57.206551900988011</v>
      </c>
      <c r="D2128" s="2">
        <v>-4.7560603496503262E-2</v>
      </c>
      <c r="E2128" s="2">
        <v>7.9519268187064236E-3</v>
      </c>
      <c r="F2128" s="2">
        <v>6.1582999999999997</v>
      </c>
      <c r="G2128" s="2">
        <v>6.140130000000001</v>
      </c>
      <c r="H2128" s="2">
        <v>6.1219399999999977</v>
      </c>
      <c r="I2128" s="2">
        <v>6.0660719999999984</v>
      </c>
      <c r="J2128" s="17">
        <v>6.1841740000000014</v>
      </c>
      <c r="K2128" s="17" t="s">
        <v>51</v>
      </c>
      <c r="L2128" s="17" t="s">
        <v>54</v>
      </c>
      <c r="M2128" s="17" t="s">
        <v>52</v>
      </c>
      <c r="N2128" s="20">
        <f t="shared" si="330"/>
        <v>50</v>
      </c>
      <c r="O2128" s="20">
        <f t="shared" si="331"/>
        <v>100</v>
      </c>
      <c r="P2128" s="20">
        <f t="shared" si="332"/>
        <v>0</v>
      </c>
      <c r="Q2128" s="20">
        <f t="shared" si="333"/>
        <v>83.5</v>
      </c>
      <c r="R2128" s="21">
        <f t="shared" si="334"/>
        <v>65.025000000000006</v>
      </c>
      <c r="S2128" s="21">
        <f t="shared" si="335"/>
        <v>50.875</v>
      </c>
      <c r="T2128" s="21">
        <f t="shared" si="336"/>
        <v>60.075000000000003</v>
      </c>
      <c r="U2128" s="21">
        <f t="shared" si="337"/>
        <v>58.375</v>
      </c>
      <c r="V2128" s="20">
        <f t="shared" si="338"/>
        <v>58.658333333333339</v>
      </c>
      <c r="W2128" s="20">
        <f t="shared" si="339"/>
        <v>58.587500000000006</v>
      </c>
    </row>
    <row r="2129" spans="1:23" ht="13.5" x14ac:dyDescent="0.25">
      <c r="A2129" s="3">
        <v>45103</v>
      </c>
      <c r="B2129" s="2">
        <v>6.1757999999999997</v>
      </c>
      <c r="C2129" s="2">
        <v>57.206551900988011</v>
      </c>
      <c r="D2129" s="2">
        <v>-3.430405983707896E-2</v>
      </c>
      <c r="E2129" s="2">
        <v>2.6661924930290767E-3</v>
      </c>
      <c r="F2129" s="2">
        <v>6.1786799999999991</v>
      </c>
      <c r="G2129" s="2">
        <v>6.1408600000000009</v>
      </c>
      <c r="H2129" s="2">
        <v>6.1248499999999986</v>
      </c>
      <c r="I2129" s="2">
        <v>6.0679639999999981</v>
      </c>
      <c r="J2129" s="17">
        <v>6.1843195000000026</v>
      </c>
      <c r="K2129" s="17" t="s">
        <v>51</v>
      </c>
      <c r="L2129" s="17" t="s">
        <v>54</v>
      </c>
      <c r="M2129" s="17" t="s">
        <v>52</v>
      </c>
      <c r="N2129" s="20">
        <f t="shared" si="330"/>
        <v>50</v>
      </c>
      <c r="O2129" s="20">
        <f t="shared" si="331"/>
        <v>100</v>
      </c>
      <c r="P2129" s="20">
        <f t="shared" si="332"/>
        <v>0</v>
      </c>
      <c r="Q2129" s="20">
        <f t="shared" si="333"/>
        <v>83.5</v>
      </c>
      <c r="R2129" s="21">
        <f t="shared" si="334"/>
        <v>65.025000000000006</v>
      </c>
      <c r="S2129" s="21">
        <f t="shared" si="335"/>
        <v>50.875</v>
      </c>
      <c r="T2129" s="21">
        <f t="shared" si="336"/>
        <v>60.075000000000003</v>
      </c>
      <c r="U2129" s="21">
        <f t="shared" si="337"/>
        <v>58.375</v>
      </c>
      <c r="V2129" s="20">
        <f t="shared" si="338"/>
        <v>58.658333333333339</v>
      </c>
      <c r="W2129" s="20">
        <f t="shared" si="339"/>
        <v>58.587500000000006</v>
      </c>
    </row>
    <row r="2130" spans="1:23" ht="13.5" x14ac:dyDescent="0.25">
      <c r="A2130" s="3">
        <v>45104</v>
      </c>
      <c r="B2130" s="2">
        <v>6.1829999999999998</v>
      </c>
      <c r="C2130" s="2">
        <v>57.731718409160806</v>
      </c>
      <c r="D2130" s="2">
        <v>-3.3097319820867277E-2</v>
      </c>
      <c r="E2130" s="2">
        <v>-4.4109672665428399E-3</v>
      </c>
      <c r="F2130" s="2">
        <v>6.1786799999999991</v>
      </c>
      <c r="G2130" s="2">
        <v>6.1481300000000001</v>
      </c>
      <c r="H2130" s="2">
        <v>6.1233949999999995</v>
      </c>
      <c r="I2130" s="2">
        <v>6.0702899999999973</v>
      </c>
      <c r="J2130" s="17">
        <v>6.1846830000000015</v>
      </c>
      <c r="K2130" s="17" t="s">
        <v>51</v>
      </c>
      <c r="L2130" s="17" t="s">
        <v>54</v>
      </c>
      <c r="M2130" s="17" t="s">
        <v>54</v>
      </c>
      <c r="N2130" s="20">
        <f t="shared" si="330"/>
        <v>50</v>
      </c>
      <c r="O2130" s="20">
        <f t="shared" si="331"/>
        <v>100</v>
      </c>
      <c r="P2130" s="20">
        <f t="shared" si="332"/>
        <v>0</v>
      </c>
      <c r="Q2130" s="20">
        <f t="shared" si="333"/>
        <v>49.5</v>
      </c>
      <c r="R2130" s="21">
        <f t="shared" si="334"/>
        <v>59.924999999999997</v>
      </c>
      <c r="S2130" s="21">
        <f t="shared" si="335"/>
        <v>42.375</v>
      </c>
      <c r="T2130" s="21">
        <f t="shared" si="336"/>
        <v>44.775000000000006</v>
      </c>
      <c r="U2130" s="21">
        <f t="shared" si="337"/>
        <v>49.875</v>
      </c>
      <c r="V2130" s="20">
        <f t="shared" si="338"/>
        <v>49.024999999999999</v>
      </c>
      <c r="W2130" s="20">
        <f t="shared" si="339"/>
        <v>49.237499999999997</v>
      </c>
    </row>
    <row r="2131" spans="1:23" ht="13.5" x14ac:dyDescent="0.25">
      <c r="A2131" s="3">
        <v>45107</v>
      </c>
      <c r="B2131" s="2">
        <v>6.1829999999999998</v>
      </c>
      <c r="C2131" s="2">
        <v>57.731718409160806</v>
      </c>
      <c r="D2131" s="2">
        <v>-3.2603180835848455E-2</v>
      </c>
      <c r="E2131" s="2">
        <v>-7.6965745533724558E-3</v>
      </c>
      <c r="F2131" s="2">
        <v>6.1786799999999999</v>
      </c>
      <c r="G2131" s="2">
        <v>6.1554000000000011</v>
      </c>
      <c r="H2131" s="2">
        <v>6.1233949999999995</v>
      </c>
      <c r="I2131" s="2">
        <v>6.0704339999999979</v>
      </c>
      <c r="J2131" s="17">
        <v>6.1854100000000027</v>
      </c>
      <c r="K2131" s="17" t="s">
        <v>51</v>
      </c>
      <c r="L2131" s="17" t="s">
        <v>54</v>
      </c>
      <c r="M2131" s="17" t="s">
        <v>54</v>
      </c>
      <c r="N2131" s="20">
        <f t="shared" si="330"/>
        <v>50</v>
      </c>
      <c r="O2131" s="20">
        <f t="shared" si="331"/>
        <v>100</v>
      </c>
      <c r="P2131" s="20">
        <f t="shared" si="332"/>
        <v>0</v>
      </c>
      <c r="Q2131" s="20">
        <f t="shared" si="333"/>
        <v>49.5</v>
      </c>
      <c r="R2131" s="21">
        <f t="shared" si="334"/>
        <v>59.924999999999997</v>
      </c>
      <c r="S2131" s="21">
        <f t="shared" si="335"/>
        <v>42.375</v>
      </c>
      <c r="T2131" s="21">
        <f t="shared" si="336"/>
        <v>44.775000000000006</v>
      </c>
      <c r="U2131" s="21">
        <f t="shared" si="337"/>
        <v>49.875</v>
      </c>
      <c r="V2131" s="20">
        <f t="shared" si="338"/>
        <v>49.024999999999999</v>
      </c>
      <c r="W2131" s="20">
        <f t="shared" si="339"/>
        <v>49.237499999999997</v>
      </c>
    </row>
    <row r="2132" spans="1:23" ht="13.5" x14ac:dyDescent="0.25">
      <c r="A2132" s="3">
        <v>45110</v>
      </c>
      <c r="B2132" s="2">
        <v>6.1829999999999998</v>
      </c>
      <c r="C2132" s="2">
        <v>57.731718409160806</v>
      </c>
      <c r="D2132" s="2">
        <v>-3.0426824869400626E-2</v>
      </c>
      <c r="E2132" s="2">
        <v>-1.3539236034721548E-2</v>
      </c>
      <c r="F2132" s="2">
        <v>6.1801199999999996</v>
      </c>
      <c r="G2132" s="2">
        <v>6.1612099999999996</v>
      </c>
      <c r="H2132" s="2">
        <v>6.1270299999999995</v>
      </c>
      <c r="I2132" s="2">
        <v>6.0670859999999971</v>
      </c>
      <c r="J2132" s="17">
        <v>6.1861735000000007</v>
      </c>
      <c r="K2132" s="17" t="s">
        <v>51</v>
      </c>
      <c r="L2132" s="17" t="s">
        <v>54</v>
      </c>
      <c r="M2132" s="17" t="s">
        <v>52</v>
      </c>
      <c r="N2132" s="20">
        <f t="shared" si="330"/>
        <v>50</v>
      </c>
      <c r="O2132" s="20">
        <f t="shared" si="331"/>
        <v>100</v>
      </c>
      <c r="P2132" s="20">
        <f t="shared" si="332"/>
        <v>0</v>
      </c>
      <c r="Q2132" s="20">
        <f t="shared" si="333"/>
        <v>83.5</v>
      </c>
      <c r="R2132" s="21">
        <f t="shared" si="334"/>
        <v>65.025000000000006</v>
      </c>
      <c r="S2132" s="21">
        <f t="shared" si="335"/>
        <v>50.875</v>
      </c>
      <c r="T2132" s="21">
        <f t="shared" si="336"/>
        <v>60.075000000000003</v>
      </c>
      <c r="U2132" s="21">
        <f t="shared" si="337"/>
        <v>58.375</v>
      </c>
      <c r="V2132" s="20">
        <f t="shared" si="338"/>
        <v>58.658333333333339</v>
      </c>
      <c r="W2132" s="20">
        <f t="shared" si="339"/>
        <v>58.587500000000006</v>
      </c>
    </row>
    <row r="2133" spans="1:23" ht="13.5" x14ac:dyDescent="0.25">
      <c r="A2133" s="3">
        <v>45111</v>
      </c>
      <c r="B2133" s="2">
        <v>6.1757999999999997</v>
      </c>
      <c r="C2133" s="2">
        <v>56.860188915492188</v>
      </c>
      <c r="D2133" s="2">
        <v>-3.298065623620694E-2</v>
      </c>
      <c r="E2133" s="2">
        <v>-1.9752426184759239E-2</v>
      </c>
      <c r="F2133" s="2">
        <v>6.1801199999999996</v>
      </c>
      <c r="G2133" s="2">
        <v>6.1692100000000005</v>
      </c>
      <c r="H2133" s="2">
        <v>6.1339399999999973</v>
      </c>
      <c r="I2133" s="2">
        <v>6.0656319999999972</v>
      </c>
      <c r="J2133" s="17">
        <v>6.1868645000000022</v>
      </c>
      <c r="K2133" s="17" t="s">
        <v>51</v>
      </c>
      <c r="L2133" s="17" t="s">
        <v>54</v>
      </c>
      <c r="M2133" s="17" t="s">
        <v>54</v>
      </c>
      <c r="N2133" s="20">
        <f t="shared" si="330"/>
        <v>50</v>
      </c>
      <c r="O2133" s="20">
        <f t="shared" si="331"/>
        <v>100</v>
      </c>
      <c r="P2133" s="20">
        <f t="shared" si="332"/>
        <v>0</v>
      </c>
      <c r="Q2133" s="20">
        <f t="shared" si="333"/>
        <v>49.5</v>
      </c>
      <c r="R2133" s="21">
        <f t="shared" si="334"/>
        <v>59.924999999999997</v>
      </c>
      <c r="S2133" s="21">
        <f t="shared" si="335"/>
        <v>42.375</v>
      </c>
      <c r="T2133" s="21">
        <f t="shared" si="336"/>
        <v>44.775000000000006</v>
      </c>
      <c r="U2133" s="21">
        <f t="shared" si="337"/>
        <v>49.875</v>
      </c>
      <c r="V2133" s="20">
        <f t="shared" si="338"/>
        <v>49.024999999999999</v>
      </c>
      <c r="W2133" s="20">
        <f t="shared" si="339"/>
        <v>49.237499999999997</v>
      </c>
    </row>
    <row r="2134" spans="1:23" ht="13.5" x14ac:dyDescent="0.25">
      <c r="A2134" s="3">
        <v>45112</v>
      </c>
      <c r="B2134" s="2">
        <v>6.1757999999999997</v>
      </c>
      <c r="C2134" s="2">
        <v>56.860188915492188</v>
      </c>
      <c r="D2134" s="2">
        <v>-3.8886585013776731E-2</v>
      </c>
      <c r="E2134" s="2">
        <v>-2.0337900287512225E-2</v>
      </c>
      <c r="F2134" s="2">
        <v>6.1801199999999996</v>
      </c>
      <c r="G2134" s="2">
        <v>6.1793999999999993</v>
      </c>
      <c r="H2134" s="2">
        <v>6.137579999999998</v>
      </c>
      <c r="I2134" s="2">
        <v>6.0637419999999977</v>
      </c>
      <c r="J2134" s="17">
        <v>6.1870100000000017</v>
      </c>
      <c r="K2134" s="17" t="s">
        <v>51</v>
      </c>
      <c r="L2134" s="17" t="s">
        <v>54</v>
      </c>
      <c r="M2134" s="17" t="s">
        <v>54</v>
      </c>
      <c r="N2134" s="20">
        <f t="shared" si="330"/>
        <v>50</v>
      </c>
      <c r="O2134" s="20">
        <f t="shared" si="331"/>
        <v>100</v>
      </c>
      <c r="P2134" s="20">
        <f t="shared" si="332"/>
        <v>0</v>
      </c>
      <c r="Q2134" s="20">
        <f t="shared" si="333"/>
        <v>49.5</v>
      </c>
      <c r="R2134" s="21">
        <f t="shared" si="334"/>
        <v>59.924999999999997</v>
      </c>
      <c r="S2134" s="21">
        <f t="shared" si="335"/>
        <v>42.375</v>
      </c>
      <c r="T2134" s="21">
        <f t="shared" si="336"/>
        <v>44.775000000000006</v>
      </c>
      <c r="U2134" s="21">
        <f t="shared" si="337"/>
        <v>49.875</v>
      </c>
      <c r="V2134" s="20">
        <f t="shared" si="338"/>
        <v>49.024999999999999</v>
      </c>
      <c r="W2134" s="20">
        <f t="shared" si="339"/>
        <v>49.237499999999997</v>
      </c>
    </row>
    <row r="2135" spans="1:23" ht="13.5" x14ac:dyDescent="0.25">
      <c r="A2135" s="3">
        <v>45113</v>
      </c>
      <c r="B2135" s="2">
        <v>6.1684999999999999</v>
      </c>
      <c r="C2135" s="2">
        <v>55.868457624194185</v>
      </c>
      <c r="D2135" s="2">
        <v>-2.6906482659863507E-2</v>
      </c>
      <c r="E2135" s="2">
        <v>-1.5540067911281305E-2</v>
      </c>
      <c r="F2135" s="2">
        <v>6.1772200000000002</v>
      </c>
      <c r="G2135" s="2">
        <v>6.1779500000000001</v>
      </c>
      <c r="H2135" s="2">
        <v>6.1444899999999976</v>
      </c>
      <c r="I2135" s="2">
        <v>6.0605419999999981</v>
      </c>
      <c r="J2135" s="17">
        <v>6.1869375000000018</v>
      </c>
      <c r="K2135" s="17" t="s">
        <v>55</v>
      </c>
      <c r="L2135" s="17" t="s">
        <v>54</v>
      </c>
      <c r="M2135" s="17" t="s">
        <v>47</v>
      </c>
      <c r="N2135" s="20">
        <f t="shared" si="330"/>
        <v>50</v>
      </c>
      <c r="O2135" s="20">
        <f t="shared" si="331"/>
        <v>100</v>
      </c>
      <c r="P2135" s="20">
        <f t="shared" si="332"/>
        <v>0</v>
      </c>
      <c r="Q2135" s="20">
        <f t="shared" si="333"/>
        <v>16.5</v>
      </c>
      <c r="R2135" s="21">
        <f t="shared" si="334"/>
        <v>54.975000000000001</v>
      </c>
      <c r="S2135" s="21">
        <f t="shared" si="335"/>
        <v>34.125</v>
      </c>
      <c r="T2135" s="21">
        <f t="shared" si="336"/>
        <v>29.925000000000001</v>
      </c>
      <c r="U2135" s="21">
        <f t="shared" si="337"/>
        <v>41.625</v>
      </c>
      <c r="V2135" s="20">
        <f t="shared" si="338"/>
        <v>39.674999999999997</v>
      </c>
      <c r="W2135" s="20">
        <f t="shared" si="339"/>
        <v>40.162499999999994</v>
      </c>
    </row>
    <row r="2136" spans="1:23" ht="13.5" x14ac:dyDescent="0.25">
      <c r="A2136" s="3">
        <v>45114</v>
      </c>
      <c r="B2136" s="2">
        <v>6.1467000000000001</v>
      </c>
      <c r="C2136" s="2">
        <v>52.901107458119078</v>
      </c>
      <c r="D2136" s="2">
        <v>-1.5433679018935997E-2</v>
      </c>
      <c r="E2136" s="2">
        <v>-8.7220664068940034E-3</v>
      </c>
      <c r="F2136" s="2">
        <v>6.1699599999999997</v>
      </c>
      <c r="G2136" s="2">
        <v>6.1743200000000007</v>
      </c>
      <c r="H2136" s="2">
        <v>6.1484899999999971</v>
      </c>
      <c r="I2136" s="2">
        <v>6.0583599999999986</v>
      </c>
      <c r="J2136" s="17">
        <v>6.1868650000000009</v>
      </c>
      <c r="K2136" s="17" t="s">
        <v>55</v>
      </c>
      <c r="L2136" s="17" t="s">
        <v>54</v>
      </c>
      <c r="M2136" s="17" t="s">
        <v>47</v>
      </c>
      <c r="N2136" s="20">
        <f t="shared" si="330"/>
        <v>50</v>
      </c>
      <c r="O2136" s="20">
        <f t="shared" si="331"/>
        <v>100</v>
      </c>
      <c r="P2136" s="20">
        <f t="shared" si="332"/>
        <v>0</v>
      </c>
      <c r="Q2136" s="20">
        <f t="shared" si="333"/>
        <v>16.5</v>
      </c>
      <c r="R2136" s="21">
        <f t="shared" si="334"/>
        <v>54.975000000000001</v>
      </c>
      <c r="S2136" s="21">
        <f t="shared" si="335"/>
        <v>34.125</v>
      </c>
      <c r="T2136" s="21">
        <f t="shared" si="336"/>
        <v>29.925000000000001</v>
      </c>
      <c r="U2136" s="21">
        <f t="shared" si="337"/>
        <v>41.625</v>
      </c>
      <c r="V2136" s="20">
        <f t="shared" si="338"/>
        <v>39.674999999999997</v>
      </c>
      <c r="W2136" s="20">
        <f t="shared" si="339"/>
        <v>40.162499999999994</v>
      </c>
    </row>
    <row r="2137" spans="1:23" ht="13.5" x14ac:dyDescent="0.25">
      <c r="A2137" s="3">
        <v>45117</v>
      </c>
      <c r="B2137" s="2">
        <v>6.1829999999999998</v>
      </c>
      <c r="C2137" s="2">
        <v>56.996889193503449</v>
      </c>
      <c r="D2137" s="2">
        <v>-9.6520387986203104E-3</v>
      </c>
      <c r="E2137" s="2">
        <v>1.0570850508812134E-3</v>
      </c>
      <c r="F2137" s="2">
        <v>6.1699599999999997</v>
      </c>
      <c r="G2137" s="2">
        <v>6.175040000000001</v>
      </c>
      <c r="H2137" s="2">
        <v>6.1524899999999985</v>
      </c>
      <c r="I2137" s="2">
        <v>6.0571959999999994</v>
      </c>
      <c r="J2137" s="17">
        <v>6.1868650000000009</v>
      </c>
      <c r="K2137" s="17" t="s">
        <v>55</v>
      </c>
      <c r="L2137" s="17" t="s">
        <v>54</v>
      </c>
      <c r="M2137" s="17" t="s">
        <v>54</v>
      </c>
      <c r="N2137" s="20">
        <f t="shared" si="330"/>
        <v>50</v>
      </c>
      <c r="O2137" s="20">
        <f t="shared" si="331"/>
        <v>100</v>
      </c>
      <c r="P2137" s="20">
        <f t="shared" si="332"/>
        <v>0</v>
      </c>
      <c r="Q2137" s="20">
        <f t="shared" si="333"/>
        <v>16.5</v>
      </c>
      <c r="R2137" s="21">
        <f t="shared" si="334"/>
        <v>54.975000000000001</v>
      </c>
      <c r="S2137" s="21">
        <f t="shared" si="335"/>
        <v>34.125</v>
      </c>
      <c r="T2137" s="21">
        <f t="shared" si="336"/>
        <v>29.925000000000001</v>
      </c>
      <c r="U2137" s="21">
        <f t="shared" si="337"/>
        <v>41.625</v>
      </c>
      <c r="V2137" s="20">
        <f t="shared" si="338"/>
        <v>39.674999999999997</v>
      </c>
      <c r="W2137" s="20">
        <f t="shared" si="339"/>
        <v>40.162499999999994</v>
      </c>
    </row>
    <row r="2138" spans="1:23" ht="13.5" x14ac:dyDescent="0.25">
      <c r="A2138" s="3">
        <v>45118</v>
      </c>
      <c r="B2138" s="2">
        <v>6.2194000000000003</v>
      </c>
      <c r="C2138" s="2">
        <v>60.688571942428467</v>
      </c>
      <c r="D2138" s="2">
        <v>-7.7906165314374221E-3</v>
      </c>
      <c r="E2138" s="2">
        <v>1.3233133759031113E-2</v>
      </c>
      <c r="F2138" s="2">
        <v>6.1786799999999999</v>
      </c>
      <c r="G2138" s="2">
        <v>6.1794000000000002</v>
      </c>
      <c r="H2138" s="2">
        <v>6.1597649999999984</v>
      </c>
      <c r="I2138" s="2">
        <v>6.0566139999999997</v>
      </c>
      <c r="J2138" s="17">
        <v>6.1866830000000013</v>
      </c>
      <c r="K2138" s="17" t="s">
        <v>51</v>
      </c>
      <c r="L2138" s="17" t="s">
        <v>54</v>
      </c>
      <c r="M2138" s="17" t="s">
        <v>52</v>
      </c>
      <c r="N2138" s="20">
        <f t="shared" si="330"/>
        <v>50</v>
      </c>
      <c r="O2138" s="20">
        <f t="shared" si="331"/>
        <v>100</v>
      </c>
      <c r="P2138" s="20">
        <f t="shared" si="332"/>
        <v>0</v>
      </c>
      <c r="Q2138" s="20">
        <f t="shared" si="333"/>
        <v>83.5</v>
      </c>
      <c r="R2138" s="21">
        <f t="shared" si="334"/>
        <v>65.025000000000006</v>
      </c>
      <c r="S2138" s="21">
        <f t="shared" si="335"/>
        <v>50.875</v>
      </c>
      <c r="T2138" s="21">
        <f t="shared" si="336"/>
        <v>60.075000000000003</v>
      </c>
      <c r="U2138" s="21">
        <f t="shared" si="337"/>
        <v>58.375</v>
      </c>
      <c r="V2138" s="20">
        <f t="shared" si="338"/>
        <v>58.658333333333339</v>
      </c>
      <c r="W2138" s="20">
        <f t="shared" si="339"/>
        <v>58.587500000000006</v>
      </c>
    </row>
    <row r="2139" spans="1:23" ht="13.5" x14ac:dyDescent="0.25">
      <c r="A2139" s="3">
        <v>45119</v>
      </c>
      <c r="B2139" s="2">
        <v>6.3041</v>
      </c>
      <c r="C2139" s="2">
        <v>67.64824784362078</v>
      </c>
      <c r="D2139" s="2">
        <v>-1.3014395478442964E-2</v>
      </c>
      <c r="E2139" s="2">
        <v>2.7065739708905391E-2</v>
      </c>
      <c r="F2139" s="2">
        <v>6.2043400000000002</v>
      </c>
      <c r="G2139" s="2">
        <v>6.1922300000000003</v>
      </c>
      <c r="H2139" s="2">
        <v>6.1665449999999993</v>
      </c>
      <c r="I2139" s="2">
        <v>6.0590359999999999</v>
      </c>
      <c r="J2139" s="17">
        <v>6.1875430000000025</v>
      </c>
      <c r="K2139" s="17" t="s">
        <v>51</v>
      </c>
      <c r="L2139" s="17" t="s">
        <v>54</v>
      </c>
      <c r="M2139" s="17" t="s">
        <v>53</v>
      </c>
      <c r="N2139" s="20">
        <f t="shared" si="330"/>
        <v>50</v>
      </c>
      <c r="O2139" s="20">
        <f t="shared" si="331"/>
        <v>100</v>
      </c>
      <c r="P2139" s="20">
        <f t="shared" si="332"/>
        <v>50</v>
      </c>
      <c r="Q2139" s="20">
        <f t="shared" si="333"/>
        <v>66.5</v>
      </c>
      <c r="R2139" s="21">
        <f t="shared" si="334"/>
        <v>69.974999999999994</v>
      </c>
      <c r="S2139" s="21">
        <f t="shared" si="335"/>
        <v>64.125</v>
      </c>
      <c r="T2139" s="21">
        <f t="shared" si="336"/>
        <v>64.924999999999997</v>
      </c>
      <c r="U2139" s="21">
        <f t="shared" si="337"/>
        <v>66.625</v>
      </c>
      <c r="V2139" s="20">
        <f t="shared" si="338"/>
        <v>66.341666666666654</v>
      </c>
      <c r="W2139" s="20">
        <f t="shared" si="339"/>
        <v>66.412499999999994</v>
      </c>
    </row>
    <row r="2140" spans="1:23" ht="13.5" x14ac:dyDescent="0.25">
      <c r="A2140" s="3">
        <v>45120</v>
      </c>
      <c r="B2140" s="2">
        <v>6.2317999999999998</v>
      </c>
      <c r="C2140" s="2">
        <v>58.17974003106761</v>
      </c>
      <c r="D2140" s="2">
        <v>-1.1957647981327924E-2</v>
      </c>
      <c r="E2140" s="2">
        <v>4.0623559481955451E-2</v>
      </c>
      <c r="F2140" s="2">
        <v>6.2170000000000005</v>
      </c>
      <c r="G2140" s="2">
        <v>6.1971100000000003</v>
      </c>
      <c r="H2140" s="2">
        <v>6.1726199999999993</v>
      </c>
      <c r="I2140" s="2">
        <v>6.0614660000000002</v>
      </c>
      <c r="J2140" s="17">
        <v>6.1879325000000032</v>
      </c>
      <c r="K2140" s="17" t="s">
        <v>51</v>
      </c>
      <c r="L2140" s="17" t="s">
        <v>54</v>
      </c>
      <c r="M2140" s="17" t="s">
        <v>53</v>
      </c>
      <c r="N2140" s="20">
        <f t="shared" si="330"/>
        <v>50</v>
      </c>
      <c r="O2140" s="20">
        <f t="shared" si="331"/>
        <v>100</v>
      </c>
      <c r="P2140" s="20">
        <f t="shared" si="332"/>
        <v>50</v>
      </c>
      <c r="Q2140" s="20">
        <f t="shared" si="333"/>
        <v>66.5</v>
      </c>
      <c r="R2140" s="21">
        <f t="shared" si="334"/>
        <v>69.974999999999994</v>
      </c>
      <c r="S2140" s="21">
        <f t="shared" si="335"/>
        <v>64.125</v>
      </c>
      <c r="T2140" s="21">
        <f t="shared" si="336"/>
        <v>64.924999999999997</v>
      </c>
      <c r="U2140" s="21">
        <f t="shared" si="337"/>
        <v>66.625</v>
      </c>
      <c r="V2140" s="20">
        <f t="shared" si="338"/>
        <v>66.341666666666654</v>
      </c>
      <c r="W2140" s="20">
        <f t="shared" si="339"/>
        <v>66.412499999999994</v>
      </c>
    </row>
    <row r="2141" spans="1:23" ht="13.5" x14ac:dyDescent="0.25">
      <c r="A2141" s="3">
        <v>45121</v>
      </c>
      <c r="B2141" s="2">
        <v>6.2237999999999998</v>
      </c>
      <c r="C2141" s="2">
        <v>57.225298282777288</v>
      </c>
      <c r="D2141" s="2">
        <v>-1.0956975178957329E-2</v>
      </c>
      <c r="E2141" s="2">
        <v>4.7898713470643235E-2</v>
      </c>
      <c r="F2141" s="2">
        <v>6.2324199999999994</v>
      </c>
      <c r="G2141" s="2">
        <v>6.2011899999999986</v>
      </c>
      <c r="H2141" s="2">
        <v>6.1782949999999994</v>
      </c>
      <c r="I2141" s="2">
        <v>6.0631540000000008</v>
      </c>
      <c r="J2141" s="17">
        <v>6.1888635000000018</v>
      </c>
      <c r="K2141" s="17" t="s">
        <v>51</v>
      </c>
      <c r="L2141" s="17" t="s">
        <v>54</v>
      </c>
      <c r="M2141" s="17" t="s">
        <v>53</v>
      </c>
      <c r="N2141" s="20">
        <f t="shared" si="330"/>
        <v>50</v>
      </c>
      <c r="O2141" s="20">
        <f t="shared" si="331"/>
        <v>100</v>
      </c>
      <c r="P2141" s="20">
        <f t="shared" si="332"/>
        <v>50</v>
      </c>
      <c r="Q2141" s="20">
        <f t="shared" si="333"/>
        <v>66.5</v>
      </c>
      <c r="R2141" s="21">
        <f t="shared" si="334"/>
        <v>69.974999999999994</v>
      </c>
      <c r="S2141" s="21">
        <f t="shared" si="335"/>
        <v>64.125</v>
      </c>
      <c r="T2141" s="21">
        <f t="shared" si="336"/>
        <v>64.924999999999997</v>
      </c>
      <c r="U2141" s="21">
        <f t="shared" si="337"/>
        <v>66.625</v>
      </c>
      <c r="V2141" s="20">
        <f t="shared" si="338"/>
        <v>66.341666666666654</v>
      </c>
      <c r="W2141" s="20">
        <f t="shared" si="339"/>
        <v>66.412499999999994</v>
      </c>
    </row>
    <row r="2142" spans="1:23" ht="13.5" x14ac:dyDescent="0.25">
      <c r="A2142" s="3">
        <v>45124</v>
      </c>
      <c r="B2142" s="2">
        <v>6.3762999999999996</v>
      </c>
      <c r="C2142" s="2">
        <v>68.001613216431423</v>
      </c>
      <c r="D2142" s="2">
        <v>-2.1809360018365531E-2</v>
      </c>
      <c r="E2142" s="2">
        <v>5.2930994876060219E-2</v>
      </c>
      <c r="F2142" s="2">
        <v>6.2710799999999995</v>
      </c>
      <c r="G2142" s="2">
        <v>6.2205199999999987</v>
      </c>
      <c r="H2142" s="2">
        <v>6.1908649999999996</v>
      </c>
      <c r="I2142" s="2">
        <v>6.0686200000000019</v>
      </c>
      <c r="J2142" s="17">
        <v>6.1903755000000027</v>
      </c>
      <c r="K2142" s="17" t="s">
        <v>51</v>
      </c>
      <c r="L2142" s="17" t="s">
        <v>54</v>
      </c>
      <c r="M2142" s="17" t="s">
        <v>53</v>
      </c>
      <c r="N2142" s="20">
        <f t="shared" si="330"/>
        <v>50</v>
      </c>
      <c r="O2142" s="20">
        <f t="shared" si="331"/>
        <v>100</v>
      </c>
      <c r="P2142" s="20">
        <f t="shared" si="332"/>
        <v>50</v>
      </c>
      <c r="Q2142" s="20">
        <f t="shared" si="333"/>
        <v>66.5</v>
      </c>
      <c r="R2142" s="21">
        <f t="shared" si="334"/>
        <v>69.974999999999994</v>
      </c>
      <c r="S2142" s="21">
        <f t="shared" si="335"/>
        <v>64.125</v>
      </c>
      <c r="T2142" s="21">
        <f t="shared" si="336"/>
        <v>64.924999999999997</v>
      </c>
      <c r="U2142" s="21">
        <f t="shared" si="337"/>
        <v>66.625</v>
      </c>
      <c r="V2142" s="20">
        <f t="shared" si="338"/>
        <v>66.341666666666654</v>
      </c>
      <c r="W2142" s="20">
        <f t="shared" si="339"/>
        <v>66.412499999999994</v>
      </c>
    </row>
    <row r="2143" spans="1:23" ht="13.5" x14ac:dyDescent="0.25">
      <c r="A2143" s="3">
        <v>45125</v>
      </c>
      <c r="B2143" s="2">
        <v>6.3361999999999998</v>
      </c>
      <c r="C2143" s="2">
        <v>63.473328059746038</v>
      </c>
      <c r="D2143" s="2">
        <v>-3.0403571957863029E-2</v>
      </c>
      <c r="E2143" s="2">
        <v>5.3844727158741973E-2</v>
      </c>
      <c r="F2143" s="2">
        <v>6.2944399999999998</v>
      </c>
      <c r="G2143" s="2">
        <v>6.236559999999999</v>
      </c>
      <c r="H2143" s="2">
        <v>6.2028850000000002</v>
      </c>
      <c r="I2143" s="2">
        <v>6.0722660000000008</v>
      </c>
      <c r="J2143" s="17">
        <v>6.1919050000000029</v>
      </c>
      <c r="K2143" s="17" t="s">
        <v>55</v>
      </c>
      <c r="L2143" s="17" t="s">
        <v>54</v>
      </c>
      <c r="M2143" s="17" t="s">
        <v>47</v>
      </c>
      <c r="N2143" s="20">
        <f t="shared" si="330"/>
        <v>50</v>
      </c>
      <c r="O2143" s="20">
        <f t="shared" si="331"/>
        <v>100</v>
      </c>
      <c r="P2143" s="20">
        <f t="shared" si="332"/>
        <v>50</v>
      </c>
      <c r="Q2143" s="20">
        <f t="shared" si="333"/>
        <v>16.5</v>
      </c>
      <c r="R2143" s="21">
        <f t="shared" si="334"/>
        <v>62.475000000000001</v>
      </c>
      <c r="S2143" s="21">
        <f t="shared" si="335"/>
        <v>51.625</v>
      </c>
      <c r="T2143" s="21">
        <f t="shared" si="336"/>
        <v>42.424999999999997</v>
      </c>
      <c r="U2143" s="21">
        <f t="shared" si="337"/>
        <v>54.125</v>
      </c>
      <c r="V2143" s="20">
        <f t="shared" si="338"/>
        <v>52.17499999999999</v>
      </c>
      <c r="W2143" s="20">
        <f t="shared" si="339"/>
        <v>52.662499999999994</v>
      </c>
    </row>
    <row r="2144" spans="1:23" ht="13.5" x14ac:dyDescent="0.25">
      <c r="A2144" s="3">
        <v>45127</v>
      </c>
      <c r="B2144" s="2">
        <v>6.28</v>
      </c>
      <c r="C2144" s="2">
        <v>57.676504155404437</v>
      </c>
      <c r="D2144" s="2">
        <v>-3.4455406702964098E-2</v>
      </c>
      <c r="E2144" s="2">
        <v>5.3236609690055905E-2</v>
      </c>
      <c r="F2144" s="2">
        <v>6.2896200000000011</v>
      </c>
      <c r="G2144" s="2">
        <v>6.2469799999999998</v>
      </c>
      <c r="H2144" s="2">
        <v>6.2131899999999991</v>
      </c>
      <c r="I2144" s="2">
        <v>6.0743500000000008</v>
      </c>
      <c r="J2144" s="17">
        <v>6.1934810000000029</v>
      </c>
      <c r="K2144" s="17" t="s">
        <v>55</v>
      </c>
      <c r="L2144" s="17" t="s">
        <v>54</v>
      </c>
      <c r="M2144" s="17" t="s">
        <v>47</v>
      </c>
      <c r="N2144" s="20">
        <f t="shared" si="330"/>
        <v>50</v>
      </c>
      <c r="O2144" s="20">
        <f t="shared" si="331"/>
        <v>100</v>
      </c>
      <c r="P2144" s="20">
        <f t="shared" si="332"/>
        <v>50</v>
      </c>
      <c r="Q2144" s="20">
        <f t="shared" si="333"/>
        <v>16.5</v>
      </c>
      <c r="R2144" s="21">
        <f t="shared" si="334"/>
        <v>62.475000000000001</v>
      </c>
      <c r="S2144" s="21">
        <f t="shared" si="335"/>
        <v>51.625</v>
      </c>
      <c r="T2144" s="21">
        <f t="shared" si="336"/>
        <v>42.424999999999997</v>
      </c>
      <c r="U2144" s="21">
        <f t="shared" si="337"/>
        <v>54.125</v>
      </c>
      <c r="V2144" s="20">
        <f t="shared" si="338"/>
        <v>52.17499999999999</v>
      </c>
      <c r="W2144" s="20">
        <f t="shared" si="339"/>
        <v>52.662499999999994</v>
      </c>
    </row>
    <row r="2145" spans="1:23" ht="13.5" x14ac:dyDescent="0.25">
      <c r="A2145" s="3">
        <v>45128</v>
      </c>
      <c r="B2145" s="2">
        <v>6.2638999999999996</v>
      </c>
      <c r="C2145" s="2">
        <v>56.095966962450163</v>
      </c>
      <c r="D2145" s="2">
        <v>-3.8355215614903848E-2</v>
      </c>
      <c r="E2145" s="2">
        <v>5.2996905692511712E-2</v>
      </c>
      <c r="F2145" s="2">
        <v>6.2960399999999996</v>
      </c>
      <c r="G2145" s="2">
        <v>6.2565200000000001</v>
      </c>
      <c r="H2145" s="2">
        <v>6.2172349999999996</v>
      </c>
      <c r="I2145" s="2">
        <v>6.0766939999999998</v>
      </c>
      <c r="J2145" s="17">
        <v>6.1949765000000028</v>
      </c>
      <c r="K2145" s="17" t="s">
        <v>55</v>
      </c>
      <c r="L2145" s="17" t="s">
        <v>54</v>
      </c>
      <c r="M2145" s="17" t="s">
        <v>49</v>
      </c>
      <c r="N2145" s="20">
        <f t="shared" si="330"/>
        <v>50</v>
      </c>
      <c r="O2145" s="20">
        <f t="shared" si="331"/>
        <v>100</v>
      </c>
      <c r="P2145" s="20">
        <f t="shared" si="332"/>
        <v>50</v>
      </c>
      <c r="Q2145" s="20">
        <f t="shared" si="333"/>
        <v>16.5</v>
      </c>
      <c r="R2145" s="21">
        <f t="shared" si="334"/>
        <v>62.475000000000001</v>
      </c>
      <c r="S2145" s="21">
        <f t="shared" si="335"/>
        <v>51.625</v>
      </c>
      <c r="T2145" s="21">
        <f t="shared" si="336"/>
        <v>42.424999999999997</v>
      </c>
      <c r="U2145" s="21">
        <f t="shared" si="337"/>
        <v>54.125</v>
      </c>
      <c r="V2145" s="20">
        <f t="shared" si="338"/>
        <v>52.17499999999999</v>
      </c>
      <c r="W2145" s="20">
        <f t="shared" si="339"/>
        <v>52.662499999999994</v>
      </c>
    </row>
    <row r="2146" spans="1:23" ht="13.5" x14ac:dyDescent="0.25">
      <c r="A2146" s="3">
        <v>45131</v>
      </c>
      <c r="B2146" s="2">
        <v>6.2638999999999996</v>
      </c>
      <c r="C2146" s="2">
        <v>56.095966962450163</v>
      </c>
      <c r="D2146" s="2">
        <v>-4.5414550624373717E-2</v>
      </c>
      <c r="E2146" s="2">
        <v>5.2098124750956404E-2</v>
      </c>
      <c r="F2146" s="2">
        <v>6.3040599999999998</v>
      </c>
      <c r="G2146" s="2">
        <v>6.2682399999999996</v>
      </c>
      <c r="H2146" s="2">
        <v>6.2212800000000001</v>
      </c>
      <c r="I2146" s="2">
        <v>6.0788939999999991</v>
      </c>
      <c r="J2146" s="17">
        <v>6.1964720000000026</v>
      </c>
      <c r="K2146" s="17" t="s">
        <v>55</v>
      </c>
      <c r="L2146" s="17" t="s">
        <v>54</v>
      </c>
      <c r="M2146" s="17" t="s">
        <v>49</v>
      </c>
      <c r="N2146" s="20">
        <f t="shared" si="330"/>
        <v>50</v>
      </c>
      <c r="O2146" s="20">
        <f t="shared" si="331"/>
        <v>100</v>
      </c>
      <c r="P2146" s="20">
        <f t="shared" si="332"/>
        <v>50</v>
      </c>
      <c r="Q2146" s="20">
        <f t="shared" si="333"/>
        <v>16.5</v>
      </c>
      <c r="R2146" s="21">
        <f t="shared" si="334"/>
        <v>62.475000000000001</v>
      </c>
      <c r="S2146" s="21">
        <f t="shared" si="335"/>
        <v>51.625</v>
      </c>
      <c r="T2146" s="21">
        <f t="shared" si="336"/>
        <v>42.424999999999997</v>
      </c>
      <c r="U2146" s="21">
        <f t="shared" si="337"/>
        <v>54.125</v>
      </c>
      <c r="V2146" s="20">
        <f t="shared" si="338"/>
        <v>52.17499999999999</v>
      </c>
      <c r="W2146" s="20">
        <f t="shared" si="339"/>
        <v>52.662499999999994</v>
      </c>
    </row>
    <row r="2147" spans="1:23" ht="13.5" x14ac:dyDescent="0.25">
      <c r="A2147" s="3">
        <v>45133</v>
      </c>
      <c r="B2147" s="2">
        <v>6.2558999999999996</v>
      </c>
      <c r="C2147" s="2">
        <v>55.223867365694595</v>
      </c>
      <c r="D2147" s="2">
        <v>-4.558622847368099E-2</v>
      </c>
      <c r="E2147" s="2">
        <v>5.2126358458521857E-2</v>
      </c>
      <c r="F2147" s="2">
        <v>6.2799800000000001</v>
      </c>
      <c r="G2147" s="2">
        <v>6.2755299999999998</v>
      </c>
      <c r="H2147" s="2">
        <v>6.2252850000000013</v>
      </c>
      <c r="I2147" s="2">
        <v>6.0819519999999985</v>
      </c>
      <c r="J2147" s="17">
        <v>6.1979275000000023</v>
      </c>
      <c r="K2147" s="17" t="s">
        <v>55</v>
      </c>
      <c r="L2147" s="17" t="s">
        <v>54</v>
      </c>
      <c r="M2147" s="17" t="s">
        <v>47</v>
      </c>
      <c r="N2147" s="20">
        <f t="shared" si="330"/>
        <v>50</v>
      </c>
      <c r="O2147" s="20">
        <f t="shared" si="331"/>
        <v>100</v>
      </c>
      <c r="P2147" s="20">
        <f t="shared" si="332"/>
        <v>50</v>
      </c>
      <c r="Q2147" s="20">
        <f t="shared" si="333"/>
        <v>16.5</v>
      </c>
      <c r="R2147" s="21">
        <f t="shared" si="334"/>
        <v>62.475000000000001</v>
      </c>
      <c r="S2147" s="21">
        <f t="shared" si="335"/>
        <v>51.625</v>
      </c>
      <c r="T2147" s="21">
        <f t="shared" si="336"/>
        <v>42.424999999999997</v>
      </c>
      <c r="U2147" s="21">
        <f t="shared" si="337"/>
        <v>54.125</v>
      </c>
      <c r="V2147" s="20">
        <f t="shared" si="338"/>
        <v>52.17499999999999</v>
      </c>
      <c r="W2147" s="20">
        <f t="shared" si="339"/>
        <v>52.662499999999994</v>
      </c>
    </row>
    <row r="2148" spans="1:23" ht="13.5" x14ac:dyDescent="0.25">
      <c r="A2148" s="3">
        <v>45134</v>
      </c>
      <c r="B2148" s="2">
        <v>6.2558999999999996</v>
      </c>
      <c r="C2148" s="2">
        <v>55.223867365694602</v>
      </c>
      <c r="D2148" s="2">
        <v>-4.0432001962754427E-2</v>
      </c>
      <c r="E2148" s="2">
        <v>5.3021722182670136E-2</v>
      </c>
      <c r="F2148" s="2">
        <v>6.2639200000000006</v>
      </c>
      <c r="G2148" s="2">
        <v>6.2791799999999993</v>
      </c>
      <c r="H2148" s="2">
        <v>6.2292900000000007</v>
      </c>
      <c r="I2148" s="2">
        <v>6.0922839999999985</v>
      </c>
      <c r="J2148" s="17">
        <v>6.1993830000000028</v>
      </c>
      <c r="K2148" s="17" t="s">
        <v>55</v>
      </c>
      <c r="L2148" s="17" t="s">
        <v>54</v>
      </c>
      <c r="M2148" s="17" t="s">
        <v>47</v>
      </c>
      <c r="N2148" s="20">
        <f t="shared" si="330"/>
        <v>50</v>
      </c>
      <c r="O2148" s="20">
        <f t="shared" si="331"/>
        <v>100</v>
      </c>
      <c r="P2148" s="20">
        <f t="shared" si="332"/>
        <v>50</v>
      </c>
      <c r="Q2148" s="20">
        <f t="shared" si="333"/>
        <v>16.5</v>
      </c>
      <c r="R2148" s="21">
        <f t="shared" si="334"/>
        <v>62.475000000000001</v>
      </c>
      <c r="S2148" s="21">
        <f t="shared" si="335"/>
        <v>51.625</v>
      </c>
      <c r="T2148" s="21">
        <f t="shared" si="336"/>
        <v>42.424999999999997</v>
      </c>
      <c r="U2148" s="21">
        <f t="shared" si="337"/>
        <v>54.125</v>
      </c>
      <c r="V2148" s="20">
        <f t="shared" si="338"/>
        <v>52.17499999999999</v>
      </c>
      <c r="W2148" s="20">
        <f t="shared" si="339"/>
        <v>52.662499999999994</v>
      </c>
    </row>
    <row r="2149" spans="1:23" ht="13.5" x14ac:dyDescent="0.25">
      <c r="A2149" s="3">
        <v>45135</v>
      </c>
      <c r="B2149" s="2">
        <v>6.2558999999999996</v>
      </c>
      <c r="C2149" s="2">
        <v>55.223867365694602</v>
      </c>
      <c r="D2149" s="2">
        <v>-2.3318211938948785E-2</v>
      </c>
      <c r="E2149" s="2">
        <v>5.4699184292509917E-2</v>
      </c>
      <c r="F2149" s="2">
        <v>6.2591000000000001</v>
      </c>
      <c r="G2149" s="2">
        <v>6.2743599999999997</v>
      </c>
      <c r="H2149" s="2">
        <v>6.233295</v>
      </c>
      <c r="I2149" s="2">
        <v>6.1040699999999983</v>
      </c>
      <c r="J2149" s="17">
        <v>6.2006565000000036</v>
      </c>
      <c r="K2149" s="17" t="s">
        <v>55</v>
      </c>
      <c r="L2149" s="17" t="s">
        <v>54</v>
      </c>
      <c r="M2149" s="17" t="s">
        <v>47</v>
      </c>
      <c r="N2149" s="20">
        <f t="shared" si="330"/>
        <v>50</v>
      </c>
      <c r="O2149" s="20">
        <f t="shared" si="331"/>
        <v>100</v>
      </c>
      <c r="P2149" s="20">
        <f t="shared" si="332"/>
        <v>50</v>
      </c>
      <c r="Q2149" s="20">
        <f t="shared" si="333"/>
        <v>16.5</v>
      </c>
      <c r="R2149" s="21">
        <f t="shared" si="334"/>
        <v>62.475000000000001</v>
      </c>
      <c r="S2149" s="21">
        <f t="shared" si="335"/>
        <v>51.625</v>
      </c>
      <c r="T2149" s="21">
        <f t="shared" si="336"/>
        <v>42.424999999999997</v>
      </c>
      <c r="U2149" s="21">
        <f t="shared" si="337"/>
        <v>54.125</v>
      </c>
      <c r="V2149" s="20">
        <f t="shared" si="338"/>
        <v>52.17499999999999</v>
      </c>
      <c r="W2149" s="20">
        <f t="shared" si="339"/>
        <v>52.662499999999994</v>
      </c>
    </row>
    <row r="2150" spans="1:23" ht="13.5" x14ac:dyDescent="0.25">
      <c r="A2150" s="3">
        <v>45138</v>
      </c>
      <c r="B2150" s="2">
        <v>6.2638999999999996</v>
      </c>
      <c r="C2150" s="2">
        <v>56.076737849440683</v>
      </c>
      <c r="D2150" s="2">
        <v>-2.0810619049198564E-2</v>
      </c>
      <c r="E2150" s="2">
        <v>5.7060626443936752E-2</v>
      </c>
      <c r="F2150" s="2">
        <v>6.2591000000000001</v>
      </c>
      <c r="G2150" s="2">
        <v>6.277569999999999</v>
      </c>
      <c r="H2150" s="2">
        <v>6.2373400000000006</v>
      </c>
      <c r="I2150" s="2">
        <v>6.1129619999999978</v>
      </c>
      <c r="J2150" s="17">
        <v>6.2017880000000023</v>
      </c>
      <c r="K2150" s="17" t="s">
        <v>55</v>
      </c>
      <c r="L2150" s="17" t="s">
        <v>54</v>
      </c>
      <c r="M2150" s="17" t="s">
        <v>54</v>
      </c>
      <c r="N2150" s="20">
        <f t="shared" si="330"/>
        <v>50</v>
      </c>
      <c r="O2150" s="20">
        <f t="shared" si="331"/>
        <v>100</v>
      </c>
      <c r="P2150" s="20">
        <f t="shared" si="332"/>
        <v>50</v>
      </c>
      <c r="Q2150" s="20">
        <f t="shared" si="333"/>
        <v>16.5</v>
      </c>
      <c r="R2150" s="21">
        <f t="shared" si="334"/>
        <v>62.475000000000001</v>
      </c>
      <c r="S2150" s="21">
        <f t="shared" si="335"/>
        <v>51.625</v>
      </c>
      <c r="T2150" s="21">
        <f t="shared" si="336"/>
        <v>42.424999999999997</v>
      </c>
      <c r="U2150" s="21">
        <f t="shared" si="337"/>
        <v>54.125</v>
      </c>
      <c r="V2150" s="20">
        <f t="shared" si="338"/>
        <v>52.17499999999999</v>
      </c>
      <c r="W2150" s="20">
        <f t="shared" si="339"/>
        <v>52.662499999999994</v>
      </c>
    </row>
    <row r="2151" spans="1:23" ht="13.5" x14ac:dyDescent="0.25">
      <c r="A2151" s="3">
        <v>45139</v>
      </c>
      <c r="B2151" s="2">
        <v>6.2397999999999998</v>
      </c>
      <c r="C2151" s="2">
        <v>52.813185336841599</v>
      </c>
      <c r="D2151" s="2">
        <v>-1.8420218704816804E-2</v>
      </c>
      <c r="E2151" s="2">
        <v>5.8357158545243169E-2</v>
      </c>
      <c r="F2151" s="2">
        <v>6.2542799999999996</v>
      </c>
      <c r="G2151" s="2">
        <v>6.2791699999999988</v>
      </c>
      <c r="H2151" s="2">
        <v>6.2401799999999996</v>
      </c>
      <c r="I2151" s="2">
        <v>6.1213719999999974</v>
      </c>
      <c r="J2151" s="17">
        <v>6.2027990000000024</v>
      </c>
      <c r="K2151" s="17" t="s">
        <v>55</v>
      </c>
      <c r="L2151" s="17" t="s">
        <v>54</v>
      </c>
      <c r="M2151" s="17" t="s">
        <v>47</v>
      </c>
      <c r="N2151" s="20">
        <f t="shared" si="330"/>
        <v>50</v>
      </c>
      <c r="O2151" s="20">
        <f t="shared" si="331"/>
        <v>100</v>
      </c>
      <c r="P2151" s="20">
        <f t="shared" si="332"/>
        <v>50</v>
      </c>
      <c r="Q2151" s="20">
        <f t="shared" si="333"/>
        <v>16.5</v>
      </c>
      <c r="R2151" s="21">
        <f t="shared" si="334"/>
        <v>62.475000000000001</v>
      </c>
      <c r="S2151" s="21">
        <f t="shared" si="335"/>
        <v>51.625</v>
      </c>
      <c r="T2151" s="21">
        <f t="shared" si="336"/>
        <v>42.424999999999997</v>
      </c>
      <c r="U2151" s="21">
        <f t="shared" si="337"/>
        <v>54.125</v>
      </c>
      <c r="V2151" s="20">
        <f t="shared" si="338"/>
        <v>52.17499999999999</v>
      </c>
      <c r="W2151" s="20">
        <f t="shared" si="339"/>
        <v>52.662499999999994</v>
      </c>
    </row>
    <row r="2152" spans="1:23" ht="13.5" x14ac:dyDescent="0.25">
      <c r="A2152" s="3">
        <v>45140</v>
      </c>
      <c r="B2152" s="2">
        <v>6.2638999999999996</v>
      </c>
      <c r="C2152" s="2">
        <v>55.596183057375079</v>
      </c>
      <c r="D2152" s="2">
        <v>5.1565361941126042E-3</v>
      </c>
      <c r="E2152" s="2">
        <v>5.6705137573824005E-2</v>
      </c>
      <c r="F2152" s="2">
        <v>6.2558799999999994</v>
      </c>
      <c r="G2152" s="2">
        <v>6.2679299999999998</v>
      </c>
      <c r="H2152" s="2">
        <v>6.2442250000000001</v>
      </c>
      <c r="I2152" s="2">
        <v>6.1305539999999974</v>
      </c>
      <c r="J2152" s="17">
        <v>6.2042945000000005</v>
      </c>
      <c r="K2152" s="17" t="s">
        <v>51</v>
      </c>
      <c r="L2152" s="17" t="s">
        <v>54</v>
      </c>
      <c r="M2152" s="17" t="s">
        <v>52</v>
      </c>
      <c r="N2152" s="20">
        <f t="shared" si="330"/>
        <v>50</v>
      </c>
      <c r="O2152" s="20">
        <f t="shared" si="331"/>
        <v>100</v>
      </c>
      <c r="P2152" s="20">
        <f t="shared" si="332"/>
        <v>50</v>
      </c>
      <c r="Q2152" s="20">
        <f t="shared" si="333"/>
        <v>83.5</v>
      </c>
      <c r="R2152" s="21">
        <f t="shared" si="334"/>
        <v>72.525000000000006</v>
      </c>
      <c r="S2152" s="21">
        <f t="shared" si="335"/>
        <v>68.375</v>
      </c>
      <c r="T2152" s="21">
        <f t="shared" si="336"/>
        <v>72.575000000000003</v>
      </c>
      <c r="U2152" s="21">
        <f t="shared" si="337"/>
        <v>70.875</v>
      </c>
      <c r="V2152" s="20">
        <f t="shared" si="338"/>
        <v>71.158333333333346</v>
      </c>
      <c r="W2152" s="20">
        <f t="shared" si="339"/>
        <v>71.087500000000006</v>
      </c>
    </row>
    <row r="2153" spans="1:23" ht="13.5" x14ac:dyDescent="0.25">
      <c r="A2153" s="3">
        <v>45141</v>
      </c>
      <c r="B2153" s="2">
        <v>6.2558999999999996</v>
      </c>
      <c r="C2153" s="2">
        <v>54.448205525614924</v>
      </c>
      <c r="D2153" s="2">
        <v>1.9273862269409747E-2</v>
      </c>
      <c r="E2153" s="2">
        <v>5.5202493809856097E-2</v>
      </c>
      <c r="F2153" s="2">
        <v>6.2558799999999994</v>
      </c>
      <c r="G2153" s="2">
        <v>6.2599</v>
      </c>
      <c r="H2153" s="2">
        <v>6.2482299999999995</v>
      </c>
      <c r="I2153" s="2">
        <v>6.1419039999999976</v>
      </c>
      <c r="J2153" s="17">
        <v>6.2057500000000019</v>
      </c>
      <c r="K2153" s="17" t="s">
        <v>55</v>
      </c>
      <c r="L2153" s="17" t="s">
        <v>54</v>
      </c>
      <c r="M2153" s="17" t="s">
        <v>54</v>
      </c>
      <c r="N2153" s="20">
        <f t="shared" si="330"/>
        <v>50</v>
      </c>
      <c r="O2153" s="20">
        <f t="shared" si="331"/>
        <v>100</v>
      </c>
      <c r="P2153" s="20">
        <f t="shared" si="332"/>
        <v>50</v>
      </c>
      <c r="Q2153" s="20">
        <f t="shared" si="333"/>
        <v>16.5</v>
      </c>
      <c r="R2153" s="21">
        <f t="shared" si="334"/>
        <v>62.475000000000001</v>
      </c>
      <c r="S2153" s="21">
        <f t="shared" si="335"/>
        <v>51.625</v>
      </c>
      <c r="T2153" s="21">
        <f t="shared" si="336"/>
        <v>42.424999999999997</v>
      </c>
      <c r="U2153" s="21">
        <f t="shared" si="337"/>
        <v>54.125</v>
      </c>
      <c r="V2153" s="20">
        <f t="shared" si="338"/>
        <v>52.17499999999999</v>
      </c>
      <c r="W2153" s="20">
        <f t="shared" si="339"/>
        <v>52.662499999999994</v>
      </c>
    </row>
    <row r="2154" spans="1:23" ht="13.5" x14ac:dyDescent="0.25">
      <c r="A2154" s="3">
        <v>45142</v>
      </c>
      <c r="B2154" s="2">
        <v>6.2478999999999996</v>
      </c>
      <c r="C2154" s="2">
        <v>53.263787147412785</v>
      </c>
      <c r="D2154" s="2">
        <v>2.297633868430804E-2</v>
      </c>
      <c r="E2154" s="2">
        <v>5.0381871800442124E-2</v>
      </c>
      <c r="F2154" s="2">
        <v>6.2542799999999996</v>
      </c>
      <c r="G2154" s="2">
        <v>6.2566899999999999</v>
      </c>
      <c r="H2154" s="2">
        <v>6.2518350000000007</v>
      </c>
      <c r="I2154" s="2">
        <v>6.1513479999999996</v>
      </c>
      <c r="J2154" s="17">
        <v>6.2069110000000025</v>
      </c>
      <c r="K2154" s="17" t="s">
        <v>55</v>
      </c>
      <c r="L2154" s="17" t="s">
        <v>54</v>
      </c>
      <c r="M2154" s="17" t="s">
        <v>47</v>
      </c>
      <c r="N2154" s="20">
        <f t="shared" si="330"/>
        <v>50</v>
      </c>
      <c r="O2154" s="20">
        <f t="shared" si="331"/>
        <v>100</v>
      </c>
      <c r="P2154" s="20">
        <f t="shared" si="332"/>
        <v>50</v>
      </c>
      <c r="Q2154" s="20">
        <f t="shared" si="333"/>
        <v>16.5</v>
      </c>
      <c r="R2154" s="21">
        <f t="shared" si="334"/>
        <v>62.475000000000001</v>
      </c>
      <c r="S2154" s="21">
        <f t="shared" si="335"/>
        <v>51.625</v>
      </c>
      <c r="T2154" s="21">
        <f t="shared" si="336"/>
        <v>42.424999999999997</v>
      </c>
      <c r="U2154" s="21">
        <f t="shared" si="337"/>
        <v>54.125</v>
      </c>
      <c r="V2154" s="20">
        <f t="shared" si="338"/>
        <v>52.17499999999999</v>
      </c>
      <c r="W2154" s="20">
        <f t="shared" si="339"/>
        <v>52.662499999999994</v>
      </c>
    </row>
    <row r="2155" spans="1:23" ht="13.5" x14ac:dyDescent="0.25">
      <c r="A2155" s="3">
        <v>45145</v>
      </c>
      <c r="B2155" s="2">
        <v>6.2478999999999996</v>
      </c>
      <c r="C2155" s="2">
        <v>53.263787147412792</v>
      </c>
      <c r="D2155" s="2">
        <v>2.3504189565674238E-2</v>
      </c>
      <c r="E2155" s="2">
        <v>4.0968767550386302E-2</v>
      </c>
      <c r="F2155" s="2">
        <v>6.25108</v>
      </c>
      <c r="G2155" s="2">
        <v>6.25509</v>
      </c>
      <c r="H2155" s="2">
        <v>6.2558049999999996</v>
      </c>
      <c r="I2155" s="2">
        <v>6.1613739999999995</v>
      </c>
      <c r="J2155" s="17">
        <v>6.2083265000000019</v>
      </c>
      <c r="K2155" s="17" t="s">
        <v>55</v>
      </c>
      <c r="L2155" s="17" t="s">
        <v>54</v>
      </c>
      <c r="M2155" s="17" t="s">
        <v>47</v>
      </c>
      <c r="N2155" s="20">
        <f t="shared" si="330"/>
        <v>50</v>
      </c>
      <c r="O2155" s="20">
        <f t="shared" si="331"/>
        <v>100</v>
      </c>
      <c r="P2155" s="20">
        <f t="shared" si="332"/>
        <v>50</v>
      </c>
      <c r="Q2155" s="20">
        <f t="shared" si="333"/>
        <v>16.5</v>
      </c>
      <c r="R2155" s="21">
        <f t="shared" si="334"/>
        <v>62.475000000000001</v>
      </c>
      <c r="S2155" s="21">
        <f t="shared" si="335"/>
        <v>51.625</v>
      </c>
      <c r="T2155" s="21">
        <f t="shared" si="336"/>
        <v>42.424999999999997</v>
      </c>
      <c r="U2155" s="21">
        <f t="shared" si="337"/>
        <v>54.125</v>
      </c>
      <c r="V2155" s="20">
        <f t="shared" si="338"/>
        <v>52.17499999999999</v>
      </c>
      <c r="W2155" s="20">
        <f t="shared" si="339"/>
        <v>52.662499999999994</v>
      </c>
    </row>
    <row r="2156" spans="1:23" ht="13.5" x14ac:dyDescent="0.25">
      <c r="A2156" s="3">
        <v>45146</v>
      </c>
      <c r="B2156" s="2">
        <v>6.2397999999999998</v>
      </c>
      <c r="C2156" s="2">
        <v>51.937114477567228</v>
      </c>
      <c r="D2156" s="2">
        <v>2.4432230118701881E-2</v>
      </c>
      <c r="E2156" s="2">
        <v>2.8272472449104177E-2</v>
      </c>
      <c r="F2156" s="2">
        <v>6.25108</v>
      </c>
      <c r="G2156" s="2">
        <v>6.2526799999999998</v>
      </c>
      <c r="H2156" s="2">
        <v>6.2604600000000001</v>
      </c>
      <c r="I2156" s="2">
        <v>6.1719659999999985</v>
      </c>
      <c r="J2156" s="17">
        <v>6.2097015000000022</v>
      </c>
      <c r="K2156" s="17" t="s">
        <v>55</v>
      </c>
      <c r="L2156" s="17" t="s">
        <v>54</v>
      </c>
      <c r="M2156" s="17" t="s">
        <v>54</v>
      </c>
      <c r="N2156" s="20">
        <f t="shared" si="330"/>
        <v>50</v>
      </c>
      <c r="O2156" s="20">
        <f t="shared" si="331"/>
        <v>100</v>
      </c>
      <c r="P2156" s="20">
        <f t="shared" si="332"/>
        <v>50</v>
      </c>
      <c r="Q2156" s="20">
        <f t="shared" si="333"/>
        <v>16.5</v>
      </c>
      <c r="R2156" s="21">
        <f t="shared" si="334"/>
        <v>62.475000000000001</v>
      </c>
      <c r="S2156" s="21">
        <f t="shared" si="335"/>
        <v>51.625</v>
      </c>
      <c r="T2156" s="21">
        <f t="shared" si="336"/>
        <v>42.424999999999997</v>
      </c>
      <c r="U2156" s="21">
        <f t="shared" si="337"/>
        <v>54.125</v>
      </c>
      <c r="V2156" s="20">
        <f t="shared" si="338"/>
        <v>52.17499999999999</v>
      </c>
      <c r="W2156" s="20">
        <f t="shared" si="339"/>
        <v>52.662499999999994</v>
      </c>
    </row>
    <row r="2157" spans="1:23" ht="13.5" x14ac:dyDescent="0.25">
      <c r="A2157" s="3">
        <v>45147</v>
      </c>
      <c r="B2157" s="2">
        <v>6.2317999999999998</v>
      </c>
      <c r="C2157" s="2">
        <v>50.596686547161227</v>
      </c>
      <c r="D2157" s="2">
        <v>2.4517364681687859E-2</v>
      </c>
      <c r="E2157" s="2">
        <v>1.1021567275555668E-2</v>
      </c>
      <c r="F2157" s="2">
        <v>6.2446599999999997</v>
      </c>
      <c r="G2157" s="2">
        <v>6.2502700000000004</v>
      </c>
      <c r="H2157" s="2">
        <v>6.2629000000000001</v>
      </c>
      <c r="I2157" s="2">
        <v>6.1809419999999999</v>
      </c>
      <c r="J2157" s="17">
        <v>6.2111090000000022</v>
      </c>
      <c r="K2157" s="17" t="s">
        <v>55</v>
      </c>
      <c r="L2157" s="17" t="s">
        <v>54</v>
      </c>
      <c r="M2157" s="17" t="s">
        <v>47</v>
      </c>
      <c r="N2157" s="20">
        <f t="shared" si="330"/>
        <v>50</v>
      </c>
      <c r="O2157" s="20">
        <f t="shared" si="331"/>
        <v>100</v>
      </c>
      <c r="P2157" s="20">
        <f t="shared" si="332"/>
        <v>50</v>
      </c>
      <c r="Q2157" s="20">
        <f t="shared" si="333"/>
        <v>16.5</v>
      </c>
      <c r="R2157" s="21">
        <f t="shared" si="334"/>
        <v>62.475000000000001</v>
      </c>
      <c r="S2157" s="21">
        <f t="shared" si="335"/>
        <v>51.625</v>
      </c>
      <c r="T2157" s="21">
        <f t="shared" si="336"/>
        <v>42.424999999999997</v>
      </c>
      <c r="U2157" s="21">
        <f t="shared" si="337"/>
        <v>54.125</v>
      </c>
      <c r="V2157" s="20">
        <f t="shared" si="338"/>
        <v>52.17499999999999</v>
      </c>
      <c r="W2157" s="20">
        <f t="shared" si="339"/>
        <v>52.662499999999994</v>
      </c>
    </row>
    <row r="2158" spans="1:23" ht="13.5" x14ac:dyDescent="0.25">
      <c r="A2158" s="3">
        <v>45148</v>
      </c>
      <c r="B2158" s="2">
        <v>6.2237999999999998</v>
      </c>
      <c r="C2158" s="2">
        <v>49.228433724240737</v>
      </c>
      <c r="D2158" s="2">
        <v>2.5171901850048251E-2</v>
      </c>
      <c r="E2158" s="2">
        <v>-9.0178701331090228E-3</v>
      </c>
      <c r="F2158" s="2">
        <v>6.2382399999999993</v>
      </c>
      <c r="G2158" s="2">
        <v>6.2470599999999994</v>
      </c>
      <c r="H2158" s="2">
        <v>6.2631199999999998</v>
      </c>
      <c r="I2158" s="2">
        <v>6.1899039999999994</v>
      </c>
      <c r="J2158" s="17">
        <v>6.2126950000000019</v>
      </c>
      <c r="K2158" s="17" t="s">
        <v>55</v>
      </c>
      <c r="L2158" s="17" t="s">
        <v>54</v>
      </c>
      <c r="M2158" s="17" t="s">
        <v>47</v>
      </c>
      <c r="N2158" s="20">
        <f t="shared" si="330"/>
        <v>50</v>
      </c>
      <c r="O2158" s="20">
        <f t="shared" si="331"/>
        <v>100</v>
      </c>
      <c r="P2158" s="20">
        <f t="shared" si="332"/>
        <v>50</v>
      </c>
      <c r="Q2158" s="20">
        <f t="shared" si="333"/>
        <v>16.5</v>
      </c>
      <c r="R2158" s="21">
        <f t="shared" si="334"/>
        <v>62.475000000000001</v>
      </c>
      <c r="S2158" s="21">
        <f t="shared" si="335"/>
        <v>51.625</v>
      </c>
      <c r="T2158" s="21">
        <f t="shared" si="336"/>
        <v>42.424999999999997</v>
      </c>
      <c r="U2158" s="21">
        <f t="shared" si="337"/>
        <v>54.125</v>
      </c>
      <c r="V2158" s="20">
        <f t="shared" si="338"/>
        <v>52.17499999999999</v>
      </c>
      <c r="W2158" s="20">
        <f t="shared" si="339"/>
        <v>52.662499999999994</v>
      </c>
    </row>
    <row r="2159" spans="1:23" ht="13.5" x14ac:dyDescent="0.25">
      <c r="A2159" s="3">
        <v>45149</v>
      </c>
      <c r="B2159" s="2">
        <v>6.1997</v>
      </c>
      <c r="C2159" s="2">
        <v>45.257887188179197</v>
      </c>
      <c r="D2159" s="2">
        <v>2.7548853741497403E-2</v>
      </c>
      <c r="E2159" s="2">
        <v>-3.120778374490657E-2</v>
      </c>
      <c r="F2159" s="2">
        <v>6.2286000000000001</v>
      </c>
      <c r="G2159" s="2">
        <v>6.2414399999999999</v>
      </c>
      <c r="H2159" s="2">
        <v>6.2578999999999994</v>
      </c>
      <c r="I2159" s="2">
        <v>6.1915459999999998</v>
      </c>
      <c r="J2159" s="17">
        <v>6.2138695000000022</v>
      </c>
      <c r="K2159" s="17" t="s">
        <v>55</v>
      </c>
      <c r="L2159" s="17" t="s">
        <v>54</v>
      </c>
      <c r="M2159" s="17" t="s">
        <v>47</v>
      </c>
      <c r="N2159" s="20">
        <f t="shared" si="330"/>
        <v>50</v>
      </c>
      <c r="O2159" s="20">
        <f t="shared" si="331"/>
        <v>100</v>
      </c>
      <c r="P2159" s="20">
        <f t="shared" si="332"/>
        <v>50</v>
      </c>
      <c r="Q2159" s="20">
        <f t="shared" si="333"/>
        <v>16.5</v>
      </c>
      <c r="R2159" s="21">
        <f t="shared" si="334"/>
        <v>62.475000000000001</v>
      </c>
      <c r="S2159" s="21">
        <f t="shared" si="335"/>
        <v>51.625</v>
      </c>
      <c r="T2159" s="21">
        <f t="shared" si="336"/>
        <v>42.424999999999997</v>
      </c>
      <c r="U2159" s="21">
        <f t="shared" si="337"/>
        <v>54.125</v>
      </c>
      <c r="V2159" s="20">
        <f t="shared" si="338"/>
        <v>52.17499999999999</v>
      </c>
      <c r="W2159" s="20">
        <f t="shared" si="339"/>
        <v>52.662499999999994</v>
      </c>
    </row>
    <row r="2160" spans="1:23" ht="13.5" x14ac:dyDescent="0.25">
      <c r="A2160" s="3">
        <v>45152</v>
      </c>
      <c r="B2160" s="2">
        <v>6.1756000000000002</v>
      </c>
      <c r="C2160" s="2">
        <v>41.640960592309241</v>
      </c>
      <c r="D2160" s="2">
        <v>3.2753601192160531E-2</v>
      </c>
      <c r="E2160" s="2">
        <v>-5.2443635041137832E-2</v>
      </c>
      <c r="F2160" s="2">
        <v>6.2141399999999996</v>
      </c>
      <c r="G2160" s="2">
        <v>6.2326100000000002</v>
      </c>
      <c r="H2160" s="2">
        <v>6.2550899999999983</v>
      </c>
      <c r="I2160" s="2">
        <v>6.1908159999999999</v>
      </c>
      <c r="J2160" s="17">
        <v>6.214923500000002</v>
      </c>
      <c r="K2160" s="17" t="s">
        <v>55</v>
      </c>
      <c r="L2160" s="17" t="s">
        <v>54</v>
      </c>
      <c r="M2160" s="17" t="s">
        <v>47</v>
      </c>
      <c r="N2160" s="20">
        <f t="shared" si="330"/>
        <v>50</v>
      </c>
      <c r="O2160" s="20">
        <f t="shared" si="331"/>
        <v>100</v>
      </c>
      <c r="P2160" s="20">
        <f t="shared" si="332"/>
        <v>50</v>
      </c>
      <c r="Q2160" s="20">
        <f t="shared" si="333"/>
        <v>16.5</v>
      </c>
      <c r="R2160" s="21">
        <f t="shared" si="334"/>
        <v>62.475000000000001</v>
      </c>
      <c r="S2160" s="21">
        <f t="shared" si="335"/>
        <v>51.625</v>
      </c>
      <c r="T2160" s="21">
        <f t="shared" si="336"/>
        <v>42.424999999999997</v>
      </c>
      <c r="U2160" s="21">
        <f t="shared" si="337"/>
        <v>54.125</v>
      </c>
      <c r="V2160" s="20">
        <f t="shared" si="338"/>
        <v>52.17499999999999</v>
      </c>
      <c r="W2160" s="20">
        <f t="shared" si="339"/>
        <v>52.662499999999994</v>
      </c>
    </row>
    <row r="2161" spans="1:23" ht="13.5" x14ac:dyDescent="0.25">
      <c r="A2161" s="3">
        <v>45153</v>
      </c>
      <c r="B2161" s="2">
        <v>6.1595000000000004</v>
      </c>
      <c r="C2161" s="2">
        <v>39.376937399455151</v>
      </c>
      <c r="D2161" s="2">
        <v>3.4949302457583542E-2</v>
      </c>
      <c r="E2161" s="2">
        <v>-7.6289548213984065E-2</v>
      </c>
      <c r="F2161" s="2">
        <v>6.19808</v>
      </c>
      <c r="G2161" s="2">
        <v>6.2245800000000004</v>
      </c>
      <c r="H2161" s="2">
        <v>6.2518749999999992</v>
      </c>
      <c r="I2161" s="2">
        <v>6.1903460000000008</v>
      </c>
      <c r="J2161" s="17">
        <v>6.2158970000000018</v>
      </c>
      <c r="K2161" s="17" t="s">
        <v>55</v>
      </c>
      <c r="L2161" s="17" t="s">
        <v>54</v>
      </c>
      <c r="M2161" s="17" t="s">
        <v>47</v>
      </c>
      <c r="N2161" s="20">
        <f t="shared" si="330"/>
        <v>50</v>
      </c>
      <c r="O2161" s="20">
        <f t="shared" si="331"/>
        <v>100</v>
      </c>
      <c r="P2161" s="20">
        <f t="shared" si="332"/>
        <v>50</v>
      </c>
      <c r="Q2161" s="20">
        <f t="shared" si="333"/>
        <v>16.5</v>
      </c>
      <c r="R2161" s="21">
        <f t="shared" si="334"/>
        <v>62.475000000000001</v>
      </c>
      <c r="S2161" s="21">
        <f t="shared" si="335"/>
        <v>51.625</v>
      </c>
      <c r="T2161" s="21">
        <f t="shared" si="336"/>
        <v>42.424999999999997</v>
      </c>
      <c r="U2161" s="21">
        <f t="shared" si="337"/>
        <v>54.125</v>
      </c>
      <c r="V2161" s="20">
        <f t="shared" si="338"/>
        <v>52.17499999999999</v>
      </c>
      <c r="W2161" s="20">
        <f t="shared" si="339"/>
        <v>52.662499999999994</v>
      </c>
    </row>
    <row r="2162" spans="1:23" ht="13.5" x14ac:dyDescent="0.25">
      <c r="A2162" s="3">
        <v>45154</v>
      </c>
      <c r="B2162" s="2">
        <v>6.1435000000000004</v>
      </c>
      <c r="C2162" s="2">
        <v>37.211639158976112</v>
      </c>
      <c r="D2162" s="2">
        <v>4.207927578567805E-2</v>
      </c>
      <c r="E2162" s="2">
        <v>-9.6193743927866421E-2</v>
      </c>
      <c r="F2162" s="2">
        <v>6.1804199999999998</v>
      </c>
      <c r="G2162" s="2">
        <v>6.2125400000000006</v>
      </c>
      <c r="H2162" s="2">
        <v>6.2402350000000002</v>
      </c>
      <c r="I2162" s="2">
        <v>6.1910100000000003</v>
      </c>
      <c r="J2162" s="17">
        <v>6.2167905000000019</v>
      </c>
      <c r="K2162" s="17" t="s">
        <v>55</v>
      </c>
      <c r="L2162" s="17" t="s">
        <v>54</v>
      </c>
      <c r="M2162" s="17" t="s">
        <v>47</v>
      </c>
      <c r="N2162" s="20">
        <f t="shared" si="330"/>
        <v>50</v>
      </c>
      <c r="O2162" s="20">
        <f t="shared" si="331"/>
        <v>100</v>
      </c>
      <c r="P2162" s="20">
        <f t="shared" si="332"/>
        <v>0</v>
      </c>
      <c r="Q2162" s="20">
        <f t="shared" si="333"/>
        <v>16.5</v>
      </c>
      <c r="R2162" s="21">
        <f t="shared" si="334"/>
        <v>54.975000000000001</v>
      </c>
      <c r="S2162" s="21">
        <f t="shared" si="335"/>
        <v>34.125</v>
      </c>
      <c r="T2162" s="21">
        <f t="shared" si="336"/>
        <v>29.925000000000001</v>
      </c>
      <c r="U2162" s="21">
        <f t="shared" si="337"/>
        <v>41.625</v>
      </c>
      <c r="V2162" s="20">
        <f t="shared" si="338"/>
        <v>39.674999999999997</v>
      </c>
      <c r="W2162" s="20">
        <f t="shared" si="339"/>
        <v>40.162499999999994</v>
      </c>
    </row>
    <row r="2163" spans="1:23" ht="13.5" x14ac:dyDescent="0.25">
      <c r="A2163" s="3">
        <v>45155</v>
      </c>
      <c r="B2163" s="2">
        <v>6.1273999999999997</v>
      </c>
      <c r="C2163" s="2">
        <v>35.118935616939382</v>
      </c>
      <c r="D2163" s="2">
        <v>4.8519804452581639E-2</v>
      </c>
      <c r="E2163" s="2">
        <v>-0.11578611617380069</v>
      </c>
      <c r="F2163" s="2">
        <v>6.1611400000000005</v>
      </c>
      <c r="G2163" s="2">
        <v>6.1996900000000013</v>
      </c>
      <c r="H2163" s="2">
        <v>6.2297949999999984</v>
      </c>
      <c r="I2163" s="2">
        <v>6.1928059999999991</v>
      </c>
      <c r="J2163" s="17">
        <v>6.2176035000000027</v>
      </c>
      <c r="K2163" s="17" t="s">
        <v>55</v>
      </c>
      <c r="L2163" s="17" t="s">
        <v>54</v>
      </c>
      <c r="M2163" s="17" t="s">
        <v>47</v>
      </c>
      <c r="N2163" s="20">
        <f t="shared" si="330"/>
        <v>50</v>
      </c>
      <c r="O2163" s="20">
        <f t="shared" si="331"/>
        <v>100</v>
      </c>
      <c r="P2163" s="20">
        <f t="shared" si="332"/>
        <v>0</v>
      </c>
      <c r="Q2163" s="20">
        <f t="shared" si="333"/>
        <v>16.5</v>
      </c>
      <c r="R2163" s="21">
        <f t="shared" si="334"/>
        <v>54.975000000000001</v>
      </c>
      <c r="S2163" s="21">
        <f t="shared" si="335"/>
        <v>34.125</v>
      </c>
      <c r="T2163" s="21">
        <f t="shared" si="336"/>
        <v>29.925000000000001</v>
      </c>
      <c r="U2163" s="21">
        <f t="shared" si="337"/>
        <v>41.625</v>
      </c>
      <c r="V2163" s="20">
        <f t="shared" si="338"/>
        <v>39.674999999999997</v>
      </c>
      <c r="W2163" s="20">
        <f t="shared" si="339"/>
        <v>40.162499999999994</v>
      </c>
    </row>
    <row r="2164" spans="1:23" ht="13.5" x14ac:dyDescent="0.25">
      <c r="A2164" s="3">
        <v>45156</v>
      </c>
      <c r="B2164" s="2">
        <v>6.1836000000000002</v>
      </c>
      <c r="C2164" s="2">
        <v>46.441664377057073</v>
      </c>
      <c r="D2164" s="2">
        <v>4.9083525722065424E-2</v>
      </c>
      <c r="E2164" s="2">
        <v>-0.13256216447325994</v>
      </c>
      <c r="F2164" s="2">
        <v>6.1579199999999998</v>
      </c>
      <c r="G2164" s="2">
        <v>6.1932600000000004</v>
      </c>
      <c r="H2164" s="2">
        <v>6.2249749999999988</v>
      </c>
      <c r="I2164" s="2">
        <v>6.1944179999999998</v>
      </c>
      <c r="J2164" s="17">
        <v>6.2186975000000029</v>
      </c>
      <c r="K2164" s="17" t="s">
        <v>55</v>
      </c>
      <c r="L2164" s="17" t="s">
        <v>54</v>
      </c>
      <c r="M2164" s="17" t="s">
        <v>47</v>
      </c>
      <c r="N2164" s="20">
        <f t="shared" si="330"/>
        <v>50</v>
      </c>
      <c r="O2164" s="20">
        <f t="shared" si="331"/>
        <v>100</v>
      </c>
      <c r="P2164" s="20">
        <f t="shared" si="332"/>
        <v>0</v>
      </c>
      <c r="Q2164" s="20">
        <f t="shared" si="333"/>
        <v>16.5</v>
      </c>
      <c r="R2164" s="21">
        <f t="shared" si="334"/>
        <v>54.975000000000001</v>
      </c>
      <c r="S2164" s="21">
        <f t="shared" si="335"/>
        <v>34.125</v>
      </c>
      <c r="T2164" s="21">
        <f t="shared" si="336"/>
        <v>29.925000000000001</v>
      </c>
      <c r="U2164" s="21">
        <f t="shared" si="337"/>
        <v>41.625</v>
      </c>
      <c r="V2164" s="20">
        <f t="shared" si="338"/>
        <v>39.674999999999997</v>
      </c>
      <c r="W2164" s="20">
        <f t="shared" si="339"/>
        <v>40.162499999999994</v>
      </c>
    </row>
    <row r="2165" spans="1:23" ht="13.5" x14ac:dyDescent="0.25">
      <c r="A2165" s="3">
        <v>45159</v>
      </c>
      <c r="B2165" s="2">
        <v>6.2157</v>
      </c>
      <c r="C2165" s="2">
        <v>51.633610822782884</v>
      </c>
      <c r="D2165" s="2">
        <v>4.7320817021835104E-2</v>
      </c>
      <c r="E2165" s="2">
        <v>-0.14694071907325146</v>
      </c>
      <c r="F2165" s="2">
        <v>6.1659399999999991</v>
      </c>
      <c r="G2165" s="2">
        <v>6.1900399999999998</v>
      </c>
      <c r="H2165" s="2">
        <v>6.2225649999999995</v>
      </c>
      <c r="I2165" s="2">
        <v>6.1981259999999994</v>
      </c>
      <c r="J2165" s="17">
        <v>6.2192245000000028</v>
      </c>
      <c r="K2165" s="17" t="s">
        <v>55</v>
      </c>
      <c r="L2165" s="17" t="s">
        <v>54</v>
      </c>
      <c r="M2165" s="17" t="s">
        <v>49</v>
      </c>
      <c r="N2165" s="20">
        <f t="shared" si="330"/>
        <v>50</v>
      </c>
      <c r="O2165" s="20">
        <f t="shared" si="331"/>
        <v>100</v>
      </c>
      <c r="P2165" s="20">
        <f t="shared" si="332"/>
        <v>0</v>
      </c>
      <c r="Q2165" s="20">
        <f t="shared" si="333"/>
        <v>16.5</v>
      </c>
      <c r="R2165" s="21">
        <f t="shared" si="334"/>
        <v>54.975000000000001</v>
      </c>
      <c r="S2165" s="21">
        <f t="shared" si="335"/>
        <v>34.125</v>
      </c>
      <c r="T2165" s="21">
        <f t="shared" si="336"/>
        <v>29.925000000000001</v>
      </c>
      <c r="U2165" s="21">
        <f t="shared" si="337"/>
        <v>41.625</v>
      </c>
      <c r="V2165" s="20">
        <f t="shared" si="338"/>
        <v>39.674999999999997</v>
      </c>
      <c r="W2165" s="20">
        <f t="shared" si="339"/>
        <v>40.162499999999994</v>
      </c>
    </row>
    <row r="2166" spans="1:23" ht="13.5" x14ac:dyDescent="0.25">
      <c r="A2166" s="3">
        <v>45160</v>
      </c>
      <c r="B2166" s="2">
        <v>6.1836000000000002</v>
      </c>
      <c r="C2166" s="2">
        <v>46.752764732271473</v>
      </c>
      <c r="D2166" s="2">
        <v>4.6899084370409128E-2</v>
      </c>
      <c r="E2166" s="2">
        <v>-0.15293452554281173</v>
      </c>
      <c r="F2166" s="2">
        <v>6.1707599999999996</v>
      </c>
      <c r="G2166" s="2">
        <v>6.1844200000000003</v>
      </c>
      <c r="H2166" s="2">
        <v>6.2185499999999987</v>
      </c>
      <c r="I2166" s="2">
        <v>6.2004639999999993</v>
      </c>
      <c r="J2166" s="17">
        <v>6.2196275000000041</v>
      </c>
      <c r="K2166" s="17" t="s">
        <v>55</v>
      </c>
      <c r="L2166" s="17" t="s">
        <v>54</v>
      </c>
      <c r="M2166" s="17" t="s">
        <v>49</v>
      </c>
      <c r="N2166" s="20">
        <f t="shared" si="330"/>
        <v>50</v>
      </c>
      <c r="O2166" s="20">
        <f t="shared" si="331"/>
        <v>100</v>
      </c>
      <c r="P2166" s="20">
        <f t="shared" si="332"/>
        <v>0</v>
      </c>
      <c r="Q2166" s="20">
        <f t="shared" si="333"/>
        <v>16.5</v>
      </c>
      <c r="R2166" s="21">
        <f t="shared" si="334"/>
        <v>54.975000000000001</v>
      </c>
      <c r="S2166" s="21">
        <f t="shared" si="335"/>
        <v>34.125</v>
      </c>
      <c r="T2166" s="21">
        <f t="shared" si="336"/>
        <v>29.925000000000001</v>
      </c>
      <c r="U2166" s="21">
        <f t="shared" si="337"/>
        <v>41.625</v>
      </c>
      <c r="V2166" s="20">
        <f t="shared" si="338"/>
        <v>39.674999999999997</v>
      </c>
      <c r="W2166" s="20">
        <f t="shared" si="339"/>
        <v>40.162499999999994</v>
      </c>
    </row>
    <row r="2167" spans="1:23" ht="13.5" x14ac:dyDescent="0.25">
      <c r="A2167" s="3">
        <v>45161</v>
      </c>
      <c r="B2167" s="2">
        <v>6.1756000000000002</v>
      </c>
      <c r="C2167" s="2">
        <v>45.595963736953202</v>
      </c>
      <c r="D2167" s="2">
        <v>4.6036483753247204E-2</v>
      </c>
      <c r="E2167" s="2">
        <v>-0.15299033130533771</v>
      </c>
      <c r="F2167" s="2">
        <v>6.177179999999999</v>
      </c>
      <c r="G2167" s="2">
        <v>6.1787999999999998</v>
      </c>
      <c r="H2167" s="2">
        <v>6.2145349999999997</v>
      </c>
      <c r="I2167" s="2">
        <v>6.2019159999999998</v>
      </c>
      <c r="J2167" s="17">
        <v>6.2200265000000039</v>
      </c>
      <c r="K2167" s="17" t="s">
        <v>55</v>
      </c>
      <c r="L2167" s="17" t="s">
        <v>54</v>
      </c>
      <c r="M2167" s="17" t="s">
        <v>49</v>
      </c>
      <c r="N2167" s="20">
        <f t="shared" si="330"/>
        <v>50</v>
      </c>
      <c r="O2167" s="20">
        <f t="shared" si="331"/>
        <v>100</v>
      </c>
      <c r="P2167" s="20">
        <f t="shared" si="332"/>
        <v>0</v>
      </c>
      <c r="Q2167" s="20">
        <f t="shared" si="333"/>
        <v>16.5</v>
      </c>
      <c r="R2167" s="21">
        <f t="shared" si="334"/>
        <v>54.975000000000001</v>
      </c>
      <c r="S2167" s="21">
        <f t="shared" si="335"/>
        <v>34.125</v>
      </c>
      <c r="T2167" s="21">
        <f t="shared" si="336"/>
        <v>29.925000000000001</v>
      </c>
      <c r="U2167" s="21">
        <f t="shared" si="337"/>
        <v>41.625</v>
      </c>
      <c r="V2167" s="20">
        <f t="shared" si="338"/>
        <v>39.674999999999997</v>
      </c>
      <c r="W2167" s="20">
        <f t="shared" si="339"/>
        <v>40.162499999999994</v>
      </c>
    </row>
    <row r="2168" spans="1:23" ht="13.5" x14ac:dyDescent="0.25">
      <c r="A2168" s="3">
        <v>45162</v>
      </c>
      <c r="B2168" s="2">
        <v>6.1756000000000002</v>
      </c>
      <c r="C2168" s="2">
        <v>45.595963736953202</v>
      </c>
      <c r="D2168" s="2">
        <v>4.4245711375092256E-2</v>
      </c>
      <c r="E2168" s="2">
        <v>-0.14996858935668922</v>
      </c>
      <c r="F2168" s="2">
        <v>6.18682</v>
      </c>
      <c r="G2168" s="2">
        <v>6.1739800000000002</v>
      </c>
      <c r="H2168" s="2">
        <v>6.2105199999999998</v>
      </c>
      <c r="I2168" s="2">
        <v>6.2039499999999999</v>
      </c>
      <c r="J2168" s="17">
        <v>6.2204255000000037</v>
      </c>
      <c r="K2168" s="17" t="s">
        <v>55</v>
      </c>
      <c r="L2168" s="17" t="s">
        <v>54</v>
      </c>
      <c r="M2168" s="17" t="s">
        <v>49</v>
      </c>
      <c r="N2168" s="20">
        <f t="shared" si="330"/>
        <v>50</v>
      </c>
      <c r="O2168" s="20">
        <f t="shared" si="331"/>
        <v>100</v>
      </c>
      <c r="P2168" s="20">
        <f t="shared" si="332"/>
        <v>0</v>
      </c>
      <c r="Q2168" s="20">
        <f t="shared" si="333"/>
        <v>16.5</v>
      </c>
      <c r="R2168" s="21">
        <f t="shared" si="334"/>
        <v>54.975000000000001</v>
      </c>
      <c r="S2168" s="21">
        <f t="shared" si="335"/>
        <v>34.125</v>
      </c>
      <c r="T2168" s="21">
        <f t="shared" si="336"/>
        <v>29.925000000000001</v>
      </c>
      <c r="U2168" s="21">
        <f t="shared" si="337"/>
        <v>41.625</v>
      </c>
      <c r="V2168" s="20">
        <f t="shared" si="338"/>
        <v>39.674999999999997</v>
      </c>
      <c r="W2168" s="20">
        <f t="shared" si="339"/>
        <v>40.162499999999994</v>
      </c>
    </row>
    <row r="2169" spans="1:23" ht="13.5" x14ac:dyDescent="0.25">
      <c r="A2169" s="3">
        <v>45163</v>
      </c>
      <c r="B2169" s="2">
        <v>6.1836000000000002</v>
      </c>
      <c r="C2169" s="2">
        <v>47.113589919458924</v>
      </c>
      <c r="D2169" s="2">
        <v>3.8587462801038086E-2</v>
      </c>
      <c r="E2169" s="2">
        <v>-0.14339039351605037</v>
      </c>
      <c r="F2169" s="2">
        <v>6.18682</v>
      </c>
      <c r="G2169" s="2">
        <v>6.1723699999999999</v>
      </c>
      <c r="H2169" s="2">
        <v>6.2069049999999999</v>
      </c>
      <c r="I2169" s="2">
        <v>6.2042520000000003</v>
      </c>
      <c r="J2169" s="17">
        <v>6.2207555000000028</v>
      </c>
      <c r="K2169" s="17" t="s">
        <v>55</v>
      </c>
      <c r="L2169" s="17" t="s">
        <v>54</v>
      </c>
      <c r="M2169" s="17" t="s">
        <v>54</v>
      </c>
      <c r="N2169" s="20">
        <f t="shared" si="330"/>
        <v>50</v>
      </c>
      <c r="O2169" s="20">
        <f t="shared" si="331"/>
        <v>100</v>
      </c>
      <c r="P2169" s="20">
        <f t="shared" si="332"/>
        <v>0</v>
      </c>
      <c r="Q2169" s="20">
        <f t="shared" si="333"/>
        <v>16.5</v>
      </c>
      <c r="R2169" s="21">
        <f t="shared" si="334"/>
        <v>54.975000000000001</v>
      </c>
      <c r="S2169" s="21">
        <f t="shared" si="335"/>
        <v>34.125</v>
      </c>
      <c r="T2169" s="21">
        <f t="shared" si="336"/>
        <v>29.925000000000001</v>
      </c>
      <c r="U2169" s="21">
        <f t="shared" si="337"/>
        <v>41.625</v>
      </c>
      <c r="V2169" s="20">
        <f t="shared" si="338"/>
        <v>39.674999999999997</v>
      </c>
      <c r="W2169" s="20">
        <f t="shared" si="339"/>
        <v>40.162499999999994</v>
      </c>
    </row>
    <row r="2170" spans="1:23" ht="13.5" x14ac:dyDescent="0.25">
      <c r="A2170" s="3">
        <v>45166</v>
      </c>
      <c r="B2170" s="2">
        <v>6.1836000000000002</v>
      </c>
      <c r="C2170" s="2">
        <v>47.113589919458917</v>
      </c>
      <c r="D2170" s="2">
        <v>3.0190402376340408E-2</v>
      </c>
      <c r="E2170" s="2">
        <v>-0.13940942454839439</v>
      </c>
      <c r="F2170" s="2">
        <v>6.1804000000000006</v>
      </c>
      <c r="G2170" s="2">
        <v>6.1731699999999998</v>
      </c>
      <c r="H2170" s="2">
        <v>6.20289</v>
      </c>
      <c r="I2170" s="2">
        <v>6.205718000000001</v>
      </c>
      <c r="J2170" s="17">
        <v>6.221231000000004</v>
      </c>
      <c r="K2170" s="17" t="s">
        <v>55</v>
      </c>
      <c r="L2170" s="17" t="s">
        <v>54</v>
      </c>
      <c r="M2170" s="17" t="s">
        <v>47</v>
      </c>
      <c r="N2170" s="20">
        <f t="shared" si="330"/>
        <v>50</v>
      </c>
      <c r="O2170" s="20">
        <f t="shared" si="331"/>
        <v>100</v>
      </c>
      <c r="P2170" s="20">
        <f t="shared" si="332"/>
        <v>0</v>
      </c>
      <c r="Q2170" s="20">
        <f t="shared" si="333"/>
        <v>16.5</v>
      </c>
      <c r="R2170" s="21">
        <f t="shared" si="334"/>
        <v>54.975000000000001</v>
      </c>
      <c r="S2170" s="21">
        <f t="shared" si="335"/>
        <v>34.125</v>
      </c>
      <c r="T2170" s="21">
        <f t="shared" si="336"/>
        <v>29.925000000000001</v>
      </c>
      <c r="U2170" s="21">
        <f t="shared" si="337"/>
        <v>41.625</v>
      </c>
      <c r="V2170" s="20">
        <f t="shared" si="338"/>
        <v>39.674999999999997</v>
      </c>
      <c r="W2170" s="20">
        <f t="shared" si="339"/>
        <v>40.162499999999994</v>
      </c>
    </row>
    <row r="2171" spans="1:23" ht="13.5" x14ac:dyDescent="0.25">
      <c r="A2171" s="3">
        <v>45167</v>
      </c>
      <c r="B2171" s="2">
        <v>6.1756000000000002</v>
      </c>
      <c r="C2171" s="2">
        <v>45.63713092584819</v>
      </c>
      <c r="D2171" s="2">
        <v>2.1291960136177401E-2</v>
      </c>
      <c r="E2171" s="2">
        <v>-0.12729327666741194</v>
      </c>
      <c r="F2171" s="2">
        <v>6.1788000000000007</v>
      </c>
      <c r="G2171" s="2">
        <v>6.1747800000000002</v>
      </c>
      <c r="H2171" s="2">
        <v>6.1996799999999999</v>
      </c>
      <c r="I2171" s="2">
        <v>6.2070240000000005</v>
      </c>
      <c r="J2171" s="17">
        <v>6.2216300000000038</v>
      </c>
      <c r="K2171" s="17" t="s">
        <v>51</v>
      </c>
      <c r="L2171" s="17" t="s">
        <v>54</v>
      </c>
      <c r="M2171" s="17" t="s">
        <v>53</v>
      </c>
      <c r="N2171" s="20">
        <f t="shared" si="330"/>
        <v>50</v>
      </c>
      <c r="O2171" s="20">
        <f t="shared" si="331"/>
        <v>100</v>
      </c>
      <c r="P2171" s="20">
        <f t="shared" si="332"/>
        <v>0</v>
      </c>
      <c r="Q2171" s="20">
        <f t="shared" si="333"/>
        <v>66.5</v>
      </c>
      <c r="R2171" s="21">
        <f t="shared" si="334"/>
        <v>62.475000000000001</v>
      </c>
      <c r="S2171" s="21">
        <f t="shared" si="335"/>
        <v>46.625</v>
      </c>
      <c r="T2171" s="21">
        <f t="shared" si="336"/>
        <v>52.424999999999997</v>
      </c>
      <c r="U2171" s="21">
        <f t="shared" si="337"/>
        <v>54.125</v>
      </c>
      <c r="V2171" s="20">
        <f t="shared" si="338"/>
        <v>53.841666666666661</v>
      </c>
      <c r="W2171" s="20">
        <f t="shared" si="339"/>
        <v>53.912499999999994</v>
      </c>
    </row>
    <row r="2172" spans="1:23" ht="13.5" x14ac:dyDescent="0.25">
      <c r="A2172" s="3">
        <v>45168</v>
      </c>
      <c r="B2172" s="2">
        <v>6.1435000000000004</v>
      </c>
      <c r="C2172" s="2">
        <v>40.194139431794326</v>
      </c>
      <c r="D2172" s="2">
        <v>1.3810366242759109E-2</v>
      </c>
      <c r="E2172" s="2">
        <v>-0.10976015767174106</v>
      </c>
      <c r="F2172" s="2">
        <v>6.1723799999999995</v>
      </c>
      <c r="G2172" s="2">
        <v>6.1747800000000002</v>
      </c>
      <c r="H2172" s="2">
        <v>6.1936600000000004</v>
      </c>
      <c r="I2172" s="2">
        <v>6.2073960000000001</v>
      </c>
      <c r="J2172" s="17">
        <v>6.2219780000000036</v>
      </c>
      <c r="K2172" s="17" t="s">
        <v>55</v>
      </c>
      <c r="L2172" s="17" t="s">
        <v>54</v>
      </c>
      <c r="M2172" s="17" t="s">
        <v>47</v>
      </c>
      <c r="N2172" s="20">
        <f t="shared" si="330"/>
        <v>50</v>
      </c>
      <c r="O2172" s="20">
        <f t="shared" si="331"/>
        <v>100</v>
      </c>
      <c r="P2172" s="20">
        <f t="shared" si="332"/>
        <v>0</v>
      </c>
      <c r="Q2172" s="20">
        <f t="shared" si="333"/>
        <v>16.5</v>
      </c>
      <c r="R2172" s="21">
        <f t="shared" si="334"/>
        <v>54.975000000000001</v>
      </c>
      <c r="S2172" s="21">
        <f t="shared" si="335"/>
        <v>34.125</v>
      </c>
      <c r="T2172" s="21">
        <f t="shared" si="336"/>
        <v>29.925000000000001</v>
      </c>
      <c r="U2172" s="21">
        <f t="shared" si="337"/>
        <v>41.625</v>
      </c>
      <c r="V2172" s="20">
        <f t="shared" si="338"/>
        <v>39.674999999999997</v>
      </c>
      <c r="W2172" s="20">
        <f t="shared" si="339"/>
        <v>40.162499999999994</v>
      </c>
    </row>
    <row r="2173" spans="1:23" ht="13.5" x14ac:dyDescent="0.25">
      <c r="A2173" s="3">
        <v>45169</v>
      </c>
      <c r="B2173" s="2">
        <v>6.1353999999999997</v>
      </c>
      <c r="C2173" s="2">
        <v>38.932328260085249</v>
      </c>
      <c r="D2173" s="2">
        <v>5.9144124374572726E-3</v>
      </c>
      <c r="E2173" s="2">
        <v>-8.9371048984193985E-2</v>
      </c>
      <c r="F2173" s="2">
        <v>6.1643400000000002</v>
      </c>
      <c r="G2173" s="2">
        <v>6.1755800000000001</v>
      </c>
      <c r="H2173" s="2">
        <v>6.1876350000000011</v>
      </c>
      <c r="I2173" s="2">
        <v>6.2081879999999998</v>
      </c>
      <c r="J2173" s="17">
        <v>6.222212500000003</v>
      </c>
      <c r="K2173" s="17" t="s">
        <v>55</v>
      </c>
      <c r="L2173" s="17" t="s">
        <v>54</v>
      </c>
      <c r="M2173" s="17" t="s">
        <v>47</v>
      </c>
      <c r="N2173" s="20">
        <f t="shared" si="330"/>
        <v>50</v>
      </c>
      <c r="O2173" s="20">
        <f t="shared" si="331"/>
        <v>100</v>
      </c>
      <c r="P2173" s="20">
        <f t="shared" si="332"/>
        <v>0</v>
      </c>
      <c r="Q2173" s="20">
        <f t="shared" si="333"/>
        <v>16.5</v>
      </c>
      <c r="R2173" s="21">
        <f t="shared" si="334"/>
        <v>54.975000000000001</v>
      </c>
      <c r="S2173" s="21">
        <f t="shared" si="335"/>
        <v>34.125</v>
      </c>
      <c r="T2173" s="21">
        <f t="shared" si="336"/>
        <v>29.925000000000001</v>
      </c>
      <c r="U2173" s="21">
        <f t="shared" si="337"/>
        <v>41.625</v>
      </c>
      <c r="V2173" s="20">
        <f t="shared" si="338"/>
        <v>39.674999999999997</v>
      </c>
      <c r="W2173" s="20">
        <f t="shared" si="339"/>
        <v>40.162499999999994</v>
      </c>
    </row>
    <row r="2174" spans="1:23" ht="13.5" x14ac:dyDescent="0.25">
      <c r="A2174" s="3">
        <v>45170</v>
      </c>
      <c r="B2174" s="2">
        <v>6.1353999999999997</v>
      </c>
      <c r="C2174" s="2">
        <v>38.932328260085249</v>
      </c>
      <c r="D2174" s="2">
        <v>8.2157088870076223E-3</v>
      </c>
      <c r="E2174" s="2">
        <v>-6.7944746645509368E-2</v>
      </c>
      <c r="F2174" s="2">
        <v>6.1547000000000001</v>
      </c>
      <c r="G2174" s="2">
        <v>6.1707599999999996</v>
      </c>
      <c r="H2174" s="2">
        <v>6.1820100000000009</v>
      </c>
      <c r="I2174" s="2">
        <v>6.2094179999999994</v>
      </c>
      <c r="J2174" s="17">
        <v>6.2225560000000018</v>
      </c>
      <c r="K2174" s="17" t="s">
        <v>55</v>
      </c>
      <c r="L2174" s="17" t="s">
        <v>54</v>
      </c>
      <c r="M2174" s="17" t="s">
        <v>47</v>
      </c>
      <c r="N2174" s="20">
        <f t="shared" si="330"/>
        <v>50</v>
      </c>
      <c r="O2174" s="20">
        <f t="shared" si="331"/>
        <v>100</v>
      </c>
      <c r="P2174" s="20">
        <f t="shared" si="332"/>
        <v>0</v>
      </c>
      <c r="Q2174" s="20">
        <f t="shared" si="333"/>
        <v>16.5</v>
      </c>
      <c r="R2174" s="21">
        <f t="shared" si="334"/>
        <v>54.975000000000001</v>
      </c>
      <c r="S2174" s="21">
        <f t="shared" si="335"/>
        <v>34.125</v>
      </c>
      <c r="T2174" s="21">
        <f t="shared" si="336"/>
        <v>29.925000000000001</v>
      </c>
      <c r="U2174" s="21">
        <f t="shared" si="337"/>
        <v>41.625</v>
      </c>
      <c r="V2174" s="20">
        <f t="shared" si="338"/>
        <v>39.674999999999997</v>
      </c>
      <c r="W2174" s="20">
        <f t="shared" si="339"/>
        <v>40.162499999999994</v>
      </c>
    </row>
    <row r="2175" spans="1:23" ht="13.5" x14ac:dyDescent="0.25">
      <c r="A2175" s="3">
        <v>45173</v>
      </c>
      <c r="B2175" s="2">
        <v>6.0068999999999999</v>
      </c>
      <c r="C2175" s="2">
        <v>24.678367970285194</v>
      </c>
      <c r="D2175" s="2">
        <v>2.4931360419993887E-2</v>
      </c>
      <c r="E2175" s="2">
        <v>-4.9132648188491813E-2</v>
      </c>
      <c r="F2175" s="2">
        <v>6.1193600000000004</v>
      </c>
      <c r="G2175" s="2">
        <v>6.1498800000000005</v>
      </c>
      <c r="H2175" s="2">
        <v>6.1699600000000014</v>
      </c>
      <c r="I2175" s="2">
        <v>6.2058959999999992</v>
      </c>
      <c r="J2175" s="17">
        <v>6.2216390000000015</v>
      </c>
      <c r="K2175" s="17" t="s">
        <v>55</v>
      </c>
      <c r="L2175" s="17" t="s">
        <v>54</v>
      </c>
      <c r="M2175" s="17" t="s">
        <v>47</v>
      </c>
      <c r="N2175" s="20">
        <f t="shared" si="330"/>
        <v>50</v>
      </c>
      <c r="O2175" s="20">
        <f t="shared" si="331"/>
        <v>100</v>
      </c>
      <c r="P2175" s="20">
        <f t="shared" si="332"/>
        <v>0</v>
      </c>
      <c r="Q2175" s="20">
        <f t="shared" si="333"/>
        <v>16.5</v>
      </c>
      <c r="R2175" s="21">
        <f t="shared" si="334"/>
        <v>54.975000000000001</v>
      </c>
      <c r="S2175" s="21">
        <f t="shared" si="335"/>
        <v>34.125</v>
      </c>
      <c r="T2175" s="21">
        <f t="shared" si="336"/>
        <v>29.925000000000001</v>
      </c>
      <c r="U2175" s="21">
        <f t="shared" si="337"/>
        <v>41.625</v>
      </c>
      <c r="V2175" s="20">
        <f t="shared" si="338"/>
        <v>39.674999999999997</v>
      </c>
      <c r="W2175" s="20">
        <f t="shared" si="339"/>
        <v>40.162499999999994</v>
      </c>
    </row>
    <row r="2176" spans="1:23" ht="13.5" x14ac:dyDescent="0.25">
      <c r="A2176" s="3">
        <v>45174</v>
      </c>
      <c r="B2176" s="2">
        <v>5.9347000000000003</v>
      </c>
      <c r="C2176" s="2">
        <v>20.202738171421885</v>
      </c>
      <c r="D2176" s="2">
        <v>4.0532724322819291E-2</v>
      </c>
      <c r="E2176" s="2">
        <v>-3.3931721660320664E-2</v>
      </c>
      <c r="F2176" s="2">
        <v>6.07118</v>
      </c>
      <c r="G2176" s="2">
        <v>6.1249899999999995</v>
      </c>
      <c r="H2176" s="2">
        <v>6.1547050000000016</v>
      </c>
      <c r="I2176" s="2">
        <v>6.2009300000000005</v>
      </c>
      <c r="J2176" s="17">
        <v>6.2193790000000027</v>
      </c>
      <c r="K2176" s="17" t="s">
        <v>55</v>
      </c>
      <c r="L2176" s="17" t="s">
        <v>54</v>
      </c>
      <c r="M2176" s="17" t="s">
        <v>47</v>
      </c>
      <c r="N2176" s="20">
        <f t="shared" si="330"/>
        <v>50</v>
      </c>
      <c r="O2176" s="20">
        <f t="shared" si="331"/>
        <v>100</v>
      </c>
      <c r="P2176" s="20">
        <f t="shared" si="332"/>
        <v>0</v>
      </c>
      <c r="Q2176" s="20">
        <f t="shared" si="333"/>
        <v>16.5</v>
      </c>
      <c r="R2176" s="21">
        <f t="shared" si="334"/>
        <v>54.975000000000001</v>
      </c>
      <c r="S2176" s="21">
        <f t="shared" si="335"/>
        <v>34.125</v>
      </c>
      <c r="T2176" s="21">
        <f t="shared" si="336"/>
        <v>29.925000000000001</v>
      </c>
      <c r="U2176" s="21">
        <f t="shared" si="337"/>
        <v>41.625</v>
      </c>
      <c r="V2176" s="20">
        <f t="shared" si="338"/>
        <v>39.674999999999997</v>
      </c>
      <c r="W2176" s="20">
        <f t="shared" si="339"/>
        <v>40.162499999999994</v>
      </c>
    </row>
    <row r="2177" spans="1:23" ht="13.5" x14ac:dyDescent="0.25">
      <c r="A2177" s="3">
        <v>45175</v>
      </c>
      <c r="B2177" s="2">
        <v>5.8544</v>
      </c>
      <c r="C2177" s="2">
        <v>16.597435421634628</v>
      </c>
      <c r="D2177" s="2">
        <v>5.9847949895427632E-2</v>
      </c>
      <c r="E2177" s="2">
        <v>-2.2210936143933952E-2</v>
      </c>
      <c r="F2177" s="2">
        <v>6.0133600000000005</v>
      </c>
      <c r="G2177" s="2">
        <v>6.0928699999999996</v>
      </c>
      <c r="H2177" s="2">
        <v>6.135835000000001</v>
      </c>
      <c r="I2177" s="2">
        <v>6.1945020000000008</v>
      </c>
      <c r="J2177" s="17">
        <v>6.2157355000000019</v>
      </c>
      <c r="K2177" s="17" t="s">
        <v>55</v>
      </c>
      <c r="L2177" s="17" t="s">
        <v>54</v>
      </c>
      <c r="M2177" s="17" t="s">
        <v>47</v>
      </c>
      <c r="N2177" s="20">
        <f t="shared" si="330"/>
        <v>50</v>
      </c>
      <c r="O2177" s="20">
        <f t="shared" si="331"/>
        <v>100</v>
      </c>
      <c r="P2177" s="20">
        <f t="shared" si="332"/>
        <v>0</v>
      </c>
      <c r="Q2177" s="20">
        <f t="shared" si="333"/>
        <v>16.5</v>
      </c>
      <c r="R2177" s="21">
        <f t="shared" si="334"/>
        <v>54.975000000000001</v>
      </c>
      <c r="S2177" s="21">
        <f t="shared" si="335"/>
        <v>34.125</v>
      </c>
      <c r="T2177" s="21">
        <f t="shared" si="336"/>
        <v>29.925000000000001</v>
      </c>
      <c r="U2177" s="21">
        <f t="shared" si="337"/>
        <v>41.625</v>
      </c>
      <c r="V2177" s="20">
        <f t="shared" si="338"/>
        <v>39.674999999999997</v>
      </c>
      <c r="W2177" s="20">
        <f t="shared" si="339"/>
        <v>40.162499999999994</v>
      </c>
    </row>
    <row r="2178" spans="1:23" ht="13.5" x14ac:dyDescent="0.25">
      <c r="A2178" s="3">
        <v>45176</v>
      </c>
      <c r="B2178" s="2">
        <v>5.9347000000000003</v>
      </c>
      <c r="C2178" s="2">
        <v>30.042177390478116</v>
      </c>
      <c r="D2178" s="2">
        <v>7.2011184177153353E-2</v>
      </c>
      <c r="E2178" s="2">
        <v>-1.2086289451418757E-2</v>
      </c>
      <c r="F2178" s="2">
        <v>5.9732199999999995</v>
      </c>
      <c r="G2178" s="2">
        <v>6.0687799999999994</v>
      </c>
      <c r="H2178" s="2">
        <v>6.1213800000000012</v>
      </c>
      <c r="I2178" s="2">
        <v>6.189680000000001</v>
      </c>
      <c r="J2178" s="17">
        <v>6.213148000000003</v>
      </c>
      <c r="K2178" s="17" t="s">
        <v>55</v>
      </c>
      <c r="L2178" s="17" t="s">
        <v>54</v>
      </c>
      <c r="M2178" s="17" t="s">
        <v>47</v>
      </c>
      <c r="N2178" s="20">
        <f t="shared" ref="N2178:N2241" si="340">IF(D2178&lt;30,50, IF(D2178&gt;70, 0, 25))</f>
        <v>50</v>
      </c>
      <c r="O2178" s="20">
        <f t="shared" ref="O2178:O2241" si="341">IF(F2178-E2178&gt;0.02, 100, IF(F2178-E2178&lt;0,0,45))</f>
        <v>100</v>
      </c>
      <c r="P2178" s="20">
        <f t="shared" ref="P2178:P2241" si="342">IF(G2178-J2178&gt;10,100,IF(G2178-J2178&gt;5,75, IF(G2178-J2178&gt;0,50,0)))</f>
        <v>0</v>
      </c>
      <c r="Q2178" s="20">
        <f t="shared" ref="Q2178:Q2241" si="343">IF(M2178="confirmed bullish", 34, IF(M2178="bullish divergence",17, 0))+IF(K2178="bullish",33,IF(K2178="bearish",0,16.5))+IF(L2178="strong",33,IF(L2178="weak",0,16.5))</f>
        <v>16.5</v>
      </c>
      <c r="R2178" s="21">
        <f t="shared" si="334"/>
        <v>54.975000000000001</v>
      </c>
      <c r="S2178" s="21">
        <f t="shared" si="335"/>
        <v>34.125</v>
      </c>
      <c r="T2178" s="21">
        <f t="shared" si="336"/>
        <v>29.925000000000001</v>
      </c>
      <c r="U2178" s="21">
        <f t="shared" si="337"/>
        <v>41.625</v>
      </c>
      <c r="V2178" s="20">
        <f t="shared" si="338"/>
        <v>39.674999999999997</v>
      </c>
      <c r="W2178" s="20">
        <f t="shared" si="339"/>
        <v>40.162499999999994</v>
      </c>
    </row>
    <row r="2179" spans="1:23" ht="13.5" x14ac:dyDescent="0.25">
      <c r="A2179" s="3">
        <v>45177</v>
      </c>
      <c r="B2179" s="2">
        <v>6.1595000000000004</v>
      </c>
      <c r="C2179" s="2">
        <v>52.922136957873192</v>
      </c>
      <c r="D2179" s="2">
        <v>6.8044359934321008E-2</v>
      </c>
      <c r="E2179" s="2">
        <v>-4.3304604478863369E-3</v>
      </c>
      <c r="F2179" s="2">
        <v>5.97804</v>
      </c>
      <c r="G2179" s="2">
        <v>6.06637</v>
      </c>
      <c r="H2179" s="2">
        <v>6.1193700000000018</v>
      </c>
      <c r="I2179" s="2">
        <v>6.1893540000000007</v>
      </c>
      <c r="J2179" s="17">
        <v>6.2115755000000021</v>
      </c>
      <c r="K2179" s="17" t="s">
        <v>55</v>
      </c>
      <c r="L2179" s="17" t="s">
        <v>54</v>
      </c>
      <c r="M2179" s="17" t="s">
        <v>49</v>
      </c>
      <c r="N2179" s="20">
        <f t="shared" si="340"/>
        <v>50</v>
      </c>
      <c r="O2179" s="20">
        <f t="shared" si="341"/>
        <v>100</v>
      </c>
      <c r="P2179" s="20">
        <f t="shared" si="342"/>
        <v>0</v>
      </c>
      <c r="Q2179" s="20">
        <f t="shared" si="343"/>
        <v>16.5</v>
      </c>
      <c r="R2179" s="21">
        <f t="shared" ref="R2179:R2242" si="344">0.35*N2179+O2179*0.35+P2179*0.15+Q2179*0.15</f>
        <v>54.975000000000001</v>
      </c>
      <c r="S2179" s="21">
        <f t="shared" ref="S2179:S2242" si="345">N2179*0.2+O2179*0.2+P2179*0.35+Q2179*0.25</f>
        <v>34.125</v>
      </c>
      <c r="T2179" s="21">
        <f t="shared" ref="T2179:T2242" si="346">N2179*0.15+O2179*0.15+P2179*0.25+Q2179*0.45</f>
        <v>29.925000000000001</v>
      </c>
      <c r="U2179" s="21">
        <f t="shared" ref="U2179:U2242" si="347">0.25*SUM(N2179:Q2179)</f>
        <v>41.625</v>
      </c>
      <c r="V2179" s="20">
        <f t="shared" ref="V2179:V2242" si="348">SUM(R2179:T2179)/3</f>
        <v>39.674999999999997</v>
      </c>
      <c r="W2179" s="20">
        <f t="shared" ref="W2179:W2242" si="349">SUM(R2179:U2179)/4</f>
        <v>40.162499999999994</v>
      </c>
    </row>
    <row r="2180" spans="1:23" ht="13.5" x14ac:dyDescent="0.25">
      <c r="A2180" s="3">
        <v>45180</v>
      </c>
      <c r="B2180" s="2">
        <v>6.1032999999999999</v>
      </c>
      <c r="C2180" s="2">
        <v>48.63930511887137</v>
      </c>
      <c r="D2180" s="2">
        <v>6.859862173911857E-2</v>
      </c>
      <c r="E2180" s="2">
        <v>3.0681526670909816E-3</v>
      </c>
      <c r="F2180" s="2">
        <v>5.9973200000000002</v>
      </c>
      <c r="G2180" s="2">
        <v>6.0583399999999994</v>
      </c>
      <c r="H2180" s="2">
        <v>6.1157550000000009</v>
      </c>
      <c r="I2180" s="2">
        <v>6.1877600000000008</v>
      </c>
      <c r="J2180" s="17">
        <v>6.2099040000000025</v>
      </c>
      <c r="K2180" s="17" t="s">
        <v>55</v>
      </c>
      <c r="L2180" s="17" t="s">
        <v>54</v>
      </c>
      <c r="M2180" s="17" t="s">
        <v>49</v>
      </c>
      <c r="N2180" s="20">
        <f t="shared" si="340"/>
        <v>50</v>
      </c>
      <c r="O2180" s="20">
        <f t="shared" si="341"/>
        <v>100</v>
      </c>
      <c r="P2180" s="20">
        <f t="shared" si="342"/>
        <v>0</v>
      </c>
      <c r="Q2180" s="20">
        <f t="shared" si="343"/>
        <v>16.5</v>
      </c>
      <c r="R2180" s="21">
        <f t="shared" si="344"/>
        <v>54.975000000000001</v>
      </c>
      <c r="S2180" s="21">
        <f t="shared" si="345"/>
        <v>34.125</v>
      </c>
      <c r="T2180" s="21">
        <f t="shared" si="346"/>
        <v>29.925000000000001</v>
      </c>
      <c r="U2180" s="21">
        <f t="shared" si="347"/>
        <v>41.625</v>
      </c>
      <c r="V2180" s="20">
        <f t="shared" si="348"/>
        <v>39.674999999999997</v>
      </c>
      <c r="W2180" s="20">
        <f t="shared" si="349"/>
        <v>40.162499999999994</v>
      </c>
    </row>
    <row r="2181" spans="1:23" ht="13.5" x14ac:dyDescent="0.25">
      <c r="A2181" s="3">
        <v>45181</v>
      </c>
      <c r="B2181" s="2">
        <v>6.1032999999999999</v>
      </c>
      <c r="C2181" s="2">
        <v>48.63930511887137</v>
      </c>
      <c r="D2181" s="2">
        <v>6.7935452250123873E-2</v>
      </c>
      <c r="E2181" s="2">
        <v>5.7731575230044888E-3</v>
      </c>
      <c r="F2181" s="2">
        <v>6.0310400000000008</v>
      </c>
      <c r="G2181" s="2">
        <v>6.0511099999999995</v>
      </c>
      <c r="H2181" s="2">
        <v>6.1129450000000016</v>
      </c>
      <c r="I2181" s="2">
        <v>6.1861659999999992</v>
      </c>
      <c r="J2181" s="17">
        <v>6.2084140000000039</v>
      </c>
      <c r="K2181" s="17" t="s">
        <v>55</v>
      </c>
      <c r="L2181" s="17" t="s">
        <v>54</v>
      </c>
      <c r="M2181" s="17" t="s">
        <v>49</v>
      </c>
      <c r="N2181" s="20">
        <f t="shared" si="340"/>
        <v>50</v>
      </c>
      <c r="O2181" s="20">
        <f t="shared" si="341"/>
        <v>100</v>
      </c>
      <c r="P2181" s="20">
        <f t="shared" si="342"/>
        <v>0</v>
      </c>
      <c r="Q2181" s="20">
        <f t="shared" si="343"/>
        <v>16.5</v>
      </c>
      <c r="R2181" s="21">
        <f t="shared" si="344"/>
        <v>54.975000000000001</v>
      </c>
      <c r="S2181" s="21">
        <f t="shared" si="345"/>
        <v>34.125</v>
      </c>
      <c r="T2181" s="21">
        <f t="shared" si="346"/>
        <v>29.925000000000001</v>
      </c>
      <c r="U2181" s="21">
        <f t="shared" si="347"/>
        <v>41.625</v>
      </c>
      <c r="V2181" s="20">
        <f t="shared" si="348"/>
        <v>39.674999999999997</v>
      </c>
      <c r="W2181" s="20">
        <f t="shared" si="349"/>
        <v>40.162499999999994</v>
      </c>
    </row>
    <row r="2182" spans="1:23" ht="13.5" x14ac:dyDescent="0.25">
      <c r="A2182" s="3">
        <v>45182</v>
      </c>
      <c r="B2182" s="2">
        <v>6.1032999999999999</v>
      </c>
      <c r="C2182" s="2">
        <v>48.63930511887137</v>
      </c>
      <c r="D2182" s="2">
        <v>6.2527151912590284E-2</v>
      </c>
      <c r="E2182" s="2">
        <v>5.4432209761794319E-3</v>
      </c>
      <c r="F2182" s="2">
        <v>6.080820000000001</v>
      </c>
      <c r="G2182" s="2">
        <v>6.047089999999999</v>
      </c>
      <c r="H2182" s="2">
        <v>6.1109350000000013</v>
      </c>
      <c r="I2182" s="2">
        <v>6.1845719999999993</v>
      </c>
      <c r="J2182" s="17">
        <v>6.2069970000000039</v>
      </c>
      <c r="K2182" s="17" t="s">
        <v>51</v>
      </c>
      <c r="L2182" s="17" t="s">
        <v>54</v>
      </c>
      <c r="M2182" s="17" t="s">
        <v>52</v>
      </c>
      <c r="N2182" s="20">
        <f t="shared" si="340"/>
        <v>50</v>
      </c>
      <c r="O2182" s="20">
        <f t="shared" si="341"/>
        <v>100</v>
      </c>
      <c r="P2182" s="20">
        <f t="shared" si="342"/>
        <v>0</v>
      </c>
      <c r="Q2182" s="20">
        <f t="shared" si="343"/>
        <v>83.5</v>
      </c>
      <c r="R2182" s="21">
        <f t="shared" si="344"/>
        <v>65.025000000000006</v>
      </c>
      <c r="S2182" s="21">
        <f t="shared" si="345"/>
        <v>50.875</v>
      </c>
      <c r="T2182" s="21">
        <f t="shared" si="346"/>
        <v>60.075000000000003</v>
      </c>
      <c r="U2182" s="21">
        <f t="shared" si="347"/>
        <v>58.375</v>
      </c>
      <c r="V2182" s="20">
        <f t="shared" si="348"/>
        <v>58.658333333333339</v>
      </c>
      <c r="W2182" s="20">
        <f t="shared" si="349"/>
        <v>58.587500000000006</v>
      </c>
    </row>
    <row r="2183" spans="1:23" ht="13.5" x14ac:dyDescent="0.25">
      <c r="A2183" s="3">
        <v>45183</v>
      </c>
      <c r="B2183" s="2">
        <v>6.0792000000000002</v>
      </c>
      <c r="C2183" s="2">
        <v>46.618668172655887</v>
      </c>
      <c r="D2183" s="2">
        <v>5.8574470429764602E-2</v>
      </c>
      <c r="E2183" s="2">
        <v>4.1097207458163183E-3</v>
      </c>
      <c r="F2183" s="2">
        <v>6.1097200000000003</v>
      </c>
      <c r="G2183" s="2">
        <v>6.0414699999999986</v>
      </c>
      <c r="H2183" s="2">
        <v>6.1085250000000011</v>
      </c>
      <c r="I2183" s="2">
        <v>6.1826400000000001</v>
      </c>
      <c r="J2183" s="17">
        <v>6.2050230000000024</v>
      </c>
      <c r="K2183" s="17" t="s">
        <v>51</v>
      </c>
      <c r="L2183" s="17" t="s">
        <v>54</v>
      </c>
      <c r="M2183" s="17" t="s">
        <v>52</v>
      </c>
      <c r="N2183" s="20">
        <f t="shared" si="340"/>
        <v>50</v>
      </c>
      <c r="O2183" s="20">
        <f t="shared" si="341"/>
        <v>100</v>
      </c>
      <c r="P2183" s="20">
        <f t="shared" si="342"/>
        <v>0</v>
      </c>
      <c r="Q2183" s="20">
        <f t="shared" si="343"/>
        <v>83.5</v>
      </c>
      <c r="R2183" s="21">
        <f t="shared" si="344"/>
        <v>65.025000000000006</v>
      </c>
      <c r="S2183" s="21">
        <f t="shared" si="345"/>
        <v>50.875</v>
      </c>
      <c r="T2183" s="21">
        <f t="shared" si="346"/>
        <v>60.075000000000003</v>
      </c>
      <c r="U2183" s="21">
        <f t="shared" si="347"/>
        <v>58.375</v>
      </c>
      <c r="V2183" s="20">
        <f t="shared" si="348"/>
        <v>58.658333333333339</v>
      </c>
      <c r="W2183" s="20">
        <f t="shared" si="349"/>
        <v>58.587500000000006</v>
      </c>
    </row>
    <row r="2184" spans="1:23" ht="13.5" x14ac:dyDescent="0.25">
      <c r="A2184" s="3">
        <v>45184</v>
      </c>
      <c r="B2184" s="2">
        <v>6.0551000000000004</v>
      </c>
      <c r="C2184" s="2">
        <v>44.62231352825065</v>
      </c>
      <c r="D2184" s="2">
        <v>5.7235765901284985E-2</v>
      </c>
      <c r="E2184" s="2">
        <v>2.4714473452640403E-3</v>
      </c>
      <c r="F2184" s="2">
        <v>6.0888399999999994</v>
      </c>
      <c r="G2184" s="2">
        <v>6.0334399999999997</v>
      </c>
      <c r="H2184" s="2">
        <v>6.102100000000001</v>
      </c>
      <c r="I2184" s="2">
        <v>6.1802260000000011</v>
      </c>
      <c r="J2184" s="17">
        <v>6.2029285000000014</v>
      </c>
      <c r="K2184" s="17" t="s">
        <v>55</v>
      </c>
      <c r="L2184" s="17" t="s">
        <v>54</v>
      </c>
      <c r="M2184" s="17" t="s">
        <v>47</v>
      </c>
      <c r="N2184" s="20">
        <f t="shared" si="340"/>
        <v>50</v>
      </c>
      <c r="O2184" s="20">
        <f t="shared" si="341"/>
        <v>100</v>
      </c>
      <c r="P2184" s="20">
        <f t="shared" si="342"/>
        <v>0</v>
      </c>
      <c r="Q2184" s="20">
        <f t="shared" si="343"/>
        <v>16.5</v>
      </c>
      <c r="R2184" s="21">
        <f t="shared" si="344"/>
        <v>54.975000000000001</v>
      </c>
      <c r="S2184" s="21">
        <f t="shared" si="345"/>
        <v>34.125</v>
      </c>
      <c r="T2184" s="21">
        <f t="shared" si="346"/>
        <v>29.925000000000001</v>
      </c>
      <c r="U2184" s="21">
        <f t="shared" si="347"/>
        <v>41.625</v>
      </c>
      <c r="V2184" s="20">
        <f t="shared" si="348"/>
        <v>39.674999999999997</v>
      </c>
      <c r="W2184" s="20">
        <f t="shared" si="349"/>
        <v>40.162499999999994</v>
      </c>
    </row>
    <row r="2185" spans="1:23" ht="13.5" x14ac:dyDescent="0.25">
      <c r="A2185" s="3">
        <v>45187</v>
      </c>
      <c r="B2185" s="2">
        <v>5.8544</v>
      </c>
      <c r="C2185" s="2">
        <v>32.240286698931428</v>
      </c>
      <c r="D2185" s="2">
        <v>5.1547199494057061E-2</v>
      </c>
      <c r="E2185" s="2">
        <v>3.9655869796188514E-3</v>
      </c>
      <c r="F2185" s="2">
        <v>6.039060000000001</v>
      </c>
      <c r="G2185" s="2">
        <v>6.0181899999999997</v>
      </c>
      <c r="H2185" s="2">
        <v>6.084035000000001</v>
      </c>
      <c r="I2185" s="2">
        <v>6.1739440000000005</v>
      </c>
      <c r="J2185" s="17">
        <v>6.1998305000000018</v>
      </c>
      <c r="K2185" s="17" t="s">
        <v>55</v>
      </c>
      <c r="L2185" s="17" t="s">
        <v>54</v>
      </c>
      <c r="M2185" s="17" t="s">
        <v>47</v>
      </c>
      <c r="N2185" s="20">
        <f t="shared" si="340"/>
        <v>50</v>
      </c>
      <c r="O2185" s="20">
        <f t="shared" si="341"/>
        <v>100</v>
      </c>
      <c r="P2185" s="20">
        <f t="shared" si="342"/>
        <v>0</v>
      </c>
      <c r="Q2185" s="20">
        <f t="shared" si="343"/>
        <v>16.5</v>
      </c>
      <c r="R2185" s="21">
        <f t="shared" si="344"/>
        <v>54.975000000000001</v>
      </c>
      <c r="S2185" s="21">
        <f t="shared" si="345"/>
        <v>34.125</v>
      </c>
      <c r="T2185" s="21">
        <f t="shared" si="346"/>
        <v>29.925000000000001</v>
      </c>
      <c r="U2185" s="21">
        <f t="shared" si="347"/>
        <v>41.625</v>
      </c>
      <c r="V2185" s="20">
        <f t="shared" si="348"/>
        <v>39.674999999999997</v>
      </c>
      <c r="W2185" s="20">
        <f t="shared" si="349"/>
        <v>40.162499999999994</v>
      </c>
    </row>
    <row r="2186" spans="1:23" ht="13.5" x14ac:dyDescent="0.25">
      <c r="A2186" s="3">
        <v>45188</v>
      </c>
      <c r="B2186" s="2">
        <v>5.9668000000000001</v>
      </c>
      <c r="C2186" s="2">
        <v>41.954580489994449</v>
      </c>
      <c r="D2186" s="2">
        <v>2.8807186502706195E-2</v>
      </c>
      <c r="E2186" s="2">
        <v>6.8579779781436923E-3</v>
      </c>
      <c r="F2186" s="2">
        <v>6.0117599999999998</v>
      </c>
      <c r="G2186" s="2">
        <v>6.0214000000000008</v>
      </c>
      <c r="H2186" s="2">
        <v>6.0731950000000001</v>
      </c>
      <c r="I2186" s="2">
        <v>6.1703459999999994</v>
      </c>
      <c r="J2186" s="17">
        <v>6.1973310000000001</v>
      </c>
      <c r="K2186" s="17" t="s">
        <v>51</v>
      </c>
      <c r="L2186" s="17" t="s">
        <v>54</v>
      </c>
      <c r="M2186" s="17" t="s">
        <v>53</v>
      </c>
      <c r="N2186" s="20">
        <f t="shared" si="340"/>
        <v>50</v>
      </c>
      <c r="O2186" s="20">
        <f t="shared" si="341"/>
        <v>100</v>
      </c>
      <c r="P2186" s="20">
        <f t="shared" si="342"/>
        <v>0</v>
      </c>
      <c r="Q2186" s="20">
        <f t="shared" si="343"/>
        <v>66.5</v>
      </c>
      <c r="R2186" s="21">
        <f t="shared" si="344"/>
        <v>62.475000000000001</v>
      </c>
      <c r="S2186" s="21">
        <f t="shared" si="345"/>
        <v>46.625</v>
      </c>
      <c r="T2186" s="21">
        <f t="shared" si="346"/>
        <v>52.424999999999997</v>
      </c>
      <c r="U2186" s="21">
        <f t="shared" si="347"/>
        <v>54.125</v>
      </c>
      <c r="V2186" s="20">
        <f t="shared" si="348"/>
        <v>53.841666666666661</v>
      </c>
      <c r="W2186" s="20">
        <f t="shared" si="349"/>
        <v>53.912499999999994</v>
      </c>
    </row>
    <row r="2187" spans="1:23" ht="13.5" x14ac:dyDescent="0.25">
      <c r="A2187" s="3">
        <v>45189</v>
      </c>
      <c r="B2187" s="2">
        <v>5.9347000000000003</v>
      </c>
      <c r="C2187" s="2">
        <v>40.18282594801282</v>
      </c>
      <c r="D2187" s="2">
        <v>3.2076964050631318E-4</v>
      </c>
      <c r="E2187" s="2">
        <v>1.0267032575990598E-2</v>
      </c>
      <c r="F2187" s="2">
        <v>5.97804</v>
      </c>
      <c r="G2187" s="2">
        <v>6.0294299999999996</v>
      </c>
      <c r="H2187" s="2">
        <v>6.0611500000000005</v>
      </c>
      <c r="I2187" s="2">
        <v>6.1653799999999999</v>
      </c>
      <c r="J2187" s="17">
        <v>6.1948165000000008</v>
      </c>
      <c r="K2187" s="17" t="s">
        <v>55</v>
      </c>
      <c r="L2187" s="17" t="s">
        <v>54</v>
      </c>
      <c r="M2187" s="17" t="s">
        <v>47</v>
      </c>
      <c r="N2187" s="20">
        <f t="shared" si="340"/>
        <v>50</v>
      </c>
      <c r="O2187" s="20">
        <f t="shared" si="341"/>
        <v>100</v>
      </c>
      <c r="P2187" s="20">
        <f t="shared" si="342"/>
        <v>0</v>
      </c>
      <c r="Q2187" s="20">
        <f t="shared" si="343"/>
        <v>16.5</v>
      </c>
      <c r="R2187" s="21">
        <f t="shared" si="344"/>
        <v>54.975000000000001</v>
      </c>
      <c r="S2187" s="21">
        <f t="shared" si="345"/>
        <v>34.125</v>
      </c>
      <c r="T2187" s="21">
        <f t="shared" si="346"/>
        <v>29.925000000000001</v>
      </c>
      <c r="U2187" s="21">
        <f t="shared" si="347"/>
        <v>41.625</v>
      </c>
      <c r="V2187" s="20">
        <f t="shared" si="348"/>
        <v>39.674999999999997</v>
      </c>
      <c r="W2187" s="20">
        <f t="shared" si="349"/>
        <v>40.162499999999994</v>
      </c>
    </row>
    <row r="2188" spans="1:23" ht="13.5" x14ac:dyDescent="0.25">
      <c r="A2188" s="3">
        <v>45190</v>
      </c>
      <c r="B2188" s="2">
        <v>5.9347000000000003</v>
      </c>
      <c r="C2188" s="2">
        <v>40.18282594801282</v>
      </c>
      <c r="D2188" s="2">
        <v>-1.0562557184754517E-2</v>
      </c>
      <c r="E2188" s="2">
        <v>1.4944137775517775E-2</v>
      </c>
      <c r="F2188" s="2">
        <v>5.9491399999999999</v>
      </c>
      <c r="G2188" s="2">
        <v>6.0294299999999996</v>
      </c>
      <c r="H2188" s="2">
        <v>6.0491050000000008</v>
      </c>
      <c r="I2188" s="2">
        <v>6.1596860000000007</v>
      </c>
      <c r="J2188" s="17">
        <v>6.1924835000000007</v>
      </c>
      <c r="K2188" s="17" t="s">
        <v>51</v>
      </c>
      <c r="L2188" s="17" t="s">
        <v>54</v>
      </c>
      <c r="M2188" s="17" t="s">
        <v>53</v>
      </c>
      <c r="N2188" s="20">
        <f t="shared" si="340"/>
        <v>50</v>
      </c>
      <c r="O2188" s="20">
        <f t="shared" si="341"/>
        <v>100</v>
      </c>
      <c r="P2188" s="20">
        <f t="shared" si="342"/>
        <v>0</v>
      </c>
      <c r="Q2188" s="20">
        <f t="shared" si="343"/>
        <v>66.5</v>
      </c>
      <c r="R2188" s="21">
        <f t="shared" si="344"/>
        <v>62.475000000000001</v>
      </c>
      <c r="S2188" s="21">
        <f t="shared" si="345"/>
        <v>46.625</v>
      </c>
      <c r="T2188" s="21">
        <f t="shared" si="346"/>
        <v>52.424999999999997</v>
      </c>
      <c r="U2188" s="21">
        <f t="shared" si="347"/>
        <v>54.125</v>
      </c>
      <c r="V2188" s="20">
        <f t="shared" si="348"/>
        <v>53.841666666666661</v>
      </c>
      <c r="W2188" s="20">
        <f t="shared" si="349"/>
        <v>53.912499999999994</v>
      </c>
    </row>
    <row r="2189" spans="1:23" ht="13.5" x14ac:dyDescent="0.25">
      <c r="A2189" s="3">
        <v>45191</v>
      </c>
      <c r="B2189" s="2">
        <v>5.9185999999999996</v>
      </c>
      <c r="C2189" s="2">
        <v>39.219406520306428</v>
      </c>
      <c r="D2189" s="2">
        <v>1.680819880325668E-2</v>
      </c>
      <c r="E2189" s="2">
        <v>1.9638556611734116E-2</v>
      </c>
      <c r="F2189" s="2">
        <v>5.9218400000000004</v>
      </c>
      <c r="G2189" s="2">
        <v>6.0053399999999995</v>
      </c>
      <c r="H2189" s="2">
        <v>6.0358550000000006</v>
      </c>
      <c r="I2189" s="2">
        <v>6.1519760000000012</v>
      </c>
      <c r="J2189" s="17">
        <v>6.1901430000000008</v>
      </c>
      <c r="K2189" s="17" t="s">
        <v>55</v>
      </c>
      <c r="L2189" s="17" t="s">
        <v>54</v>
      </c>
      <c r="M2189" s="17" t="s">
        <v>47</v>
      </c>
      <c r="N2189" s="20">
        <f t="shared" si="340"/>
        <v>50</v>
      </c>
      <c r="O2189" s="20">
        <f t="shared" si="341"/>
        <v>100</v>
      </c>
      <c r="P2189" s="20">
        <f t="shared" si="342"/>
        <v>0</v>
      </c>
      <c r="Q2189" s="20">
        <f t="shared" si="343"/>
        <v>16.5</v>
      </c>
      <c r="R2189" s="21">
        <f t="shared" si="344"/>
        <v>54.975000000000001</v>
      </c>
      <c r="S2189" s="21">
        <f t="shared" si="345"/>
        <v>34.125</v>
      </c>
      <c r="T2189" s="21">
        <f t="shared" si="346"/>
        <v>29.925000000000001</v>
      </c>
      <c r="U2189" s="21">
        <f t="shared" si="347"/>
        <v>41.625</v>
      </c>
      <c r="V2189" s="20">
        <f t="shared" si="348"/>
        <v>39.674999999999997</v>
      </c>
      <c r="W2189" s="20">
        <f t="shared" si="349"/>
        <v>40.162499999999994</v>
      </c>
    </row>
    <row r="2190" spans="1:23" ht="13.5" x14ac:dyDescent="0.25">
      <c r="A2190" s="3">
        <v>45194</v>
      </c>
      <c r="B2190" s="2">
        <v>5.774</v>
      </c>
      <c r="C2190" s="2">
        <v>31.836500399467042</v>
      </c>
      <c r="D2190" s="2">
        <v>4.2871233280435739E-2</v>
      </c>
      <c r="E2190" s="2">
        <v>1.9979929431414363E-2</v>
      </c>
      <c r="F2190" s="2">
        <v>5.9057600000000008</v>
      </c>
      <c r="G2190" s="2">
        <v>5.97241</v>
      </c>
      <c r="H2190" s="2">
        <v>6.0153750000000006</v>
      </c>
      <c r="I2190" s="2">
        <v>6.1428200000000004</v>
      </c>
      <c r="J2190" s="17">
        <v>6.1871884999999986</v>
      </c>
      <c r="K2190" s="17" t="s">
        <v>55</v>
      </c>
      <c r="L2190" s="17" t="s">
        <v>54</v>
      </c>
      <c r="M2190" s="17" t="s">
        <v>47</v>
      </c>
      <c r="N2190" s="20">
        <f t="shared" si="340"/>
        <v>50</v>
      </c>
      <c r="O2190" s="20">
        <f t="shared" si="341"/>
        <v>100</v>
      </c>
      <c r="P2190" s="20">
        <f t="shared" si="342"/>
        <v>0</v>
      </c>
      <c r="Q2190" s="20">
        <f t="shared" si="343"/>
        <v>16.5</v>
      </c>
      <c r="R2190" s="21">
        <f t="shared" si="344"/>
        <v>54.975000000000001</v>
      </c>
      <c r="S2190" s="21">
        <f t="shared" si="345"/>
        <v>34.125</v>
      </c>
      <c r="T2190" s="21">
        <f t="shared" si="346"/>
        <v>29.925000000000001</v>
      </c>
      <c r="U2190" s="21">
        <f t="shared" si="347"/>
        <v>41.625</v>
      </c>
      <c r="V2190" s="20">
        <f t="shared" si="348"/>
        <v>39.674999999999997</v>
      </c>
      <c r="W2190" s="20">
        <f t="shared" si="349"/>
        <v>40.162499999999994</v>
      </c>
    </row>
    <row r="2191" spans="1:23" ht="13.5" x14ac:dyDescent="0.25">
      <c r="A2191" s="3">
        <v>45195</v>
      </c>
      <c r="B2191" s="2">
        <v>5.7018000000000004</v>
      </c>
      <c r="C2191" s="2">
        <v>28.910125925483385</v>
      </c>
      <c r="D2191" s="2">
        <v>7.190328327502904E-2</v>
      </c>
      <c r="E2191" s="2">
        <v>1.5811401034384706E-2</v>
      </c>
      <c r="F2191" s="2">
        <v>5.8527600000000009</v>
      </c>
      <c r="G2191" s="2">
        <v>5.9322599999999994</v>
      </c>
      <c r="H2191" s="2">
        <v>5.9916850000000004</v>
      </c>
      <c r="I2191" s="2">
        <v>6.1323800000000004</v>
      </c>
      <c r="J2191" s="17">
        <v>6.1839094999999986</v>
      </c>
      <c r="K2191" s="17" t="s">
        <v>55</v>
      </c>
      <c r="L2191" s="17" t="s">
        <v>54</v>
      </c>
      <c r="M2191" s="17" t="s">
        <v>47</v>
      </c>
      <c r="N2191" s="20">
        <f t="shared" si="340"/>
        <v>50</v>
      </c>
      <c r="O2191" s="20">
        <f t="shared" si="341"/>
        <v>100</v>
      </c>
      <c r="P2191" s="20">
        <f t="shared" si="342"/>
        <v>0</v>
      </c>
      <c r="Q2191" s="20">
        <f t="shared" si="343"/>
        <v>16.5</v>
      </c>
      <c r="R2191" s="21">
        <f t="shared" si="344"/>
        <v>54.975000000000001</v>
      </c>
      <c r="S2191" s="21">
        <f t="shared" si="345"/>
        <v>34.125</v>
      </c>
      <c r="T2191" s="21">
        <f t="shared" si="346"/>
        <v>29.925000000000001</v>
      </c>
      <c r="U2191" s="21">
        <f t="shared" si="347"/>
        <v>41.625</v>
      </c>
      <c r="V2191" s="20">
        <f t="shared" si="348"/>
        <v>39.674999999999997</v>
      </c>
      <c r="W2191" s="20">
        <f t="shared" si="349"/>
        <v>40.162499999999994</v>
      </c>
    </row>
    <row r="2192" spans="1:23" ht="13.5" x14ac:dyDescent="0.25">
      <c r="A2192" s="3">
        <v>45197</v>
      </c>
      <c r="B2192" s="2">
        <v>5.774</v>
      </c>
      <c r="C2192" s="2">
        <v>35.313420054088766</v>
      </c>
      <c r="D2192" s="2">
        <v>9.3057131182190389E-2</v>
      </c>
      <c r="E2192" s="2">
        <v>9.048096380949288E-3</v>
      </c>
      <c r="F2192" s="2">
        <v>5.8206200000000008</v>
      </c>
      <c r="G2192" s="2">
        <v>5.89933</v>
      </c>
      <c r="H2192" s="2">
        <v>5.9732099999999999</v>
      </c>
      <c r="I2192" s="2">
        <v>6.1203340000000006</v>
      </c>
      <c r="J2192" s="17">
        <v>6.1809914999999966</v>
      </c>
      <c r="K2192" s="17" t="s">
        <v>55</v>
      </c>
      <c r="L2192" s="17" t="s">
        <v>54</v>
      </c>
      <c r="M2192" s="17" t="s">
        <v>47</v>
      </c>
      <c r="N2192" s="20">
        <f t="shared" si="340"/>
        <v>50</v>
      </c>
      <c r="O2192" s="20">
        <f t="shared" si="341"/>
        <v>100</v>
      </c>
      <c r="P2192" s="20">
        <f t="shared" si="342"/>
        <v>0</v>
      </c>
      <c r="Q2192" s="20">
        <f t="shared" si="343"/>
        <v>16.5</v>
      </c>
      <c r="R2192" s="21">
        <f t="shared" si="344"/>
        <v>54.975000000000001</v>
      </c>
      <c r="S2192" s="21">
        <f t="shared" si="345"/>
        <v>34.125</v>
      </c>
      <c r="T2192" s="21">
        <f t="shared" si="346"/>
        <v>29.925000000000001</v>
      </c>
      <c r="U2192" s="21">
        <f t="shared" si="347"/>
        <v>41.625</v>
      </c>
      <c r="V2192" s="20">
        <f t="shared" si="348"/>
        <v>39.674999999999997</v>
      </c>
      <c r="W2192" s="20">
        <f t="shared" si="349"/>
        <v>40.162499999999994</v>
      </c>
    </row>
    <row r="2193" spans="1:23" ht="13.5" x14ac:dyDescent="0.25">
      <c r="A2193" s="3">
        <v>45198</v>
      </c>
      <c r="B2193" s="2">
        <v>5.774</v>
      </c>
      <c r="C2193" s="2">
        <v>35.313420054088752</v>
      </c>
      <c r="D2193" s="2">
        <v>0.10861519286236287</v>
      </c>
      <c r="E2193" s="2">
        <v>-1.6486682379869416E-3</v>
      </c>
      <c r="F2193" s="2">
        <v>5.7884799999999998</v>
      </c>
      <c r="G2193" s="2">
        <v>5.8688099999999999</v>
      </c>
      <c r="H2193" s="2">
        <v>5.955140000000001</v>
      </c>
      <c r="I2193" s="2">
        <v>6.109090000000001</v>
      </c>
      <c r="J2193" s="17">
        <v>6.1781459999999973</v>
      </c>
      <c r="K2193" s="17" t="s">
        <v>55</v>
      </c>
      <c r="L2193" s="17" t="s">
        <v>54</v>
      </c>
      <c r="M2193" s="17" t="s">
        <v>47</v>
      </c>
      <c r="N2193" s="20">
        <f t="shared" si="340"/>
        <v>50</v>
      </c>
      <c r="O2193" s="20">
        <f t="shared" si="341"/>
        <v>100</v>
      </c>
      <c r="P2193" s="20">
        <f t="shared" si="342"/>
        <v>0</v>
      </c>
      <c r="Q2193" s="20">
        <f t="shared" si="343"/>
        <v>16.5</v>
      </c>
      <c r="R2193" s="21">
        <f t="shared" si="344"/>
        <v>54.975000000000001</v>
      </c>
      <c r="S2193" s="21">
        <f t="shared" si="345"/>
        <v>34.125</v>
      </c>
      <c r="T2193" s="21">
        <f t="shared" si="346"/>
        <v>29.925000000000001</v>
      </c>
      <c r="U2193" s="21">
        <f t="shared" si="347"/>
        <v>41.625</v>
      </c>
      <c r="V2193" s="20">
        <f t="shared" si="348"/>
        <v>39.674999999999997</v>
      </c>
      <c r="W2193" s="20">
        <f t="shared" si="349"/>
        <v>40.162499999999994</v>
      </c>
    </row>
    <row r="2194" spans="1:23" ht="13.5" x14ac:dyDescent="0.25">
      <c r="A2194" s="3">
        <v>45201</v>
      </c>
      <c r="B2194" s="2">
        <v>5.8221999999999996</v>
      </c>
      <c r="C2194" s="2">
        <v>39.530495070410517</v>
      </c>
      <c r="D2194" s="2">
        <v>0.1157667774509612</v>
      </c>
      <c r="E2194" s="2">
        <v>-1.5403728551599473E-2</v>
      </c>
      <c r="F2194" s="2">
        <v>5.7691999999999997</v>
      </c>
      <c r="G2194" s="2">
        <v>5.8455200000000005</v>
      </c>
      <c r="H2194" s="2">
        <v>5.9394800000000014</v>
      </c>
      <c r="I2194" s="2">
        <v>6.099934000000002</v>
      </c>
      <c r="J2194" s="17">
        <v>6.1756144999999973</v>
      </c>
      <c r="K2194" s="17" t="s">
        <v>55</v>
      </c>
      <c r="L2194" s="17" t="s">
        <v>54</v>
      </c>
      <c r="M2194" s="17" t="s">
        <v>47</v>
      </c>
      <c r="N2194" s="20">
        <f t="shared" si="340"/>
        <v>50</v>
      </c>
      <c r="O2194" s="20">
        <f t="shared" si="341"/>
        <v>100</v>
      </c>
      <c r="P2194" s="20">
        <f t="shared" si="342"/>
        <v>0</v>
      </c>
      <c r="Q2194" s="20">
        <f t="shared" si="343"/>
        <v>16.5</v>
      </c>
      <c r="R2194" s="21">
        <f t="shared" si="344"/>
        <v>54.975000000000001</v>
      </c>
      <c r="S2194" s="21">
        <f t="shared" si="345"/>
        <v>34.125</v>
      </c>
      <c r="T2194" s="21">
        <f t="shared" si="346"/>
        <v>29.925000000000001</v>
      </c>
      <c r="U2194" s="21">
        <f t="shared" si="347"/>
        <v>41.625</v>
      </c>
      <c r="V2194" s="20">
        <f t="shared" si="348"/>
        <v>39.674999999999997</v>
      </c>
      <c r="W2194" s="20">
        <f t="shared" si="349"/>
        <v>40.162499999999994</v>
      </c>
    </row>
    <row r="2195" spans="1:23" ht="13.5" x14ac:dyDescent="0.25">
      <c r="A2195" s="3">
        <v>45202</v>
      </c>
      <c r="B2195" s="2">
        <v>5.8221999999999996</v>
      </c>
      <c r="C2195" s="2">
        <v>39.530495070410517</v>
      </c>
      <c r="D2195" s="2">
        <v>9.1827799251704256E-2</v>
      </c>
      <c r="E2195" s="2">
        <v>-2.8502062256143761E-2</v>
      </c>
      <c r="F2195" s="2">
        <v>5.7788399999999998</v>
      </c>
      <c r="G2195" s="2">
        <v>5.8423000000000007</v>
      </c>
      <c r="H2195" s="2">
        <v>5.9302450000000011</v>
      </c>
      <c r="I2195" s="2">
        <v>6.0911000000000008</v>
      </c>
      <c r="J2195" s="17">
        <v>6.1731554999999982</v>
      </c>
      <c r="K2195" s="17" t="s">
        <v>55</v>
      </c>
      <c r="L2195" s="17" t="s">
        <v>54</v>
      </c>
      <c r="M2195" s="17" t="s">
        <v>49</v>
      </c>
      <c r="N2195" s="20">
        <f t="shared" si="340"/>
        <v>50</v>
      </c>
      <c r="O2195" s="20">
        <f t="shared" si="341"/>
        <v>100</v>
      </c>
      <c r="P2195" s="20">
        <f t="shared" si="342"/>
        <v>0</v>
      </c>
      <c r="Q2195" s="20">
        <f t="shared" si="343"/>
        <v>16.5</v>
      </c>
      <c r="R2195" s="21">
        <f t="shared" si="344"/>
        <v>54.975000000000001</v>
      </c>
      <c r="S2195" s="21">
        <f t="shared" si="345"/>
        <v>34.125</v>
      </c>
      <c r="T2195" s="21">
        <f t="shared" si="346"/>
        <v>29.925000000000001</v>
      </c>
      <c r="U2195" s="21">
        <f t="shared" si="347"/>
        <v>41.625</v>
      </c>
      <c r="V2195" s="20">
        <f t="shared" si="348"/>
        <v>39.674999999999997</v>
      </c>
      <c r="W2195" s="20">
        <f t="shared" si="349"/>
        <v>40.162499999999994</v>
      </c>
    </row>
    <row r="2196" spans="1:23" ht="13.5" x14ac:dyDescent="0.25">
      <c r="A2196" s="3">
        <v>45203</v>
      </c>
      <c r="B2196" s="2">
        <v>5.7098000000000004</v>
      </c>
      <c r="C2196" s="2">
        <v>33.605405541442437</v>
      </c>
      <c r="D2196" s="2">
        <v>9.8010904089872675E-2</v>
      </c>
      <c r="E2196" s="2">
        <v>-3.8873071618911528E-2</v>
      </c>
      <c r="F2196" s="2">
        <v>5.7804400000000005</v>
      </c>
      <c r="G2196" s="2">
        <v>5.8166000000000011</v>
      </c>
      <c r="H2196" s="2">
        <v>5.9190000000000005</v>
      </c>
      <c r="I2196" s="2">
        <v>6.0800179999999999</v>
      </c>
      <c r="J2196" s="17">
        <v>6.1700619999999979</v>
      </c>
      <c r="K2196" s="17" t="s">
        <v>55</v>
      </c>
      <c r="L2196" s="17" t="s">
        <v>54</v>
      </c>
      <c r="M2196" s="17" t="s">
        <v>49</v>
      </c>
      <c r="N2196" s="20">
        <f t="shared" si="340"/>
        <v>50</v>
      </c>
      <c r="O2196" s="20">
        <f t="shared" si="341"/>
        <v>100</v>
      </c>
      <c r="P2196" s="20">
        <f t="shared" si="342"/>
        <v>0</v>
      </c>
      <c r="Q2196" s="20">
        <f t="shared" si="343"/>
        <v>16.5</v>
      </c>
      <c r="R2196" s="21">
        <f t="shared" si="344"/>
        <v>54.975000000000001</v>
      </c>
      <c r="S2196" s="21">
        <f t="shared" si="345"/>
        <v>34.125</v>
      </c>
      <c r="T2196" s="21">
        <f t="shared" si="346"/>
        <v>29.925000000000001</v>
      </c>
      <c r="U2196" s="21">
        <f t="shared" si="347"/>
        <v>41.625</v>
      </c>
      <c r="V2196" s="20">
        <f t="shared" si="348"/>
        <v>39.674999999999997</v>
      </c>
      <c r="W2196" s="20">
        <f t="shared" si="349"/>
        <v>40.162499999999994</v>
      </c>
    </row>
    <row r="2197" spans="1:23" ht="13.5" x14ac:dyDescent="0.25">
      <c r="A2197" s="3">
        <v>45204</v>
      </c>
      <c r="B2197" s="2">
        <v>5.7098000000000004</v>
      </c>
      <c r="C2197" s="2">
        <v>33.605405541442437</v>
      </c>
      <c r="D2197" s="2">
        <v>9.972859700764225E-2</v>
      </c>
      <c r="E2197" s="2">
        <v>-4.7166769344183831E-2</v>
      </c>
      <c r="F2197" s="2">
        <v>5.7675999999999998</v>
      </c>
      <c r="G2197" s="2">
        <v>5.7941100000000016</v>
      </c>
      <c r="H2197" s="2">
        <v>5.9117699999999997</v>
      </c>
      <c r="I2197" s="2">
        <v>6.0690959999999992</v>
      </c>
      <c r="J2197" s="17">
        <v>6.1666044999999983</v>
      </c>
      <c r="K2197" s="17" t="s">
        <v>55</v>
      </c>
      <c r="L2197" s="17" t="s">
        <v>54</v>
      </c>
      <c r="M2197" s="17" t="s">
        <v>47</v>
      </c>
      <c r="N2197" s="20">
        <f t="shared" si="340"/>
        <v>50</v>
      </c>
      <c r="O2197" s="20">
        <f t="shared" si="341"/>
        <v>100</v>
      </c>
      <c r="P2197" s="20">
        <f t="shared" si="342"/>
        <v>0</v>
      </c>
      <c r="Q2197" s="20">
        <f t="shared" si="343"/>
        <v>16.5</v>
      </c>
      <c r="R2197" s="21">
        <f t="shared" si="344"/>
        <v>54.975000000000001</v>
      </c>
      <c r="S2197" s="21">
        <f t="shared" si="345"/>
        <v>34.125</v>
      </c>
      <c r="T2197" s="21">
        <f t="shared" si="346"/>
        <v>29.925000000000001</v>
      </c>
      <c r="U2197" s="21">
        <f t="shared" si="347"/>
        <v>41.625</v>
      </c>
      <c r="V2197" s="20">
        <f t="shared" si="348"/>
        <v>39.674999999999997</v>
      </c>
      <c r="W2197" s="20">
        <f t="shared" si="349"/>
        <v>40.162499999999994</v>
      </c>
    </row>
    <row r="2198" spans="1:23" ht="13.5" x14ac:dyDescent="0.25">
      <c r="A2198" s="3">
        <v>45205</v>
      </c>
      <c r="B2198" s="2">
        <v>5.7098000000000004</v>
      </c>
      <c r="C2198" s="2">
        <v>33.605405541442437</v>
      </c>
      <c r="D2198" s="2">
        <v>0.10250082254711845</v>
      </c>
      <c r="E2198" s="2">
        <v>-5.4428256203731429E-2</v>
      </c>
      <c r="F2198" s="2">
        <v>5.7547600000000001</v>
      </c>
      <c r="G2198" s="2">
        <v>5.7716200000000004</v>
      </c>
      <c r="H2198" s="2">
        <v>5.900525</v>
      </c>
      <c r="I2198" s="2">
        <v>6.0581739999999975</v>
      </c>
      <c r="J2198" s="17">
        <v>6.163219999999999</v>
      </c>
      <c r="K2198" s="17" t="s">
        <v>55</v>
      </c>
      <c r="L2198" s="17" t="s">
        <v>54</v>
      </c>
      <c r="M2198" s="17" t="s">
        <v>47</v>
      </c>
      <c r="N2198" s="20">
        <f t="shared" si="340"/>
        <v>50</v>
      </c>
      <c r="O2198" s="20">
        <f t="shared" si="341"/>
        <v>100</v>
      </c>
      <c r="P2198" s="20">
        <f t="shared" si="342"/>
        <v>0</v>
      </c>
      <c r="Q2198" s="20">
        <f t="shared" si="343"/>
        <v>16.5</v>
      </c>
      <c r="R2198" s="21">
        <f t="shared" si="344"/>
        <v>54.975000000000001</v>
      </c>
      <c r="S2198" s="21">
        <f t="shared" si="345"/>
        <v>34.125</v>
      </c>
      <c r="T2198" s="21">
        <f t="shared" si="346"/>
        <v>29.925000000000001</v>
      </c>
      <c r="U2198" s="21">
        <f t="shared" si="347"/>
        <v>41.625</v>
      </c>
      <c r="V2198" s="20">
        <f t="shared" si="348"/>
        <v>39.674999999999997</v>
      </c>
      <c r="W2198" s="20">
        <f t="shared" si="349"/>
        <v>40.162499999999994</v>
      </c>
    </row>
    <row r="2199" spans="1:23" ht="13.5" x14ac:dyDescent="0.25">
      <c r="A2199" s="3">
        <v>45208</v>
      </c>
      <c r="B2199" s="2">
        <v>5.7098000000000004</v>
      </c>
      <c r="C2199" s="2">
        <v>33.605405541442437</v>
      </c>
      <c r="D2199" s="2">
        <v>0.10359073346782299</v>
      </c>
      <c r="E2199" s="2">
        <v>-5.9866266272287444E-2</v>
      </c>
      <c r="F2199" s="2">
        <v>5.7322800000000012</v>
      </c>
      <c r="G2199" s="2">
        <v>5.7507400000000004</v>
      </c>
      <c r="H2199" s="2">
        <v>5.8780400000000004</v>
      </c>
      <c r="I2199" s="2">
        <v>6.0472519999999976</v>
      </c>
      <c r="J2199" s="17">
        <v>6.1600169999999999</v>
      </c>
      <c r="K2199" s="17" t="s">
        <v>55</v>
      </c>
      <c r="L2199" s="17" t="s">
        <v>54</v>
      </c>
      <c r="M2199" s="17" t="s">
        <v>47</v>
      </c>
      <c r="N2199" s="20">
        <f t="shared" si="340"/>
        <v>50</v>
      </c>
      <c r="O2199" s="20">
        <f t="shared" si="341"/>
        <v>100</v>
      </c>
      <c r="P2199" s="20">
        <f t="shared" si="342"/>
        <v>0</v>
      </c>
      <c r="Q2199" s="20">
        <f t="shared" si="343"/>
        <v>16.5</v>
      </c>
      <c r="R2199" s="21">
        <f t="shared" si="344"/>
        <v>54.975000000000001</v>
      </c>
      <c r="S2199" s="21">
        <f t="shared" si="345"/>
        <v>34.125</v>
      </c>
      <c r="T2199" s="21">
        <f t="shared" si="346"/>
        <v>29.925000000000001</v>
      </c>
      <c r="U2199" s="21">
        <f t="shared" si="347"/>
        <v>41.625</v>
      </c>
      <c r="V2199" s="20">
        <f t="shared" si="348"/>
        <v>39.674999999999997</v>
      </c>
      <c r="W2199" s="20">
        <f t="shared" si="349"/>
        <v>40.162499999999994</v>
      </c>
    </row>
    <row r="2200" spans="1:23" ht="13.5" x14ac:dyDescent="0.25">
      <c r="A2200" s="3">
        <v>45209</v>
      </c>
      <c r="B2200" s="2">
        <v>5.7098000000000004</v>
      </c>
      <c r="C2200" s="2">
        <v>33.605405541442437</v>
      </c>
      <c r="D2200" s="2">
        <v>8.3397464434553648E-2</v>
      </c>
      <c r="E2200" s="2">
        <v>-5.7693229924041425E-2</v>
      </c>
      <c r="F2200" s="2">
        <v>5.7098000000000004</v>
      </c>
      <c r="G2200" s="2">
        <v>5.7443200000000001</v>
      </c>
      <c r="H2200" s="2">
        <v>5.858365</v>
      </c>
      <c r="I2200" s="2">
        <v>6.0361699999999958</v>
      </c>
      <c r="J2200" s="17">
        <v>6.1569594999999993</v>
      </c>
      <c r="K2200" s="17" t="s">
        <v>55</v>
      </c>
      <c r="L2200" s="17" t="s">
        <v>54</v>
      </c>
      <c r="M2200" s="17" t="s">
        <v>47</v>
      </c>
      <c r="N2200" s="20">
        <f t="shared" si="340"/>
        <v>50</v>
      </c>
      <c r="O2200" s="20">
        <f t="shared" si="341"/>
        <v>100</v>
      </c>
      <c r="P2200" s="20">
        <f t="shared" si="342"/>
        <v>0</v>
      </c>
      <c r="Q2200" s="20">
        <f t="shared" si="343"/>
        <v>16.5</v>
      </c>
      <c r="R2200" s="21">
        <f t="shared" si="344"/>
        <v>54.975000000000001</v>
      </c>
      <c r="S2200" s="21">
        <f t="shared" si="345"/>
        <v>34.125</v>
      </c>
      <c r="T2200" s="21">
        <f t="shared" si="346"/>
        <v>29.925000000000001</v>
      </c>
      <c r="U2200" s="21">
        <f t="shared" si="347"/>
        <v>41.625</v>
      </c>
      <c r="V2200" s="20">
        <f t="shared" si="348"/>
        <v>39.674999999999997</v>
      </c>
      <c r="W2200" s="20">
        <f t="shared" si="349"/>
        <v>40.162499999999994</v>
      </c>
    </row>
    <row r="2201" spans="1:23" ht="13.5" x14ac:dyDescent="0.25">
      <c r="A2201" s="3">
        <v>45210</v>
      </c>
      <c r="B2201" s="2">
        <v>5.7018000000000004</v>
      </c>
      <c r="C2201" s="2">
        <v>33.094007434152843</v>
      </c>
      <c r="D2201" s="2">
        <v>5.6842652919205428E-2</v>
      </c>
      <c r="E2201" s="2">
        <v>-4.9859450194519241E-2</v>
      </c>
      <c r="F2201" s="2">
        <v>5.7082000000000006</v>
      </c>
      <c r="G2201" s="2">
        <v>5.7443200000000001</v>
      </c>
      <c r="H2201" s="2">
        <v>5.8382899999999998</v>
      </c>
      <c r="I2201" s="2">
        <v>6.0254099999999964</v>
      </c>
      <c r="J2201" s="17">
        <v>6.1536804999999992</v>
      </c>
      <c r="K2201" s="17" t="s">
        <v>55</v>
      </c>
      <c r="L2201" s="17" t="s">
        <v>54</v>
      </c>
      <c r="M2201" s="17" t="s">
        <v>47</v>
      </c>
      <c r="N2201" s="20">
        <f t="shared" si="340"/>
        <v>50</v>
      </c>
      <c r="O2201" s="20">
        <f t="shared" si="341"/>
        <v>100</v>
      </c>
      <c r="P2201" s="20">
        <f t="shared" si="342"/>
        <v>0</v>
      </c>
      <c r="Q2201" s="20">
        <f t="shared" si="343"/>
        <v>16.5</v>
      </c>
      <c r="R2201" s="21">
        <f t="shared" si="344"/>
        <v>54.975000000000001</v>
      </c>
      <c r="S2201" s="21">
        <f t="shared" si="345"/>
        <v>34.125</v>
      </c>
      <c r="T2201" s="21">
        <f t="shared" si="346"/>
        <v>29.925000000000001</v>
      </c>
      <c r="U2201" s="21">
        <f t="shared" si="347"/>
        <v>41.625</v>
      </c>
      <c r="V2201" s="20">
        <f t="shared" si="348"/>
        <v>39.674999999999997</v>
      </c>
      <c r="W2201" s="20">
        <f t="shared" si="349"/>
        <v>40.162499999999994</v>
      </c>
    </row>
    <row r="2202" spans="1:23" ht="13.5" x14ac:dyDescent="0.25">
      <c r="A2202" s="3">
        <v>45211</v>
      </c>
      <c r="B2202" s="2">
        <v>5.7098000000000004</v>
      </c>
      <c r="C2202" s="2">
        <v>34.172805123798355</v>
      </c>
      <c r="D2202" s="2">
        <v>4.5904921356818562E-2</v>
      </c>
      <c r="E2202" s="2">
        <v>-4.0300230131626105E-2</v>
      </c>
      <c r="F2202" s="2">
        <v>5.7082000000000006</v>
      </c>
      <c r="G2202" s="2">
        <v>5.7379000000000007</v>
      </c>
      <c r="H2202" s="2">
        <v>5.8186149999999994</v>
      </c>
      <c r="I2202" s="2">
        <v>6.0143279999999955</v>
      </c>
      <c r="J2202" s="17">
        <v>6.1504414999999995</v>
      </c>
      <c r="K2202" s="17" t="s">
        <v>51</v>
      </c>
      <c r="L2202" s="17" t="s">
        <v>54</v>
      </c>
      <c r="M2202" s="17" t="s">
        <v>54</v>
      </c>
      <c r="N2202" s="20">
        <f t="shared" si="340"/>
        <v>50</v>
      </c>
      <c r="O2202" s="20">
        <f t="shared" si="341"/>
        <v>100</v>
      </c>
      <c r="P2202" s="20">
        <f t="shared" si="342"/>
        <v>0</v>
      </c>
      <c r="Q2202" s="20">
        <f t="shared" si="343"/>
        <v>49.5</v>
      </c>
      <c r="R2202" s="21">
        <f t="shared" si="344"/>
        <v>59.924999999999997</v>
      </c>
      <c r="S2202" s="21">
        <f t="shared" si="345"/>
        <v>42.375</v>
      </c>
      <c r="T2202" s="21">
        <f t="shared" si="346"/>
        <v>44.775000000000006</v>
      </c>
      <c r="U2202" s="21">
        <f t="shared" si="347"/>
        <v>49.875</v>
      </c>
      <c r="V2202" s="20">
        <f t="shared" si="348"/>
        <v>49.024999999999999</v>
      </c>
      <c r="W2202" s="20">
        <f t="shared" si="349"/>
        <v>49.237499999999997</v>
      </c>
    </row>
    <row r="2203" spans="1:23" ht="13.5" x14ac:dyDescent="0.25">
      <c r="A2203" s="3">
        <v>45212</v>
      </c>
      <c r="B2203" s="2">
        <v>5.7098000000000004</v>
      </c>
      <c r="C2203" s="2">
        <v>34.172805123798355</v>
      </c>
      <c r="D2203" s="2">
        <v>3.7543964476239644E-2</v>
      </c>
      <c r="E2203" s="2">
        <v>-2.9600533122038818E-2</v>
      </c>
      <c r="F2203" s="2">
        <v>5.7082000000000006</v>
      </c>
      <c r="G2203" s="2">
        <v>5.7314800000000004</v>
      </c>
      <c r="H2203" s="2">
        <v>5.8001450000000006</v>
      </c>
      <c r="I2203" s="2">
        <v>6.0034059999999965</v>
      </c>
      <c r="J2203" s="17">
        <v>6.1473479999999991</v>
      </c>
      <c r="K2203" s="17" t="s">
        <v>51</v>
      </c>
      <c r="L2203" s="17" t="s">
        <v>54</v>
      </c>
      <c r="M2203" s="17" t="s">
        <v>54</v>
      </c>
      <c r="N2203" s="20">
        <f t="shared" si="340"/>
        <v>50</v>
      </c>
      <c r="O2203" s="20">
        <f t="shared" si="341"/>
        <v>100</v>
      </c>
      <c r="P2203" s="20">
        <f t="shared" si="342"/>
        <v>0</v>
      </c>
      <c r="Q2203" s="20">
        <f t="shared" si="343"/>
        <v>49.5</v>
      </c>
      <c r="R2203" s="21">
        <f t="shared" si="344"/>
        <v>59.924999999999997</v>
      </c>
      <c r="S2203" s="21">
        <f t="shared" si="345"/>
        <v>42.375</v>
      </c>
      <c r="T2203" s="21">
        <f t="shared" si="346"/>
        <v>44.775000000000006</v>
      </c>
      <c r="U2203" s="21">
        <f t="shared" si="347"/>
        <v>49.875</v>
      </c>
      <c r="V2203" s="20">
        <f t="shared" si="348"/>
        <v>49.024999999999999</v>
      </c>
      <c r="W2203" s="20">
        <f t="shared" si="349"/>
        <v>49.237499999999997</v>
      </c>
    </row>
    <row r="2204" spans="1:23" ht="13.5" x14ac:dyDescent="0.25">
      <c r="A2204" s="3">
        <v>45215</v>
      </c>
      <c r="B2204" s="2">
        <v>5.7098000000000004</v>
      </c>
      <c r="C2204" s="2">
        <v>34.172805123798355</v>
      </c>
      <c r="D2204" s="2">
        <v>3.8712514333606229E-2</v>
      </c>
      <c r="E2204" s="2">
        <v>-1.8435562808195458E-2</v>
      </c>
      <c r="F2204" s="2">
        <v>5.7082000000000006</v>
      </c>
      <c r="G2204" s="2">
        <v>5.7202400000000004</v>
      </c>
      <c r="H2204" s="2">
        <v>5.7828800000000005</v>
      </c>
      <c r="I2204" s="2">
        <v>5.9926439999999959</v>
      </c>
      <c r="J2204" s="17">
        <v>6.1442544999999997</v>
      </c>
      <c r="K2204" s="17" t="s">
        <v>51</v>
      </c>
      <c r="L2204" s="17" t="s">
        <v>54</v>
      </c>
      <c r="M2204" s="17" t="s">
        <v>54</v>
      </c>
      <c r="N2204" s="20">
        <f t="shared" si="340"/>
        <v>50</v>
      </c>
      <c r="O2204" s="20">
        <f t="shared" si="341"/>
        <v>100</v>
      </c>
      <c r="P2204" s="20">
        <f t="shared" si="342"/>
        <v>0</v>
      </c>
      <c r="Q2204" s="20">
        <f t="shared" si="343"/>
        <v>49.5</v>
      </c>
      <c r="R2204" s="21">
        <f t="shared" si="344"/>
        <v>59.924999999999997</v>
      </c>
      <c r="S2204" s="21">
        <f t="shared" si="345"/>
        <v>42.375</v>
      </c>
      <c r="T2204" s="21">
        <f t="shared" si="346"/>
        <v>44.775000000000006</v>
      </c>
      <c r="U2204" s="21">
        <f t="shared" si="347"/>
        <v>49.875</v>
      </c>
      <c r="V2204" s="20">
        <f t="shared" si="348"/>
        <v>49.024999999999999</v>
      </c>
      <c r="W2204" s="20">
        <f t="shared" si="349"/>
        <v>49.237499999999997</v>
      </c>
    </row>
    <row r="2205" spans="1:23" ht="13.5" x14ac:dyDescent="0.25">
      <c r="A2205" s="3">
        <v>45216</v>
      </c>
      <c r="B2205" s="2">
        <v>5.7098000000000004</v>
      </c>
      <c r="C2205" s="2">
        <v>34.172805123798355</v>
      </c>
      <c r="D2205" s="2">
        <v>4.0467788275035055E-2</v>
      </c>
      <c r="E2205" s="2">
        <v>-7.146509521679157E-3</v>
      </c>
      <c r="F2205" s="2">
        <v>5.7082000000000006</v>
      </c>
      <c r="G2205" s="2">
        <v>5.7090000000000014</v>
      </c>
      <c r="H2205" s="2">
        <v>5.7756500000000006</v>
      </c>
      <c r="I2205" s="2">
        <v>5.981881999999997</v>
      </c>
      <c r="J2205" s="17">
        <v>6.1410514999999997</v>
      </c>
      <c r="K2205" s="17" t="s">
        <v>51</v>
      </c>
      <c r="L2205" s="17" t="s">
        <v>54</v>
      </c>
      <c r="M2205" s="17" t="s">
        <v>54</v>
      </c>
      <c r="N2205" s="20">
        <f t="shared" si="340"/>
        <v>50</v>
      </c>
      <c r="O2205" s="20">
        <f t="shared" si="341"/>
        <v>100</v>
      </c>
      <c r="P2205" s="20">
        <f t="shared" si="342"/>
        <v>0</v>
      </c>
      <c r="Q2205" s="20">
        <f t="shared" si="343"/>
        <v>49.5</v>
      </c>
      <c r="R2205" s="21">
        <f t="shared" si="344"/>
        <v>59.924999999999997</v>
      </c>
      <c r="S2205" s="21">
        <f t="shared" si="345"/>
        <v>42.375</v>
      </c>
      <c r="T2205" s="21">
        <f t="shared" si="346"/>
        <v>44.775000000000006</v>
      </c>
      <c r="U2205" s="21">
        <f t="shared" si="347"/>
        <v>49.875</v>
      </c>
      <c r="V2205" s="20">
        <f t="shared" si="348"/>
        <v>49.024999999999999</v>
      </c>
      <c r="W2205" s="20">
        <f t="shared" si="349"/>
        <v>49.237499999999997</v>
      </c>
    </row>
    <row r="2206" spans="1:23" ht="13.5" x14ac:dyDescent="0.25">
      <c r="A2206" s="3">
        <v>45217</v>
      </c>
      <c r="B2206" s="2">
        <v>5.7098000000000004</v>
      </c>
      <c r="C2206" s="2">
        <v>34.172805123798355</v>
      </c>
      <c r="D2206" s="2">
        <v>2.5370435513760725E-2</v>
      </c>
      <c r="E2206" s="2">
        <v>1.4819650786076803E-3</v>
      </c>
      <c r="F2206" s="2">
        <v>5.7098000000000004</v>
      </c>
      <c r="G2206" s="2">
        <v>5.7090000000000014</v>
      </c>
      <c r="H2206" s="2">
        <v>5.7628000000000013</v>
      </c>
      <c r="I2206" s="2">
        <v>5.9712819999999969</v>
      </c>
      <c r="J2206" s="17">
        <v>6.1376305000000002</v>
      </c>
      <c r="K2206" s="17" t="s">
        <v>51</v>
      </c>
      <c r="L2206" s="17" t="s">
        <v>54</v>
      </c>
      <c r="M2206" s="17" t="s">
        <v>52</v>
      </c>
      <c r="N2206" s="20">
        <f t="shared" si="340"/>
        <v>50</v>
      </c>
      <c r="O2206" s="20">
        <f t="shared" si="341"/>
        <v>100</v>
      </c>
      <c r="P2206" s="20">
        <f t="shared" si="342"/>
        <v>0</v>
      </c>
      <c r="Q2206" s="20">
        <f t="shared" si="343"/>
        <v>83.5</v>
      </c>
      <c r="R2206" s="21">
        <f t="shared" si="344"/>
        <v>65.025000000000006</v>
      </c>
      <c r="S2206" s="21">
        <f t="shared" si="345"/>
        <v>50.875</v>
      </c>
      <c r="T2206" s="21">
        <f t="shared" si="346"/>
        <v>60.075000000000003</v>
      </c>
      <c r="U2206" s="21">
        <f t="shared" si="347"/>
        <v>58.375</v>
      </c>
      <c r="V2206" s="20">
        <f t="shared" si="348"/>
        <v>58.658333333333339</v>
      </c>
      <c r="W2206" s="20">
        <f t="shared" si="349"/>
        <v>58.587500000000006</v>
      </c>
    </row>
    <row r="2207" spans="1:23" ht="13.5" x14ac:dyDescent="0.25">
      <c r="A2207" s="3">
        <v>45218</v>
      </c>
      <c r="B2207" s="2">
        <v>5.6936999999999998</v>
      </c>
      <c r="C2207" s="2">
        <v>32.638659420185775</v>
      </c>
      <c r="D2207" s="2">
        <v>1.4445496051067153E-2</v>
      </c>
      <c r="E2207" s="2">
        <v>8.64788464847124E-3</v>
      </c>
      <c r="F2207" s="2">
        <v>5.7065800000000007</v>
      </c>
      <c r="G2207" s="2">
        <v>5.7073900000000011</v>
      </c>
      <c r="H2207" s="2">
        <v>5.7507500000000009</v>
      </c>
      <c r="I2207" s="2">
        <v>5.9605199999999972</v>
      </c>
      <c r="J2207" s="17">
        <v>6.1344565000000015</v>
      </c>
      <c r="K2207" s="17" t="s">
        <v>55</v>
      </c>
      <c r="L2207" s="17" t="s">
        <v>54</v>
      </c>
      <c r="M2207" s="17" t="s">
        <v>47</v>
      </c>
      <c r="N2207" s="20">
        <f t="shared" si="340"/>
        <v>50</v>
      </c>
      <c r="O2207" s="20">
        <f t="shared" si="341"/>
        <v>100</v>
      </c>
      <c r="P2207" s="20">
        <f t="shared" si="342"/>
        <v>0</v>
      </c>
      <c r="Q2207" s="20">
        <f t="shared" si="343"/>
        <v>16.5</v>
      </c>
      <c r="R2207" s="21">
        <f t="shared" si="344"/>
        <v>54.975000000000001</v>
      </c>
      <c r="S2207" s="21">
        <f t="shared" si="345"/>
        <v>34.125</v>
      </c>
      <c r="T2207" s="21">
        <f t="shared" si="346"/>
        <v>29.925000000000001</v>
      </c>
      <c r="U2207" s="21">
        <f t="shared" si="347"/>
        <v>41.625</v>
      </c>
      <c r="V2207" s="20">
        <f t="shared" si="348"/>
        <v>39.674999999999997</v>
      </c>
      <c r="W2207" s="20">
        <f t="shared" si="349"/>
        <v>40.162499999999994</v>
      </c>
    </row>
    <row r="2208" spans="1:23" ht="13.5" x14ac:dyDescent="0.25">
      <c r="A2208" s="3">
        <v>45219</v>
      </c>
      <c r="B2208" s="2">
        <v>5.7419000000000002</v>
      </c>
      <c r="C2208" s="2">
        <v>41.155828629374383</v>
      </c>
      <c r="D2208" s="2">
        <v>2.3345549215934014E-3</v>
      </c>
      <c r="E2208" s="2">
        <v>1.4603395857943388E-2</v>
      </c>
      <c r="F2208" s="2">
        <v>5.7130000000000001</v>
      </c>
      <c r="G2208" s="2">
        <v>5.7106000000000012</v>
      </c>
      <c r="H2208" s="2">
        <v>5.7411100000000008</v>
      </c>
      <c r="I2208" s="2">
        <v>5.9508819999999965</v>
      </c>
      <c r="J2208" s="17">
        <v>6.1315235000000019</v>
      </c>
      <c r="K2208" s="17" t="s">
        <v>55</v>
      </c>
      <c r="L2208" s="17" t="s">
        <v>54</v>
      </c>
      <c r="M2208" s="17" t="s">
        <v>49</v>
      </c>
      <c r="N2208" s="20">
        <f t="shared" si="340"/>
        <v>50</v>
      </c>
      <c r="O2208" s="20">
        <f t="shared" si="341"/>
        <v>100</v>
      </c>
      <c r="P2208" s="20">
        <f t="shared" si="342"/>
        <v>0</v>
      </c>
      <c r="Q2208" s="20">
        <f t="shared" si="343"/>
        <v>16.5</v>
      </c>
      <c r="R2208" s="21">
        <f t="shared" si="344"/>
        <v>54.975000000000001</v>
      </c>
      <c r="S2208" s="21">
        <f t="shared" si="345"/>
        <v>34.125</v>
      </c>
      <c r="T2208" s="21">
        <f t="shared" si="346"/>
        <v>29.925000000000001</v>
      </c>
      <c r="U2208" s="21">
        <f t="shared" si="347"/>
        <v>41.625</v>
      </c>
      <c r="V2208" s="20">
        <f t="shared" si="348"/>
        <v>39.674999999999997</v>
      </c>
      <c r="W2208" s="20">
        <f t="shared" si="349"/>
        <v>40.162499999999994</v>
      </c>
    </row>
    <row r="2209" spans="1:23" ht="13.5" x14ac:dyDescent="0.25">
      <c r="A2209" s="3">
        <v>45222</v>
      </c>
      <c r="B2209" s="2">
        <v>6.0068999999999999</v>
      </c>
      <c r="C2209" s="2">
        <v>66.348442902601974</v>
      </c>
      <c r="D2209" s="2">
        <v>-2.7176120378381796E-2</v>
      </c>
      <c r="E2209" s="2">
        <v>2.1038696348820753E-2</v>
      </c>
      <c r="F2209" s="2">
        <v>5.7724200000000012</v>
      </c>
      <c r="G2209" s="2">
        <v>5.7403100000000009</v>
      </c>
      <c r="H2209" s="2">
        <v>5.7455250000000015</v>
      </c>
      <c r="I2209" s="2">
        <v>5.9470259999999966</v>
      </c>
      <c r="J2209" s="17">
        <v>6.1302065000000017</v>
      </c>
      <c r="K2209" s="17" t="s">
        <v>51</v>
      </c>
      <c r="L2209" s="17" t="s">
        <v>54</v>
      </c>
      <c r="M2209" s="17" t="s">
        <v>52</v>
      </c>
      <c r="N2209" s="20">
        <f t="shared" si="340"/>
        <v>50</v>
      </c>
      <c r="O2209" s="20">
        <f t="shared" si="341"/>
        <v>100</v>
      </c>
      <c r="P2209" s="20">
        <f t="shared" si="342"/>
        <v>0</v>
      </c>
      <c r="Q2209" s="20">
        <f t="shared" si="343"/>
        <v>83.5</v>
      </c>
      <c r="R2209" s="21">
        <f t="shared" si="344"/>
        <v>65.025000000000006</v>
      </c>
      <c r="S2209" s="21">
        <f t="shared" si="345"/>
        <v>50.875</v>
      </c>
      <c r="T2209" s="21">
        <f t="shared" si="346"/>
        <v>60.075000000000003</v>
      </c>
      <c r="U2209" s="21">
        <f t="shared" si="347"/>
        <v>58.375</v>
      </c>
      <c r="V2209" s="20">
        <f t="shared" si="348"/>
        <v>58.658333333333339</v>
      </c>
      <c r="W2209" s="20">
        <f t="shared" si="349"/>
        <v>58.587500000000006</v>
      </c>
    </row>
    <row r="2210" spans="1:23" ht="13.5" x14ac:dyDescent="0.25">
      <c r="A2210" s="3">
        <v>45223</v>
      </c>
      <c r="B2210" s="2">
        <v>6.0068999999999999</v>
      </c>
      <c r="C2210" s="2">
        <v>66.348442902601974</v>
      </c>
      <c r="D2210" s="2">
        <v>-5.3373075438153172E-2</v>
      </c>
      <c r="E2210" s="2">
        <v>2.5143948850518454E-2</v>
      </c>
      <c r="F2210" s="2">
        <v>5.8318400000000015</v>
      </c>
      <c r="G2210" s="2">
        <v>5.7700200000000006</v>
      </c>
      <c r="H2210" s="2">
        <v>5.7571700000000003</v>
      </c>
      <c r="I2210" s="2">
        <v>5.9436519999999975</v>
      </c>
      <c r="J2210" s="17">
        <v>6.1286345000000013</v>
      </c>
      <c r="K2210" s="17" t="s">
        <v>51</v>
      </c>
      <c r="L2210" s="17" t="s">
        <v>54</v>
      </c>
      <c r="M2210" s="17" t="s">
        <v>52</v>
      </c>
      <c r="N2210" s="20">
        <f t="shared" si="340"/>
        <v>50</v>
      </c>
      <c r="O2210" s="20">
        <f t="shared" si="341"/>
        <v>100</v>
      </c>
      <c r="P2210" s="20">
        <f t="shared" si="342"/>
        <v>0</v>
      </c>
      <c r="Q2210" s="20">
        <f t="shared" si="343"/>
        <v>83.5</v>
      </c>
      <c r="R2210" s="21">
        <f t="shared" si="344"/>
        <v>65.025000000000006</v>
      </c>
      <c r="S2210" s="21">
        <f t="shared" si="345"/>
        <v>50.875</v>
      </c>
      <c r="T2210" s="21">
        <f t="shared" si="346"/>
        <v>60.075000000000003</v>
      </c>
      <c r="U2210" s="21">
        <f t="shared" si="347"/>
        <v>58.375</v>
      </c>
      <c r="V2210" s="20">
        <f t="shared" si="348"/>
        <v>58.658333333333339</v>
      </c>
      <c r="W2210" s="20">
        <f t="shared" si="349"/>
        <v>58.587500000000006</v>
      </c>
    </row>
    <row r="2211" spans="1:23" ht="13.5" x14ac:dyDescent="0.25">
      <c r="A2211" s="3">
        <v>45224</v>
      </c>
      <c r="B2211" s="2">
        <v>6.0149999999999997</v>
      </c>
      <c r="C2211" s="2">
        <v>66.851528409346912</v>
      </c>
      <c r="D2211" s="2">
        <v>-7.85060393688779E-2</v>
      </c>
      <c r="E2211" s="2">
        <v>2.3666117697711316E-2</v>
      </c>
      <c r="F2211" s="2">
        <v>5.8928800000000008</v>
      </c>
      <c r="G2211" s="2">
        <v>5.8013400000000006</v>
      </c>
      <c r="H2211" s="2">
        <v>5.7728300000000008</v>
      </c>
      <c r="I2211" s="2">
        <v>5.9407619999999977</v>
      </c>
      <c r="J2211" s="17">
        <v>6.1271760000000031</v>
      </c>
      <c r="K2211" s="17" t="s">
        <v>51</v>
      </c>
      <c r="L2211" s="17" t="s">
        <v>54</v>
      </c>
      <c r="M2211" s="17" t="s">
        <v>52</v>
      </c>
      <c r="N2211" s="20">
        <f t="shared" si="340"/>
        <v>50</v>
      </c>
      <c r="O2211" s="20">
        <f t="shared" si="341"/>
        <v>100</v>
      </c>
      <c r="P2211" s="20">
        <f t="shared" si="342"/>
        <v>0</v>
      </c>
      <c r="Q2211" s="20">
        <f t="shared" si="343"/>
        <v>83.5</v>
      </c>
      <c r="R2211" s="21">
        <f t="shared" si="344"/>
        <v>65.025000000000006</v>
      </c>
      <c r="S2211" s="21">
        <f t="shared" si="345"/>
        <v>50.875</v>
      </c>
      <c r="T2211" s="21">
        <f t="shared" si="346"/>
        <v>60.075000000000003</v>
      </c>
      <c r="U2211" s="21">
        <f t="shared" si="347"/>
        <v>58.375</v>
      </c>
      <c r="V2211" s="20">
        <f t="shared" si="348"/>
        <v>58.658333333333339</v>
      </c>
      <c r="W2211" s="20">
        <f t="shared" si="349"/>
        <v>58.587500000000006</v>
      </c>
    </row>
    <row r="2212" spans="1:23" ht="13.5" x14ac:dyDescent="0.25">
      <c r="A2212" s="3">
        <v>45225</v>
      </c>
      <c r="B2212" s="2">
        <v>5.9427000000000003</v>
      </c>
      <c r="C2212" s="2">
        <v>58.451677412317004</v>
      </c>
      <c r="D2212" s="2">
        <v>-9.4285358239174499E-2</v>
      </c>
      <c r="E2212" s="2">
        <v>1.7105724707475109E-2</v>
      </c>
      <c r="F2212" s="2">
        <v>5.9426800000000002</v>
      </c>
      <c r="G2212" s="2">
        <v>5.8246300000000009</v>
      </c>
      <c r="H2212" s="2">
        <v>5.7812650000000003</v>
      </c>
      <c r="I2212" s="2">
        <v>5.9367459999999985</v>
      </c>
      <c r="J2212" s="17">
        <v>6.1254285000000026</v>
      </c>
      <c r="K2212" s="17" t="s">
        <v>51</v>
      </c>
      <c r="L2212" s="17" t="s">
        <v>54</v>
      </c>
      <c r="M2212" s="17" t="s">
        <v>52</v>
      </c>
      <c r="N2212" s="20">
        <f t="shared" si="340"/>
        <v>50</v>
      </c>
      <c r="O2212" s="20">
        <f t="shared" si="341"/>
        <v>100</v>
      </c>
      <c r="P2212" s="20">
        <f t="shared" si="342"/>
        <v>0</v>
      </c>
      <c r="Q2212" s="20">
        <f t="shared" si="343"/>
        <v>83.5</v>
      </c>
      <c r="R2212" s="21">
        <f t="shared" si="344"/>
        <v>65.025000000000006</v>
      </c>
      <c r="S2212" s="21">
        <f t="shared" si="345"/>
        <v>50.875</v>
      </c>
      <c r="T2212" s="21">
        <f t="shared" si="346"/>
        <v>60.075000000000003</v>
      </c>
      <c r="U2212" s="21">
        <f t="shared" si="347"/>
        <v>58.375</v>
      </c>
      <c r="V2212" s="20">
        <f t="shared" si="348"/>
        <v>58.658333333333339</v>
      </c>
      <c r="W2212" s="20">
        <f t="shared" si="349"/>
        <v>58.587500000000006</v>
      </c>
    </row>
    <row r="2213" spans="1:23" ht="13.5" x14ac:dyDescent="0.25">
      <c r="A2213" s="3">
        <v>45226</v>
      </c>
      <c r="B2213" s="2">
        <v>5.9427000000000003</v>
      </c>
      <c r="C2213" s="2">
        <v>58.451677412317004</v>
      </c>
      <c r="D2213" s="2">
        <v>-0.10822772649095391</v>
      </c>
      <c r="E2213" s="2">
        <v>6.1793574922246793E-3</v>
      </c>
      <c r="F2213" s="2">
        <v>5.9828400000000004</v>
      </c>
      <c r="G2213" s="2">
        <v>5.8479200000000002</v>
      </c>
      <c r="H2213" s="2">
        <v>5.7897000000000007</v>
      </c>
      <c r="I2213" s="2">
        <v>5.9330519999999991</v>
      </c>
      <c r="J2213" s="17">
        <v>6.1240450000000033</v>
      </c>
      <c r="K2213" s="17" t="s">
        <v>55</v>
      </c>
      <c r="L2213" s="17" t="s">
        <v>54</v>
      </c>
      <c r="M2213" s="17" t="s">
        <v>49</v>
      </c>
      <c r="N2213" s="20">
        <f t="shared" si="340"/>
        <v>50</v>
      </c>
      <c r="O2213" s="20">
        <f t="shared" si="341"/>
        <v>100</v>
      </c>
      <c r="P2213" s="20">
        <f t="shared" si="342"/>
        <v>0</v>
      </c>
      <c r="Q2213" s="20">
        <f t="shared" si="343"/>
        <v>16.5</v>
      </c>
      <c r="R2213" s="21">
        <f t="shared" si="344"/>
        <v>54.975000000000001</v>
      </c>
      <c r="S2213" s="21">
        <f t="shared" si="345"/>
        <v>34.125</v>
      </c>
      <c r="T2213" s="21">
        <f t="shared" si="346"/>
        <v>29.925000000000001</v>
      </c>
      <c r="U2213" s="21">
        <f t="shared" si="347"/>
        <v>41.625</v>
      </c>
      <c r="V2213" s="20">
        <f t="shared" si="348"/>
        <v>39.674999999999997</v>
      </c>
      <c r="W2213" s="20">
        <f t="shared" si="349"/>
        <v>40.162499999999994</v>
      </c>
    </row>
    <row r="2214" spans="1:23" ht="13.5" x14ac:dyDescent="0.25">
      <c r="A2214" s="3">
        <v>45229</v>
      </c>
      <c r="B2214" s="2">
        <v>5.9265999999999996</v>
      </c>
      <c r="C2214" s="2">
        <v>56.614525543244348</v>
      </c>
      <c r="D2214" s="2">
        <v>-0.11937940843760853</v>
      </c>
      <c r="E2214" s="2">
        <v>-7.0162195769751991E-3</v>
      </c>
      <c r="F2214" s="2">
        <v>5.96678</v>
      </c>
      <c r="G2214" s="2">
        <v>5.869600000000001</v>
      </c>
      <c r="H2214" s="2">
        <v>5.7949199999999994</v>
      </c>
      <c r="I2214" s="2">
        <v>5.9279119999999992</v>
      </c>
      <c r="J2214" s="17">
        <v>6.1227630000000035</v>
      </c>
      <c r="K2214" s="17" t="s">
        <v>55</v>
      </c>
      <c r="L2214" s="17" t="s">
        <v>54</v>
      </c>
      <c r="M2214" s="17" t="s">
        <v>47</v>
      </c>
      <c r="N2214" s="20">
        <f t="shared" si="340"/>
        <v>50</v>
      </c>
      <c r="O2214" s="20">
        <f t="shared" si="341"/>
        <v>100</v>
      </c>
      <c r="P2214" s="20">
        <f t="shared" si="342"/>
        <v>0</v>
      </c>
      <c r="Q2214" s="20">
        <f t="shared" si="343"/>
        <v>16.5</v>
      </c>
      <c r="R2214" s="21">
        <f t="shared" si="344"/>
        <v>54.975000000000001</v>
      </c>
      <c r="S2214" s="21">
        <f t="shared" si="345"/>
        <v>34.125</v>
      </c>
      <c r="T2214" s="21">
        <f t="shared" si="346"/>
        <v>29.925000000000001</v>
      </c>
      <c r="U2214" s="21">
        <f t="shared" si="347"/>
        <v>41.625</v>
      </c>
      <c r="V2214" s="20">
        <f t="shared" si="348"/>
        <v>39.674999999999997</v>
      </c>
      <c r="W2214" s="20">
        <f t="shared" si="349"/>
        <v>40.162499999999994</v>
      </c>
    </row>
    <row r="2215" spans="1:23" ht="13.5" x14ac:dyDescent="0.25">
      <c r="A2215" s="3">
        <v>45230</v>
      </c>
      <c r="B2215" s="2">
        <v>5.9347000000000003</v>
      </c>
      <c r="C2215" s="2">
        <v>57.340970770126098</v>
      </c>
      <c r="D2215" s="2">
        <v>-0.12982668735948621</v>
      </c>
      <c r="E2215" s="2">
        <v>-2.264329115937757E-2</v>
      </c>
      <c r="F2215" s="2">
        <v>5.9523399999999995</v>
      </c>
      <c r="G2215" s="2">
        <v>5.8920900000000014</v>
      </c>
      <c r="H2215" s="2">
        <v>5.8005450000000014</v>
      </c>
      <c r="I2215" s="2">
        <v>5.9222919999999997</v>
      </c>
      <c r="J2215" s="17">
        <v>6.1208665000000044</v>
      </c>
      <c r="K2215" s="17" t="s">
        <v>55</v>
      </c>
      <c r="L2215" s="17" t="s">
        <v>54</v>
      </c>
      <c r="M2215" s="17" t="s">
        <v>47</v>
      </c>
      <c r="N2215" s="20">
        <f t="shared" si="340"/>
        <v>50</v>
      </c>
      <c r="O2215" s="20">
        <f t="shared" si="341"/>
        <v>100</v>
      </c>
      <c r="P2215" s="20">
        <f t="shared" si="342"/>
        <v>0</v>
      </c>
      <c r="Q2215" s="20">
        <f t="shared" si="343"/>
        <v>16.5</v>
      </c>
      <c r="R2215" s="21">
        <f t="shared" si="344"/>
        <v>54.975000000000001</v>
      </c>
      <c r="S2215" s="21">
        <f t="shared" si="345"/>
        <v>34.125</v>
      </c>
      <c r="T2215" s="21">
        <f t="shared" si="346"/>
        <v>29.925000000000001</v>
      </c>
      <c r="U2215" s="21">
        <f t="shared" si="347"/>
        <v>41.625</v>
      </c>
      <c r="V2215" s="20">
        <f t="shared" si="348"/>
        <v>39.674999999999997</v>
      </c>
      <c r="W2215" s="20">
        <f t="shared" si="349"/>
        <v>40.162499999999994</v>
      </c>
    </row>
    <row r="2216" spans="1:23" ht="13.5" x14ac:dyDescent="0.25">
      <c r="A2216" s="3">
        <v>45231</v>
      </c>
      <c r="B2216" s="2">
        <v>5.9265999999999996</v>
      </c>
      <c r="C2216" s="2">
        <v>56.325314320511865</v>
      </c>
      <c r="D2216" s="2">
        <v>-0.13849533395230296</v>
      </c>
      <c r="E2216" s="2">
        <v>-4.2011206168734189E-2</v>
      </c>
      <c r="F2216" s="2">
        <v>5.93466</v>
      </c>
      <c r="G2216" s="2">
        <v>5.9137700000000013</v>
      </c>
      <c r="H2216" s="2">
        <v>5.8113850000000005</v>
      </c>
      <c r="I2216" s="2">
        <v>5.9171520000000006</v>
      </c>
      <c r="J2216" s="17">
        <v>6.1188930000000035</v>
      </c>
      <c r="K2216" s="17" t="s">
        <v>55</v>
      </c>
      <c r="L2216" s="17" t="s">
        <v>54</v>
      </c>
      <c r="M2216" s="17" t="s">
        <v>47</v>
      </c>
      <c r="N2216" s="20">
        <f t="shared" si="340"/>
        <v>50</v>
      </c>
      <c r="O2216" s="20">
        <f t="shared" si="341"/>
        <v>100</v>
      </c>
      <c r="P2216" s="20">
        <f t="shared" si="342"/>
        <v>0</v>
      </c>
      <c r="Q2216" s="20">
        <f t="shared" si="343"/>
        <v>16.5</v>
      </c>
      <c r="R2216" s="21">
        <f t="shared" si="344"/>
        <v>54.975000000000001</v>
      </c>
      <c r="S2216" s="21">
        <f t="shared" si="345"/>
        <v>34.125</v>
      </c>
      <c r="T2216" s="21">
        <f t="shared" si="346"/>
        <v>29.925000000000001</v>
      </c>
      <c r="U2216" s="21">
        <f t="shared" si="347"/>
        <v>41.625</v>
      </c>
      <c r="V2216" s="20">
        <f t="shared" si="348"/>
        <v>39.674999999999997</v>
      </c>
      <c r="W2216" s="20">
        <f t="shared" si="349"/>
        <v>40.162499999999994</v>
      </c>
    </row>
    <row r="2217" spans="1:23" ht="13.5" x14ac:dyDescent="0.25">
      <c r="A2217" s="3">
        <v>45232</v>
      </c>
      <c r="B2217" s="2">
        <v>5.9265999999999996</v>
      </c>
      <c r="C2217" s="2">
        <v>56.325314320511865</v>
      </c>
      <c r="D2217" s="2">
        <v>-0.14865629257684887</v>
      </c>
      <c r="E2217" s="2">
        <v>-6.3325351812913128E-2</v>
      </c>
      <c r="F2217" s="2">
        <v>5.9314400000000003</v>
      </c>
      <c r="G2217" s="2">
        <v>5.9370600000000007</v>
      </c>
      <c r="H2217" s="2">
        <v>5.8222250000000004</v>
      </c>
      <c r="I2217" s="2">
        <v>5.9121720000000018</v>
      </c>
      <c r="J2217" s="17">
        <v>6.1156465000000049</v>
      </c>
      <c r="K2217" s="17" t="s">
        <v>55</v>
      </c>
      <c r="L2217" s="17" t="s">
        <v>54</v>
      </c>
      <c r="M2217" s="17" t="s">
        <v>47</v>
      </c>
      <c r="N2217" s="20">
        <f t="shared" si="340"/>
        <v>50</v>
      </c>
      <c r="O2217" s="20">
        <f t="shared" si="341"/>
        <v>100</v>
      </c>
      <c r="P2217" s="20">
        <f t="shared" si="342"/>
        <v>0</v>
      </c>
      <c r="Q2217" s="20">
        <f t="shared" si="343"/>
        <v>16.5</v>
      </c>
      <c r="R2217" s="21">
        <f t="shared" si="344"/>
        <v>54.975000000000001</v>
      </c>
      <c r="S2217" s="21">
        <f t="shared" si="345"/>
        <v>34.125</v>
      </c>
      <c r="T2217" s="21">
        <f t="shared" si="346"/>
        <v>29.925000000000001</v>
      </c>
      <c r="U2217" s="21">
        <f t="shared" si="347"/>
        <v>41.625</v>
      </c>
      <c r="V2217" s="20">
        <f t="shared" si="348"/>
        <v>39.674999999999997</v>
      </c>
      <c r="W2217" s="20">
        <f t="shared" si="349"/>
        <v>40.162499999999994</v>
      </c>
    </row>
    <row r="2218" spans="1:23" ht="13.5" x14ac:dyDescent="0.25">
      <c r="A2218" s="3">
        <v>45233</v>
      </c>
      <c r="B2218" s="2">
        <v>5.9265999999999996</v>
      </c>
      <c r="C2218" s="2">
        <v>56.325314320511865</v>
      </c>
      <c r="D2218" s="2">
        <v>-0.15016181523053174</v>
      </c>
      <c r="E2218" s="2">
        <v>-8.2675651811387696E-2</v>
      </c>
      <c r="F2218" s="2">
        <v>5.9282200000000005</v>
      </c>
      <c r="G2218" s="2">
        <v>5.9555300000000004</v>
      </c>
      <c r="H2218" s="2">
        <v>5.8330649999999995</v>
      </c>
      <c r="I2218" s="2">
        <v>5.9071920000000011</v>
      </c>
      <c r="J2218" s="17">
        <v>6.1125455000000048</v>
      </c>
      <c r="K2218" s="17" t="s">
        <v>55</v>
      </c>
      <c r="L2218" s="17" t="s">
        <v>54</v>
      </c>
      <c r="M2218" s="17" t="s">
        <v>47</v>
      </c>
      <c r="N2218" s="20">
        <f t="shared" si="340"/>
        <v>50</v>
      </c>
      <c r="O2218" s="20">
        <f t="shared" si="341"/>
        <v>100</v>
      </c>
      <c r="P2218" s="20">
        <f t="shared" si="342"/>
        <v>0</v>
      </c>
      <c r="Q2218" s="20">
        <f t="shared" si="343"/>
        <v>16.5</v>
      </c>
      <c r="R2218" s="21">
        <f t="shared" si="344"/>
        <v>54.975000000000001</v>
      </c>
      <c r="S2218" s="21">
        <f t="shared" si="345"/>
        <v>34.125</v>
      </c>
      <c r="T2218" s="21">
        <f t="shared" si="346"/>
        <v>29.925000000000001</v>
      </c>
      <c r="U2218" s="21">
        <f t="shared" si="347"/>
        <v>41.625</v>
      </c>
      <c r="V2218" s="20">
        <f t="shared" si="348"/>
        <v>39.674999999999997</v>
      </c>
      <c r="W2218" s="20">
        <f t="shared" si="349"/>
        <v>40.162499999999994</v>
      </c>
    </row>
    <row r="2219" spans="1:23" ht="13.5" x14ac:dyDescent="0.25">
      <c r="A2219" s="3">
        <v>45236</v>
      </c>
      <c r="B2219" s="2">
        <v>5.8624000000000001</v>
      </c>
      <c r="C2219" s="2">
        <v>47.922490979311036</v>
      </c>
      <c r="D2219" s="2">
        <v>-0.10621016699361086</v>
      </c>
      <c r="E2219" s="2">
        <v>-0.10267258405067131</v>
      </c>
      <c r="F2219" s="2">
        <v>5.9153800000000007</v>
      </c>
      <c r="G2219" s="2">
        <v>5.9410800000000004</v>
      </c>
      <c r="H2219" s="2">
        <v>5.8406949999999993</v>
      </c>
      <c r="I2219" s="2">
        <v>5.9007680000000002</v>
      </c>
      <c r="J2219" s="17">
        <v>6.1089420000000052</v>
      </c>
      <c r="K2219" s="17" t="s">
        <v>51</v>
      </c>
      <c r="L2219" s="17" t="s">
        <v>54</v>
      </c>
      <c r="M2219" s="17" t="s">
        <v>53</v>
      </c>
      <c r="N2219" s="20">
        <f t="shared" si="340"/>
        <v>50</v>
      </c>
      <c r="O2219" s="20">
        <f t="shared" si="341"/>
        <v>100</v>
      </c>
      <c r="P2219" s="20">
        <f t="shared" si="342"/>
        <v>0</v>
      </c>
      <c r="Q2219" s="20">
        <f t="shared" si="343"/>
        <v>66.5</v>
      </c>
      <c r="R2219" s="21">
        <f t="shared" si="344"/>
        <v>62.475000000000001</v>
      </c>
      <c r="S2219" s="21">
        <f t="shared" si="345"/>
        <v>46.625</v>
      </c>
      <c r="T2219" s="21">
        <f t="shared" si="346"/>
        <v>52.424999999999997</v>
      </c>
      <c r="U2219" s="21">
        <f t="shared" si="347"/>
        <v>54.125</v>
      </c>
      <c r="V2219" s="20">
        <f t="shared" si="348"/>
        <v>53.841666666666661</v>
      </c>
      <c r="W2219" s="20">
        <f t="shared" si="349"/>
        <v>53.912499999999994</v>
      </c>
    </row>
    <row r="2220" spans="1:23" ht="13.5" x14ac:dyDescent="0.25">
      <c r="A2220" s="3">
        <v>45237</v>
      </c>
      <c r="B2220" s="2">
        <v>5.7419000000000002</v>
      </c>
      <c r="C2220" s="2">
        <v>36.819574424433092</v>
      </c>
      <c r="D2220" s="2">
        <v>-5.9992093110055933E-2</v>
      </c>
      <c r="E2220" s="2">
        <v>-0.12013634669603648</v>
      </c>
      <c r="F2220" s="2">
        <v>5.8768200000000004</v>
      </c>
      <c r="G2220" s="2">
        <v>5.9145799999999999</v>
      </c>
      <c r="H2220" s="2">
        <v>5.8422999999999998</v>
      </c>
      <c r="I2220" s="2">
        <v>5.8919340000000009</v>
      </c>
      <c r="J2220" s="17">
        <v>6.1049175000000044</v>
      </c>
      <c r="K2220" s="17" t="s">
        <v>55</v>
      </c>
      <c r="L2220" s="17" t="s">
        <v>54</v>
      </c>
      <c r="M2220" s="17" t="s">
        <v>47</v>
      </c>
      <c r="N2220" s="20">
        <f t="shared" si="340"/>
        <v>50</v>
      </c>
      <c r="O2220" s="20">
        <f t="shared" si="341"/>
        <v>100</v>
      </c>
      <c r="P2220" s="20">
        <f t="shared" si="342"/>
        <v>0</v>
      </c>
      <c r="Q2220" s="20">
        <f t="shared" si="343"/>
        <v>16.5</v>
      </c>
      <c r="R2220" s="21">
        <f t="shared" si="344"/>
        <v>54.975000000000001</v>
      </c>
      <c r="S2220" s="21">
        <f t="shared" si="345"/>
        <v>34.125</v>
      </c>
      <c r="T2220" s="21">
        <f t="shared" si="346"/>
        <v>29.925000000000001</v>
      </c>
      <c r="U2220" s="21">
        <f t="shared" si="347"/>
        <v>41.625</v>
      </c>
      <c r="V2220" s="20">
        <f t="shared" si="348"/>
        <v>39.674999999999997</v>
      </c>
      <c r="W2220" s="20">
        <f t="shared" si="349"/>
        <v>40.162499999999994</v>
      </c>
    </row>
    <row r="2221" spans="1:23" ht="13.5" x14ac:dyDescent="0.25">
      <c r="A2221" s="3">
        <v>45238</v>
      </c>
      <c r="B2221" s="2">
        <v>5.9427000000000003</v>
      </c>
      <c r="C2221" s="2">
        <v>55.373984427458502</v>
      </c>
      <c r="D2221" s="2">
        <v>-3.3705658094620006E-2</v>
      </c>
      <c r="E2221" s="2">
        <v>-0.12958922723116362</v>
      </c>
      <c r="F2221" s="2">
        <v>5.8800399999999993</v>
      </c>
      <c r="G2221" s="2">
        <v>5.9073500000000001</v>
      </c>
      <c r="H2221" s="2">
        <v>5.8543449999999995</v>
      </c>
      <c r="I2221" s="2">
        <v>5.8872760000000008</v>
      </c>
      <c r="J2221" s="17">
        <v>6.1018970000000055</v>
      </c>
      <c r="K2221" s="17" t="s">
        <v>51</v>
      </c>
      <c r="L2221" s="17" t="s">
        <v>54</v>
      </c>
      <c r="M2221" s="17" t="s">
        <v>52</v>
      </c>
      <c r="N2221" s="20">
        <f t="shared" si="340"/>
        <v>50</v>
      </c>
      <c r="O2221" s="20">
        <f t="shared" si="341"/>
        <v>100</v>
      </c>
      <c r="P2221" s="20">
        <f t="shared" si="342"/>
        <v>0</v>
      </c>
      <c r="Q2221" s="20">
        <f t="shared" si="343"/>
        <v>83.5</v>
      </c>
      <c r="R2221" s="21">
        <f t="shared" si="344"/>
        <v>65.025000000000006</v>
      </c>
      <c r="S2221" s="21">
        <f t="shared" si="345"/>
        <v>50.875</v>
      </c>
      <c r="T2221" s="21">
        <f t="shared" si="346"/>
        <v>60.075000000000003</v>
      </c>
      <c r="U2221" s="21">
        <f t="shared" si="347"/>
        <v>58.375</v>
      </c>
      <c r="V2221" s="20">
        <f t="shared" si="348"/>
        <v>58.658333333333339</v>
      </c>
      <c r="W2221" s="20">
        <f t="shared" si="349"/>
        <v>58.587500000000006</v>
      </c>
    </row>
    <row r="2222" spans="1:23" ht="13.5" x14ac:dyDescent="0.25">
      <c r="A2222" s="3">
        <v>45239</v>
      </c>
      <c r="B2222" s="2">
        <v>6.0068999999999999</v>
      </c>
      <c r="C2222" s="2">
        <v>59.472018623338087</v>
      </c>
      <c r="D2222" s="2">
        <v>-2.7781463617061242E-2</v>
      </c>
      <c r="E2222" s="2">
        <v>-0.13399174181790433</v>
      </c>
      <c r="F2222" s="2">
        <v>5.8960999999999997</v>
      </c>
      <c r="G2222" s="2">
        <v>5.9137700000000004</v>
      </c>
      <c r="H2222" s="2">
        <v>5.8691999999999993</v>
      </c>
      <c r="I2222" s="2">
        <v>5.884544</v>
      </c>
      <c r="J2222" s="17">
        <v>6.100580000000007</v>
      </c>
      <c r="K2222" s="17" t="s">
        <v>51</v>
      </c>
      <c r="L2222" s="17" t="s">
        <v>54</v>
      </c>
      <c r="M2222" s="17" t="s">
        <v>52</v>
      </c>
      <c r="N2222" s="20">
        <f t="shared" si="340"/>
        <v>50</v>
      </c>
      <c r="O2222" s="20">
        <f t="shared" si="341"/>
        <v>100</v>
      </c>
      <c r="P2222" s="20">
        <f t="shared" si="342"/>
        <v>0</v>
      </c>
      <c r="Q2222" s="20">
        <f t="shared" si="343"/>
        <v>83.5</v>
      </c>
      <c r="R2222" s="21">
        <f t="shared" si="344"/>
        <v>65.025000000000006</v>
      </c>
      <c r="S2222" s="21">
        <f t="shared" si="345"/>
        <v>50.875</v>
      </c>
      <c r="T2222" s="21">
        <f t="shared" si="346"/>
        <v>60.075000000000003</v>
      </c>
      <c r="U2222" s="21">
        <f t="shared" si="347"/>
        <v>58.375</v>
      </c>
      <c r="V2222" s="20">
        <f t="shared" si="348"/>
        <v>58.658333333333339</v>
      </c>
      <c r="W2222" s="20">
        <f t="shared" si="349"/>
        <v>58.587500000000006</v>
      </c>
    </row>
    <row r="2223" spans="1:23" ht="13.5" x14ac:dyDescent="0.25">
      <c r="A2223" s="3">
        <v>45240</v>
      </c>
      <c r="B2223" s="2">
        <v>6.0068999999999999</v>
      </c>
      <c r="C2223" s="2">
        <v>59.472018623338094</v>
      </c>
      <c r="D2223" s="2">
        <v>-2.3555026762938525E-2</v>
      </c>
      <c r="E2223" s="2">
        <v>-0.13511949808414514</v>
      </c>
      <c r="F2223" s="2">
        <v>5.9121600000000001</v>
      </c>
      <c r="G2223" s="2">
        <v>5.9201900000000007</v>
      </c>
      <c r="H2223" s="2">
        <v>5.8840549999999991</v>
      </c>
      <c r="I2223" s="2">
        <v>5.8819739999999987</v>
      </c>
      <c r="J2223" s="17">
        <v>6.0986080000000076</v>
      </c>
      <c r="K2223" s="17" t="s">
        <v>51</v>
      </c>
      <c r="L2223" s="17" t="s">
        <v>54</v>
      </c>
      <c r="M2223" s="17" t="s">
        <v>52</v>
      </c>
      <c r="N2223" s="20">
        <f t="shared" si="340"/>
        <v>50</v>
      </c>
      <c r="O2223" s="20">
        <f t="shared" si="341"/>
        <v>100</v>
      </c>
      <c r="P2223" s="20">
        <f t="shared" si="342"/>
        <v>0</v>
      </c>
      <c r="Q2223" s="20">
        <f t="shared" si="343"/>
        <v>83.5</v>
      </c>
      <c r="R2223" s="21">
        <f t="shared" si="344"/>
        <v>65.025000000000006</v>
      </c>
      <c r="S2223" s="21">
        <f t="shared" si="345"/>
        <v>50.875</v>
      </c>
      <c r="T2223" s="21">
        <f t="shared" si="346"/>
        <v>60.075000000000003</v>
      </c>
      <c r="U2223" s="21">
        <f t="shared" si="347"/>
        <v>58.375</v>
      </c>
      <c r="V2223" s="20">
        <f t="shared" si="348"/>
        <v>58.658333333333339</v>
      </c>
      <c r="W2223" s="20">
        <f t="shared" si="349"/>
        <v>58.587500000000006</v>
      </c>
    </row>
    <row r="2224" spans="1:23" ht="13.5" x14ac:dyDescent="0.25">
      <c r="A2224" s="3">
        <v>45243</v>
      </c>
      <c r="B2224" s="2">
        <v>5.9988999999999999</v>
      </c>
      <c r="C2224" s="2">
        <v>58.693088049083492</v>
      </c>
      <c r="D2224" s="2">
        <v>-2.259123689987419E-2</v>
      </c>
      <c r="E2224" s="2">
        <v>-0.13502693200202096</v>
      </c>
      <c r="F2224" s="2">
        <v>5.9394599999999995</v>
      </c>
      <c r="G2224" s="2">
        <v>5.9274200000000006</v>
      </c>
      <c r="H2224" s="2">
        <v>5.8985099999999999</v>
      </c>
      <c r="I2224" s="2">
        <v>5.879243999999999</v>
      </c>
      <c r="J2224" s="17">
        <v>6.0965960000000079</v>
      </c>
      <c r="K2224" s="17" t="s">
        <v>51</v>
      </c>
      <c r="L2224" s="17" t="s">
        <v>54</v>
      </c>
      <c r="M2224" s="17" t="s">
        <v>52</v>
      </c>
      <c r="N2224" s="20">
        <f t="shared" si="340"/>
        <v>50</v>
      </c>
      <c r="O2224" s="20">
        <f t="shared" si="341"/>
        <v>100</v>
      </c>
      <c r="P2224" s="20">
        <f t="shared" si="342"/>
        <v>0</v>
      </c>
      <c r="Q2224" s="20">
        <f t="shared" si="343"/>
        <v>83.5</v>
      </c>
      <c r="R2224" s="21">
        <f t="shared" si="344"/>
        <v>65.025000000000006</v>
      </c>
      <c r="S2224" s="21">
        <f t="shared" si="345"/>
        <v>50.875</v>
      </c>
      <c r="T2224" s="21">
        <f t="shared" si="346"/>
        <v>60.075000000000003</v>
      </c>
      <c r="U2224" s="21">
        <f t="shared" si="347"/>
        <v>58.375</v>
      </c>
      <c r="V2224" s="20">
        <f t="shared" si="348"/>
        <v>58.658333333333339</v>
      </c>
      <c r="W2224" s="20">
        <f t="shared" si="349"/>
        <v>58.587500000000006</v>
      </c>
    </row>
    <row r="2225" spans="1:23" ht="13.5" x14ac:dyDescent="0.25">
      <c r="A2225" s="3">
        <v>45244</v>
      </c>
      <c r="B2225" s="2">
        <v>5.9427000000000003</v>
      </c>
      <c r="C2225" s="2">
        <v>53.401671691311307</v>
      </c>
      <c r="D2225" s="2">
        <v>-1.6993495703457207E-2</v>
      </c>
      <c r="E2225" s="2">
        <v>-0.13270818573092008</v>
      </c>
      <c r="F2225" s="2">
        <v>5.9796199999999997</v>
      </c>
      <c r="G2225" s="2">
        <v>5.9282200000000005</v>
      </c>
      <c r="H2225" s="2">
        <v>5.9101550000000005</v>
      </c>
      <c r="I2225" s="2">
        <v>5.877959999999999</v>
      </c>
      <c r="J2225" s="17">
        <v>6.0935755000000071</v>
      </c>
      <c r="K2225" s="17" t="s">
        <v>51</v>
      </c>
      <c r="L2225" s="17" t="s">
        <v>54</v>
      </c>
      <c r="M2225" s="17" t="s">
        <v>52</v>
      </c>
      <c r="N2225" s="20">
        <f t="shared" si="340"/>
        <v>50</v>
      </c>
      <c r="O2225" s="20">
        <f t="shared" si="341"/>
        <v>100</v>
      </c>
      <c r="P2225" s="20">
        <f t="shared" si="342"/>
        <v>0</v>
      </c>
      <c r="Q2225" s="20">
        <f t="shared" si="343"/>
        <v>83.5</v>
      </c>
      <c r="R2225" s="21">
        <f t="shared" si="344"/>
        <v>65.025000000000006</v>
      </c>
      <c r="S2225" s="21">
        <f t="shared" si="345"/>
        <v>50.875</v>
      </c>
      <c r="T2225" s="21">
        <f t="shared" si="346"/>
        <v>60.075000000000003</v>
      </c>
      <c r="U2225" s="21">
        <f t="shared" si="347"/>
        <v>58.375</v>
      </c>
      <c r="V2225" s="20">
        <f t="shared" si="348"/>
        <v>58.658333333333339</v>
      </c>
      <c r="W2225" s="20">
        <f t="shared" si="349"/>
        <v>58.587500000000006</v>
      </c>
    </row>
    <row r="2226" spans="1:23" ht="13.5" x14ac:dyDescent="0.25">
      <c r="A2226" s="3">
        <v>45245</v>
      </c>
      <c r="B2226" s="2">
        <v>6.0068999999999999</v>
      </c>
      <c r="C2226" s="2">
        <v>58.05388977684099</v>
      </c>
      <c r="D2226" s="2">
        <v>-1.8507020456083545E-2</v>
      </c>
      <c r="E2226" s="2">
        <v>-0.11971792590206598</v>
      </c>
      <c r="F2226" s="2">
        <v>5.9924599999999995</v>
      </c>
      <c r="G2226" s="2">
        <v>5.9362500000000002</v>
      </c>
      <c r="H2226" s="2">
        <v>5.9250100000000003</v>
      </c>
      <c r="I2226" s="2">
        <v>5.8794039999999983</v>
      </c>
      <c r="J2226" s="17">
        <v>6.0912400000000098</v>
      </c>
      <c r="K2226" s="17" t="s">
        <v>51</v>
      </c>
      <c r="L2226" s="17" t="s">
        <v>54</v>
      </c>
      <c r="M2226" s="17" t="s">
        <v>52</v>
      </c>
      <c r="N2226" s="20">
        <f t="shared" si="340"/>
        <v>50</v>
      </c>
      <c r="O2226" s="20">
        <f t="shared" si="341"/>
        <v>100</v>
      </c>
      <c r="P2226" s="20">
        <f t="shared" si="342"/>
        <v>0</v>
      </c>
      <c r="Q2226" s="20">
        <f t="shared" si="343"/>
        <v>83.5</v>
      </c>
      <c r="R2226" s="21">
        <f t="shared" si="344"/>
        <v>65.025000000000006</v>
      </c>
      <c r="S2226" s="21">
        <f t="shared" si="345"/>
        <v>50.875</v>
      </c>
      <c r="T2226" s="21">
        <f t="shared" si="346"/>
        <v>60.075000000000003</v>
      </c>
      <c r="U2226" s="21">
        <f t="shared" si="347"/>
        <v>58.375</v>
      </c>
      <c r="V2226" s="20">
        <f t="shared" si="348"/>
        <v>58.658333333333339</v>
      </c>
      <c r="W2226" s="20">
        <f t="shared" si="349"/>
        <v>58.587500000000006</v>
      </c>
    </row>
    <row r="2227" spans="1:23" ht="13.5" x14ac:dyDescent="0.25">
      <c r="A2227" s="3">
        <v>45246</v>
      </c>
      <c r="B2227" s="2">
        <v>6.0068999999999999</v>
      </c>
      <c r="C2227" s="2">
        <v>58.05388977684099</v>
      </c>
      <c r="D2227" s="2">
        <v>-2.0397023946533643E-2</v>
      </c>
      <c r="E2227" s="2">
        <v>-0.1048761374618831</v>
      </c>
      <c r="F2227" s="2">
        <v>5.9924600000000012</v>
      </c>
      <c r="G2227" s="2">
        <v>5.9442800000000009</v>
      </c>
      <c r="H2227" s="2">
        <v>5.9406700000000008</v>
      </c>
      <c r="I2227" s="2">
        <v>5.8824539999999983</v>
      </c>
      <c r="J2227" s="17">
        <v>6.0892680000000095</v>
      </c>
      <c r="K2227" s="17" t="s">
        <v>51</v>
      </c>
      <c r="L2227" s="17" t="s">
        <v>54</v>
      </c>
      <c r="M2227" s="17" t="s">
        <v>54</v>
      </c>
      <c r="N2227" s="20">
        <f t="shared" si="340"/>
        <v>50</v>
      </c>
      <c r="O2227" s="20">
        <f t="shared" si="341"/>
        <v>100</v>
      </c>
      <c r="P2227" s="20">
        <f t="shared" si="342"/>
        <v>0</v>
      </c>
      <c r="Q2227" s="20">
        <f t="shared" si="343"/>
        <v>49.5</v>
      </c>
      <c r="R2227" s="21">
        <f t="shared" si="344"/>
        <v>59.924999999999997</v>
      </c>
      <c r="S2227" s="21">
        <f t="shared" si="345"/>
        <v>42.375</v>
      </c>
      <c r="T2227" s="21">
        <f t="shared" si="346"/>
        <v>44.775000000000006</v>
      </c>
      <c r="U2227" s="21">
        <f t="shared" si="347"/>
        <v>49.875</v>
      </c>
      <c r="V2227" s="20">
        <f t="shared" si="348"/>
        <v>49.024999999999999</v>
      </c>
      <c r="W2227" s="20">
        <f t="shared" si="349"/>
        <v>49.237499999999997</v>
      </c>
    </row>
    <row r="2228" spans="1:23" ht="13.5" x14ac:dyDescent="0.25">
      <c r="A2228" s="3">
        <v>45247</v>
      </c>
      <c r="B2228" s="2">
        <v>6.0149999999999997</v>
      </c>
      <c r="C2228" s="2">
        <v>58.657841512228721</v>
      </c>
      <c r="D2228" s="2">
        <v>-2.3160450909745833E-2</v>
      </c>
      <c r="E2228" s="2">
        <v>-9.5523841052576525E-2</v>
      </c>
      <c r="F2228" s="2">
        <v>5.9940800000000012</v>
      </c>
      <c r="G2228" s="2">
        <v>5.9531200000000002</v>
      </c>
      <c r="H2228" s="2">
        <v>5.9543250000000008</v>
      </c>
      <c r="I2228" s="2">
        <v>5.8840599999999981</v>
      </c>
      <c r="J2228" s="17">
        <v>6.087336500000009</v>
      </c>
      <c r="K2228" s="17" t="s">
        <v>51</v>
      </c>
      <c r="L2228" s="17" t="s">
        <v>54</v>
      </c>
      <c r="M2228" s="17" t="s">
        <v>52</v>
      </c>
      <c r="N2228" s="20">
        <f t="shared" si="340"/>
        <v>50</v>
      </c>
      <c r="O2228" s="20">
        <f t="shared" si="341"/>
        <v>100</v>
      </c>
      <c r="P2228" s="20">
        <f t="shared" si="342"/>
        <v>0</v>
      </c>
      <c r="Q2228" s="20">
        <f t="shared" si="343"/>
        <v>83.5</v>
      </c>
      <c r="R2228" s="21">
        <f t="shared" si="344"/>
        <v>65.025000000000006</v>
      </c>
      <c r="S2228" s="21">
        <f t="shared" si="345"/>
        <v>50.875</v>
      </c>
      <c r="T2228" s="21">
        <f t="shared" si="346"/>
        <v>60.075000000000003</v>
      </c>
      <c r="U2228" s="21">
        <f t="shared" si="347"/>
        <v>58.375</v>
      </c>
      <c r="V2228" s="20">
        <f t="shared" si="348"/>
        <v>58.658333333333339</v>
      </c>
      <c r="W2228" s="20">
        <f t="shared" si="349"/>
        <v>58.587500000000006</v>
      </c>
    </row>
    <row r="2229" spans="1:23" ht="13.5" x14ac:dyDescent="0.25">
      <c r="A2229" s="3">
        <v>45250</v>
      </c>
      <c r="B2229" s="2">
        <v>6.0068999999999999</v>
      </c>
      <c r="C2229" s="2">
        <v>57.762190385064244</v>
      </c>
      <c r="D2229" s="2">
        <v>-3.5345922736652824E-2</v>
      </c>
      <c r="E2229" s="2">
        <v>-8.8175850705611611E-2</v>
      </c>
      <c r="F2229" s="2">
        <v>5.9956800000000001</v>
      </c>
      <c r="G2229" s="2">
        <v>5.9675700000000003</v>
      </c>
      <c r="H2229" s="2">
        <v>5.9543250000000008</v>
      </c>
      <c r="I2229" s="2">
        <v>5.8810079999999978</v>
      </c>
      <c r="J2229" s="17">
        <v>6.0850375000000092</v>
      </c>
      <c r="K2229" s="17" t="s">
        <v>51</v>
      </c>
      <c r="L2229" s="17" t="s">
        <v>54</v>
      </c>
      <c r="M2229" s="17" t="s">
        <v>52</v>
      </c>
      <c r="N2229" s="20">
        <f t="shared" si="340"/>
        <v>50</v>
      </c>
      <c r="O2229" s="20">
        <f t="shared" si="341"/>
        <v>100</v>
      </c>
      <c r="P2229" s="20">
        <f t="shared" si="342"/>
        <v>0</v>
      </c>
      <c r="Q2229" s="20">
        <f t="shared" si="343"/>
        <v>83.5</v>
      </c>
      <c r="R2229" s="21">
        <f t="shared" si="344"/>
        <v>65.025000000000006</v>
      </c>
      <c r="S2229" s="21">
        <f t="shared" si="345"/>
        <v>50.875</v>
      </c>
      <c r="T2229" s="21">
        <f t="shared" si="346"/>
        <v>60.075000000000003</v>
      </c>
      <c r="U2229" s="21">
        <f t="shared" si="347"/>
        <v>58.375</v>
      </c>
      <c r="V2229" s="20">
        <f t="shared" si="348"/>
        <v>58.658333333333339</v>
      </c>
      <c r="W2229" s="20">
        <f t="shared" si="349"/>
        <v>58.587500000000006</v>
      </c>
    </row>
    <row r="2230" spans="1:23" ht="13.5" x14ac:dyDescent="0.25">
      <c r="A2230" s="3">
        <v>45251</v>
      </c>
      <c r="B2230" s="2">
        <v>6.3361999999999998</v>
      </c>
      <c r="C2230" s="2">
        <v>74.685225540074981</v>
      </c>
      <c r="D2230" s="2">
        <v>-8.9067920062729122E-2</v>
      </c>
      <c r="E2230" s="2">
        <v>-7.6314839491224612E-2</v>
      </c>
      <c r="F2230" s="2">
        <v>6.0743799999999997</v>
      </c>
      <c r="G2230" s="2">
        <v>6.0270000000000001</v>
      </c>
      <c r="H2230" s="2">
        <v>5.9707900000000009</v>
      </c>
      <c r="I2230" s="2">
        <v>5.8856659999999987</v>
      </c>
      <c r="J2230" s="17">
        <v>6.0847850000000081</v>
      </c>
      <c r="K2230" s="17" t="s">
        <v>51</v>
      </c>
      <c r="L2230" s="17" t="s">
        <v>54</v>
      </c>
      <c r="M2230" s="17" t="s">
        <v>52</v>
      </c>
      <c r="N2230" s="20">
        <f t="shared" si="340"/>
        <v>50</v>
      </c>
      <c r="O2230" s="20">
        <f t="shared" si="341"/>
        <v>100</v>
      </c>
      <c r="P2230" s="20">
        <f t="shared" si="342"/>
        <v>0</v>
      </c>
      <c r="Q2230" s="20">
        <f t="shared" si="343"/>
        <v>83.5</v>
      </c>
      <c r="R2230" s="21">
        <f t="shared" si="344"/>
        <v>65.025000000000006</v>
      </c>
      <c r="S2230" s="21">
        <f t="shared" si="345"/>
        <v>50.875</v>
      </c>
      <c r="T2230" s="21">
        <f t="shared" si="346"/>
        <v>60.075000000000003</v>
      </c>
      <c r="U2230" s="21">
        <f t="shared" si="347"/>
        <v>58.375</v>
      </c>
      <c r="V2230" s="20">
        <f t="shared" si="348"/>
        <v>58.658333333333339</v>
      </c>
      <c r="W2230" s="20">
        <f t="shared" si="349"/>
        <v>58.587500000000006</v>
      </c>
    </row>
    <row r="2231" spans="1:23" ht="13.5" x14ac:dyDescent="0.25">
      <c r="A2231" s="3">
        <v>45252</v>
      </c>
      <c r="B2231" s="2">
        <v>6.3281999999999998</v>
      </c>
      <c r="C2231" s="2">
        <v>73.910468090645566</v>
      </c>
      <c r="D2231" s="2">
        <v>-0.10543053426335636</v>
      </c>
      <c r="E2231" s="2">
        <v>-6.0954130681165071E-2</v>
      </c>
      <c r="F2231" s="2">
        <v>6.1386399999999988</v>
      </c>
      <c r="G2231" s="2">
        <v>6.06555</v>
      </c>
      <c r="H2231" s="2">
        <v>5.9864500000000005</v>
      </c>
      <c r="I2231" s="2">
        <v>5.8901639999999977</v>
      </c>
      <c r="J2231" s="17">
        <v>6.0848195000000063</v>
      </c>
      <c r="K2231" s="17" t="s">
        <v>51</v>
      </c>
      <c r="L2231" s="17" t="s">
        <v>54</v>
      </c>
      <c r="M2231" s="17" t="s">
        <v>52</v>
      </c>
      <c r="N2231" s="20">
        <f t="shared" si="340"/>
        <v>50</v>
      </c>
      <c r="O2231" s="20">
        <f t="shared" si="341"/>
        <v>100</v>
      </c>
      <c r="P2231" s="20">
        <f t="shared" si="342"/>
        <v>0</v>
      </c>
      <c r="Q2231" s="20">
        <f t="shared" si="343"/>
        <v>83.5</v>
      </c>
      <c r="R2231" s="21">
        <f t="shared" si="344"/>
        <v>65.025000000000006</v>
      </c>
      <c r="S2231" s="21">
        <f t="shared" si="345"/>
        <v>50.875</v>
      </c>
      <c r="T2231" s="21">
        <f t="shared" si="346"/>
        <v>60.075000000000003</v>
      </c>
      <c r="U2231" s="21">
        <f t="shared" si="347"/>
        <v>58.375</v>
      </c>
      <c r="V2231" s="20">
        <f t="shared" si="348"/>
        <v>58.658333333333339</v>
      </c>
      <c r="W2231" s="20">
        <f t="shared" si="349"/>
        <v>58.587500000000006</v>
      </c>
    </row>
    <row r="2232" spans="1:23" ht="13.5" x14ac:dyDescent="0.25">
      <c r="A2232" s="3">
        <v>45253</v>
      </c>
      <c r="B2232" s="2">
        <v>6.5850999999999997</v>
      </c>
      <c r="C2232" s="2">
        <v>80.798848685600262</v>
      </c>
      <c r="D2232" s="2">
        <v>-0.13059462761982044</v>
      </c>
      <c r="E2232" s="2">
        <v>-4.5985388442365244E-2</v>
      </c>
      <c r="F2232" s="2">
        <v>6.2542799999999996</v>
      </c>
      <c r="G2232" s="2">
        <v>6.1233700000000004</v>
      </c>
      <c r="H2232" s="2">
        <v>6.0185700000000004</v>
      </c>
      <c r="I2232" s="2">
        <v>5.899799999999999</v>
      </c>
      <c r="J2232" s="17">
        <v>6.086502500000007</v>
      </c>
      <c r="K2232" s="17" t="s">
        <v>51</v>
      </c>
      <c r="L2232" s="17" t="s">
        <v>54</v>
      </c>
      <c r="M2232" s="17" t="s">
        <v>52</v>
      </c>
      <c r="N2232" s="20">
        <f t="shared" si="340"/>
        <v>50</v>
      </c>
      <c r="O2232" s="20">
        <f t="shared" si="341"/>
        <v>100</v>
      </c>
      <c r="P2232" s="20">
        <f t="shared" si="342"/>
        <v>50</v>
      </c>
      <c r="Q2232" s="20">
        <f t="shared" si="343"/>
        <v>83.5</v>
      </c>
      <c r="R2232" s="21">
        <f t="shared" si="344"/>
        <v>72.525000000000006</v>
      </c>
      <c r="S2232" s="21">
        <f t="shared" si="345"/>
        <v>68.375</v>
      </c>
      <c r="T2232" s="21">
        <f t="shared" si="346"/>
        <v>72.575000000000003</v>
      </c>
      <c r="U2232" s="21">
        <f t="shared" si="347"/>
        <v>70.875</v>
      </c>
      <c r="V2232" s="20">
        <f t="shared" si="348"/>
        <v>71.158333333333346</v>
      </c>
      <c r="W2232" s="20">
        <f t="shared" si="349"/>
        <v>71.087500000000006</v>
      </c>
    </row>
    <row r="2233" spans="1:23" ht="13.5" x14ac:dyDescent="0.25">
      <c r="A2233" s="3">
        <v>45254</v>
      </c>
      <c r="B2233" s="2">
        <v>6.5770999999999997</v>
      </c>
      <c r="C2233" s="2">
        <v>80.089698740521669</v>
      </c>
      <c r="D2233" s="2">
        <v>-0.15481840870970132</v>
      </c>
      <c r="E2233" s="2">
        <v>-3.1801458716719758E-2</v>
      </c>
      <c r="F2233" s="2">
        <v>6.3666999999999998</v>
      </c>
      <c r="G2233" s="2">
        <v>6.1803900000000009</v>
      </c>
      <c r="H2233" s="2">
        <v>6.0502900000000013</v>
      </c>
      <c r="I2233" s="2">
        <v>5.9097579999999992</v>
      </c>
      <c r="J2233" s="17">
        <v>6.0877455000000067</v>
      </c>
      <c r="K2233" s="17" t="s">
        <v>51</v>
      </c>
      <c r="L2233" s="17" t="s">
        <v>54</v>
      </c>
      <c r="M2233" s="17" t="s">
        <v>52</v>
      </c>
      <c r="N2233" s="20">
        <f t="shared" si="340"/>
        <v>50</v>
      </c>
      <c r="O2233" s="20">
        <f t="shared" si="341"/>
        <v>100</v>
      </c>
      <c r="P2233" s="20">
        <f t="shared" si="342"/>
        <v>50</v>
      </c>
      <c r="Q2233" s="20">
        <f t="shared" si="343"/>
        <v>83.5</v>
      </c>
      <c r="R2233" s="21">
        <f t="shared" si="344"/>
        <v>72.525000000000006</v>
      </c>
      <c r="S2233" s="21">
        <f t="shared" si="345"/>
        <v>68.375</v>
      </c>
      <c r="T2233" s="21">
        <f t="shared" si="346"/>
        <v>72.575000000000003</v>
      </c>
      <c r="U2233" s="21">
        <f t="shared" si="347"/>
        <v>70.875</v>
      </c>
      <c r="V2233" s="20">
        <f t="shared" si="348"/>
        <v>71.158333333333346</v>
      </c>
      <c r="W2233" s="20">
        <f t="shared" si="349"/>
        <v>71.087500000000006</v>
      </c>
    </row>
    <row r="2234" spans="1:23" ht="13.5" x14ac:dyDescent="0.25">
      <c r="A2234" s="3">
        <v>45257</v>
      </c>
      <c r="B2234" s="2">
        <v>6.5770999999999997</v>
      </c>
      <c r="C2234" s="2">
        <v>80.089698740521669</v>
      </c>
      <c r="D2234" s="2">
        <v>-0.17976161715664851</v>
      </c>
      <c r="E2234" s="2">
        <v>-1.9736964583303398E-2</v>
      </c>
      <c r="F2234" s="2">
        <v>6.4807399999999999</v>
      </c>
      <c r="G2234" s="2">
        <v>6.2382100000000005</v>
      </c>
      <c r="H2234" s="2">
        <v>6.082815000000001</v>
      </c>
      <c r="I2234" s="2">
        <v>5.9201979999999992</v>
      </c>
      <c r="J2234" s="17">
        <v>6.0894610000000071</v>
      </c>
      <c r="K2234" s="17" t="s">
        <v>51</v>
      </c>
      <c r="L2234" s="17" t="s">
        <v>54</v>
      </c>
      <c r="M2234" s="17" t="s">
        <v>52</v>
      </c>
      <c r="N2234" s="20">
        <f t="shared" si="340"/>
        <v>50</v>
      </c>
      <c r="O2234" s="20">
        <f t="shared" si="341"/>
        <v>100</v>
      </c>
      <c r="P2234" s="20">
        <f t="shared" si="342"/>
        <v>50</v>
      </c>
      <c r="Q2234" s="20">
        <f t="shared" si="343"/>
        <v>83.5</v>
      </c>
      <c r="R2234" s="21">
        <f t="shared" si="344"/>
        <v>72.525000000000006</v>
      </c>
      <c r="S2234" s="21">
        <f t="shared" si="345"/>
        <v>68.375</v>
      </c>
      <c r="T2234" s="21">
        <f t="shared" si="346"/>
        <v>72.575000000000003</v>
      </c>
      <c r="U2234" s="21">
        <f t="shared" si="347"/>
        <v>70.875</v>
      </c>
      <c r="V2234" s="20">
        <f t="shared" si="348"/>
        <v>71.158333333333346</v>
      </c>
      <c r="W2234" s="20">
        <f t="shared" si="349"/>
        <v>71.087500000000006</v>
      </c>
    </row>
    <row r="2235" spans="1:23" ht="13.5" x14ac:dyDescent="0.25">
      <c r="A2235" s="3">
        <v>45258</v>
      </c>
      <c r="B2235" s="2">
        <v>6.5209000000000001</v>
      </c>
      <c r="C2235" s="2">
        <v>74.744913722836202</v>
      </c>
      <c r="D2235" s="2">
        <v>-0.20832781617170237</v>
      </c>
      <c r="E2235" s="2">
        <v>-9.6088606227606489E-3</v>
      </c>
      <c r="F2235" s="2">
        <v>6.5176800000000004</v>
      </c>
      <c r="G2235" s="2">
        <v>6.29603</v>
      </c>
      <c r="H2235" s="2">
        <v>6.1121250000000007</v>
      </c>
      <c r="I2235" s="2">
        <v>5.933527999999999</v>
      </c>
      <c r="J2235" s="17">
        <v>6.0904590000000063</v>
      </c>
      <c r="K2235" s="17" t="s">
        <v>55</v>
      </c>
      <c r="L2235" s="17" t="s">
        <v>54</v>
      </c>
      <c r="M2235" s="17" t="s">
        <v>49</v>
      </c>
      <c r="N2235" s="20">
        <f t="shared" si="340"/>
        <v>50</v>
      </c>
      <c r="O2235" s="20">
        <f t="shared" si="341"/>
        <v>100</v>
      </c>
      <c r="P2235" s="20">
        <f t="shared" si="342"/>
        <v>50</v>
      </c>
      <c r="Q2235" s="20">
        <f t="shared" si="343"/>
        <v>16.5</v>
      </c>
      <c r="R2235" s="21">
        <f t="shared" si="344"/>
        <v>62.475000000000001</v>
      </c>
      <c r="S2235" s="21">
        <f t="shared" si="345"/>
        <v>51.625</v>
      </c>
      <c r="T2235" s="21">
        <f t="shared" si="346"/>
        <v>42.424999999999997</v>
      </c>
      <c r="U2235" s="21">
        <f t="shared" si="347"/>
        <v>54.125</v>
      </c>
      <c r="V2235" s="20">
        <f t="shared" si="348"/>
        <v>52.17499999999999</v>
      </c>
      <c r="W2235" s="20">
        <f t="shared" si="349"/>
        <v>52.662499999999994</v>
      </c>
    </row>
    <row r="2236" spans="1:23" ht="13.5" x14ac:dyDescent="0.25">
      <c r="A2236" s="3">
        <v>45259</v>
      </c>
      <c r="B2236" s="2">
        <v>6.6333000000000002</v>
      </c>
      <c r="C2236" s="2">
        <v>77.918797253186241</v>
      </c>
      <c r="D2236" s="2">
        <v>-0.23337281179692493</v>
      </c>
      <c r="E2236" s="2">
        <v>-1.8933944468560587E-3</v>
      </c>
      <c r="F2236" s="2">
        <v>6.5787000000000004</v>
      </c>
      <c r="G2236" s="2">
        <v>6.3586699999999992</v>
      </c>
      <c r="H2236" s="2">
        <v>6.1474600000000006</v>
      </c>
      <c r="I2236" s="2">
        <v>5.9468579999999998</v>
      </c>
      <c r="J2236" s="17">
        <v>6.092019000000005</v>
      </c>
      <c r="K2236" s="17" t="s">
        <v>51</v>
      </c>
      <c r="L2236" s="17" t="s">
        <v>54</v>
      </c>
      <c r="M2236" s="17" t="s">
        <v>52</v>
      </c>
      <c r="N2236" s="20">
        <f t="shared" si="340"/>
        <v>50</v>
      </c>
      <c r="O2236" s="20">
        <f t="shared" si="341"/>
        <v>100</v>
      </c>
      <c r="P2236" s="20">
        <f t="shared" si="342"/>
        <v>50</v>
      </c>
      <c r="Q2236" s="20">
        <f t="shared" si="343"/>
        <v>83.5</v>
      </c>
      <c r="R2236" s="21">
        <f t="shared" si="344"/>
        <v>72.525000000000006</v>
      </c>
      <c r="S2236" s="21">
        <f t="shared" si="345"/>
        <v>68.375</v>
      </c>
      <c r="T2236" s="21">
        <f t="shared" si="346"/>
        <v>72.575000000000003</v>
      </c>
      <c r="U2236" s="21">
        <f t="shared" si="347"/>
        <v>70.875</v>
      </c>
      <c r="V2236" s="20">
        <f t="shared" si="348"/>
        <v>71.158333333333346</v>
      </c>
      <c r="W2236" s="20">
        <f t="shared" si="349"/>
        <v>71.087500000000006</v>
      </c>
    </row>
    <row r="2237" spans="1:23" ht="13.5" x14ac:dyDescent="0.25">
      <c r="A2237" s="3">
        <v>45260</v>
      </c>
      <c r="B2237" s="2">
        <v>6.7297000000000002</v>
      </c>
      <c r="C2237" s="2">
        <v>80.21530016775057</v>
      </c>
      <c r="D2237" s="2">
        <v>-0.26461464242298849</v>
      </c>
      <c r="E2237" s="2">
        <v>6.2366866159444872E-3</v>
      </c>
      <c r="F2237" s="2">
        <v>6.6076199999999998</v>
      </c>
      <c r="G2237" s="2">
        <v>6.4309500000000002</v>
      </c>
      <c r="H2237" s="2">
        <v>6.1876150000000001</v>
      </c>
      <c r="I2237" s="2">
        <v>5.9627579999999991</v>
      </c>
      <c r="J2237" s="17">
        <v>6.0940610000000035</v>
      </c>
      <c r="K2237" s="17" t="s">
        <v>51</v>
      </c>
      <c r="L2237" s="17" t="s">
        <v>54</v>
      </c>
      <c r="M2237" s="17" t="s">
        <v>52</v>
      </c>
      <c r="N2237" s="20">
        <f t="shared" si="340"/>
        <v>50</v>
      </c>
      <c r="O2237" s="20">
        <f t="shared" si="341"/>
        <v>100</v>
      </c>
      <c r="P2237" s="20">
        <f t="shared" si="342"/>
        <v>50</v>
      </c>
      <c r="Q2237" s="20">
        <f t="shared" si="343"/>
        <v>83.5</v>
      </c>
      <c r="R2237" s="21">
        <f t="shared" si="344"/>
        <v>72.525000000000006</v>
      </c>
      <c r="S2237" s="21">
        <f t="shared" si="345"/>
        <v>68.375</v>
      </c>
      <c r="T2237" s="21">
        <f t="shared" si="346"/>
        <v>72.575000000000003</v>
      </c>
      <c r="U2237" s="21">
        <f t="shared" si="347"/>
        <v>70.875</v>
      </c>
      <c r="V2237" s="20">
        <f t="shared" si="348"/>
        <v>71.158333333333346</v>
      </c>
      <c r="W2237" s="20">
        <f t="shared" si="349"/>
        <v>71.087500000000006</v>
      </c>
    </row>
    <row r="2238" spans="1:23" ht="13.5" x14ac:dyDescent="0.25">
      <c r="A2238" s="3">
        <v>45261</v>
      </c>
      <c r="B2238" s="2">
        <v>6.7135999999999996</v>
      </c>
      <c r="C2238" s="2">
        <v>78.742356263698923</v>
      </c>
      <c r="D2238" s="2">
        <v>-0.2918745992676488</v>
      </c>
      <c r="E2238" s="2">
        <v>1.3140307377516286E-2</v>
      </c>
      <c r="F2238" s="2">
        <v>6.6349199999999993</v>
      </c>
      <c r="G2238" s="2">
        <v>6.5008099999999995</v>
      </c>
      <c r="H2238" s="2">
        <v>6.2269649999999999</v>
      </c>
      <c r="I2238" s="2">
        <v>5.9783359999999997</v>
      </c>
      <c r="J2238" s="17">
        <v>6.0958410000000027</v>
      </c>
      <c r="K2238" s="17" t="s">
        <v>51</v>
      </c>
      <c r="L2238" s="17" t="s">
        <v>54</v>
      </c>
      <c r="M2238" s="17" t="s">
        <v>52</v>
      </c>
      <c r="N2238" s="20">
        <f t="shared" si="340"/>
        <v>50</v>
      </c>
      <c r="O2238" s="20">
        <f t="shared" si="341"/>
        <v>100</v>
      </c>
      <c r="P2238" s="20">
        <f t="shared" si="342"/>
        <v>50</v>
      </c>
      <c r="Q2238" s="20">
        <f t="shared" si="343"/>
        <v>83.5</v>
      </c>
      <c r="R2238" s="21">
        <f t="shared" si="344"/>
        <v>72.525000000000006</v>
      </c>
      <c r="S2238" s="21">
        <f t="shared" si="345"/>
        <v>68.375</v>
      </c>
      <c r="T2238" s="21">
        <f t="shared" si="346"/>
        <v>72.575000000000003</v>
      </c>
      <c r="U2238" s="21">
        <f t="shared" si="347"/>
        <v>70.875</v>
      </c>
      <c r="V2238" s="20">
        <f t="shared" si="348"/>
        <v>71.158333333333346</v>
      </c>
      <c r="W2238" s="20">
        <f t="shared" si="349"/>
        <v>71.087500000000006</v>
      </c>
    </row>
    <row r="2239" spans="1:23" ht="13.5" x14ac:dyDescent="0.25">
      <c r="A2239" s="3">
        <v>45264</v>
      </c>
      <c r="B2239" s="2">
        <v>6.6253000000000002</v>
      </c>
      <c r="C2239" s="2">
        <v>71.03795400382397</v>
      </c>
      <c r="D2239" s="2">
        <v>-0.31257257572124075</v>
      </c>
      <c r="E2239" s="2">
        <v>1.7054753967620531E-2</v>
      </c>
      <c r="F2239" s="2">
        <v>6.6445600000000002</v>
      </c>
      <c r="G2239" s="2">
        <v>6.5626499999999997</v>
      </c>
      <c r="H2239" s="2">
        <v>6.26511</v>
      </c>
      <c r="I2239" s="2">
        <v>5.99247</v>
      </c>
      <c r="J2239" s="17">
        <v>6.0972155000000035</v>
      </c>
      <c r="K2239" s="17" t="s">
        <v>51</v>
      </c>
      <c r="L2239" s="17" t="s">
        <v>54</v>
      </c>
      <c r="M2239" s="17" t="s">
        <v>52</v>
      </c>
      <c r="N2239" s="20">
        <f t="shared" si="340"/>
        <v>50</v>
      </c>
      <c r="O2239" s="20">
        <f t="shared" si="341"/>
        <v>100</v>
      </c>
      <c r="P2239" s="20">
        <f t="shared" si="342"/>
        <v>50</v>
      </c>
      <c r="Q2239" s="20">
        <f t="shared" si="343"/>
        <v>83.5</v>
      </c>
      <c r="R2239" s="21">
        <f t="shared" si="344"/>
        <v>72.525000000000006</v>
      </c>
      <c r="S2239" s="21">
        <f t="shared" si="345"/>
        <v>68.375</v>
      </c>
      <c r="T2239" s="21">
        <f t="shared" si="346"/>
        <v>72.575000000000003</v>
      </c>
      <c r="U2239" s="21">
        <f t="shared" si="347"/>
        <v>70.875</v>
      </c>
      <c r="V2239" s="20">
        <f t="shared" si="348"/>
        <v>71.158333333333346</v>
      </c>
      <c r="W2239" s="20">
        <f t="shared" si="349"/>
        <v>71.087500000000006</v>
      </c>
    </row>
    <row r="2240" spans="1:23" ht="13.5" x14ac:dyDescent="0.25">
      <c r="A2240" s="3">
        <v>45265</v>
      </c>
      <c r="B2240" s="2">
        <v>6.6253000000000002</v>
      </c>
      <c r="C2240" s="2">
        <v>71.03795400382397</v>
      </c>
      <c r="D2240" s="2">
        <v>-0.28161261339033761</v>
      </c>
      <c r="E2240" s="2">
        <v>1.5487924380645047E-2</v>
      </c>
      <c r="F2240" s="2">
        <v>6.6654399999999994</v>
      </c>
      <c r="G2240" s="2">
        <v>6.5915599999999994</v>
      </c>
      <c r="H2240" s="2">
        <v>6.3092799999999993</v>
      </c>
      <c r="I2240" s="2">
        <v>6.0094959999999995</v>
      </c>
      <c r="J2240" s="17">
        <v>6.0987355000000028</v>
      </c>
      <c r="K2240" s="17" t="s">
        <v>51</v>
      </c>
      <c r="L2240" s="17" t="s">
        <v>54</v>
      </c>
      <c r="M2240" s="17" t="s">
        <v>52</v>
      </c>
      <c r="N2240" s="20">
        <f t="shared" si="340"/>
        <v>50</v>
      </c>
      <c r="O2240" s="20">
        <f t="shared" si="341"/>
        <v>100</v>
      </c>
      <c r="P2240" s="20">
        <f t="shared" si="342"/>
        <v>50</v>
      </c>
      <c r="Q2240" s="20">
        <f t="shared" si="343"/>
        <v>83.5</v>
      </c>
      <c r="R2240" s="21">
        <f t="shared" si="344"/>
        <v>72.525000000000006</v>
      </c>
      <c r="S2240" s="21">
        <f t="shared" si="345"/>
        <v>68.375</v>
      </c>
      <c r="T2240" s="21">
        <f t="shared" si="346"/>
        <v>72.575000000000003</v>
      </c>
      <c r="U2240" s="21">
        <f t="shared" si="347"/>
        <v>70.875</v>
      </c>
      <c r="V2240" s="20">
        <f t="shared" si="348"/>
        <v>71.158333333333346</v>
      </c>
      <c r="W2240" s="20">
        <f t="shared" si="349"/>
        <v>71.087500000000006</v>
      </c>
    </row>
    <row r="2241" spans="1:23" ht="13.5" x14ac:dyDescent="0.25">
      <c r="A2241" s="3">
        <v>45266</v>
      </c>
      <c r="B2241" s="2">
        <v>6.6253000000000002</v>
      </c>
      <c r="C2241" s="2">
        <v>71.03795400382397</v>
      </c>
      <c r="D2241" s="2">
        <v>-0.25867232822065134</v>
      </c>
      <c r="E2241" s="2">
        <v>7.451916918849914E-3</v>
      </c>
      <c r="F2241" s="2">
        <v>6.6638400000000004</v>
      </c>
      <c r="G2241" s="2">
        <v>6.6212700000000009</v>
      </c>
      <c r="H2241" s="2">
        <v>6.3434099999999995</v>
      </c>
      <c r="I2241" s="2">
        <v>6.0279659999999993</v>
      </c>
      <c r="J2241" s="17">
        <v>6.1001830000000021</v>
      </c>
      <c r="K2241" s="17" t="s">
        <v>51</v>
      </c>
      <c r="L2241" s="17" t="s">
        <v>54</v>
      </c>
      <c r="M2241" s="17" t="s">
        <v>53</v>
      </c>
      <c r="N2241" s="20">
        <f t="shared" si="340"/>
        <v>50</v>
      </c>
      <c r="O2241" s="20">
        <f t="shared" si="341"/>
        <v>100</v>
      </c>
      <c r="P2241" s="20">
        <f t="shared" si="342"/>
        <v>50</v>
      </c>
      <c r="Q2241" s="20">
        <f t="shared" si="343"/>
        <v>66.5</v>
      </c>
      <c r="R2241" s="21">
        <f t="shared" si="344"/>
        <v>69.974999999999994</v>
      </c>
      <c r="S2241" s="21">
        <f t="shared" si="345"/>
        <v>64.125</v>
      </c>
      <c r="T2241" s="21">
        <f t="shared" si="346"/>
        <v>64.924999999999997</v>
      </c>
      <c r="U2241" s="21">
        <f t="shared" si="347"/>
        <v>66.625</v>
      </c>
      <c r="V2241" s="20">
        <f t="shared" si="348"/>
        <v>66.341666666666654</v>
      </c>
      <c r="W2241" s="20">
        <f t="shared" si="349"/>
        <v>66.412499999999994</v>
      </c>
    </row>
    <row r="2242" spans="1:23" ht="13.5" x14ac:dyDescent="0.25">
      <c r="A2242" s="3">
        <v>45267</v>
      </c>
      <c r="B2242" s="2">
        <v>6.5048000000000004</v>
      </c>
      <c r="C2242" s="2">
        <v>60.884422351277934</v>
      </c>
      <c r="D2242" s="2">
        <v>-0.19268808966069084</v>
      </c>
      <c r="E2242" s="2">
        <v>-2.4246550121714405E-3</v>
      </c>
      <c r="F2242" s="2">
        <v>6.6188599999999997</v>
      </c>
      <c r="G2242" s="2">
        <v>6.6132400000000002</v>
      </c>
      <c r="H2242" s="2">
        <v>6.3683049999999994</v>
      </c>
      <c r="I2242" s="2">
        <v>6.0425819999999986</v>
      </c>
      <c r="J2242" s="17">
        <v>6.1011005000000003</v>
      </c>
      <c r="K2242" s="17" t="s">
        <v>55</v>
      </c>
      <c r="L2242" s="17" t="s">
        <v>54</v>
      </c>
      <c r="M2242" s="17" t="s">
        <v>47</v>
      </c>
      <c r="N2242" s="20">
        <f t="shared" ref="N2242:N2305" si="350">IF(D2242&lt;30,50, IF(D2242&gt;70, 0, 25))</f>
        <v>50</v>
      </c>
      <c r="O2242" s="20">
        <f t="shared" ref="O2242:O2305" si="351">IF(F2242-E2242&gt;0.02, 100, IF(F2242-E2242&lt;0,0,45))</f>
        <v>100</v>
      </c>
      <c r="P2242" s="20">
        <f t="shared" ref="P2242:P2305" si="352">IF(G2242-J2242&gt;10,100,IF(G2242-J2242&gt;5,75, IF(G2242-J2242&gt;0,50,0)))</f>
        <v>50</v>
      </c>
      <c r="Q2242" s="20">
        <f t="shared" ref="Q2242:Q2305" si="353">IF(M2242="confirmed bullish", 34, IF(M2242="bullish divergence",17, 0))+IF(K2242="bullish",33,IF(K2242="bearish",0,16.5))+IF(L2242="strong",33,IF(L2242="weak",0,16.5))</f>
        <v>16.5</v>
      </c>
      <c r="R2242" s="21">
        <f t="shared" si="344"/>
        <v>62.475000000000001</v>
      </c>
      <c r="S2242" s="21">
        <f t="shared" si="345"/>
        <v>51.625</v>
      </c>
      <c r="T2242" s="21">
        <f t="shared" si="346"/>
        <v>42.424999999999997</v>
      </c>
      <c r="U2242" s="21">
        <f t="shared" si="347"/>
        <v>54.125</v>
      </c>
      <c r="V2242" s="20">
        <f t="shared" si="348"/>
        <v>52.17499999999999</v>
      </c>
      <c r="W2242" s="20">
        <f t="shared" si="349"/>
        <v>52.662499999999994</v>
      </c>
    </row>
    <row r="2243" spans="1:23" ht="13.5" x14ac:dyDescent="0.25">
      <c r="A2243" s="3">
        <v>45268</v>
      </c>
      <c r="B2243" s="2">
        <v>6.6414</v>
      </c>
      <c r="C2243" s="2">
        <v>66.69574218465911</v>
      </c>
      <c r="D2243" s="2">
        <v>-0.14922934902641138</v>
      </c>
      <c r="E2243" s="2">
        <v>-9.0812142243584248E-3</v>
      </c>
      <c r="F2243" s="2">
        <v>6.6044200000000002</v>
      </c>
      <c r="G2243" s="2">
        <v>6.6196700000000011</v>
      </c>
      <c r="H2243" s="2">
        <v>6.4000299999999992</v>
      </c>
      <c r="I2243" s="2">
        <v>6.0599299999999978</v>
      </c>
      <c r="J2243" s="17">
        <v>6.1030284999999989</v>
      </c>
      <c r="K2243" s="17" t="s">
        <v>55</v>
      </c>
      <c r="L2243" s="17" t="s">
        <v>54</v>
      </c>
      <c r="M2243" s="17" t="s">
        <v>47</v>
      </c>
      <c r="N2243" s="20">
        <f t="shared" si="350"/>
        <v>50</v>
      </c>
      <c r="O2243" s="20">
        <f t="shared" si="351"/>
        <v>100</v>
      </c>
      <c r="P2243" s="20">
        <f t="shared" si="352"/>
        <v>50</v>
      </c>
      <c r="Q2243" s="20">
        <f t="shared" si="353"/>
        <v>16.5</v>
      </c>
      <c r="R2243" s="21">
        <f t="shared" ref="R2243:R2306" si="354">0.35*N2243+O2243*0.35+P2243*0.15+Q2243*0.15</f>
        <v>62.475000000000001</v>
      </c>
      <c r="S2243" s="21">
        <f t="shared" ref="S2243:S2306" si="355">N2243*0.2+O2243*0.2+P2243*0.35+Q2243*0.25</f>
        <v>51.625</v>
      </c>
      <c r="T2243" s="21">
        <f t="shared" ref="T2243:T2306" si="356">N2243*0.15+O2243*0.15+P2243*0.25+Q2243*0.45</f>
        <v>42.424999999999997</v>
      </c>
      <c r="U2243" s="21">
        <f t="shared" ref="U2243:U2306" si="357">0.25*SUM(N2243:Q2243)</f>
        <v>54.125</v>
      </c>
      <c r="V2243" s="20">
        <f t="shared" ref="V2243:V2306" si="358">SUM(R2243:T2243)/3</f>
        <v>52.17499999999999</v>
      </c>
      <c r="W2243" s="20">
        <f t="shared" ref="W2243:W2306" si="359">SUM(R2243:U2243)/4</f>
        <v>52.662499999999994</v>
      </c>
    </row>
    <row r="2244" spans="1:23" ht="13.5" x14ac:dyDescent="0.25">
      <c r="A2244" s="3">
        <v>45271</v>
      </c>
      <c r="B2244" s="2">
        <v>6.6494</v>
      </c>
      <c r="C2244" s="2">
        <v>67.004912850081453</v>
      </c>
      <c r="D2244" s="2">
        <v>-0.11480521492233109</v>
      </c>
      <c r="E2244" s="2">
        <v>-1.5969829108832601E-2</v>
      </c>
      <c r="F2244" s="2">
        <v>6.6092399999999998</v>
      </c>
      <c r="G2244" s="2">
        <v>6.6269000000000009</v>
      </c>
      <c r="H2244" s="2">
        <v>6.4325549999999989</v>
      </c>
      <c r="I2244" s="2">
        <v>6.0764739999999984</v>
      </c>
      <c r="J2244" s="17">
        <v>6.1049964999999986</v>
      </c>
      <c r="K2244" s="17" t="s">
        <v>51</v>
      </c>
      <c r="L2244" s="17" t="s">
        <v>54</v>
      </c>
      <c r="M2244" s="17" t="s">
        <v>52</v>
      </c>
      <c r="N2244" s="20">
        <f t="shared" si="350"/>
        <v>50</v>
      </c>
      <c r="O2244" s="20">
        <f t="shared" si="351"/>
        <v>100</v>
      </c>
      <c r="P2244" s="20">
        <f t="shared" si="352"/>
        <v>50</v>
      </c>
      <c r="Q2244" s="20">
        <f t="shared" si="353"/>
        <v>83.5</v>
      </c>
      <c r="R2244" s="21">
        <f t="shared" si="354"/>
        <v>72.525000000000006</v>
      </c>
      <c r="S2244" s="21">
        <f t="shared" si="355"/>
        <v>68.375</v>
      </c>
      <c r="T2244" s="21">
        <f t="shared" si="356"/>
        <v>72.575000000000003</v>
      </c>
      <c r="U2244" s="21">
        <f t="shared" si="357"/>
        <v>70.875</v>
      </c>
      <c r="V2244" s="20">
        <f t="shared" si="358"/>
        <v>71.158333333333346</v>
      </c>
      <c r="W2244" s="20">
        <f t="shared" si="359"/>
        <v>71.087500000000006</v>
      </c>
    </row>
    <row r="2245" spans="1:23" ht="13.5" x14ac:dyDescent="0.25">
      <c r="A2245" s="3">
        <v>45272</v>
      </c>
      <c r="B2245" s="2">
        <v>6.6253000000000002</v>
      </c>
      <c r="C2245" s="2">
        <v>65.045931080532625</v>
      </c>
      <c r="D2245" s="2">
        <v>-9.4211318231984365E-2</v>
      </c>
      <c r="E2245" s="2">
        <v>-2.2352021972628047E-2</v>
      </c>
      <c r="F2245" s="2">
        <v>6.6092399999999998</v>
      </c>
      <c r="G2245" s="2">
        <v>6.63734</v>
      </c>
      <c r="H2245" s="2">
        <v>6.466685</v>
      </c>
      <c r="I2245" s="2">
        <v>6.0925359999999991</v>
      </c>
      <c r="J2245" s="17">
        <v>6.1066619999999974</v>
      </c>
      <c r="K2245" s="17" t="s">
        <v>51</v>
      </c>
      <c r="L2245" s="17" t="s">
        <v>54</v>
      </c>
      <c r="M2245" s="17" t="s">
        <v>54</v>
      </c>
      <c r="N2245" s="20">
        <f t="shared" si="350"/>
        <v>50</v>
      </c>
      <c r="O2245" s="20">
        <f t="shared" si="351"/>
        <v>100</v>
      </c>
      <c r="P2245" s="20">
        <f t="shared" si="352"/>
        <v>50</v>
      </c>
      <c r="Q2245" s="20">
        <f t="shared" si="353"/>
        <v>49.5</v>
      </c>
      <c r="R2245" s="21">
        <f t="shared" si="354"/>
        <v>67.424999999999997</v>
      </c>
      <c r="S2245" s="21">
        <f t="shared" si="355"/>
        <v>59.875</v>
      </c>
      <c r="T2245" s="21">
        <f t="shared" si="356"/>
        <v>57.275000000000006</v>
      </c>
      <c r="U2245" s="21">
        <f t="shared" si="357"/>
        <v>62.375</v>
      </c>
      <c r="V2245" s="20">
        <f t="shared" si="358"/>
        <v>61.524999999999999</v>
      </c>
      <c r="W2245" s="20">
        <f t="shared" si="359"/>
        <v>61.737499999999997</v>
      </c>
    </row>
    <row r="2246" spans="1:23" ht="13.5" x14ac:dyDescent="0.25">
      <c r="A2246" s="3">
        <v>45273</v>
      </c>
      <c r="B2246" s="2">
        <v>6.6253000000000002</v>
      </c>
      <c r="C2246" s="2">
        <v>65.045931080532625</v>
      </c>
      <c r="D2246" s="2">
        <v>-6.0900301528927336E-2</v>
      </c>
      <c r="E2246" s="2">
        <v>-2.7646332184510992E-2</v>
      </c>
      <c r="F2246" s="2">
        <v>6.6092399999999998</v>
      </c>
      <c r="G2246" s="2">
        <v>6.636540000000001</v>
      </c>
      <c r="H2246" s="2">
        <v>6.4976049999999983</v>
      </c>
      <c r="I2246" s="2">
        <v>6.1108459999999978</v>
      </c>
      <c r="J2246" s="17">
        <v>6.1082914999999982</v>
      </c>
      <c r="K2246" s="17" t="s">
        <v>51</v>
      </c>
      <c r="L2246" s="17" t="s">
        <v>54</v>
      </c>
      <c r="M2246" s="17" t="s">
        <v>54</v>
      </c>
      <c r="N2246" s="20">
        <f t="shared" si="350"/>
        <v>50</v>
      </c>
      <c r="O2246" s="20">
        <f t="shared" si="351"/>
        <v>100</v>
      </c>
      <c r="P2246" s="20">
        <f t="shared" si="352"/>
        <v>50</v>
      </c>
      <c r="Q2246" s="20">
        <f t="shared" si="353"/>
        <v>49.5</v>
      </c>
      <c r="R2246" s="21">
        <f t="shared" si="354"/>
        <v>67.424999999999997</v>
      </c>
      <c r="S2246" s="21">
        <f t="shared" si="355"/>
        <v>59.875</v>
      </c>
      <c r="T2246" s="21">
        <f t="shared" si="356"/>
        <v>57.275000000000006</v>
      </c>
      <c r="U2246" s="21">
        <f t="shared" si="357"/>
        <v>62.375</v>
      </c>
      <c r="V2246" s="20">
        <f t="shared" si="358"/>
        <v>61.524999999999999</v>
      </c>
      <c r="W2246" s="20">
        <f t="shared" si="359"/>
        <v>61.737499999999997</v>
      </c>
    </row>
    <row r="2247" spans="1:23" ht="13.5" x14ac:dyDescent="0.25">
      <c r="A2247" s="3">
        <v>45274</v>
      </c>
      <c r="B2247" s="2">
        <v>6.6253000000000002</v>
      </c>
      <c r="C2247" s="2">
        <v>65.045931080532625</v>
      </c>
      <c r="D2247" s="2">
        <v>-1.9185968766942452E-2</v>
      </c>
      <c r="E2247" s="2">
        <v>-3.5168828843496355E-2</v>
      </c>
      <c r="F2247" s="2">
        <v>6.6333399999999996</v>
      </c>
      <c r="G2247" s="2">
        <v>6.6260999999999992</v>
      </c>
      <c r="H2247" s="2">
        <v>6.5285249999999992</v>
      </c>
      <c r="I2247" s="2">
        <v>6.1291559999999983</v>
      </c>
      <c r="J2247" s="17">
        <v>6.1101389999999967</v>
      </c>
      <c r="K2247" s="17" t="s">
        <v>51</v>
      </c>
      <c r="L2247" s="17" t="s">
        <v>54</v>
      </c>
      <c r="M2247" s="17" t="s">
        <v>52</v>
      </c>
      <c r="N2247" s="20">
        <f t="shared" si="350"/>
        <v>50</v>
      </c>
      <c r="O2247" s="20">
        <f t="shared" si="351"/>
        <v>100</v>
      </c>
      <c r="P2247" s="20">
        <f t="shared" si="352"/>
        <v>50</v>
      </c>
      <c r="Q2247" s="20">
        <f t="shared" si="353"/>
        <v>83.5</v>
      </c>
      <c r="R2247" s="21">
        <f t="shared" si="354"/>
        <v>72.525000000000006</v>
      </c>
      <c r="S2247" s="21">
        <f t="shared" si="355"/>
        <v>68.375</v>
      </c>
      <c r="T2247" s="21">
        <f t="shared" si="356"/>
        <v>72.575000000000003</v>
      </c>
      <c r="U2247" s="21">
        <f t="shared" si="357"/>
        <v>70.875</v>
      </c>
      <c r="V2247" s="20">
        <f t="shared" si="358"/>
        <v>71.158333333333346</v>
      </c>
      <c r="W2247" s="20">
        <f t="shared" si="359"/>
        <v>71.087500000000006</v>
      </c>
    </row>
    <row r="2248" spans="1:23" ht="13.5" x14ac:dyDescent="0.25">
      <c r="A2248" s="3">
        <v>45275</v>
      </c>
      <c r="B2248" s="2">
        <v>6.5850999999999997</v>
      </c>
      <c r="C2248" s="2">
        <v>61.31146514046651</v>
      </c>
      <c r="D2248" s="2">
        <v>1.540544258523191E-2</v>
      </c>
      <c r="E2248" s="2">
        <v>-4.1865262872175346E-2</v>
      </c>
      <c r="F2248" s="2">
        <v>6.6220799999999995</v>
      </c>
      <c r="G2248" s="2">
        <v>6.6132500000000007</v>
      </c>
      <c r="H2248" s="2">
        <v>6.5570299999999992</v>
      </c>
      <c r="I2248" s="2">
        <v>6.1466619999999992</v>
      </c>
      <c r="J2248" s="17">
        <v>6.1119309999999976</v>
      </c>
      <c r="K2248" s="17" t="s">
        <v>55</v>
      </c>
      <c r="L2248" s="17" t="s">
        <v>54</v>
      </c>
      <c r="M2248" s="17" t="s">
        <v>47</v>
      </c>
      <c r="N2248" s="20">
        <f t="shared" si="350"/>
        <v>50</v>
      </c>
      <c r="O2248" s="20">
        <f t="shared" si="351"/>
        <v>100</v>
      </c>
      <c r="P2248" s="20">
        <f t="shared" si="352"/>
        <v>50</v>
      </c>
      <c r="Q2248" s="20">
        <f t="shared" si="353"/>
        <v>16.5</v>
      </c>
      <c r="R2248" s="21">
        <f t="shared" si="354"/>
        <v>62.475000000000001</v>
      </c>
      <c r="S2248" s="21">
        <f t="shared" si="355"/>
        <v>51.625</v>
      </c>
      <c r="T2248" s="21">
        <f t="shared" si="356"/>
        <v>42.424999999999997</v>
      </c>
      <c r="U2248" s="21">
        <f t="shared" si="357"/>
        <v>54.125</v>
      </c>
      <c r="V2248" s="20">
        <f t="shared" si="358"/>
        <v>52.17499999999999</v>
      </c>
      <c r="W2248" s="20">
        <f t="shared" si="359"/>
        <v>52.662499999999994</v>
      </c>
    </row>
    <row r="2249" spans="1:23" ht="13.5" x14ac:dyDescent="0.25">
      <c r="A2249" s="3">
        <v>45278</v>
      </c>
      <c r="B2249" s="2">
        <v>6.5770999999999997</v>
      </c>
      <c r="C2249" s="2">
        <v>60.566239828696347</v>
      </c>
      <c r="D2249" s="2">
        <v>3.0803779769013495E-2</v>
      </c>
      <c r="E2249" s="2">
        <v>-4.5119986430504216E-2</v>
      </c>
      <c r="F2249" s="2">
        <v>6.6076199999999998</v>
      </c>
      <c r="G2249" s="2">
        <v>6.6084300000000002</v>
      </c>
      <c r="H2249" s="2">
        <v>6.5855399999999991</v>
      </c>
      <c r="I2249" s="2">
        <v>6.164007999999999</v>
      </c>
      <c r="J2249" s="17">
        <v>6.1142284999999967</v>
      </c>
      <c r="K2249" s="17" t="s">
        <v>55</v>
      </c>
      <c r="L2249" s="17" t="s">
        <v>54</v>
      </c>
      <c r="M2249" s="17" t="s">
        <v>47</v>
      </c>
      <c r="N2249" s="20">
        <f t="shared" si="350"/>
        <v>50</v>
      </c>
      <c r="O2249" s="20">
        <f t="shared" si="351"/>
        <v>100</v>
      </c>
      <c r="P2249" s="20">
        <f t="shared" si="352"/>
        <v>50</v>
      </c>
      <c r="Q2249" s="20">
        <f t="shared" si="353"/>
        <v>16.5</v>
      </c>
      <c r="R2249" s="21">
        <f t="shared" si="354"/>
        <v>62.475000000000001</v>
      </c>
      <c r="S2249" s="21">
        <f t="shared" si="355"/>
        <v>51.625</v>
      </c>
      <c r="T2249" s="21">
        <f t="shared" si="356"/>
        <v>42.424999999999997</v>
      </c>
      <c r="U2249" s="21">
        <f t="shared" si="357"/>
        <v>54.125</v>
      </c>
      <c r="V2249" s="20">
        <f t="shared" si="358"/>
        <v>52.17499999999999</v>
      </c>
      <c r="W2249" s="20">
        <f t="shared" si="359"/>
        <v>52.662499999999994</v>
      </c>
    </row>
    <row r="2250" spans="1:23" ht="13.5" x14ac:dyDescent="0.25">
      <c r="A2250" s="3">
        <v>45279</v>
      </c>
      <c r="B2250" s="2">
        <v>6.5770999999999997</v>
      </c>
      <c r="C2250" s="2">
        <v>60.566239828696347</v>
      </c>
      <c r="D2250" s="2">
        <v>4.3066251582301263E-2</v>
      </c>
      <c r="E2250" s="2">
        <v>-5.0110096866056185E-2</v>
      </c>
      <c r="F2250" s="2">
        <v>6.5979799999999997</v>
      </c>
      <c r="G2250" s="2">
        <v>6.6036100000000006</v>
      </c>
      <c r="H2250" s="2">
        <v>6.5975849999999996</v>
      </c>
      <c r="I2250" s="2">
        <v>6.1813539999999989</v>
      </c>
      <c r="J2250" s="17">
        <v>6.115834999999997</v>
      </c>
      <c r="K2250" s="17" t="s">
        <v>55</v>
      </c>
      <c r="L2250" s="17" t="s">
        <v>54</v>
      </c>
      <c r="M2250" s="17" t="s">
        <v>47</v>
      </c>
      <c r="N2250" s="20">
        <f t="shared" si="350"/>
        <v>50</v>
      </c>
      <c r="O2250" s="20">
        <f t="shared" si="351"/>
        <v>100</v>
      </c>
      <c r="P2250" s="20">
        <f t="shared" si="352"/>
        <v>50</v>
      </c>
      <c r="Q2250" s="20">
        <f t="shared" si="353"/>
        <v>16.5</v>
      </c>
      <c r="R2250" s="21">
        <f t="shared" si="354"/>
        <v>62.475000000000001</v>
      </c>
      <c r="S2250" s="21">
        <f t="shared" si="355"/>
        <v>51.625</v>
      </c>
      <c r="T2250" s="21">
        <f t="shared" si="356"/>
        <v>42.424999999999997</v>
      </c>
      <c r="U2250" s="21">
        <f t="shared" si="357"/>
        <v>54.125</v>
      </c>
      <c r="V2250" s="20">
        <f t="shared" si="358"/>
        <v>52.17499999999999</v>
      </c>
      <c r="W2250" s="20">
        <f t="shared" si="359"/>
        <v>52.662499999999994</v>
      </c>
    </row>
    <row r="2251" spans="1:23" ht="13.5" x14ac:dyDescent="0.25">
      <c r="A2251" s="3">
        <v>45280</v>
      </c>
      <c r="B2251" s="2">
        <v>6.5850999999999997</v>
      </c>
      <c r="C2251" s="2">
        <v>61.114395764682605</v>
      </c>
      <c r="D2251" s="2">
        <v>5.2139512956445699E-2</v>
      </c>
      <c r="E2251" s="2">
        <v>-5.3414620416941914E-2</v>
      </c>
      <c r="F2251" s="2">
        <v>6.5899400000000004</v>
      </c>
      <c r="G2251" s="2">
        <v>6.599590000000001</v>
      </c>
      <c r="H2251" s="2">
        <v>6.6104300000000009</v>
      </c>
      <c r="I2251" s="2">
        <v>6.1990199999999991</v>
      </c>
      <c r="J2251" s="17">
        <v>6.1176999999999975</v>
      </c>
      <c r="K2251" s="17" t="s">
        <v>55</v>
      </c>
      <c r="L2251" s="17" t="s">
        <v>54</v>
      </c>
      <c r="M2251" s="17" t="s">
        <v>47</v>
      </c>
      <c r="N2251" s="20">
        <f t="shared" si="350"/>
        <v>50</v>
      </c>
      <c r="O2251" s="20">
        <f t="shared" si="351"/>
        <v>100</v>
      </c>
      <c r="P2251" s="20">
        <f t="shared" si="352"/>
        <v>50</v>
      </c>
      <c r="Q2251" s="20">
        <f t="shared" si="353"/>
        <v>16.5</v>
      </c>
      <c r="R2251" s="21">
        <f t="shared" si="354"/>
        <v>62.475000000000001</v>
      </c>
      <c r="S2251" s="21">
        <f t="shared" si="355"/>
        <v>51.625</v>
      </c>
      <c r="T2251" s="21">
        <f t="shared" si="356"/>
        <v>42.424999999999997</v>
      </c>
      <c r="U2251" s="21">
        <f t="shared" si="357"/>
        <v>54.125</v>
      </c>
      <c r="V2251" s="20">
        <f t="shared" si="358"/>
        <v>52.17499999999999</v>
      </c>
      <c r="W2251" s="20">
        <f t="shared" si="359"/>
        <v>52.662499999999994</v>
      </c>
    </row>
    <row r="2252" spans="1:23" ht="13.5" x14ac:dyDescent="0.25">
      <c r="A2252" s="3">
        <v>45281</v>
      </c>
      <c r="B2252" s="2">
        <v>6.5449999999999999</v>
      </c>
      <c r="C2252" s="2">
        <v>56.848648289409176</v>
      </c>
      <c r="D2252" s="2">
        <v>4.3544039526429046E-2</v>
      </c>
      <c r="E2252" s="2">
        <v>-5.4828306234789556E-2</v>
      </c>
      <c r="F2252" s="2">
        <v>6.5738799999999999</v>
      </c>
      <c r="G2252" s="2">
        <v>6.6036099999999989</v>
      </c>
      <c r="H2252" s="2">
        <v>6.6084249999999995</v>
      </c>
      <c r="I2252" s="2">
        <v>6.2157239999999989</v>
      </c>
      <c r="J2252" s="17">
        <v>6.119364499999997</v>
      </c>
      <c r="K2252" s="17" t="s">
        <v>55</v>
      </c>
      <c r="L2252" s="17" t="s">
        <v>54</v>
      </c>
      <c r="M2252" s="17" t="s">
        <v>47</v>
      </c>
      <c r="N2252" s="20">
        <f t="shared" si="350"/>
        <v>50</v>
      </c>
      <c r="O2252" s="20">
        <f t="shared" si="351"/>
        <v>100</v>
      </c>
      <c r="P2252" s="20">
        <f t="shared" si="352"/>
        <v>50</v>
      </c>
      <c r="Q2252" s="20">
        <f t="shared" si="353"/>
        <v>16.5</v>
      </c>
      <c r="R2252" s="21">
        <f t="shared" si="354"/>
        <v>62.475000000000001</v>
      </c>
      <c r="S2252" s="21">
        <f t="shared" si="355"/>
        <v>51.625</v>
      </c>
      <c r="T2252" s="21">
        <f t="shared" si="356"/>
        <v>42.424999999999997</v>
      </c>
      <c r="U2252" s="21">
        <f t="shared" si="357"/>
        <v>54.125</v>
      </c>
      <c r="V2252" s="20">
        <f t="shared" si="358"/>
        <v>52.17499999999999</v>
      </c>
      <c r="W2252" s="20">
        <f t="shared" si="359"/>
        <v>52.662499999999994</v>
      </c>
    </row>
    <row r="2253" spans="1:23" ht="13.5" x14ac:dyDescent="0.25">
      <c r="A2253" s="3">
        <v>45282</v>
      </c>
      <c r="B2253" s="2">
        <v>6.5048000000000004</v>
      </c>
      <c r="C2253" s="2">
        <v>52.864955368603567</v>
      </c>
      <c r="D2253" s="2">
        <v>5.9848508610872209E-2</v>
      </c>
      <c r="E2253" s="2">
        <v>-5.9715784744076697E-2</v>
      </c>
      <c r="F2253" s="2">
        <v>6.5578200000000013</v>
      </c>
      <c r="G2253" s="2">
        <v>6.58995</v>
      </c>
      <c r="H2253" s="2">
        <v>6.6048099999999987</v>
      </c>
      <c r="I2253" s="2">
        <v>6.2316239999999992</v>
      </c>
      <c r="J2253" s="17">
        <v>6.1213004999999967</v>
      </c>
      <c r="K2253" s="17" t="s">
        <v>55</v>
      </c>
      <c r="L2253" s="17" t="s">
        <v>54</v>
      </c>
      <c r="M2253" s="17" t="s">
        <v>47</v>
      </c>
      <c r="N2253" s="20">
        <f t="shared" si="350"/>
        <v>50</v>
      </c>
      <c r="O2253" s="20">
        <f t="shared" si="351"/>
        <v>100</v>
      </c>
      <c r="P2253" s="20">
        <f t="shared" si="352"/>
        <v>50</v>
      </c>
      <c r="Q2253" s="20">
        <f t="shared" si="353"/>
        <v>16.5</v>
      </c>
      <c r="R2253" s="21">
        <f t="shared" si="354"/>
        <v>62.475000000000001</v>
      </c>
      <c r="S2253" s="21">
        <f t="shared" si="355"/>
        <v>51.625</v>
      </c>
      <c r="T2253" s="21">
        <f t="shared" si="356"/>
        <v>42.424999999999997</v>
      </c>
      <c r="U2253" s="21">
        <f t="shared" si="357"/>
        <v>54.125</v>
      </c>
      <c r="V2253" s="20">
        <f t="shared" si="358"/>
        <v>52.17499999999999</v>
      </c>
      <c r="W2253" s="20">
        <f t="shared" si="359"/>
        <v>52.662499999999994</v>
      </c>
    </row>
    <row r="2254" spans="1:23" ht="13.5" x14ac:dyDescent="0.25">
      <c r="A2254" s="3">
        <v>45285</v>
      </c>
      <c r="B2254" s="2">
        <v>6.5369999999999999</v>
      </c>
      <c r="C2254" s="2">
        <v>55.551752380193335</v>
      </c>
      <c r="D2254" s="2">
        <v>7.2342910217079393E-2</v>
      </c>
      <c r="E2254" s="2">
        <v>-6.2943696756926848E-2</v>
      </c>
      <c r="F2254" s="2">
        <v>6.5498000000000003</v>
      </c>
      <c r="G2254" s="2">
        <v>6.5787100000000009</v>
      </c>
      <c r="H2254" s="2">
        <v>6.6028049999999991</v>
      </c>
      <c r="I2254" s="2">
        <v>6.2481680000000006</v>
      </c>
      <c r="J2254" s="17">
        <v>6.1239794999999955</v>
      </c>
      <c r="K2254" s="17" t="s">
        <v>51</v>
      </c>
      <c r="L2254" s="17" t="s">
        <v>54</v>
      </c>
      <c r="M2254" s="17" t="s">
        <v>53</v>
      </c>
      <c r="N2254" s="20">
        <f t="shared" si="350"/>
        <v>50</v>
      </c>
      <c r="O2254" s="20">
        <f t="shared" si="351"/>
        <v>100</v>
      </c>
      <c r="P2254" s="20">
        <f t="shared" si="352"/>
        <v>50</v>
      </c>
      <c r="Q2254" s="20">
        <f t="shared" si="353"/>
        <v>66.5</v>
      </c>
      <c r="R2254" s="21">
        <f t="shared" si="354"/>
        <v>69.974999999999994</v>
      </c>
      <c r="S2254" s="21">
        <f t="shared" si="355"/>
        <v>64.125</v>
      </c>
      <c r="T2254" s="21">
        <f t="shared" si="356"/>
        <v>64.924999999999997</v>
      </c>
      <c r="U2254" s="21">
        <f t="shared" si="357"/>
        <v>66.625</v>
      </c>
      <c r="V2254" s="20">
        <f t="shared" si="358"/>
        <v>66.341666666666654</v>
      </c>
      <c r="W2254" s="20">
        <f t="shared" si="359"/>
        <v>66.412499999999994</v>
      </c>
    </row>
    <row r="2255" spans="1:23" ht="13.5" x14ac:dyDescent="0.25">
      <c r="A2255" s="3">
        <v>45286</v>
      </c>
      <c r="B2255" s="2">
        <v>6.5048000000000004</v>
      </c>
      <c r="C2255" s="2">
        <v>52.338834226453457</v>
      </c>
      <c r="D2255" s="2">
        <v>8.1265955233712717E-2</v>
      </c>
      <c r="E2255" s="2">
        <v>-6.6496015699525887E-2</v>
      </c>
      <c r="F2255" s="2">
        <v>6.5353399999999997</v>
      </c>
      <c r="G2255" s="2">
        <v>6.5666600000000006</v>
      </c>
      <c r="H2255" s="2">
        <v>6.6019999999999994</v>
      </c>
      <c r="I2255" s="2">
        <v>6.264068</v>
      </c>
      <c r="J2255" s="17">
        <v>6.1257699999999957</v>
      </c>
      <c r="K2255" s="17" t="s">
        <v>55</v>
      </c>
      <c r="L2255" s="17" t="s">
        <v>54</v>
      </c>
      <c r="M2255" s="17" t="s">
        <v>47</v>
      </c>
      <c r="N2255" s="20">
        <f t="shared" si="350"/>
        <v>50</v>
      </c>
      <c r="O2255" s="20">
        <f t="shared" si="351"/>
        <v>100</v>
      </c>
      <c r="P2255" s="20">
        <f t="shared" si="352"/>
        <v>50</v>
      </c>
      <c r="Q2255" s="20">
        <f t="shared" si="353"/>
        <v>16.5</v>
      </c>
      <c r="R2255" s="21">
        <f t="shared" si="354"/>
        <v>62.475000000000001</v>
      </c>
      <c r="S2255" s="21">
        <f t="shared" si="355"/>
        <v>51.625</v>
      </c>
      <c r="T2255" s="21">
        <f t="shared" si="356"/>
        <v>42.424999999999997</v>
      </c>
      <c r="U2255" s="21">
        <f t="shared" si="357"/>
        <v>54.125</v>
      </c>
      <c r="V2255" s="20">
        <f t="shared" si="358"/>
        <v>52.17499999999999</v>
      </c>
      <c r="W2255" s="20">
        <f t="shared" si="359"/>
        <v>52.662499999999994</v>
      </c>
    </row>
    <row r="2256" spans="1:23" ht="13.5" x14ac:dyDescent="0.25">
      <c r="A2256" s="3">
        <v>45287</v>
      </c>
      <c r="B2256" s="2">
        <v>6.5048000000000004</v>
      </c>
      <c r="C2256" s="2">
        <v>52.338834226453457</v>
      </c>
      <c r="D2256" s="2">
        <v>8.8704056540377607E-2</v>
      </c>
      <c r="E2256" s="2">
        <v>-7.004665385420851E-2</v>
      </c>
      <c r="F2256" s="2">
        <v>6.5192800000000002</v>
      </c>
      <c r="G2256" s="2">
        <v>6.5546100000000012</v>
      </c>
      <c r="H2256" s="2">
        <v>6.5955750000000011</v>
      </c>
      <c r="I2256" s="2">
        <v>6.2799680000000002</v>
      </c>
      <c r="J2256" s="17">
        <v>6.1275969999999953</v>
      </c>
      <c r="K2256" s="17" t="s">
        <v>55</v>
      </c>
      <c r="L2256" s="17" t="s">
        <v>54</v>
      </c>
      <c r="M2256" s="17" t="s">
        <v>47</v>
      </c>
      <c r="N2256" s="20">
        <f t="shared" si="350"/>
        <v>50</v>
      </c>
      <c r="O2256" s="20">
        <f t="shared" si="351"/>
        <v>100</v>
      </c>
      <c r="P2256" s="20">
        <f t="shared" si="352"/>
        <v>50</v>
      </c>
      <c r="Q2256" s="20">
        <f t="shared" si="353"/>
        <v>16.5</v>
      </c>
      <c r="R2256" s="21">
        <f t="shared" si="354"/>
        <v>62.475000000000001</v>
      </c>
      <c r="S2256" s="21">
        <f t="shared" si="355"/>
        <v>51.625</v>
      </c>
      <c r="T2256" s="21">
        <f t="shared" si="356"/>
        <v>42.424999999999997</v>
      </c>
      <c r="U2256" s="21">
        <f t="shared" si="357"/>
        <v>54.125</v>
      </c>
      <c r="V2256" s="20">
        <f t="shared" si="358"/>
        <v>52.17499999999999</v>
      </c>
      <c r="W2256" s="20">
        <f t="shared" si="359"/>
        <v>52.662499999999994</v>
      </c>
    </row>
    <row r="2257" spans="1:23" ht="13.5" x14ac:dyDescent="0.25">
      <c r="A2257" s="3">
        <v>45288</v>
      </c>
      <c r="B2257" s="2">
        <v>6.5369999999999999</v>
      </c>
      <c r="C2257" s="2">
        <v>55.33482392804428</v>
      </c>
      <c r="D2257" s="2">
        <v>9.2508790538016861E-2</v>
      </c>
      <c r="E2257" s="2">
        <v>-7.1461739762534754E-2</v>
      </c>
      <c r="F2257" s="2">
        <v>6.5176800000000004</v>
      </c>
      <c r="G2257" s="2">
        <v>6.5457800000000006</v>
      </c>
      <c r="H2257" s="2">
        <v>6.5859400000000008</v>
      </c>
      <c r="I2257" s="2">
        <v>6.2968340000000014</v>
      </c>
      <c r="J2257" s="17">
        <v>6.1294394999999939</v>
      </c>
      <c r="K2257" s="17" t="s">
        <v>51</v>
      </c>
      <c r="L2257" s="17" t="s">
        <v>54</v>
      </c>
      <c r="M2257" s="17" t="s">
        <v>53</v>
      </c>
      <c r="N2257" s="20">
        <f t="shared" si="350"/>
        <v>50</v>
      </c>
      <c r="O2257" s="20">
        <f t="shared" si="351"/>
        <v>100</v>
      </c>
      <c r="P2257" s="20">
        <f t="shared" si="352"/>
        <v>50</v>
      </c>
      <c r="Q2257" s="20">
        <f t="shared" si="353"/>
        <v>66.5</v>
      </c>
      <c r="R2257" s="21">
        <f t="shared" si="354"/>
        <v>69.974999999999994</v>
      </c>
      <c r="S2257" s="21">
        <f t="shared" si="355"/>
        <v>64.125</v>
      </c>
      <c r="T2257" s="21">
        <f t="shared" si="356"/>
        <v>64.924999999999997</v>
      </c>
      <c r="U2257" s="21">
        <f t="shared" si="357"/>
        <v>66.625</v>
      </c>
      <c r="V2257" s="20">
        <f t="shared" si="358"/>
        <v>66.341666666666654</v>
      </c>
      <c r="W2257" s="20">
        <f t="shared" si="359"/>
        <v>66.412499999999994</v>
      </c>
    </row>
    <row r="2258" spans="1:23" ht="13.5" x14ac:dyDescent="0.25">
      <c r="A2258" s="3">
        <v>45289</v>
      </c>
      <c r="B2258" s="2">
        <v>6.5289000000000001</v>
      </c>
      <c r="C2258" s="2">
        <v>54.408304189697461</v>
      </c>
      <c r="D2258" s="2">
        <v>8.9857128678183074E-2</v>
      </c>
      <c r="E2258" s="2">
        <v>-7.2347969640314591E-2</v>
      </c>
      <c r="F2258" s="2">
        <v>6.5224999999999991</v>
      </c>
      <c r="G2258" s="2">
        <v>6.5401600000000002</v>
      </c>
      <c r="H2258" s="2">
        <v>6.5767050000000014</v>
      </c>
      <c r="I2258" s="2">
        <v>6.3125740000000015</v>
      </c>
      <c r="J2258" s="17">
        <v>6.130586999999994</v>
      </c>
      <c r="K2258" s="17" t="s">
        <v>51</v>
      </c>
      <c r="L2258" s="17" t="s">
        <v>54</v>
      </c>
      <c r="M2258" s="17" t="s">
        <v>52</v>
      </c>
      <c r="N2258" s="20">
        <f t="shared" si="350"/>
        <v>50</v>
      </c>
      <c r="O2258" s="20">
        <f t="shared" si="351"/>
        <v>100</v>
      </c>
      <c r="P2258" s="20">
        <f t="shared" si="352"/>
        <v>50</v>
      </c>
      <c r="Q2258" s="20">
        <f t="shared" si="353"/>
        <v>83.5</v>
      </c>
      <c r="R2258" s="21">
        <f t="shared" si="354"/>
        <v>72.525000000000006</v>
      </c>
      <c r="S2258" s="21">
        <f t="shared" si="355"/>
        <v>68.375</v>
      </c>
      <c r="T2258" s="21">
        <f t="shared" si="356"/>
        <v>72.575000000000003</v>
      </c>
      <c r="U2258" s="21">
        <f t="shared" si="357"/>
        <v>70.875</v>
      </c>
      <c r="V2258" s="20">
        <f t="shared" si="358"/>
        <v>71.158333333333346</v>
      </c>
      <c r="W2258" s="20">
        <f t="shared" si="359"/>
        <v>71.087500000000006</v>
      </c>
    </row>
    <row r="2259" spans="1:23" ht="13.5" x14ac:dyDescent="0.25">
      <c r="A2259" s="3">
        <v>45293</v>
      </c>
      <c r="B2259" s="2">
        <v>6.5209000000000001</v>
      </c>
      <c r="C2259" s="2">
        <v>53.456287441916231</v>
      </c>
      <c r="D2259" s="2">
        <v>8.6757882164887334E-2</v>
      </c>
      <c r="E2259" s="2">
        <v>-6.9599403699907789E-2</v>
      </c>
      <c r="F2259" s="2">
        <v>6.5192800000000002</v>
      </c>
      <c r="G2259" s="2">
        <v>6.5345400000000016</v>
      </c>
      <c r="H2259" s="2">
        <v>6.5714850000000009</v>
      </c>
      <c r="I2259" s="2">
        <v>6.3228540000000013</v>
      </c>
      <c r="J2259" s="17">
        <v>6.1320944999999929</v>
      </c>
      <c r="K2259" s="17" t="s">
        <v>51</v>
      </c>
      <c r="L2259" s="17" t="s">
        <v>54</v>
      </c>
      <c r="M2259" s="17" t="s">
        <v>53</v>
      </c>
      <c r="N2259" s="20">
        <f t="shared" si="350"/>
        <v>50</v>
      </c>
      <c r="O2259" s="20">
        <f t="shared" si="351"/>
        <v>100</v>
      </c>
      <c r="P2259" s="20">
        <f t="shared" si="352"/>
        <v>50</v>
      </c>
      <c r="Q2259" s="20">
        <f t="shared" si="353"/>
        <v>66.5</v>
      </c>
      <c r="R2259" s="21">
        <f t="shared" si="354"/>
        <v>69.974999999999994</v>
      </c>
      <c r="S2259" s="21">
        <f t="shared" si="355"/>
        <v>64.125</v>
      </c>
      <c r="T2259" s="21">
        <f t="shared" si="356"/>
        <v>64.924999999999997</v>
      </c>
      <c r="U2259" s="21">
        <f t="shared" si="357"/>
        <v>66.625</v>
      </c>
      <c r="V2259" s="20">
        <f t="shared" si="358"/>
        <v>66.341666666666654</v>
      </c>
      <c r="W2259" s="20">
        <f t="shared" si="359"/>
        <v>66.412499999999994</v>
      </c>
    </row>
    <row r="2260" spans="1:23" ht="13.5" x14ac:dyDescent="0.25">
      <c r="A2260" s="3">
        <v>45294</v>
      </c>
      <c r="B2260" s="2">
        <v>6.5048000000000004</v>
      </c>
      <c r="C2260" s="2">
        <v>51.503145852125435</v>
      </c>
      <c r="D2260" s="2">
        <v>8.517405219390195E-2</v>
      </c>
      <c r="E2260" s="2">
        <v>-5.51382423473714E-2</v>
      </c>
      <c r="F2260" s="2">
        <v>6.5192800000000002</v>
      </c>
      <c r="G2260" s="2">
        <v>6.5273099999999999</v>
      </c>
      <c r="H2260" s="2">
        <v>6.5654600000000016</v>
      </c>
      <c r="I2260" s="2">
        <v>6.3328120000000006</v>
      </c>
      <c r="J2260" s="17">
        <v>6.1337394999999928</v>
      </c>
      <c r="K2260" s="17" t="s">
        <v>51</v>
      </c>
      <c r="L2260" s="17" t="s">
        <v>54</v>
      </c>
      <c r="M2260" s="17" t="s">
        <v>54</v>
      </c>
      <c r="N2260" s="20">
        <f t="shared" si="350"/>
        <v>50</v>
      </c>
      <c r="O2260" s="20">
        <f t="shared" si="351"/>
        <v>100</v>
      </c>
      <c r="P2260" s="20">
        <f t="shared" si="352"/>
        <v>50</v>
      </c>
      <c r="Q2260" s="20">
        <f t="shared" si="353"/>
        <v>49.5</v>
      </c>
      <c r="R2260" s="21">
        <f t="shared" si="354"/>
        <v>67.424999999999997</v>
      </c>
      <c r="S2260" s="21">
        <f t="shared" si="355"/>
        <v>59.875</v>
      </c>
      <c r="T2260" s="21">
        <f t="shared" si="356"/>
        <v>57.275000000000006</v>
      </c>
      <c r="U2260" s="21">
        <f t="shared" si="357"/>
        <v>62.375</v>
      </c>
      <c r="V2260" s="20">
        <f t="shared" si="358"/>
        <v>61.524999999999999</v>
      </c>
      <c r="W2260" s="20">
        <f t="shared" si="359"/>
        <v>61.737499999999997</v>
      </c>
    </row>
    <row r="2261" spans="1:23" ht="13.5" x14ac:dyDescent="0.25">
      <c r="A2261" s="3">
        <v>45295</v>
      </c>
      <c r="B2261" s="2">
        <v>6.4968000000000004</v>
      </c>
      <c r="C2261" s="2">
        <v>50.515484072798337</v>
      </c>
      <c r="D2261" s="2">
        <v>8.5609808744338878E-2</v>
      </c>
      <c r="E2261" s="2">
        <v>-3.9353672973012253E-2</v>
      </c>
      <c r="F2261" s="2">
        <v>6.5176800000000004</v>
      </c>
      <c r="G2261" s="2">
        <v>6.5184799999999994</v>
      </c>
      <c r="H2261" s="2">
        <v>6.5590350000000015</v>
      </c>
      <c r="I2261" s="2">
        <v>6.342448000000001</v>
      </c>
      <c r="J2261" s="17">
        <v>6.1354899999999919</v>
      </c>
      <c r="K2261" s="17" t="s">
        <v>51</v>
      </c>
      <c r="L2261" s="17" t="s">
        <v>54</v>
      </c>
      <c r="M2261" s="17" t="s">
        <v>53</v>
      </c>
      <c r="N2261" s="20">
        <f t="shared" si="350"/>
        <v>50</v>
      </c>
      <c r="O2261" s="20">
        <f t="shared" si="351"/>
        <v>100</v>
      </c>
      <c r="P2261" s="20">
        <f t="shared" si="352"/>
        <v>50</v>
      </c>
      <c r="Q2261" s="20">
        <f t="shared" si="353"/>
        <v>66.5</v>
      </c>
      <c r="R2261" s="21">
        <f t="shared" si="354"/>
        <v>69.974999999999994</v>
      </c>
      <c r="S2261" s="21">
        <f t="shared" si="355"/>
        <v>64.125</v>
      </c>
      <c r="T2261" s="21">
        <f t="shared" si="356"/>
        <v>64.924999999999997</v>
      </c>
      <c r="U2261" s="21">
        <f t="shared" si="357"/>
        <v>66.625</v>
      </c>
      <c r="V2261" s="20">
        <f t="shared" si="358"/>
        <v>66.341666666666654</v>
      </c>
      <c r="W2261" s="20">
        <f t="shared" si="359"/>
        <v>66.412499999999994</v>
      </c>
    </row>
    <row r="2262" spans="1:23" ht="13.5" x14ac:dyDescent="0.25">
      <c r="A2262" s="3">
        <v>45296</v>
      </c>
      <c r="B2262" s="2">
        <v>6.4245000000000001</v>
      </c>
      <c r="C2262" s="2">
        <v>42.570142252960231</v>
      </c>
      <c r="D2262" s="2">
        <v>8.5168195685628945E-2</v>
      </c>
      <c r="E2262" s="2">
        <v>-2.744033828044443E-2</v>
      </c>
      <c r="F2262" s="2">
        <v>6.4951800000000004</v>
      </c>
      <c r="G2262" s="2">
        <v>6.5064299999999999</v>
      </c>
      <c r="H2262" s="2">
        <v>6.5550200000000007</v>
      </c>
      <c r="I2262" s="2">
        <v>6.3520840000000014</v>
      </c>
      <c r="J2262" s="17">
        <v>6.1365154999999927</v>
      </c>
      <c r="K2262" s="17" t="s">
        <v>55</v>
      </c>
      <c r="L2262" s="17" t="s">
        <v>54</v>
      </c>
      <c r="M2262" s="17" t="s">
        <v>47</v>
      </c>
      <c r="N2262" s="20">
        <f t="shared" si="350"/>
        <v>50</v>
      </c>
      <c r="O2262" s="20">
        <f t="shared" si="351"/>
        <v>100</v>
      </c>
      <c r="P2262" s="20">
        <f t="shared" si="352"/>
        <v>50</v>
      </c>
      <c r="Q2262" s="20">
        <f t="shared" si="353"/>
        <v>16.5</v>
      </c>
      <c r="R2262" s="21">
        <f t="shared" si="354"/>
        <v>62.475000000000001</v>
      </c>
      <c r="S2262" s="21">
        <f t="shared" si="355"/>
        <v>51.625</v>
      </c>
      <c r="T2262" s="21">
        <f t="shared" si="356"/>
        <v>42.424999999999997</v>
      </c>
      <c r="U2262" s="21">
        <f t="shared" si="357"/>
        <v>54.125</v>
      </c>
      <c r="V2262" s="20">
        <f t="shared" si="358"/>
        <v>52.17499999999999</v>
      </c>
      <c r="W2262" s="20">
        <f t="shared" si="359"/>
        <v>52.662499999999994</v>
      </c>
    </row>
    <row r="2263" spans="1:23" ht="13.5" x14ac:dyDescent="0.25">
      <c r="A2263" s="3">
        <v>45299</v>
      </c>
      <c r="B2263" s="2">
        <v>6.3682999999999996</v>
      </c>
      <c r="C2263" s="2">
        <v>37.617260766786536</v>
      </c>
      <c r="D2263" s="2">
        <v>8.3203191771419327E-2</v>
      </c>
      <c r="E2263" s="2">
        <v>-1.843470933634668E-2</v>
      </c>
      <c r="F2263" s="2">
        <v>6.4630600000000005</v>
      </c>
      <c r="G2263" s="2">
        <v>6.4927800000000007</v>
      </c>
      <c r="H2263" s="2">
        <v>6.5413650000000017</v>
      </c>
      <c r="I2263" s="2">
        <v>6.3605960000000001</v>
      </c>
      <c r="J2263" s="17">
        <v>6.1374779999999927</v>
      </c>
      <c r="K2263" s="17" t="s">
        <v>55</v>
      </c>
      <c r="L2263" s="17" t="s">
        <v>54</v>
      </c>
      <c r="M2263" s="17" t="s">
        <v>47</v>
      </c>
      <c r="N2263" s="20">
        <f t="shared" si="350"/>
        <v>50</v>
      </c>
      <c r="O2263" s="20">
        <f t="shared" si="351"/>
        <v>100</v>
      </c>
      <c r="P2263" s="20">
        <f t="shared" si="352"/>
        <v>50</v>
      </c>
      <c r="Q2263" s="20">
        <f t="shared" si="353"/>
        <v>16.5</v>
      </c>
      <c r="R2263" s="21">
        <f t="shared" si="354"/>
        <v>62.475000000000001</v>
      </c>
      <c r="S2263" s="21">
        <f t="shared" si="355"/>
        <v>51.625</v>
      </c>
      <c r="T2263" s="21">
        <f t="shared" si="356"/>
        <v>42.424999999999997</v>
      </c>
      <c r="U2263" s="21">
        <f t="shared" si="357"/>
        <v>54.125</v>
      </c>
      <c r="V2263" s="20">
        <f t="shared" si="358"/>
        <v>52.17499999999999</v>
      </c>
      <c r="W2263" s="20">
        <f t="shared" si="359"/>
        <v>52.662499999999994</v>
      </c>
    </row>
    <row r="2264" spans="1:23" ht="13.5" x14ac:dyDescent="0.25">
      <c r="A2264" s="3">
        <v>45300</v>
      </c>
      <c r="B2264" s="2">
        <v>6.3682999999999996</v>
      </c>
      <c r="C2264" s="2">
        <v>37.617260766786536</v>
      </c>
      <c r="D2264" s="2">
        <v>8.7224875977991445E-2</v>
      </c>
      <c r="E2264" s="2">
        <v>-1.2342958083889201E-2</v>
      </c>
      <c r="F2264" s="2">
        <v>6.4325399999999986</v>
      </c>
      <c r="G2264" s="2">
        <v>6.4759100000000007</v>
      </c>
      <c r="H2264" s="2">
        <v>6.5273100000000017</v>
      </c>
      <c r="I2264" s="2">
        <v>6.3694300000000013</v>
      </c>
      <c r="J2264" s="17">
        <v>6.1384404999999935</v>
      </c>
      <c r="K2264" s="17" t="s">
        <v>55</v>
      </c>
      <c r="L2264" s="17" t="s">
        <v>54</v>
      </c>
      <c r="M2264" s="17" t="s">
        <v>47</v>
      </c>
      <c r="N2264" s="20">
        <f t="shared" si="350"/>
        <v>50</v>
      </c>
      <c r="O2264" s="20">
        <f t="shared" si="351"/>
        <v>100</v>
      </c>
      <c r="P2264" s="20">
        <f t="shared" si="352"/>
        <v>50</v>
      </c>
      <c r="Q2264" s="20">
        <f t="shared" si="353"/>
        <v>16.5</v>
      </c>
      <c r="R2264" s="21">
        <f t="shared" si="354"/>
        <v>62.475000000000001</v>
      </c>
      <c r="S2264" s="21">
        <f t="shared" si="355"/>
        <v>51.625</v>
      </c>
      <c r="T2264" s="21">
        <f t="shared" si="356"/>
        <v>42.424999999999997</v>
      </c>
      <c r="U2264" s="21">
        <f t="shared" si="357"/>
        <v>54.125</v>
      </c>
      <c r="V2264" s="20">
        <f t="shared" si="358"/>
        <v>52.17499999999999</v>
      </c>
      <c r="W2264" s="20">
        <f t="shared" si="359"/>
        <v>52.662499999999994</v>
      </c>
    </row>
    <row r="2265" spans="1:23" ht="13.5" x14ac:dyDescent="0.25">
      <c r="A2265" s="3">
        <v>45301</v>
      </c>
      <c r="B2265" s="2">
        <v>6.3602999999999996</v>
      </c>
      <c r="C2265" s="2">
        <v>36.908335696413168</v>
      </c>
      <c r="D2265" s="2">
        <v>8.6943006043220805E-2</v>
      </c>
      <c r="E2265" s="2">
        <v>-9.2328220700041638E-3</v>
      </c>
      <c r="F2265" s="2">
        <v>6.4036400000000002</v>
      </c>
      <c r="G2265" s="2">
        <v>6.4614599999999998</v>
      </c>
      <c r="H2265" s="2">
        <v>6.5140600000000006</v>
      </c>
      <c r="I2265" s="2">
        <v>6.3779420000000009</v>
      </c>
      <c r="J2265" s="17">
        <v>6.1395084999999936</v>
      </c>
      <c r="K2265" s="17" t="s">
        <v>55</v>
      </c>
      <c r="L2265" s="17" t="s">
        <v>54</v>
      </c>
      <c r="M2265" s="17" t="s">
        <v>47</v>
      </c>
      <c r="N2265" s="20">
        <f t="shared" si="350"/>
        <v>50</v>
      </c>
      <c r="O2265" s="20">
        <f t="shared" si="351"/>
        <v>100</v>
      </c>
      <c r="P2265" s="20">
        <f t="shared" si="352"/>
        <v>50</v>
      </c>
      <c r="Q2265" s="20">
        <f t="shared" si="353"/>
        <v>16.5</v>
      </c>
      <c r="R2265" s="21">
        <f t="shared" si="354"/>
        <v>62.475000000000001</v>
      </c>
      <c r="S2265" s="21">
        <f t="shared" si="355"/>
        <v>51.625</v>
      </c>
      <c r="T2265" s="21">
        <f t="shared" si="356"/>
        <v>42.424999999999997</v>
      </c>
      <c r="U2265" s="21">
        <f t="shared" si="357"/>
        <v>54.125</v>
      </c>
      <c r="V2265" s="20">
        <f t="shared" si="358"/>
        <v>52.17499999999999</v>
      </c>
      <c r="W2265" s="20">
        <f t="shared" si="359"/>
        <v>52.662499999999994</v>
      </c>
    </row>
    <row r="2266" spans="1:23" ht="13.5" x14ac:dyDescent="0.25">
      <c r="A2266" s="3">
        <v>45302</v>
      </c>
      <c r="B2266" s="2">
        <v>6.3441999999999998</v>
      </c>
      <c r="C2266" s="2">
        <v>35.459989630636713</v>
      </c>
      <c r="D2266" s="2">
        <v>8.8570680526880885E-2</v>
      </c>
      <c r="E2266" s="2">
        <v>-7.7777162483856528E-3</v>
      </c>
      <c r="F2266" s="2">
        <v>6.3731199999999992</v>
      </c>
      <c r="G2266" s="2">
        <v>6.4453999999999994</v>
      </c>
      <c r="H2266" s="2">
        <v>6.5000050000000016</v>
      </c>
      <c r="I2266" s="2">
        <v>6.3862940000000004</v>
      </c>
      <c r="J2266" s="17">
        <v>6.1405324999999937</v>
      </c>
      <c r="K2266" s="17" t="s">
        <v>55</v>
      </c>
      <c r="L2266" s="17" t="s">
        <v>54</v>
      </c>
      <c r="M2266" s="17" t="s">
        <v>47</v>
      </c>
      <c r="N2266" s="20">
        <f t="shared" si="350"/>
        <v>50</v>
      </c>
      <c r="O2266" s="20">
        <f t="shared" si="351"/>
        <v>100</v>
      </c>
      <c r="P2266" s="20">
        <f t="shared" si="352"/>
        <v>50</v>
      </c>
      <c r="Q2266" s="20">
        <f t="shared" si="353"/>
        <v>16.5</v>
      </c>
      <c r="R2266" s="21">
        <f t="shared" si="354"/>
        <v>62.475000000000001</v>
      </c>
      <c r="S2266" s="21">
        <f t="shared" si="355"/>
        <v>51.625</v>
      </c>
      <c r="T2266" s="21">
        <f t="shared" si="356"/>
        <v>42.424999999999997</v>
      </c>
      <c r="U2266" s="21">
        <f t="shared" si="357"/>
        <v>54.125</v>
      </c>
      <c r="V2266" s="20">
        <f t="shared" si="358"/>
        <v>52.17499999999999</v>
      </c>
      <c r="W2266" s="20">
        <f t="shared" si="359"/>
        <v>52.662499999999994</v>
      </c>
    </row>
    <row r="2267" spans="1:23" ht="13.5" x14ac:dyDescent="0.25">
      <c r="A2267" s="3">
        <v>45303</v>
      </c>
      <c r="B2267" s="2">
        <v>6.3361999999999998</v>
      </c>
      <c r="C2267" s="2">
        <v>34.73068326601107</v>
      </c>
      <c r="D2267" s="2">
        <v>9.6213209760212415E-2</v>
      </c>
      <c r="E2267" s="2">
        <v>-8.7202697328001271E-3</v>
      </c>
      <c r="F2267" s="2">
        <v>6.355459999999999</v>
      </c>
      <c r="G2267" s="2">
        <v>6.425320000000001</v>
      </c>
      <c r="H2267" s="2">
        <v>6.4855500000000008</v>
      </c>
      <c r="I2267" s="2">
        <v>6.3944860000000006</v>
      </c>
      <c r="J2267" s="17">
        <v>6.141734499999993</v>
      </c>
      <c r="K2267" s="17" t="s">
        <v>55</v>
      </c>
      <c r="L2267" s="17" t="s">
        <v>54</v>
      </c>
      <c r="M2267" s="17" t="s">
        <v>47</v>
      </c>
      <c r="N2267" s="20">
        <f t="shared" si="350"/>
        <v>50</v>
      </c>
      <c r="O2267" s="20">
        <f t="shared" si="351"/>
        <v>100</v>
      </c>
      <c r="P2267" s="20">
        <f t="shared" si="352"/>
        <v>50</v>
      </c>
      <c r="Q2267" s="20">
        <f t="shared" si="353"/>
        <v>16.5</v>
      </c>
      <c r="R2267" s="21">
        <f t="shared" si="354"/>
        <v>62.475000000000001</v>
      </c>
      <c r="S2267" s="21">
        <f t="shared" si="355"/>
        <v>51.625</v>
      </c>
      <c r="T2267" s="21">
        <f t="shared" si="356"/>
        <v>42.424999999999997</v>
      </c>
      <c r="U2267" s="21">
        <f t="shared" si="357"/>
        <v>54.125</v>
      </c>
      <c r="V2267" s="20">
        <f t="shared" si="358"/>
        <v>52.17499999999999</v>
      </c>
      <c r="W2267" s="20">
        <f t="shared" si="359"/>
        <v>52.662499999999994</v>
      </c>
    </row>
    <row r="2268" spans="1:23" ht="13.5" x14ac:dyDescent="0.25">
      <c r="A2268" s="3">
        <v>45306</v>
      </c>
      <c r="B2268" s="2">
        <v>6.3281999999999998</v>
      </c>
      <c r="C2268" s="2">
        <v>33.978098956442224</v>
      </c>
      <c r="D2268" s="2">
        <v>0.10273925733891787</v>
      </c>
      <c r="E2268" s="2">
        <v>-1.2914121927835052E-2</v>
      </c>
      <c r="F2268" s="2">
        <v>6.3474399999999997</v>
      </c>
      <c r="G2268" s="2">
        <v>6.4052499999999997</v>
      </c>
      <c r="H2268" s="2">
        <v>6.4727050000000004</v>
      </c>
      <c r="I2268" s="2">
        <v>6.4025179999999997</v>
      </c>
      <c r="J2268" s="17">
        <v>6.1430059999999926</v>
      </c>
      <c r="K2268" s="17" t="s">
        <v>55</v>
      </c>
      <c r="L2268" s="17" t="s">
        <v>54</v>
      </c>
      <c r="M2268" s="17" t="s">
        <v>47</v>
      </c>
      <c r="N2268" s="20">
        <f t="shared" si="350"/>
        <v>50</v>
      </c>
      <c r="O2268" s="20">
        <f t="shared" si="351"/>
        <v>100</v>
      </c>
      <c r="P2268" s="20">
        <f t="shared" si="352"/>
        <v>50</v>
      </c>
      <c r="Q2268" s="20">
        <f t="shared" si="353"/>
        <v>16.5</v>
      </c>
      <c r="R2268" s="21">
        <f t="shared" si="354"/>
        <v>62.475000000000001</v>
      </c>
      <c r="S2268" s="21">
        <f t="shared" si="355"/>
        <v>51.625</v>
      </c>
      <c r="T2268" s="21">
        <f t="shared" si="356"/>
        <v>42.424999999999997</v>
      </c>
      <c r="U2268" s="21">
        <f t="shared" si="357"/>
        <v>54.125</v>
      </c>
      <c r="V2268" s="20">
        <f t="shared" si="358"/>
        <v>52.17499999999999</v>
      </c>
      <c r="W2268" s="20">
        <f t="shared" si="359"/>
        <v>52.662499999999994</v>
      </c>
    </row>
    <row r="2269" spans="1:23" ht="13.5" x14ac:dyDescent="0.25">
      <c r="A2269" s="3">
        <v>45307</v>
      </c>
      <c r="B2269" s="2">
        <v>6.2638999999999996</v>
      </c>
      <c r="C2269" s="2">
        <v>28.611614597530362</v>
      </c>
      <c r="D2269" s="2">
        <v>0.11250081305056536</v>
      </c>
      <c r="E2269" s="2">
        <v>-2.1966400158213713E-2</v>
      </c>
      <c r="F2269" s="2">
        <v>6.3265599999999997</v>
      </c>
      <c r="G2269" s="2">
        <v>6.3795500000000001</v>
      </c>
      <c r="H2269" s="2">
        <v>6.4570450000000008</v>
      </c>
      <c r="I2269" s="2">
        <v>6.4105480000000004</v>
      </c>
      <c r="J2269" s="17">
        <v>6.1435919999999919</v>
      </c>
      <c r="K2269" s="17" t="s">
        <v>55</v>
      </c>
      <c r="L2269" s="17" t="s">
        <v>54</v>
      </c>
      <c r="M2269" s="17" t="s">
        <v>47</v>
      </c>
      <c r="N2269" s="20">
        <f t="shared" si="350"/>
        <v>50</v>
      </c>
      <c r="O2269" s="20">
        <f t="shared" si="351"/>
        <v>100</v>
      </c>
      <c r="P2269" s="20">
        <f t="shared" si="352"/>
        <v>50</v>
      </c>
      <c r="Q2269" s="20">
        <f t="shared" si="353"/>
        <v>16.5</v>
      </c>
      <c r="R2269" s="21">
        <f t="shared" si="354"/>
        <v>62.475000000000001</v>
      </c>
      <c r="S2269" s="21">
        <f t="shared" si="355"/>
        <v>51.625</v>
      </c>
      <c r="T2269" s="21">
        <f t="shared" si="356"/>
        <v>42.424999999999997</v>
      </c>
      <c r="U2269" s="21">
        <f t="shared" si="357"/>
        <v>54.125</v>
      </c>
      <c r="V2269" s="20">
        <f t="shared" si="358"/>
        <v>52.17499999999999</v>
      </c>
      <c r="W2269" s="20">
        <f t="shared" si="359"/>
        <v>52.662499999999994</v>
      </c>
    </row>
    <row r="2270" spans="1:23" ht="13.5" x14ac:dyDescent="0.25">
      <c r="A2270" s="3">
        <v>45308</v>
      </c>
      <c r="B2270" s="2">
        <v>6.0631000000000004</v>
      </c>
      <c r="C2270" s="2">
        <v>18.686191850988422</v>
      </c>
      <c r="D2270" s="2">
        <v>0.1341926209380313</v>
      </c>
      <c r="E2270" s="2">
        <v>-2.3947335619960073E-2</v>
      </c>
      <c r="F2270" s="2">
        <v>6.2671200000000002</v>
      </c>
      <c r="G2270" s="2">
        <v>6.3353799999999998</v>
      </c>
      <c r="H2270" s="2">
        <v>6.4313450000000003</v>
      </c>
      <c r="I2270" s="2">
        <v>6.4169719999999995</v>
      </c>
      <c r="J2270" s="17">
        <v>6.1431739999999921</v>
      </c>
      <c r="K2270" s="17" t="s">
        <v>55</v>
      </c>
      <c r="L2270" s="17" t="s">
        <v>54</v>
      </c>
      <c r="M2270" s="17" t="s">
        <v>47</v>
      </c>
      <c r="N2270" s="20">
        <f t="shared" si="350"/>
        <v>50</v>
      </c>
      <c r="O2270" s="20">
        <f t="shared" si="351"/>
        <v>100</v>
      </c>
      <c r="P2270" s="20">
        <f t="shared" si="352"/>
        <v>50</v>
      </c>
      <c r="Q2270" s="20">
        <f t="shared" si="353"/>
        <v>16.5</v>
      </c>
      <c r="R2270" s="21">
        <f t="shared" si="354"/>
        <v>62.475000000000001</v>
      </c>
      <c r="S2270" s="21">
        <f t="shared" si="355"/>
        <v>51.625</v>
      </c>
      <c r="T2270" s="21">
        <f t="shared" si="356"/>
        <v>42.424999999999997</v>
      </c>
      <c r="U2270" s="21">
        <f t="shared" si="357"/>
        <v>54.125</v>
      </c>
      <c r="V2270" s="20">
        <f t="shared" si="358"/>
        <v>52.17499999999999</v>
      </c>
      <c r="W2270" s="20">
        <f t="shared" si="359"/>
        <v>52.662499999999994</v>
      </c>
    </row>
    <row r="2271" spans="1:23" ht="13.5" x14ac:dyDescent="0.25">
      <c r="A2271" s="3">
        <v>45309</v>
      </c>
      <c r="B2271" s="2">
        <v>6.0229999999999997</v>
      </c>
      <c r="C2271" s="2">
        <v>17.388882169393156</v>
      </c>
      <c r="D2271" s="2">
        <v>0.15643158585341865</v>
      </c>
      <c r="E2271" s="2">
        <v>-2.3317038916204496E-2</v>
      </c>
      <c r="F2271" s="2">
        <v>6.2028799999999995</v>
      </c>
      <c r="G2271" s="2">
        <v>6.2879999999999994</v>
      </c>
      <c r="H2271" s="2">
        <v>6.4032400000000012</v>
      </c>
      <c r="I2271" s="2">
        <v>6.4185780000000001</v>
      </c>
      <c r="J2271" s="17">
        <v>6.1425919999999925</v>
      </c>
      <c r="K2271" s="17" t="s">
        <v>55</v>
      </c>
      <c r="L2271" s="17" t="s">
        <v>54</v>
      </c>
      <c r="M2271" s="17" t="s">
        <v>47</v>
      </c>
      <c r="N2271" s="20">
        <f t="shared" si="350"/>
        <v>50</v>
      </c>
      <c r="O2271" s="20">
        <f t="shared" si="351"/>
        <v>100</v>
      </c>
      <c r="P2271" s="20">
        <f t="shared" si="352"/>
        <v>50</v>
      </c>
      <c r="Q2271" s="20">
        <f t="shared" si="353"/>
        <v>16.5</v>
      </c>
      <c r="R2271" s="21">
        <f t="shared" si="354"/>
        <v>62.475000000000001</v>
      </c>
      <c r="S2271" s="21">
        <f t="shared" si="355"/>
        <v>51.625</v>
      </c>
      <c r="T2271" s="21">
        <f t="shared" si="356"/>
        <v>42.424999999999997</v>
      </c>
      <c r="U2271" s="21">
        <f t="shared" si="357"/>
        <v>54.125</v>
      </c>
      <c r="V2271" s="20">
        <f t="shared" si="358"/>
        <v>52.17499999999999</v>
      </c>
      <c r="W2271" s="20">
        <f t="shared" si="359"/>
        <v>52.662499999999994</v>
      </c>
    </row>
    <row r="2272" spans="1:23" ht="13.5" x14ac:dyDescent="0.25">
      <c r="A2272" s="3">
        <v>45310</v>
      </c>
      <c r="B2272" s="2">
        <v>6.2397999999999998</v>
      </c>
      <c r="C2272" s="2">
        <v>41.169572148858343</v>
      </c>
      <c r="D2272" s="2">
        <v>0.15028967419620454</v>
      </c>
      <c r="E2272" s="2">
        <v>-1.8155097630699033E-2</v>
      </c>
      <c r="F2272" s="2">
        <v>6.1836000000000002</v>
      </c>
      <c r="G2272" s="2">
        <v>6.2695300000000005</v>
      </c>
      <c r="H2272" s="2">
        <v>6.3879800000000007</v>
      </c>
      <c r="I2272" s="2">
        <v>6.4232360000000002</v>
      </c>
      <c r="J2272" s="17">
        <v>6.1432394999999937</v>
      </c>
      <c r="K2272" s="17" t="s">
        <v>55</v>
      </c>
      <c r="L2272" s="17" t="s">
        <v>54</v>
      </c>
      <c r="M2272" s="17" t="s">
        <v>47</v>
      </c>
      <c r="N2272" s="20">
        <f t="shared" si="350"/>
        <v>50</v>
      </c>
      <c r="O2272" s="20">
        <f t="shared" si="351"/>
        <v>100</v>
      </c>
      <c r="P2272" s="20">
        <f t="shared" si="352"/>
        <v>50</v>
      </c>
      <c r="Q2272" s="20">
        <f t="shared" si="353"/>
        <v>16.5</v>
      </c>
      <c r="R2272" s="21">
        <f t="shared" si="354"/>
        <v>62.475000000000001</v>
      </c>
      <c r="S2272" s="21">
        <f t="shared" si="355"/>
        <v>51.625</v>
      </c>
      <c r="T2272" s="21">
        <f t="shared" si="356"/>
        <v>42.424999999999997</v>
      </c>
      <c r="U2272" s="21">
        <f t="shared" si="357"/>
        <v>54.125</v>
      </c>
      <c r="V2272" s="20">
        <f t="shared" si="358"/>
        <v>52.17499999999999</v>
      </c>
      <c r="W2272" s="20">
        <f t="shared" si="359"/>
        <v>52.662499999999994</v>
      </c>
    </row>
    <row r="2273" spans="1:23" ht="13.5" x14ac:dyDescent="0.25">
      <c r="A2273" s="3">
        <v>45313</v>
      </c>
      <c r="B2273" s="2">
        <v>6.2638999999999996</v>
      </c>
      <c r="C2273" s="2">
        <v>43.129392521216033</v>
      </c>
      <c r="D2273" s="2">
        <v>0.13543843658219146</v>
      </c>
      <c r="E2273" s="2">
        <v>-1.1527668691528905E-2</v>
      </c>
      <c r="F2273" s="2">
        <v>6.1707400000000003</v>
      </c>
      <c r="G2273" s="2">
        <v>6.2590899999999996</v>
      </c>
      <c r="H2273" s="2">
        <v>6.3759350000000001</v>
      </c>
      <c r="I2273" s="2">
        <v>6.4283759999999992</v>
      </c>
      <c r="J2273" s="17">
        <v>6.1440439999999947</v>
      </c>
      <c r="K2273" s="17" t="s">
        <v>55</v>
      </c>
      <c r="L2273" s="17" t="s">
        <v>54</v>
      </c>
      <c r="M2273" s="17" t="s">
        <v>47</v>
      </c>
      <c r="N2273" s="20">
        <f t="shared" si="350"/>
        <v>50</v>
      </c>
      <c r="O2273" s="20">
        <f t="shared" si="351"/>
        <v>100</v>
      </c>
      <c r="P2273" s="20">
        <f t="shared" si="352"/>
        <v>50</v>
      </c>
      <c r="Q2273" s="20">
        <f t="shared" si="353"/>
        <v>16.5</v>
      </c>
      <c r="R2273" s="21">
        <f t="shared" si="354"/>
        <v>62.475000000000001</v>
      </c>
      <c r="S2273" s="21">
        <f t="shared" si="355"/>
        <v>51.625</v>
      </c>
      <c r="T2273" s="21">
        <f t="shared" si="356"/>
        <v>42.424999999999997</v>
      </c>
      <c r="U2273" s="21">
        <f t="shared" si="357"/>
        <v>54.125</v>
      </c>
      <c r="V2273" s="20">
        <f t="shared" si="358"/>
        <v>52.17499999999999</v>
      </c>
      <c r="W2273" s="20">
        <f t="shared" si="359"/>
        <v>52.662499999999994</v>
      </c>
    </row>
    <row r="2274" spans="1:23" ht="13.5" x14ac:dyDescent="0.25">
      <c r="A2274" s="3">
        <v>45314</v>
      </c>
      <c r="B2274" s="2">
        <v>6.2157</v>
      </c>
      <c r="C2274" s="2">
        <v>40.24198344003117</v>
      </c>
      <c r="D2274" s="2">
        <v>0.1270195075503322</v>
      </c>
      <c r="E2274" s="2">
        <v>-5.5529898199410087E-3</v>
      </c>
      <c r="F2274" s="2">
        <v>6.1611000000000002</v>
      </c>
      <c r="G2274" s="2">
        <v>6.2438300000000009</v>
      </c>
      <c r="H2274" s="2">
        <v>6.359869999999999</v>
      </c>
      <c r="I2274" s="2">
        <v>6.4327120000000004</v>
      </c>
      <c r="J2274" s="17">
        <v>6.1446434999999955</v>
      </c>
      <c r="K2274" s="17" t="s">
        <v>55</v>
      </c>
      <c r="L2274" s="17" t="s">
        <v>54</v>
      </c>
      <c r="M2274" s="17" t="s">
        <v>47</v>
      </c>
      <c r="N2274" s="20">
        <f t="shared" si="350"/>
        <v>50</v>
      </c>
      <c r="O2274" s="20">
        <f t="shared" si="351"/>
        <v>100</v>
      </c>
      <c r="P2274" s="20">
        <f t="shared" si="352"/>
        <v>50</v>
      </c>
      <c r="Q2274" s="20">
        <f t="shared" si="353"/>
        <v>16.5</v>
      </c>
      <c r="R2274" s="21">
        <f t="shared" si="354"/>
        <v>62.475000000000001</v>
      </c>
      <c r="S2274" s="21">
        <f t="shared" si="355"/>
        <v>51.625</v>
      </c>
      <c r="T2274" s="21">
        <f t="shared" si="356"/>
        <v>42.424999999999997</v>
      </c>
      <c r="U2274" s="21">
        <f t="shared" si="357"/>
        <v>54.125</v>
      </c>
      <c r="V2274" s="20">
        <f t="shared" si="358"/>
        <v>52.17499999999999</v>
      </c>
      <c r="W2274" s="20">
        <f t="shared" si="359"/>
        <v>52.662499999999994</v>
      </c>
    </row>
    <row r="2275" spans="1:23" ht="13.5" x14ac:dyDescent="0.25">
      <c r="A2275" s="3">
        <v>45315</v>
      </c>
      <c r="B2275" s="2">
        <v>6.2237999999999998</v>
      </c>
      <c r="C2275" s="2">
        <v>40.957341614430497</v>
      </c>
      <c r="D2275" s="2">
        <v>0.11888422688377265</v>
      </c>
      <c r="E2275" s="2">
        <v>1.1048323158937582E-3</v>
      </c>
      <c r="F2275" s="2">
        <v>6.1932399999999994</v>
      </c>
      <c r="G2275" s="2">
        <v>6.2301799999999989</v>
      </c>
      <c r="H2275" s="2">
        <v>6.3458199999999998</v>
      </c>
      <c r="I2275" s="2">
        <v>6.4383340000000011</v>
      </c>
      <c r="J2275" s="17">
        <v>6.1452834999999935</v>
      </c>
      <c r="K2275" s="17" t="s">
        <v>51</v>
      </c>
      <c r="L2275" s="17" t="s">
        <v>54</v>
      </c>
      <c r="M2275" s="17" t="s">
        <v>52</v>
      </c>
      <c r="N2275" s="20">
        <f t="shared" si="350"/>
        <v>50</v>
      </c>
      <c r="O2275" s="20">
        <f t="shared" si="351"/>
        <v>100</v>
      </c>
      <c r="P2275" s="20">
        <f t="shared" si="352"/>
        <v>50</v>
      </c>
      <c r="Q2275" s="20">
        <f t="shared" si="353"/>
        <v>83.5</v>
      </c>
      <c r="R2275" s="21">
        <f t="shared" si="354"/>
        <v>72.525000000000006</v>
      </c>
      <c r="S2275" s="21">
        <f t="shared" si="355"/>
        <v>68.375</v>
      </c>
      <c r="T2275" s="21">
        <f t="shared" si="356"/>
        <v>72.575000000000003</v>
      </c>
      <c r="U2275" s="21">
        <f t="shared" si="357"/>
        <v>70.875</v>
      </c>
      <c r="V2275" s="20">
        <f t="shared" si="358"/>
        <v>71.158333333333346</v>
      </c>
      <c r="W2275" s="20">
        <f t="shared" si="359"/>
        <v>71.087500000000006</v>
      </c>
    </row>
    <row r="2276" spans="1:23" ht="13.5" x14ac:dyDescent="0.25">
      <c r="A2276" s="3">
        <v>45316</v>
      </c>
      <c r="B2276" s="2">
        <v>6.2157</v>
      </c>
      <c r="C2276" s="2">
        <v>40.436049953422192</v>
      </c>
      <c r="D2276" s="2">
        <v>0.11083425796400359</v>
      </c>
      <c r="E2276" s="2">
        <v>6.5891607907094165E-3</v>
      </c>
      <c r="F2276" s="2">
        <v>6.2317800000000005</v>
      </c>
      <c r="G2276" s="2">
        <v>6.2173299999999987</v>
      </c>
      <c r="H2276" s="2">
        <v>6.331364999999999</v>
      </c>
      <c r="I2276" s="2">
        <v>6.4425099999999995</v>
      </c>
      <c r="J2276" s="17">
        <v>6.146173999999994</v>
      </c>
      <c r="K2276" s="17" t="s">
        <v>51</v>
      </c>
      <c r="L2276" s="17" t="s">
        <v>54</v>
      </c>
      <c r="M2276" s="17" t="s">
        <v>52</v>
      </c>
      <c r="N2276" s="20">
        <f t="shared" si="350"/>
        <v>50</v>
      </c>
      <c r="O2276" s="20">
        <f t="shared" si="351"/>
        <v>100</v>
      </c>
      <c r="P2276" s="20">
        <f t="shared" si="352"/>
        <v>50</v>
      </c>
      <c r="Q2276" s="20">
        <f t="shared" si="353"/>
        <v>83.5</v>
      </c>
      <c r="R2276" s="21">
        <f t="shared" si="354"/>
        <v>72.525000000000006</v>
      </c>
      <c r="S2276" s="21">
        <f t="shared" si="355"/>
        <v>68.375</v>
      </c>
      <c r="T2276" s="21">
        <f t="shared" si="356"/>
        <v>72.575000000000003</v>
      </c>
      <c r="U2276" s="21">
        <f t="shared" si="357"/>
        <v>70.875</v>
      </c>
      <c r="V2276" s="20">
        <f t="shared" si="358"/>
        <v>71.158333333333346</v>
      </c>
      <c r="W2276" s="20">
        <f t="shared" si="359"/>
        <v>71.087500000000006</v>
      </c>
    </row>
    <row r="2277" spans="1:23" ht="13.5" x14ac:dyDescent="0.25">
      <c r="A2277" s="3">
        <v>45317</v>
      </c>
      <c r="B2277" s="2">
        <v>6.2317999999999998</v>
      </c>
      <c r="C2277" s="2">
        <v>42.015785306584021</v>
      </c>
      <c r="D2277" s="2">
        <v>0.102305259431831</v>
      </c>
      <c r="E2277" s="2">
        <v>1.02618893282218E-2</v>
      </c>
      <c r="F2277" s="2">
        <v>6.2301799999999998</v>
      </c>
      <c r="G2277" s="2">
        <v>6.2068899999999996</v>
      </c>
      <c r="H2277" s="2">
        <v>6.3161050000000003</v>
      </c>
      <c r="I2277" s="2">
        <v>6.4470080000000003</v>
      </c>
      <c r="J2277" s="17">
        <v>6.1468539999999949</v>
      </c>
      <c r="K2277" s="17" t="s">
        <v>51</v>
      </c>
      <c r="L2277" s="17" t="s">
        <v>54</v>
      </c>
      <c r="M2277" s="17" t="s">
        <v>53</v>
      </c>
      <c r="N2277" s="20">
        <f t="shared" si="350"/>
        <v>50</v>
      </c>
      <c r="O2277" s="20">
        <f t="shared" si="351"/>
        <v>100</v>
      </c>
      <c r="P2277" s="20">
        <f t="shared" si="352"/>
        <v>50</v>
      </c>
      <c r="Q2277" s="20">
        <f t="shared" si="353"/>
        <v>66.5</v>
      </c>
      <c r="R2277" s="21">
        <f t="shared" si="354"/>
        <v>69.974999999999994</v>
      </c>
      <c r="S2277" s="21">
        <f t="shared" si="355"/>
        <v>64.125</v>
      </c>
      <c r="T2277" s="21">
        <f t="shared" si="356"/>
        <v>64.924999999999997</v>
      </c>
      <c r="U2277" s="21">
        <f t="shared" si="357"/>
        <v>66.625</v>
      </c>
      <c r="V2277" s="20">
        <f t="shared" si="358"/>
        <v>66.341666666666654</v>
      </c>
      <c r="W2277" s="20">
        <f t="shared" si="359"/>
        <v>66.412499999999994</v>
      </c>
    </row>
    <row r="2278" spans="1:23" ht="13.5" x14ac:dyDescent="0.25">
      <c r="A2278" s="3">
        <v>45320</v>
      </c>
      <c r="B2278" s="2">
        <v>6.2237999999999998</v>
      </c>
      <c r="C2278" s="2">
        <v>41.427833321149592</v>
      </c>
      <c r="D2278" s="2">
        <v>9.5008690673783924E-2</v>
      </c>
      <c r="E2278" s="2">
        <v>1.124259592055043E-2</v>
      </c>
      <c r="F2278" s="2">
        <v>6.2221600000000006</v>
      </c>
      <c r="G2278" s="2">
        <v>6.1964499999999996</v>
      </c>
      <c r="H2278" s="2">
        <v>6.3008499999999987</v>
      </c>
      <c r="I2278" s="2">
        <v>6.4511839999999996</v>
      </c>
      <c r="J2278" s="17">
        <v>6.1477489999999939</v>
      </c>
      <c r="K2278" s="17" t="s">
        <v>51</v>
      </c>
      <c r="L2278" s="17" t="s">
        <v>54</v>
      </c>
      <c r="M2278" s="17" t="s">
        <v>53</v>
      </c>
      <c r="N2278" s="20">
        <f t="shared" si="350"/>
        <v>50</v>
      </c>
      <c r="O2278" s="20">
        <f t="shared" si="351"/>
        <v>100</v>
      </c>
      <c r="P2278" s="20">
        <f t="shared" si="352"/>
        <v>50</v>
      </c>
      <c r="Q2278" s="20">
        <f t="shared" si="353"/>
        <v>66.5</v>
      </c>
      <c r="R2278" s="21">
        <f t="shared" si="354"/>
        <v>69.974999999999994</v>
      </c>
      <c r="S2278" s="21">
        <f t="shared" si="355"/>
        <v>64.125</v>
      </c>
      <c r="T2278" s="21">
        <f t="shared" si="356"/>
        <v>64.924999999999997</v>
      </c>
      <c r="U2278" s="21">
        <f t="shared" si="357"/>
        <v>66.625</v>
      </c>
      <c r="V2278" s="20">
        <f t="shared" si="358"/>
        <v>66.341666666666654</v>
      </c>
      <c r="W2278" s="20">
        <f t="shared" si="359"/>
        <v>66.412499999999994</v>
      </c>
    </row>
    <row r="2279" spans="1:23" ht="13.5" x14ac:dyDescent="0.25">
      <c r="A2279" s="3">
        <v>45321</v>
      </c>
      <c r="B2279" s="2">
        <v>6.1032999999999999</v>
      </c>
      <c r="C2279" s="2">
        <v>33.763727309584439</v>
      </c>
      <c r="D2279" s="2">
        <v>8.8432647451110569E-2</v>
      </c>
      <c r="E2279" s="2">
        <v>1.1238220159671993E-2</v>
      </c>
      <c r="F2279" s="2">
        <v>6.1996799999999999</v>
      </c>
      <c r="G2279" s="2">
        <v>6.1803899999999992</v>
      </c>
      <c r="H2279" s="2">
        <v>6.2799700000000005</v>
      </c>
      <c r="I2279" s="2">
        <v>6.453112</v>
      </c>
      <c r="J2279" s="17">
        <v>6.1478594999999965</v>
      </c>
      <c r="K2279" s="17" t="s">
        <v>51</v>
      </c>
      <c r="L2279" s="17" t="s">
        <v>54</v>
      </c>
      <c r="M2279" s="17" t="s">
        <v>53</v>
      </c>
      <c r="N2279" s="20">
        <f t="shared" si="350"/>
        <v>50</v>
      </c>
      <c r="O2279" s="20">
        <f t="shared" si="351"/>
        <v>100</v>
      </c>
      <c r="P2279" s="20">
        <f t="shared" si="352"/>
        <v>50</v>
      </c>
      <c r="Q2279" s="20">
        <f t="shared" si="353"/>
        <v>66.5</v>
      </c>
      <c r="R2279" s="21">
        <f t="shared" si="354"/>
        <v>69.974999999999994</v>
      </c>
      <c r="S2279" s="21">
        <f t="shared" si="355"/>
        <v>64.125</v>
      </c>
      <c r="T2279" s="21">
        <f t="shared" si="356"/>
        <v>64.924999999999997</v>
      </c>
      <c r="U2279" s="21">
        <f t="shared" si="357"/>
        <v>66.625</v>
      </c>
      <c r="V2279" s="20">
        <f t="shared" si="358"/>
        <v>66.341666666666654</v>
      </c>
      <c r="W2279" s="20">
        <f t="shared" si="359"/>
        <v>66.412499999999994</v>
      </c>
    </row>
    <row r="2280" spans="1:23" ht="13.5" x14ac:dyDescent="0.25">
      <c r="A2280" s="3">
        <v>45322</v>
      </c>
      <c r="B2280" s="2">
        <v>6.1836000000000002</v>
      </c>
      <c r="C2280" s="2">
        <v>41.526889532990843</v>
      </c>
      <c r="D2280" s="2">
        <v>4.726244096666754E-2</v>
      </c>
      <c r="E2280" s="2">
        <v>1.2383279783884473E-2</v>
      </c>
      <c r="F2280" s="2">
        <v>6.1916399999999996</v>
      </c>
      <c r="G2280" s="2">
        <v>6.1924399999999995</v>
      </c>
      <c r="H2280" s="2">
        <v>6.263910000000001</v>
      </c>
      <c r="I2280" s="2">
        <v>6.4500600000000006</v>
      </c>
      <c r="J2280" s="17">
        <v>6.148443999999996</v>
      </c>
      <c r="K2280" s="17" t="s">
        <v>51</v>
      </c>
      <c r="L2280" s="17" t="s">
        <v>54</v>
      </c>
      <c r="M2280" s="17" t="s">
        <v>53</v>
      </c>
      <c r="N2280" s="20">
        <f t="shared" si="350"/>
        <v>50</v>
      </c>
      <c r="O2280" s="20">
        <f t="shared" si="351"/>
        <v>100</v>
      </c>
      <c r="P2280" s="20">
        <f t="shared" si="352"/>
        <v>50</v>
      </c>
      <c r="Q2280" s="20">
        <f t="shared" si="353"/>
        <v>66.5</v>
      </c>
      <c r="R2280" s="21">
        <f t="shared" si="354"/>
        <v>69.974999999999994</v>
      </c>
      <c r="S2280" s="21">
        <f t="shared" si="355"/>
        <v>64.125</v>
      </c>
      <c r="T2280" s="21">
        <f t="shared" si="356"/>
        <v>64.924999999999997</v>
      </c>
      <c r="U2280" s="21">
        <f t="shared" si="357"/>
        <v>66.625</v>
      </c>
      <c r="V2280" s="20">
        <f t="shared" si="358"/>
        <v>66.341666666666654</v>
      </c>
      <c r="W2280" s="20">
        <f t="shared" si="359"/>
        <v>66.412499999999994</v>
      </c>
    </row>
    <row r="2281" spans="1:23" ht="13.5" x14ac:dyDescent="0.25">
      <c r="A2281" s="3">
        <v>45323</v>
      </c>
      <c r="B2281" s="2">
        <v>6.1435000000000004</v>
      </c>
      <c r="C2281" s="2">
        <v>39.064597068799422</v>
      </c>
      <c r="D2281" s="2">
        <v>9.8958980974703792E-3</v>
      </c>
      <c r="E2281" s="2">
        <v>1.2829023350568163E-2</v>
      </c>
      <c r="F2281" s="2">
        <v>6.1772</v>
      </c>
      <c r="G2281" s="2">
        <v>6.2044899999999998</v>
      </c>
      <c r="H2281" s="2">
        <v>6.246245</v>
      </c>
      <c r="I2281" s="2">
        <v>6.4463660000000003</v>
      </c>
      <c r="J2281" s="17">
        <v>6.148282499999997</v>
      </c>
      <c r="K2281" s="17" t="s">
        <v>51</v>
      </c>
      <c r="L2281" s="17" t="s">
        <v>54</v>
      </c>
      <c r="M2281" s="17" t="s">
        <v>53</v>
      </c>
      <c r="N2281" s="20">
        <f t="shared" si="350"/>
        <v>50</v>
      </c>
      <c r="O2281" s="20">
        <f t="shared" si="351"/>
        <v>100</v>
      </c>
      <c r="P2281" s="20">
        <f t="shared" si="352"/>
        <v>50</v>
      </c>
      <c r="Q2281" s="20">
        <f t="shared" si="353"/>
        <v>66.5</v>
      </c>
      <c r="R2281" s="21">
        <f t="shared" si="354"/>
        <v>69.974999999999994</v>
      </c>
      <c r="S2281" s="21">
        <f t="shared" si="355"/>
        <v>64.125</v>
      </c>
      <c r="T2281" s="21">
        <f t="shared" si="356"/>
        <v>64.924999999999997</v>
      </c>
      <c r="U2281" s="21">
        <f t="shared" si="357"/>
        <v>66.625</v>
      </c>
      <c r="V2281" s="20">
        <f t="shared" si="358"/>
        <v>66.341666666666654</v>
      </c>
      <c r="W2281" s="20">
        <f t="shared" si="359"/>
        <v>66.412499999999994</v>
      </c>
    </row>
    <row r="2282" spans="1:23" ht="13.5" x14ac:dyDescent="0.25">
      <c r="A2282" s="3">
        <v>45324</v>
      </c>
      <c r="B2282" s="2">
        <v>6.0229999999999997</v>
      </c>
      <c r="C2282" s="2">
        <v>32.775516780937735</v>
      </c>
      <c r="D2282" s="2">
        <v>2.1413895586303688E-2</v>
      </c>
      <c r="E2282" s="2">
        <v>1.25779166808876E-2</v>
      </c>
      <c r="F2282" s="2">
        <v>6.13544</v>
      </c>
      <c r="G2282" s="2">
        <v>6.182809999999999</v>
      </c>
      <c r="H2282" s="2">
        <v>6.2261700000000006</v>
      </c>
      <c r="I2282" s="2">
        <v>6.435124000000001</v>
      </c>
      <c r="J2282" s="17">
        <v>6.1466454999999964</v>
      </c>
      <c r="K2282" s="17" t="s">
        <v>55</v>
      </c>
      <c r="L2282" s="17" t="s">
        <v>54</v>
      </c>
      <c r="M2282" s="17" t="s">
        <v>47</v>
      </c>
      <c r="N2282" s="20">
        <f t="shared" si="350"/>
        <v>50</v>
      </c>
      <c r="O2282" s="20">
        <f t="shared" si="351"/>
        <v>100</v>
      </c>
      <c r="P2282" s="20">
        <f t="shared" si="352"/>
        <v>50</v>
      </c>
      <c r="Q2282" s="20">
        <f t="shared" si="353"/>
        <v>16.5</v>
      </c>
      <c r="R2282" s="21">
        <f t="shared" si="354"/>
        <v>62.475000000000001</v>
      </c>
      <c r="S2282" s="21">
        <f t="shared" si="355"/>
        <v>51.625</v>
      </c>
      <c r="T2282" s="21">
        <f t="shared" si="356"/>
        <v>42.424999999999997</v>
      </c>
      <c r="U2282" s="21">
        <f t="shared" si="357"/>
        <v>54.125</v>
      </c>
      <c r="V2282" s="20">
        <f t="shared" si="358"/>
        <v>52.17499999999999</v>
      </c>
      <c r="W2282" s="20">
        <f t="shared" si="359"/>
        <v>52.662499999999994</v>
      </c>
    </row>
    <row r="2283" spans="1:23" ht="13.5" x14ac:dyDescent="0.25">
      <c r="A2283" s="3">
        <v>45327</v>
      </c>
      <c r="B2283" s="2">
        <v>6.0229999999999997</v>
      </c>
      <c r="C2283" s="2">
        <v>32.775516780937735</v>
      </c>
      <c r="D2283" s="2">
        <v>3.6372282273153367E-2</v>
      </c>
      <c r="E2283" s="2">
        <v>1.0096413935359035E-2</v>
      </c>
      <c r="F2283" s="2">
        <v>6.0952799999999998</v>
      </c>
      <c r="G2283" s="2">
        <v>6.1587199999999998</v>
      </c>
      <c r="H2283" s="2">
        <v>6.2089049999999997</v>
      </c>
      <c r="I2283" s="2">
        <v>6.4240420000000018</v>
      </c>
      <c r="J2283" s="17">
        <v>6.1455179999999947</v>
      </c>
      <c r="K2283" s="17" t="s">
        <v>55</v>
      </c>
      <c r="L2283" s="17" t="s">
        <v>54</v>
      </c>
      <c r="M2283" s="17" t="s">
        <v>47</v>
      </c>
      <c r="N2283" s="20">
        <f t="shared" si="350"/>
        <v>50</v>
      </c>
      <c r="O2283" s="20">
        <f t="shared" si="351"/>
        <v>100</v>
      </c>
      <c r="P2283" s="20">
        <f t="shared" si="352"/>
        <v>50</v>
      </c>
      <c r="Q2283" s="20">
        <f t="shared" si="353"/>
        <v>16.5</v>
      </c>
      <c r="R2283" s="21">
        <f t="shared" si="354"/>
        <v>62.475000000000001</v>
      </c>
      <c r="S2283" s="21">
        <f t="shared" si="355"/>
        <v>51.625</v>
      </c>
      <c r="T2283" s="21">
        <f t="shared" si="356"/>
        <v>42.424999999999997</v>
      </c>
      <c r="U2283" s="21">
        <f t="shared" si="357"/>
        <v>54.125</v>
      </c>
      <c r="V2283" s="20">
        <f t="shared" si="358"/>
        <v>52.17499999999999</v>
      </c>
      <c r="W2283" s="20">
        <f t="shared" si="359"/>
        <v>52.662499999999994</v>
      </c>
    </row>
    <row r="2284" spans="1:23" ht="13.5" x14ac:dyDescent="0.25">
      <c r="A2284" s="3">
        <v>45328</v>
      </c>
      <c r="B2284" s="2">
        <v>6.0068999999999999</v>
      </c>
      <c r="C2284" s="2">
        <v>31.977778781749791</v>
      </c>
      <c r="D2284" s="2">
        <v>4.4199824181388792E-2</v>
      </c>
      <c r="E2284" s="2">
        <v>6.1306245308073029E-3</v>
      </c>
      <c r="F2284" s="2">
        <v>6.0760000000000005</v>
      </c>
      <c r="G2284" s="2">
        <v>6.1378399999999997</v>
      </c>
      <c r="H2284" s="2">
        <v>6.1908349999999999</v>
      </c>
      <c r="I2284" s="2">
        <v>6.4126380000000003</v>
      </c>
      <c r="J2284" s="17">
        <v>6.1442009999999962</v>
      </c>
      <c r="K2284" s="17" t="s">
        <v>55</v>
      </c>
      <c r="L2284" s="17" t="s">
        <v>54</v>
      </c>
      <c r="M2284" s="17" t="s">
        <v>47</v>
      </c>
      <c r="N2284" s="20">
        <f t="shared" si="350"/>
        <v>50</v>
      </c>
      <c r="O2284" s="20">
        <f t="shared" si="351"/>
        <v>100</v>
      </c>
      <c r="P2284" s="20">
        <f t="shared" si="352"/>
        <v>0</v>
      </c>
      <c r="Q2284" s="20">
        <f t="shared" si="353"/>
        <v>16.5</v>
      </c>
      <c r="R2284" s="21">
        <f t="shared" si="354"/>
        <v>54.975000000000001</v>
      </c>
      <c r="S2284" s="21">
        <f t="shared" si="355"/>
        <v>34.125</v>
      </c>
      <c r="T2284" s="21">
        <f t="shared" si="356"/>
        <v>29.925000000000001</v>
      </c>
      <c r="U2284" s="21">
        <f t="shared" si="357"/>
        <v>41.625</v>
      </c>
      <c r="V2284" s="20">
        <f t="shared" si="358"/>
        <v>39.674999999999997</v>
      </c>
      <c r="W2284" s="20">
        <f t="shared" si="359"/>
        <v>40.162499999999994</v>
      </c>
    </row>
    <row r="2285" spans="1:23" ht="13.5" x14ac:dyDescent="0.25">
      <c r="A2285" s="3">
        <v>45329</v>
      </c>
      <c r="B2285" s="2">
        <v>6.1032999999999999</v>
      </c>
      <c r="C2285" s="2">
        <v>41.205294471748914</v>
      </c>
      <c r="D2285" s="2">
        <v>4.6313712295461329E-2</v>
      </c>
      <c r="E2285" s="2">
        <v>-4.6170914601223381E-4</v>
      </c>
      <c r="F2285" s="2">
        <v>6.0599399999999992</v>
      </c>
      <c r="G2285" s="2">
        <v>6.1257900000000003</v>
      </c>
      <c r="H2285" s="2">
        <v>6.1779850000000005</v>
      </c>
      <c r="I2285" s="2">
        <v>6.4042860000000008</v>
      </c>
      <c r="J2285" s="17">
        <v>6.1430749999999952</v>
      </c>
      <c r="K2285" s="17" t="s">
        <v>55</v>
      </c>
      <c r="L2285" s="17" t="s">
        <v>54</v>
      </c>
      <c r="M2285" s="17" t="s">
        <v>47</v>
      </c>
      <c r="N2285" s="20">
        <f t="shared" si="350"/>
        <v>50</v>
      </c>
      <c r="O2285" s="20">
        <f t="shared" si="351"/>
        <v>100</v>
      </c>
      <c r="P2285" s="20">
        <f t="shared" si="352"/>
        <v>0</v>
      </c>
      <c r="Q2285" s="20">
        <f t="shared" si="353"/>
        <v>16.5</v>
      </c>
      <c r="R2285" s="21">
        <f t="shared" si="354"/>
        <v>54.975000000000001</v>
      </c>
      <c r="S2285" s="21">
        <f t="shared" si="355"/>
        <v>34.125</v>
      </c>
      <c r="T2285" s="21">
        <f t="shared" si="356"/>
        <v>29.925000000000001</v>
      </c>
      <c r="U2285" s="21">
        <f t="shared" si="357"/>
        <v>41.625</v>
      </c>
      <c r="V2285" s="20">
        <f t="shared" si="358"/>
        <v>39.674999999999997</v>
      </c>
      <c r="W2285" s="20">
        <f t="shared" si="359"/>
        <v>40.162499999999994</v>
      </c>
    </row>
    <row r="2286" spans="1:23" ht="13.5" x14ac:dyDescent="0.25">
      <c r="A2286" s="3">
        <v>45330</v>
      </c>
      <c r="B2286" s="2">
        <v>6.1032999999999999</v>
      </c>
      <c r="C2286" s="2">
        <v>41.205294471748914</v>
      </c>
      <c r="D2286" s="2">
        <v>4.7569166375769356E-2</v>
      </c>
      <c r="E2286" s="2">
        <v>-8.1099158511186865E-3</v>
      </c>
      <c r="F2286" s="2">
        <v>6.0519000000000007</v>
      </c>
      <c r="G2286" s="2">
        <v>6.1145499999999995</v>
      </c>
      <c r="H2286" s="2">
        <v>6.16594</v>
      </c>
      <c r="I2286" s="2">
        <v>6.3936860000000015</v>
      </c>
      <c r="J2286" s="17">
        <v>6.1423124999999956</v>
      </c>
      <c r="K2286" s="17" t="s">
        <v>55</v>
      </c>
      <c r="L2286" s="17" t="s">
        <v>54</v>
      </c>
      <c r="M2286" s="17" t="s">
        <v>47</v>
      </c>
      <c r="N2286" s="20">
        <f t="shared" si="350"/>
        <v>50</v>
      </c>
      <c r="O2286" s="20">
        <f t="shared" si="351"/>
        <v>100</v>
      </c>
      <c r="P2286" s="20">
        <f t="shared" si="352"/>
        <v>0</v>
      </c>
      <c r="Q2286" s="20">
        <f t="shared" si="353"/>
        <v>16.5</v>
      </c>
      <c r="R2286" s="21">
        <f t="shared" si="354"/>
        <v>54.975000000000001</v>
      </c>
      <c r="S2286" s="21">
        <f t="shared" si="355"/>
        <v>34.125</v>
      </c>
      <c r="T2286" s="21">
        <f t="shared" si="356"/>
        <v>29.925000000000001</v>
      </c>
      <c r="U2286" s="21">
        <f t="shared" si="357"/>
        <v>41.625</v>
      </c>
      <c r="V2286" s="20">
        <f t="shared" si="358"/>
        <v>39.674999999999997</v>
      </c>
      <c r="W2286" s="20">
        <f t="shared" si="359"/>
        <v>40.162499999999994</v>
      </c>
    </row>
    <row r="2287" spans="1:23" ht="13.5" x14ac:dyDescent="0.25">
      <c r="A2287" s="3">
        <v>45331</v>
      </c>
      <c r="B2287" s="2">
        <v>6.1032999999999999</v>
      </c>
      <c r="C2287" s="2">
        <v>41.205294471748914</v>
      </c>
      <c r="D2287" s="2">
        <v>5.1768520240674576E-2</v>
      </c>
      <c r="E2287" s="2">
        <v>-1.4778171360123018E-2</v>
      </c>
      <c r="F2287" s="2">
        <v>6.0679600000000002</v>
      </c>
      <c r="G2287" s="2">
        <v>6.1016999999999992</v>
      </c>
      <c r="H2287" s="2">
        <v>6.1542950000000003</v>
      </c>
      <c r="I2287" s="2">
        <v>6.3811580000000001</v>
      </c>
      <c r="J2287" s="17">
        <v>6.1416229999999974</v>
      </c>
      <c r="K2287" s="17" t="s">
        <v>51</v>
      </c>
      <c r="L2287" s="17" t="s">
        <v>54</v>
      </c>
      <c r="M2287" s="17" t="s">
        <v>52</v>
      </c>
      <c r="N2287" s="20">
        <f t="shared" si="350"/>
        <v>50</v>
      </c>
      <c r="O2287" s="20">
        <f t="shared" si="351"/>
        <v>100</v>
      </c>
      <c r="P2287" s="20">
        <f t="shared" si="352"/>
        <v>0</v>
      </c>
      <c r="Q2287" s="20">
        <f t="shared" si="353"/>
        <v>83.5</v>
      </c>
      <c r="R2287" s="21">
        <f t="shared" si="354"/>
        <v>65.025000000000006</v>
      </c>
      <c r="S2287" s="21">
        <f t="shared" si="355"/>
        <v>50.875</v>
      </c>
      <c r="T2287" s="21">
        <f t="shared" si="356"/>
        <v>60.075000000000003</v>
      </c>
      <c r="U2287" s="21">
        <f t="shared" si="357"/>
        <v>58.375</v>
      </c>
      <c r="V2287" s="20">
        <f t="shared" si="358"/>
        <v>58.658333333333339</v>
      </c>
      <c r="W2287" s="20">
        <f t="shared" si="359"/>
        <v>58.587500000000006</v>
      </c>
    </row>
    <row r="2288" spans="1:23" ht="13.5" x14ac:dyDescent="0.25">
      <c r="A2288" s="3">
        <v>45334</v>
      </c>
      <c r="B2288" s="2">
        <v>6.0229999999999997</v>
      </c>
      <c r="C2288" s="2">
        <v>36.10912862817181</v>
      </c>
      <c r="D2288" s="2">
        <v>6.0650424035221917E-2</v>
      </c>
      <c r="E2288" s="2">
        <v>-2.0766917747770706E-2</v>
      </c>
      <c r="F2288" s="2">
        <v>6.0679600000000002</v>
      </c>
      <c r="G2288" s="2">
        <v>6.0816199999999991</v>
      </c>
      <c r="H2288" s="2">
        <v>6.1390349999999998</v>
      </c>
      <c r="I2288" s="2">
        <v>6.3673460000000013</v>
      </c>
      <c r="J2288" s="17">
        <v>6.1404954999999974</v>
      </c>
      <c r="K2288" s="17" t="s">
        <v>55</v>
      </c>
      <c r="L2288" s="17" t="s">
        <v>54</v>
      </c>
      <c r="M2288" s="17" t="s">
        <v>54</v>
      </c>
      <c r="N2288" s="20">
        <f t="shared" si="350"/>
        <v>50</v>
      </c>
      <c r="O2288" s="20">
        <f t="shared" si="351"/>
        <v>100</v>
      </c>
      <c r="P2288" s="20">
        <f t="shared" si="352"/>
        <v>0</v>
      </c>
      <c r="Q2288" s="20">
        <f t="shared" si="353"/>
        <v>16.5</v>
      </c>
      <c r="R2288" s="21">
        <f t="shared" si="354"/>
        <v>54.975000000000001</v>
      </c>
      <c r="S2288" s="21">
        <f t="shared" si="355"/>
        <v>34.125</v>
      </c>
      <c r="T2288" s="21">
        <f t="shared" si="356"/>
        <v>29.925000000000001</v>
      </c>
      <c r="U2288" s="21">
        <f t="shared" si="357"/>
        <v>41.625</v>
      </c>
      <c r="V2288" s="20">
        <f t="shared" si="358"/>
        <v>39.674999999999997</v>
      </c>
      <c r="W2288" s="20">
        <f t="shared" si="359"/>
        <v>40.162499999999994</v>
      </c>
    </row>
    <row r="2289" spans="1:23" ht="13.5" x14ac:dyDescent="0.25">
      <c r="A2289" s="3">
        <v>45335</v>
      </c>
      <c r="B2289" s="2">
        <v>6.0229999999999997</v>
      </c>
      <c r="C2289" s="2">
        <v>36.10912862817181</v>
      </c>
      <c r="D2289" s="2">
        <v>5.0667865195791251E-2</v>
      </c>
      <c r="E2289" s="2">
        <v>-2.5579201245306018E-2</v>
      </c>
      <c r="F2289" s="2">
        <v>6.07118</v>
      </c>
      <c r="G2289" s="2">
        <v>6.0735899999999985</v>
      </c>
      <c r="H2289" s="2">
        <v>6.1269900000000002</v>
      </c>
      <c r="I2289" s="2">
        <v>6.3553000000000024</v>
      </c>
      <c r="J2289" s="17">
        <v>6.1396954999999966</v>
      </c>
      <c r="K2289" s="17" t="s">
        <v>51</v>
      </c>
      <c r="L2289" s="17" t="s">
        <v>54</v>
      </c>
      <c r="M2289" s="17" t="s">
        <v>52</v>
      </c>
      <c r="N2289" s="20">
        <f t="shared" si="350"/>
        <v>50</v>
      </c>
      <c r="O2289" s="20">
        <f t="shared" si="351"/>
        <v>100</v>
      </c>
      <c r="P2289" s="20">
        <f t="shared" si="352"/>
        <v>0</v>
      </c>
      <c r="Q2289" s="20">
        <f t="shared" si="353"/>
        <v>83.5</v>
      </c>
      <c r="R2289" s="21">
        <f t="shared" si="354"/>
        <v>65.025000000000006</v>
      </c>
      <c r="S2289" s="21">
        <f t="shared" si="355"/>
        <v>50.875</v>
      </c>
      <c r="T2289" s="21">
        <f t="shared" si="356"/>
        <v>60.075000000000003</v>
      </c>
      <c r="U2289" s="21">
        <f t="shared" si="357"/>
        <v>58.375</v>
      </c>
      <c r="V2289" s="20">
        <f t="shared" si="358"/>
        <v>58.658333333333339</v>
      </c>
      <c r="W2289" s="20">
        <f t="shared" si="359"/>
        <v>58.587500000000006</v>
      </c>
    </row>
    <row r="2290" spans="1:23" ht="13.5" x14ac:dyDescent="0.25">
      <c r="A2290" s="3">
        <v>45336</v>
      </c>
      <c r="B2290" s="2">
        <v>6.2638999999999996</v>
      </c>
      <c r="C2290" s="2">
        <v>55.330743640300661</v>
      </c>
      <c r="D2290" s="2">
        <v>3.7693861943292717E-2</v>
      </c>
      <c r="E2290" s="2">
        <v>-2.8777378722397828E-2</v>
      </c>
      <c r="F2290" s="2">
        <v>6.1032999999999991</v>
      </c>
      <c r="G2290" s="2">
        <v>6.0816199999999991</v>
      </c>
      <c r="H2290" s="2">
        <v>6.1370300000000002</v>
      </c>
      <c r="I2290" s="2">
        <v>6.3480720000000019</v>
      </c>
      <c r="J2290" s="17">
        <v>6.1404634999999965</v>
      </c>
      <c r="K2290" s="17" t="s">
        <v>51</v>
      </c>
      <c r="L2290" s="17" t="s">
        <v>54</v>
      </c>
      <c r="M2290" s="17" t="s">
        <v>52</v>
      </c>
      <c r="N2290" s="20">
        <f t="shared" si="350"/>
        <v>50</v>
      </c>
      <c r="O2290" s="20">
        <f t="shared" si="351"/>
        <v>100</v>
      </c>
      <c r="P2290" s="20">
        <f t="shared" si="352"/>
        <v>0</v>
      </c>
      <c r="Q2290" s="20">
        <f t="shared" si="353"/>
        <v>83.5</v>
      </c>
      <c r="R2290" s="21">
        <f t="shared" si="354"/>
        <v>65.025000000000006</v>
      </c>
      <c r="S2290" s="21">
        <f t="shared" si="355"/>
        <v>50.875</v>
      </c>
      <c r="T2290" s="21">
        <f t="shared" si="356"/>
        <v>60.075000000000003</v>
      </c>
      <c r="U2290" s="21">
        <f t="shared" si="357"/>
        <v>58.375</v>
      </c>
      <c r="V2290" s="20">
        <f t="shared" si="358"/>
        <v>58.658333333333339</v>
      </c>
      <c r="W2290" s="20">
        <f t="shared" si="359"/>
        <v>58.587500000000006</v>
      </c>
    </row>
    <row r="2291" spans="1:23" ht="13.5" x14ac:dyDescent="0.25">
      <c r="A2291" s="3">
        <v>45337</v>
      </c>
      <c r="B2291" s="2">
        <v>6.1032999999999999</v>
      </c>
      <c r="C2291" s="2">
        <v>45.502428685471486</v>
      </c>
      <c r="D2291" s="2">
        <v>3.1911450711924694E-2</v>
      </c>
      <c r="E2291" s="2">
        <v>-2.9845494395916907E-2</v>
      </c>
      <c r="F2291" s="2">
        <v>6.1032999999999999</v>
      </c>
      <c r="G2291" s="2">
        <v>6.0775999999999994</v>
      </c>
      <c r="H2291" s="2">
        <v>6.1410450000000001</v>
      </c>
      <c r="I2291" s="2">
        <v>6.337632000000001</v>
      </c>
      <c r="J2291" s="17">
        <v>6.1402829999999975</v>
      </c>
      <c r="K2291" s="17" t="s">
        <v>51</v>
      </c>
      <c r="L2291" s="17" t="s">
        <v>54</v>
      </c>
      <c r="M2291" s="17" t="s">
        <v>54</v>
      </c>
      <c r="N2291" s="20">
        <f t="shared" si="350"/>
        <v>50</v>
      </c>
      <c r="O2291" s="20">
        <f t="shared" si="351"/>
        <v>100</v>
      </c>
      <c r="P2291" s="20">
        <f t="shared" si="352"/>
        <v>0</v>
      </c>
      <c r="Q2291" s="20">
        <f t="shared" si="353"/>
        <v>49.5</v>
      </c>
      <c r="R2291" s="21">
        <f t="shared" si="354"/>
        <v>59.924999999999997</v>
      </c>
      <c r="S2291" s="21">
        <f t="shared" si="355"/>
        <v>42.375</v>
      </c>
      <c r="T2291" s="21">
        <f t="shared" si="356"/>
        <v>44.775000000000006</v>
      </c>
      <c r="U2291" s="21">
        <f t="shared" si="357"/>
        <v>49.875</v>
      </c>
      <c r="V2291" s="20">
        <f t="shared" si="358"/>
        <v>49.024999999999999</v>
      </c>
      <c r="W2291" s="20">
        <f t="shared" si="359"/>
        <v>49.237499999999997</v>
      </c>
    </row>
    <row r="2292" spans="1:23" ht="13.5" x14ac:dyDescent="0.25">
      <c r="A2292" s="3">
        <v>45338</v>
      </c>
      <c r="B2292" s="2">
        <v>6.0229999999999997</v>
      </c>
      <c r="C2292" s="2">
        <v>41.530224834269305</v>
      </c>
      <c r="D2292" s="2">
        <v>1.4885214553880033E-2</v>
      </c>
      <c r="E2292" s="2">
        <v>-2.92311504663153E-2</v>
      </c>
      <c r="F2292" s="2">
        <v>6.0872399999999995</v>
      </c>
      <c r="G2292" s="2">
        <v>6.0775999999999994</v>
      </c>
      <c r="H2292" s="2">
        <v>6.1302050000000001</v>
      </c>
      <c r="I2292" s="2">
        <v>6.3279960000000006</v>
      </c>
      <c r="J2292" s="17">
        <v>6.1398829999999966</v>
      </c>
      <c r="K2292" s="17" t="s">
        <v>51</v>
      </c>
      <c r="L2292" s="17" t="s">
        <v>54</v>
      </c>
      <c r="M2292" s="17" t="s">
        <v>53</v>
      </c>
      <c r="N2292" s="20">
        <f t="shared" si="350"/>
        <v>50</v>
      </c>
      <c r="O2292" s="20">
        <f t="shared" si="351"/>
        <v>100</v>
      </c>
      <c r="P2292" s="20">
        <f t="shared" si="352"/>
        <v>0</v>
      </c>
      <c r="Q2292" s="20">
        <f t="shared" si="353"/>
        <v>66.5</v>
      </c>
      <c r="R2292" s="21">
        <f t="shared" si="354"/>
        <v>62.475000000000001</v>
      </c>
      <c r="S2292" s="21">
        <f t="shared" si="355"/>
        <v>46.625</v>
      </c>
      <c r="T2292" s="21">
        <f t="shared" si="356"/>
        <v>52.424999999999997</v>
      </c>
      <c r="U2292" s="21">
        <f t="shared" si="357"/>
        <v>54.125</v>
      </c>
      <c r="V2292" s="20">
        <f t="shared" si="358"/>
        <v>53.841666666666661</v>
      </c>
      <c r="W2292" s="20">
        <f t="shared" si="359"/>
        <v>53.912499999999994</v>
      </c>
    </row>
    <row r="2293" spans="1:23" ht="13.5" x14ac:dyDescent="0.25">
      <c r="A2293" s="3">
        <v>45341</v>
      </c>
      <c r="B2293" s="2">
        <v>6.2638999999999996</v>
      </c>
      <c r="C2293" s="2">
        <v>54.392993430553986</v>
      </c>
      <c r="D2293" s="2">
        <v>-1.64685056788203E-2</v>
      </c>
      <c r="E2293" s="2">
        <v>-2.2486145269605462E-2</v>
      </c>
      <c r="F2293" s="2">
        <v>6.1354199999999999</v>
      </c>
      <c r="G2293" s="2">
        <v>6.1016899999999996</v>
      </c>
      <c r="H2293" s="2">
        <v>6.1302049999999992</v>
      </c>
      <c r="I2293" s="2">
        <v>6.3204460000000005</v>
      </c>
      <c r="J2293" s="17">
        <v>6.1404329999999963</v>
      </c>
      <c r="K2293" s="17" t="s">
        <v>51</v>
      </c>
      <c r="L2293" s="17" t="s">
        <v>54</v>
      </c>
      <c r="M2293" s="17" t="s">
        <v>52</v>
      </c>
      <c r="N2293" s="20">
        <f t="shared" si="350"/>
        <v>50</v>
      </c>
      <c r="O2293" s="20">
        <f t="shared" si="351"/>
        <v>100</v>
      </c>
      <c r="P2293" s="20">
        <f t="shared" si="352"/>
        <v>0</v>
      </c>
      <c r="Q2293" s="20">
        <f t="shared" si="353"/>
        <v>83.5</v>
      </c>
      <c r="R2293" s="21">
        <f t="shared" si="354"/>
        <v>65.025000000000006</v>
      </c>
      <c r="S2293" s="21">
        <f t="shared" si="355"/>
        <v>50.875</v>
      </c>
      <c r="T2293" s="21">
        <f t="shared" si="356"/>
        <v>60.075000000000003</v>
      </c>
      <c r="U2293" s="21">
        <f t="shared" si="357"/>
        <v>58.375</v>
      </c>
      <c r="V2293" s="20">
        <f t="shared" si="358"/>
        <v>58.658333333333339</v>
      </c>
      <c r="W2293" s="20">
        <f t="shared" si="359"/>
        <v>58.587500000000006</v>
      </c>
    </row>
    <row r="2294" spans="1:23" ht="13.5" x14ac:dyDescent="0.25">
      <c r="A2294" s="3">
        <v>45342</v>
      </c>
      <c r="B2294" s="2">
        <v>6.5369999999999999</v>
      </c>
      <c r="C2294" s="2">
        <v>64.048755313400505</v>
      </c>
      <c r="D2294" s="2">
        <v>-6.6297562776476582E-2</v>
      </c>
      <c r="E2294" s="2">
        <v>-1.0085452610331558E-2</v>
      </c>
      <c r="F2294" s="2">
        <v>6.2382200000000001</v>
      </c>
      <c r="G2294" s="2">
        <v>6.1547000000000001</v>
      </c>
      <c r="H2294" s="2">
        <v>6.1462699999999995</v>
      </c>
      <c r="I2294" s="2">
        <v>6.3181979999999998</v>
      </c>
      <c r="J2294" s="17">
        <v>6.1422389999999965</v>
      </c>
      <c r="K2294" s="17" t="s">
        <v>51</v>
      </c>
      <c r="L2294" s="17" t="s">
        <v>54</v>
      </c>
      <c r="M2294" s="17" t="s">
        <v>52</v>
      </c>
      <c r="N2294" s="20">
        <f t="shared" si="350"/>
        <v>50</v>
      </c>
      <c r="O2294" s="20">
        <f t="shared" si="351"/>
        <v>100</v>
      </c>
      <c r="P2294" s="20">
        <f t="shared" si="352"/>
        <v>50</v>
      </c>
      <c r="Q2294" s="20">
        <f t="shared" si="353"/>
        <v>83.5</v>
      </c>
      <c r="R2294" s="21">
        <f t="shared" si="354"/>
        <v>72.525000000000006</v>
      </c>
      <c r="S2294" s="21">
        <f t="shared" si="355"/>
        <v>68.375</v>
      </c>
      <c r="T2294" s="21">
        <f t="shared" si="356"/>
        <v>72.575000000000003</v>
      </c>
      <c r="U2294" s="21">
        <f t="shared" si="357"/>
        <v>70.875</v>
      </c>
      <c r="V2294" s="20">
        <f t="shared" si="358"/>
        <v>71.158333333333346</v>
      </c>
      <c r="W2294" s="20">
        <f t="shared" si="359"/>
        <v>71.087500000000006</v>
      </c>
    </row>
    <row r="2295" spans="1:23" ht="13.5" x14ac:dyDescent="0.25">
      <c r="A2295" s="3">
        <v>45343</v>
      </c>
      <c r="B2295" s="2">
        <v>6.4245000000000001</v>
      </c>
      <c r="C2295" s="2">
        <v>58.549618155377168</v>
      </c>
      <c r="D2295" s="2">
        <v>-8.7458817621917539E-2</v>
      </c>
      <c r="E2295" s="2">
        <v>8.6493336641037654E-3</v>
      </c>
      <c r="F2295" s="2">
        <v>6.27034</v>
      </c>
      <c r="G2295" s="2">
        <v>6.1868199999999991</v>
      </c>
      <c r="H2295" s="2">
        <v>6.1563049999999988</v>
      </c>
      <c r="I2295" s="2">
        <v>6.3141820000000006</v>
      </c>
      <c r="J2295" s="17">
        <v>6.1436279999999961</v>
      </c>
      <c r="K2295" s="17" t="s">
        <v>51</v>
      </c>
      <c r="L2295" s="17" t="s">
        <v>54</v>
      </c>
      <c r="M2295" s="17" t="s">
        <v>52</v>
      </c>
      <c r="N2295" s="20">
        <f t="shared" si="350"/>
        <v>50</v>
      </c>
      <c r="O2295" s="20">
        <f t="shared" si="351"/>
        <v>100</v>
      </c>
      <c r="P2295" s="20">
        <f t="shared" si="352"/>
        <v>50</v>
      </c>
      <c r="Q2295" s="20">
        <f t="shared" si="353"/>
        <v>83.5</v>
      </c>
      <c r="R2295" s="21">
        <f t="shared" si="354"/>
        <v>72.525000000000006</v>
      </c>
      <c r="S2295" s="21">
        <f t="shared" si="355"/>
        <v>68.375</v>
      </c>
      <c r="T2295" s="21">
        <f t="shared" si="356"/>
        <v>72.575000000000003</v>
      </c>
      <c r="U2295" s="21">
        <f t="shared" si="357"/>
        <v>70.875</v>
      </c>
      <c r="V2295" s="20">
        <f t="shared" si="358"/>
        <v>71.158333333333346</v>
      </c>
      <c r="W2295" s="20">
        <f t="shared" si="359"/>
        <v>71.087500000000006</v>
      </c>
    </row>
    <row r="2296" spans="1:23" ht="13.5" x14ac:dyDescent="0.25">
      <c r="A2296" s="3">
        <v>45344</v>
      </c>
      <c r="B2296" s="2">
        <v>6.4245000000000001</v>
      </c>
      <c r="C2296" s="2">
        <v>58.549618155377168</v>
      </c>
      <c r="D2296" s="2">
        <v>-0.1067018655193781</v>
      </c>
      <c r="E2296" s="2">
        <v>2.7182356579435806E-2</v>
      </c>
      <c r="F2296" s="2">
        <v>6.3345799999999999</v>
      </c>
      <c r="G2296" s="2">
        <v>6.2189400000000008</v>
      </c>
      <c r="H2296" s="2">
        <v>6.1667449999999988</v>
      </c>
      <c r="I2296" s="2">
        <v>6.3101660000000015</v>
      </c>
      <c r="J2296" s="17">
        <v>6.1449809999999969</v>
      </c>
      <c r="K2296" s="17" t="s">
        <v>51</v>
      </c>
      <c r="L2296" s="17" t="s">
        <v>54</v>
      </c>
      <c r="M2296" s="17" t="s">
        <v>52</v>
      </c>
      <c r="N2296" s="20">
        <f t="shared" si="350"/>
        <v>50</v>
      </c>
      <c r="O2296" s="20">
        <f t="shared" si="351"/>
        <v>100</v>
      </c>
      <c r="P2296" s="20">
        <f t="shared" si="352"/>
        <v>50</v>
      </c>
      <c r="Q2296" s="20">
        <f t="shared" si="353"/>
        <v>83.5</v>
      </c>
      <c r="R2296" s="21">
        <f t="shared" si="354"/>
        <v>72.525000000000006</v>
      </c>
      <c r="S2296" s="21">
        <f t="shared" si="355"/>
        <v>68.375</v>
      </c>
      <c r="T2296" s="21">
        <f t="shared" si="356"/>
        <v>72.575000000000003</v>
      </c>
      <c r="U2296" s="21">
        <f t="shared" si="357"/>
        <v>70.875</v>
      </c>
      <c r="V2296" s="20">
        <f t="shared" si="358"/>
        <v>71.158333333333346</v>
      </c>
      <c r="W2296" s="20">
        <f t="shared" si="359"/>
        <v>71.087500000000006</v>
      </c>
    </row>
    <row r="2297" spans="1:23" ht="13.5" x14ac:dyDescent="0.25">
      <c r="A2297" s="3">
        <v>45345</v>
      </c>
      <c r="B2297" s="2">
        <v>6.4245000000000001</v>
      </c>
      <c r="C2297" s="2">
        <v>58.549618155377154</v>
      </c>
      <c r="D2297" s="2">
        <v>-0.12422275073226707</v>
      </c>
      <c r="E2297" s="2">
        <v>4.2522156002151069E-2</v>
      </c>
      <c r="F2297" s="2">
        <v>6.414880000000001</v>
      </c>
      <c r="G2297" s="2">
        <v>6.2510600000000007</v>
      </c>
      <c r="H2297" s="2">
        <v>6.1763799999999991</v>
      </c>
      <c r="I2297" s="2">
        <v>6.3061500000000015</v>
      </c>
      <c r="J2297" s="17">
        <v>6.1465884999999965</v>
      </c>
      <c r="K2297" s="17" t="s">
        <v>51</v>
      </c>
      <c r="L2297" s="17" t="s">
        <v>54</v>
      </c>
      <c r="M2297" s="17" t="s">
        <v>52</v>
      </c>
      <c r="N2297" s="20">
        <f t="shared" si="350"/>
        <v>50</v>
      </c>
      <c r="O2297" s="20">
        <f t="shared" si="351"/>
        <v>100</v>
      </c>
      <c r="P2297" s="20">
        <f t="shared" si="352"/>
        <v>50</v>
      </c>
      <c r="Q2297" s="20">
        <f t="shared" si="353"/>
        <v>83.5</v>
      </c>
      <c r="R2297" s="21">
        <f t="shared" si="354"/>
        <v>72.525000000000006</v>
      </c>
      <c r="S2297" s="21">
        <f t="shared" si="355"/>
        <v>68.375</v>
      </c>
      <c r="T2297" s="21">
        <f t="shared" si="356"/>
        <v>72.575000000000003</v>
      </c>
      <c r="U2297" s="21">
        <f t="shared" si="357"/>
        <v>70.875</v>
      </c>
      <c r="V2297" s="20">
        <f t="shared" si="358"/>
        <v>71.158333333333346</v>
      </c>
      <c r="W2297" s="20">
        <f t="shared" si="359"/>
        <v>71.087500000000006</v>
      </c>
    </row>
    <row r="2298" spans="1:23" ht="13.5" x14ac:dyDescent="0.25">
      <c r="A2298" s="3">
        <v>45348</v>
      </c>
      <c r="B2298" s="2">
        <v>6.4245000000000001</v>
      </c>
      <c r="C2298" s="2">
        <v>58.549618155377154</v>
      </c>
      <c r="D2298" s="2">
        <v>-0.15254854113288108</v>
      </c>
      <c r="E2298" s="2">
        <v>5.6583610118440875E-2</v>
      </c>
      <c r="F2298" s="2">
        <v>6.447000000000001</v>
      </c>
      <c r="G2298" s="2">
        <v>6.2912100000000013</v>
      </c>
      <c r="H2298" s="2">
        <v>6.1864149999999984</v>
      </c>
      <c r="I2298" s="2">
        <v>6.3029380000000002</v>
      </c>
      <c r="J2298" s="17">
        <v>6.1500144999999966</v>
      </c>
      <c r="K2298" s="17" t="s">
        <v>51</v>
      </c>
      <c r="L2298" s="17" t="s">
        <v>54</v>
      </c>
      <c r="M2298" s="17" t="s">
        <v>52</v>
      </c>
      <c r="N2298" s="20">
        <f t="shared" si="350"/>
        <v>50</v>
      </c>
      <c r="O2298" s="20">
        <f t="shared" si="351"/>
        <v>100</v>
      </c>
      <c r="P2298" s="20">
        <f t="shared" si="352"/>
        <v>50</v>
      </c>
      <c r="Q2298" s="20">
        <f t="shared" si="353"/>
        <v>83.5</v>
      </c>
      <c r="R2298" s="21">
        <f t="shared" si="354"/>
        <v>72.525000000000006</v>
      </c>
      <c r="S2298" s="21">
        <f t="shared" si="355"/>
        <v>68.375</v>
      </c>
      <c r="T2298" s="21">
        <f t="shared" si="356"/>
        <v>72.575000000000003</v>
      </c>
      <c r="U2298" s="21">
        <f t="shared" si="357"/>
        <v>70.875</v>
      </c>
      <c r="V2298" s="20">
        <f t="shared" si="358"/>
        <v>71.158333333333346</v>
      </c>
      <c r="W2298" s="20">
        <f t="shared" si="359"/>
        <v>71.087500000000006</v>
      </c>
    </row>
    <row r="2299" spans="1:23" ht="13.5" x14ac:dyDescent="0.25">
      <c r="A2299" s="3">
        <v>45349</v>
      </c>
      <c r="B2299" s="2">
        <v>6.4245000000000001</v>
      </c>
      <c r="C2299" s="2">
        <v>58.549618155377154</v>
      </c>
      <c r="D2299" s="2">
        <v>-0.17757816562187578</v>
      </c>
      <c r="E2299" s="2">
        <v>7.0010894402115262E-2</v>
      </c>
      <c r="F2299" s="2">
        <v>6.4245000000000001</v>
      </c>
      <c r="G2299" s="2">
        <v>6.331360000000001</v>
      </c>
      <c r="H2299" s="2">
        <v>6.202474999999998</v>
      </c>
      <c r="I2299" s="2">
        <v>6.2998860000000017</v>
      </c>
      <c r="J2299" s="17">
        <v>6.1538039999999965</v>
      </c>
      <c r="K2299" s="17" t="s">
        <v>55</v>
      </c>
      <c r="L2299" s="17" t="s">
        <v>54</v>
      </c>
      <c r="M2299" s="17" t="s">
        <v>47</v>
      </c>
      <c r="N2299" s="20">
        <f t="shared" si="350"/>
        <v>50</v>
      </c>
      <c r="O2299" s="20">
        <f t="shared" si="351"/>
        <v>100</v>
      </c>
      <c r="P2299" s="20">
        <f t="shared" si="352"/>
        <v>50</v>
      </c>
      <c r="Q2299" s="20">
        <f t="shared" si="353"/>
        <v>16.5</v>
      </c>
      <c r="R2299" s="21">
        <f t="shared" si="354"/>
        <v>62.475000000000001</v>
      </c>
      <c r="S2299" s="21">
        <f t="shared" si="355"/>
        <v>51.625</v>
      </c>
      <c r="T2299" s="21">
        <f t="shared" si="356"/>
        <v>42.424999999999997</v>
      </c>
      <c r="U2299" s="21">
        <f t="shared" si="357"/>
        <v>54.125</v>
      </c>
      <c r="V2299" s="20">
        <f t="shared" si="358"/>
        <v>52.17499999999999</v>
      </c>
      <c r="W2299" s="20">
        <f t="shared" si="359"/>
        <v>52.662499999999994</v>
      </c>
    </row>
    <row r="2300" spans="1:23" ht="13.5" x14ac:dyDescent="0.25">
      <c r="A2300" s="3">
        <v>45350</v>
      </c>
      <c r="B2300" s="2">
        <v>6.3441999999999998</v>
      </c>
      <c r="C2300" s="2">
        <v>53.775887779505688</v>
      </c>
      <c r="D2300" s="2">
        <v>-0.15673039944519918</v>
      </c>
      <c r="E2300" s="2">
        <v>7.7164024527622291E-2</v>
      </c>
      <c r="F2300" s="2">
        <v>6.4084400000000006</v>
      </c>
      <c r="G2300" s="2">
        <v>6.3393900000000007</v>
      </c>
      <c r="H2300" s="2">
        <v>6.2105049999999977</v>
      </c>
      <c r="I2300" s="2">
        <v>6.2952280000000016</v>
      </c>
      <c r="J2300" s="17">
        <v>6.156428499999997</v>
      </c>
      <c r="K2300" s="17" t="s">
        <v>55</v>
      </c>
      <c r="L2300" s="17" t="s">
        <v>54</v>
      </c>
      <c r="M2300" s="17" t="s">
        <v>47</v>
      </c>
      <c r="N2300" s="20">
        <f t="shared" si="350"/>
        <v>50</v>
      </c>
      <c r="O2300" s="20">
        <f t="shared" si="351"/>
        <v>100</v>
      </c>
      <c r="P2300" s="20">
        <f t="shared" si="352"/>
        <v>50</v>
      </c>
      <c r="Q2300" s="20">
        <f t="shared" si="353"/>
        <v>16.5</v>
      </c>
      <c r="R2300" s="21">
        <f t="shared" si="354"/>
        <v>62.475000000000001</v>
      </c>
      <c r="S2300" s="21">
        <f t="shared" si="355"/>
        <v>51.625</v>
      </c>
      <c r="T2300" s="21">
        <f t="shared" si="356"/>
        <v>42.424999999999997</v>
      </c>
      <c r="U2300" s="21">
        <f t="shared" si="357"/>
        <v>54.125</v>
      </c>
      <c r="V2300" s="20">
        <f t="shared" si="358"/>
        <v>52.17499999999999</v>
      </c>
      <c r="W2300" s="20">
        <f t="shared" si="359"/>
        <v>52.662499999999994</v>
      </c>
    </row>
    <row r="2301" spans="1:23" ht="13.5" x14ac:dyDescent="0.25">
      <c r="A2301" s="3">
        <v>45351</v>
      </c>
      <c r="B2301" s="2">
        <v>6.4004000000000003</v>
      </c>
      <c r="C2301" s="2">
        <v>56.452018377431308</v>
      </c>
      <c r="D2301" s="2">
        <v>-0.16839633307378321</v>
      </c>
      <c r="E2301" s="2">
        <v>7.7817716679544735E-2</v>
      </c>
      <c r="F2301" s="2">
        <v>6.4036199999999992</v>
      </c>
      <c r="G2301" s="2">
        <v>6.3691000000000004</v>
      </c>
      <c r="H2301" s="2">
        <v>6.2233499999999982</v>
      </c>
      <c r="I2301" s="2">
        <v>6.2915340000000013</v>
      </c>
      <c r="J2301" s="17">
        <v>6.1593339999999968</v>
      </c>
      <c r="K2301" s="17" t="s">
        <v>55</v>
      </c>
      <c r="L2301" s="17" t="s">
        <v>54</v>
      </c>
      <c r="M2301" s="17" t="s">
        <v>47</v>
      </c>
      <c r="N2301" s="20">
        <f t="shared" si="350"/>
        <v>50</v>
      </c>
      <c r="O2301" s="20">
        <f t="shared" si="351"/>
        <v>100</v>
      </c>
      <c r="P2301" s="20">
        <f t="shared" si="352"/>
        <v>50</v>
      </c>
      <c r="Q2301" s="20">
        <f t="shared" si="353"/>
        <v>16.5</v>
      </c>
      <c r="R2301" s="21">
        <f t="shared" si="354"/>
        <v>62.475000000000001</v>
      </c>
      <c r="S2301" s="21">
        <f t="shared" si="355"/>
        <v>51.625</v>
      </c>
      <c r="T2301" s="21">
        <f t="shared" si="356"/>
        <v>42.424999999999997</v>
      </c>
      <c r="U2301" s="21">
        <f t="shared" si="357"/>
        <v>54.125</v>
      </c>
      <c r="V2301" s="20">
        <f t="shared" si="358"/>
        <v>52.17499999999999</v>
      </c>
      <c r="W2301" s="20">
        <f t="shared" si="359"/>
        <v>52.662499999999994</v>
      </c>
    </row>
    <row r="2302" spans="1:23" ht="13.5" x14ac:dyDescent="0.25">
      <c r="A2302" s="3">
        <v>45352</v>
      </c>
      <c r="B2302" s="2">
        <v>6.4004000000000003</v>
      </c>
      <c r="C2302" s="2">
        <v>56.452018377431308</v>
      </c>
      <c r="D2302" s="2">
        <v>-0.19135686417225983</v>
      </c>
      <c r="E2302" s="2">
        <v>7.2980928879536305E-2</v>
      </c>
      <c r="F2302" s="2">
        <v>6.3988000000000005</v>
      </c>
      <c r="G2302" s="2">
        <v>6.4068400000000008</v>
      </c>
      <c r="H2302" s="2">
        <v>6.2422199999999988</v>
      </c>
      <c r="I2302" s="2">
        <v>6.2886420000000012</v>
      </c>
      <c r="J2302" s="17">
        <v>6.1623119999999973</v>
      </c>
      <c r="K2302" s="17" t="s">
        <v>55</v>
      </c>
      <c r="L2302" s="17" t="s">
        <v>54</v>
      </c>
      <c r="M2302" s="17" t="s">
        <v>47</v>
      </c>
      <c r="N2302" s="20">
        <f t="shared" si="350"/>
        <v>50</v>
      </c>
      <c r="O2302" s="20">
        <f t="shared" si="351"/>
        <v>100</v>
      </c>
      <c r="P2302" s="20">
        <f t="shared" si="352"/>
        <v>50</v>
      </c>
      <c r="Q2302" s="20">
        <f t="shared" si="353"/>
        <v>16.5</v>
      </c>
      <c r="R2302" s="21">
        <f t="shared" si="354"/>
        <v>62.475000000000001</v>
      </c>
      <c r="S2302" s="21">
        <f t="shared" si="355"/>
        <v>51.625</v>
      </c>
      <c r="T2302" s="21">
        <f t="shared" si="356"/>
        <v>42.424999999999997</v>
      </c>
      <c r="U2302" s="21">
        <f t="shared" si="357"/>
        <v>54.125</v>
      </c>
      <c r="V2302" s="20">
        <f t="shared" si="358"/>
        <v>52.17499999999999</v>
      </c>
      <c r="W2302" s="20">
        <f t="shared" si="359"/>
        <v>52.662499999999994</v>
      </c>
    </row>
    <row r="2303" spans="1:23" ht="13.5" x14ac:dyDescent="0.25">
      <c r="A2303" s="3">
        <v>45355</v>
      </c>
      <c r="B2303" s="2">
        <v>6.4004000000000003</v>
      </c>
      <c r="C2303" s="2">
        <v>56.452018377431308</v>
      </c>
      <c r="D2303" s="2">
        <v>-0.17440449549816339</v>
      </c>
      <c r="E2303" s="2">
        <v>6.2442450375800783E-2</v>
      </c>
      <c r="F2303" s="2">
        <v>6.3939800000000009</v>
      </c>
      <c r="G2303" s="2">
        <v>6.4204900000000009</v>
      </c>
      <c r="H2303" s="2">
        <v>6.2610899999999994</v>
      </c>
      <c r="I2303" s="2">
        <v>6.2865540000000006</v>
      </c>
      <c r="J2303" s="17">
        <v>6.1658719999999958</v>
      </c>
      <c r="K2303" s="17" t="s">
        <v>55</v>
      </c>
      <c r="L2303" s="17" t="s">
        <v>54</v>
      </c>
      <c r="M2303" s="17" t="s">
        <v>47</v>
      </c>
      <c r="N2303" s="20">
        <f t="shared" si="350"/>
        <v>50</v>
      </c>
      <c r="O2303" s="20">
        <f t="shared" si="351"/>
        <v>100</v>
      </c>
      <c r="P2303" s="20">
        <f t="shared" si="352"/>
        <v>50</v>
      </c>
      <c r="Q2303" s="20">
        <f t="shared" si="353"/>
        <v>16.5</v>
      </c>
      <c r="R2303" s="21">
        <f t="shared" si="354"/>
        <v>62.475000000000001</v>
      </c>
      <c r="S2303" s="21">
        <f t="shared" si="355"/>
        <v>51.625</v>
      </c>
      <c r="T2303" s="21">
        <f t="shared" si="356"/>
        <v>42.424999999999997</v>
      </c>
      <c r="U2303" s="21">
        <f t="shared" si="357"/>
        <v>54.125</v>
      </c>
      <c r="V2303" s="20">
        <f t="shared" si="358"/>
        <v>52.17499999999999</v>
      </c>
      <c r="W2303" s="20">
        <f t="shared" si="359"/>
        <v>52.662499999999994</v>
      </c>
    </row>
    <row r="2304" spans="1:23" ht="13.5" x14ac:dyDescent="0.25">
      <c r="A2304" s="3">
        <v>45356</v>
      </c>
      <c r="B2304" s="2">
        <v>6.3441999999999998</v>
      </c>
      <c r="C2304" s="2">
        <v>52.645286667593091</v>
      </c>
      <c r="D2304" s="2">
        <v>-0.11451241752845043</v>
      </c>
      <c r="E2304" s="2">
        <v>4.5378564719210798E-2</v>
      </c>
      <c r="F2304" s="2">
        <v>6.3779200000000005</v>
      </c>
      <c r="G2304" s="2">
        <v>6.401209999999999</v>
      </c>
      <c r="H2304" s="2">
        <v>6.2779549999999995</v>
      </c>
      <c r="I2304" s="2">
        <v>6.2826979999999999</v>
      </c>
      <c r="J2304" s="17">
        <v>6.1687144999999965</v>
      </c>
      <c r="K2304" s="17" t="s">
        <v>55</v>
      </c>
      <c r="L2304" s="17" t="s">
        <v>54</v>
      </c>
      <c r="M2304" s="17" t="s">
        <v>47</v>
      </c>
      <c r="N2304" s="20">
        <f t="shared" si="350"/>
        <v>50</v>
      </c>
      <c r="O2304" s="20">
        <f t="shared" si="351"/>
        <v>100</v>
      </c>
      <c r="P2304" s="20">
        <f t="shared" si="352"/>
        <v>50</v>
      </c>
      <c r="Q2304" s="20">
        <f t="shared" si="353"/>
        <v>16.5</v>
      </c>
      <c r="R2304" s="21">
        <f t="shared" si="354"/>
        <v>62.475000000000001</v>
      </c>
      <c r="S2304" s="21">
        <f t="shared" si="355"/>
        <v>51.625</v>
      </c>
      <c r="T2304" s="21">
        <f t="shared" si="356"/>
        <v>42.424999999999997</v>
      </c>
      <c r="U2304" s="21">
        <f t="shared" si="357"/>
        <v>54.125</v>
      </c>
      <c r="V2304" s="20">
        <f t="shared" si="358"/>
        <v>52.17499999999999</v>
      </c>
      <c r="W2304" s="20">
        <f t="shared" si="359"/>
        <v>52.662499999999994</v>
      </c>
    </row>
    <row r="2305" spans="1:23" ht="13.5" x14ac:dyDescent="0.25">
      <c r="A2305" s="3">
        <v>45357</v>
      </c>
      <c r="B2305" s="2">
        <v>6.3281999999999998</v>
      </c>
      <c r="C2305" s="2">
        <v>51.578903572069116</v>
      </c>
      <c r="D2305" s="2">
        <v>-8.0208796127354098E-2</v>
      </c>
      <c r="E2305" s="2">
        <v>2.6428875845179025E-2</v>
      </c>
      <c r="F2305" s="2">
        <v>6.3747199999999999</v>
      </c>
      <c r="G2305" s="2">
        <v>6.3915799999999994</v>
      </c>
      <c r="H2305" s="2">
        <v>6.2891999999999992</v>
      </c>
      <c r="I2305" s="2">
        <v>6.279166</v>
      </c>
      <c r="J2305" s="17">
        <v>6.1716224999999962</v>
      </c>
      <c r="K2305" s="17" t="s">
        <v>55</v>
      </c>
      <c r="L2305" s="17" t="s">
        <v>54</v>
      </c>
      <c r="M2305" s="17" t="s">
        <v>47</v>
      </c>
      <c r="N2305" s="20">
        <f t="shared" si="350"/>
        <v>50</v>
      </c>
      <c r="O2305" s="20">
        <f t="shared" si="351"/>
        <v>100</v>
      </c>
      <c r="P2305" s="20">
        <f t="shared" si="352"/>
        <v>50</v>
      </c>
      <c r="Q2305" s="20">
        <f t="shared" si="353"/>
        <v>16.5</v>
      </c>
      <c r="R2305" s="21">
        <f t="shared" si="354"/>
        <v>62.475000000000001</v>
      </c>
      <c r="S2305" s="21">
        <f t="shared" si="355"/>
        <v>51.625</v>
      </c>
      <c r="T2305" s="21">
        <f t="shared" si="356"/>
        <v>42.424999999999997</v>
      </c>
      <c r="U2305" s="21">
        <f t="shared" si="357"/>
        <v>54.125</v>
      </c>
      <c r="V2305" s="20">
        <f t="shared" si="358"/>
        <v>52.17499999999999</v>
      </c>
      <c r="W2305" s="20">
        <f t="shared" si="359"/>
        <v>52.662499999999994</v>
      </c>
    </row>
    <row r="2306" spans="1:23" ht="13.5" x14ac:dyDescent="0.25">
      <c r="A2306" s="3">
        <v>45358</v>
      </c>
      <c r="B2306" s="2">
        <v>6.3281999999999998</v>
      </c>
      <c r="C2306" s="2">
        <v>51.578903572069116</v>
      </c>
      <c r="D2306" s="2">
        <v>-5.1321243221909896E-2</v>
      </c>
      <c r="E2306" s="2">
        <v>1.162919969698446E-2</v>
      </c>
      <c r="F2306" s="2">
        <v>6.3602799999999995</v>
      </c>
      <c r="G2306" s="2">
        <v>6.3819499999999998</v>
      </c>
      <c r="H2306" s="2">
        <v>6.3004449999999999</v>
      </c>
      <c r="I2306" s="2">
        <v>6.2756339999999993</v>
      </c>
      <c r="J2306" s="17">
        <v>6.1747124999999956</v>
      </c>
      <c r="K2306" s="17" t="s">
        <v>55</v>
      </c>
      <c r="L2306" s="17" t="s">
        <v>54</v>
      </c>
      <c r="M2306" s="17" t="s">
        <v>47</v>
      </c>
      <c r="N2306" s="20">
        <f t="shared" ref="N2306:N2369" si="360">IF(D2306&lt;30,50, IF(D2306&gt;70, 0, 25))</f>
        <v>50</v>
      </c>
      <c r="O2306" s="20">
        <f t="shared" ref="O2306:O2369" si="361">IF(F2306-E2306&gt;0.02, 100, IF(F2306-E2306&lt;0,0,45))</f>
        <v>100</v>
      </c>
      <c r="P2306" s="20">
        <f t="shared" ref="P2306:P2369" si="362">IF(G2306-J2306&gt;10,100,IF(G2306-J2306&gt;5,75, IF(G2306-J2306&gt;0,50,0)))</f>
        <v>50</v>
      </c>
      <c r="Q2306" s="20">
        <f t="shared" ref="Q2306:Q2369" si="363">IF(M2306="confirmed bullish", 34, IF(M2306="bullish divergence",17, 0))+IF(K2306="bullish",33,IF(K2306="bearish",0,16.5))+IF(L2306="strong",33,IF(L2306="weak",0,16.5))</f>
        <v>16.5</v>
      </c>
      <c r="R2306" s="21">
        <f t="shared" si="354"/>
        <v>62.475000000000001</v>
      </c>
      <c r="S2306" s="21">
        <f t="shared" si="355"/>
        <v>51.625</v>
      </c>
      <c r="T2306" s="21">
        <f t="shared" si="356"/>
        <v>42.424999999999997</v>
      </c>
      <c r="U2306" s="21">
        <f t="shared" si="357"/>
        <v>54.125</v>
      </c>
      <c r="V2306" s="20">
        <f t="shared" si="358"/>
        <v>52.17499999999999</v>
      </c>
      <c r="W2306" s="20">
        <f t="shared" si="359"/>
        <v>52.662499999999994</v>
      </c>
    </row>
    <row r="2307" spans="1:23" ht="13.5" x14ac:dyDescent="0.25">
      <c r="A2307" s="3">
        <v>45359</v>
      </c>
      <c r="B2307" s="2">
        <v>6.3281999999999998</v>
      </c>
      <c r="C2307" s="2">
        <v>51.578903572069116</v>
      </c>
      <c r="D2307" s="2">
        <v>-2.7006251706568563E-2</v>
      </c>
      <c r="E2307" s="2">
        <v>5.3423824691699014E-3</v>
      </c>
      <c r="F2307" s="2">
        <v>6.3458399999999999</v>
      </c>
      <c r="G2307" s="2">
        <v>6.3723200000000011</v>
      </c>
      <c r="H2307" s="2">
        <v>6.3116900000000005</v>
      </c>
      <c r="I2307" s="2">
        <v>6.2714579999999982</v>
      </c>
      <c r="J2307" s="17">
        <v>6.1774384999999965</v>
      </c>
      <c r="K2307" s="17" t="s">
        <v>55</v>
      </c>
      <c r="L2307" s="17" t="s">
        <v>54</v>
      </c>
      <c r="M2307" s="17" t="s">
        <v>47</v>
      </c>
      <c r="N2307" s="20">
        <f t="shared" si="360"/>
        <v>50</v>
      </c>
      <c r="O2307" s="20">
        <f t="shared" si="361"/>
        <v>100</v>
      </c>
      <c r="P2307" s="20">
        <f t="shared" si="362"/>
        <v>50</v>
      </c>
      <c r="Q2307" s="20">
        <f t="shared" si="363"/>
        <v>16.5</v>
      </c>
      <c r="R2307" s="21">
        <f t="shared" ref="R2307:R2370" si="364">0.35*N2307+O2307*0.35+P2307*0.15+Q2307*0.15</f>
        <v>62.475000000000001</v>
      </c>
      <c r="S2307" s="21">
        <f t="shared" ref="S2307:S2370" si="365">N2307*0.2+O2307*0.2+P2307*0.35+Q2307*0.25</f>
        <v>51.625</v>
      </c>
      <c r="T2307" s="21">
        <f t="shared" ref="T2307:T2370" si="366">N2307*0.15+O2307*0.15+P2307*0.25+Q2307*0.45</f>
        <v>42.424999999999997</v>
      </c>
      <c r="U2307" s="21">
        <f t="shared" ref="U2307:U2370" si="367">0.25*SUM(N2307:Q2307)</f>
        <v>54.125</v>
      </c>
      <c r="V2307" s="20">
        <f t="shared" ref="V2307:V2370" si="368">SUM(R2307:T2307)/3</f>
        <v>52.17499999999999</v>
      </c>
      <c r="W2307" s="20">
        <f t="shared" ref="W2307:W2370" si="369">SUM(R2307:U2307)/4</f>
        <v>52.662499999999994</v>
      </c>
    </row>
    <row r="2308" spans="1:23" ht="13.5" x14ac:dyDescent="0.25">
      <c r="A2308" s="3">
        <v>45362</v>
      </c>
      <c r="B2308" s="2">
        <v>6.2638999999999996</v>
      </c>
      <c r="C2308" s="2">
        <v>46.818773403051551</v>
      </c>
      <c r="D2308" s="2">
        <v>-1.7878822662691363E-3</v>
      </c>
      <c r="E2308" s="2">
        <v>3.6830082427802037E-3</v>
      </c>
      <c r="F2308" s="2">
        <v>6.3185399999999996</v>
      </c>
      <c r="G2308" s="2">
        <v>6.3562600000000007</v>
      </c>
      <c r="H2308" s="2">
        <v>6.323735000000001</v>
      </c>
      <c r="I2308" s="2">
        <v>6.2661579999999972</v>
      </c>
      <c r="J2308" s="17">
        <v>6.1798794999999958</v>
      </c>
      <c r="K2308" s="17" t="s">
        <v>55</v>
      </c>
      <c r="L2308" s="17" t="s">
        <v>54</v>
      </c>
      <c r="M2308" s="17" t="s">
        <v>47</v>
      </c>
      <c r="N2308" s="20">
        <f t="shared" si="360"/>
        <v>50</v>
      </c>
      <c r="O2308" s="20">
        <f t="shared" si="361"/>
        <v>100</v>
      </c>
      <c r="P2308" s="20">
        <f t="shared" si="362"/>
        <v>50</v>
      </c>
      <c r="Q2308" s="20">
        <f t="shared" si="363"/>
        <v>16.5</v>
      </c>
      <c r="R2308" s="21">
        <f t="shared" si="364"/>
        <v>62.475000000000001</v>
      </c>
      <c r="S2308" s="21">
        <f t="shared" si="365"/>
        <v>51.625</v>
      </c>
      <c r="T2308" s="21">
        <f t="shared" si="366"/>
        <v>42.424999999999997</v>
      </c>
      <c r="U2308" s="21">
        <f t="shared" si="367"/>
        <v>54.125</v>
      </c>
      <c r="V2308" s="20">
        <f t="shared" si="368"/>
        <v>52.17499999999999</v>
      </c>
      <c r="W2308" s="20">
        <f t="shared" si="369"/>
        <v>52.662499999999994</v>
      </c>
    </row>
    <row r="2309" spans="1:23" ht="13.5" x14ac:dyDescent="0.25">
      <c r="A2309" s="3">
        <v>45363</v>
      </c>
      <c r="B2309" s="2">
        <v>6.2558999999999996</v>
      </c>
      <c r="C2309" s="2">
        <v>46.246908911818636</v>
      </c>
      <c r="D2309" s="2">
        <v>2.0413266238423766E-2</v>
      </c>
      <c r="E2309" s="2">
        <v>1.5931361606209837E-4</v>
      </c>
      <c r="F2309" s="2">
        <v>6.3008800000000003</v>
      </c>
      <c r="G2309" s="2">
        <v>6.3394000000000004</v>
      </c>
      <c r="H2309" s="2">
        <v>6.3353800000000007</v>
      </c>
      <c r="I2309" s="2">
        <v>6.2608579999999971</v>
      </c>
      <c r="J2309" s="17">
        <v>6.1805709999999969</v>
      </c>
      <c r="K2309" s="17" t="s">
        <v>55</v>
      </c>
      <c r="L2309" s="17" t="s">
        <v>54</v>
      </c>
      <c r="M2309" s="17" t="s">
        <v>47</v>
      </c>
      <c r="N2309" s="20">
        <f t="shared" si="360"/>
        <v>50</v>
      </c>
      <c r="O2309" s="20">
        <f t="shared" si="361"/>
        <v>100</v>
      </c>
      <c r="P2309" s="20">
        <f t="shared" si="362"/>
        <v>50</v>
      </c>
      <c r="Q2309" s="20">
        <f t="shared" si="363"/>
        <v>16.5</v>
      </c>
      <c r="R2309" s="21">
        <f t="shared" si="364"/>
        <v>62.475000000000001</v>
      </c>
      <c r="S2309" s="21">
        <f t="shared" si="365"/>
        <v>51.625</v>
      </c>
      <c r="T2309" s="21">
        <f t="shared" si="366"/>
        <v>42.424999999999997</v>
      </c>
      <c r="U2309" s="21">
        <f t="shared" si="367"/>
        <v>54.125</v>
      </c>
      <c r="V2309" s="20">
        <f t="shared" si="368"/>
        <v>52.17499999999999</v>
      </c>
      <c r="W2309" s="20">
        <f t="shared" si="369"/>
        <v>52.662499999999994</v>
      </c>
    </row>
    <row r="2310" spans="1:23" ht="13.5" x14ac:dyDescent="0.25">
      <c r="A2310" s="3">
        <v>45364</v>
      </c>
      <c r="B2310" s="2">
        <v>6.0712000000000002</v>
      </c>
      <c r="C2310" s="2">
        <v>35.47377424033516</v>
      </c>
      <c r="D2310" s="2">
        <v>4.0823701491521369E-2</v>
      </c>
      <c r="E2310" s="2">
        <v>1.3836475995049669E-3</v>
      </c>
      <c r="F2310" s="2">
        <v>6.2494800000000001</v>
      </c>
      <c r="G2310" s="2">
        <v>6.3120999999999992</v>
      </c>
      <c r="H2310" s="2">
        <v>6.3257450000000004</v>
      </c>
      <c r="I2310" s="2">
        <v>6.2521859999999974</v>
      </c>
      <c r="J2310" s="17">
        <v>6.1798664999999975</v>
      </c>
      <c r="K2310" s="17" t="s">
        <v>55</v>
      </c>
      <c r="L2310" s="17" t="s">
        <v>54</v>
      </c>
      <c r="M2310" s="17" t="s">
        <v>47</v>
      </c>
      <c r="N2310" s="20">
        <f t="shared" si="360"/>
        <v>50</v>
      </c>
      <c r="O2310" s="20">
        <f t="shared" si="361"/>
        <v>100</v>
      </c>
      <c r="P2310" s="20">
        <f t="shared" si="362"/>
        <v>50</v>
      </c>
      <c r="Q2310" s="20">
        <f t="shared" si="363"/>
        <v>16.5</v>
      </c>
      <c r="R2310" s="21">
        <f t="shared" si="364"/>
        <v>62.475000000000001</v>
      </c>
      <c r="S2310" s="21">
        <f t="shared" si="365"/>
        <v>51.625</v>
      </c>
      <c r="T2310" s="21">
        <f t="shared" si="366"/>
        <v>42.424999999999997</v>
      </c>
      <c r="U2310" s="21">
        <f t="shared" si="367"/>
        <v>54.125</v>
      </c>
      <c r="V2310" s="20">
        <f t="shared" si="368"/>
        <v>52.17499999999999</v>
      </c>
      <c r="W2310" s="20">
        <f t="shared" si="369"/>
        <v>52.662499999999994</v>
      </c>
    </row>
    <row r="2311" spans="1:23" ht="13.5" x14ac:dyDescent="0.25">
      <c r="A2311" s="3">
        <v>45365</v>
      </c>
      <c r="B2311" s="2">
        <v>6.0952999999999999</v>
      </c>
      <c r="C2311" s="2">
        <v>37.519004226032408</v>
      </c>
      <c r="D2311" s="2">
        <v>6.6321635647178745E-2</v>
      </c>
      <c r="E2311" s="2">
        <v>5.8357070269946573E-3</v>
      </c>
      <c r="F2311" s="2">
        <v>6.2028999999999996</v>
      </c>
      <c r="G2311" s="2">
        <v>6.2815899999999996</v>
      </c>
      <c r="H2311" s="2">
        <v>6.3253449999999996</v>
      </c>
      <c r="I2311" s="2">
        <v>6.2441559999999967</v>
      </c>
      <c r="J2311" s="17">
        <v>6.1794279999999979</v>
      </c>
      <c r="K2311" s="17" t="s">
        <v>55</v>
      </c>
      <c r="L2311" s="17" t="s">
        <v>54</v>
      </c>
      <c r="M2311" s="17" t="s">
        <v>47</v>
      </c>
      <c r="N2311" s="20">
        <f t="shared" si="360"/>
        <v>50</v>
      </c>
      <c r="O2311" s="20">
        <f t="shared" si="361"/>
        <v>100</v>
      </c>
      <c r="P2311" s="20">
        <f t="shared" si="362"/>
        <v>50</v>
      </c>
      <c r="Q2311" s="20">
        <f t="shared" si="363"/>
        <v>16.5</v>
      </c>
      <c r="R2311" s="21">
        <f t="shared" si="364"/>
        <v>62.475000000000001</v>
      </c>
      <c r="S2311" s="21">
        <f t="shared" si="365"/>
        <v>51.625</v>
      </c>
      <c r="T2311" s="21">
        <f t="shared" si="366"/>
        <v>42.424999999999997</v>
      </c>
      <c r="U2311" s="21">
        <f t="shared" si="367"/>
        <v>54.125</v>
      </c>
      <c r="V2311" s="20">
        <f t="shared" si="368"/>
        <v>52.17499999999999</v>
      </c>
      <c r="W2311" s="20">
        <f t="shared" si="369"/>
        <v>52.662499999999994</v>
      </c>
    </row>
    <row r="2312" spans="1:23" ht="13.5" x14ac:dyDescent="0.25">
      <c r="A2312" s="3">
        <v>45366</v>
      </c>
      <c r="B2312" s="2">
        <v>6.1756000000000002</v>
      </c>
      <c r="C2312" s="2">
        <v>43.899518214723216</v>
      </c>
      <c r="D2312" s="2">
        <v>8.3071622399933709E-2</v>
      </c>
      <c r="E2312" s="2">
        <v>1.2839085937683686E-2</v>
      </c>
      <c r="F2312" s="2">
        <v>6.1723800000000004</v>
      </c>
      <c r="G2312" s="2">
        <v>6.2591099999999997</v>
      </c>
      <c r="H2312" s="2">
        <v>6.3329749999999994</v>
      </c>
      <c r="I2312" s="2">
        <v>6.2391779999999963</v>
      </c>
      <c r="J2312" s="17">
        <v>6.1797544999999978</v>
      </c>
      <c r="K2312" s="17" t="s">
        <v>55</v>
      </c>
      <c r="L2312" s="17" t="s">
        <v>54</v>
      </c>
      <c r="M2312" s="17" t="s">
        <v>47</v>
      </c>
      <c r="N2312" s="20">
        <f t="shared" si="360"/>
        <v>50</v>
      </c>
      <c r="O2312" s="20">
        <f t="shared" si="361"/>
        <v>100</v>
      </c>
      <c r="P2312" s="20">
        <f t="shared" si="362"/>
        <v>50</v>
      </c>
      <c r="Q2312" s="20">
        <f t="shared" si="363"/>
        <v>16.5</v>
      </c>
      <c r="R2312" s="21">
        <f t="shared" si="364"/>
        <v>62.475000000000001</v>
      </c>
      <c r="S2312" s="21">
        <f t="shared" si="365"/>
        <v>51.625</v>
      </c>
      <c r="T2312" s="21">
        <f t="shared" si="366"/>
        <v>42.424999999999997</v>
      </c>
      <c r="U2312" s="21">
        <f t="shared" si="367"/>
        <v>54.125</v>
      </c>
      <c r="V2312" s="20">
        <f t="shared" si="368"/>
        <v>52.17499999999999</v>
      </c>
      <c r="W2312" s="20">
        <f t="shared" si="369"/>
        <v>52.662499999999994</v>
      </c>
    </row>
    <row r="2313" spans="1:23" ht="13.5" x14ac:dyDescent="0.25">
      <c r="A2313" s="3">
        <v>45369</v>
      </c>
      <c r="B2313" s="2">
        <v>6.1032999999999999</v>
      </c>
      <c r="C2313" s="2">
        <v>39.944303945524226</v>
      </c>
      <c r="D2313" s="2">
        <v>0.10316552515608191</v>
      </c>
      <c r="E2313" s="2">
        <v>2.0463994323008099E-2</v>
      </c>
      <c r="F2313" s="2">
        <v>6.1402599999999996</v>
      </c>
      <c r="G2313" s="2">
        <v>6.2294</v>
      </c>
      <c r="H2313" s="2">
        <v>6.3249449999999996</v>
      </c>
      <c r="I2313" s="2">
        <v>6.2338779999999963</v>
      </c>
      <c r="J2313" s="17">
        <v>6.1800829999999971</v>
      </c>
      <c r="K2313" s="17" t="s">
        <v>55</v>
      </c>
      <c r="L2313" s="17" t="s">
        <v>54</v>
      </c>
      <c r="M2313" s="17" t="s">
        <v>47</v>
      </c>
      <c r="N2313" s="20">
        <f t="shared" si="360"/>
        <v>50</v>
      </c>
      <c r="O2313" s="20">
        <f t="shared" si="361"/>
        <v>100</v>
      </c>
      <c r="P2313" s="20">
        <f t="shared" si="362"/>
        <v>50</v>
      </c>
      <c r="Q2313" s="20">
        <f t="shared" si="363"/>
        <v>16.5</v>
      </c>
      <c r="R2313" s="21">
        <f t="shared" si="364"/>
        <v>62.475000000000001</v>
      </c>
      <c r="S2313" s="21">
        <f t="shared" si="365"/>
        <v>51.625</v>
      </c>
      <c r="T2313" s="21">
        <f t="shared" si="366"/>
        <v>42.424999999999997</v>
      </c>
      <c r="U2313" s="21">
        <f t="shared" si="367"/>
        <v>54.125</v>
      </c>
      <c r="V2313" s="20">
        <f t="shared" si="368"/>
        <v>52.17499999999999</v>
      </c>
      <c r="W2313" s="20">
        <f t="shared" si="369"/>
        <v>52.662499999999994</v>
      </c>
    </row>
    <row r="2314" spans="1:23" ht="13.5" x14ac:dyDescent="0.25">
      <c r="A2314" s="3">
        <v>45370</v>
      </c>
      <c r="B2314" s="2">
        <v>6.0952999999999999</v>
      </c>
      <c r="C2314" s="2">
        <v>39.520013048517946</v>
      </c>
      <c r="D2314" s="2">
        <v>0.11306512959288018</v>
      </c>
      <c r="E2314" s="2">
        <v>2.6835532265800884E-2</v>
      </c>
      <c r="F2314" s="2">
        <v>6.1081400000000006</v>
      </c>
      <c r="G2314" s="2">
        <v>6.2045100000000009</v>
      </c>
      <c r="H2314" s="2">
        <v>6.302859999999999</v>
      </c>
      <c r="I2314" s="2">
        <v>6.2284179999999969</v>
      </c>
      <c r="J2314" s="17">
        <v>6.1800444999999966</v>
      </c>
      <c r="K2314" s="17" t="s">
        <v>55</v>
      </c>
      <c r="L2314" s="17" t="s">
        <v>54</v>
      </c>
      <c r="M2314" s="17" t="s">
        <v>47</v>
      </c>
      <c r="N2314" s="20">
        <f t="shared" si="360"/>
        <v>50</v>
      </c>
      <c r="O2314" s="20">
        <f t="shared" si="361"/>
        <v>100</v>
      </c>
      <c r="P2314" s="20">
        <f t="shared" si="362"/>
        <v>50</v>
      </c>
      <c r="Q2314" s="20">
        <f t="shared" si="363"/>
        <v>16.5</v>
      </c>
      <c r="R2314" s="21">
        <f t="shared" si="364"/>
        <v>62.475000000000001</v>
      </c>
      <c r="S2314" s="21">
        <f t="shared" si="365"/>
        <v>51.625</v>
      </c>
      <c r="T2314" s="21">
        <f t="shared" si="366"/>
        <v>42.424999999999997</v>
      </c>
      <c r="U2314" s="21">
        <f t="shared" si="367"/>
        <v>54.125</v>
      </c>
      <c r="V2314" s="20">
        <f t="shared" si="368"/>
        <v>52.17499999999999</v>
      </c>
      <c r="W2314" s="20">
        <f t="shared" si="369"/>
        <v>52.662499999999994</v>
      </c>
    </row>
    <row r="2315" spans="1:23" ht="13.5" x14ac:dyDescent="0.25">
      <c r="A2315" s="3">
        <v>45372</v>
      </c>
      <c r="B2315" s="2">
        <v>6.1032999999999999</v>
      </c>
      <c r="C2315" s="2">
        <v>40.204027805285307</v>
      </c>
      <c r="D2315" s="2">
        <v>0.11931507461210522</v>
      </c>
      <c r="E2315" s="2">
        <v>3.2071895788887125E-2</v>
      </c>
      <c r="F2315" s="2">
        <v>6.1145600000000009</v>
      </c>
      <c r="G2315" s="2">
        <v>6.1820199999999996</v>
      </c>
      <c r="H2315" s="2">
        <v>6.2867999999999995</v>
      </c>
      <c r="I2315" s="2">
        <v>6.2232779999999979</v>
      </c>
      <c r="J2315" s="17">
        <v>6.1804094999999961</v>
      </c>
      <c r="K2315" s="17" t="s">
        <v>51</v>
      </c>
      <c r="L2315" s="17" t="s">
        <v>54</v>
      </c>
      <c r="M2315" s="17" t="s">
        <v>52</v>
      </c>
      <c r="N2315" s="20">
        <f t="shared" si="360"/>
        <v>50</v>
      </c>
      <c r="O2315" s="20">
        <f t="shared" si="361"/>
        <v>100</v>
      </c>
      <c r="P2315" s="20">
        <f t="shared" si="362"/>
        <v>50</v>
      </c>
      <c r="Q2315" s="20">
        <f t="shared" si="363"/>
        <v>83.5</v>
      </c>
      <c r="R2315" s="21">
        <f t="shared" si="364"/>
        <v>72.525000000000006</v>
      </c>
      <c r="S2315" s="21">
        <f t="shared" si="365"/>
        <v>68.375</v>
      </c>
      <c r="T2315" s="21">
        <f t="shared" si="366"/>
        <v>72.575000000000003</v>
      </c>
      <c r="U2315" s="21">
        <f t="shared" si="367"/>
        <v>70.875</v>
      </c>
      <c r="V2315" s="20">
        <f t="shared" si="368"/>
        <v>71.158333333333346</v>
      </c>
      <c r="W2315" s="20">
        <f t="shared" si="369"/>
        <v>71.087500000000006</v>
      </c>
    </row>
    <row r="2316" spans="1:23" ht="13.5" x14ac:dyDescent="0.25">
      <c r="A2316" s="3">
        <v>45373</v>
      </c>
      <c r="B2316" s="2">
        <v>6.1435000000000004</v>
      </c>
      <c r="C2316" s="2">
        <v>43.652668026467161</v>
      </c>
      <c r="D2316" s="2">
        <v>0.12243722441791327</v>
      </c>
      <c r="E2316" s="2">
        <v>3.596425652624323E-2</v>
      </c>
      <c r="F2316" s="2">
        <v>6.1242000000000001</v>
      </c>
      <c r="G2316" s="2">
        <v>6.1635499999999999</v>
      </c>
      <c r="H2316" s="2">
        <v>6.2727500000000003</v>
      </c>
      <c r="I2316" s="2">
        <v>6.2192639999999981</v>
      </c>
      <c r="J2316" s="17">
        <v>6.1807934999999965</v>
      </c>
      <c r="K2316" s="17" t="s">
        <v>51</v>
      </c>
      <c r="L2316" s="17" t="s">
        <v>54</v>
      </c>
      <c r="M2316" s="17" t="s">
        <v>52</v>
      </c>
      <c r="N2316" s="20">
        <f t="shared" si="360"/>
        <v>50</v>
      </c>
      <c r="O2316" s="20">
        <f t="shared" si="361"/>
        <v>100</v>
      </c>
      <c r="P2316" s="20">
        <f t="shared" si="362"/>
        <v>0</v>
      </c>
      <c r="Q2316" s="20">
        <f t="shared" si="363"/>
        <v>83.5</v>
      </c>
      <c r="R2316" s="21">
        <f t="shared" si="364"/>
        <v>65.025000000000006</v>
      </c>
      <c r="S2316" s="21">
        <f t="shared" si="365"/>
        <v>50.875</v>
      </c>
      <c r="T2316" s="21">
        <f t="shared" si="366"/>
        <v>60.075000000000003</v>
      </c>
      <c r="U2316" s="21">
        <f t="shared" si="367"/>
        <v>58.375</v>
      </c>
      <c r="V2316" s="20">
        <f t="shared" si="368"/>
        <v>58.658333333333339</v>
      </c>
      <c r="W2316" s="20">
        <f t="shared" si="369"/>
        <v>58.587500000000006</v>
      </c>
    </row>
    <row r="2317" spans="1:23" ht="13.5" x14ac:dyDescent="0.25">
      <c r="A2317" s="3">
        <v>45376</v>
      </c>
      <c r="B2317" s="2">
        <v>6.3762999999999996</v>
      </c>
      <c r="C2317" s="2">
        <v>58.558419457908897</v>
      </c>
      <c r="D2317" s="2">
        <v>0.10834845603878396</v>
      </c>
      <c r="E2317" s="2">
        <v>3.8842168672006482E-2</v>
      </c>
      <c r="F2317" s="2">
        <v>6.1643400000000002</v>
      </c>
      <c r="G2317" s="2">
        <v>6.1683600000000007</v>
      </c>
      <c r="H2317" s="2">
        <v>6.2703400000000009</v>
      </c>
      <c r="I2317" s="2">
        <v>6.2200659999999992</v>
      </c>
      <c r="J2317" s="17">
        <v>6.182159999999997</v>
      </c>
      <c r="K2317" s="17" t="s">
        <v>51</v>
      </c>
      <c r="L2317" s="17" t="s">
        <v>54</v>
      </c>
      <c r="M2317" s="17" t="s">
        <v>52</v>
      </c>
      <c r="N2317" s="20">
        <f t="shared" si="360"/>
        <v>50</v>
      </c>
      <c r="O2317" s="20">
        <f t="shared" si="361"/>
        <v>100</v>
      </c>
      <c r="P2317" s="20">
        <f t="shared" si="362"/>
        <v>0</v>
      </c>
      <c r="Q2317" s="20">
        <f t="shared" si="363"/>
        <v>83.5</v>
      </c>
      <c r="R2317" s="21">
        <f t="shared" si="364"/>
        <v>65.025000000000006</v>
      </c>
      <c r="S2317" s="21">
        <f t="shared" si="365"/>
        <v>50.875</v>
      </c>
      <c r="T2317" s="21">
        <f t="shared" si="366"/>
        <v>60.075000000000003</v>
      </c>
      <c r="U2317" s="21">
        <f t="shared" si="367"/>
        <v>58.375</v>
      </c>
      <c r="V2317" s="20">
        <f t="shared" si="368"/>
        <v>58.658333333333339</v>
      </c>
      <c r="W2317" s="20">
        <f t="shared" si="369"/>
        <v>58.587500000000006</v>
      </c>
    </row>
    <row r="2318" spans="1:23" ht="13.5" x14ac:dyDescent="0.25">
      <c r="A2318" s="3">
        <v>45377</v>
      </c>
      <c r="B2318" s="2">
        <v>6.3441999999999998</v>
      </c>
      <c r="C2318" s="2">
        <v>56.345103387317103</v>
      </c>
      <c r="D2318" s="2">
        <v>8.8012828892299666E-2</v>
      </c>
      <c r="E2318" s="2">
        <v>3.5545704724977575E-2</v>
      </c>
      <c r="F2318" s="2">
        <v>6.2125199999999996</v>
      </c>
      <c r="G2318" s="2">
        <v>6.1763899999999996</v>
      </c>
      <c r="H2318" s="2">
        <v>6.266325000000001</v>
      </c>
      <c r="I2318" s="2">
        <v>6.2203859999999995</v>
      </c>
      <c r="J2318" s="17">
        <v>6.1835114999999963</v>
      </c>
      <c r="K2318" s="17" t="s">
        <v>51</v>
      </c>
      <c r="L2318" s="17" t="s">
        <v>54</v>
      </c>
      <c r="M2318" s="17" t="s">
        <v>52</v>
      </c>
      <c r="N2318" s="20">
        <f t="shared" si="360"/>
        <v>50</v>
      </c>
      <c r="O2318" s="20">
        <f t="shared" si="361"/>
        <v>100</v>
      </c>
      <c r="P2318" s="20">
        <f t="shared" si="362"/>
        <v>0</v>
      </c>
      <c r="Q2318" s="20">
        <f t="shared" si="363"/>
        <v>83.5</v>
      </c>
      <c r="R2318" s="21">
        <f t="shared" si="364"/>
        <v>65.025000000000006</v>
      </c>
      <c r="S2318" s="21">
        <f t="shared" si="365"/>
        <v>50.875</v>
      </c>
      <c r="T2318" s="21">
        <f t="shared" si="366"/>
        <v>60.075000000000003</v>
      </c>
      <c r="U2318" s="21">
        <f t="shared" si="367"/>
        <v>58.375</v>
      </c>
      <c r="V2318" s="20">
        <f t="shared" si="368"/>
        <v>58.658333333333339</v>
      </c>
      <c r="W2318" s="20">
        <f t="shared" si="369"/>
        <v>58.587500000000006</v>
      </c>
    </row>
    <row r="2319" spans="1:23" ht="13.5" x14ac:dyDescent="0.25">
      <c r="A2319" s="3">
        <v>45378</v>
      </c>
      <c r="B2319" s="2">
        <v>6.3281999999999998</v>
      </c>
      <c r="C2319" s="2">
        <v>55.224667945605241</v>
      </c>
      <c r="D2319" s="2">
        <v>7.0116678519501541E-2</v>
      </c>
      <c r="E2319" s="2">
        <v>3.2858516084020323E-2</v>
      </c>
      <c r="F2319" s="2">
        <v>6.2591000000000001</v>
      </c>
      <c r="G2319" s="2">
        <v>6.1836200000000003</v>
      </c>
      <c r="H2319" s="2">
        <v>6.2615100000000004</v>
      </c>
      <c r="I2319" s="2">
        <v>6.221671999999999</v>
      </c>
      <c r="J2319" s="17">
        <v>6.1843099999999955</v>
      </c>
      <c r="K2319" s="17" t="s">
        <v>51</v>
      </c>
      <c r="L2319" s="17" t="s">
        <v>54</v>
      </c>
      <c r="M2319" s="17" t="s">
        <v>52</v>
      </c>
      <c r="N2319" s="20">
        <f t="shared" si="360"/>
        <v>50</v>
      </c>
      <c r="O2319" s="20">
        <f t="shared" si="361"/>
        <v>100</v>
      </c>
      <c r="P2319" s="20">
        <f t="shared" si="362"/>
        <v>0</v>
      </c>
      <c r="Q2319" s="20">
        <f t="shared" si="363"/>
        <v>83.5</v>
      </c>
      <c r="R2319" s="21">
        <f t="shared" si="364"/>
        <v>65.025000000000006</v>
      </c>
      <c r="S2319" s="21">
        <f t="shared" si="365"/>
        <v>50.875</v>
      </c>
      <c r="T2319" s="21">
        <f t="shared" si="366"/>
        <v>60.075000000000003</v>
      </c>
      <c r="U2319" s="21">
        <f t="shared" si="367"/>
        <v>58.375</v>
      </c>
      <c r="V2319" s="20">
        <f t="shared" si="368"/>
        <v>58.658333333333339</v>
      </c>
      <c r="W2319" s="20">
        <f t="shared" si="369"/>
        <v>58.587500000000006</v>
      </c>
    </row>
    <row r="2320" spans="1:23" ht="13.5" x14ac:dyDescent="0.25">
      <c r="A2320" s="3">
        <v>45379</v>
      </c>
      <c r="B2320" s="2">
        <v>6.1836000000000002</v>
      </c>
      <c r="C2320" s="2">
        <v>46.269763927780446</v>
      </c>
      <c r="D2320" s="2">
        <v>3.6768222489309998E-2</v>
      </c>
      <c r="E2320" s="2">
        <v>3.0733145179422543E-2</v>
      </c>
      <c r="F2320" s="2">
        <v>6.2751599999999996</v>
      </c>
      <c r="G2320" s="2">
        <v>6.1948600000000003</v>
      </c>
      <c r="H2320" s="2">
        <v>6.2534799999999997</v>
      </c>
      <c r="I2320" s="2">
        <v>6.2240819999999992</v>
      </c>
      <c r="J2320" s="17">
        <v>6.1846764999999975</v>
      </c>
      <c r="K2320" s="17" t="s">
        <v>51</v>
      </c>
      <c r="L2320" s="17" t="s">
        <v>54</v>
      </c>
      <c r="M2320" s="17" t="s">
        <v>52</v>
      </c>
      <c r="N2320" s="20">
        <f t="shared" si="360"/>
        <v>50</v>
      </c>
      <c r="O2320" s="20">
        <f t="shared" si="361"/>
        <v>100</v>
      </c>
      <c r="P2320" s="20">
        <f t="shared" si="362"/>
        <v>50</v>
      </c>
      <c r="Q2320" s="20">
        <f t="shared" si="363"/>
        <v>83.5</v>
      </c>
      <c r="R2320" s="21">
        <f t="shared" si="364"/>
        <v>72.525000000000006</v>
      </c>
      <c r="S2320" s="21">
        <f t="shared" si="365"/>
        <v>68.375</v>
      </c>
      <c r="T2320" s="21">
        <f t="shared" si="366"/>
        <v>72.575000000000003</v>
      </c>
      <c r="U2320" s="21">
        <f t="shared" si="367"/>
        <v>70.875</v>
      </c>
      <c r="V2320" s="20">
        <f t="shared" si="368"/>
        <v>71.158333333333346</v>
      </c>
      <c r="W2320" s="20">
        <f t="shared" si="369"/>
        <v>71.087500000000006</v>
      </c>
    </row>
    <row r="2321" spans="1:23" ht="13.5" x14ac:dyDescent="0.25">
      <c r="A2321" s="3">
        <v>45380</v>
      </c>
      <c r="B2321" s="2">
        <v>6.1836000000000002</v>
      </c>
      <c r="C2321" s="2">
        <v>46.269763927780446</v>
      </c>
      <c r="D2321" s="2">
        <v>1.2648284317629432E-2</v>
      </c>
      <c r="E2321" s="2">
        <v>2.9115239262004652E-2</v>
      </c>
      <c r="F2321" s="2">
        <v>6.2831799999999998</v>
      </c>
      <c r="G2321" s="2">
        <v>6.2036899999999999</v>
      </c>
      <c r="H2321" s="2">
        <v>6.2426399999999997</v>
      </c>
      <c r="I2321" s="2">
        <v>6.2272940000000014</v>
      </c>
      <c r="J2321" s="17">
        <v>6.1850429999999967</v>
      </c>
      <c r="K2321" s="17" t="s">
        <v>55</v>
      </c>
      <c r="L2321" s="17" t="s">
        <v>54</v>
      </c>
      <c r="M2321" s="17" t="s">
        <v>49</v>
      </c>
      <c r="N2321" s="20">
        <f t="shared" si="360"/>
        <v>50</v>
      </c>
      <c r="O2321" s="20">
        <f t="shared" si="361"/>
        <v>100</v>
      </c>
      <c r="P2321" s="20">
        <f t="shared" si="362"/>
        <v>50</v>
      </c>
      <c r="Q2321" s="20">
        <f t="shared" si="363"/>
        <v>16.5</v>
      </c>
      <c r="R2321" s="21">
        <f t="shared" si="364"/>
        <v>62.475000000000001</v>
      </c>
      <c r="S2321" s="21">
        <f t="shared" si="365"/>
        <v>51.625</v>
      </c>
      <c r="T2321" s="21">
        <f t="shared" si="366"/>
        <v>42.424999999999997</v>
      </c>
      <c r="U2321" s="21">
        <f t="shared" si="367"/>
        <v>54.125</v>
      </c>
      <c r="V2321" s="20">
        <f t="shared" si="368"/>
        <v>52.17499999999999</v>
      </c>
      <c r="W2321" s="20">
        <f t="shared" si="369"/>
        <v>52.662499999999994</v>
      </c>
    </row>
    <row r="2322" spans="1:23" ht="13.5" x14ac:dyDescent="0.25">
      <c r="A2322" s="3">
        <v>45383</v>
      </c>
      <c r="B2322" s="2">
        <v>6.1032999999999999</v>
      </c>
      <c r="C2322" s="2">
        <v>41.89452557073561</v>
      </c>
      <c r="D2322" s="2">
        <v>1.0902483364686688E-2</v>
      </c>
      <c r="E2322" s="2">
        <v>2.8529013044445682E-2</v>
      </c>
      <c r="F2322" s="2">
        <v>6.22858</v>
      </c>
      <c r="G2322" s="2">
        <v>6.1964600000000001</v>
      </c>
      <c r="H2322" s="2">
        <v>6.2277849999999999</v>
      </c>
      <c r="I2322" s="2">
        <v>6.224564</v>
      </c>
      <c r="J2322" s="17">
        <v>6.1849349999999967</v>
      </c>
      <c r="K2322" s="17" t="s">
        <v>55</v>
      </c>
      <c r="L2322" s="17" t="s">
        <v>54</v>
      </c>
      <c r="M2322" s="17" t="s">
        <v>47</v>
      </c>
      <c r="N2322" s="20">
        <f t="shared" si="360"/>
        <v>50</v>
      </c>
      <c r="O2322" s="20">
        <f t="shared" si="361"/>
        <v>100</v>
      </c>
      <c r="P2322" s="20">
        <f t="shared" si="362"/>
        <v>50</v>
      </c>
      <c r="Q2322" s="20">
        <f t="shared" si="363"/>
        <v>16.5</v>
      </c>
      <c r="R2322" s="21">
        <f t="shared" si="364"/>
        <v>62.475000000000001</v>
      </c>
      <c r="S2322" s="21">
        <f t="shared" si="365"/>
        <v>51.625</v>
      </c>
      <c r="T2322" s="21">
        <f t="shared" si="366"/>
        <v>42.424999999999997</v>
      </c>
      <c r="U2322" s="21">
        <f t="shared" si="367"/>
        <v>54.125</v>
      </c>
      <c r="V2322" s="20">
        <f t="shared" si="368"/>
        <v>52.17499999999999</v>
      </c>
      <c r="W2322" s="20">
        <f t="shared" si="369"/>
        <v>52.662499999999994</v>
      </c>
    </row>
    <row r="2323" spans="1:23" ht="13.5" x14ac:dyDescent="0.25">
      <c r="A2323" s="3">
        <v>45384</v>
      </c>
      <c r="B2323" s="2">
        <v>6.1836000000000002</v>
      </c>
      <c r="C2323" s="2">
        <v>47.264724084747733</v>
      </c>
      <c r="D2323" s="2">
        <v>-6.8368476766753616E-3</v>
      </c>
      <c r="E2323" s="2">
        <v>2.6663393339526137E-2</v>
      </c>
      <c r="F2323" s="2">
        <v>6.1964600000000001</v>
      </c>
      <c r="G2323" s="2">
        <v>6.204489999999999</v>
      </c>
      <c r="H2323" s="2">
        <v>6.2169449999999999</v>
      </c>
      <c r="I2323" s="2">
        <v>6.2229580000000011</v>
      </c>
      <c r="J2323" s="17">
        <v>6.1853739999999986</v>
      </c>
      <c r="K2323" s="17" t="s">
        <v>55</v>
      </c>
      <c r="L2323" s="17" t="s">
        <v>54</v>
      </c>
      <c r="M2323" s="17" t="s">
        <v>47</v>
      </c>
      <c r="N2323" s="20">
        <f t="shared" si="360"/>
        <v>50</v>
      </c>
      <c r="O2323" s="20">
        <f t="shared" si="361"/>
        <v>100</v>
      </c>
      <c r="P2323" s="20">
        <f t="shared" si="362"/>
        <v>50</v>
      </c>
      <c r="Q2323" s="20">
        <f t="shared" si="363"/>
        <v>16.5</v>
      </c>
      <c r="R2323" s="21">
        <f t="shared" si="364"/>
        <v>62.475000000000001</v>
      </c>
      <c r="S2323" s="21">
        <f t="shared" si="365"/>
        <v>51.625</v>
      </c>
      <c r="T2323" s="21">
        <f t="shared" si="366"/>
        <v>42.424999999999997</v>
      </c>
      <c r="U2323" s="21">
        <f t="shared" si="367"/>
        <v>54.125</v>
      </c>
      <c r="V2323" s="20">
        <f t="shared" si="368"/>
        <v>52.17499999999999</v>
      </c>
      <c r="W2323" s="20">
        <f t="shared" si="369"/>
        <v>52.662499999999994</v>
      </c>
    </row>
    <row r="2324" spans="1:23" ht="13.5" x14ac:dyDescent="0.25">
      <c r="A2324" s="3">
        <v>45385</v>
      </c>
      <c r="B2324" s="2">
        <v>6.1836000000000002</v>
      </c>
      <c r="C2324" s="2">
        <v>47.264724084747741</v>
      </c>
      <c r="D2324" s="2">
        <v>-2.2803140114475262E-2</v>
      </c>
      <c r="E2324" s="2">
        <v>2.4329198479847651E-2</v>
      </c>
      <c r="F2324" s="2">
        <v>6.1675399999999998</v>
      </c>
      <c r="G2324" s="2">
        <v>6.2133199999999995</v>
      </c>
      <c r="H2324" s="2">
        <v>6.2089150000000002</v>
      </c>
      <c r="I2324" s="2">
        <v>6.2223160000000011</v>
      </c>
      <c r="J2324" s="17">
        <v>6.1859224999999984</v>
      </c>
      <c r="K2324" s="17" t="s">
        <v>55</v>
      </c>
      <c r="L2324" s="17" t="s">
        <v>54</v>
      </c>
      <c r="M2324" s="17" t="s">
        <v>47</v>
      </c>
      <c r="N2324" s="20">
        <f t="shared" si="360"/>
        <v>50</v>
      </c>
      <c r="O2324" s="20">
        <f t="shared" si="361"/>
        <v>100</v>
      </c>
      <c r="P2324" s="20">
        <f t="shared" si="362"/>
        <v>50</v>
      </c>
      <c r="Q2324" s="20">
        <f t="shared" si="363"/>
        <v>16.5</v>
      </c>
      <c r="R2324" s="21">
        <f t="shared" si="364"/>
        <v>62.475000000000001</v>
      </c>
      <c r="S2324" s="21">
        <f t="shared" si="365"/>
        <v>51.625</v>
      </c>
      <c r="T2324" s="21">
        <f t="shared" si="366"/>
        <v>42.424999999999997</v>
      </c>
      <c r="U2324" s="21">
        <f t="shared" si="367"/>
        <v>54.125</v>
      </c>
      <c r="V2324" s="20">
        <f t="shared" si="368"/>
        <v>52.17499999999999</v>
      </c>
      <c r="W2324" s="20">
        <f t="shared" si="369"/>
        <v>52.662499999999994</v>
      </c>
    </row>
    <row r="2325" spans="1:23" ht="13.5" x14ac:dyDescent="0.25">
      <c r="A2325" s="3">
        <v>45386</v>
      </c>
      <c r="B2325" s="2">
        <v>6.4888000000000003</v>
      </c>
      <c r="C2325" s="2">
        <v>62.529767083700612</v>
      </c>
      <c r="D2325" s="2">
        <v>-5.7435384729680905E-2</v>
      </c>
      <c r="E2325" s="2">
        <v>1.9238306448052842E-2</v>
      </c>
      <c r="F2325" s="2">
        <v>6.22858</v>
      </c>
      <c r="G2325" s="2">
        <v>6.2518699999999985</v>
      </c>
      <c r="H2325" s="2">
        <v>6.2169449999999999</v>
      </c>
      <c r="I2325" s="2">
        <v>6.2276160000000003</v>
      </c>
      <c r="J2325" s="17">
        <v>6.1874514999999999</v>
      </c>
      <c r="K2325" s="17" t="s">
        <v>51</v>
      </c>
      <c r="L2325" s="17" t="s">
        <v>54</v>
      </c>
      <c r="M2325" s="17" t="s">
        <v>52</v>
      </c>
      <c r="N2325" s="20">
        <f t="shared" si="360"/>
        <v>50</v>
      </c>
      <c r="O2325" s="20">
        <f t="shared" si="361"/>
        <v>100</v>
      </c>
      <c r="P2325" s="20">
        <f t="shared" si="362"/>
        <v>50</v>
      </c>
      <c r="Q2325" s="20">
        <f t="shared" si="363"/>
        <v>83.5</v>
      </c>
      <c r="R2325" s="21">
        <f t="shared" si="364"/>
        <v>72.525000000000006</v>
      </c>
      <c r="S2325" s="21">
        <f t="shared" si="365"/>
        <v>68.375</v>
      </c>
      <c r="T2325" s="21">
        <f t="shared" si="366"/>
        <v>72.575000000000003</v>
      </c>
      <c r="U2325" s="21">
        <f t="shared" si="367"/>
        <v>70.875</v>
      </c>
      <c r="V2325" s="20">
        <f t="shared" si="368"/>
        <v>71.158333333333346</v>
      </c>
      <c r="W2325" s="20">
        <f t="shared" si="369"/>
        <v>71.087500000000006</v>
      </c>
    </row>
    <row r="2326" spans="1:23" ht="13.5" x14ac:dyDescent="0.25">
      <c r="A2326" s="3">
        <v>45387</v>
      </c>
      <c r="B2326" s="2">
        <v>6.4888000000000003</v>
      </c>
      <c r="C2326" s="2">
        <v>62.529767083700605</v>
      </c>
      <c r="D2326" s="2">
        <v>-8.2122922422737332E-2</v>
      </c>
      <c r="E2326" s="2">
        <v>1.5491597864579666E-2</v>
      </c>
      <c r="F2326" s="2">
        <v>6.2896200000000011</v>
      </c>
      <c r="G2326" s="2">
        <v>6.2863999999999987</v>
      </c>
      <c r="H2326" s="2">
        <v>6.2249749999999988</v>
      </c>
      <c r="I2326" s="2">
        <v>6.2330780000000008</v>
      </c>
      <c r="J2326" s="17">
        <v>6.1889805000000004</v>
      </c>
      <c r="K2326" s="17" t="s">
        <v>51</v>
      </c>
      <c r="L2326" s="17" t="s">
        <v>54</v>
      </c>
      <c r="M2326" s="17" t="s">
        <v>52</v>
      </c>
      <c r="N2326" s="20">
        <f t="shared" si="360"/>
        <v>50</v>
      </c>
      <c r="O2326" s="20">
        <f t="shared" si="361"/>
        <v>100</v>
      </c>
      <c r="P2326" s="20">
        <f t="shared" si="362"/>
        <v>50</v>
      </c>
      <c r="Q2326" s="20">
        <f t="shared" si="363"/>
        <v>83.5</v>
      </c>
      <c r="R2326" s="21">
        <f t="shared" si="364"/>
        <v>72.525000000000006</v>
      </c>
      <c r="S2326" s="21">
        <f t="shared" si="365"/>
        <v>68.375</v>
      </c>
      <c r="T2326" s="21">
        <f t="shared" si="366"/>
        <v>72.575000000000003</v>
      </c>
      <c r="U2326" s="21">
        <f t="shared" si="367"/>
        <v>70.875</v>
      </c>
      <c r="V2326" s="20">
        <f t="shared" si="368"/>
        <v>71.158333333333346</v>
      </c>
      <c r="W2326" s="20">
        <f t="shared" si="369"/>
        <v>71.087500000000006</v>
      </c>
    </row>
    <row r="2327" spans="1:23" ht="13.5" x14ac:dyDescent="0.25">
      <c r="A2327" s="3">
        <v>45390</v>
      </c>
      <c r="B2327" s="2">
        <v>6.6654</v>
      </c>
      <c r="C2327" s="2">
        <v>68.624597802025676</v>
      </c>
      <c r="D2327" s="2">
        <v>-8.1730276200228325E-2</v>
      </c>
      <c r="E2327" s="2">
        <v>1.1415164261947297E-2</v>
      </c>
      <c r="F2327" s="2">
        <v>6.4020400000000013</v>
      </c>
      <c r="G2327" s="2">
        <v>6.3153099999999993</v>
      </c>
      <c r="H2327" s="2">
        <v>6.241835</v>
      </c>
      <c r="I2327" s="2">
        <v>6.2417500000000006</v>
      </c>
      <c r="J2327" s="17">
        <v>6.1914285000000007</v>
      </c>
      <c r="K2327" s="17" t="s">
        <v>51</v>
      </c>
      <c r="L2327" s="17" t="s">
        <v>54</v>
      </c>
      <c r="M2327" s="17" t="s">
        <v>52</v>
      </c>
      <c r="N2327" s="20">
        <f t="shared" si="360"/>
        <v>50</v>
      </c>
      <c r="O2327" s="20">
        <f t="shared" si="361"/>
        <v>100</v>
      </c>
      <c r="P2327" s="20">
        <f t="shared" si="362"/>
        <v>50</v>
      </c>
      <c r="Q2327" s="20">
        <f t="shared" si="363"/>
        <v>83.5</v>
      </c>
      <c r="R2327" s="21">
        <f t="shared" si="364"/>
        <v>72.525000000000006</v>
      </c>
      <c r="S2327" s="21">
        <f t="shared" si="365"/>
        <v>68.375</v>
      </c>
      <c r="T2327" s="21">
        <f t="shared" si="366"/>
        <v>72.575000000000003</v>
      </c>
      <c r="U2327" s="21">
        <f t="shared" si="367"/>
        <v>70.875</v>
      </c>
      <c r="V2327" s="20">
        <f t="shared" si="368"/>
        <v>71.158333333333346</v>
      </c>
      <c r="W2327" s="20">
        <f t="shared" si="369"/>
        <v>71.087500000000006</v>
      </c>
    </row>
    <row r="2328" spans="1:23" ht="13.5" x14ac:dyDescent="0.25">
      <c r="A2328" s="3">
        <v>45394</v>
      </c>
      <c r="B2328" s="2">
        <v>6.6173000000000002</v>
      </c>
      <c r="C2328" s="2">
        <v>65.49957769880919</v>
      </c>
      <c r="D2328" s="2">
        <v>-8.5161333704527387E-2</v>
      </c>
      <c r="E2328" s="2">
        <v>7.6502256526593121E-3</v>
      </c>
      <c r="F2328" s="2">
        <v>6.4887800000000002</v>
      </c>
      <c r="G2328" s="2">
        <v>6.3426199999999993</v>
      </c>
      <c r="H2328" s="2">
        <v>6.2595049999999999</v>
      </c>
      <c r="I2328" s="2">
        <v>6.2496200000000002</v>
      </c>
      <c r="J2328" s="17">
        <v>6.1936360000000015</v>
      </c>
      <c r="K2328" s="17" t="s">
        <v>51</v>
      </c>
      <c r="L2328" s="17" t="s">
        <v>54</v>
      </c>
      <c r="M2328" s="17" t="s">
        <v>52</v>
      </c>
      <c r="N2328" s="20">
        <f t="shared" si="360"/>
        <v>50</v>
      </c>
      <c r="O2328" s="20">
        <f t="shared" si="361"/>
        <v>100</v>
      </c>
      <c r="P2328" s="20">
        <f t="shared" si="362"/>
        <v>50</v>
      </c>
      <c r="Q2328" s="20">
        <f t="shared" si="363"/>
        <v>83.5</v>
      </c>
      <c r="R2328" s="21">
        <f t="shared" si="364"/>
        <v>72.525000000000006</v>
      </c>
      <c r="S2328" s="21">
        <f t="shared" si="365"/>
        <v>68.375</v>
      </c>
      <c r="T2328" s="21">
        <f t="shared" si="366"/>
        <v>72.575000000000003</v>
      </c>
      <c r="U2328" s="21">
        <f t="shared" si="367"/>
        <v>70.875</v>
      </c>
      <c r="V2328" s="20">
        <f t="shared" si="368"/>
        <v>71.158333333333346</v>
      </c>
      <c r="W2328" s="20">
        <f t="shared" si="369"/>
        <v>71.087500000000006</v>
      </c>
    </row>
    <row r="2329" spans="1:23" ht="13.5" x14ac:dyDescent="0.25">
      <c r="A2329" s="3">
        <v>45397</v>
      </c>
      <c r="B2329" s="2">
        <v>6.5048000000000004</v>
      </c>
      <c r="C2329" s="2">
        <v>58.75980181693091</v>
      </c>
      <c r="D2329" s="2">
        <v>-8.4119440481918772E-2</v>
      </c>
      <c r="E2329" s="2">
        <v>1.5937872952933472E-3</v>
      </c>
      <c r="F2329" s="2">
        <v>6.553020000000001</v>
      </c>
      <c r="G2329" s="2">
        <v>6.3602799999999995</v>
      </c>
      <c r="H2329" s="2">
        <v>6.2719500000000004</v>
      </c>
      <c r="I2329" s="2">
        <v>6.2576499999999999</v>
      </c>
      <c r="J2329" s="17">
        <v>6.1952810000000014</v>
      </c>
      <c r="K2329" s="17" t="s">
        <v>51</v>
      </c>
      <c r="L2329" s="17" t="s">
        <v>54</v>
      </c>
      <c r="M2329" s="17" t="s">
        <v>52</v>
      </c>
      <c r="N2329" s="20">
        <f t="shared" si="360"/>
        <v>50</v>
      </c>
      <c r="O2329" s="20">
        <f t="shared" si="361"/>
        <v>100</v>
      </c>
      <c r="P2329" s="20">
        <f t="shared" si="362"/>
        <v>50</v>
      </c>
      <c r="Q2329" s="20">
        <f t="shared" si="363"/>
        <v>83.5</v>
      </c>
      <c r="R2329" s="21">
        <f t="shared" si="364"/>
        <v>72.525000000000006</v>
      </c>
      <c r="S2329" s="21">
        <f t="shared" si="365"/>
        <v>68.375</v>
      </c>
      <c r="T2329" s="21">
        <f t="shared" si="366"/>
        <v>72.575000000000003</v>
      </c>
      <c r="U2329" s="21">
        <f t="shared" si="367"/>
        <v>70.875</v>
      </c>
      <c r="V2329" s="20">
        <f t="shared" si="368"/>
        <v>71.158333333333346</v>
      </c>
      <c r="W2329" s="20">
        <f t="shared" si="369"/>
        <v>71.087500000000006</v>
      </c>
    </row>
    <row r="2330" spans="1:23" ht="13.5" x14ac:dyDescent="0.25">
      <c r="A2330" s="3">
        <v>45398</v>
      </c>
      <c r="B2330" s="2">
        <v>6.6574</v>
      </c>
      <c r="C2330" s="2">
        <v>64.148684680043218</v>
      </c>
      <c r="D2330" s="2">
        <v>-0.11790690943307336</v>
      </c>
      <c r="E2330" s="2">
        <v>-5.5508747334057518E-3</v>
      </c>
      <c r="F2330" s="2">
        <v>6.5867400000000007</v>
      </c>
      <c r="G2330" s="2">
        <v>6.4076599999999999</v>
      </c>
      <c r="H2330" s="2">
        <v>6.301260000000001</v>
      </c>
      <c r="I2330" s="2">
        <v>6.2671260000000011</v>
      </c>
      <c r="J2330" s="17">
        <v>6.1976530000000016</v>
      </c>
      <c r="K2330" s="17" t="s">
        <v>51</v>
      </c>
      <c r="L2330" s="17" t="s">
        <v>54</v>
      </c>
      <c r="M2330" s="17" t="s">
        <v>52</v>
      </c>
      <c r="N2330" s="20">
        <f t="shared" si="360"/>
        <v>50</v>
      </c>
      <c r="O2330" s="20">
        <f t="shared" si="361"/>
        <v>100</v>
      </c>
      <c r="P2330" s="20">
        <f t="shared" si="362"/>
        <v>50</v>
      </c>
      <c r="Q2330" s="20">
        <f t="shared" si="363"/>
        <v>83.5</v>
      </c>
      <c r="R2330" s="21">
        <f t="shared" si="364"/>
        <v>72.525000000000006</v>
      </c>
      <c r="S2330" s="21">
        <f t="shared" si="365"/>
        <v>68.375</v>
      </c>
      <c r="T2330" s="21">
        <f t="shared" si="366"/>
        <v>72.575000000000003</v>
      </c>
      <c r="U2330" s="21">
        <f t="shared" si="367"/>
        <v>70.875</v>
      </c>
      <c r="V2330" s="20">
        <f t="shared" si="368"/>
        <v>71.158333333333346</v>
      </c>
      <c r="W2330" s="20">
        <f t="shared" si="369"/>
        <v>71.087500000000006</v>
      </c>
    </row>
    <row r="2331" spans="1:23" ht="13.5" x14ac:dyDescent="0.25">
      <c r="A2331" s="3">
        <v>45399</v>
      </c>
      <c r="B2331" s="2">
        <v>7.0509000000000004</v>
      </c>
      <c r="C2331" s="2">
        <v>73.694280979281473</v>
      </c>
      <c r="D2331" s="2">
        <v>-0.17758248300525281</v>
      </c>
      <c r="E2331" s="2">
        <v>-1.3776752507342928E-2</v>
      </c>
      <c r="F2331" s="2">
        <v>6.6991600000000009</v>
      </c>
      <c r="G2331" s="2">
        <v>6.494390000000001</v>
      </c>
      <c r="H2331" s="2">
        <v>6.3490400000000005</v>
      </c>
      <c r="I2331" s="2">
        <v>6.2852740000000002</v>
      </c>
      <c r="J2331" s="17">
        <v>6.2019924999999994</v>
      </c>
      <c r="K2331" s="17" t="s">
        <v>51</v>
      </c>
      <c r="L2331" s="17" t="s">
        <v>54</v>
      </c>
      <c r="M2331" s="17" t="s">
        <v>52</v>
      </c>
      <c r="N2331" s="20">
        <f t="shared" si="360"/>
        <v>50</v>
      </c>
      <c r="O2331" s="20">
        <f t="shared" si="361"/>
        <v>100</v>
      </c>
      <c r="P2331" s="20">
        <f t="shared" si="362"/>
        <v>50</v>
      </c>
      <c r="Q2331" s="20">
        <f t="shared" si="363"/>
        <v>83.5</v>
      </c>
      <c r="R2331" s="21">
        <f t="shared" si="364"/>
        <v>72.525000000000006</v>
      </c>
      <c r="S2331" s="21">
        <f t="shared" si="365"/>
        <v>68.375</v>
      </c>
      <c r="T2331" s="21">
        <f t="shared" si="366"/>
        <v>72.575000000000003</v>
      </c>
      <c r="U2331" s="21">
        <f t="shared" si="367"/>
        <v>70.875</v>
      </c>
      <c r="V2331" s="20">
        <f t="shared" si="368"/>
        <v>71.158333333333346</v>
      </c>
      <c r="W2331" s="20">
        <f t="shared" si="369"/>
        <v>71.087500000000006</v>
      </c>
    </row>
    <row r="2332" spans="1:23" ht="13.5" x14ac:dyDescent="0.25">
      <c r="A2332" s="3">
        <v>45400</v>
      </c>
      <c r="B2332" s="2">
        <v>7.2918000000000003</v>
      </c>
      <c r="C2332" s="2">
        <v>77.622427579747537</v>
      </c>
      <c r="D2332" s="2">
        <v>-0.26239516904607463</v>
      </c>
      <c r="E2332" s="2">
        <v>-2.4770407805228906E-2</v>
      </c>
      <c r="F2332" s="2">
        <v>6.8244400000000001</v>
      </c>
      <c r="G2332" s="2">
        <v>6.6132400000000002</v>
      </c>
      <c r="H2332" s="2">
        <v>6.4048500000000006</v>
      </c>
      <c r="I2332" s="2">
        <v>6.3106500000000016</v>
      </c>
      <c r="J2332" s="17">
        <v>6.2075364999999989</v>
      </c>
      <c r="K2332" s="17" t="s">
        <v>51</v>
      </c>
      <c r="L2332" s="17" t="s">
        <v>54</v>
      </c>
      <c r="M2332" s="17" t="s">
        <v>52</v>
      </c>
      <c r="N2332" s="20">
        <f t="shared" si="360"/>
        <v>50</v>
      </c>
      <c r="O2332" s="20">
        <f t="shared" si="361"/>
        <v>100</v>
      </c>
      <c r="P2332" s="20">
        <f t="shared" si="362"/>
        <v>50</v>
      </c>
      <c r="Q2332" s="20">
        <f t="shared" si="363"/>
        <v>83.5</v>
      </c>
      <c r="R2332" s="21">
        <f t="shared" si="364"/>
        <v>72.525000000000006</v>
      </c>
      <c r="S2332" s="21">
        <f t="shared" si="365"/>
        <v>68.375</v>
      </c>
      <c r="T2332" s="21">
        <f t="shared" si="366"/>
        <v>72.575000000000003</v>
      </c>
      <c r="U2332" s="21">
        <f t="shared" si="367"/>
        <v>70.875</v>
      </c>
      <c r="V2332" s="20">
        <f t="shared" si="368"/>
        <v>71.158333333333346</v>
      </c>
      <c r="W2332" s="20">
        <f t="shared" si="369"/>
        <v>71.087500000000006</v>
      </c>
    </row>
    <row r="2333" spans="1:23" ht="13.5" x14ac:dyDescent="0.25">
      <c r="A2333" s="3">
        <v>45401</v>
      </c>
      <c r="B2333" s="2">
        <v>7.2275999999999998</v>
      </c>
      <c r="C2333" s="2">
        <v>74.432484472452231</v>
      </c>
      <c r="D2333" s="2">
        <v>-0.32228835418864321</v>
      </c>
      <c r="E2333" s="2">
        <v>-3.4871788093267166E-2</v>
      </c>
      <c r="F2333" s="2">
        <v>6.9465000000000003</v>
      </c>
      <c r="G2333" s="2">
        <v>6.7176400000000003</v>
      </c>
      <c r="H2333" s="2">
        <v>6.4610649999999996</v>
      </c>
      <c r="I2333" s="2">
        <v>6.3347420000000012</v>
      </c>
      <c r="J2333" s="17">
        <v>6.2127954999999986</v>
      </c>
      <c r="K2333" s="17" t="s">
        <v>51</v>
      </c>
      <c r="L2333" s="17" t="s">
        <v>54</v>
      </c>
      <c r="M2333" s="17" t="s">
        <v>52</v>
      </c>
      <c r="N2333" s="20">
        <f t="shared" si="360"/>
        <v>50</v>
      </c>
      <c r="O2333" s="20">
        <f t="shared" si="361"/>
        <v>100</v>
      </c>
      <c r="P2333" s="20">
        <f t="shared" si="362"/>
        <v>50</v>
      </c>
      <c r="Q2333" s="20">
        <f t="shared" si="363"/>
        <v>83.5</v>
      </c>
      <c r="R2333" s="21">
        <f t="shared" si="364"/>
        <v>72.525000000000006</v>
      </c>
      <c r="S2333" s="21">
        <f t="shared" si="365"/>
        <v>68.375</v>
      </c>
      <c r="T2333" s="21">
        <f t="shared" si="366"/>
        <v>72.575000000000003</v>
      </c>
      <c r="U2333" s="21">
        <f t="shared" si="367"/>
        <v>70.875</v>
      </c>
      <c r="V2333" s="20">
        <f t="shared" si="368"/>
        <v>71.158333333333346</v>
      </c>
      <c r="W2333" s="20">
        <f t="shared" si="369"/>
        <v>71.087500000000006</v>
      </c>
    </row>
    <row r="2334" spans="1:23" ht="13.5" x14ac:dyDescent="0.25">
      <c r="A2334" s="3">
        <v>45404</v>
      </c>
      <c r="B2334" s="2">
        <v>7.3079000000000001</v>
      </c>
      <c r="C2334" s="2">
        <v>75.77355204259058</v>
      </c>
      <c r="D2334" s="2">
        <v>-0.38338599663152539</v>
      </c>
      <c r="E2334" s="2">
        <v>-4.5502902484037641E-2</v>
      </c>
      <c r="F2334" s="2">
        <v>7.1071200000000001</v>
      </c>
      <c r="G2334" s="2">
        <v>6.830070000000001</v>
      </c>
      <c r="H2334" s="2">
        <v>6.5216949999999994</v>
      </c>
      <c r="I2334" s="2">
        <v>6.360762000000002</v>
      </c>
      <c r="J2334" s="17">
        <v>6.2184559999999989</v>
      </c>
      <c r="K2334" s="17" t="s">
        <v>51</v>
      </c>
      <c r="L2334" s="17" t="s">
        <v>54</v>
      </c>
      <c r="M2334" s="17" t="s">
        <v>52</v>
      </c>
      <c r="N2334" s="20">
        <f t="shared" si="360"/>
        <v>50</v>
      </c>
      <c r="O2334" s="20">
        <f t="shared" si="361"/>
        <v>100</v>
      </c>
      <c r="P2334" s="20">
        <f t="shared" si="362"/>
        <v>50</v>
      </c>
      <c r="Q2334" s="20">
        <f t="shared" si="363"/>
        <v>83.5</v>
      </c>
      <c r="R2334" s="21">
        <f t="shared" si="364"/>
        <v>72.525000000000006</v>
      </c>
      <c r="S2334" s="21">
        <f t="shared" si="365"/>
        <v>68.375</v>
      </c>
      <c r="T2334" s="21">
        <f t="shared" si="366"/>
        <v>72.575000000000003</v>
      </c>
      <c r="U2334" s="21">
        <f t="shared" si="367"/>
        <v>70.875</v>
      </c>
      <c r="V2334" s="20">
        <f t="shared" si="368"/>
        <v>71.158333333333346</v>
      </c>
      <c r="W2334" s="20">
        <f t="shared" si="369"/>
        <v>71.087500000000006</v>
      </c>
    </row>
    <row r="2335" spans="1:23" ht="13.5" x14ac:dyDescent="0.25">
      <c r="A2335" s="3">
        <v>45405</v>
      </c>
      <c r="B2335" s="2">
        <v>7.2918000000000003</v>
      </c>
      <c r="C2335" s="2">
        <v>74.924989538954122</v>
      </c>
      <c r="D2335" s="2">
        <v>-0.39155154559239946</v>
      </c>
      <c r="E2335" s="2">
        <v>-5.41526113928242E-2</v>
      </c>
      <c r="F2335" s="2">
        <v>7.234</v>
      </c>
      <c r="G2335" s="2">
        <v>6.9103700000000003</v>
      </c>
      <c r="H2335" s="2">
        <v>6.5811200000000003</v>
      </c>
      <c r="I2335" s="2">
        <v>6.3845320000000019</v>
      </c>
      <c r="J2335" s="17">
        <v>6.2240724999999975</v>
      </c>
      <c r="K2335" s="17" t="s">
        <v>51</v>
      </c>
      <c r="L2335" s="17" t="s">
        <v>54</v>
      </c>
      <c r="M2335" s="17" t="s">
        <v>52</v>
      </c>
      <c r="N2335" s="20">
        <f t="shared" si="360"/>
        <v>50</v>
      </c>
      <c r="O2335" s="20">
        <f t="shared" si="361"/>
        <v>100</v>
      </c>
      <c r="P2335" s="20">
        <f t="shared" si="362"/>
        <v>50</v>
      </c>
      <c r="Q2335" s="20">
        <f t="shared" si="363"/>
        <v>83.5</v>
      </c>
      <c r="R2335" s="21">
        <f t="shared" si="364"/>
        <v>72.525000000000006</v>
      </c>
      <c r="S2335" s="21">
        <f t="shared" si="365"/>
        <v>68.375</v>
      </c>
      <c r="T2335" s="21">
        <f t="shared" si="366"/>
        <v>72.575000000000003</v>
      </c>
      <c r="U2335" s="21">
        <f t="shared" si="367"/>
        <v>70.875</v>
      </c>
      <c r="V2335" s="20">
        <f t="shared" si="368"/>
        <v>71.158333333333346</v>
      </c>
      <c r="W2335" s="20">
        <f t="shared" si="369"/>
        <v>71.087500000000006</v>
      </c>
    </row>
    <row r="2336" spans="1:23" ht="13.5" x14ac:dyDescent="0.25">
      <c r="A2336" s="3">
        <v>45406</v>
      </c>
      <c r="B2336" s="2">
        <v>7.4283999999999999</v>
      </c>
      <c r="C2336" s="2">
        <v>77.252586200771177</v>
      </c>
      <c r="D2336" s="2">
        <v>-0.41275644525584898</v>
      </c>
      <c r="E2336" s="2">
        <v>-6.1177289136162175E-2</v>
      </c>
      <c r="F2336" s="2">
        <v>7.3094999999999999</v>
      </c>
      <c r="G2336" s="2">
        <v>7.0043300000000013</v>
      </c>
      <c r="H2336" s="2">
        <v>6.645365</v>
      </c>
      <c r="I2336" s="2">
        <v>6.4110340000000017</v>
      </c>
      <c r="J2336" s="17">
        <v>6.2304809999999984</v>
      </c>
      <c r="K2336" s="17" t="s">
        <v>51</v>
      </c>
      <c r="L2336" s="17" t="s">
        <v>54</v>
      </c>
      <c r="M2336" s="17" t="s">
        <v>52</v>
      </c>
      <c r="N2336" s="20">
        <f t="shared" si="360"/>
        <v>50</v>
      </c>
      <c r="O2336" s="20">
        <f t="shared" si="361"/>
        <v>100</v>
      </c>
      <c r="P2336" s="20">
        <f t="shared" si="362"/>
        <v>50</v>
      </c>
      <c r="Q2336" s="20">
        <f t="shared" si="363"/>
        <v>83.5</v>
      </c>
      <c r="R2336" s="21">
        <f t="shared" si="364"/>
        <v>72.525000000000006</v>
      </c>
      <c r="S2336" s="21">
        <f t="shared" si="365"/>
        <v>68.375</v>
      </c>
      <c r="T2336" s="21">
        <f t="shared" si="366"/>
        <v>72.575000000000003</v>
      </c>
      <c r="U2336" s="21">
        <f t="shared" si="367"/>
        <v>70.875</v>
      </c>
      <c r="V2336" s="20">
        <f t="shared" si="368"/>
        <v>71.158333333333346</v>
      </c>
      <c r="W2336" s="20">
        <f t="shared" si="369"/>
        <v>71.087500000000006</v>
      </c>
    </row>
    <row r="2337" spans="1:23" ht="13.5" x14ac:dyDescent="0.25">
      <c r="A2337" s="3">
        <v>45407</v>
      </c>
      <c r="B2337" s="2">
        <v>7.4043000000000001</v>
      </c>
      <c r="C2337" s="2">
        <v>75.913717803690389</v>
      </c>
      <c r="D2337" s="2">
        <v>-0.40641946983255739</v>
      </c>
      <c r="E2337" s="2">
        <v>-6.4373753893218408E-2</v>
      </c>
      <c r="F2337" s="2">
        <v>7.3320000000000007</v>
      </c>
      <c r="G2337" s="2">
        <v>7.0782200000000017</v>
      </c>
      <c r="H2337" s="2">
        <v>6.6967649999999992</v>
      </c>
      <c r="I2337" s="2">
        <v>6.4370540000000016</v>
      </c>
      <c r="J2337" s="17">
        <v>6.236587499999998</v>
      </c>
      <c r="K2337" s="17" t="s">
        <v>55</v>
      </c>
      <c r="L2337" s="17" t="s">
        <v>54</v>
      </c>
      <c r="M2337" s="17" t="s">
        <v>49</v>
      </c>
      <c r="N2337" s="20">
        <f t="shared" si="360"/>
        <v>50</v>
      </c>
      <c r="O2337" s="20">
        <f t="shared" si="361"/>
        <v>100</v>
      </c>
      <c r="P2337" s="20">
        <f t="shared" si="362"/>
        <v>50</v>
      </c>
      <c r="Q2337" s="20">
        <f t="shared" si="363"/>
        <v>16.5</v>
      </c>
      <c r="R2337" s="21">
        <f t="shared" si="364"/>
        <v>62.475000000000001</v>
      </c>
      <c r="S2337" s="21">
        <f t="shared" si="365"/>
        <v>51.625</v>
      </c>
      <c r="T2337" s="21">
        <f t="shared" si="366"/>
        <v>42.424999999999997</v>
      </c>
      <c r="U2337" s="21">
        <f t="shared" si="367"/>
        <v>54.125</v>
      </c>
      <c r="V2337" s="20">
        <f t="shared" si="368"/>
        <v>52.17499999999999</v>
      </c>
      <c r="W2337" s="20">
        <f t="shared" si="369"/>
        <v>52.662499999999994</v>
      </c>
    </row>
    <row r="2338" spans="1:23" ht="13.5" x14ac:dyDescent="0.25">
      <c r="A2338" s="3">
        <v>45408</v>
      </c>
      <c r="B2338" s="2">
        <v>7.3480999999999996</v>
      </c>
      <c r="C2338" s="2">
        <v>72.747457339659874</v>
      </c>
      <c r="D2338" s="2">
        <v>-0.40848059199570574</v>
      </c>
      <c r="E2338" s="2">
        <v>-7.167129895903103E-2</v>
      </c>
      <c r="F2338" s="2">
        <v>7.3561000000000005</v>
      </c>
      <c r="G2338" s="2">
        <v>7.1513000000000018</v>
      </c>
      <c r="H2338" s="2">
        <v>6.7469599999999987</v>
      </c>
      <c r="I2338" s="2">
        <v>6.4635560000000023</v>
      </c>
      <c r="J2338" s="17">
        <v>6.2422309999999985</v>
      </c>
      <c r="K2338" s="17" t="s">
        <v>51</v>
      </c>
      <c r="L2338" s="17" t="s">
        <v>54</v>
      </c>
      <c r="M2338" s="17" t="s">
        <v>52</v>
      </c>
      <c r="N2338" s="20">
        <f t="shared" si="360"/>
        <v>50</v>
      </c>
      <c r="O2338" s="20">
        <f t="shared" si="361"/>
        <v>100</v>
      </c>
      <c r="P2338" s="20">
        <f t="shared" si="362"/>
        <v>50</v>
      </c>
      <c r="Q2338" s="20">
        <f t="shared" si="363"/>
        <v>83.5</v>
      </c>
      <c r="R2338" s="21">
        <f t="shared" si="364"/>
        <v>72.525000000000006</v>
      </c>
      <c r="S2338" s="21">
        <f t="shared" si="365"/>
        <v>68.375</v>
      </c>
      <c r="T2338" s="21">
        <f t="shared" si="366"/>
        <v>72.575000000000003</v>
      </c>
      <c r="U2338" s="21">
        <f t="shared" si="367"/>
        <v>70.875</v>
      </c>
      <c r="V2338" s="20">
        <f t="shared" si="368"/>
        <v>71.158333333333346</v>
      </c>
      <c r="W2338" s="20">
        <f t="shared" si="369"/>
        <v>71.087500000000006</v>
      </c>
    </row>
    <row r="2339" spans="1:23" ht="13.5" x14ac:dyDescent="0.25">
      <c r="A2339" s="3">
        <v>45411</v>
      </c>
      <c r="B2339" s="2">
        <v>7.3882000000000003</v>
      </c>
      <c r="C2339" s="2">
        <v>73.593759957471889</v>
      </c>
      <c r="D2339" s="2">
        <v>-0.434046649622152</v>
      </c>
      <c r="E2339" s="2">
        <v>-7.8053248012160653E-2</v>
      </c>
      <c r="F2339" s="2">
        <v>7.3721599999999992</v>
      </c>
      <c r="G2339" s="2">
        <v>7.2396399999999996</v>
      </c>
      <c r="H2339" s="2">
        <v>6.7999600000000004</v>
      </c>
      <c r="I2339" s="2">
        <v>6.4908600000000014</v>
      </c>
      <c r="J2339" s="17">
        <v>6.2476514999999972</v>
      </c>
      <c r="K2339" s="17" t="s">
        <v>51</v>
      </c>
      <c r="L2339" s="17" t="s">
        <v>54</v>
      </c>
      <c r="M2339" s="17" t="s">
        <v>52</v>
      </c>
      <c r="N2339" s="20">
        <f t="shared" si="360"/>
        <v>50</v>
      </c>
      <c r="O2339" s="20">
        <f t="shared" si="361"/>
        <v>100</v>
      </c>
      <c r="P2339" s="20">
        <f t="shared" si="362"/>
        <v>50</v>
      </c>
      <c r="Q2339" s="20">
        <f t="shared" si="363"/>
        <v>83.5</v>
      </c>
      <c r="R2339" s="21">
        <f t="shared" si="364"/>
        <v>72.525000000000006</v>
      </c>
      <c r="S2339" s="21">
        <f t="shared" si="365"/>
        <v>68.375</v>
      </c>
      <c r="T2339" s="21">
        <f t="shared" si="366"/>
        <v>72.575000000000003</v>
      </c>
      <c r="U2339" s="21">
        <f t="shared" si="367"/>
        <v>70.875</v>
      </c>
      <c r="V2339" s="20">
        <f t="shared" si="368"/>
        <v>71.158333333333346</v>
      </c>
      <c r="W2339" s="20">
        <f t="shared" si="369"/>
        <v>71.087500000000006</v>
      </c>
    </row>
    <row r="2340" spans="1:23" ht="13.5" x14ac:dyDescent="0.25">
      <c r="A2340" s="3">
        <v>45412</v>
      </c>
      <c r="B2340" s="2">
        <v>7.3720999999999997</v>
      </c>
      <c r="C2340" s="2">
        <v>72.61869558874109</v>
      </c>
      <c r="D2340" s="2">
        <v>-0.43452835688364555</v>
      </c>
      <c r="E2340" s="2">
        <v>-9.0289038706949681E-2</v>
      </c>
      <c r="F2340" s="2">
        <v>7.3882199999999996</v>
      </c>
      <c r="G2340" s="2">
        <v>7.3111100000000011</v>
      </c>
      <c r="H2340" s="2">
        <v>6.8593849999999987</v>
      </c>
      <c r="I2340" s="2">
        <v>6.5130240000000006</v>
      </c>
      <c r="J2340" s="17">
        <v>6.2533529999999997</v>
      </c>
      <c r="K2340" s="17" t="s">
        <v>51</v>
      </c>
      <c r="L2340" s="17" t="s">
        <v>54</v>
      </c>
      <c r="M2340" s="17" t="s">
        <v>52</v>
      </c>
      <c r="N2340" s="20">
        <f t="shared" si="360"/>
        <v>50</v>
      </c>
      <c r="O2340" s="20">
        <f t="shared" si="361"/>
        <v>100</v>
      </c>
      <c r="P2340" s="20">
        <f t="shared" si="362"/>
        <v>50</v>
      </c>
      <c r="Q2340" s="20">
        <f t="shared" si="363"/>
        <v>83.5</v>
      </c>
      <c r="R2340" s="21">
        <f t="shared" si="364"/>
        <v>72.525000000000006</v>
      </c>
      <c r="S2340" s="21">
        <f t="shared" si="365"/>
        <v>68.375</v>
      </c>
      <c r="T2340" s="21">
        <f t="shared" si="366"/>
        <v>72.575000000000003</v>
      </c>
      <c r="U2340" s="21">
        <f t="shared" si="367"/>
        <v>70.875</v>
      </c>
      <c r="V2340" s="20">
        <f t="shared" si="368"/>
        <v>71.158333333333346</v>
      </c>
      <c r="W2340" s="20">
        <f t="shared" si="369"/>
        <v>71.087500000000006</v>
      </c>
    </row>
    <row r="2341" spans="1:23" ht="13.5" x14ac:dyDescent="0.25">
      <c r="A2341" s="3">
        <v>45414</v>
      </c>
      <c r="B2341" s="2">
        <v>7.2195999999999998</v>
      </c>
      <c r="C2341" s="2">
        <v>63.972689183482167</v>
      </c>
      <c r="D2341" s="2">
        <v>-0.36626384426078484</v>
      </c>
      <c r="E2341" s="2">
        <v>-0.10614441738297895</v>
      </c>
      <c r="F2341" s="2">
        <v>7.3464599999999987</v>
      </c>
      <c r="G2341" s="2">
        <v>7.3279799999999993</v>
      </c>
      <c r="H2341" s="2">
        <v>6.9111850000000006</v>
      </c>
      <c r="I2341" s="2">
        <v>6.5353499999999993</v>
      </c>
      <c r="J2341" s="17">
        <v>6.2583320000000002</v>
      </c>
      <c r="K2341" s="17" t="s">
        <v>55</v>
      </c>
      <c r="L2341" s="17" t="s">
        <v>54</v>
      </c>
      <c r="M2341" s="17" t="s">
        <v>47</v>
      </c>
      <c r="N2341" s="20">
        <f t="shared" si="360"/>
        <v>50</v>
      </c>
      <c r="O2341" s="20">
        <f t="shared" si="361"/>
        <v>100</v>
      </c>
      <c r="P2341" s="20">
        <f t="shared" si="362"/>
        <v>50</v>
      </c>
      <c r="Q2341" s="20">
        <f t="shared" si="363"/>
        <v>16.5</v>
      </c>
      <c r="R2341" s="21">
        <f t="shared" si="364"/>
        <v>62.475000000000001</v>
      </c>
      <c r="S2341" s="21">
        <f t="shared" si="365"/>
        <v>51.625</v>
      </c>
      <c r="T2341" s="21">
        <f t="shared" si="366"/>
        <v>42.424999999999997</v>
      </c>
      <c r="U2341" s="21">
        <f t="shared" si="367"/>
        <v>54.125</v>
      </c>
      <c r="V2341" s="20">
        <f t="shared" si="368"/>
        <v>52.17499999999999</v>
      </c>
      <c r="W2341" s="20">
        <f t="shared" si="369"/>
        <v>52.662499999999994</v>
      </c>
    </row>
    <row r="2342" spans="1:23" ht="13.5" x14ac:dyDescent="0.25">
      <c r="A2342" s="3">
        <v>45415</v>
      </c>
      <c r="B2342" s="2">
        <v>7.1473000000000004</v>
      </c>
      <c r="C2342" s="2">
        <v>60.306742720212156</v>
      </c>
      <c r="D2342" s="2">
        <v>-0.26811171791226762</v>
      </c>
      <c r="E2342" s="2">
        <v>-0.121884852624044</v>
      </c>
      <c r="F2342" s="2">
        <v>7.2950599999999994</v>
      </c>
      <c r="G2342" s="2">
        <v>7.3135300000000001</v>
      </c>
      <c r="H2342" s="2">
        <v>6.9633850000000006</v>
      </c>
      <c r="I2342" s="2">
        <v>6.557836</v>
      </c>
      <c r="J2342" s="17">
        <v>6.2621870000000008</v>
      </c>
      <c r="K2342" s="17" t="s">
        <v>55</v>
      </c>
      <c r="L2342" s="17" t="s">
        <v>54</v>
      </c>
      <c r="M2342" s="17" t="s">
        <v>47</v>
      </c>
      <c r="N2342" s="20">
        <f t="shared" si="360"/>
        <v>50</v>
      </c>
      <c r="O2342" s="20">
        <f t="shared" si="361"/>
        <v>100</v>
      </c>
      <c r="P2342" s="20">
        <f t="shared" si="362"/>
        <v>50</v>
      </c>
      <c r="Q2342" s="20">
        <f t="shared" si="363"/>
        <v>16.5</v>
      </c>
      <c r="R2342" s="21">
        <f t="shared" si="364"/>
        <v>62.475000000000001</v>
      </c>
      <c r="S2342" s="21">
        <f t="shared" si="365"/>
        <v>51.625</v>
      </c>
      <c r="T2342" s="21">
        <f t="shared" si="366"/>
        <v>42.424999999999997</v>
      </c>
      <c r="U2342" s="21">
        <f t="shared" si="367"/>
        <v>54.125</v>
      </c>
      <c r="V2342" s="20">
        <f t="shared" si="368"/>
        <v>52.17499999999999</v>
      </c>
      <c r="W2342" s="20">
        <f t="shared" si="369"/>
        <v>52.662499999999994</v>
      </c>
    </row>
    <row r="2343" spans="1:23" ht="13.5" x14ac:dyDescent="0.25">
      <c r="A2343" s="3">
        <v>45418</v>
      </c>
      <c r="B2343" s="2">
        <v>7.0750000000000002</v>
      </c>
      <c r="C2343" s="2">
        <v>56.801363899084471</v>
      </c>
      <c r="D2343" s="2">
        <v>-0.19103114350345951</v>
      </c>
      <c r="E2343" s="2">
        <v>-0.14505429229181288</v>
      </c>
      <c r="F2343" s="2">
        <v>7.2404400000000013</v>
      </c>
      <c r="G2343" s="2">
        <v>7.2982700000000005</v>
      </c>
      <c r="H2343" s="2">
        <v>7.0079549999999999</v>
      </c>
      <c r="I2343" s="2">
        <v>6.5740579999999991</v>
      </c>
      <c r="J2343" s="17">
        <v>6.2658810000000003</v>
      </c>
      <c r="K2343" s="17" t="s">
        <v>55</v>
      </c>
      <c r="L2343" s="17" t="s">
        <v>54</v>
      </c>
      <c r="M2343" s="17" t="s">
        <v>47</v>
      </c>
      <c r="N2343" s="20">
        <f t="shared" si="360"/>
        <v>50</v>
      </c>
      <c r="O2343" s="20">
        <f t="shared" si="361"/>
        <v>100</v>
      </c>
      <c r="P2343" s="20">
        <f t="shared" si="362"/>
        <v>50</v>
      </c>
      <c r="Q2343" s="20">
        <f t="shared" si="363"/>
        <v>16.5</v>
      </c>
      <c r="R2343" s="21">
        <f t="shared" si="364"/>
        <v>62.475000000000001</v>
      </c>
      <c r="S2343" s="21">
        <f t="shared" si="365"/>
        <v>51.625</v>
      </c>
      <c r="T2343" s="21">
        <f t="shared" si="366"/>
        <v>42.424999999999997</v>
      </c>
      <c r="U2343" s="21">
        <f t="shared" si="367"/>
        <v>54.125</v>
      </c>
      <c r="V2343" s="20">
        <f t="shared" si="368"/>
        <v>52.17499999999999</v>
      </c>
      <c r="W2343" s="20">
        <f t="shared" si="369"/>
        <v>52.662499999999994</v>
      </c>
    </row>
    <row r="2344" spans="1:23" ht="13.5" x14ac:dyDescent="0.25">
      <c r="A2344" s="3">
        <v>45419</v>
      </c>
      <c r="B2344" s="2">
        <v>7.0267999999999997</v>
      </c>
      <c r="C2344" s="2">
        <v>54.52592311711431</v>
      </c>
      <c r="D2344" s="2">
        <v>-0.11080013912614994</v>
      </c>
      <c r="E2344" s="2">
        <v>-0.17640612469506423</v>
      </c>
      <c r="F2344" s="2">
        <v>7.1681600000000003</v>
      </c>
      <c r="G2344" s="2">
        <v>7.2701599999999997</v>
      </c>
      <c r="H2344" s="2">
        <v>7.0501150000000008</v>
      </c>
      <c r="I2344" s="2">
        <v>6.5838539999999988</v>
      </c>
      <c r="J2344" s="17">
        <v>6.2696149999999999</v>
      </c>
      <c r="K2344" s="17" t="s">
        <v>55</v>
      </c>
      <c r="L2344" s="17" t="s">
        <v>54</v>
      </c>
      <c r="M2344" s="17" t="s">
        <v>47</v>
      </c>
      <c r="N2344" s="20">
        <f t="shared" si="360"/>
        <v>50</v>
      </c>
      <c r="O2344" s="20">
        <f t="shared" si="361"/>
        <v>100</v>
      </c>
      <c r="P2344" s="20">
        <f t="shared" si="362"/>
        <v>50</v>
      </c>
      <c r="Q2344" s="20">
        <f t="shared" si="363"/>
        <v>16.5</v>
      </c>
      <c r="R2344" s="21">
        <f t="shared" si="364"/>
        <v>62.475000000000001</v>
      </c>
      <c r="S2344" s="21">
        <f t="shared" si="365"/>
        <v>51.625</v>
      </c>
      <c r="T2344" s="21">
        <f t="shared" si="366"/>
        <v>42.424999999999997</v>
      </c>
      <c r="U2344" s="21">
        <f t="shared" si="367"/>
        <v>54.125</v>
      </c>
      <c r="V2344" s="20">
        <f t="shared" si="368"/>
        <v>52.17499999999999</v>
      </c>
      <c r="W2344" s="20">
        <f t="shared" si="369"/>
        <v>52.662499999999994</v>
      </c>
    </row>
    <row r="2345" spans="1:23" ht="13.5" x14ac:dyDescent="0.25">
      <c r="A2345" s="3">
        <v>45420</v>
      </c>
      <c r="B2345" s="2">
        <v>7.1632999999999996</v>
      </c>
      <c r="C2345" s="2">
        <v>59.476786555249468</v>
      </c>
      <c r="D2345" s="2">
        <v>-5.6063025849041992E-2</v>
      </c>
      <c r="E2345" s="2">
        <v>-0.21653894794113715</v>
      </c>
      <c r="F2345" s="2">
        <v>7.1263999999999994</v>
      </c>
      <c r="G2345" s="2">
        <v>7.2573100000000013</v>
      </c>
      <c r="H2345" s="2">
        <v>7.0838400000000004</v>
      </c>
      <c r="I2345" s="2">
        <v>6.5986299999999982</v>
      </c>
      <c r="J2345" s="17">
        <v>6.2741119999999997</v>
      </c>
      <c r="K2345" s="17" t="s">
        <v>55</v>
      </c>
      <c r="L2345" s="17" t="s">
        <v>54</v>
      </c>
      <c r="M2345" s="17" t="s">
        <v>47</v>
      </c>
      <c r="N2345" s="20">
        <f t="shared" si="360"/>
        <v>50</v>
      </c>
      <c r="O2345" s="20">
        <f t="shared" si="361"/>
        <v>100</v>
      </c>
      <c r="P2345" s="20">
        <f t="shared" si="362"/>
        <v>50</v>
      </c>
      <c r="Q2345" s="20">
        <f t="shared" si="363"/>
        <v>16.5</v>
      </c>
      <c r="R2345" s="21">
        <f t="shared" si="364"/>
        <v>62.475000000000001</v>
      </c>
      <c r="S2345" s="21">
        <f t="shared" si="365"/>
        <v>51.625</v>
      </c>
      <c r="T2345" s="21">
        <f t="shared" si="366"/>
        <v>42.424999999999997</v>
      </c>
      <c r="U2345" s="21">
        <f t="shared" si="367"/>
        <v>54.125</v>
      </c>
      <c r="V2345" s="20">
        <f t="shared" si="368"/>
        <v>52.17499999999999</v>
      </c>
      <c r="W2345" s="20">
        <f t="shared" si="369"/>
        <v>52.662499999999994</v>
      </c>
    </row>
    <row r="2346" spans="1:23" ht="13.5" x14ac:dyDescent="0.25">
      <c r="A2346" s="3">
        <v>45421</v>
      </c>
      <c r="B2346" s="2">
        <v>7.1473000000000004</v>
      </c>
      <c r="C2346" s="2">
        <v>58.670464394681254</v>
      </c>
      <c r="D2346" s="2">
        <v>1.1126029007369809E-2</v>
      </c>
      <c r="E2346" s="2">
        <v>-0.26307673665541575</v>
      </c>
      <c r="F2346" s="2">
        <v>7.1119399999999997</v>
      </c>
      <c r="G2346" s="2">
        <v>7.2292000000000005</v>
      </c>
      <c r="H2346" s="2">
        <v>7.1167650000000009</v>
      </c>
      <c r="I2346" s="2">
        <v>6.6130859999999974</v>
      </c>
      <c r="J2346" s="17">
        <v>6.2785289999999989</v>
      </c>
      <c r="K2346" s="17" t="s">
        <v>55</v>
      </c>
      <c r="L2346" s="17" t="s">
        <v>54</v>
      </c>
      <c r="M2346" s="17" t="s">
        <v>47</v>
      </c>
      <c r="N2346" s="20">
        <f t="shared" si="360"/>
        <v>50</v>
      </c>
      <c r="O2346" s="20">
        <f t="shared" si="361"/>
        <v>100</v>
      </c>
      <c r="P2346" s="20">
        <f t="shared" si="362"/>
        <v>50</v>
      </c>
      <c r="Q2346" s="20">
        <f t="shared" si="363"/>
        <v>16.5</v>
      </c>
      <c r="R2346" s="21">
        <f t="shared" si="364"/>
        <v>62.475000000000001</v>
      </c>
      <c r="S2346" s="21">
        <f t="shared" si="365"/>
        <v>51.625</v>
      </c>
      <c r="T2346" s="21">
        <f t="shared" si="366"/>
        <v>42.424999999999997</v>
      </c>
      <c r="U2346" s="21">
        <f t="shared" si="367"/>
        <v>54.125</v>
      </c>
      <c r="V2346" s="20">
        <f t="shared" si="368"/>
        <v>52.17499999999999</v>
      </c>
      <c r="W2346" s="20">
        <f t="shared" si="369"/>
        <v>52.662499999999994</v>
      </c>
    </row>
    <row r="2347" spans="1:23" ht="13.5" x14ac:dyDescent="0.25">
      <c r="A2347" s="3">
        <v>45422</v>
      </c>
      <c r="B2347" s="2">
        <v>7.1874000000000002</v>
      </c>
      <c r="C2347" s="2">
        <v>60.129357290760751</v>
      </c>
      <c r="D2347" s="2">
        <v>6.0165590173990147E-2</v>
      </c>
      <c r="E2347" s="2">
        <v>-0.310532860701142</v>
      </c>
      <c r="F2347" s="2">
        <v>7.1199600000000007</v>
      </c>
      <c r="G2347" s="2">
        <v>7.2075099999999992</v>
      </c>
      <c r="H2347" s="2">
        <v>7.1428650000000005</v>
      </c>
      <c r="I2347" s="2">
        <v>6.6283439999999985</v>
      </c>
      <c r="J2347" s="17">
        <v>6.2831865000000002</v>
      </c>
      <c r="K2347" s="17" t="s">
        <v>55</v>
      </c>
      <c r="L2347" s="17" t="s">
        <v>54</v>
      </c>
      <c r="M2347" s="17" t="s">
        <v>49</v>
      </c>
      <c r="N2347" s="20">
        <f t="shared" si="360"/>
        <v>50</v>
      </c>
      <c r="O2347" s="20">
        <f t="shared" si="361"/>
        <v>100</v>
      </c>
      <c r="P2347" s="20">
        <f t="shared" si="362"/>
        <v>50</v>
      </c>
      <c r="Q2347" s="20">
        <f t="shared" si="363"/>
        <v>16.5</v>
      </c>
      <c r="R2347" s="21">
        <f t="shared" si="364"/>
        <v>62.475000000000001</v>
      </c>
      <c r="S2347" s="21">
        <f t="shared" si="365"/>
        <v>51.625</v>
      </c>
      <c r="T2347" s="21">
        <f t="shared" si="366"/>
        <v>42.424999999999997</v>
      </c>
      <c r="U2347" s="21">
        <f t="shared" si="367"/>
        <v>54.125</v>
      </c>
      <c r="V2347" s="20">
        <f t="shared" si="368"/>
        <v>52.17499999999999</v>
      </c>
      <c r="W2347" s="20">
        <f t="shared" si="369"/>
        <v>52.662499999999994</v>
      </c>
    </row>
    <row r="2348" spans="1:23" ht="13.5" x14ac:dyDescent="0.25">
      <c r="A2348" s="3">
        <v>45425</v>
      </c>
      <c r="B2348" s="2">
        <v>7.2115</v>
      </c>
      <c r="C2348" s="2">
        <v>61.019916908027646</v>
      </c>
      <c r="D2348" s="2">
        <v>8.9941706869502092E-2</v>
      </c>
      <c r="E2348" s="2">
        <v>-0.35021808674662924</v>
      </c>
      <c r="F2348" s="2">
        <v>7.1472600000000002</v>
      </c>
      <c r="G2348" s="2">
        <v>7.1938500000000003</v>
      </c>
      <c r="H2348" s="2">
        <v>7.1725750000000001</v>
      </c>
      <c r="I2348" s="2">
        <v>6.6440839999999994</v>
      </c>
      <c r="J2348" s="17">
        <v>6.2879644999999993</v>
      </c>
      <c r="K2348" s="17" t="s">
        <v>51</v>
      </c>
      <c r="L2348" s="17" t="s">
        <v>54</v>
      </c>
      <c r="M2348" s="17" t="s">
        <v>52</v>
      </c>
      <c r="N2348" s="20">
        <f t="shared" si="360"/>
        <v>50</v>
      </c>
      <c r="O2348" s="20">
        <f t="shared" si="361"/>
        <v>100</v>
      </c>
      <c r="P2348" s="20">
        <f t="shared" si="362"/>
        <v>50</v>
      </c>
      <c r="Q2348" s="20">
        <f t="shared" si="363"/>
        <v>83.5</v>
      </c>
      <c r="R2348" s="21">
        <f t="shared" si="364"/>
        <v>72.525000000000006</v>
      </c>
      <c r="S2348" s="21">
        <f t="shared" si="365"/>
        <v>68.375</v>
      </c>
      <c r="T2348" s="21">
        <f t="shared" si="366"/>
        <v>72.575000000000003</v>
      </c>
      <c r="U2348" s="21">
        <f t="shared" si="367"/>
        <v>70.875</v>
      </c>
      <c r="V2348" s="20">
        <f t="shared" si="368"/>
        <v>71.158333333333346</v>
      </c>
      <c r="W2348" s="20">
        <f t="shared" si="369"/>
        <v>71.087500000000006</v>
      </c>
    </row>
    <row r="2349" spans="1:23" ht="13.5" x14ac:dyDescent="0.25">
      <c r="A2349" s="3">
        <v>45426</v>
      </c>
      <c r="B2349" s="2">
        <v>7.2275999999999998</v>
      </c>
      <c r="C2349" s="2">
        <v>61.636402043365884</v>
      </c>
      <c r="D2349" s="2">
        <v>0.11877892984325644</v>
      </c>
      <c r="E2349" s="2">
        <v>-0.37993185926309458</v>
      </c>
      <c r="F2349" s="2">
        <v>7.1874200000000004</v>
      </c>
      <c r="G2349" s="2">
        <v>7.1777899999999999</v>
      </c>
      <c r="H2349" s="2">
        <v>7.2087149999999998</v>
      </c>
      <c r="I2349" s="2">
        <v>6.6601459999999983</v>
      </c>
      <c r="J2349" s="17">
        <v>6.2928229999999985</v>
      </c>
      <c r="K2349" s="17" t="s">
        <v>51</v>
      </c>
      <c r="L2349" s="17" t="s">
        <v>54</v>
      </c>
      <c r="M2349" s="17" t="s">
        <v>52</v>
      </c>
      <c r="N2349" s="20">
        <f t="shared" si="360"/>
        <v>50</v>
      </c>
      <c r="O2349" s="20">
        <f t="shared" si="361"/>
        <v>100</v>
      </c>
      <c r="P2349" s="20">
        <f t="shared" si="362"/>
        <v>50</v>
      </c>
      <c r="Q2349" s="20">
        <f t="shared" si="363"/>
        <v>83.5</v>
      </c>
      <c r="R2349" s="21">
        <f t="shared" si="364"/>
        <v>72.525000000000006</v>
      </c>
      <c r="S2349" s="21">
        <f t="shared" si="365"/>
        <v>68.375</v>
      </c>
      <c r="T2349" s="21">
        <f t="shared" si="366"/>
        <v>72.575000000000003</v>
      </c>
      <c r="U2349" s="21">
        <f t="shared" si="367"/>
        <v>70.875</v>
      </c>
      <c r="V2349" s="20">
        <f t="shared" si="368"/>
        <v>71.158333333333346</v>
      </c>
      <c r="W2349" s="20">
        <f t="shared" si="369"/>
        <v>71.087500000000006</v>
      </c>
    </row>
    <row r="2350" spans="1:23" ht="13.5" x14ac:dyDescent="0.25">
      <c r="A2350" s="3">
        <v>45427</v>
      </c>
      <c r="B2350" s="2">
        <v>7.2596999999999996</v>
      </c>
      <c r="C2350" s="2">
        <v>62.896371651941081</v>
      </c>
      <c r="D2350" s="2">
        <v>0.1369940882432843</v>
      </c>
      <c r="E2350" s="2">
        <v>-0.3913197096197355</v>
      </c>
      <c r="F2350" s="2">
        <v>7.2067000000000005</v>
      </c>
      <c r="G2350" s="2">
        <v>7.1665499999999991</v>
      </c>
      <c r="H2350" s="2">
        <v>7.2388300000000001</v>
      </c>
      <c r="I2350" s="2">
        <v>6.6784559999999988</v>
      </c>
      <c r="J2350" s="17">
        <v>6.297801999999999</v>
      </c>
      <c r="K2350" s="17" t="s">
        <v>51</v>
      </c>
      <c r="L2350" s="17" t="s">
        <v>54</v>
      </c>
      <c r="M2350" s="17" t="s">
        <v>52</v>
      </c>
      <c r="N2350" s="20">
        <f t="shared" si="360"/>
        <v>50</v>
      </c>
      <c r="O2350" s="20">
        <f t="shared" si="361"/>
        <v>100</v>
      </c>
      <c r="P2350" s="20">
        <f t="shared" si="362"/>
        <v>50</v>
      </c>
      <c r="Q2350" s="20">
        <f t="shared" si="363"/>
        <v>83.5</v>
      </c>
      <c r="R2350" s="21">
        <f t="shared" si="364"/>
        <v>72.525000000000006</v>
      </c>
      <c r="S2350" s="21">
        <f t="shared" si="365"/>
        <v>68.375</v>
      </c>
      <c r="T2350" s="21">
        <f t="shared" si="366"/>
        <v>72.575000000000003</v>
      </c>
      <c r="U2350" s="21">
        <f t="shared" si="367"/>
        <v>70.875</v>
      </c>
      <c r="V2350" s="20">
        <f t="shared" si="368"/>
        <v>71.158333333333346</v>
      </c>
      <c r="W2350" s="20">
        <f t="shared" si="369"/>
        <v>71.087500000000006</v>
      </c>
    </row>
    <row r="2351" spans="1:23" ht="13.5" x14ac:dyDescent="0.25">
      <c r="A2351" s="3">
        <v>45428</v>
      </c>
      <c r="B2351" s="2">
        <v>7.2838000000000003</v>
      </c>
      <c r="C2351" s="2">
        <v>63.856151927095262</v>
      </c>
      <c r="D2351" s="2">
        <v>0.12573822558526349</v>
      </c>
      <c r="E2351" s="2">
        <v>-0.39356142012048062</v>
      </c>
      <c r="F2351" s="2">
        <v>7.234</v>
      </c>
      <c r="G2351" s="2">
        <v>7.1729700000000012</v>
      </c>
      <c r="H2351" s="2">
        <v>7.2504749999999998</v>
      </c>
      <c r="I2351" s="2">
        <v>6.6961239999999984</v>
      </c>
      <c r="J2351" s="17">
        <v>6.3030219999999995</v>
      </c>
      <c r="K2351" s="17" t="s">
        <v>51</v>
      </c>
      <c r="L2351" s="17" t="s">
        <v>54</v>
      </c>
      <c r="M2351" s="17" t="s">
        <v>52</v>
      </c>
      <c r="N2351" s="20">
        <f t="shared" si="360"/>
        <v>50</v>
      </c>
      <c r="O2351" s="20">
        <f t="shared" si="361"/>
        <v>100</v>
      </c>
      <c r="P2351" s="20">
        <f t="shared" si="362"/>
        <v>50</v>
      </c>
      <c r="Q2351" s="20">
        <f t="shared" si="363"/>
        <v>83.5</v>
      </c>
      <c r="R2351" s="21">
        <f t="shared" si="364"/>
        <v>72.525000000000006</v>
      </c>
      <c r="S2351" s="21">
        <f t="shared" si="365"/>
        <v>68.375</v>
      </c>
      <c r="T2351" s="21">
        <f t="shared" si="366"/>
        <v>72.575000000000003</v>
      </c>
      <c r="U2351" s="21">
        <f t="shared" si="367"/>
        <v>70.875</v>
      </c>
      <c r="V2351" s="20">
        <f t="shared" si="368"/>
        <v>71.158333333333346</v>
      </c>
      <c r="W2351" s="20">
        <f t="shared" si="369"/>
        <v>71.087500000000006</v>
      </c>
    </row>
    <row r="2352" spans="1:23" ht="13.5" x14ac:dyDescent="0.25">
      <c r="A2352" s="3">
        <v>45429</v>
      </c>
      <c r="B2352" s="2">
        <v>7.2758000000000003</v>
      </c>
      <c r="C2352" s="2">
        <v>63.271067913867036</v>
      </c>
      <c r="D2352" s="2">
        <v>0.10422450725678178</v>
      </c>
      <c r="E2352" s="2">
        <v>-0.39801325205254445</v>
      </c>
      <c r="F2352" s="2">
        <v>7.2516799999999986</v>
      </c>
      <c r="G2352" s="2">
        <v>7.1858200000000014</v>
      </c>
      <c r="H2352" s="2">
        <v>7.2496750000000008</v>
      </c>
      <c r="I2352" s="2">
        <v>6.7136319999999987</v>
      </c>
      <c r="J2352" s="17">
        <v>6.3080814999999992</v>
      </c>
      <c r="K2352" s="17" t="s">
        <v>51</v>
      </c>
      <c r="L2352" s="17" t="s">
        <v>54</v>
      </c>
      <c r="M2352" s="17" t="s">
        <v>52</v>
      </c>
      <c r="N2352" s="20">
        <f t="shared" si="360"/>
        <v>50</v>
      </c>
      <c r="O2352" s="20">
        <f t="shared" si="361"/>
        <v>100</v>
      </c>
      <c r="P2352" s="20">
        <f t="shared" si="362"/>
        <v>50</v>
      </c>
      <c r="Q2352" s="20">
        <f t="shared" si="363"/>
        <v>83.5</v>
      </c>
      <c r="R2352" s="21">
        <f t="shared" si="364"/>
        <v>72.525000000000006</v>
      </c>
      <c r="S2352" s="21">
        <f t="shared" si="365"/>
        <v>68.375</v>
      </c>
      <c r="T2352" s="21">
        <f t="shared" si="366"/>
        <v>72.575000000000003</v>
      </c>
      <c r="U2352" s="21">
        <f t="shared" si="367"/>
        <v>70.875</v>
      </c>
      <c r="V2352" s="20">
        <f t="shared" si="368"/>
        <v>71.158333333333346</v>
      </c>
      <c r="W2352" s="20">
        <f t="shared" si="369"/>
        <v>71.087500000000006</v>
      </c>
    </row>
    <row r="2353" spans="1:23" ht="13.5" x14ac:dyDescent="0.25">
      <c r="A2353" s="3">
        <v>45432</v>
      </c>
      <c r="B2353" s="2">
        <v>7.2275999999999998</v>
      </c>
      <c r="C2353" s="2">
        <v>59.720632465636264</v>
      </c>
      <c r="D2353" s="2">
        <v>7.7164192244360663E-2</v>
      </c>
      <c r="E2353" s="2">
        <v>-0.39274970622306477</v>
      </c>
      <c r="F2353" s="2">
        <v>7.254900000000001</v>
      </c>
      <c r="G2353" s="2">
        <v>7.2010800000000001</v>
      </c>
      <c r="H2353" s="2">
        <v>7.249674999999999</v>
      </c>
      <c r="I2353" s="2">
        <v>6.7301759999999975</v>
      </c>
      <c r="J2353" s="17">
        <v>6.3129400000000011</v>
      </c>
      <c r="K2353" s="17" t="s">
        <v>51</v>
      </c>
      <c r="L2353" s="17" t="s">
        <v>54</v>
      </c>
      <c r="M2353" s="17" t="s">
        <v>52</v>
      </c>
      <c r="N2353" s="20">
        <f t="shared" si="360"/>
        <v>50</v>
      </c>
      <c r="O2353" s="20">
        <f t="shared" si="361"/>
        <v>100</v>
      </c>
      <c r="P2353" s="20">
        <f t="shared" si="362"/>
        <v>50</v>
      </c>
      <c r="Q2353" s="20">
        <f t="shared" si="363"/>
        <v>83.5</v>
      </c>
      <c r="R2353" s="21">
        <f t="shared" si="364"/>
        <v>72.525000000000006</v>
      </c>
      <c r="S2353" s="21">
        <f t="shared" si="365"/>
        <v>68.375</v>
      </c>
      <c r="T2353" s="21">
        <f t="shared" si="366"/>
        <v>72.575000000000003</v>
      </c>
      <c r="U2353" s="21">
        <f t="shared" si="367"/>
        <v>70.875</v>
      </c>
      <c r="V2353" s="20">
        <f t="shared" si="368"/>
        <v>71.158333333333346</v>
      </c>
      <c r="W2353" s="20">
        <f t="shared" si="369"/>
        <v>71.087500000000006</v>
      </c>
    </row>
    <row r="2354" spans="1:23" ht="13.5" x14ac:dyDescent="0.25">
      <c r="A2354" s="3">
        <v>45433</v>
      </c>
      <c r="B2354" s="2">
        <v>7.2275999999999998</v>
      </c>
      <c r="C2354" s="2">
        <v>59.720632465636264</v>
      </c>
      <c r="D2354" s="2">
        <v>4.5929310770306486E-2</v>
      </c>
      <c r="E2354" s="2">
        <v>-0.37688008167775677</v>
      </c>
      <c r="F2354" s="2">
        <v>7.2548999999999992</v>
      </c>
      <c r="G2354" s="2">
        <v>7.2211599999999994</v>
      </c>
      <c r="H2354" s="2">
        <v>7.2456599999999991</v>
      </c>
      <c r="I2354" s="2">
        <v>6.7478439999999988</v>
      </c>
      <c r="J2354" s="17">
        <v>6.3178384999999988</v>
      </c>
      <c r="K2354" s="17" t="s">
        <v>51</v>
      </c>
      <c r="L2354" s="17" t="s">
        <v>54</v>
      </c>
      <c r="M2354" s="17" t="s">
        <v>54</v>
      </c>
      <c r="N2354" s="20">
        <f t="shared" si="360"/>
        <v>50</v>
      </c>
      <c r="O2354" s="20">
        <f t="shared" si="361"/>
        <v>100</v>
      </c>
      <c r="P2354" s="20">
        <f t="shared" si="362"/>
        <v>50</v>
      </c>
      <c r="Q2354" s="20">
        <f t="shared" si="363"/>
        <v>49.5</v>
      </c>
      <c r="R2354" s="21">
        <f t="shared" si="364"/>
        <v>67.424999999999997</v>
      </c>
      <c r="S2354" s="21">
        <f t="shared" si="365"/>
        <v>59.875</v>
      </c>
      <c r="T2354" s="21">
        <f t="shared" si="366"/>
        <v>57.275000000000006</v>
      </c>
      <c r="U2354" s="21">
        <f t="shared" si="367"/>
        <v>62.375</v>
      </c>
      <c r="V2354" s="20">
        <f t="shared" si="368"/>
        <v>61.524999999999999</v>
      </c>
      <c r="W2354" s="20">
        <f t="shared" si="369"/>
        <v>61.737499999999997</v>
      </c>
    </row>
    <row r="2355" spans="1:23" ht="13.5" x14ac:dyDescent="0.25">
      <c r="A2355" s="3">
        <v>45434</v>
      </c>
      <c r="B2355" s="2">
        <v>7.2275999999999998</v>
      </c>
      <c r="C2355" s="2">
        <v>59.720632465636264</v>
      </c>
      <c r="D2355" s="2">
        <v>3.9645807498380314E-2</v>
      </c>
      <c r="E2355" s="2">
        <v>-0.35376589789828677</v>
      </c>
      <c r="F2355" s="2">
        <v>7.2484799999999989</v>
      </c>
      <c r="G2355" s="2">
        <v>7.2275900000000011</v>
      </c>
      <c r="H2355" s="2">
        <v>7.2424499999999998</v>
      </c>
      <c r="I2355" s="2">
        <v>6.7658319999999996</v>
      </c>
      <c r="J2355" s="17">
        <v>6.3227370000000001</v>
      </c>
      <c r="K2355" s="17" t="s">
        <v>55</v>
      </c>
      <c r="L2355" s="17" t="s">
        <v>54</v>
      </c>
      <c r="M2355" s="17" t="s">
        <v>47</v>
      </c>
      <c r="N2355" s="20">
        <f t="shared" si="360"/>
        <v>50</v>
      </c>
      <c r="O2355" s="20">
        <f t="shared" si="361"/>
        <v>100</v>
      </c>
      <c r="P2355" s="20">
        <f t="shared" si="362"/>
        <v>50</v>
      </c>
      <c r="Q2355" s="20">
        <f t="shared" si="363"/>
        <v>16.5</v>
      </c>
      <c r="R2355" s="21">
        <f t="shared" si="364"/>
        <v>62.475000000000001</v>
      </c>
      <c r="S2355" s="21">
        <f t="shared" si="365"/>
        <v>51.625</v>
      </c>
      <c r="T2355" s="21">
        <f t="shared" si="366"/>
        <v>42.424999999999997</v>
      </c>
      <c r="U2355" s="21">
        <f t="shared" si="367"/>
        <v>54.125</v>
      </c>
      <c r="V2355" s="20">
        <f t="shared" si="368"/>
        <v>52.17499999999999</v>
      </c>
      <c r="W2355" s="20">
        <f t="shared" si="369"/>
        <v>52.662499999999994</v>
      </c>
    </row>
    <row r="2356" spans="1:23" ht="13.5" x14ac:dyDescent="0.25">
      <c r="A2356" s="3">
        <v>45435</v>
      </c>
      <c r="B2356" s="2">
        <v>7.2275999999999998</v>
      </c>
      <c r="C2356" s="2">
        <v>59.720632465636264</v>
      </c>
      <c r="D2356" s="2">
        <v>3.1076728781076923E-2</v>
      </c>
      <c r="E2356" s="2">
        <v>-0.33351349540573444</v>
      </c>
      <c r="F2356" s="2">
        <v>7.2372399999999999</v>
      </c>
      <c r="G2356" s="2">
        <v>7.2356199999999999</v>
      </c>
      <c r="H2356" s="2">
        <v>7.2324099999999989</v>
      </c>
      <c r="I2356" s="2">
        <v>6.7838199999999986</v>
      </c>
      <c r="J2356" s="17">
        <v>6.3276759999999976</v>
      </c>
      <c r="K2356" s="17" t="s">
        <v>55</v>
      </c>
      <c r="L2356" s="17" t="s">
        <v>54</v>
      </c>
      <c r="M2356" s="17" t="s">
        <v>47</v>
      </c>
      <c r="N2356" s="20">
        <f t="shared" si="360"/>
        <v>50</v>
      </c>
      <c r="O2356" s="20">
        <f t="shared" si="361"/>
        <v>100</v>
      </c>
      <c r="P2356" s="20">
        <f t="shared" si="362"/>
        <v>50</v>
      </c>
      <c r="Q2356" s="20">
        <f t="shared" si="363"/>
        <v>16.5</v>
      </c>
      <c r="R2356" s="21">
        <f t="shared" si="364"/>
        <v>62.475000000000001</v>
      </c>
      <c r="S2356" s="21">
        <f t="shared" si="365"/>
        <v>51.625</v>
      </c>
      <c r="T2356" s="21">
        <f t="shared" si="366"/>
        <v>42.424999999999997</v>
      </c>
      <c r="U2356" s="21">
        <f t="shared" si="367"/>
        <v>54.125</v>
      </c>
      <c r="V2356" s="20">
        <f t="shared" si="368"/>
        <v>52.17499999999999</v>
      </c>
      <c r="W2356" s="20">
        <f t="shared" si="369"/>
        <v>52.662499999999994</v>
      </c>
    </row>
    <row r="2357" spans="1:23" ht="13.5" x14ac:dyDescent="0.25">
      <c r="A2357" s="3">
        <v>45436</v>
      </c>
      <c r="B2357" s="2">
        <v>7.2596999999999996</v>
      </c>
      <c r="C2357" s="2">
        <v>61.648408490911514</v>
      </c>
      <c r="D2357" s="2">
        <v>2.688526564038618E-2</v>
      </c>
      <c r="E2357" s="2">
        <v>-0.32818823049910884</v>
      </c>
      <c r="F2357" s="2">
        <v>7.2340199999999992</v>
      </c>
      <c r="G2357" s="2">
        <v>7.2428499999999998</v>
      </c>
      <c r="H2357" s="2">
        <v>7.225179999999999</v>
      </c>
      <c r="I2357" s="2">
        <v>6.8024499999999986</v>
      </c>
      <c r="J2357" s="17">
        <v>6.3328154999999979</v>
      </c>
      <c r="K2357" s="17" t="s">
        <v>51</v>
      </c>
      <c r="L2357" s="17" t="s">
        <v>54</v>
      </c>
      <c r="M2357" s="17" t="s">
        <v>53</v>
      </c>
      <c r="N2357" s="20">
        <f t="shared" si="360"/>
        <v>50</v>
      </c>
      <c r="O2357" s="20">
        <f t="shared" si="361"/>
        <v>100</v>
      </c>
      <c r="P2357" s="20">
        <f t="shared" si="362"/>
        <v>50</v>
      </c>
      <c r="Q2357" s="20">
        <f t="shared" si="363"/>
        <v>66.5</v>
      </c>
      <c r="R2357" s="21">
        <f t="shared" si="364"/>
        <v>69.974999999999994</v>
      </c>
      <c r="S2357" s="21">
        <f t="shared" si="365"/>
        <v>64.125</v>
      </c>
      <c r="T2357" s="21">
        <f t="shared" si="366"/>
        <v>64.924999999999997</v>
      </c>
      <c r="U2357" s="21">
        <f t="shared" si="367"/>
        <v>66.625</v>
      </c>
      <c r="V2357" s="20">
        <f t="shared" si="368"/>
        <v>66.341666666666654</v>
      </c>
      <c r="W2357" s="20">
        <f t="shared" si="369"/>
        <v>66.412499999999994</v>
      </c>
    </row>
    <row r="2358" spans="1:23" ht="13.5" x14ac:dyDescent="0.25">
      <c r="A2358" s="3">
        <v>45439</v>
      </c>
      <c r="B2358" s="2">
        <v>7.2596999999999996</v>
      </c>
      <c r="C2358" s="2">
        <v>61.648408490911521</v>
      </c>
      <c r="D2358" s="2">
        <v>2.6178731662460208E-2</v>
      </c>
      <c r="E2358" s="2">
        <v>-0.34572166803916837</v>
      </c>
      <c r="F2358" s="2">
        <v>7.2404399999999995</v>
      </c>
      <c r="G2358" s="2">
        <v>7.2476700000000012</v>
      </c>
      <c r="H2358" s="2">
        <v>7.2207600000000003</v>
      </c>
      <c r="I2358" s="2">
        <v>6.8223659999999997</v>
      </c>
      <c r="J2358" s="17">
        <v>6.3379949999999976</v>
      </c>
      <c r="K2358" s="17" t="s">
        <v>51</v>
      </c>
      <c r="L2358" s="17" t="s">
        <v>54</v>
      </c>
      <c r="M2358" s="17" t="s">
        <v>52</v>
      </c>
      <c r="N2358" s="20">
        <f t="shared" si="360"/>
        <v>50</v>
      </c>
      <c r="O2358" s="20">
        <f t="shared" si="361"/>
        <v>100</v>
      </c>
      <c r="P2358" s="20">
        <f t="shared" si="362"/>
        <v>50</v>
      </c>
      <c r="Q2358" s="20">
        <f t="shared" si="363"/>
        <v>83.5</v>
      </c>
      <c r="R2358" s="21">
        <f t="shared" si="364"/>
        <v>72.525000000000006</v>
      </c>
      <c r="S2358" s="21">
        <f t="shared" si="365"/>
        <v>68.375</v>
      </c>
      <c r="T2358" s="21">
        <f t="shared" si="366"/>
        <v>72.575000000000003</v>
      </c>
      <c r="U2358" s="21">
        <f t="shared" si="367"/>
        <v>70.875</v>
      </c>
      <c r="V2358" s="20">
        <f t="shared" si="368"/>
        <v>71.158333333333346</v>
      </c>
      <c r="W2358" s="20">
        <f t="shared" si="369"/>
        <v>71.087500000000006</v>
      </c>
    </row>
    <row r="2359" spans="1:23" ht="13.5" x14ac:dyDescent="0.25">
      <c r="A2359" s="3">
        <v>45440</v>
      </c>
      <c r="B2359" s="2">
        <v>7.2275999999999998</v>
      </c>
      <c r="C2359" s="2">
        <v>58.40647362708669</v>
      </c>
      <c r="D2359" s="2">
        <v>2.9632259381608073E-2</v>
      </c>
      <c r="E2359" s="2">
        <v>-0.38086684903535983</v>
      </c>
      <c r="F2359" s="2">
        <v>7.2404399999999995</v>
      </c>
      <c r="G2359" s="2">
        <v>7.2476699999999994</v>
      </c>
      <c r="H2359" s="2">
        <v>7.2127299999999988</v>
      </c>
      <c r="I2359" s="2">
        <v>6.8417999999999992</v>
      </c>
      <c r="J2359" s="17">
        <v>6.3431344999999961</v>
      </c>
      <c r="K2359" s="17" t="s">
        <v>51</v>
      </c>
      <c r="L2359" s="17" t="s">
        <v>54</v>
      </c>
      <c r="M2359" s="17" t="s">
        <v>54</v>
      </c>
      <c r="N2359" s="20">
        <f t="shared" si="360"/>
        <v>50</v>
      </c>
      <c r="O2359" s="20">
        <f t="shared" si="361"/>
        <v>100</v>
      </c>
      <c r="P2359" s="20">
        <f t="shared" si="362"/>
        <v>50</v>
      </c>
      <c r="Q2359" s="20">
        <f t="shared" si="363"/>
        <v>49.5</v>
      </c>
      <c r="R2359" s="21">
        <f t="shared" si="364"/>
        <v>67.424999999999997</v>
      </c>
      <c r="S2359" s="21">
        <f t="shared" si="365"/>
        <v>59.875</v>
      </c>
      <c r="T2359" s="21">
        <f t="shared" si="366"/>
        <v>57.275000000000006</v>
      </c>
      <c r="U2359" s="21">
        <f t="shared" si="367"/>
        <v>62.375</v>
      </c>
      <c r="V2359" s="20">
        <f t="shared" si="368"/>
        <v>61.524999999999999</v>
      </c>
      <c r="W2359" s="20">
        <f t="shared" si="369"/>
        <v>61.737499999999997</v>
      </c>
    </row>
    <row r="2360" spans="1:23" ht="13.5" x14ac:dyDescent="0.25">
      <c r="A2360" s="3">
        <v>45441</v>
      </c>
      <c r="B2360" s="2">
        <v>7.2838000000000003</v>
      </c>
      <c r="C2360" s="2">
        <v>62.158506623935345</v>
      </c>
      <c r="D2360" s="2">
        <v>3.2775823727019038E-2</v>
      </c>
      <c r="E2360" s="2">
        <v>-0.42693857917910372</v>
      </c>
      <c r="F2360" s="2">
        <v>7.2516800000000003</v>
      </c>
      <c r="G2360" s="2">
        <v>7.2500799999999996</v>
      </c>
      <c r="H2360" s="2">
        <v>7.2083149999999989</v>
      </c>
      <c r="I2360" s="2">
        <v>6.8660519999999998</v>
      </c>
      <c r="J2360" s="17">
        <v>6.3486754999999961</v>
      </c>
      <c r="K2360" s="17" t="s">
        <v>51</v>
      </c>
      <c r="L2360" s="17" t="s">
        <v>54</v>
      </c>
      <c r="M2360" s="17" t="s">
        <v>52</v>
      </c>
      <c r="N2360" s="20">
        <f t="shared" si="360"/>
        <v>50</v>
      </c>
      <c r="O2360" s="20">
        <f t="shared" si="361"/>
        <v>100</v>
      </c>
      <c r="P2360" s="20">
        <f t="shared" si="362"/>
        <v>50</v>
      </c>
      <c r="Q2360" s="20">
        <f t="shared" si="363"/>
        <v>83.5</v>
      </c>
      <c r="R2360" s="21">
        <f t="shared" si="364"/>
        <v>72.525000000000006</v>
      </c>
      <c r="S2360" s="21">
        <f t="shared" si="365"/>
        <v>68.375</v>
      </c>
      <c r="T2360" s="21">
        <f t="shared" si="366"/>
        <v>72.575000000000003</v>
      </c>
      <c r="U2360" s="21">
        <f t="shared" si="367"/>
        <v>70.875</v>
      </c>
      <c r="V2360" s="20">
        <f t="shared" si="368"/>
        <v>71.158333333333346</v>
      </c>
      <c r="W2360" s="20">
        <f t="shared" si="369"/>
        <v>71.087500000000006</v>
      </c>
    </row>
    <row r="2361" spans="1:23" ht="13.5" x14ac:dyDescent="0.25">
      <c r="A2361" s="3">
        <v>45442</v>
      </c>
      <c r="B2361" s="2">
        <v>7.2838000000000003</v>
      </c>
      <c r="C2361" s="2">
        <v>62.158506623935345</v>
      </c>
      <c r="D2361" s="2">
        <v>3.8298265037787438E-2</v>
      </c>
      <c r="E2361" s="2">
        <v>-0.47210595067462341</v>
      </c>
      <c r="F2361" s="2">
        <v>7.2629199999999994</v>
      </c>
      <c r="G2361" s="2">
        <v>7.2500800000000014</v>
      </c>
      <c r="H2361" s="2">
        <v>7.211525</v>
      </c>
      <c r="I2361" s="2">
        <v>6.8898219999999988</v>
      </c>
      <c r="J2361" s="17">
        <v>6.3542969999999945</v>
      </c>
      <c r="K2361" s="17" t="s">
        <v>51</v>
      </c>
      <c r="L2361" s="17" t="s">
        <v>54</v>
      </c>
      <c r="M2361" s="17" t="s">
        <v>52</v>
      </c>
      <c r="N2361" s="20">
        <f t="shared" si="360"/>
        <v>50</v>
      </c>
      <c r="O2361" s="20">
        <f t="shared" si="361"/>
        <v>100</v>
      </c>
      <c r="P2361" s="20">
        <f t="shared" si="362"/>
        <v>50</v>
      </c>
      <c r="Q2361" s="20">
        <f t="shared" si="363"/>
        <v>83.5</v>
      </c>
      <c r="R2361" s="21">
        <f t="shared" si="364"/>
        <v>72.525000000000006</v>
      </c>
      <c r="S2361" s="21">
        <f t="shared" si="365"/>
        <v>68.375</v>
      </c>
      <c r="T2361" s="21">
        <f t="shared" si="366"/>
        <v>72.575000000000003</v>
      </c>
      <c r="U2361" s="21">
        <f t="shared" si="367"/>
        <v>70.875</v>
      </c>
      <c r="V2361" s="20">
        <f t="shared" si="368"/>
        <v>71.158333333333346</v>
      </c>
      <c r="W2361" s="20">
        <f t="shared" si="369"/>
        <v>71.087500000000006</v>
      </c>
    </row>
    <row r="2362" spans="1:23" ht="13.5" x14ac:dyDescent="0.25">
      <c r="A2362" s="3">
        <v>45443</v>
      </c>
      <c r="B2362" s="2">
        <v>7.2838000000000003</v>
      </c>
      <c r="C2362" s="2">
        <v>62.158506623935345</v>
      </c>
      <c r="D2362" s="2">
        <v>4.0957747374854137E-2</v>
      </c>
      <c r="E2362" s="2">
        <v>-0.51350203072095046</v>
      </c>
      <c r="F2362" s="2">
        <v>7.2677400000000008</v>
      </c>
      <c r="G2362" s="2">
        <v>7.2508800000000004</v>
      </c>
      <c r="H2362" s="2">
        <v>7.2183500000000009</v>
      </c>
      <c r="I2362" s="2">
        <v>6.911985999999998</v>
      </c>
      <c r="J2362" s="17">
        <v>6.3599984999999934</v>
      </c>
      <c r="K2362" s="17" t="s">
        <v>55</v>
      </c>
      <c r="L2362" s="17" t="s">
        <v>54</v>
      </c>
      <c r="M2362" s="17" t="s">
        <v>49</v>
      </c>
      <c r="N2362" s="20">
        <f t="shared" si="360"/>
        <v>50</v>
      </c>
      <c r="O2362" s="20">
        <f t="shared" si="361"/>
        <v>100</v>
      </c>
      <c r="P2362" s="20">
        <f t="shared" si="362"/>
        <v>50</v>
      </c>
      <c r="Q2362" s="20">
        <f t="shared" si="363"/>
        <v>16.5</v>
      </c>
      <c r="R2362" s="21">
        <f t="shared" si="364"/>
        <v>62.475000000000001</v>
      </c>
      <c r="S2362" s="21">
        <f t="shared" si="365"/>
        <v>51.625</v>
      </c>
      <c r="T2362" s="21">
        <f t="shared" si="366"/>
        <v>42.424999999999997</v>
      </c>
      <c r="U2362" s="21">
        <f t="shared" si="367"/>
        <v>54.125</v>
      </c>
      <c r="V2362" s="20">
        <f t="shared" si="368"/>
        <v>52.17499999999999</v>
      </c>
      <c r="W2362" s="20">
        <f t="shared" si="369"/>
        <v>52.662499999999994</v>
      </c>
    </row>
    <row r="2363" spans="1:23" ht="13.5" x14ac:dyDescent="0.25">
      <c r="A2363" s="3">
        <v>45446</v>
      </c>
      <c r="B2363" s="2">
        <v>7.2758000000000003</v>
      </c>
      <c r="C2363" s="2">
        <v>61.177347889620222</v>
      </c>
      <c r="D2363" s="2">
        <v>3.5660672312729069E-2</v>
      </c>
      <c r="E2363" s="2">
        <v>-0.54878365602012236</v>
      </c>
      <c r="F2363" s="2">
        <v>7.2709599999999996</v>
      </c>
      <c r="G2363" s="2">
        <v>7.2557</v>
      </c>
      <c r="H2363" s="2">
        <v>7.2283900000000001</v>
      </c>
      <c r="I2363" s="2">
        <v>6.9354359999999984</v>
      </c>
      <c r="J2363" s="17">
        <v>6.365740499999994</v>
      </c>
      <c r="K2363" s="17" t="s">
        <v>55</v>
      </c>
      <c r="L2363" s="17" t="s">
        <v>54</v>
      </c>
      <c r="M2363" s="17" t="s">
        <v>49</v>
      </c>
      <c r="N2363" s="20">
        <f t="shared" si="360"/>
        <v>50</v>
      </c>
      <c r="O2363" s="20">
        <f t="shared" si="361"/>
        <v>100</v>
      </c>
      <c r="P2363" s="20">
        <f t="shared" si="362"/>
        <v>50</v>
      </c>
      <c r="Q2363" s="20">
        <f t="shared" si="363"/>
        <v>16.5</v>
      </c>
      <c r="R2363" s="21">
        <f t="shared" si="364"/>
        <v>62.475000000000001</v>
      </c>
      <c r="S2363" s="21">
        <f t="shared" si="365"/>
        <v>51.625</v>
      </c>
      <c r="T2363" s="21">
        <f t="shared" si="366"/>
        <v>42.424999999999997</v>
      </c>
      <c r="U2363" s="21">
        <f t="shared" si="367"/>
        <v>54.125</v>
      </c>
      <c r="V2363" s="20">
        <f t="shared" si="368"/>
        <v>52.17499999999999</v>
      </c>
      <c r="W2363" s="20">
        <f t="shared" si="369"/>
        <v>52.662499999999994</v>
      </c>
    </row>
    <row r="2364" spans="1:23" ht="13.5" x14ac:dyDescent="0.25">
      <c r="A2364" s="3">
        <v>45447</v>
      </c>
      <c r="B2364" s="2">
        <v>7.2758000000000003</v>
      </c>
      <c r="C2364" s="2">
        <v>61.177347889620222</v>
      </c>
      <c r="D2364" s="2">
        <v>3.0554865100946849E-2</v>
      </c>
      <c r="E2364" s="2">
        <v>-0.4390269248160979</v>
      </c>
      <c r="F2364" s="2">
        <v>7.2806000000000015</v>
      </c>
      <c r="G2364" s="2">
        <v>7.2605199999999996</v>
      </c>
      <c r="H2364" s="2">
        <v>7.2408399999999986</v>
      </c>
      <c r="I2364" s="2">
        <v>6.9590459999999981</v>
      </c>
      <c r="J2364" s="17">
        <v>6.3712014999999926</v>
      </c>
      <c r="K2364" s="17" t="s">
        <v>55</v>
      </c>
      <c r="L2364" s="17" t="s">
        <v>54</v>
      </c>
      <c r="M2364" s="17" t="s">
        <v>49</v>
      </c>
      <c r="N2364" s="20">
        <f t="shared" si="360"/>
        <v>50</v>
      </c>
      <c r="O2364" s="20">
        <f t="shared" si="361"/>
        <v>100</v>
      </c>
      <c r="P2364" s="20">
        <f t="shared" si="362"/>
        <v>50</v>
      </c>
      <c r="Q2364" s="20">
        <f t="shared" si="363"/>
        <v>16.5</v>
      </c>
      <c r="R2364" s="21">
        <f t="shared" si="364"/>
        <v>62.475000000000001</v>
      </c>
      <c r="S2364" s="21">
        <f t="shared" si="365"/>
        <v>51.625</v>
      </c>
      <c r="T2364" s="21">
        <f t="shared" si="366"/>
        <v>42.424999999999997</v>
      </c>
      <c r="U2364" s="21">
        <f t="shared" si="367"/>
        <v>54.125</v>
      </c>
      <c r="V2364" s="20">
        <f t="shared" si="368"/>
        <v>52.17499999999999</v>
      </c>
      <c r="W2364" s="20">
        <f t="shared" si="369"/>
        <v>52.662499999999994</v>
      </c>
    </row>
    <row r="2365" spans="1:23" ht="13.5" x14ac:dyDescent="0.25">
      <c r="A2365" s="3">
        <v>45448</v>
      </c>
      <c r="B2365" s="2">
        <v>7.2838000000000003</v>
      </c>
      <c r="C2365" s="2">
        <v>61.875282449622851</v>
      </c>
      <c r="D2365" s="2">
        <v>2.5064504862644554E-2</v>
      </c>
      <c r="E2365" s="2">
        <v>-0.35122153985287835</v>
      </c>
      <c r="F2365" s="2">
        <v>7.2806000000000015</v>
      </c>
      <c r="G2365" s="2">
        <v>7.26614</v>
      </c>
      <c r="H2365" s="2">
        <v>7.2468649999999997</v>
      </c>
      <c r="I2365" s="2">
        <v>6.9826559999999995</v>
      </c>
      <c r="J2365" s="17">
        <v>6.3765419999999935</v>
      </c>
      <c r="K2365" s="17" t="s">
        <v>51</v>
      </c>
      <c r="L2365" s="17" t="s">
        <v>54</v>
      </c>
      <c r="M2365" s="17" t="s">
        <v>54</v>
      </c>
      <c r="N2365" s="20">
        <f t="shared" si="360"/>
        <v>50</v>
      </c>
      <c r="O2365" s="20">
        <f t="shared" si="361"/>
        <v>100</v>
      </c>
      <c r="P2365" s="20">
        <f t="shared" si="362"/>
        <v>50</v>
      </c>
      <c r="Q2365" s="20">
        <f t="shared" si="363"/>
        <v>49.5</v>
      </c>
      <c r="R2365" s="21">
        <f t="shared" si="364"/>
        <v>67.424999999999997</v>
      </c>
      <c r="S2365" s="21">
        <f t="shared" si="365"/>
        <v>59.875</v>
      </c>
      <c r="T2365" s="21">
        <f t="shared" si="366"/>
        <v>57.275000000000006</v>
      </c>
      <c r="U2365" s="21">
        <f t="shared" si="367"/>
        <v>62.375</v>
      </c>
      <c r="V2365" s="20">
        <f t="shared" si="368"/>
        <v>61.524999999999999</v>
      </c>
      <c r="W2365" s="20">
        <f t="shared" si="369"/>
        <v>61.737499999999997</v>
      </c>
    </row>
    <row r="2366" spans="1:23" ht="13.5" x14ac:dyDescent="0.25">
      <c r="A2366" s="3">
        <v>45449</v>
      </c>
      <c r="B2366" s="2">
        <v>7.2275999999999998</v>
      </c>
      <c r="C2366" s="2">
        <v>54.467353779087873</v>
      </c>
      <c r="D2366" s="2">
        <v>2.3999812312833768E-2</v>
      </c>
      <c r="E2366" s="2">
        <v>-0.28097723188230267</v>
      </c>
      <c r="F2366" s="2">
        <v>7.2693600000000007</v>
      </c>
      <c r="G2366" s="2">
        <v>7.26614</v>
      </c>
      <c r="H2366" s="2">
        <v>7.2508799999999995</v>
      </c>
      <c r="I2366" s="2">
        <v>7.0043379999999988</v>
      </c>
      <c r="J2366" s="17">
        <v>6.3817619999999931</v>
      </c>
      <c r="K2366" s="17" t="s">
        <v>55</v>
      </c>
      <c r="L2366" s="17" t="s">
        <v>54</v>
      </c>
      <c r="M2366" s="17" t="s">
        <v>47</v>
      </c>
      <c r="N2366" s="20">
        <f t="shared" si="360"/>
        <v>50</v>
      </c>
      <c r="O2366" s="20">
        <f t="shared" si="361"/>
        <v>100</v>
      </c>
      <c r="P2366" s="20">
        <f t="shared" si="362"/>
        <v>50</v>
      </c>
      <c r="Q2366" s="20">
        <f t="shared" si="363"/>
        <v>16.5</v>
      </c>
      <c r="R2366" s="21">
        <f t="shared" si="364"/>
        <v>62.475000000000001</v>
      </c>
      <c r="S2366" s="21">
        <f t="shared" si="365"/>
        <v>51.625</v>
      </c>
      <c r="T2366" s="21">
        <f t="shared" si="366"/>
        <v>42.424999999999997</v>
      </c>
      <c r="U2366" s="21">
        <f t="shared" si="367"/>
        <v>54.125</v>
      </c>
      <c r="V2366" s="20">
        <f t="shared" si="368"/>
        <v>52.17499999999999</v>
      </c>
      <c r="W2366" s="20">
        <f t="shared" si="369"/>
        <v>52.662499999999994</v>
      </c>
    </row>
    <row r="2367" spans="1:23" ht="13.5" x14ac:dyDescent="0.25">
      <c r="A2367" s="3">
        <v>45450</v>
      </c>
      <c r="B2367" s="2">
        <v>7.2275999999999998</v>
      </c>
      <c r="C2367" s="2">
        <v>54.467353779087873</v>
      </c>
      <c r="D2367" s="2">
        <v>2.7830610887051854E-2</v>
      </c>
      <c r="E2367" s="2">
        <v>-0.22478178550584216</v>
      </c>
      <c r="F2367" s="2">
        <v>7.2581199999999999</v>
      </c>
      <c r="G2367" s="2">
        <v>7.2629299999999999</v>
      </c>
      <c r="H2367" s="2">
        <v>7.2528899999999989</v>
      </c>
      <c r="I2367" s="2">
        <v>7.0213639999999984</v>
      </c>
      <c r="J2367" s="17">
        <v>6.3870219999999938</v>
      </c>
      <c r="K2367" s="17" t="s">
        <v>55</v>
      </c>
      <c r="L2367" s="17" t="s">
        <v>54</v>
      </c>
      <c r="M2367" s="17" t="s">
        <v>47</v>
      </c>
      <c r="N2367" s="20">
        <f t="shared" si="360"/>
        <v>50</v>
      </c>
      <c r="O2367" s="20">
        <f t="shared" si="361"/>
        <v>100</v>
      </c>
      <c r="P2367" s="20">
        <f t="shared" si="362"/>
        <v>50</v>
      </c>
      <c r="Q2367" s="20">
        <f t="shared" si="363"/>
        <v>16.5</v>
      </c>
      <c r="R2367" s="21">
        <f t="shared" si="364"/>
        <v>62.475000000000001</v>
      </c>
      <c r="S2367" s="21">
        <f t="shared" si="365"/>
        <v>51.625</v>
      </c>
      <c r="T2367" s="21">
        <f t="shared" si="366"/>
        <v>42.424999999999997</v>
      </c>
      <c r="U2367" s="21">
        <f t="shared" si="367"/>
        <v>54.125</v>
      </c>
      <c r="V2367" s="20">
        <f t="shared" si="368"/>
        <v>52.17499999999999</v>
      </c>
      <c r="W2367" s="20">
        <f t="shared" si="369"/>
        <v>52.662499999999994</v>
      </c>
    </row>
    <row r="2368" spans="1:23" ht="13.5" x14ac:dyDescent="0.25">
      <c r="A2368" s="3">
        <v>45453</v>
      </c>
      <c r="B2368" s="2">
        <v>7.2275999999999998</v>
      </c>
      <c r="C2368" s="2">
        <v>54.467353779087873</v>
      </c>
      <c r="D2368" s="2">
        <v>3.088060280831062E-2</v>
      </c>
      <c r="E2368" s="2">
        <v>-0.17982542840467375</v>
      </c>
      <c r="F2368" s="2">
        <v>7.2484799999999989</v>
      </c>
      <c r="G2368" s="2">
        <v>7.2597199999999997</v>
      </c>
      <c r="H2368" s="2">
        <v>7.2536950000000004</v>
      </c>
      <c r="I2368" s="2">
        <v>7.0390319999999988</v>
      </c>
      <c r="J2368" s="17">
        <v>6.3922819999999936</v>
      </c>
      <c r="K2368" s="17" t="s">
        <v>55</v>
      </c>
      <c r="L2368" s="17" t="s">
        <v>54</v>
      </c>
      <c r="M2368" s="17" t="s">
        <v>47</v>
      </c>
      <c r="N2368" s="20">
        <f t="shared" si="360"/>
        <v>50</v>
      </c>
      <c r="O2368" s="20">
        <f t="shared" si="361"/>
        <v>100</v>
      </c>
      <c r="P2368" s="20">
        <f t="shared" si="362"/>
        <v>50</v>
      </c>
      <c r="Q2368" s="20">
        <f t="shared" si="363"/>
        <v>16.5</v>
      </c>
      <c r="R2368" s="21">
        <f t="shared" si="364"/>
        <v>62.475000000000001</v>
      </c>
      <c r="S2368" s="21">
        <f t="shared" si="365"/>
        <v>51.625</v>
      </c>
      <c r="T2368" s="21">
        <f t="shared" si="366"/>
        <v>42.424999999999997</v>
      </c>
      <c r="U2368" s="21">
        <f t="shared" si="367"/>
        <v>54.125</v>
      </c>
      <c r="V2368" s="20">
        <f t="shared" si="368"/>
        <v>52.17499999999999</v>
      </c>
      <c r="W2368" s="20">
        <f t="shared" si="369"/>
        <v>52.662499999999994</v>
      </c>
    </row>
    <row r="2369" spans="1:23" ht="13.5" x14ac:dyDescent="0.25">
      <c r="A2369" s="3">
        <v>45454</v>
      </c>
      <c r="B2369" s="2">
        <v>7.2275999999999998</v>
      </c>
      <c r="C2369" s="2">
        <v>54.467353779087873</v>
      </c>
      <c r="D2369" s="2">
        <v>2.8345632344245253E-2</v>
      </c>
      <c r="E2369" s="2">
        <v>-0.14386034272373902</v>
      </c>
      <c r="F2369" s="2">
        <v>7.2388400000000006</v>
      </c>
      <c r="G2369" s="2">
        <v>7.2597199999999997</v>
      </c>
      <c r="H2369" s="2">
        <v>7.2536949999999987</v>
      </c>
      <c r="I2369" s="2">
        <v>7.0570199999999987</v>
      </c>
      <c r="J2369" s="17">
        <v>6.3975019999999923</v>
      </c>
      <c r="K2369" s="17" t="s">
        <v>55</v>
      </c>
      <c r="L2369" s="17" t="s">
        <v>54</v>
      </c>
      <c r="M2369" s="17" t="s">
        <v>47</v>
      </c>
      <c r="N2369" s="20">
        <f t="shared" si="360"/>
        <v>50</v>
      </c>
      <c r="O2369" s="20">
        <f t="shared" si="361"/>
        <v>100</v>
      </c>
      <c r="P2369" s="20">
        <f t="shared" si="362"/>
        <v>50</v>
      </c>
      <c r="Q2369" s="20">
        <f t="shared" si="363"/>
        <v>16.5</v>
      </c>
      <c r="R2369" s="21">
        <f t="shared" si="364"/>
        <v>62.475000000000001</v>
      </c>
      <c r="S2369" s="21">
        <f t="shared" si="365"/>
        <v>51.625</v>
      </c>
      <c r="T2369" s="21">
        <f t="shared" si="366"/>
        <v>42.424999999999997</v>
      </c>
      <c r="U2369" s="21">
        <f t="shared" si="367"/>
        <v>54.125</v>
      </c>
      <c r="V2369" s="20">
        <f t="shared" si="368"/>
        <v>52.17499999999999</v>
      </c>
      <c r="W2369" s="20">
        <f t="shared" si="369"/>
        <v>52.662499999999994</v>
      </c>
    </row>
    <row r="2370" spans="1:23" ht="13.5" x14ac:dyDescent="0.25">
      <c r="A2370" s="3">
        <v>45455</v>
      </c>
      <c r="B2370" s="2">
        <v>7.2275999999999998</v>
      </c>
      <c r="C2370" s="2">
        <v>54.467353779087873</v>
      </c>
      <c r="D2370" s="2">
        <v>3.4682671070755511E-2</v>
      </c>
      <c r="E2370" s="2">
        <v>-0.11508827417899122</v>
      </c>
      <c r="F2370" s="2">
        <v>7.2275999999999998</v>
      </c>
      <c r="G2370" s="2">
        <v>7.2541000000000011</v>
      </c>
      <c r="H2370" s="2">
        <v>7.2520899999999999</v>
      </c>
      <c r="I2370" s="2">
        <v>7.077899999999997</v>
      </c>
      <c r="J2370" s="17">
        <v>6.4027219999999936</v>
      </c>
      <c r="K2370" s="17" t="s">
        <v>55</v>
      </c>
      <c r="L2370" s="17" t="s">
        <v>54</v>
      </c>
      <c r="M2370" s="17" t="s">
        <v>47</v>
      </c>
      <c r="N2370" s="20">
        <f t="shared" ref="N2370:N2433" si="370">IF(D2370&lt;30,50, IF(D2370&gt;70, 0, 25))</f>
        <v>50</v>
      </c>
      <c r="O2370" s="20">
        <f t="shared" ref="O2370:O2433" si="371">IF(F2370-E2370&gt;0.02, 100, IF(F2370-E2370&lt;0,0,45))</f>
        <v>100</v>
      </c>
      <c r="P2370" s="20">
        <f t="shared" ref="P2370:P2433" si="372">IF(G2370-J2370&gt;10,100,IF(G2370-J2370&gt;5,75, IF(G2370-J2370&gt;0,50,0)))</f>
        <v>50</v>
      </c>
      <c r="Q2370" s="20">
        <f t="shared" ref="Q2370:Q2433" si="373">IF(M2370="confirmed bullish", 34, IF(M2370="bullish divergence",17, 0))+IF(K2370="bullish",33,IF(K2370="bearish",0,16.5))+IF(L2370="strong",33,IF(L2370="weak",0,16.5))</f>
        <v>16.5</v>
      </c>
      <c r="R2370" s="21">
        <f t="shared" si="364"/>
        <v>62.475000000000001</v>
      </c>
      <c r="S2370" s="21">
        <f t="shared" si="365"/>
        <v>51.625</v>
      </c>
      <c r="T2370" s="21">
        <f t="shared" si="366"/>
        <v>42.424999999999997</v>
      </c>
      <c r="U2370" s="21">
        <f t="shared" si="367"/>
        <v>54.125</v>
      </c>
      <c r="V2370" s="20">
        <f t="shared" si="368"/>
        <v>52.17499999999999</v>
      </c>
      <c r="W2370" s="20">
        <f t="shared" si="369"/>
        <v>52.662499999999994</v>
      </c>
    </row>
    <row r="2371" spans="1:23" ht="13.5" x14ac:dyDescent="0.25">
      <c r="A2371" s="3">
        <v>45456</v>
      </c>
      <c r="B2371" s="2">
        <v>7.1473000000000004</v>
      </c>
      <c r="C2371" s="2">
        <v>43.651088663643598</v>
      </c>
      <c r="D2371" s="2">
        <v>4.5840947325761938E-2</v>
      </c>
      <c r="E2371" s="2">
        <v>-9.207061934319298E-2</v>
      </c>
      <c r="F2371" s="2">
        <v>7.2115399999999994</v>
      </c>
      <c r="G2371" s="2">
        <v>7.2404500000000009</v>
      </c>
      <c r="H2371" s="2">
        <v>7.2452650000000007</v>
      </c>
      <c r="I2371" s="2">
        <v>7.0971739999999981</v>
      </c>
      <c r="J2371" s="17">
        <v>6.4075804999999919</v>
      </c>
      <c r="K2371" s="17" t="s">
        <v>55</v>
      </c>
      <c r="L2371" s="17" t="s">
        <v>54</v>
      </c>
      <c r="M2371" s="17" t="s">
        <v>47</v>
      </c>
      <c r="N2371" s="20">
        <f t="shared" si="370"/>
        <v>50</v>
      </c>
      <c r="O2371" s="20">
        <f t="shared" si="371"/>
        <v>100</v>
      </c>
      <c r="P2371" s="20">
        <f t="shared" si="372"/>
        <v>50</v>
      </c>
      <c r="Q2371" s="20">
        <f t="shared" si="373"/>
        <v>16.5</v>
      </c>
      <c r="R2371" s="21">
        <f t="shared" ref="R2371:R2434" si="374">0.35*N2371+O2371*0.35+P2371*0.15+Q2371*0.15</f>
        <v>62.475000000000001</v>
      </c>
      <c r="S2371" s="21">
        <f t="shared" ref="S2371:S2434" si="375">N2371*0.2+O2371*0.2+P2371*0.35+Q2371*0.25</f>
        <v>51.625</v>
      </c>
      <c r="T2371" s="21">
        <f t="shared" ref="T2371:T2434" si="376">N2371*0.15+O2371*0.15+P2371*0.25+Q2371*0.45</f>
        <v>42.424999999999997</v>
      </c>
      <c r="U2371" s="21">
        <f t="shared" ref="U2371:U2434" si="377">0.25*SUM(N2371:Q2371)</f>
        <v>54.125</v>
      </c>
      <c r="V2371" s="20">
        <f t="shared" ref="V2371:V2434" si="378">SUM(R2371:T2371)/3</f>
        <v>52.17499999999999</v>
      </c>
      <c r="W2371" s="20">
        <f t="shared" ref="W2371:W2434" si="379">SUM(R2371:U2371)/4</f>
        <v>52.662499999999994</v>
      </c>
    </row>
    <row r="2372" spans="1:23" ht="13.5" x14ac:dyDescent="0.25">
      <c r="A2372" s="3">
        <v>45457</v>
      </c>
      <c r="B2372" s="2">
        <v>7.1393000000000004</v>
      </c>
      <c r="C2372" s="2">
        <v>42.74046400721592</v>
      </c>
      <c r="D2372" s="2">
        <v>5.6208930746912245E-2</v>
      </c>
      <c r="E2372" s="2">
        <v>-7.3656495474554384E-2</v>
      </c>
      <c r="F2372" s="2">
        <v>7.1938800000000001</v>
      </c>
      <c r="G2372" s="2">
        <v>7.2260000000000009</v>
      </c>
      <c r="H2372" s="2">
        <v>7.2384399999999998</v>
      </c>
      <c r="I2372" s="2">
        <v>7.1178939999999988</v>
      </c>
      <c r="J2372" s="17">
        <v>6.4125594999999933</v>
      </c>
      <c r="K2372" s="17" t="s">
        <v>55</v>
      </c>
      <c r="L2372" s="17" t="s">
        <v>48</v>
      </c>
      <c r="M2372" s="17" t="s">
        <v>47</v>
      </c>
      <c r="N2372" s="20">
        <f t="shared" si="370"/>
        <v>50</v>
      </c>
      <c r="O2372" s="20">
        <f t="shared" si="371"/>
        <v>100</v>
      </c>
      <c r="P2372" s="20">
        <f t="shared" si="372"/>
        <v>50</v>
      </c>
      <c r="Q2372" s="20">
        <f t="shared" si="373"/>
        <v>0</v>
      </c>
      <c r="R2372" s="21">
        <f t="shared" si="374"/>
        <v>60</v>
      </c>
      <c r="S2372" s="21">
        <f t="shared" si="375"/>
        <v>47.5</v>
      </c>
      <c r="T2372" s="21">
        <f t="shared" si="376"/>
        <v>35</v>
      </c>
      <c r="U2372" s="21">
        <f t="shared" si="377"/>
        <v>50</v>
      </c>
      <c r="V2372" s="20">
        <f t="shared" si="378"/>
        <v>47.5</v>
      </c>
      <c r="W2372" s="20">
        <f t="shared" si="379"/>
        <v>48.125</v>
      </c>
    </row>
    <row r="2373" spans="1:23" ht="13.5" x14ac:dyDescent="0.25">
      <c r="A2373" s="3">
        <v>45461</v>
      </c>
      <c r="B2373" s="2">
        <v>7.2275999999999998</v>
      </c>
      <c r="C2373" s="2">
        <v>54.117870860228557</v>
      </c>
      <c r="D2373" s="2">
        <v>5.7566650740726644E-2</v>
      </c>
      <c r="E2373" s="2">
        <v>-5.892519637964351E-2</v>
      </c>
      <c r="F2373" s="2">
        <v>7.1938800000000001</v>
      </c>
      <c r="G2373" s="2">
        <v>7.2211799999999995</v>
      </c>
      <c r="H2373" s="2">
        <v>7.2384399999999989</v>
      </c>
      <c r="I2373" s="2">
        <v>7.1387739999999988</v>
      </c>
      <c r="J2373" s="17">
        <v>6.4180204999999919</v>
      </c>
      <c r="K2373" s="17" t="s">
        <v>55</v>
      </c>
      <c r="L2373" s="17" t="s">
        <v>48</v>
      </c>
      <c r="M2373" s="17" t="s">
        <v>54</v>
      </c>
      <c r="N2373" s="20">
        <f t="shared" si="370"/>
        <v>50</v>
      </c>
      <c r="O2373" s="20">
        <f t="shared" si="371"/>
        <v>100</v>
      </c>
      <c r="P2373" s="20">
        <f t="shared" si="372"/>
        <v>50</v>
      </c>
      <c r="Q2373" s="20">
        <f t="shared" si="373"/>
        <v>0</v>
      </c>
      <c r="R2373" s="21">
        <f t="shared" si="374"/>
        <v>60</v>
      </c>
      <c r="S2373" s="21">
        <f t="shared" si="375"/>
        <v>47.5</v>
      </c>
      <c r="T2373" s="21">
        <f t="shared" si="376"/>
        <v>35</v>
      </c>
      <c r="U2373" s="21">
        <f t="shared" si="377"/>
        <v>50</v>
      </c>
      <c r="V2373" s="20">
        <f t="shared" si="378"/>
        <v>47.5</v>
      </c>
      <c r="W2373" s="20">
        <f t="shared" si="379"/>
        <v>48.125</v>
      </c>
    </row>
    <row r="2374" spans="1:23" ht="13.5" x14ac:dyDescent="0.25">
      <c r="A2374" s="3">
        <v>45462</v>
      </c>
      <c r="B2374" s="2">
        <v>7.2275999999999998</v>
      </c>
      <c r="C2374" s="2">
        <v>54.117870860228557</v>
      </c>
      <c r="D2374" s="2">
        <v>5.8523649018037638E-2</v>
      </c>
      <c r="E2374" s="2">
        <v>-4.714015710371481E-2</v>
      </c>
      <c r="F2374" s="2">
        <v>7.1938800000000001</v>
      </c>
      <c r="G2374" s="2">
        <v>7.2163599999999999</v>
      </c>
      <c r="H2374" s="2">
        <v>7.2384399999999989</v>
      </c>
      <c r="I2374" s="2">
        <v>7.159653999999998</v>
      </c>
      <c r="J2374" s="17">
        <v>6.4234814999999923</v>
      </c>
      <c r="K2374" s="17" t="s">
        <v>55</v>
      </c>
      <c r="L2374" s="17" t="s">
        <v>48</v>
      </c>
      <c r="M2374" s="17" t="s">
        <v>54</v>
      </c>
      <c r="N2374" s="20">
        <f t="shared" si="370"/>
        <v>50</v>
      </c>
      <c r="O2374" s="20">
        <f t="shared" si="371"/>
        <v>100</v>
      </c>
      <c r="P2374" s="20">
        <f t="shared" si="372"/>
        <v>50</v>
      </c>
      <c r="Q2374" s="20">
        <f t="shared" si="373"/>
        <v>0</v>
      </c>
      <c r="R2374" s="21">
        <f t="shared" si="374"/>
        <v>60</v>
      </c>
      <c r="S2374" s="21">
        <f t="shared" si="375"/>
        <v>47.5</v>
      </c>
      <c r="T2374" s="21">
        <f t="shared" si="376"/>
        <v>35</v>
      </c>
      <c r="U2374" s="21">
        <f t="shared" si="377"/>
        <v>50</v>
      </c>
      <c r="V2374" s="20">
        <f t="shared" si="378"/>
        <v>47.5</v>
      </c>
      <c r="W2374" s="20">
        <f t="shared" si="379"/>
        <v>48.125</v>
      </c>
    </row>
    <row r="2375" spans="1:23" ht="13.5" x14ac:dyDescent="0.25">
      <c r="A2375" s="3">
        <v>45463</v>
      </c>
      <c r="B2375" s="2">
        <v>7.0911</v>
      </c>
      <c r="C2375" s="2">
        <v>39.90301427676178</v>
      </c>
      <c r="D2375" s="2">
        <v>7.0497665913159757E-2</v>
      </c>
      <c r="E2375" s="2">
        <v>-3.7712125682971852E-2</v>
      </c>
      <c r="F2375" s="2">
        <v>7.1665799999999988</v>
      </c>
      <c r="G2375" s="2">
        <v>7.1970900000000002</v>
      </c>
      <c r="H2375" s="2">
        <v>7.2316149999999997</v>
      </c>
      <c r="I2375" s="2">
        <v>7.1716999999999986</v>
      </c>
      <c r="J2375" s="17">
        <v>6.4289024999999924</v>
      </c>
      <c r="K2375" s="17" t="s">
        <v>55</v>
      </c>
      <c r="L2375" s="17" t="s">
        <v>48</v>
      </c>
      <c r="M2375" s="17" t="s">
        <v>47</v>
      </c>
      <c r="N2375" s="20">
        <f t="shared" si="370"/>
        <v>50</v>
      </c>
      <c r="O2375" s="20">
        <f t="shared" si="371"/>
        <v>100</v>
      </c>
      <c r="P2375" s="20">
        <f t="shared" si="372"/>
        <v>50</v>
      </c>
      <c r="Q2375" s="20">
        <f t="shared" si="373"/>
        <v>0</v>
      </c>
      <c r="R2375" s="21">
        <f t="shared" si="374"/>
        <v>60</v>
      </c>
      <c r="S2375" s="21">
        <f t="shared" si="375"/>
        <v>47.5</v>
      </c>
      <c r="T2375" s="21">
        <f t="shared" si="376"/>
        <v>35</v>
      </c>
      <c r="U2375" s="21">
        <f t="shared" si="377"/>
        <v>50</v>
      </c>
      <c r="V2375" s="20">
        <f t="shared" si="378"/>
        <v>47.5</v>
      </c>
      <c r="W2375" s="20">
        <f t="shared" si="379"/>
        <v>48.125</v>
      </c>
    </row>
    <row r="2376" spans="1:23" ht="13.5" x14ac:dyDescent="0.25">
      <c r="A2376" s="3">
        <v>45464</v>
      </c>
      <c r="B2376" s="2">
        <v>7.1473000000000004</v>
      </c>
      <c r="C2376" s="2">
        <v>46.172014104386172</v>
      </c>
      <c r="D2376" s="2">
        <v>6.8462520564174234E-2</v>
      </c>
      <c r="E2376" s="2">
        <v>-3.0169700546377482E-2</v>
      </c>
      <c r="F2376" s="2">
        <v>7.1665800000000006</v>
      </c>
      <c r="G2376" s="2">
        <v>7.1890600000000004</v>
      </c>
      <c r="H2376" s="2">
        <v>7.2275999999999998</v>
      </c>
      <c r="I2376" s="2">
        <v>7.1848699999999983</v>
      </c>
      <c r="J2376" s="17">
        <v>6.4349654999999926</v>
      </c>
      <c r="K2376" s="17" t="s">
        <v>55</v>
      </c>
      <c r="L2376" s="17" t="s">
        <v>48</v>
      </c>
      <c r="M2376" s="17" t="s">
        <v>54</v>
      </c>
      <c r="N2376" s="20">
        <f t="shared" si="370"/>
        <v>50</v>
      </c>
      <c r="O2376" s="20">
        <f t="shared" si="371"/>
        <v>100</v>
      </c>
      <c r="P2376" s="20">
        <f t="shared" si="372"/>
        <v>50</v>
      </c>
      <c r="Q2376" s="20">
        <f t="shared" si="373"/>
        <v>0</v>
      </c>
      <c r="R2376" s="21">
        <f t="shared" si="374"/>
        <v>60</v>
      </c>
      <c r="S2376" s="21">
        <f t="shared" si="375"/>
        <v>47.5</v>
      </c>
      <c r="T2376" s="21">
        <f t="shared" si="376"/>
        <v>35</v>
      </c>
      <c r="U2376" s="21">
        <f t="shared" si="377"/>
        <v>50</v>
      </c>
      <c r="V2376" s="20">
        <f t="shared" si="378"/>
        <v>47.5</v>
      </c>
      <c r="W2376" s="20">
        <f t="shared" si="379"/>
        <v>48.125</v>
      </c>
    </row>
    <row r="2377" spans="1:23" ht="13.5" x14ac:dyDescent="0.25">
      <c r="A2377" s="3">
        <v>45467</v>
      </c>
      <c r="B2377" s="2">
        <v>7.1473000000000004</v>
      </c>
      <c r="C2377" s="2">
        <v>46.172014104386172</v>
      </c>
      <c r="D2377" s="2">
        <v>6.7002933517941621E-2</v>
      </c>
      <c r="E2377" s="2">
        <v>-2.4135760437101986E-2</v>
      </c>
      <c r="F2377" s="2">
        <v>7.1681799999999996</v>
      </c>
      <c r="G2377" s="2">
        <v>7.1810299999999998</v>
      </c>
      <c r="H2377" s="2">
        <v>7.2219799999999994</v>
      </c>
      <c r="I2377" s="2">
        <v>7.1945079999999981</v>
      </c>
      <c r="J2377" s="17">
        <v>6.4414299999999933</v>
      </c>
      <c r="K2377" s="17" t="s">
        <v>51</v>
      </c>
      <c r="L2377" s="17" t="s">
        <v>54</v>
      </c>
      <c r="M2377" s="17" t="s">
        <v>52</v>
      </c>
      <c r="N2377" s="20">
        <f t="shared" si="370"/>
        <v>50</v>
      </c>
      <c r="O2377" s="20">
        <f t="shared" si="371"/>
        <v>100</v>
      </c>
      <c r="P2377" s="20">
        <f t="shared" si="372"/>
        <v>50</v>
      </c>
      <c r="Q2377" s="20">
        <f t="shared" si="373"/>
        <v>83.5</v>
      </c>
      <c r="R2377" s="21">
        <f t="shared" si="374"/>
        <v>72.525000000000006</v>
      </c>
      <c r="S2377" s="21">
        <f t="shared" si="375"/>
        <v>68.375</v>
      </c>
      <c r="T2377" s="21">
        <f t="shared" si="376"/>
        <v>72.575000000000003</v>
      </c>
      <c r="U2377" s="21">
        <f t="shared" si="377"/>
        <v>70.875</v>
      </c>
      <c r="V2377" s="20">
        <f t="shared" si="378"/>
        <v>71.158333333333346</v>
      </c>
      <c r="W2377" s="20">
        <f t="shared" si="379"/>
        <v>71.087500000000006</v>
      </c>
    </row>
    <row r="2378" spans="1:23" ht="13.5" x14ac:dyDescent="0.25">
      <c r="A2378" s="3">
        <v>45468</v>
      </c>
      <c r="B2378" s="2">
        <v>7.34</v>
      </c>
      <c r="C2378" s="2">
        <v>61.954197432582156</v>
      </c>
      <c r="D2378" s="2">
        <v>5.1736841860432037E-2</v>
      </c>
      <c r="E2378" s="2">
        <v>-1.9308608349681591E-2</v>
      </c>
      <c r="F2378" s="2">
        <v>7.1906599999999994</v>
      </c>
      <c r="G2378" s="2">
        <v>7.1922700000000006</v>
      </c>
      <c r="H2378" s="2">
        <v>7.2259949999999993</v>
      </c>
      <c r="I2378" s="2">
        <v>7.2089619999999979</v>
      </c>
      <c r="J2378" s="17">
        <v>6.4484564999999927</v>
      </c>
      <c r="K2378" s="17" t="s">
        <v>51</v>
      </c>
      <c r="L2378" s="17" t="s">
        <v>54</v>
      </c>
      <c r="M2378" s="17" t="s">
        <v>52</v>
      </c>
      <c r="N2378" s="20">
        <f t="shared" si="370"/>
        <v>50</v>
      </c>
      <c r="O2378" s="20">
        <f t="shared" si="371"/>
        <v>100</v>
      </c>
      <c r="P2378" s="20">
        <f t="shared" si="372"/>
        <v>50</v>
      </c>
      <c r="Q2378" s="20">
        <f t="shared" si="373"/>
        <v>83.5</v>
      </c>
      <c r="R2378" s="21">
        <f t="shared" si="374"/>
        <v>72.525000000000006</v>
      </c>
      <c r="S2378" s="21">
        <f t="shared" si="375"/>
        <v>68.375</v>
      </c>
      <c r="T2378" s="21">
        <f t="shared" si="376"/>
        <v>72.575000000000003</v>
      </c>
      <c r="U2378" s="21">
        <f t="shared" si="377"/>
        <v>70.875</v>
      </c>
      <c r="V2378" s="20">
        <f t="shared" si="378"/>
        <v>71.158333333333346</v>
      </c>
      <c r="W2378" s="20">
        <f t="shared" si="379"/>
        <v>71.087500000000006</v>
      </c>
    </row>
    <row r="2379" spans="1:23" ht="13.5" x14ac:dyDescent="0.25">
      <c r="A2379" s="3">
        <v>45469</v>
      </c>
      <c r="B2379" s="2">
        <v>7.34</v>
      </c>
      <c r="C2379" s="2">
        <v>61.954197432582156</v>
      </c>
      <c r="D2379" s="2">
        <v>3.7905723418104387E-2</v>
      </c>
      <c r="E2379" s="2">
        <v>-1.5446886679745274E-2</v>
      </c>
      <c r="F2379" s="2">
        <v>7.2131400000000001</v>
      </c>
      <c r="G2379" s="2">
        <v>7.2035099999999996</v>
      </c>
      <c r="H2379" s="2">
        <v>7.2316149999999997</v>
      </c>
      <c r="I2379" s="2">
        <v>7.2256659999999977</v>
      </c>
      <c r="J2379" s="17">
        <v>6.4543589999999931</v>
      </c>
      <c r="K2379" s="17" t="s">
        <v>51</v>
      </c>
      <c r="L2379" s="17" t="s">
        <v>54</v>
      </c>
      <c r="M2379" s="17" t="s">
        <v>52</v>
      </c>
      <c r="N2379" s="20">
        <f t="shared" si="370"/>
        <v>50</v>
      </c>
      <c r="O2379" s="20">
        <f t="shared" si="371"/>
        <v>100</v>
      </c>
      <c r="P2379" s="20">
        <f t="shared" si="372"/>
        <v>50</v>
      </c>
      <c r="Q2379" s="20">
        <f t="shared" si="373"/>
        <v>83.5</v>
      </c>
      <c r="R2379" s="21">
        <f t="shared" si="374"/>
        <v>72.525000000000006</v>
      </c>
      <c r="S2379" s="21">
        <f t="shared" si="375"/>
        <v>68.375</v>
      </c>
      <c r="T2379" s="21">
        <f t="shared" si="376"/>
        <v>72.575000000000003</v>
      </c>
      <c r="U2379" s="21">
        <f t="shared" si="377"/>
        <v>70.875</v>
      </c>
      <c r="V2379" s="20">
        <f t="shared" si="378"/>
        <v>71.158333333333346</v>
      </c>
      <c r="W2379" s="20">
        <f t="shared" si="379"/>
        <v>71.087500000000006</v>
      </c>
    </row>
    <row r="2380" spans="1:23" ht="13.5" x14ac:dyDescent="0.25">
      <c r="A2380" s="3">
        <v>45470</v>
      </c>
      <c r="B2380" s="2">
        <v>7.2918000000000003</v>
      </c>
      <c r="C2380" s="2">
        <v>57.09781238246984</v>
      </c>
      <c r="D2380" s="2">
        <v>2.8926861693567396E-2</v>
      </c>
      <c r="E2380" s="2">
        <v>-1.235750934379622E-2</v>
      </c>
      <c r="F2380" s="2">
        <v>7.2532799999999993</v>
      </c>
      <c r="G2380" s="2">
        <v>7.2099299999999999</v>
      </c>
      <c r="H2380" s="2">
        <v>7.2320149999999996</v>
      </c>
      <c r="I2380" s="2">
        <v>7.2383539999999984</v>
      </c>
      <c r="J2380" s="17">
        <v>6.4603014999999928</v>
      </c>
      <c r="K2380" s="17" t="s">
        <v>51</v>
      </c>
      <c r="L2380" s="17" t="s">
        <v>54</v>
      </c>
      <c r="M2380" s="17" t="s">
        <v>52</v>
      </c>
      <c r="N2380" s="20">
        <f t="shared" si="370"/>
        <v>50</v>
      </c>
      <c r="O2380" s="20">
        <f t="shared" si="371"/>
        <v>100</v>
      </c>
      <c r="P2380" s="20">
        <f t="shared" si="372"/>
        <v>50</v>
      </c>
      <c r="Q2380" s="20">
        <f t="shared" si="373"/>
        <v>83.5</v>
      </c>
      <c r="R2380" s="21">
        <f t="shared" si="374"/>
        <v>72.525000000000006</v>
      </c>
      <c r="S2380" s="21">
        <f t="shared" si="375"/>
        <v>68.375</v>
      </c>
      <c r="T2380" s="21">
        <f t="shared" si="376"/>
        <v>72.575000000000003</v>
      </c>
      <c r="U2380" s="21">
        <f t="shared" si="377"/>
        <v>70.875</v>
      </c>
      <c r="V2380" s="20">
        <f t="shared" si="378"/>
        <v>71.158333333333346</v>
      </c>
      <c r="W2380" s="20">
        <f t="shared" si="379"/>
        <v>71.087500000000006</v>
      </c>
    </row>
    <row r="2381" spans="1:23" ht="13.5" x14ac:dyDescent="0.25">
      <c r="A2381" s="3">
        <v>45471</v>
      </c>
      <c r="B2381" s="2">
        <v>7.2676999999999996</v>
      </c>
      <c r="C2381" s="2">
        <v>54.785417286275703</v>
      </c>
      <c r="D2381" s="2">
        <v>1.0262205223420473E-2</v>
      </c>
      <c r="E2381" s="2">
        <v>-9.8860074750369772E-3</v>
      </c>
      <c r="F2381" s="2">
        <v>7.2773599999999998</v>
      </c>
      <c r="G2381" s="2">
        <v>7.2219700000000007</v>
      </c>
      <c r="H2381" s="2">
        <v>7.2312099999999999</v>
      </c>
      <c r="I2381" s="2">
        <v>7.2426899999999979</v>
      </c>
      <c r="J2381" s="17">
        <v>6.4661234999999921</v>
      </c>
      <c r="K2381" s="17" t="s">
        <v>55</v>
      </c>
      <c r="L2381" s="17" t="s">
        <v>54</v>
      </c>
      <c r="M2381" s="17" t="s">
        <v>49</v>
      </c>
      <c r="N2381" s="20">
        <f t="shared" si="370"/>
        <v>50</v>
      </c>
      <c r="O2381" s="20">
        <f t="shared" si="371"/>
        <v>100</v>
      </c>
      <c r="P2381" s="20">
        <f t="shared" si="372"/>
        <v>50</v>
      </c>
      <c r="Q2381" s="20">
        <f t="shared" si="373"/>
        <v>16.5</v>
      </c>
      <c r="R2381" s="21">
        <f t="shared" si="374"/>
        <v>62.475000000000001</v>
      </c>
      <c r="S2381" s="21">
        <f t="shared" si="375"/>
        <v>51.625</v>
      </c>
      <c r="T2381" s="21">
        <f t="shared" si="376"/>
        <v>42.424999999999997</v>
      </c>
      <c r="U2381" s="21">
        <f t="shared" si="377"/>
        <v>54.125</v>
      </c>
      <c r="V2381" s="20">
        <f t="shared" si="378"/>
        <v>52.17499999999999</v>
      </c>
      <c r="W2381" s="20">
        <f t="shared" si="379"/>
        <v>52.662499999999994</v>
      </c>
    </row>
    <row r="2382" spans="1:23" ht="13.5" x14ac:dyDescent="0.25">
      <c r="A2382" s="3">
        <v>45474</v>
      </c>
      <c r="B2382" s="2">
        <v>7.2195999999999998</v>
      </c>
      <c r="C2382" s="2">
        <v>50.39837499269747</v>
      </c>
      <c r="D2382" s="2">
        <v>-3.5179353753953535E-3</v>
      </c>
      <c r="E2382" s="2">
        <v>-7.9088059800295814E-3</v>
      </c>
      <c r="F2382" s="2">
        <v>7.2918199999999995</v>
      </c>
      <c r="G2382" s="2">
        <v>7.2299999999999995</v>
      </c>
      <c r="H2382" s="2">
        <v>7.2279999999999998</v>
      </c>
      <c r="I2382" s="2">
        <v>7.2412459999999985</v>
      </c>
      <c r="J2382" s="17">
        <v>6.4717049999999912</v>
      </c>
      <c r="K2382" s="17" t="s">
        <v>55</v>
      </c>
      <c r="L2382" s="17" t="s">
        <v>54</v>
      </c>
      <c r="M2382" s="17" t="s">
        <v>49</v>
      </c>
      <c r="N2382" s="20">
        <f t="shared" si="370"/>
        <v>50</v>
      </c>
      <c r="O2382" s="20">
        <f t="shared" si="371"/>
        <v>100</v>
      </c>
      <c r="P2382" s="20">
        <f t="shared" si="372"/>
        <v>50</v>
      </c>
      <c r="Q2382" s="20">
        <f t="shared" si="373"/>
        <v>16.5</v>
      </c>
      <c r="R2382" s="21">
        <f t="shared" si="374"/>
        <v>62.475000000000001</v>
      </c>
      <c r="S2382" s="21">
        <f t="shared" si="375"/>
        <v>51.625</v>
      </c>
      <c r="T2382" s="21">
        <f t="shared" si="376"/>
        <v>42.424999999999997</v>
      </c>
      <c r="U2382" s="21">
        <f t="shared" si="377"/>
        <v>54.125</v>
      </c>
      <c r="V2382" s="20">
        <f t="shared" si="378"/>
        <v>52.17499999999999</v>
      </c>
      <c r="W2382" s="20">
        <f t="shared" si="379"/>
        <v>52.662499999999994</v>
      </c>
    </row>
    <row r="2383" spans="1:23" ht="13.5" x14ac:dyDescent="0.25">
      <c r="A2383" s="3">
        <v>45475</v>
      </c>
      <c r="B2383" s="2">
        <v>7.1967999999999996</v>
      </c>
      <c r="C2383" s="2">
        <v>48.419135568442186</v>
      </c>
      <c r="D2383" s="2">
        <v>8.4153162574374107E-5</v>
      </c>
      <c r="E2383" s="2">
        <v>-6.3270447840236659E-3</v>
      </c>
      <c r="F2383" s="2">
        <v>7.2631800000000002</v>
      </c>
      <c r="G2383" s="2">
        <v>7.2269199999999998</v>
      </c>
      <c r="H2383" s="2">
        <v>7.2240500000000001</v>
      </c>
      <c r="I2383" s="2">
        <v>7.2406299999999977</v>
      </c>
      <c r="J2383" s="17">
        <v>6.4772929999999915</v>
      </c>
      <c r="K2383" s="17" t="s">
        <v>55</v>
      </c>
      <c r="L2383" s="17" t="s">
        <v>54</v>
      </c>
      <c r="M2383" s="17" t="s">
        <v>47</v>
      </c>
      <c r="N2383" s="20">
        <f t="shared" si="370"/>
        <v>50</v>
      </c>
      <c r="O2383" s="20">
        <f t="shared" si="371"/>
        <v>100</v>
      </c>
      <c r="P2383" s="20">
        <f t="shared" si="372"/>
        <v>50</v>
      </c>
      <c r="Q2383" s="20">
        <f t="shared" si="373"/>
        <v>16.5</v>
      </c>
      <c r="R2383" s="21">
        <f t="shared" si="374"/>
        <v>62.475000000000001</v>
      </c>
      <c r="S2383" s="21">
        <f t="shared" si="375"/>
        <v>51.625</v>
      </c>
      <c r="T2383" s="21">
        <f t="shared" si="376"/>
        <v>42.424999999999997</v>
      </c>
      <c r="U2383" s="21">
        <f t="shared" si="377"/>
        <v>54.125</v>
      </c>
      <c r="V2383" s="20">
        <f t="shared" si="378"/>
        <v>52.17499999999999</v>
      </c>
      <c r="W2383" s="20">
        <f t="shared" si="379"/>
        <v>52.662499999999994</v>
      </c>
    </row>
    <row r="2384" spans="1:23" ht="13.5" x14ac:dyDescent="0.25">
      <c r="A2384" s="3">
        <v>45476</v>
      </c>
      <c r="B2384" s="2">
        <v>7.1344000000000003</v>
      </c>
      <c r="C2384" s="2">
        <v>43.396093020073032</v>
      </c>
      <c r="D2384" s="2">
        <v>7.8785626648292251E-3</v>
      </c>
      <c r="E2384" s="2">
        <v>-5.0616358272189332E-3</v>
      </c>
      <c r="F2384" s="2">
        <v>7.2220600000000008</v>
      </c>
      <c r="G2384" s="2">
        <v>7.2176</v>
      </c>
      <c r="H2384" s="2">
        <v>7.2169799999999995</v>
      </c>
      <c r="I2384" s="2">
        <v>7.2371599999999994</v>
      </c>
      <c r="J2384" s="17">
        <v>6.4826894999999913</v>
      </c>
      <c r="K2384" s="17" t="s">
        <v>55</v>
      </c>
      <c r="L2384" s="17" t="s">
        <v>54</v>
      </c>
      <c r="M2384" s="17" t="s">
        <v>47</v>
      </c>
      <c r="N2384" s="20">
        <f t="shared" si="370"/>
        <v>50</v>
      </c>
      <c r="O2384" s="20">
        <f t="shared" si="371"/>
        <v>100</v>
      </c>
      <c r="P2384" s="20">
        <f t="shared" si="372"/>
        <v>50</v>
      </c>
      <c r="Q2384" s="20">
        <f t="shared" si="373"/>
        <v>16.5</v>
      </c>
      <c r="R2384" s="21">
        <f t="shared" si="374"/>
        <v>62.475000000000001</v>
      </c>
      <c r="S2384" s="21">
        <f t="shared" si="375"/>
        <v>51.625</v>
      </c>
      <c r="T2384" s="21">
        <f t="shared" si="376"/>
        <v>42.424999999999997</v>
      </c>
      <c r="U2384" s="21">
        <f t="shared" si="377"/>
        <v>54.125</v>
      </c>
      <c r="V2384" s="20">
        <f t="shared" si="378"/>
        <v>52.17499999999999</v>
      </c>
      <c r="W2384" s="20">
        <f t="shared" si="379"/>
        <v>52.662499999999994</v>
      </c>
    </row>
    <row r="2385" spans="1:23" ht="13.5" x14ac:dyDescent="0.25">
      <c r="A2385" s="3">
        <v>45477</v>
      </c>
      <c r="B2385" s="2">
        <v>7.1254999999999997</v>
      </c>
      <c r="C2385" s="2">
        <v>42.715441490189789</v>
      </c>
      <c r="D2385" s="2">
        <v>-5.3831229122067725E-3</v>
      </c>
      <c r="E2385" s="2">
        <v>-4.0493086617751466E-3</v>
      </c>
      <c r="F2385" s="2">
        <v>7.1888000000000005</v>
      </c>
      <c r="G2385" s="2">
        <v>7.2210399999999995</v>
      </c>
      <c r="H2385" s="2">
        <v>7.2090649999999998</v>
      </c>
      <c r="I2385" s="2">
        <v>7.2338339999999981</v>
      </c>
      <c r="J2385" s="17">
        <v>6.489044999999992</v>
      </c>
      <c r="K2385" s="17" t="s">
        <v>55</v>
      </c>
      <c r="L2385" s="17" t="s">
        <v>54</v>
      </c>
      <c r="M2385" s="17" t="s">
        <v>47</v>
      </c>
      <c r="N2385" s="20">
        <f t="shared" si="370"/>
        <v>50</v>
      </c>
      <c r="O2385" s="20">
        <f t="shared" si="371"/>
        <v>100</v>
      </c>
      <c r="P2385" s="20">
        <f t="shared" si="372"/>
        <v>50</v>
      </c>
      <c r="Q2385" s="20">
        <f t="shared" si="373"/>
        <v>16.5</v>
      </c>
      <c r="R2385" s="21">
        <f t="shared" si="374"/>
        <v>62.475000000000001</v>
      </c>
      <c r="S2385" s="21">
        <f t="shared" si="375"/>
        <v>51.625</v>
      </c>
      <c r="T2385" s="21">
        <f t="shared" si="376"/>
        <v>42.424999999999997</v>
      </c>
      <c r="U2385" s="21">
        <f t="shared" si="377"/>
        <v>54.125</v>
      </c>
      <c r="V2385" s="20">
        <f t="shared" si="378"/>
        <v>52.17499999999999</v>
      </c>
      <c r="W2385" s="20">
        <f t="shared" si="379"/>
        <v>52.662499999999994</v>
      </c>
    </row>
    <row r="2386" spans="1:23" ht="13.5" x14ac:dyDescent="0.25">
      <c r="A2386" s="3">
        <v>45478</v>
      </c>
      <c r="B2386" s="2">
        <v>7.3128000000000002</v>
      </c>
      <c r="C2386" s="2">
        <v>57.738326375510795</v>
      </c>
      <c r="D2386" s="2">
        <v>-2.1331929299773122E-2</v>
      </c>
      <c r="E2386" s="2">
        <v>-3.2394469294201172E-3</v>
      </c>
      <c r="F2386" s="2">
        <v>7.1978200000000001</v>
      </c>
      <c r="G2386" s="2">
        <v>7.23759</v>
      </c>
      <c r="H2386" s="2">
        <v>7.2133250000000002</v>
      </c>
      <c r="I2386" s="2">
        <v>7.2315219999999991</v>
      </c>
      <c r="J2386" s="17">
        <v>6.4957749999999921</v>
      </c>
      <c r="K2386" s="17" t="s">
        <v>51</v>
      </c>
      <c r="L2386" s="17" t="s">
        <v>54</v>
      </c>
      <c r="M2386" s="17" t="s">
        <v>53</v>
      </c>
      <c r="N2386" s="20">
        <f t="shared" si="370"/>
        <v>50</v>
      </c>
      <c r="O2386" s="20">
        <f t="shared" si="371"/>
        <v>100</v>
      </c>
      <c r="P2386" s="20">
        <f t="shared" si="372"/>
        <v>50</v>
      </c>
      <c r="Q2386" s="20">
        <f t="shared" si="373"/>
        <v>66.5</v>
      </c>
      <c r="R2386" s="21">
        <f t="shared" si="374"/>
        <v>69.974999999999994</v>
      </c>
      <c r="S2386" s="21">
        <f t="shared" si="375"/>
        <v>64.125</v>
      </c>
      <c r="T2386" s="21">
        <f t="shared" si="376"/>
        <v>64.924999999999997</v>
      </c>
      <c r="U2386" s="21">
        <f t="shared" si="377"/>
        <v>66.625</v>
      </c>
      <c r="V2386" s="20">
        <f t="shared" si="378"/>
        <v>66.341666666666654</v>
      </c>
      <c r="W2386" s="20">
        <f t="shared" si="379"/>
        <v>66.412499999999994</v>
      </c>
    </row>
    <row r="2387" spans="1:23" ht="13.5" x14ac:dyDescent="0.25">
      <c r="A2387" s="3">
        <v>45481</v>
      </c>
      <c r="B2387" s="2">
        <v>7.4465000000000003</v>
      </c>
      <c r="C2387" s="2">
        <v>64.828881831869339</v>
      </c>
      <c r="D2387" s="2">
        <v>-4.5374077560119019E-2</v>
      </c>
      <c r="E2387" s="2">
        <v>-2.5915575435360941E-3</v>
      </c>
      <c r="F2387" s="2">
        <v>7.243199999999999</v>
      </c>
      <c r="G2387" s="2">
        <v>7.2675099999999997</v>
      </c>
      <c r="H2387" s="2">
        <v>7.2242700000000015</v>
      </c>
      <c r="I2387" s="2">
        <v>7.2323659999999981</v>
      </c>
      <c r="J2387" s="17">
        <v>6.5033339999999917</v>
      </c>
      <c r="K2387" s="17" t="s">
        <v>51</v>
      </c>
      <c r="L2387" s="17" t="s">
        <v>54</v>
      </c>
      <c r="M2387" s="17" t="s">
        <v>53</v>
      </c>
      <c r="N2387" s="20">
        <f t="shared" si="370"/>
        <v>50</v>
      </c>
      <c r="O2387" s="20">
        <f t="shared" si="371"/>
        <v>100</v>
      </c>
      <c r="P2387" s="20">
        <f t="shared" si="372"/>
        <v>50</v>
      </c>
      <c r="Q2387" s="20">
        <f t="shared" si="373"/>
        <v>66.5</v>
      </c>
      <c r="R2387" s="21">
        <f t="shared" si="374"/>
        <v>69.974999999999994</v>
      </c>
      <c r="S2387" s="21">
        <f t="shared" si="375"/>
        <v>64.125</v>
      </c>
      <c r="T2387" s="21">
        <f t="shared" si="376"/>
        <v>64.924999999999997</v>
      </c>
      <c r="U2387" s="21">
        <f t="shared" si="377"/>
        <v>66.625</v>
      </c>
      <c r="V2387" s="20">
        <f t="shared" si="378"/>
        <v>66.341666666666654</v>
      </c>
      <c r="W2387" s="20">
        <f t="shared" si="379"/>
        <v>66.412499999999994</v>
      </c>
    </row>
    <row r="2388" spans="1:23" ht="13.5" x14ac:dyDescent="0.25">
      <c r="A2388" s="3">
        <v>45482</v>
      </c>
      <c r="B2388" s="2">
        <v>7.4911000000000003</v>
      </c>
      <c r="C2388" s="2">
        <v>66.828238325800669</v>
      </c>
      <c r="D2388" s="2">
        <v>-4.0760671467112708E-2</v>
      </c>
      <c r="E2388" s="2">
        <v>-2.0732460348288754E-3</v>
      </c>
      <c r="F2388" s="2">
        <v>7.30206</v>
      </c>
      <c r="G2388" s="2">
        <v>7.2826200000000014</v>
      </c>
      <c r="H2388" s="2">
        <v>7.237445000000001</v>
      </c>
      <c r="I2388" s="2">
        <v>7.235225999999999</v>
      </c>
      <c r="J2388" s="17">
        <v>6.5111159999999924</v>
      </c>
      <c r="K2388" s="17" t="s">
        <v>51</v>
      </c>
      <c r="L2388" s="17" t="s">
        <v>54</v>
      </c>
      <c r="M2388" s="17" t="s">
        <v>52</v>
      </c>
      <c r="N2388" s="20">
        <f t="shared" si="370"/>
        <v>50</v>
      </c>
      <c r="O2388" s="20">
        <f t="shared" si="371"/>
        <v>100</v>
      </c>
      <c r="P2388" s="20">
        <f t="shared" si="372"/>
        <v>50</v>
      </c>
      <c r="Q2388" s="20">
        <f t="shared" si="373"/>
        <v>83.5</v>
      </c>
      <c r="R2388" s="21">
        <f t="shared" si="374"/>
        <v>72.525000000000006</v>
      </c>
      <c r="S2388" s="21">
        <f t="shared" si="375"/>
        <v>68.375</v>
      </c>
      <c r="T2388" s="21">
        <f t="shared" si="376"/>
        <v>72.575000000000003</v>
      </c>
      <c r="U2388" s="21">
        <f t="shared" si="377"/>
        <v>70.875</v>
      </c>
      <c r="V2388" s="20">
        <f t="shared" si="378"/>
        <v>71.158333333333346</v>
      </c>
      <c r="W2388" s="20">
        <f t="shared" si="379"/>
        <v>71.087500000000006</v>
      </c>
    </row>
    <row r="2389" spans="1:23" ht="13.5" x14ac:dyDescent="0.25">
      <c r="A2389" s="3">
        <v>45483</v>
      </c>
      <c r="B2389" s="2">
        <v>7.5357000000000003</v>
      </c>
      <c r="C2389" s="2">
        <v>68.741842544541129</v>
      </c>
      <c r="D2389" s="2">
        <v>-4.1707311462995555E-2</v>
      </c>
      <c r="E2389" s="2">
        <v>-1.6585968278631004E-3</v>
      </c>
      <c r="F2389" s="2">
        <v>7.38232</v>
      </c>
      <c r="G2389" s="2">
        <v>7.3021900000000013</v>
      </c>
      <c r="H2389" s="2">
        <v>7.2528499999999978</v>
      </c>
      <c r="I2389" s="2">
        <v>7.2381759999999993</v>
      </c>
      <c r="J2389" s="17">
        <v>6.5192014999999923</v>
      </c>
      <c r="K2389" s="17" t="s">
        <v>51</v>
      </c>
      <c r="L2389" s="17" t="s">
        <v>54</v>
      </c>
      <c r="M2389" s="17" t="s">
        <v>52</v>
      </c>
      <c r="N2389" s="20">
        <f t="shared" si="370"/>
        <v>50</v>
      </c>
      <c r="O2389" s="20">
        <f t="shared" si="371"/>
        <v>100</v>
      </c>
      <c r="P2389" s="20">
        <f t="shared" si="372"/>
        <v>50</v>
      </c>
      <c r="Q2389" s="20">
        <f t="shared" si="373"/>
        <v>83.5</v>
      </c>
      <c r="R2389" s="21">
        <f t="shared" si="374"/>
        <v>72.525000000000006</v>
      </c>
      <c r="S2389" s="21">
        <f t="shared" si="375"/>
        <v>68.375</v>
      </c>
      <c r="T2389" s="21">
        <f t="shared" si="376"/>
        <v>72.575000000000003</v>
      </c>
      <c r="U2389" s="21">
        <f t="shared" si="377"/>
        <v>70.875</v>
      </c>
      <c r="V2389" s="20">
        <f t="shared" si="378"/>
        <v>71.158333333333346</v>
      </c>
      <c r="W2389" s="20">
        <f t="shared" si="379"/>
        <v>71.087500000000006</v>
      </c>
    </row>
    <row r="2390" spans="1:23" ht="13.5" x14ac:dyDescent="0.25">
      <c r="A2390" s="3">
        <v>45484</v>
      </c>
      <c r="B2390" s="2">
        <v>7.4911000000000003</v>
      </c>
      <c r="C2390" s="2">
        <v>64.721031214664592</v>
      </c>
      <c r="D2390" s="2">
        <v>-4.8315564320590809E-2</v>
      </c>
      <c r="E2390" s="2">
        <v>-1.3268774622904804E-3</v>
      </c>
      <c r="F2390" s="2">
        <v>7.4554400000000003</v>
      </c>
      <c r="G2390" s="2">
        <v>7.3221200000000009</v>
      </c>
      <c r="H2390" s="2">
        <v>7.2660249999999991</v>
      </c>
      <c r="I2390" s="2">
        <v>7.2405560000000007</v>
      </c>
      <c r="J2390" s="17">
        <v>6.5277869999999929</v>
      </c>
      <c r="K2390" s="17" t="s">
        <v>51</v>
      </c>
      <c r="L2390" s="17" t="s">
        <v>54</v>
      </c>
      <c r="M2390" s="17" t="s">
        <v>52</v>
      </c>
      <c r="N2390" s="20">
        <f t="shared" si="370"/>
        <v>50</v>
      </c>
      <c r="O2390" s="20">
        <f t="shared" si="371"/>
        <v>100</v>
      </c>
      <c r="P2390" s="20">
        <f t="shared" si="372"/>
        <v>50</v>
      </c>
      <c r="Q2390" s="20">
        <f t="shared" si="373"/>
        <v>83.5</v>
      </c>
      <c r="R2390" s="21">
        <f t="shared" si="374"/>
        <v>72.525000000000006</v>
      </c>
      <c r="S2390" s="21">
        <f t="shared" si="375"/>
        <v>68.375</v>
      </c>
      <c r="T2390" s="21">
        <f t="shared" si="376"/>
        <v>72.575000000000003</v>
      </c>
      <c r="U2390" s="21">
        <f t="shared" si="377"/>
        <v>70.875</v>
      </c>
      <c r="V2390" s="20">
        <f t="shared" si="378"/>
        <v>71.158333333333346</v>
      </c>
      <c r="W2390" s="20">
        <f t="shared" si="379"/>
        <v>71.087500000000006</v>
      </c>
    </row>
    <row r="2391" spans="1:23" ht="13.5" x14ac:dyDescent="0.25">
      <c r="A2391" s="3">
        <v>45485</v>
      </c>
      <c r="B2391" s="2">
        <v>7.4911000000000003</v>
      </c>
      <c r="C2391" s="2">
        <v>64.721031214664578</v>
      </c>
      <c r="D2391" s="2">
        <v>-5.8921283062916885E-2</v>
      </c>
      <c r="E2391" s="2">
        <v>-1.0615019698323844E-3</v>
      </c>
      <c r="F2391" s="2">
        <v>7.4911000000000003</v>
      </c>
      <c r="G2391" s="2">
        <v>7.3444600000000007</v>
      </c>
      <c r="H2391" s="2">
        <v>7.2832149999999984</v>
      </c>
      <c r="I2391" s="2">
        <v>7.2459860000000011</v>
      </c>
      <c r="J2391" s="17">
        <v>6.5367334999999924</v>
      </c>
      <c r="K2391" s="17" t="s">
        <v>51</v>
      </c>
      <c r="L2391" s="17" t="s">
        <v>54</v>
      </c>
      <c r="M2391" s="17" t="s">
        <v>52</v>
      </c>
      <c r="N2391" s="20">
        <f t="shared" si="370"/>
        <v>50</v>
      </c>
      <c r="O2391" s="20">
        <f t="shared" si="371"/>
        <v>100</v>
      </c>
      <c r="P2391" s="20">
        <f t="shared" si="372"/>
        <v>50</v>
      </c>
      <c r="Q2391" s="20">
        <f t="shared" si="373"/>
        <v>83.5</v>
      </c>
      <c r="R2391" s="21">
        <f t="shared" si="374"/>
        <v>72.525000000000006</v>
      </c>
      <c r="S2391" s="21">
        <f t="shared" si="375"/>
        <v>68.375</v>
      </c>
      <c r="T2391" s="21">
        <f t="shared" si="376"/>
        <v>72.575000000000003</v>
      </c>
      <c r="U2391" s="21">
        <f t="shared" si="377"/>
        <v>70.875</v>
      </c>
      <c r="V2391" s="20">
        <f t="shared" si="378"/>
        <v>71.158333333333346</v>
      </c>
      <c r="W2391" s="20">
        <f t="shared" si="379"/>
        <v>71.087500000000006</v>
      </c>
    </row>
    <row r="2392" spans="1:23" ht="13.5" x14ac:dyDescent="0.25">
      <c r="A2392" s="3">
        <v>45488</v>
      </c>
      <c r="B2392" s="2">
        <v>7.4465000000000003</v>
      </c>
      <c r="C2392" s="2">
        <v>60.609508842888239</v>
      </c>
      <c r="D2392" s="2">
        <v>-7.3201304492796382E-2</v>
      </c>
      <c r="E2392" s="2">
        <v>-8.4920157586590753E-4</v>
      </c>
      <c r="F2392" s="2">
        <v>7.4911000000000003</v>
      </c>
      <c r="G2392" s="2">
        <v>7.3671499999999996</v>
      </c>
      <c r="H2392" s="2">
        <v>7.2985749999999996</v>
      </c>
      <c r="I2392" s="2">
        <v>7.2519700000000027</v>
      </c>
      <c r="J2392" s="17">
        <v>6.5450959999999929</v>
      </c>
      <c r="K2392" s="17" t="s">
        <v>55</v>
      </c>
      <c r="L2392" s="17" t="s">
        <v>54</v>
      </c>
      <c r="M2392" s="17" t="s">
        <v>54</v>
      </c>
      <c r="N2392" s="20">
        <f t="shared" si="370"/>
        <v>50</v>
      </c>
      <c r="O2392" s="20">
        <f t="shared" si="371"/>
        <v>100</v>
      </c>
      <c r="P2392" s="20">
        <f t="shared" si="372"/>
        <v>50</v>
      </c>
      <c r="Q2392" s="20">
        <f t="shared" si="373"/>
        <v>16.5</v>
      </c>
      <c r="R2392" s="21">
        <f t="shared" si="374"/>
        <v>62.475000000000001</v>
      </c>
      <c r="S2392" s="21">
        <f t="shared" si="375"/>
        <v>51.625</v>
      </c>
      <c r="T2392" s="21">
        <f t="shared" si="376"/>
        <v>42.424999999999997</v>
      </c>
      <c r="U2392" s="21">
        <f t="shared" si="377"/>
        <v>54.125</v>
      </c>
      <c r="V2392" s="20">
        <f t="shared" si="378"/>
        <v>52.17499999999999</v>
      </c>
      <c r="W2392" s="20">
        <f t="shared" si="379"/>
        <v>52.662499999999994</v>
      </c>
    </row>
    <row r="2393" spans="1:23" ht="13.5" x14ac:dyDescent="0.25">
      <c r="A2393" s="3">
        <v>45489</v>
      </c>
      <c r="B2393" s="2">
        <v>7.5267999999999997</v>
      </c>
      <c r="C2393" s="2">
        <v>64.929337925615755</v>
      </c>
      <c r="D2393" s="2">
        <v>-9.5596748012014565E-2</v>
      </c>
      <c r="E2393" s="2">
        <v>-6.7936126069272605E-4</v>
      </c>
      <c r="F2393" s="2">
        <v>7.49824</v>
      </c>
      <c r="G2393" s="2">
        <v>7.4001500000000009</v>
      </c>
      <c r="H2393" s="2">
        <v>7.3135349999999999</v>
      </c>
      <c r="I2393" s="2">
        <v>7.2610060000000018</v>
      </c>
      <c r="J2393" s="17">
        <v>6.553859999999994</v>
      </c>
      <c r="K2393" s="17" t="s">
        <v>55</v>
      </c>
      <c r="L2393" s="17" t="s">
        <v>54</v>
      </c>
      <c r="M2393" s="17" t="s">
        <v>49</v>
      </c>
      <c r="N2393" s="20">
        <f t="shared" si="370"/>
        <v>50</v>
      </c>
      <c r="O2393" s="20">
        <f t="shared" si="371"/>
        <v>100</v>
      </c>
      <c r="P2393" s="20">
        <f t="shared" si="372"/>
        <v>50</v>
      </c>
      <c r="Q2393" s="20">
        <f t="shared" si="373"/>
        <v>16.5</v>
      </c>
      <c r="R2393" s="21">
        <f t="shared" si="374"/>
        <v>62.475000000000001</v>
      </c>
      <c r="S2393" s="21">
        <f t="shared" si="375"/>
        <v>51.625</v>
      </c>
      <c r="T2393" s="21">
        <f t="shared" si="376"/>
        <v>42.424999999999997</v>
      </c>
      <c r="U2393" s="21">
        <f t="shared" si="377"/>
        <v>54.125</v>
      </c>
      <c r="V2393" s="20">
        <f t="shared" si="378"/>
        <v>52.17499999999999</v>
      </c>
      <c r="W2393" s="20">
        <f t="shared" si="379"/>
        <v>52.662499999999994</v>
      </c>
    </row>
    <row r="2394" spans="1:23" ht="13.5" x14ac:dyDescent="0.25">
      <c r="A2394" s="3">
        <v>45490</v>
      </c>
      <c r="B2394" s="2">
        <v>7.5267999999999997</v>
      </c>
      <c r="C2394" s="2">
        <v>64.929337925615755</v>
      </c>
      <c r="D2394" s="2">
        <v>-0.12541429780043956</v>
      </c>
      <c r="E2394" s="2">
        <v>-5.4348900855418088E-4</v>
      </c>
      <c r="F2394" s="2">
        <v>7.4964600000000008</v>
      </c>
      <c r="G2394" s="2">
        <v>7.4393900000000004</v>
      </c>
      <c r="H2394" s="2">
        <v>7.3284950000000011</v>
      </c>
      <c r="I2394" s="2">
        <v>7.2710060000000007</v>
      </c>
      <c r="J2394" s="17">
        <v>6.5623829999999952</v>
      </c>
      <c r="K2394" s="17" t="s">
        <v>55</v>
      </c>
      <c r="L2394" s="17" t="s">
        <v>54</v>
      </c>
      <c r="M2394" s="17" t="s">
        <v>47</v>
      </c>
      <c r="N2394" s="20">
        <f t="shared" si="370"/>
        <v>50</v>
      </c>
      <c r="O2394" s="20">
        <f t="shared" si="371"/>
        <v>100</v>
      </c>
      <c r="P2394" s="20">
        <f t="shared" si="372"/>
        <v>50</v>
      </c>
      <c r="Q2394" s="20">
        <f t="shared" si="373"/>
        <v>16.5</v>
      </c>
      <c r="R2394" s="21">
        <f t="shared" si="374"/>
        <v>62.475000000000001</v>
      </c>
      <c r="S2394" s="21">
        <f t="shared" si="375"/>
        <v>51.625</v>
      </c>
      <c r="T2394" s="21">
        <f t="shared" si="376"/>
        <v>42.424999999999997</v>
      </c>
      <c r="U2394" s="21">
        <f t="shared" si="377"/>
        <v>54.125</v>
      </c>
      <c r="V2394" s="20">
        <f t="shared" si="378"/>
        <v>52.17499999999999</v>
      </c>
      <c r="W2394" s="20">
        <f t="shared" si="379"/>
        <v>52.662499999999994</v>
      </c>
    </row>
    <row r="2395" spans="1:23" ht="13.5" x14ac:dyDescent="0.25">
      <c r="A2395" s="3">
        <v>45491</v>
      </c>
      <c r="B2395" s="2">
        <v>7.4911000000000003</v>
      </c>
      <c r="C2395" s="2">
        <v>61.45437624013276</v>
      </c>
      <c r="D2395" s="2">
        <v>-0.15054298441187886</v>
      </c>
      <c r="E2395" s="2">
        <v>-4.3479120684334472E-4</v>
      </c>
      <c r="F2395" s="2">
        <v>7.4964600000000008</v>
      </c>
      <c r="G2395" s="2">
        <v>7.4759500000000001</v>
      </c>
      <c r="H2395" s="2">
        <v>7.3484949999999998</v>
      </c>
      <c r="I2395" s="2">
        <v>7.2775620000000014</v>
      </c>
      <c r="J2395" s="17">
        <v>6.5707274999999958</v>
      </c>
      <c r="K2395" s="17" t="s">
        <v>55</v>
      </c>
      <c r="L2395" s="17" t="s">
        <v>54</v>
      </c>
      <c r="M2395" s="17" t="s">
        <v>54</v>
      </c>
      <c r="N2395" s="20">
        <f t="shared" si="370"/>
        <v>50</v>
      </c>
      <c r="O2395" s="20">
        <f t="shared" si="371"/>
        <v>100</v>
      </c>
      <c r="P2395" s="20">
        <f t="shared" si="372"/>
        <v>50</v>
      </c>
      <c r="Q2395" s="20">
        <f t="shared" si="373"/>
        <v>16.5</v>
      </c>
      <c r="R2395" s="21">
        <f t="shared" si="374"/>
        <v>62.475000000000001</v>
      </c>
      <c r="S2395" s="21">
        <f t="shared" si="375"/>
        <v>51.625</v>
      </c>
      <c r="T2395" s="21">
        <f t="shared" si="376"/>
        <v>42.424999999999997</v>
      </c>
      <c r="U2395" s="21">
        <f t="shared" si="377"/>
        <v>54.125</v>
      </c>
      <c r="V2395" s="20">
        <f t="shared" si="378"/>
        <v>52.17499999999999</v>
      </c>
      <c r="W2395" s="20">
        <f t="shared" si="379"/>
        <v>52.662499999999994</v>
      </c>
    </row>
    <row r="2396" spans="1:23" ht="13.5" x14ac:dyDescent="0.25">
      <c r="A2396" s="3">
        <v>45492</v>
      </c>
      <c r="B2396" s="2">
        <v>7.5357000000000003</v>
      </c>
      <c r="C2396" s="2">
        <v>64.04341643142638</v>
      </c>
      <c r="D2396" s="2">
        <v>-0.14716981313124666</v>
      </c>
      <c r="E2396" s="2">
        <v>-3.4783296547467581E-4</v>
      </c>
      <c r="F2396" s="2">
        <v>7.5053799999999997</v>
      </c>
      <c r="G2396" s="2">
        <v>7.4982400000000009</v>
      </c>
      <c r="H2396" s="2">
        <v>7.3679149999999991</v>
      </c>
      <c r="I2396" s="2">
        <v>7.285330000000001</v>
      </c>
      <c r="J2396" s="17">
        <v>6.5798569999999961</v>
      </c>
      <c r="K2396" s="17" t="s">
        <v>55</v>
      </c>
      <c r="L2396" s="17" t="s">
        <v>54</v>
      </c>
      <c r="M2396" s="17" t="s">
        <v>49</v>
      </c>
      <c r="N2396" s="20">
        <f t="shared" si="370"/>
        <v>50</v>
      </c>
      <c r="O2396" s="20">
        <f t="shared" si="371"/>
        <v>100</v>
      </c>
      <c r="P2396" s="20">
        <f t="shared" si="372"/>
        <v>50</v>
      </c>
      <c r="Q2396" s="20">
        <f t="shared" si="373"/>
        <v>16.5</v>
      </c>
      <c r="R2396" s="21">
        <f t="shared" si="374"/>
        <v>62.475000000000001</v>
      </c>
      <c r="S2396" s="21">
        <f t="shared" si="375"/>
        <v>51.625</v>
      </c>
      <c r="T2396" s="21">
        <f t="shared" si="376"/>
        <v>42.424999999999997</v>
      </c>
      <c r="U2396" s="21">
        <f t="shared" si="377"/>
        <v>54.125</v>
      </c>
      <c r="V2396" s="20">
        <f t="shared" si="378"/>
        <v>52.17499999999999</v>
      </c>
      <c r="W2396" s="20">
        <f t="shared" si="379"/>
        <v>52.662499999999994</v>
      </c>
    </row>
    <row r="2397" spans="1:23" ht="13.5" x14ac:dyDescent="0.25">
      <c r="A2397" s="3">
        <v>45495</v>
      </c>
      <c r="B2397" s="2">
        <v>7.5267999999999997</v>
      </c>
      <c r="C2397" s="2">
        <v>63.132131894989527</v>
      </c>
      <c r="D2397" s="2">
        <v>-0.12416154716344252</v>
      </c>
      <c r="E2397" s="2">
        <v>-2.7826637237974064E-4</v>
      </c>
      <c r="F2397" s="2">
        <v>7.5214400000000001</v>
      </c>
      <c r="G2397" s="2">
        <v>7.5062700000000007</v>
      </c>
      <c r="H2397" s="2">
        <v>7.3868899999999993</v>
      </c>
      <c r="I2397" s="2">
        <v>7.2921180000000003</v>
      </c>
      <c r="J2397" s="17">
        <v>6.5889419999999959</v>
      </c>
      <c r="K2397" s="17" t="s">
        <v>51</v>
      </c>
      <c r="L2397" s="17" t="s">
        <v>54</v>
      </c>
      <c r="M2397" s="17" t="s">
        <v>52</v>
      </c>
      <c r="N2397" s="20">
        <f t="shared" si="370"/>
        <v>50</v>
      </c>
      <c r="O2397" s="20">
        <f t="shared" si="371"/>
        <v>100</v>
      </c>
      <c r="P2397" s="20">
        <f t="shared" si="372"/>
        <v>50</v>
      </c>
      <c r="Q2397" s="20">
        <f t="shared" si="373"/>
        <v>83.5</v>
      </c>
      <c r="R2397" s="21">
        <f t="shared" si="374"/>
        <v>72.525000000000006</v>
      </c>
      <c r="S2397" s="21">
        <f t="shared" si="375"/>
        <v>68.375</v>
      </c>
      <c r="T2397" s="21">
        <f t="shared" si="376"/>
        <v>72.575000000000003</v>
      </c>
      <c r="U2397" s="21">
        <f t="shared" si="377"/>
        <v>70.875</v>
      </c>
      <c r="V2397" s="20">
        <f t="shared" si="378"/>
        <v>71.158333333333346</v>
      </c>
      <c r="W2397" s="20">
        <f t="shared" si="379"/>
        <v>71.087500000000006</v>
      </c>
    </row>
    <row r="2398" spans="1:23" ht="13.5" x14ac:dyDescent="0.25">
      <c r="A2398" s="3">
        <v>45496</v>
      </c>
      <c r="B2398" s="2">
        <v>7.4911000000000003</v>
      </c>
      <c r="C2398" s="2">
        <v>59.476298984982229</v>
      </c>
      <c r="D2398" s="2">
        <v>-9.612929836059525E-2</v>
      </c>
      <c r="E2398" s="2">
        <v>-2.2261309790379253E-4</v>
      </c>
      <c r="F2398" s="2">
        <v>7.5143000000000013</v>
      </c>
      <c r="G2398" s="2">
        <v>7.5062700000000007</v>
      </c>
      <c r="H2398" s="2">
        <v>7.3944450000000002</v>
      </c>
      <c r="I2398" s="2">
        <v>7.2977100000000021</v>
      </c>
      <c r="J2398" s="17">
        <v>6.5978484999999951</v>
      </c>
      <c r="K2398" s="17" t="s">
        <v>51</v>
      </c>
      <c r="L2398" s="17" t="s">
        <v>54</v>
      </c>
      <c r="M2398" s="17" t="s">
        <v>53</v>
      </c>
      <c r="N2398" s="20">
        <f t="shared" si="370"/>
        <v>50</v>
      </c>
      <c r="O2398" s="20">
        <f t="shared" si="371"/>
        <v>100</v>
      </c>
      <c r="P2398" s="20">
        <f t="shared" si="372"/>
        <v>50</v>
      </c>
      <c r="Q2398" s="20">
        <f t="shared" si="373"/>
        <v>66.5</v>
      </c>
      <c r="R2398" s="21">
        <f t="shared" si="374"/>
        <v>69.974999999999994</v>
      </c>
      <c r="S2398" s="21">
        <f t="shared" si="375"/>
        <v>64.125</v>
      </c>
      <c r="T2398" s="21">
        <f t="shared" si="376"/>
        <v>64.924999999999997</v>
      </c>
      <c r="U2398" s="21">
        <f t="shared" si="377"/>
        <v>66.625</v>
      </c>
      <c r="V2398" s="20">
        <f t="shared" si="378"/>
        <v>66.341666666666654</v>
      </c>
      <c r="W2398" s="20">
        <f t="shared" si="379"/>
        <v>66.412499999999994</v>
      </c>
    </row>
    <row r="2399" spans="1:23" ht="13.5" x14ac:dyDescent="0.25">
      <c r="A2399" s="3">
        <v>45497</v>
      </c>
      <c r="B2399" s="2">
        <v>7.4911000000000003</v>
      </c>
      <c r="C2399" s="2">
        <v>59.476298984982229</v>
      </c>
      <c r="D2399" s="2">
        <v>-6.6209681226049533E-2</v>
      </c>
      <c r="E2399" s="2">
        <v>-1.7809047832303404E-4</v>
      </c>
      <c r="F2399" s="2">
        <v>7.5071600000000007</v>
      </c>
      <c r="G2399" s="2">
        <v>7.5018100000000008</v>
      </c>
      <c r="H2399" s="2">
        <v>7.4019999999999992</v>
      </c>
      <c r="I2399" s="2">
        <v>7.3029800000000016</v>
      </c>
      <c r="J2399" s="17">
        <v>6.6067549999999962</v>
      </c>
      <c r="K2399" s="17" t="s">
        <v>51</v>
      </c>
      <c r="L2399" s="17" t="s">
        <v>54</v>
      </c>
      <c r="M2399" s="17" t="s">
        <v>53</v>
      </c>
      <c r="N2399" s="20">
        <f t="shared" si="370"/>
        <v>50</v>
      </c>
      <c r="O2399" s="20">
        <f t="shared" si="371"/>
        <v>100</v>
      </c>
      <c r="P2399" s="20">
        <f t="shared" si="372"/>
        <v>50</v>
      </c>
      <c r="Q2399" s="20">
        <f t="shared" si="373"/>
        <v>66.5</v>
      </c>
      <c r="R2399" s="21">
        <f t="shared" si="374"/>
        <v>69.974999999999994</v>
      </c>
      <c r="S2399" s="21">
        <f t="shared" si="375"/>
        <v>64.125</v>
      </c>
      <c r="T2399" s="21">
        <f t="shared" si="376"/>
        <v>64.924999999999997</v>
      </c>
      <c r="U2399" s="21">
        <f t="shared" si="377"/>
        <v>66.625</v>
      </c>
      <c r="V2399" s="20">
        <f t="shared" si="378"/>
        <v>66.341666666666654</v>
      </c>
      <c r="W2399" s="20">
        <f t="shared" si="379"/>
        <v>66.412499999999994</v>
      </c>
    </row>
    <row r="2400" spans="1:23" ht="13.5" x14ac:dyDescent="0.25">
      <c r="A2400" s="3">
        <v>45499</v>
      </c>
      <c r="B2400" s="2">
        <v>7.4554</v>
      </c>
      <c r="C2400" s="2">
        <v>55.733297585735386</v>
      </c>
      <c r="D2400" s="2">
        <v>-4.5722691377318547E-2</v>
      </c>
      <c r="E2400" s="2">
        <v>-1.4247238265842723E-4</v>
      </c>
      <c r="F2400" s="2">
        <v>7.5000199999999992</v>
      </c>
      <c r="G2400" s="2">
        <v>7.49824</v>
      </c>
      <c r="H2400" s="2">
        <v>7.4101799999999995</v>
      </c>
      <c r="I2400" s="2">
        <v>7.3068940000000024</v>
      </c>
      <c r="J2400" s="17">
        <v>6.6154829999999967</v>
      </c>
      <c r="K2400" s="17" t="s">
        <v>51</v>
      </c>
      <c r="L2400" s="17" t="s">
        <v>54</v>
      </c>
      <c r="M2400" s="17" t="s">
        <v>53</v>
      </c>
      <c r="N2400" s="20">
        <f t="shared" si="370"/>
        <v>50</v>
      </c>
      <c r="O2400" s="20">
        <f t="shared" si="371"/>
        <v>100</v>
      </c>
      <c r="P2400" s="20">
        <f t="shared" si="372"/>
        <v>50</v>
      </c>
      <c r="Q2400" s="20">
        <f t="shared" si="373"/>
        <v>66.5</v>
      </c>
      <c r="R2400" s="21">
        <f t="shared" si="374"/>
        <v>69.974999999999994</v>
      </c>
      <c r="S2400" s="21">
        <f t="shared" si="375"/>
        <v>64.125</v>
      </c>
      <c r="T2400" s="21">
        <f t="shared" si="376"/>
        <v>64.924999999999997</v>
      </c>
      <c r="U2400" s="21">
        <f t="shared" si="377"/>
        <v>66.625</v>
      </c>
      <c r="V2400" s="20">
        <f t="shared" si="378"/>
        <v>66.341666666666654</v>
      </c>
      <c r="W2400" s="20">
        <f t="shared" si="379"/>
        <v>66.412499999999994</v>
      </c>
    </row>
    <row r="2401" spans="1:23" ht="13.5" x14ac:dyDescent="0.25">
      <c r="A2401" s="3">
        <v>45502</v>
      </c>
      <c r="B2401" s="2">
        <v>7.3395000000000001</v>
      </c>
      <c r="C2401" s="2">
        <v>45.682020203411952</v>
      </c>
      <c r="D2401" s="2">
        <v>-2.0158551850508744E-2</v>
      </c>
      <c r="E2401" s="2">
        <v>-1.1397790612674179E-4</v>
      </c>
      <c r="F2401" s="2">
        <v>7.4607799999999997</v>
      </c>
      <c r="G2401" s="2">
        <v>7.4830800000000011</v>
      </c>
      <c r="H2401" s="2">
        <v>7.4137699999999995</v>
      </c>
      <c r="I2401" s="2">
        <v>7.3080080000000018</v>
      </c>
      <c r="J2401" s="17">
        <v>6.6236714999999968</v>
      </c>
      <c r="K2401" s="17" t="s">
        <v>55</v>
      </c>
      <c r="L2401" s="17" t="s">
        <v>54</v>
      </c>
      <c r="M2401" s="17" t="s">
        <v>47</v>
      </c>
      <c r="N2401" s="20">
        <f t="shared" si="370"/>
        <v>50</v>
      </c>
      <c r="O2401" s="20">
        <f t="shared" si="371"/>
        <v>100</v>
      </c>
      <c r="P2401" s="20">
        <f t="shared" si="372"/>
        <v>50</v>
      </c>
      <c r="Q2401" s="20">
        <f t="shared" si="373"/>
        <v>16.5</v>
      </c>
      <c r="R2401" s="21">
        <f t="shared" si="374"/>
        <v>62.475000000000001</v>
      </c>
      <c r="S2401" s="21">
        <f t="shared" si="375"/>
        <v>51.625</v>
      </c>
      <c r="T2401" s="21">
        <f t="shared" si="376"/>
        <v>42.424999999999997</v>
      </c>
      <c r="U2401" s="21">
        <f t="shared" si="377"/>
        <v>54.125</v>
      </c>
      <c r="V2401" s="20">
        <f t="shared" si="378"/>
        <v>52.17499999999999</v>
      </c>
      <c r="W2401" s="20">
        <f t="shared" si="379"/>
        <v>52.662499999999994</v>
      </c>
    </row>
    <row r="2402" spans="1:23" ht="13.5" x14ac:dyDescent="0.25">
      <c r="A2402" s="3">
        <v>45503</v>
      </c>
      <c r="B2402" s="2">
        <v>7.3574000000000002</v>
      </c>
      <c r="C2402" s="2">
        <v>47.263883473551189</v>
      </c>
      <c r="D2402" s="2">
        <v>-6.3597695790722497E-3</v>
      </c>
      <c r="E2402" s="2">
        <v>-9.1182324901393436E-5</v>
      </c>
      <c r="F2402" s="2">
        <v>7.4269000000000007</v>
      </c>
      <c r="G2402" s="2">
        <v>7.4741699999999991</v>
      </c>
      <c r="H2402" s="2">
        <v>7.4206599999999998</v>
      </c>
      <c r="I2402" s="2">
        <v>7.3096400000000017</v>
      </c>
      <c r="J2402" s="17">
        <v>6.6319094999999981</v>
      </c>
      <c r="K2402" s="17" t="s">
        <v>55</v>
      </c>
      <c r="L2402" s="17" t="s">
        <v>54</v>
      </c>
      <c r="M2402" s="17" t="s">
        <v>47</v>
      </c>
      <c r="N2402" s="20">
        <f t="shared" si="370"/>
        <v>50</v>
      </c>
      <c r="O2402" s="20">
        <f t="shared" si="371"/>
        <v>100</v>
      </c>
      <c r="P2402" s="20">
        <f t="shared" si="372"/>
        <v>50</v>
      </c>
      <c r="Q2402" s="20">
        <f t="shared" si="373"/>
        <v>16.5</v>
      </c>
      <c r="R2402" s="21">
        <f t="shared" si="374"/>
        <v>62.475000000000001</v>
      </c>
      <c r="S2402" s="21">
        <f t="shared" si="375"/>
        <v>51.625</v>
      </c>
      <c r="T2402" s="21">
        <f t="shared" si="376"/>
        <v>42.424999999999997</v>
      </c>
      <c r="U2402" s="21">
        <f t="shared" si="377"/>
        <v>54.125</v>
      </c>
      <c r="V2402" s="20">
        <f t="shared" si="378"/>
        <v>52.17499999999999</v>
      </c>
      <c r="W2402" s="20">
        <f t="shared" si="379"/>
        <v>52.662499999999994</v>
      </c>
    </row>
    <row r="2403" spans="1:23" ht="13.5" x14ac:dyDescent="0.25">
      <c r="A2403" s="3">
        <v>45504</v>
      </c>
      <c r="B2403" s="2">
        <v>7.4465000000000003</v>
      </c>
      <c r="C2403" s="2">
        <v>54.384918819571759</v>
      </c>
      <c r="D2403" s="2">
        <v>1.1292948947883907E-2</v>
      </c>
      <c r="E2403" s="2">
        <v>-7.2945859921114757E-5</v>
      </c>
      <c r="F2403" s="2">
        <v>7.41798</v>
      </c>
      <c r="G2403" s="2">
        <v>7.4661400000000011</v>
      </c>
      <c r="H2403" s="2">
        <v>7.4331450000000014</v>
      </c>
      <c r="I2403" s="2">
        <v>7.3140179999999999</v>
      </c>
      <c r="J2403" s="17">
        <v>6.6405929999999991</v>
      </c>
      <c r="K2403" s="17" t="s">
        <v>55</v>
      </c>
      <c r="L2403" s="17" t="s">
        <v>54</v>
      </c>
      <c r="M2403" s="17" t="s">
        <v>47</v>
      </c>
      <c r="N2403" s="20">
        <f t="shared" si="370"/>
        <v>50</v>
      </c>
      <c r="O2403" s="20">
        <f t="shared" si="371"/>
        <v>100</v>
      </c>
      <c r="P2403" s="20">
        <f t="shared" si="372"/>
        <v>50</v>
      </c>
      <c r="Q2403" s="20">
        <f t="shared" si="373"/>
        <v>16.5</v>
      </c>
      <c r="R2403" s="21">
        <f t="shared" si="374"/>
        <v>62.475000000000001</v>
      </c>
      <c r="S2403" s="21">
        <f t="shared" si="375"/>
        <v>51.625</v>
      </c>
      <c r="T2403" s="21">
        <f t="shared" si="376"/>
        <v>42.424999999999997</v>
      </c>
      <c r="U2403" s="21">
        <f t="shared" si="377"/>
        <v>54.125</v>
      </c>
      <c r="V2403" s="20">
        <f t="shared" si="378"/>
        <v>52.17499999999999</v>
      </c>
      <c r="W2403" s="20">
        <f t="shared" si="379"/>
        <v>52.662499999999994</v>
      </c>
    </row>
    <row r="2404" spans="1:23" ht="13.5" x14ac:dyDescent="0.25">
      <c r="A2404" s="3">
        <v>45505</v>
      </c>
      <c r="B2404" s="2">
        <v>7.4287000000000001</v>
      </c>
      <c r="C2404" s="2">
        <v>52.849582448494026</v>
      </c>
      <c r="D2404" s="2">
        <v>2.7228350084981479E-2</v>
      </c>
      <c r="E2404" s="2">
        <v>-5.8356687936891807E-5</v>
      </c>
      <c r="F2404" s="2">
        <v>7.4055000000000009</v>
      </c>
      <c r="G2404" s="2">
        <v>7.4563300000000012</v>
      </c>
      <c r="H2404" s="2">
        <v>7.4478600000000004</v>
      </c>
      <c r="I2404" s="2">
        <v>7.3180399999999999</v>
      </c>
      <c r="J2404" s="17">
        <v>6.6491874999999991</v>
      </c>
      <c r="K2404" s="17" t="s">
        <v>55</v>
      </c>
      <c r="L2404" s="17" t="s">
        <v>54</v>
      </c>
      <c r="M2404" s="17" t="s">
        <v>47</v>
      </c>
      <c r="N2404" s="20">
        <f t="shared" si="370"/>
        <v>50</v>
      </c>
      <c r="O2404" s="20">
        <f t="shared" si="371"/>
        <v>100</v>
      </c>
      <c r="P2404" s="20">
        <f t="shared" si="372"/>
        <v>50</v>
      </c>
      <c r="Q2404" s="20">
        <f t="shared" si="373"/>
        <v>16.5</v>
      </c>
      <c r="R2404" s="21">
        <f t="shared" si="374"/>
        <v>62.475000000000001</v>
      </c>
      <c r="S2404" s="21">
        <f t="shared" si="375"/>
        <v>51.625</v>
      </c>
      <c r="T2404" s="21">
        <f t="shared" si="376"/>
        <v>42.424999999999997</v>
      </c>
      <c r="U2404" s="21">
        <f t="shared" si="377"/>
        <v>54.125</v>
      </c>
      <c r="V2404" s="20">
        <f t="shared" si="378"/>
        <v>52.17499999999999</v>
      </c>
      <c r="W2404" s="20">
        <f t="shared" si="379"/>
        <v>52.662499999999994</v>
      </c>
    </row>
    <row r="2405" spans="1:23" ht="13.5" x14ac:dyDescent="0.25">
      <c r="A2405" s="3">
        <v>45506</v>
      </c>
      <c r="B2405" s="2">
        <v>7.3128000000000002</v>
      </c>
      <c r="C2405" s="2">
        <v>44.116388197467195</v>
      </c>
      <c r="D2405" s="2">
        <v>4.3613882598832809E-2</v>
      </c>
      <c r="E2405" s="2">
        <v>-4.668535034951345E-5</v>
      </c>
      <c r="F2405" s="2">
        <v>7.3769800000000005</v>
      </c>
      <c r="G2405" s="2">
        <v>7.4384999999999994</v>
      </c>
      <c r="H2405" s="2">
        <v>7.4572250000000011</v>
      </c>
      <c r="I2405" s="2">
        <v>7.3197439999999983</v>
      </c>
      <c r="J2405" s="17">
        <v>6.6572024999999995</v>
      </c>
      <c r="K2405" s="17" t="s">
        <v>55</v>
      </c>
      <c r="L2405" s="17" t="s">
        <v>54</v>
      </c>
      <c r="M2405" s="17" t="s">
        <v>47</v>
      </c>
      <c r="N2405" s="20">
        <f t="shared" si="370"/>
        <v>50</v>
      </c>
      <c r="O2405" s="20">
        <f t="shared" si="371"/>
        <v>100</v>
      </c>
      <c r="P2405" s="20">
        <f t="shared" si="372"/>
        <v>50</v>
      </c>
      <c r="Q2405" s="20">
        <f t="shared" si="373"/>
        <v>16.5</v>
      </c>
      <c r="R2405" s="21">
        <f t="shared" si="374"/>
        <v>62.475000000000001</v>
      </c>
      <c r="S2405" s="21">
        <f t="shared" si="375"/>
        <v>51.625</v>
      </c>
      <c r="T2405" s="21">
        <f t="shared" si="376"/>
        <v>42.424999999999997</v>
      </c>
      <c r="U2405" s="21">
        <f t="shared" si="377"/>
        <v>54.125</v>
      </c>
      <c r="V2405" s="20">
        <f t="shared" si="378"/>
        <v>52.17499999999999</v>
      </c>
      <c r="W2405" s="20">
        <f t="shared" si="379"/>
        <v>52.662499999999994</v>
      </c>
    </row>
    <row r="2406" spans="1:23" ht="13.5" x14ac:dyDescent="0.25">
      <c r="A2406" s="3">
        <v>45509</v>
      </c>
      <c r="B2406" s="2">
        <v>7.2770999999999999</v>
      </c>
      <c r="C2406" s="2">
        <v>41.823807706133067</v>
      </c>
      <c r="D2406" s="2">
        <v>6.7492417957562445E-2</v>
      </c>
      <c r="E2406" s="2">
        <v>-3.7348280279610761E-5</v>
      </c>
      <c r="F2406" s="2">
        <v>7.3644999999999996</v>
      </c>
      <c r="G2406" s="2">
        <v>7.4126400000000006</v>
      </c>
      <c r="H2406" s="2">
        <v>7.4554400000000003</v>
      </c>
      <c r="I2406" s="2">
        <v>7.320733999999999</v>
      </c>
      <c r="J2406" s="17">
        <v>6.6650389999999993</v>
      </c>
      <c r="K2406" s="17" t="s">
        <v>55</v>
      </c>
      <c r="L2406" s="17" t="s">
        <v>54</v>
      </c>
      <c r="M2406" s="17" t="s">
        <v>47</v>
      </c>
      <c r="N2406" s="20">
        <f t="shared" si="370"/>
        <v>50</v>
      </c>
      <c r="O2406" s="20">
        <f t="shared" si="371"/>
        <v>100</v>
      </c>
      <c r="P2406" s="20">
        <f t="shared" si="372"/>
        <v>50</v>
      </c>
      <c r="Q2406" s="20">
        <f t="shared" si="373"/>
        <v>16.5</v>
      </c>
      <c r="R2406" s="21">
        <f t="shared" si="374"/>
        <v>62.475000000000001</v>
      </c>
      <c r="S2406" s="21">
        <f t="shared" si="375"/>
        <v>51.625</v>
      </c>
      <c r="T2406" s="21">
        <f t="shared" si="376"/>
        <v>42.424999999999997</v>
      </c>
      <c r="U2406" s="21">
        <f t="shared" si="377"/>
        <v>54.125</v>
      </c>
      <c r="V2406" s="20">
        <f t="shared" si="378"/>
        <v>52.17499999999999</v>
      </c>
      <c r="W2406" s="20">
        <f t="shared" si="379"/>
        <v>52.662499999999994</v>
      </c>
    </row>
    <row r="2407" spans="1:23" ht="13.5" x14ac:dyDescent="0.25">
      <c r="A2407" s="3">
        <v>45510</v>
      </c>
      <c r="B2407" s="2">
        <v>7.2859999999999996</v>
      </c>
      <c r="C2407" s="2">
        <v>42.624303560133058</v>
      </c>
      <c r="D2407" s="2">
        <v>8.6350046310326611E-2</v>
      </c>
      <c r="E2407" s="2">
        <v>-2.9878624223688609E-5</v>
      </c>
      <c r="F2407" s="2">
        <v>7.3502200000000002</v>
      </c>
      <c r="G2407" s="2">
        <v>7.3885600000000009</v>
      </c>
      <c r="H2407" s="2">
        <v>7.4474150000000012</v>
      </c>
      <c r="I2407" s="2">
        <v>7.3212599999999988</v>
      </c>
      <c r="J2407" s="17">
        <v>6.6730005000000006</v>
      </c>
      <c r="K2407" s="17" t="s">
        <v>55</v>
      </c>
      <c r="L2407" s="17" t="s">
        <v>54</v>
      </c>
      <c r="M2407" s="17" t="s">
        <v>47</v>
      </c>
      <c r="N2407" s="20">
        <f t="shared" si="370"/>
        <v>50</v>
      </c>
      <c r="O2407" s="20">
        <f t="shared" si="371"/>
        <v>100</v>
      </c>
      <c r="P2407" s="20">
        <f t="shared" si="372"/>
        <v>50</v>
      </c>
      <c r="Q2407" s="20">
        <f t="shared" si="373"/>
        <v>16.5</v>
      </c>
      <c r="R2407" s="21">
        <f t="shared" si="374"/>
        <v>62.475000000000001</v>
      </c>
      <c r="S2407" s="21">
        <f t="shared" si="375"/>
        <v>51.625</v>
      </c>
      <c r="T2407" s="21">
        <f t="shared" si="376"/>
        <v>42.424999999999997</v>
      </c>
      <c r="U2407" s="21">
        <f t="shared" si="377"/>
        <v>54.125</v>
      </c>
      <c r="V2407" s="20">
        <f t="shared" si="378"/>
        <v>52.17499999999999</v>
      </c>
      <c r="W2407" s="20">
        <f t="shared" si="379"/>
        <v>52.662499999999994</v>
      </c>
    </row>
    <row r="2408" spans="1:23" ht="13.5" x14ac:dyDescent="0.25">
      <c r="A2408" s="3">
        <v>45511</v>
      </c>
      <c r="B2408" s="2">
        <v>7.3037999999999998</v>
      </c>
      <c r="C2408" s="2">
        <v>44.275780328774857</v>
      </c>
      <c r="D2408" s="2">
        <v>9.6073828680038886E-2</v>
      </c>
      <c r="E2408" s="2">
        <v>-2.3902899378950887E-5</v>
      </c>
      <c r="F2408" s="2">
        <v>7.3216800000000006</v>
      </c>
      <c r="G2408" s="2">
        <v>7.3698299999999985</v>
      </c>
      <c r="H2408" s="2">
        <v>7.4380499999999996</v>
      </c>
      <c r="I2408" s="2">
        <v>7.3221420000000004</v>
      </c>
      <c r="J2408" s="17">
        <v>6.680810000000001</v>
      </c>
      <c r="K2408" s="17" t="s">
        <v>51</v>
      </c>
      <c r="L2408" s="17" t="s">
        <v>54</v>
      </c>
      <c r="M2408" s="17" t="s">
        <v>53</v>
      </c>
      <c r="N2408" s="20">
        <f t="shared" si="370"/>
        <v>50</v>
      </c>
      <c r="O2408" s="20">
        <f t="shared" si="371"/>
        <v>100</v>
      </c>
      <c r="P2408" s="20">
        <f t="shared" si="372"/>
        <v>50</v>
      </c>
      <c r="Q2408" s="20">
        <f t="shared" si="373"/>
        <v>66.5</v>
      </c>
      <c r="R2408" s="21">
        <f t="shared" si="374"/>
        <v>69.974999999999994</v>
      </c>
      <c r="S2408" s="21">
        <f t="shared" si="375"/>
        <v>64.125</v>
      </c>
      <c r="T2408" s="21">
        <f t="shared" si="376"/>
        <v>64.924999999999997</v>
      </c>
      <c r="U2408" s="21">
        <f t="shared" si="377"/>
        <v>66.625</v>
      </c>
      <c r="V2408" s="20">
        <f t="shared" si="378"/>
        <v>66.341666666666654</v>
      </c>
      <c r="W2408" s="20">
        <f t="shared" si="379"/>
        <v>66.412499999999994</v>
      </c>
    </row>
    <row r="2409" spans="1:23" ht="13.5" x14ac:dyDescent="0.25">
      <c r="A2409" s="3">
        <v>45512</v>
      </c>
      <c r="B2409" s="2">
        <v>7.2859999999999996</v>
      </c>
      <c r="C2409" s="2">
        <v>42.94459746492587</v>
      </c>
      <c r="D2409" s="2">
        <v>0.10605030969699225</v>
      </c>
      <c r="E2409" s="2">
        <v>-1.9122319503160712E-5</v>
      </c>
      <c r="F2409" s="2">
        <v>7.2931399999999993</v>
      </c>
      <c r="G2409" s="2">
        <v>7.3493200000000005</v>
      </c>
      <c r="H2409" s="2">
        <v>7.4255650000000006</v>
      </c>
      <c r="I2409" s="2">
        <v>7.3233100000000002</v>
      </c>
      <c r="J2409" s="17">
        <v>6.687205500000001</v>
      </c>
      <c r="K2409" s="17" t="s">
        <v>51</v>
      </c>
      <c r="L2409" s="17" t="s">
        <v>54</v>
      </c>
      <c r="M2409" s="17" t="s">
        <v>53</v>
      </c>
      <c r="N2409" s="20">
        <f t="shared" si="370"/>
        <v>50</v>
      </c>
      <c r="O2409" s="20">
        <f t="shared" si="371"/>
        <v>100</v>
      </c>
      <c r="P2409" s="20">
        <f t="shared" si="372"/>
        <v>50</v>
      </c>
      <c r="Q2409" s="20">
        <f t="shared" si="373"/>
        <v>66.5</v>
      </c>
      <c r="R2409" s="21">
        <f t="shared" si="374"/>
        <v>69.974999999999994</v>
      </c>
      <c r="S2409" s="21">
        <f t="shared" si="375"/>
        <v>64.125</v>
      </c>
      <c r="T2409" s="21">
        <f t="shared" si="376"/>
        <v>64.924999999999997</v>
      </c>
      <c r="U2409" s="21">
        <f t="shared" si="377"/>
        <v>66.625</v>
      </c>
      <c r="V2409" s="20">
        <f t="shared" si="378"/>
        <v>66.341666666666654</v>
      </c>
      <c r="W2409" s="20">
        <f t="shared" si="379"/>
        <v>66.412499999999994</v>
      </c>
    </row>
    <row r="2410" spans="1:23" ht="13.5" x14ac:dyDescent="0.25">
      <c r="A2410" s="3">
        <v>45513</v>
      </c>
      <c r="B2410" s="2">
        <v>7.2859999999999996</v>
      </c>
      <c r="C2410" s="2">
        <v>42.944597464925863</v>
      </c>
      <c r="D2410" s="2">
        <v>0.1095031046852375</v>
      </c>
      <c r="E2410" s="2">
        <v>-1.5297855602528571E-5</v>
      </c>
      <c r="F2410" s="2">
        <v>7.2877799999999997</v>
      </c>
      <c r="G2410" s="2">
        <v>7.3323800000000006</v>
      </c>
      <c r="H2410" s="2">
        <v>7.4153100000000007</v>
      </c>
      <c r="I2410" s="2">
        <v>7.3233539999999993</v>
      </c>
      <c r="J2410" s="17">
        <v>6.6936010000000019</v>
      </c>
      <c r="K2410" s="17" t="s">
        <v>51</v>
      </c>
      <c r="L2410" s="17" t="s">
        <v>54</v>
      </c>
      <c r="M2410" s="17" t="s">
        <v>53</v>
      </c>
      <c r="N2410" s="20">
        <f t="shared" si="370"/>
        <v>50</v>
      </c>
      <c r="O2410" s="20">
        <f t="shared" si="371"/>
        <v>100</v>
      </c>
      <c r="P2410" s="20">
        <f t="shared" si="372"/>
        <v>50</v>
      </c>
      <c r="Q2410" s="20">
        <f t="shared" si="373"/>
        <v>66.5</v>
      </c>
      <c r="R2410" s="21">
        <f t="shared" si="374"/>
        <v>69.974999999999994</v>
      </c>
      <c r="S2410" s="21">
        <f t="shared" si="375"/>
        <v>64.125</v>
      </c>
      <c r="T2410" s="21">
        <f t="shared" si="376"/>
        <v>64.924999999999997</v>
      </c>
      <c r="U2410" s="21">
        <f t="shared" si="377"/>
        <v>66.625</v>
      </c>
      <c r="V2410" s="20">
        <f t="shared" si="378"/>
        <v>66.341666666666654</v>
      </c>
      <c r="W2410" s="20">
        <f t="shared" si="379"/>
        <v>66.412499999999994</v>
      </c>
    </row>
    <row r="2411" spans="1:23" ht="13.5" x14ac:dyDescent="0.25">
      <c r="A2411" s="3">
        <v>45516</v>
      </c>
      <c r="B2411" s="2">
        <v>7.2949000000000002</v>
      </c>
      <c r="C2411" s="2">
        <v>43.92228742564393</v>
      </c>
      <c r="D2411" s="2">
        <v>9.4400843155398206E-2</v>
      </c>
      <c r="E2411" s="2">
        <v>-1.2238284482022858E-5</v>
      </c>
      <c r="F2411" s="2">
        <v>7.2913399999999999</v>
      </c>
      <c r="G2411" s="2">
        <v>7.3279200000000007</v>
      </c>
      <c r="H2411" s="2">
        <v>7.4055000000000009</v>
      </c>
      <c r="I2411" s="2">
        <v>7.3235759999999992</v>
      </c>
      <c r="J2411" s="17">
        <v>6.7000005000000025</v>
      </c>
      <c r="K2411" s="17" t="s">
        <v>51</v>
      </c>
      <c r="L2411" s="17" t="s">
        <v>54</v>
      </c>
      <c r="M2411" s="17" t="s">
        <v>52</v>
      </c>
      <c r="N2411" s="20">
        <f t="shared" si="370"/>
        <v>50</v>
      </c>
      <c r="O2411" s="20">
        <f t="shared" si="371"/>
        <v>100</v>
      </c>
      <c r="P2411" s="20">
        <f t="shared" si="372"/>
        <v>50</v>
      </c>
      <c r="Q2411" s="20">
        <f t="shared" si="373"/>
        <v>83.5</v>
      </c>
      <c r="R2411" s="21">
        <f t="shared" si="374"/>
        <v>72.525000000000006</v>
      </c>
      <c r="S2411" s="21">
        <f t="shared" si="375"/>
        <v>68.375</v>
      </c>
      <c r="T2411" s="21">
        <f t="shared" si="376"/>
        <v>72.575000000000003</v>
      </c>
      <c r="U2411" s="21">
        <f t="shared" si="377"/>
        <v>70.875</v>
      </c>
      <c r="V2411" s="20">
        <f t="shared" si="378"/>
        <v>71.158333333333346</v>
      </c>
      <c r="W2411" s="20">
        <f t="shared" si="379"/>
        <v>71.087500000000006</v>
      </c>
    </row>
    <row r="2412" spans="1:23" ht="13.5" x14ac:dyDescent="0.25">
      <c r="A2412" s="3">
        <v>45518</v>
      </c>
      <c r="B2412" s="2">
        <v>7.4465000000000003</v>
      </c>
      <c r="C2412" s="2">
        <v>57.333904877374934</v>
      </c>
      <c r="D2412" s="2">
        <v>7.3525272519137985E-2</v>
      </c>
      <c r="E2412" s="2">
        <v>-9.7906275856182861E-6</v>
      </c>
      <c r="F2412" s="2">
        <v>7.3234399999999997</v>
      </c>
      <c r="G2412" s="2">
        <v>7.3368300000000009</v>
      </c>
      <c r="H2412" s="2">
        <v>7.4055000000000009</v>
      </c>
      <c r="I2412" s="2">
        <v>7.3268300000000002</v>
      </c>
      <c r="J2412" s="17">
        <v>6.7075195000000027</v>
      </c>
      <c r="K2412" s="17" t="s">
        <v>51</v>
      </c>
      <c r="L2412" s="17" t="s">
        <v>54</v>
      </c>
      <c r="M2412" s="17" t="s">
        <v>52</v>
      </c>
      <c r="N2412" s="20">
        <f t="shared" si="370"/>
        <v>50</v>
      </c>
      <c r="O2412" s="20">
        <f t="shared" si="371"/>
        <v>100</v>
      </c>
      <c r="P2412" s="20">
        <f t="shared" si="372"/>
        <v>50</v>
      </c>
      <c r="Q2412" s="20">
        <f t="shared" si="373"/>
        <v>83.5</v>
      </c>
      <c r="R2412" s="21">
        <f t="shared" si="374"/>
        <v>72.525000000000006</v>
      </c>
      <c r="S2412" s="21">
        <f t="shared" si="375"/>
        <v>68.375</v>
      </c>
      <c r="T2412" s="21">
        <f t="shared" si="376"/>
        <v>72.575000000000003</v>
      </c>
      <c r="U2412" s="21">
        <f t="shared" si="377"/>
        <v>70.875</v>
      </c>
      <c r="V2412" s="20">
        <f t="shared" si="378"/>
        <v>71.158333333333346</v>
      </c>
      <c r="W2412" s="20">
        <f t="shared" si="379"/>
        <v>71.087500000000006</v>
      </c>
    </row>
    <row r="2413" spans="1:23" ht="13.5" x14ac:dyDescent="0.25">
      <c r="A2413" s="3">
        <v>45519</v>
      </c>
      <c r="B2413" s="2">
        <v>7.4019000000000004</v>
      </c>
      <c r="C2413" s="2">
        <v>53.295570092419624</v>
      </c>
      <c r="D2413" s="2">
        <v>7.2327885011879367E-2</v>
      </c>
      <c r="E2413" s="2">
        <v>-7.8325020684946286E-6</v>
      </c>
      <c r="F2413" s="2">
        <v>7.3430599999999995</v>
      </c>
      <c r="G2413" s="2">
        <v>7.3323700000000001</v>
      </c>
      <c r="H2413" s="2">
        <v>7.3992550000000019</v>
      </c>
      <c r="I2413" s="2">
        <v>7.3293520000000001</v>
      </c>
      <c r="J2413" s="17">
        <v>6.7148155000000038</v>
      </c>
      <c r="K2413" s="17" t="s">
        <v>51</v>
      </c>
      <c r="L2413" s="17" t="s">
        <v>54</v>
      </c>
      <c r="M2413" s="17" t="s">
        <v>52</v>
      </c>
      <c r="N2413" s="20">
        <f t="shared" si="370"/>
        <v>50</v>
      </c>
      <c r="O2413" s="20">
        <f t="shared" si="371"/>
        <v>100</v>
      </c>
      <c r="P2413" s="20">
        <f t="shared" si="372"/>
        <v>50</v>
      </c>
      <c r="Q2413" s="20">
        <f t="shared" si="373"/>
        <v>83.5</v>
      </c>
      <c r="R2413" s="21">
        <f t="shared" si="374"/>
        <v>72.525000000000006</v>
      </c>
      <c r="S2413" s="21">
        <f t="shared" si="375"/>
        <v>68.375</v>
      </c>
      <c r="T2413" s="21">
        <f t="shared" si="376"/>
        <v>72.575000000000003</v>
      </c>
      <c r="U2413" s="21">
        <f t="shared" si="377"/>
        <v>70.875</v>
      </c>
      <c r="V2413" s="20">
        <f t="shared" si="378"/>
        <v>71.158333333333346</v>
      </c>
      <c r="W2413" s="20">
        <f t="shared" si="379"/>
        <v>71.087500000000006</v>
      </c>
    </row>
    <row r="2414" spans="1:23" ht="13.5" x14ac:dyDescent="0.25">
      <c r="A2414" s="3">
        <v>45520</v>
      </c>
      <c r="B2414" s="2">
        <v>7.2592999999999996</v>
      </c>
      <c r="C2414" s="2">
        <v>42.892885871900702</v>
      </c>
      <c r="D2414" s="2">
        <v>7.8898275027422748E-2</v>
      </c>
      <c r="E2414" s="2">
        <v>-6.2660016547957028E-6</v>
      </c>
      <c r="F2414" s="2">
        <v>7.33772</v>
      </c>
      <c r="G2414" s="2">
        <v>7.3154299999999992</v>
      </c>
      <c r="H2414" s="2">
        <v>7.3858800000000002</v>
      </c>
      <c r="I2414" s="2">
        <v>7.3290220000000001</v>
      </c>
      <c r="J2414" s="17">
        <v>6.721479000000004</v>
      </c>
      <c r="K2414" s="17" t="s">
        <v>51</v>
      </c>
      <c r="L2414" s="17" t="s">
        <v>54</v>
      </c>
      <c r="M2414" s="17" t="s">
        <v>53</v>
      </c>
      <c r="N2414" s="20">
        <f t="shared" si="370"/>
        <v>50</v>
      </c>
      <c r="O2414" s="20">
        <f t="shared" si="371"/>
        <v>100</v>
      </c>
      <c r="P2414" s="20">
        <f t="shared" si="372"/>
        <v>50</v>
      </c>
      <c r="Q2414" s="20">
        <f t="shared" si="373"/>
        <v>66.5</v>
      </c>
      <c r="R2414" s="21">
        <f t="shared" si="374"/>
        <v>69.974999999999994</v>
      </c>
      <c r="S2414" s="21">
        <f t="shared" si="375"/>
        <v>64.125</v>
      </c>
      <c r="T2414" s="21">
        <f t="shared" si="376"/>
        <v>64.924999999999997</v>
      </c>
      <c r="U2414" s="21">
        <f t="shared" si="377"/>
        <v>66.625</v>
      </c>
      <c r="V2414" s="20">
        <f t="shared" si="378"/>
        <v>66.341666666666654</v>
      </c>
      <c r="W2414" s="20">
        <f t="shared" si="379"/>
        <v>66.412499999999994</v>
      </c>
    </row>
    <row r="2415" spans="1:23" ht="13.5" x14ac:dyDescent="0.25">
      <c r="A2415" s="3">
        <v>45523</v>
      </c>
      <c r="B2415" s="2">
        <v>7.2503000000000002</v>
      </c>
      <c r="C2415" s="2">
        <v>42.331290552420391</v>
      </c>
      <c r="D2415" s="2">
        <v>6.79132726176368E-2</v>
      </c>
      <c r="E2415" s="2">
        <v>-5.0128013238365623E-6</v>
      </c>
      <c r="F2415" s="2">
        <v>7.3305800000000003</v>
      </c>
      <c r="G2415" s="2">
        <v>7.3091799999999996</v>
      </c>
      <c r="H2415" s="2">
        <v>7.3738399999999995</v>
      </c>
      <c r="I2415" s="2">
        <v>7.3283519999999998</v>
      </c>
      <c r="J2415" s="17">
        <v>6.7280570000000033</v>
      </c>
      <c r="K2415" s="17" t="s">
        <v>51</v>
      </c>
      <c r="L2415" s="17" t="s">
        <v>54</v>
      </c>
      <c r="M2415" s="17" t="s">
        <v>53</v>
      </c>
      <c r="N2415" s="20">
        <f t="shared" si="370"/>
        <v>50</v>
      </c>
      <c r="O2415" s="20">
        <f t="shared" si="371"/>
        <v>100</v>
      </c>
      <c r="P2415" s="20">
        <f t="shared" si="372"/>
        <v>50</v>
      </c>
      <c r="Q2415" s="20">
        <f t="shared" si="373"/>
        <v>66.5</v>
      </c>
      <c r="R2415" s="21">
        <f t="shared" si="374"/>
        <v>69.974999999999994</v>
      </c>
      <c r="S2415" s="21">
        <f t="shared" si="375"/>
        <v>64.125</v>
      </c>
      <c r="T2415" s="21">
        <f t="shared" si="376"/>
        <v>64.924999999999997</v>
      </c>
      <c r="U2415" s="21">
        <f t="shared" si="377"/>
        <v>66.625</v>
      </c>
      <c r="V2415" s="20">
        <f t="shared" si="378"/>
        <v>66.341666666666654</v>
      </c>
      <c r="W2415" s="20">
        <f t="shared" si="379"/>
        <v>66.412499999999994</v>
      </c>
    </row>
    <row r="2416" spans="1:23" ht="13.5" x14ac:dyDescent="0.25">
      <c r="A2416" s="3">
        <v>45524</v>
      </c>
      <c r="B2416" s="2">
        <v>7.2682000000000002</v>
      </c>
      <c r="C2416" s="2">
        <v>43.904411542249775</v>
      </c>
      <c r="D2416" s="2">
        <v>5.242686591347212E-2</v>
      </c>
      <c r="E2416" s="2">
        <v>-4.0102410590692502E-6</v>
      </c>
      <c r="F2416" s="2">
        <v>7.3252399999999991</v>
      </c>
      <c r="G2416" s="2">
        <v>7.3082899999999995</v>
      </c>
      <c r="H2416" s="2">
        <v>7.3604650000000005</v>
      </c>
      <c r="I2416" s="2">
        <v>7.3291639999999996</v>
      </c>
      <c r="J2416" s="17">
        <v>6.7347650000000048</v>
      </c>
      <c r="K2416" s="17" t="s">
        <v>51</v>
      </c>
      <c r="L2416" s="17" t="s">
        <v>54</v>
      </c>
      <c r="M2416" s="17" t="s">
        <v>53</v>
      </c>
      <c r="N2416" s="20">
        <f t="shared" si="370"/>
        <v>50</v>
      </c>
      <c r="O2416" s="20">
        <f t="shared" si="371"/>
        <v>100</v>
      </c>
      <c r="P2416" s="20">
        <f t="shared" si="372"/>
        <v>50</v>
      </c>
      <c r="Q2416" s="20">
        <f t="shared" si="373"/>
        <v>66.5</v>
      </c>
      <c r="R2416" s="21">
        <f t="shared" si="374"/>
        <v>69.974999999999994</v>
      </c>
      <c r="S2416" s="21">
        <f t="shared" si="375"/>
        <v>64.125</v>
      </c>
      <c r="T2416" s="21">
        <f t="shared" si="376"/>
        <v>64.924999999999997</v>
      </c>
      <c r="U2416" s="21">
        <f t="shared" si="377"/>
        <v>66.625</v>
      </c>
      <c r="V2416" s="20">
        <f t="shared" si="378"/>
        <v>66.341666666666654</v>
      </c>
      <c r="W2416" s="20">
        <f t="shared" si="379"/>
        <v>66.412499999999994</v>
      </c>
    </row>
    <row r="2417" spans="1:23" ht="13.5" x14ac:dyDescent="0.25">
      <c r="A2417" s="3">
        <v>45525</v>
      </c>
      <c r="B2417" s="2">
        <v>7.3128000000000002</v>
      </c>
      <c r="C2417" s="2">
        <v>47.730350135461379</v>
      </c>
      <c r="D2417" s="2">
        <v>3.7863135693246619E-2</v>
      </c>
      <c r="E2417" s="2">
        <v>-3.2081928472554004E-6</v>
      </c>
      <c r="F2417" s="2">
        <v>7.2984999999999998</v>
      </c>
      <c r="G2417" s="2">
        <v>7.3109699999999993</v>
      </c>
      <c r="H2417" s="2">
        <v>7.3497650000000005</v>
      </c>
      <c r="I2417" s="2">
        <v>7.3308679999999988</v>
      </c>
      <c r="J2417" s="17">
        <v>6.7416960000000037</v>
      </c>
      <c r="K2417" s="17" t="s">
        <v>51</v>
      </c>
      <c r="L2417" s="17" t="s">
        <v>54</v>
      </c>
      <c r="M2417" s="17" t="s">
        <v>53</v>
      </c>
      <c r="N2417" s="20">
        <f t="shared" si="370"/>
        <v>50</v>
      </c>
      <c r="O2417" s="20">
        <f t="shared" si="371"/>
        <v>100</v>
      </c>
      <c r="P2417" s="20">
        <f t="shared" si="372"/>
        <v>50</v>
      </c>
      <c r="Q2417" s="20">
        <f t="shared" si="373"/>
        <v>66.5</v>
      </c>
      <c r="R2417" s="21">
        <f t="shared" si="374"/>
        <v>69.974999999999994</v>
      </c>
      <c r="S2417" s="21">
        <f t="shared" si="375"/>
        <v>64.125</v>
      </c>
      <c r="T2417" s="21">
        <f t="shared" si="376"/>
        <v>64.924999999999997</v>
      </c>
      <c r="U2417" s="21">
        <f t="shared" si="377"/>
        <v>66.625</v>
      </c>
      <c r="V2417" s="20">
        <f t="shared" si="378"/>
        <v>66.341666666666654</v>
      </c>
      <c r="W2417" s="20">
        <f t="shared" si="379"/>
        <v>66.412499999999994</v>
      </c>
    </row>
    <row r="2418" spans="1:23" ht="13.5" x14ac:dyDescent="0.25">
      <c r="A2418" s="3">
        <v>45526</v>
      </c>
      <c r="B2418" s="2">
        <v>7.2949000000000002</v>
      </c>
      <c r="C2418" s="2">
        <v>46.363599488366184</v>
      </c>
      <c r="D2418" s="2">
        <v>2.9780291381751312E-2</v>
      </c>
      <c r="E2418" s="2">
        <v>-2.5665542778043206E-6</v>
      </c>
      <c r="F2418" s="2">
        <v>7.2770999999999999</v>
      </c>
      <c r="G2418" s="2">
        <v>7.3100799999999992</v>
      </c>
      <c r="H2418" s="2">
        <v>7.3399550000000007</v>
      </c>
      <c r="I2418" s="2">
        <v>7.3322139999999987</v>
      </c>
      <c r="J2418" s="17">
        <v>6.7485375000000047</v>
      </c>
      <c r="K2418" s="17" t="s">
        <v>51</v>
      </c>
      <c r="L2418" s="17" t="s">
        <v>54</v>
      </c>
      <c r="M2418" s="17" t="s">
        <v>53</v>
      </c>
      <c r="N2418" s="20">
        <f t="shared" si="370"/>
        <v>50</v>
      </c>
      <c r="O2418" s="20">
        <f t="shared" si="371"/>
        <v>100</v>
      </c>
      <c r="P2418" s="20">
        <f t="shared" si="372"/>
        <v>50</v>
      </c>
      <c r="Q2418" s="20">
        <f t="shared" si="373"/>
        <v>66.5</v>
      </c>
      <c r="R2418" s="21">
        <f t="shared" si="374"/>
        <v>69.974999999999994</v>
      </c>
      <c r="S2418" s="21">
        <f t="shared" si="375"/>
        <v>64.125</v>
      </c>
      <c r="T2418" s="21">
        <f t="shared" si="376"/>
        <v>64.924999999999997</v>
      </c>
      <c r="U2418" s="21">
        <f t="shared" si="377"/>
        <v>66.625</v>
      </c>
      <c r="V2418" s="20">
        <f t="shared" si="378"/>
        <v>66.341666666666654</v>
      </c>
      <c r="W2418" s="20">
        <f t="shared" si="379"/>
        <v>66.412499999999994</v>
      </c>
    </row>
    <row r="2419" spans="1:23" ht="13.5" x14ac:dyDescent="0.25">
      <c r="A2419" s="3">
        <v>45527</v>
      </c>
      <c r="B2419" s="2">
        <v>7.3305999999999996</v>
      </c>
      <c r="C2419" s="2">
        <v>49.471256196635359</v>
      </c>
      <c r="D2419" s="2">
        <v>1.7826720580645272E-2</v>
      </c>
      <c r="E2419" s="2">
        <v>-2.0532434222434566E-6</v>
      </c>
      <c r="F2419" s="2">
        <v>7.2913599999999992</v>
      </c>
      <c r="G2419" s="2">
        <v>7.3145400000000009</v>
      </c>
      <c r="H2419" s="2">
        <v>7.3319300000000016</v>
      </c>
      <c r="I2419" s="2">
        <v>7.334273999999998</v>
      </c>
      <c r="J2419" s="17">
        <v>6.755878500000005</v>
      </c>
      <c r="K2419" s="17" t="s">
        <v>51</v>
      </c>
      <c r="L2419" s="17" t="s">
        <v>54</v>
      </c>
      <c r="M2419" s="17" t="s">
        <v>52</v>
      </c>
      <c r="N2419" s="20">
        <f t="shared" si="370"/>
        <v>50</v>
      </c>
      <c r="O2419" s="20">
        <f t="shared" si="371"/>
        <v>100</v>
      </c>
      <c r="P2419" s="20">
        <f t="shared" si="372"/>
        <v>50</v>
      </c>
      <c r="Q2419" s="20">
        <f t="shared" si="373"/>
        <v>83.5</v>
      </c>
      <c r="R2419" s="21">
        <f t="shared" si="374"/>
        <v>72.525000000000006</v>
      </c>
      <c r="S2419" s="21">
        <f t="shared" si="375"/>
        <v>68.375</v>
      </c>
      <c r="T2419" s="21">
        <f t="shared" si="376"/>
        <v>72.575000000000003</v>
      </c>
      <c r="U2419" s="21">
        <f t="shared" si="377"/>
        <v>70.875</v>
      </c>
      <c r="V2419" s="20">
        <f t="shared" si="378"/>
        <v>71.158333333333346</v>
      </c>
      <c r="W2419" s="20">
        <f t="shared" si="379"/>
        <v>71.087500000000006</v>
      </c>
    </row>
    <row r="2420" spans="1:23" ht="13.5" x14ac:dyDescent="0.25">
      <c r="A2420" s="3">
        <v>45530</v>
      </c>
      <c r="B2420" s="2">
        <v>7.2859999999999996</v>
      </c>
      <c r="C2420" s="2">
        <v>45.893766127255581</v>
      </c>
      <c r="D2420" s="2">
        <v>1.1053675416467179E-2</v>
      </c>
      <c r="E2420" s="2">
        <v>-1.6425947377947653E-6</v>
      </c>
      <c r="F2420" s="2">
        <v>7.2984999999999998</v>
      </c>
      <c r="G2420" s="2">
        <v>7.3145400000000009</v>
      </c>
      <c r="H2420" s="2">
        <v>7.3234599999999999</v>
      </c>
      <c r="I2420" s="2">
        <v>7.3354419999999978</v>
      </c>
      <c r="J2420" s="17">
        <v>6.7635990000000046</v>
      </c>
      <c r="K2420" s="17" t="s">
        <v>51</v>
      </c>
      <c r="L2420" s="17" t="s">
        <v>54</v>
      </c>
      <c r="M2420" s="17" t="s">
        <v>52</v>
      </c>
      <c r="N2420" s="20">
        <f t="shared" si="370"/>
        <v>50</v>
      </c>
      <c r="O2420" s="20">
        <f t="shared" si="371"/>
        <v>100</v>
      </c>
      <c r="P2420" s="20">
        <f t="shared" si="372"/>
        <v>50</v>
      </c>
      <c r="Q2420" s="20">
        <f t="shared" si="373"/>
        <v>83.5</v>
      </c>
      <c r="R2420" s="21">
        <f t="shared" si="374"/>
        <v>72.525000000000006</v>
      </c>
      <c r="S2420" s="21">
        <f t="shared" si="375"/>
        <v>68.375</v>
      </c>
      <c r="T2420" s="21">
        <f t="shared" si="376"/>
        <v>72.575000000000003</v>
      </c>
      <c r="U2420" s="21">
        <f t="shared" si="377"/>
        <v>70.875</v>
      </c>
      <c r="V2420" s="20">
        <f t="shared" si="378"/>
        <v>71.158333333333346</v>
      </c>
      <c r="W2420" s="20">
        <f t="shared" si="379"/>
        <v>71.087500000000006</v>
      </c>
    </row>
    <row r="2421" spans="1:23" ht="13.5" x14ac:dyDescent="0.25">
      <c r="A2421" s="3">
        <v>45531</v>
      </c>
      <c r="B2421" s="2">
        <v>7.2682000000000002</v>
      </c>
      <c r="C2421" s="2">
        <v>44.510339184953743</v>
      </c>
      <c r="D2421" s="2">
        <v>8.308940026680034E-3</v>
      </c>
      <c r="E2421" s="2">
        <v>-1.3140757902358124E-6</v>
      </c>
      <c r="F2421" s="2">
        <v>7.2984999999999998</v>
      </c>
      <c r="G2421" s="2">
        <v>7.311869999999999</v>
      </c>
      <c r="H2421" s="2">
        <v>7.3198949999999998</v>
      </c>
      <c r="I2421" s="2">
        <v>7.3378599999999983</v>
      </c>
      <c r="J2421" s="17">
        <v>6.7702265000000041</v>
      </c>
      <c r="K2421" s="17" t="s">
        <v>55</v>
      </c>
      <c r="L2421" s="17" t="s">
        <v>54</v>
      </c>
      <c r="M2421" s="17" t="s">
        <v>54</v>
      </c>
      <c r="N2421" s="20">
        <f t="shared" si="370"/>
        <v>50</v>
      </c>
      <c r="O2421" s="20">
        <f t="shared" si="371"/>
        <v>100</v>
      </c>
      <c r="P2421" s="20">
        <f t="shared" si="372"/>
        <v>50</v>
      </c>
      <c r="Q2421" s="20">
        <f t="shared" si="373"/>
        <v>16.5</v>
      </c>
      <c r="R2421" s="21">
        <f t="shared" si="374"/>
        <v>62.475000000000001</v>
      </c>
      <c r="S2421" s="21">
        <f t="shared" si="375"/>
        <v>51.625</v>
      </c>
      <c r="T2421" s="21">
        <f t="shared" si="376"/>
        <v>42.424999999999997</v>
      </c>
      <c r="U2421" s="21">
        <f t="shared" si="377"/>
        <v>54.125</v>
      </c>
      <c r="V2421" s="20">
        <f t="shared" si="378"/>
        <v>52.17499999999999</v>
      </c>
      <c r="W2421" s="20">
        <f t="shared" si="379"/>
        <v>52.662499999999994</v>
      </c>
    </row>
    <row r="2422" spans="1:23" ht="13.5" x14ac:dyDescent="0.25">
      <c r="A2422" s="3">
        <v>45532</v>
      </c>
      <c r="B2422" s="2">
        <v>7.2859999999999996</v>
      </c>
      <c r="C2422" s="2">
        <v>46.255055543018152</v>
      </c>
      <c r="D2422" s="2">
        <v>2.8372649450332688E-2</v>
      </c>
      <c r="E2422" s="2">
        <v>-1.05126063218865E-6</v>
      </c>
      <c r="F2422" s="2">
        <v>7.2931399999999993</v>
      </c>
      <c r="G2422" s="2">
        <v>7.2958200000000009</v>
      </c>
      <c r="H2422" s="2">
        <v>7.3163250000000009</v>
      </c>
      <c r="I2422" s="2">
        <v>7.3407939999999989</v>
      </c>
      <c r="J2422" s="17">
        <v>6.7766220000000041</v>
      </c>
      <c r="K2422" s="17" t="s">
        <v>55</v>
      </c>
      <c r="L2422" s="17" t="s">
        <v>54</v>
      </c>
      <c r="M2422" s="17" t="s">
        <v>47</v>
      </c>
      <c r="N2422" s="20">
        <f t="shared" si="370"/>
        <v>50</v>
      </c>
      <c r="O2422" s="20">
        <f t="shared" si="371"/>
        <v>100</v>
      </c>
      <c r="P2422" s="20">
        <f t="shared" si="372"/>
        <v>50</v>
      </c>
      <c r="Q2422" s="20">
        <f t="shared" si="373"/>
        <v>16.5</v>
      </c>
      <c r="R2422" s="21">
        <f t="shared" si="374"/>
        <v>62.475000000000001</v>
      </c>
      <c r="S2422" s="21">
        <f t="shared" si="375"/>
        <v>51.625</v>
      </c>
      <c r="T2422" s="21">
        <f t="shared" si="376"/>
        <v>42.424999999999997</v>
      </c>
      <c r="U2422" s="21">
        <f t="shared" si="377"/>
        <v>54.125</v>
      </c>
      <c r="V2422" s="20">
        <f t="shared" si="378"/>
        <v>52.17499999999999</v>
      </c>
      <c r="W2422" s="20">
        <f t="shared" si="379"/>
        <v>52.662499999999994</v>
      </c>
    </row>
    <row r="2423" spans="1:23" ht="13.5" x14ac:dyDescent="0.25">
      <c r="A2423" s="3">
        <v>45533</v>
      </c>
      <c r="B2423" s="2">
        <v>7.2770999999999999</v>
      </c>
      <c r="C2423" s="2">
        <v>45.484976289868477</v>
      </c>
      <c r="D2423" s="2">
        <v>3.939552550076808E-2</v>
      </c>
      <c r="E2423" s="2">
        <v>-8.4100850575092003E-7</v>
      </c>
      <c r="F2423" s="2">
        <v>7.2895799999999991</v>
      </c>
      <c r="G2423" s="2">
        <v>7.2833399999999999</v>
      </c>
      <c r="H2423" s="2">
        <v>7.3078549999999991</v>
      </c>
      <c r="I2423" s="2">
        <v>7.3417839999999988</v>
      </c>
      <c r="J2423" s="17">
        <v>6.7829730000000037</v>
      </c>
      <c r="K2423" s="17" t="s">
        <v>55</v>
      </c>
      <c r="L2423" s="17" t="s">
        <v>54</v>
      </c>
      <c r="M2423" s="17" t="s">
        <v>47</v>
      </c>
      <c r="N2423" s="20">
        <f t="shared" si="370"/>
        <v>50</v>
      </c>
      <c r="O2423" s="20">
        <f t="shared" si="371"/>
        <v>100</v>
      </c>
      <c r="P2423" s="20">
        <f t="shared" si="372"/>
        <v>50</v>
      </c>
      <c r="Q2423" s="20">
        <f t="shared" si="373"/>
        <v>16.5</v>
      </c>
      <c r="R2423" s="21">
        <f t="shared" si="374"/>
        <v>62.475000000000001</v>
      </c>
      <c r="S2423" s="21">
        <f t="shared" si="375"/>
        <v>51.625</v>
      </c>
      <c r="T2423" s="21">
        <f t="shared" si="376"/>
        <v>42.424999999999997</v>
      </c>
      <c r="U2423" s="21">
        <f t="shared" si="377"/>
        <v>54.125</v>
      </c>
      <c r="V2423" s="20">
        <f t="shared" si="378"/>
        <v>52.17499999999999</v>
      </c>
      <c r="W2423" s="20">
        <f t="shared" si="379"/>
        <v>52.662499999999994</v>
      </c>
    </row>
    <row r="2424" spans="1:23" ht="13.5" x14ac:dyDescent="0.25">
      <c r="A2424" s="3">
        <v>45534</v>
      </c>
      <c r="B2424" s="2">
        <v>7.2770999999999999</v>
      </c>
      <c r="C2424" s="2">
        <v>45.484976289868477</v>
      </c>
      <c r="D2424" s="2">
        <v>2.7066490776742391E-2</v>
      </c>
      <c r="E2424" s="2">
        <v>-6.7280680460073604E-7</v>
      </c>
      <c r="F2424" s="2">
        <v>7.2788799999999991</v>
      </c>
      <c r="G2424" s="2">
        <v>7.2851200000000009</v>
      </c>
      <c r="H2424" s="2">
        <v>7.3002749999999992</v>
      </c>
      <c r="I2424" s="2">
        <v>7.3427739999999986</v>
      </c>
      <c r="J2424" s="17">
        <v>6.7893640000000053</v>
      </c>
      <c r="K2424" s="17" t="s">
        <v>55</v>
      </c>
      <c r="L2424" s="17" t="s">
        <v>54</v>
      </c>
      <c r="M2424" s="17" t="s">
        <v>47</v>
      </c>
      <c r="N2424" s="20">
        <f t="shared" si="370"/>
        <v>50</v>
      </c>
      <c r="O2424" s="20">
        <f t="shared" si="371"/>
        <v>100</v>
      </c>
      <c r="P2424" s="20">
        <f t="shared" si="372"/>
        <v>50</v>
      </c>
      <c r="Q2424" s="20">
        <f t="shared" si="373"/>
        <v>16.5</v>
      </c>
      <c r="R2424" s="21">
        <f t="shared" si="374"/>
        <v>62.475000000000001</v>
      </c>
      <c r="S2424" s="21">
        <f t="shared" si="375"/>
        <v>51.625</v>
      </c>
      <c r="T2424" s="21">
        <f t="shared" si="376"/>
        <v>42.424999999999997</v>
      </c>
      <c r="U2424" s="21">
        <f t="shared" si="377"/>
        <v>54.125</v>
      </c>
      <c r="V2424" s="20">
        <f t="shared" si="378"/>
        <v>52.17499999999999</v>
      </c>
      <c r="W2424" s="20">
        <f t="shared" si="379"/>
        <v>52.662499999999994</v>
      </c>
    </row>
    <row r="2425" spans="1:23" ht="13.5" x14ac:dyDescent="0.25">
      <c r="A2425" s="3">
        <v>45537</v>
      </c>
      <c r="B2425" s="2">
        <v>7.2770999999999999</v>
      </c>
      <c r="C2425" s="2">
        <v>45.484976289868477</v>
      </c>
      <c r="D2425" s="2">
        <v>1.5511076212029629E-2</v>
      </c>
      <c r="E2425" s="2">
        <v>-5.3824544368058883E-7</v>
      </c>
      <c r="F2425" s="2">
        <v>7.2770999999999999</v>
      </c>
      <c r="G2425" s="2">
        <v>7.2877999999999998</v>
      </c>
      <c r="H2425" s="2">
        <v>7.2984899999999984</v>
      </c>
      <c r="I2425" s="2">
        <v>7.3464939999999981</v>
      </c>
      <c r="J2425" s="17">
        <v>6.7960360000000062</v>
      </c>
      <c r="K2425" s="17" t="s">
        <v>55</v>
      </c>
      <c r="L2425" s="17" t="s">
        <v>54</v>
      </c>
      <c r="M2425" s="17" t="s">
        <v>47</v>
      </c>
      <c r="N2425" s="20">
        <f t="shared" si="370"/>
        <v>50</v>
      </c>
      <c r="O2425" s="20">
        <f t="shared" si="371"/>
        <v>100</v>
      </c>
      <c r="P2425" s="20">
        <f t="shared" si="372"/>
        <v>50</v>
      </c>
      <c r="Q2425" s="20">
        <f t="shared" si="373"/>
        <v>16.5</v>
      </c>
      <c r="R2425" s="21">
        <f t="shared" si="374"/>
        <v>62.475000000000001</v>
      </c>
      <c r="S2425" s="21">
        <f t="shared" si="375"/>
        <v>51.625</v>
      </c>
      <c r="T2425" s="21">
        <f t="shared" si="376"/>
        <v>42.424999999999997</v>
      </c>
      <c r="U2425" s="21">
        <f t="shared" si="377"/>
        <v>54.125</v>
      </c>
      <c r="V2425" s="20">
        <f t="shared" si="378"/>
        <v>52.17499999999999</v>
      </c>
      <c r="W2425" s="20">
        <f t="shared" si="379"/>
        <v>52.662499999999994</v>
      </c>
    </row>
    <row r="2426" spans="1:23" ht="13.5" x14ac:dyDescent="0.25">
      <c r="A2426" s="3">
        <v>45538</v>
      </c>
      <c r="B2426" s="2">
        <v>7.2592999999999996</v>
      </c>
      <c r="C2426" s="2">
        <v>43.668906318911304</v>
      </c>
      <c r="D2426" s="2">
        <v>1.0047875898228753E-2</v>
      </c>
      <c r="E2426" s="2">
        <v>-4.3059635494447108E-7</v>
      </c>
      <c r="F2426" s="2">
        <v>7.2753199999999989</v>
      </c>
      <c r="G2426" s="2">
        <v>7.2869099999999989</v>
      </c>
      <c r="H2426" s="2">
        <v>7.2976000000000001</v>
      </c>
      <c r="I2426" s="2">
        <v>7.3487339999999994</v>
      </c>
      <c r="J2426" s="17">
        <v>6.802298000000004</v>
      </c>
      <c r="K2426" s="17" t="s">
        <v>55</v>
      </c>
      <c r="L2426" s="17" t="s">
        <v>54</v>
      </c>
      <c r="M2426" s="17" t="s">
        <v>47</v>
      </c>
      <c r="N2426" s="20">
        <f t="shared" si="370"/>
        <v>50</v>
      </c>
      <c r="O2426" s="20">
        <f t="shared" si="371"/>
        <v>100</v>
      </c>
      <c r="P2426" s="20">
        <f t="shared" si="372"/>
        <v>50</v>
      </c>
      <c r="Q2426" s="20">
        <f t="shared" si="373"/>
        <v>16.5</v>
      </c>
      <c r="R2426" s="21">
        <f t="shared" si="374"/>
        <v>62.475000000000001</v>
      </c>
      <c r="S2426" s="21">
        <f t="shared" si="375"/>
        <v>51.625</v>
      </c>
      <c r="T2426" s="21">
        <f t="shared" si="376"/>
        <v>42.424999999999997</v>
      </c>
      <c r="U2426" s="21">
        <f t="shared" si="377"/>
        <v>54.125</v>
      </c>
      <c r="V2426" s="20">
        <f t="shared" si="378"/>
        <v>52.17499999999999</v>
      </c>
      <c r="W2426" s="20">
        <f t="shared" si="379"/>
        <v>52.662499999999994</v>
      </c>
    </row>
    <row r="2427" spans="1:23" ht="13.5" x14ac:dyDescent="0.25">
      <c r="A2427" s="3">
        <v>45539</v>
      </c>
      <c r="B2427" s="2">
        <v>7.1700999999999997</v>
      </c>
      <c r="C2427" s="2">
        <v>35.927481293702954</v>
      </c>
      <c r="D2427" s="2">
        <v>1.9223455414217661E-2</v>
      </c>
      <c r="E2427" s="2">
        <v>-3.4447708395557686E-7</v>
      </c>
      <c r="F2427" s="2">
        <v>7.2521399999999998</v>
      </c>
      <c r="G2427" s="2">
        <v>7.27264</v>
      </c>
      <c r="H2427" s="2">
        <v>7.2918049999999992</v>
      </c>
      <c r="I2427" s="2">
        <v>7.3491899999999983</v>
      </c>
      <c r="J2427" s="17">
        <v>6.8081140000000042</v>
      </c>
      <c r="K2427" s="17" t="s">
        <v>55</v>
      </c>
      <c r="L2427" s="17" t="s">
        <v>54</v>
      </c>
      <c r="M2427" s="17" t="s">
        <v>47</v>
      </c>
      <c r="N2427" s="20">
        <f t="shared" si="370"/>
        <v>50</v>
      </c>
      <c r="O2427" s="20">
        <f t="shared" si="371"/>
        <v>100</v>
      </c>
      <c r="P2427" s="20">
        <f t="shared" si="372"/>
        <v>50</v>
      </c>
      <c r="Q2427" s="20">
        <f t="shared" si="373"/>
        <v>16.5</v>
      </c>
      <c r="R2427" s="21">
        <f t="shared" si="374"/>
        <v>62.475000000000001</v>
      </c>
      <c r="S2427" s="21">
        <f t="shared" si="375"/>
        <v>51.625</v>
      </c>
      <c r="T2427" s="21">
        <f t="shared" si="376"/>
        <v>42.424999999999997</v>
      </c>
      <c r="U2427" s="21">
        <f t="shared" si="377"/>
        <v>54.125</v>
      </c>
      <c r="V2427" s="20">
        <f t="shared" si="378"/>
        <v>52.17499999999999</v>
      </c>
      <c r="W2427" s="20">
        <f t="shared" si="379"/>
        <v>52.662499999999994</v>
      </c>
    </row>
    <row r="2428" spans="1:23" ht="13.5" x14ac:dyDescent="0.25">
      <c r="A2428" s="3">
        <v>45540</v>
      </c>
      <c r="B2428" s="2">
        <v>7.2236000000000002</v>
      </c>
      <c r="C2428" s="2">
        <v>42.510304836477559</v>
      </c>
      <c r="D2428" s="2">
        <v>2.1102630756780982E-2</v>
      </c>
      <c r="E2428" s="2">
        <v>-2.755816671644615E-7</v>
      </c>
      <c r="F2428" s="2">
        <v>7.241439999999999</v>
      </c>
      <c r="G2428" s="2">
        <v>7.2655100000000008</v>
      </c>
      <c r="H2428" s="2">
        <v>7.2877950000000009</v>
      </c>
      <c r="I2428" s="2">
        <v>7.3468619999999989</v>
      </c>
      <c r="J2428" s="17">
        <v>6.8141570000000034</v>
      </c>
      <c r="K2428" s="17" t="s">
        <v>55</v>
      </c>
      <c r="L2428" s="17" t="s">
        <v>54</v>
      </c>
      <c r="M2428" s="17" t="s">
        <v>47</v>
      </c>
      <c r="N2428" s="20">
        <f t="shared" si="370"/>
        <v>50</v>
      </c>
      <c r="O2428" s="20">
        <f t="shared" si="371"/>
        <v>100</v>
      </c>
      <c r="P2428" s="20">
        <f t="shared" si="372"/>
        <v>50</v>
      </c>
      <c r="Q2428" s="20">
        <f t="shared" si="373"/>
        <v>16.5</v>
      </c>
      <c r="R2428" s="21">
        <f t="shared" si="374"/>
        <v>62.475000000000001</v>
      </c>
      <c r="S2428" s="21">
        <f t="shared" si="375"/>
        <v>51.625</v>
      </c>
      <c r="T2428" s="21">
        <f t="shared" si="376"/>
        <v>42.424999999999997</v>
      </c>
      <c r="U2428" s="21">
        <f t="shared" si="377"/>
        <v>54.125</v>
      </c>
      <c r="V2428" s="20">
        <f t="shared" si="378"/>
        <v>52.17499999999999</v>
      </c>
      <c r="W2428" s="20">
        <f t="shared" si="379"/>
        <v>52.662499999999994</v>
      </c>
    </row>
    <row r="2429" spans="1:23" ht="13.5" x14ac:dyDescent="0.25">
      <c r="A2429" s="3">
        <v>45541</v>
      </c>
      <c r="B2429" s="2">
        <v>7.2859999999999996</v>
      </c>
      <c r="C2429" s="2">
        <v>49.081327710750919</v>
      </c>
      <c r="D2429" s="2">
        <v>2.4017054392615478E-2</v>
      </c>
      <c r="E2429" s="2">
        <v>-2.204653337315692E-7</v>
      </c>
      <c r="F2429" s="2">
        <v>7.2432199999999991</v>
      </c>
      <c r="G2429" s="2">
        <v>7.2610499999999991</v>
      </c>
      <c r="H2429" s="2">
        <v>7.2877950000000009</v>
      </c>
      <c r="I2429" s="2">
        <v>7.3457819999999989</v>
      </c>
      <c r="J2429" s="17">
        <v>6.8205525000000042</v>
      </c>
      <c r="K2429" s="17" t="s">
        <v>55</v>
      </c>
      <c r="L2429" s="17" t="s">
        <v>54</v>
      </c>
      <c r="M2429" s="17" t="s">
        <v>49</v>
      </c>
      <c r="N2429" s="20">
        <f t="shared" si="370"/>
        <v>50</v>
      </c>
      <c r="O2429" s="20">
        <f t="shared" si="371"/>
        <v>100</v>
      </c>
      <c r="P2429" s="20">
        <f t="shared" si="372"/>
        <v>50</v>
      </c>
      <c r="Q2429" s="20">
        <f t="shared" si="373"/>
        <v>16.5</v>
      </c>
      <c r="R2429" s="21">
        <f t="shared" si="374"/>
        <v>62.475000000000001</v>
      </c>
      <c r="S2429" s="21">
        <f t="shared" si="375"/>
        <v>51.625</v>
      </c>
      <c r="T2429" s="21">
        <f t="shared" si="376"/>
        <v>42.424999999999997</v>
      </c>
      <c r="U2429" s="21">
        <f t="shared" si="377"/>
        <v>54.125</v>
      </c>
      <c r="V2429" s="20">
        <f t="shared" si="378"/>
        <v>52.17499999999999</v>
      </c>
      <c r="W2429" s="20">
        <f t="shared" si="379"/>
        <v>52.662499999999994</v>
      </c>
    </row>
    <row r="2430" spans="1:23" ht="13.5" x14ac:dyDescent="0.25">
      <c r="A2430" s="3">
        <v>45544</v>
      </c>
      <c r="B2430" s="2">
        <v>7.2236000000000002</v>
      </c>
      <c r="C2430" s="2">
        <v>43.701989337671272</v>
      </c>
      <c r="D2430" s="2">
        <v>2.4295681977470451E-2</v>
      </c>
      <c r="E2430" s="2">
        <v>-1.7637226698525538E-7</v>
      </c>
      <c r="F2430" s="2">
        <v>7.2325199999999992</v>
      </c>
      <c r="G2430" s="2">
        <v>7.2548100000000009</v>
      </c>
      <c r="H2430" s="2">
        <v>7.2846750000000018</v>
      </c>
      <c r="I2430" s="2">
        <v>7.3444179999999983</v>
      </c>
      <c r="J2430" s="17">
        <v>6.8249895000000063</v>
      </c>
      <c r="K2430" s="17" t="s">
        <v>55</v>
      </c>
      <c r="L2430" s="17" t="s">
        <v>54</v>
      </c>
      <c r="M2430" s="17" t="s">
        <v>47</v>
      </c>
      <c r="N2430" s="20">
        <f t="shared" si="370"/>
        <v>50</v>
      </c>
      <c r="O2430" s="20">
        <f t="shared" si="371"/>
        <v>100</v>
      </c>
      <c r="P2430" s="20">
        <f t="shared" si="372"/>
        <v>50</v>
      </c>
      <c r="Q2430" s="20">
        <f t="shared" si="373"/>
        <v>16.5</v>
      </c>
      <c r="R2430" s="21">
        <f t="shared" si="374"/>
        <v>62.475000000000001</v>
      </c>
      <c r="S2430" s="21">
        <f t="shared" si="375"/>
        <v>51.625</v>
      </c>
      <c r="T2430" s="21">
        <f t="shared" si="376"/>
        <v>42.424999999999997</v>
      </c>
      <c r="U2430" s="21">
        <f t="shared" si="377"/>
        <v>54.125</v>
      </c>
      <c r="V2430" s="20">
        <f t="shared" si="378"/>
        <v>52.17499999999999</v>
      </c>
      <c r="W2430" s="20">
        <f t="shared" si="379"/>
        <v>52.662499999999994</v>
      </c>
    </row>
    <row r="2431" spans="1:23" ht="13.5" x14ac:dyDescent="0.25">
      <c r="A2431" s="3">
        <v>45545</v>
      </c>
      <c r="B2431" s="2">
        <v>7.2236000000000002</v>
      </c>
      <c r="C2431" s="2">
        <v>43.701989337671272</v>
      </c>
      <c r="D2431" s="2">
        <v>2.2209755646773743E-2</v>
      </c>
      <c r="E2431" s="2">
        <v>-1.4109781358820432E-7</v>
      </c>
      <c r="F2431" s="2">
        <v>7.2253799999999995</v>
      </c>
      <c r="G2431" s="2">
        <v>7.2503500000000001</v>
      </c>
      <c r="H2431" s="2">
        <v>7.2811100000000009</v>
      </c>
      <c r="I2431" s="2">
        <v>7.3435359999999994</v>
      </c>
      <c r="J2431" s="17">
        <v>6.8294665000000059</v>
      </c>
      <c r="K2431" s="17" t="s">
        <v>51</v>
      </c>
      <c r="L2431" s="17" t="s">
        <v>54</v>
      </c>
      <c r="M2431" s="17" t="s">
        <v>53</v>
      </c>
      <c r="N2431" s="20">
        <f t="shared" si="370"/>
        <v>50</v>
      </c>
      <c r="O2431" s="20">
        <f t="shared" si="371"/>
        <v>100</v>
      </c>
      <c r="P2431" s="20">
        <f t="shared" si="372"/>
        <v>50</v>
      </c>
      <c r="Q2431" s="20">
        <f t="shared" si="373"/>
        <v>66.5</v>
      </c>
      <c r="R2431" s="21">
        <f t="shared" si="374"/>
        <v>69.974999999999994</v>
      </c>
      <c r="S2431" s="21">
        <f t="shared" si="375"/>
        <v>64.125</v>
      </c>
      <c r="T2431" s="21">
        <f t="shared" si="376"/>
        <v>64.924999999999997</v>
      </c>
      <c r="U2431" s="21">
        <f t="shared" si="377"/>
        <v>66.625</v>
      </c>
      <c r="V2431" s="20">
        <f t="shared" si="378"/>
        <v>66.341666666666654</v>
      </c>
      <c r="W2431" s="20">
        <f t="shared" si="379"/>
        <v>66.412499999999994</v>
      </c>
    </row>
    <row r="2432" spans="1:23" ht="13.5" x14ac:dyDescent="0.25">
      <c r="A2432" s="3">
        <v>45546</v>
      </c>
      <c r="B2432" s="2">
        <v>7.2236000000000002</v>
      </c>
      <c r="C2432" s="2">
        <v>43.701989337671279</v>
      </c>
      <c r="D2432" s="2">
        <v>2.3569103898828381E-2</v>
      </c>
      <c r="E2432" s="2">
        <v>-1.1287825087056346E-7</v>
      </c>
      <c r="F2432" s="2">
        <v>7.2360799999999994</v>
      </c>
      <c r="G2432" s="2">
        <v>7.2441100000000009</v>
      </c>
      <c r="H2432" s="2">
        <v>7.2699650000000018</v>
      </c>
      <c r="I2432" s="2">
        <v>7.3436159999999981</v>
      </c>
      <c r="J2432" s="17">
        <v>6.8326590000000058</v>
      </c>
      <c r="K2432" s="17" t="s">
        <v>51</v>
      </c>
      <c r="L2432" s="17" t="s">
        <v>54</v>
      </c>
      <c r="M2432" s="17" t="s">
        <v>52</v>
      </c>
      <c r="N2432" s="20">
        <f t="shared" si="370"/>
        <v>50</v>
      </c>
      <c r="O2432" s="20">
        <f t="shared" si="371"/>
        <v>100</v>
      </c>
      <c r="P2432" s="20">
        <f t="shared" si="372"/>
        <v>50</v>
      </c>
      <c r="Q2432" s="20">
        <f t="shared" si="373"/>
        <v>83.5</v>
      </c>
      <c r="R2432" s="21">
        <f t="shared" si="374"/>
        <v>72.525000000000006</v>
      </c>
      <c r="S2432" s="21">
        <f t="shared" si="375"/>
        <v>68.375</v>
      </c>
      <c r="T2432" s="21">
        <f t="shared" si="376"/>
        <v>72.575000000000003</v>
      </c>
      <c r="U2432" s="21">
        <f t="shared" si="377"/>
        <v>70.875</v>
      </c>
      <c r="V2432" s="20">
        <f t="shared" si="378"/>
        <v>71.158333333333346</v>
      </c>
      <c r="W2432" s="20">
        <f t="shared" si="379"/>
        <v>71.087500000000006</v>
      </c>
    </row>
    <row r="2433" spans="1:23" ht="13.5" x14ac:dyDescent="0.25">
      <c r="A2433" s="3">
        <v>45547</v>
      </c>
      <c r="B2433" s="2">
        <v>7.2236000000000002</v>
      </c>
      <c r="C2433" s="2">
        <v>43.701989337671272</v>
      </c>
      <c r="D2433" s="2">
        <v>2.3707406900878247E-2</v>
      </c>
      <c r="E2433" s="2">
        <v>-9.0302600696450781E-8</v>
      </c>
      <c r="F2433" s="2">
        <v>7.2360799999999994</v>
      </c>
      <c r="G2433" s="2">
        <v>7.2387599999999992</v>
      </c>
      <c r="H2433" s="2">
        <v>7.2610500000000018</v>
      </c>
      <c r="I2433" s="2">
        <v>7.3441520000000002</v>
      </c>
      <c r="J2433" s="17">
        <v>6.835891500000006</v>
      </c>
      <c r="K2433" s="17" t="s">
        <v>51</v>
      </c>
      <c r="L2433" s="17" t="s">
        <v>54</v>
      </c>
      <c r="M2433" s="17" t="s">
        <v>54</v>
      </c>
      <c r="N2433" s="20">
        <f t="shared" si="370"/>
        <v>50</v>
      </c>
      <c r="O2433" s="20">
        <f t="shared" si="371"/>
        <v>100</v>
      </c>
      <c r="P2433" s="20">
        <f t="shared" si="372"/>
        <v>50</v>
      </c>
      <c r="Q2433" s="20">
        <f t="shared" si="373"/>
        <v>49.5</v>
      </c>
      <c r="R2433" s="21">
        <f t="shared" si="374"/>
        <v>67.424999999999997</v>
      </c>
      <c r="S2433" s="21">
        <f t="shared" si="375"/>
        <v>59.875</v>
      </c>
      <c r="T2433" s="21">
        <f t="shared" si="376"/>
        <v>57.275000000000006</v>
      </c>
      <c r="U2433" s="21">
        <f t="shared" si="377"/>
        <v>62.375</v>
      </c>
      <c r="V2433" s="20">
        <f t="shared" si="378"/>
        <v>61.524999999999999</v>
      </c>
      <c r="W2433" s="20">
        <f t="shared" si="379"/>
        <v>61.737499999999997</v>
      </c>
    </row>
    <row r="2434" spans="1:23" ht="13.5" x14ac:dyDescent="0.25">
      <c r="A2434" s="3">
        <v>45548</v>
      </c>
      <c r="B2434" s="2">
        <v>7.2236000000000002</v>
      </c>
      <c r="C2434" s="2">
        <v>43.701989337671272</v>
      </c>
      <c r="D2434" s="2">
        <v>2.4155280684241554E-2</v>
      </c>
      <c r="E2434" s="2">
        <v>-7.2242080557160636E-8</v>
      </c>
      <c r="F2434" s="2">
        <v>7.2236000000000002</v>
      </c>
      <c r="G2434" s="2">
        <v>7.2334099999999992</v>
      </c>
      <c r="H2434" s="2">
        <v>7.2592650000000019</v>
      </c>
      <c r="I2434" s="2">
        <v>7.3459359999999991</v>
      </c>
      <c r="J2434" s="17">
        <v>6.8391240000000071</v>
      </c>
      <c r="K2434" s="17" t="s">
        <v>55</v>
      </c>
      <c r="L2434" s="17" t="s">
        <v>54</v>
      </c>
      <c r="M2434" s="17" t="s">
        <v>47</v>
      </c>
      <c r="N2434" s="20">
        <f t="shared" ref="N2434:N2497" si="380">IF(D2434&lt;30,50, IF(D2434&gt;70, 0, 25))</f>
        <v>50</v>
      </c>
      <c r="O2434" s="20">
        <f t="shared" ref="O2434:O2497" si="381">IF(F2434-E2434&gt;0.02, 100, IF(F2434-E2434&lt;0,0,45))</f>
        <v>100</v>
      </c>
      <c r="P2434" s="20">
        <f t="shared" ref="P2434:P2497" si="382">IF(G2434-J2434&gt;10,100,IF(G2434-J2434&gt;5,75, IF(G2434-J2434&gt;0,50,0)))</f>
        <v>50</v>
      </c>
      <c r="Q2434" s="20">
        <f t="shared" ref="Q2434:Q2497" si="383">IF(M2434="confirmed bullish", 34, IF(M2434="bullish divergence",17, 0))+IF(K2434="bullish",33,IF(K2434="bearish",0,16.5))+IF(L2434="strong",33,IF(L2434="weak",0,16.5))</f>
        <v>16.5</v>
      </c>
      <c r="R2434" s="21">
        <f t="shared" si="374"/>
        <v>62.475000000000001</v>
      </c>
      <c r="S2434" s="21">
        <f t="shared" si="375"/>
        <v>51.625</v>
      </c>
      <c r="T2434" s="21">
        <f t="shared" si="376"/>
        <v>42.424999999999997</v>
      </c>
      <c r="U2434" s="21">
        <f t="shared" si="377"/>
        <v>54.125</v>
      </c>
      <c r="V2434" s="20">
        <f t="shared" si="378"/>
        <v>52.17499999999999</v>
      </c>
      <c r="W2434" s="20">
        <f t="shared" si="379"/>
        <v>52.662499999999994</v>
      </c>
    </row>
    <row r="2435" spans="1:23" ht="13.5" x14ac:dyDescent="0.25">
      <c r="A2435" s="3">
        <v>45551</v>
      </c>
      <c r="B2435" s="2">
        <v>7.2146999999999997</v>
      </c>
      <c r="C2435" s="2">
        <v>42.734339145934726</v>
      </c>
      <c r="D2435" s="2">
        <v>2.5499850962554582E-2</v>
      </c>
      <c r="E2435" s="2">
        <v>-5.779366444572851E-8</v>
      </c>
      <c r="F2435" s="2">
        <v>7.2218199999999992</v>
      </c>
      <c r="G2435" s="2">
        <v>7.2271699999999983</v>
      </c>
      <c r="H2435" s="2">
        <v>7.2574850000000009</v>
      </c>
      <c r="I2435" s="2">
        <v>7.3477199999999989</v>
      </c>
      <c r="J2435" s="17">
        <v>6.842593000000007</v>
      </c>
      <c r="K2435" s="17" t="s">
        <v>55</v>
      </c>
      <c r="L2435" s="17" t="s">
        <v>54</v>
      </c>
      <c r="M2435" s="17" t="s">
        <v>47</v>
      </c>
      <c r="N2435" s="20">
        <f t="shared" si="380"/>
        <v>50</v>
      </c>
      <c r="O2435" s="20">
        <f t="shared" si="381"/>
        <v>100</v>
      </c>
      <c r="P2435" s="20">
        <f t="shared" si="382"/>
        <v>50</v>
      </c>
      <c r="Q2435" s="20">
        <f t="shared" si="383"/>
        <v>16.5</v>
      </c>
      <c r="R2435" s="21">
        <f t="shared" ref="R2435:R2498" si="384">0.35*N2435+O2435*0.35+P2435*0.15+Q2435*0.15</f>
        <v>62.475000000000001</v>
      </c>
      <c r="S2435" s="21">
        <f t="shared" ref="S2435:S2498" si="385">N2435*0.2+O2435*0.2+P2435*0.35+Q2435*0.25</f>
        <v>51.625</v>
      </c>
      <c r="T2435" s="21">
        <f t="shared" ref="T2435:T2498" si="386">N2435*0.15+O2435*0.15+P2435*0.25+Q2435*0.45</f>
        <v>42.424999999999997</v>
      </c>
      <c r="U2435" s="21">
        <f t="shared" ref="U2435:U2498" si="387">0.25*SUM(N2435:Q2435)</f>
        <v>54.125</v>
      </c>
      <c r="V2435" s="20">
        <f t="shared" ref="V2435:V2498" si="388">SUM(R2435:T2435)/3</f>
        <v>52.17499999999999</v>
      </c>
      <c r="W2435" s="20">
        <f t="shared" ref="W2435:W2498" si="389">SUM(R2435:U2435)/4</f>
        <v>52.662499999999994</v>
      </c>
    </row>
    <row r="2436" spans="1:23" ht="13.5" x14ac:dyDescent="0.25">
      <c r="A2436" s="3">
        <v>45552</v>
      </c>
      <c r="B2436" s="2">
        <v>7.1790000000000003</v>
      </c>
      <c r="C2436" s="2">
        <v>39.003679321638351</v>
      </c>
      <c r="D2436" s="2">
        <v>2.6879786639721459E-2</v>
      </c>
      <c r="E2436" s="2">
        <v>-4.6234931556582813E-8</v>
      </c>
      <c r="F2436" s="2">
        <v>7.2129000000000003</v>
      </c>
      <c r="G2436" s="2">
        <v>7.2191399999999986</v>
      </c>
      <c r="H2436" s="2">
        <v>7.2530250000000009</v>
      </c>
      <c r="I2436" s="2">
        <v>7.3450439999999979</v>
      </c>
      <c r="J2436" s="17">
        <v>6.8453215000000078</v>
      </c>
      <c r="K2436" s="17" t="s">
        <v>55</v>
      </c>
      <c r="L2436" s="17" t="s">
        <v>54</v>
      </c>
      <c r="M2436" s="17" t="s">
        <v>47</v>
      </c>
      <c r="N2436" s="20">
        <f t="shared" si="380"/>
        <v>50</v>
      </c>
      <c r="O2436" s="20">
        <f t="shared" si="381"/>
        <v>100</v>
      </c>
      <c r="P2436" s="20">
        <f t="shared" si="382"/>
        <v>50</v>
      </c>
      <c r="Q2436" s="20">
        <f t="shared" si="383"/>
        <v>16.5</v>
      </c>
      <c r="R2436" s="21">
        <f t="shared" si="384"/>
        <v>62.475000000000001</v>
      </c>
      <c r="S2436" s="21">
        <f t="shared" si="385"/>
        <v>51.625</v>
      </c>
      <c r="T2436" s="21">
        <f t="shared" si="386"/>
        <v>42.424999999999997</v>
      </c>
      <c r="U2436" s="21">
        <f t="shared" si="387"/>
        <v>54.125</v>
      </c>
      <c r="V2436" s="20">
        <f t="shared" si="388"/>
        <v>52.17499999999999</v>
      </c>
      <c r="W2436" s="20">
        <f t="shared" si="389"/>
        <v>52.662499999999994</v>
      </c>
    </row>
    <row r="2437" spans="1:23" ht="13.5" x14ac:dyDescent="0.25">
      <c r="A2437" s="3">
        <v>45553</v>
      </c>
      <c r="B2437" s="2">
        <v>7.1344000000000003</v>
      </c>
      <c r="C2437" s="2">
        <v>34.90412420828082</v>
      </c>
      <c r="D2437" s="2">
        <v>1.8150336966393787E-2</v>
      </c>
      <c r="E2437" s="2">
        <v>-3.698794524526625E-8</v>
      </c>
      <c r="F2437" s="2">
        <v>7.1950599999999998</v>
      </c>
      <c r="G2437" s="2">
        <v>7.2155699999999996</v>
      </c>
      <c r="H2437" s="2">
        <v>7.244105000000002</v>
      </c>
      <c r="I2437" s="2">
        <v>7.3388019999999994</v>
      </c>
      <c r="J2437" s="17">
        <v>6.8473450000000069</v>
      </c>
      <c r="K2437" s="17" t="s">
        <v>55</v>
      </c>
      <c r="L2437" s="17" t="s">
        <v>54</v>
      </c>
      <c r="M2437" s="17" t="s">
        <v>47</v>
      </c>
      <c r="N2437" s="20">
        <f t="shared" si="380"/>
        <v>50</v>
      </c>
      <c r="O2437" s="20">
        <f t="shared" si="381"/>
        <v>100</v>
      </c>
      <c r="P2437" s="20">
        <f t="shared" si="382"/>
        <v>50</v>
      </c>
      <c r="Q2437" s="20">
        <f t="shared" si="383"/>
        <v>16.5</v>
      </c>
      <c r="R2437" s="21">
        <f t="shared" si="384"/>
        <v>62.475000000000001</v>
      </c>
      <c r="S2437" s="21">
        <f t="shared" si="385"/>
        <v>51.625</v>
      </c>
      <c r="T2437" s="21">
        <f t="shared" si="386"/>
        <v>42.424999999999997</v>
      </c>
      <c r="U2437" s="21">
        <f t="shared" si="387"/>
        <v>54.125</v>
      </c>
      <c r="V2437" s="20">
        <f t="shared" si="388"/>
        <v>52.17499999999999</v>
      </c>
      <c r="W2437" s="20">
        <f t="shared" si="389"/>
        <v>52.662499999999994</v>
      </c>
    </row>
    <row r="2438" spans="1:23" ht="13.5" x14ac:dyDescent="0.25">
      <c r="A2438" s="3">
        <v>45554</v>
      </c>
      <c r="B2438" s="2">
        <v>7.1344000000000003</v>
      </c>
      <c r="C2438" s="2">
        <v>34.90412420828082</v>
      </c>
      <c r="D2438" s="2">
        <v>1.974178993496789E-2</v>
      </c>
      <c r="E2438" s="2">
        <v>-2.9590356196213002E-8</v>
      </c>
      <c r="F2438" s="2">
        <v>7.1772200000000002</v>
      </c>
      <c r="G2438" s="2">
        <v>7.2066500000000007</v>
      </c>
      <c r="H2438" s="2">
        <v>7.2360800000000012</v>
      </c>
      <c r="I2438" s="2">
        <v>7.3316679999999996</v>
      </c>
      <c r="J2438" s="17">
        <v>6.8494490000000079</v>
      </c>
      <c r="K2438" s="17" t="s">
        <v>55</v>
      </c>
      <c r="L2438" s="17" t="s">
        <v>54</v>
      </c>
      <c r="M2438" s="17" t="s">
        <v>47</v>
      </c>
      <c r="N2438" s="20">
        <f t="shared" si="380"/>
        <v>50</v>
      </c>
      <c r="O2438" s="20">
        <f t="shared" si="381"/>
        <v>100</v>
      </c>
      <c r="P2438" s="20">
        <f t="shared" si="382"/>
        <v>50</v>
      </c>
      <c r="Q2438" s="20">
        <f t="shared" si="383"/>
        <v>16.5</v>
      </c>
      <c r="R2438" s="21">
        <f t="shared" si="384"/>
        <v>62.475000000000001</v>
      </c>
      <c r="S2438" s="21">
        <f t="shared" si="385"/>
        <v>51.625</v>
      </c>
      <c r="T2438" s="21">
        <f t="shared" si="386"/>
        <v>42.424999999999997</v>
      </c>
      <c r="U2438" s="21">
        <f t="shared" si="387"/>
        <v>54.125</v>
      </c>
      <c r="V2438" s="20">
        <f t="shared" si="388"/>
        <v>52.17499999999999</v>
      </c>
      <c r="W2438" s="20">
        <f t="shared" si="389"/>
        <v>52.662499999999994</v>
      </c>
    </row>
    <row r="2439" spans="1:23" ht="13.5" x14ac:dyDescent="0.25">
      <c r="A2439" s="3">
        <v>45555</v>
      </c>
      <c r="B2439" s="2">
        <v>7.2236000000000002</v>
      </c>
      <c r="C2439" s="2">
        <v>47.663636102344476</v>
      </c>
      <c r="D2439" s="2">
        <v>2.4772793942426041E-2</v>
      </c>
      <c r="E2439" s="2">
        <v>-2.3672284956970402E-8</v>
      </c>
      <c r="F2439" s="2">
        <v>7.1772200000000002</v>
      </c>
      <c r="G2439" s="2">
        <v>7.2004100000000006</v>
      </c>
      <c r="H2439" s="2">
        <v>7.2307300000000012</v>
      </c>
      <c r="I2439" s="2">
        <v>7.3254259999999984</v>
      </c>
      <c r="J2439" s="17">
        <v>6.8524405000000073</v>
      </c>
      <c r="K2439" s="17" t="s">
        <v>51</v>
      </c>
      <c r="L2439" s="17" t="s">
        <v>54</v>
      </c>
      <c r="M2439" s="17" t="s">
        <v>54</v>
      </c>
      <c r="N2439" s="20">
        <f t="shared" si="380"/>
        <v>50</v>
      </c>
      <c r="O2439" s="20">
        <f t="shared" si="381"/>
        <v>100</v>
      </c>
      <c r="P2439" s="20">
        <f t="shared" si="382"/>
        <v>50</v>
      </c>
      <c r="Q2439" s="20">
        <f t="shared" si="383"/>
        <v>49.5</v>
      </c>
      <c r="R2439" s="21">
        <f t="shared" si="384"/>
        <v>67.424999999999997</v>
      </c>
      <c r="S2439" s="21">
        <f t="shared" si="385"/>
        <v>59.875</v>
      </c>
      <c r="T2439" s="21">
        <f t="shared" si="386"/>
        <v>57.275000000000006</v>
      </c>
      <c r="U2439" s="21">
        <f t="shared" si="387"/>
        <v>62.375</v>
      </c>
      <c r="V2439" s="20">
        <f t="shared" si="388"/>
        <v>61.524999999999999</v>
      </c>
      <c r="W2439" s="20">
        <f t="shared" si="389"/>
        <v>61.737499999999997</v>
      </c>
    </row>
    <row r="2440" spans="1:23" ht="13.5" x14ac:dyDescent="0.25">
      <c r="A2440" s="3">
        <v>45558</v>
      </c>
      <c r="B2440" s="2">
        <v>7.1254999999999997</v>
      </c>
      <c r="C2440" s="2">
        <v>38.683294161622499</v>
      </c>
      <c r="D2440" s="2">
        <v>2.6809930484538391E-2</v>
      </c>
      <c r="E2440" s="2">
        <v>-1.8937827965576322E-8</v>
      </c>
      <c r="F2440" s="2">
        <v>7.1593800000000005</v>
      </c>
      <c r="G2440" s="2">
        <v>7.1906000000000008</v>
      </c>
      <c r="H2440" s="2">
        <v>7.2227050000000004</v>
      </c>
      <c r="I2440" s="2">
        <v>7.3181139999999978</v>
      </c>
      <c r="J2440" s="17">
        <v>6.8549415000000078</v>
      </c>
      <c r="K2440" s="17" t="s">
        <v>51</v>
      </c>
      <c r="L2440" s="17" t="s">
        <v>54</v>
      </c>
      <c r="M2440" s="17" t="s">
        <v>53</v>
      </c>
      <c r="N2440" s="20">
        <f t="shared" si="380"/>
        <v>50</v>
      </c>
      <c r="O2440" s="20">
        <f t="shared" si="381"/>
        <v>100</v>
      </c>
      <c r="P2440" s="20">
        <f t="shared" si="382"/>
        <v>50</v>
      </c>
      <c r="Q2440" s="20">
        <f t="shared" si="383"/>
        <v>66.5</v>
      </c>
      <c r="R2440" s="21">
        <f t="shared" si="384"/>
        <v>69.974999999999994</v>
      </c>
      <c r="S2440" s="21">
        <f t="shared" si="385"/>
        <v>64.125</v>
      </c>
      <c r="T2440" s="21">
        <f t="shared" si="386"/>
        <v>64.924999999999997</v>
      </c>
      <c r="U2440" s="21">
        <f t="shared" si="387"/>
        <v>66.625</v>
      </c>
      <c r="V2440" s="20">
        <f t="shared" si="388"/>
        <v>66.341666666666654</v>
      </c>
      <c r="W2440" s="20">
        <f t="shared" si="389"/>
        <v>66.412499999999994</v>
      </c>
    </row>
    <row r="2441" spans="1:23" ht="13.5" x14ac:dyDescent="0.25">
      <c r="A2441" s="3">
        <v>45559</v>
      </c>
      <c r="B2441" s="2">
        <v>7.1344000000000003</v>
      </c>
      <c r="C2441" s="2">
        <v>39.791622179717983</v>
      </c>
      <c r="D2441" s="2">
        <v>2.8559140818278372E-2</v>
      </c>
      <c r="E2441" s="2">
        <v>-1.5150262372461057E-8</v>
      </c>
      <c r="F2441" s="2">
        <v>7.1504599999999998</v>
      </c>
      <c r="G2441" s="2">
        <v>7.1816800000000001</v>
      </c>
      <c r="H2441" s="2">
        <v>7.2160150000000005</v>
      </c>
      <c r="I2441" s="2">
        <v>7.310979999999998</v>
      </c>
      <c r="J2441" s="17">
        <v>6.857487000000007</v>
      </c>
      <c r="K2441" s="17" t="s">
        <v>51</v>
      </c>
      <c r="L2441" s="17" t="s">
        <v>54</v>
      </c>
      <c r="M2441" s="17" t="s">
        <v>53</v>
      </c>
      <c r="N2441" s="20">
        <f t="shared" si="380"/>
        <v>50</v>
      </c>
      <c r="O2441" s="20">
        <f t="shared" si="381"/>
        <v>100</v>
      </c>
      <c r="P2441" s="20">
        <f t="shared" si="382"/>
        <v>50</v>
      </c>
      <c r="Q2441" s="20">
        <f t="shared" si="383"/>
        <v>66.5</v>
      </c>
      <c r="R2441" s="21">
        <f t="shared" si="384"/>
        <v>69.974999999999994</v>
      </c>
      <c r="S2441" s="21">
        <f t="shared" si="385"/>
        <v>64.125</v>
      </c>
      <c r="T2441" s="21">
        <f t="shared" si="386"/>
        <v>64.924999999999997</v>
      </c>
      <c r="U2441" s="21">
        <f t="shared" si="387"/>
        <v>66.625</v>
      </c>
      <c r="V2441" s="20">
        <f t="shared" si="388"/>
        <v>66.341666666666654</v>
      </c>
      <c r="W2441" s="20">
        <f t="shared" si="389"/>
        <v>66.412499999999994</v>
      </c>
    </row>
    <row r="2442" spans="1:23" ht="13.5" x14ac:dyDescent="0.25">
      <c r="A2442" s="3">
        <v>45560</v>
      </c>
      <c r="B2442" s="2">
        <v>7.0452000000000004</v>
      </c>
      <c r="C2442" s="2">
        <v>33.295745497734458</v>
      </c>
      <c r="D2442" s="2">
        <v>3.7228076084675266E-2</v>
      </c>
      <c r="E2442" s="2">
        <v>-1.2120209897968846E-8</v>
      </c>
      <c r="F2442" s="2">
        <v>7.1326200000000002</v>
      </c>
      <c r="G2442" s="2">
        <v>7.1638399999999987</v>
      </c>
      <c r="H2442" s="2">
        <v>7.2039749999999998</v>
      </c>
      <c r="I2442" s="2">
        <v>7.3029539999999988</v>
      </c>
      <c r="J2442" s="17">
        <v>6.8601890000000072</v>
      </c>
      <c r="K2442" s="17" t="s">
        <v>51</v>
      </c>
      <c r="L2442" s="17" t="s">
        <v>54</v>
      </c>
      <c r="M2442" s="17" t="s">
        <v>53</v>
      </c>
      <c r="N2442" s="20">
        <f t="shared" si="380"/>
        <v>50</v>
      </c>
      <c r="O2442" s="20">
        <f t="shared" si="381"/>
        <v>100</v>
      </c>
      <c r="P2442" s="20">
        <f t="shared" si="382"/>
        <v>50</v>
      </c>
      <c r="Q2442" s="20">
        <f t="shared" si="383"/>
        <v>66.5</v>
      </c>
      <c r="R2442" s="21">
        <f t="shared" si="384"/>
        <v>69.974999999999994</v>
      </c>
      <c r="S2442" s="21">
        <f t="shared" si="385"/>
        <v>64.125</v>
      </c>
      <c r="T2442" s="21">
        <f t="shared" si="386"/>
        <v>64.924999999999997</v>
      </c>
      <c r="U2442" s="21">
        <f t="shared" si="387"/>
        <v>66.625</v>
      </c>
      <c r="V2442" s="20">
        <f t="shared" si="388"/>
        <v>66.341666666666654</v>
      </c>
      <c r="W2442" s="20">
        <f t="shared" si="389"/>
        <v>66.412499999999994</v>
      </c>
    </row>
    <row r="2443" spans="1:23" ht="13.5" x14ac:dyDescent="0.25">
      <c r="A2443" s="3">
        <v>45561</v>
      </c>
      <c r="B2443" s="2">
        <v>7.1166</v>
      </c>
      <c r="C2443" s="2">
        <v>41.524566545564682</v>
      </c>
      <c r="D2443" s="2">
        <v>4.0339884899263545E-2</v>
      </c>
      <c r="E2443" s="2">
        <v>-9.696167918375078E-9</v>
      </c>
      <c r="F2443" s="2">
        <v>7.12906</v>
      </c>
      <c r="G2443" s="2">
        <v>7.1531400000000005</v>
      </c>
      <c r="H2443" s="2">
        <v>7.1959500000000007</v>
      </c>
      <c r="I2443" s="2">
        <v>7.2947499999999987</v>
      </c>
      <c r="J2443" s="17">
        <v>6.8625650000000071</v>
      </c>
      <c r="K2443" s="17" t="s">
        <v>51</v>
      </c>
      <c r="L2443" s="17" t="s">
        <v>54</v>
      </c>
      <c r="M2443" s="17" t="s">
        <v>53</v>
      </c>
      <c r="N2443" s="20">
        <f t="shared" si="380"/>
        <v>50</v>
      </c>
      <c r="O2443" s="20">
        <f t="shared" si="381"/>
        <v>100</v>
      </c>
      <c r="P2443" s="20">
        <f t="shared" si="382"/>
        <v>50</v>
      </c>
      <c r="Q2443" s="20">
        <f t="shared" si="383"/>
        <v>66.5</v>
      </c>
      <c r="R2443" s="21">
        <f t="shared" si="384"/>
        <v>69.974999999999994</v>
      </c>
      <c r="S2443" s="21">
        <f t="shared" si="385"/>
        <v>64.125</v>
      </c>
      <c r="T2443" s="21">
        <f t="shared" si="386"/>
        <v>64.924999999999997</v>
      </c>
      <c r="U2443" s="21">
        <f t="shared" si="387"/>
        <v>66.625</v>
      </c>
      <c r="V2443" s="20">
        <f t="shared" si="388"/>
        <v>66.341666666666654</v>
      </c>
      <c r="W2443" s="20">
        <f t="shared" si="389"/>
        <v>66.412499999999994</v>
      </c>
    </row>
    <row r="2444" spans="1:23" ht="13.5" x14ac:dyDescent="0.25">
      <c r="A2444" s="3">
        <v>45562</v>
      </c>
      <c r="B2444" s="2">
        <v>7.0808999999999997</v>
      </c>
      <c r="C2444" s="2">
        <v>38.938062798253668</v>
      </c>
      <c r="D2444" s="2">
        <v>4.6182015624092188E-2</v>
      </c>
      <c r="E2444" s="2">
        <v>-7.7569343347000631E-9</v>
      </c>
      <c r="F2444" s="2">
        <v>7.1005200000000004</v>
      </c>
      <c r="G2444" s="2">
        <v>7.1388699999999998</v>
      </c>
      <c r="H2444" s="2">
        <v>7.18614</v>
      </c>
      <c r="I2444" s="2">
        <v>7.2858319999999983</v>
      </c>
      <c r="J2444" s="17">
        <v>6.8647225000000072</v>
      </c>
      <c r="K2444" s="17" t="s">
        <v>55</v>
      </c>
      <c r="L2444" s="17" t="s">
        <v>54</v>
      </c>
      <c r="M2444" s="17" t="s">
        <v>47</v>
      </c>
      <c r="N2444" s="20">
        <f t="shared" si="380"/>
        <v>50</v>
      </c>
      <c r="O2444" s="20">
        <f t="shared" si="381"/>
        <v>100</v>
      </c>
      <c r="P2444" s="20">
        <f t="shared" si="382"/>
        <v>50</v>
      </c>
      <c r="Q2444" s="20">
        <f t="shared" si="383"/>
        <v>16.5</v>
      </c>
      <c r="R2444" s="21">
        <f t="shared" si="384"/>
        <v>62.475000000000001</v>
      </c>
      <c r="S2444" s="21">
        <f t="shared" si="385"/>
        <v>51.625</v>
      </c>
      <c r="T2444" s="21">
        <f t="shared" si="386"/>
        <v>42.424999999999997</v>
      </c>
      <c r="U2444" s="21">
        <f t="shared" si="387"/>
        <v>54.125</v>
      </c>
      <c r="V2444" s="20">
        <f t="shared" si="388"/>
        <v>52.17499999999999</v>
      </c>
      <c r="W2444" s="20">
        <f t="shared" si="389"/>
        <v>52.662499999999994</v>
      </c>
    </row>
    <row r="2445" spans="1:23" ht="13.5" x14ac:dyDescent="0.25">
      <c r="A2445" s="3">
        <v>45565</v>
      </c>
      <c r="B2445" s="2">
        <v>7.0631000000000004</v>
      </c>
      <c r="C2445" s="2">
        <v>37.677887341599003</v>
      </c>
      <c r="D2445" s="2">
        <v>5.1808391370051332E-2</v>
      </c>
      <c r="E2445" s="2">
        <v>-6.2055474677600508E-9</v>
      </c>
      <c r="F2445" s="2">
        <v>7.0880399999999995</v>
      </c>
      <c r="G2445" s="2">
        <v>7.1237100000000009</v>
      </c>
      <c r="H2445" s="2">
        <v>7.1754399999999992</v>
      </c>
      <c r="I2445" s="2">
        <v>7.2772719999999991</v>
      </c>
      <c r="J2445" s="17">
        <v>6.8669115000000076</v>
      </c>
      <c r="K2445" s="17" t="s">
        <v>55</v>
      </c>
      <c r="L2445" s="17" t="s">
        <v>54</v>
      </c>
      <c r="M2445" s="17" t="s">
        <v>47</v>
      </c>
      <c r="N2445" s="20">
        <f t="shared" si="380"/>
        <v>50</v>
      </c>
      <c r="O2445" s="20">
        <f t="shared" si="381"/>
        <v>100</v>
      </c>
      <c r="P2445" s="20">
        <f t="shared" si="382"/>
        <v>50</v>
      </c>
      <c r="Q2445" s="20">
        <f t="shared" si="383"/>
        <v>16.5</v>
      </c>
      <c r="R2445" s="21">
        <f t="shared" si="384"/>
        <v>62.475000000000001</v>
      </c>
      <c r="S2445" s="21">
        <f t="shared" si="385"/>
        <v>51.625</v>
      </c>
      <c r="T2445" s="21">
        <f t="shared" si="386"/>
        <v>42.424999999999997</v>
      </c>
      <c r="U2445" s="21">
        <f t="shared" si="387"/>
        <v>54.125</v>
      </c>
      <c r="V2445" s="20">
        <f t="shared" si="388"/>
        <v>52.17499999999999</v>
      </c>
      <c r="W2445" s="20">
        <f t="shared" si="389"/>
        <v>52.662499999999994</v>
      </c>
    </row>
    <row r="2446" spans="1:23" ht="13.5" x14ac:dyDescent="0.25">
      <c r="A2446" s="3">
        <v>45566</v>
      </c>
      <c r="B2446" s="2">
        <v>7.0898000000000003</v>
      </c>
      <c r="C2446" s="2">
        <v>40.7741915015147</v>
      </c>
      <c r="D2446" s="2">
        <v>4.9883661354833464E-2</v>
      </c>
      <c r="E2446" s="2">
        <v>-4.9644379742080408E-9</v>
      </c>
      <c r="F2446" s="2">
        <v>7.0791200000000005</v>
      </c>
      <c r="G2446" s="2">
        <v>7.1147899999999993</v>
      </c>
      <c r="H2446" s="2">
        <v>7.1669649999999994</v>
      </c>
      <c r="I2446" s="2">
        <v>7.2683540000000004</v>
      </c>
      <c r="J2446" s="17">
        <v>6.8692340000000085</v>
      </c>
      <c r="K2446" s="17" t="s">
        <v>55</v>
      </c>
      <c r="L2446" s="17" t="s">
        <v>54</v>
      </c>
      <c r="M2446" s="17" t="s">
        <v>47</v>
      </c>
      <c r="N2446" s="20">
        <f t="shared" si="380"/>
        <v>50</v>
      </c>
      <c r="O2446" s="20">
        <f t="shared" si="381"/>
        <v>100</v>
      </c>
      <c r="P2446" s="20">
        <f t="shared" si="382"/>
        <v>50</v>
      </c>
      <c r="Q2446" s="20">
        <f t="shared" si="383"/>
        <v>16.5</v>
      </c>
      <c r="R2446" s="21">
        <f t="shared" si="384"/>
        <v>62.475000000000001</v>
      </c>
      <c r="S2446" s="21">
        <f t="shared" si="385"/>
        <v>51.625</v>
      </c>
      <c r="T2446" s="21">
        <f t="shared" si="386"/>
        <v>42.424999999999997</v>
      </c>
      <c r="U2446" s="21">
        <f t="shared" si="387"/>
        <v>54.125</v>
      </c>
      <c r="V2446" s="20">
        <f t="shared" si="388"/>
        <v>52.17499999999999</v>
      </c>
      <c r="W2446" s="20">
        <f t="shared" si="389"/>
        <v>52.662499999999994</v>
      </c>
    </row>
    <row r="2447" spans="1:23" ht="13.5" x14ac:dyDescent="0.25">
      <c r="A2447" s="3">
        <v>45567</v>
      </c>
      <c r="B2447" s="2">
        <v>7.1344000000000003</v>
      </c>
      <c r="C2447" s="2">
        <v>45.633157302810204</v>
      </c>
      <c r="D2447" s="2">
        <v>3.8658489276188313E-2</v>
      </c>
      <c r="E2447" s="2">
        <v>-3.9715503793664326E-9</v>
      </c>
      <c r="F2447" s="2">
        <v>7.0969600000000002</v>
      </c>
      <c r="G2447" s="2">
        <v>7.1147899999999993</v>
      </c>
      <c r="H2447" s="2">
        <v>7.1651799999999994</v>
      </c>
      <c r="I2447" s="2">
        <v>7.2605060000000012</v>
      </c>
      <c r="J2447" s="17">
        <v>6.8717795000000068</v>
      </c>
      <c r="K2447" s="17" t="s">
        <v>55</v>
      </c>
      <c r="L2447" s="17" t="s">
        <v>54</v>
      </c>
      <c r="M2447" s="17" t="s">
        <v>49</v>
      </c>
      <c r="N2447" s="20">
        <f t="shared" si="380"/>
        <v>50</v>
      </c>
      <c r="O2447" s="20">
        <f t="shared" si="381"/>
        <v>100</v>
      </c>
      <c r="P2447" s="20">
        <f t="shared" si="382"/>
        <v>50</v>
      </c>
      <c r="Q2447" s="20">
        <f t="shared" si="383"/>
        <v>16.5</v>
      </c>
      <c r="R2447" s="21">
        <f t="shared" si="384"/>
        <v>62.475000000000001</v>
      </c>
      <c r="S2447" s="21">
        <f t="shared" si="385"/>
        <v>51.625</v>
      </c>
      <c r="T2447" s="21">
        <f t="shared" si="386"/>
        <v>42.424999999999997</v>
      </c>
      <c r="U2447" s="21">
        <f t="shared" si="387"/>
        <v>54.125</v>
      </c>
      <c r="V2447" s="20">
        <f t="shared" si="388"/>
        <v>52.17499999999999</v>
      </c>
      <c r="W2447" s="20">
        <f t="shared" si="389"/>
        <v>52.662499999999994</v>
      </c>
    </row>
    <row r="2448" spans="1:23" ht="13.5" x14ac:dyDescent="0.25">
      <c r="A2448" s="3">
        <v>45568</v>
      </c>
      <c r="B2448" s="2">
        <v>7.1254999999999997</v>
      </c>
      <c r="C2448" s="2">
        <v>44.842546144685663</v>
      </c>
      <c r="D2448" s="2">
        <v>3.0082545462136068E-2</v>
      </c>
      <c r="E2448" s="2">
        <v>-3.1772403034931463E-9</v>
      </c>
      <c r="F2448" s="2">
        <v>7.0987400000000012</v>
      </c>
      <c r="G2448" s="2">
        <v>7.1138999999999992</v>
      </c>
      <c r="H2448" s="2">
        <v>7.1602750000000004</v>
      </c>
      <c r="I2448" s="2">
        <v>7.2531940000000024</v>
      </c>
      <c r="J2448" s="17">
        <v>6.8744815000000061</v>
      </c>
      <c r="K2448" s="17" t="s">
        <v>55</v>
      </c>
      <c r="L2448" s="17" t="s">
        <v>54</v>
      </c>
      <c r="M2448" s="17" t="s">
        <v>49</v>
      </c>
      <c r="N2448" s="20">
        <f t="shared" si="380"/>
        <v>50</v>
      </c>
      <c r="O2448" s="20">
        <f t="shared" si="381"/>
        <v>100</v>
      </c>
      <c r="P2448" s="20">
        <f t="shared" si="382"/>
        <v>50</v>
      </c>
      <c r="Q2448" s="20">
        <f t="shared" si="383"/>
        <v>16.5</v>
      </c>
      <c r="R2448" s="21">
        <f t="shared" si="384"/>
        <v>62.475000000000001</v>
      </c>
      <c r="S2448" s="21">
        <f t="shared" si="385"/>
        <v>51.625</v>
      </c>
      <c r="T2448" s="21">
        <f t="shared" si="386"/>
        <v>42.424999999999997</v>
      </c>
      <c r="U2448" s="21">
        <f t="shared" si="387"/>
        <v>54.125</v>
      </c>
      <c r="V2448" s="20">
        <f t="shared" si="388"/>
        <v>52.17499999999999</v>
      </c>
      <c r="W2448" s="20">
        <f t="shared" si="389"/>
        <v>52.662499999999994</v>
      </c>
    </row>
    <row r="2449" spans="1:23" ht="13.5" x14ac:dyDescent="0.25">
      <c r="A2449" s="3">
        <v>45569</v>
      </c>
      <c r="B2449" s="2">
        <v>7.1166</v>
      </c>
      <c r="C2449" s="2">
        <v>44.021194878153281</v>
      </c>
      <c r="D2449" s="2">
        <v>3.7504440816230833E-2</v>
      </c>
      <c r="E2449" s="2">
        <v>-2.541792242794517E-9</v>
      </c>
      <c r="F2449" s="2">
        <v>7.1058800000000009</v>
      </c>
      <c r="G2449" s="2">
        <v>7.1032000000000011</v>
      </c>
      <c r="H2449" s="2">
        <v>7.1518050000000004</v>
      </c>
      <c r="I2449" s="2">
        <v>7.2457040000000026</v>
      </c>
      <c r="J2449" s="17">
        <v>6.877179000000007</v>
      </c>
      <c r="K2449" s="17" t="s">
        <v>55</v>
      </c>
      <c r="L2449" s="17" t="s">
        <v>54</v>
      </c>
      <c r="M2449" s="17" t="s">
        <v>49</v>
      </c>
      <c r="N2449" s="20">
        <f t="shared" si="380"/>
        <v>50</v>
      </c>
      <c r="O2449" s="20">
        <f t="shared" si="381"/>
        <v>100</v>
      </c>
      <c r="P2449" s="20">
        <f t="shared" si="382"/>
        <v>50</v>
      </c>
      <c r="Q2449" s="20">
        <f t="shared" si="383"/>
        <v>16.5</v>
      </c>
      <c r="R2449" s="21">
        <f t="shared" si="384"/>
        <v>62.475000000000001</v>
      </c>
      <c r="S2449" s="21">
        <f t="shared" si="385"/>
        <v>51.625</v>
      </c>
      <c r="T2449" s="21">
        <f t="shared" si="386"/>
        <v>42.424999999999997</v>
      </c>
      <c r="U2449" s="21">
        <f t="shared" si="387"/>
        <v>54.125</v>
      </c>
      <c r="V2449" s="20">
        <f t="shared" si="388"/>
        <v>52.17499999999999</v>
      </c>
      <c r="W2449" s="20">
        <f t="shared" si="389"/>
        <v>52.662499999999994</v>
      </c>
    </row>
    <row r="2450" spans="1:23" ht="13.5" x14ac:dyDescent="0.25">
      <c r="A2450" s="3">
        <v>45572</v>
      </c>
      <c r="B2450" s="2">
        <v>7.0452000000000004</v>
      </c>
      <c r="C2450" s="2">
        <v>38.006788964750456</v>
      </c>
      <c r="D2450" s="2">
        <v>3.4307869474666575E-2</v>
      </c>
      <c r="E2450" s="2">
        <v>-2.0334337942356137E-9</v>
      </c>
      <c r="F2450" s="2">
        <v>7.1022999999999996</v>
      </c>
      <c r="G2450" s="2">
        <v>7.0951700000000004</v>
      </c>
      <c r="H2450" s="2">
        <v>7.1428849999999997</v>
      </c>
      <c r="I2450" s="2">
        <v>7.2375000000000025</v>
      </c>
      <c r="J2450" s="17">
        <v>6.8795195000000078</v>
      </c>
      <c r="K2450" s="17" t="s">
        <v>51</v>
      </c>
      <c r="L2450" s="17" t="s">
        <v>54</v>
      </c>
      <c r="M2450" s="17" t="s">
        <v>53</v>
      </c>
      <c r="N2450" s="20">
        <f t="shared" si="380"/>
        <v>50</v>
      </c>
      <c r="O2450" s="20">
        <f t="shared" si="381"/>
        <v>100</v>
      </c>
      <c r="P2450" s="20">
        <f t="shared" si="382"/>
        <v>50</v>
      </c>
      <c r="Q2450" s="20">
        <f t="shared" si="383"/>
        <v>66.5</v>
      </c>
      <c r="R2450" s="21">
        <f t="shared" si="384"/>
        <v>69.974999999999994</v>
      </c>
      <c r="S2450" s="21">
        <f t="shared" si="385"/>
        <v>64.125</v>
      </c>
      <c r="T2450" s="21">
        <f t="shared" si="386"/>
        <v>64.924999999999997</v>
      </c>
      <c r="U2450" s="21">
        <f t="shared" si="387"/>
        <v>66.625</v>
      </c>
      <c r="V2450" s="20">
        <f t="shared" si="388"/>
        <v>66.341666666666654</v>
      </c>
      <c r="W2450" s="20">
        <f t="shared" si="389"/>
        <v>66.412499999999994</v>
      </c>
    </row>
    <row r="2451" spans="1:23" ht="13.5" x14ac:dyDescent="0.25">
      <c r="A2451" s="3">
        <v>45573</v>
      </c>
      <c r="B2451" s="2">
        <v>7.0987</v>
      </c>
      <c r="C2451" s="2">
        <v>44.162741333806487</v>
      </c>
      <c r="D2451" s="2">
        <v>2.97338278882604E-2</v>
      </c>
      <c r="E2451" s="2">
        <v>-1.6267470353884911E-9</v>
      </c>
      <c r="F2451" s="2">
        <v>7.1040800000000006</v>
      </c>
      <c r="G2451" s="2">
        <v>7.0915999999999997</v>
      </c>
      <c r="H2451" s="2">
        <v>7.1366399999999999</v>
      </c>
      <c r="I2451" s="2">
        <v>7.2326840000000026</v>
      </c>
      <c r="J2451" s="17">
        <v>6.882087500000007</v>
      </c>
      <c r="K2451" s="17" t="s">
        <v>55</v>
      </c>
      <c r="L2451" s="17" t="s">
        <v>54</v>
      </c>
      <c r="M2451" s="17" t="s">
        <v>49</v>
      </c>
      <c r="N2451" s="20">
        <f t="shared" si="380"/>
        <v>50</v>
      </c>
      <c r="O2451" s="20">
        <f t="shared" si="381"/>
        <v>100</v>
      </c>
      <c r="P2451" s="20">
        <f t="shared" si="382"/>
        <v>50</v>
      </c>
      <c r="Q2451" s="20">
        <f t="shared" si="383"/>
        <v>16.5</v>
      </c>
      <c r="R2451" s="21">
        <f t="shared" si="384"/>
        <v>62.475000000000001</v>
      </c>
      <c r="S2451" s="21">
        <f t="shared" si="385"/>
        <v>51.625</v>
      </c>
      <c r="T2451" s="21">
        <f t="shared" si="386"/>
        <v>42.424999999999997</v>
      </c>
      <c r="U2451" s="21">
        <f t="shared" si="387"/>
        <v>54.125</v>
      </c>
      <c r="V2451" s="20">
        <f t="shared" si="388"/>
        <v>52.17499999999999</v>
      </c>
      <c r="W2451" s="20">
        <f t="shared" si="389"/>
        <v>52.662499999999994</v>
      </c>
    </row>
    <row r="2452" spans="1:23" ht="13.5" x14ac:dyDescent="0.25">
      <c r="A2452" s="3">
        <v>45574</v>
      </c>
      <c r="B2452" s="2">
        <v>6.9560000000000004</v>
      </c>
      <c r="C2452" s="2">
        <v>34.361552246057727</v>
      </c>
      <c r="D2452" s="2">
        <v>2.3065461085368888E-2</v>
      </c>
      <c r="E2452" s="2">
        <v>-1.301397628310793E-9</v>
      </c>
      <c r="F2452" s="2">
        <v>7.0684000000000013</v>
      </c>
      <c r="G2452" s="2">
        <v>7.0826800000000008</v>
      </c>
      <c r="H2452" s="2">
        <v>7.1232600000000001</v>
      </c>
      <c r="I2452" s="2">
        <v>7.2246560000000022</v>
      </c>
      <c r="J2452" s="17">
        <v>6.8841425000000074</v>
      </c>
      <c r="K2452" s="17" t="s">
        <v>55</v>
      </c>
      <c r="L2452" s="17" t="s">
        <v>54</v>
      </c>
      <c r="M2452" s="17" t="s">
        <v>47</v>
      </c>
      <c r="N2452" s="20">
        <f t="shared" si="380"/>
        <v>50</v>
      </c>
      <c r="O2452" s="20">
        <f t="shared" si="381"/>
        <v>100</v>
      </c>
      <c r="P2452" s="20">
        <f t="shared" si="382"/>
        <v>50</v>
      </c>
      <c r="Q2452" s="20">
        <f t="shared" si="383"/>
        <v>16.5</v>
      </c>
      <c r="R2452" s="21">
        <f t="shared" si="384"/>
        <v>62.475000000000001</v>
      </c>
      <c r="S2452" s="21">
        <f t="shared" si="385"/>
        <v>51.625</v>
      </c>
      <c r="T2452" s="21">
        <f t="shared" si="386"/>
        <v>42.424999999999997</v>
      </c>
      <c r="U2452" s="21">
        <f t="shared" si="387"/>
        <v>54.125</v>
      </c>
      <c r="V2452" s="20">
        <f t="shared" si="388"/>
        <v>52.17499999999999</v>
      </c>
      <c r="W2452" s="20">
        <f t="shared" si="389"/>
        <v>52.662499999999994</v>
      </c>
    </row>
    <row r="2453" spans="1:23" ht="13.5" x14ac:dyDescent="0.25">
      <c r="A2453" s="3">
        <v>45575</v>
      </c>
      <c r="B2453" s="2">
        <v>6.9560000000000004</v>
      </c>
      <c r="C2453" s="2">
        <v>34.361552246057713</v>
      </c>
      <c r="D2453" s="2">
        <v>2.9579242523726457E-2</v>
      </c>
      <c r="E2453" s="2">
        <v>-1.0411181026486344E-9</v>
      </c>
      <c r="F2453" s="2">
        <v>7.0344999999999995</v>
      </c>
      <c r="G2453" s="2">
        <v>7.0666200000000003</v>
      </c>
      <c r="H2453" s="2">
        <v>7.1098799999999995</v>
      </c>
      <c r="I2453" s="2">
        <v>7.2148460000000023</v>
      </c>
      <c r="J2453" s="17">
        <v>6.8863985000000074</v>
      </c>
      <c r="K2453" s="17" t="s">
        <v>55</v>
      </c>
      <c r="L2453" s="17" t="s">
        <v>54</v>
      </c>
      <c r="M2453" s="17" t="s">
        <v>47</v>
      </c>
      <c r="N2453" s="20">
        <f t="shared" si="380"/>
        <v>50</v>
      </c>
      <c r="O2453" s="20">
        <f t="shared" si="381"/>
        <v>100</v>
      </c>
      <c r="P2453" s="20">
        <f t="shared" si="382"/>
        <v>50</v>
      </c>
      <c r="Q2453" s="20">
        <f t="shared" si="383"/>
        <v>16.5</v>
      </c>
      <c r="R2453" s="21">
        <f t="shared" si="384"/>
        <v>62.475000000000001</v>
      </c>
      <c r="S2453" s="21">
        <f t="shared" si="385"/>
        <v>51.625</v>
      </c>
      <c r="T2453" s="21">
        <f t="shared" si="386"/>
        <v>42.424999999999997</v>
      </c>
      <c r="U2453" s="21">
        <f t="shared" si="387"/>
        <v>54.125</v>
      </c>
      <c r="V2453" s="20">
        <f t="shared" si="388"/>
        <v>52.17499999999999</v>
      </c>
      <c r="W2453" s="20">
        <f t="shared" si="389"/>
        <v>52.662499999999994</v>
      </c>
    </row>
    <row r="2454" spans="1:23" ht="13.5" x14ac:dyDescent="0.25">
      <c r="A2454" s="3">
        <v>45576</v>
      </c>
      <c r="B2454" s="2">
        <v>7.1344000000000003</v>
      </c>
      <c r="C2454" s="2">
        <v>50.340977492205006</v>
      </c>
      <c r="D2454" s="2">
        <v>1.7468624077724648E-2</v>
      </c>
      <c r="E2454" s="2">
        <v>-8.3289448211890762E-10</v>
      </c>
      <c r="F2454" s="2">
        <v>7.0380599999999998</v>
      </c>
      <c r="G2454" s="2">
        <v>7.0719700000000021</v>
      </c>
      <c r="H2454" s="2">
        <v>7.1054199999999996</v>
      </c>
      <c r="I2454" s="2">
        <v>7.2089600000000038</v>
      </c>
      <c r="J2454" s="17">
        <v>6.8893855000000066</v>
      </c>
      <c r="K2454" s="17" t="s">
        <v>55</v>
      </c>
      <c r="L2454" s="17" t="s">
        <v>54</v>
      </c>
      <c r="M2454" s="17" t="s">
        <v>49</v>
      </c>
      <c r="N2454" s="20">
        <f t="shared" si="380"/>
        <v>50</v>
      </c>
      <c r="O2454" s="20">
        <f t="shared" si="381"/>
        <v>100</v>
      </c>
      <c r="P2454" s="20">
        <f t="shared" si="382"/>
        <v>50</v>
      </c>
      <c r="Q2454" s="20">
        <f t="shared" si="383"/>
        <v>16.5</v>
      </c>
      <c r="R2454" s="21">
        <f t="shared" si="384"/>
        <v>62.475000000000001</v>
      </c>
      <c r="S2454" s="21">
        <f t="shared" si="385"/>
        <v>51.625</v>
      </c>
      <c r="T2454" s="21">
        <f t="shared" si="386"/>
        <v>42.424999999999997</v>
      </c>
      <c r="U2454" s="21">
        <f t="shared" si="387"/>
        <v>54.125</v>
      </c>
      <c r="V2454" s="20">
        <f t="shared" si="388"/>
        <v>52.17499999999999</v>
      </c>
      <c r="W2454" s="20">
        <f t="shared" si="389"/>
        <v>52.662499999999994</v>
      </c>
    </row>
    <row r="2455" spans="1:23" ht="13.5" x14ac:dyDescent="0.25">
      <c r="A2455" s="3">
        <v>45579</v>
      </c>
      <c r="B2455" s="2">
        <v>7.1790000000000003</v>
      </c>
      <c r="C2455" s="2">
        <v>53.395579655569996</v>
      </c>
      <c r="D2455" s="2">
        <v>1.1293233114519907E-3</v>
      </c>
      <c r="E2455" s="2">
        <v>-6.663155856951261E-10</v>
      </c>
      <c r="F2455" s="2">
        <v>7.0648200000000001</v>
      </c>
      <c r="G2455" s="2">
        <v>7.0835600000000003</v>
      </c>
      <c r="H2455" s="2">
        <v>7.1036350000000015</v>
      </c>
      <c r="I2455" s="2">
        <v>7.2062840000000028</v>
      </c>
      <c r="J2455" s="17">
        <v>6.8927565000000071</v>
      </c>
      <c r="K2455" s="17" t="s">
        <v>51</v>
      </c>
      <c r="L2455" s="17" t="s">
        <v>54</v>
      </c>
      <c r="M2455" s="17" t="s">
        <v>52</v>
      </c>
      <c r="N2455" s="20">
        <f t="shared" si="380"/>
        <v>50</v>
      </c>
      <c r="O2455" s="20">
        <f t="shared" si="381"/>
        <v>100</v>
      </c>
      <c r="P2455" s="20">
        <f t="shared" si="382"/>
        <v>50</v>
      </c>
      <c r="Q2455" s="20">
        <f t="shared" si="383"/>
        <v>83.5</v>
      </c>
      <c r="R2455" s="21">
        <f t="shared" si="384"/>
        <v>72.525000000000006</v>
      </c>
      <c r="S2455" s="21">
        <f t="shared" si="385"/>
        <v>68.375</v>
      </c>
      <c r="T2455" s="21">
        <f t="shared" si="386"/>
        <v>72.575000000000003</v>
      </c>
      <c r="U2455" s="21">
        <f t="shared" si="387"/>
        <v>70.875</v>
      </c>
      <c r="V2455" s="20">
        <f t="shared" si="388"/>
        <v>71.158333333333346</v>
      </c>
      <c r="W2455" s="20">
        <f t="shared" si="389"/>
        <v>71.087500000000006</v>
      </c>
    </row>
    <row r="2456" spans="1:23" ht="13.5" x14ac:dyDescent="0.25">
      <c r="A2456" s="3">
        <v>45581</v>
      </c>
      <c r="B2456" s="2">
        <v>7.1254999999999997</v>
      </c>
      <c r="C2456" s="2">
        <v>49.464987368749881</v>
      </c>
      <c r="D2456" s="2">
        <v>-4.9351353893190009E-3</v>
      </c>
      <c r="E2456" s="2">
        <v>-5.330524685561009E-10</v>
      </c>
      <c r="F2456" s="2">
        <v>7.0701800000000006</v>
      </c>
      <c r="G2456" s="2">
        <v>7.0871300000000002</v>
      </c>
      <c r="H2456" s="2">
        <v>7.1009599999999988</v>
      </c>
      <c r="I2456" s="2">
        <v>7.2032520000000027</v>
      </c>
      <c r="J2456" s="17">
        <v>6.895860000000007</v>
      </c>
      <c r="K2456" s="17" t="s">
        <v>51</v>
      </c>
      <c r="L2456" s="17" t="s">
        <v>54</v>
      </c>
      <c r="M2456" s="17" t="s">
        <v>52</v>
      </c>
      <c r="N2456" s="20">
        <f t="shared" si="380"/>
        <v>50</v>
      </c>
      <c r="O2456" s="20">
        <f t="shared" si="381"/>
        <v>100</v>
      </c>
      <c r="P2456" s="20">
        <f t="shared" si="382"/>
        <v>50</v>
      </c>
      <c r="Q2456" s="20">
        <f t="shared" si="383"/>
        <v>83.5</v>
      </c>
      <c r="R2456" s="21">
        <f t="shared" si="384"/>
        <v>72.525000000000006</v>
      </c>
      <c r="S2456" s="21">
        <f t="shared" si="385"/>
        <v>68.375</v>
      </c>
      <c r="T2456" s="21">
        <f t="shared" si="386"/>
        <v>72.575000000000003</v>
      </c>
      <c r="U2456" s="21">
        <f t="shared" si="387"/>
        <v>70.875</v>
      </c>
      <c r="V2456" s="20">
        <f t="shared" si="388"/>
        <v>71.158333333333346</v>
      </c>
      <c r="W2456" s="20">
        <f t="shared" si="389"/>
        <v>71.087500000000006</v>
      </c>
    </row>
    <row r="2457" spans="1:23" ht="13.5" x14ac:dyDescent="0.25">
      <c r="A2457" s="3">
        <v>45582</v>
      </c>
      <c r="B2457" s="2">
        <v>7.1790000000000003</v>
      </c>
      <c r="C2457" s="2">
        <v>53.176898364026634</v>
      </c>
      <c r="D2457" s="2">
        <v>-7.1385131703873839E-3</v>
      </c>
      <c r="E2457" s="2">
        <v>-4.2644197484488072E-10</v>
      </c>
      <c r="F2457" s="2">
        <v>7.1147800000000005</v>
      </c>
      <c r="G2457" s="2">
        <v>7.0915900000000009</v>
      </c>
      <c r="H2457" s="2">
        <v>7.1031899999999997</v>
      </c>
      <c r="I2457" s="2">
        <v>7.201112000000002</v>
      </c>
      <c r="J2457" s="17">
        <v>6.8990700000000071</v>
      </c>
      <c r="K2457" s="17" t="s">
        <v>51</v>
      </c>
      <c r="L2457" s="17" t="s">
        <v>54</v>
      </c>
      <c r="M2457" s="17" t="s">
        <v>52</v>
      </c>
      <c r="N2457" s="20">
        <f t="shared" si="380"/>
        <v>50</v>
      </c>
      <c r="O2457" s="20">
        <f t="shared" si="381"/>
        <v>100</v>
      </c>
      <c r="P2457" s="20">
        <f t="shared" si="382"/>
        <v>50</v>
      </c>
      <c r="Q2457" s="20">
        <f t="shared" si="383"/>
        <v>83.5</v>
      </c>
      <c r="R2457" s="21">
        <f t="shared" si="384"/>
        <v>72.525000000000006</v>
      </c>
      <c r="S2457" s="21">
        <f t="shared" si="385"/>
        <v>68.375</v>
      </c>
      <c r="T2457" s="21">
        <f t="shared" si="386"/>
        <v>72.575000000000003</v>
      </c>
      <c r="U2457" s="21">
        <f t="shared" si="387"/>
        <v>70.875</v>
      </c>
      <c r="V2457" s="20">
        <f t="shared" si="388"/>
        <v>71.158333333333346</v>
      </c>
      <c r="W2457" s="20">
        <f t="shared" si="389"/>
        <v>71.087500000000006</v>
      </c>
    </row>
    <row r="2458" spans="1:23" ht="13.5" x14ac:dyDescent="0.25">
      <c r="A2458" s="3">
        <v>45583</v>
      </c>
      <c r="B2458" s="2">
        <v>7.1967999999999996</v>
      </c>
      <c r="C2458" s="2">
        <v>54.377597588289412</v>
      </c>
      <c r="D2458" s="2">
        <v>-1.1979467122273491E-2</v>
      </c>
      <c r="E2458" s="2">
        <v>-3.4115357987590459E-10</v>
      </c>
      <c r="F2458" s="2">
        <v>7.1629400000000008</v>
      </c>
      <c r="G2458" s="2">
        <v>7.0987200000000001</v>
      </c>
      <c r="H2458" s="2">
        <v>7.1063099999999988</v>
      </c>
      <c r="I2458" s="2">
        <v>7.1989720000000021</v>
      </c>
      <c r="J2458" s="17">
        <v>6.9024095000000072</v>
      </c>
      <c r="K2458" s="17" t="s">
        <v>51</v>
      </c>
      <c r="L2458" s="17" t="s">
        <v>54</v>
      </c>
      <c r="M2458" s="17" t="s">
        <v>52</v>
      </c>
      <c r="N2458" s="20">
        <f t="shared" si="380"/>
        <v>50</v>
      </c>
      <c r="O2458" s="20">
        <f t="shared" si="381"/>
        <v>100</v>
      </c>
      <c r="P2458" s="20">
        <f t="shared" si="382"/>
        <v>50</v>
      </c>
      <c r="Q2458" s="20">
        <f t="shared" si="383"/>
        <v>83.5</v>
      </c>
      <c r="R2458" s="21">
        <f t="shared" si="384"/>
        <v>72.525000000000006</v>
      </c>
      <c r="S2458" s="21">
        <f t="shared" si="385"/>
        <v>68.375</v>
      </c>
      <c r="T2458" s="21">
        <f t="shared" si="386"/>
        <v>72.575000000000003</v>
      </c>
      <c r="U2458" s="21">
        <f t="shared" si="387"/>
        <v>70.875</v>
      </c>
      <c r="V2458" s="20">
        <f t="shared" si="388"/>
        <v>71.158333333333346</v>
      </c>
      <c r="W2458" s="20">
        <f t="shared" si="389"/>
        <v>71.087500000000006</v>
      </c>
    </row>
    <row r="2459" spans="1:23" ht="13.5" x14ac:dyDescent="0.25">
      <c r="A2459" s="3">
        <v>45586</v>
      </c>
      <c r="B2459" s="2">
        <v>7.2057000000000002</v>
      </c>
      <c r="C2459" s="2">
        <v>54.998968907883359</v>
      </c>
      <c r="D2459" s="2">
        <v>-1.8476744809680312E-2</v>
      </c>
      <c r="E2459" s="2">
        <v>-2.7292286390072367E-10</v>
      </c>
      <c r="F2459" s="2">
        <v>7.1771999999999991</v>
      </c>
      <c r="G2459" s="2">
        <v>7.1076300000000003</v>
      </c>
      <c r="H2459" s="2">
        <v>7.1054150000000007</v>
      </c>
      <c r="I2459" s="2">
        <v>7.1973660000000015</v>
      </c>
      <c r="J2459" s="17">
        <v>6.9058335000000053</v>
      </c>
      <c r="K2459" s="17" t="s">
        <v>51</v>
      </c>
      <c r="L2459" s="17" t="s">
        <v>54</v>
      </c>
      <c r="M2459" s="17" t="s">
        <v>52</v>
      </c>
      <c r="N2459" s="20">
        <f t="shared" si="380"/>
        <v>50</v>
      </c>
      <c r="O2459" s="20">
        <f t="shared" si="381"/>
        <v>100</v>
      </c>
      <c r="P2459" s="20">
        <f t="shared" si="382"/>
        <v>50</v>
      </c>
      <c r="Q2459" s="20">
        <f t="shared" si="383"/>
        <v>83.5</v>
      </c>
      <c r="R2459" s="21">
        <f t="shared" si="384"/>
        <v>72.525000000000006</v>
      </c>
      <c r="S2459" s="21">
        <f t="shared" si="385"/>
        <v>68.375</v>
      </c>
      <c r="T2459" s="21">
        <f t="shared" si="386"/>
        <v>72.575000000000003</v>
      </c>
      <c r="U2459" s="21">
        <f t="shared" si="387"/>
        <v>70.875</v>
      </c>
      <c r="V2459" s="20">
        <f t="shared" si="388"/>
        <v>71.158333333333346</v>
      </c>
      <c r="W2459" s="20">
        <f t="shared" si="389"/>
        <v>71.087500000000006</v>
      </c>
    </row>
    <row r="2460" spans="1:23" ht="13.5" x14ac:dyDescent="0.25">
      <c r="A2460" s="3">
        <v>45587</v>
      </c>
      <c r="B2460" s="2">
        <v>7.1700999999999997</v>
      </c>
      <c r="C2460" s="2">
        <v>51.950992662614254</v>
      </c>
      <c r="D2460" s="2">
        <v>-3.2719606304830506E-2</v>
      </c>
      <c r="E2460" s="2">
        <v>-2.1833829112057894E-10</v>
      </c>
      <c r="F2460" s="2">
        <v>7.1754199999999999</v>
      </c>
      <c r="G2460" s="2">
        <v>7.1201200000000018</v>
      </c>
      <c r="H2460" s="2">
        <v>7.1076449999999998</v>
      </c>
      <c r="I2460" s="2">
        <v>7.1950480000000008</v>
      </c>
      <c r="J2460" s="17">
        <v>6.9091600000000053</v>
      </c>
      <c r="K2460" s="17" t="s">
        <v>51</v>
      </c>
      <c r="L2460" s="17" t="s">
        <v>54</v>
      </c>
      <c r="M2460" s="17" t="s">
        <v>53</v>
      </c>
      <c r="N2460" s="20">
        <f t="shared" si="380"/>
        <v>50</v>
      </c>
      <c r="O2460" s="20">
        <f t="shared" si="381"/>
        <v>100</v>
      </c>
      <c r="P2460" s="20">
        <f t="shared" si="382"/>
        <v>50</v>
      </c>
      <c r="Q2460" s="20">
        <f t="shared" si="383"/>
        <v>66.5</v>
      </c>
      <c r="R2460" s="21">
        <f t="shared" si="384"/>
        <v>69.974999999999994</v>
      </c>
      <c r="S2460" s="21">
        <f t="shared" si="385"/>
        <v>64.125</v>
      </c>
      <c r="T2460" s="21">
        <f t="shared" si="386"/>
        <v>64.924999999999997</v>
      </c>
      <c r="U2460" s="21">
        <f t="shared" si="387"/>
        <v>66.625</v>
      </c>
      <c r="V2460" s="20">
        <f t="shared" si="388"/>
        <v>66.341666666666654</v>
      </c>
      <c r="W2460" s="20">
        <f t="shared" si="389"/>
        <v>66.412499999999994</v>
      </c>
    </row>
    <row r="2461" spans="1:23" ht="13.5" x14ac:dyDescent="0.25">
      <c r="A2461" s="3">
        <v>45588</v>
      </c>
      <c r="B2461" s="2">
        <v>6.9560000000000004</v>
      </c>
      <c r="C2461" s="2">
        <v>38.229368794325858</v>
      </c>
      <c r="D2461" s="2">
        <v>-2.0839003700690917E-2</v>
      </c>
      <c r="E2461" s="2">
        <v>-1.7467063289646317E-10</v>
      </c>
      <c r="F2461" s="2">
        <v>7.1415199999999999</v>
      </c>
      <c r="G2461" s="2">
        <v>7.1058500000000011</v>
      </c>
      <c r="H2461" s="2">
        <v>7.0987249999999991</v>
      </c>
      <c r="I2461" s="2">
        <v>7.188270000000001</v>
      </c>
      <c r="J2461" s="17">
        <v>6.9114560000000038</v>
      </c>
      <c r="K2461" s="17" t="s">
        <v>55</v>
      </c>
      <c r="L2461" s="17" t="s">
        <v>54</v>
      </c>
      <c r="M2461" s="17" t="s">
        <v>47</v>
      </c>
      <c r="N2461" s="20">
        <f t="shared" si="380"/>
        <v>50</v>
      </c>
      <c r="O2461" s="20">
        <f t="shared" si="381"/>
        <v>100</v>
      </c>
      <c r="P2461" s="20">
        <f t="shared" si="382"/>
        <v>50</v>
      </c>
      <c r="Q2461" s="20">
        <f t="shared" si="383"/>
        <v>16.5</v>
      </c>
      <c r="R2461" s="21">
        <f t="shared" si="384"/>
        <v>62.475000000000001</v>
      </c>
      <c r="S2461" s="21">
        <f t="shared" si="385"/>
        <v>51.625</v>
      </c>
      <c r="T2461" s="21">
        <f t="shared" si="386"/>
        <v>42.424999999999997</v>
      </c>
      <c r="U2461" s="21">
        <f t="shared" si="387"/>
        <v>54.125</v>
      </c>
      <c r="V2461" s="20">
        <f t="shared" si="388"/>
        <v>52.17499999999999</v>
      </c>
      <c r="W2461" s="20">
        <f t="shared" si="389"/>
        <v>52.662499999999994</v>
      </c>
    </row>
    <row r="2462" spans="1:23" ht="13.5" x14ac:dyDescent="0.25">
      <c r="A2462" s="3">
        <v>45589</v>
      </c>
      <c r="B2462" s="2">
        <v>7.0274000000000001</v>
      </c>
      <c r="C2462" s="2">
        <v>43.581192404117907</v>
      </c>
      <c r="D2462" s="2">
        <v>-3.6909881960117907E-2</v>
      </c>
      <c r="E2462" s="2">
        <v>-1.3973650631717055E-10</v>
      </c>
      <c r="F2462" s="2">
        <v>7.1111999999999993</v>
      </c>
      <c r="G2462" s="2">
        <v>7.1129900000000008</v>
      </c>
      <c r="H2462" s="2">
        <v>7.0978350000000008</v>
      </c>
      <c r="I2462" s="2">
        <v>7.1798880000000009</v>
      </c>
      <c r="J2462" s="17">
        <v>6.9144705000000046</v>
      </c>
      <c r="K2462" s="17" t="s">
        <v>51</v>
      </c>
      <c r="L2462" s="17" t="s">
        <v>54</v>
      </c>
      <c r="M2462" s="17" t="s">
        <v>53</v>
      </c>
      <c r="N2462" s="20">
        <f t="shared" si="380"/>
        <v>50</v>
      </c>
      <c r="O2462" s="20">
        <f t="shared" si="381"/>
        <v>100</v>
      </c>
      <c r="P2462" s="20">
        <f t="shared" si="382"/>
        <v>50</v>
      </c>
      <c r="Q2462" s="20">
        <f t="shared" si="383"/>
        <v>66.5</v>
      </c>
      <c r="R2462" s="21">
        <f t="shared" si="384"/>
        <v>69.974999999999994</v>
      </c>
      <c r="S2462" s="21">
        <f t="shared" si="385"/>
        <v>64.125</v>
      </c>
      <c r="T2462" s="21">
        <f t="shared" si="386"/>
        <v>64.924999999999997</v>
      </c>
      <c r="U2462" s="21">
        <f t="shared" si="387"/>
        <v>66.625</v>
      </c>
      <c r="V2462" s="20">
        <f t="shared" si="388"/>
        <v>66.341666666666654</v>
      </c>
      <c r="W2462" s="20">
        <f t="shared" si="389"/>
        <v>66.412499999999994</v>
      </c>
    </row>
    <row r="2463" spans="1:23" ht="13.5" x14ac:dyDescent="0.25">
      <c r="A2463" s="3">
        <v>45590</v>
      </c>
      <c r="B2463" s="2">
        <v>6.9560000000000004</v>
      </c>
      <c r="C2463" s="2">
        <v>39.861883492124889</v>
      </c>
      <c r="D2463" s="2">
        <v>-4.4605186784909989E-2</v>
      </c>
      <c r="E2463" s="2">
        <v>-1.1178920505373645E-10</v>
      </c>
      <c r="F2463" s="2">
        <v>7.0630400000000009</v>
      </c>
      <c r="G2463" s="2">
        <v>7.1129900000000008</v>
      </c>
      <c r="H2463" s="2">
        <v>7.0898050000000001</v>
      </c>
      <c r="I2463" s="2">
        <v>7.1709699999999996</v>
      </c>
      <c r="J2463" s="17">
        <v>6.9174090000000037</v>
      </c>
      <c r="K2463" s="17" t="s">
        <v>51</v>
      </c>
      <c r="L2463" s="17" t="s">
        <v>54</v>
      </c>
      <c r="M2463" s="17" t="s">
        <v>53</v>
      </c>
      <c r="N2463" s="20">
        <f t="shared" si="380"/>
        <v>50</v>
      </c>
      <c r="O2463" s="20">
        <f t="shared" si="381"/>
        <v>100</v>
      </c>
      <c r="P2463" s="20">
        <f t="shared" si="382"/>
        <v>50</v>
      </c>
      <c r="Q2463" s="20">
        <f t="shared" si="383"/>
        <v>66.5</v>
      </c>
      <c r="R2463" s="21">
        <f t="shared" si="384"/>
        <v>69.974999999999994</v>
      </c>
      <c r="S2463" s="21">
        <f t="shared" si="385"/>
        <v>64.125</v>
      </c>
      <c r="T2463" s="21">
        <f t="shared" si="386"/>
        <v>64.924999999999997</v>
      </c>
      <c r="U2463" s="21">
        <f t="shared" si="387"/>
        <v>66.625</v>
      </c>
      <c r="V2463" s="20">
        <f t="shared" si="388"/>
        <v>66.341666666666654</v>
      </c>
      <c r="W2463" s="20">
        <f t="shared" si="389"/>
        <v>66.412499999999994</v>
      </c>
    </row>
    <row r="2464" spans="1:23" ht="13.5" x14ac:dyDescent="0.25">
      <c r="A2464" s="3">
        <v>45593</v>
      </c>
      <c r="B2464" s="2">
        <v>6.9560000000000004</v>
      </c>
      <c r="C2464" s="2">
        <v>39.861883492124889</v>
      </c>
      <c r="D2464" s="2">
        <v>-2.2679796698524157E-2</v>
      </c>
      <c r="E2464" s="2">
        <v>-8.9431364042989165E-11</v>
      </c>
      <c r="F2464" s="2">
        <v>7.0130999999999997</v>
      </c>
      <c r="G2464" s="2">
        <v>7.0951499999999994</v>
      </c>
      <c r="H2464" s="2">
        <v>7.0835600000000003</v>
      </c>
      <c r="I2464" s="2">
        <v>7.1649039999999999</v>
      </c>
      <c r="J2464" s="17">
        <v>6.9203475000000036</v>
      </c>
      <c r="K2464" s="17" t="s">
        <v>51</v>
      </c>
      <c r="L2464" s="17" t="s">
        <v>54</v>
      </c>
      <c r="M2464" s="17" t="s">
        <v>53</v>
      </c>
      <c r="N2464" s="20">
        <f t="shared" si="380"/>
        <v>50</v>
      </c>
      <c r="O2464" s="20">
        <f t="shared" si="381"/>
        <v>100</v>
      </c>
      <c r="P2464" s="20">
        <f t="shared" si="382"/>
        <v>50</v>
      </c>
      <c r="Q2464" s="20">
        <f t="shared" si="383"/>
        <v>66.5</v>
      </c>
      <c r="R2464" s="21">
        <f t="shared" si="384"/>
        <v>69.974999999999994</v>
      </c>
      <c r="S2464" s="21">
        <f t="shared" si="385"/>
        <v>64.125</v>
      </c>
      <c r="T2464" s="21">
        <f t="shared" si="386"/>
        <v>64.924999999999997</v>
      </c>
      <c r="U2464" s="21">
        <f t="shared" si="387"/>
        <v>66.625</v>
      </c>
      <c r="V2464" s="20">
        <f t="shared" si="388"/>
        <v>66.341666666666654</v>
      </c>
      <c r="W2464" s="20">
        <f t="shared" si="389"/>
        <v>66.412499999999994</v>
      </c>
    </row>
    <row r="2465" spans="1:23" ht="13.5" x14ac:dyDescent="0.25">
      <c r="A2465" s="3">
        <v>45594</v>
      </c>
      <c r="B2465" s="2">
        <v>6.9560000000000004</v>
      </c>
      <c r="C2465" s="2">
        <v>39.861883492124889</v>
      </c>
      <c r="D2465" s="2">
        <v>3.6512615936423742E-3</v>
      </c>
      <c r="E2465" s="2">
        <v>-7.1545091234391337E-11</v>
      </c>
      <c r="F2465" s="2">
        <v>6.9702799999999998</v>
      </c>
      <c r="G2465" s="2">
        <v>7.0728500000000007</v>
      </c>
      <c r="H2465" s="2">
        <v>7.0782049999999996</v>
      </c>
      <c r="I2465" s="2">
        <v>7.1590180000000005</v>
      </c>
      <c r="J2465" s="17">
        <v>6.923326000000003</v>
      </c>
      <c r="K2465" s="17" t="s">
        <v>51</v>
      </c>
      <c r="L2465" s="17" t="s">
        <v>54</v>
      </c>
      <c r="M2465" s="17" t="s">
        <v>53</v>
      </c>
      <c r="N2465" s="20">
        <f t="shared" si="380"/>
        <v>50</v>
      </c>
      <c r="O2465" s="20">
        <f t="shared" si="381"/>
        <v>100</v>
      </c>
      <c r="P2465" s="20">
        <f t="shared" si="382"/>
        <v>50</v>
      </c>
      <c r="Q2465" s="20">
        <f t="shared" si="383"/>
        <v>66.5</v>
      </c>
      <c r="R2465" s="21">
        <f t="shared" si="384"/>
        <v>69.974999999999994</v>
      </c>
      <c r="S2465" s="21">
        <f t="shared" si="385"/>
        <v>64.125</v>
      </c>
      <c r="T2465" s="21">
        <f t="shared" si="386"/>
        <v>64.924999999999997</v>
      </c>
      <c r="U2465" s="21">
        <f t="shared" si="387"/>
        <v>66.625</v>
      </c>
      <c r="V2465" s="20">
        <f t="shared" si="388"/>
        <v>66.341666666666654</v>
      </c>
      <c r="W2465" s="20">
        <f t="shared" si="389"/>
        <v>66.412499999999994</v>
      </c>
    </row>
    <row r="2466" spans="1:23" ht="13.5" x14ac:dyDescent="0.25">
      <c r="A2466" s="3">
        <v>45595</v>
      </c>
      <c r="B2466" s="2">
        <v>6.9560000000000004</v>
      </c>
      <c r="C2466" s="2">
        <v>39.861883492124889</v>
      </c>
      <c r="D2466" s="2">
        <v>1.8549939610655208E-2</v>
      </c>
      <c r="E2466" s="2">
        <v>-5.7236072987513071E-11</v>
      </c>
      <c r="F2466" s="2">
        <v>6.9702799999999998</v>
      </c>
      <c r="G2466" s="2">
        <v>7.0559000000000012</v>
      </c>
      <c r="H2466" s="2">
        <v>7.0715149999999998</v>
      </c>
      <c r="I2466" s="2">
        <v>7.1527740000000009</v>
      </c>
      <c r="J2466" s="17">
        <v>6.9263850000000033</v>
      </c>
      <c r="K2466" s="17" t="s">
        <v>51</v>
      </c>
      <c r="L2466" s="17" t="s">
        <v>54</v>
      </c>
      <c r="M2466" s="17" t="s">
        <v>54</v>
      </c>
      <c r="N2466" s="20">
        <f t="shared" si="380"/>
        <v>50</v>
      </c>
      <c r="O2466" s="20">
        <f t="shared" si="381"/>
        <v>100</v>
      </c>
      <c r="P2466" s="20">
        <f t="shared" si="382"/>
        <v>50</v>
      </c>
      <c r="Q2466" s="20">
        <f t="shared" si="383"/>
        <v>49.5</v>
      </c>
      <c r="R2466" s="21">
        <f t="shared" si="384"/>
        <v>67.424999999999997</v>
      </c>
      <c r="S2466" s="21">
        <f t="shared" si="385"/>
        <v>59.875</v>
      </c>
      <c r="T2466" s="21">
        <f t="shared" si="386"/>
        <v>57.275000000000006</v>
      </c>
      <c r="U2466" s="21">
        <f t="shared" si="387"/>
        <v>62.375</v>
      </c>
      <c r="V2466" s="20">
        <f t="shared" si="388"/>
        <v>61.524999999999999</v>
      </c>
      <c r="W2466" s="20">
        <f t="shared" si="389"/>
        <v>61.737499999999997</v>
      </c>
    </row>
    <row r="2467" spans="1:23" ht="13.5" x14ac:dyDescent="0.25">
      <c r="A2467" s="3">
        <v>45596</v>
      </c>
      <c r="B2467" s="2">
        <v>6.9560000000000004</v>
      </c>
      <c r="C2467" s="2">
        <v>39.861883492124889</v>
      </c>
      <c r="D2467" s="2">
        <v>4.0173690881982083E-2</v>
      </c>
      <c r="E2467" s="2">
        <v>-4.5788858390010461E-11</v>
      </c>
      <c r="F2467" s="2">
        <v>6.9560000000000004</v>
      </c>
      <c r="G2467" s="2">
        <v>7.0336000000000016</v>
      </c>
      <c r="H2467" s="2">
        <v>7.062595</v>
      </c>
      <c r="I2467" s="2">
        <v>7.1456379999999999</v>
      </c>
      <c r="J2467" s="17">
        <v>6.9294840000000031</v>
      </c>
      <c r="K2467" s="17" t="s">
        <v>55</v>
      </c>
      <c r="L2467" s="17" t="s">
        <v>54</v>
      </c>
      <c r="M2467" s="17" t="s">
        <v>47</v>
      </c>
      <c r="N2467" s="20">
        <f t="shared" si="380"/>
        <v>50</v>
      </c>
      <c r="O2467" s="20">
        <f t="shared" si="381"/>
        <v>100</v>
      </c>
      <c r="P2467" s="20">
        <f t="shared" si="382"/>
        <v>50</v>
      </c>
      <c r="Q2467" s="20">
        <f t="shared" si="383"/>
        <v>16.5</v>
      </c>
      <c r="R2467" s="21">
        <f t="shared" si="384"/>
        <v>62.475000000000001</v>
      </c>
      <c r="S2467" s="21">
        <f t="shared" si="385"/>
        <v>51.625</v>
      </c>
      <c r="T2467" s="21">
        <f t="shared" si="386"/>
        <v>42.424999999999997</v>
      </c>
      <c r="U2467" s="21">
        <f t="shared" si="387"/>
        <v>54.125</v>
      </c>
      <c r="V2467" s="20">
        <f t="shared" si="388"/>
        <v>52.17499999999999</v>
      </c>
      <c r="W2467" s="20">
        <f t="shared" si="389"/>
        <v>52.662499999999994</v>
      </c>
    </row>
    <row r="2468" spans="1:23" ht="13.5" x14ac:dyDescent="0.25">
      <c r="A2468" s="3">
        <v>45597</v>
      </c>
      <c r="B2468" s="2">
        <v>6.9560000000000004</v>
      </c>
      <c r="C2468" s="2">
        <v>39.861883492124889</v>
      </c>
      <c r="D2468" s="2">
        <v>6.1937328591630703E-2</v>
      </c>
      <c r="E2468" s="2">
        <v>-3.6631086712008372E-11</v>
      </c>
      <c r="F2468" s="2">
        <v>6.9560000000000004</v>
      </c>
      <c r="G2468" s="2">
        <v>7.009520000000002</v>
      </c>
      <c r="H2468" s="2">
        <v>7.0541200000000002</v>
      </c>
      <c r="I2468" s="2">
        <v>7.1388600000000011</v>
      </c>
      <c r="J2468" s="17">
        <v>6.9326230000000022</v>
      </c>
      <c r="K2468" s="17" t="s">
        <v>54</v>
      </c>
      <c r="L2468" s="17" t="s">
        <v>54</v>
      </c>
      <c r="M2468" s="17" t="s">
        <v>54</v>
      </c>
      <c r="N2468" s="20">
        <f t="shared" si="380"/>
        <v>50</v>
      </c>
      <c r="O2468" s="20">
        <f t="shared" si="381"/>
        <v>100</v>
      </c>
      <c r="P2468" s="20">
        <f t="shared" si="382"/>
        <v>50</v>
      </c>
      <c r="Q2468" s="20">
        <f t="shared" si="383"/>
        <v>33</v>
      </c>
      <c r="R2468" s="21">
        <f t="shared" si="384"/>
        <v>64.95</v>
      </c>
      <c r="S2468" s="21">
        <f t="shared" si="385"/>
        <v>55.75</v>
      </c>
      <c r="T2468" s="21">
        <f t="shared" si="386"/>
        <v>49.85</v>
      </c>
      <c r="U2468" s="21">
        <f t="shared" si="387"/>
        <v>58.25</v>
      </c>
      <c r="V2468" s="20">
        <f t="shared" si="388"/>
        <v>56.85</v>
      </c>
      <c r="W2468" s="20">
        <f t="shared" si="389"/>
        <v>57.2</v>
      </c>
    </row>
    <row r="2469" spans="1:23" ht="13.5" x14ac:dyDescent="0.25">
      <c r="A2469" s="3">
        <v>45600</v>
      </c>
      <c r="B2469" s="2">
        <v>6.9560000000000004</v>
      </c>
      <c r="C2469" s="2">
        <v>39.861883492124889</v>
      </c>
      <c r="D2469" s="2">
        <v>8.2396163508402509E-2</v>
      </c>
      <c r="E2469" s="2">
        <v>-2.9304869369606701E-11</v>
      </c>
      <c r="F2469" s="2">
        <v>6.9560000000000004</v>
      </c>
      <c r="G2469" s="2">
        <v>6.9845500000000014</v>
      </c>
      <c r="H2469" s="2">
        <v>7.0460900000000013</v>
      </c>
      <c r="I2469" s="2">
        <v>7.131368000000001</v>
      </c>
      <c r="J2469" s="17">
        <v>6.9360835000000005</v>
      </c>
      <c r="K2469" s="17" t="s">
        <v>54</v>
      </c>
      <c r="L2469" s="17" t="s">
        <v>54</v>
      </c>
      <c r="M2469" s="17" t="s">
        <v>54</v>
      </c>
      <c r="N2469" s="20">
        <f t="shared" si="380"/>
        <v>50</v>
      </c>
      <c r="O2469" s="20">
        <f t="shared" si="381"/>
        <v>100</v>
      </c>
      <c r="P2469" s="20">
        <f t="shared" si="382"/>
        <v>50</v>
      </c>
      <c r="Q2469" s="20">
        <f t="shared" si="383"/>
        <v>33</v>
      </c>
      <c r="R2469" s="21">
        <f t="shared" si="384"/>
        <v>64.95</v>
      </c>
      <c r="S2469" s="21">
        <f t="shared" si="385"/>
        <v>55.75</v>
      </c>
      <c r="T2469" s="21">
        <f t="shared" si="386"/>
        <v>49.85</v>
      </c>
      <c r="U2469" s="21">
        <f t="shared" si="387"/>
        <v>58.25</v>
      </c>
      <c r="V2469" s="20">
        <f t="shared" si="388"/>
        <v>56.85</v>
      </c>
      <c r="W2469" s="20">
        <f t="shared" si="389"/>
        <v>57.2</v>
      </c>
    </row>
    <row r="2470" spans="1:23" ht="13.5" x14ac:dyDescent="0.25">
      <c r="A2470" s="3">
        <v>45601</v>
      </c>
      <c r="B2470" s="2">
        <v>6.9560000000000004</v>
      </c>
      <c r="C2470" s="2">
        <v>39.861883492124889</v>
      </c>
      <c r="D2470" s="2">
        <v>9.4854838574155664E-2</v>
      </c>
      <c r="E2470" s="2">
        <v>-2.3443895495685363E-11</v>
      </c>
      <c r="F2470" s="2">
        <v>6.9560000000000004</v>
      </c>
      <c r="G2470" s="2">
        <v>6.963140000000001</v>
      </c>
      <c r="H2470" s="2">
        <v>7.0416300000000005</v>
      </c>
      <c r="I2470" s="2">
        <v>7.1247680000000013</v>
      </c>
      <c r="J2470" s="17">
        <v>6.9405480000000015</v>
      </c>
      <c r="K2470" s="17" t="s">
        <v>54</v>
      </c>
      <c r="L2470" s="17" t="s">
        <v>54</v>
      </c>
      <c r="M2470" s="17" t="s">
        <v>54</v>
      </c>
      <c r="N2470" s="20">
        <f t="shared" si="380"/>
        <v>50</v>
      </c>
      <c r="O2470" s="20">
        <f t="shared" si="381"/>
        <v>100</v>
      </c>
      <c r="P2470" s="20">
        <f t="shared" si="382"/>
        <v>50</v>
      </c>
      <c r="Q2470" s="20">
        <f t="shared" si="383"/>
        <v>33</v>
      </c>
      <c r="R2470" s="21">
        <f t="shared" si="384"/>
        <v>64.95</v>
      </c>
      <c r="S2470" s="21">
        <f t="shared" si="385"/>
        <v>55.75</v>
      </c>
      <c r="T2470" s="21">
        <f t="shared" si="386"/>
        <v>49.85</v>
      </c>
      <c r="U2470" s="21">
        <f t="shared" si="387"/>
        <v>58.25</v>
      </c>
      <c r="V2470" s="20">
        <f t="shared" si="388"/>
        <v>56.85</v>
      </c>
      <c r="W2470" s="20">
        <f t="shared" si="389"/>
        <v>57.2</v>
      </c>
    </row>
    <row r="2471" spans="1:23" ht="13.5" x14ac:dyDescent="0.25">
      <c r="A2471" s="3">
        <v>45602</v>
      </c>
      <c r="B2471" s="2">
        <v>6.9024999999999999</v>
      </c>
      <c r="C2471" s="2">
        <v>35.72845511034609</v>
      </c>
      <c r="D2471" s="2">
        <v>7.6999329425394336E-2</v>
      </c>
      <c r="E2471" s="2">
        <v>-1.8755116396548292E-11</v>
      </c>
      <c r="F2471" s="2">
        <v>6.9453000000000005</v>
      </c>
      <c r="G2471" s="2">
        <v>6.957790000000001</v>
      </c>
      <c r="H2471" s="2">
        <v>7.0318200000000015</v>
      </c>
      <c r="I2471" s="2">
        <v>7.1174540000000004</v>
      </c>
      <c r="J2471" s="17">
        <v>6.9449455000000011</v>
      </c>
      <c r="K2471" s="17" t="s">
        <v>55</v>
      </c>
      <c r="L2471" s="17" t="s">
        <v>54</v>
      </c>
      <c r="M2471" s="17" t="s">
        <v>47</v>
      </c>
      <c r="N2471" s="20">
        <f t="shared" si="380"/>
        <v>50</v>
      </c>
      <c r="O2471" s="20">
        <f t="shared" si="381"/>
        <v>100</v>
      </c>
      <c r="P2471" s="20">
        <f t="shared" si="382"/>
        <v>50</v>
      </c>
      <c r="Q2471" s="20">
        <f t="shared" si="383"/>
        <v>16.5</v>
      </c>
      <c r="R2471" s="21">
        <f t="shared" si="384"/>
        <v>62.475000000000001</v>
      </c>
      <c r="S2471" s="21">
        <f t="shared" si="385"/>
        <v>51.625</v>
      </c>
      <c r="T2471" s="21">
        <f t="shared" si="386"/>
        <v>42.424999999999997</v>
      </c>
      <c r="U2471" s="21">
        <f t="shared" si="387"/>
        <v>54.125</v>
      </c>
      <c r="V2471" s="20">
        <f t="shared" si="388"/>
        <v>52.17499999999999</v>
      </c>
      <c r="W2471" s="20">
        <f t="shared" si="389"/>
        <v>52.662499999999994</v>
      </c>
    </row>
    <row r="2472" spans="1:23" ht="13.5" x14ac:dyDescent="0.25">
      <c r="A2472" s="3">
        <v>45603</v>
      </c>
      <c r="B2472" s="2">
        <v>6.9115000000000002</v>
      </c>
      <c r="C2472" s="2">
        <v>36.913574043823502</v>
      </c>
      <c r="D2472" s="2">
        <v>7.3060120497728143E-2</v>
      </c>
      <c r="E2472" s="2">
        <v>-1.5004093117238635E-11</v>
      </c>
      <c r="F2472" s="2">
        <v>6.9364000000000008</v>
      </c>
      <c r="G2472" s="2">
        <v>6.9462000000000019</v>
      </c>
      <c r="H2472" s="2">
        <v>7.0295950000000005</v>
      </c>
      <c r="I2472" s="2">
        <v>7.1099640000000015</v>
      </c>
      <c r="J2472" s="17">
        <v>6.9483040000000003</v>
      </c>
      <c r="K2472" s="17" t="s">
        <v>55</v>
      </c>
      <c r="L2472" s="17" t="s">
        <v>54</v>
      </c>
      <c r="M2472" s="17" t="s">
        <v>47</v>
      </c>
      <c r="N2472" s="20">
        <f t="shared" si="380"/>
        <v>50</v>
      </c>
      <c r="O2472" s="20">
        <f t="shared" si="381"/>
        <v>100</v>
      </c>
      <c r="P2472" s="20">
        <f t="shared" si="382"/>
        <v>0</v>
      </c>
      <c r="Q2472" s="20">
        <f t="shared" si="383"/>
        <v>16.5</v>
      </c>
      <c r="R2472" s="21">
        <f t="shared" si="384"/>
        <v>54.975000000000001</v>
      </c>
      <c r="S2472" s="21">
        <f t="shared" si="385"/>
        <v>34.125</v>
      </c>
      <c r="T2472" s="21">
        <f t="shared" si="386"/>
        <v>29.925000000000001</v>
      </c>
      <c r="U2472" s="21">
        <f t="shared" si="387"/>
        <v>41.625</v>
      </c>
      <c r="V2472" s="20">
        <f t="shared" si="388"/>
        <v>39.674999999999997</v>
      </c>
      <c r="W2472" s="20">
        <f t="shared" si="389"/>
        <v>40.162499999999994</v>
      </c>
    </row>
    <row r="2473" spans="1:23" ht="13.5" x14ac:dyDescent="0.25">
      <c r="A2473" s="3">
        <v>45604</v>
      </c>
      <c r="B2473" s="2">
        <v>6.9382000000000001</v>
      </c>
      <c r="C2473" s="2">
        <v>40.423298998242309</v>
      </c>
      <c r="D2473" s="2">
        <v>5.7499656289468959E-2</v>
      </c>
      <c r="E2473" s="2">
        <v>-1.2003274493790908E-11</v>
      </c>
      <c r="F2473" s="2">
        <v>6.9328400000000006</v>
      </c>
      <c r="G2473" s="2">
        <v>6.9444200000000009</v>
      </c>
      <c r="H2473" s="2">
        <v>7.0287050000000004</v>
      </c>
      <c r="I2473" s="2">
        <v>7.1031860000000018</v>
      </c>
      <c r="J2473" s="17">
        <v>6.9516755000000003</v>
      </c>
      <c r="K2473" s="17" t="s">
        <v>51</v>
      </c>
      <c r="L2473" s="17" t="s">
        <v>54</v>
      </c>
      <c r="M2473" s="17" t="s">
        <v>53</v>
      </c>
      <c r="N2473" s="20">
        <f t="shared" si="380"/>
        <v>50</v>
      </c>
      <c r="O2473" s="20">
        <f t="shared" si="381"/>
        <v>100</v>
      </c>
      <c r="P2473" s="20">
        <f t="shared" si="382"/>
        <v>0</v>
      </c>
      <c r="Q2473" s="20">
        <f t="shared" si="383"/>
        <v>66.5</v>
      </c>
      <c r="R2473" s="21">
        <f t="shared" si="384"/>
        <v>62.475000000000001</v>
      </c>
      <c r="S2473" s="21">
        <f t="shared" si="385"/>
        <v>46.625</v>
      </c>
      <c r="T2473" s="21">
        <f t="shared" si="386"/>
        <v>52.424999999999997</v>
      </c>
      <c r="U2473" s="21">
        <f t="shared" si="387"/>
        <v>54.125</v>
      </c>
      <c r="V2473" s="20">
        <f t="shared" si="388"/>
        <v>53.841666666666661</v>
      </c>
      <c r="W2473" s="20">
        <f t="shared" si="389"/>
        <v>53.912499999999994</v>
      </c>
    </row>
    <row r="2474" spans="1:23" ht="13.5" x14ac:dyDescent="0.25">
      <c r="A2474" s="3">
        <v>45607</v>
      </c>
      <c r="B2474" s="2">
        <v>6.8578999999999999</v>
      </c>
      <c r="C2474" s="2">
        <v>34.25157286320362</v>
      </c>
      <c r="D2474" s="2">
        <v>5.0804139815311622E-2</v>
      </c>
      <c r="E2474" s="2">
        <v>-9.6026195950327266E-12</v>
      </c>
      <c r="F2474" s="2">
        <v>6.9132199999999999</v>
      </c>
      <c r="G2474" s="2">
        <v>6.9346100000000011</v>
      </c>
      <c r="H2474" s="2">
        <v>7.0148800000000007</v>
      </c>
      <c r="I2474" s="2">
        <v>7.0948020000000005</v>
      </c>
      <c r="J2474" s="17">
        <v>6.9548864999999989</v>
      </c>
      <c r="K2474" s="17" t="s">
        <v>55</v>
      </c>
      <c r="L2474" s="17" t="s">
        <v>54</v>
      </c>
      <c r="M2474" s="17" t="s">
        <v>47</v>
      </c>
      <c r="N2474" s="20">
        <f t="shared" si="380"/>
        <v>50</v>
      </c>
      <c r="O2474" s="20">
        <f t="shared" si="381"/>
        <v>100</v>
      </c>
      <c r="P2474" s="20">
        <f t="shared" si="382"/>
        <v>0</v>
      </c>
      <c r="Q2474" s="20">
        <f t="shared" si="383"/>
        <v>16.5</v>
      </c>
      <c r="R2474" s="21">
        <f t="shared" si="384"/>
        <v>54.975000000000001</v>
      </c>
      <c r="S2474" s="21">
        <f t="shared" si="385"/>
        <v>34.125</v>
      </c>
      <c r="T2474" s="21">
        <f t="shared" si="386"/>
        <v>29.925000000000001</v>
      </c>
      <c r="U2474" s="21">
        <f t="shared" si="387"/>
        <v>41.625</v>
      </c>
      <c r="V2474" s="20">
        <f t="shared" si="388"/>
        <v>39.674999999999997</v>
      </c>
      <c r="W2474" s="20">
        <f t="shared" si="389"/>
        <v>40.162499999999994</v>
      </c>
    </row>
    <row r="2475" spans="1:23" ht="13.5" x14ac:dyDescent="0.25">
      <c r="A2475" s="3">
        <v>45608</v>
      </c>
      <c r="B2475" s="2">
        <v>6.7777000000000003</v>
      </c>
      <c r="C2475" s="2">
        <v>29.420262454954639</v>
      </c>
      <c r="D2475" s="2">
        <v>5.2038089702334922E-2</v>
      </c>
      <c r="E2475" s="2">
        <v>-7.6820956760261823E-12</v>
      </c>
      <c r="F2475" s="2">
        <v>6.8775600000000008</v>
      </c>
      <c r="G2475" s="2">
        <v>6.916780000000001</v>
      </c>
      <c r="H2475" s="2">
        <v>6.9948150000000009</v>
      </c>
      <c r="I2475" s="2">
        <v>7.0848139999999997</v>
      </c>
      <c r="J2475" s="17">
        <v>6.9576559999999992</v>
      </c>
      <c r="K2475" s="17" t="s">
        <v>55</v>
      </c>
      <c r="L2475" s="17" t="s">
        <v>54</v>
      </c>
      <c r="M2475" s="17" t="s">
        <v>47</v>
      </c>
      <c r="N2475" s="20">
        <f t="shared" si="380"/>
        <v>50</v>
      </c>
      <c r="O2475" s="20">
        <f t="shared" si="381"/>
        <v>100</v>
      </c>
      <c r="P2475" s="20">
        <f t="shared" si="382"/>
        <v>0</v>
      </c>
      <c r="Q2475" s="20">
        <f t="shared" si="383"/>
        <v>16.5</v>
      </c>
      <c r="R2475" s="21">
        <f t="shared" si="384"/>
        <v>54.975000000000001</v>
      </c>
      <c r="S2475" s="21">
        <f t="shared" si="385"/>
        <v>34.125</v>
      </c>
      <c r="T2475" s="21">
        <f t="shared" si="386"/>
        <v>29.925000000000001</v>
      </c>
      <c r="U2475" s="21">
        <f t="shared" si="387"/>
        <v>41.625</v>
      </c>
      <c r="V2475" s="20">
        <f t="shared" si="388"/>
        <v>39.674999999999997</v>
      </c>
      <c r="W2475" s="20">
        <f t="shared" si="389"/>
        <v>40.162499999999994</v>
      </c>
    </row>
    <row r="2476" spans="1:23" ht="13.5" x14ac:dyDescent="0.25">
      <c r="A2476" s="3">
        <v>45609</v>
      </c>
      <c r="B2476" s="2">
        <v>6.8578999999999999</v>
      </c>
      <c r="C2476" s="2">
        <v>38.727758747312336</v>
      </c>
      <c r="D2476" s="2">
        <v>4.8503000984735145E-2</v>
      </c>
      <c r="E2476" s="2">
        <v>-6.1456765408209461E-12</v>
      </c>
      <c r="F2476" s="2">
        <v>6.8686399999999992</v>
      </c>
      <c r="G2476" s="2">
        <v>6.9069700000000012</v>
      </c>
      <c r="H2476" s="2">
        <v>6.9814350000000021</v>
      </c>
      <c r="I2476" s="2">
        <v>7.0767859999999985</v>
      </c>
      <c r="J2476" s="17">
        <v>6.9608669999999986</v>
      </c>
      <c r="K2476" s="17" t="s">
        <v>51</v>
      </c>
      <c r="L2476" s="17" t="s">
        <v>54</v>
      </c>
      <c r="M2476" s="17" t="s">
        <v>53</v>
      </c>
      <c r="N2476" s="20">
        <f t="shared" si="380"/>
        <v>50</v>
      </c>
      <c r="O2476" s="20">
        <f t="shared" si="381"/>
        <v>100</v>
      </c>
      <c r="P2476" s="20">
        <f t="shared" si="382"/>
        <v>0</v>
      </c>
      <c r="Q2476" s="20">
        <f t="shared" si="383"/>
        <v>66.5</v>
      </c>
      <c r="R2476" s="21">
        <f t="shared" si="384"/>
        <v>62.475000000000001</v>
      </c>
      <c r="S2476" s="21">
        <f t="shared" si="385"/>
        <v>46.625</v>
      </c>
      <c r="T2476" s="21">
        <f t="shared" si="386"/>
        <v>52.424999999999997</v>
      </c>
      <c r="U2476" s="21">
        <f t="shared" si="387"/>
        <v>54.125</v>
      </c>
      <c r="V2476" s="20">
        <f t="shared" si="388"/>
        <v>53.841666666666661</v>
      </c>
      <c r="W2476" s="20">
        <f t="shared" si="389"/>
        <v>53.912499999999994</v>
      </c>
    </row>
    <row r="2477" spans="1:23" ht="13.5" x14ac:dyDescent="0.25">
      <c r="A2477" s="3">
        <v>45610</v>
      </c>
      <c r="B2477" s="2">
        <v>6.7777000000000003</v>
      </c>
      <c r="C2477" s="2">
        <v>33.91174562024068</v>
      </c>
      <c r="D2477" s="2">
        <v>5.2239293288783628E-2</v>
      </c>
      <c r="E2477" s="2">
        <v>-4.9165412326567572E-12</v>
      </c>
      <c r="F2477" s="2">
        <v>6.8418800000000006</v>
      </c>
      <c r="G2477" s="2">
        <v>6.8891400000000003</v>
      </c>
      <c r="H2477" s="2">
        <v>6.9613700000000005</v>
      </c>
      <c r="I2477" s="2">
        <v>7.0689379999999984</v>
      </c>
      <c r="J2477" s="17">
        <v>6.9635964999999986</v>
      </c>
      <c r="K2477" s="17" t="s">
        <v>55</v>
      </c>
      <c r="L2477" s="17" t="s">
        <v>54</v>
      </c>
      <c r="M2477" s="17" t="s">
        <v>47</v>
      </c>
      <c r="N2477" s="20">
        <f t="shared" si="380"/>
        <v>50</v>
      </c>
      <c r="O2477" s="20">
        <f t="shared" si="381"/>
        <v>100</v>
      </c>
      <c r="P2477" s="20">
        <f t="shared" si="382"/>
        <v>0</v>
      </c>
      <c r="Q2477" s="20">
        <f t="shared" si="383"/>
        <v>16.5</v>
      </c>
      <c r="R2477" s="21">
        <f t="shared" si="384"/>
        <v>54.975000000000001</v>
      </c>
      <c r="S2477" s="21">
        <f t="shared" si="385"/>
        <v>34.125</v>
      </c>
      <c r="T2477" s="21">
        <f t="shared" si="386"/>
        <v>29.925000000000001</v>
      </c>
      <c r="U2477" s="21">
        <f t="shared" si="387"/>
        <v>41.625</v>
      </c>
      <c r="V2477" s="20">
        <f t="shared" si="388"/>
        <v>39.674999999999997</v>
      </c>
      <c r="W2477" s="20">
        <f t="shared" si="389"/>
        <v>40.162499999999994</v>
      </c>
    </row>
    <row r="2478" spans="1:23" ht="13.5" x14ac:dyDescent="0.25">
      <c r="A2478" s="3">
        <v>45611</v>
      </c>
      <c r="B2478" s="2">
        <v>6.7777000000000003</v>
      </c>
      <c r="C2478" s="2">
        <v>33.91174562024068</v>
      </c>
      <c r="D2478" s="2">
        <v>5.6603177079263212E-2</v>
      </c>
      <c r="E2478" s="2">
        <v>-3.9332329861254063E-12</v>
      </c>
      <c r="F2478" s="2">
        <v>6.8097800000000008</v>
      </c>
      <c r="G2478" s="2">
        <v>6.8713100000000011</v>
      </c>
      <c r="H2478" s="2">
        <v>6.9404150000000016</v>
      </c>
      <c r="I2478" s="2">
        <v>7.060019999999998</v>
      </c>
      <c r="J2478" s="17">
        <v>6.9663659999999989</v>
      </c>
      <c r="K2478" s="17" t="s">
        <v>55</v>
      </c>
      <c r="L2478" s="17" t="s">
        <v>54</v>
      </c>
      <c r="M2478" s="17" t="s">
        <v>47</v>
      </c>
      <c r="N2478" s="20">
        <f t="shared" si="380"/>
        <v>50</v>
      </c>
      <c r="O2478" s="20">
        <f t="shared" si="381"/>
        <v>100</v>
      </c>
      <c r="P2478" s="20">
        <f t="shared" si="382"/>
        <v>0</v>
      </c>
      <c r="Q2478" s="20">
        <f t="shared" si="383"/>
        <v>16.5</v>
      </c>
      <c r="R2478" s="21">
        <f t="shared" si="384"/>
        <v>54.975000000000001</v>
      </c>
      <c r="S2478" s="21">
        <f t="shared" si="385"/>
        <v>34.125</v>
      </c>
      <c r="T2478" s="21">
        <f t="shared" si="386"/>
        <v>29.925000000000001</v>
      </c>
      <c r="U2478" s="21">
        <f t="shared" si="387"/>
        <v>41.625</v>
      </c>
      <c r="V2478" s="20">
        <f t="shared" si="388"/>
        <v>39.674999999999997</v>
      </c>
      <c r="W2478" s="20">
        <f t="shared" si="389"/>
        <v>40.162499999999994</v>
      </c>
    </row>
    <row r="2479" spans="1:23" ht="13.5" x14ac:dyDescent="0.25">
      <c r="A2479" s="3">
        <v>45614</v>
      </c>
      <c r="B2479" s="2">
        <v>6.7777000000000003</v>
      </c>
      <c r="C2479" s="2">
        <v>33.91174562024068</v>
      </c>
      <c r="D2479" s="2">
        <v>6.140903273186904E-2</v>
      </c>
      <c r="E2479" s="2">
        <v>-3.1465863889003253E-12</v>
      </c>
      <c r="F2479" s="2">
        <v>6.7937399999999997</v>
      </c>
      <c r="G2479" s="2">
        <v>6.8534800000000002</v>
      </c>
      <c r="H2479" s="2">
        <v>6.9190150000000017</v>
      </c>
      <c r="I2479" s="2">
        <v>7.0498539999999972</v>
      </c>
      <c r="J2479" s="17">
        <v>6.9697379999999995</v>
      </c>
      <c r="K2479" s="17" t="s">
        <v>55</v>
      </c>
      <c r="L2479" s="17" t="s">
        <v>54</v>
      </c>
      <c r="M2479" s="17" t="s">
        <v>47</v>
      </c>
      <c r="N2479" s="20">
        <f t="shared" si="380"/>
        <v>50</v>
      </c>
      <c r="O2479" s="20">
        <f t="shared" si="381"/>
        <v>100</v>
      </c>
      <c r="P2479" s="20">
        <f t="shared" si="382"/>
        <v>0</v>
      </c>
      <c r="Q2479" s="20">
        <f t="shared" si="383"/>
        <v>16.5</v>
      </c>
      <c r="R2479" s="21">
        <f t="shared" si="384"/>
        <v>54.975000000000001</v>
      </c>
      <c r="S2479" s="21">
        <f t="shared" si="385"/>
        <v>34.125</v>
      </c>
      <c r="T2479" s="21">
        <f t="shared" si="386"/>
        <v>29.925000000000001</v>
      </c>
      <c r="U2479" s="21">
        <f t="shared" si="387"/>
        <v>41.625</v>
      </c>
      <c r="V2479" s="20">
        <f t="shared" si="388"/>
        <v>39.674999999999997</v>
      </c>
      <c r="W2479" s="20">
        <f t="shared" si="389"/>
        <v>40.162499999999994</v>
      </c>
    </row>
    <row r="2480" spans="1:23" ht="13.5" x14ac:dyDescent="0.25">
      <c r="A2480" s="3">
        <v>45615</v>
      </c>
      <c r="B2480" s="2">
        <v>6.7777000000000003</v>
      </c>
      <c r="C2480" s="2">
        <v>33.91174562024068</v>
      </c>
      <c r="D2480" s="2">
        <v>6.6506395049644063E-2</v>
      </c>
      <c r="E2480" s="2">
        <v>-2.5172691111202604E-12</v>
      </c>
      <c r="F2480" s="2">
        <v>6.7937399999999997</v>
      </c>
      <c r="G2480" s="2">
        <v>6.8356500000000011</v>
      </c>
      <c r="H2480" s="2">
        <v>6.8993950000000011</v>
      </c>
      <c r="I2480" s="2">
        <v>7.0409359999999959</v>
      </c>
      <c r="J2480" s="17">
        <v>6.9727085000000013</v>
      </c>
      <c r="K2480" s="17" t="s">
        <v>55</v>
      </c>
      <c r="L2480" s="17" t="s">
        <v>54</v>
      </c>
      <c r="M2480" s="17" t="s">
        <v>54</v>
      </c>
      <c r="N2480" s="20">
        <f t="shared" si="380"/>
        <v>50</v>
      </c>
      <c r="O2480" s="20">
        <f t="shared" si="381"/>
        <v>100</v>
      </c>
      <c r="P2480" s="20">
        <f t="shared" si="382"/>
        <v>0</v>
      </c>
      <c r="Q2480" s="20">
        <f t="shared" si="383"/>
        <v>16.5</v>
      </c>
      <c r="R2480" s="21">
        <f t="shared" si="384"/>
        <v>54.975000000000001</v>
      </c>
      <c r="S2480" s="21">
        <f t="shared" si="385"/>
        <v>34.125</v>
      </c>
      <c r="T2480" s="21">
        <f t="shared" si="386"/>
        <v>29.925000000000001</v>
      </c>
      <c r="U2480" s="21">
        <f t="shared" si="387"/>
        <v>41.625</v>
      </c>
      <c r="V2480" s="20">
        <f t="shared" si="388"/>
        <v>39.674999999999997</v>
      </c>
      <c r="W2480" s="20">
        <f t="shared" si="389"/>
        <v>40.162499999999994</v>
      </c>
    </row>
    <row r="2481" spans="1:23" ht="13.5" x14ac:dyDescent="0.25">
      <c r="A2481" s="3">
        <v>45616</v>
      </c>
      <c r="B2481" s="2">
        <v>6.7777000000000003</v>
      </c>
      <c r="C2481" s="2">
        <v>33.91174562024068</v>
      </c>
      <c r="D2481" s="2">
        <v>6.3543286950468847E-2</v>
      </c>
      <c r="E2481" s="2">
        <v>-2.0138152888962083E-12</v>
      </c>
      <c r="F2481" s="2">
        <v>6.7777000000000003</v>
      </c>
      <c r="G2481" s="2">
        <v>6.8231700000000002</v>
      </c>
      <c r="H2481" s="2">
        <v>6.890480000000001</v>
      </c>
      <c r="I2481" s="2">
        <v>7.0320179999999946</v>
      </c>
      <c r="J2481" s="17">
        <v>6.9758795000000022</v>
      </c>
      <c r="K2481" s="17" t="s">
        <v>55</v>
      </c>
      <c r="L2481" s="17" t="s">
        <v>54</v>
      </c>
      <c r="M2481" s="17" t="s">
        <v>47</v>
      </c>
      <c r="N2481" s="20">
        <f t="shared" si="380"/>
        <v>50</v>
      </c>
      <c r="O2481" s="20">
        <f t="shared" si="381"/>
        <v>100</v>
      </c>
      <c r="P2481" s="20">
        <f t="shared" si="382"/>
        <v>0</v>
      </c>
      <c r="Q2481" s="20">
        <f t="shared" si="383"/>
        <v>16.5</v>
      </c>
      <c r="R2481" s="21">
        <f t="shared" si="384"/>
        <v>54.975000000000001</v>
      </c>
      <c r="S2481" s="21">
        <f t="shared" si="385"/>
        <v>34.125</v>
      </c>
      <c r="T2481" s="21">
        <f t="shared" si="386"/>
        <v>29.925000000000001</v>
      </c>
      <c r="U2481" s="21">
        <f t="shared" si="387"/>
        <v>41.625</v>
      </c>
      <c r="V2481" s="20">
        <f t="shared" si="388"/>
        <v>39.674999999999997</v>
      </c>
      <c r="W2481" s="20">
        <f t="shared" si="389"/>
        <v>40.162499999999994</v>
      </c>
    </row>
    <row r="2482" spans="1:23" ht="13.5" x14ac:dyDescent="0.25">
      <c r="A2482" s="3">
        <v>45617</v>
      </c>
      <c r="B2482" s="2">
        <v>6.9560000000000004</v>
      </c>
      <c r="C2482" s="2">
        <v>52.809812836988606</v>
      </c>
      <c r="D2482" s="2">
        <v>5.0097053688147319E-2</v>
      </c>
      <c r="E2482" s="2">
        <v>-1.6110522311169667E-12</v>
      </c>
      <c r="F2482" s="2">
        <v>6.8133600000000003</v>
      </c>
      <c r="G2482" s="2">
        <v>6.8276200000000014</v>
      </c>
      <c r="H2482" s="2">
        <v>6.8869099999999985</v>
      </c>
      <c r="I2482" s="2">
        <v>7.0266659999999943</v>
      </c>
      <c r="J2482" s="17">
        <v>6.9805445000000006</v>
      </c>
      <c r="K2482" s="17" t="s">
        <v>51</v>
      </c>
      <c r="L2482" s="17" t="s">
        <v>54</v>
      </c>
      <c r="M2482" s="17" t="s">
        <v>52</v>
      </c>
      <c r="N2482" s="20">
        <f t="shared" si="380"/>
        <v>50</v>
      </c>
      <c r="O2482" s="20">
        <f t="shared" si="381"/>
        <v>100</v>
      </c>
      <c r="P2482" s="20">
        <f t="shared" si="382"/>
        <v>0</v>
      </c>
      <c r="Q2482" s="20">
        <f t="shared" si="383"/>
        <v>83.5</v>
      </c>
      <c r="R2482" s="21">
        <f t="shared" si="384"/>
        <v>65.025000000000006</v>
      </c>
      <c r="S2482" s="21">
        <f t="shared" si="385"/>
        <v>50.875</v>
      </c>
      <c r="T2482" s="21">
        <f t="shared" si="386"/>
        <v>60.075000000000003</v>
      </c>
      <c r="U2482" s="21">
        <f t="shared" si="387"/>
        <v>58.375</v>
      </c>
      <c r="V2482" s="20">
        <f t="shared" si="388"/>
        <v>58.658333333333339</v>
      </c>
      <c r="W2482" s="20">
        <f t="shared" si="389"/>
        <v>58.587500000000006</v>
      </c>
    </row>
    <row r="2483" spans="1:23" ht="13.5" x14ac:dyDescent="0.25">
      <c r="A2483" s="3">
        <v>45618</v>
      </c>
      <c r="B2483" s="2">
        <v>6.8669000000000002</v>
      </c>
      <c r="C2483" s="2">
        <v>45.766853116919918</v>
      </c>
      <c r="D2483" s="2">
        <v>4.9191918753984432E-2</v>
      </c>
      <c r="E2483" s="2">
        <v>-1.2888417848935735E-12</v>
      </c>
      <c r="F2483" s="2">
        <v>6.8311999999999999</v>
      </c>
      <c r="G2483" s="2">
        <v>6.8204900000000013</v>
      </c>
      <c r="H2483" s="2">
        <v>6.8824549999999984</v>
      </c>
      <c r="I2483" s="2">
        <v>7.0195319999999937</v>
      </c>
      <c r="J2483" s="17">
        <v>6.9847640000000002</v>
      </c>
      <c r="K2483" s="17" t="s">
        <v>51</v>
      </c>
      <c r="L2483" s="17" t="s">
        <v>54</v>
      </c>
      <c r="M2483" s="17" t="s">
        <v>52</v>
      </c>
      <c r="N2483" s="20">
        <f t="shared" si="380"/>
        <v>50</v>
      </c>
      <c r="O2483" s="20">
        <f t="shared" si="381"/>
        <v>100</v>
      </c>
      <c r="P2483" s="20">
        <f t="shared" si="382"/>
        <v>0</v>
      </c>
      <c r="Q2483" s="20">
        <f t="shared" si="383"/>
        <v>83.5</v>
      </c>
      <c r="R2483" s="21">
        <f t="shared" si="384"/>
        <v>65.025000000000006</v>
      </c>
      <c r="S2483" s="21">
        <f t="shared" si="385"/>
        <v>50.875</v>
      </c>
      <c r="T2483" s="21">
        <f t="shared" si="386"/>
        <v>60.075000000000003</v>
      </c>
      <c r="U2483" s="21">
        <f t="shared" si="387"/>
        <v>58.375</v>
      </c>
      <c r="V2483" s="20">
        <f t="shared" si="388"/>
        <v>58.658333333333339</v>
      </c>
      <c r="W2483" s="20">
        <f t="shared" si="389"/>
        <v>58.587500000000006</v>
      </c>
    </row>
    <row r="2484" spans="1:23" ht="13.5" x14ac:dyDescent="0.25">
      <c r="A2484" s="3">
        <v>45621</v>
      </c>
      <c r="B2484" s="2">
        <v>6.9382000000000001</v>
      </c>
      <c r="C2484" s="2">
        <v>51.357395058313323</v>
      </c>
      <c r="D2484" s="2">
        <v>3.1099383762786204E-2</v>
      </c>
      <c r="E2484" s="2">
        <v>-1.0310734279148588E-12</v>
      </c>
      <c r="F2484" s="2">
        <v>6.8633000000000006</v>
      </c>
      <c r="G2484" s="2">
        <v>6.8285200000000001</v>
      </c>
      <c r="H2484" s="2">
        <v>6.8815649999999993</v>
      </c>
      <c r="I2484" s="2">
        <v>7.0138239999999943</v>
      </c>
      <c r="J2484" s="17">
        <v>6.9894204999999996</v>
      </c>
      <c r="K2484" s="17" t="s">
        <v>51</v>
      </c>
      <c r="L2484" s="17" t="s">
        <v>54</v>
      </c>
      <c r="M2484" s="17" t="s">
        <v>52</v>
      </c>
      <c r="N2484" s="20">
        <f t="shared" si="380"/>
        <v>50</v>
      </c>
      <c r="O2484" s="20">
        <f t="shared" si="381"/>
        <v>100</v>
      </c>
      <c r="P2484" s="20">
        <f t="shared" si="382"/>
        <v>0</v>
      </c>
      <c r="Q2484" s="20">
        <f t="shared" si="383"/>
        <v>83.5</v>
      </c>
      <c r="R2484" s="21">
        <f t="shared" si="384"/>
        <v>65.025000000000006</v>
      </c>
      <c r="S2484" s="21">
        <f t="shared" si="385"/>
        <v>50.875</v>
      </c>
      <c r="T2484" s="21">
        <f t="shared" si="386"/>
        <v>60.075000000000003</v>
      </c>
      <c r="U2484" s="21">
        <f t="shared" si="387"/>
        <v>58.375</v>
      </c>
      <c r="V2484" s="20">
        <f t="shared" si="388"/>
        <v>58.658333333333339</v>
      </c>
      <c r="W2484" s="20">
        <f t="shared" si="389"/>
        <v>58.587500000000006</v>
      </c>
    </row>
    <row r="2485" spans="1:23" ht="13.5" x14ac:dyDescent="0.25">
      <c r="A2485" s="3">
        <v>45622</v>
      </c>
      <c r="B2485" s="2">
        <v>6.9382000000000001</v>
      </c>
      <c r="C2485" s="2">
        <v>51.357395058313323</v>
      </c>
      <c r="D2485" s="2">
        <v>3.3163505501629942E-3</v>
      </c>
      <c r="E2485" s="2">
        <v>-8.2485874233188705E-13</v>
      </c>
      <c r="F2485" s="2">
        <v>6.8954000000000004</v>
      </c>
      <c r="G2485" s="2">
        <v>6.84457</v>
      </c>
      <c r="H2485" s="2">
        <v>6.8806749999999992</v>
      </c>
      <c r="I2485" s="2">
        <v>7.0082939999999949</v>
      </c>
      <c r="J2485" s="17">
        <v>6.993595</v>
      </c>
      <c r="K2485" s="17" t="s">
        <v>51</v>
      </c>
      <c r="L2485" s="17" t="s">
        <v>54</v>
      </c>
      <c r="M2485" s="17" t="s">
        <v>52</v>
      </c>
      <c r="N2485" s="20">
        <f t="shared" si="380"/>
        <v>50</v>
      </c>
      <c r="O2485" s="20">
        <f t="shared" si="381"/>
        <v>100</v>
      </c>
      <c r="P2485" s="20">
        <f t="shared" si="382"/>
        <v>0</v>
      </c>
      <c r="Q2485" s="20">
        <f t="shared" si="383"/>
        <v>83.5</v>
      </c>
      <c r="R2485" s="21">
        <f t="shared" si="384"/>
        <v>65.025000000000006</v>
      </c>
      <c r="S2485" s="21">
        <f t="shared" si="385"/>
        <v>50.875</v>
      </c>
      <c r="T2485" s="21">
        <f t="shared" si="386"/>
        <v>60.075000000000003</v>
      </c>
      <c r="U2485" s="21">
        <f t="shared" si="387"/>
        <v>58.375</v>
      </c>
      <c r="V2485" s="20">
        <f t="shared" si="388"/>
        <v>58.658333333333339</v>
      </c>
      <c r="W2485" s="20">
        <f t="shared" si="389"/>
        <v>58.587500000000006</v>
      </c>
    </row>
    <row r="2486" spans="1:23" ht="13.5" x14ac:dyDescent="0.25">
      <c r="A2486" s="3">
        <v>45623</v>
      </c>
      <c r="B2486" s="2">
        <v>7.1344000000000003</v>
      </c>
      <c r="C2486" s="2">
        <v>63.398510167357323</v>
      </c>
      <c r="D2486" s="2">
        <v>-2.2512707956024336E-2</v>
      </c>
      <c r="E2486" s="2">
        <v>-6.5988699386550964E-13</v>
      </c>
      <c r="F2486" s="2">
        <v>6.9667399999999997</v>
      </c>
      <c r="G2486" s="2">
        <v>6.8722200000000013</v>
      </c>
      <c r="H2486" s="2">
        <v>6.8895949999999999</v>
      </c>
      <c r="I2486" s="2">
        <v>7.0074019999999955</v>
      </c>
      <c r="J2486" s="17">
        <v>6.9987504999999999</v>
      </c>
      <c r="K2486" s="17" t="s">
        <v>51</v>
      </c>
      <c r="L2486" s="17" t="s">
        <v>54</v>
      </c>
      <c r="M2486" s="17" t="s">
        <v>52</v>
      </c>
      <c r="N2486" s="20">
        <f t="shared" si="380"/>
        <v>50</v>
      </c>
      <c r="O2486" s="20">
        <f t="shared" si="381"/>
        <v>100</v>
      </c>
      <c r="P2486" s="20">
        <f t="shared" si="382"/>
        <v>0</v>
      </c>
      <c r="Q2486" s="20">
        <f t="shared" si="383"/>
        <v>83.5</v>
      </c>
      <c r="R2486" s="21">
        <f t="shared" si="384"/>
        <v>65.025000000000006</v>
      </c>
      <c r="S2486" s="21">
        <f t="shared" si="385"/>
        <v>50.875</v>
      </c>
      <c r="T2486" s="21">
        <f t="shared" si="386"/>
        <v>60.075000000000003</v>
      </c>
      <c r="U2486" s="21">
        <f t="shared" si="387"/>
        <v>58.375</v>
      </c>
      <c r="V2486" s="20">
        <f t="shared" si="388"/>
        <v>58.658333333333339</v>
      </c>
      <c r="W2486" s="20">
        <f t="shared" si="389"/>
        <v>58.587500000000006</v>
      </c>
    </row>
    <row r="2487" spans="1:23" ht="13.5" x14ac:dyDescent="0.25">
      <c r="A2487" s="3">
        <v>45624</v>
      </c>
      <c r="B2487" s="2">
        <v>7.1344000000000003</v>
      </c>
      <c r="C2487" s="2">
        <v>63.398510167357323</v>
      </c>
      <c r="D2487" s="2">
        <v>-5.798205341863838E-2</v>
      </c>
      <c r="E2487" s="2">
        <v>-5.2790959509240769E-13</v>
      </c>
      <c r="F2487" s="2">
        <v>7.002419999999999</v>
      </c>
      <c r="G2487" s="2">
        <v>6.9078900000000001</v>
      </c>
      <c r="H2487" s="2">
        <v>6.8985149999999988</v>
      </c>
      <c r="I2487" s="2">
        <v>7.0074019999999955</v>
      </c>
      <c r="J2487" s="17">
        <v>7.0039059999999997</v>
      </c>
      <c r="K2487" s="17" t="s">
        <v>51</v>
      </c>
      <c r="L2487" s="17" t="s">
        <v>54</v>
      </c>
      <c r="M2487" s="17" t="s">
        <v>52</v>
      </c>
      <c r="N2487" s="20">
        <f t="shared" si="380"/>
        <v>50</v>
      </c>
      <c r="O2487" s="20">
        <f t="shared" si="381"/>
        <v>100</v>
      </c>
      <c r="P2487" s="20">
        <f t="shared" si="382"/>
        <v>0</v>
      </c>
      <c r="Q2487" s="20">
        <f t="shared" si="383"/>
        <v>83.5</v>
      </c>
      <c r="R2487" s="21">
        <f t="shared" si="384"/>
        <v>65.025000000000006</v>
      </c>
      <c r="S2487" s="21">
        <f t="shared" si="385"/>
        <v>50.875</v>
      </c>
      <c r="T2487" s="21">
        <f t="shared" si="386"/>
        <v>60.075000000000003</v>
      </c>
      <c r="U2487" s="21">
        <f t="shared" si="387"/>
        <v>58.375</v>
      </c>
      <c r="V2487" s="20">
        <f t="shared" si="388"/>
        <v>58.658333333333339</v>
      </c>
      <c r="W2487" s="20">
        <f t="shared" si="389"/>
        <v>58.587500000000006</v>
      </c>
    </row>
    <row r="2488" spans="1:23" ht="13.5" x14ac:dyDescent="0.25">
      <c r="A2488" s="3">
        <v>45625</v>
      </c>
      <c r="B2488" s="2">
        <v>7.1344000000000003</v>
      </c>
      <c r="C2488" s="2">
        <v>63.398510167357315</v>
      </c>
      <c r="D2488" s="2">
        <v>-8.9175619767767778E-2</v>
      </c>
      <c r="E2488" s="2">
        <v>-4.2232767607392616E-13</v>
      </c>
      <c r="F2488" s="2">
        <v>7.0559200000000004</v>
      </c>
      <c r="G2488" s="2">
        <v>6.9435600000000006</v>
      </c>
      <c r="H2488" s="2">
        <v>6.9074349999999995</v>
      </c>
      <c r="I2488" s="2">
        <v>7.0074019999999964</v>
      </c>
      <c r="J2488" s="17">
        <v>7.0094629999999993</v>
      </c>
      <c r="K2488" s="17" t="s">
        <v>51</v>
      </c>
      <c r="L2488" s="17" t="s">
        <v>54</v>
      </c>
      <c r="M2488" s="17" t="s">
        <v>52</v>
      </c>
      <c r="N2488" s="20">
        <f t="shared" si="380"/>
        <v>50</v>
      </c>
      <c r="O2488" s="20">
        <f t="shared" si="381"/>
        <v>100</v>
      </c>
      <c r="P2488" s="20">
        <f t="shared" si="382"/>
        <v>0</v>
      </c>
      <c r="Q2488" s="20">
        <f t="shared" si="383"/>
        <v>83.5</v>
      </c>
      <c r="R2488" s="21">
        <f t="shared" si="384"/>
        <v>65.025000000000006</v>
      </c>
      <c r="S2488" s="21">
        <f t="shared" si="385"/>
        <v>50.875</v>
      </c>
      <c r="T2488" s="21">
        <f t="shared" si="386"/>
        <v>60.075000000000003</v>
      </c>
      <c r="U2488" s="21">
        <f t="shared" si="387"/>
        <v>58.375</v>
      </c>
      <c r="V2488" s="20">
        <f t="shared" si="388"/>
        <v>58.658333333333339</v>
      </c>
      <c r="W2488" s="20">
        <f t="shared" si="389"/>
        <v>58.587500000000006</v>
      </c>
    </row>
    <row r="2489" spans="1:23" ht="13.5" x14ac:dyDescent="0.25">
      <c r="A2489" s="3">
        <v>45628</v>
      </c>
      <c r="B2489" s="2">
        <v>7.1790000000000003</v>
      </c>
      <c r="C2489" s="2">
        <v>65.801990734245592</v>
      </c>
      <c r="D2489" s="2">
        <v>-0.11996743819209676</v>
      </c>
      <c r="E2489" s="2">
        <v>-3.3786214085914094E-13</v>
      </c>
      <c r="F2489" s="2">
        <v>7.1040800000000006</v>
      </c>
      <c r="G2489" s="2">
        <v>6.9836900000000002</v>
      </c>
      <c r="H2489" s="2">
        <v>6.9185850000000002</v>
      </c>
      <c r="I2489" s="2">
        <v>7.0065099999999969</v>
      </c>
      <c r="J2489" s="17">
        <v>7.015242999999999</v>
      </c>
      <c r="K2489" s="17" t="s">
        <v>51</v>
      </c>
      <c r="L2489" s="17" t="s">
        <v>54</v>
      </c>
      <c r="M2489" s="17" t="s">
        <v>52</v>
      </c>
      <c r="N2489" s="20">
        <f t="shared" si="380"/>
        <v>50</v>
      </c>
      <c r="O2489" s="20">
        <f t="shared" si="381"/>
        <v>100</v>
      </c>
      <c r="P2489" s="20">
        <f t="shared" si="382"/>
        <v>0</v>
      </c>
      <c r="Q2489" s="20">
        <f t="shared" si="383"/>
        <v>83.5</v>
      </c>
      <c r="R2489" s="21">
        <f t="shared" si="384"/>
        <v>65.025000000000006</v>
      </c>
      <c r="S2489" s="21">
        <f t="shared" si="385"/>
        <v>50.875</v>
      </c>
      <c r="T2489" s="21">
        <f t="shared" si="386"/>
        <v>60.075000000000003</v>
      </c>
      <c r="U2489" s="21">
        <f t="shared" si="387"/>
        <v>58.375</v>
      </c>
      <c r="V2489" s="20">
        <f t="shared" si="388"/>
        <v>58.658333333333339</v>
      </c>
      <c r="W2489" s="20">
        <f t="shared" si="389"/>
        <v>58.587500000000006</v>
      </c>
    </row>
    <row r="2490" spans="1:23" ht="13.5" x14ac:dyDescent="0.25">
      <c r="A2490" s="3">
        <v>45629</v>
      </c>
      <c r="B2490" s="2">
        <v>7.0452000000000004</v>
      </c>
      <c r="C2490" s="2">
        <v>54.285249082697504</v>
      </c>
      <c r="D2490" s="2">
        <v>-0.13738704022606285</v>
      </c>
      <c r="E2490" s="2">
        <v>-2.7028971268731278E-13</v>
      </c>
      <c r="F2490" s="2">
        <v>7.1254800000000005</v>
      </c>
      <c r="G2490" s="2">
        <v>7.01044</v>
      </c>
      <c r="H2490" s="2">
        <v>6.9230449999999992</v>
      </c>
      <c r="I2490" s="2">
        <v>7.004903999999998</v>
      </c>
      <c r="J2490" s="17">
        <v>7.0191494999999984</v>
      </c>
      <c r="K2490" s="17" t="s">
        <v>51</v>
      </c>
      <c r="L2490" s="17" t="s">
        <v>54</v>
      </c>
      <c r="M2490" s="17" t="s">
        <v>52</v>
      </c>
      <c r="N2490" s="20">
        <f t="shared" si="380"/>
        <v>50</v>
      </c>
      <c r="O2490" s="20">
        <f t="shared" si="381"/>
        <v>100</v>
      </c>
      <c r="P2490" s="20">
        <f t="shared" si="382"/>
        <v>0</v>
      </c>
      <c r="Q2490" s="20">
        <f t="shared" si="383"/>
        <v>83.5</v>
      </c>
      <c r="R2490" s="21">
        <f t="shared" si="384"/>
        <v>65.025000000000006</v>
      </c>
      <c r="S2490" s="21">
        <f t="shared" si="385"/>
        <v>50.875</v>
      </c>
      <c r="T2490" s="21">
        <f t="shared" si="386"/>
        <v>60.075000000000003</v>
      </c>
      <c r="U2490" s="21">
        <f t="shared" si="387"/>
        <v>58.375</v>
      </c>
      <c r="V2490" s="20">
        <f t="shared" si="388"/>
        <v>58.658333333333339</v>
      </c>
      <c r="W2490" s="20">
        <f t="shared" si="389"/>
        <v>58.587500000000006</v>
      </c>
    </row>
    <row r="2491" spans="1:23" ht="13.5" x14ac:dyDescent="0.25">
      <c r="A2491" s="3">
        <v>45630</v>
      </c>
      <c r="B2491" s="2">
        <v>7.3037999999999998</v>
      </c>
      <c r="C2491" s="2">
        <v>66.491919786107559</v>
      </c>
      <c r="D2491" s="2">
        <v>-0.17167320090536897</v>
      </c>
      <c r="E2491" s="2">
        <v>-2.1623177014985023E-13</v>
      </c>
      <c r="F2491" s="2">
        <v>7.1593600000000013</v>
      </c>
      <c r="G2491" s="2">
        <v>7.0630499999999996</v>
      </c>
      <c r="H2491" s="2">
        <v>6.9431099999999999</v>
      </c>
      <c r="I2491" s="2">
        <v>7.0082919999999991</v>
      </c>
      <c r="J2491" s="17">
        <v>7.0251519999999985</v>
      </c>
      <c r="K2491" s="17" t="s">
        <v>51</v>
      </c>
      <c r="L2491" s="17" t="s">
        <v>54</v>
      </c>
      <c r="M2491" s="17" t="s">
        <v>52</v>
      </c>
      <c r="N2491" s="20">
        <f t="shared" si="380"/>
        <v>50</v>
      </c>
      <c r="O2491" s="20">
        <f t="shared" si="381"/>
        <v>100</v>
      </c>
      <c r="P2491" s="20">
        <f t="shared" si="382"/>
        <v>50</v>
      </c>
      <c r="Q2491" s="20">
        <f t="shared" si="383"/>
        <v>83.5</v>
      </c>
      <c r="R2491" s="21">
        <f t="shared" si="384"/>
        <v>72.525000000000006</v>
      </c>
      <c r="S2491" s="21">
        <f t="shared" si="385"/>
        <v>68.375</v>
      </c>
      <c r="T2491" s="21">
        <f t="shared" si="386"/>
        <v>72.575000000000003</v>
      </c>
      <c r="U2491" s="21">
        <f t="shared" si="387"/>
        <v>70.875</v>
      </c>
      <c r="V2491" s="20">
        <f t="shared" si="388"/>
        <v>71.158333333333346</v>
      </c>
      <c r="W2491" s="20">
        <f t="shared" si="389"/>
        <v>71.087500000000006</v>
      </c>
    </row>
    <row r="2492" spans="1:23" ht="13.5" x14ac:dyDescent="0.25">
      <c r="A2492" s="3">
        <v>45631</v>
      </c>
      <c r="B2492" s="2">
        <v>7.3128000000000002</v>
      </c>
      <c r="C2492" s="2">
        <v>66.823939868378773</v>
      </c>
      <c r="D2492" s="2">
        <v>-0.17581052678339582</v>
      </c>
      <c r="E2492" s="2">
        <v>-1.729854161198802E-13</v>
      </c>
      <c r="F2492" s="2">
        <v>7.1950400000000005</v>
      </c>
      <c r="G2492" s="2">
        <v>7.0987300000000007</v>
      </c>
      <c r="H2492" s="2">
        <v>6.9631750000000014</v>
      </c>
      <c r="I2492" s="2">
        <v>7.0136439999999993</v>
      </c>
      <c r="J2492" s="17">
        <v>7.0316009999999984</v>
      </c>
      <c r="K2492" s="17" t="s">
        <v>51</v>
      </c>
      <c r="L2492" s="17" t="s">
        <v>54</v>
      </c>
      <c r="M2492" s="17" t="s">
        <v>52</v>
      </c>
      <c r="N2492" s="20">
        <f t="shared" si="380"/>
        <v>50</v>
      </c>
      <c r="O2492" s="20">
        <f t="shared" si="381"/>
        <v>100</v>
      </c>
      <c r="P2492" s="20">
        <f t="shared" si="382"/>
        <v>50</v>
      </c>
      <c r="Q2492" s="20">
        <f t="shared" si="383"/>
        <v>83.5</v>
      </c>
      <c r="R2492" s="21">
        <f t="shared" si="384"/>
        <v>72.525000000000006</v>
      </c>
      <c r="S2492" s="21">
        <f t="shared" si="385"/>
        <v>68.375</v>
      </c>
      <c r="T2492" s="21">
        <f t="shared" si="386"/>
        <v>72.575000000000003</v>
      </c>
      <c r="U2492" s="21">
        <f t="shared" si="387"/>
        <v>70.875</v>
      </c>
      <c r="V2492" s="20">
        <f t="shared" si="388"/>
        <v>71.158333333333346</v>
      </c>
      <c r="W2492" s="20">
        <f t="shared" si="389"/>
        <v>71.087500000000006</v>
      </c>
    </row>
    <row r="2493" spans="1:23" ht="13.5" x14ac:dyDescent="0.25">
      <c r="A2493" s="3">
        <v>45632</v>
      </c>
      <c r="B2493" s="2">
        <v>7.3037999999999998</v>
      </c>
      <c r="C2493" s="2">
        <v>66.118399573067563</v>
      </c>
      <c r="D2493" s="2">
        <v>-0.19415560515753771</v>
      </c>
      <c r="E2493" s="2">
        <v>-1.3838833289590416E-13</v>
      </c>
      <c r="F2493" s="2">
        <v>7.2289199999999996</v>
      </c>
      <c r="G2493" s="2">
        <v>7.1424199999999995</v>
      </c>
      <c r="H2493" s="2">
        <v>6.9814549999999995</v>
      </c>
      <c r="I2493" s="2">
        <v>7.0173880000000004</v>
      </c>
      <c r="J2493" s="17">
        <v>7.0368004999999973</v>
      </c>
      <c r="K2493" s="17" t="s">
        <v>51</v>
      </c>
      <c r="L2493" s="17" t="s">
        <v>54</v>
      </c>
      <c r="M2493" s="17" t="s">
        <v>52</v>
      </c>
      <c r="N2493" s="20">
        <f t="shared" si="380"/>
        <v>50</v>
      </c>
      <c r="O2493" s="20">
        <f t="shared" si="381"/>
        <v>100</v>
      </c>
      <c r="P2493" s="20">
        <f t="shared" si="382"/>
        <v>50</v>
      </c>
      <c r="Q2493" s="20">
        <f t="shared" si="383"/>
        <v>83.5</v>
      </c>
      <c r="R2493" s="21">
        <f t="shared" si="384"/>
        <v>72.525000000000006</v>
      </c>
      <c r="S2493" s="21">
        <f t="shared" si="385"/>
        <v>68.375</v>
      </c>
      <c r="T2493" s="21">
        <f t="shared" si="386"/>
        <v>72.575000000000003</v>
      </c>
      <c r="U2493" s="21">
        <f t="shared" si="387"/>
        <v>70.875</v>
      </c>
      <c r="V2493" s="20">
        <f t="shared" si="388"/>
        <v>71.158333333333346</v>
      </c>
      <c r="W2493" s="20">
        <f t="shared" si="389"/>
        <v>71.087500000000006</v>
      </c>
    </row>
    <row r="2494" spans="1:23" ht="13.5" x14ac:dyDescent="0.25">
      <c r="A2494" s="3">
        <v>45635</v>
      </c>
      <c r="B2494" s="2">
        <v>7.2949000000000002</v>
      </c>
      <c r="C2494" s="2">
        <v>65.383228706761315</v>
      </c>
      <c r="D2494" s="2">
        <v>-0.19966635767109686</v>
      </c>
      <c r="E2494" s="2">
        <v>-1.1071066631672333E-13</v>
      </c>
      <c r="F2494" s="2">
        <v>7.2521000000000004</v>
      </c>
      <c r="G2494" s="2">
        <v>7.1780900000000001</v>
      </c>
      <c r="H2494" s="2">
        <v>7.0033050000000001</v>
      </c>
      <c r="I2494" s="2">
        <v>7.0216680000000009</v>
      </c>
      <c r="J2494" s="17">
        <v>7.0405899999999972</v>
      </c>
      <c r="K2494" s="17" t="s">
        <v>51</v>
      </c>
      <c r="L2494" s="17" t="s">
        <v>54</v>
      </c>
      <c r="M2494" s="17" t="s">
        <v>52</v>
      </c>
      <c r="N2494" s="20">
        <f t="shared" si="380"/>
        <v>50</v>
      </c>
      <c r="O2494" s="20">
        <f t="shared" si="381"/>
        <v>100</v>
      </c>
      <c r="P2494" s="20">
        <f t="shared" si="382"/>
        <v>50</v>
      </c>
      <c r="Q2494" s="20">
        <f t="shared" si="383"/>
        <v>83.5</v>
      </c>
      <c r="R2494" s="21">
        <f t="shared" si="384"/>
        <v>72.525000000000006</v>
      </c>
      <c r="S2494" s="21">
        <f t="shared" si="385"/>
        <v>68.375</v>
      </c>
      <c r="T2494" s="21">
        <f t="shared" si="386"/>
        <v>72.575000000000003</v>
      </c>
      <c r="U2494" s="21">
        <f t="shared" si="387"/>
        <v>70.875</v>
      </c>
      <c r="V2494" s="20">
        <f t="shared" si="388"/>
        <v>71.158333333333346</v>
      </c>
      <c r="W2494" s="20">
        <f t="shared" si="389"/>
        <v>71.087500000000006</v>
      </c>
    </row>
    <row r="2495" spans="1:23" ht="13.5" x14ac:dyDescent="0.25">
      <c r="A2495" s="3">
        <v>45636</v>
      </c>
      <c r="B2495" s="2">
        <v>7.2770999999999999</v>
      </c>
      <c r="C2495" s="2">
        <v>63.854012721866617</v>
      </c>
      <c r="D2495" s="2">
        <v>-0.20445493747321741</v>
      </c>
      <c r="E2495" s="2">
        <v>-8.8568533053378671E-14</v>
      </c>
      <c r="F2495" s="2">
        <v>7.2984799999999996</v>
      </c>
      <c r="G2495" s="2">
        <v>7.2119800000000014</v>
      </c>
      <c r="H2495" s="2">
        <v>7.0282749999999989</v>
      </c>
      <c r="I2495" s="2">
        <v>7.0259480000000023</v>
      </c>
      <c r="J2495" s="17">
        <v>7.0448529999999971</v>
      </c>
      <c r="K2495" s="17" t="s">
        <v>51</v>
      </c>
      <c r="L2495" s="17" t="s">
        <v>54</v>
      </c>
      <c r="M2495" s="17" t="s">
        <v>52</v>
      </c>
      <c r="N2495" s="20">
        <f t="shared" si="380"/>
        <v>50</v>
      </c>
      <c r="O2495" s="20">
        <f t="shared" si="381"/>
        <v>100</v>
      </c>
      <c r="P2495" s="20">
        <f t="shared" si="382"/>
        <v>50</v>
      </c>
      <c r="Q2495" s="20">
        <f t="shared" si="383"/>
        <v>83.5</v>
      </c>
      <c r="R2495" s="21">
        <f t="shared" si="384"/>
        <v>72.525000000000006</v>
      </c>
      <c r="S2495" s="21">
        <f t="shared" si="385"/>
        <v>68.375</v>
      </c>
      <c r="T2495" s="21">
        <f t="shared" si="386"/>
        <v>72.575000000000003</v>
      </c>
      <c r="U2495" s="21">
        <f t="shared" si="387"/>
        <v>70.875</v>
      </c>
      <c r="V2495" s="20">
        <f t="shared" si="388"/>
        <v>71.158333333333346</v>
      </c>
      <c r="W2495" s="20">
        <f t="shared" si="389"/>
        <v>71.087500000000006</v>
      </c>
    </row>
    <row r="2496" spans="1:23" ht="13.5" x14ac:dyDescent="0.25">
      <c r="A2496" s="3">
        <v>45637</v>
      </c>
      <c r="B2496" s="2">
        <v>7.2413999999999996</v>
      </c>
      <c r="C2496" s="2">
        <v>60.78343158008721</v>
      </c>
      <c r="D2496" s="2">
        <v>-0.1769097514210527</v>
      </c>
      <c r="E2496" s="2">
        <v>-7.0854826442702945E-14</v>
      </c>
      <c r="F2496" s="2">
        <v>7.2859999999999996</v>
      </c>
      <c r="G2496" s="2">
        <v>7.2226800000000013</v>
      </c>
      <c r="H2496" s="2">
        <v>7.0474499999999995</v>
      </c>
      <c r="I2496" s="2">
        <v>7.0289800000000016</v>
      </c>
      <c r="J2496" s="17">
        <v>7.0489374999999974</v>
      </c>
      <c r="K2496" s="17" t="s">
        <v>55</v>
      </c>
      <c r="L2496" s="17" t="s">
        <v>54</v>
      </c>
      <c r="M2496" s="17" t="s">
        <v>47</v>
      </c>
      <c r="N2496" s="20">
        <f t="shared" si="380"/>
        <v>50</v>
      </c>
      <c r="O2496" s="20">
        <f t="shared" si="381"/>
        <v>100</v>
      </c>
      <c r="P2496" s="20">
        <f t="shared" si="382"/>
        <v>50</v>
      </c>
      <c r="Q2496" s="20">
        <f t="shared" si="383"/>
        <v>16.5</v>
      </c>
      <c r="R2496" s="21">
        <f t="shared" si="384"/>
        <v>62.475000000000001</v>
      </c>
      <c r="S2496" s="21">
        <f t="shared" si="385"/>
        <v>51.625</v>
      </c>
      <c r="T2496" s="21">
        <f t="shared" si="386"/>
        <v>42.424999999999997</v>
      </c>
      <c r="U2496" s="21">
        <f t="shared" si="387"/>
        <v>54.125</v>
      </c>
      <c r="V2496" s="20">
        <f t="shared" si="388"/>
        <v>52.17499999999999</v>
      </c>
      <c r="W2496" s="20">
        <f t="shared" si="389"/>
        <v>52.662499999999994</v>
      </c>
    </row>
    <row r="2497" spans="1:23" ht="13.5" x14ac:dyDescent="0.25">
      <c r="A2497" s="3">
        <v>45638</v>
      </c>
      <c r="B2497" s="2">
        <v>7.2236000000000002</v>
      </c>
      <c r="C2497" s="2">
        <v>59.253462730000173</v>
      </c>
      <c r="D2497" s="2">
        <v>-0.15321355435544159</v>
      </c>
      <c r="E2497" s="2">
        <v>-5.6683861154162357E-14</v>
      </c>
      <c r="F2497" s="2">
        <v>7.26816</v>
      </c>
      <c r="G2497" s="2">
        <v>7.2316000000000003</v>
      </c>
      <c r="H2497" s="2">
        <v>7.0697450000000002</v>
      </c>
      <c r="I2497" s="2">
        <v>7.0307640000000013</v>
      </c>
      <c r="J2497" s="17">
        <v>7.0529329999999986</v>
      </c>
      <c r="K2497" s="17" t="s">
        <v>55</v>
      </c>
      <c r="L2497" s="17" t="s">
        <v>54</v>
      </c>
      <c r="M2497" s="17" t="s">
        <v>47</v>
      </c>
      <c r="N2497" s="20">
        <f t="shared" si="380"/>
        <v>50</v>
      </c>
      <c r="O2497" s="20">
        <f t="shared" si="381"/>
        <v>100</v>
      </c>
      <c r="P2497" s="20">
        <f t="shared" si="382"/>
        <v>50</v>
      </c>
      <c r="Q2497" s="20">
        <f t="shared" si="383"/>
        <v>16.5</v>
      </c>
      <c r="R2497" s="21">
        <f t="shared" si="384"/>
        <v>62.475000000000001</v>
      </c>
      <c r="S2497" s="21">
        <f t="shared" si="385"/>
        <v>51.625</v>
      </c>
      <c r="T2497" s="21">
        <f t="shared" si="386"/>
        <v>42.424999999999997</v>
      </c>
      <c r="U2497" s="21">
        <f t="shared" si="387"/>
        <v>54.125</v>
      </c>
      <c r="V2497" s="20">
        <f t="shared" si="388"/>
        <v>52.17499999999999</v>
      </c>
      <c r="W2497" s="20">
        <f t="shared" si="389"/>
        <v>52.662499999999994</v>
      </c>
    </row>
    <row r="2498" spans="1:23" ht="13.5" x14ac:dyDescent="0.25">
      <c r="A2498" s="3">
        <v>45639</v>
      </c>
      <c r="B2498" s="2">
        <v>7.2770999999999999</v>
      </c>
      <c r="C2498" s="2">
        <v>62.323125751765843</v>
      </c>
      <c r="D2498" s="2">
        <v>-0.13788162156209527</v>
      </c>
      <c r="E2498" s="2">
        <v>-4.5347088923329887E-14</v>
      </c>
      <c r="F2498" s="2">
        <v>7.2628199999999996</v>
      </c>
      <c r="G2498" s="2">
        <v>7.2458699999999991</v>
      </c>
      <c r="H2498" s="2">
        <v>7.094714999999999</v>
      </c>
      <c r="I2498" s="2">
        <v>7.0337960000000024</v>
      </c>
      <c r="J2498" s="17">
        <v>7.0571959999999976</v>
      </c>
      <c r="K2498" s="17" t="s">
        <v>55</v>
      </c>
      <c r="L2498" s="17" t="s">
        <v>54</v>
      </c>
      <c r="M2498" s="17" t="s">
        <v>47</v>
      </c>
      <c r="N2498" s="20">
        <f t="shared" ref="N2498:N2561" si="390">IF(D2498&lt;30,50, IF(D2498&gt;70, 0, 25))</f>
        <v>50</v>
      </c>
      <c r="O2498" s="20">
        <f t="shared" ref="O2498:O2561" si="391">IF(F2498-E2498&gt;0.02, 100, IF(F2498-E2498&lt;0,0,45))</f>
        <v>100</v>
      </c>
      <c r="P2498" s="20">
        <f t="shared" ref="P2498:P2561" si="392">IF(G2498-J2498&gt;10,100,IF(G2498-J2498&gt;5,75, IF(G2498-J2498&gt;0,50,0)))</f>
        <v>50</v>
      </c>
      <c r="Q2498" s="20">
        <f t="shared" ref="Q2498:Q2561" si="393">IF(M2498="confirmed bullish", 34, IF(M2498="bullish divergence",17, 0))+IF(K2498="bullish",33,IF(K2498="bearish",0,16.5))+IF(L2498="strong",33,IF(L2498="weak",0,16.5))</f>
        <v>16.5</v>
      </c>
      <c r="R2498" s="21">
        <f t="shared" si="384"/>
        <v>62.475000000000001</v>
      </c>
      <c r="S2498" s="21">
        <f t="shared" si="385"/>
        <v>51.625</v>
      </c>
      <c r="T2498" s="21">
        <f t="shared" si="386"/>
        <v>42.424999999999997</v>
      </c>
      <c r="U2498" s="21">
        <f t="shared" si="387"/>
        <v>54.125</v>
      </c>
      <c r="V2498" s="20">
        <f t="shared" si="388"/>
        <v>52.17499999999999</v>
      </c>
      <c r="W2498" s="20">
        <f t="shared" si="389"/>
        <v>52.662499999999994</v>
      </c>
    </row>
    <row r="2499" spans="1:23" ht="13.5" x14ac:dyDescent="0.25">
      <c r="A2499" s="3">
        <v>45642</v>
      </c>
      <c r="B2499" s="2">
        <v>7.2503000000000002</v>
      </c>
      <c r="C2499" s="2">
        <v>59.889162965505271</v>
      </c>
      <c r="D2499" s="2">
        <v>-0.11707761015349494</v>
      </c>
      <c r="E2499" s="2">
        <v>-3.6277671138663913E-14</v>
      </c>
      <c r="F2499" s="2">
        <v>7.2538999999999998</v>
      </c>
      <c r="G2499" s="2">
        <v>7.2529999999999983</v>
      </c>
      <c r="H2499" s="2">
        <v>7.1183449999999997</v>
      </c>
      <c r="I2499" s="2">
        <v>7.0364700000000013</v>
      </c>
      <c r="J2499" s="17">
        <v>7.0613249999999974</v>
      </c>
      <c r="K2499" s="17" t="s">
        <v>55</v>
      </c>
      <c r="L2499" s="17" t="s">
        <v>54</v>
      </c>
      <c r="M2499" s="17" t="s">
        <v>47</v>
      </c>
      <c r="N2499" s="20">
        <f t="shared" si="390"/>
        <v>50</v>
      </c>
      <c r="O2499" s="20">
        <f t="shared" si="391"/>
        <v>100</v>
      </c>
      <c r="P2499" s="20">
        <f t="shared" si="392"/>
        <v>50</v>
      </c>
      <c r="Q2499" s="20">
        <f t="shared" si="393"/>
        <v>16.5</v>
      </c>
      <c r="R2499" s="21">
        <f t="shared" ref="R2499:R2562" si="394">0.35*N2499+O2499*0.35+P2499*0.15+Q2499*0.15</f>
        <v>62.475000000000001</v>
      </c>
      <c r="S2499" s="21">
        <f t="shared" ref="S2499:S2562" si="395">N2499*0.2+O2499*0.2+P2499*0.35+Q2499*0.25</f>
        <v>51.625</v>
      </c>
      <c r="T2499" s="21">
        <f t="shared" ref="T2499:T2562" si="396">N2499*0.15+O2499*0.15+P2499*0.25+Q2499*0.45</f>
        <v>42.424999999999997</v>
      </c>
      <c r="U2499" s="21">
        <f t="shared" ref="U2499:U2562" si="397">0.25*SUM(N2499:Q2499)</f>
        <v>54.125</v>
      </c>
      <c r="V2499" s="20">
        <f t="shared" ref="V2499:V2562" si="398">SUM(R2499:T2499)/3</f>
        <v>52.17499999999999</v>
      </c>
      <c r="W2499" s="20">
        <f t="shared" ref="W2499:W2562" si="399">SUM(R2499:U2499)/4</f>
        <v>52.662499999999994</v>
      </c>
    </row>
    <row r="2500" spans="1:23" ht="13.5" x14ac:dyDescent="0.25">
      <c r="A2500" s="3">
        <v>45644</v>
      </c>
      <c r="B2500" s="2">
        <v>7.2859999999999996</v>
      </c>
      <c r="C2500" s="2">
        <v>62.017156418828947</v>
      </c>
      <c r="D2500" s="2">
        <v>-0.1234855486777704</v>
      </c>
      <c r="E2500" s="2">
        <v>-2.9022136910931134E-14</v>
      </c>
      <c r="F2500" s="2">
        <v>7.2556799999999999</v>
      </c>
      <c r="G2500" s="2">
        <v>7.2770799999999998</v>
      </c>
      <c r="H2500" s="2">
        <v>7.1437600000000003</v>
      </c>
      <c r="I2500" s="2">
        <v>7.0412860000000013</v>
      </c>
      <c r="J2500" s="17">
        <v>7.0660339999999975</v>
      </c>
      <c r="K2500" s="17" t="s">
        <v>55</v>
      </c>
      <c r="L2500" s="17" t="s">
        <v>54</v>
      </c>
      <c r="M2500" s="17" t="s">
        <v>49</v>
      </c>
      <c r="N2500" s="20">
        <f t="shared" si="390"/>
        <v>50</v>
      </c>
      <c r="O2500" s="20">
        <f t="shared" si="391"/>
        <v>100</v>
      </c>
      <c r="P2500" s="20">
        <f t="shared" si="392"/>
        <v>50</v>
      </c>
      <c r="Q2500" s="20">
        <f t="shared" si="393"/>
        <v>16.5</v>
      </c>
      <c r="R2500" s="21">
        <f t="shared" si="394"/>
        <v>62.475000000000001</v>
      </c>
      <c r="S2500" s="21">
        <f t="shared" si="395"/>
        <v>51.625</v>
      </c>
      <c r="T2500" s="21">
        <f t="shared" si="396"/>
        <v>42.424999999999997</v>
      </c>
      <c r="U2500" s="21">
        <f t="shared" si="397"/>
        <v>54.125</v>
      </c>
      <c r="V2500" s="20">
        <f t="shared" si="398"/>
        <v>52.17499999999999</v>
      </c>
      <c r="W2500" s="20">
        <f t="shared" si="399"/>
        <v>52.662499999999994</v>
      </c>
    </row>
    <row r="2501" spans="1:23" ht="13.5" x14ac:dyDescent="0.25">
      <c r="A2501" s="3">
        <v>45645</v>
      </c>
      <c r="B2501" s="2">
        <v>7.1344000000000003</v>
      </c>
      <c r="C2501" s="2">
        <v>49.908437351029086</v>
      </c>
      <c r="D2501" s="2">
        <v>-7.8828685143482069E-2</v>
      </c>
      <c r="E2501" s="2">
        <v>-2.3217709528744908E-14</v>
      </c>
      <c r="F2501" s="2">
        <v>7.23428</v>
      </c>
      <c r="G2501" s="2">
        <v>7.2601399999999998</v>
      </c>
      <c r="H2501" s="2">
        <v>7.1615950000000002</v>
      </c>
      <c r="I2501" s="2">
        <v>7.0420000000000016</v>
      </c>
      <c r="J2501" s="17">
        <v>7.0697039999999971</v>
      </c>
      <c r="K2501" s="17" t="s">
        <v>55</v>
      </c>
      <c r="L2501" s="17" t="s">
        <v>54</v>
      </c>
      <c r="M2501" s="17" t="s">
        <v>47</v>
      </c>
      <c r="N2501" s="20">
        <f t="shared" si="390"/>
        <v>50</v>
      </c>
      <c r="O2501" s="20">
        <f t="shared" si="391"/>
        <v>100</v>
      </c>
      <c r="P2501" s="20">
        <f t="shared" si="392"/>
        <v>50</v>
      </c>
      <c r="Q2501" s="20">
        <f t="shared" si="393"/>
        <v>16.5</v>
      </c>
      <c r="R2501" s="21">
        <f t="shared" si="394"/>
        <v>62.475000000000001</v>
      </c>
      <c r="S2501" s="21">
        <f t="shared" si="395"/>
        <v>51.625</v>
      </c>
      <c r="T2501" s="21">
        <f t="shared" si="396"/>
        <v>42.424999999999997</v>
      </c>
      <c r="U2501" s="21">
        <f t="shared" si="397"/>
        <v>54.125</v>
      </c>
      <c r="V2501" s="20">
        <f t="shared" si="398"/>
        <v>52.17499999999999</v>
      </c>
      <c r="W2501" s="20">
        <f t="shared" si="399"/>
        <v>52.662499999999994</v>
      </c>
    </row>
    <row r="2502" spans="1:23" ht="13.5" x14ac:dyDescent="0.25">
      <c r="A2502" s="3">
        <v>45646</v>
      </c>
      <c r="B2502" s="2">
        <v>7.1344000000000003</v>
      </c>
      <c r="C2502" s="2">
        <v>49.908437351029086</v>
      </c>
      <c r="D2502" s="2">
        <v>-3.9627681689057503E-2</v>
      </c>
      <c r="E2502" s="2">
        <v>-1.8574167622995927E-14</v>
      </c>
      <c r="F2502" s="2">
        <v>7.2164400000000004</v>
      </c>
      <c r="G2502" s="2">
        <v>7.2423000000000002</v>
      </c>
      <c r="H2502" s="2">
        <v>7.170515</v>
      </c>
      <c r="I2502" s="2">
        <v>7.0455680000000021</v>
      </c>
      <c r="J2502" s="17">
        <v>7.0733739999999967</v>
      </c>
      <c r="K2502" s="17" t="s">
        <v>55</v>
      </c>
      <c r="L2502" s="17" t="s">
        <v>54</v>
      </c>
      <c r="M2502" s="17" t="s">
        <v>47</v>
      </c>
      <c r="N2502" s="20">
        <f t="shared" si="390"/>
        <v>50</v>
      </c>
      <c r="O2502" s="20">
        <f t="shared" si="391"/>
        <v>100</v>
      </c>
      <c r="P2502" s="20">
        <f t="shared" si="392"/>
        <v>50</v>
      </c>
      <c r="Q2502" s="20">
        <f t="shared" si="393"/>
        <v>16.5</v>
      </c>
      <c r="R2502" s="21">
        <f t="shared" si="394"/>
        <v>62.475000000000001</v>
      </c>
      <c r="S2502" s="21">
        <f t="shared" si="395"/>
        <v>51.625</v>
      </c>
      <c r="T2502" s="21">
        <f t="shared" si="396"/>
        <v>42.424999999999997</v>
      </c>
      <c r="U2502" s="21">
        <f t="shared" si="397"/>
        <v>54.125</v>
      </c>
      <c r="V2502" s="20">
        <f t="shared" si="398"/>
        <v>52.17499999999999</v>
      </c>
      <c r="W2502" s="20">
        <f t="shared" si="399"/>
        <v>52.662499999999994</v>
      </c>
    </row>
    <row r="2503" spans="1:23" ht="13.5" x14ac:dyDescent="0.25">
      <c r="A2503" s="3">
        <v>45649</v>
      </c>
      <c r="B2503" s="2">
        <v>7.1344000000000003</v>
      </c>
      <c r="C2503" s="2">
        <v>49.908437351029086</v>
      </c>
      <c r="D2503" s="2">
        <v>-7.8146142340056457E-3</v>
      </c>
      <c r="E2503" s="2">
        <v>-1.4859334098396744E-14</v>
      </c>
      <c r="F2503" s="2">
        <v>7.1879000000000008</v>
      </c>
      <c r="G2503" s="2">
        <v>7.2253600000000002</v>
      </c>
      <c r="H2503" s="2">
        <v>7.1838900000000008</v>
      </c>
      <c r="I2503" s="2">
        <v>7.0491360000000034</v>
      </c>
      <c r="J2503" s="17">
        <v>7.0770439999999954</v>
      </c>
      <c r="K2503" s="17" t="s">
        <v>55</v>
      </c>
      <c r="L2503" s="17" t="s">
        <v>54</v>
      </c>
      <c r="M2503" s="17" t="s">
        <v>47</v>
      </c>
      <c r="N2503" s="20">
        <f t="shared" si="390"/>
        <v>50</v>
      </c>
      <c r="O2503" s="20">
        <f t="shared" si="391"/>
        <v>100</v>
      </c>
      <c r="P2503" s="20">
        <f t="shared" si="392"/>
        <v>50</v>
      </c>
      <c r="Q2503" s="20">
        <f t="shared" si="393"/>
        <v>16.5</v>
      </c>
      <c r="R2503" s="21">
        <f t="shared" si="394"/>
        <v>62.475000000000001</v>
      </c>
      <c r="S2503" s="21">
        <f t="shared" si="395"/>
        <v>51.625</v>
      </c>
      <c r="T2503" s="21">
        <f t="shared" si="396"/>
        <v>42.424999999999997</v>
      </c>
      <c r="U2503" s="21">
        <f t="shared" si="397"/>
        <v>54.125</v>
      </c>
      <c r="V2503" s="20">
        <f t="shared" si="398"/>
        <v>52.17499999999999</v>
      </c>
      <c r="W2503" s="20">
        <f t="shared" si="399"/>
        <v>52.662499999999994</v>
      </c>
    </row>
    <row r="2504" spans="1:23" ht="13.5" x14ac:dyDescent="0.25">
      <c r="A2504" s="3">
        <v>45650</v>
      </c>
      <c r="B2504" s="2">
        <v>7.1344000000000003</v>
      </c>
      <c r="C2504" s="2">
        <v>49.908437351029086</v>
      </c>
      <c r="D2504" s="2">
        <v>1.7760462709229152E-2</v>
      </c>
      <c r="E2504" s="2">
        <v>-1.1887467278717396E-14</v>
      </c>
      <c r="F2504" s="2">
        <v>7.16472</v>
      </c>
      <c r="G2504" s="2">
        <v>7.2093100000000003</v>
      </c>
      <c r="H2504" s="2">
        <v>7.1937000000000015</v>
      </c>
      <c r="I2504" s="2">
        <v>7.0491360000000034</v>
      </c>
      <c r="J2504" s="17">
        <v>7.0809949999999944</v>
      </c>
      <c r="K2504" s="17" t="s">
        <v>51</v>
      </c>
      <c r="L2504" s="17" t="s">
        <v>54</v>
      </c>
      <c r="M2504" s="17" t="s">
        <v>53</v>
      </c>
      <c r="N2504" s="20">
        <f t="shared" si="390"/>
        <v>50</v>
      </c>
      <c r="O2504" s="20">
        <f t="shared" si="391"/>
        <v>100</v>
      </c>
      <c r="P2504" s="20">
        <f t="shared" si="392"/>
        <v>50</v>
      </c>
      <c r="Q2504" s="20">
        <f t="shared" si="393"/>
        <v>66.5</v>
      </c>
      <c r="R2504" s="21">
        <f t="shared" si="394"/>
        <v>69.974999999999994</v>
      </c>
      <c r="S2504" s="21">
        <f t="shared" si="395"/>
        <v>64.125</v>
      </c>
      <c r="T2504" s="21">
        <f t="shared" si="396"/>
        <v>64.924999999999997</v>
      </c>
      <c r="U2504" s="21">
        <f t="shared" si="397"/>
        <v>66.625</v>
      </c>
      <c r="V2504" s="20">
        <f t="shared" si="398"/>
        <v>66.341666666666654</v>
      </c>
      <c r="W2504" s="20">
        <f t="shared" si="399"/>
        <v>66.412499999999994</v>
      </c>
    </row>
    <row r="2505" spans="1:23" ht="13.5" x14ac:dyDescent="0.25">
      <c r="A2505" s="3">
        <v>45651</v>
      </c>
      <c r="B2505" s="2">
        <v>7.2770999999999999</v>
      </c>
      <c r="C2505" s="2">
        <v>59.83680980946157</v>
      </c>
      <c r="D2505" s="2">
        <v>2.6115745639578414E-2</v>
      </c>
      <c r="E2505" s="2">
        <v>-9.5099738229739175E-15</v>
      </c>
      <c r="F2505" s="2">
        <v>7.1629400000000008</v>
      </c>
      <c r="G2505" s="2">
        <v>7.2093100000000003</v>
      </c>
      <c r="H2505" s="2">
        <v>7.2106450000000013</v>
      </c>
      <c r="I2505" s="2">
        <v>7.0510980000000032</v>
      </c>
      <c r="J2505" s="17">
        <v>7.0857394999999936</v>
      </c>
      <c r="K2505" s="17" t="s">
        <v>51</v>
      </c>
      <c r="L2505" s="17" t="s">
        <v>54</v>
      </c>
      <c r="M2505" s="17" t="s">
        <v>53</v>
      </c>
      <c r="N2505" s="20">
        <f t="shared" si="390"/>
        <v>50</v>
      </c>
      <c r="O2505" s="20">
        <f t="shared" si="391"/>
        <v>100</v>
      </c>
      <c r="P2505" s="20">
        <f t="shared" si="392"/>
        <v>50</v>
      </c>
      <c r="Q2505" s="20">
        <f t="shared" si="393"/>
        <v>66.5</v>
      </c>
      <c r="R2505" s="21">
        <f t="shared" si="394"/>
        <v>69.974999999999994</v>
      </c>
      <c r="S2505" s="21">
        <f t="shared" si="395"/>
        <v>64.125</v>
      </c>
      <c r="T2505" s="21">
        <f t="shared" si="396"/>
        <v>64.924999999999997</v>
      </c>
      <c r="U2505" s="21">
        <f t="shared" si="397"/>
        <v>66.625</v>
      </c>
      <c r="V2505" s="20">
        <f t="shared" si="398"/>
        <v>66.341666666666654</v>
      </c>
      <c r="W2505" s="20">
        <f t="shared" si="399"/>
        <v>66.412499999999994</v>
      </c>
    </row>
    <row r="2506" spans="1:23" ht="13.5" x14ac:dyDescent="0.25">
      <c r="A2506" s="3">
        <v>45652</v>
      </c>
      <c r="B2506" s="2">
        <v>7.2770999999999999</v>
      </c>
      <c r="C2506" s="2">
        <v>59.83680980946157</v>
      </c>
      <c r="D2506" s="2">
        <v>2.687198445236394E-2</v>
      </c>
      <c r="E2506" s="2">
        <v>-7.607979058379135E-15</v>
      </c>
      <c r="F2506" s="2">
        <v>7.1914800000000003</v>
      </c>
      <c r="G2506" s="2">
        <v>7.2128800000000002</v>
      </c>
      <c r="H2506" s="2">
        <v>7.2177800000000003</v>
      </c>
      <c r="I2506" s="2">
        <v>7.0541300000000033</v>
      </c>
      <c r="J2506" s="17">
        <v>7.0904839999999947</v>
      </c>
      <c r="K2506" s="17" t="s">
        <v>51</v>
      </c>
      <c r="L2506" s="17" t="s">
        <v>54</v>
      </c>
      <c r="M2506" s="17" t="s">
        <v>52</v>
      </c>
      <c r="N2506" s="20">
        <f t="shared" si="390"/>
        <v>50</v>
      </c>
      <c r="O2506" s="20">
        <f t="shared" si="391"/>
        <v>100</v>
      </c>
      <c r="P2506" s="20">
        <f t="shared" si="392"/>
        <v>50</v>
      </c>
      <c r="Q2506" s="20">
        <f t="shared" si="393"/>
        <v>83.5</v>
      </c>
      <c r="R2506" s="21">
        <f t="shared" si="394"/>
        <v>72.525000000000006</v>
      </c>
      <c r="S2506" s="21">
        <f t="shared" si="395"/>
        <v>68.375</v>
      </c>
      <c r="T2506" s="21">
        <f t="shared" si="396"/>
        <v>72.575000000000003</v>
      </c>
      <c r="U2506" s="21">
        <f t="shared" si="397"/>
        <v>70.875</v>
      </c>
      <c r="V2506" s="20">
        <f t="shared" si="398"/>
        <v>71.158333333333346</v>
      </c>
      <c r="W2506" s="20">
        <f t="shared" si="399"/>
        <v>71.087500000000006</v>
      </c>
    </row>
    <row r="2507" spans="1:23" ht="13.5" x14ac:dyDescent="0.25">
      <c r="A2507" s="3">
        <v>45653</v>
      </c>
      <c r="B2507" s="2">
        <v>7.2682000000000002</v>
      </c>
      <c r="C2507" s="2">
        <v>58.991073107483487</v>
      </c>
      <c r="D2507" s="2">
        <v>2.46722059216129E-2</v>
      </c>
      <c r="E2507" s="2">
        <v>-6.086383246703308E-15</v>
      </c>
      <c r="F2507" s="2">
        <v>7.2182399999999998</v>
      </c>
      <c r="G2507" s="2">
        <v>7.2173399999999983</v>
      </c>
      <c r="H2507" s="2">
        <v>7.2244699999999993</v>
      </c>
      <c r="I2507" s="2">
        <v>7.0559140000000022</v>
      </c>
      <c r="J2507" s="17">
        <v>7.0951839999999944</v>
      </c>
      <c r="K2507" s="17" t="s">
        <v>51</v>
      </c>
      <c r="L2507" s="17" t="s">
        <v>54</v>
      </c>
      <c r="M2507" s="17" t="s">
        <v>52</v>
      </c>
      <c r="N2507" s="20">
        <f t="shared" si="390"/>
        <v>50</v>
      </c>
      <c r="O2507" s="20">
        <f t="shared" si="391"/>
        <v>100</v>
      </c>
      <c r="P2507" s="20">
        <f t="shared" si="392"/>
        <v>50</v>
      </c>
      <c r="Q2507" s="20">
        <f t="shared" si="393"/>
        <v>83.5</v>
      </c>
      <c r="R2507" s="21">
        <f t="shared" si="394"/>
        <v>72.525000000000006</v>
      </c>
      <c r="S2507" s="21">
        <f t="shared" si="395"/>
        <v>68.375</v>
      </c>
      <c r="T2507" s="21">
        <f t="shared" si="396"/>
        <v>72.575000000000003</v>
      </c>
      <c r="U2507" s="21">
        <f t="shared" si="397"/>
        <v>70.875</v>
      </c>
      <c r="V2507" s="20">
        <f t="shared" si="398"/>
        <v>71.158333333333346</v>
      </c>
      <c r="W2507" s="20">
        <f t="shared" si="399"/>
        <v>71.087500000000006</v>
      </c>
    </row>
    <row r="2508" spans="1:23" ht="13.5" x14ac:dyDescent="0.25">
      <c r="A2508" s="3">
        <v>45656</v>
      </c>
      <c r="B2508" s="2">
        <v>7.2949000000000002</v>
      </c>
      <c r="C2508" s="2">
        <v>60.78192218956238</v>
      </c>
      <c r="D2508" s="2">
        <v>2.8412297318642032E-2</v>
      </c>
      <c r="E2508" s="2">
        <v>-4.8691065973626469E-15</v>
      </c>
      <c r="F2508" s="2">
        <v>7.2503399999999996</v>
      </c>
      <c r="G2508" s="2">
        <v>7.2191199999999993</v>
      </c>
      <c r="H2508" s="2">
        <v>7.2324950000000001</v>
      </c>
      <c r="I2508" s="2">
        <v>7.057876000000002</v>
      </c>
      <c r="J2508" s="17">
        <v>7.1003389999999955</v>
      </c>
      <c r="K2508" s="17" t="s">
        <v>51</v>
      </c>
      <c r="L2508" s="17" t="s">
        <v>54</v>
      </c>
      <c r="M2508" s="17" t="s">
        <v>52</v>
      </c>
      <c r="N2508" s="20">
        <f t="shared" si="390"/>
        <v>50</v>
      </c>
      <c r="O2508" s="20">
        <f t="shared" si="391"/>
        <v>100</v>
      </c>
      <c r="P2508" s="20">
        <f t="shared" si="392"/>
        <v>50</v>
      </c>
      <c r="Q2508" s="20">
        <f t="shared" si="393"/>
        <v>83.5</v>
      </c>
      <c r="R2508" s="21">
        <f t="shared" si="394"/>
        <v>72.525000000000006</v>
      </c>
      <c r="S2508" s="21">
        <f t="shared" si="395"/>
        <v>68.375</v>
      </c>
      <c r="T2508" s="21">
        <f t="shared" si="396"/>
        <v>72.575000000000003</v>
      </c>
      <c r="U2508" s="21">
        <f t="shared" si="397"/>
        <v>70.875</v>
      </c>
      <c r="V2508" s="20">
        <f t="shared" si="398"/>
        <v>71.158333333333346</v>
      </c>
      <c r="W2508" s="20">
        <f t="shared" si="399"/>
        <v>71.087500000000006</v>
      </c>
    </row>
    <row r="2509" spans="1:23" ht="13.5" x14ac:dyDescent="0.25">
      <c r="A2509" s="3">
        <v>45657</v>
      </c>
      <c r="B2509" s="2">
        <v>7.2949000000000002</v>
      </c>
      <c r="C2509" s="2">
        <v>60.78192218956238</v>
      </c>
      <c r="D2509" s="2">
        <v>2.6692855566243345E-2</v>
      </c>
      <c r="E2509" s="2">
        <v>-3.8952852778901176E-15</v>
      </c>
      <c r="F2509" s="2">
        <v>7.2824399999999994</v>
      </c>
      <c r="G2509" s="2">
        <v>7.2235800000000001</v>
      </c>
      <c r="H2509" s="2">
        <v>7.238290000000001</v>
      </c>
      <c r="I2509" s="2">
        <v>7.0596600000000027</v>
      </c>
      <c r="J2509" s="17">
        <v>7.1055339999999969</v>
      </c>
      <c r="K2509" s="17" t="s">
        <v>51</v>
      </c>
      <c r="L2509" s="17" t="s">
        <v>54</v>
      </c>
      <c r="M2509" s="17" t="s">
        <v>52</v>
      </c>
      <c r="N2509" s="20">
        <f t="shared" si="390"/>
        <v>50</v>
      </c>
      <c r="O2509" s="20">
        <f t="shared" si="391"/>
        <v>100</v>
      </c>
      <c r="P2509" s="20">
        <f t="shared" si="392"/>
        <v>50</v>
      </c>
      <c r="Q2509" s="20">
        <f t="shared" si="393"/>
        <v>83.5</v>
      </c>
      <c r="R2509" s="21">
        <f t="shared" si="394"/>
        <v>72.525000000000006</v>
      </c>
      <c r="S2509" s="21">
        <f t="shared" si="395"/>
        <v>68.375</v>
      </c>
      <c r="T2509" s="21">
        <f t="shared" si="396"/>
        <v>72.575000000000003</v>
      </c>
      <c r="U2509" s="21">
        <f t="shared" si="397"/>
        <v>70.875</v>
      </c>
      <c r="V2509" s="20">
        <f t="shared" si="398"/>
        <v>71.158333333333346</v>
      </c>
      <c r="W2509" s="20">
        <f t="shared" si="399"/>
        <v>71.087500000000006</v>
      </c>
    </row>
    <row r="2510" spans="1:23" ht="13.5" x14ac:dyDescent="0.25">
      <c r="A2510" s="3">
        <v>45659</v>
      </c>
      <c r="B2510" s="2">
        <v>7.2592999999999996</v>
      </c>
      <c r="C2510" s="2">
        <v>56.93703555930378</v>
      </c>
      <c r="D2510" s="2">
        <v>3.2662605127000255E-2</v>
      </c>
      <c r="E2510" s="2">
        <v>-3.1162282223120942E-15</v>
      </c>
      <c r="F2510" s="2">
        <v>7.2788800000000009</v>
      </c>
      <c r="G2510" s="2">
        <v>7.2209099999999991</v>
      </c>
      <c r="H2510" s="2">
        <v>7.2489950000000007</v>
      </c>
      <c r="I2510" s="2">
        <v>7.0614440000000016</v>
      </c>
      <c r="J2510" s="17">
        <v>7.1114744999999964</v>
      </c>
      <c r="K2510" s="17" t="s">
        <v>55</v>
      </c>
      <c r="L2510" s="17" t="s">
        <v>54</v>
      </c>
      <c r="M2510" s="17" t="s">
        <v>47</v>
      </c>
      <c r="N2510" s="20">
        <f t="shared" si="390"/>
        <v>50</v>
      </c>
      <c r="O2510" s="20">
        <f t="shared" si="391"/>
        <v>100</v>
      </c>
      <c r="P2510" s="20">
        <f t="shared" si="392"/>
        <v>50</v>
      </c>
      <c r="Q2510" s="20">
        <f t="shared" si="393"/>
        <v>16.5</v>
      </c>
      <c r="R2510" s="21">
        <f t="shared" si="394"/>
        <v>62.475000000000001</v>
      </c>
      <c r="S2510" s="21">
        <f t="shared" si="395"/>
        <v>51.625</v>
      </c>
      <c r="T2510" s="21">
        <f t="shared" si="396"/>
        <v>42.424999999999997</v>
      </c>
      <c r="U2510" s="21">
        <f t="shared" si="397"/>
        <v>54.125</v>
      </c>
      <c r="V2510" s="20">
        <f t="shared" si="398"/>
        <v>52.17499999999999</v>
      </c>
      <c r="W2510" s="20">
        <f t="shared" si="399"/>
        <v>52.662499999999994</v>
      </c>
    </row>
    <row r="2511" spans="1:23" ht="13.5" x14ac:dyDescent="0.25">
      <c r="A2511" s="3">
        <v>45660</v>
      </c>
      <c r="B2511" s="2">
        <v>7.2236000000000002</v>
      </c>
      <c r="C2511" s="2">
        <v>53.29614357030529</v>
      </c>
      <c r="D2511" s="2">
        <v>1.6593176946658517E-2</v>
      </c>
      <c r="E2511" s="2">
        <v>-2.4929825778496757E-15</v>
      </c>
      <c r="F2511" s="2">
        <v>7.2681799999999992</v>
      </c>
      <c r="G2511" s="2">
        <v>7.2298299999999998</v>
      </c>
      <c r="H2511" s="2">
        <v>7.2449849999999998</v>
      </c>
      <c r="I2511" s="2">
        <v>7.0667960000000001</v>
      </c>
      <c r="J2511" s="17">
        <v>7.1171159999999967</v>
      </c>
      <c r="K2511" s="17" t="s">
        <v>55</v>
      </c>
      <c r="L2511" s="17" t="s">
        <v>54</v>
      </c>
      <c r="M2511" s="17" t="s">
        <v>47</v>
      </c>
      <c r="N2511" s="20">
        <f t="shared" si="390"/>
        <v>50</v>
      </c>
      <c r="O2511" s="20">
        <f t="shared" si="391"/>
        <v>100</v>
      </c>
      <c r="P2511" s="20">
        <f t="shared" si="392"/>
        <v>50</v>
      </c>
      <c r="Q2511" s="20">
        <f t="shared" si="393"/>
        <v>16.5</v>
      </c>
      <c r="R2511" s="21">
        <f t="shared" si="394"/>
        <v>62.475000000000001</v>
      </c>
      <c r="S2511" s="21">
        <f t="shared" si="395"/>
        <v>51.625</v>
      </c>
      <c r="T2511" s="21">
        <f t="shared" si="396"/>
        <v>42.424999999999997</v>
      </c>
      <c r="U2511" s="21">
        <f t="shared" si="397"/>
        <v>54.125</v>
      </c>
      <c r="V2511" s="20">
        <f t="shared" si="398"/>
        <v>52.17499999999999</v>
      </c>
      <c r="W2511" s="20">
        <f t="shared" si="399"/>
        <v>52.662499999999994</v>
      </c>
    </row>
    <row r="2512" spans="1:23" ht="13.5" x14ac:dyDescent="0.25">
      <c r="A2512" s="3">
        <v>45663</v>
      </c>
      <c r="B2512" s="2">
        <v>7.2057000000000002</v>
      </c>
      <c r="C2512" s="2">
        <v>51.517308800529918</v>
      </c>
      <c r="D2512" s="2">
        <v>4.1234747888792E-3</v>
      </c>
      <c r="E2512" s="2">
        <v>-1.9943860622797405E-15</v>
      </c>
      <c r="F2512" s="2">
        <v>7.2556800000000008</v>
      </c>
      <c r="G2512" s="2">
        <v>7.2369599999999989</v>
      </c>
      <c r="H2512" s="2">
        <v>7.2396300000000009</v>
      </c>
      <c r="I2512" s="2">
        <v>7.0703620000000003</v>
      </c>
      <c r="J2512" s="17">
        <v>7.1222664999999958</v>
      </c>
      <c r="K2512" s="17" t="s">
        <v>55</v>
      </c>
      <c r="L2512" s="17" t="s">
        <v>54</v>
      </c>
      <c r="M2512" s="17" t="s">
        <v>47</v>
      </c>
      <c r="N2512" s="20">
        <f t="shared" si="390"/>
        <v>50</v>
      </c>
      <c r="O2512" s="20">
        <f t="shared" si="391"/>
        <v>100</v>
      </c>
      <c r="P2512" s="20">
        <f t="shared" si="392"/>
        <v>50</v>
      </c>
      <c r="Q2512" s="20">
        <f t="shared" si="393"/>
        <v>16.5</v>
      </c>
      <c r="R2512" s="21">
        <f t="shared" si="394"/>
        <v>62.475000000000001</v>
      </c>
      <c r="S2512" s="21">
        <f t="shared" si="395"/>
        <v>51.625</v>
      </c>
      <c r="T2512" s="21">
        <f t="shared" si="396"/>
        <v>42.424999999999997</v>
      </c>
      <c r="U2512" s="21">
        <f t="shared" si="397"/>
        <v>54.125</v>
      </c>
      <c r="V2512" s="20">
        <f t="shared" si="398"/>
        <v>52.17499999999999</v>
      </c>
      <c r="W2512" s="20">
        <f t="shared" si="399"/>
        <v>52.662499999999994</v>
      </c>
    </row>
    <row r="2513" spans="1:23" ht="13.5" x14ac:dyDescent="0.25">
      <c r="A2513" s="3">
        <v>45664</v>
      </c>
      <c r="B2513" s="2">
        <v>7.1344000000000003</v>
      </c>
      <c r="C2513" s="2">
        <v>45.06519184710222</v>
      </c>
      <c r="D2513" s="2">
        <v>-1.2242801756361388E-3</v>
      </c>
      <c r="E2513" s="2">
        <v>-1.5955088498237925E-15</v>
      </c>
      <c r="F2513" s="2">
        <v>7.2235800000000001</v>
      </c>
      <c r="G2513" s="2">
        <v>7.2369599999999989</v>
      </c>
      <c r="H2513" s="2">
        <v>7.2311600000000009</v>
      </c>
      <c r="I2513" s="2">
        <v>7.0739300000000007</v>
      </c>
      <c r="J2513" s="17">
        <v>7.1274219999999948</v>
      </c>
      <c r="K2513" s="17" t="s">
        <v>55</v>
      </c>
      <c r="L2513" s="17" t="s">
        <v>54</v>
      </c>
      <c r="M2513" s="17" t="s">
        <v>47</v>
      </c>
      <c r="N2513" s="20">
        <f t="shared" si="390"/>
        <v>50</v>
      </c>
      <c r="O2513" s="20">
        <f t="shared" si="391"/>
        <v>100</v>
      </c>
      <c r="P2513" s="20">
        <f t="shared" si="392"/>
        <v>50</v>
      </c>
      <c r="Q2513" s="20">
        <f t="shared" si="393"/>
        <v>16.5</v>
      </c>
      <c r="R2513" s="21">
        <f t="shared" si="394"/>
        <v>62.475000000000001</v>
      </c>
      <c r="S2513" s="21">
        <f t="shared" si="395"/>
        <v>51.625</v>
      </c>
      <c r="T2513" s="21">
        <f t="shared" si="396"/>
        <v>42.424999999999997</v>
      </c>
      <c r="U2513" s="21">
        <f t="shared" si="397"/>
        <v>54.125</v>
      </c>
      <c r="V2513" s="20">
        <f t="shared" si="398"/>
        <v>52.17499999999999</v>
      </c>
      <c r="W2513" s="20">
        <f t="shared" si="399"/>
        <v>52.662499999999994</v>
      </c>
    </row>
    <row r="2514" spans="1:23" ht="13.5" x14ac:dyDescent="0.25">
      <c r="A2514" s="3">
        <v>45665</v>
      </c>
      <c r="B2514" s="2">
        <v>7.1166</v>
      </c>
      <c r="C2514" s="2">
        <v>43.597202703885976</v>
      </c>
      <c r="D2514" s="2">
        <v>-4.0816462569450707E-3</v>
      </c>
      <c r="E2514" s="2">
        <v>-1.276407079859034E-15</v>
      </c>
      <c r="F2514" s="2">
        <v>7.1879200000000001</v>
      </c>
      <c r="G2514" s="2">
        <v>7.2351799999999997</v>
      </c>
      <c r="H2514" s="2">
        <v>7.2222450000000009</v>
      </c>
      <c r="I2514" s="2">
        <v>7.0771420000000012</v>
      </c>
      <c r="J2514" s="17">
        <v>7.1325284999999949</v>
      </c>
      <c r="K2514" s="17" t="s">
        <v>55</v>
      </c>
      <c r="L2514" s="17" t="s">
        <v>54</v>
      </c>
      <c r="M2514" s="17" t="s">
        <v>47</v>
      </c>
      <c r="N2514" s="20">
        <f t="shared" si="390"/>
        <v>50</v>
      </c>
      <c r="O2514" s="20">
        <f t="shared" si="391"/>
        <v>100</v>
      </c>
      <c r="P2514" s="20">
        <f t="shared" si="392"/>
        <v>50</v>
      </c>
      <c r="Q2514" s="20">
        <f t="shared" si="393"/>
        <v>16.5</v>
      </c>
      <c r="R2514" s="21">
        <f t="shared" si="394"/>
        <v>62.475000000000001</v>
      </c>
      <c r="S2514" s="21">
        <f t="shared" si="395"/>
        <v>51.625</v>
      </c>
      <c r="T2514" s="21">
        <f t="shared" si="396"/>
        <v>42.424999999999997</v>
      </c>
      <c r="U2514" s="21">
        <f t="shared" si="397"/>
        <v>54.125</v>
      </c>
      <c r="V2514" s="20">
        <f t="shared" si="398"/>
        <v>52.17499999999999</v>
      </c>
      <c r="W2514" s="20">
        <f t="shared" si="399"/>
        <v>52.662499999999994</v>
      </c>
    </row>
    <row r="2515" spans="1:23" ht="13.5" x14ac:dyDescent="0.25">
      <c r="A2515" s="3">
        <v>45666</v>
      </c>
      <c r="B2515" s="2">
        <v>7.1967999999999996</v>
      </c>
      <c r="C2515" s="2">
        <v>51.295424679295515</v>
      </c>
      <c r="D2515" s="2">
        <v>9.9421455170380924E-3</v>
      </c>
      <c r="E2515" s="2">
        <v>-1.0211256638872272E-15</v>
      </c>
      <c r="F2515" s="2">
        <v>7.1754199999999999</v>
      </c>
      <c r="G2515" s="2">
        <v>7.22715</v>
      </c>
      <c r="H2515" s="2">
        <v>7.218230000000001</v>
      </c>
      <c r="I2515" s="2">
        <v>7.0819580000000011</v>
      </c>
      <c r="J2515" s="17">
        <v>7.1379959999999949</v>
      </c>
      <c r="K2515" s="17" t="s">
        <v>55</v>
      </c>
      <c r="L2515" s="17" t="s">
        <v>54</v>
      </c>
      <c r="M2515" s="17" t="s">
        <v>47</v>
      </c>
      <c r="N2515" s="20">
        <f t="shared" si="390"/>
        <v>50</v>
      </c>
      <c r="O2515" s="20">
        <f t="shared" si="391"/>
        <v>100</v>
      </c>
      <c r="P2515" s="20">
        <f t="shared" si="392"/>
        <v>50</v>
      </c>
      <c r="Q2515" s="20">
        <f t="shared" si="393"/>
        <v>16.5</v>
      </c>
      <c r="R2515" s="21">
        <f t="shared" si="394"/>
        <v>62.475000000000001</v>
      </c>
      <c r="S2515" s="21">
        <f t="shared" si="395"/>
        <v>51.625</v>
      </c>
      <c r="T2515" s="21">
        <f t="shared" si="396"/>
        <v>42.424999999999997</v>
      </c>
      <c r="U2515" s="21">
        <f t="shared" si="397"/>
        <v>54.125</v>
      </c>
      <c r="V2515" s="20">
        <f t="shared" si="398"/>
        <v>52.17499999999999</v>
      </c>
      <c r="W2515" s="20">
        <f t="shared" si="399"/>
        <v>52.662499999999994</v>
      </c>
    </row>
    <row r="2516" spans="1:23" ht="13.5" x14ac:dyDescent="0.25">
      <c r="A2516" s="3">
        <v>45667</v>
      </c>
      <c r="B2516" s="2">
        <v>7.2413999999999996</v>
      </c>
      <c r="C2516" s="2">
        <v>54.975712692630992</v>
      </c>
      <c r="D2516" s="2">
        <v>1.8427541972243056E-2</v>
      </c>
      <c r="E2516" s="2">
        <v>-8.1690053110978177E-16</v>
      </c>
      <c r="F2516" s="2">
        <v>7.1789800000000001</v>
      </c>
      <c r="G2516" s="2">
        <v>7.2235800000000001</v>
      </c>
      <c r="H2516" s="2">
        <v>7.2182300000000001</v>
      </c>
      <c r="I2516" s="2">
        <v>7.0876660000000005</v>
      </c>
      <c r="J2516" s="17">
        <v>7.1434854999999962</v>
      </c>
      <c r="K2516" s="17" t="s">
        <v>51</v>
      </c>
      <c r="L2516" s="17" t="s">
        <v>54</v>
      </c>
      <c r="M2516" s="17" t="s">
        <v>52</v>
      </c>
      <c r="N2516" s="20">
        <f t="shared" si="390"/>
        <v>50</v>
      </c>
      <c r="O2516" s="20">
        <f t="shared" si="391"/>
        <v>100</v>
      </c>
      <c r="P2516" s="20">
        <f t="shared" si="392"/>
        <v>50</v>
      </c>
      <c r="Q2516" s="20">
        <f t="shared" si="393"/>
        <v>83.5</v>
      </c>
      <c r="R2516" s="21">
        <f t="shared" si="394"/>
        <v>72.525000000000006</v>
      </c>
      <c r="S2516" s="21">
        <f t="shared" si="395"/>
        <v>68.375</v>
      </c>
      <c r="T2516" s="21">
        <f t="shared" si="396"/>
        <v>72.575000000000003</v>
      </c>
      <c r="U2516" s="21">
        <f t="shared" si="397"/>
        <v>70.875</v>
      </c>
      <c r="V2516" s="20">
        <f t="shared" si="398"/>
        <v>71.158333333333346</v>
      </c>
      <c r="W2516" s="20">
        <f t="shared" si="399"/>
        <v>71.087500000000006</v>
      </c>
    </row>
    <row r="2517" spans="1:23" ht="13.5" x14ac:dyDescent="0.25">
      <c r="A2517" s="3">
        <v>45670</v>
      </c>
      <c r="B2517" s="2">
        <v>7.2413999999999996</v>
      </c>
      <c r="C2517" s="2">
        <v>54.975712692630992</v>
      </c>
      <c r="D2517" s="2">
        <v>2.390325096737822E-2</v>
      </c>
      <c r="E2517" s="2">
        <v>-6.535204248878255E-16</v>
      </c>
      <c r="F2517" s="2">
        <v>7.1861199999999998</v>
      </c>
      <c r="G2517" s="2">
        <v>7.2209000000000003</v>
      </c>
      <c r="H2517" s="2">
        <v>7.2191199999999993</v>
      </c>
      <c r="I2517" s="2">
        <v>7.093373999999999</v>
      </c>
      <c r="J2517" s="17">
        <v>7.1478109999999955</v>
      </c>
      <c r="K2517" s="17" t="s">
        <v>51</v>
      </c>
      <c r="L2517" s="17" t="s">
        <v>54</v>
      </c>
      <c r="M2517" s="17" t="s">
        <v>52</v>
      </c>
      <c r="N2517" s="20">
        <f t="shared" si="390"/>
        <v>50</v>
      </c>
      <c r="O2517" s="20">
        <f t="shared" si="391"/>
        <v>100</v>
      </c>
      <c r="P2517" s="20">
        <f t="shared" si="392"/>
        <v>50</v>
      </c>
      <c r="Q2517" s="20">
        <f t="shared" si="393"/>
        <v>83.5</v>
      </c>
      <c r="R2517" s="21">
        <f t="shared" si="394"/>
        <v>72.525000000000006</v>
      </c>
      <c r="S2517" s="21">
        <f t="shared" si="395"/>
        <v>68.375</v>
      </c>
      <c r="T2517" s="21">
        <f t="shared" si="396"/>
        <v>72.575000000000003</v>
      </c>
      <c r="U2517" s="21">
        <f t="shared" si="397"/>
        <v>70.875</v>
      </c>
      <c r="V2517" s="20">
        <f t="shared" si="398"/>
        <v>71.158333333333346</v>
      </c>
      <c r="W2517" s="20">
        <f t="shared" si="399"/>
        <v>71.087500000000006</v>
      </c>
    </row>
    <row r="2518" spans="1:23" ht="13.5" x14ac:dyDescent="0.25">
      <c r="A2518" s="3">
        <v>45671</v>
      </c>
      <c r="B2518" s="2">
        <v>7.2236000000000002</v>
      </c>
      <c r="C2518" s="2">
        <v>53.117877151533669</v>
      </c>
      <c r="D2518" s="2">
        <v>3.3652558573626479E-2</v>
      </c>
      <c r="E2518" s="2">
        <v>-5.2281633991026042E-16</v>
      </c>
      <c r="F2518" s="2">
        <v>7.2039599999999995</v>
      </c>
      <c r="G2518" s="2">
        <v>7.2137699999999993</v>
      </c>
      <c r="H2518" s="2">
        <v>7.2164450000000002</v>
      </c>
      <c r="I2518" s="2">
        <v>7.0987259999999983</v>
      </c>
      <c r="J2518" s="17">
        <v>7.1522079999999972</v>
      </c>
      <c r="K2518" s="17" t="s">
        <v>51</v>
      </c>
      <c r="L2518" s="17" t="s">
        <v>54</v>
      </c>
      <c r="M2518" s="17" t="s">
        <v>52</v>
      </c>
      <c r="N2518" s="20">
        <f t="shared" si="390"/>
        <v>50</v>
      </c>
      <c r="O2518" s="20">
        <f t="shared" si="391"/>
        <v>100</v>
      </c>
      <c r="P2518" s="20">
        <f t="shared" si="392"/>
        <v>50</v>
      </c>
      <c r="Q2518" s="20">
        <f t="shared" si="393"/>
        <v>83.5</v>
      </c>
      <c r="R2518" s="21">
        <f t="shared" si="394"/>
        <v>72.525000000000006</v>
      </c>
      <c r="S2518" s="21">
        <f t="shared" si="395"/>
        <v>68.375</v>
      </c>
      <c r="T2518" s="21">
        <f t="shared" si="396"/>
        <v>72.575000000000003</v>
      </c>
      <c r="U2518" s="21">
        <f t="shared" si="397"/>
        <v>70.875</v>
      </c>
      <c r="V2518" s="20">
        <f t="shared" si="398"/>
        <v>71.158333333333346</v>
      </c>
      <c r="W2518" s="20">
        <f t="shared" si="399"/>
        <v>71.087500000000006</v>
      </c>
    </row>
    <row r="2519" spans="1:23" ht="13.5" x14ac:dyDescent="0.25">
      <c r="A2519" s="3">
        <v>45672</v>
      </c>
      <c r="B2519" s="2">
        <v>7.2682000000000002</v>
      </c>
      <c r="C2519" s="2">
        <v>57.035690775162202</v>
      </c>
      <c r="D2519" s="2">
        <v>3.8416231956599489E-2</v>
      </c>
      <c r="E2519" s="2">
        <v>-4.1825307192820835E-16</v>
      </c>
      <c r="F2519" s="2">
        <v>7.23428</v>
      </c>
      <c r="G2519" s="2">
        <v>7.2110999999999992</v>
      </c>
      <c r="H2519" s="2">
        <v>7.2173400000000001</v>
      </c>
      <c r="I2519" s="2">
        <v>7.1049699999999971</v>
      </c>
      <c r="J2519" s="17">
        <v>7.1569079999999978</v>
      </c>
      <c r="K2519" s="17" t="s">
        <v>51</v>
      </c>
      <c r="L2519" s="17" t="s">
        <v>54</v>
      </c>
      <c r="M2519" s="17" t="s">
        <v>52</v>
      </c>
      <c r="N2519" s="20">
        <f t="shared" si="390"/>
        <v>50</v>
      </c>
      <c r="O2519" s="20">
        <f t="shared" si="391"/>
        <v>100</v>
      </c>
      <c r="P2519" s="20">
        <f t="shared" si="392"/>
        <v>50</v>
      </c>
      <c r="Q2519" s="20">
        <f t="shared" si="393"/>
        <v>83.5</v>
      </c>
      <c r="R2519" s="21">
        <f t="shared" si="394"/>
        <v>72.525000000000006</v>
      </c>
      <c r="S2519" s="21">
        <f t="shared" si="395"/>
        <v>68.375</v>
      </c>
      <c r="T2519" s="21">
        <f t="shared" si="396"/>
        <v>72.575000000000003</v>
      </c>
      <c r="U2519" s="21">
        <f t="shared" si="397"/>
        <v>70.875</v>
      </c>
      <c r="V2519" s="20">
        <f t="shared" si="398"/>
        <v>71.158333333333346</v>
      </c>
      <c r="W2519" s="20">
        <f t="shared" si="399"/>
        <v>71.087500000000006</v>
      </c>
    </row>
    <row r="2520" spans="1:23" ht="13.5" x14ac:dyDescent="0.25">
      <c r="A2520" s="3">
        <v>45673</v>
      </c>
      <c r="B2520" s="2">
        <v>7.4733000000000001</v>
      </c>
      <c r="C2520" s="2">
        <v>69.612018414984703</v>
      </c>
      <c r="D2520" s="2">
        <v>2.1345420710135343E-2</v>
      </c>
      <c r="E2520" s="2">
        <v>-3.3460245754256669E-16</v>
      </c>
      <c r="F2520" s="2">
        <v>7.2895799999999991</v>
      </c>
      <c r="G2520" s="2">
        <v>7.232499999999999</v>
      </c>
      <c r="H2520" s="2">
        <v>7.2267049999999999</v>
      </c>
      <c r="I2520" s="2">
        <v>7.1153159999999964</v>
      </c>
      <c r="J2520" s="17">
        <v>7.1633564999999972</v>
      </c>
      <c r="K2520" s="17" t="s">
        <v>51</v>
      </c>
      <c r="L2520" s="17" t="s">
        <v>50</v>
      </c>
      <c r="M2520" s="17" t="s">
        <v>52</v>
      </c>
      <c r="N2520" s="20">
        <f t="shared" si="390"/>
        <v>50</v>
      </c>
      <c r="O2520" s="20">
        <f t="shared" si="391"/>
        <v>100</v>
      </c>
      <c r="P2520" s="20">
        <f t="shared" si="392"/>
        <v>50</v>
      </c>
      <c r="Q2520" s="20">
        <f t="shared" si="393"/>
        <v>100</v>
      </c>
      <c r="R2520" s="21">
        <f t="shared" si="394"/>
        <v>75</v>
      </c>
      <c r="S2520" s="21">
        <f t="shared" si="395"/>
        <v>72.5</v>
      </c>
      <c r="T2520" s="21">
        <f t="shared" si="396"/>
        <v>80</v>
      </c>
      <c r="U2520" s="21">
        <f t="shared" si="397"/>
        <v>75</v>
      </c>
      <c r="V2520" s="20">
        <f t="shared" si="398"/>
        <v>75.833333333333329</v>
      </c>
      <c r="W2520" s="20">
        <f t="shared" si="399"/>
        <v>75.625</v>
      </c>
    </row>
    <row r="2521" spans="1:23" ht="13.5" x14ac:dyDescent="0.25">
      <c r="A2521" s="3">
        <v>45674</v>
      </c>
      <c r="B2521" s="2">
        <v>7.4821999999999997</v>
      </c>
      <c r="C2521" s="2">
        <v>70.022086938858351</v>
      </c>
      <c r="D2521" s="2">
        <v>-8.6271255373393529E-4</v>
      </c>
      <c r="E2521" s="2">
        <v>-2.6768196603405335E-16</v>
      </c>
      <c r="F2521" s="2">
        <v>7.3377399999999993</v>
      </c>
      <c r="G2521" s="2">
        <v>7.2583600000000006</v>
      </c>
      <c r="H2521" s="2">
        <v>7.2440949999999997</v>
      </c>
      <c r="I2521" s="2">
        <v>7.1269099999999979</v>
      </c>
      <c r="J2521" s="17">
        <v>7.1698494999999989</v>
      </c>
      <c r="K2521" s="17" t="s">
        <v>51</v>
      </c>
      <c r="L2521" s="17" t="s">
        <v>54</v>
      </c>
      <c r="M2521" s="17" t="s">
        <v>52</v>
      </c>
      <c r="N2521" s="20">
        <f t="shared" si="390"/>
        <v>50</v>
      </c>
      <c r="O2521" s="20">
        <f t="shared" si="391"/>
        <v>100</v>
      </c>
      <c r="P2521" s="20">
        <f t="shared" si="392"/>
        <v>50</v>
      </c>
      <c r="Q2521" s="20">
        <f t="shared" si="393"/>
        <v>83.5</v>
      </c>
      <c r="R2521" s="21">
        <f t="shared" si="394"/>
        <v>72.525000000000006</v>
      </c>
      <c r="S2521" s="21">
        <f t="shared" si="395"/>
        <v>68.375</v>
      </c>
      <c r="T2521" s="21">
        <f t="shared" si="396"/>
        <v>72.575000000000003</v>
      </c>
      <c r="U2521" s="21">
        <f t="shared" si="397"/>
        <v>70.875</v>
      </c>
      <c r="V2521" s="20">
        <f t="shared" si="398"/>
        <v>71.158333333333346</v>
      </c>
      <c r="W2521" s="20">
        <f t="shared" si="399"/>
        <v>71.087500000000006</v>
      </c>
    </row>
    <row r="2522" spans="1:23" ht="13.5" x14ac:dyDescent="0.25">
      <c r="A2522" s="3">
        <v>45677</v>
      </c>
      <c r="B2522" s="2">
        <v>7.4019000000000004</v>
      </c>
      <c r="C2522" s="2">
        <v>61.90515973726734</v>
      </c>
      <c r="D2522" s="2">
        <v>-1.8005122232792381E-2</v>
      </c>
      <c r="E2522" s="2">
        <v>-2.141455728272427E-16</v>
      </c>
      <c r="F2522" s="2">
        <v>7.3698399999999991</v>
      </c>
      <c r="G2522" s="2">
        <v>7.2779799999999994</v>
      </c>
      <c r="H2522" s="2">
        <v>7.2574700000000005</v>
      </c>
      <c r="I2522" s="2">
        <v>7.1367179999999983</v>
      </c>
      <c r="J2522" s="17">
        <v>7.1763424999999996</v>
      </c>
      <c r="K2522" s="17" t="s">
        <v>51</v>
      </c>
      <c r="L2522" s="17" t="s">
        <v>54</v>
      </c>
      <c r="M2522" s="17" t="s">
        <v>52</v>
      </c>
      <c r="N2522" s="20">
        <f t="shared" si="390"/>
        <v>50</v>
      </c>
      <c r="O2522" s="20">
        <f t="shared" si="391"/>
        <v>100</v>
      </c>
      <c r="P2522" s="20">
        <f t="shared" si="392"/>
        <v>50</v>
      </c>
      <c r="Q2522" s="20">
        <f t="shared" si="393"/>
        <v>83.5</v>
      </c>
      <c r="R2522" s="21">
        <f t="shared" si="394"/>
        <v>72.525000000000006</v>
      </c>
      <c r="S2522" s="21">
        <f t="shared" si="395"/>
        <v>68.375</v>
      </c>
      <c r="T2522" s="21">
        <f t="shared" si="396"/>
        <v>72.575000000000003</v>
      </c>
      <c r="U2522" s="21">
        <f t="shared" si="397"/>
        <v>70.875</v>
      </c>
      <c r="V2522" s="20">
        <f t="shared" si="398"/>
        <v>71.158333333333346</v>
      </c>
      <c r="W2522" s="20">
        <f t="shared" si="399"/>
        <v>71.087500000000006</v>
      </c>
    </row>
    <row r="2523" spans="1:23" ht="13.5" x14ac:dyDescent="0.25">
      <c r="A2523" s="3">
        <v>45678</v>
      </c>
      <c r="B2523" s="2">
        <v>7.4019000000000004</v>
      </c>
      <c r="C2523" s="2">
        <v>61.905159737267347</v>
      </c>
      <c r="D2523" s="2">
        <v>-4.443572671373186E-2</v>
      </c>
      <c r="E2523" s="2">
        <v>-1.7131645826179416E-16</v>
      </c>
      <c r="F2523" s="2">
        <v>7.4055000000000009</v>
      </c>
      <c r="G2523" s="2">
        <v>7.3047299999999993</v>
      </c>
      <c r="H2523" s="2">
        <v>7.2708450000000013</v>
      </c>
      <c r="I2523" s="2">
        <v>7.1459919999999988</v>
      </c>
      <c r="J2523" s="17">
        <v>7.1824340000000015</v>
      </c>
      <c r="K2523" s="17" t="s">
        <v>51</v>
      </c>
      <c r="L2523" s="17" t="s">
        <v>54</v>
      </c>
      <c r="M2523" s="17" t="s">
        <v>52</v>
      </c>
      <c r="N2523" s="20">
        <f t="shared" si="390"/>
        <v>50</v>
      </c>
      <c r="O2523" s="20">
        <f t="shared" si="391"/>
        <v>100</v>
      </c>
      <c r="P2523" s="20">
        <f t="shared" si="392"/>
        <v>50</v>
      </c>
      <c r="Q2523" s="20">
        <f t="shared" si="393"/>
        <v>83.5</v>
      </c>
      <c r="R2523" s="21">
        <f t="shared" si="394"/>
        <v>72.525000000000006</v>
      </c>
      <c r="S2523" s="21">
        <f t="shared" si="395"/>
        <v>68.375</v>
      </c>
      <c r="T2523" s="21">
        <f t="shared" si="396"/>
        <v>72.575000000000003</v>
      </c>
      <c r="U2523" s="21">
        <f t="shared" si="397"/>
        <v>70.875</v>
      </c>
      <c r="V2523" s="20">
        <f t="shared" si="398"/>
        <v>71.158333333333346</v>
      </c>
      <c r="W2523" s="20">
        <f t="shared" si="399"/>
        <v>71.087500000000006</v>
      </c>
    </row>
    <row r="2524" spans="1:23" ht="13.5" x14ac:dyDescent="0.25">
      <c r="A2524" s="3">
        <v>45679</v>
      </c>
      <c r="B2524" s="2">
        <v>7.4019000000000004</v>
      </c>
      <c r="C2524" s="2">
        <v>61.90515973726734</v>
      </c>
      <c r="D2524" s="2">
        <v>-7.0423969806049591E-2</v>
      </c>
      <c r="E2524" s="2">
        <v>-1.3705316660943535E-16</v>
      </c>
      <c r="F2524" s="2">
        <v>7.4322400000000002</v>
      </c>
      <c r="G2524" s="2">
        <v>7.3332600000000001</v>
      </c>
      <c r="H2524" s="2">
        <v>7.2842200000000021</v>
      </c>
      <c r="I2524" s="2">
        <v>7.1568719999999999</v>
      </c>
      <c r="J2524" s="17">
        <v>7.1885255000000017</v>
      </c>
      <c r="K2524" s="17" t="s">
        <v>51</v>
      </c>
      <c r="L2524" s="17" t="s">
        <v>54</v>
      </c>
      <c r="M2524" s="17" t="s">
        <v>52</v>
      </c>
      <c r="N2524" s="20">
        <f t="shared" si="390"/>
        <v>50</v>
      </c>
      <c r="O2524" s="20">
        <f t="shared" si="391"/>
        <v>100</v>
      </c>
      <c r="P2524" s="20">
        <f t="shared" si="392"/>
        <v>50</v>
      </c>
      <c r="Q2524" s="20">
        <f t="shared" si="393"/>
        <v>83.5</v>
      </c>
      <c r="R2524" s="21">
        <f t="shared" si="394"/>
        <v>72.525000000000006</v>
      </c>
      <c r="S2524" s="21">
        <f t="shared" si="395"/>
        <v>68.375</v>
      </c>
      <c r="T2524" s="21">
        <f t="shared" si="396"/>
        <v>72.575000000000003</v>
      </c>
      <c r="U2524" s="21">
        <f t="shared" si="397"/>
        <v>70.875</v>
      </c>
      <c r="V2524" s="20">
        <f t="shared" si="398"/>
        <v>71.158333333333346</v>
      </c>
      <c r="W2524" s="20">
        <f t="shared" si="399"/>
        <v>71.087500000000006</v>
      </c>
    </row>
    <row r="2525" spans="1:23" ht="13.5" x14ac:dyDescent="0.25">
      <c r="A2525" s="3">
        <v>45680</v>
      </c>
      <c r="B2525" s="2">
        <v>7.4019000000000004</v>
      </c>
      <c r="C2525" s="2">
        <v>61.90515973726734</v>
      </c>
      <c r="D2525" s="2">
        <v>-8.0895397074320918E-2</v>
      </c>
      <c r="E2525" s="2">
        <v>-1.0964253328754828E-16</v>
      </c>
      <c r="F2525" s="2">
        <v>7.4179600000000008</v>
      </c>
      <c r="G2525" s="2">
        <v>7.353769999999999</v>
      </c>
      <c r="H2525" s="2">
        <v>7.2904600000000013</v>
      </c>
      <c r="I2525" s="2">
        <v>7.1693559999999987</v>
      </c>
      <c r="J2525" s="17">
        <v>7.1930910000000017</v>
      </c>
      <c r="K2525" s="17" t="s">
        <v>55</v>
      </c>
      <c r="L2525" s="17" t="s">
        <v>54</v>
      </c>
      <c r="M2525" s="17" t="s">
        <v>47</v>
      </c>
      <c r="N2525" s="20">
        <f t="shared" si="390"/>
        <v>50</v>
      </c>
      <c r="O2525" s="20">
        <f t="shared" si="391"/>
        <v>100</v>
      </c>
      <c r="P2525" s="20">
        <f t="shared" si="392"/>
        <v>50</v>
      </c>
      <c r="Q2525" s="20">
        <f t="shared" si="393"/>
        <v>16.5</v>
      </c>
      <c r="R2525" s="21">
        <f t="shared" si="394"/>
        <v>62.475000000000001</v>
      </c>
      <c r="S2525" s="21">
        <f t="shared" si="395"/>
        <v>51.625</v>
      </c>
      <c r="T2525" s="21">
        <f t="shared" si="396"/>
        <v>42.424999999999997</v>
      </c>
      <c r="U2525" s="21">
        <f t="shared" si="397"/>
        <v>54.125</v>
      </c>
      <c r="V2525" s="20">
        <f t="shared" si="398"/>
        <v>52.17499999999999</v>
      </c>
      <c r="W2525" s="20">
        <f t="shared" si="399"/>
        <v>52.662499999999994</v>
      </c>
    </row>
    <row r="2526" spans="1:23" ht="13.5" x14ac:dyDescent="0.25">
      <c r="A2526" s="3">
        <v>45681</v>
      </c>
      <c r="B2526" s="2">
        <v>7.3574000000000002</v>
      </c>
      <c r="C2526" s="2">
        <v>56.981649797320202</v>
      </c>
      <c r="D2526" s="2">
        <v>-8.0357109069982613E-2</v>
      </c>
      <c r="E2526" s="2">
        <v>-8.7714026630038636E-17</v>
      </c>
      <c r="F2526" s="2">
        <v>7.3930000000000007</v>
      </c>
      <c r="G2526" s="2">
        <v>7.3653699999999986</v>
      </c>
      <c r="H2526" s="2">
        <v>7.2944750000000012</v>
      </c>
      <c r="I2526" s="2">
        <v>7.1793459999999989</v>
      </c>
      <c r="J2526" s="17">
        <v>7.1974340000000039</v>
      </c>
      <c r="K2526" s="17" t="s">
        <v>55</v>
      </c>
      <c r="L2526" s="17" t="s">
        <v>54</v>
      </c>
      <c r="M2526" s="17" t="s">
        <v>47</v>
      </c>
      <c r="N2526" s="20">
        <f t="shared" si="390"/>
        <v>50</v>
      </c>
      <c r="O2526" s="20">
        <f t="shared" si="391"/>
        <v>100</v>
      </c>
      <c r="P2526" s="20">
        <f t="shared" si="392"/>
        <v>50</v>
      </c>
      <c r="Q2526" s="20">
        <f t="shared" si="393"/>
        <v>16.5</v>
      </c>
      <c r="R2526" s="21">
        <f t="shared" si="394"/>
        <v>62.475000000000001</v>
      </c>
      <c r="S2526" s="21">
        <f t="shared" si="395"/>
        <v>51.625</v>
      </c>
      <c r="T2526" s="21">
        <f t="shared" si="396"/>
        <v>42.424999999999997</v>
      </c>
      <c r="U2526" s="21">
        <f t="shared" si="397"/>
        <v>54.125</v>
      </c>
      <c r="V2526" s="20">
        <f t="shared" si="398"/>
        <v>52.17499999999999</v>
      </c>
      <c r="W2526" s="20">
        <f t="shared" si="399"/>
        <v>52.662499999999994</v>
      </c>
    </row>
    <row r="2527" spans="1:23" ht="13.5" x14ac:dyDescent="0.25">
      <c r="A2527" s="3">
        <v>45684</v>
      </c>
      <c r="B2527" s="2">
        <v>7.3574000000000002</v>
      </c>
      <c r="C2527" s="2">
        <v>56.981649797320202</v>
      </c>
      <c r="D2527" s="2">
        <v>-8.0341560245273058E-2</v>
      </c>
      <c r="E2527" s="2">
        <v>-7.0171221304030911E-17</v>
      </c>
      <c r="F2527" s="2">
        <v>7.3840999999999992</v>
      </c>
      <c r="G2527" s="2">
        <v>7.3769699999999983</v>
      </c>
      <c r="H2527" s="2">
        <v>7.2989350000000019</v>
      </c>
      <c r="I2527" s="2">
        <v>7.1909399999999994</v>
      </c>
      <c r="J2527" s="17">
        <v>7.2008940000000052</v>
      </c>
      <c r="K2527" s="17" t="s">
        <v>55</v>
      </c>
      <c r="L2527" s="17" t="s">
        <v>54</v>
      </c>
      <c r="M2527" s="17" t="s">
        <v>47</v>
      </c>
      <c r="N2527" s="20">
        <f t="shared" si="390"/>
        <v>50</v>
      </c>
      <c r="O2527" s="20">
        <f t="shared" si="391"/>
        <v>100</v>
      </c>
      <c r="P2527" s="20">
        <f t="shared" si="392"/>
        <v>50</v>
      </c>
      <c r="Q2527" s="20">
        <f t="shared" si="393"/>
        <v>16.5</v>
      </c>
      <c r="R2527" s="21">
        <f t="shared" si="394"/>
        <v>62.475000000000001</v>
      </c>
      <c r="S2527" s="21">
        <f t="shared" si="395"/>
        <v>51.625</v>
      </c>
      <c r="T2527" s="21">
        <f t="shared" si="396"/>
        <v>42.424999999999997</v>
      </c>
      <c r="U2527" s="21">
        <f t="shared" si="397"/>
        <v>54.125</v>
      </c>
      <c r="V2527" s="20">
        <f t="shared" si="398"/>
        <v>52.17499999999999</v>
      </c>
      <c r="W2527" s="20">
        <f t="shared" si="399"/>
        <v>52.662499999999994</v>
      </c>
    </row>
    <row r="2528" spans="1:23" ht="13.5" x14ac:dyDescent="0.25">
      <c r="A2528" s="3">
        <v>45685</v>
      </c>
      <c r="B2528" s="2">
        <v>7.3574000000000002</v>
      </c>
      <c r="C2528" s="2">
        <v>56.981649797320202</v>
      </c>
      <c r="D2528" s="2">
        <v>-8.3474203641921818E-2</v>
      </c>
      <c r="E2528" s="2">
        <v>-5.6136977043224737E-17</v>
      </c>
      <c r="F2528" s="2">
        <v>7.3751999999999995</v>
      </c>
      <c r="G2528" s="2">
        <v>7.3903499999999998</v>
      </c>
      <c r="H2528" s="2">
        <v>7.3020600000000018</v>
      </c>
      <c r="I2528" s="2">
        <v>7.2025339999999982</v>
      </c>
      <c r="J2528" s="17">
        <v>7.204594500000006</v>
      </c>
      <c r="K2528" s="17" t="s">
        <v>55</v>
      </c>
      <c r="L2528" s="17" t="s">
        <v>54</v>
      </c>
      <c r="M2528" s="17" t="s">
        <v>47</v>
      </c>
      <c r="N2528" s="20">
        <f t="shared" si="390"/>
        <v>50</v>
      </c>
      <c r="O2528" s="20">
        <f t="shared" si="391"/>
        <v>100</v>
      </c>
      <c r="P2528" s="20">
        <f t="shared" si="392"/>
        <v>50</v>
      </c>
      <c r="Q2528" s="20">
        <f t="shared" si="393"/>
        <v>16.5</v>
      </c>
      <c r="R2528" s="21">
        <f t="shared" si="394"/>
        <v>62.475000000000001</v>
      </c>
      <c r="S2528" s="21">
        <f t="shared" si="395"/>
        <v>51.625</v>
      </c>
      <c r="T2528" s="21">
        <f t="shared" si="396"/>
        <v>42.424999999999997</v>
      </c>
      <c r="U2528" s="21">
        <f t="shared" si="397"/>
        <v>54.125</v>
      </c>
      <c r="V2528" s="20">
        <f t="shared" si="398"/>
        <v>52.17499999999999</v>
      </c>
      <c r="W2528" s="20">
        <f t="shared" si="399"/>
        <v>52.662499999999994</v>
      </c>
    </row>
    <row r="2529" spans="1:23" ht="13.5" x14ac:dyDescent="0.25">
      <c r="A2529" s="3">
        <v>45686</v>
      </c>
      <c r="B2529" s="2">
        <v>7.3841000000000001</v>
      </c>
      <c r="C2529" s="2">
        <v>59.401367365819176</v>
      </c>
      <c r="D2529" s="2">
        <v>-8.1618306546511477E-2</v>
      </c>
      <c r="E2529" s="2">
        <v>-4.4909581634579793E-17</v>
      </c>
      <c r="F2529" s="2">
        <v>7.3716399999999993</v>
      </c>
      <c r="G2529" s="2">
        <v>7.4019400000000006</v>
      </c>
      <c r="H2529" s="2">
        <v>7.306519999999999</v>
      </c>
      <c r="I2529" s="2">
        <v>7.2146619999999988</v>
      </c>
      <c r="J2529" s="17">
        <v>7.2089910000000064</v>
      </c>
      <c r="K2529" s="17" t="s">
        <v>55</v>
      </c>
      <c r="L2529" s="17" t="s">
        <v>54</v>
      </c>
      <c r="M2529" s="17" t="s">
        <v>47</v>
      </c>
      <c r="N2529" s="20">
        <f t="shared" si="390"/>
        <v>50</v>
      </c>
      <c r="O2529" s="20">
        <f t="shared" si="391"/>
        <v>100</v>
      </c>
      <c r="P2529" s="20">
        <f t="shared" si="392"/>
        <v>50</v>
      </c>
      <c r="Q2529" s="20">
        <f t="shared" si="393"/>
        <v>16.5</v>
      </c>
      <c r="R2529" s="21">
        <f t="shared" si="394"/>
        <v>62.475000000000001</v>
      </c>
      <c r="S2529" s="21">
        <f t="shared" si="395"/>
        <v>51.625</v>
      </c>
      <c r="T2529" s="21">
        <f t="shared" si="396"/>
        <v>42.424999999999997</v>
      </c>
      <c r="U2529" s="21">
        <f t="shared" si="397"/>
        <v>54.125</v>
      </c>
      <c r="V2529" s="20">
        <f t="shared" si="398"/>
        <v>52.17499999999999</v>
      </c>
      <c r="W2529" s="20">
        <f t="shared" si="399"/>
        <v>52.662499999999994</v>
      </c>
    </row>
    <row r="2530" spans="1:23" ht="13.5" x14ac:dyDescent="0.25">
      <c r="A2530" s="3">
        <v>45687</v>
      </c>
      <c r="B2530" s="2">
        <v>7.3841000000000001</v>
      </c>
      <c r="C2530" s="2">
        <v>59.401367365819176</v>
      </c>
      <c r="D2530" s="2">
        <v>-4.9001084531057337E-2</v>
      </c>
      <c r="E2530" s="2">
        <v>-3.5927665307663839E-17</v>
      </c>
      <c r="F2530" s="2">
        <v>7.3680800000000009</v>
      </c>
      <c r="G2530" s="2">
        <v>7.3930199999999999</v>
      </c>
      <c r="H2530" s="2">
        <v>7.312759999999999</v>
      </c>
      <c r="I2530" s="2">
        <v>7.2267899999999985</v>
      </c>
      <c r="J2530" s="17">
        <v>7.2126245000000075</v>
      </c>
      <c r="K2530" s="17" t="s">
        <v>55</v>
      </c>
      <c r="L2530" s="17" t="s">
        <v>54</v>
      </c>
      <c r="M2530" s="17" t="s">
        <v>47</v>
      </c>
      <c r="N2530" s="20">
        <f t="shared" si="390"/>
        <v>50</v>
      </c>
      <c r="O2530" s="20">
        <f t="shared" si="391"/>
        <v>100</v>
      </c>
      <c r="P2530" s="20">
        <f t="shared" si="392"/>
        <v>50</v>
      </c>
      <c r="Q2530" s="20">
        <f t="shared" si="393"/>
        <v>16.5</v>
      </c>
      <c r="R2530" s="21">
        <f t="shared" si="394"/>
        <v>62.475000000000001</v>
      </c>
      <c r="S2530" s="21">
        <f t="shared" si="395"/>
        <v>51.625</v>
      </c>
      <c r="T2530" s="21">
        <f t="shared" si="396"/>
        <v>42.424999999999997</v>
      </c>
      <c r="U2530" s="21">
        <f t="shared" si="397"/>
        <v>54.125</v>
      </c>
      <c r="V2530" s="20">
        <f t="shared" si="398"/>
        <v>52.17499999999999</v>
      </c>
      <c r="W2530" s="20">
        <f t="shared" si="399"/>
        <v>52.662499999999994</v>
      </c>
    </row>
    <row r="2531" spans="1:23" ht="13.5" x14ac:dyDescent="0.25">
      <c r="A2531" s="3">
        <v>45688</v>
      </c>
      <c r="B2531" s="2">
        <v>7.3574000000000002</v>
      </c>
      <c r="C2531" s="2">
        <v>55.763630081758123</v>
      </c>
      <c r="D2531" s="2">
        <v>-1.8524331276430495E-2</v>
      </c>
      <c r="E2531" s="2">
        <v>-2.8742132246131074E-17</v>
      </c>
      <c r="F2531" s="2">
        <v>7.3680800000000009</v>
      </c>
      <c r="G2531" s="2">
        <v>7.3805400000000008</v>
      </c>
      <c r="H2531" s="2">
        <v>7.3194499999999989</v>
      </c>
      <c r="I2531" s="2">
        <v>7.238383999999999</v>
      </c>
      <c r="J2531" s="17">
        <v>7.2141570000000081</v>
      </c>
      <c r="K2531" s="17" t="s">
        <v>55</v>
      </c>
      <c r="L2531" s="17" t="s">
        <v>54</v>
      </c>
      <c r="M2531" s="17" t="s">
        <v>54</v>
      </c>
      <c r="N2531" s="20">
        <f t="shared" si="390"/>
        <v>50</v>
      </c>
      <c r="O2531" s="20">
        <f t="shared" si="391"/>
        <v>100</v>
      </c>
      <c r="P2531" s="20">
        <f t="shared" si="392"/>
        <v>50</v>
      </c>
      <c r="Q2531" s="20">
        <f t="shared" si="393"/>
        <v>16.5</v>
      </c>
      <c r="R2531" s="21">
        <f t="shared" si="394"/>
        <v>62.475000000000001</v>
      </c>
      <c r="S2531" s="21">
        <f t="shared" si="395"/>
        <v>51.625</v>
      </c>
      <c r="T2531" s="21">
        <f t="shared" si="396"/>
        <v>42.424999999999997</v>
      </c>
      <c r="U2531" s="21">
        <f t="shared" si="397"/>
        <v>54.125</v>
      </c>
      <c r="V2531" s="20">
        <f t="shared" si="398"/>
        <v>52.17499999999999</v>
      </c>
      <c r="W2531" s="20">
        <f t="shared" si="399"/>
        <v>52.662499999999994</v>
      </c>
    </row>
    <row r="2532" spans="1:23" ht="13.5" x14ac:dyDescent="0.25">
      <c r="A2532" s="3">
        <v>45691</v>
      </c>
      <c r="B2532" s="2">
        <v>7.3128000000000002</v>
      </c>
      <c r="C2532" s="2">
        <v>50.23004333307933</v>
      </c>
      <c r="D2532" s="2">
        <v>-2.0633498800535222E-3</v>
      </c>
      <c r="E2532" s="2">
        <v>-2.2993705796904862E-17</v>
      </c>
      <c r="F2532" s="2">
        <v>7.3591600000000001</v>
      </c>
      <c r="G2532" s="2">
        <v>7.3716299999999988</v>
      </c>
      <c r="H2532" s="2">
        <v>7.3248050000000005</v>
      </c>
      <c r="I2532" s="2">
        <v>7.2455199999999982</v>
      </c>
      <c r="J2532" s="17">
        <v>7.2142620000000077</v>
      </c>
      <c r="K2532" s="17" t="s">
        <v>55</v>
      </c>
      <c r="L2532" s="17" t="s">
        <v>54</v>
      </c>
      <c r="M2532" s="17" t="s">
        <v>47</v>
      </c>
      <c r="N2532" s="20">
        <f t="shared" si="390"/>
        <v>50</v>
      </c>
      <c r="O2532" s="20">
        <f t="shared" si="391"/>
        <v>100</v>
      </c>
      <c r="P2532" s="20">
        <f t="shared" si="392"/>
        <v>50</v>
      </c>
      <c r="Q2532" s="20">
        <f t="shared" si="393"/>
        <v>16.5</v>
      </c>
      <c r="R2532" s="21">
        <f t="shared" si="394"/>
        <v>62.475000000000001</v>
      </c>
      <c r="S2532" s="21">
        <f t="shared" si="395"/>
        <v>51.625</v>
      </c>
      <c r="T2532" s="21">
        <f t="shared" si="396"/>
        <v>42.424999999999997</v>
      </c>
      <c r="U2532" s="21">
        <f t="shared" si="397"/>
        <v>54.125</v>
      </c>
      <c r="V2532" s="20">
        <f t="shared" si="398"/>
        <v>52.17499999999999</v>
      </c>
      <c r="W2532" s="20">
        <f t="shared" si="399"/>
        <v>52.662499999999994</v>
      </c>
    </row>
    <row r="2533" spans="1:23" ht="13.5" x14ac:dyDescent="0.25">
      <c r="A2533" s="3">
        <v>45692</v>
      </c>
      <c r="B2533" s="2">
        <v>7.2949000000000002</v>
      </c>
      <c r="C2533" s="2">
        <v>48.164266094897023</v>
      </c>
      <c r="D2533" s="2">
        <v>1.3198254916310326E-2</v>
      </c>
      <c r="E2533" s="2">
        <v>-1.8394964637523891E-17</v>
      </c>
      <c r="F2533" s="2">
        <v>7.34666</v>
      </c>
      <c r="G2533" s="2">
        <v>7.3609299999999989</v>
      </c>
      <c r="H2533" s="2">
        <v>7.3328300000000013</v>
      </c>
      <c r="I2533" s="2">
        <v>7.2540799999999992</v>
      </c>
      <c r="J2533" s="17">
        <v>7.2145985000000072</v>
      </c>
      <c r="K2533" s="17" t="s">
        <v>55</v>
      </c>
      <c r="L2533" s="17" t="s">
        <v>54</v>
      </c>
      <c r="M2533" s="17" t="s">
        <v>47</v>
      </c>
      <c r="N2533" s="20">
        <f t="shared" si="390"/>
        <v>50</v>
      </c>
      <c r="O2533" s="20">
        <f t="shared" si="391"/>
        <v>100</v>
      </c>
      <c r="P2533" s="20">
        <f t="shared" si="392"/>
        <v>50</v>
      </c>
      <c r="Q2533" s="20">
        <f t="shared" si="393"/>
        <v>16.5</v>
      </c>
      <c r="R2533" s="21">
        <f t="shared" si="394"/>
        <v>62.475000000000001</v>
      </c>
      <c r="S2533" s="21">
        <f t="shared" si="395"/>
        <v>51.625</v>
      </c>
      <c r="T2533" s="21">
        <f t="shared" si="396"/>
        <v>42.424999999999997</v>
      </c>
      <c r="U2533" s="21">
        <f t="shared" si="397"/>
        <v>54.125</v>
      </c>
      <c r="V2533" s="20">
        <f t="shared" si="398"/>
        <v>52.17499999999999</v>
      </c>
      <c r="W2533" s="20">
        <f t="shared" si="399"/>
        <v>52.662499999999994</v>
      </c>
    </row>
    <row r="2534" spans="1:23" ht="13.5" x14ac:dyDescent="0.25">
      <c r="A2534" s="3">
        <v>45693</v>
      </c>
      <c r="B2534" s="2">
        <v>7.2949000000000002</v>
      </c>
      <c r="C2534" s="2">
        <v>48.164266094897023</v>
      </c>
      <c r="D2534" s="2">
        <v>2.6224318447177986E-2</v>
      </c>
      <c r="E2534" s="2">
        <v>-1.4715971710019112E-17</v>
      </c>
      <c r="F2534" s="2">
        <v>7.3288200000000003</v>
      </c>
      <c r="G2534" s="2">
        <v>7.3502300000000007</v>
      </c>
      <c r="H2534" s="2">
        <v>7.3417450000000013</v>
      </c>
      <c r="I2534" s="2">
        <v>7.2612139999999989</v>
      </c>
      <c r="J2534" s="17">
        <v>7.2145335000000079</v>
      </c>
      <c r="K2534" s="17" t="s">
        <v>55</v>
      </c>
      <c r="L2534" s="17" t="s">
        <v>54</v>
      </c>
      <c r="M2534" s="17" t="s">
        <v>47</v>
      </c>
      <c r="N2534" s="20">
        <f t="shared" si="390"/>
        <v>50</v>
      </c>
      <c r="O2534" s="20">
        <f t="shared" si="391"/>
        <v>100</v>
      </c>
      <c r="P2534" s="20">
        <f t="shared" si="392"/>
        <v>50</v>
      </c>
      <c r="Q2534" s="20">
        <f t="shared" si="393"/>
        <v>16.5</v>
      </c>
      <c r="R2534" s="21">
        <f t="shared" si="394"/>
        <v>62.475000000000001</v>
      </c>
      <c r="S2534" s="21">
        <f t="shared" si="395"/>
        <v>51.625</v>
      </c>
      <c r="T2534" s="21">
        <f t="shared" si="396"/>
        <v>42.424999999999997</v>
      </c>
      <c r="U2534" s="21">
        <f t="shared" si="397"/>
        <v>54.125</v>
      </c>
      <c r="V2534" s="20">
        <f t="shared" si="398"/>
        <v>52.17499999999999</v>
      </c>
      <c r="W2534" s="20">
        <f t="shared" si="399"/>
        <v>52.662499999999994</v>
      </c>
    </row>
    <row r="2535" spans="1:23" ht="13.5" x14ac:dyDescent="0.25">
      <c r="A2535" s="3">
        <v>45694</v>
      </c>
      <c r="B2535" s="2">
        <v>7.2859999999999996</v>
      </c>
      <c r="C2535" s="2">
        <v>47.048502763146367</v>
      </c>
      <c r="D2535" s="2">
        <v>3.8009703624386049E-2</v>
      </c>
      <c r="E2535" s="2">
        <v>-1.1772777368015291E-17</v>
      </c>
      <c r="F2535" s="2">
        <v>7.3091999999999997</v>
      </c>
      <c r="G2535" s="2">
        <v>7.3386400000000007</v>
      </c>
      <c r="H2535" s="2">
        <v>7.3462050000000003</v>
      </c>
      <c r="I2535" s="2">
        <v>7.2681699999999987</v>
      </c>
      <c r="J2535" s="17">
        <v>7.2145045000000074</v>
      </c>
      <c r="K2535" s="17" t="s">
        <v>55</v>
      </c>
      <c r="L2535" s="17" t="s">
        <v>54</v>
      </c>
      <c r="M2535" s="17" t="s">
        <v>47</v>
      </c>
      <c r="N2535" s="20">
        <f t="shared" si="390"/>
        <v>50</v>
      </c>
      <c r="O2535" s="20">
        <f t="shared" si="391"/>
        <v>100</v>
      </c>
      <c r="P2535" s="20">
        <f t="shared" si="392"/>
        <v>50</v>
      </c>
      <c r="Q2535" s="20">
        <f t="shared" si="393"/>
        <v>16.5</v>
      </c>
      <c r="R2535" s="21">
        <f t="shared" si="394"/>
        <v>62.475000000000001</v>
      </c>
      <c r="S2535" s="21">
        <f t="shared" si="395"/>
        <v>51.625</v>
      </c>
      <c r="T2535" s="21">
        <f t="shared" si="396"/>
        <v>42.424999999999997</v>
      </c>
      <c r="U2535" s="21">
        <f t="shared" si="397"/>
        <v>54.125</v>
      </c>
      <c r="V2535" s="20">
        <f t="shared" si="398"/>
        <v>52.17499999999999</v>
      </c>
      <c r="W2535" s="20">
        <f t="shared" si="399"/>
        <v>52.662499999999994</v>
      </c>
    </row>
    <row r="2536" spans="1:23" ht="13.5" x14ac:dyDescent="0.25">
      <c r="A2536" s="3">
        <v>45695</v>
      </c>
      <c r="B2536" s="2">
        <v>7.3574000000000002</v>
      </c>
      <c r="C2536" s="2">
        <v>55.879003630861305</v>
      </c>
      <c r="D2536" s="2">
        <v>3.599586347975503E-2</v>
      </c>
      <c r="E2536" s="2">
        <v>-9.4182218944122341E-18</v>
      </c>
      <c r="F2536" s="2">
        <v>7.3091999999999997</v>
      </c>
      <c r="G2536" s="2">
        <v>7.3386399999999998</v>
      </c>
      <c r="H2536" s="2">
        <v>7.3520050000000001</v>
      </c>
      <c r="I2536" s="2">
        <v>7.2726299999999995</v>
      </c>
      <c r="J2536" s="17">
        <v>7.2141495000000075</v>
      </c>
      <c r="K2536" s="17" t="s">
        <v>55</v>
      </c>
      <c r="L2536" s="17" t="s">
        <v>54</v>
      </c>
      <c r="M2536" s="17" t="s">
        <v>54</v>
      </c>
      <c r="N2536" s="20">
        <f t="shared" si="390"/>
        <v>50</v>
      </c>
      <c r="O2536" s="20">
        <f t="shared" si="391"/>
        <v>100</v>
      </c>
      <c r="P2536" s="20">
        <f t="shared" si="392"/>
        <v>50</v>
      </c>
      <c r="Q2536" s="20">
        <f t="shared" si="393"/>
        <v>16.5</v>
      </c>
      <c r="R2536" s="21">
        <f t="shared" si="394"/>
        <v>62.475000000000001</v>
      </c>
      <c r="S2536" s="21">
        <f t="shared" si="395"/>
        <v>51.625</v>
      </c>
      <c r="T2536" s="21">
        <f t="shared" si="396"/>
        <v>42.424999999999997</v>
      </c>
      <c r="U2536" s="21">
        <f t="shared" si="397"/>
        <v>54.125</v>
      </c>
      <c r="V2536" s="20">
        <f t="shared" si="398"/>
        <v>52.17499999999999</v>
      </c>
      <c r="W2536" s="20">
        <f t="shared" si="399"/>
        <v>52.662499999999994</v>
      </c>
    </row>
    <row r="2537" spans="1:23" ht="13.5" x14ac:dyDescent="0.25">
      <c r="A2537" s="3">
        <v>45698</v>
      </c>
      <c r="B2537" s="2">
        <v>7.3128000000000002</v>
      </c>
      <c r="C2537" s="2">
        <v>50.242618170469584</v>
      </c>
      <c r="D2537" s="2">
        <v>3.7311562927925479E-2</v>
      </c>
      <c r="E2537" s="2">
        <v>-7.5345775155297879E-18</v>
      </c>
      <c r="F2537" s="2">
        <v>7.3091999999999997</v>
      </c>
      <c r="G2537" s="2">
        <v>7.334179999999999</v>
      </c>
      <c r="H2537" s="2">
        <v>7.355575</v>
      </c>
      <c r="I2537" s="2">
        <v>7.2761979999999982</v>
      </c>
      <c r="J2537" s="17">
        <v>7.2136920000000062</v>
      </c>
      <c r="K2537" s="17" t="s">
        <v>51</v>
      </c>
      <c r="L2537" s="17" t="s">
        <v>54</v>
      </c>
      <c r="M2537" s="17" t="s">
        <v>54</v>
      </c>
      <c r="N2537" s="20">
        <f t="shared" si="390"/>
        <v>50</v>
      </c>
      <c r="O2537" s="20">
        <f t="shared" si="391"/>
        <v>100</v>
      </c>
      <c r="P2537" s="20">
        <f t="shared" si="392"/>
        <v>50</v>
      </c>
      <c r="Q2537" s="20">
        <f t="shared" si="393"/>
        <v>49.5</v>
      </c>
      <c r="R2537" s="21">
        <f t="shared" si="394"/>
        <v>67.424999999999997</v>
      </c>
      <c r="S2537" s="21">
        <f t="shared" si="395"/>
        <v>59.875</v>
      </c>
      <c r="T2537" s="21">
        <f t="shared" si="396"/>
        <v>57.275000000000006</v>
      </c>
      <c r="U2537" s="21">
        <f t="shared" si="397"/>
        <v>62.375</v>
      </c>
      <c r="V2537" s="20">
        <f t="shared" si="398"/>
        <v>61.524999999999999</v>
      </c>
      <c r="W2537" s="20">
        <f t="shared" si="399"/>
        <v>61.737499999999997</v>
      </c>
    </row>
    <row r="2538" spans="1:23" ht="13.5" x14ac:dyDescent="0.25">
      <c r="A2538" s="3">
        <v>45699</v>
      </c>
      <c r="B2538" s="2">
        <v>7.3128000000000002</v>
      </c>
      <c r="C2538" s="2">
        <v>50.242618170469584</v>
      </c>
      <c r="D2538" s="2">
        <v>3.8425440695831981E-2</v>
      </c>
      <c r="E2538" s="2">
        <v>-6.0276620124238305E-18</v>
      </c>
      <c r="F2538" s="2">
        <v>7.3127799999999992</v>
      </c>
      <c r="G2538" s="2">
        <v>7.3297199999999991</v>
      </c>
      <c r="H2538" s="2">
        <v>7.3600350000000008</v>
      </c>
      <c r="I2538" s="2">
        <v>7.2797659999999977</v>
      </c>
      <c r="J2538" s="17">
        <v>7.2135155000000051</v>
      </c>
      <c r="K2538" s="17" t="s">
        <v>51</v>
      </c>
      <c r="L2538" s="17" t="s">
        <v>54</v>
      </c>
      <c r="M2538" s="17" t="s">
        <v>52</v>
      </c>
      <c r="N2538" s="20">
        <f t="shared" si="390"/>
        <v>50</v>
      </c>
      <c r="O2538" s="20">
        <f t="shared" si="391"/>
        <v>100</v>
      </c>
      <c r="P2538" s="20">
        <f t="shared" si="392"/>
        <v>50</v>
      </c>
      <c r="Q2538" s="20">
        <f t="shared" si="393"/>
        <v>83.5</v>
      </c>
      <c r="R2538" s="21">
        <f t="shared" si="394"/>
        <v>72.525000000000006</v>
      </c>
      <c r="S2538" s="21">
        <f t="shared" si="395"/>
        <v>68.375</v>
      </c>
      <c r="T2538" s="21">
        <f t="shared" si="396"/>
        <v>72.575000000000003</v>
      </c>
      <c r="U2538" s="21">
        <f t="shared" si="397"/>
        <v>70.875</v>
      </c>
      <c r="V2538" s="20">
        <f t="shared" si="398"/>
        <v>71.158333333333346</v>
      </c>
      <c r="W2538" s="20">
        <f t="shared" si="399"/>
        <v>71.087500000000006</v>
      </c>
    </row>
    <row r="2539" spans="1:23" ht="13.5" x14ac:dyDescent="0.25">
      <c r="A2539" s="3">
        <v>45700</v>
      </c>
      <c r="B2539" s="2">
        <v>7.2682000000000002</v>
      </c>
      <c r="C2539" s="2">
        <v>44.980661831486863</v>
      </c>
      <c r="D2539" s="2">
        <v>4.6779898312330204E-2</v>
      </c>
      <c r="E2539" s="2">
        <v>-4.8221296099390648E-18</v>
      </c>
      <c r="F2539" s="2">
        <v>7.3074399999999997</v>
      </c>
      <c r="G2539" s="2">
        <v>7.3181299999999991</v>
      </c>
      <c r="H2539" s="2">
        <v>7.3600350000000008</v>
      </c>
      <c r="I2539" s="2">
        <v>7.2815499999999975</v>
      </c>
      <c r="J2539" s="17">
        <v>7.2129155000000047</v>
      </c>
      <c r="K2539" s="17" t="s">
        <v>51</v>
      </c>
      <c r="L2539" s="17" t="s">
        <v>54</v>
      </c>
      <c r="M2539" s="17" t="s">
        <v>53</v>
      </c>
      <c r="N2539" s="20">
        <f t="shared" si="390"/>
        <v>50</v>
      </c>
      <c r="O2539" s="20">
        <f t="shared" si="391"/>
        <v>100</v>
      </c>
      <c r="P2539" s="20">
        <f t="shared" si="392"/>
        <v>50</v>
      </c>
      <c r="Q2539" s="20">
        <f t="shared" si="393"/>
        <v>66.5</v>
      </c>
      <c r="R2539" s="21">
        <f t="shared" si="394"/>
        <v>69.974999999999994</v>
      </c>
      <c r="S2539" s="21">
        <f t="shared" si="395"/>
        <v>64.125</v>
      </c>
      <c r="T2539" s="21">
        <f t="shared" si="396"/>
        <v>64.924999999999997</v>
      </c>
      <c r="U2539" s="21">
        <f t="shared" si="397"/>
        <v>66.625</v>
      </c>
      <c r="V2539" s="20">
        <f t="shared" si="398"/>
        <v>66.341666666666654</v>
      </c>
      <c r="W2539" s="20">
        <f t="shared" si="399"/>
        <v>66.412499999999994</v>
      </c>
    </row>
    <row r="2540" spans="1:23" ht="13.5" x14ac:dyDescent="0.25">
      <c r="A2540" s="3">
        <v>45701</v>
      </c>
      <c r="B2540" s="2">
        <v>7.4375999999999998</v>
      </c>
      <c r="C2540" s="2">
        <v>61.48154175034481</v>
      </c>
      <c r="D2540" s="2">
        <v>4.1564958857309264E-2</v>
      </c>
      <c r="E2540" s="2">
        <v>-3.8577036879512519E-18</v>
      </c>
      <c r="F2540" s="2">
        <v>7.3377600000000003</v>
      </c>
      <c r="G2540" s="2">
        <v>7.3234800000000009</v>
      </c>
      <c r="H2540" s="2">
        <v>7.35825</v>
      </c>
      <c r="I2540" s="2">
        <v>7.2893979999999976</v>
      </c>
      <c r="J2540" s="17">
        <v>7.2132430000000065</v>
      </c>
      <c r="K2540" s="17" t="s">
        <v>51</v>
      </c>
      <c r="L2540" s="17" t="s">
        <v>54</v>
      </c>
      <c r="M2540" s="17" t="s">
        <v>52</v>
      </c>
      <c r="N2540" s="20">
        <f t="shared" si="390"/>
        <v>50</v>
      </c>
      <c r="O2540" s="20">
        <f t="shared" si="391"/>
        <v>100</v>
      </c>
      <c r="P2540" s="20">
        <f t="shared" si="392"/>
        <v>50</v>
      </c>
      <c r="Q2540" s="20">
        <f t="shared" si="393"/>
        <v>83.5</v>
      </c>
      <c r="R2540" s="21">
        <f t="shared" si="394"/>
        <v>72.525000000000006</v>
      </c>
      <c r="S2540" s="21">
        <f t="shared" si="395"/>
        <v>68.375</v>
      </c>
      <c r="T2540" s="21">
        <f t="shared" si="396"/>
        <v>72.575000000000003</v>
      </c>
      <c r="U2540" s="21">
        <f t="shared" si="397"/>
        <v>70.875</v>
      </c>
      <c r="V2540" s="20">
        <f t="shared" si="398"/>
        <v>71.158333333333346</v>
      </c>
      <c r="W2540" s="20">
        <f t="shared" si="399"/>
        <v>71.087500000000006</v>
      </c>
    </row>
    <row r="2541" spans="1:23" ht="13.5" x14ac:dyDescent="0.25">
      <c r="A2541" s="3">
        <v>45702</v>
      </c>
      <c r="B2541" s="2">
        <v>7.6337999999999999</v>
      </c>
      <c r="C2541" s="2">
        <v>71.967776388296514</v>
      </c>
      <c r="D2541" s="2">
        <v>1.7754793086482756E-2</v>
      </c>
      <c r="E2541" s="2">
        <v>-3.0861629503610016E-18</v>
      </c>
      <c r="F2541" s="2">
        <v>7.3930399999999992</v>
      </c>
      <c r="G2541" s="2">
        <v>7.3511199999999999</v>
      </c>
      <c r="H2541" s="2">
        <v>7.3658299999999999</v>
      </c>
      <c r="I2541" s="2">
        <v>7.2959979999999973</v>
      </c>
      <c r="J2541" s="17">
        <v>7.2153140000000056</v>
      </c>
      <c r="K2541" s="17" t="s">
        <v>51</v>
      </c>
      <c r="L2541" s="17" t="s">
        <v>54</v>
      </c>
      <c r="M2541" s="17" t="s">
        <v>52</v>
      </c>
      <c r="N2541" s="20">
        <f t="shared" si="390"/>
        <v>50</v>
      </c>
      <c r="O2541" s="20">
        <f t="shared" si="391"/>
        <v>100</v>
      </c>
      <c r="P2541" s="20">
        <f t="shared" si="392"/>
        <v>50</v>
      </c>
      <c r="Q2541" s="20">
        <f t="shared" si="393"/>
        <v>83.5</v>
      </c>
      <c r="R2541" s="21">
        <f t="shared" si="394"/>
        <v>72.525000000000006</v>
      </c>
      <c r="S2541" s="21">
        <f t="shared" si="395"/>
        <v>68.375</v>
      </c>
      <c r="T2541" s="21">
        <f t="shared" si="396"/>
        <v>72.575000000000003</v>
      </c>
      <c r="U2541" s="21">
        <f t="shared" si="397"/>
        <v>70.875</v>
      </c>
      <c r="V2541" s="20">
        <f t="shared" si="398"/>
        <v>71.158333333333346</v>
      </c>
      <c r="W2541" s="20">
        <f t="shared" si="399"/>
        <v>71.087500000000006</v>
      </c>
    </row>
    <row r="2542" spans="1:23" ht="13.5" x14ac:dyDescent="0.25">
      <c r="A2542" s="3">
        <v>45705</v>
      </c>
      <c r="B2542" s="2">
        <v>7.6071</v>
      </c>
      <c r="C2542" s="2">
        <v>69.206594008679716</v>
      </c>
      <c r="D2542" s="2">
        <v>-9.1358472534697199E-3</v>
      </c>
      <c r="E2542" s="2">
        <v>-2.4689303602888015E-18</v>
      </c>
      <c r="F2542" s="2">
        <v>7.4519000000000002</v>
      </c>
      <c r="G2542" s="2">
        <v>7.3805499999999995</v>
      </c>
      <c r="H2542" s="2">
        <v>7.3760899999999996</v>
      </c>
      <c r="I2542" s="2">
        <v>7.3018839999999985</v>
      </c>
      <c r="J2542" s="17">
        <v>7.2176130000000054</v>
      </c>
      <c r="K2542" s="17" t="s">
        <v>51</v>
      </c>
      <c r="L2542" s="17" t="s">
        <v>54</v>
      </c>
      <c r="M2542" s="17" t="s">
        <v>52</v>
      </c>
      <c r="N2542" s="20">
        <f t="shared" si="390"/>
        <v>50</v>
      </c>
      <c r="O2542" s="20">
        <f t="shared" si="391"/>
        <v>100</v>
      </c>
      <c r="P2542" s="20">
        <f t="shared" si="392"/>
        <v>50</v>
      </c>
      <c r="Q2542" s="20">
        <f t="shared" si="393"/>
        <v>83.5</v>
      </c>
      <c r="R2542" s="21">
        <f t="shared" si="394"/>
        <v>72.525000000000006</v>
      </c>
      <c r="S2542" s="21">
        <f t="shared" si="395"/>
        <v>68.375</v>
      </c>
      <c r="T2542" s="21">
        <f t="shared" si="396"/>
        <v>72.575000000000003</v>
      </c>
      <c r="U2542" s="21">
        <f t="shared" si="397"/>
        <v>70.875</v>
      </c>
      <c r="V2542" s="20">
        <f t="shared" si="398"/>
        <v>71.158333333333346</v>
      </c>
      <c r="W2542" s="20">
        <f t="shared" si="399"/>
        <v>71.087500000000006</v>
      </c>
    </row>
    <row r="2543" spans="1:23" ht="13.5" x14ac:dyDescent="0.25">
      <c r="A2543" s="3">
        <v>45706</v>
      </c>
      <c r="B2543" s="2">
        <v>7.6249000000000002</v>
      </c>
      <c r="C2543" s="2">
        <v>70.032075054275651</v>
      </c>
      <c r="D2543" s="2">
        <v>-3.7526111368777038E-2</v>
      </c>
      <c r="E2543" s="2">
        <v>-1.9751442882310413E-18</v>
      </c>
      <c r="F2543" s="2">
        <v>7.5143200000000006</v>
      </c>
      <c r="G2543" s="2">
        <v>7.413549999999999</v>
      </c>
      <c r="H2543" s="2">
        <v>7.3872400000000003</v>
      </c>
      <c r="I2543" s="2">
        <v>7.308306</v>
      </c>
      <c r="J2543" s="17">
        <v>7.2203625000000065</v>
      </c>
      <c r="K2543" s="17" t="s">
        <v>51</v>
      </c>
      <c r="L2543" s="17" t="s">
        <v>54</v>
      </c>
      <c r="M2543" s="17" t="s">
        <v>52</v>
      </c>
      <c r="N2543" s="20">
        <f t="shared" si="390"/>
        <v>50</v>
      </c>
      <c r="O2543" s="20">
        <f t="shared" si="391"/>
        <v>100</v>
      </c>
      <c r="P2543" s="20">
        <f t="shared" si="392"/>
        <v>50</v>
      </c>
      <c r="Q2543" s="20">
        <f t="shared" si="393"/>
        <v>83.5</v>
      </c>
      <c r="R2543" s="21">
        <f t="shared" si="394"/>
        <v>72.525000000000006</v>
      </c>
      <c r="S2543" s="21">
        <f t="shared" si="395"/>
        <v>68.375</v>
      </c>
      <c r="T2543" s="21">
        <f t="shared" si="396"/>
        <v>72.575000000000003</v>
      </c>
      <c r="U2543" s="21">
        <f t="shared" si="397"/>
        <v>70.875</v>
      </c>
      <c r="V2543" s="20">
        <f t="shared" si="398"/>
        <v>71.158333333333346</v>
      </c>
      <c r="W2543" s="20">
        <f t="shared" si="399"/>
        <v>71.087500000000006</v>
      </c>
    </row>
    <row r="2544" spans="1:23" ht="13.5" x14ac:dyDescent="0.25">
      <c r="A2544" s="3">
        <v>45707</v>
      </c>
      <c r="B2544" s="2">
        <v>7.5803000000000003</v>
      </c>
      <c r="C2544" s="2">
        <v>65.308015087626586</v>
      </c>
      <c r="D2544" s="2">
        <v>-5.9798527853774708E-2</v>
      </c>
      <c r="E2544" s="2">
        <v>-1.5801154305848332E-18</v>
      </c>
      <c r="F2544" s="2">
        <v>7.5767399999999991</v>
      </c>
      <c r="G2544" s="2">
        <v>7.4420900000000003</v>
      </c>
      <c r="H2544" s="2">
        <v>7.3961599999999992</v>
      </c>
      <c r="I2544" s="2">
        <v>7.3140139999999993</v>
      </c>
      <c r="J2544" s="17">
        <v>7.2231300000000065</v>
      </c>
      <c r="K2544" s="17" t="s">
        <v>51</v>
      </c>
      <c r="L2544" s="17" t="s">
        <v>54</v>
      </c>
      <c r="M2544" s="17" t="s">
        <v>52</v>
      </c>
      <c r="N2544" s="20">
        <f t="shared" si="390"/>
        <v>50</v>
      </c>
      <c r="O2544" s="20">
        <f t="shared" si="391"/>
        <v>100</v>
      </c>
      <c r="P2544" s="20">
        <f t="shared" si="392"/>
        <v>50</v>
      </c>
      <c r="Q2544" s="20">
        <f t="shared" si="393"/>
        <v>83.5</v>
      </c>
      <c r="R2544" s="21">
        <f t="shared" si="394"/>
        <v>72.525000000000006</v>
      </c>
      <c r="S2544" s="21">
        <f t="shared" si="395"/>
        <v>68.375</v>
      </c>
      <c r="T2544" s="21">
        <f t="shared" si="396"/>
        <v>72.575000000000003</v>
      </c>
      <c r="U2544" s="21">
        <f t="shared" si="397"/>
        <v>70.875</v>
      </c>
      <c r="V2544" s="20">
        <f t="shared" si="398"/>
        <v>71.158333333333346</v>
      </c>
      <c r="W2544" s="20">
        <f t="shared" si="399"/>
        <v>71.087500000000006</v>
      </c>
    </row>
    <row r="2545" spans="1:23" ht="13.5" x14ac:dyDescent="0.25">
      <c r="A2545" s="3">
        <v>45708</v>
      </c>
      <c r="B2545" s="2">
        <v>7.6337999999999999</v>
      </c>
      <c r="C2545" s="2">
        <v>68.088786755495235</v>
      </c>
      <c r="D2545" s="2">
        <v>-8.5151577488987051E-2</v>
      </c>
      <c r="E2545" s="2">
        <v>-1.2640923444678666E-18</v>
      </c>
      <c r="F2545" s="2">
        <v>7.6159800000000004</v>
      </c>
      <c r="G2545" s="2">
        <v>7.4768699999999999</v>
      </c>
      <c r="H2545" s="2">
        <v>7.4077549999999999</v>
      </c>
      <c r="I2545" s="2">
        <v>7.3211480000000009</v>
      </c>
      <c r="J2545" s="17">
        <v>7.2254825000000089</v>
      </c>
      <c r="K2545" s="17" t="s">
        <v>51</v>
      </c>
      <c r="L2545" s="17" t="s">
        <v>54</v>
      </c>
      <c r="M2545" s="17" t="s">
        <v>52</v>
      </c>
      <c r="N2545" s="20">
        <f t="shared" si="390"/>
        <v>50</v>
      </c>
      <c r="O2545" s="20">
        <f t="shared" si="391"/>
        <v>100</v>
      </c>
      <c r="P2545" s="20">
        <f t="shared" si="392"/>
        <v>50</v>
      </c>
      <c r="Q2545" s="20">
        <f t="shared" si="393"/>
        <v>83.5</v>
      </c>
      <c r="R2545" s="21">
        <f t="shared" si="394"/>
        <v>72.525000000000006</v>
      </c>
      <c r="S2545" s="21">
        <f t="shared" si="395"/>
        <v>68.375</v>
      </c>
      <c r="T2545" s="21">
        <f t="shared" si="396"/>
        <v>72.575000000000003</v>
      </c>
      <c r="U2545" s="21">
        <f t="shared" si="397"/>
        <v>70.875</v>
      </c>
      <c r="V2545" s="20">
        <f t="shared" si="398"/>
        <v>71.158333333333346</v>
      </c>
      <c r="W2545" s="20">
        <f t="shared" si="399"/>
        <v>71.087500000000006</v>
      </c>
    </row>
    <row r="2546" spans="1:23" ht="13.5" x14ac:dyDescent="0.25">
      <c r="A2546" s="3">
        <v>45709</v>
      </c>
      <c r="B2546" s="2">
        <v>7.9370000000000003</v>
      </c>
      <c r="C2546" s="2">
        <v>78.571732509674561</v>
      </c>
      <c r="D2546" s="2">
        <v>-0.11948286620616067</v>
      </c>
      <c r="E2546" s="2">
        <v>-1.0112738755742933E-18</v>
      </c>
      <c r="F2546" s="2">
        <v>7.6766199999999998</v>
      </c>
      <c r="G2546" s="2">
        <v>7.5348299999999995</v>
      </c>
      <c r="H2546" s="2">
        <v>7.4367350000000005</v>
      </c>
      <c r="I2546" s="2">
        <v>7.3350600000000012</v>
      </c>
      <c r="J2546" s="17">
        <v>7.2294310000000079</v>
      </c>
      <c r="K2546" s="17" t="s">
        <v>51</v>
      </c>
      <c r="L2546" s="17" t="s">
        <v>50</v>
      </c>
      <c r="M2546" s="17" t="s">
        <v>52</v>
      </c>
      <c r="N2546" s="20">
        <f t="shared" si="390"/>
        <v>50</v>
      </c>
      <c r="O2546" s="20">
        <f t="shared" si="391"/>
        <v>100</v>
      </c>
      <c r="P2546" s="20">
        <f t="shared" si="392"/>
        <v>50</v>
      </c>
      <c r="Q2546" s="20">
        <f t="shared" si="393"/>
        <v>100</v>
      </c>
      <c r="R2546" s="21">
        <f t="shared" si="394"/>
        <v>75</v>
      </c>
      <c r="S2546" s="21">
        <f t="shared" si="395"/>
        <v>72.5</v>
      </c>
      <c r="T2546" s="21">
        <f t="shared" si="396"/>
        <v>80</v>
      </c>
      <c r="U2546" s="21">
        <f t="shared" si="397"/>
        <v>75</v>
      </c>
      <c r="V2546" s="20">
        <f t="shared" si="398"/>
        <v>75.833333333333329</v>
      </c>
      <c r="W2546" s="20">
        <f t="shared" si="399"/>
        <v>75.625</v>
      </c>
    </row>
    <row r="2547" spans="1:23" ht="13.5" x14ac:dyDescent="0.25">
      <c r="A2547" s="3">
        <v>45712</v>
      </c>
      <c r="B2547" s="2">
        <v>7.8033000000000001</v>
      </c>
      <c r="C2547" s="2">
        <v>67.968577789408457</v>
      </c>
      <c r="D2547" s="2">
        <v>-0.14858193438962886</v>
      </c>
      <c r="E2547" s="2">
        <v>-8.0901910045943462E-19</v>
      </c>
      <c r="F2547" s="2">
        <v>7.7158600000000011</v>
      </c>
      <c r="G2547" s="2">
        <v>7.5838799999999988</v>
      </c>
      <c r="H2547" s="2">
        <v>7.4590300000000003</v>
      </c>
      <c r="I2547" s="2">
        <v>7.3466540000000009</v>
      </c>
      <c r="J2547" s="17">
        <v>7.2325105000000063</v>
      </c>
      <c r="K2547" s="17" t="s">
        <v>51</v>
      </c>
      <c r="L2547" s="17" t="s">
        <v>50</v>
      </c>
      <c r="M2547" s="17" t="s">
        <v>52</v>
      </c>
      <c r="N2547" s="20">
        <f t="shared" si="390"/>
        <v>50</v>
      </c>
      <c r="O2547" s="20">
        <f t="shared" si="391"/>
        <v>100</v>
      </c>
      <c r="P2547" s="20">
        <f t="shared" si="392"/>
        <v>50</v>
      </c>
      <c r="Q2547" s="20">
        <f t="shared" si="393"/>
        <v>100</v>
      </c>
      <c r="R2547" s="21">
        <f t="shared" si="394"/>
        <v>75</v>
      </c>
      <c r="S2547" s="21">
        <f t="shared" si="395"/>
        <v>72.5</v>
      </c>
      <c r="T2547" s="21">
        <f t="shared" si="396"/>
        <v>80</v>
      </c>
      <c r="U2547" s="21">
        <f t="shared" si="397"/>
        <v>75</v>
      </c>
      <c r="V2547" s="20">
        <f t="shared" si="398"/>
        <v>75.833333333333329</v>
      </c>
      <c r="W2547" s="20">
        <f t="shared" si="399"/>
        <v>75.625</v>
      </c>
    </row>
    <row r="2548" spans="1:23" ht="13.5" x14ac:dyDescent="0.25">
      <c r="A2548" s="3">
        <v>45713</v>
      </c>
      <c r="B2548" s="2">
        <v>7.5980999999999996</v>
      </c>
      <c r="C2548" s="2">
        <v>55.573082412148402</v>
      </c>
      <c r="D2548" s="2">
        <v>-0.16007685180528597</v>
      </c>
      <c r="E2548" s="2">
        <v>-6.4721528036754777E-19</v>
      </c>
      <c r="F2548" s="2">
        <v>7.7105000000000006</v>
      </c>
      <c r="G2548" s="2">
        <v>7.6124100000000015</v>
      </c>
      <c r="H2548" s="2">
        <v>7.4710649999999985</v>
      </c>
      <c r="I2548" s="2">
        <v>7.3530740000000012</v>
      </c>
      <c r="J2548" s="17">
        <v>7.2344435000000082</v>
      </c>
      <c r="K2548" s="17" t="s">
        <v>51</v>
      </c>
      <c r="L2548" s="17" t="s">
        <v>54</v>
      </c>
      <c r="M2548" s="17" t="s">
        <v>53</v>
      </c>
      <c r="N2548" s="20">
        <f t="shared" si="390"/>
        <v>50</v>
      </c>
      <c r="O2548" s="20">
        <f t="shared" si="391"/>
        <v>100</v>
      </c>
      <c r="P2548" s="20">
        <f t="shared" si="392"/>
        <v>50</v>
      </c>
      <c r="Q2548" s="20">
        <f t="shared" si="393"/>
        <v>66.5</v>
      </c>
      <c r="R2548" s="21">
        <f t="shared" si="394"/>
        <v>69.974999999999994</v>
      </c>
      <c r="S2548" s="21">
        <f t="shared" si="395"/>
        <v>64.125</v>
      </c>
      <c r="T2548" s="21">
        <f t="shared" si="396"/>
        <v>64.924999999999997</v>
      </c>
      <c r="U2548" s="21">
        <f t="shared" si="397"/>
        <v>66.625</v>
      </c>
      <c r="V2548" s="20">
        <f t="shared" si="398"/>
        <v>66.341666666666654</v>
      </c>
      <c r="W2548" s="20">
        <f t="shared" si="399"/>
        <v>66.412499999999994</v>
      </c>
    </row>
    <row r="2549" spans="1:23" ht="13.5" x14ac:dyDescent="0.25">
      <c r="A2549" s="3">
        <v>45714</v>
      </c>
      <c r="B2549" s="2">
        <v>7.6695000000000002</v>
      </c>
      <c r="C2549" s="2">
        <v>58.414917126923612</v>
      </c>
      <c r="D2549" s="2">
        <v>-0.18266031300780572</v>
      </c>
      <c r="E2549" s="2">
        <v>-5.1777222429403826E-19</v>
      </c>
      <c r="F2549" s="2">
        <v>7.7283400000000002</v>
      </c>
      <c r="G2549" s="2">
        <v>7.6525399999999992</v>
      </c>
      <c r="H2549" s="2">
        <v>7.4853349999999974</v>
      </c>
      <c r="I2549" s="2">
        <v>7.3614580000000016</v>
      </c>
      <c r="J2549" s="17">
        <v>7.2366530000000067</v>
      </c>
      <c r="K2549" s="17" t="s">
        <v>51</v>
      </c>
      <c r="L2549" s="17" t="s">
        <v>54</v>
      </c>
      <c r="M2549" s="17" t="s">
        <v>52</v>
      </c>
      <c r="N2549" s="20">
        <f t="shared" si="390"/>
        <v>50</v>
      </c>
      <c r="O2549" s="20">
        <f t="shared" si="391"/>
        <v>100</v>
      </c>
      <c r="P2549" s="20">
        <f t="shared" si="392"/>
        <v>50</v>
      </c>
      <c r="Q2549" s="20">
        <f t="shared" si="393"/>
        <v>83.5</v>
      </c>
      <c r="R2549" s="21">
        <f t="shared" si="394"/>
        <v>72.525000000000006</v>
      </c>
      <c r="S2549" s="21">
        <f t="shared" si="395"/>
        <v>68.375</v>
      </c>
      <c r="T2549" s="21">
        <f t="shared" si="396"/>
        <v>72.575000000000003</v>
      </c>
      <c r="U2549" s="21">
        <f t="shared" si="397"/>
        <v>70.875</v>
      </c>
      <c r="V2549" s="20">
        <f t="shared" si="398"/>
        <v>71.158333333333346</v>
      </c>
      <c r="W2549" s="20">
        <f t="shared" si="399"/>
        <v>71.087500000000006</v>
      </c>
    </row>
    <row r="2550" spans="1:23" ht="13.5" x14ac:dyDescent="0.25">
      <c r="A2550" s="3">
        <v>45715</v>
      </c>
      <c r="B2550" s="2">
        <v>7.8478000000000003</v>
      </c>
      <c r="C2550" s="2">
        <v>64.518590817109242</v>
      </c>
      <c r="D2550" s="2">
        <v>-0.18999139727749714</v>
      </c>
      <c r="E2550" s="2">
        <v>-4.1421777943523061E-19</v>
      </c>
      <c r="F2550" s="2">
        <v>7.7711399999999999</v>
      </c>
      <c r="G2550" s="2">
        <v>7.6935600000000006</v>
      </c>
      <c r="H2550" s="2">
        <v>7.508519999999999</v>
      </c>
      <c r="I2550" s="2">
        <v>7.3726940000000027</v>
      </c>
      <c r="J2550" s="17">
        <v>7.2395935000000087</v>
      </c>
      <c r="K2550" s="17" t="s">
        <v>51</v>
      </c>
      <c r="L2550" s="17" t="s">
        <v>54</v>
      </c>
      <c r="M2550" s="17" t="s">
        <v>52</v>
      </c>
      <c r="N2550" s="20">
        <f t="shared" si="390"/>
        <v>50</v>
      </c>
      <c r="O2550" s="20">
        <f t="shared" si="391"/>
        <v>100</v>
      </c>
      <c r="P2550" s="20">
        <f t="shared" si="392"/>
        <v>50</v>
      </c>
      <c r="Q2550" s="20">
        <f t="shared" si="393"/>
        <v>83.5</v>
      </c>
      <c r="R2550" s="21">
        <f t="shared" si="394"/>
        <v>72.525000000000006</v>
      </c>
      <c r="S2550" s="21">
        <f t="shared" si="395"/>
        <v>68.375</v>
      </c>
      <c r="T2550" s="21">
        <f t="shared" si="396"/>
        <v>72.575000000000003</v>
      </c>
      <c r="U2550" s="21">
        <f t="shared" si="397"/>
        <v>70.875</v>
      </c>
      <c r="V2550" s="20">
        <f t="shared" si="398"/>
        <v>71.158333333333346</v>
      </c>
      <c r="W2550" s="20">
        <f t="shared" si="399"/>
        <v>71.087500000000006</v>
      </c>
    </row>
    <row r="2551" spans="1:23" ht="13.5" x14ac:dyDescent="0.25">
      <c r="A2551" s="3">
        <v>45716</v>
      </c>
      <c r="B2551" s="2">
        <v>7.8388999999999998</v>
      </c>
      <c r="C2551" s="2">
        <v>64.013524019579492</v>
      </c>
      <c r="D2551" s="2">
        <v>-0.16740074937167204</v>
      </c>
      <c r="E2551" s="2">
        <v>-3.3137422354818448E-19</v>
      </c>
      <c r="F2551" s="2">
        <v>7.7515199999999993</v>
      </c>
      <c r="G2551" s="2">
        <v>7.7140699999999995</v>
      </c>
      <c r="H2551" s="2">
        <v>7.5325950000000006</v>
      </c>
      <c r="I2551" s="2">
        <v>7.3867840000000031</v>
      </c>
      <c r="J2551" s="17">
        <v>7.2423690000000089</v>
      </c>
      <c r="K2551" s="17" t="s">
        <v>55</v>
      </c>
      <c r="L2551" s="17" t="s">
        <v>54</v>
      </c>
      <c r="M2551" s="17" t="s">
        <v>47</v>
      </c>
      <c r="N2551" s="20">
        <f t="shared" si="390"/>
        <v>50</v>
      </c>
      <c r="O2551" s="20">
        <f t="shared" si="391"/>
        <v>100</v>
      </c>
      <c r="P2551" s="20">
        <f t="shared" si="392"/>
        <v>50</v>
      </c>
      <c r="Q2551" s="20">
        <f t="shared" si="393"/>
        <v>16.5</v>
      </c>
      <c r="R2551" s="21">
        <f t="shared" si="394"/>
        <v>62.475000000000001</v>
      </c>
      <c r="S2551" s="21">
        <f t="shared" si="395"/>
        <v>51.625</v>
      </c>
      <c r="T2551" s="21">
        <f t="shared" si="396"/>
        <v>42.424999999999997</v>
      </c>
      <c r="U2551" s="21">
        <f t="shared" si="397"/>
        <v>54.125</v>
      </c>
      <c r="V2551" s="20">
        <f t="shared" si="398"/>
        <v>52.17499999999999</v>
      </c>
      <c r="W2551" s="20">
        <f t="shared" si="399"/>
        <v>52.662499999999994</v>
      </c>
    </row>
    <row r="2552" spans="1:23" ht="13.5" x14ac:dyDescent="0.25">
      <c r="A2552" s="3">
        <v>45719</v>
      </c>
      <c r="B2552" s="2">
        <v>7.8033000000000001</v>
      </c>
      <c r="C2552" s="2">
        <v>61.925301612527647</v>
      </c>
      <c r="D2552" s="2">
        <v>-0.15160180016486713</v>
      </c>
      <c r="E2552" s="2">
        <v>-2.6509937883854763E-19</v>
      </c>
      <c r="F2552" s="2">
        <v>7.7515199999999993</v>
      </c>
      <c r="G2552" s="2">
        <v>7.7336900000000011</v>
      </c>
      <c r="H2552" s="2">
        <v>7.5571199999999994</v>
      </c>
      <c r="I2552" s="2">
        <v>7.4001620000000035</v>
      </c>
      <c r="J2552" s="17">
        <v>7.2450065000000077</v>
      </c>
      <c r="K2552" s="17" t="s">
        <v>51</v>
      </c>
      <c r="L2552" s="17" t="s">
        <v>54</v>
      </c>
      <c r="M2552" s="17" t="s">
        <v>54</v>
      </c>
      <c r="N2552" s="20">
        <f t="shared" si="390"/>
        <v>50</v>
      </c>
      <c r="O2552" s="20">
        <f t="shared" si="391"/>
        <v>100</v>
      </c>
      <c r="P2552" s="20">
        <f t="shared" si="392"/>
        <v>50</v>
      </c>
      <c r="Q2552" s="20">
        <f t="shared" si="393"/>
        <v>49.5</v>
      </c>
      <c r="R2552" s="21">
        <f t="shared" si="394"/>
        <v>67.424999999999997</v>
      </c>
      <c r="S2552" s="21">
        <f t="shared" si="395"/>
        <v>59.875</v>
      </c>
      <c r="T2552" s="21">
        <f t="shared" si="396"/>
        <v>57.275000000000006</v>
      </c>
      <c r="U2552" s="21">
        <f t="shared" si="397"/>
        <v>62.375</v>
      </c>
      <c r="V2552" s="20">
        <f t="shared" si="398"/>
        <v>61.524999999999999</v>
      </c>
      <c r="W2552" s="20">
        <f t="shared" si="399"/>
        <v>61.737499999999997</v>
      </c>
    </row>
    <row r="2553" spans="1:23" ht="13.5" x14ac:dyDescent="0.25">
      <c r="A2553" s="3">
        <v>45720</v>
      </c>
      <c r="B2553" s="2">
        <v>7.8388999999999998</v>
      </c>
      <c r="C2553" s="2">
        <v>63.217505023078353</v>
      </c>
      <c r="D2553" s="2">
        <v>-0.1396305231491084</v>
      </c>
      <c r="E2553" s="2">
        <v>-2.120795030708381E-19</v>
      </c>
      <c r="F2553" s="2">
        <v>7.7996800000000004</v>
      </c>
      <c r="G2553" s="2">
        <v>7.75509</v>
      </c>
      <c r="H2553" s="2">
        <v>7.5843199999999982</v>
      </c>
      <c r="I2553" s="2">
        <v>7.4142520000000047</v>
      </c>
      <c r="J2553" s="17">
        <v>7.2480630000000072</v>
      </c>
      <c r="K2553" s="17" t="s">
        <v>51</v>
      </c>
      <c r="L2553" s="17" t="s">
        <v>54</v>
      </c>
      <c r="M2553" s="17" t="s">
        <v>52</v>
      </c>
      <c r="N2553" s="20">
        <f t="shared" si="390"/>
        <v>50</v>
      </c>
      <c r="O2553" s="20">
        <f t="shared" si="391"/>
        <v>100</v>
      </c>
      <c r="P2553" s="20">
        <f t="shared" si="392"/>
        <v>50</v>
      </c>
      <c r="Q2553" s="20">
        <f t="shared" si="393"/>
        <v>83.5</v>
      </c>
      <c r="R2553" s="21">
        <f t="shared" si="394"/>
        <v>72.525000000000006</v>
      </c>
      <c r="S2553" s="21">
        <f t="shared" si="395"/>
        <v>68.375</v>
      </c>
      <c r="T2553" s="21">
        <f t="shared" si="396"/>
        <v>72.575000000000003</v>
      </c>
      <c r="U2553" s="21">
        <f t="shared" si="397"/>
        <v>70.875</v>
      </c>
      <c r="V2553" s="20">
        <f t="shared" si="398"/>
        <v>71.158333333333346</v>
      </c>
      <c r="W2553" s="20">
        <f t="shared" si="399"/>
        <v>71.087500000000006</v>
      </c>
    </row>
    <row r="2554" spans="1:23" ht="13.5" x14ac:dyDescent="0.25">
      <c r="A2554" s="3">
        <v>45721</v>
      </c>
      <c r="B2554" s="2">
        <v>7.7942999999999998</v>
      </c>
      <c r="C2554" s="2">
        <v>60.449562197009513</v>
      </c>
      <c r="D2554" s="2">
        <v>-0.13465666767352413</v>
      </c>
      <c r="E2554" s="2">
        <v>-1.6966360245667048E-19</v>
      </c>
      <c r="F2554" s="2">
        <v>7.8246399999999996</v>
      </c>
      <c r="G2554" s="2">
        <v>7.7764900000000008</v>
      </c>
      <c r="H2554" s="2">
        <v>7.6092899999999997</v>
      </c>
      <c r="I2554" s="2">
        <v>7.4274500000000057</v>
      </c>
      <c r="J2554" s="17">
        <v>7.2508965000000067</v>
      </c>
      <c r="K2554" s="17" t="s">
        <v>51</v>
      </c>
      <c r="L2554" s="17" t="s">
        <v>54</v>
      </c>
      <c r="M2554" s="17" t="s">
        <v>52</v>
      </c>
      <c r="N2554" s="20">
        <f t="shared" si="390"/>
        <v>50</v>
      </c>
      <c r="O2554" s="20">
        <f t="shared" si="391"/>
        <v>100</v>
      </c>
      <c r="P2554" s="20">
        <f t="shared" si="392"/>
        <v>50</v>
      </c>
      <c r="Q2554" s="20">
        <f t="shared" si="393"/>
        <v>83.5</v>
      </c>
      <c r="R2554" s="21">
        <f t="shared" si="394"/>
        <v>72.525000000000006</v>
      </c>
      <c r="S2554" s="21">
        <f t="shared" si="395"/>
        <v>68.375</v>
      </c>
      <c r="T2554" s="21">
        <f t="shared" si="396"/>
        <v>72.575000000000003</v>
      </c>
      <c r="U2554" s="21">
        <f t="shared" si="397"/>
        <v>70.875</v>
      </c>
      <c r="V2554" s="20">
        <f t="shared" si="398"/>
        <v>71.158333333333346</v>
      </c>
      <c r="W2554" s="20">
        <f t="shared" si="399"/>
        <v>71.087500000000006</v>
      </c>
    </row>
    <row r="2555" spans="1:23" ht="13.5" x14ac:dyDescent="0.25">
      <c r="A2555" s="3">
        <v>45722</v>
      </c>
      <c r="B2555" s="2">
        <v>7.7942999999999998</v>
      </c>
      <c r="C2555" s="2">
        <v>60.449562197009513</v>
      </c>
      <c r="D2555" s="2">
        <v>-0.12343320064651664</v>
      </c>
      <c r="E2555" s="2">
        <v>-1.3573088196533639E-19</v>
      </c>
      <c r="F2555" s="2">
        <v>7.8139399999999997</v>
      </c>
      <c r="G2555" s="2">
        <v>7.7925399999999998</v>
      </c>
      <c r="H2555" s="2">
        <v>7.6347049999999985</v>
      </c>
      <c r="I2555" s="2">
        <v>7.4377940000000056</v>
      </c>
      <c r="J2555" s="17">
        <v>7.2537300000000071</v>
      </c>
      <c r="K2555" s="17" t="s">
        <v>55</v>
      </c>
      <c r="L2555" s="17" t="s">
        <v>54</v>
      </c>
      <c r="M2555" s="17" t="s">
        <v>47</v>
      </c>
      <c r="N2555" s="20">
        <f t="shared" si="390"/>
        <v>50</v>
      </c>
      <c r="O2555" s="20">
        <f t="shared" si="391"/>
        <v>100</v>
      </c>
      <c r="P2555" s="20">
        <f t="shared" si="392"/>
        <v>50</v>
      </c>
      <c r="Q2555" s="20">
        <f t="shared" si="393"/>
        <v>16.5</v>
      </c>
      <c r="R2555" s="21">
        <f t="shared" si="394"/>
        <v>62.475000000000001</v>
      </c>
      <c r="S2555" s="21">
        <f t="shared" si="395"/>
        <v>51.625</v>
      </c>
      <c r="T2555" s="21">
        <f t="shared" si="396"/>
        <v>42.424999999999997</v>
      </c>
      <c r="U2555" s="21">
        <f t="shared" si="397"/>
        <v>54.125</v>
      </c>
      <c r="V2555" s="20">
        <f t="shared" si="398"/>
        <v>52.17499999999999</v>
      </c>
      <c r="W2555" s="20">
        <f t="shared" si="399"/>
        <v>52.662499999999994</v>
      </c>
    </row>
    <row r="2556" spans="1:23" ht="13.5" x14ac:dyDescent="0.25">
      <c r="A2556" s="3">
        <v>45723</v>
      </c>
      <c r="B2556" s="2">
        <v>7.7854000000000001</v>
      </c>
      <c r="C2556" s="2">
        <v>59.843162722676603</v>
      </c>
      <c r="D2556" s="2">
        <v>-6.7756886586649578E-2</v>
      </c>
      <c r="E2556" s="2">
        <v>-1.0858470557226912E-19</v>
      </c>
      <c r="F2556" s="2">
        <v>7.8032399999999997</v>
      </c>
      <c r="G2556" s="2">
        <v>7.7773799999999991</v>
      </c>
      <c r="H2556" s="2">
        <v>7.6561049999999993</v>
      </c>
      <c r="I2556" s="2">
        <v>7.4479600000000055</v>
      </c>
      <c r="J2556" s="17">
        <v>7.2565190000000062</v>
      </c>
      <c r="K2556" s="17" t="s">
        <v>55</v>
      </c>
      <c r="L2556" s="17" t="s">
        <v>54</v>
      </c>
      <c r="M2556" s="17" t="s">
        <v>47</v>
      </c>
      <c r="N2556" s="20">
        <f t="shared" si="390"/>
        <v>50</v>
      </c>
      <c r="O2556" s="20">
        <f t="shared" si="391"/>
        <v>100</v>
      </c>
      <c r="P2556" s="20">
        <f t="shared" si="392"/>
        <v>50</v>
      </c>
      <c r="Q2556" s="20">
        <f t="shared" si="393"/>
        <v>16.5</v>
      </c>
      <c r="R2556" s="21">
        <f t="shared" si="394"/>
        <v>62.475000000000001</v>
      </c>
      <c r="S2556" s="21">
        <f t="shared" si="395"/>
        <v>51.625</v>
      </c>
      <c r="T2556" s="21">
        <f t="shared" si="396"/>
        <v>42.424999999999997</v>
      </c>
      <c r="U2556" s="21">
        <f t="shared" si="397"/>
        <v>54.125</v>
      </c>
      <c r="V2556" s="20">
        <f t="shared" si="398"/>
        <v>52.17499999999999</v>
      </c>
      <c r="W2556" s="20">
        <f t="shared" si="399"/>
        <v>52.662499999999994</v>
      </c>
    </row>
    <row r="2557" spans="1:23" ht="13.5" x14ac:dyDescent="0.25">
      <c r="A2557" s="3">
        <v>45726</v>
      </c>
      <c r="B2557" s="2">
        <v>7.83</v>
      </c>
      <c r="C2557" s="2">
        <v>61.905489988566693</v>
      </c>
      <c r="D2557" s="2">
        <v>-4.5508983701151529E-2</v>
      </c>
      <c r="E2557" s="2">
        <v>-8.6867764457815303E-20</v>
      </c>
      <c r="F2557" s="2">
        <v>7.8085799999999992</v>
      </c>
      <c r="G2557" s="2">
        <v>7.7800500000000001</v>
      </c>
      <c r="H2557" s="2">
        <v>7.6819649999999999</v>
      </c>
      <c r="I2557" s="2">
        <v>7.4591960000000039</v>
      </c>
      <c r="J2557" s="17">
        <v>7.2593705000000055</v>
      </c>
      <c r="K2557" s="17" t="s">
        <v>51</v>
      </c>
      <c r="L2557" s="17" t="s">
        <v>54</v>
      </c>
      <c r="M2557" s="17" t="s">
        <v>52</v>
      </c>
      <c r="N2557" s="20">
        <f t="shared" si="390"/>
        <v>50</v>
      </c>
      <c r="O2557" s="20">
        <f t="shared" si="391"/>
        <v>100</v>
      </c>
      <c r="P2557" s="20">
        <f t="shared" si="392"/>
        <v>50</v>
      </c>
      <c r="Q2557" s="20">
        <f t="shared" si="393"/>
        <v>83.5</v>
      </c>
      <c r="R2557" s="21">
        <f t="shared" si="394"/>
        <v>72.525000000000006</v>
      </c>
      <c r="S2557" s="21">
        <f t="shared" si="395"/>
        <v>68.375</v>
      </c>
      <c r="T2557" s="21">
        <f t="shared" si="396"/>
        <v>72.575000000000003</v>
      </c>
      <c r="U2557" s="21">
        <f t="shared" si="397"/>
        <v>70.875</v>
      </c>
      <c r="V2557" s="20">
        <f t="shared" si="398"/>
        <v>71.158333333333346</v>
      </c>
      <c r="W2557" s="20">
        <f t="shared" si="399"/>
        <v>71.087500000000006</v>
      </c>
    </row>
    <row r="2558" spans="1:23" ht="13.5" x14ac:dyDescent="0.25">
      <c r="A2558" s="3">
        <v>45727</v>
      </c>
      <c r="B2558" s="2">
        <v>7.8121999999999998</v>
      </c>
      <c r="C2558" s="2">
        <v>60.568540442528025</v>
      </c>
      <c r="D2558" s="2">
        <v>-5.8114655415350214E-2</v>
      </c>
      <c r="E2558" s="2">
        <v>-6.9494211566252252E-20</v>
      </c>
      <c r="F2558" s="2">
        <v>7.8032399999999997</v>
      </c>
      <c r="G2558" s="2">
        <v>7.8014600000000014</v>
      </c>
      <c r="H2558" s="2">
        <v>7.7069349999999996</v>
      </c>
      <c r="I2558" s="2">
        <v>7.469542000000005</v>
      </c>
      <c r="J2558" s="17">
        <v>7.2621330000000066</v>
      </c>
      <c r="K2558" s="17" t="s">
        <v>55</v>
      </c>
      <c r="L2558" s="17" t="s">
        <v>54</v>
      </c>
      <c r="M2558" s="17" t="s">
        <v>47</v>
      </c>
      <c r="N2558" s="20">
        <f t="shared" si="390"/>
        <v>50</v>
      </c>
      <c r="O2558" s="20">
        <f t="shared" si="391"/>
        <v>100</v>
      </c>
      <c r="P2558" s="20">
        <f t="shared" si="392"/>
        <v>50</v>
      </c>
      <c r="Q2558" s="20">
        <f t="shared" si="393"/>
        <v>16.5</v>
      </c>
      <c r="R2558" s="21">
        <f t="shared" si="394"/>
        <v>62.475000000000001</v>
      </c>
      <c r="S2558" s="21">
        <f t="shared" si="395"/>
        <v>51.625</v>
      </c>
      <c r="T2558" s="21">
        <f t="shared" si="396"/>
        <v>42.424999999999997</v>
      </c>
      <c r="U2558" s="21">
        <f t="shared" si="397"/>
        <v>54.125</v>
      </c>
      <c r="V2558" s="20">
        <f t="shared" si="398"/>
        <v>52.17499999999999</v>
      </c>
      <c r="W2558" s="20">
        <f t="shared" si="399"/>
        <v>52.662499999999994</v>
      </c>
    </row>
    <row r="2559" spans="1:23" ht="13.5" x14ac:dyDescent="0.25">
      <c r="A2559" s="3">
        <v>45728</v>
      </c>
      <c r="B2559" s="2">
        <v>7.8121999999999998</v>
      </c>
      <c r="C2559" s="2">
        <v>60.568540442528025</v>
      </c>
      <c r="D2559" s="2">
        <v>-5.8783889317751914E-2</v>
      </c>
      <c r="E2559" s="2">
        <v>-5.5595369253001801E-20</v>
      </c>
      <c r="F2559" s="2">
        <v>7.8068200000000001</v>
      </c>
      <c r="G2559" s="2">
        <v>7.8157300000000003</v>
      </c>
      <c r="H2559" s="2">
        <v>7.7341349999999993</v>
      </c>
      <c r="I2559" s="2">
        <v>7.4798880000000034</v>
      </c>
      <c r="J2559" s="17">
        <v>7.2650560000000084</v>
      </c>
      <c r="K2559" s="17" t="s">
        <v>55</v>
      </c>
      <c r="L2559" s="17" t="s">
        <v>54</v>
      </c>
      <c r="M2559" s="17" t="s">
        <v>49</v>
      </c>
      <c r="N2559" s="20">
        <f t="shared" si="390"/>
        <v>50</v>
      </c>
      <c r="O2559" s="20">
        <f t="shared" si="391"/>
        <v>100</v>
      </c>
      <c r="P2559" s="20">
        <f t="shared" si="392"/>
        <v>50</v>
      </c>
      <c r="Q2559" s="20">
        <f t="shared" si="393"/>
        <v>16.5</v>
      </c>
      <c r="R2559" s="21">
        <f t="shared" si="394"/>
        <v>62.475000000000001</v>
      </c>
      <c r="S2559" s="21">
        <f t="shared" si="395"/>
        <v>51.625</v>
      </c>
      <c r="T2559" s="21">
        <f t="shared" si="396"/>
        <v>42.424999999999997</v>
      </c>
      <c r="U2559" s="21">
        <f t="shared" si="397"/>
        <v>54.125</v>
      </c>
      <c r="V2559" s="20">
        <f t="shared" si="398"/>
        <v>52.17499999999999</v>
      </c>
      <c r="W2559" s="20">
        <f t="shared" si="399"/>
        <v>52.662499999999994</v>
      </c>
    </row>
    <row r="2560" spans="1:23" ht="13.5" x14ac:dyDescent="0.25">
      <c r="A2560" s="3">
        <v>45729</v>
      </c>
      <c r="B2560" s="2">
        <v>7.7587000000000002</v>
      </c>
      <c r="C2560" s="2">
        <v>56.328071545748926</v>
      </c>
      <c r="D2560" s="2">
        <v>-2.8870794633676589E-2</v>
      </c>
      <c r="E2560" s="2">
        <v>-4.4476295402401441E-20</v>
      </c>
      <c r="F2560" s="2">
        <v>7.7996999999999996</v>
      </c>
      <c r="G2560" s="2">
        <v>7.8068200000000001</v>
      </c>
      <c r="H2560" s="2">
        <v>7.7501899999999981</v>
      </c>
      <c r="I2560" s="2">
        <v>7.4898760000000024</v>
      </c>
      <c r="J2560" s="17">
        <v>7.2674305000000086</v>
      </c>
      <c r="K2560" s="17" t="s">
        <v>55</v>
      </c>
      <c r="L2560" s="17" t="s">
        <v>54</v>
      </c>
      <c r="M2560" s="17" t="s">
        <v>47</v>
      </c>
      <c r="N2560" s="20">
        <f t="shared" si="390"/>
        <v>50</v>
      </c>
      <c r="O2560" s="20">
        <f t="shared" si="391"/>
        <v>100</v>
      </c>
      <c r="P2560" s="20">
        <f t="shared" si="392"/>
        <v>50</v>
      </c>
      <c r="Q2560" s="20">
        <f t="shared" si="393"/>
        <v>16.5</v>
      </c>
      <c r="R2560" s="21">
        <f t="shared" si="394"/>
        <v>62.475000000000001</v>
      </c>
      <c r="S2560" s="21">
        <f t="shared" si="395"/>
        <v>51.625</v>
      </c>
      <c r="T2560" s="21">
        <f t="shared" si="396"/>
        <v>42.424999999999997</v>
      </c>
      <c r="U2560" s="21">
        <f t="shared" si="397"/>
        <v>54.125</v>
      </c>
      <c r="V2560" s="20">
        <f t="shared" si="398"/>
        <v>52.17499999999999</v>
      </c>
      <c r="W2560" s="20">
        <f t="shared" si="399"/>
        <v>52.662499999999994</v>
      </c>
    </row>
    <row r="2561" spans="1:23" ht="13.5" x14ac:dyDescent="0.25">
      <c r="A2561" s="3">
        <v>45730</v>
      </c>
      <c r="B2561" s="2">
        <v>7.6783999999999999</v>
      </c>
      <c r="C2561" s="2">
        <v>50.601714156680039</v>
      </c>
      <c r="D2561" s="2">
        <v>4.887045590731276E-4</v>
      </c>
      <c r="E2561" s="2">
        <v>-3.5581036321921155E-20</v>
      </c>
      <c r="F2561" s="2">
        <v>7.7782999999999998</v>
      </c>
      <c r="G2561" s="2">
        <v>7.7907699999999993</v>
      </c>
      <c r="H2561" s="2">
        <v>7.7524199999999981</v>
      </c>
      <c r="I2561" s="2">
        <v>7.498972000000002</v>
      </c>
      <c r="J2561" s="17">
        <v>7.269403500000009</v>
      </c>
      <c r="K2561" s="17" t="s">
        <v>55</v>
      </c>
      <c r="L2561" s="17" t="s">
        <v>54</v>
      </c>
      <c r="M2561" s="17" t="s">
        <v>47</v>
      </c>
      <c r="N2561" s="20">
        <f t="shared" si="390"/>
        <v>50</v>
      </c>
      <c r="O2561" s="20">
        <f t="shared" si="391"/>
        <v>100</v>
      </c>
      <c r="P2561" s="20">
        <f t="shared" si="392"/>
        <v>50</v>
      </c>
      <c r="Q2561" s="20">
        <f t="shared" si="393"/>
        <v>16.5</v>
      </c>
      <c r="R2561" s="21">
        <f t="shared" si="394"/>
        <v>62.475000000000001</v>
      </c>
      <c r="S2561" s="21">
        <f t="shared" si="395"/>
        <v>51.625</v>
      </c>
      <c r="T2561" s="21">
        <f t="shared" si="396"/>
        <v>42.424999999999997</v>
      </c>
      <c r="U2561" s="21">
        <f t="shared" si="397"/>
        <v>54.125</v>
      </c>
      <c r="V2561" s="20">
        <f t="shared" si="398"/>
        <v>52.17499999999999</v>
      </c>
      <c r="W2561" s="20">
        <f t="shared" si="399"/>
        <v>52.662499999999994</v>
      </c>
    </row>
    <row r="2562" spans="1:23" ht="13.5" x14ac:dyDescent="0.25">
      <c r="A2562" s="3">
        <v>45733</v>
      </c>
      <c r="B2562" s="2">
        <v>7.7587000000000002</v>
      </c>
      <c r="C2562" s="2">
        <v>55.47621678950734</v>
      </c>
      <c r="D2562" s="2">
        <v>1.3889580512834065E-2</v>
      </c>
      <c r="E2562" s="2">
        <v>-2.8464829057536923E-20</v>
      </c>
      <c r="F2562" s="2">
        <v>7.7640399999999996</v>
      </c>
      <c r="G2562" s="2">
        <v>7.7863099999999985</v>
      </c>
      <c r="H2562" s="2">
        <v>7.7600000000000007</v>
      </c>
      <c r="I2562" s="2">
        <v>7.5100320000000034</v>
      </c>
      <c r="J2562" s="17">
        <v>7.2717780000000092</v>
      </c>
      <c r="K2562" s="17" t="s">
        <v>55</v>
      </c>
      <c r="L2562" s="17" t="s">
        <v>54</v>
      </c>
      <c r="M2562" s="17" t="s">
        <v>47</v>
      </c>
      <c r="N2562" s="20">
        <f t="shared" ref="N2562:N2625" si="400">IF(D2562&lt;30,50, IF(D2562&gt;70, 0, 25))</f>
        <v>50</v>
      </c>
      <c r="O2562" s="20">
        <f t="shared" ref="O2562:O2625" si="401">IF(F2562-E2562&gt;0.02, 100, IF(F2562-E2562&lt;0,0,45))</f>
        <v>100</v>
      </c>
      <c r="P2562" s="20">
        <f t="shared" ref="P2562:P2625" si="402">IF(G2562-J2562&gt;10,100,IF(G2562-J2562&gt;5,75, IF(G2562-J2562&gt;0,50,0)))</f>
        <v>50</v>
      </c>
      <c r="Q2562" s="20">
        <f t="shared" ref="Q2562:Q2625" si="403">IF(M2562="confirmed bullish", 34, IF(M2562="bullish divergence",17, 0))+IF(K2562="bullish",33,IF(K2562="bearish",0,16.5))+IF(L2562="strong",33,IF(L2562="weak",0,16.5))</f>
        <v>16.5</v>
      </c>
      <c r="R2562" s="21">
        <f t="shared" si="394"/>
        <v>62.475000000000001</v>
      </c>
      <c r="S2562" s="21">
        <f t="shared" si="395"/>
        <v>51.625</v>
      </c>
      <c r="T2562" s="21">
        <f t="shared" si="396"/>
        <v>42.424999999999997</v>
      </c>
      <c r="U2562" s="21">
        <f t="shared" si="397"/>
        <v>54.125</v>
      </c>
      <c r="V2562" s="20">
        <f t="shared" si="398"/>
        <v>52.17499999999999</v>
      </c>
      <c r="W2562" s="20">
        <f t="shared" si="399"/>
        <v>52.662499999999994</v>
      </c>
    </row>
    <row r="2563" spans="1:23" ht="13.5" x14ac:dyDescent="0.25">
      <c r="A2563" s="3">
        <v>45734</v>
      </c>
      <c r="B2563" s="2">
        <v>7.83</v>
      </c>
      <c r="C2563" s="2">
        <v>59.315144032346282</v>
      </c>
      <c r="D2563" s="2">
        <v>2.49342601858622E-2</v>
      </c>
      <c r="E2563" s="2">
        <v>-2.2771863246029538E-20</v>
      </c>
      <c r="F2563" s="2">
        <v>7.7675999999999998</v>
      </c>
      <c r="G2563" s="2">
        <v>7.7854199999999993</v>
      </c>
      <c r="H2563" s="2">
        <v>7.7702550000000015</v>
      </c>
      <c r="I2563" s="2">
        <v>7.5239440000000037</v>
      </c>
      <c r="J2563" s="17">
        <v>7.2745490000000084</v>
      </c>
      <c r="K2563" s="17" t="s">
        <v>51</v>
      </c>
      <c r="L2563" s="17" t="s">
        <v>54</v>
      </c>
      <c r="M2563" s="17" t="s">
        <v>52</v>
      </c>
      <c r="N2563" s="20">
        <f t="shared" si="400"/>
        <v>50</v>
      </c>
      <c r="O2563" s="20">
        <f t="shared" si="401"/>
        <v>100</v>
      </c>
      <c r="P2563" s="20">
        <f t="shared" si="402"/>
        <v>50</v>
      </c>
      <c r="Q2563" s="20">
        <f t="shared" si="403"/>
        <v>83.5</v>
      </c>
      <c r="R2563" s="21">
        <f t="shared" ref="R2563:R2626" si="404">0.35*N2563+O2563*0.35+P2563*0.15+Q2563*0.15</f>
        <v>72.525000000000006</v>
      </c>
      <c r="S2563" s="21">
        <f t="shared" ref="S2563:S2626" si="405">N2563*0.2+O2563*0.2+P2563*0.35+Q2563*0.25</f>
        <v>68.375</v>
      </c>
      <c r="T2563" s="21">
        <f t="shared" ref="T2563:T2626" si="406">N2563*0.15+O2563*0.15+P2563*0.25+Q2563*0.45</f>
        <v>72.575000000000003</v>
      </c>
      <c r="U2563" s="21">
        <f t="shared" ref="U2563:U2626" si="407">0.25*SUM(N2563:Q2563)</f>
        <v>70.875</v>
      </c>
      <c r="V2563" s="20">
        <f t="shared" ref="V2563:V2626" si="408">SUM(R2563:T2563)/3</f>
        <v>71.158333333333346</v>
      </c>
      <c r="W2563" s="20">
        <f t="shared" ref="W2563:W2626" si="409">SUM(R2563:U2563)/4</f>
        <v>71.087500000000006</v>
      </c>
    </row>
    <row r="2564" spans="1:23" ht="13.5" x14ac:dyDescent="0.25">
      <c r="A2564" s="3">
        <v>45735</v>
      </c>
      <c r="B2564" s="2">
        <v>7.8033000000000001</v>
      </c>
      <c r="C2564" s="2">
        <v>57.321969451217633</v>
      </c>
      <c r="D2564" s="2">
        <v>2.8521011950362052E-2</v>
      </c>
      <c r="E2564" s="2">
        <v>-1.8217490596823633E-20</v>
      </c>
      <c r="F2564" s="2">
        <v>7.7658200000000006</v>
      </c>
      <c r="G2564" s="2">
        <v>7.7863200000000008</v>
      </c>
      <c r="H2564" s="2">
        <v>7.7814050000000021</v>
      </c>
      <c r="I2564" s="2">
        <v>7.5376780000000023</v>
      </c>
      <c r="J2564" s="17">
        <v>7.2771865000000098</v>
      </c>
      <c r="K2564" s="17" t="s">
        <v>51</v>
      </c>
      <c r="L2564" s="17" t="s">
        <v>54</v>
      </c>
      <c r="M2564" s="17" t="s">
        <v>53</v>
      </c>
      <c r="N2564" s="20">
        <f t="shared" si="400"/>
        <v>50</v>
      </c>
      <c r="O2564" s="20">
        <f t="shared" si="401"/>
        <v>100</v>
      </c>
      <c r="P2564" s="20">
        <f t="shared" si="402"/>
        <v>50</v>
      </c>
      <c r="Q2564" s="20">
        <f t="shared" si="403"/>
        <v>66.5</v>
      </c>
      <c r="R2564" s="21">
        <f t="shared" si="404"/>
        <v>69.974999999999994</v>
      </c>
      <c r="S2564" s="21">
        <f t="shared" si="405"/>
        <v>64.125</v>
      </c>
      <c r="T2564" s="21">
        <f t="shared" si="406"/>
        <v>64.924999999999997</v>
      </c>
      <c r="U2564" s="21">
        <f t="shared" si="407"/>
        <v>66.625</v>
      </c>
      <c r="V2564" s="20">
        <f t="shared" si="408"/>
        <v>66.341666666666654</v>
      </c>
      <c r="W2564" s="20">
        <f t="shared" si="409"/>
        <v>66.412499999999994</v>
      </c>
    </row>
    <row r="2565" spans="1:23" ht="13.5" x14ac:dyDescent="0.25">
      <c r="A2565" s="3">
        <v>45737</v>
      </c>
      <c r="B2565" s="2">
        <v>7.8033000000000001</v>
      </c>
      <c r="C2565" s="2">
        <v>57.321969451217633</v>
      </c>
      <c r="D2565" s="2">
        <v>3.090355521941035E-2</v>
      </c>
      <c r="E2565" s="2">
        <v>-1.4573992477458907E-20</v>
      </c>
      <c r="F2565" s="2">
        <v>7.7747399999999995</v>
      </c>
      <c r="G2565" s="2">
        <v>7.7872199999999996</v>
      </c>
      <c r="H2565" s="2">
        <v>7.789880000000001</v>
      </c>
      <c r="I2565" s="2">
        <v>7.5498080000000005</v>
      </c>
      <c r="J2565" s="17">
        <v>7.2797840000000091</v>
      </c>
      <c r="K2565" s="17" t="s">
        <v>51</v>
      </c>
      <c r="L2565" s="17" t="s">
        <v>54</v>
      </c>
      <c r="M2565" s="17" t="s">
        <v>52</v>
      </c>
      <c r="N2565" s="20">
        <f t="shared" si="400"/>
        <v>50</v>
      </c>
      <c r="O2565" s="20">
        <f t="shared" si="401"/>
        <v>100</v>
      </c>
      <c r="P2565" s="20">
        <f t="shared" si="402"/>
        <v>50</v>
      </c>
      <c r="Q2565" s="20">
        <f t="shared" si="403"/>
        <v>83.5</v>
      </c>
      <c r="R2565" s="21">
        <f t="shared" si="404"/>
        <v>72.525000000000006</v>
      </c>
      <c r="S2565" s="21">
        <f t="shared" si="405"/>
        <v>68.375</v>
      </c>
      <c r="T2565" s="21">
        <f t="shared" si="406"/>
        <v>72.575000000000003</v>
      </c>
      <c r="U2565" s="21">
        <f t="shared" si="407"/>
        <v>70.875</v>
      </c>
      <c r="V2565" s="20">
        <f t="shared" si="408"/>
        <v>71.158333333333346</v>
      </c>
      <c r="W2565" s="20">
        <f t="shared" si="409"/>
        <v>71.087500000000006</v>
      </c>
    </row>
    <row r="2566" spans="1:23" ht="13.5" x14ac:dyDescent="0.25">
      <c r="A2566" s="3">
        <v>45740</v>
      </c>
      <c r="B2566" s="2">
        <v>7.83</v>
      </c>
      <c r="C2566" s="2">
        <v>58.922816272271881</v>
      </c>
      <c r="D2566" s="2">
        <v>2.8968470256762302E-2</v>
      </c>
      <c r="E2566" s="2">
        <v>-1.1659193981967126E-20</v>
      </c>
      <c r="F2566" s="2">
        <v>7.8050600000000001</v>
      </c>
      <c r="G2566" s="2">
        <v>7.7916799999999995</v>
      </c>
      <c r="H2566" s="2">
        <v>7.7845300000000019</v>
      </c>
      <c r="I2566" s="2">
        <v>7.5615800000000002</v>
      </c>
      <c r="J2566" s="17">
        <v>7.2827960000000074</v>
      </c>
      <c r="K2566" s="17" t="s">
        <v>51</v>
      </c>
      <c r="L2566" s="17" t="s">
        <v>54</v>
      </c>
      <c r="M2566" s="17" t="s">
        <v>52</v>
      </c>
      <c r="N2566" s="20">
        <f t="shared" si="400"/>
        <v>50</v>
      </c>
      <c r="O2566" s="20">
        <f t="shared" si="401"/>
        <v>100</v>
      </c>
      <c r="P2566" s="20">
        <f t="shared" si="402"/>
        <v>50</v>
      </c>
      <c r="Q2566" s="20">
        <f t="shared" si="403"/>
        <v>83.5</v>
      </c>
      <c r="R2566" s="21">
        <f t="shared" si="404"/>
        <v>72.525000000000006</v>
      </c>
      <c r="S2566" s="21">
        <f t="shared" si="405"/>
        <v>68.375</v>
      </c>
      <c r="T2566" s="21">
        <f t="shared" si="406"/>
        <v>72.575000000000003</v>
      </c>
      <c r="U2566" s="21">
        <f t="shared" si="407"/>
        <v>70.875</v>
      </c>
      <c r="V2566" s="20">
        <f t="shared" si="408"/>
        <v>71.158333333333346</v>
      </c>
      <c r="W2566" s="20">
        <f t="shared" si="409"/>
        <v>71.087500000000006</v>
      </c>
    </row>
    <row r="2567" spans="1:23" ht="13.5" x14ac:dyDescent="0.25">
      <c r="A2567" s="3">
        <v>45741</v>
      </c>
      <c r="B2567" s="2">
        <v>7.7587000000000002</v>
      </c>
      <c r="C2567" s="2">
        <v>53.185585675507525</v>
      </c>
      <c r="D2567" s="2">
        <v>3.8757010867146668E-2</v>
      </c>
      <c r="E2567" s="2">
        <v>-9.327355185573702E-21</v>
      </c>
      <c r="F2567" s="2">
        <v>7.8050599999999992</v>
      </c>
      <c r="G2567" s="2">
        <v>7.7845500000000003</v>
      </c>
      <c r="H2567" s="2">
        <v>7.782300000000002</v>
      </c>
      <c r="I2567" s="2">
        <v>7.5719259999999995</v>
      </c>
      <c r="J2567" s="17">
        <v>7.2854515000000086</v>
      </c>
      <c r="K2567" s="17" t="s">
        <v>51</v>
      </c>
      <c r="L2567" s="17" t="s">
        <v>54</v>
      </c>
      <c r="M2567" s="17" t="s">
        <v>54</v>
      </c>
      <c r="N2567" s="20">
        <f t="shared" si="400"/>
        <v>50</v>
      </c>
      <c r="O2567" s="20">
        <f t="shared" si="401"/>
        <v>100</v>
      </c>
      <c r="P2567" s="20">
        <f t="shared" si="402"/>
        <v>50</v>
      </c>
      <c r="Q2567" s="20">
        <f t="shared" si="403"/>
        <v>49.5</v>
      </c>
      <c r="R2567" s="21">
        <f t="shared" si="404"/>
        <v>67.424999999999997</v>
      </c>
      <c r="S2567" s="21">
        <f t="shared" si="405"/>
        <v>59.875</v>
      </c>
      <c r="T2567" s="21">
        <f t="shared" si="406"/>
        <v>57.275000000000006</v>
      </c>
      <c r="U2567" s="21">
        <f t="shared" si="407"/>
        <v>62.375</v>
      </c>
      <c r="V2567" s="20">
        <f t="shared" si="408"/>
        <v>61.524999999999999</v>
      </c>
      <c r="W2567" s="20">
        <f t="shared" si="409"/>
        <v>61.737499999999997</v>
      </c>
    </row>
    <row r="2568" spans="1:23" ht="13.5" x14ac:dyDescent="0.25">
      <c r="A2568" s="3">
        <v>45742</v>
      </c>
      <c r="B2568" s="2">
        <v>7.8033000000000001</v>
      </c>
      <c r="C2568" s="2">
        <v>56.06721152498519</v>
      </c>
      <c r="D2568" s="2">
        <v>4.0754790423803477E-2</v>
      </c>
      <c r="E2568" s="2">
        <v>-7.4618841484589622E-21</v>
      </c>
      <c r="F2568" s="2">
        <v>7.7997199999999989</v>
      </c>
      <c r="G2568" s="2">
        <v>7.7836600000000002</v>
      </c>
      <c r="H2568" s="2">
        <v>7.7925600000000035</v>
      </c>
      <c r="I2568" s="2">
        <v>7.5835199999999983</v>
      </c>
      <c r="J2568" s="17">
        <v>7.2883300000000073</v>
      </c>
      <c r="K2568" s="17" t="s">
        <v>55</v>
      </c>
      <c r="L2568" s="17" t="s">
        <v>54</v>
      </c>
      <c r="M2568" s="17" t="s">
        <v>47</v>
      </c>
      <c r="N2568" s="20">
        <f t="shared" si="400"/>
        <v>50</v>
      </c>
      <c r="O2568" s="20">
        <f t="shared" si="401"/>
        <v>100</v>
      </c>
      <c r="P2568" s="20">
        <f t="shared" si="402"/>
        <v>50</v>
      </c>
      <c r="Q2568" s="20">
        <f t="shared" si="403"/>
        <v>16.5</v>
      </c>
      <c r="R2568" s="21">
        <f t="shared" si="404"/>
        <v>62.475000000000001</v>
      </c>
      <c r="S2568" s="21">
        <f t="shared" si="405"/>
        <v>51.625</v>
      </c>
      <c r="T2568" s="21">
        <f t="shared" si="406"/>
        <v>42.424999999999997</v>
      </c>
      <c r="U2568" s="21">
        <f t="shared" si="407"/>
        <v>54.125</v>
      </c>
      <c r="V2568" s="20">
        <f t="shared" si="408"/>
        <v>52.17499999999999</v>
      </c>
      <c r="W2568" s="20">
        <f t="shared" si="409"/>
        <v>52.662499999999994</v>
      </c>
    </row>
    <row r="2569" spans="1:23" ht="13.5" x14ac:dyDescent="0.25">
      <c r="A2569" s="3">
        <v>45743</v>
      </c>
      <c r="B2569" s="2">
        <v>7.9280999999999997</v>
      </c>
      <c r="C2569" s="2">
        <v>62.941266216685698</v>
      </c>
      <c r="D2569" s="2">
        <v>3.2712540328037498E-2</v>
      </c>
      <c r="E2569" s="2">
        <v>-5.9695073187671698E-21</v>
      </c>
      <c r="F2569" s="2">
        <v>7.824679999999999</v>
      </c>
      <c r="G2569" s="2">
        <v>7.7952500000000002</v>
      </c>
      <c r="H2569" s="2">
        <v>7.8054900000000016</v>
      </c>
      <c r="I2569" s="2">
        <v>7.5967179999999974</v>
      </c>
      <c r="J2569" s="17">
        <v>7.2918325000000097</v>
      </c>
      <c r="K2569" s="17" t="s">
        <v>51</v>
      </c>
      <c r="L2569" s="17" t="s">
        <v>54</v>
      </c>
      <c r="M2569" s="17" t="s">
        <v>52</v>
      </c>
      <c r="N2569" s="20">
        <f t="shared" si="400"/>
        <v>50</v>
      </c>
      <c r="O2569" s="20">
        <f t="shared" si="401"/>
        <v>100</v>
      </c>
      <c r="P2569" s="20">
        <f t="shared" si="402"/>
        <v>50</v>
      </c>
      <c r="Q2569" s="20">
        <f t="shared" si="403"/>
        <v>83.5</v>
      </c>
      <c r="R2569" s="21">
        <f t="shared" si="404"/>
        <v>72.525000000000006</v>
      </c>
      <c r="S2569" s="21">
        <f t="shared" si="405"/>
        <v>68.375</v>
      </c>
      <c r="T2569" s="21">
        <f t="shared" si="406"/>
        <v>72.575000000000003</v>
      </c>
      <c r="U2569" s="21">
        <f t="shared" si="407"/>
        <v>70.875</v>
      </c>
      <c r="V2569" s="20">
        <f t="shared" si="408"/>
        <v>71.158333333333346</v>
      </c>
      <c r="W2569" s="20">
        <f t="shared" si="409"/>
        <v>71.087500000000006</v>
      </c>
    </row>
    <row r="2570" spans="1:23" ht="13.5" x14ac:dyDescent="0.25">
      <c r="A2570" s="3">
        <v>45744</v>
      </c>
      <c r="B2570" s="2">
        <v>8.0261999999999993</v>
      </c>
      <c r="C2570" s="2">
        <v>67.275711561868832</v>
      </c>
      <c r="D2570" s="2">
        <v>9.2206060327431061E-3</v>
      </c>
      <c r="E2570" s="2">
        <v>-4.7756058550137361E-21</v>
      </c>
      <c r="F2570" s="2">
        <v>7.8692599999999997</v>
      </c>
      <c r="G2570" s="2">
        <v>7.8220000000000001</v>
      </c>
      <c r="H2570" s="2">
        <v>7.8144099999999996</v>
      </c>
      <c r="I2570" s="2">
        <v>7.6077759999999968</v>
      </c>
      <c r="J2570" s="17">
        <v>7.2958255000000092</v>
      </c>
      <c r="K2570" s="17" t="s">
        <v>51</v>
      </c>
      <c r="L2570" s="17" t="s">
        <v>54</v>
      </c>
      <c r="M2570" s="17" t="s">
        <v>52</v>
      </c>
      <c r="N2570" s="20">
        <f t="shared" si="400"/>
        <v>50</v>
      </c>
      <c r="O2570" s="20">
        <f t="shared" si="401"/>
        <v>100</v>
      </c>
      <c r="P2570" s="20">
        <f t="shared" si="402"/>
        <v>50</v>
      </c>
      <c r="Q2570" s="20">
        <f t="shared" si="403"/>
        <v>83.5</v>
      </c>
      <c r="R2570" s="21">
        <f t="shared" si="404"/>
        <v>72.525000000000006</v>
      </c>
      <c r="S2570" s="21">
        <f t="shared" si="405"/>
        <v>68.375</v>
      </c>
      <c r="T2570" s="21">
        <f t="shared" si="406"/>
        <v>72.575000000000003</v>
      </c>
      <c r="U2570" s="21">
        <f t="shared" si="407"/>
        <v>70.875</v>
      </c>
      <c r="V2570" s="20">
        <f t="shared" si="408"/>
        <v>71.158333333333346</v>
      </c>
      <c r="W2570" s="20">
        <f t="shared" si="409"/>
        <v>71.087500000000006</v>
      </c>
    </row>
    <row r="2571" spans="1:23" ht="13.5" x14ac:dyDescent="0.25">
      <c r="A2571" s="3">
        <v>45749</v>
      </c>
      <c r="B2571" s="2">
        <v>8.0261999999999993</v>
      </c>
      <c r="C2571" s="2">
        <v>67.275711561868832</v>
      </c>
      <c r="D2571" s="2">
        <v>-2.4692112928330623E-2</v>
      </c>
      <c r="E2571" s="2">
        <v>-3.8204846840109893E-21</v>
      </c>
      <c r="F2571" s="2">
        <v>7.908500000000001</v>
      </c>
      <c r="G2571" s="2">
        <v>7.8567800000000005</v>
      </c>
      <c r="H2571" s="2">
        <v>7.8237749999999995</v>
      </c>
      <c r="I2571" s="2">
        <v>7.6186559999999979</v>
      </c>
      <c r="J2571" s="17">
        <v>7.3002200000000093</v>
      </c>
      <c r="K2571" s="17" t="s">
        <v>51</v>
      </c>
      <c r="L2571" s="17" t="s">
        <v>54</v>
      </c>
      <c r="M2571" s="17" t="s">
        <v>52</v>
      </c>
      <c r="N2571" s="20">
        <f t="shared" si="400"/>
        <v>50</v>
      </c>
      <c r="O2571" s="20">
        <f t="shared" si="401"/>
        <v>100</v>
      </c>
      <c r="P2571" s="20">
        <f t="shared" si="402"/>
        <v>50</v>
      </c>
      <c r="Q2571" s="20">
        <f t="shared" si="403"/>
        <v>83.5</v>
      </c>
      <c r="R2571" s="21">
        <f t="shared" si="404"/>
        <v>72.525000000000006</v>
      </c>
      <c r="S2571" s="21">
        <f t="shared" si="405"/>
        <v>68.375</v>
      </c>
      <c r="T2571" s="21">
        <f t="shared" si="406"/>
        <v>72.575000000000003</v>
      </c>
      <c r="U2571" s="21">
        <f t="shared" si="407"/>
        <v>70.875</v>
      </c>
      <c r="V2571" s="20">
        <f t="shared" si="408"/>
        <v>71.158333333333346</v>
      </c>
      <c r="W2571" s="20">
        <f t="shared" si="409"/>
        <v>71.087500000000006</v>
      </c>
    </row>
    <row r="2572" spans="1:23" ht="13.5" x14ac:dyDescent="0.25">
      <c r="A2572" s="3">
        <v>45750</v>
      </c>
      <c r="B2572" s="2">
        <v>8.0173000000000005</v>
      </c>
      <c r="C2572" s="2">
        <v>66.4578503526985</v>
      </c>
      <c r="D2572" s="2">
        <v>-4.193094273625686E-2</v>
      </c>
      <c r="E2572" s="2">
        <v>-3.0563877472087915E-21</v>
      </c>
      <c r="F2572" s="2">
        <v>7.9602199999999996</v>
      </c>
      <c r="G2572" s="2">
        <v>7.8826400000000003</v>
      </c>
      <c r="H2572" s="2">
        <v>7.8344749999999994</v>
      </c>
      <c r="I2572" s="2">
        <v>7.630963999999997</v>
      </c>
      <c r="J2572" s="17">
        <v>7.3046100000000092</v>
      </c>
      <c r="K2572" s="17" t="s">
        <v>51</v>
      </c>
      <c r="L2572" s="17" t="s">
        <v>54</v>
      </c>
      <c r="M2572" s="17" t="s">
        <v>52</v>
      </c>
      <c r="N2572" s="20">
        <f t="shared" si="400"/>
        <v>50</v>
      </c>
      <c r="O2572" s="20">
        <f t="shared" si="401"/>
        <v>100</v>
      </c>
      <c r="P2572" s="20">
        <f t="shared" si="402"/>
        <v>50</v>
      </c>
      <c r="Q2572" s="20">
        <f t="shared" si="403"/>
        <v>83.5</v>
      </c>
      <c r="R2572" s="21">
        <f t="shared" si="404"/>
        <v>72.525000000000006</v>
      </c>
      <c r="S2572" s="21">
        <f t="shared" si="405"/>
        <v>68.375</v>
      </c>
      <c r="T2572" s="21">
        <f t="shared" si="406"/>
        <v>72.575000000000003</v>
      </c>
      <c r="U2572" s="21">
        <f t="shared" si="407"/>
        <v>70.875</v>
      </c>
      <c r="V2572" s="20">
        <f t="shared" si="408"/>
        <v>71.158333333333346</v>
      </c>
      <c r="W2572" s="20">
        <f t="shared" si="409"/>
        <v>71.087500000000006</v>
      </c>
    </row>
    <row r="2573" spans="1:23" ht="13.5" x14ac:dyDescent="0.25">
      <c r="A2573" s="3">
        <v>45751</v>
      </c>
      <c r="B2573" s="2">
        <v>7.8657000000000004</v>
      </c>
      <c r="C2573" s="2">
        <v>54.339789247517672</v>
      </c>
      <c r="D2573" s="2">
        <v>-3.5707451073106355E-2</v>
      </c>
      <c r="E2573" s="2">
        <v>-2.4451101977670333E-21</v>
      </c>
      <c r="F2573" s="2">
        <v>7.9727000000000006</v>
      </c>
      <c r="G2573" s="2">
        <v>7.8862100000000011</v>
      </c>
      <c r="H2573" s="2">
        <v>7.8358149999999993</v>
      </c>
      <c r="I2573" s="2">
        <v>7.6402399999999977</v>
      </c>
      <c r="J2573" s="17">
        <v>7.3078005000000097</v>
      </c>
      <c r="K2573" s="17" t="s">
        <v>51</v>
      </c>
      <c r="L2573" s="17" t="s">
        <v>54</v>
      </c>
      <c r="M2573" s="17" t="s">
        <v>52</v>
      </c>
      <c r="N2573" s="20">
        <f t="shared" si="400"/>
        <v>50</v>
      </c>
      <c r="O2573" s="20">
        <f t="shared" si="401"/>
        <v>100</v>
      </c>
      <c r="P2573" s="20">
        <f t="shared" si="402"/>
        <v>50</v>
      </c>
      <c r="Q2573" s="20">
        <f t="shared" si="403"/>
        <v>83.5</v>
      </c>
      <c r="R2573" s="21">
        <f t="shared" si="404"/>
        <v>72.525000000000006</v>
      </c>
      <c r="S2573" s="21">
        <f t="shared" si="405"/>
        <v>68.375</v>
      </c>
      <c r="T2573" s="21">
        <f t="shared" si="406"/>
        <v>72.575000000000003</v>
      </c>
      <c r="U2573" s="21">
        <f t="shared" si="407"/>
        <v>70.875</v>
      </c>
      <c r="V2573" s="20">
        <f t="shared" si="408"/>
        <v>71.158333333333346</v>
      </c>
      <c r="W2573" s="20">
        <f t="shared" si="409"/>
        <v>71.087500000000006</v>
      </c>
    </row>
    <row r="2574" spans="1:23" ht="13.5" x14ac:dyDescent="0.25">
      <c r="A2574" s="3">
        <v>45754</v>
      </c>
      <c r="B2574" s="2">
        <v>7.9816000000000003</v>
      </c>
      <c r="C2574" s="2">
        <v>60.29981692030848</v>
      </c>
      <c r="D2574" s="2">
        <v>-4.3524288646729303E-2</v>
      </c>
      <c r="E2574" s="2">
        <v>-1.9560881582136267E-21</v>
      </c>
      <c r="F2574" s="2">
        <v>7.9834000000000005</v>
      </c>
      <c r="G2574" s="2">
        <v>7.9040399999999993</v>
      </c>
      <c r="H2574" s="2">
        <v>7.8451800000000018</v>
      </c>
      <c r="I2574" s="2">
        <v>7.6518339999999974</v>
      </c>
      <c r="J2574" s="17">
        <v>7.3115705000000091</v>
      </c>
      <c r="K2574" s="17" t="s">
        <v>51</v>
      </c>
      <c r="L2574" s="17" t="s">
        <v>54</v>
      </c>
      <c r="M2574" s="17" t="s">
        <v>52</v>
      </c>
      <c r="N2574" s="20">
        <f t="shared" si="400"/>
        <v>50</v>
      </c>
      <c r="O2574" s="20">
        <f t="shared" si="401"/>
        <v>100</v>
      </c>
      <c r="P2574" s="20">
        <f t="shared" si="402"/>
        <v>50</v>
      </c>
      <c r="Q2574" s="20">
        <f t="shared" si="403"/>
        <v>83.5</v>
      </c>
      <c r="R2574" s="21">
        <f t="shared" si="404"/>
        <v>72.525000000000006</v>
      </c>
      <c r="S2574" s="21">
        <f t="shared" si="405"/>
        <v>68.375</v>
      </c>
      <c r="T2574" s="21">
        <f t="shared" si="406"/>
        <v>72.575000000000003</v>
      </c>
      <c r="U2574" s="21">
        <f t="shared" si="407"/>
        <v>70.875</v>
      </c>
      <c r="V2574" s="20">
        <f t="shared" si="408"/>
        <v>71.158333333333346</v>
      </c>
      <c r="W2574" s="20">
        <f t="shared" si="409"/>
        <v>71.087500000000006</v>
      </c>
    </row>
    <row r="2575" spans="1:23" ht="13.5" x14ac:dyDescent="0.25">
      <c r="A2575" s="3">
        <v>45755</v>
      </c>
      <c r="B2575" s="2">
        <v>7.9370000000000003</v>
      </c>
      <c r="C2575" s="2">
        <v>57.205368431879208</v>
      </c>
      <c r="D2575" s="2">
        <v>-4.788079342780982E-2</v>
      </c>
      <c r="E2575" s="2">
        <v>-1.5648705265709014E-21</v>
      </c>
      <c r="F2575" s="2">
        <v>7.9655600000000009</v>
      </c>
      <c r="G2575" s="2">
        <v>7.9174099999999994</v>
      </c>
      <c r="H2575" s="2">
        <v>7.8523150000000017</v>
      </c>
      <c r="I2575" s="2">
        <v>7.6625359999999976</v>
      </c>
      <c r="J2575" s="17">
        <v>7.3158000000000083</v>
      </c>
      <c r="K2575" s="17" t="s">
        <v>55</v>
      </c>
      <c r="L2575" s="17" t="s">
        <v>54</v>
      </c>
      <c r="M2575" s="17" t="s">
        <v>47</v>
      </c>
      <c r="N2575" s="20">
        <f t="shared" si="400"/>
        <v>50</v>
      </c>
      <c r="O2575" s="20">
        <f t="shared" si="401"/>
        <v>100</v>
      </c>
      <c r="P2575" s="20">
        <f t="shared" si="402"/>
        <v>50</v>
      </c>
      <c r="Q2575" s="20">
        <f t="shared" si="403"/>
        <v>16.5</v>
      </c>
      <c r="R2575" s="21">
        <f t="shared" si="404"/>
        <v>62.475000000000001</v>
      </c>
      <c r="S2575" s="21">
        <f t="shared" si="405"/>
        <v>51.625</v>
      </c>
      <c r="T2575" s="21">
        <f t="shared" si="406"/>
        <v>42.424999999999997</v>
      </c>
      <c r="U2575" s="21">
        <f t="shared" si="407"/>
        <v>54.125</v>
      </c>
      <c r="V2575" s="20">
        <f t="shared" si="408"/>
        <v>52.17499999999999</v>
      </c>
      <c r="W2575" s="20">
        <f t="shared" si="409"/>
        <v>52.662499999999994</v>
      </c>
    </row>
    <row r="2576" spans="1:23" ht="13.5" x14ac:dyDescent="0.25">
      <c r="A2576" s="3">
        <v>45757</v>
      </c>
      <c r="B2576" s="2">
        <v>7.9459</v>
      </c>
      <c r="C2576" s="2">
        <v>57.672170843447581</v>
      </c>
      <c r="D2576" s="2">
        <v>-4.8823573032042766E-2</v>
      </c>
      <c r="E2576" s="2">
        <v>-1.2518964212567212E-21</v>
      </c>
      <c r="F2576" s="2">
        <v>7.9495000000000005</v>
      </c>
      <c r="G2576" s="2">
        <v>7.9289999999999994</v>
      </c>
      <c r="H2576" s="2">
        <v>7.8603400000000025</v>
      </c>
      <c r="I2576" s="2">
        <v>7.674305999999997</v>
      </c>
      <c r="J2576" s="17">
        <v>7.3197930000000087</v>
      </c>
      <c r="K2576" s="17" t="s">
        <v>55</v>
      </c>
      <c r="L2576" s="17" t="s">
        <v>54</v>
      </c>
      <c r="M2576" s="17" t="s">
        <v>47</v>
      </c>
      <c r="N2576" s="20">
        <f t="shared" si="400"/>
        <v>50</v>
      </c>
      <c r="O2576" s="20">
        <f t="shared" si="401"/>
        <v>100</v>
      </c>
      <c r="P2576" s="20">
        <f t="shared" si="402"/>
        <v>50</v>
      </c>
      <c r="Q2576" s="20">
        <f t="shared" si="403"/>
        <v>16.5</v>
      </c>
      <c r="R2576" s="21">
        <f t="shared" si="404"/>
        <v>62.475000000000001</v>
      </c>
      <c r="S2576" s="21">
        <f t="shared" si="405"/>
        <v>51.625</v>
      </c>
      <c r="T2576" s="21">
        <f t="shared" si="406"/>
        <v>42.424999999999997</v>
      </c>
      <c r="U2576" s="21">
        <f t="shared" si="407"/>
        <v>54.125</v>
      </c>
      <c r="V2576" s="20">
        <f t="shared" si="408"/>
        <v>52.17499999999999</v>
      </c>
      <c r="W2576" s="20">
        <f t="shared" si="409"/>
        <v>52.662499999999994</v>
      </c>
    </row>
    <row r="2577" spans="1:23" ht="13.5" x14ac:dyDescent="0.25">
      <c r="A2577" s="3">
        <v>45758</v>
      </c>
      <c r="B2577" s="2">
        <v>7.9993999999999996</v>
      </c>
      <c r="C2577" s="2">
        <v>60.463976868336509</v>
      </c>
      <c r="D2577" s="2">
        <v>-6.5258815479437793E-2</v>
      </c>
      <c r="E2577" s="2">
        <v>-1.001517137005377E-21</v>
      </c>
      <c r="F2577" s="2">
        <v>7.945920000000001</v>
      </c>
      <c r="G2577" s="2">
        <v>7.9530699999999985</v>
      </c>
      <c r="H2577" s="2">
        <v>7.8688100000000007</v>
      </c>
      <c r="I2577" s="2">
        <v>7.6871459999999967</v>
      </c>
      <c r="J2577" s="17">
        <v>7.3240535000000078</v>
      </c>
      <c r="K2577" s="17" t="s">
        <v>55</v>
      </c>
      <c r="L2577" s="17" t="s">
        <v>54</v>
      </c>
      <c r="M2577" s="17" t="s">
        <v>47</v>
      </c>
      <c r="N2577" s="20">
        <f t="shared" si="400"/>
        <v>50</v>
      </c>
      <c r="O2577" s="20">
        <f t="shared" si="401"/>
        <v>100</v>
      </c>
      <c r="P2577" s="20">
        <f t="shared" si="402"/>
        <v>50</v>
      </c>
      <c r="Q2577" s="20">
        <f t="shared" si="403"/>
        <v>16.5</v>
      </c>
      <c r="R2577" s="21">
        <f t="shared" si="404"/>
        <v>62.475000000000001</v>
      </c>
      <c r="S2577" s="21">
        <f t="shared" si="405"/>
        <v>51.625</v>
      </c>
      <c r="T2577" s="21">
        <f t="shared" si="406"/>
        <v>42.424999999999997</v>
      </c>
      <c r="U2577" s="21">
        <f t="shared" si="407"/>
        <v>54.125</v>
      </c>
      <c r="V2577" s="20">
        <f t="shared" si="408"/>
        <v>52.17499999999999</v>
      </c>
      <c r="W2577" s="20">
        <f t="shared" si="409"/>
        <v>52.662499999999994</v>
      </c>
    </row>
    <row r="2578" spans="1:23" ht="13.5" x14ac:dyDescent="0.25">
      <c r="A2578" s="3">
        <v>45761</v>
      </c>
      <c r="B2578" s="2">
        <v>7.9370000000000003</v>
      </c>
      <c r="C2578" s="2">
        <v>55.837988853643139</v>
      </c>
      <c r="D2578" s="2">
        <v>-6.865099898689131E-2</v>
      </c>
      <c r="E2578" s="2">
        <v>-8.0121370960430166E-22</v>
      </c>
      <c r="F2578" s="2">
        <v>7.9601799999999994</v>
      </c>
      <c r="G2578" s="2">
        <v>7.9664400000000004</v>
      </c>
      <c r="H2578" s="2">
        <v>7.8750500000000017</v>
      </c>
      <c r="I2578" s="2">
        <v>7.698737999999997</v>
      </c>
      <c r="J2578" s="17">
        <v>7.3270385000000076</v>
      </c>
      <c r="K2578" s="17" t="s">
        <v>55</v>
      </c>
      <c r="L2578" s="17" t="s">
        <v>54</v>
      </c>
      <c r="M2578" s="17" t="s">
        <v>49</v>
      </c>
      <c r="N2578" s="20">
        <f t="shared" si="400"/>
        <v>50</v>
      </c>
      <c r="O2578" s="20">
        <f t="shared" si="401"/>
        <v>100</v>
      </c>
      <c r="P2578" s="20">
        <f t="shared" si="402"/>
        <v>50</v>
      </c>
      <c r="Q2578" s="20">
        <f t="shared" si="403"/>
        <v>16.5</v>
      </c>
      <c r="R2578" s="21">
        <f t="shared" si="404"/>
        <v>62.475000000000001</v>
      </c>
      <c r="S2578" s="21">
        <f t="shared" si="405"/>
        <v>51.625</v>
      </c>
      <c r="T2578" s="21">
        <f t="shared" si="406"/>
        <v>42.424999999999997</v>
      </c>
      <c r="U2578" s="21">
        <f t="shared" si="407"/>
        <v>54.125</v>
      </c>
      <c r="V2578" s="20">
        <f t="shared" si="408"/>
        <v>52.17499999999999</v>
      </c>
      <c r="W2578" s="20">
        <f t="shared" si="409"/>
        <v>52.662499999999994</v>
      </c>
    </row>
    <row r="2579" spans="1:23" ht="13.5" x14ac:dyDescent="0.25">
      <c r="A2579" s="3">
        <v>45762</v>
      </c>
      <c r="B2579" s="2">
        <v>8.0084</v>
      </c>
      <c r="C2579" s="2">
        <v>59.642752140805356</v>
      </c>
      <c r="D2579" s="2">
        <v>-5.813888066381967E-2</v>
      </c>
      <c r="E2579" s="2">
        <v>-6.4097096768344139E-22</v>
      </c>
      <c r="F2579" s="2">
        <v>7.9655399999999998</v>
      </c>
      <c r="G2579" s="2">
        <v>7.9744699999999993</v>
      </c>
      <c r="H2579" s="2">
        <v>7.8848600000000015</v>
      </c>
      <c r="I2579" s="2">
        <v>7.7112239999999979</v>
      </c>
      <c r="J2579" s="17">
        <v>7.3303805000000075</v>
      </c>
      <c r="K2579" s="17" t="s">
        <v>55</v>
      </c>
      <c r="L2579" s="17" t="s">
        <v>54</v>
      </c>
      <c r="M2579" s="17" t="s">
        <v>49</v>
      </c>
      <c r="N2579" s="20">
        <f t="shared" si="400"/>
        <v>50</v>
      </c>
      <c r="O2579" s="20">
        <f t="shared" si="401"/>
        <v>100</v>
      </c>
      <c r="P2579" s="20">
        <f t="shared" si="402"/>
        <v>50</v>
      </c>
      <c r="Q2579" s="20">
        <f t="shared" si="403"/>
        <v>16.5</v>
      </c>
      <c r="R2579" s="21">
        <f t="shared" si="404"/>
        <v>62.475000000000001</v>
      </c>
      <c r="S2579" s="21">
        <f t="shared" si="405"/>
        <v>51.625</v>
      </c>
      <c r="T2579" s="21">
        <f t="shared" si="406"/>
        <v>42.424999999999997</v>
      </c>
      <c r="U2579" s="21">
        <f t="shared" si="407"/>
        <v>54.125</v>
      </c>
      <c r="V2579" s="20">
        <f t="shared" si="408"/>
        <v>52.17499999999999</v>
      </c>
      <c r="W2579" s="20">
        <f t="shared" si="409"/>
        <v>52.662499999999994</v>
      </c>
    </row>
    <row r="2580" spans="1:23" ht="13.5" x14ac:dyDescent="0.25">
      <c r="A2580" s="3">
        <v>45763</v>
      </c>
      <c r="B2580" s="2">
        <v>8.4809999999999999</v>
      </c>
      <c r="C2580" s="2">
        <v>74.997494193642709</v>
      </c>
      <c r="D2580" s="2">
        <v>-7.0070538608264066E-2</v>
      </c>
      <c r="E2580" s="2">
        <v>-5.1277677414675313E-22</v>
      </c>
      <c r="F2580" s="2">
        <v>8.0743400000000012</v>
      </c>
      <c r="G2580" s="2">
        <v>8.0199499999999997</v>
      </c>
      <c r="H2580" s="2">
        <v>7.9209750000000003</v>
      </c>
      <c r="I2580" s="2">
        <v>7.7331619999999974</v>
      </c>
      <c r="J2580" s="17">
        <v>7.3363265000000073</v>
      </c>
      <c r="K2580" s="17" t="s">
        <v>51</v>
      </c>
      <c r="L2580" s="17" t="s">
        <v>54</v>
      </c>
      <c r="M2580" s="17" t="s">
        <v>52</v>
      </c>
      <c r="N2580" s="20">
        <f t="shared" si="400"/>
        <v>50</v>
      </c>
      <c r="O2580" s="20">
        <f t="shared" si="401"/>
        <v>100</v>
      </c>
      <c r="P2580" s="20">
        <f t="shared" si="402"/>
        <v>50</v>
      </c>
      <c r="Q2580" s="20">
        <f t="shared" si="403"/>
        <v>83.5</v>
      </c>
      <c r="R2580" s="21">
        <f t="shared" si="404"/>
        <v>72.525000000000006</v>
      </c>
      <c r="S2580" s="21">
        <f t="shared" si="405"/>
        <v>68.375</v>
      </c>
      <c r="T2580" s="21">
        <f t="shared" si="406"/>
        <v>72.575000000000003</v>
      </c>
      <c r="U2580" s="21">
        <f t="shared" si="407"/>
        <v>70.875</v>
      </c>
      <c r="V2580" s="20">
        <f t="shared" si="408"/>
        <v>71.158333333333346</v>
      </c>
      <c r="W2580" s="20">
        <f t="shared" si="409"/>
        <v>71.087500000000006</v>
      </c>
    </row>
    <row r="2581" spans="1:23" ht="13.5" x14ac:dyDescent="0.25">
      <c r="A2581" s="3">
        <v>45764</v>
      </c>
      <c r="B2581" s="2">
        <v>8.2492000000000001</v>
      </c>
      <c r="C2581" s="2">
        <v>62.447574291965338</v>
      </c>
      <c r="D2581" s="2">
        <v>-6.6632714620484812E-2</v>
      </c>
      <c r="E2581" s="2">
        <v>-4.102214193174025E-22</v>
      </c>
      <c r="F2581" s="2">
        <v>8.1350000000000016</v>
      </c>
      <c r="G2581" s="2">
        <v>8.0422499999999992</v>
      </c>
      <c r="H2581" s="2">
        <v>7.9495149999999999</v>
      </c>
      <c r="I2581" s="2">
        <v>7.7509979999999983</v>
      </c>
      <c r="J2581" s="17">
        <v>7.3412340000000063</v>
      </c>
      <c r="K2581" s="17" t="s">
        <v>55</v>
      </c>
      <c r="L2581" s="17" t="s">
        <v>48</v>
      </c>
      <c r="M2581" s="17" t="s">
        <v>49</v>
      </c>
      <c r="N2581" s="20">
        <f t="shared" si="400"/>
        <v>50</v>
      </c>
      <c r="O2581" s="20">
        <f t="shared" si="401"/>
        <v>100</v>
      </c>
      <c r="P2581" s="20">
        <f t="shared" si="402"/>
        <v>50</v>
      </c>
      <c r="Q2581" s="20">
        <f t="shared" si="403"/>
        <v>0</v>
      </c>
      <c r="R2581" s="21">
        <f t="shared" si="404"/>
        <v>60</v>
      </c>
      <c r="S2581" s="21">
        <f t="shared" si="405"/>
        <v>47.5</v>
      </c>
      <c r="T2581" s="21">
        <f t="shared" si="406"/>
        <v>35</v>
      </c>
      <c r="U2581" s="21">
        <f t="shared" si="407"/>
        <v>50</v>
      </c>
      <c r="V2581" s="20">
        <f t="shared" si="408"/>
        <v>47.5</v>
      </c>
      <c r="W2581" s="20">
        <f t="shared" si="409"/>
        <v>48.125</v>
      </c>
    </row>
    <row r="2582" spans="1:23" ht="13.5" x14ac:dyDescent="0.25">
      <c r="A2582" s="3">
        <v>45765</v>
      </c>
      <c r="B2582" s="2">
        <v>8.16</v>
      </c>
      <c r="C2582" s="2">
        <v>58.397835104655954</v>
      </c>
      <c r="D2582" s="2">
        <v>-6.0483049506180109E-2</v>
      </c>
      <c r="E2582" s="2">
        <v>-3.2817713545392202E-22</v>
      </c>
      <c r="F2582" s="2">
        <v>8.1671200000000006</v>
      </c>
      <c r="G2582" s="2">
        <v>8.0565200000000008</v>
      </c>
      <c r="H2582" s="2">
        <v>7.9695799999999988</v>
      </c>
      <c r="I2582" s="2">
        <v>7.7679419999999997</v>
      </c>
      <c r="J2582" s="17">
        <v>7.3459360000000062</v>
      </c>
      <c r="K2582" s="17" t="s">
        <v>55</v>
      </c>
      <c r="L2582" s="17" t="s">
        <v>48</v>
      </c>
      <c r="M2582" s="17" t="s">
        <v>49</v>
      </c>
      <c r="N2582" s="20">
        <f t="shared" si="400"/>
        <v>50</v>
      </c>
      <c r="O2582" s="20">
        <f t="shared" si="401"/>
        <v>100</v>
      </c>
      <c r="P2582" s="20">
        <f t="shared" si="402"/>
        <v>50</v>
      </c>
      <c r="Q2582" s="20">
        <f t="shared" si="403"/>
        <v>0</v>
      </c>
      <c r="R2582" s="21">
        <f t="shared" si="404"/>
        <v>60</v>
      </c>
      <c r="S2582" s="21">
        <f t="shared" si="405"/>
        <v>47.5</v>
      </c>
      <c r="T2582" s="21">
        <f t="shared" si="406"/>
        <v>35</v>
      </c>
      <c r="U2582" s="21">
        <f t="shared" si="407"/>
        <v>50</v>
      </c>
      <c r="V2582" s="20">
        <f t="shared" si="408"/>
        <v>47.5</v>
      </c>
      <c r="W2582" s="20">
        <f t="shared" si="409"/>
        <v>48.125</v>
      </c>
    </row>
    <row r="2583" spans="1:23" ht="13.5" x14ac:dyDescent="0.25">
      <c r="A2583" s="3">
        <v>45768</v>
      </c>
      <c r="B2583" s="2">
        <v>8.1510999999999996</v>
      </c>
      <c r="C2583" s="2">
        <v>57.993722586631122</v>
      </c>
      <c r="D2583" s="2">
        <v>-7.9265698781225247E-2</v>
      </c>
      <c r="E2583" s="2">
        <v>-2.6254170836313763E-22</v>
      </c>
      <c r="F2583" s="2">
        <v>8.2099399999999996</v>
      </c>
      <c r="G2583" s="2">
        <v>8.0850600000000004</v>
      </c>
      <c r="H2583" s="2">
        <v>7.9856349999999994</v>
      </c>
      <c r="I2583" s="2">
        <v>7.7850659999999996</v>
      </c>
      <c r="J2583" s="17">
        <v>7.3507075000000066</v>
      </c>
      <c r="K2583" s="17" t="s">
        <v>55</v>
      </c>
      <c r="L2583" s="17" t="s">
        <v>48</v>
      </c>
      <c r="M2583" s="17" t="s">
        <v>49</v>
      </c>
      <c r="N2583" s="20">
        <f t="shared" si="400"/>
        <v>50</v>
      </c>
      <c r="O2583" s="20">
        <f t="shared" si="401"/>
        <v>100</v>
      </c>
      <c r="P2583" s="20">
        <f t="shared" si="402"/>
        <v>50</v>
      </c>
      <c r="Q2583" s="20">
        <f t="shared" si="403"/>
        <v>0</v>
      </c>
      <c r="R2583" s="21">
        <f t="shared" si="404"/>
        <v>60</v>
      </c>
      <c r="S2583" s="21">
        <f t="shared" si="405"/>
        <v>47.5</v>
      </c>
      <c r="T2583" s="21">
        <f t="shared" si="406"/>
        <v>35</v>
      </c>
      <c r="U2583" s="21">
        <f t="shared" si="407"/>
        <v>50</v>
      </c>
      <c r="V2583" s="20">
        <f t="shared" si="408"/>
        <v>47.5</v>
      </c>
      <c r="W2583" s="20">
        <f t="shared" si="409"/>
        <v>48.125</v>
      </c>
    </row>
    <row r="2584" spans="1:23" ht="13.5" x14ac:dyDescent="0.25">
      <c r="A2584" s="3">
        <v>45769</v>
      </c>
      <c r="B2584" s="2">
        <v>8.1153999999999993</v>
      </c>
      <c r="C2584" s="2">
        <v>56.310438723744035</v>
      </c>
      <c r="D2584" s="2">
        <v>-7.5855344808327452E-2</v>
      </c>
      <c r="E2584" s="2">
        <v>-2.1003336669051011E-22</v>
      </c>
      <c r="F2584" s="2">
        <v>8.2313399999999994</v>
      </c>
      <c r="G2584" s="2">
        <v>8.0984400000000001</v>
      </c>
      <c r="H2584" s="2">
        <v>8.0012399999999975</v>
      </c>
      <c r="I2584" s="2">
        <v>7.801476000000001</v>
      </c>
      <c r="J2584" s="17">
        <v>7.3556125000000057</v>
      </c>
      <c r="K2584" s="17" t="s">
        <v>55</v>
      </c>
      <c r="L2584" s="17" t="s">
        <v>48</v>
      </c>
      <c r="M2584" s="17" t="s">
        <v>49</v>
      </c>
      <c r="N2584" s="20">
        <f t="shared" si="400"/>
        <v>50</v>
      </c>
      <c r="O2584" s="20">
        <f t="shared" si="401"/>
        <v>100</v>
      </c>
      <c r="P2584" s="20">
        <f t="shared" si="402"/>
        <v>50</v>
      </c>
      <c r="Q2584" s="20">
        <f t="shared" si="403"/>
        <v>0</v>
      </c>
      <c r="R2584" s="21">
        <f t="shared" si="404"/>
        <v>60</v>
      </c>
      <c r="S2584" s="21">
        <f t="shared" si="405"/>
        <v>47.5</v>
      </c>
      <c r="T2584" s="21">
        <f t="shared" si="406"/>
        <v>35</v>
      </c>
      <c r="U2584" s="21">
        <f t="shared" si="407"/>
        <v>50</v>
      </c>
      <c r="V2584" s="20">
        <f t="shared" si="408"/>
        <v>47.5</v>
      </c>
      <c r="W2584" s="20">
        <f t="shared" si="409"/>
        <v>48.125</v>
      </c>
    </row>
    <row r="2585" spans="1:23" ht="13.5" x14ac:dyDescent="0.25">
      <c r="A2585" s="3">
        <v>45770</v>
      </c>
      <c r="B2585" s="2">
        <v>8.1153999999999993</v>
      </c>
      <c r="C2585" s="2">
        <v>56.310438723744021</v>
      </c>
      <c r="D2585" s="2">
        <v>-8.0705291469922003E-2</v>
      </c>
      <c r="E2585" s="2">
        <v>-1.680266933524081E-22</v>
      </c>
      <c r="F2585" s="2">
        <v>8.15822</v>
      </c>
      <c r="G2585" s="2">
        <v>8.1162799999999997</v>
      </c>
      <c r="H2585" s="2">
        <v>8.0168449999999982</v>
      </c>
      <c r="I2585" s="2">
        <v>7.8180640000000015</v>
      </c>
      <c r="J2585" s="17">
        <v>7.3605620000000043</v>
      </c>
      <c r="K2585" s="17" t="s">
        <v>55</v>
      </c>
      <c r="L2585" s="17" t="s">
        <v>48</v>
      </c>
      <c r="M2585" s="17" t="s">
        <v>47</v>
      </c>
      <c r="N2585" s="20">
        <f t="shared" si="400"/>
        <v>50</v>
      </c>
      <c r="O2585" s="20">
        <f t="shared" si="401"/>
        <v>100</v>
      </c>
      <c r="P2585" s="20">
        <f t="shared" si="402"/>
        <v>50</v>
      </c>
      <c r="Q2585" s="20">
        <f t="shared" si="403"/>
        <v>0</v>
      </c>
      <c r="R2585" s="21">
        <f t="shared" si="404"/>
        <v>60</v>
      </c>
      <c r="S2585" s="21">
        <f t="shared" si="405"/>
        <v>47.5</v>
      </c>
      <c r="T2585" s="21">
        <f t="shared" si="406"/>
        <v>35</v>
      </c>
      <c r="U2585" s="21">
        <f t="shared" si="407"/>
        <v>50</v>
      </c>
      <c r="V2585" s="20">
        <f t="shared" si="408"/>
        <v>47.5</v>
      </c>
      <c r="W2585" s="20">
        <f t="shared" si="409"/>
        <v>48.125</v>
      </c>
    </row>
    <row r="2586" spans="1:23" ht="13.5" x14ac:dyDescent="0.25">
      <c r="A2586" s="3">
        <v>45771</v>
      </c>
      <c r="B2586" s="2">
        <v>8.1153999999999993</v>
      </c>
      <c r="C2586" s="2">
        <v>56.310438723744021</v>
      </c>
      <c r="D2586" s="2">
        <v>-8.4249206472938987E-2</v>
      </c>
      <c r="E2586" s="2">
        <v>-1.3442135468192649E-22</v>
      </c>
      <c r="F2586" s="2">
        <v>8.1314600000000006</v>
      </c>
      <c r="G2586" s="2">
        <v>8.1332299999999993</v>
      </c>
      <c r="H2586" s="2">
        <v>8.031114999999998</v>
      </c>
      <c r="I2586" s="2">
        <v>7.8332240000000022</v>
      </c>
      <c r="J2586" s="17">
        <v>7.3645750000000048</v>
      </c>
      <c r="K2586" s="17" t="s">
        <v>55</v>
      </c>
      <c r="L2586" s="17" t="s">
        <v>48</v>
      </c>
      <c r="M2586" s="17" t="s">
        <v>47</v>
      </c>
      <c r="N2586" s="20">
        <f t="shared" si="400"/>
        <v>50</v>
      </c>
      <c r="O2586" s="20">
        <f t="shared" si="401"/>
        <v>100</v>
      </c>
      <c r="P2586" s="20">
        <f t="shared" si="402"/>
        <v>50</v>
      </c>
      <c r="Q2586" s="20">
        <f t="shared" si="403"/>
        <v>0</v>
      </c>
      <c r="R2586" s="21">
        <f t="shared" si="404"/>
        <v>60</v>
      </c>
      <c r="S2586" s="21">
        <f t="shared" si="405"/>
        <v>47.5</v>
      </c>
      <c r="T2586" s="21">
        <f t="shared" si="406"/>
        <v>35</v>
      </c>
      <c r="U2586" s="21">
        <f t="shared" si="407"/>
        <v>50</v>
      </c>
      <c r="V2586" s="20">
        <f t="shared" si="408"/>
        <v>47.5</v>
      </c>
      <c r="W2586" s="20">
        <f t="shared" si="409"/>
        <v>48.125</v>
      </c>
    </row>
    <row r="2587" spans="1:23" ht="13.5" x14ac:dyDescent="0.25">
      <c r="A2587" s="3">
        <v>45772</v>
      </c>
      <c r="B2587" s="2">
        <v>8.0797000000000008</v>
      </c>
      <c r="C2587" s="2">
        <v>54.340494151391418</v>
      </c>
      <c r="D2587" s="2">
        <v>-7.7122083395839702E-2</v>
      </c>
      <c r="E2587" s="2">
        <v>-1.0753708374554119E-22</v>
      </c>
      <c r="F2587" s="2">
        <v>8.1154000000000011</v>
      </c>
      <c r="G2587" s="2">
        <v>8.1412599999999991</v>
      </c>
      <c r="H2587" s="2">
        <v>8.0471649999999961</v>
      </c>
      <c r="I2587" s="2">
        <v>7.848562000000002</v>
      </c>
      <c r="J2587" s="17">
        <v>7.3677410000000041</v>
      </c>
      <c r="K2587" s="17" t="s">
        <v>55</v>
      </c>
      <c r="L2587" s="17" t="s">
        <v>54</v>
      </c>
      <c r="M2587" s="17" t="s">
        <v>47</v>
      </c>
      <c r="N2587" s="20">
        <f t="shared" si="400"/>
        <v>50</v>
      </c>
      <c r="O2587" s="20">
        <f t="shared" si="401"/>
        <v>100</v>
      </c>
      <c r="P2587" s="20">
        <f t="shared" si="402"/>
        <v>50</v>
      </c>
      <c r="Q2587" s="20">
        <f t="shared" si="403"/>
        <v>16.5</v>
      </c>
      <c r="R2587" s="21">
        <f t="shared" si="404"/>
        <v>62.475000000000001</v>
      </c>
      <c r="S2587" s="21">
        <f t="shared" si="405"/>
        <v>51.625</v>
      </c>
      <c r="T2587" s="21">
        <f t="shared" si="406"/>
        <v>42.424999999999997</v>
      </c>
      <c r="U2587" s="21">
        <f t="shared" si="407"/>
        <v>54.125</v>
      </c>
      <c r="V2587" s="20">
        <f t="shared" si="408"/>
        <v>52.17499999999999</v>
      </c>
      <c r="W2587" s="20">
        <f t="shared" si="409"/>
        <v>52.662499999999994</v>
      </c>
    </row>
    <row r="2588" spans="1:23" ht="13.5" x14ac:dyDescent="0.25">
      <c r="A2588" s="3">
        <v>45775</v>
      </c>
      <c r="B2588" s="2">
        <v>8.0084</v>
      </c>
      <c r="C2588" s="2">
        <v>50.537832341134418</v>
      </c>
      <c r="D2588" s="2">
        <v>-7.5892889151433884E-2</v>
      </c>
      <c r="E2588" s="2">
        <v>-8.6029666996432964E-23</v>
      </c>
      <c r="F2588" s="2">
        <v>8.0868599999999997</v>
      </c>
      <c r="G2588" s="2">
        <v>8.1483999999999988</v>
      </c>
      <c r="H2588" s="2">
        <v>8.0574199999999987</v>
      </c>
      <c r="I2588" s="2">
        <v>7.8624740000000024</v>
      </c>
      <c r="J2588" s="17">
        <v>7.3703275000000028</v>
      </c>
      <c r="K2588" s="17" t="s">
        <v>55</v>
      </c>
      <c r="L2588" s="17" t="s">
        <v>54</v>
      </c>
      <c r="M2588" s="17" t="s">
        <v>47</v>
      </c>
      <c r="N2588" s="20">
        <f t="shared" si="400"/>
        <v>50</v>
      </c>
      <c r="O2588" s="20">
        <f t="shared" si="401"/>
        <v>100</v>
      </c>
      <c r="P2588" s="20">
        <f t="shared" si="402"/>
        <v>50</v>
      </c>
      <c r="Q2588" s="20">
        <f t="shared" si="403"/>
        <v>16.5</v>
      </c>
      <c r="R2588" s="21">
        <f t="shared" si="404"/>
        <v>62.475000000000001</v>
      </c>
      <c r="S2588" s="21">
        <f t="shared" si="405"/>
        <v>51.625</v>
      </c>
      <c r="T2588" s="21">
        <f t="shared" si="406"/>
        <v>42.424999999999997</v>
      </c>
      <c r="U2588" s="21">
        <f t="shared" si="407"/>
        <v>54.125</v>
      </c>
      <c r="V2588" s="20">
        <f t="shared" si="408"/>
        <v>52.17499999999999</v>
      </c>
      <c r="W2588" s="20">
        <f t="shared" si="409"/>
        <v>52.662499999999994</v>
      </c>
    </row>
    <row r="2589" spans="1:23" ht="13.5" x14ac:dyDescent="0.25">
      <c r="A2589" s="3">
        <v>45776</v>
      </c>
      <c r="B2589" s="2">
        <v>7.9370000000000003</v>
      </c>
      <c r="C2589" s="2">
        <v>46.991520040281657</v>
      </c>
      <c r="D2589" s="2">
        <v>-5.8605139938280537E-2</v>
      </c>
      <c r="E2589" s="2">
        <v>-6.8823733597146379E-23</v>
      </c>
      <c r="F2589" s="2">
        <v>8.0511799999999987</v>
      </c>
      <c r="G2589" s="2">
        <v>8.1412599999999991</v>
      </c>
      <c r="H2589" s="2">
        <v>8.0578649999999996</v>
      </c>
      <c r="I2589" s="2">
        <v>7.8758500000000016</v>
      </c>
      <c r="J2589" s="17">
        <v>7.3723340000000022</v>
      </c>
      <c r="K2589" s="17" t="s">
        <v>55</v>
      </c>
      <c r="L2589" s="17" t="s">
        <v>54</v>
      </c>
      <c r="M2589" s="17" t="s">
        <v>47</v>
      </c>
      <c r="N2589" s="20">
        <f t="shared" si="400"/>
        <v>50</v>
      </c>
      <c r="O2589" s="20">
        <f t="shared" si="401"/>
        <v>100</v>
      </c>
      <c r="P2589" s="20">
        <f t="shared" si="402"/>
        <v>50</v>
      </c>
      <c r="Q2589" s="20">
        <f t="shared" si="403"/>
        <v>16.5</v>
      </c>
      <c r="R2589" s="21">
        <f t="shared" si="404"/>
        <v>62.475000000000001</v>
      </c>
      <c r="S2589" s="21">
        <f t="shared" si="405"/>
        <v>51.625</v>
      </c>
      <c r="T2589" s="21">
        <f t="shared" si="406"/>
        <v>42.424999999999997</v>
      </c>
      <c r="U2589" s="21">
        <f t="shared" si="407"/>
        <v>54.125</v>
      </c>
      <c r="V2589" s="20">
        <f t="shared" si="408"/>
        <v>52.17499999999999</v>
      </c>
      <c r="W2589" s="20">
        <f t="shared" si="409"/>
        <v>52.662499999999994</v>
      </c>
    </row>
    <row r="2590" spans="1:23" ht="13.5" x14ac:dyDescent="0.25">
      <c r="A2590" s="3">
        <v>45777</v>
      </c>
      <c r="B2590" s="2">
        <v>8.2936999999999994</v>
      </c>
      <c r="C2590" s="2">
        <v>61.51914602862859</v>
      </c>
      <c r="D2590" s="2">
        <v>2.7064030627741431E-3</v>
      </c>
      <c r="E2590" s="2">
        <v>-5.5058986877717105E-23</v>
      </c>
      <c r="F2590" s="2">
        <v>8.0868399999999987</v>
      </c>
      <c r="G2590" s="2">
        <v>8.1225300000000011</v>
      </c>
      <c r="H2590" s="2">
        <v>8.0712399999999995</v>
      </c>
      <c r="I2590" s="2">
        <v>7.8929720000000012</v>
      </c>
      <c r="J2590" s="17">
        <v>7.3763470000000009</v>
      </c>
      <c r="K2590" s="17" t="s">
        <v>55</v>
      </c>
      <c r="L2590" s="17" t="s">
        <v>54</v>
      </c>
      <c r="M2590" s="17" t="s">
        <v>49</v>
      </c>
      <c r="N2590" s="20">
        <f t="shared" si="400"/>
        <v>50</v>
      </c>
      <c r="O2590" s="20">
        <f t="shared" si="401"/>
        <v>100</v>
      </c>
      <c r="P2590" s="20">
        <f t="shared" si="402"/>
        <v>50</v>
      </c>
      <c r="Q2590" s="20">
        <f t="shared" si="403"/>
        <v>16.5</v>
      </c>
      <c r="R2590" s="21">
        <f t="shared" si="404"/>
        <v>62.475000000000001</v>
      </c>
      <c r="S2590" s="21">
        <f t="shared" si="405"/>
        <v>51.625</v>
      </c>
      <c r="T2590" s="21">
        <f t="shared" si="406"/>
        <v>42.424999999999997</v>
      </c>
      <c r="U2590" s="21">
        <f t="shared" si="407"/>
        <v>54.125</v>
      </c>
      <c r="V2590" s="20">
        <f t="shared" si="408"/>
        <v>52.17499999999999</v>
      </c>
      <c r="W2590" s="20">
        <f t="shared" si="409"/>
        <v>52.662499999999994</v>
      </c>
    </row>
    <row r="2591" spans="1:23" ht="13.5" x14ac:dyDescent="0.25">
      <c r="A2591" s="3">
        <v>45779</v>
      </c>
      <c r="B2591" s="2">
        <v>8.2045999999999992</v>
      </c>
      <c r="C2591" s="2">
        <v>57.295123393307783</v>
      </c>
      <c r="D2591" s="2">
        <v>2.3784604524424324E-2</v>
      </c>
      <c r="E2591" s="2">
        <v>-4.4047189502173689E-23</v>
      </c>
      <c r="F2591" s="2">
        <v>8.1046800000000001</v>
      </c>
      <c r="G2591" s="2">
        <v>8.1180699999999995</v>
      </c>
      <c r="H2591" s="2">
        <v>8.0801599999999993</v>
      </c>
      <c r="I2591" s="2">
        <v>7.9043880000000009</v>
      </c>
      <c r="J2591" s="17">
        <v>7.3799145000000008</v>
      </c>
      <c r="K2591" s="17" t="s">
        <v>55</v>
      </c>
      <c r="L2591" s="17" t="s">
        <v>54</v>
      </c>
      <c r="M2591" s="17" t="s">
        <v>49</v>
      </c>
      <c r="N2591" s="20">
        <f t="shared" si="400"/>
        <v>50</v>
      </c>
      <c r="O2591" s="20">
        <f t="shared" si="401"/>
        <v>100</v>
      </c>
      <c r="P2591" s="20">
        <f t="shared" si="402"/>
        <v>50</v>
      </c>
      <c r="Q2591" s="20">
        <f t="shared" si="403"/>
        <v>16.5</v>
      </c>
      <c r="R2591" s="21">
        <f t="shared" si="404"/>
        <v>62.475000000000001</v>
      </c>
      <c r="S2591" s="21">
        <f t="shared" si="405"/>
        <v>51.625</v>
      </c>
      <c r="T2591" s="21">
        <f t="shared" si="406"/>
        <v>42.424999999999997</v>
      </c>
      <c r="U2591" s="21">
        <f t="shared" si="407"/>
        <v>54.125</v>
      </c>
      <c r="V2591" s="20">
        <f t="shared" si="408"/>
        <v>52.17499999999999</v>
      </c>
      <c r="W2591" s="20">
        <f t="shared" si="409"/>
        <v>52.662499999999994</v>
      </c>
    </row>
    <row r="2592" spans="1:23" ht="13.5" x14ac:dyDescent="0.25">
      <c r="A2592" s="3">
        <v>45782</v>
      </c>
      <c r="B2592" s="2">
        <v>8.2936999999999994</v>
      </c>
      <c r="C2592" s="2">
        <v>60.235457061956886</v>
      </c>
      <c r="D2592" s="2">
        <v>2.0213000489826882E-2</v>
      </c>
      <c r="E2592" s="2">
        <v>-3.5237751601738955E-23</v>
      </c>
      <c r="F2592" s="2">
        <v>8.1474799999999998</v>
      </c>
      <c r="G2592" s="2">
        <v>8.1314400000000013</v>
      </c>
      <c r="H2592" s="2">
        <v>8.0939800000000002</v>
      </c>
      <c r="I2592" s="2">
        <v>7.9181200000000027</v>
      </c>
      <c r="J2592" s="17">
        <v>7.3841504999999996</v>
      </c>
      <c r="K2592" s="17" t="s">
        <v>51</v>
      </c>
      <c r="L2592" s="17" t="s">
        <v>54</v>
      </c>
      <c r="M2592" s="17" t="s">
        <v>52</v>
      </c>
      <c r="N2592" s="20">
        <f t="shared" si="400"/>
        <v>50</v>
      </c>
      <c r="O2592" s="20">
        <f t="shared" si="401"/>
        <v>100</v>
      </c>
      <c r="P2592" s="20">
        <f t="shared" si="402"/>
        <v>50</v>
      </c>
      <c r="Q2592" s="20">
        <f t="shared" si="403"/>
        <v>83.5</v>
      </c>
      <c r="R2592" s="21">
        <f t="shared" si="404"/>
        <v>72.525000000000006</v>
      </c>
      <c r="S2592" s="21">
        <f t="shared" si="405"/>
        <v>68.375</v>
      </c>
      <c r="T2592" s="21">
        <f t="shared" si="406"/>
        <v>72.575000000000003</v>
      </c>
      <c r="U2592" s="21">
        <f t="shared" si="407"/>
        <v>70.875</v>
      </c>
      <c r="V2592" s="20">
        <f t="shared" si="408"/>
        <v>71.158333333333346</v>
      </c>
      <c r="W2592" s="20">
        <f t="shared" si="409"/>
        <v>71.087500000000006</v>
      </c>
    </row>
    <row r="2593" spans="1:23" ht="13.5" x14ac:dyDescent="0.25">
      <c r="A2593" s="3">
        <v>45783</v>
      </c>
      <c r="B2593" s="2">
        <v>8.2492000000000001</v>
      </c>
      <c r="C2593" s="2">
        <v>58.084430031238732</v>
      </c>
      <c r="D2593" s="2">
        <v>1.7587806440044318E-2</v>
      </c>
      <c r="E2593" s="2">
        <v>-2.8190201281391165E-23</v>
      </c>
      <c r="F2593" s="2">
        <v>8.1956400000000009</v>
      </c>
      <c r="G2593" s="2">
        <v>8.1412499999999994</v>
      </c>
      <c r="H2593" s="2">
        <v>8.113154999999999</v>
      </c>
      <c r="I2593" s="2">
        <v>7.9306060000000009</v>
      </c>
      <c r="J2593" s="17">
        <v>7.3877624999999991</v>
      </c>
      <c r="K2593" s="17" t="s">
        <v>51</v>
      </c>
      <c r="L2593" s="17" t="s">
        <v>54</v>
      </c>
      <c r="M2593" s="17" t="s">
        <v>52</v>
      </c>
      <c r="N2593" s="20">
        <f t="shared" si="400"/>
        <v>50</v>
      </c>
      <c r="O2593" s="20">
        <f t="shared" si="401"/>
        <v>100</v>
      </c>
      <c r="P2593" s="20">
        <f t="shared" si="402"/>
        <v>50</v>
      </c>
      <c r="Q2593" s="20">
        <f t="shared" si="403"/>
        <v>83.5</v>
      </c>
      <c r="R2593" s="21">
        <f t="shared" si="404"/>
        <v>72.525000000000006</v>
      </c>
      <c r="S2593" s="21">
        <f t="shared" si="405"/>
        <v>68.375</v>
      </c>
      <c r="T2593" s="21">
        <f t="shared" si="406"/>
        <v>72.575000000000003</v>
      </c>
      <c r="U2593" s="21">
        <f t="shared" si="407"/>
        <v>70.875</v>
      </c>
      <c r="V2593" s="20">
        <f t="shared" si="408"/>
        <v>71.158333333333346</v>
      </c>
      <c r="W2593" s="20">
        <f t="shared" si="409"/>
        <v>71.087500000000006</v>
      </c>
    </row>
    <row r="2594" spans="1:23" ht="13.5" x14ac:dyDescent="0.25">
      <c r="A2594" s="3">
        <v>45784</v>
      </c>
      <c r="B2594" s="2">
        <v>8.2045999999999992</v>
      </c>
      <c r="C2594" s="2">
        <v>55.928730866688227</v>
      </c>
      <c r="D2594" s="2">
        <v>1.2024046925940723E-2</v>
      </c>
      <c r="E2594" s="2">
        <v>-2.2552161025112934E-23</v>
      </c>
      <c r="F2594" s="2">
        <v>8.2491599999999998</v>
      </c>
      <c r="G2594" s="2">
        <v>8.1501699999999992</v>
      </c>
      <c r="H2594" s="2">
        <v>8.1243049999999979</v>
      </c>
      <c r="I2594" s="2">
        <v>7.9430920000000018</v>
      </c>
      <c r="J2594" s="17">
        <v>7.3911514999999994</v>
      </c>
      <c r="K2594" s="17" t="s">
        <v>51</v>
      </c>
      <c r="L2594" s="17" t="s">
        <v>54</v>
      </c>
      <c r="M2594" s="17" t="s">
        <v>52</v>
      </c>
      <c r="N2594" s="20">
        <f t="shared" si="400"/>
        <v>50</v>
      </c>
      <c r="O2594" s="20">
        <f t="shared" si="401"/>
        <v>100</v>
      </c>
      <c r="P2594" s="20">
        <f t="shared" si="402"/>
        <v>50</v>
      </c>
      <c r="Q2594" s="20">
        <f t="shared" si="403"/>
        <v>83.5</v>
      </c>
      <c r="R2594" s="21">
        <f t="shared" si="404"/>
        <v>72.525000000000006</v>
      </c>
      <c r="S2594" s="21">
        <f t="shared" si="405"/>
        <v>68.375</v>
      </c>
      <c r="T2594" s="21">
        <f t="shared" si="406"/>
        <v>72.575000000000003</v>
      </c>
      <c r="U2594" s="21">
        <f t="shared" si="407"/>
        <v>70.875</v>
      </c>
      <c r="V2594" s="20">
        <f t="shared" si="408"/>
        <v>71.158333333333346</v>
      </c>
      <c r="W2594" s="20">
        <f t="shared" si="409"/>
        <v>71.087500000000006</v>
      </c>
    </row>
    <row r="2595" spans="1:23" ht="13.5" x14ac:dyDescent="0.25">
      <c r="A2595" s="3">
        <v>45785</v>
      </c>
      <c r="B2595" s="2">
        <v>8.2492000000000001</v>
      </c>
      <c r="C2595" s="2">
        <v>57.622478335772719</v>
      </c>
      <c r="D2595" s="2">
        <v>3.2077219855359829E-3</v>
      </c>
      <c r="E2595" s="2">
        <v>-1.8041728820090348E-23</v>
      </c>
      <c r="F2595" s="2">
        <v>8.240260000000001</v>
      </c>
      <c r="G2595" s="2">
        <v>8.163549999999999</v>
      </c>
      <c r="H2595" s="2">
        <v>8.1399149999999985</v>
      </c>
      <c r="I2595" s="2">
        <v>7.9554</v>
      </c>
      <c r="J2595" s="17">
        <v>7.3949419999999995</v>
      </c>
      <c r="K2595" s="17" t="s">
        <v>51</v>
      </c>
      <c r="L2595" s="17" t="s">
        <v>54</v>
      </c>
      <c r="M2595" s="17" t="s">
        <v>53</v>
      </c>
      <c r="N2595" s="20">
        <f t="shared" si="400"/>
        <v>50</v>
      </c>
      <c r="O2595" s="20">
        <f t="shared" si="401"/>
        <v>100</v>
      </c>
      <c r="P2595" s="20">
        <f t="shared" si="402"/>
        <v>50</v>
      </c>
      <c r="Q2595" s="20">
        <f t="shared" si="403"/>
        <v>66.5</v>
      </c>
      <c r="R2595" s="21">
        <f t="shared" si="404"/>
        <v>69.974999999999994</v>
      </c>
      <c r="S2595" s="21">
        <f t="shared" si="405"/>
        <v>64.125</v>
      </c>
      <c r="T2595" s="21">
        <f t="shared" si="406"/>
        <v>64.924999999999997</v>
      </c>
      <c r="U2595" s="21">
        <f t="shared" si="407"/>
        <v>66.625</v>
      </c>
      <c r="V2595" s="20">
        <f t="shared" si="408"/>
        <v>66.341666666666654</v>
      </c>
      <c r="W2595" s="20">
        <f t="shared" si="409"/>
        <v>66.412499999999994</v>
      </c>
    </row>
    <row r="2596" spans="1:23" ht="13.5" x14ac:dyDescent="0.25">
      <c r="A2596" s="3">
        <v>45786</v>
      </c>
      <c r="B2596" s="2">
        <v>8.2045999999999992</v>
      </c>
      <c r="C2596" s="2">
        <v>55.332364783261234</v>
      </c>
      <c r="D2596" s="2">
        <v>-1.9572929619116053E-3</v>
      </c>
      <c r="E2596" s="2">
        <v>-1.4433383056072278E-23</v>
      </c>
      <c r="F2596" s="2">
        <v>8.2402599999999993</v>
      </c>
      <c r="G2596" s="2">
        <v>8.1724700000000006</v>
      </c>
      <c r="H2596" s="2">
        <v>8.152849999999999</v>
      </c>
      <c r="I2596" s="2">
        <v>7.960752000000002</v>
      </c>
      <c r="J2596" s="17">
        <v>7.3982865000000002</v>
      </c>
      <c r="K2596" s="17" t="s">
        <v>55</v>
      </c>
      <c r="L2596" s="17" t="s">
        <v>54</v>
      </c>
      <c r="M2596" s="17" t="s">
        <v>54</v>
      </c>
      <c r="N2596" s="20">
        <f t="shared" si="400"/>
        <v>50</v>
      </c>
      <c r="O2596" s="20">
        <f t="shared" si="401"/>
        <v>100</v>
      </c>
      <c r="P2596" s="20">
        <f t="shared" si="402"/>
        <v>50</v>
      </c>
      <c r="Q2596" s="20">
        <f t="shared" si="403"/>
        <v>16.5</v>
      </c>
      <c r="R2596" s="21">
        <f t="shared" si="404"/>
        <v>62.475000000000001</v>
      </c>
      <c r="S2596" s="21">
        <f t="shared" si="405"/>
        <v>51.625</v>
      </c>
      <c r="T2596" s="21">
        <f t="shared" si="406"/>
        <v>42.424999999999997</v>
      </c>
      <c r="U2596" s="21">
        <f t="shared" si="407"/>
        <v>54.125</v>
      </c>
      <c r="V2596" s="20">
        <f t="shared" si="408"/>
        <v>52.17499999999999</v>
      </c>
      <c r="W2596" s="20">
        <f t="shared" si="409"/>
        <v>52.662499999999994</v>
      </c>
    </row>
    <row r="2597" spans="1:23" ht="13.5" x14ac:dyDescent="0.25">
      <c r="A2597" s="3">
        <v>45789</v>
      </c>
      <c r="B2597" s="2">
        <v>8.2045999999999992</v>
      </c>
      <c r="C2597" s="2">
        <v>55.332364783261234</v>
      </c>
      <c r="D2597" s="2">
        <v>-1.2490483670458019E-2</v>
      </c>
      <c r="E2597" s="2">
        <v>-1.1546706444857823E-23</v>
      </c>
      <c r="F2597" s="2">
        <v>8.2224400000000006</v>
      </c>
      <c r="G2597" s="2">
        <v>8.1849600000000002</v>
      </c>
      <c r="H2597" s="2">
        <v>8.1631099999999996</v>
      </c>
      <c r="I2597" s="2">
        <v>7.9687780000000021</v>
      </c>
      <c r="J2597" s="17">
        <v>7.4016755000000014</v>
      </c>
      <c r="K2597" s="17" t="s">
        <v>55</v>
      </c>
      <c r="L2597" s="17" t="s">
        <v>54</v>
      </c>
      <c r="M2597" s="17" t="s">
        <v>47</v>
      </c>
      <c r="N2597" s="20">
        <f t="shared" si="400"/>
        <v>50</v>
      </c>
      <c r="O2597" s="20">
        <f t="shared" si="401"/>
        <v>100</v>
      </c>
      <c r="P2597" s="20">
        <f t="shared" si="402"/>
        <v>50</v>
      </c>
      <c r="Q2597" s="20">
        <f t="shared" si="403"/>
        <v>16.5</v>
      </c>
      <c r="R2597" s="21">
        <f t="shared" si="404"/>
        <v>62.475000000000001</v>
      </c>
      <c r="S2597" s="21">
        <f t="shared" si="405"/>
        <v>51.625</v>
      </c>
      <c r="T2597" s="21">
        <f t="shared" si="406"/>
        <v>42.424999999999997</v>
      </c>
      <c r="U2597" s="21">
        <f t="shared" si="407"/>
        <v>54.125</v>
      </c>
      <c r="V2597" s="20">
        <f t="shared" si="408"/>
        <v>52.17499999999999</v>
      </c>
      <c r="W2597" s="20">
        <f t="shared" si="409"/>
        <v>52.662499999999994</v>
      </c>
    </row>
    <row r="2598" spans="1:23" ht="13.5" x14ac:dyDescent="0.25">
      <c r="A2598" s="3">
        <v>45790</v>
      </c>
      <c r="B2598" s="2">
        <v>8.16</v>
      </c>
      <c r="C2598" s="2">
        <v>52.894310287377458</v>
      </c>
      <c r="D2598" s="2">
        <v>-2.9689530707974754E-2</v>
      </c>
      <c r="E2598" s="2">
        <v>-9.2373651558862593E-24</v>
      </c>
      <c r="F2598" s="2">
        <v>8.2045999999999992</v>
      </c>
      <c r="G2598" s="2">
        <v>8.2001200000000001</v>
      </c>
      <c r="H2598" s="2">
        <v>8.1742600000000003</v>
      </c>
      <c r="I2598" s="2">
        <v>7.9800160000000036</v>
      </c>
      <c r="J2598" s="17">
        <v>7.4050200000000004</v>
      </c>
      <c r="K2598" s="17" t="s">
        <v>55</v>
      </c>
      <c r="L2598" s="17" t="s">
        <v>54</v>
      </c>
      <c r="M2598" s="17" t="s">
        <v>47</v>
      </c>
      <c r="N2598" s="20">
        <f t="shared" si="400"/>
        <v>50</v>
      </c>
      <c r="O2598" s="20">
        <f t="shared" si="401"/>
        <v>100</v>
      </c>
      <c r="P2598" s="20">
        <f t="shared" si="402"/>
        <v>50</v>
      </c>
      <c r="Q2598" s="20">
        <f t="shared" si="403"/>
        <v>16.5</v>
      </c>
      <c r="R2598" s="21">
        <f t="shared" si="404"/>
        <v>62.475000000000001</v>
      </c>
      <c r="S2598" s="21">
        <f t="shared" si="405"/>
        <v>51.625</v>
      </c>
      <c r="T2598" s="21">
        <f t="shared" si="406"/>
        <v>42.424999999999997</v>
      </c>
      <c r="U2598" s="21">
        <f t="shared" si="407"/>
        <v>54.125</v>
      </c>
      <c r="V2598" s="20">
        <f t="shared" si="408"/>
        <v>52.17499999999999</v>
      </c>
      <c r="W2598" s="20">
        <f t="shared" si="409"/>
        <v>52.662499999999994</v>
      </c>
    </row>
    <row r="2599" spans="1:23" ht="13.5" x14ac:dyDescent="0.25">
      <c r="A2599" s="3">
        <v>45791</v>
      </c>
      <c r="B2599" s="2">
        <v>8.1956000000000007</v>
      </c>
      <c r="C2599" s="2">
        <v>54.613373717668978</v>
      </c>
      <c r="D2599" s="2">
        <v>-5.8175513079728347E-2</v>
      </c>
      <c r="E2599" s="2">
        <v>-7.3898921247090074E-24</v>
      </c>
      <c r="F2599" s="2">
        <v>8.2027999999999999</v>
      </c>
      <c r="G2599" s="2">
        <v>8.2259799999999998</v>
      </c>
      <c r="H2599" s="2">
        <v>8.1836200000000012</v>
      </c>
      <c r="I2599" s="2">
        <v>7.9905380000000026</v>
      </c>
      <c r="J2599" s="17">
        <v>7.4085425000000011</v>
      </c>
      <c r="K2599" s="17" t="s">
        <v>55</v>
      </c>
      <c r="L2599" s="17" t="s">
        <v>54</v>
      </c>
      <c r="M2599" s="17" t="s">
        <v>47</v>
      </c>
      <c r="N2599" s="20">
        <f t="shared" si="400"/>
        <v>50</v>
      </c>
      <c r="O2599" s="20">
        <f t="shared" si="401"/>
        <v>100</v>
      </c>
      <c r="P2599" s="20">
        <f t="shared" si="402"/>
        <v>50</v>
      </c>
      <c r="Q2599" s="20">
        <f t="shared" si="403"/>
        <v>16.5</v>
      </c>
      <c r="R2599" s="21">
        <f t="shared" si="404"/>
        <v>62.475000000000001</v>
      </c>
      <c r="S2599" s="21">
        <f t="shared" si="405"/>
        <v>51.625</v>
      </c>
      <c r="T2599" s="21">
        <f t="shared" si="406"/>
        <v>42.424999999999997</v>
      </c>
      <c r="U2599" s="21">
        <f t="shared" si="407"/>
        <v>54.125</v>
      </c>
      <c r="V2599" s="20">
        <f t="shared" si="408"/>
        <v>52.17499999999999</v>
      </c>
      <c r="W2599" s="20">
        <f t="shared" si="409"/>
        <v>52.662499999999994</v>
      </c>
    </row>
    <row r="2600" spans="1:23" ht="13.5" x14ac:dyDescent="0.25">
      <c r="A2600" s="3">
        <v>45792</v>
      </c>
      <c r="B2600" s="2">
        <v>8.2492000000000001</v>
      </c>
      <c r="C2600" s="2">
        <v>57.14896541814327</v>
      </c>
      <c r="D2600" s="2">
        <v>-3.1871077466945508E-2</v>
      </c>
      <c r="E2600" s="2">
        <v>-5.9119136997672061E-24</v>
      </c>
      <c r="F2600" s="2">
        <v>8.2027999999999999</v>
      </c>
      <c r="G2600" s="2">
        <v>8.2215299999999996</v>
      </c>
      <c r="H2600" s="2">
        <v>8.1720300000000012</v>
      </c>
      <c r="I2600" s="2">
        <v>7.9985660000000021</v>
      </c>
      <c r="J2600" s="17">
        <v>7.4125115000000008</v>
      </c>
      <c r="K2600" s="17" t="s">
        <v>55</v>
      </c>
      <c r="L2600" s="17" t="s">
        <v>54</v>
      </c>
      <c r="M2600" s="17" t="s">
        <v>54</v>
      </c>
      <c r="N2600" s="20">
        <f t="shared" si="400"/>
        <v>50</v>
      </c>
      <c r="O2600" s="20">
        <f t="shared" si="401"/>
        <v>100</v>
      </c>
      <c r="P2600" s="20">
        <f t="shared" si="402"/>
        <v>50</v>
      </c>
      <c r="Q2600" s="20">
        <f t="shared" si="403"/>
        <v>16.5</v>
      </c>
      <c r="R2600" s="21">
        <f t="shared" si="404"/>
        <v>62.475000000000001</v>
      </c>
      <c r="S2600" s="21">
        <f t="shared" si="405"/>
        <v>51.625</v>
      </c>
      <c r="T2600" s="21">
        <f t="shared" si="406"/>
        <v>42.424999999999997</v>
      </c>
      <c r="U2600" s="21">
        <f t="shared" si="407"/>
        <v>54.125</v>
      </c>
      <c r="V2600" s="20">
        <f t="shared" si="408"/>
        <v>52.17499999999999</v>
      </c>
      <c r="W2600" s="20">
        <f t="shared" si="409"/>
        <v>52.662499999999994</v>
      </c>
    </row>
    <row r="2601" spans="1:23" ht="13.5" x14ac:dyDescent="0.25">
      <c r="A2601" s="3">
        <v>45793</v>
      </c>
      <c r="B2601" s="2">
        <v>8.2045999999999992</v>
      </c>
      <c r="C2601" s="2">
        <v>54.424384572423392</v>
      </c>
      <c r="D2601" s="2">
        <v>-2.0795852101182177E-2</v>
      </c>
      <c r="E2601" s="2">
        <v>-4.7295309598137654E-24</v>
      </c>
      <c r="F2601" s="2">
        <v>8.2027999999999999</v>
      </c>
      <c r="G2601" s="2">
        <v>8.2215299999999996</v>
      </c>
      <c r="H2601" s="2">
        <v>8.1698000000000004</v>
      </c>
      <c r="I2601" s="2">
        <v>8.0058800000000012</v>
      </c>
      <c r="J2601" s="17">
        <v>7.4168370000000001</v>
      </c>
      <c r="K2601" s="17" t="s">
        <v>51</v>
      </c>
      <c r="L2601" s="17" t="s">
        <v>54</v>
      </c>
      <c r="M2601" s="17" t="s">
        <v>54</v>
      </c>
      <c r="N2601" s="20">
        <f t="shared" si="400"/>
        <v>50</v>
      </c>
      <c r="O2601" s="20">
        <f t="shared" si="401"/>
        <v>100</v>
      </c>
      <c r="P2601" s="20">
        <f t="shared" si="402"/>
        <v>50</v>
      </c>
      <c r="Q2601" s="20">
        <f t="shared" si="403"/>
        <v>49.5</v>
      </c>
      <c r="R2601" s="21">
        <f t="shared" si="404"/>
        <v>67.424999999999997</v>
      </c>
      <c r="S2601" s="21">
        <f t="shared" si="405"/>
        <v>59.875</v>
      </c>
      <c r="T2601" s="21">
        <f t="shared" si="406"/>
        <v>57.275000000000006</v>
      </c>
      <c r="U2601" s="21">
        <f t="shared" si="407"/>
        <v>62.375</v>
      </c>
      <c r="V2601" s="20">
        <f t="shared" si="408"/>
        <v>61.524999999999999</v>
      </c>
      <c r="W2601" s="20">
        <f t="shared" si="409"/>
        <v>61.737499999999997</v>
      </c>
    </row>
    <row r="2602" spans="1:23" ht="13.5" x14ac:dyDescent="0.25">
      <c r="A2602" s="3">
        <v>45796</v>
      </c>
      <c r="B2602" s="2">
        <v>8.1956000000000007</v>
      </c>
      <c r="C2602" s="2">
        <v>53.866298996593251</v>
      </c>
      <c r="D2602" s="2">
        <v>2.4926675113228214E-3</v>
      </c>
      <c r="E2602" s="2">
        <v>-3.7836247678510122E-24</v>
      </c>
      <c r="F2602" s="2">
        <v>8.2010000000000005</v>
      </c>
      <c r="G2602" s="2">
        <v>8.2117199999999997</v>
      </c>
      <c r="H2602" s="2">
        <v>8.1715800000000023</v>
      </c>
      <c r="I2602" s="2">
        <v>8.0137259999999984</v>
      </c>
      <c r="J2602" s="17">
        <v>7.4210279999999988</v>
      </c>
      <c r="K2602" s="17" t="s">
        <v>55</v>
      </c>
      <c r="L2602" s="17" t="s">
        <v>54</v>
      </c>
      <c r="M2602" s="17" t="s">
        <v>47</v>
      </c>
      <c r="N2602" s="20">
        <f t="shared" si="400"/>
        <v>50</v>
      </c>
      <c r="O2602" s="20">
        <f t="shared" si="401"/>
        <v>100</v>
      </c>
      <c r="P2602" s="20">
        <f t="shared" si="402"/>
        <v>50</v>
      </c>
      <c r="Q2602" s="20">
        <f t="shared" si="403"/>
        <v>16.5</v>
      </c>
      <c r="R2602" s="21">
        <f t="shared" si="404"/>
        <v>62.475000000000001</v>
      </c>
      <c r="S2602" s="21">
        <f t="shared" si="405"/>
        <v>51.625</v>
      </c>
      <c r="T2602" s="21">
        <f t="shared" si="406"/>
        <v>42.424999999999997</v>
      </c>
      <c r="U2602" s="21">
        <f t="shared" si="407"/>
        <v>54.125</v>
      </c>
      <c r="V2602" s="20">
        <f t="shared" si="408"/>
        <v>52.17499999999999</v>
      </c>
      <c r="W2602" s="20">
        <f t="shared" si="409"/>
        <v>52.662499999999994</v>
      </c>
    </row>
    <row r="2603" spans="1:23" ht="13.5" x14ac:dyDescent="0.25">
      <c r="A2603" s="3">
        <v>45797</v>
      </c>
      <c r="B2603" s="2">
        <v>8.1956000000000007</v>
      </c>
      <c r="C2603" s="2">
        <v>53.866298996593251</v>
      </c>
      <c r="D2603" s="2">
        <v>1.4982047065151605E-2</v>
      </c>
      <c r="E2603" s="2">
        <v>-3.0268998142808098E-24</v>
      </c>
      <c r="F2603" s="2">
        <v>8.2081199999999992</v>
      </c>
      <c r="G2603" s="2">
        <v>8.2063600000000001</v>
      </c>
      <c r="H2603" s="2">
        <v>8.1738050000000015</v>
      </c>
      <c r="I2603" s="2">
        <v>8.0208600000000008</v>
      </c>
      <c r="J2603" s="17">
        <v>7.4247734999999988</v>
      </c>
      <c r="K2603" s="17" t="s">
        <v>55</v>
      </c>
      <c r="L2603" s="17" t="s">
        <v>54</v>
      </c>
      <c r="M2603" s="17" t="s">
        <v>49</v>
      </c>
      <c r="N2603" s="20">
        <f t="shared" si="400"/>
        <v>50</v>
      </c>
      <c r="O2603" s="20">
        <f t="shared" si="401"/>
        <v>100</v>
      </c>
      <c r="P2603" s="20">
        <f t="shared" si="402"/>
        <v>50</v>
      </c>
      <c r="Q2603" s="20">
        <f t="shared" si="403"/>
        <v>16.5</v>
      </c>
      <c r="R2603" s="21">
        <f t="shared" si="404"/>
        <v>62.475000000000001</v>
      </c>
      <c r="S2603" s="21">
        <f t="shared" si="405"/>
        <v>51.625</v>
      </c>
      <c r="T2603" s="21">
        <f t="shared" si="406"/>
        <v>42.424999999999997</v>
      </c>
      <c r="U2603" s="21">
        <f t="shared" si="407"/>
        <v>54.125</v>
      </c>
      <c r="V2603" s="20">
        <f t="shared" si="408"/>
        <v>52.17499999999999</v>
      </c>
      <c r="W2603" s="20">
        <f t="shared" si="409"/>
        <v>52.662499999999994</v>
      </c>
    </row>
    <row r="2604" spans="1:23" ht="13.5" x14ac:dyDescent="0.25">
      <c r="A2604" s="3">
        <v>45798</v>
      </c>
      <c r="B2604" s="2">
        <v>8.1956000000000007</v>
      </c>
      <c r="C2604" s="2">
        <v>53.866298996593251</v>
      </c>
      <c r="D2604" s="2">
        <v>1.8345725666410573E-2</v>
      </c>
      <c r="E2604" s="2">
        <v>-2.4215198514246481E-24</v>
      </c>
      <c r="F2604" s="2">
        <v>8.2081199999999992</v>
      </c>
      <c r="G2604" s="2">
        <v>8.2054599999999986</v>
      </c>
      <c r="H2604" s="2">
        <v>8.1778150000000007</v>
      </c>
      <c r="I2604" s="2">
        <v>8.028886</v>
      </c>
      <c r="J2604" s="17">
        <v>7.4286079999999997</v>
      </c>
      <c r="K2604" s="17" t="s">
        <v>55</v>
      </c>
      <c r="L2604" s="17" t="s">
        <v>54</v>
      </c>
      <c r="M2604" s="17" t="s">
        <v>54</v>
      </c>
      <c r="N2604" s="20">
        <f t="shared" si="400"/>
        <v>50</v>
      </c>
      <c r="O2604" s="20">
        <f t="shared" si="401"/>
        <v>100</v>
      </c>
      <c r="P2604" s="20">
        <f t="shared" si="402"/>
        <v>50</v>
      </c>
      <c r="Q2604" s="20">
        <f t="shared" si="403"/>
        <v>16.5</v>
      </c>
      <c r="R2604" s="21">
        <f t="shared" si="404"/>
        <v>62.475000000000001</v>
      </c>
      <c r="S2604" s="21">
        <f t="shared" si="405"/>
        <v>51.625</v>
      </c>
      <c r="T2604" s="21">
        <f t="shared" si="406"/>
        <v>42.424999999999997</v>
      </c>
      <c r="U2604" s="21">
        <f t="shared" si="407"/>
        <v>54.125</v>
      </c>
      <c r="V2604" s="20">
        <f t="shared" si="408"/>
        <v>52.17499999999999</v>
      </c>
      <c r="W2604" s="20">
        <f t="shared" si="409"/>
        <v>52.662499999999994</v>
      </c>
    </row>
    <row r="2605" spans="1:23" ht="13.5" x14ac:dyDescent="0.25">
      <c r="A2605" s="3">
        <v>45799</v>
      </c>
      <c r="B2605" s="2">
        <v>8.1956000000000007</v>
      </c>
      <c r="C2605" s="2">
        <v>53.866298996593251</v>
      </c>
      <c r="D2605" s="2">
        <v>2.7736120859232827E-2</v>
      </c>
      <c r="E2605" s="2">
        <v>-1.9372158811397187E-24</v>
      </c>
      <c r="F2605" s="2">
        <v>8.1973999999999982</v>
      </c>
      <c r="G2605" s="2">
        <v>8.2001000000000008</v>
      </c>
      <c r="H2605" s="2">
        <v>8.1818250000000017</v>
      </c>
      <c r="I2605" s="2">
        <v>8.0369120000000027</v>
      </c>
      <c r="J2605" s="17">
        <v>7.4330219999999994</v>
      </c>
      <c r="K2605" s="17" t="s">
        <v>55</v>
      </c>
      <c r="L2605" s="17" t="s">
        <v>54</v>
      </c>
      <c r="M2605" s="17" t="s">
        <v>47</v>
      </c>
      <c r="N2605" s="20">
        <f t="shared" si="400"/>
        <v>50</v>
      </c>
      <c r="O2605" s="20">
        <f t="shared" si="401"/>
        <v>100</v>
      </c>
      <c r="P2605" s="20">
        <f t="shared" si="402"/>
        <v>50</v>
      </c>
      <c r="Q2605" s="20">
        <f t="shared" si="403"/>
        <v>16.5</v>
      </c>
      <c r="R2605" s="21">
        <f t="shared" si="404"/>
        <v>62.475000000000001</v>
      </c>
      <c r="S2605" s="21">
        <f t="shared" si="405"/>
        <v>51.625</v>
      </c>
      <c r="T2605" s="21">
        <f t="shared" si="406"/>
        <v>42.424999999999997</v>
      </c>
      <c r="U2605" s="21">
        <f t="shared" si="407"/>
        <v>54.125</v>
      </c>
      <c r="V2605" s="20">
        <f t="shared" si="408"/>
        <v>52.17499999999999</v>
      </c>
      <c r="W2605" s="20">
        <f t="shared" si="409"/>
        <v>52.662499999999994</v>
      </c>
    </row>
    <row r="2606" spans="1:23" ht="13.5" x14ac:dyDescent="0.25">
      <c r="A2606" s="3">
        <v>45800</v>
      </c>
      <c r="B2606" s="2">
        <v>8.1956000000000007</v>
      </c>
      <c r="C2606" s="2">
        <v>53.866298996593251</v>
      </c>
      <c r="D2606" s="2">
        <v>2.8526474689972048E-2</v>
      </c>
      <c r="E2606" s="2">
        <v>-1.5497727049117751E-24</v>
      </c>
      <c r="F2606" s="2">
        <v>8.1956000000000007</v>
      </c>
      <c r="G2606" s="2">
        <v>8.1992000000000012</v>
      </c>
      <c r="H2606" s="2">
        <v>8.1858350000000026</v>
      </c>
      <c r="I2606" s="2">
        <v>8.0451160000000002</v>
      </c>
      <c r="J2606" s="17">
        <v>7.4376145000000005</v>
      </c>
      <c r="K2606" s="17" t="s">
        <v>55</v>
      </c>
      <c r="L2606" s="17" t="s">
        <v>54</v>
      </c>
      <c r="M2606" s="17" t="s">
        <v>47</v>
      </c>
      <c r="N2606" s="20">
        <f t="shared" si="400"/>
        <v>50</v>
      </c>
      <c r="O2606" s="20">
        <f t="shared" si="401"/>
        <v>100</v>
      </c>
      <c r="P2606" s="20">
        <f t="shared" si="402"/>
        <v>50</v>
      </c>
      <c r="Q2606" s="20">
        <f t="shared" si="403"/>
        <v>16.5</v>
      </c>
      <c r="R2606" s="21">
        <f t="shared" si="404"/>
        <v>62.475000000000001</v>
      </c>
      <c r="S2606" s="21">
        <f t="shared" si="405"/>
        <v>51.625</v>
      </c>
      <c r="T2606" s="21">
        <f t="shared" si="406"/>
        <v>42.424999999999997</v>
      </c>
      <c r="U2606" s="21">
        <f t="shared" si="407"/>
        <v>54.125</v>
      </c>
      <c r="V2606" s="20">
        <f t="shared" si="408"/>
        <v>52.17499999999999</v>
      </c>
      <c r="W2606" s="20">
        <f t="shared" si="409"/>
        <v>52.662499999999994</v>
      </c>
    </row>
    <row r="2607" spans="1:23" ht="13.5" x14ac:dyDescent="0.25">
      <c r="A2607" s="3">
        <v>45803</v>
      </c>
      <c r="B2607" s="2">
        <v>8.2492000000000001</v>
      </c>
      <c r="C2607" s="2">
        <v>57.615669003027243</v>
      </c>
      <c r="D2607" s="2">
        <v>2.4952803478271335E-2</v>
      </c>
      <c r="E2607" s="2">
        <v>-1.2398181639294202E-24</v>
      </c>
      <c r="F2607" s="2">
        <v>8.2063200000000016</v>
      </c>
      <c r="G2607" s="2">
        <v>8.2036600000000011</v>
      </c>
      <c r="H2607" s="2">
        <v>8.1943100000000015</v>
      </c>
      <c r="I2607" s="2">
        <v>8.0534999999999997</v>
      </c>
      <c r="J2607" s="17">
        <v>7.4424305000000004</v>
      </c>
      <c r="K2607" s="17" t="s">
        <v>51</v>
      </c>
      <c r="L2607" s="17" t="s">
        <v>54</v>
      </c>
      <c r="M2607" s="17" t="s">
        <v>52</v>
      </c>
      <c r="N2607" s="20">
        <f t="shared" si="400"/>
        <v>50</v>
      </c>
      <c r="O2607" s="20">
        <f t="shared" si="401"/>
        <v>100</v>
      </c>
      <c r="P2607" s="20">
        <f t="shared" si="402"/>
        <v>50</v>
      </c>
      <c r="Q2607" s="20">
        <f t="shared" si="403"/>
        <v>83.5</v>
      </c>
      <c r="R2607" s="21">
        <f t="shared" si="404"/>
        <v>72.525000000000006</v>
      </c>
      <c r="S2607" s="21">
        <f t="shared" si="405"/>
        <v>68.375</v>
      </c>
      <c r="T2607" s="21">
        <f t="shared" si="406"/>
        <v>72.575000000000003</v>
      </c>
      <c r="U2607" s="21">
        <f t="shared" si="407"/>
        <v>70.875</v>
      </c>
      <c r="V2607" s="20">
        <f t="shared" si="408"/>
        <v>71.158333333333346</v>
      </c>
      <c r="W2607" s="20">
        <f t="shared" si="409"/>
        <v>71.087500000000006</v>
      </c>
    </row>
    <row r="2608" spans="1:23" ht="13.5" x14ac:dyDescent="0.25">
      <c r="A2608" s="3">
        <v>45804</v>
      </c>
      <c r="B2608" s="2">
        <v>8.2401999999999997</v>
      </c>
      <c r="C2608" s="2">
        <v>56.781206126118072</v>
      </c>
      <c r="D2608" s="2">
        <v>1.5165422289864949E-2</v>
      </c>
      <c r="E2608" s="2">
        <v>-9.9185453114353625E-25</v>
      </c>
      <c r="F2608" s="2">
        <v>8.2152400000000014</v>
      </c>
      <c r="G2608" s="2">
        <v>8.2116799999999994</v>
      </c>
      <c r="H2608" s="2">
        <v>8.2059000000000015</v>
      </c>
      <c r="I2608" s="2">
        <v>8.0620600000000007</v>
      </c>
      <c r="J2608" s="17">
        <v>7.4471125000000002</v>
      </c>
      <c r="K2608" s="17" t="s">
        <v>55</v>
      </c>
      <c r="L2608" s="17" t="s">
        <v>54</v>
      </c>
      <c r="M2608" s="17" t="s">
        <v>49</v>
      </c>
      <c r="N2608" s="20">
        <f t="shared" si="400"/>
        <v>50</v>
      </c>
      <c r="O2608" s="20">
        <f t="shared" si="401"/>
        <v>100</v>
      </c>
      <c r="P2608" s="20">
        <f t="shared" si="402"/>
        <v>50</v>
      </c>
      <c r="Q2608" s="20">
        <f t="shared" si="403"/>
        <v>16.5</v>
      </c>
      <c r="R2608" s="21">
        <f t="shared" si="404"/>
        <v>62.475000000000001</v>
      </c>
      <c r="S2608" s="21">
        <f t="shared" si="405"/>
        <v>51.625</v>
      </c>
      <c r="T2608" s="21">
        <f t="shared" si="406"/>
        <v>42.424999999999997</v>
      </c>
      <c r="U2608" s="21">
        <f t="shared" si="407"/>
        <v>54.125</v>
      </c>
      <c r="V2608" s="20">
        <f t="shared" si="408"/>
        <v>52.17499999999999</v>
      </c>
      <c r="W2608" s="20">
        <f t="shared" si="409"/>
        <v>52.662499999999994</v>
      </c>
    </row>
    <row r="2609" spans="1:23" ht="13.5" x14ac:dyDescent="0.25">
      <c r="A2609" s="3">
        <v>45805</v>
      </c>
      <c r="B2609" s="2">
        <v>8.2492000000000001</v>
      </c>
      <c r="C2609" s="2">
        <v>57.444952519929323</v>
      </c>
      <c r="D2609" s="2">
        <v>1.1220717116158241E-2</v>
      </c>
      <c r="E2609" s="2">
        <v>-7.9348362491482902E-25</v>
      </c>
      <c r="F2609" s="2">
        <v>8.2259600000000006</v>
      </c>
      <c r="G2609" s="2">
        <v>8.2170400000000008</v>
      </c>
      <c r="H2609" s="2">
        <v>8.2215100000000003</v>
      </c>
      <c r="I2609" s="2">
        <v>8.0708000000000002</v>
      </c>
      <c r="J2609" s="17">
        <v>7.4519285000000002</v>
      </c>
      <c r="K2609" s="17" t="s">
        <v>51</v>
      </c>
      <c r="L2609" s="17" t="s">
        <v>54</v>
      </c>
      <c r="M2609" s="17" t="s">
        <v>52</v>
      </c>
      <c r="N2609" s="20">
        <f t="shared" si="400"/>
        <v>50</v>
      </c>
      <c r="O2609" s="20">
        <f t="shared" si="401"/>
        <v>100</v>
      </c>
      <c r="P2609" s="20">
        <f t="shared" si="402"/>
        <v>50</v>
      </c>
      <c r="Q2609" s="20">
        <f t="shared" si="403"/>
        <v>83.5</v>
      </c>
      <c r="R2609" s="21">
        <f t="shared" si="404"/>
        <v>72.525000000000006</v>
      </c>
      <c r="S2609" s="21">
        <f t="shared" si="405"/>
        <v>68.375</v>
      </c>
      <c r="T2609" s="21">
        <f t="shared" si="406"/>
        <v>72.575000000000003</v>
      </c>
      <c r="U2609" s="21">
        <f t="shared" si="407"/>
        <v>70.875</v>
      </c>
      <c r="V2609" s="20">
        <f t="shared" si="408"/>
        <v>71.158333333333346</v>
      </c>
      <c r="W2609" s="20">
        <f t="shared" si="409"/>
        <v>71.087500000000006</v>
      </c>
    </row>
    <row r="2610" spans="1:23" ht="13.5" x14ac:dyDescent="0.25">
      <c r="A2610" s="3">
        <v>45806</v>
      </c>
      <c r="B2610" s="2">
        <v>8.2312999999999992</v>
      </c>
      <c r="C2610" s="2">
        <v>55.615502283282154</v>
      </c>
      <c r="D2610" s="2">
        <v>1.6963518280734391E-2</v>
      </c>
      <c r="E2610" s="2">
        <v>-6.3478689993186327E-25</v>
      </c>
      <c r="F2610" s="2">
        <v>8.2331000000000003</v>
      </c>
      <c r="G2610" s="2">
        <v>8.2152500000000011</v>
      </c>
      <c r="H2610" s="2">
        <v>8.2183899999999994</v>
      </c>
      <c r="I2610" s="2">
        <v>8.0802519999999998</v>
      </c>
      <c r="J2610" s="17">
        <v>7.4566549999999996</v>
      </c>
      <c r="K2610" s="17" t="s">
        <v>55</v>
      </c>
      <c r="L2610" s="17" t="s">
        <v>54</v>
      </c>
      <c r="M2610" s="17" t="s">
        <v>49</v>
      </c>
      <c r="N2610" s="20">
        <f t="shared" si="400"/>
        <v>50</v>
      </c>
      <c r="O2610" s="20">
        <f t="shared" si="401"/>
        <v>100</v>
      </c>
      <c r="P2610" s="20">
        <f t="shared" si="402"/>
        <v>50</v>
      </c>
      <c r="Q2610" s="20">
        <f t="shared" si="403"/>
        <v>16.5</v>
      </c>
      <c r="R2610" s="21">
        <f t="shared" si="404"/>
        <v>62.475000000000001</v>
      </c>
      <c r="S2610" s="21">
        <f t="shared" si="405"/>
        <v>51.625</v>
      </c>
      <c r="T2610" s="21">
        <f t="shared" si="406"/>
        <v>42.424999999999997</v>
      </c>
      <c r="U2610" s="21">
        <f t="shared" si="407"/>
        <v>54.125</v>
      </c>
      <c r="V2610" s="20">
        <f t="shared" si="408"/>
        <v>52.17499999999999</v>
      </c>
      <c r="W2610" s="20">
        <f t="shared" si="409"/>
        <v>52.662499999999994</v>
      </c>
    </row>
    <row r="2611" spans="1:23" ht="13.5" x14ac:dyDescent="0.25">
      <c r="A2611" s="3">
        <v>45807</v>
      </c>
      <c r="B2611" s="2">
        <v>8.2312999999999992</v>
      </c>
      <c r="C2611" s="2">
        <v>55.615502283282154</v>
      </c>
      <c r="D2611" s="2">
        <v>1.4611997617302919E-2</v>
      </c>
      <c r="E2611" s="2">
        <v>-5.0782951994549069E-25</v>
      </c>
      <c r="F2611" s="2">
        <v>8.2402399999999982</v>
      </c>
      <c r="G2611" s="2">
        <v>8.2179200000000012</v>
      </c>
      <c r="H2611" s="2">
        <v>8.2197250000000004</v>
      </c>
      <c r="I2611" s="2">
        <v>8.09131</v>
      </c>
      <c r="J2611" s="17">
        <v>7.4613369999999986</v>
      </c>
      <c r="K2611" s="17" t="s">
        <v>55</v>
      </c>
      <c r="L2611" s="17" t="s">
        <v>54</v>
      </c>
      <c r="M2611" s="17" t="s">
        <v>49</v>
      </c>
      <c r="N2611" s="20">
        <f t="shared" si="400"/>
        <v>50</v>
      </c>
      <c r="O2611" s="20">
        <f t="shared" si="401"/>
        <v>100</v>
      </c>
      <c r="P2611" s="20">
        <f t="shared" si="402"/>
        <v>50</v>
      </c>
      <c r="Q2611" s="20">
        <f t="shared" si="403"/>
        <v>16.5</v>
      </c>
      <c r="R2611" s="21">
        <f t="shared" si="404"/>
        <v>62.475000000000001</v>
      </c>
      <c r="S2611" s="21">
        <f t="shared" si="405"/>
        <v>51.625</v>
      </c>
      <c r="T2611" s="21">
        <f t="shared" si="406"/>
        <v>42.424999999999997</v>
      </c>
      <c r="U2611" s="21">
        <f t="shared" si="407"/>
        <v>54.125</v>
      </c>
      <c r="V2611" s="20">
        <f t="shared" si="408"/>
        <v>52.17499999999999</v>
      </c>
      <c r="W2611" s="20">
        <f t="shared" si="409"/>
        <v>52.662499999999994</v>
      </c>
    </row>
    <row r="2612" spans="1:23" ht="13.5" x14ac:dyDescent="0.25">
      <c r="A2612" s="3">
        <v>45810</v>
      </c>
      <c r="B2612" s="2">
        <v>8.2224000000000004</v>
      </c>
      <c r="C2612" s="2">
        <v>54.612578908366451</v>
      </c>
      <c r="D2612" s="2">
        <v>1.1573490002165343E-2</v>
      </c>
      <c r="E2612" s="2">
        <v>-4.0626361595639257E-25</v>
      </c>
      <c r="F2612" s="2">
        <v>8.2348800000000004</v>
      </c>
      <c r="G2612" s="2">
        <v>8.220600000000001</v>
      </c>
      <c r="H2612" s="2">
        <v>8.2161599999999986</v>
      </c>
      <c r="I2612" s="2">
        <v>8.1005839999999978</v>
      </c>
      <c r="J2612" s="17">
        <v>7.4652164999999995</v>
      </c>
      <c r="K2612" s="17" t="s">
        <v>55</v>
      </c>
      <c r="L2612" s="17" t="s">
        <v>54</v>
      </c>
      <c r="M2612" s="17" t="s">
        <v>47</v>
      </c>
      <c r="N2612" s="20">
        <f t="shared" si="400"/>
        <v>50</v>
      </c>
      <c r="O2612" s="20">
        <f t="shared" si="401"/>
        <v>100</v>
      </c>
      <c r="P2612" s="20">
        <f t="shared" si="402"/>
        <v>50</v>
      </c>
      <c r="Q2612" s="20">
        <f t="shared" si="403"/>
        <v>16.5</v>
      </c>
      <c r="R2612" s="21">
        <f t="shared" si="404"/>
        <v>62.475000000000001</v>
      </c>
      <c r="S2612" s="21">
        <f t="shared" si="405"/>
        <v>51.625</v>
      </c>
      <c r="T2612" s="21">
        <f t="shared" si="406"/>
        <v>42.424999999999997</v>
      </c>
      <c r="U2612" s="21">
        <f t="shared" si="407"/>
        <v>54.125</v>
      </c>
      <c r="V2612" s="20">
        <f t="shared" si="408"/>
        <v>52.17499999999999</v>
      </c>
      <c r="W2612" s="20">
        <f t="shared" si="409"/>
        <v>52.662499999999994</v>
      </c>
    </row>
    <row r="2613" spans="1:23" ht="13.5" x14ac:dyDescent="0.25">
      <c r="A2613" s="3">
        <v>45811</v>
      </c>
      <c r="B2613" s="2">
        <v>8.3383000000000003</v>
      </c>
      <c r="C2613" s="2">
        <v>63.774126946912112</v>
      </c>
      <c r="D2613" s="2">
        <v>1.7040295324477484E-4</v>
      </c>
      <c r="E2613" s="2">
        <v>-3.2501089276511406E-25</v>
      </c>
      <c r="F2613" s="2">
        <v>8.2544999999999984</v>
      </c>
      <c r="G2613" s="2">
        <v>8.2348700000000008</v>
      </c>
      <c r="H2613" s="2">
        <v>8.2206149999999987</v>
      </c>
      <c r="I2613" s="2">
        <v>8.1107499999999995</v>
      </c>
      <c r="J2613" s="17">
        <v>7.4698984999999967</v>
      </c>
      <c r="K2613" s="17" t="s">
        <v>55</v>
      </c>
      <c r="L2613" s="17" t="s">
        <v>54</v>
      </c>
      <c r="M2613" s="17" t="s">
        <v>49</v>
      </c>
      <c r="N2613" s="20">
        <f t="shared" si="400"/>
        <v>50</v>
      </c>
      <c r="O2613" s="20">
        <f t="shared" si="401"/>
        <v>100</v>
      </c>
      <c r="P2613" s="20">
        <f t="shared" si="402"/>
        <v>50</v>
      </c>
      <c r="Q2613" s="20">
        <f t="shared" si="403"/>
        <v>16.5</v>
      </c>
      <c r="R2613" s="21">
        <f t="shared" si="404"/>
        <v>62.475000000000001</v>
      </c>
      <c r="S2613" s="21">
        <f t="shared" si="405"/>
        <v>51.625</v>
      </c>
      <c r="T2613" s="21">
        <f t="shared" si="406"/>
        <v>42.424999999999997</v>
      </c>
      <c r="U2613" s="21">
        <f t="shared" si="407"/>
        <v>54.125</v>
      </c>
      <c r="V2613" s="20">
        <f t="shared" si="408"/>
        <v>52.17499999999999</v>
      </c>
      <c r="W2613" s="20">
        <f t="shared" si="409"/>
        <v>52.662499999999994</v>
      </c>
    </row>
    <row r="2614" spans="1:23" ht="13.5" x14ac:dyDescent="0.25">
      <c r="A2614" s="3">
        <v>45812</v>
      </c>
      <c r="B2614" s="2">
        <v>8.3293999999999997</v>
      </c>
      <c r="C2614" s="2">
        <v>62.727047923001777</v>
      </c>
      <c r="D2614" s="2">
        <v>-9.7325330873996307E-3</v>
      </c>
      <c r="E2614" s="2">
        <v>-2.6000871421209126E-25</v>
      </c>
      <c r="F2614" s="2">
        <v>8.2705400000000004</v>
      </c>
      <c r="G2614" s="2">
        <v>8.2482499999999987</v>
      </c>
      <c r="H2614" s="2">
        <v>8.2268549999999987</v>
      </c>
      <c r="I2614" s="2">
        <v>8.1212719999999994</v>
      </c>
      <c r="J2614" s="17">
        <v>7.4752489999999989</v>
      </c>
      <c r="K2614" s="17" t="s">
        <v>55</v>
      </c>
      <c r="L2614" s="17" t="s">
        <v>54</v>
      </c>
      <c r="M2614" s="17" t="s">
        <v>49</v>
      </c>
      <c r="N2614" s="20">
        <f t="shared" si="400"/>
        <v>50</v>
      </c>
      <c r="O2614" s="20">
        <f t="shared" si="401"/>
        <v>100</v>
      </c>
      <c r="P2614" s="20">
        <f t="shared" si="402"/>
        <v>50</v>
      </c>
      <c r="Q2614" s="20">
        <f t="shared" si="403"/>
        <v>16.5</v>
      </c>
      <c r="R2614" s="21">
        <f t="shared" si="404"/>
        <v>62.475000000000001</v>
      </c>
      <c r="S2614" s="21">
        <f t="shared" si="405"/>
        <v>51.625</v>
      </c>
      <c r="T2614" s="21">
        <f t="shared" si="406"/>
        <v>42.424999999999997</v>
      </c>
      <c r="U2614" s="21">
        <f t="shared" si="407"/>
        <v>54.125</v>
      </c>
      <c r="V2614" s="20">
        <f t="shared" si="408"/>
        <v>52.17499999999999</v>
      </c>
      <c r="W2614" s="20">
        <f t="shared" si="409"/>
        <v>52.662499999999994</v>
      </c>
    </row>
    <row r="2615" spans="1:23" ht="13.5" x14ac:dyDescent="0.25">
      <c r="A2615" s="3">
        <v>45813</v>
      </c>
      <c r="B2615" s="2">
        <v>8.4364000000000008</v>
      </c>
      <c r="C2615" s="2">
        <v>69.261337270839405</v>
      </c>
      <c r="D2615" s="2">
        <v>-2.6831043853290382E-2</v>
      </c>
      <c r="E2615" s="2">
        <v>-2.0800697136967303E-25</v>
      </c>
      <c r="F2615" s="2">
        <v>8.3115599999999983</v>
      </c>
      <c r="G2615" s="2">
        <v>8.2723300000000002</v>
      </c>
      <c r="H2615" s="2">
        <v>8.2362149999999996</v>
      </c>
      <c r="I2615" s="2">
        <v>8.1339339999999982</v>
      </c>
      <c r="J2615" s="17">
        <v>7.4811794999999988</v>
      </c>
      <c r="K2615" s="17" t="s">
        <v>51</v>
      </c>
      <c r="L2615" s="17" t="s">
        <v>54</v>
      </c>
      <c r="M2615" s="17" t="s">
        <v>52</v>
      </c>
      <c r="N2615" s="20">
        <f t="shared" si="400"/>
        <v>50</v>
      </c>
      <c r="O2615" s="20">
        <f t="shared" si="401"/>
        <v>100</v>
      </c>
      <c r="P2615" s="20">
        <f t="shared" si="402"/>
        <v>50</v>
      </c>
      <c r="Q2615" s="20">
        <f t="shared" si="403"/>
        <v>83.5</v>
      </c>
      <c r="R2615" s="21">
        <f t="shared" si="404"/>
        <v>72.525000000000006</v>
      </c>
      <c r="S2615" s="21">
        <f t="shared" si="405"/>
        <v>68.375</v>
      </c>
      <c r="T2615" s="21">
        <f t="shared" si="406"/>
        <v>72.575000000000003</v>
      </c>
      <c r="U2615" s="21">
        <f t="shared" si="407"/>
        <v>70.875</v>
      </c>
      <c r="V2615" s="20">
        <f t="shared" si="408"/>
        <v>71.158333333333346</v>
      </c>
      <c r="W2615" s="20">
        <f t="shared" si="409"/>
        <v>71.087500000000006</v>
      </c>
    </row>
    <row r="2616" spans="1:23" ht="13.5" x14ac:dyDescent="0.25">
      <c r="A2616" s="3">
        <v>45817</v>
      </c>
      <c r="B2616" s="2">
        <v>8.3828999999999994</v>
      </c>
      <c r="C2616" s="2">
        <v>63.287200718222273</v>
      </c>
      <c r="D2616" s="2">
        <v>-3.8702742671544499E-2</v>
      </c>
      <c r="E2616" s="2">
        <v>-1.6640557709573843E-25</v>
      </c>
      <c r="F2616" s="2">
        <v>8.3418799999999997</v>
      </c>
      <c r="G2616" s="2">
        <v>8.2910599999999981</v>
      </c>
      <c r="H2616" s="2">
        <v>8.2451299999999996</v>
      </c>
      <c r="I2616" s="2">
        <v>8.1449920000000002</v>
      </c>
      <c r="J2616" s="17">
        <v>7.4867529999999984</v>
      </c>
      <c r="K2616" s="17" t="s">
        <v>51</v>
      </c>
      <c r="L2616" s="17" t="s">
        <v>54</v>
      </c>
      <c r="M2616" s="17" t="s">
        <v>52</v>
      </c>
      <c r="N2616" s="20">
        <f t="shared" si="400"/>
        <v>50</v>
      </c>
      <c r="O2616" s="20">
        <f t="shared" si="401"/>
        <v>100</v>
      </c>
      <c r="P2616" s="20">
        <f t="shared" si="402"/>
        <v>50</v>
      </c>
      <c r="Q2616" s="20">
        <f t="shared" si="403"/>
        <v>83.5</v>
      </c>
      <c r="R2616" s="21">
        <f t="shared" si="404"/>
        <v>72.525000000000006</v>
      </c>
      <c r="S2616" s="21">
        <f t="shared" si="405"/>
        <v>68.375</v>
      </c>
      <c r="T2616" s="21">
        <f t="shared" si="406"/>
        <v>72.575000000000003</v>
      </c>
      <c r="U2616" s="21">
        <f t="shared" si="407"/>
        <v>70.875</v>
      </c>
      <c r="V2616" s="20">
        <f t="shared" si="408"/>
        <v>71.158333333333346</v>
      </c>
      <c r="W2616" s="20">
        <f t="shared" si="409"/>
        <v>71.087500000000006</v>
      </c>
    </row>
    <row r="2617" spans="1:23" ht="13.5" x14ac:dyDescent="0.25">
      <c r="A2617" s="3">
        <v>45818</v>
      </c>
      <c r="B2617" s="2">
        <v>8.3828999999999994</v>
      </c>
      <c r="C2617" s="2">
        <v>63.287200718222273</v>
      </c>
      <c r="D2617" s="2">
        <v>-4.145119339614034E-2</v>
      </c>
      <c r="E2617" s="2">
        <v>-1.3312446167659074E-25</v>
      </c>
      <c r="F2617" s="2">
        <v>8.3739799999999995</v>
      </c>
      <c r="G2617" s="2">
        <v>8.30443</v>
      </c>
      <c r="H2617" s="2">
        <v>8.2540450000000014</v>
      </c>
      <c r="I2617" s="2">
        <v>8.1574759999999973</v>
      </c>
      <c r="J2617" s="17">
        <v>7.492103499999998</v>
      </c>
      <c r="K2617" s="17" t="s">
        <v>51</v>
      </c>
      <c r="L2617" s="17" t="s">
        <v>54</v>
      </c>
      <c r="M2617" s="17" t="s">
        <v>52</v>
      </c>
      <c r="N2617" s="20">
        <f t="shared" si="400"/>
        <v>50</v>
      </c>
      <c r="O2617" s="20">
        <f t="shared" si="401"/>
        <v>100</v>
      </c>
      <c r="P2617" s="20">
        <f t="shared" si="402"/>
        <v>50</v>
      </c>
      <c r="Q2617" s="20">
        <f t="shared" si="403"/>
        <v>83.5</v>
      </c>
      <c r="R2617" s="21">
        <f t="shared" si="404"/>
        <v>72.525000000000006</v>
      </c>
      <c r="S2617" s="21">
        <f t="shared" si="405"/>
        <v>68.375</v>
      </c>
      <c r="T2617" s="21">
        <f t="shared" si="406"/>
        <v>72.575000000000003</v>
      </c>
      <c r="U2617" s="21">
        <f t="shared" si="407"/>
        <v>70.875</v>
      </c>
      <c r="V2617" s="20">
        <f t="shared" si="408"/>
        <v>71.158333333333346</v>
      </c>
      <c r="W2617" s="20">
        <f t="shared" si="409"/>
        <v>71.087500000000006</v>
      </c>
    </row>
    <row r="2618" spans="1:23" ht="13.5" x14ac:dyDescent="0.25">
      <c r="A2618" s="3">
        <v>45819</v>
      </c>
      <c r="B2618" s="2">
        <v>8.3651</v>
      </c>
      <c r="C2618" s="2">
        <v>61.248673351912529</v>
      </c>
      <c r="D2618" s="2">
        <v>-4.4721903298361454E-2</v>
      </c>
      <c r="E2618" s="2">
        <v>-1.064995693412726E-25</v>
      </c>
      <c r="F2618" s="2">
        <v>8.3793399999999991</v>
      </c>
      <c r="G2618" s="2">
        <v>8.3169199999999996</v>
      </c>
      <c r="H2618" s="2">
        <v>8.2643000000000022</v>
      </c>
      <c r="I2618" s="2">
        <v>8.1687119999999993</v>
      </c>
      <c r="J2618" s="17">
        <v>7.4974544999999981</v>
      </c>
      <c r="K2618" s="17" t="s">
        <v>51</v>
      </c>
      <c r="L2618" s="17" t="s">
        <v>54</v>
      </c>
      <c r="M2618" s="17" t="s">
        <v>52</v>
      </c>
      <c r="N2618" s="20">
        <f t="shared" si="400"/>
        <v>50</v>
      </c>
      <c r="O2618" s="20">
        <f t="shared" si="401"/>
        <v>100</v>
      </c>
      <c r="P2618" s="20">
        <f t="shared" si="402"/>
        <v>50</v>
      </c>
      <c r="Q2618" s="20">
        <f t="shared" si="403"/>
        <v>83.5</v>
      </c>
      <c r="R2618" s="21">
        <f t="shared" si="404"/>
        <v>72.525000000000006</v>
      </c>
      <c r="S2618" s="21">
        <f t="shared" si="405"/>
        <v>68.375</v>
      </c>
      <c r="T2618" s="21">
        <f t="shared" si="406"/>
        <v>72.575000000000003</v>
      </c>
      <c r="U2618" s="21">
        <f t="shared" si="407"/>
        <v>70.875</v>
      </c>
      <c r="V2618" s="20">
        <f t="shared" si="408"/>
        <v>71.158333333333346</v>
      </c>
      <c r="W2618" s="20">
        <f t="shared" si="409"/>
        <v>71.087500000000006</v>
      </c>
    </row>
    <row r="2619" spans="1:23" ht="13.5" x14ac:dyDescent="0.25">
      <c r="A2619" s="3">
        <v>45820</v>
      </c>
      <c r="B2619" s="2">
        <v>8.3383000000000003</v>
      </c>
      <c r="C2619" s="2">
        <v>58.208578539027492</v>
      </c>
      <c r="D2619" s="2">
        <v>-4.482833523544727E-2</v>
      </c>
      <c r="E2619" s="2">
        <v>-8.5199655473018082E-26</v>
      </c>
      <c r="F2619" s="2">
        <v>8.3811199999999992</v>
      </c>
      <c r="G2619" s="2">
        <v>8.3258299999999998</v>
      </c>
      <c r="H2619" s="2">
        <v>8.2714350000000003</v>
      </c>
      <c r="I2619" s="2">
        <v>8.1769160000000003</v>
      </c>
      <c r="J2619" s="17">
        <v>7.5024929999999976</v>
      </c>
      <c r="K2619" s="17" t="s">
        <v>51</v>
      </c>
      <c r="L2619" s="17" t="s">
        <v>54</v>
      </c>
      <c r="M2619" s="17" t="s">
        <v>52</v>
      </c>
      <c r="N2619" s="20">
        <f t="shared" si="400"/>
        <v>50</v>
      </c>
      <c r="O2619" s="20">
        <f t="shared" si="401"/>
        <v>100</v>
      </c>
      <c r="P2619" s="20">
        <f t="shared" si="402"/>
        <v>50</v>
      </c>
      <c r="Q2619" s="20">
        <f t="shared" si="403"/>
        <v>83.5</v>
      </c>
      <c r="R2619" s="21">
        <f t="shared" si="404"/>
        <v>72.525000000000006</v>
      </c>
      <c r="S2619" s="21">
        <f t="shared" si="405"/>
        <v>68.375</v>
      </c>
      <c r="T2619" s="21">
        <f t="shared" si="406"/>
        <v>72.575000000000003</v>
      </c>
      <c r="U2619" s="21">
        <f t="shared" si="407"/>
        <v>70.875</v>
      </c>
      <c r="V2619" s="20">
        <f t="shared" si="408"/>
        <v>71.158333333333346</v>
      </c>
      <c r="W2619" s="20">
        <f t="shared" si="409"/>
        <v>71.087500000000006</v>
      </c>
    </row>
    <row r="2620" spans="1:23" ht="13.5" x14ac:dyDescent="0.25">
      <c r="A2620" s="3">
        <v>45821</v>
      </c>
      <c r="B2620" s="2">
        <v>8.2492000000000001</v>
      </c>
      <c r="C2620" s="2">
        <v>49.425116355210136</v>
      </c>
      <c r="D2620" s="2">
        <v>-4.1570088630765056E-2</v>
      </c>
      <c r="E2620" s="2">
        <v>-6.8159724378414473E-26</v>
      </c>
      <c r="F2620" s="2">
        <v>8.3436800000000009</v>
      </c>
      <c r="G2620" s="2">
        <v>8.3276199999999996</v>
      </c>
      <c r="H2620" s="2">
        <v>8.2714350000000003</v>
      </c>
      <c r="I2620" s="2">
        <v>8.1813759999999984</v>
      </c>
      <c r="J2620" s="17">
        <v>7.5073089999999967</v>
      </c>
      <c r="K2620" s="17" t="s">
        <v>55</v>
      </c>
      <c r="L2620" s="17" t="s">
        <v>54</v>
      </c>
      <c r="M2620" s="17" t="s">
        <v>47</v>
      </c>
      <c r="N2620" s="20">
        <f t="shared" si="400"/>
        <v>50</v>
      </c>
      <c r="O2620" s="20">
        <f t="shared" si="401"/>
        <v>100</v>
      </c>
      <c r="P2620" s="20">
        <f t="shared" si="402"/>
        <v>50</v>
      </c>
      <c r="Q2620" s="20">
        <f t="shared" si="403"/>
        <v>16.5</v>
      </c>
      <c r="R2620" s="21">
        <f t="shared" si="404"/>
        <v>62.475000000000001</v>
      </c>
      <c r="S2620" s="21">
        <f t="shared" si="405"/>
        <v>51.625</v>
      </c>
      <c r="T2620" s="21">
        <f t="shared" si="406"/>
        <v>42.424999999999997</v>
      </c>
      <c r="U2620" s="21">
        <f t="shared" si="407"/>
        <v>54.125</v>
      </c>
      <c r="V2620" s="20">
        <f t="shared" si="408"/>
        <v>52.17499999999999</v>
      </c>
      <c r="W2620" s="20">
        <f t="shared" si="409"/>
        <v>52.662499999999994</v>
      </c>
    </row>
    <row r="2621" spans="1:23" ht="13.5" x14ac:dyDescent="0.25">
      <c r="A2621" s="3">
        <v>45824</v>
      </c>
      <c r="B2621" s="2">
        <v>8.1867000000000001</v>
      </c>
      <c r="C2621" s="2">
        <v>44.367658754150838</v>
      </c>
      <c r="D2621" s="2">
        <v>-3.4117957089993212E-2</v>
      </c>
      <c r="E2621" s="2">
        <v>-5.4527779502731581E-26</v>
      </c>
      <c r="F2621" s="2">
        <v>8.3044399999999996</v>
      </c>
      <c r="G2621" s="2">
        <v>8.3231599999999997</v>
      </c>
      <c r="H2621" s="2">
        <v>8.2705400000000004</v>
      </c>
      <c r="I2621" s="2">
        <v>8.1845859999999977</v>
      </c>
      <c r="J2621" s="17">
        <v>7.5119014999999969</v>
      </c>
      <c r="K2621" s="17" t="s">
        <v>55</v>
      </c>
      <c r="L2621" s="17" t="s">
        <v>54</v>
      </c>
      <c r="M2621" s="17" t="s">
        <v>47</v>
      </c>
      <c r="N2621" s="20">
        <f t="shared" si="400"/>
        <v>50</v>
      </c>
      <c r="O2621" s="20">
        <f t="shared" si="401"/>
        <v>100</v>
      </c>
      <c r="P2621" s="20">
        <f t="shared" si="402"/>
        <v>50</v>
      </c>
      <c r="Q2621" s="20">
        <f t="shared" si="403"/>
        <v>16.5</v>
      </c>
      <c r="R2621" s="21">
        <f t="shared" si="404"/>
        <v>62.475000000000001</v>
      </c>
      <c r="S2621" s="21">
        <f t="shared" si="405"/>
        <v>51.625</v>
      </c>
      <c r="T2621" s="21">
        <f t="shared" si="406"/>
        <v>42.424999999999997</v>
      </c>
      <c r="U2621" s="21">
        <f t="shared" si="407"/>
        <v>54.125</v>
      </c>
      <c r="V2621" s="20">
        <f t="shared" si="408"/>
        <v>52.17499999999999</v>
      </c>
      <c r="W2621" s="20">
        <f t="shared" si="409"/>
        <v>52.662499999999994</v>
      </c>
    </row>
    <row r="2622" spans="1:23" ht="13.5" x14ac:dyDescent="0.25">
      <c r="A2622" s="3">
        <v>45825</v>
      </c>
      <c r="B2622" s="2">
        <v>8.16</v>
      </c>
      <c r="C2622" s="2">
        <v>42.372907518573911</v>
      </c>
      <c r="D2622" s="2">
        <v>-2.6773774747908874E-2</v>
      </c>
      <c r="E2622" s="2">
        <v>-4.3622223602185268E-26</v>
      </c>
      <c r="F2622" s="2">
        <v>8.2598599999999998</v>
      </c>
      <c r="G2622" s="2">
        <v>8.3169199999999996</v>
      </c>
      <c r="H2622" s="2">
        <v>8.2687600000000021</v>
      </c>
      <c r="I2622" s="2">
        <v>8.1874399999999987</v>
      </c>
      <c r="J2622" s="17">
        <v>7.5162714999999967</v>
      </c>
      <c r="K2622" s="17" t="s">
        <v>55</v>
      </c>
      <c r="L2622" s="17" t="s">
        <v>54</v>
      </c>
      <c r="M2622" s="17" t="s">
        <v>47</v>
      </c>
      <c r="N2622" s="20">
        <f t="shared" si="400"/>
        <v>50</v>
      </c>
      <c r="O2622" s="20">
        <f t="shared" si="401"/>
        <v>100</v>
      </c>
      <c r="P2622" s="20">
        <f t="shared" si="402"/>
        <v>50</v>
      </c>
      <c r="Q2622" s="20">
        <f t="shared" si="403"/>
        <v>16.5</v>
      </c>
      <c r="R2622" s="21">
        <f t="shared" si="404"/>
        <v>62.475000000000001</v>
      </c>
      <c r="S2622" s="21">
        <f t="shared" si="405"/>
        <v>51.625</v>
      </c>
      <c r="T2622" s="21">
        <f t="shared" si="406"/>
        <v>42.424999999999997</v>
      </c>
      <c r="U2622" s="21">
        <f t="shared" si="407"/>
        <v>54.125</v>
      </c>
      <c r="V2622" s="20">
        <f t="shared" si="408"/>
        <v>52.17499999999999</v>
      </c>
      <c r="W2622" s="20">
        <f t="shared" si="409"/>
        <v>52.662499999999994</v>
      </c>
    </row>
    <row r="2623" spans="1:23" ht="13.5" x14ac:dyDescent="0.25">
      <c r="A2623" s="3">
        <v>45826</v>
      </c>
      <c r="B2623" s="2">
        <v>8.07</v>
      </c>
      <c r="C2623" s="2">
        <v>36.427665927454981</v>
      </c>
      <c r="D2623" s="2">
        <v>4.4938755172339029E-3</v>
      </c>
      <c r="E2623" s="2">
        <v>-3.4897778881748217E-26</v>
      </c>
      <c r="F2623" s="2">
        <v>8.2008400000000012</v>
      </c>
      <c r="G2623" s="2">
        <v>8.2900900000000011</v>
      </c>
      <c r="H2623" s="2">
        <v>8.26248</v>
      </c>
      <c r="I2623" s="2">
        <v>8.1915259999999996</v>
      </c>
      <c r="J2623" s="17">
        <v>7.5202359999999961</v>
      </c>
      <c r="K2623" s="17" t="s">
        <v>55</v>
      </c>
      <c r="L2623" s="17" t="s">
        <v>54</v>
      </c>
      <c r="M2623" s="17" t="s">
        <v>47</v>
      </c>
      <c r="N2623" s="20">
        <f t="shared" si="400"/>
        <v>50</v>
      </c>
      <c r="O2623" s="20">
        <f t="shared" si="401"/>
        <v>100</v>
      </c>
      <c r="P2623" s="20">
        <f t="shared" si="402"/>
        <v>50</v>
      </c>
      <c r="Q2623" s="20">
        <f t="shared" si="403"/>
        <v>16.5</v>
      </c>
      <c r="R2623" s="21">
        <f t="shared" si="404"/>
        <v>62.475000000000001</v>
      </c>
      <c r="S2623" s="21">
        <f t="shared" si="405"/>
        <v>51.625</v>
      </c>
      <c r="T2623" s="21">
        <f t="shared" si="406"/>
        <v>42.424999999999997</v>
      </c>
      <c r="U2623" s="21">
        <f t="shared" si="407"/>
        <v>54.125</v>
      </c>
      <c r="V2623" s="20">
        <f t="shared" si="408"/>
        <v>52.17499999999999</v>
      </c>
      <c r="W2623" s="20">
        <f t="shared" si="409"/>
        <v>52.662499999999994</v>
      </c>
    </row>
    <row r="2624" spans="1:23" ht="13.5" x14ac:dyDescent="0.25">
      <c r="A2624" s="3">
        <v>45827</v>
      </c>
      <c r="B2624" s="2">
        <v>7.95</v>
      </c>
      <c r="C2624" s="2">
        <v>30.319314207110665</v>
      </c>
      <c r="D2624" s="2">
        <v>3.9517318026764059E-2</v>
      </c>
      <c r="E2624" s="2">
        <v>-2.7918223105398573E-26</v>
      </c>
      <c r="F2624" s="2">
        <v>8.1231800000000014</v>
      </c>
      <c r="G2624" s="2">
        <v>8.2521499999999985</v>
      </c>
      <c r="H2624" s="2">
        <v>8.2501999999999978</v>
      </c>
      <c r="I2624" s="2">
        <v>8.1908939999999983</v>
      </c>
      <c r="J2624" s="17">
        <v>7.5236004999999979</v>
      </c>
      <c r="K2624" s="17" t="s">
        <v>55</v>
      </c>
      <c r="L2624" s="17" t="s">
        <v>54</v>
      </c>
      <c r="M2624" s="17" t="s">
        <v>47</v>
      </c>
      <c r="N2624" s="20">
        <f t="shared" si="400"/>
        <v>50</v>
      </c>
      <c r="O2624" s="20">
        <f t="shared" si="401"/>
        <v>100</v>
      </c>
      <c r="P2624" s="20">
        <f t="shared" si="402"/>
        <v>50</v>
      </c>
      <c r="Q2624" s="20">
        <f t="shared" si="403"/>
        <v>16.5</v>
      </c>
      <c r="R2624" s="21">
        <f t="shared" si="404"/>
        <v>62.475000000000001</v>
      </c>
      <c r="S2624" s="21">
        <f t="shared" si="405"/>
        <v>51.625</v>
      </c>
      <c r="T2624" s="21">
        <f t="shared" si="406"/>
        <v>42.424999999999997</v>
      </c>
      <c r="U2624" s="21">
        <f t="shared" si="407"/>
        <v>54.125</v>
      </c>
      <c r="V2624" s="20">
        <f t="shared" si="408"/>
        <v>52.17499999999999</v>
      </c>
      <c r="W2624" s="20">
        <f t="shared" si="409"/>
        <v>52.662499999999994</v>
      </c>
    </row>
    <row r="2625" spans="1:23" ht="13.5" x14ac:dyDescent="0.25">
      <c r="A2625" s="3">
        <v>45828</v>
      </c>
      <c r="B2625" s="2">
        <v>8</v>
      </c>
      <c r="C2625" s="2">
        <v>35.195406563082514</v>
      </c>
      <c r="D2625" s="2">
        <v>8.3588478761845053E-2</v>
      </c>
      <c r="E2625" s="2">
        <v>-2.2334578484318861E-26</v>
      </c>
      <c r="F2625" s="2">
        <v>8.07334</v>
      </c>
      <c r="G2625" s="2">
        <v>8.2085100000000004</v>
      </c>
      <c r="H2625" s="2">
        <v>8.2404199999999985</v>
      </c>
      <c r="I2625" s="2">
        <v>8.1921539999999986</v>
      </c>
      <c r="J2625" s="17">
        <v>7.5272149999999964</v>
      </c>
      <c r="K2625" s="17" t="s">
        <v>55</v>
      </c>
      <c r="L2625" s="17" t="s">
        <v>54</v>
      </c>
      <c r="M2625" s="17" t="s">
        <v>47</v>
      </c>
      <c r="N2625" s="20">
        <f t="shared" si="400"/>
        <v>50</v>
      </c>
      <c r="O2625" s="20">
        <f t="shared" si="401"/>
        <v>100</v>
      </c>
      <c r="P2625" s="20">
        <f t="shared" si="402"/>
        <v>50</v>
      </c>
      <c r="Q2625" s="20">
        <f t="shared" si="403"/>
        <v>16.5</v>
      </c>
      <c r="R2625" s="21">
        <f t="shared" si="404"/>
        <v>62.475000000000001</v>
      </c>
      <c r="S2625" s="21">
        <f t="shared" si="405"/>
        <v>51.625</v>
      </c>
      <c r="T2625" s="21">
        <f t="shared" si="406"/>
        <v>42.424999999999997</v>
      </c>
      <c r="U2625" s="21">
        <f t="shared" si="407"/>
        <v>54.125</v>
      </c>
      <c r="V2625" s="20">
        <f t="shared" si="408"/>
        <v>52.17499999999999</v>
      </c>
      <c r="W2625" s="20">
        <f t="shared" si="409"/>
        <v>52.662499999999994</v>
      </c>
    </row>
    <row r="2626" spans="1:23" ht="13.5" x14ac:dyDescent="0.25">
      <c r="A2626" s="3">
        <v>45831</v>
      </c>
      <c r="B2626" s="2">
        <v>8.17</v>
      </c>
      <c r="C2626" s="2">
        <v>48.413266265691178</v>
      </c>
      <c r="D2626" s="2">
        <v>0.10131444824076397</v>
      </c>
      <c r="E2626" s="2">
        <v>-1.7867662787455089E-26</v>
      </c>
      <c r="F2626" s="2">
        <v>8.07</v>
      </c>
      <c r="G2626" s="2">
        <v>8.1872199999999999</v>
      </c>
      <c r="H2626" s="2">
        <v>8.239139999999999</v>
      </c>
      <c r="I2626" s="2">
        <v>8.1966359999999998</v>
      </c>
      <c r="J2626" s="17">
        <v>7.5317684999999974</v>
      </c>
      <c r="K2626" s="17" t="s">
        <v>55</v>
      </c>
      <c r="L2626" s="17" t="s">
        <v>54</v>
      </c>
      <c r="M2626" s="17" t="s">
        <v>47</v>
      </c>
      <c r="N2626" s="20">
        <f t="shared" ref="N2626:N2693" si="410">IF(D2626&lt;30,50, IF(D2626&gt;70, 0, 25))</f>
        <v>50</v>
      </c>
      <c r="O2626" s="20">
        <f t="shared" ref="O2626:O2693" si="411">IF(F2626-E2626&gt;0.02, 100, IF(F2626-E2626&lt;0,0,45))</f>
        <v>100</v>
      </c>
      <c r="P2626" s="20">
        <f t="shared" ref="P2626:P2693" si="412">IF(G2626-J2626&gt;10,100,IF(G2626-J2626&gt;5,75, IF(G2626-J2626&gt;0,50,0)))</f>
        <v>50</v>
      </c>
      <c r="Q2626" s="20">
        <f t="shared" ref="Q2626:Q2693" si="413">IF(M2626="confirmed bullish", 34, IF(M2626="bullish divergence",17, 0))+IF(K2626="bullish",33,IF(K2626="bearish",0,16.5))+IF(L2626="strong",33,IF(L2626="weak",0,16.5))</f>
        <v>16.5</v>
      </c>
      <c r="R2626" s="21">
        <f t="shared" si="404"/>
        <v>62.475000000000001</v>
      </c>
      <c r="S2626" s="21">
        <f t="shared" si="405"/>
        <v>51.625</v>
      </c>
      <c r="T2626" s="21">
        <f t="shared" si="406"/>
        <v>42.424999999999997</v>
      </c>
      <c r="U2626" s="21">
        <f t="shared" si="407"/>
        <v>54.125</v>
      </c>
      <c r="V2626" s="20">
        <f t="shared" si="408"/>
        <v>52.17499999999999</v>
      </c>
      <c r="W2626" s="20">
        <f t="shared" si="409"/>
        <v>52.662499999999994</v>
      </c>
    </row>
    <row r="2627" spans="1:23" ht="13.5" x14ac:dyDescent="0.25">
      <c r="A2627" s="3">
        <v>45832</v>
      </c>
      <c r="B2627" s="2">
        <v>8.34</v>
      </c>
      <c r="C2627" s="2">
        <v>57.703812580628657</v>
      </c>
      <c r="D2627" s="2">
        <v>0.1038813536930121</v>
      </c>
      <c r="E2627" s="2">
        <v>-1.4294130229964071E-26</v>
      </c>
      <c r="F2627" s="2">
        <v>8.1059999999999999</v>
      </c>
      <c r="G2627" s="2">
        <v>8.1829300000000007</v>
      </c>
      <c r="H2627" s="2">
        <v>8.2436799999999995</v>
      </c>
      <c r="I2627" s="2">
        <v>8.2034479999999981</v>
      </c>
      <c r="J2627" s="17">
        <v>7.5376179999999966</v>
      </c>
      <c r="K2627" s="17" t="s">
        <v>51</v>
      </c>
      <c r="L2627" s="17" t="s">
        <v>54</v>
      </c>
      <c r="M2627" s="17" t="s">
        <v>52</v>
      </c>
      <c r="N2627" s="20">
        <f t="shared" si="410"/>
        <v>50</v>
      </c>
      <c r="O2627" s="20">
        <f t="shared" si="411"/>
        <v>100</v>
      </c>
      <c r="P2627" s="20">
        <f t="shared" si="412"/>
        <v>50</v>
      </c>
      <c r="Q2627" s="20">
        <f t="shared" si="413"/>
        <v>83.5</v>
      </c>
      <c r="R2627" s="21">
        <f t="shared" ref="R2627:R2690" si="414">0.35*N2627+O2627*0.35+P2627*0.15+Q2627*0.15</f>
        <v>72.525000000000006</v>
      </c>
      <c r="S2627" s="21">
        <f t="shared" ref="S2627:S2690" si="415">N2627*0.2+O2627*0.2+P2627*0.35+Q2627*0.25</f>
        <v>68.375</v>
      </c>
      <c r="T2627" s="21">
        <f t="shared" ref="T2627:T2690" si="416">N2627*0.15+O2627*0.15+P2627*0.25+Q2627*0.45</f>
        <v>72.575000000000003</v>
      </c>
      <c r="U2627" s="21">
        <f t="shared" ref="U2627:U2690" si="417">0.25*SUM(N2627:Q2627)</f>
        <v>70.875</v>
      </c>
      <c r="V2627" s="20">
        <f t="shared" ref="V2627:V2690" si="418">SUM(R2627:T2627)/3</f>
        <v>71.158333333333346</v>
      </c>
      <c r="W2627" s="20">
        <f t="shared" ref="W2627:W2690" si="419">SUM(R2627:U2627)/4</f>
        <v>71.087500000000006</v>
      </c>
    </row>
    <row r="2628" spans="1:23" ht="13.5" x14ac:dyDescent="0.25">
      <c r="A2628" s="3">
        <v>45833</v>
      </c>
      <c r="B2628" s="2">
        <v>8.1999999999999993</v>
      </c>
      <c r="C2628" s="2">
        <v>49.756554470280179</v>
      </c>
      <c r="D2628" s="2">
        <v>0.11282942658360007</v>
      </c>
      <c r="E2628" s="2">
        <v>-1.1435304183971258E-26</v>
      </c>
      <c r="F2628" s="2">
        <v>8.1319999999999997</v>
      </c>
      <c r="G2628" s="2">
        <v>8.1664200000000005</v>
      </c>
      <c r="H2628" s="2">
        <v>8.2416699999999992</v>
      </c>
      <c r="I2628" s="2">
        <v>8.2087079999999997</v>
      </c>
      <c r="J2628" s="17">
        <v>7.5424999999999969</v>
      </c>
      <c r="K2628" s="17" t="s">
        <v>51</v>
      </c>
      <c r="L2628" s="17" t="s">
        <v>54</v>
      </c>
      <c r="M2628" s="17" t="s">
        <v>52</v>
      </c>
      <c r="N2628" s="20">
        <f t="shared" si="410"/>
        <v>50</v>
      </c>
      <c r="O2628" s="20">
        <f t="shared" si="411"/>
        <v>100</v>
      </c>
      <c r="P2628" s="20">
        <f t="shared" si="412"/>
        <v>50</v>
      </c>
      <c r="Q2628" s="20">
        <f t="shared" si="413"/>
        <v>83.5</v>
      </c>
      <c r="R2628" s="21">
        <f t="shared" si="414"/>
        <v>72.525000000000006</v>
      </c>
      <c r="S2628" s="21">
        <f t="shared" si="415"/>
        <v>68.375</v>
      </c>
      <c r="T2628" s="21">
        <f t="shared" si="416"/>
        <v>72.575000000000003</v>
      </c>
      <c r="U2628" s="21">
        <f t="shared" si="417"/>
        <v>70.875</v>
      </c>
      <c r="V2628" s="20">
        <f t="shared" si="418"/>
        <v>71.158333333333346</v>
      </c>
      <c r="W2628" s="20">
        <f t="shared" si="419"/>
        <v>71.087500000000006</v>
      </c>
    </row>
    <row r="2629" spans="1:23" ht="13.5" x14ac:dyDescent="0.25">
      <c r="A2629" s="3">
        <v>45835</v>
      </c>
      <c r="B2629" s="2">
        <v>8.1</v>
      </c>
      <c r="C2629" s="2">
        <v>44.990189642555386</v>
      </c>
      <c r="D2629" s="2">
        <v>0.12372003153681277</v>
      </c>
      <c r="E2629" s="2">
        <v>-9.1482433471770072E-27</v>
      </c>
      <c r="F2629" s="2">
        <v>8.1620000000000008</v>
      </c>
      <c r="G2629" s="2">
        <v>8.1425900000000002</v>
      </c>
      <c r="H2629" s="2">
        <v>8.2342100000000009</v>
      </c>
      <c r="I2629" s="2">
        <v>8.2105400000000017</v>
      </c>
      <c r="J2629" s="17">
        <v>7.5465699999999947</v>
      </c>
      <c r="K2629" s="17" t="s">
        <v>51</v>
      </c>
      <c r="L2629" s="17" t="s">
        <v>54</v>
      </c>
      <c r="M2629" s="17" t="s">
        <v>52</v>
      </c>
      <c r="N2629" s="20">
        <f t="shared" si="410"/>
        <v>50</v>
      </c>
      <c r="O2629" s="20">
        <f t="shared" si="411"/>
        <v>100</v>
      </c>
      <c r="P2629" s="20">
        <f t="shared" si="412"/>
        <v>50</v>
      </c>
      <c r="Q2629" s="20">
        <f t="shared" si="413"/>
        <v>83.5</v>
      </c>
      <c r="R2629" s="21">
        <f t="shared" si="414"/>
        <v>72.525000000000006</v>
      </c>
      <c r="S2629" s="21">
        <f t="shared" si="415"/>
        <v>68.375</v>
      </c>
      <c r="T2629" s="21">
        <f t="shared" si="416"/>
        <v>72.575000000000003</v>
      </c>
      <c r="U2629" s="21">
        <f t="shared" si="417"/>
        <v>70.875</v>
      </c>
      <c r="V2629" s="20">
        <f t="shared" si="418"/>
        <v>71.158333333333346</v>
      </c>
      <c r="W2629" s="20">
        <f t="shared" si="419"/>
        <v>71.087500000000006</v>
      </c>
    </row>
    <row r="2630" spans="1:23" ht="13.5" x14ac:dyDescent="0.25">
      <c r="A2630" s="3">
        <v>45838</v>
      </c>
      <c r="B2630" s="2">
        <v>8.2899999999999991</v>
      </c>
      <c r="C2630" s="2">
        <v>54.005508444402523</v>
      </c>
      <c r="D2630" s="2">
        <v>0.10577654502965039</v>
      </c>
      <c r="E2630" s="2">
        <v>-7.3185946777416058E-27</v>
      </c>
      <c r="F2630" s="2">
        <v>8.2199999999999989</v>
      </c>
      <c r="G2630" s="2">
        <v>8.1466700000000003</v>
      </c>
      <c r="H2630" s="2">
        <v>8.2371449999999999</v>
      </c>
      <c r="I2630" s="2">
        <v>8.2067200000000007</v>
      </c>
      <c r="J2630" s="17">
        <v>7.5519019999999948</v>
      </c>
      <c r="K2630" s="17" t="s">
        <v>51</v>
      </c>
      <c r="L2630" s="17" t="s">
        <v>54</v>
      </c>
      <c r="M2630" s="17" t="s">
        <v>52</v>
      </c>
      <c r="N2630" s="20">
        <f t="shared" si="410"/>
        <v>50</v>
      </c>
      <c r="O2630" s="20">
        <f t="shared" si="411"/>
        <v>100</v>
      </c>
      <c r="P2630" s="20">
        <f t="shared" si="412"/>
        <v>50</v>
      </c>
      <c r="Q2630" s="20">
        <f t="shared" si="413"/>
        <v>83.5</v>
      </c>
      <c r="R2630" s="21">
        <f t="shared" si="414"/>
        <v>72.525000000000006</v>
      </c>
      <c r="S2630" s="21">
        <f t="shared" si="415"/>
        <v>68.375</v>
      </c>
      <c r="T2630" s="21">
        <f t="shared" si="416"/>
        <v>72.575000000000003</v>
      </c>
      <c r="U2630" s="21">
        <f t="shared" si="417"/>
        <v>70.875</v>
      </c>
      <c r="V2630" s="20">
        <f t="shared" si="418"/>
        <v>71.158333333333346</v>
      </c>
      <c r="W2630" s="20">
        <f t="shared" si="419"/>
        <v>71.087500000000006</v>
      </c>
    </row>
    <row r="2631" spans="1:23" ht="13.5" x14ac:dyDescent="0.25">
      <c r="A2631" s="3">
        <v>45839</v>
      </c>
      <c r="B2631" s="2">
        <v>8.2899999999999991</v>
      </c>
      <c r="C2631" s="2">
        <v>54.005508444402516</v>
      </c>
      <c r="D2631" s="2">
        <v>8.0432485287234456E-2</v>
      </c>
      <c r="E2631" s="2">
        <v>-5.854875742193285E-27</v>
      </c>
      <c r="F2631" s="2">
        <v>8.2439999999999998</v>
      </c>
      <c r="G2631" s="2">
        <v>8.157</v>
      </c>
      <c r="H2631" s="2">
        <v>8.240079999999999</v>
      </c>
      <c r="I2631" s="2">
        <v>8.2075360000000011</v>
      </c>
      <c r="J2631" s="17">
        <v>7.5572339999999949</v>
      </c>
      <c r="K2631" s="17" t="s">
        <v>51</v>
      </c>
      <c r="L2631" s="17" t="s">
        <v>54</v>
      </c>
      <c r="M2631" s="17" t="s">
        <v>52</v>
      </c>
      <c r="N2631" s="20">
        <f t="shared" si="410"/>
        <v>50</v>
      </c>
      <c r="O2631" s="20">
        <f t="shared" si="411"/>
        <v>100</v>
      </c>
      <c r="P2631" s="20">
        <f t="shared" si="412"/>
        <v>50</v>
      </c>
      <c r="Q2631" s="20">
        <f t="shared" si="413"/>
        <v>83.5</v>
      </c>
      <c r="R2631" s="21">
        <f t="shared" si="414"/>
        <v>72.525000000000006</v>
      </c>
      <c r="S2631" s="21">
        <f t="shared" si="415"/>
        <v>68.375</v>
      </c>
      <c r="T2631" s="21">
        <f t="shared" si="416"/>
        <v>72.575000000000003</v>
      </c>
      <c r="U2631" s="21">
        <f t="shared" si="417"/>
        <v>70.875</v>
      </c>
      <c r="V2631" s="20">
        <f t="shared" si="418"/>
        <v>71.158333333333346</v>
      </c>
      <c r="W2631" s="20">
        <f t="shared" si="419"/>
        <v>71.087500000000006</v>
      </c>
    </row>
    <row r="2632" spans="1:23" ht="13.5" x14ac:dyDescent="0.25">
      <c r="A2632" s="3">
        <v>45840</v>
      </c>
      <c r="B2632" s="2">
        <v>8.3000000000000007</v>
      </c>
      <c r="C2632" s="2">
        <v>54.461062171030804</v>
      </c>
      <c r="D2632" s="2">
        <v>5.3633777679502614E-2</v>
      </c>
      <c r="E2632" s="2">
        <v>-4.683900593754628E-27</v>
      </c>
      <c r="F2632" s="2">
        <v>8.2359999999999989</v>
      </c>
      <c r="G2632" s="2">
        <v>8.1709999999999994</v>
      </c>
      <c r="H2632" s="2">
        <v>8.2439599999999995</v>
      </c>
      <c r="I2632" s="2">
        <v>8.2103360000000016</v>
      </c>
      <c r="J2632" s="17">
        <v>7.562615999999994</v>
      </c>
      <c r="K2632" s="17" t="s">
        <v>55</v>
      </c>
      <c r="L2632" s="17" t="s">
        <v>54</v>
      </c>
      <c r="M2632" s="17" t="s">
        <v>47</v>
      </c>
      <c r="N2632" s="20">
        <f t="shared" si="410"/>
        <v>50</v>
      </c>
      <c r="O2632" s="20">
        <f t="shared" si="411"/>
        <v>100</v>
      </c>
      <c r="P2632" s="20">
        <f t="shared" si="412"/>
        <v>50</v>
      </c>
      <c r="Q2632" s="20">
        <f t="shared" si="413"/>
        <v>16.5</v>
      </c>
      <c r="R2632" s="21">
        <f t="shared" si="414"/>
        <v>62.475000000000001</v>
      </c>
      <c r="S2632" s="21">
        <f t="shared" si="415"/>
        <v>51.625</v>
      </c>
      <c r="T2632" s="21">
        <f t="shared" si="416"/>
        <v>42.424999999999997</v>
      </c>
      <c r="U2632" s="21">
        <f t="shared" si="417"/>
        <v>54.125</v>
      </c>
      <c r="V2632" s="20">
        <f t="shared" si="418"/>
        <v>52.17499999999999</v>
      </c>
      <c r="W2632" s="20">
        <f t="shared" si="419"/>
        <v>52.662499999999994</v>
      </c>
    </row>
    <row r="2633" spans="1:23" ht="13.5" x14ac:dyDescent="0.25">
      <c r="A2633" s="3">
        <v>45841</v>
      </c>
      <c r="B2633" s="2">
        <v>8.25</v>
      </c>
      <c r="C2633" s="2">
        <v>51.703601874858428</v>
      </c>
      <c r="D2633" s="2">
        <v>2.02885363608587E-2</v>
      </c>
      <c r="E2633" s="2">
        <v>-3.7471204750037026E-27</v>
      </c>
      <c r="F2633" s="2">
        <v>8.2460000000000004</v>
      </c>
      <c r="G2633" s="2">
        <v>8.1890000000000001</v>
      </c>
      <c r="H2633" s="2">
        <v>8.2395450000000015</v>
      </c>
      <c r="I2633" s="2">
        <v>8.212314000000001</v>
      </c>
      <c r="J2633" s="17">
        <v>7.5677479999999937</v>
      </c>
      <c r="K2633" s="17" t="s">
        <v>51</v>
      </c>
      <c r="L2633" s="17" t="s">
        <v>54</v>
      </c>
      <c r="M2633" s="17" t="s">
        <v>52</v>
      </c>
      <c r="N2633" s="20">
        <f t="shared" si="410"/>
        <v>50</v>
      </c>
      <c r="O2633" s="20">
        <f t="shared" si="411"/>
        <v>100</v>
      </c>
      <c r="P2633" s="20">
        <f t="shared" si="412"/>
        <v>50</v>
      </c>
      <c r="Q2633" s="20">
        <f t="shared" si="413"/>
        <v>83.5</v>
      </c>
      <c r="R2633" s="21">
        <f t="shared" si="414"/>
        <v>72.525000000000006</v>
      </c>
      <c r="S2633" s="21">
        <f t="shared" si="415"/>
        <v>68.375</v>
      </c>
      <c r="T2633" s="21">
        <f t="shared" si="416"/>
        <v>72.575000000000003</v>
      </c>
      <c r="U2633" s="21">
        <f t="shared" si="417"/>
        <v>70.875</v>
      </c>
      <c r="V2633" s="20">
        <f t="shared" si="418"/>
        <v>71.158333333333346</v>
      </c>
      <c r="W2633" s="20">
        <f t="shared" si="419"/>
        <v>71.087500000000006</v>
      </c>
    </row>
    <row r="2634" spans="1:23" ht="13.5" x14ac:dyDescent="0.25">
      <c r="A2634" s="3">
        <v>45842</v>
      </c>
      <c r="B2634" s="2">
        <v>8.1999999999999993</v>
      </c>
      <c r="C2634" s="2">
        <v>49.030157616971671</v>
      </c>
      <c r="D2634" s="2">
        <v>-2.2876977907149154E-2</v>
      </c>
      <c r="E2634" s="2">
        <v>-2.9976963800029621E-27</v>
      </c>
      <c r="F2634" s="2">
        <v>8.266</v>
      </c>
      <c r="G2634" s="2">
        <v>8.2140000000000004</v>
      </c>
      <c r="H2634" s="2">
        <v>8.2330749999999995</v>
      </c>
      <c r="I2634" s="2">
        <v>8.2140060000000013</v>
      </c>
      <c r="J2634" s="17">
        <v>7.5726299999999931</v>
      </c>
      <c r="K2634" s="17" t="s">
        <v>51</v>
      </c>
      <c r="L2634" s="17" t="s">
        <v>54</v>
      </c>
      <c r="M2634" s="17" t="s">
        <v>52</v>
      </c>
      <c r="N2634" s="20">
        <f t="shared" si="410"/>
        <v>50</v>
      </c>
      <c r="O2634" s="20">
        <f t="shared" si="411"/>
        <v>100</v>
      </c>
      <c r="P2634" s="20">
        <f t="shared" si="412"/>
        <v>50</v>
      </c>
      <c r="Q2634" s="20">
        <f t="shared" si="413"/>
        <v>83.5</v>
      </c>
      <c r="R2634" s="21">
        <f t="shared" si="414"/>
        <v>72.525000000000006</v>
      </c>
      <c r="S2634" s="21">
        <f t="shared" si="415"/>
        <v>68.375</v>
      </c>
      <c r="T2634" s="21">
        <f t="shared" si="416"/>
        <v>72.575000000000003</v>
      </c>
      <c r="U2634" s="21">
        <f t="shared" si="417"/>
        <v>70.875</v>
      </c>
      <c r="V2634" s="20">
        <f t="shared" si="418"/>
        <v>71.158333333333346</v>
      </c>
      <c r="W2634" s="20">
        <f t="shared" si="419"/>
        <v>71.087500000000006</v>
      </c>
    </row>
    <row r="2635" spans="1:23" ht="13.5" x14ac:dyDescent="0.25">
      <c r="A2635" s="3">
        <v>45845</v>
      </c>
      <c r="B2635" s="2">
        <v>8.17</v>
      </c>
      <c r="C2635" s="2">
        <v>47.444984927707189</v>
      </c>
      <c r="D2635" s="2">
        <v>-4.9369879650948079E-2</v>
      </c>
      <c r="E2635" s="2">
        <v>-2.3981571040023698E-27</v>
      </c>
      <c r="F2635" s="2">
        <v>8.2420000000000009</v>
      </c>
      <c r="G2635" s="2">
        <v>8.2309999999999999</v>
      </c>
      <c r="H2635" s="2">
        <v>8.2197549999999993</v>
      </c>
      <c r="I2635" s="2">
        <v>8.2150980000000011</v>
      </c>
      <c r="J2635" s="17">
        <v>7.577406499999995</v>
      </c>
      <c r="K2635" s="17" t="s">
        <v>55</v>
      </c>
      <c r="L2635" s="17" t="s">
        <v>54</v>
      </c>
      <c r="M2635" s="17" t="s">
        <v>47</v>
      </c>
      <c r="N2635" s="20">
        <f t="shared" si="410"/>
        <v>50</v>
      </c>
      <c r="O2635" s="20">
        <f t="shared" si="411"/>
        <v>100</v>
      </c>
      <c r="P2635" s="20">
        <f t="shared" si="412"/>
        <v>50</v>
      </c>
      <c r="Q2635" s="20">
        <f t="shared" si="413"/>
        <v>16.5</v>
      </c>
      <c r="R2635" s="21">
        <f t="shared" si="414"/>
        <v>62.475000000000001</v>
      </c>
      <c r="S2635" s="21">
        <f t="shared" si="415"/>
        <v>51.625</v>
      </c>
      <c r="T2635" s="21">
        <f t="shared" si="416"/>
        <v>42.424999999999997</v>
      </c>
      <c r="U2635" s="21">
        <f t="shared" si="417"/>
        <v>54.125</v>
      </c>
      <c r="V2635" s="20">
        <f t="shared" si="418"/>
        <v>52.17499999999999</v>
      </c>
      <c r="W2635" s="20">
        <f t="shared" si="419"/>
        <v>52.662499999999994</v>
      </c>
    </row>
    <row r="2636" spans="1:23" ht="13.5" x14ac:dyDescent="0.25">
      <c r="A2636" s="3">
        <v>45846</v>
      </c>
      <c r="B2636" s="2">
        <v>8.1999999999999993</v>
      </c>
      <c r="C2636" s="2">
        <v>49.21325404714004</v>
      </c>
      <c r="D2636" s="2">
        <v>-4.7569504895793813E-2</v>
      </c>
      <c r="E2636" s="2">
        <v>-1.9185256832018957E-27</v>
      </c>
      <c r="F2636" s="2">
        <v>8.2240000000000002</v>
      </c>
      <c r="G2636" s="2">
        <v>8.234</v>
      </c>
      <c r="H2636" s="2">
        <v>8.2106099999999991</v>
      </c>
      <c r="I2636" s="2">
        <v>8.2167900000000014</v>
      </c>
      <c r="J2636" s="17">
        <v>7.5825114999999945</v>
      </c>
      <c r="K2636" s="17" t="s">
        <v>55</v>
      </c>
      <c r="L2636" s="17" t="s">
        <v>54</v>
      </c>
      <c r="M2636" s="17" t="s">
        <v>47</v>
      </c>
      <c r="N2636" s="20">
        <f t="shared" si="410"/>
        <v>50</v>
      </c>
      <c r="O2636" s="20">
        <f t="shared" si="411"/>
        <v>100</v>
      </c>
      <c r="P2636" s="20">
        <f t="shared" si="412"/>
        <v>50</v>
      </c>
      <c r="Q2636" s="20">
        <f t="shared" si="413"/>
        <v>16.5</v>
      </c>
      <c r="R2636" s="21">
        <f t="shared" si="414"/>
        <v>62.475000000000001</v>
      </c>
      <c r="S2636" s="21">
        <f t="shared" si="415"/>
        <v>51.625</v>
      </c>
      <c r="T2636" s="21">
        <f t="shared" si="416"/>
        <v>42.424999999999997</v>
      </c>
      <c r="U2636" s="21">
        <f t="shared" si="417"/>
        <v>54.125</v>
      </c>
      <c r="V2636" s="20">
        <f t="shared" si="418"/>
        <v>52.17499999999999</v>
      </c>
      <c r="W2636" s="20">
        <f t="shared" si="419"/>
        <v>52.662499999999994</v>
      </c>
    </row>
    <row r="2637" spans="1:23" ht="13.5" x14ac:dyDescent="0.25">
      <c r="A2637" s="3">
        <v>45847</v>
      </c>
      <c r="B2637" s="2">
        <v>8.1999999999999993</v>
      </c>
      <c r="C2637" s="2">
        <v>49.21325404714004</v>
      </c>
      <c r="D2637" s="2">
        <v>-1.9804886442088332E-2</v>
      </c>
      <c r="E2637" s="2">
        <v>-1.5348205465615166E-27</v>
      </c>
      <c r="F2637" s="2">
        <v>8.2039999999999988</v>
      </c>
      <c r="G2637" s="2">
        <v>8.2200000000000006</v>
      </c>
      <c r="H2637" s="2">
        <v>8.2014649999999971</v>
      </c>
      <c r="I2637" s="2">
        <v>8.2191960000000002</v>
      </c>
      <c r="J2637" s="17">
        <v>7.5878394999999959</v>
      </c>
      <c r="K2637" s="17" t="s">
        <v>55</v>
      </c>
      <c r="L2637" s="17" t="s">
        <v>54</v>
      </c>
      <c r="M2637" s="17" t="s">
        <v>47</v>
      </c>
      <c r="N2637" s="20">
        <f t="shared" si="410"/>
        <v>50</v>
      </c>
      <c r="O2637" s="20">
        <f t="shared" si="411"/>
        <v>100</v>
      </c>
      <c r="P2637" s="20">
        <f t="shared" si="412"/>
        <v>50</v>
      </c>
      <c r="Q2637" s="20">
        <f t="shared" si="413"/>
        <v>16.5</v>
      </c>
      <c r="R2637" s="21">
        <f t="shared" si="414"/>
        <v>62.475000000000001</v>
      </c>
      <c r="S2637" s="21">
        <f t="shared" si="415"/>
        <v>51.625</v>
      </c>
      <c r="T2637" s="21">
        <f t="shared" si="416"/>
        <v>42.424999999999997</v>
      </c>
      <c r="U2637" s="21">
        <f t="shared" si="417"/>
        <v>54.125</v>
      </c>
      <c r="V2637" s="20">
        <f t="shared" si="418"/>
        <v>52.17499999999999</v>
      </c>
      <c r="W2637" s="20">
        <f t="shared" si="419"/>
        <v>52.662499999999994</v>
      </c>
    </row>
    <row r="2638" spans="1:23" ht="13.5" x14ac:dyDescent="0.25">
      <c r="A2638" s="3">
        <v>45848</v>
      </c>
      <c r="B2638" s="2">
        <v>8</v>
      </c>
      <c r="C2638" s="2">
        <v>39.053702857566094</v>
      </c>
      <c r="D2638" s="2">
        <v>-2.9544886627785871E-3</v>
      </c>
      <c r="E2638" s="2">
        <v>-1.2278564372492134E-27</v>
      </c>
      <c r="F2638" s="2">
        <v>8.1539999999999999</v>
      </c>
      <c r="G2638" s="2">
        <v>8.2000000000000011</v>
      </c>
      <c r="H2638" s="2">
        <v>8.183209999999999</v>
      </c>
      <c r="I2638" s="2">
        <v>8.2190280000000016</v>
      </c>
      <c r="J2638" s="17">
        <v>7.592167499999996</v>
      </c>
      <c r="K2638" s="17" t="s">
        <v>55</v>
      </c>
      <c r="L2638" s="17" t="s">
        <v>54</v>
      </c>
      <c r="M2638" s="17" t="s">
        <v>47</v>
      </c>
      <c r="N2638" s="20">
        <f t="shared" si="410"/>
        <v>50</v>
      </c>
      <c r="O2638" s="20">
        <f t="shared" si="411"/>
        <v>100</v>
      </c>
      <c r="P2638" s="20">
        <f t="shared" si="412"/>
        <v>50</v>
      </c>
      <c r="Q2638" s="20">
        <f t="shared" si="413"/>
        <v>16.5</v>
      </c>
      <c r="R2638" s="21">
        <f t="shared" si="414"/>
        <v>62.475000000000001</v>
      </c>
      <c r="S2638" s="21">
        <f t="shared" si="415"/>
        <v>51.625</v>
      </c>
      <c r="T2638" s="21">
        <f t="shared" si="416"/>
        <v>42.424999999999997</v>
      </c>
      <c r="U2638" s="21">
        <f t="shared" si="417"/>
        <v>54.125</v>
      </c>
      <c r="V2638" s="20">
        <f t="shared" si="418"/>
        <v>52.17499999999999</v>
      </c>
      <c r="W2638" s="20">
        <f t="shared" si="419"/>
        <v>52.662499999999994</v>
      </c>
    </row>
    <row r="2639" spans="1:23" ht="13.5" x14ac:dyDescent="0.25">
      <c r="A2639" s="3">
        <v>45849</v>
      </c>
      <c r="B2639" s="2">
        <v>8.15</v>
      </c>
      <c r="C2639" s="2">
        <v>47.763575935530064</v>
      </c>
      <c r="D2639" s="2">
        <v>-1.3935464890810323E-2</v>
      </c>
      <c r="E2639" s="2">
        <v>-9.8228514979937079E-28</v>
      </c>
      <c r="F2639" s="2">
        <v>8.1439999999999984</v>
      </c>
      <c r="G2639" s="2">
        <v>8.2050000000000018</v>
      </c>
      <c r="H2639" s="2">
        <v>8.1737949999999984</v>
      </c>
      <c r="I2639" s="2">
        <v>8.2232880000000019</v>
      </c>
      <c r="J2639" s="17">
        <v>7.5967994999999977</v>
      </c>
      <c r="K2639" s="17" t="s">
        <v>55</v>
      </c>
      <c r="L2639" s="17" t="s">
        <v>54</v>
      </c>
      <c r="M2639" s="17" t="s">
        <v>47</v>
      </c>
      <c r="N2639" s="20">
        <f t="shared" si="410"/>
        <v>50</v>
      </c>
      <c r="O2639" s="20">
        <f t="shared" si="411"/>
        <v>100</v>
      </c>
      <c r="P2639" s="20">
        <f t="shared" si="412"/>
        <v>50</v>
      </c>
      <c r="Q2639" s="20">
        <f t="shared" si="413"/>
        <v>16.5</v>
      </c>
      <c r="R2639" s="21">
        <f t="shared" si="414"/>
        <v>62.475000000000001</v>
      </c>
      <c r="S2639" s="21">
        <f t="shared" si="415"/>
        <v>51.625</v>
      </c>
      <c r="T2639" s="21">
        <f t="shared" si="416"/>
        <v>42.424999999999997</v>
      </c>
      <c r="U2639" s="21">
        <f t="shared" si="417"/>
        <v>54.125</v>
      </c>
      <c r="V2639" s="20">
        <f t="shared" si="418"/>
        <v>52.17499999999999</v>
      </c>
      <c r="W2639" s="20">
        <f t="shared" si="419"/>
        <v>52.662499999999994</v>
      </c>
    </row>
    <row r="2640" spans="1:23" ht="13.5" x14ac:dyDescent="0.25">
      <c r="A2640" s="3">
        <v>45852</v>
      </c>
      <c r="B2640" s="2">
        <v>8.15</v>
      </c>
      <c r="C2640" s="2">
        <v>47.763575935530064</v>
      </c>
      <c r="D2640" s="2">
        <v>6.2809835332764408E-3</v>
      </c>
      <c r="E2640" s="2">
        <v>-7.8582811983949665E-28</v>
      </c>
      <c r="F2640" s="2">
        <v>8.1399999999999988</v>
      </c>
      <c r="G2640" s="2">
        <v>8.1910000000000007</v>
      </c>
      <c r="H2640" s="2">
        <v>8.1688349999999996</v>
      </c>
      <c r="I2640" s="2">
        <v>8.2204139999999999</v>
      </c>
      <c r="J2640" s="17">
        <v>7.6019219999999983</v>
      </c>
      <c r="K2640" s="17" t="s">
        <v>55</v>
      </c>
      <c r="L2640" s="17" t="s">
        <v>54</v>
      </c>
      <c r="M2640" s="17" t="s">
        <v>47</v>
      </c>
      <c r="N2640" s="20">
        <f t="shared" si="410"/>
        <v>50</v>
      </c>
      <c r="O2640" s="20">
        <f t="shared" si="411"/>
        <v>100</v>
      </c>
      <c r="P2640" s="20">
        <f t="shared" si="412"/>
        <v>50</v>
      </c>
      <c r="Q2640" s="20">
        <f t="shared" si="413"/>
        <v>16.5</v>
      </c>
      <c r="R2640" s="21">
        <f t="shared" si="414"/>
        <v>62.475000000000001</v>
      </c>
      <c r="S2640" s="21">
        <f t="shared" si="415"/>
        <v>51.625</v>
      </c>
      <c r="T2640" s="21">
        <f t="shared" si="416"/>
        <v>42.424999999999997</v>
      </c>
      <c r="U2640" s="21">
        <f t="shared" si="417"/>
        <v>54.125</v>
      </c>
      <c r="V2640" s="20">
        <f t="shared" si="418"/>
        <v>52.17499999999999</v>
      </c>
      <c r="W2640" s="20">
        <f t="shared" si="419"/>
        <v>52.662499999999994</v>
      </c>
    </row>
    <row r="2641" spans="1:23" ht="13.5" x14ac:dyDescent="0.25">
      <c r="A2641" s="3">
        <v>45853</v>
      </c>
      <c r="B2641" s="2">
        <v>8.15</v>
      </c>
      <c r="C2641" s="2">
        <v>47.763575935530064</v>
      </c>
      <c r="D2641" s="2">
        <v>2.3643944736953415E-2</v>
      </c>
      <c r="E2641" s="2">
        <v>-6.2866249587159734E-28</v>
      </c>
      <c r="F2641" s="2">
        <v>8.129999999999999</v>
      </c>
      <c r="G2641" s="2">
        <v>8.1770000000000032</v>
      </c>
      <c r="H2641" s="2">
        <v>8.1669999999999998</v>
      </c>
      <c r="I2641" s="2">
        <v>8.219322</v>
      </c>
      <c r="J2641" s="17">
        <v>7.6069999999999993</v>
      </c>
      <c r="K2641" s="17" t="s">
        <v>55</v>
      </c>
      <c r="L2641" s="17" t="s">
        <v>54</v>
      </c>
      <c r="M2641" s="17" t="s">
        <v>47</v>
      </c>
      <c r="N2641" s="20">
        <f t="shared" si="410"/>
        <v>50</v>
      </c>
      <c r="O2641" s="20">
        <f t="shared" si="411"/>
        <v>100</v>
      </c>
      <c r="P2641" s="20">
        <f t="shared" si="412"/>
        <v>50</v>
      </c>
      <c r="Q2641" s="20">
        <f t="shared" si="413"/>
        <v>16.5</v>
      </c>
      <c r="R2641" s="21">
        <f t="shared" si="414"/>
        <v>62.475000000000001</v>
      </c>
      <c r="S2641" s="21">
        <f t="shared" si="415"/>
        <v>51.625</v>
      </c>
      <c r="T2641" s="21">
        <f t="shared" si="416"/>
        <v>42.424999999999997</v>
      </c>
      <c r="U2641" s="21">
        <f t="shared" si="417"/>
        <v>54.125</v>
      </c>
      <c r="V2641" s="20">
        <f t="shared" si="418"/>
        <v>52.17499999999999</v>
      </c>
      <c r="W2641" s="20">
        <f t="shared" si="419"/>
        <v>52.662499999999994</v>
      </c>
    </row>
    <row r="2642" spans="1:23" ht="13.5" x14ac:dyDescent="0.25">
      <c r="A2642" s="3">
        <v>45854</v>
      </c>
      <c r="B2642" s="2">
        <v>8.14</v>
      </c>
      <c r="C2642" s="2">
        <v>47.20189877827859</v>
      </c>
      <c r="D2642" s="2">
        <v>4.0852601580439796E-2</v>
      </c>
      <c r="E2642" s="2">
        <v>-5.0292999669727789E-28</v>
      </c>
      <c r="F2642" s="2">
        <v>8.1179999999999986</v>
      </c>
      <c r="G2642" s="2">
        <v>8.1609999999999996</v>
      </c>
      <c r="H2642" s="2">
        <v>8.1660000000000021</v>
      </c>
      <c r="I2642" s="2">
        <v>8.2162480000000002</v>
      </c>
      <c r="J2642" s="17">
        <v>7.6124739999999997</v>
      </c>
      <c r="K2642" s="17" t="s">
        <v>55</v>
      </c>
      <c r="L2642" s="17" t="s">
        <v>54</v>
      </c>
      <c r="M2642" s="17" t="s">
        <v>47</v>
      </c>
      <c r="N2642" s="20">
        <f t="shared" si="410"/>
        <v>50</v>
      </c>
      <c r="O2642" s="20">
        <f t="shared" si="411"/>
        <v>100</v>
      </c>
      <c r="P2642" s="20">
        <f t="shared" si="412"/>
        <v>50</v>
      </c>
      <c r="Q2642" s="20">
        <f t="shared" si="413"/>
        <v>16.5</v>
      </c>
      <c r="R2642" s="21">
        <f t="shared" si="414"/>
        <v>62.475000000000001</v>
      </c>
      <c r="S2642" s="21">
        <f t="shared" si="415"/>
        <v>51.625</v>
      </c>
      <c r="T2642" s="21">
        <f t="shared" si="416"/>
        <v>42.424999999999997</v>
      </c>
      <c r="U2642" s="21">
        <f t="shared" si="417"/>
        <v>54.125</v>
      </c>
      <c r="V2642" s="20">
        <f t="shared" si="418"/>
        <v>52.17499999999999</v>
      </c>
      <c r="W2642" s="20">
        <f t="shared" si="419"/>
        <v>52.662499999999994</v>
      </c>
    </row>
    <row r="2643" spans="1:23" ht="13.5" x14ac:dyDescent="0.25">
      <c r="A2643" s="3">
        <v>45855</v>
      </c>
      <c r="B2643" s="2">
        <v>8.1</v>
      </c>
      <c r="C2643" s="2">
        <v>44.926102681499366</v>
      </c>
      <c r="D2643" s="2">
        <v>5.0963627864305749E-2</v>
      </c>
      <c r="E2643" s="2">
        <v>-4.0234399735782233E-28</v>
      </c>
      <c r="F2643" s="2">
        <v>8.1380000000000017</v>
      </c>
      <c r="G2643" s="2">
        <v>8.145999999999999</v>
      </c>
      <c r="H2643" s="2">
        <v>8.1675000000000004</v>
      </c>
      <c r="I2643" s="2">
        <v>8.2132639999999988</v>
      </c>
      <c r="J2643" s="17">
        <v>7.6173909999999987</v>
      </c>
      <c r="K2643" s="17" t="s">
        <v>55</v>
      </c>
      <c r="L2643" s="17" t="s">
        <v>54</v>
      </c>
      <c r="M2643" s="17" t="s">
        <v>49</v>
      </c>
      <c r="N2643" s="20">
        <f t="shared" si="410"/>
        <v>50</v>
      </c>
      <c r="O2643" s="20">
        <f t="shared" si="411"/>
        <v>100</v>
      </c>
      <c r="P2643" s="20">
        <f t="shared" si="412"/>
        <v>50</v>
      </c>
      <c r="Q2643" s="20">
        <f t="shared" si="413"/>
        <v>16.5</v>
      </c>
      <c r="R2643" s="21">
        <f t="shared" si="414"/>
        <v>62.475000000000001</v>
      </c>
      <c r="S2643" s="21">
        <f t="shared" si="415"/>
        <v>51.625</v>
      </c>
      <c r="T2643" s="21">
        <f t="shared" si="416"/>
        <v>42.424999999999997</v>
      </c>
      <c r="U2643" s="21">
        <f t="shared" si="417"/>
        <v>54.125</v>
      </c>
      <c r="V2643" s="20">
        <f t="shared" si="418"/>
        <v>52.17499999999999</v>
      </c>
      <c r="W2643" s="20">
        <f t="shared" si="419"/>
        <v>52.662499999999994</v>
      </c>
    </row>
    <row r="2644" spans="1:23" ht="13.5" x14ac:dyDescent="0.25">
      <c r="A2644" s="3">
        <v>45856</v>
      </c>
      <c r="B2644" s="2">
        <v>8.1</v>
      </c>
      <c r="C2644" s="2">
        <v>44.926102681499366</v>
      </c>
      <c r="D2644" s="2">
        <v>5.2321684036972016E-2</v>
      </c>
      <c r="E2644" s="2">
        <v>-3.218751978862579E-28</v>
      </c>
      <c r="F2644" s="2">
        <v>8.1280000000000001</v>
      </c>
      <c r="G2644" s="2">
        <v>8.1359999999999992</v>
      </c>
      <c r="H2644" s="2">
        <v>8.1750000000000007</v>
      </c>
      <c r="I2644" s="2">
        <v>8.2111719999999995</v>
      </c>
      <c r="J2644" s="17">
        <v>7.6224864999999973</v>
      </c>
      <c r="K2644" s="17" t="s">
        <v>55</v>
      </c>
      <c r="L2644" s="17" t="s">
        <v>54</v>
      </c>
      <c r="M2644" s="17" t="s">
        <v>47</v>
      </c>
      <c r="N2644" s="20">
        <f t="shared" si="410"/>
        <v>50</v>
      </c>
      <c r="O2644" s="20">
        <f t="shared" si="411"/>
        <v>100</v>
      </c>
      <c r="P2644" s="20">
        <f t="shared" si="412"/>
        <v>50</v>
      </c>
      <c r="Q2644" s="20">
        <f t="shared" si="413"/>
        <v>16.5</v>
      </c>
      <c r="R2644" s="21">
        <f t="shared" si="414"/>
        <v>62.475000000000001</v>
      </c>
      <c r="S2644" s="21">
        <f t="shared" si="415"/>
        <v>51.625</v>
      </c>
      <c r="T2644" s="21">
        <f t="shared" si="416"/>
        <v>42.424999999999997</v>
      </c>
      <c r="U2644" s="21">
        <f t="shared" si="417"/>
        <v>54.125</v>
      </c>
      <c r="V2644" s="20">
        <f t="shared" si="418"/>
        <v>52.17499999999999</v>
      </c>
      <c r="W2644" s="20">
        <f t="shared" si="419"/>
        <v>52.662499999999994</v>
      </c>
    </row>
    <row r="2645" spans="1:23" ht="13.5" x14ac:dyDescent="0.25">
      <c r="A2645" s="3">
        <v>45859</v>
      </c>
      <c r="B2645" s="2">
        <v>8.0500000000000007</v>
      </c>
      <c r="C2645" s="2">
        <v>41.991087316551187</v>
      </c>
      <c r="D2645" s="2">
        <v>5.3017349881232079E-2</v>
      </c>
      <c r="E2645" s="2">
        <v>-2.5750015830900632E-28</v>
      </c>
      <c r="F2645" s="2">
        <v>8.1080000000000005</v>
      </c>
      <c r="G2645" s="2">
        <v>8.1239999999999988</v>
      </c>
      <c r="H2645" s="2">
        <v>8.1775000000000002</v>
      </c>
      <c r="I2645" s="2">
        <v>8.2071880000000004</v>
      </c>
      <c r="J2645" s="17">
        <v>7.6274209999999982</v>
      </c>
      <c r="K2645" s="17" t="s">
        <v>55</v>
      </c>
      <c r="L2645" s="17" t="s">
        <v>54</v>
      </c>
      <c r="M2645" s="17" t="s">
        <v>47</v>
      </c>
      <c r="N2645" s="20">
        <f t="shared" si="410"/>
        <v>50</v>
      </c>
      <c r="O2645" s="20">
        <f t="shared" si="411"/>
        <v>100</v>
      </c>
      <c r="P2645" s="20">
        <f t="shared" si="412"/>
        <v>50</v>
      </c>
      <c r="Q2645" s="20">
        <f t="shared" si="413"/>
        <v>16.5</v>
      </c>
      <c r="R2645" s="21">
        <f t="shared" si="414"/>
        <v>62.475000000000001</v>
      </c>
      <c r="S2645" s="21">
        <f t="shared" si="415"/>
        <v>51.625</v>
      </c>
      <c r="T2645" s="21">
        <f t="shared" si="416"/>
        <v>42.424999999999997</v>
      </c>
      <c r="U2645" s="21">
        <f t="shared" si="417"/>
        <v>54.125</v>
      </c>
      <c r="V2645" s="20">
        <f t="shared" si="418"/>
        <v>52.17499999999999</v>
      </c>
      <c r="W2645" s="20">
        <f t="shared" si="419"/>
        <v>52.662499999999994</v>
      </c>
    </row>
    <row r="2646" spans="1:23" ht="13.5" x14ac:dyDescent="0.25">
      <c r="A2646" s="3">
        <v>45860</v>
      </c>
      <c r="B2646" s="2">
        <v>8.15</v>
      </c>
      <c r="C2646" s="2">
        <v>49.146680186537139</v>
      </c>
      <c r="D2646" s="2">
        <v>5.153369947566766E-2</v>
      </c>
      <c r="E2646" s="2">
        <v>-2.0600012664720508E-28</v>
      </c>
      <c r="F2646" s="2">
        <v>8.1080000000000005</v>
      </c>
      <c r="G2646" s="2">
        <v>8.1189999999999998</v>
      </c>
      <c r="H2646" s="2">
        <v>8.1765000000000008</v>
      </c>
      <c r="I2646" s="2">
        <v>8.2060960000000005</v>
      </c>
      <c r="J2646" s="17">
        <v>7.6327219999999985</v>
      </c>
      <c r="K2646" s="17" t="s">
        <v>55</v>
      </c>
      <c r="L2646" s="17" t="s">
        <v>54</v>
      </c>
      <c r="M2646" s="17" t="s">
        <v>54</v>
      </c>
      <c r="N2646" s="20">
        <f t="shared" si="410"/>
        <v>50</v>
      </c>
      <c r="O2646" s="20">
        <f t="shared" si="411"/>
        <v>100</v>
      </c>
      <c r="P2646" s="20">
        <f t="shared" si="412"/>
        <v>50</v>
      </c>
      <c r="Q2646" s="20">
        <f t="shared" si="413"/>
        <v>16.5</v>
      </c>
      <c r="R2646" s="21">
        <f t="shared" si="414"/>
        <v>62.475000000000001</v>
      </c>
      <c r="S2646" s="21">
        <f t="shared" si="415"/>
        <v>51.625</v>
      </c>
      <c r="T2646" s="21">
        <f t="shared" si="416"/>
        <v>42.424999999999997</v>
      </c>
      <c r="U2646" s="21">
        <f t="shared" si="417"/>
        <v>54.125</v>
      </c>
      <c r="V2646" s="20">
        <f t="shared" si="418"/>
        <v>52.17499999999999</v>
      </c>
      <c r="W2646" s="20">
        <f t="shared" si="419"/>
        <v>52.662499999999994</v>
      </c>
    </row>
    <row r="2647" spans="1:23" ht="13.5" x14ac:dyDescent="0.25">
      <c r="A2647" s="3">
        <v>45861</v>
      </c>
      <c r="B2647" s="2">
        <v>8.15</v>
      </c>
      <c r="C2647" s="2">
        <v>49.146680186537139</v>
      </c>
      <c r="D2647" s="2">
        <v>5.0353817255059496E-2</v>
      </c>
      <c r="E2647" s="2">
        <v>-1.6480010131776408E-28</v>
      </c>
      <c r="F2647" s="2">
        <v>8.11</v>
      </c>
      <c r="G2647" s="2">
        <v>8.1140000000000008</v>
      </c>
      <c r="H2647" s="2">
        <v>8.1670000000000016</v>
      </c>
      <c r="I2647" s="2">
        <v>8.2050039999999989</v>
      </c>
      <c r="J2647" s="17">
        <v>7.6378000000000013</v>
      </c>
      <c r="K2647" s="17" t="s">
        <v>55</v>
      </c>
      <c r="L2647" s="17" t="s">
        <v>54</v>
      </c>
      <c r="M2647" s="17" t="s">
        <v>49</v>
      </c>
      <c r="N2647" s="20">
        <f t="shared" si="410"/>
        <v>50</v>
      </c>
      <c r="O2647" s="20">
        <f t="shared" si="411"/>
        <v>100</v>
      </c>
      <c r="P2647" s="20">
        <f t="shared" si="412"/>
        <v>50</v>
      </c>
      <c r="Q2647" s="20">
        <f t="shared" si="413"/>
        <v>16.5</v>
      </c>
      <c r="R2647" s="21">
        <f t="shared" si="414"/>
        <v>62.475000000000001</v>
      </c>
      <c r="S2647" s="21">
        <f t="shared" si="415"/>
        <v>51.625</v>
      </c>
      <c r="T2647" s="21">
        <f t="shared" si="416"/>
        <v>42.424999999999997</v>
      </c>
      <c r="U2647" s="21">
        <f t="shared" si="417"/>
        <v>54.125</v>
      </c>
      <c r="V2647" s="20">
        <f t="shared" si="418"/>
        <v>52.17499999999999</v>
      </c>
      <c r="W2647" s="20">
        <f t="shared" si="419"/>
        <v>52.662499999999994</v>
      </c>
    </row>
    <row r="2648" spans="1:23" ht="13.5" x14ac:dyDescent="0.25">
      <c r="A2648" s="3">
        <v>45862</v>
      </c>
      <c r="B2648" s="2">
        <v>8.1</v>
      </c>
      <c r="C2648" s="2">
        <v>45.86587846258621</v>
      </c>
      <c r="D2648" s="2">
        <v>2.2359848936861937E-2</v>
      </c>
      <c r="E2648" s="2">
        <v>-1.3184008105421126E-28</v>
      </c>
      <c r="F2648" s="2">
        <v>8.11</v>
      </c>
      <c r="G2648" s="2">
        <v>8.1240000000000006</v>
      </c>
      <c r="H2648" s="2">
        <v>8.1620000000000026</v>
      </c>
      <c r="I2648" s="2">
        <v>8.2038039999999981</v>
      </c>
      <c r="J2648" s="17">
        <v>7.6426724999999998</v>
      </c>
      <c r="K2648" s="17" t="s">
        <v>55</v>
      </c>
      <c r="L2648" s="17" t="s">
        <v>54</v>
      </c>
      <c r="M2648" s="17" t="s">
        <v>54</v>
      </c>
      <c r="N2648" s="20">
        <f t="shared" si="410"/>
        <v>50</v>
      </c>
      <c r="O2648" s="20">
        <f t="shared" si="411"/>
        <v>100</v>
      </c>
      <c r="P2648" s="20">
        <f t="shared" si="412"/>
        <v>50</v>
      </c>
      <c r="Q2648" s="20">
        <f t="shared" si="413"/>
        <v>16.5</v>
      </c>
      <c r="R2648" s="21">
        <f t="shared" si="414"/>
        <v>62.475000000000001</v>
      </c>
      <c r="S2648" s="21">
        <f t="shared" si="415"/>
        <v>51.625</v>
      </c>
      <c r="T2648" s="21">
        <f t="shared" si="416"/>
        <v>42.424999999999997</v>
      </c>
      <c r="U2648" s="21">
        <f t="shared" si="417"/>
        <v>54.125</v>
      </c>
      <c r="V2648" s="20">
        <f t="shared" si="418"/>
        <v>52.17499999999999</v>
      </c>
      <c r="W2648" s="20">
        <f t="shared" si="419"/>
        <v>52.662499999999994</v>
      </c>
    </row>
    <row r="2649" spans="1:23" ht="13.5" x14ac:dyDescent="0.25">
      <c r="A2649" s="3">
        <v>45866</v>
      </c>
      <c r="B2649" s="2">
        <v>8.1</v>
      </c>
      <c r="C2649" s="2">
        <v>45.86587846258621</v>
      </c>
      <c r="D2649" s="2">
        <v>2.2109761520191284E-2</v>
      </c>
      <c r="E2649" s="2">
        <v>-1.0547206484336901E-28</v>
      </c>
      <c r="F2649" s="2">
        <v>8.1100000000000012</v>
      </c>
      <c r="G2649" s="2">
        <v>8.118999999999998</v>
      </c>
      <c r="H2649" s="2">
        <v>8.1620000000000008</v>
      </c>
      <c r="I2649" s="2">
        <v>8.2018919999999991</v>
      </c>
      <c r="J2649" s="17">
        <v>7.6475895000000005</v>
      </c>
      <c r="K2649" s="17" t="s">
        <v>55</v>
      </c>
      <c r="L2649" s="17" t="s">
        <v>54</v>
      </c>
      <c r="M2649" s="17" t="s">
        <v>54</v>
      </c>
      <c r="N2649" s="20">
        <f t="shared" si="410"/>
        <v>50</v>
      </c>
      <c r="O2649" s="20">
        <f t="shared" si="411"/>
        <v>100</v>
      </c>
      <c r="P2649" s="20">
        <f t="shared" si="412"/>
        <v>50</v>
      </c>
      <c r="Q2649" s="20">
        <f t="shared" si="413"/>
        <v>16.5</v>
      </c>
      <c r="R2649" s="21">
        <f t="shared" si="414"/>
        <v>62.475000000000001</v>
      </c>
      <c r="S2649" s="21">
        <f t="shared" si="415"/>
        <v>51.625</v>
      </c>
      <c r="T2649" s="21">
        <f t="shared" si="416"/>
        <v>42.424999999999997</v>
      </c>
      <c r="U2649" s="21">
        <f t="shared" si="417"/>
        <v>54.125</v>
      </c>
      <c r="V2649" s="20">
        <f t="shared" si="418"/>
        <v>52.17499999999999</v>
      </c>
      <c r="W2649" s="20">
        <f t="shared" si="419"/>
        <v>52.662499999999994</v>
      </c>
    </row>
    <row r="2650" spans="1:23" ht="13.5" x14ac:dyDescent="0.25">
      <c r="A2650" s="3">
        <v>45867</v>
      </c>
      <c r="B2650" s="2">
        <v>8.1</v>
      </c>
      <c r="C2650" s="2">
        <v>45.86587846258621</v>
      </c>
      <c r="D2650" s="2">
        <v>2.2231661561031402E-2</v>
      </c>
      <c r="E2650" s="2">
        <v>-8.4377651874695215E-29</v>
      </c>
      <c r="F2650" s="2">
        <v>8.120000000000001</v>
      </c>
      <c r="G2650" s="2">
        <v>8.113999999999999</v>
      </c>
      <c r="H2650" s="2">
        <v>8.1524999999999999</v>
      </c>
      <c r="I2650" s="2">
        <v>8.1989079999999994</v>
      </c>
      <c r="J2650" s="17">
        <v>7.6528634999999996</v>
      </c>
      <c r="K2650" s="17" t="s">
        <v>55</v>
      </c>
      <c r="L2650" s="17" t="s">
        <v>54</v>
      </c>
      <c r="M2650" s="17" t="s">
        <v>49</v>
      </c>
      <c r="N2650" s="20">
        <f t="shared" si="410"/>
        <v>50</v>
      </c>
      <c r="O2650" s="20">
        <f t="shared" si="411"/>
        <v>100</v>
      </c>
      <c r="P2650" s="20">
        <f t="shared" si="412"/>
        <v>50</v>
      </c>
      <c r="Q2650" s="20">
        <f t="shared" si="413"/>
        <v>16.5</v>
      </c>
      <c r="R2650" s="21">
        <f t="shared" si="414"/>
        <v>62.475000000000001</v>
      </c>
      <c r="S2650" s="21">
        <f t="shared" si="415"/>
        <v>51.625</v>
      </c>
      <c r="T2650" s="21">
        <f t="shared" si="416"/>
        <v>42.424999999999997</v>
      </c>
      <c r="U2650" s="21">
        <f t="shared" si="417"/>
        <v>54.125</v>
      </c>
      <c r="V2650" s="20">
        <f t="shared" si="418"/>
        <v>52.17499999999999</v>
      </c>
      <c r="W2650" s="20">
        <f t="shared" si="419"/>
        <v>52.662499999999994</v>
      </c>
    </row>
    <row r="2651" spans="1:23" ht="13.5" x14ac:dyDescent="0.25">
      <c r="A2651" s="3">
        <v>45868</v>
      </c>
      <c r="B2651" s="2">
        <v>8.1</v>
      </c>
      <c r="C2651" s="2">
        <v>45.865878462586203</v>
      </c>
      <c r="D2651" s="2">
        <v>2.2643615592333077E-2</v>
      </c>
      <c r="E2651" s="2">
        <v>-6.7502121499756174E-29</v>
      </c>
      <c r="F2651" s="2">
        <v>8.1100000000000012</v>
      </c>
      <c r="G2651" s="2">
        <v>8.1089999999999982</v>
      </c>
      <c r="H2651" s="2">
        <v>8.1429999999999989</v>
      </c>
      <c r="I2651" s="2">
        <v>8.1968160000000001</v>
      </c>
      <c r="J2651" s="17">
        <v>7.65787</v>
      </c>
      <c r="K2651" s="17" t="s">
        <v>55</v>
      </c>
      <c r="L2651" s="17" t="s">
        <v>54</v>
      </c>
      <c r="M2651" s="17" t="s">
        <v>47</v>
      </c>
      <c r="N2651" s="20">
        <f t="shared" si="410"/>
        <v>50</v>
      </c>
      <c r="O2651" s="20">
        <f t="shared" si="411"/>
        <v>100</v>
      </c>
      <c r="P2651" s="20">
        <f t="shared" si="412"/>
        <v>50</v>
      </c>
      <c r="Q2651" s="20">
        <f t="shared" si="413"/>
        <v>16.5</v>
      </c>
      <c r="R2651" s="21">
        <f t="shared" si="414"/>
        <v>62.475000000000001</v>
      </c>
      <c r="S2651" s="21">
        <f t="shared" si="415"/>
        <v>51.625</v>
      </c>
      <c r="T2651" s="21">
        <f t="shared" si="416"/>
        <v>42.424999999999997</v>
      </c>
      <c r="U2651" s="21">
        <f t="shared" si="417"/>
        <v>54.125</v>
      </c>
      <c r="V2651" s="20">
        <f t="shared" si="418"/>
        <v>52.17499999999999</v>
      </c>
      <c r="W2651" s="20">
        <f t="shared" si="419"/>
        <v>52.662499999999994</v>
      </c>
    </row>
    <row r="2652" spans="1:23" ht="13.5" x14ac:dyDescent="0.25">
      <c r="A2652" s="3">
        <v>45869</v>
      </c>
      <c r="B2652" s="2">
        <v>8.0399999999999991</v>
      </c>
      <c r="C2652" s="2">
        <v>41.404646007323024</v>
      </c>
      <c r="D2652" s="2">
        <v>2.6184108174209797E-2</v>
      </c>
      <c r="E2652" s="2">
        <v>-5.4001697199804946E-29</v>
      </c>
      <c r="F2652" s="2">
        <v>8.0879999999999992</v>
      </c>
      <c r="G2652" s="2">
        <v>8.0989999999999984</v>
      </c>
      <c r="H2652" s="2">
        <v>8.129999999999999</v>
      </c>
      <c r="I2652" s="2">
        <v>8.1937040000000003</v>
      </c>
      <c r="J2652" s="17">
        <v>7.6632900000000008</v>
      </c>
      <c r="K2652" s="17" t="s">
        <v>55</v>
      </c>
      <c r="L2652" s="17" t="s">
        <v>54</v>
      </c>
      <c r="M2652" s="17" t="s">
        <v>47</v>
      </c>
      <c r="N2652" s="20">
        <f t="shared" si="410"/>
        <v>50</v>
      </c>
      <c r="O2652" s="20">
        <f t="shared" si="411"/>
        <v>100</v>
      </c>
      <c r="P2652" s="20">
        <f t="shared" si="412"/>
        <v>50</v>
      </c>
      <c r="Q2652" s="20">
        <f t="shared" si="413"/>
        <v>16.5</v>
      </c>
      <c r="R2652" s="21">
        <f t="shared" si="414"/>
        <v>62.475000000000001</v>
      </c>
      <c r="S2652" s="21">
        <f t="shared" si="415"/>
        <v>51.625</v>
      </c>
      <c r="T2652" s="21">
        <f t="shared" si="416"/>
        <v>42.424999999999997</v>
      </c>
      <c r="U2652" s="21">
        <f t="shared" si="417"/>
        <v>54.125</v>
      </c>
      <c r="V2652" s="20">
        <f t="shared" si="418"/>
        <v>52.17499999999999</v>
      </c>
      <c r="W2652" s="20">
        <f t="shared" si="419"/>
        <v>52.662499999999994</v>
      </c>
    </row>
    <row r="2653" spans="1:23" ht="13.5" x14ac:dyDescent="0.25">
      <c r="A2653" s="3">
        <v>45870</v>
      </c>
      <c r="B2653" s="2">
        <v>8.1</v>
      </c>
      <c r="C2653" s="2">
        <v>46.960481678778834</v>
      </c>
      <c r="D2653" s="2">
        <v>1.9200914519847956E-2</v>
      </c>
      <c r="E2653" s="2">
        <v>-4.320135775984396E-29</v>
      </c>
      <c r="F2653" s="2">
        <v>8.0879999999999992</v>
      </c>
      <c r="G2653" s="2">
        <v>8.0989999999999984</v>
      </c>
      <c r="H2653" s="2">
        <v>8.1224999999999987</v>
      </c>
      <c r="I2653" s="2">
        <v>8.1917919999999995</v>
      </c>
      <c r="J2653" s="17">
        <v>7.6690099999999992</v>
      </c>
      <c r="K2653" s="17" t="s">
        <v>51</v>
      </c>
      <c r="L2653" s="17" t="s">
        <v>54</v>
      </c>
      <c r="M2653" s="17" t="s">
        <v>54</v>
      </c>
      <c r="N2653" s="20">
        <f t="shared" si="410"/>
        <v>50</v>
      </c>
      <c r="O2653" s="20">
        <f t="shared" si="411"/>
        <v>100</v>
      </c>
      <c r="P2653" s="20">
        <f t="shared" si="412"/>
        <v>50</v>
      </c>
      <c r="Q2653" s="20">
        <f t="shared" si="413"/>
        <v>49.5</v>
      </c>
      <c r="R2653" s="21">
        <f t="shared" si="414"/>
        <v>67.424999999999997</v>
      </c>
      <c r="S2653" s="21">
        <f t="shared" si="415"/>
        <v>59.875</v>
      </c>
      <c r="T2653" s="21">
        <f t="shared" si="416"/>
        <v>57.275000000000006</v>
      </c>
      <c r="U2653" s="21">
        <f t="shared" si="417"/>
        <v>62.375</v>
      </c>
      <c r="V2653" s="20">
        <f t="shared" si="418"/>
        <v>61.524999999999999</v>
      </c>
      <c r="W2653" s="20">
        <f t="shared" si="419"/>
        <v>61.737499999999997</v>
      </c>
    </row>
    <row r="2654" spans="1:23" ht="13.5" x14ac:dyDescent="0.25">
      <c r="A2654" s="3">
        <v>45873</v>
      </c>
      <c r="B2654" s="2">
        <v>8.08</v>
      </c>
      <c r="C2654" s="2">
        <v>45.414707117271348</v>
      </c>
      <c r="D2654" s="2">
        <v>1.4992419041133687E-2</v>
      </c>
      <c r="E2654" s="2">
        <v>-3.4561086207875169E-29</v>
      </c>
      <c r="F2654" s="2">
        <v>8.0839999999999996</v>
      </c>
      <c r="G2654" s="2">
        <v>8.0969999999999995</v>
      </c>
      <c r="H2654" s="2">
        <v>8.1164999999999985</v>
      </c>
      <c r="I2654" s="2">
        <v>8.1894799999999979</v>
      </c>
      <c r="J2654" s="17">
        <v>7.6737379999999993</v>
      </c>
      <c r="K2654" s="17" t="s">
        <v>55</v>
      </c>
      <c r="L2654" s="17" t="s">
        <v>54</v>
      </c>
      <c r="M2654" s="17" t="s">
        <v>47</v>
      </c>
      <c r="N2654" s="20">
        <f t="shared" si="410"/>
        <v>50</v>
      </c>
      <c r="O2654" s="20">
        <f t="shared" si="411"/>
        <v>100</v>
      </c>
      <c r="P2654" s="20">
        <f t="shared" si="412"/>
        <v>50</v>
      </c>
      <c r="Q2654" s="20">
        <f t="shared" si="413"/>
        <v>16.5</v>
      </c>
      <c r="R2654" s="21">
        <f t="shared" si="414"/>
        <v>62.475000000000001</v>
      </c>
      <c r="S2654" s="21">
        <f t="shared" si="415"/>
        <v>51.625</v>
      </c>
      <c r="T2654" s="21">
        <f t="shared" si="416"/>
        <v>42.424999999999997</v>
      </c>
      <c r="U2654" s="21">
        <f t="shared" si="417"/>
        <v>54.125</v>
      </c>
      <c r="V2654" s="20">
        <f t="shared" si="418"/>
        <v>52.17499999999999</v>
      </c>
      <c r="W2654" s="20">
        <f t="shared" si="419"/>
        <v>52.662499999999994</v>
      </c>
    </row>
    <row r="2655" spans="1:23" ht="13.5" x14ac:dyDescent="0.25">
      <c r="A2655" s="3">
        <v>45874</v>
      </c>
      <c r="B2655" s="2">
        <v>8.15</v>
      </c>
      <c r="C2655" s="2">
        <v>51.439590944639534</v>
      </c>
      <c r="D2655" s="2">
        <v>-1.1252616791264103E-3</v>
      </c>
      <c r="E2655" s="2">
        <v>-2.7648868966300137E-29</v>
      </c>
      <c r="F2655" s="2">
        <v>8.0939999999999994</v>
      </c>
      <c r="G2655" s="2">
        <v>8.1070000000000011</v>
      </c>
      <c r="H2655" s="2">
        <v>8.115499999999999</v>
      </c>
      <c r="I2655" s="2">
        <v>8.1885679999999983</v>
      </c>
      <c r="J2655" s="17">
        <v>7.6785930000000011</v>
      </c>
      <c r="K2655" s="17" t="s">
        <v>55</v>
      </c>
      <c r="L2655" s="17" t="s">
        <v>54</v>
      </c>
      <c r="M2655" s="17" t="s">
        <v>49</v>
      </c>
      <c r="N2655" s="20">
        <f t="shared" si="410"/>
        <v>50</v>
      </c>
      <c r="O2655" s="20">
        <f t="shared" si="411"/>
        <v>100</v>
      </c>
      <c r="P2655" s="20">
        <f t="shared" si="412"/>
        <v>50</v>
      </c>
      <c r="Q2655" s="20">
        <f t="shared" si="413"/>
        <v>16.5</v>
      </c>
      <c r="R2655" s="21">
        <f t="shared" si="414"/>
        <v>62.475000000000001</v>
      </c>
      <c r="S2655" s="21">
        <f t="shared" si="415"/>
        <v>51.625</v>
      </c>
      <c r="T2655" s="21">
        <f t="shared" si="416"/>
        <v>42.424999999999997</v>
      </c>
      <c r="U2655" s="21">
        <f t="shared" si="417"/>
        <v>54.125</v>
      </c>
      <c r="V2655" s="20">
        <f t="shared" si="418"/>
        <v>52.17499999999999</v>
      </c>
      <c r="W2655" s="20">
        <f t="shared" si="419"/>
        <v>52.662499999999994</v>
      </c>
    </row>
    <row r="2656" spans="1:23" ht="13.5" x14ac:dyDescent="0.25">
      <c r="A2656" s="3">
        <v>45875</v>
      </c>
      <c r="B2656" s="2">
        <v>8.15</v>
      </c>
      <c r="C2656" s="2">
        <v>51.439590944639534</v>
      </c>
      <c r="D2656" s="2">
        <v>5.0476353068695801E-4</v>
      </c>
      <c r="E2656" s="2">
        <v>-2.211909517304011E-29</v>
      </c>
      <c r="F2656" s="2">
        <v>8.1039999999999992</v>
      </c>
      <c r="G2656" s="2">
        <v>8.1070000000000029</v>
      </c>
      <c r="H2656" s="2">
        <v>8.1129999999999995</v>
      </c>
      <c r="I2656" s="2">
        <v>8.1876559999999987</v>
      </c>
      <c r="J2656" s="17">
        <v>7.6837155000000008</v>
      </c>
      <c r="K2656" s="17" t="s">
        <v>55</v>
      </c>
      <c r="L2656" s="17" t="s">
        <v>54</v>
      </c>
      <c r="M2656" s="17" t="s">
        <v>49</v>
      </c>
      <c r="N2656" s="20">
        <f t="shared" si="410"/>
        <v>50</v>
      </c>
      <c r="O2656" s="20">
        <f t="shared" si="411"/>
        <v>100</v>
      </c>
      <c r="P2656" s="20">
        <f t="shared" si="412"/>
        <v>50</v>
      </c>
      <c r="Q2656" s="20">
        <f t="shared" si="413"/>
        <v>16.5</v>
      </c>
      <c r="R2656" s="21">
        <f t="shared" si="414"/>
        <v>62.475000000000001</v>
      </c>
      <c r="S2656" s="21">
        <f t="shared" si="415"/>
        <v>51.625</v>
      </c>
      <c r="T2656" s="21">
        <f t="shared" si="416"/>
        <v>42.424999999999997</v>
      </c>
      <c r="U2656" s="21">
        <f t="shared" si="417"/>
        <v>54.125</v>
      </c>
      <c r="V2656" s="20">
        <f t="shared" si="418"/>
        <v>52.17499999999999</v>
      </c>
      <c r="W2656" s="20">
        <f t="shared" si="419"/>
        <v>52.662499999999994</v>
      </c>
    </row>
    <row r="2657" spans="1:23" ht="13.5" x14ac:dyDescent="0.25">
      <c r="A2657" s="3">
        <v>45876</v>
      </c>
      <c r="B2657" s="2">
        <v>8.24</v>
      </c>
      <c r="C2657" s="2">
        <v>58.302345883423591</v>
      </c>
      <c r="D2657" s="2">
        <v>-4.8905701485821851E-3</v>
      </c>
      <c r="E2657" s="2">
        <v>-1.769527613843209E-29</v>
      </c>
      <c r="F2657" s="2">
        <v>8.1440000000000001</v>
      </c>
      <c r="G2657" s="2">
        <v>8.1159999999999997</v>
      </c>
      <c r="H2657" s="2">
        <v>8.1150000000000002</v>
      </c>
      <c r="I2657" s="2">
        <v>8.1874719999999996</v>
      </c>
      <c r="J2657" s="17">
        <v>7.6890205000000007</v>
      </c>
      <c r="K2657" s="17" t="s">
        <v>51</v>
      </c>
      <c r="L2657" s="17" t="s">
        <v>54</v>
      </c>
      <c r="M2657" s="17" t="s">
        <v>52</v>
      </c>
      <c r="N2657" s="20">
        <f t="shared" si="410"/>
        <v>50</v>
      </c>
      <c r="O2657" s="20">
        <f t="shared" si="411"/>
        <v>100</v>
      </c>
      <c r="P2657" s="20">
        <f t="shared" si="412"/>
        <v>50</v>
      </c>
      <c r="Q2657" s="20">
        <f t="shared" si="413"/>
        <v>83.5</v>
      </c>
      <c r="R2657" s="21">
        <f t="shared" si="414"/>
        <v>72.525000000000006</v>
      </c>
      <c r="S2657" s="21">
        <f t="shared" si="415"/>
        <v>68.375</v>
      </c>
      <c r="T2657" s="21">
        <f t="shared" si="416"/>
        <v>72.575000000000003</v>
      </c>
      <c r="U2657" s="21">
        <f t="shared" si="417"/>
        <v>70.875</v>
      </c>
      <c r="V2657" s="20">
        <f t="shared" si="418"/>
        <v>71.158333333333346</v>
      </c>
      <c r="W2657" s="20">
        <f t="shared" si="419"/>
        <v>71.087500000000006</v>
      </c>
    </row>
    <row r="2658" spans="1:23" ht="13.5" x14ac:dyDescent="0.25">
      <c r="A2658" s="3">
        <v>45877</v>
      </c>
      <c r="B2658" s="2">
        <v>8.1</v>
      </c>
      <c r="C2658" s="2">
        <v>47.141652720224251</v>
      </c>
      <c r="D2658" s="2">
        <v>-7.4095287844926361E-3</v>
      </c>
      <c r="E2658" s="2">
        <v>-1.4156220910745673E-29</v>
      </c>
      <c r="F2658" s="2">
        <v>8.1440000000000019</v>
      </c>
      <c r="G2658" s="2">
        <v>8.1159999999999979</v>
      </c>
      <c r="H2658" s="2">
        <v>8.120000000000001</v>
      </c>
      <c r="I2658" s="2">
        <v>8.1846680000000003</v>
      </c>
      <c r="J2658" s="17">
        <v>7.6935365000000004</v>
      </c>
      <c r="K2658" s="17" t="s">
        <v>55</v>
      </c>
      <c r="L2658" s="17" t="s">
        <v>48</v>
      </c>
      <c r="M2658" s="17" t="s">
        <v>54</v>
      </c>
      <c r="N2658" s="20">
        <f t="shared" si="410"/>
        <v>50</v>
      </c>
      <c r="O2658" s="20">
        <f t="shared" si="411"/>
        <v>100</v>
      </c>
      <c r="P2658" s="20">
        <f t="shared" si="412"/>
        <v>50</v>
      </c>
      <c r="Q2658" s="20">
        <f t="shared" si="413"/>
        <v>0</v>
      </c>
      <c r="R2658" s="21">
        <f t="shared" si="414"/>
        <v>60</v>
      </c>
      <c r="S2658" s="21">
        <f t="shared" si="415"/>
        <v>47.5</v>
      </c>
      <c r="T2658" s="21">
        <f t="shared" si="416"/>
        <v>35</v>
      </c>
      <c r="U2658" s="21">
        <f t="shared" si="417"/>
        <v>50</v>
      </c>
      <c r="V2658" s="20">
        <f t="shared" si="418"/>
        <v>47.5</v>
      </c>
      <c r="W2658" s="20">
        <f t="shared" si="419"/>
        <v>48.125</v>
      </c>
    </row>
    <row r="2659" spans="1:23" ht="13.5" x14ac:dyDescent="0.25">
      <c r="A2659" s="3">
        <v>45880</v>
      </c>
      <c r="B2659" s="2">
        <v>8.2799999999999994</v>
      </c>
      <c r="C2659" s="2">
        <v>58.216527442887653</v>
      </c>
      <c r="D2659" s="2">
        <v>-2.2631966134170511E-2</v>
      </c>
      <c r="E2659" s="2">
        <v>-1.1324976728596539E-29</v>
      </c>
      <c r="F2659" s="2">
        <v>8.1840000000000011</v>
      </c>
      <c r="G2659" s="2">
        <v>8.1339999999999986</v>
      </c>
      <c r="H2659" s="2">
        <v>8.1264999999999983</v>
      </c>
      <c r="I2659" s="2">
        <v>8.1852840000000011</v>
      </c>
      <c r="J2659" s="17">
        <v>7.6989080000000003</v>
      </c>
      <c r="K2659" s="17" t="s">
        <v>55</v>
      </c>
      <c r="L2659" s="17" t="s">
        <v>48</v>
      </c>
      <c r="M2659" s="17" t="s">
        <v>49</v>
      </c>
      <c r="N2659" s="20">
        <f t="shared" si="410"/>
        <v>50</v>
      </c>
      <c r="O2659" s="20">
        <f t="shared" si="411"/>
        <v>100</v>
      </c>
      <c r="P2659" s="20">
        <f t="shared" si="412"/>
        <v>50</v>
      </c>
      <c r="Q2659" s="20">
        <f t="shared" si="413"/>
        <v>0</v>
      </c>
      <c r="R2659" s="21">
        <f t="shared" si="414"/>
        <v>60</v>
      </c>
      <c r="S2659" s="21">
        <f t="shared" si="415"/>
        <v>47.5</v>
      </c>
      <c r="T2659" s="21">
        <f t="shared" si="416"/>
        <v>35</v>
      </c>
      <c r="U2659" s="21">
        <f t="shared" si="417"/>
        <v>50</v>
      </c>
      <c r="V2659" s="20">
        <f t="shared" si="418"/>
        <v>47.5</v>
      </c>
      <c r="W2659" s="20">
        <f t="shared" si="419"/>
        <v>48.125</v>
      </c>
    </row>
    <row r="2660" spans="1:23" ht="13.5" x14ac:dyDescent="0.25">
      <c r="A2660" s="3">
        <v>45881</v>
      </c>
      <c r="B2660" s="2">
        <v>8.25</v>
      </c>
      <c r="C2660" s="2">
        <v>56.106576091692439</v>
      </c>
      <c r="D2660" s="2">
        <v>-3.4129522848202143E-2</v>
      </c>
      <c r="E2660" s="2">
        <v>-9.0599813828772312E-30</v>
      </c>
      <c r="F2660" s="2">
        <v>8.2040000000000006</v>
      </c>
      <c r="G2660" s="2">
        <v>8.1489999999999991</v>
      </c>
      <c r="H2660" s="2">
        <v>8.1314999999999991</v>
      </c>
      <c r="I2660" s="2">
        <v>8.1856580000000001</v>
      </c>
      <c r="J2660" s="17">
        <v>7.7043074999999988</v>
      </c>
      <c r="K2660" s="17" t="s">
        <v>55</v>
      </c>
      <c r="L2660" s="17" t="s">
        <v>48</v>
      </c>
      <c r="M2660" s="17" t="s">
        <v>49</v>
      </c>
      <c r="N2660" s="20">
        <f t="shared" si="410"/>
        <v>50</v>
      </c>
      <c r="O2660" s="20">
        <f t="shared" si="411"/>
        <v>100</v>
      </c>
      <c r="P2660" s="20">
        <f t="shared" si="412"/>
        <v>50</v>
      </c>
      <c r="Q2660" s="20">
        <f t="shared" si="413"/>
        <v>0</v>
      </c>
      <c r="R2660" s="21">
        <f t="shared" si="414"/>
        <v>60</v>
      </c>
      <c r="S2660" s="21">
        <f t="shared" si="415"/>
        <v>47.5</v>
      </c>
      <c r="T2660" s="21">
        <f t="shared" si="416"/>
        <v>35</v>
      </c>
      <c r="U2660" s="21">
        <f t="shared" si="417"/>
        <v>50</v>
      </c>
      <c r="V2660" s="20">
        <f t="shared" si="418"/>
        <v>47.5</v>
      </c>
      <c r="W2660" s="20">
        <f t="shared" si="419"/>
        <v>48.125</v>
      </c>
    </row>
    <row r="2661" spans="1:23" ht="13.5" x14ac:dyDescent="0.25">
      <c r="A2661" s="3">
        <v>45883</v>
      </c>
      <c r="B2661" s="2">
        <v>8.2799999999999994</v>
      </c>
      <c r="C2661" s="2">
        <v>57.755428335737662</v>
      </c>
      <c r="D2661" s="2">
        <v>-4.6680263603091632E-2</v>
      </c>
      <c r="E2661" s="2">
        <v>-7.247985106301785E-30</v>
      </c>
      <c r="F2661" s="2">
        <v>8.23</v>
      </c>
      <c r="G2661" s="2">
        <v>8.1669999999999998</v>
      </c>
      <c r="H2661" s="2">
        <v>8.1379999999999999</v>
      </c>
      <c r="I2661" s="2">
        <v>8.1866320000000012</v>
      </c>
      <c r="J2661" s="17">
        <v>7.7109274999999995</v>
      </c>
      <c r="K2661" s="17" t="s">
        <v>55</v>
      </c>
      <c r="L2661" s="17" t="s">
        <v>48</v>
      </c>
      <c r="M2661" s="17" t="s">
        <v>49</v>
      </c>
      <c r="N2661" s="20">
        <f t="shared" si="410"/>
        <v>50</v>
      </c>
      <c r="O2661" s="20">
        <f t="shared" si="411"/>
        <v>100</v>
      </c>
      <c r="P2661" s="20">
        <f t="shared" si="412"/>
        <v>50</v>
      </c>
      <c r="Q2661" s="20">
        <f t="shared" si="413"/>
        <v>0</v>
      </c>
      <c r="R2661" s="21">
        <f t="shared" si="414"/>
        <v>60</v>
      </c>
      <c r="S2661" s="21">
        <f t="shared" si="415"/>
        <v>47.5</v>
      </c>
      <c r="T2661" s="21">
        <f t="shared" si="416"/>
        <v>35</v>
      </c>
      <c r="U2661" s="21">
        <f t="shared" si="417"/>
        <v>50</v>
      </c>
      <c r="V2661" s="20">
        <f t="shared" si="418"/>
        <v>47.5</v>
      </c>
      <c r="W2661" s="20">
        <f t="shared" si="419"/>
        <v>48.125</v>
      </c>
    </row>
    <row r="2662" spans="1:23" ht="13.5" x14ac:dyDescent="0.25">
      <c r="A2662" s="3">
        <v>45884</v>
      </c>
      <c r="B2662" s="2">
        <v>8.3000000000000007</v>
      </c>
      <c r="C2662" s="2">
        <v>58.864830467775896</v>
      </c>
      <c r="D2662" s="2">
        <v>-6.8745028996772817E-2</v>
      </c>
      <c r="E2662" s="2">
        <v>-5.7983880850414286E-30</v>
      </c>
      <c r="F2662" s="2">
        <v>8.2419999999999991</v>
      </c>
      <c r="G2662" s="2">
        <v>8.1929999999999996</v>
      </c>
      <c r="H2662" s="2">
        <v>8.145999999999999</v>
      </c>
      <c r="I2662" s="2">
        <v>8.1881839999999997</v>
      </c>
      <c r="J2662" s="17">
        <v>7.7172904999999981</v>
      </c>
      <c r="K2662" s="17" t="s">
        <v>55</v>
      </c>
      <c r="L2662" s="17" t="s">
        <v>48</v>
      </c>
      <c r="M2662" s="17" t="s">
        <v>49</v>
      </c>
      <c r="N2662" s="20">
        <f t="shared" si="410"/>
        <v>50</v>
      </c>
      <c r="O2662" s="20">
        <f t="shared" si="411"/>
        <v>100</v>
      </c>
      <c r="P2662" s="20">
        <f t="shared" si="412"/>
        <v>50</v>
      </c>
      <c r="Q2662" s="20">
        <f t="shared" si="413"/>
        <v>0</v>
      </c>
      <c r="R2662" s="21">
        <f t="shared" si="414"/>
        <v>60</v>
      </c>
      <c r="S2662" s="21">
        <f t="shared" si="415"/>
        <v>47.5</v>
      </c>
      <c r="T2662" s="21">
        <f t="shared" si="416"/>
        <v>35</v>
      </c>
      <c r="U2662" s="21">
        <f t="shared" si="417"/>
        <v>50</v>
      </c>
      <c r="V2662" s="20">
        <f t="shared" si="418"/>
        <v>47.5</v>
      </c>
      <c r="W2662" s="20">
        <f t="shared" si="419"/>
        <v>48.125</v>
      </c>
    </row>
    <row r="2663" spans="1:23" ht="13.5" x14ac:dyDescent="0.25">
      <c r="A2663" s="3">
        <v>45887</v>
      </c>
      <c r="B2663" s="2">
        <v>8.25</v>
      </c>
      <c r="C2663" s="2">
        <v>54.977698104068963</v>
      </c>
      <c r="D2663" s="2">
        <v>-7.5277309245420199E-2</v>
      </c>
      <c r="E2663" s="2">
        <v>-4.6387104680331433E-30</v>
      </c>
      <c r="F2663" s="2">
        <v>8.2720000000000002</v>
      </c>
      <c r="G2663" s="2">
        <v>8.2080000000000002</v>
      </c>
      <c r="H2663" s="2">
        <v>8.1534999999999993</v>
      </c>
      <c r="I2663" s="2">
        <v>8.1864179999999998</v>
      </c>
      <c r="J2663" s="17">
        <v>7.7237604999999983</v>
      </c>
      <c r="K2663" s="17" t="s">
        <v>51</v>
      </c>
      <c r="L2663" s="17" t="s">
        <v>54</v>
      </c>
      <c r="M2663" s="17" t="s">
        <v>52</v>
      </c>
      <c r="N2663" s="20">
        <f t="shared" si="410"/>
        <v>50</v>
      </c>
      <c r="O2663" s="20">
        <f t="shared" si="411"/>
        <v>100</v>
      </c>
      <c r="P2663" s="20">
        <f t="shared" si="412"/>
        <v>50</v>
      </c>
      <c r="Q2663" s="20">
        <f t="shared" si="413"/>
        <v>83.5</v>
      </c>
      <c r="R2663" s="21">
        <f t="shared" si="414"/>
        <v>72.525000000000006</v>
      </c>
      <c r="S2663" s="21">
        <f t="shared" si="415"/>
        <v>68.375</v>
      </c>
      <c r="T2663" s="21">
        <f t="shared" si="416"/>
        <v>72.575000000000003</v>
      </c>
      <c r="U2663" s="21">
        <f t="shared" si="417"/>
        <v>70.875</v>
      </c>
      <c r="V2663" s="20">
        <f t="shared" si="418"/>
        <v>71.158333333333346</v>
      </c>
      <c r="W2663" s="20">
        <f t="shared" si="419"/>
        <v>71.087500000000006</v>
      </c>
    </row>
    <row r="2664" spans="1:23" ht="13.5" x14ac:dyDescent="0.25">
      <c r="A2664" s="3">
        <v>45888</v>
      </c>
      <c r="B2664" s="2">
        <v>8.3000000000000007</v>
      </c>
      <c r="C2664" s="2">
        <v>57.966863289902051</v>
      </c>
      <c r="D2664" s="2">
        <v>-8.8027360047119529E-2</v>
      </c>
      <c r="E2664" s="2">
        <v>-3.7109683744265149E-30</v>
      </c>
      <c r="F2664" s="2">
        <v>8.2759999999999998</v>
      </c>
      <c r="G2664" s="2">
        <v>8.23</v>
      </c>
      <c r="H2664" s="2">
        <v>8.1635000000000009</v>
      </c>
      <c r="I2664" s="2">
        <v>8.1858299999999993</v>
      </c>
      <c r="J2664" s="17">
        <v>7.7304804999999988</v>
      </c>
      <c r="K2664" s="17" t="s">
        <v>51</v>
      </c>
      <c r="L2664" s="17" t="s">
        <v>54</v>
      </c>
      <c r="M2664" s="17" t="s">
        <v>52</v>
      </c>
      <c r="N2664" s="20">
        <f t="shared" si="410"/>
        <v>50</v>
      </c>
      <c r="O2664" s="20">
        <f t="shared" si="411"/>
        <v>100</v>
      </c>
      <c r="P2664" s="20">
        <f t="shared" si="412"/>
        <v>50</v>
      </c>
      <c r="Q2664" s="20">
        <f t="shared" si="413"/>
        <v>83.5</v>
      </c>
      <c r="R2664" s="21">
        <f t="shared" si="414"/>
        <v>72.525000000000006</v>
      </c>
      <c r="S2664" s="21">
        <f t="shared" si="415"/>
        <v>68.375</v>
      </c>
      <c r="T2664" s="21">
        <f t="shared" si="416"/>
        <v>72.575000000000003</v>
      </c>
      <c r="U2664" s="21">
        <f t="shared" si="417"/>
        <v>70.875</v>
      </c>
      <c r="V2664" s="20">
        <f t="shared" si="418"/>
        <v>71.158333333333346</v>
      </c>
      <c r="W2664" s="20">
        <f t="shared" si="419"/>
        <v>71.087500000000006</v>
      </c>
    </row>
    <row r="2665" spans="1:23" ht="13.5" x14ac:dyDescent="0.25">
      <c r="A2665" s="3">
        <v>45889</v>
      </c>
      <c r="B2665" s="2">
        <v>8.3000000000000007</v>
      </c>
      <c r="C2665" s="2">
        <v>57.966863289902051</v>
      </c>
      <c r="D2665" s="2">
        <v>-8.8751447027970443E-2</v>
      </c>
      <c r="E2665" s="2">
        <v>-2.9687746995412119E-30</v>
      </c>
      <c r="F2665" s="2">
        <v>8.2859999999999978</v>
      </c>
      <c r="G2665" s="2">
        <v>8.245000000000001</v>
      </c>
      <c r="H2665" s="2">
        <v>8.1760000000000019</v>
      </c>
      <c r="I2665" s="2">
        <v>8.1831020000000017</v>
      </c>
      <c r="J2665" s="17">
        <v>7.7372004999999975</v>
      </c>
      <c r="K2665" s="17" t="s">
        <v>51</v>
      </c>
      <c r="L2665" s="17" t="s">
        <v>54</v>
      </c>
      <c r="M2665" s="17" t="s">
        <v>52</v>
      </c>
      <c r="N2665" s="20">
        <f t="shared" si="410"/>
        <v>50</v>
      </c>
      <c r="O2665" s="20">
        <f t="shared" si="411"/>
        <v>100</v>
      </c>
      <c r="P2665" s="20">
        <f t="shared" si="412"/>
        <v>50</v>
      </c>
      <c r="Q2665" s="20">
        <f t="shared" si="413"/>
        <v>83.5</v>
      </c>
      <c r="R2665" s="21">
        <f t="shared" si="414"/>
        <v>72.525000000000006</v>
      </c>
      <c r="S2665" s="21">
        <f t="shared" si="415"/>
        <v>68.375</v>
      </c>
      <c r="T2665" s="21">
        <f t="shared" si="416"/>
        <v>72.575000000000003</v>
      </c>
      <c r="U2665" s="21">
        <f t="shared" si="417"/>
        <v>70.875</v>
      </c>
      <c r="V2665" s="20">
        <f t="shared" si="418"/>
        <v>71.158333333333346</v>
      </c>
      <c r="W2665" s="20">
        <f t="shared" si="419"/>
        <v>71.087500000000006</v>
      </c>
    </row>
    <row r="2666" spans="1:23" ht="13.5" x14ac:dyDescent="0.25">
      <c r="A2666" s="3">
        <v>45890</v>
      </c>
      <c r="B2666" s="2">
        <v>8.2899999999999991</v>
      </c>
      <c r="C2666" s="2">
        <v>57.087710800132449</v>
      </c>
      <c r="D2666" s="2">
        <v>-8.9276000109514086E-2</v>
      </c>
      <c r="E2666" s="2">
        <v>-2.3750197596329697E-30</v>
      </c>
      <c r="F2666" s="2">
        <v>8.2880000000000003</v>
      </c>
      <c r="G2666" s="2">
        <v>8.2590000000000003</v>
      </c>
      <c r="H2666" s="2">
        <v>8.1830000000000016</v>
      </c>
      <c r="I2666" s="2">
        <v>8.1812440000000013</v>
      </c>
      <c r="J2666" s="17">
        <v>7.7438704999999972</v>
      </c>
      <c r="K2666" s="17" t="s">
        <v>51</v>
      </c>
      <c r="L2666" s="17" t="s">
        <v>54</v>
      </c>
      <c r="M2666" s="17" t="s">
        <v>52</v>
      </c>
      <c r="N2666" s="20">
        <f t="shared" si="410"/>
        <v>50</v>
      </c>
      <c r="O2666" s="20">
        <f t="shared" si="411"/>
        <v>100</v>
      </c>
      <c r="P2666" s="20">
        <f t="shared" si="412"/>
        <v>50</v>
      </c>
      <c r="Q2666" s="20">
        <f t="shared" si="413"/>
        <v>83.5</v>
      </c>
      <c r="R2666" s="21">
        <f t="shared" si="414"/>
        <v>72.525000000000006</v>
      </c>
      <c r="S2666" s="21">
        <f t="shared" si="415"/>
        <v>68.375</v>
      </c>
      <c r="T2666" s="21">
        <f t="shared" si="416"/>
        <v>72.575000000000003</v>
      </c>
      <c r="U2666" s="21">
        <f t="shared" si="417"/>
        <v>70.875</v>
      </c>
      <c r="V2666" s="20">
        <f t="shared" si="418"/>
        <v>71.158333333333346</v>
      </c>
      <c r="W2666" s="20">
        <f t="shared" si="419"/>
        <v>71.087500000000006</v>
      </c>
    </row>
    <row r="2667" spans="1:23" ht="13.5" x14ac:dyDescent="0.25">
      <c r="A2667" s="3">
        <v>45891</v>
      </c>
      <c r="B2667" s="2">
        <v>8.3000000000000007</v>
      </c>
      <c r="C2667" s="2">
        <v>57.777338502565634</v>
      </c>
      <c r="D2667" s="2">
        <v>-7.7159612921443355E-2</v>
      </c>
      <c r="E2667" s="2">
        <v>-1.9000158077063761E-30</v>
      </c>
      <c r="F2667" s="2">
        <v>8.2880000000000003</v>
      </c>
      <c r="G2667" s="2">
        <v>8.2649999999999988</v>
      </c>
      <c r="H2667" s="2">
        <v>8.1905000000000019</v>
      </c>
      <c r="I2667" s="2">
        <v>8.1795860000000005</v>
      </c>
      <c r="J2667" s="17">
        <v>7.7505904999999959</v>
      </c>
      <c r="K2667" s="17" t="s">
        <v>51</v>
      </c>
      <c r="L2667" s="17" t="s">
        <v>54</v>
      </c>
      <c r="M2667" s="17" t="s">
        <v>54</v>
      </c>
      <c r="N2667" s="20">
        <f t="shared" si="410"/>
        <v>50</v>
      </c>
      <c r="O2667" s="20">
        <f t="shared" si="411"/>
        <v>100</v>
      </c>
      <c r="P2667" s="20">
        <f t="shared" si="412"/>
        <v>50</v>
      </c>
      <c r="Q2667" s="20">
        <f t="shared" si="413"/>
        <v>49.5</v>
      </c>
      <c r="R2667" s="21">
        <f t="shared" si="414"/>
        <v>67.424999999999997</v>
      </c>
      <c r="S2667" s="21">
        <f t="shared" si="415"/>
        <v>59.875</v>
      </c>
      <c r="T2667" s="21">
        <f t="shared" si="416"/>
        <v>57.275000000000006</v>
      </c>
      <c r="U2667" s="21">
        <f t="shared" si="417"/>
        <v>62.375</v>
      </c>
      <c r="V2667" s="20">
        <f t="shared" si="418"/>
        <v>61.524999999999999</v>
      </c>
      <c r="W2667" s="20">
        <f t="shared" si="419"/>
        <v>61.737499999999997</v>
      </c>
    </row>
    <row r="2668" spans="1:23" ht="13.5" x14ac:dyDescent="0.25">
      <c r="A2668" s="3">
        <v>45894</v>
      </c>
      <c r="B2668" s="2">
        <v>8.4600000000000009</v>
      </c>
      <c r="C2668" s="2">
        <v>66.933705828097857</v>
      </c>
      <c r="D2668" s="2">
        <v>-0.1008614792222815</v>
      </c>
      <c r="E2668" s="2">
        <v>-1.520012646165101E-30</v>
      </c>
      <c r="F2668" s="2">
        <v>8.33</v>
      </c>
      <c r="G2668" s="2">
        <v>8.3009999999999984</v>
      </c>
      <c r="H2668" s="2">
        <v>8.2085000000000008</v>
      </c>
      <c r="I2668" s="2">
        <v>8.1814840000000011</v>
      </c>
      <c r="J2668" s="17">
        <v>7.7581104999999972</v>
      </c>
      <c r="K2668" s="17" t="s">
        <v>51</v>
      </c>
      <c r="L2668" s="17" t="s">
        <v>54</v>
      </c>
      <c r="M2668" s="17" t="s">
        <v>52</v>
      </c>
      <c r="N2668" s="20">
        <f t="shared" si="410"/>
        <v>50</v>
      </c>
      <c r="O2668" s="20">
        <f t="shared" si="411"/>
        <v>100</v>
      </c>
      <c r="P2668" s="20">
        <f t="shared" si="412"/>
        <v>50</v>
      </c>
      <c r="Q2668" s="20">
        <f t="shared" si="413"/>
        <v>83.5</v>
      </c>
      <c r="R2668" s="21">
        <f t="shared" si="414"/>
        <v>72.525000000000006</v>
      </c>
      <c r="S2668" s="21">
        <f t="shared" si="415"/>
        <v>68.375</v>
      </c>
      <c r="T2668" s="21">
        <f t="shared" si="416"/>
        <v>72.575000000000003</v>
      </c>
      <c r="U2668" s="21">
        <f t="shared" si="417"/>
        <v>70.875</v>
      </c>
      <c r="V2668" s="20">
        <f t="shared" si="418"/>
        <v>71.158333333333346</v>
      </c>
      <c r="W2668" s="20">
        <f t="shared" si="419"/>
        <v>71.087500000000006</v>
      </c>
    </row>
    <row r="2669" spans="1:23" ht="13.5" x14ac:dyDescent="0.25">
      <c r="A2669" s="3">
        <v>45895</v>
      </c>
      <c r="B2669" s="2">
        <v>8.58</v>
      </c>
      <c r="C2669" s="2">
        <v>71.862194585003493</v>
      </c>
      <c r="D2669" s="2">
        <v>-0.10358104422467918</v>
      </c>
      <c r="E2669" s="2">
        <v>-1.2160101169320809E-30</v>
      </c>
      <c r="F2669" s="2">
        <v>8.3859999999999992</v>
      </c>
      <c r="G2669" s="2">
        <v>8.3309999999999995</v>
      </c>
      <c r="H2669" s="2">
        <v>8.2324999999999999</v>
      </c>
      <c r="I2669" s="2">
        <v>8.1863179999999982</v>
      </c>
      <c r="J2669" s="17">
        <v>7.7662304999999954</v>
      </c>
      <c r="K2669" s="17" t="s">
        <v>51</v>
      </c>
      <c r="L2669" s="17" t="s">
        <v>54</v>
      </c>
      <c r="M2669" s="17" t="s">
        <v>52</v>
      </c>
      <c r="N2669" s="20">
        <f t="shared" si="410"/>
        <v>50</v>
      </c>
      <c r="O2669" s="20">
        <f t="shared" si="411"/>
        <v>100</v>
      </c>
      <c r="P2669" s="20">
        <f t="shared" si="412"/>
        <v>50</v>
      </c>
      <c r="Q2669" s="20">
        <f t="shared" si="413"/>
        <v>83.5</v>
      </c>
      <c r="R2669" s="21">
        <f t="shared" si="414"/>
        <v>72.525000000000006</v>
      </c>
      <c r="S2669" s="21">
        <f t="shared" si="415"/>
        <v>68.375</v>
      </c>
      <c r="T2669" s="21">
        <f t="shared" si="416"/>
        <v>72.575000000000003</v>
      </c>
      <c r="U2669" s="21">
        <f t="shared" si="417"/>
        <v>70.875</v>
      </c>
      <c r="V2669" s="20">
        <f t="shared" si="418"/>
        <v>71.158333333333346</v>
      </c>
      <c r="W2669" s="20">
        <f t="shared" si="419"/>
        <v>71.087500000000006</v>
      </c>
    </row>
    <row r="2670" spans="1:23" ht="13.5" x14ac:dyDescent="0.25">
      <c r="A2670" s="3">
        <v>45896</v>
      </c>
      <c r="B2670" s="2">
        <v>8.94</v>
      </c>
      <c r="C2670" s="2">
        <v>81.007757333797443</v>
      </c>
      <c r="D2670" s="2">
        <v>-0.13923220148610582</v>
      </c>
      <c r="E2670" s="2">
        <v>-9.7280809354566486E-31</v>
      </c>
      <c r="F2670" s="2">
        <v>8.5139999999999993</v>
      </c>
      <c r="G2670" s="2">
        <v>8.3999999999999986</v>
      </c>
      <c r="H2670" s="2">
        <v>8.2744999999999997</v>
      </c>
      <c r="I2670" s="2">
        <v>8.2001339999999985</v>
      </c>
      <c r="J2670" s="17">
        <v>7.7761504999999964</v>
      </c>
      <c r="K2670" s="17" t="s">
        <v>51</v>
      </c>
      <c r="L2670" s="17" t="s">
        <v>54</v>
      </c>
      <c r="M2670" s="17" t="s">
        <v>52</v>
      </c>
      <c r="N2670" s="20">
        <f t="shared" si="410"/>
        <v>50</v>
      </c>
      <c r="O2670" s="20">
        <f t="shared" si="411"/>
        <v>100</v>
      </c>
      <c r="P2670" s="20">
        <f t="shared" si="412"/>
        <v>50</v>
      </c>
      <c r="Q2670" s="20">
        <f t="shared" si="413"/>
        <v>83.5</v>
      </c>
      <c r="R2670" s="21">
        <f t="shared" si="414"/>
        <v>72.525000000000006</v>
      </c>
      <c r="S2670" s="21">
        <f t="shared" si="415"/>
        <v>68.375</v>
      </c>
      <c r="T2670" s="21">
        <f t="shared" si="416"/>
        <v>72.575000000000003</v>
      </c>
      <c r="U2670" s="21">
        <f t="shared" si="417"/>
        <v>70.875</v>
      </c>
      <c r="V2670" s="20">
        <f t="shared" si="418"/>
        <v>71.158333333333346</v>
      </c>
      <c r="W2670" s="20">
        <f t="shared" si="419"/>
        <v>71.087500000000006</v>
      </c>
    </row>
    <row r="2671" spans="1:23" ht="13.5" x14ac:dyDescent="0.25">
      <c r="A2671" s="3">
        <v>45897</v>
      </c>
      <c r="B2671" s="2">
        <v>8.9499999999999993</v>
      </c>
      <c r="C2671" s="2">
        <v>81.190641613379157</v>
      </c>
      <c r="D2671" s="2">
        <v>-0.16956593208709592</v>
      </c>
      <c r="E2671" s="2">
        <v>-7.7824647483653189E-31</v>
      </c>
      <c r="F2671" s="2">
        <v>8.6460000000000008</v>
      </c>
      <c r="G2671" s="2">
        <v>8.4670000000000023</v>
      </c>
      <c r="H2671" s="2">
        <v>8.3170000000000002</v>
      </c>
      <c r="I2671" s="2">
        <v>8.2153999999999989</v>
      </c>
      <c r="J2671" s="17">
        <v>7.7863879999999988</v>
      </c>
      <c r="K2671" s="17" t="s">
        <v>51</v>
      </c>
      <c r="L2671" s="17" t="s">
        <v>54</v>
      </c>
      <c r="M2671" s="17" t="s">
        <v>52</v>
      </c>
      <c r="N2671" s="20">
        <f t="shared" si="410"/>
        <v>50</v>
      </c>
      <c r="O2671" s="20">
        <f t="shared" si="411"/>
        <v>100</v>
      </c>
      <c r="P2671" s="20">
        <f t="shared" si="412"/>
        <v>50</v>
      </c>
      <c r="Q2671" s="20">
        <f t="shared" si="413"/>
        <v>83.5</v>
      </c>
      <c r="R2671" s="21">
        <f t="shared" si="414"/>
        <v>72.525000000000006</v>
      </c>
      <c r="S2671" s="21">
        <f t="shared" si="415"/>
        <v>68.375</v>
      </c>
      <c r="T2671" s="21">
        <f t="shared" si="416"/>
        <v>72.575000000000003</v>
      </c>
      <c r="U2671" s="21">
        <f t="shared" si="417"/>
        <v>70.875</v>
      </c>
      <c r="V2671" s="20">
        <f t="shared" si="418"/>
        <v>71.158333333333346</v>
      </c>
      <c r="W2671" s="20">
        <f t="shared" si="419"/>
        <v>71.087500000000006</v>
      </c>
    </row>
    <row r="2672" spans="1:23" ht="13.5" x14ac:dyDescent="0.25">
      <c r="A2672" s="3">
        <v>45898</v>
      </c>
      <c r="B2672" s="2">
        <v>8.8000000000000007</v>
      </c>
      <c r="C2672" s="2">
        <v>70.261338157135029</v>
      </c>
      <c r="D2672" s="2">
        <v>-0.18484659358830413</v>
      </c>
      <c r="E2672" s="2">
        <v>-6.2259717986922553E-31</v>
      </c>
      <c r="F2672" s="2">
        <v>8.7459999999999987</v>
      </c>
      <c r="G2672" s="2">
        <v>8.5169999999999995</v>
      </c>
      <c r="H2672" s="2">
        <v>8.3550000000000004</v>
      </c>
      <c r="I2672" s="2">
        <v>8.2281999999999993</v>
      </c>
      <c r="J2672" s="17">
        <v>7.7958304999999983</v>
      </c>
      <c r="K2672" s="17" t="s">
        <v>51</v>
      </c>
      <c r="L2672" s="17" t="s">
        <v>54</v>
      </c>
      <c r="M2672" s="17" t="s">
        <v>52</v>
      </c>
      <c r="N2672" s="20">
        <f t="shared" si="410"/>
        <v>50</v>
      </c>
      <c r="O2672" s="20">
        <f t="shared" si="411"/>
        <v>100</v>
      </c>
      <c r="P2672" s="20">
        <f t="shared" si="412"/>
        <v>50</v>
      </c>
      <c r="Q2672" s="20">
        <f t="shared" si="413"/>
        <v>83.5</v>
      </c>
      <c r="R2672" s="21">
        <f t="shared" si="414"/>
        <v>72.525000000000006</v>
      </c>
      <c r="S2672" s="21">
        <f t="shared" si="415"/>
        <v>68.375</v>
      </c>
      <c r="T2672" s="21">
        <f t="shared" si="416"/>
        <v>72.575000000000003</v>
      </c>
      <c r="U2672" s="21">
        <f t="shared" si="417"/>
        <v>70.875</v>
      </c>
      <c r="V2672" s="20">
        <f t="shared" si="418"/>
        <v>71.158333333333346</v>
      </c>
      <c r="W2672" s="20">
        <f t="shared" si="419"/>
        <v>71.087500000000006</v>
      </c>
    </row>
    <row r="2673" spans="1:23" ht="13.5" x14ac:dyDescent="0.25">
      <c r="A2673" s="3">
        <v>45901</v>
      </c>
      <c r="B2673" s="2">
        <v>9.1999999999999993</v>
      </c>
      <c r="C2673" s="2">
        <v>78.552516667365765</v>
      </c>
      <c r="D2673" s="2">
        <v>-0.23773205096288841</v>
      </c>
      <c r="E2673" s="2">
        <v>-4.9807774389538046E-31</v>
      </c>
      <c r="F2673" s="2">
        <v>8.8940000000000001</v>
      </c>
      <c r="G2673" s="2">
        <v>8.6119999999999983</v>
      </c>
      <c r="H2673" s="2">
        <v>8.41</v>
      </c>
      <c r="I2673" s="2">
        <v>8.2507999999999999</v>
      </c>
      <c r="J2673" s="17">
        <v>7.8071394999999981</v>
      </c>
      <c r="K2673" s="17" t="s">
        <v>51</v>
      </c>
      <c r="L2673" s="17" t="s">
        <v>54</v>
      </c>
      <c r="M2673" s="17" t="s">
        <v>52</v>
      </c>
      <c r="N2673" s="20">
        <f t="shared" si="410"/>
        <v>50</v>
      </c>
      <c r="O2673" s="20">
        <f t="shared" si="411"/>
        <v>100</v>
      </c>
      <c r="P2673" s="20">
        <f t="shared" si="412"/>
        <v>50</v>
      </c>
      <c r="Q2673" s="20">
        <f t="shared" si="413"/>
        <v>83.5</v>
      </c>
      <c r="R2673" s="21">
        <f t="shared" si="414"/>
        <v>72.525000000000006</v>
      </c>
      <c r="S2673" s="21">
        <f t="shared" si="415"/>
        <v>68.375</v>
      </c>
      <c r="T2673" s="21">
        <f t="shared" si="416"/>
        <v>72.575000000000003</v>
      </c>
      <c r="U2673" s="21">
        <f t="shared" si="417"/>
        <v>70.875</v>
      </c>
      <c r="V2673" s="20">
        <f t="shared" si="418"/>
        <v>71.158333333333346</v>
      </c>
      <c r="W2673" s="20">
        <f t="shared" si="419"/>
        <v>71.087500000000006</v>
      </c>
    </row>
    <row r="2674" spans="1:23" ht="13.5" x14ac:dyDescent="0.25">
      <c r="A2674" s="3">
        <v>45902</v>
      </c>
      <c r="B2674" s="2">
        <v>9.5</v>
      </c>
      <c r="C2674" s="2">
        <v>82.494503896595674</v>
      </c>
      <c r="D2674" s="2">
        <v>-0.3018134543080695</v>
      </c>
      <c r="E2674" s="2">
        <v>-3.9846219511630435E-31</v>
      </c>
      <c r="F2674" s="2">
        <v>9.0779999999999994</v>
      </c>
      <c r="G2674" s="2">
        <v>8.7319999999999993</v>
      </c>
      <c r="H2674" s="2">
        <v>8.4809999999999981</v>
      </c>
      <c r="I2674" s="2">
        <v>8.2817999999999987</v>
      </c>
      <c r="J2674" s="17">
        <v>7.8203499999999986</v>
      </c>
      <c r="K2674" s="17" t="s">
        <v>51</v>
      </c>
      <c r="L2674" s="17" t="s">
        <v>54</v>
      </c>
      <c r="M2674" s="17" t="s">
        <v>52</v>
      </c>
      <c r="N2674" s="20">
        <f t="shared" si="410"/>
        <v>50</v>
      </c>
      <c r="O2674" s="20">
        <f t="shared" si="411"/>
        <v>100</v>
      </c>
      <c r="P2674" s="20">
        <f t="shared" si="412"/>
        <v>50</v>
      </c>
      <c r="Q2674" s="20">
        <f t="shared" si="413"/>
        <v>83.5</v>
      </c>
      <c r="R2674" s="21">
        <f t="shared" si="414"/>
        <v>72.525000000000006</v>
      </c>
      <c r="S2674" s="21">
        <f t="shared" si="415"/>
        <v>68.375</v>
      </c>
      <c r="T2674" s="21">
        <f t="shared" si="416"/>
        <v>72.575000000000003</v>
      </c>
      <c r="U2674" s="21">
        <f t="shared" si="417"/>
        <v>70.875</v>
      </c>
      <c r="V2674" s="20">
        <f t="shared" si="418"/>
        <v>71.158333333333346</v>
      </c>
      <c r="W2674" s="20">
        <f t="shared" si="419"/>
        <v>71.087500000000006</v>
      </c>
    </row>
    <row r="2675" spans="1:23" ht="13.5" x14ac:dyDescent="0.25">
      <c r="A2675" s="3">
        <v>45903</v>
      </c>
      <c r="B2675" s="2">
        <v>9.6999999999999993</v>
      </c>
      <c r="C2675" s="2">
        <v>84.535192822291151</v>
      </c>
      <c r="D2675" s="2">
        <v>-0.37707024092542873</v>
      </c>
      <c r="E2675" s="2">
        <v>-3.187697560930435E-31</v>
      </c>
      <c r="F2675" s="2">
        <v>9.23</v>
      </c>
      <c r="G2675" s="2">
        <v>8.8719999999999999</v>
      </c>
      <c r="H2675" s="2">
        <v>8.5584999999999987</v>
      </c>
      <c r="I2675" s="2">
        <v>8.3157999999999994</v>
      </c>
      <c r="J2675" s="17">
        <v>7.8349614999999986</v>
      </c>
      <c r="K2675" s="17" t="s">
        <v>51</v>
      </c>
      <c r="L2675" s="17" t="s">
        <v>54</v>
      </c>
      <c r="M2675" s="17" t="s">
        <v>52</v>
      </c>
      <c r="N2675" s="20">
        <f t="shared" si="410"/>
        <v>50</v>
      </c>
      <c r="O2675" s="20">
        <f t="shared" si="411"/>
        <v>100</v>
      </c>
      <c r="P2675" s="20">
        <f t="shared" si="412"/>
        <v>50</v>
      </c>
      <c r="Q2675" s="20">
        <f t="shared" si="413"/>
        <v>83.5</v>
      </c>
      <c r="R2675" s="21">
        <f t="shared" si="414"/>
        <v>72.525000000000006</v>
      </c>
      <c r="S2675" s="21">
        <f t="shared" si="415"/>
        <v>68.375</v>
      </c>
      <c r="T2675" s="21">
        <f t="shared" si="416"/>
        <v>72.575000000000003</v>
      </c>
      <c r="U2675" s="21">
        <f t="shared" si="417"/>
        <v>70.875</v>
      </c>
      <c r="V2675" s="20">
        <f t="shared" si="418"/>
        <v>71.158333333333346</v>
      </c>
      <c r="W2675" s="20">
        <f t="shared" si="419"/>
        <v>71.087500000000006</v>
      </c>
    </row>
    <row r="2676" spans="1:23" ht="13.5" x14ac:dyDescent="0.25">
      <c r="A2676" s="3">
        <v>45905</v>
      </c>
      <c r="B2676" s="2">
        <v>9.6999999999999993</v>
      </c>
      <c r="C2676" s="2">
        <v>84.535192822291151</v>
      </c>
      <c r="D2676" s="2">
        <v>-0.44922789151253006</v>
      </c>
      <c r="E2676" s="2">
        <v>-2.5501580487443482E-31</v>
      </c>
      <c r="F2676" s="2">
        <v>9.3800000000000008</v>
      </c>
      <c r="G2676" s="2">
        <v>9.0130000000000017</v>
      </c>
      <c r="H2676" s="2">
        <v>8.6359999999999992</v>
      </c>
      <c r="I2676" s="2">
        <v>8.3463999999999992</v>
      </c>
      <c r="J2676" s="17">
        <v>7.8491719999999994</v>
      </c>
      <c r="K2676" s="17" t="s">
        <v>51</v>
      </c>
      <c r="L2676" s="17" t="s">
        <v>54</v>
      </c>
      <c r="M2676" s="17" t="s">
        <v>52</v>
      </c>
      <c r="N2676" s="20">
        <f t="shared" si="410"/>
        <v>50</v>
      </c>
      <c r="O2676" s="20">
        <f t="shared" si="411"/>
        <v>100</v>
      </c>
      <c r="P2676" s="20">
        <f t="shared" si="412"/>
        <v>50</v>
      </c>
      <c r="Q2676" s="20">
        <f t="shared" si="413"/>
        <v>83.5</v>
      </c>
      <c r="R2676" s="21">
        <f t="shared" si="414"/>
        <v>72.525000000000006</v>
      </c>
      <c r="S2676" s="21">
        <f t="shared" si="415"/>
        <v>68.375</v>
      </c>
      <c r="T2676" s="21">
        <f t="shared" si="416"/>
        <v>72.575000000000003</v>
      </c>
      <c r="U2676" s="21">
        <f t="shared" si="417"/>
        <v>70.875</v>
      </c>
      <c r="V2676" s="20">
        <f t="shared" si="418"/>
        <v>71.158333333333346</v>
      </c>
      <c r="W2676" s="20">
        <f t="shared" si="419"/>
        <v>71.087500000000006</v>
      </c>
    </row>
    <row r="2677" spans="1:23" ht="13.5" x14ac:dyDescent="0.25">
      <c r="A2677" s="3">
        <v>45908</v>
      </c>
      <c r="B2677" s="2">
        <v>9.5</v>
      </c>
      <c r="C2677" s="2">
        <v>74.467325008548386</v>
      </c>
      <c r="D2677" s="2">
        <v>-0.50035735688404692</v>
      </c>
      <c r="E2677" s="2">
        <v>-2.0401264389954787E-31</v>
      </c>
      <c r="F2677" s="2">
        <v>9.52</v>
      </c>
      <c r="G2677" s="2">
        <v>9.1329999999999991</v>
      </c>
      <c r="H2677" s="2">
        <v>8.6989999999999981</v>
      </c>
      <c r="I2677" s="2">
        <v>8.3695999999999984</v>
      </c>
      <c r="J2677" s="17">
        <v>7.862783499999999</v>
      </c>
      <c r="K2677" s="17" t="s">
        <v>51</v>
      </c>
      <c r="L2677" s="17" t="s">
        <v>54</v>
      </c>
      <c r="M2677" s="17" t="s">
        <v>52</v>
      </c>
      <c r="N2677" s="20">
        <f t="shared" si="410"/>
        <v>50</v>
      </c>
      <c r="O2677" s="20">
        <f t="shared" si="411"/>
        <v>100</v>
      </c>
      <c r="P2677" s="20">
        <f t="shared" si="412"/>
        <v>50</v>
      </c>
      <c r="Q2677" s="20">
        <f t="shared" si="413"/>
        <v>83.5</v>
      </c>
      <c r="R2677" s="21">
        <f t="shared" si="414"/>
        <v>72.525000000000006</v>
      </c>
      <c r="S2677" s="21">
        <f t="shared" si="415"/>
        <v>68.375</v>
      </c>
      <c r="T2677" s="21">
        <f t="shared" si="416"/>
        <v>72.575000000000003</v>
      </c>
      <c r="U2677" s="21">
        <f t="shared" si="417"/>
        <v>70.875</v>
      </c>
      <c r="V2677" s="20">
        <f t="shared" si="418"/>
        <v>71.158333333333346</v>
      </c>
      <c r="W2677" s="20">
        <f t="shared" si="419"/>
        <v>71.087500000000006</v>
      </c>
    </row>
    <row r="2678" spans="1:23" ht="13.5" x14ac:dyDescent="0.25">
      <c r="A2678" s="3">
        <v>45909</v>
      </c>
      <c r="B2678" s="2">
        <v>9.3000000000000007</v>
      </c>
      <c r="C2678" s="2">
        <v>66.002032828667296</v>
      </c>
      <c r="D2678" s="2">
        <v>-0.5089589909285781</v>
      </c>
      <c r="E2678" s="2">
        <v>-1.6321011511963831E-31</v>
      </c>
      <c r="F2678" s="2">
        <v>9.5400000000000009</v>
      </c>
      <c r="G2678" s="2">
        <v>9.2170000000000005</v>
      </c>
      <c r="H2678" s="2">
        <v>8.7589999999999986</v>
      </c>
      <c r="I2678" s="2">
        <v>8.3916000000000004</v>
      </c>
      <c r="J2678" s="17">
        <v>7.8753949999999984</v>
      </c>
      <c r="K2678" s="17" t="s">
        <v>51</v>
      </c>
      <c r="L2678" s="17" t="s">
        <v>54</v>
      </c>
      <c r="M2678" s="17" t="s">
        <v>52</v>
      </c>
      <c r="N2678" s="20">
        <f t="shared" si="410"/>
        <v>50</v>
      </c>
      <c r="O2678" s="20">
        <f t="shared" si="411"/>
        <v>100</v>
      </c>
      <c r="P2678" s="20">
        <f t="shared" si="412"/>
        <v>50</v>
      </c>
      <c r="Q2678" s="20">
        <f t="shared" si="413"/>
        <v>83.5</v>
      </c>
      <c r="R2678" s="21">
        <f t="shared" si="414"/>
        <v>72.525000000000006</v>
      </c>
      <c r="S2678" s="21">
        <f t="shared" si="415"/>
        <v>68.375</v>
      </c>
      <c r="T2678" s="21">
        <f t="shared" si="416"/>
        <v>72.575000000000003</v>
      </c>
      <c r="U2678" s="21">
        <f t="shared" si="417"/>
        <v>70.875</v>
      </c>
      <c r="V2678" s="20">
        <f t="shared" si="418"/>
        <v>71.158333333333346</v>
      </c>
      <c r="W2678" s="20">
        <f t="shared" si="419"/>
        <v>71.087500000000006</v>
      </c>
    </row>
    <row r="2679" spans="1:23" ht="13.5" x14ac:dyDescent="0.25">
      <c r="A2679" s="3">
        <v>45910</v>
      </c>
      <c r="B2679" s="2">
        <v>9.27</v>
      </c>
      <c r="C2679" s="2">
        <v>64.811869162252378</v>
      </c>
      <c r="D2679" s="2">
        <v>-0.49878694932895584</v>
      </c>
      <c r="E2679" s="2">
        <v>-1.3056809209571066E-31</v>
      </c>
      <c r="F2679" s="2">
        <v>9.4939999999999998</v>
      </c>
      <c r="G2679" s="2">
        <v>9.2859999999999996</v>
      </c>
      <c r="H2679" s="2">
        <v>8.8084999999999987</v>
      </c>
      <c r="I2679" s="2">
        <v>8.4149999999999991</v>
      </c>
      <c r="J2679" s="17">
        <v>7.8878564999999989</v>
      </c>
      <c r="K2679" s="17" t="s">
        <v>51</v>
      </c>
      <c r="L2679" s="17" t="s">
        <v>54</v>
      </c>
      <c r="M2679" s="17" t="s">
        <v>53</v>
      </c>
      <c r="N2679" s="20">
        <f t="shared" si="410"/>
        <v>50</v>
      </c>
      <c r="O2679" s="20">
        <f t="shared" si="411"/>
        <v>100</v>
      </c>
      <c r="P2679" s="20">
        <f t="shared" si="412"/>
        <v>50</v>
      </c>
      <c r="Q2679" s="20">
        <f t="shared" si="413"/>
        <v>66.5</v>
      </c>
      <c r="R2679" s="21">
        <f t="shared" si="414"/>
        <v>69.974999999999994</v>
      </c>
      <c r="S2679" s="21">
        <f t="shared" si="415"/>
        <v>64.125</v>
      </c>
      <c r="T2679" s="21">
        <f t="shared" si="416"/>
        <v>64.924999999999997</v>
      </c>
      <c r="U2679" s="21">
        <f t="shared" si="417"/>
        <v>66.625</v>
      </c>
      <c r="V2679" s="20">
        <f t="shared" si="418"/>
        <v>66.341666666666654</v>
      </c>
      <c r="W2679" s="20">
        <f t="shared" si="419"/>
        <v>66.412499999999994</v>
      </c>
    </row>
    <row r="2680" spans="1:23" ht="13.5" x14ac:dyDescent="0.25">
      <c r="A2680" s="3">
        <v>45911</v>
      </c>
      <c r="B2680" s="2">
        <v>9.26</v>
      </c>
      <c r="C2680" s="2">
        <v>64.395033203996633</v>
      </c>
      <c r="D2680" s="2">
        <v>-0.43687111104629928</v>
      </c>
      <c r="E2680" s="2">
        <v>-1.0445447367656852E-31</v>
      </c>
      <c r="F2680" s="2">
        <v>9.4059999999999988</v>
      </c>
      <c r="G2680" s="2">
        <v>9.3180000000000014</v>
      </c>
      <c r="H2680" s="2">
        <v>8.8589999999999982</v>
      </c>
      <c r="I2680" s="2">
        <v>8.4344000000000001</v>
      </c>
      <c r="J2680" s="17">
        <v>7.9002679999999996</v>
      </c>
      <c r="K2680" s="17" t="s">
        <v>55</v>
      </c>
      <c r="L2680" s="17" t="s">
        <v>54</v>
      </c>
      <c r="M2680" s="17" t="s">
        <v>47</v>
      </c>
      <c r="N2680" s="20">
        <f t="shared" si="410"/>
        <v>50</v>
      </c>
      <c r="O2680" s="20">
        <f t="shared" si="411"/>
        <v>100</v>
      </c>
      <c r="P2680" s="20">
        <f t="shared" si="412"/>
        <v>50</v>
      </c>
      <c r="Q2680" s="20">
        <f t="shared" si="413"/>
        <v>16.5</v>
      </c>
      <c r="R2680" s="21">
        <f t="shared" si="414"/>
        <v>62.475000000000001</v>
      </c>
      <c r="S2680" s="21">
        <f t="shared" si="415"/>
        <v>51.625</v>
      </c>
      <c r="T2680" s="21">
        <f t="shared" si="416"/>
        <v>42.424999999999997</v>
      </c>
      <c r="U2680" s="21">
        <f t="shared" si="417"/>
        <v>54.125</v>
      </c>
      <c r="V2680" s="20">
        <f t="shared" si="418"/>
        <v>52.17499999999999</v>
      </c>
      <c r="W2680" s="20">
        <f t="shared" si="419"/>
        <v>52.662499999999994</v>
      </c>
    </row>
    <row r="2681" spans="1:23" ht="13.5" x14ac:dyDescent="0.25">
      <c r="A2681" s="3">
        <v>45912</v>
      </c>
      <c r="B2681" s="2">
        <v>9.49</v>
      </c>
      <c r="C2681" s="2">
        <v>69.287601368486079</v>
      </c>
      <c r="D2681" s="2">
        <v>-0.40252826212346093</v>
      </c>
      <c r="E2681" s="2">
        <v>-8.3563578941254821E-32</v>
      </c>
      <c r="F2681" s="2">
        <v>9.3640000000000008</v>
      </c>
      <c r="G2681" s="2">
        <v>9.3719999999999999</v>
      </c>
      <c r="H2681" s="2">
        <v>8.9195000000000029</v>
      </c>
      <c r="I2681" s="2">
        <v>8.458400000000001</v>
      </c>
      <c r="J2681" s="17">
        <v>7.9138294999999994</v>
      </c>
      <c r="K2681" s="17" t="s">
        <v>51</v>
      </c>
      <c r="L2681" s="17" t="s">
        <v>54</v>
      </c>
      <c r="M2681" s="17" t="s">
        <v>53</v>
      </c>
      <c r="N2681" s="20">
        <f t="shared" si="410"/>
        <v>50</v>
      </c>
      <c r="O2681" s="20">
        <f t="shared" si="411"/>
        <v>100</v>
      </c>
      <c r="P2681" s="20">
        <f t="shared" si="412"/>
        <v>50</v>
      </c>
      <c r="Q2681" s="20">
        <f t="shared" si="413"/>
        <v>66.5</v>
      </c>
      <c r="R2681" s="21">
        <f t="shared" si="414"/>
        <v>69.974999999999994</v>
      </c>
      <c r="S2681" s="21">
        <f t="shared" si="415"/>
        <v>64.125</v>
      </c>
      <c r="T2681" s="21">
        <f t="shared" si="416"/>
        <v>64.924999999999997</v>
      </c>
      <c r="U2681" s="21">
        <f t="shared" si="417"/>
        <v>66.625</v>
      </c>
      <c r="V2681" s="20">
        <f t="shared" si="418"/>
        <v>66.341666666666654</v>
      </c>
      <c r="W2681" s="20">
        <f t="shared" si="419"/>
        <v>66.412499999999994</v>
      </c>
    </row>
    <row r="2682" spans="1:23" ht="13.5" x14ac:dyDescent="0.25">
      <c r="A2682" s="3">
        <v>45915</v>
      </c>
      <c r="B2682" s="2">
        <v>9.6999999999999993</v>
      </c>
      <c r="C2682" s="2">
        <v>72.943351035932295</v>
      </c>
      <c r="D2682" s="2">
        <v>-0.41582057978079945</v>
      </c>
      <c r="E2682" s="2">
        <v>-6.6850863153003857E-32</v>
      </c>
      <c r="F2682" s="2">
        <v>9.4039999999999999</v>
      </c>
      <c r="G2682" s="2">
        <v>9.4619999999999997</v>
      </c>
      <c r="H2682" s="2">
        <v>8.9895000000000014</v>
      </c>
      <c r="I2682" s="2">
        <v>8.4863999999999979</v>
      </c>
      <c r="J2682" s="17">
        <v>7.9275494999999987</v>
      </c>
      <c r="K2682" s="17" t="s">
        <v>51</v>
      </c>
      <c r="L2682" s="17" t="s">
        <v>50</v>
      </c>
      <c r="M2682" s="17" t="s">
        <v>52</v>
      </c>
      <c r="N2682" s="20">
        <f t="shared" si="410"/>
        <v>50</v>
      </c>
      <c r="O2682" s="20">
        <f t="shared" si="411"/>
        <v>100</v>
      </c>
      <c r="P2682" s="20">
        <f t="shared" si="412"/>
        <v>50</v>
      </c>
      <c r="Q2682" s="20">
        <f t="shared" si="413"/>
        <v>100</v>
      </c>
      <c r="R2682" s="21">
        <f t="shared" si="414"/>
        <v>75</v>
      </c>
      <c r="S2682" s="21">
        <f t="shared" si="415"/>
        <v>72.5</v>
      </c>
      <c r="T2682" s="21">
        <f t="shared" si="416"/>
        <v>80</v>
      </c>
      <c r="U2682" s="21">
        <f t="shared" si="417"/>
        <v>75</v>
      </c>
      <c r="V2682" s="20">
        <f t="shared" si="418"/>
        <v>75.833333333333329</v>
      </c>
      <c r="W2682" s="20">
        <f t="shared" si="419"/>
        <v>75.625</v>
      </c>
    </row>
    <row r="2683" spans="1:23" ht="13.5" x14ac:dyDescent="0.25">
      <c r="A2683" s="3">
        <v>45916</v>
      </c>
      <c r="B2683" s="2">
        <v>9.7200000000000006</v>
      </c>
      <c r="C2683" s="2">
        <v>73.269684923970573</v>
      </c>
      <c r="D2683" s="2">
        <v>-0.37169552290514574</v>
      </c>
      <c r="E2683" s="2">
        <v>-5.3480690522403083E-32</v>
      </c>
      <c r="F2683" s="2">
        <v>9.4879999999999995</v>
      </c>
      <c r="G2683" s="2">
        <v>9.5139999999999993</v>
      </c>
      <c r="H2683" s="2">
        <v>9.0629999999999988</v>
      </c>
      <c r="I2683" s="2">
        <v>8.5157999999999987</v>
      </c>
      <c r="J2683" s="17">
        <v>7.9418149999999992</v>
      </c>
      <c r="K2683" s="17" t="s">
        <v>51</v>
      </c>
      <c r="L2683" s="17" t="s">
        <v>50</v>
      </c>
      <c r="M2683" s="17" t="s">
        <v>52</v>
      </c>
      <c r="N2683" s="20">
        <f t="shared" si="410"/>
        <v>50</v>
      </c>
      <c r="O2683" s="20">
        <f t="shared" si="411"/>
        <v>100</v>
      </c>
      <c r="P2683" s="20">
        <f t="shared" si="412"/>
        <v>50</v>
      </c>
      <c r="Q2683" s="20">
        <f t="shared" si="413"/>
        <v>100</v>
      </c>
      <c r="R2683" s="21">
        <f t="shared" si="414"/>
        <v>75</v>
      </c>
      <c r="S2683" s="21">
        <f t="shared" si="415"/>
        <v>72.5</v>
      </c>
      <c r="T2683" s="21">
        <f t="shared" si="416"/>
        <v>80</v>
      </c>
      <c r="U2683" s="21">
        <f t="shared" si="417"/>
        <v>75</v>
      </c>
      <c r="V2683" s="20">
        <f t="shared" si="418"/>
        <v>75.833333333333329</v>
      </c>
      <c r="W2683" s="20">
        <f t="shared" si="419"/>
        <v>75.625</v>
      </c>
    </row>
    <row r="2684" spans="1:23" ht="13.5" x14ac:dyDescent="0.25">
      <c r="A2684" s="3">
        <v>45917</v>
      </c>
      <c r="B2684" s="2">
        <v>10</v>
      </c>
      <c r="C2684" s="2">
        <v>77.382550509588867</v>
      </c>
      <c r="D2684" s="2">
        <v>-0.31340158349652469</v>
      </c>
      <c r="E2684" s="2">
        <v>-4.2784552417922468E-32</v>
      </c>
      <c r="F2684" s="2">
        <v>9.6340000000000003</v>
      </c>
      <c r="G2684" s="2">
        <v>9.5640000000000001</v>
      </c>
      <c r="H2684" s="2">
        <v>9.1479999999999997</v>
      </c>
      <c r="I2684" s="2">
        <v>8.5518000000000001</v>
      </c>
      <c r="J2684" s="17">
        <v>7.9571239999999985</v>
      </c>
      <c r="K2684" s="17" t="s">
        <v>51</v>
      </c>
      <c r="L2684" s="17" t="s">
        <v>50</v>
      </c>
      <c r="M2684" s="17" t="s">
        <v>52</v>
      </c>
      <c r="N2684" s="20">
        <f t="shared" si="410"/>
        <v>50</v>
      </c>
      <c r="O2684" s="20">
        <f t="shared" si="411"/>
        <v>100</v>
      </c>
      <c r="P2684" s="20">
        <f t="shared" si="412"/>
        <v>50</v>
      </c>
      <c r="Q2684" s="20">
        <f t="shared" si="413"/>
        <v>100</v>
      </c>
      <c r="R2684" s="21">
        <f t="shared" si="414"/>
        <v>75</v>
      </c>
      <c r="S2684" s="21">
        <f t="shared" si="415"/>
        <v>72.5</v>
      </c>
      <c r="T2684" s="21">
        <f t="shared" si="416"/>
        <v>80</v>
      </c>
      <c r="U2684" s="21">
        <f t="shared" si="417"/>
        <v>75</v>
      </c>
      <c r="V2684" s="20">
        <f t="shared" si="418"/>
        <v>75.833333333333329</v>
      </c>
      <c r="W2684" s="20">
        <f t="shared" si="419"/>
        <v>75.625</v>
      </c>
    </row>
    <row r="2685" spans="1:23" ht="13.5" x14ac:dyDescent="0.35">
      <c r="A2685" s="3">
        <v>45918</v>
      </c>
      <c r="B2685" s="11">
        <v>10.3</v>
      </c>
      <c r="C2685" s="2">
        <v>80.792574954712663</v>
      </c>
      <c r="D2685" s="2">
        <v>-0.26130916278040672</v>
      </c>
      <c r="E2685" s="2">
        <v>-3.4227641934337975E-32</v>
      </c>
      <c r="F2685" s="2">
        <v>9.8419999999999987</v>
      </c>
      <c r="G2685" s="2">
        <v>9.6239999999999988</v>
      </c>
      <c r="H2685" s="2">
        <v>9.2480000000000011</v>
      </c>
      <c r="I2685" s="2">
        <v>8.5944000000000003</v>
      </c>
      <c r="J2685" s="17">
        <v>7.9739329999999988</v>
      </c>
      <c r="K2685" s="17" t="s">
        <v>51</v>
      </c>
      <c r="L2685" s="17" t="s">
        <v>50</v>
      </c>
      <c r="M2685" s="17" t="s">
        <v>52</v>
      </c>
      <c r="N2685" s="20">
        <f t="shared" si="410"/>
        <v>50</v>
      </c>
      <c r="O2685" s="20">
        <f t="shared" si="411"/>
        <v>100</v>
      </c>
      <c r="P2685" s="20">
        <f t="shared" si="412"/>
        <v>50</v>
      </c>
      <c r="Q2685" s="20">
        <f t="shared" si="413"/>
        <v>100</v>
      </c>
      <c r="R2685" s="21">
        <f t="shared" si="414"/>
        <v>75</v>
      </c>
      <c r="S2685" s="21">
        <f t="shared" si="415"/>
        <v>72.5</v>
      </c>
      <c r="T2685" s="21">
        <f t="shared" si="416"/>
        <v>80</v>
      </c>
      <c r="U2685" s="21">
        <f t="shared" si="417"/>
        <v>75</v>
      </c>
      <c r="V2685" s="20">
        <f t="shared" si="418"/>
        <v>75.833333333333329</v>
      </c>
      <c r="W2685" s="20">
        <f t="shared" si="419"/>
        <v>75.625</v>
      </c>
    </row>
    <row r="2686" spans="1:23" ht="13.5" x14ac:dyDescent="0.35">
      <c r="A2686" s="3">
        <v>45919</v>
      </c>
      <c r="B2686" s="11">
        <v>10.68</v>
      </c>
      <c r="C2686" s="2">
        <v>84.069023083435212</v>
      </c>
      <c r="D2686" s="2">
        <v>-0.25250388543552482</v>
      </c>
      <c r="E2686" s="2">
        <v>-2.7382113547470384E-32</v>
      </c>
      <c r="F2686" s="2">
        <v>10.08</v>
      </c>
      <c r="G2686" s="2">
        <v>9.7219999999999995</v>
      </c>
      <c r="H2686" s="2">
        <v>9.3675000000000015</v>
      </c>
      <c r="I2686" s="2">
        <v>8.6440000000000001</v>
      </c>
      <c r="J2686" s="17">
        <v>7.9916609999999988</v>
      </c>
      <c r="K2686" s="17" t="s">
        <v>51</v>
      </c>
      <c r="L2686" s="17" t="s">
        <v>50</v>
      </c>
      <c r="M2686" s="17" t="s">
        <v>52</v>
      </c>
      <c r="N2686" s="20">
        <f t="shared" si="410"/>
        <v>50</v>
      </c>
      <c r="O2686" s="20">
        <f t="shared" si="411"/>
        <v>100</v>
      </c>
      <c r="P2686" s="20">
        <f t="shared" si="412"/>
        <v>50</v>
      </c>
      <c r="Q2686" s="20">
        <f t="shared" si="413"/>
        <v>100</v>
      </c>
      <c r="R2686" s="21">
        <f t="shared" si="414"/>
        <v>75</v>
      </c>
      <c r="S2686" s="21">
        <f t="shared" si="415"/>
        <v>72.5</v>
      </c>
      <c r="T2686" s="21">
        <f t="shared" si="416"/>
        <v>80</v>
      </c>
      <c r="U2686" s="21">
        <f t="shared" si="417"/>
        <v>75</v>
      </c>
      <c r="V2686" s="20">
        <f t="shared" si="418"/>
        <v>75.833333333333329</v>
      </c>
      <c r="W2686" s="20">
        <f t="shared" si="419"/>
        <v>75.625</v>
      </c>
    </row>
    <row r="2687" spans="1:23" ht="13.5" x14ac:dyDescent="0.35">
      <c r="A2687" s="3">
        <v>45922</v>
      </c>
      <c r="B2687" s="11">
        <v>10.98</v>
      </c>
      <c r="C2687" s="2">
        <v>86.086842077636874</v>
      </c>
      <c r="D2687" s="2">
        <v>-0.30688717087260642</v>
      </c>
      <c r="E2687" s="2">
        <v>-2.1905690837976307E-32</v>
      </c>
      <c r="F2687" s="2">
        <v>10.336000000000002</v>
      </c>
      <c r="G2687" s="2">
        <v>9.870000000000001</v>
      </c>
      <c r="H2687" s="2">
        <v>9.5015000000000001</v>
      </c>
      <c r="I2687" s="2">
        <v>8.699600000000002</v>
      </c>
      <c r="J2687" s="17">
        <v>8.0108889999999988</v>
      </c>
      <c r="K2687" s="17" t="s">
        <v>51</v>
      </c>
      <c r="L2687" s="17" t="s">
        <v>50</v>
      </c>
      <c r="M2687" s="17" t="s">
        <v>52</v>
      </c>
      <c r="N2687" s="20">
        <f t="shared" si="410"/>
        <v>50</v>
      </c>
      <c r="O2687" s="20">
        <f t="shared" si="411"/>
        <v>100</v>
      </c>
      <c r="P2687" s="20">
        <f t="shared" si="412"/>
        <v>50</v>
      </c>
      <c r="Q2687" s="20">
        <f t="shared" si="413"/>
        <v>100</v>
      </c>
      <c r="R2687" s="21">
        <f t="shared" si="414"/>
        <v>75</v>
      </c>
      <c r="S2687" s="21">
        <f t="shared" si="415"/>
        <v>72.5</v>
      </c>
      <c r="T2687" s="21">
        <f t="shared" si="416"/>
        <v>80</v>
      </c>
      <c r="U2687" s="21">
        <f t="shared" si="417"/>
        <v>75</v>
      </c>
      <c r="V2687" s="20">
        <f t="shared" si="418"/>
        <v>75.833333333333329</v>
      </c>
      <c r="W2687" s="20">
        <f t="shared" si="419"/>
        <v>75.625</v>
      </c>
    </row>
    <row r="2688" spans="1:23" ht="13.5" x14ac:dyDescent="0.35">
      <c r="A2688" s="3">
        <v>45923</v>
      </c>
      <c r="B2688" s="11">
        <v>11.28</v>
      </c>
      <c r="C2688" s="2">
        <v>87.7568470217509</v>
      </c>
      <c r="D2688" s="2">
        <v>-0.4158554181994063</v>
      </c>
      <c r="E2688" s="2">
        <v>-1.7524552670381048E-32</v>
      </c>
      <c r="F2688" s="2">
        <v>10.648</v>
      </c>
      <c r="G2688" s="2">
        <v>10.068</v>
      </c>
      <c r="H2688" s="2">
        <v>9.6425000000000001</v>
      </c>
      <c r="I2688" s="2">
        <v>8.7652000000000001</v>
      </c>
      <c r="J2688" s="17">
        <v>8.0316170000000007</v>
      </c>
      <c r="K2688" s="17" t="s">
        <v>51</v>
      </c>
      <c r="L2688" s="17" t="s">
        <v>50</v>
      </c>
      <c r="M2688" s="17" t="s">
        <v>52</v>
      </c>
      <c r="N2688" s="20">
        <f t="shared" si="410"/>
        <v>50</v>
      </c>
      <c r="O2688" s="20">
        <f t="shared" si="411"/>
        <v>100</v>
      </c>
      <c r="P2688" s="20">
        <f t="shared" si="412"/>
        <v>50</v>
      </c>
      <c r="Q2688" s="20">
        <f t="shared" si="413"/>
        <v>100</v>
      </c>
      <c r="R2688" s="21">
        <f t="shared" si="414"/>
        <v>75</v>
      </c>
      <c r="S2688" s="21">
        <f t="shared" si="415"/>
        <v>72.5</v>
      </c>
      <c r="T2688" s="21">
        <f t="shared" si="416"/>
        <v>80</v>
      </c>
      <c r="U2688" s="21">
        <f t="shared" si="417"/>
        <v>75</v>
      </c>
      <c r="V2688" s="20">
        <f t="shared" si="418"/>
        <v>75.833333333333329</v>
      </c>
      <c r="W2688" s="20">
        <f t="shared" si="419"/>
        <v>75.625</v>
      </c>
    </row>
    <row r="2689" spans="1:23" ht="13.5" x14ac:dyDescent="0.35">
      <c r="A2689" s="3">
        <v>45924</v>
      </c>
      <c r="B2689" s="11">
        <v>11.25</v>
      </c>
      <c r="C2689" s="2">
        <v>86.636945441192253</v>
      </c>
      <c r="D2689" s="2">
        <v>-0.52144757302012579</v>
      </c>
      <c r="E2689" s="2">
        <v>-1.4019642136304839E-32</v>
      </c>
      <c r="F2689" s="2">
        <v>10.898</v>
      </c>
      <c r="G2689" s="2">
        <v>10.266000000000002</v>
      </c>
      <c r="H2689" s="2">
        <v>9.7759999999999998</v>
      </c>
      <c r="I2689" s="2">
        <v>8.8271999999999995</v>
      </c>
      <c r="J2689" s="17">
        <v>8.0519719999999992</v>
      </c>
      <c r="K2689" s="17" t="s">
        <v>51</v>
      </c>
      <c r="L2689" s="17" t="s">
        <v>50</v>
      </c>
      <c r="M2689" s="17" t="s">
        <v>52</v>
      </c>
      <c r="N2689" s="20">
        <f t="shared" si="410"/>
        <v>50</v>
      </c>
      <c r="O2689" s="20">
        <f t="shared" si="411"/>
        <v>100</v>
      </c>
      <c r="P2689" s="20">
        <f t="shared" si="412"/>
        <v>50</v>
      </c>
      <c r="Q2689" s="20">
        <f t="shared" si="413"/>
        <v>100</v>
      </c>
      <c r="R2689" s="21">
        <f t="shared" si="414"/>
        <v>75</v>
      </c>
      <c r="S2689" s="21">
        <f t="shared" si="415"/>
        <v>72.5</v>
      </c>
      <c r="T2689" s="21">
        <f t="shared" si="416"/>
        <v>80</v>
      </c>
      <c r="U2689" s="21">
        <f t="shared" si="417"/>
        <v>75</v>
      </c>
      <c r="V2689" s="20">
        <f t="shared" si="418"/>
        <v>75.833333333333329</v>
      </c>
      <c r="W2689" s="20">
        <f t="shared" si="419"/>
        <v>75.625</v>
      </c>
    </row>
    <row r="2690" spans="1:23" ht="13.5" x14ac:dyDescent="0.35">
      <c r="A2690" s="3">
        <v>45925</v>
      </c>
      <c r="B2690" s="11">
        <v>11.1</v>
      </c>
      <c r="C2690" s="2">
        <v>81.066439606175436</v>
      </c>
      <c r="D2690" s="2">
        <v>-0.61122549975407914</v>
      </c>
      <c r="E2690" s="2">
        <v>-1.1215713709043871E-32</v>
      </c>
      <c r="F2690" s="2">
        <v>11.058</v>
      </c>
      <c r="G2690" s="2">
        <v>10.45</v>
      </c>
      <c r="H2690" s="2">
        <v>9.8840000000000003</v>
      </c>
      <c r="I2690" s="2">
        <v>8.8862000000000005</v>
      </c>
      <c r="J2690" s="17">
        <v>8.0722459999999998</v>
      </c>
      <c r="K2690" s="17" t="s">
        <v>55</v>
      </c>
      <c r="L2690" s="17" t="s">
        <v>54</v>
      </c>
      <c r="M2690" s="17" t="s">
        <v>49</v>
      </c>
      <c r="N2690" s="20">
        <f t="shared" si="410"/>
        <v>50</v>
      </c>
      <c r="O2690" s="20">
        <f t="shared" si="411"/>
        <v>100</v>
      </c>
      <c r="P2690" s="20">
        <f t="shared" si="412"/>
        <v>50</v>
      </c>
      <c r="Q2690" s="20">
        <f t="shared" si="413"/>
        <v>16.5</v>
      </c>
      <c r="R2690" s="21">
        <f t="shared" si="414"/>
        <v>62.475000000000001</v>
      </c>
      <c r="S2690" s="21">
        <f t="shared" si="415"/>
        <v>51.625</v>
      </c>
      <c r="T2690" s="21">
        <f t="shared" si="416"/>
        <v>42.424999999999997</v>
      </c>
      <c r="U2690" s="21">
        <f t="shared" si="417"/>
        <v>54.125</v>
      </c>
      <c r="V2690" s="20">
        <f t="shared" si="418"/>
        <v>52.17499999999999</v>
      </c>
      <c r="W2690" s="20">
        <f t="shared" si="419"/>
        <v>52.662499999999994</v>
      </c>
    </row>
    <row r="2691" spans="1:23" ht="13.5" x14ac:dyDescent="0.35">
      <c r="A2691" s="3">
        <v>45926</v>
      </c>
      <c r="B2691" s="11">
        <v>11</v>
      </c>
      <c r="C2691" s="2">
        <v>77.489372639867526</v>
      </c>
      <c r="D2691" s="2">
        <v>-0.65277543665670201</v>
      </c>
      <c r="E2691" s="2">
        <v>-8.9725709672350973E-33</v>
      </c>
      <c r="F2691" s="2">
        <v>11.122</v>
      </c>
      <c r="G2691" s="2">
        <v>10.600999999999999</v>
      </c>
      <c r="H2691" s="2">
        <v>9.9864999999999995</v>
      </c>
      <c r="I2691" s="2">
        <v>8.9432000000000009</v>
      </c>
      <c r="J2691" s="17">
        <v>8.0907269999999993</v>
      </c>
      <c r="K2691" s="17" t="s">
        <v>55</v>
      </c>
      <c r="L2691" s="17" t="s">
        <v>48</v>
      </c>
      <c r="M2691" s="17" t="s">
        <v>49</v>
      </c>
      <c r="N2691" s="20">
        <f t="shared" si="410"/>
        <v>50</v>
      </c>
      <c r="O2691" s="20">
        <f t="shared" si="411"/>
        <v>100</v>
      </c>
      <c r="P2691" s="20">
        <f t="shared" si="412"/>
        <v>50</v>
      </c>
      <c r="Q2691" s="20">
        <f t="shared" si="413"/>
        <v>0</v>
      </c>
      <c r="R2691" s="21">
        <f t="shared" ref="R2691:R2693" si="420">0.35*N2691+O2691*0.35+P2691*0.15+Q2691*0.15</f>
        <v>60</v>
      </c>
      <c r="S2691" s="21">
        <f t="shared" ref="S2691:S2693" si="421">N2691*0.2+O2691*0.2+P2691*0.35+Q2691*0.25</f>
        <v>47.5</v>
      </c>
      <c r="T2691" s="21">
        <f t="shared" ref="T2691:T2693" si="422">N2691*0.15+O2691*0.15+P2691*0.25+Q2691*0.45</f>
        <v>35</v>
      </c>
      <c r="U2691" s="21">
        <f t="shared" ref="U2691:U2693" si="423">0.25*SUM(N2691:Q2691)</f>
        <v>50</v>
      </c>
      <c r="V2691" s="20">
        <f t="shared" ref="V2691:V2693" si="424">SUM(R2691:T2691)/3</f>
        <v>47.5</v>
      </c>
      <c r="W2691" s="20">
        <f t="shared" ref="W2691:W2693" si="425">SUM(R2691:U2691)/4</f>
        <v>48.125</v>
      </c>
    </row>
    <row r="2692" spans="1:23" ht="13.5" x14ac:dyDescent="0.35">
      <c r="A2692" s="3">
        <v>45929</v>
      </c>
      <c r="B2692" s="11">
        <v>11.22</v>
      </c>
      <c r="C2692" s="2">
        <v>79.619955652836907</v>
      </c>
      <c r="D2692" s="2">
        <v>-0.67908635090625857</v>
      </c>
      <c r="E2692" s="2">
        <v>-7.1780567737880776E-33</v>
      </c>
      <c r="F2692" s="2">
        <v>11.17</v>
      </c>
      <c r="G2692" s="2">
        <v>10.753</v>
      </c>
      <c r="H2692" s="2">
        <v>10.107499999999998</v>
      </c>
      <c r="I2692" s="2">
        <v>9.0048000000000012</v>
      </c>
      <c r="J2692" s="17">
        <v>8.1102629999999998</v>
      </c>
      <c r="K2692" s="17" t="s">
        <v>55</v>
      </c>
      <c r="L2692" s="17" t="s">
        <v>48</v>
      </c>
      <c r="M2692" s="17" t="s">
        <v>49</v>
      </c>
      <c r="N2692" s="20">
        <f t="shared" si="410"/>
        <v>50</v>
      </c>
      <c r="O2692" s="20">
        <f t="shared" si="411"/>
        <v>100</v>
      </c>
      <c r="P2692" s="20">
        <f t="shared" si="412"/>
        <v>50</v>
      </c>
      <c r="Q2692" s="20">
        <f t="shared" si="413"/>
        <v>0</v>
      </c>
      <c r="R2692" s="21">
        <f t="shared" si="420"/>
        <v>60</v>
      </c>
      <c r="S2692" s="21">
        <f t="shared" si="421"/>
        <v>47.5</v>
      </c>
      <c r="T2692" s="21">
        <f t="shared" si="422"/>
        <v>35</v>
      </c>
      <c r="U2692" s="21">
        <f t="shared" si="423"/>
        <v>50</v>
      </c>
      <c r="V2692" s="20">
        <f t="shared" si="424"/>
        <v>47.5</v>
      </c>
      <c r="W2692" s="20">
        <f t="shared" si="425"/>
        <v>48.125</v>
      </c>
    </row>
    <row r="2693" spans="1:23" ht="13.5" x14ac:dyDescent="0.35">
      <c r="A2693" s="3">
        <v>45930</v>
      </c>
      <c r="B2693" s="11">
        <v>11</v>
      </c>
      <c r="C2693" s="2">
        <v>72.255102896000594</v>
      </c>
      <c r="D2693" s="2">
        <v>-0.68991015721680959</v>
      </c>
      <c r="E2693" s="2">
        <v>-5.7424454190304626E-33</v>
      </c>
      <c r="F2693" s="2">
        <v>11.114000000000001</v>
      </c>
      <c r="G2693" s="2">
        <v>10.881</v>
      </c>
      <c r="H2693" s="2">
        <v>10.1975</v>
      </c>
      <c r="I2693" s="2">
        <v>9.0628000000000029</v>
      </c>
      <c r="J2693" s="17">
        <v>8.1287440000000011</v>
      </c>
      <c r="K2693" s="17" t="s">
        <v>55</v>
      </c>
      <c r="L2693" s="17" t="s">
        <v>48</v>
      </c>
      <c r="M2693" s="17" t="s">
        <v>47</v>
      </c>
      <c r="N2693" s="20">
        <f t="shared" si="410"/>
        <v>50</v>
      </c>
      <c r="O2693" s="20">
        <f t="shared" si="411"/>
        <v>100</v>
      </c>
      <c r="P2693" s="20">
        <f t="shared" si="412"/>
        <v>50</v>
      </c>
      <c r="Q2693" s="20">
        <f t="shared" si="413"/>
        <v>0</v>
      </c>
      <c r="R2693" s="21">
        <f t="shared" si="420"/>
        <v>60</v>
      </c>
      <c r="S2693" s="21">
        <f t="shared" si="421"/>
        <v>47.5</v>
      </c>
      <c r="T2693" s="21">
        <f t="shared" si="422"/>
        <v>35</v>
      </c>
      <c r="U2693" s="21">
        <f t="shared" si="423"/>
        <v>50</v>
      </c>
      <c r="V2693" s="20">
        <f t="shared" si="424"/>
        <v>47.5</v>
      </c>
      <c r="W2693" s="20">
        <f t="shared" si="425"/>
        <v>48.125</v>
      </c>
    </row>
  </sheetData>
  <conditionalFormatting sqref="J1:K1048576">
    <cfRule type="containsText" dxfId="12" priority="29" stopIfTrue="1" operator="containsText" text="Bullish">
      <formula>NOT(ISERROR(SEARCH("Bullish",J1)))</formula>
    </cfRule>
  </conditionalFormatting>
  <conditionalFormatting sqref="K1:K1048576">
    <cfRule type="containsText" dxfId="11" priority="23" operator="containsText" text="bearish">
      <formula>NOT(ISERROR(SEARCH("bearish",K1)))</formula>
    </cfRule>
    <cfRule type="containsText" dxfId="10" priority="24" operator="containsText" text="bullish">
      <formula>NOT(ISERROR(SEARCH("bullish",K1)))</formula>
    </cfRule>
  </conditionalFormatting>
  <conditionalFormatting sqref="L1:L1048576">
    <cfRule type="containsText" dxfId="9" priority="27" stopIfTrue="1" operator="containsText" text="strong">
      <formula>NOT(ISERROR(SEARCH("strong",L1)))</formula>
    </cfRule>
    <cfRule type="containsText" dxfId="8" priority="28" stopIfTrue="1" operator="containsText" text="weak">
      <formula>NOT(ISERROR(SEARCH("weak",L1)))</formula>
    </cfRule>
  </conditionalFormatting>
  <conditionalFormatting sqref="M1:V1048576">
    <cfRule type="containsText" dxfId="7" priority="7" stopIfTrue="1" operator="containsText" text="confirmed bullish">
      <formula>NOT(ISERROR(SEARCH("confirmed bullish",M1)))</formula>
    </cfRule>
    <cfRule type="containsText" dxfId="6" priority="8" stopIfTrue="1" operator="containsText" text="confirmed bearish">
      <formula>NOT(ISERROR(SEARCH("confirmed bearish",M1)))</formula>
    </cfRule>
  </conditionalFormatting>
  <conditionalFormatting sqref="V2:W2693">
    <cfRule type="cellIs" dxfId="5" priority="1" operator="lessThan">
      <formula>50</formula>
    </cfRule>
    <cfRule type="cellIs" dxfId="4" priority="2" operator="lessThan">
      <formula>45</formula>
    </cfRule>
    <cfRule type="cellIs" dxfId="3" priority="3" operator="between">
      <formula>50</formula>
      <formula>65</formula>
    </cfRule>
    <cfRule type="cellIs" dxfId="2" priority="4" operator="greaterThan">
      <formula>65</formula>
    </cfRule>
  </conditionalFormatting>
  <conditionalFormatting sqref="W1:W2693">
    <cfRule type="containsText" dxfId="1" priority="5" stopIfTrue="1" operator="containsText" text="confirmed bullish">
      <formula>NOT(ISERROR(SEARCH("confirmed bullish",W1)))</formula>
    </cfRule>
    <cfRule type="containsText" dxfId="0" priority="6" stopIfTrue="1" operator="containsText" text="confirmed bearish">
      <formula>NOT(ISERROR(SEARCH("confirmed bearish",W1)))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2025-10-31T12:25:58Z</dcterms:created>
  <dcterms:modified xsi:type="dcterms:W3CDTF">2025-12-13T18:51:46Z</dcterms:modified>
</cp:coreProperties>
</file>